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E:\Github\Stock-analyzing-website\Back_end\"/>
    </mc:Choice>
  </mc:AlternateContent>
  <xr:revisionPtr revIDLastSave="0" documentId="13_ncr:1_{118B435E-4E39-41C7-A068-9F41DEAA2C6A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Nifty 50 Analysis" sheetId="1" r:id="rId1"/>
    <sheet name="FNO Analysis" sheetId="2" r:id="rId2"/>
    <sheet name="Data" sheetId="3" r:id="rId3"/>
    <sheet name="1" sheetId="4" state="hidden" r:id="rId4"/>
    <sheet name="Concept1" sheetId="5" state="hidden" r:id="rId5"/>
    <sheet name="Concept2" sheetId="6" state="hidden" r:id="rId6"/>
    <sheet name="Checks" sheetId="7" state="hidden" r:id="rId7"/>
  </sheets>
  <externalReferences>
    <externalReference r:id="rId8"/>
  </externalReferences>
  <calcPr calcId="181029"/>
</workbook>
</file>

<file path=xl/calcChain.xml><?xml version="1.0" encoding="utf-8"?>
<calcChain xmlns="http://schemas.openxmlformats.org/spreadsheetml/2006/main">
  <c r="L12" i="1" l="1"/>
  <c r="K47" i="1" s="1"/>
  <c r="G12" i="1"/>
  <c r="E62" i="1" s="1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H16" i="7"/>
  <c r="BH18" i="7" s="1"/>
  <c r="BH15" i="7"/>
  <c r="BH14" i="7"/>
  <c r="BH13" i="7"/>
  <c r="F10" i="5"/>
  <c r="B14000" i="3"/>
  <c r="B13999" i="3"/>
  <c r="B13998" i="3"/>
  <c r="B13997" i="3"/>
  <c r="B13996" i="3"/>
  <c r="B13995" i="3"/>
  <c r="B13994" i="3"/>
  <c r="B13993" i="3"/>
  <c r="B13992" i="3"/>
  <c r="B13991" i="3"/>
  <c r="B13990" i="3"/>
  <c r="B13989" i="3"/>
  <c r="B13988" i="3"/>
  <c r="B13987" i="3"/>
  <c r="B13986" i="3"/>
  <c r="B13985" i="3"/>
  <c r="B13984" i="3"/>
  <c r="B13983" i="3"/>
  <c r="B13982" i="3"/>
  <c r="B13981" i="3"/>
  <c r="B13980" i="3"/>
  <c r="B13979" i="3"/>
  <c r="B13978" i="3"/>
  <c r="B13977" i="3"/>
  <c r="B13976" i="3"/>
  <c r="B13975" i="3"/>
  <c r="B13974" i="3"/>
  <c r="B13973" i="3"/>
  <c r="B13972" i="3"/>
  <c r="B13971" i="3"/>
  <c r="B13970" i="3"/>
  <c r="B13969" i="3"/>
  <c r="B13968" i="3"/>
  <c r="B13967" i="3"/>
  <c r="B13966" i="3"/>
  <c r="B13965" i="3"/>
  <c r="B13964" i="3"/>
  <c r="B13963" i="3"/>
  <c r="B13962" i="3"/>
  <c r="B13961" i="3"/>
  <c r="B13960" i="3"/>
  <c r="B13959" i="3"/>
  <c r="B13958" i="3"/>
  <c r="B13957" i="3"/>
  <c r="B13956" i="3"/>
  <c r="B13955" i="3"/>
  <c r="B13954" i="3"/>
  <c r="B13953" i="3"/>
  <c r="B13952" i="3"/>
  <c r="B13951" i="3"/>
  <c r="B13950" i="3"/>
  <c r="B13949" i="3"/>
  <c r="B13948" i="3"/>
  <c r="B13947" i="3"/>
  <c r="B13946" i="3"/>
  <c r="B13945" i="3"/>
  <c r="B13944" i="3"/>
  <c r="B13943" i="3"/>
  <c r="B13942" i="3"/>
  <c r="B13941" i="3"/>
  <c r="B13940" i="3"/>
  <c r="B13939" i="3"/>
  <c r="B13938" i="3"/>
  <c r="B13937" i="3"/>
  <c r="B13936" i="3"/>
  <c r="B13935" i="3"/>
  <c r="B13934" i="3"/>
  <c r="B13933" i="3"/>
  <c r="B13932" i="3"/>
  <c r="B13931" i="3"/>
  <c r="B13930" i="3"/>
  <c r="B13929" i="3"/>
  <c r="B13928" i="3"/>
  <c r="B13927" i="3"/>
  <c r="B13926" i="3"/>
  <c r="B13925" i="3"/>
  <c r="B13924" i="3"/>
  <c r="B13923" i="3"/>
  <c r="B13922" i="3"/>
  <c r="B13921" i="3"/>
  <c r="B13920" i="3"/>
  <c r="B13919" i="3"/>
  <c r="B13918" i="3"/>
  <c r="B13917" i="3"/>
  <c r="B13916" i="3"/>
  <c r="B13915" i="3"/>
  <c r="B13914" i="3"/>
  <c r="B13913" i="3"/>
  <c r="B13912" i="3"/>
  <c r="B13911" i="3"/>
  <c r="B13910" i="3"/>
  <c r="B13909" i="3"/>
  <c r="B13908" i="3"/>
  <c r="B13907" i="3"/>
  <c r="B13906" i="3"/>
  <c r="B13905" i="3"/>
  <c r="B13904" i="3"/>
  <c r="B13903" i="3"/>
  <c r="B13902" i="3"/>
  <c r="B13901" i="3"/>
  <c r="B13900" i="3"/>
  <c r="B13899" i="3"/>
  <c r="B13898" i="3"/>
  <c r="B13897" i="3"/>
  <c r="B13896" i="3"/>
  <c r="B13895" i="3"/>
  <c r="B13894" i="3"/>
  <c r="B13893" i="3"/>
  <c r="B13892" i="3"/>
  <c r="B13891" i="3"/>
  <c r="B13890" i="3"/>
  <c r="B13889" i="3"/>
  <c r="B13888" i="3"/>
  <c r="B13887" i="3"/>
  <c r="B13886" i="3"/>
  <c r="B13885" i="3"/>
  <c r="B13884" i="3"/>
  <c r="B13883" i="3"/>
  <c r="B13882" i="3"/>
  <c r="B13881" i="3"/>
  <c r="B13880" i="3"/>
  <c r="B13879" i="3"/>
  <c r="B13878" i="3"/>
  <c r="B13877" i="3"/>
  <c r="B13876" i="3"/>
  <c r="B13875" i="3"/>
  <c r="B13874" i="3"/>
  <c r="B13873" i="3"/>
  <c r="B13872" i="3"/>
  <c r="B13871" i="3"/>
  <c r="B13870" i="3"/>
  <c r="B13869" i="3"/>
  <c r="B13868" i="3"/>
  <c r="B13867" i="3"/>
  <c r="B13866" i="3"/>
  <c r="B13865" i="3"/>
  <c r="B13864" i="3"/>
  <c r="B13863" i="3"/>
  <c r="B13862" i="3"/>
  <c r="B13861" i="3"/>
  <c r="B13860" i="3"/>
  <c r="B13859" i="3"/>
  <c r="B13858" i="3"/>
  <c r="B13857" i="3"/>
  <c r="B13856" i="3"/>
  <c r="B13855" i="3"/>
  <c r="B13854" i="3"/>
  <c r="B13853" i="3"/>
  <c r="B13852" i="3"/>
  <c r="B13851" i="3"/>
  <c r="B13850" i="3"/>
  <c r="B13849" i="3"/>
  <c r="B13848" i="3"/>
  <c r="B13847" i="3"/>
  <c r="B13846" i="3"/>
  <c r="B13845" i="3"/>
  <c r="B13844" i="3"/>
  <c r="B13843" i="3"/>
  <c r="B13842" i="3"/>
  <c r="B13841" i="3"/>
  <c r="B13840" i="3"/>
  <c r="B13839" i="3"/>
  <c r="B13838" i="3"/>
  <c r="B13837" i="3"/>
  <c r="B13836" i="3"/>
  <c r="B13835" i="3"/>
  <c r="B13834" i="3"/>
  <c r="B13833" i="3"/>
  <c r="B13832" i="3"/>
  <c r="B13831" i="3"/>
  <c r="B13830" i="3"/>
  <c r="B13829" i="3"/>
  <c r="B13828" i="3"/>
  <c r="B13827" i="3"/>
  <c r="B13826" i="3"/>
  <c r="B13825" i="3"/>
  <c r="B13824" i="3"/>
  <c r="B13823" i="3"/>
  <c r="B13822" i="3"/>
  <c r="B13821" i="3"/>
  <c r="B13820" i="3"/>
  <c r="B13819" i="3"/>
  <c r="B13818" i="3"/>
  <c r="B13817" i="3"/>
  <c r="B13816" i="3"/>
  <c r="B13815" i="3"/>
  <c r="B13814" i="3"/>
  <c r="B13813" i="3"/>
  <c r="B13812" i="3"/>
  <c r="B13811" i="3"/>
  <c r="B13810" i="3"/>
  <c r="B13809" i="3"/>
  <c r="B13808" i="3"/>
  <c r="B13807" i="3"/>
  <c r="B13806" i="3"/>
  <c r="B13805" i="3"/>
  <c r="B13804" i="3"/>
  <c r="B13803" i="3"/>
  <c r="B13802" i="3"/>
  <c r="B13801" i="3"/>
  <c r="B13800" i="3"/>
  <c r="B13799" i="3"/>
  <c r="B13798" i="3"/>
  <c r="B13797" i="3"/>
  <c r="B13796" i="3"/>
  <c r="B13795" i="3"/>
  <c r="B13794" i="3"/>
  <c r="B13793" i="3"/>
  <c r="B13792" i="3"/>
  <c r="B13791" i="3"/>
  <c r="B13790" i="3"/>
  <c r="B13789" i="3"/>
  <c r="B13788" i="3"/>
  <c r="B13787" i="3"/>
  <c r="B13786" i="3"/>
  <c r="B13785" i="3"/>
  <c r="B13784" i="3"/>
  <c r="B13783" i="3"/>
  <c r="B13782" i="3"/>
  <c r="B13781" i="3"/>
  <c r="B13780" i="3"/>
  <c r="B13779" i="3"/>
  <c r="B13778" i="3"/>
  <c r="B13777" i="3"/>
  <c r="B13776" i="3"/>
  <c r="B13775" i="3"/>
  <c r="B13774" i="3"/>
  <c r="B13773" i="3"/>
  <c r="B13772" i="3"/>
  <c r="B13771" i="3"/>
  <c r="B13770" i="3"/>
  <c r="B13769" i="3"/>
  <c r="B13768" i="3"/>
  <c r="B13767" i="3"/>
  <c r="B13766" i="3"/>
  <c r="B13765" i="3"/>
  <c r="B13764" i="3"/>
  <c r="B13763" i="3"/>
  <c r="B13762" i="3"/>
  <c r="B13761" i="3"/>
  <c r="B13760" i="3"/>
  <c r="B13759" i="3"/>
  <c r="B13758" i="3"/>
  <c r="B13757" i="3"/>
  <c r="B13756" i="3"/>
  <c r="B13755" i="3"/>
  <c r="B13754" i="3"/>
  <c r="B13753" i="3"/>
  <c r="B13752" i="3"/>
  <c r="B13751" i="3"/>
  <c r="B13750" i="3"/>
  <c r="B13749" i="3"/>
  <c r="B13748" i="3"/>
  <c r="B13747" i="3"/>
  <c r="B13746" i="3"/>
  <c r="B13745" i="3"/>
  <c r="B13744" i="3"/>
  <c r="B13743" i="3"/>
  <c r="B13742" i="3"/>
  <c r="B13741" i="3"/>
  <c r="B13740" i="3"/>
  <c r="B13739" i="3"/>
  <c r="B13738" i="3"/>
  <c r="B13737" i="3"/>
  <c r="B13736" i="3"/>
  <c r="B13735" i="3"/>
  <c r="B13734" i="3"/>
  <c r="B13733" i="3"/>
  <c r="B13732" i="3"/>
  <c r="B13731" i="3"/>
  <c r="B13730" i="3"/>
  <c r="B13729" i="3"/>
  <c r="B13728" i="3"/>
  <c r="B13727" i="3"/>
  <c r="B13726" i="3"/>
  <c r="B13725" i="3"/>
  <c r="B13724" i="3"/>
  <c r="B13723" i="3"/>
  <c r="B13722" i="3"/>
  <c r="B13721" i="3"/>
  <c r="B13720" i="3"/>
  <c r="B13719" i="3"/>
  <c r="B13718" i="3"/>
  <c r="B13717" i="3"/>
  <c r="B13716" i="3"/>
  <c r="B13715" i="3"/>
  <c r="B13714" i="3"/>
  <c r="B13713" i="3"/>
  <c r="B13712" i="3"/>
  <c r="B13711" i="3"/>
  <c r="B13710" i="3"/>
  <c r="B13709" i="3"/>
  <c r="B13708" i="3"/>
  <c r="B13707" i="3"/>
  <c r="B13706" i="3"/>
  <c r="B13705" i="3"/>
  <c r="B13704" i="3"/>
  <c r="B13703" i="3"/>
  <c r="B13702" i="3"/>
  <c r="B13701" i="3"/>
  <c r="B13700" i="3"/>
  <c r="B13699" i="3"/>
  <c r="B13698" i="3"/>
  <c r="B13697" i="3"/>
  <c r="B13696" i="3"/>
  <c r="B13695" i="3"/>
  <c r="B13694" i="3"/>
  <c r="B13693" i="3"/>
  <c r="B13692" i="3"/>
  <c r="B13691" i="3"/>
  <c r="B13690" i="3"/>
  <c r="B13689" i="3"/>
  <c r="B13688" i="3"/>
  <c r="B13687" i="3"/>
  <c r="B13686" i="3"/>
  <c r="B13685" i="3"/>
  <c r="B13684" i="3"/>
  <c r="B13683" i="3"/>
  <c r="B13682" i="3"/>
  <c r="B13681" i="3"/>
  <c r="B13680" i="3"/>
  <c r="B13679" i="3"/>
  <c r="B13678" i="3"/>
  <c r="B13677" i="3"/>
  <c r="B13676" i="3"/>
  <c r="B13675" i="3"/>
  <c r="B13674" i="3"/>
  <c r="B13673" i="3"/>
  <c r="B13672" i="3"/>
  <c r="B13671" i="3"/>
  <c r="B13670" i="3"/>
  <c r="B13669" i="3"/>
  <c r="B13668" i="3"/>
  <c r="B13667" i="3"/>
  <c r="B13666" i="3"/>
  <c r="B13665" i="3"/>
  <c r="B13664" i="3"/>
  <c r="B13663" i="3"/>
  <c r="B13662" i="3"/>
  <c r="B13661" i="3"/>
  <c r="B13660" i="3"/>
  <c r="B13659" i="3"/>
  <c r="B13658" i="3"/>
  <c r="B13657" i="3"/>
  <c r="B13656" i="3"/>
  <c r="B13655" i="3"/>
  <c r="B13654" i="3"/>
  <c r="B13653" i="3"/>
  <c r="B13652" i="3"/>
  <c r="B13651" i="3"/>
  <c r="B13650" i="3"/>
  <c r="B13649" i="3"/>
  <c r="B13648" i="3"/>
  <c r="B13647" i="3"/>
  <c r="B13646" i="3"/>
  <c r="B13645" i="3"/>
  <c r="B13644" i="3"/>
  <c r="B13643" i="3"/>
  <c r="B13642" i="3"/>
  <c r="B13641" i="3"/>
  <c r="B13640" i="3"/>
  <c r="B13639" i="3"/>
  <c r="B13638" i="3"/>
  <c r="B13637" i="3"/>
  <c r="B13636" i="3"/>
  <c r="B13635" i="3"/>
  <c r="B13634" i="3"/>
  <c r="B13633" i="3"/>
  <c r="B13632" i="3"/>
  <c r="B13631" i="3"/>
  <c r="B13630" i="3"/>
  <c r="B13629" i="3"/>
  <c r="B13628" i="3"/>
  <c r="B13627" i="3"/>
  <c r="B13626" i="3"/>
  <c r="B13625" i="3"/>
  <c r="B13624" i="3"/>
  <c r="B13623" i="3"/>
  <c r="B13622" i="3"/>
  <c r="B13621" i="3"/>
  <c r="B13620" i="3"/>
  <c r="B13619" i="3"/>
  <c r="B13618" i="3"/>
  <c r="B13617" i="3"/>
  <c r="B13616" i="3"/>
  <c r="B13615" i="3"/>
  <c r="B13614" i="3"/>
  <c r="B13613" i="3"/>
  <c r="B13612" i="3"/>
  <c r="B13611" i="3"/>
  <c r="B13610" i="3"/>
  <c r="B13609" i="3"/>
  <c r="B13608" i="3"/>
  <c r="B13607" i="3"/>
  <c r="B13606" i="3"/>
  <c r="B13605" i="3"/>
  <c r="B13604" i="3"/>
  <c r="B13603" i="3"/>
  <c r="B13602" i="3"/>
  <c r="B13601" i="3"/>
  <c r="B13600" i="3"/>
  <c r="B13599" i="3"/>
  <c r="B13598" i="3"/>
  <c r="B13597" i="3"/>
  <c r="B13596" i="3"/>
  <c r="B13595" i="3"/>
  <c r="B13594" i="3"/>
  <c r="B13593" i="3"/>
  <c r="B13592" i="3"/>
  <c r="B13591" i="3"/>
  <c r="B13590" i="3"/>
  <c r="B13589" i="3"/>
  <c r="B13588" i="3"/>
  <c r="B13587" i="3"/>
  <c r="B13586" i="3"/>
  <c r="B13585" i="3"/>
  <c r="B13584" i="3"/>
  <c r="B13583" i="3"/>
  <c r="B13582" i="3"/>
  <c r="B13581" i="3"/>
  <c r="B13580" i="3"/>
  <c r="B13579" i="3"/>
  <c r="B13578" i="3"/>
  <c r="B13577" i="3"/>
  <c r="B13576" i="3"/>
  <c r="B13575" i="3"/>
  <c r="B13574" i="3"/>
  <c r="B13573" i="3"/>
  <c r="B13572" i="3"/>
  <c r="B13571" i="3"/>
  <c r="B13570" i="3"/>
  <c r="B13569" i="3"/>
  <c r="B13568" i="3"/>
  <c r="B13567" i="3"/>
  <c r="B13566" i="3"/>
  <c r="B13565" i="3"/>
  <c r="B13564" i="3"/>
  <c r="B13563" i="3"/>
  <c r="B13562" i="3"/>
  <c r="B13561" i="3"/>
  <c r="B13560" i="3"/>
  <c r="B13559" i="3"/>
  <c r="B13558" i="3"/>
  <c r="B13557" i="3"/>
  <c r="B13556" i="3"/>
  <c r="B13555" i="3"/>
  <c r="B13554" i="3"/>
  <c r="B13553" i="3"/>
  <c r="B13552" i="3"/>
  <c r="B13551" i="3"/>
  <c r="B13550" i="3"/>
  <c r="B13549" i="3"/>
  <c r="B13548" i="3"/>
  <c r="B13547" i="3"/>
  <c r="B13546" i="3"/>
  <c r="B13545" i="3"/>
  <c r="B13544" i="3"/>
  <c r="B13543" i="3"/>
  <c r="B13542" i="3"/>
  <c r="B13541" i="3"/>
  <c r="B13540" i="3"/>
  <c r="B13539" i="3"/>
  <c r="B13538" i="3"/>
  <c r="B13537" i="3"/>
  <c r="B13536" i="3"/>
  <c r="B13535" i="3"/>
  <c r="B13534" i="3"/>
  <c r="B13533" i="3"/>
  <c r="B13532" i="3"/>
  <c r="B13531" i="3"/>
  <c r="B13530" i="3"/>
  <c r="B13529" i="3"/>
  <c r="B13528" i="3"/>
  <c r="B13527" i="3"/>
  <c r="B13526" i="3"/>
  <c r="B13525" i="3"/>
  <c r="B13524" i="3"/>
  <c r="B13523" i="3"/>
  <c r="B13522" i="3"/>
  <c r="B13521" i="3"/>
  <c r="B13520" i="3"/>
  <c r="B13519" i="3"/>
  <c r="B13518" i="3"/>
  <c r="B13517" i="3"/>
  <c r="B13516" i="3"/>
  <c r="B13515" i="3"/>
  <c r="B13514" i="3"/>
  <c r="B13513" i="3"/>
  <c r="B13512" i="3"/>
  <c r="B13511" i="3"/>
  <c r="B13510" i="3"/>
  <c r="B13509" i="3"/>
  <c r="B13508" i="3"/>
  <c r="B13507" i="3"/>
  <c r="B13506" i="3"/>
  <c r="B13505" i="3"/>
  <c r="B13504" i="3"/>
  <c r="B13503" i="3"/>
  <c r="B13502" i="3"/>
  <c r="B13501" i="3"/>
  <c r="B13500" i="3"/>
  <c r="B13499" i="3"/>
  <c r="B13498" i="3"/>
  <c r="B13497" i="3"/>
  <c r="B13496" i="3"/>
  <c r="B13495" i="3"/>
  <c r="B13494" i="3"/>
  <c r="B13493" i="3"/>
  <c r="B13492" i="3"/>
  <c r="B13491" i="3"/>
  <c r="B13490" i="3"/>
  <c r="B13489" i="3"/>
  <c r="B13488" i="3"/>
  <c r="B13487" i="3"/>
  <c r="B13486" i="3"/>
  <c r="B13485" i="3"/>
  <c r="B13484" i="3"/>
  <c r="B13483" i="3"/>
  <c r="B13482" i="3"/>
  <c r="B13481" i="3"/>
  <c r="B13480" i="3"/>
  <c r="B13479" i="3"/>
  <c r="B13478" i="3"/>
  <c r="B13477" i="3"/>
  <c r="B13476" i="3"/>
  <c r="B13475" i="3"/>
  <c r="B13474" i="3"/>
  <c r="B13473" i="3"/>
  <c r="B13472" i="3"/>
  <c r="B13471" i="3"/>
  <c r="B13470" i="3"/>
  <c r="B13469" i="3"/>
  <c r="B13468" i="3"/>
  <c r="B13467" i="3"/>
  <c r="B13466" i="3"/>
  <c r="B13465" i="3"/>
  <c r="B13464" i="3"/>
  <c r="B13463" i="3"/>
  <c r="B13462" i="3"/>
  <c r="B13461" i="3"/>
  <c r="B13460" i="3"/>
  <c r="B13459" i="3"/>
  <c r="B13458" i="3"/>
  <c r="B13457" i="3"/>
  <c r="B13456" i="3"/>
  <c r="B13455" i="3"/>
  <c r="B13454" i="3"/>
  <c r="B13453" i="3"/>
  <c r="B13452" i="3"/>
  <c r="B13451" i="3"/>
  <c r="B13450" i="3"/>
  <c r="B13449" i="3"/>
  <c r="B13448" i="3"/>
  <c r="B13447" i="3"/>
  <c r="B13446" i="3"/>
  <c r="B13445" i="3"/>
  <c r="B13444" i="3"/>
  <c r="B13443" i="3"/>
  <c r="B13442" i="3"/>
  <c r="B13441" i="3"/>
  <c r="B13440" i="3"/>
  <c r="B13439" i="3"/>
  <c r="B13438" i="3"/>
  <c r="B13437" i="3"/>
  <c r="B13436" i="3"/>
  <c r="B13435" i="3"/>
  <c r="B13434" i="3"/>
  <c r="B13433" i="3"/>
  <c r="B13432" i="3"/>
  <c r="B13431" i="3"/>
  <c r="B13430" i="3"/>
  <c r="B13429" i="3"/>
  <c r="B13428" i="3"/>
  <c r="B13427" i="3"/>
  <c r="B13426" i="3"/>
  <c r="B13425" i="3"/>
  <c r="B13424" i="3"/>
  <c r="B13423" i="3"/>
  <c r="B13422" i="3"/>
  <c r="B13421" i="3"/>
  <c r="B13420" i="3"/>
  <c r="B13419" i="3"/>
  <c r="B13418" i="3"/>
  <c r="B13417" i="3"/>
  <c r="B13416" i="3"/>
  <c r="B13415" i="3"/>
  <c r="B13414" i="3"/>
  <c r="B13413" i="3"/>
  <c r="B13412" i="3"/>
  <c r="B13411" i="3"/>
  <c r="B13410" i="3"/>
  <c r="B13409" i="3"/>
  <c r="B13408" i="3"/>
  <c r="B13407" i="3"/>
  <c r="B13406" i="3"/>
  <c r="B13405" i="3"/>
  <c r="B13404" i="3"/>
  <c r="B13403" i="3"/>
  <c r="B13402" i="3"/>
  <c r="B13401" i="3"/>
  <c r="B13400" i="3"/>
  <c r="B13399" i="3"/>
  <c r="B13398" i="3"/>
  <c r="B13397" i="3"/>
  <c r="B13396" i="3"/>
  <c r="B13395" i="3"/>
  <c r="B13394" i="3"/>
  <c r="B13393" i="3"/>
  <c r="B13392" i="3"/>
  <c r="B13391" i="3"/>
  <c r="B13390" i="3"/>
  <c r="B13389" i="3"/>
  <c r="B13388" i="3"/>
  <c r="B13387" i="3"/>
  <c r="B13386" i="3"/>
  <c r="B13385" i="3"/>
  <c r="B13384" i="3"/>
  <c r="B13383" i="3"/>
  <c r="B13382" i="3"/>
  <c r="B13381" i="3"/>
  <c r="B13380" i="3"/>
  <c r="B13379" i="3"/>
  <c r="B13378" i="3"/>
  <c r="B13377" i="3"/>
  <c r="B13376" i="3"/>
  <c r="B13375" i="3"/>
  <c r="B13374" i="3"/>
  <c r="B13373" i="3"/>
  <c r="B13372" i="3"/>
  <c r="B13371" i="3"/>
  <c r="B13370" i="3"/>
  <c r="B13369" i="3"/>
  <c r="B13368" i="3"/>
  <c r="B13367" i="3"/>
  <c r="B13366" i="3"/>
  <c r="B13365" i="3"/>
  <c r="B13364" i="3"/>
  <c r="B13363" i="3"/>
  <c r="B13362" i="3"/>
  <c r="B13361" i="3"/>
  <c r="B13360" i="3"/>
  <c r="B13359" i="3"/>
  <c r="B13358" i="3"/>
  <c r="B13357" i="3"/>
  <c r="B13356" i="3"/>
  <c r="B13355" i="3"/>
  <c r="B13354" i="3"/>
  <c r="B13353" i="3"/>
  <c r="B13352" i="3"/>
  <c r="B13351" i="3"/>
  <c r="B13350" i="3"/>
  <c r="B13349" i="3"/>
  <c r="B13348" i="3"/>
  <c r="B13347" i="3"/>
  <c r="B13346" i="3"/>
  <c r="B13345" i="3"/>
  <c r="B13344" i="3"/>
  <c r="B13343" i="3"/>
  <c r="B13342" i="3"/>
  <c r="B13341" i="3"/>
  <c r="B13340" i="3"/>
  <c r="B13339" i="3"/>
  <c r="B13338" i="3"/>
  <c r="B13337" i="3"/>
  <c r="B13336" i="3"/>
  <c r="B13335" i="3"/>
  <c r="B13334" i="3"/>
  <c r="B13333" i="3"/>
  <c r="B13332" i="3"/>
  <c r="B13331" i="3"/>
  <c r="B13330" i="3"/>
  <c r="B13329" i="3"/>
  <c r="B13328" i="3"/>
  <c r="B13327" i="3"/>
  <c r="B13326" i="3"/>
  <c r="B13325" i="3"/>
  <c r="B13324" i="3"/>
  <c r="B13323" i="3"/>
  <c r="B13322" i="3"/>
  <c r="B13321" i="3"/>
  <c r="B13320" i="3"/>
  <c r="B13319" i="3"/>
  <c r="B13318" i="3"/>
  <c r="B13317" i="3"/>
  <c r="B13316" i="3"/>
  <c r="B13315" i="3"/>
  <c r="B13314" i="3"/>
  <c r="B13313" i="3"/>
  <c r="B13312" i="3"/>
  <c r="B13311" i="3"/>
  <c r="B13310" i="3"/>
  <c r="B13309" i="3"/>
  <c r="B13308" i="3"/>
  <c r="B13307" i="3"/>
  <c r="B13306" i="3"/>
  <c r="B13305" i="3"/>
  <c r="B13304" i="3"/>
  <c r="B13303" i="3"/>
  <c r="B13302" i="3"/>
  <c r="B13301" i="3"/>
  <c r="B13300" i="3"/>
  <c r="B13299" i="3"/>
  <c r="B13298" i="3"/>
  <c r="B13297" i="3"/>
  <c r="B13296" i="3"/>
  <c r="B13295" i="3"/>
  <c r="B13294" i="3"/>
  <c r="B13293" i="3"/>
  <c r="B13292" i="3"/>
  <c r="B13291" i="3"/>
  <c r="B13290" i="3"/>
  <c r="B13289" i="3"/>
  <c r="B13288" i="3"/>
  <c r="B13287" i="3"/>
  <c r="B13286" i="3"/>
  <c r="B13285" i="3"/>
  <c r="B13284" i="3"/>
  <c r="B13283" i="3"/>
  <c r="B13282" i="3"/>
  <c r="B13281" i="3"/>
  <c r="B13280" i="3"/>
  <c r="B13279" i="3"/>
  <c r="B13278" i="3"/>
  <c r="B13277" i="3"/>
  <c r="B13276" i="3"/>
  <c r="B13275" i="3"/>
  <c r="B13274" i="3"/>
  <c r="B13273" i="3"/>
  <c r="B13272" i="3"/>
  <c r="B13271" i="3"/>
  <c r="B13270" i="3"/>
  <c r="B13269" i="3"/>
  <c r="B13268" i="3"/>
  <c r="B13267" i="3"/>
  <c r="B13266" i="3"/>
  <c r="B13265" i="3"/>
  <c r="B13264" i="3"/>
  <c r="B13263" i="3"/>
  <c r="B13262" i="3"/>
  <c r="B13261" i="3"/>
  <c r="B13260" i="3"/>
  <c r="B13259" i="3"/>
  <c r="B13258" i="3"/>
  <c r="B13257" i="3"/>
  <c r="B13256" i="3"/>
  <c r="B13255" i="3"/>
  <c r="B13254" i="3"/>
  <c r="B13253" i="3"/>
  <c r="B13252" i="3"/>
  <c r="B13251" i="3"/>
  <c r="B13250" i="3"/>
  <c r="B13249" i="3"/>
  <c r="B13248" i="3"/>
  <c r="B13247" i="3"/>
  <c r="B13246" i="3"/>
  <c r="B13245" i="3"/>
  <c r="B13244" i="3"/>
  <c r="B13243" i="3"/>
  <c r="B13242" i="3"/>
  <c r="B13241" i="3"/>
  <c r="B13240" i="3"/>
  <c r="B13239" i="3"/>
  <c r="B13238" i="3"/>
  <c r="B13237" i="3"/>
  <c r="B13236" i="3"/>
  <c r="B13235" i="3"/>
  <c r="B13234" i="3"/>
  <c r="B13233" i="3"/>
  <c r="B13232" i="3"/>
  <c r="B13231" i="3"/>
  <c r="B13230" i="3"/>
  <c r="B13229" i="3"/>
  <c r="B13228" i="3"/>
  <c r="B13227" i="3"/>
  <c r="B13226" i="3"/>
  <c r="B13225" i="3"/>
  <c r="B13224" i="3"/>
  <c r="B13223" i="3"/>
  <c r="B13222" i="3"/>
  <c r="B13221" i="3"/>
  <c r="B13220" i="3"/>
  <c r="B13219" i="3"/>
  <c r="B13218" i="3"/>
  <c r="B13217" i="3"/>
  <c r="B13216" i="3"/>
  <c r="B13215" i="3"/>
  <c r="B13214" i="3"/>
  <c r="B13213" i="3"/>
  <c r="B13212" i="3"/>
  <c r="B13211" i="3"/>
  <c r="B13210" i="3"/>
  <c r="B13209" i="3"/>
  <c r="B13208" i="3"/>
  <c r="B13207" i="3"/>
  <c r="B13206" i="3"/>
  <c r="B13205" i="3"/>
  <c r="B13204" i="3"/>
  <c r="B13203" i="3"/>
  <c r="B13202" i="3"/>
  <c r="B13201" i="3"/>
  <c r="B13200" i="3"/>
  <c r="B13199" i="3"/>
  <c r="B13198" i="3"/>
  <c r="B13197" i="3"/>
  <c r="B13196" i="3"/>
  <c r="B13195" i="3"/>
  <c r="B13194" i="3"/>
  <c r="B13193" i="3"/>
  <c r="B13192" i="3"/>
  <c r="B13191" i="3"/>
  <c r="B13190" i="3"/>
  <c r="B13189" i="3"/>
  <c r="B13188" i="3"/>
  <c r="B13187" i="3"/>
  <c r="B13186" i="3"/>
  <c r="B13185" i="3"/>
  <c r="B13184" i="3"/>
  <c r="B13183" i="3"/>
  <c r="B13182" i="3"/>
  <c r="B13181" i="3"/>
  <c r="B13180" i="3"/>
  <c r="B13179" i="3"/>
  <c r="B13178" i="3"/>
  <c r="B13177" i="3"/>
  <c r="B13176" i="3"/>
  <c r="B13175" i="3"/>
  <c r="B13174" i="3"/>
  <c r="B13173" i="3"/>
  <c r="B13172" i="3"/>
  <c r="B13171" i="3"/>
  <c r="B13170" i="3"/>
  <c r="B13169" i="3"/>
  <c r="B13168" i="3"/>
  <c r="B13167" i="3"/>
  <c r="B13166" i="3"/>
  <c r="B13165" i="3"/>
  <c r="B13164" i="3"/>
  <c r="B13163" i="3"/>
  <c r="B13162" i="3"/>
  <c r="B13161" i="3"/>
  <c r="B13160" i="3"/>
  <c r="B13159" i="3"/>
  <c r="B13158" i="3"/>
  <c r="B13157" i="3"/>
  <c r="B13156" i="3"/>
  <c r="B13155" i="3"/>
  <c r="B13154" i="3"/>
  <c r="B13153" i="3"/>
  <c r="B13152" i="3"/>
  <c r="B13151" i="3"/>
  <c r="B13150" i="3"/>
  <c r="B13149" i="3"/>
  <c r="B13148" i="3"/>
  <c r="B13147" i="3"/>
  <c r="B13146" i="3"/>
  <c r="B13145" i="3"/>
  <c r="B13144" i="3"/>
  <c r="B13143" i="3"/>
  <c r="B13142" i="3"/>
  <c r="B13141" i="3"/>
  <c r="B13140" i="3"/>
  <c r="B13139" i="3"/>
  <c r="B13138" i="3"/>
  <c r="B13137" i="3"/>
  <c r="B13136" i="3"/>
  <c r="B13135" i="3"/>
  <c r="B13134" i="3"/>
  <c r="B13133" i="3"/>
  <c r="B13132" i="3"/>
  <c r="B13131" i="3"/>
  <c r="B13130" i="3"/>
  <c r="B13129" i="3"/>
  <c r="B13128" i="3"/>
  <c r="B13127" i="3"/>
  <c r="B13126" i="3"/>
  <c r="B13125" i="3"/>
  <c r="B13124" i="3"/>
  <c r="B13123" i="3"/>
  <c r="B13122" i="3"/>
  <c r="B13121" i="3"/>
  <c r="B13120" i="3"/>
  <c r="B13119" i="3"/>
  <c r="B13118" i="3"/>
  <c r="B13117" i="3"/>
  <c r="B13116" i="3"/>
  <c r="B13115" i="3"/>
  <c r="B13114" i="3"/>
  <c r="B13113" i="3"/>
  <c r="B13112" i="3"/>
  <c r="B13111" i="3"/>
  <c r="B13110" i="3"/>
  <c r="B13109" i="3"/>
  <c r="B13108" i="3"/>
  <c r="B13107" i="3"/>
  <c r="B13106" i="3"/>
  <c r="B13105" i="3"/>
  <c r="B13104" i="3"/>
  <c r="B13103" i="3"/>
  <c r="B13102" i="3"/>
  <c r="B13101" i="3"/>
  <c r="B13100" i="3"/>
  <c r="B13099" i="3"/>
  <c r="B13098" i="3"/>
  <c r="B13097" i="3"/>
  <c r="B13096" i="3"/>
  <c r="B13095" i="3"/>
  <c r="B13094" i="3"/>
  <c r="B13093" i="3"/>
  <c r="B13092" i="3"/>
  <c r="B13091" i="3"/>
  <c r="B13090" i="3"/>
  <c r="B13089" i="3"/>
  <c r="B13088" i="3"/>
  <c r="B13087" i="3"/>
  <c r="B13086" i="3"/>
  <c r="B13085" i="3"/>
  <c r="B13084" i="3"/>
  <c r="B13083" i="3"/>
  <c r="B13082" i="3"/>
  <c r="B13081" i="3"/>
  <c r="B13080" i="3"/>
  <c r="B13079" i="3"/>
  <c r="B13078" i="3"/>
  <c r="B13077" i="3"/>
  <c r="B13076" i="3"/>
  <c r="B13075" i="3"/>
  <c r="B13074" i="3"/>
  <c r="B13073" i="3"/>
  <c r="B13072" i="3"/>
  <c r="B13071" i="3"/>
  <c r="B13070" i="3"/>
  <c r="B13069" i="3"/>
  <c r="B13068" i="3"/>
  <c r="B13067" i="3"/>
  <c r="B13066" i="3"/>
  <c r="B13065" i="3"/>
  <c r="B13064" i="3"/>
  <c r="B13063" i="3"/>
  <c r="B13062" i="3"/>
  <c r="B13061" i="3"/>
  <c r="B13060" i="3"/>
  <c r="B13059" i="3"/>
  <c r="B13058" i="3"/>
  <c r="B13057" i="3"/>
  <c r="B13056" i="3"/>
  <c r="B13055" i="3"/>
  <c r="B13054" i="3"/>
  <c r="B13053" i="3"/>
  <c r="B13052" i="3"/>
  <c r="B13051" i="3"/>
  <c r="B13050" i="3"/>
  <c r="B13049" i="3"/>
  <c r="B13048" i="3"/>
  <c r="B13047" i="3"/>
  <c r="B13046" i="3"/>
  <c r="B13045" i="3"/>
  <c r="B13044" i="3"/>
  <c r="B13043" i="3"/>
  <c r="B13042" i="3"/>
  <c r="B13041" i="3"/>
  <c r="B13040" i="3"/>
  <c r="B13039" i="3"/>
  <c r="B13038" i="3"/>
  <c r="B13037" i="3"/>
  <c r="B13036" i="3"/>
  <c r="B13035" i="3"/>
  <c r="B13034" i="3"/>
  <c r="B13033" i="3"/>
  <c r="B13032" i="3"/>
  <c r="B13031" i="3"/>
  <c r="B13030" i="3"/>
  <c r="B13029" i="3"/>
  <c r="B13028" i="3"/>
  <c r="B13027" i="3"/>
  <c r="B13026" i="3"/>
  <c r="B13025" i="3"/>
  <c r="B13024" i="3"/>
  <c r="B13023" i="3"/>
  <c r="B13022" i="3"/>
  <c r="B13021" i="3"/>
  <c r="B13020" i="3"/>
  <c r="B13019" i="3"/>
  <c r="B13018" i="3"/>
  <c r="B13017" i="3"/>
  <c r="B13016" i="3"/>
  <c r="B13015" i="3"/>
  <c r="B13014" i="3"/>
  <c r="B13013" i="3"/>
  <c r="B13012" i="3"/>
  <c r="B13011" i="3"/>
  <c r="B13010" i="3"/>
  <c r="B13009" i="3"/>
  <c r="B13008" i="3"/>
  <c r="B13007" i="3"/>
  <c r="B13006" i="3"/>
  <c r="B13005" i="3"/>
  <c r="B13004" i="3"/>
  <c r="B13003" i="3"/>
  <c r="B13002" i="3"/>
  <c r="B13001" i="3"/>
  <c r="B13000" i="3"/>
  <c r="B12999" i="3"/>
  <c r="B12998" i="3"/>
  <c r="B12997" i="3"/>
  <c r="B12996" i="3"/>
  <c r="B12995" i="3"/>
  <c r="B12994" i="3"/>
  <c r="B12993" i="3"/>
  <c r="B12992" i="3"/>
  <c r="B12991" i="3"/>
  <c r="B12990" i="3"/>
  <c r="B12989" i="3"/>
  <c r="B12988" i="3"/>
  <c r="B12987" i="3"/>
  <c r="B12986" i="3"/>
  <c r="B12985" i="3"/>
  <c r="B12984" i="3"/>
  <c r="B12983" i="3"/>
  <c r="B12982" i="3"/>
  <c r="B12981" i="3"/>
  <c r="B12980" i="3"/>
  <c r="B12979" i="3"/>
  <c r="B12978" i="3"/>
  <c r="B12977" i="3"/>
  <c r="B12976" i="3"/>
  <c r="B12975" i="3"/>
  <c r="B12974" i="3"/>
  <c r="B12973" i="3"/>
  <c r="B12972" i="3"/>
  <c r="B12971" i="3"/>
  <c r="B12970" i="3"/>
  <c r="B12969" i="3"/>
  <c r="B12968" i="3"/>
  <c r="B12967" i="3"/>
  <c r="B12966" i="3"/>
  <c r="B12965" i="3"/>
  <c r="B12964" i="3"/>
  <c r="B12963" i="3"/>
  <c r="B12962" i="3"/>
  <c r="B12961" i="3"/>
  <c r="B12960" i="3"/>
  <c r="B12959" i="3"/>
  <c r="B12958" i="3"/>
  <c r="B12957" i="3"/>
  <c r="B12956" i="3"/>
  <c r="B12955" i="3"/>
  <c r="B12954" i="3"/>
  <c r="B12953" i="3"/>
  <c r="B12952" i="3"/>
  <c r="B12951" i="3"/>
  <c r="B12950" i="3"/>
  <c r="B12949" i="3"/>
  <c r="B12948" i="3"/>
  <c r="B12947" i="3"/>
  <c r="B12946" i="3"/>
  <c r="B12945" i="3"/>
  <c r="B12944" i="3"/>
  <c r="B12943" i="3"/>
  <c r="B12942" i="3"/>
  <c r="B12941" i="3"/>
  <c r="B12940" i="3"/>
  <c r="B12939" i="3"/>
  <c r="B12938" i="3"/>
  <c r="B12937" i="3"/>
  <c r="B12936" i="3"/>
  <c r="B12935" i="3"/>
  <c r="B12934" i="3"/>
  <c r="B12933" i="3"/>
  <c r="B12932" i="3"/>
  <c r="B12931" i="3"/>
  <c r="B12930" i="3"/>
  <c r="B12929" i="3"/>
  <c r="B12928" i="3"/>
  <c r="B12927" i="3"/>
  <c r="B12926" i="3"/>
  <c r="B12925" i="3"/>
  <c r="B12924" i="3"/>
  <c r="B12923" i="3"/>
  <c r="B12922" i="3"/>
  <c r="B12921" i="3"/>
  <c r="B12920" i="3"/>
  <c r="B12919" i="3"/>
  <c r="B12918" i="3"/>
  <c r="B12917" i="3"/>
  <c r="B12916" i="3"/>
  <c r="B12915" i="3"/>
  <c r="B12914" i="3"/>
  <c r="B12913" i="3"/>
  <c r="B12912" i="3"/>
  <c r="B12911" i="3"/>
  <c r="B12910" i="3"/>
  <c r="B12909" i="3"/>
  <c r="B12908" i="3"/>
  <c r="B12907" i="3"/>
  <c r="B12906" i="3"/>
  <c r="B12905" i="3"/>
  <c r="B12904" i="3"/>
  <c r="B12903" i="3"/>
  <c r="B12902" i="3"/>
  <c r="B12901" i="3"/>
  <c r="B12900" i="3"/>
  <c r="B12899" i="3"/>
  <c r="B12898" i="3"/>
  <c r="B12897" i="3"/>
  <c r="B12896" i="3"/>
  <c r="B12895" i="3"/>
  <c r="B12894" i="3"/>
  <c r="B12893" i="3"/>
  <c r="B12892" i="3"/>
  <c r="B12891" i="3"/>
  <c r="B12890" i="3"/>
  <c r="B12889" i="3"/>
  <c r="B12888" i="3"/>
  <c r="B12887" i="3"/>
  <c r="B12886" i="3"/>
  <c r="B12885" i="3"/>
  <c r="B12884" i="3"/>
  <c r="B12883" i="3"/>
  <c r="B12882" i="3"/>
  <c r="B12881" i="3"/>
  <c r="B12880" i="3"/>
  <c r="B12879" i="3"/>
  <c r="B12878" i="3"/>
  <c r="B12877" i="3"/>
  <c r="B12876" i="3"/>
  <c r="B12875" i="3"/>
  <c r="B12874" i="3"/>
  <c r="B12873" i="3"/>
  <c r="B12872" i="3"/>
  <c r="B12871" i="3"/>
  <c r="B12870" i="3"/>
  <c r="B12869" i="3"/>
  <c r="B12868" i="3"/>
  <c r="B12867" i="3"/>
  <c r="B12866" i="3"/>
  <c r="B12865" i="3"/>
  <c r="B12864" i="3"/>
  <c r="B12863" i="3"/>
  <c r="B12862" i="3"/>
  <c r="B12861" i="3"/>
  <c r="B12860" i="3"/>
  <c r="B12859" i="3"/>
  <c r="B12858" i="3"/>
  <c r="B12857" i="3"/>
  <c r="B12856" i="3"/>
  <c r="B12855" i="3"/>
  <c r="B12854" i="3"/>
  <c r="B12853" i="3"/>
  <c r="B12852" i="3"/>
  <c r="B12851" i="3"/>
  <c r="B12850" i="3"/>
  <c r="B12849" i="3"/>
  <c r="B12848" i="3"/>
  <c r="B12847" i="3"/>
  <c r="B12846" i="3"/>
  <c r="B12845" i="3"/>
  <c r="B12844" i="3"/>
  <c r="B12843" i="3"/>
  <c r="B12842" i="3"/>
  <c r="B12841" i="3"/>
  <c r="B12840" i="3"/>
  <c r="B12839" i="3"/>
  <c r="B12838" i="3"/>
  <c r="B12837" i="3"/>
  <c r="B12836" i="3"/>
  <c r="B12835" i="3"/>
  <c r="B12834" i="3"/>
  <c r="B12833" i="3"/>
  <c r="B12832" i="3"/>
  <c r="B12831" i="3"/>
  <c r="B12830" i="3"/>
  <c r="B12829" i="3"/>
  <c r="B12828" i="3"/>
  <c r="B12827" i="3"/>
  <c r="B12826" i="3"/>
  <c r="B12825" i="3"/>
  <c r="B12824" i="3"/>
  <c r="B12823" i="3"/>
  <c r="B12822" i="3"/>
  <c r="B12821" i="3"/>
  <c r="B12820" i="3"/>
  <c r="B12819" i="3"/>
  <c r="B12818" i="3"/>
  <c r="B12817" i="3"/>
  <c r="B12816" i="3"/>
  <c r="B12815" i="3"/>
  <c r="B12814" i="3"/>
  <c r="B12813" i="3"/>
  <c r="B12812" i="3"/>
  <c r="B12811" i="3"/>
  <c r="B12810" i="3"/>
  <c r="B12809" i="3"/>
  <c r="B12808" i="3"/>
  <c r="B12807" i="3"/>
  <c r="B12806" i="3"/>
  <c r="B12805" i="3"/>
  <c r="B12804" i="3"/>
  <c r="B12803" i="3"/>
  <c r="B12802" i="3"/>
  <c r="B12801" i="3"/>
  <c r="B12800" i="3"/>
  <c r="B12799" i="3"/>
  <c r="B12798" i="3"/>
  <c r="B12797" i="3"/>
  <c r="B12796" i="3"/>
  <c r="B12795" i="3"/>
  <c r="B12794" i="3"/>
  <c r="B12793" i="3"/>
  <c r="B12792" i="3"/>
  <c r="B12791" i="3"/>
  <c r="B12790" i="3"/>
  <c r="B12789" i="3"/>
  <c r="B12788" i="3"/>
  <c r="B12787" i="3"/>
  <c r="B12786" i="3"/>
  <c r="B12785" i="3"/>
  <c r="B12784" i="3"/>
  <c r="B12783" i="3"/>
  <c r="B12782" i="3"/>
  <c r="B12781" i="3"/>
  <c r="B12780" i="3"/>
  <c r="B12779" i="3"/>
  <c r="B12778" i="3"/>
  <c r="B12777" i="3"/>
  <c r="B12776" i="3"/>
  <c r="B12775" i="3"/>
  <c r="B12774" i="3"/>
  <c r="B12773" i="3"/>
  <c r="B12772" i="3"/>
  <c r="B12771" i="3"/>
  <c r="B12770" i="3"/>
  <c r="B12769" i="3"/>
  <c r="B12768" i="3"/>
  <c r="B12767" i="3"/>
  <c r="B12766" i="3"/>
  <c r="B12765" i="3"/>
  <c r="B12764" i="3"/>
  <c r="B12763" i="3"/>
  <c r="B12762" i="3"/>
  <c r="B12761" i="3"/>
  <c r="B12760" i="3"/>
  <c r="B12759" i="3"/>
  <c r="B12758" i="3"/>
  <c r="B12757" i="3"/>
  <c r="B12756" i="3"/>
  <c r="B12755" i="3"/>
  <c r="B12754" i="3"/>
  <c r="B12753" i="3"/>
  <c r="B12752" i="3"/>
  <c r="B12751" i="3"/>
  <c r="B12750" i="3"/>
  <c r="B12749" i="3"/>
  <c r="B12748" i="3"/>
  <c r="B12747" i="3"/>
  <c r="B12746" i="3"/>
  <c r="B12745" i="3"/>
  <c r="B12744" i="3"/>
  <c r="B12743" i="3"/>
  <c r="B12742" i="3"/>
  <c r="B12741" i="3"/>
  <c r="B12740" i="3"/>
  <c r="B12739" i="3"/>
  <c r="B12738" i="3"/>
  <c r="B12737" i="3"/>
  <c r="B12736" i="3"/>
  <c r="B12735" i="3"/>
  <c r="B12734" i="3"/>
  <c r="B12733" i="3"/>
  <c r="B12732" i="3"/>
  <c r="B12731" i="3"/>
  <c r="B12730" i="3"/>
  <c r="B12729" i="3"/>
  <c r="B12728" i="3"/>
  <c r="B12727" i="3"/>
  <c r="B12726" i="3"/>
  <c r="B12725" i="3"/>
  <c r="B12724" i="3"/>
  <c r="B12723" i="3"/>
  <c r="B12722" i="3"/>
  <c r="B12721" i="3"/>
  <c r="B12720" i="3"/>
  <c r="B12719" i="3"/>
  <c r="B12718" i="3"/>
  <c r="B12717" i="3"/>
  <c r="B12716" i="3"/>
  <c r="B12715" i="3"/>
  <c r="B12714" i="3"/>
  <c r="B12713" i="3"/>
  <c r="B12712" i="3"/>
  <c r="B12711" i="3"/>
  <c r="B12710" i="3"/>
  <c r="B12709" i="3"/>
  <c r="B12708" i="3"/>
  <c r="B12707" i="3"/>
  <c r="B12706" i="3"/>
  <c r="B12705" i="3"/>
  <c r="B12704" i="3"/>
  <c r="B12703" i="3"/>
  <c r="B12702" i="3"/>
  <c r="B12701" i="3"/>
  <c r="B12700" i="3"/>
  <c r="B12699" i="3"/>
  <c r="B12698" i="3"/>
  <c r="B12697" i="3"/>
  <c r="B12696" i="3"/>
  <c r="B12695" i="3"/>
  <c r="B12694" i="3"/>
  <c r="B12693" i="3"/>
  <c r="B12692" i="3"/>
  <c r="B12691" i="3"/>
  <c r="B12690" i="3"/>
  <c r="B12689" i="3"/>
  <c r="B12688" i="3"/>
  <c r="B12687" i="3"/>
  <c r="B12686" i="3"/>
  <c r="B12685" i="3"/>
  <c r="B12684" i="3"/>
  <c r="B12683" i="3"/>
  <c r="B12682" i="3"/>
  <c r="B12681" i="3"/>
  <c r="B12680" i="3"/>
  <c r="B12679" i="3"/>
  <c r="B12678" i="3"/>
  <c r="B12677" i="3"/>
  <c r="B12676" i="3"/>
  <c r="B12675" i="3"/>
  <c r="B12674" i="3"/>
  <c r="B12673" i="3"/>
  <c r="B12672" i="3"/>
  <c r="B12671" i="3"/>
  <c r="B12670" i="3"/>
  <c r="B12669" i="3"/>
  <c r="B12668" i="3"/>
  <c r="B12667" i="3"/>
  <c r="B12666" i="3"/>
  <c r="B12665" i="3"/>
  <c r="B12664" i="3"/>
  <c r="B12663" i="3"/>
  <c r="B12662" i="3"/>
  <c r="B12661" i="3"/>
  <c r="B12660" i="3"/>
  <c r="B12659" i="3"/>
  <c r="B12658" i="3"/>
  <c r="B12657" i="3"/>
  <c r="B12656" i="3"/>
  <c r="B12655" i="3"/>
  <c r="B12654" i="3"/>
  <c r="B12653" i="3"/>
  <c r="B12652" i="3"/>
  <c r="B12651" i="3"/>
  <c r="B12650" i="3"/>
  <c r="B12649" i="3"/>
  <c r="B12648" i="3"/>
  <c r="B12647" i="3"/>
  <c r="B12646" i="3"/>
  <c r="B12645" i="3"/>
  <c r="B12644" i="3"/>
  <c r="B12643" i="3"/>
  <c r="B12642" i="3"/>
  <c r="B12641" i="3"/>
  <c r="B12640" i="3"/>
  <c r="B12639" i="3"/>
  <c r="B12638" i="3"/>
  <c r="B12637" i="3"/>
  <c r="B12636" i="3"/>
  <c r="B12635" i="3"/>
  <c r="B12634" i="3"/>
  <c r="B12633" i="3"/>
  <c r="B12632" i="3"/>
  <c r="B12631" i="3"/>
  <c r="B12630" i="3"/>
  <c r="B12629" i="3"/>
  <c r="B12628" i="3"/>
  <c r="B12627" i="3"/>
  <c r="B12626" i="3"/>
  <c r="B12625" i="3"/>
  <c r="B12624" i="3"/>
  <c r="B12623" i="3"/>
  <c r="B12622" i="3"/>
  <c r="B12621" i="3"/>
  <c r="B12620" i="3"/>
  <c r="B12619" i="3"/>
  <c r="B12618" i="3"/>
  <c r="B12617" i="3"/>
  <c r="B12616" i="3"/>
  <c r="B12615" i="3"/>
  <c r="B12614" i="3"/>
  <c r="B12613" i="3"/>
  <c r="B12612" i="3"/>
  <c r="B12611" i="3"/>
  <c r="B12610" i="3"/>
  <c r="B12609" i="3"/>
  <c r="B12608" i="3"/>
  <c r="B12607" i="3"/>
  <c r="B12606" i="3"/>
  <c r="B12605" i="3"/>
  <c r="B12604" i="3"/>
  <c r="B12603" i="3"/>
  <c r="B12602" i="3"/>
  <c r="B12601" i="3"/>
  <c r="B12600" i="3"/>
  <c r="B12599" i="3"/>
  <c r="B12598" i="3"/>
  <c r="B12597" i="3"/>
  <c r="B12596" i="3"/>
  <c r="B12595" i="3"/>
  <c r="B12594" i="3"/>
  <c r="B12593" i="3"/>
  <c r="B12592" i="3"/>
  <c r="B12591" i="3"/>
  <c r="B12590" i="3"/>
  <c r="B12589" i="3"/>
  <c r="B12588" i="3"/>
  <c r="B12587" i="3"/>
  <c r="B12586" i="3"/>
  <c r="B12585" i="3"/>
  <c r="B12584" i="3"/>
  <c r="B12583" i="3"/>
  <c r="B12582" i="3"/>
  <c r="B12581" i="3"/>
  <c r="B12580" i="3"/>
  <c r="B12579" i="3"/>
  <c r="B12578" i="3"/>
  <c r="B12577" i="3"/>
  <c r="B12576" i="3"/>
  <c r="B12575" i="3"/>
  <c r="B12574" i="3"/>
  <c r="B12573" i="3"/>
  <c r="B12572" i="3"/>
  <c r="B12571" i="3"/>
  <c r="B12570" i="3"/>
  <c r="B12569" i="3"/>
  <c r="B12568" i="3"/>
  <c r="B12567" i="3"/>
  <c r="B12566" i="3"/>
  <c r="B12565" i="3"/>
  <c r="B12564" i="3"/>
  <c r="B12563" i="3"/>
  <c r="B12562" i="3"/>
  <c r="B12561" i="3"/>
  <c r="B12560" i="3"/>
  <c r="B12559" i="3"/>
  <c r="B12558" i="3"/>
  <c r="B12557" i="3"/>
  <c r="B12556" i="3"/>
  <c r="B12555" i="3"/>
  <c r="B12554" i="3"/>
  <c r="B12553" i="3"/>
  <c r="B12552" i="3"/>
  <c r="B12551" i="3"/>
  <c r="B12550" i="3"/>
  <c r="B12549" i="3"/>
  <c r="B12548" i="3"/>
  <c r="B12547" i="3"/>
  <c r="B12546" i="3"/>
  <c r="B12545" i="3"/>
  <c r="B12544" i="3"/>
  <c r="B12543" i="3"/>
  <c r="B12542" i="3"/>
  <c r="B12541" i="3"/>
  <c r="B12540" i="3"/>
  <c r="B12539" i="3"/>
  <c r="B12538" i="3"/>
  <c r="B12537" i="3"/>
  <c r="B12536" i="3"/>
  <c r="B12535" i="3"/>
  <c r="B12534" i="3"/>
  <c r="B12533" i="3"/>
  <c r="B12532" i="3"/>
  <c r="B12531" i="3"/>
  <c r="B12530" i="3"/>
  <c r="B12529" i="3"/>
  <c r="B12528" i="3"/>
  <c r="B12527" i="3"/>
  <c r="B12526" i="3"/>
  <c r="B12525" i="3"/>
  <c r="B12524" i="3"/>
  <c r="B12523" i="3"/>
  <c r="B12522" i="3"/>
  <c r="B12521" i="3"/>
  <c r="B12520" i="3"/>
  <c r="B12519" i="3"/>
  <c r="B12518" i="3"/>
  <c r="B12517" i="3"/>
  <c r="B12516" i="3"/>
  <c r="B12515" i="3"/>
  <c r="B12514" i="3"/>
  <c r="B12513" i="3"/>
  <c r="B12512" i="3"/>
  <c r="B12511" i="3"/>
  <c r="B12510" i="3"/>
  <c r="B12509" i="3"/>
  <c r="B12508" i="3"/>
  <c r="B12507" i="3"/>
  <c r="B12506" i="3"/>
  <c r="B12505" i="3"/>
  <c r="B12504" i="3"/>
  <c r="B12503" i="3"/>
  <c r="B12502" i="3"/>
  <c r="B12501" i="3"/>
  <c r="B12500" i="3"/>
  <c r="B12499" i="3"/>
  <c r="B12498" i="3"/>
  <c r="B12497" i="3"/>
  <c r="B12496" i="3"/>
  <c r="B12495" i="3"/>
  <c r="B12494" i="3"/>
  <c r="B12493" i="3"/>
  <c r="B12492" i="3"/>
  <c r="B12491" i="3"/>
  <c r="B12490" i="3"/>
  <c r="B12489" i="3"/>
  <c r="B12488" i="3"/>
  <c r="B12487" i="3"/>
  <c r="B12486" i="3"/>
  <c r="B12485" i="3"/>
  <c r="B12484" i="3"/>
  <c r="B12483" i="3"/>
  <c r="B12482" i="3"/>
  <c r="B12481" i="3"/>
  <c r="B12480" i="3"/>
  <c r="B12479" i="3"/>
  <c r="B12478" i="3"/>
  <c r="B12477" i="3"/>
  <c r="B12476" i="3"/>
  <c r="B12475" i="3"/>
  <c r="B12474" i="3"/>
  <c r="B12473" i="3"/>
  <c r="B12472" i="3"/>
  <c r="B12471" i="3"/>
  <c r="B12470" i="3"/>
  <c r="B12469" i="3"/>
  <c r="B12468" i="3"/>
  <c r="B12467" i="3"/>
  <c r="B12466" i="3"/>
  <c r="B12465" i="3"/>
  <c r="B12464" i="3"/>
  <c r="B12463" i="3"/>
  <c r="B12462" i="3"/>
  <c r="B12461" i="3"/>
  <c r="B12460" i="3"/>
  <c r="B12459" i="3"/>
  <c r="B12458" i="3"/>
  <c r="B12457" i="3"/>
  <c r="B12456" i="3"/>
  <c r="B12455" i="3"/>
  <c r="B12454" i="3"/>
  <c r="B12453" i="3"/>
  <c r="B12452" i="3"/>
  <c r="B12451" i="3"/>
  <c r="B12450" i="3"/>
  <c r="B12449" i="3"/>
  <c r="B12448" i="3"/>
  <c r="B12447" i="3"/>
  <c r="B12446" i="3"/>
  <c r="B12445" i="3"/>
  <c r="B12444" i="3"/>
  <c r="B12443" i="3"/>
  <c r="B12442" i="3"/>
  <c r="B12441" i="3"/>
  <c r="B12440" i="3"/>
  <c r="B12439" i="3"/>
  <c r="B12438" i="3"/>
  <c r="B12437" i="3"/>
  <c r="B12436" i="3"/>
  <c r="B12435" i="3"/>
  <c r="B12434" i="3"/>
  <c r="B12433" i="3"/>
  <c r="B12432" i="3"/>
  <c r="B12431" i="3"/>
  <c r="B12430" i="3"/>
  <c r="B12429" i="3"/>
  <c r="B12428" i="3"/>
  <c r="B12427" i="3"/>
  <c r="B12426" i="3"/>
  <c r="B12425" i="3"/>
  <c r="B12424" i="3"/>
  <c r="B12423" i="3"/>
  <c r="B12422" i="3"/>
  <c r="B12421" i="3"/>
  <c r="B12420" i="3"/>
  <c r="B12419" i="3"/>
  <c r="B12418" i="3"/>
  <c r="B12417" i="3"/>
  <c r="B12416" i="3"/>
  <c r="B12415" i="3"/>
  <c r="B12414" i="3"/>
  <c r="B12413" i="3"/>
  <c r="B12412" i="3"/>
  <c r="B12411" i="3"/>
  <c r="B12410" i="3"/>
  <c r="B12409" i="3"/>
  <c r="B12408" i="3"/>
  <c r="B12407" i="3"/>
  <c r="B12406" i="3"/>
  <c r="B12405" i="3"/>
  <c r="B12404" i="3"/>
  <c r="B12403" i="3"/>
  <c r="B12402" i="3"/>
  <c r="B12401" i="3"/>
  <c r="B12400" i="3"/>
  <c r="B12399" i="3"/>
  <c r="B12398" i="3"/>
  <c r="B12397" i="3"/>
  <c r="B12396" i="3"/>
  <c r="B12395" i="3"/>
  <c r="B12394" i="3"/>
  <c r="B12393" i="3"/>
  <c r="B12392" i="3"/>
  <c r="B12391" i="3"/>
  <c r="B12390" i="3"/>
  <c r="B12389" i="3"/>
  <c r="B12388" i="3"/>
  <c r="B12387" i="3"/>
  <c r="B12386" i="3"/>
  <c r="B12385" i="3"/>
  <c r="B12384" i="3"/>
  <c r="B12383" i="3"/>
  <c r="B12382" i="3"/>
  <c r="B12381" i="3"/>
  <c r="B12380" i="3"/>
  <c r="B12379" i="3"/>
  <c r="B12378" i="3"/>
  <c r="B12377" i="3"/>
  <c r="B12376" i="3"/>
  <c r="B12375" i="3"/>
  <c r="B12374" i="3"/>
  <c r="B12373" i="3"/>
  <c r="B12372" i="3"/>
  <c r="B12371" i="3"/>
  <c r="B12370" i="3"/>
  <c r="B12369" i="3"/>
  <c r="B12368" i="3"/>
  <c r="B12367" i="3"/>
  <c r="B12366" i="3"/>
  <c r="B12365" i="3"/>
  <c r="B12364" i="3"/>
  <c r="B12363" i="3"/>
  <c r="B12362" i="3"/>
  <c r="B12361" i="3"/>
  <c r="B12360" i="3"/>
  <c r="B12359" i="3"/>
  <c r="B12358" i="3"/>
  <c r="B12357" i="3"/>
  <c r="B12356" i="3"/>
  <c r="B12355" i="3"/>
  <c r="B12354" i="3"/>
  <c r="B12353" i="3"/>
  <c r="B12352" i="3"/>
  <c r="B12351" i="3"/>
  <c r="B12350" i="3"/>
  <c r="B12349" i="3"/>
  <c r="B12348" i="3"/>
  <c r="B12347" i="3"/>
  <c r="B12346" i="3"/>
  <c r="B12345" i="3"/>
  <c r="B12344" i="3"/>
  <c r="B12343" i="3"/>
  <c r="B12342" i="3"/>
  <c r="B12341" i="3"/>
  <c r="B12340" i="3"/>
  <c r="B12339" i="3"/>
  <c r="B12338" i="3"/>
  <c r="B12337" i="3"/>
  <c r="B12336" i="3"/>
  <c r="B12335" i="3"/>
  <c r="B12334" i="3"/>
  <c r="B12333" i="3"/>
  <c r="B12332" i="3"/>
  <c r="B12331" i="3"/>
  <c r="B12330" i="3"/>
  <c r="B12329" i="3"/>
  <c r="B12328" i="3"/>
  <c r="B12327" i="3"/>
  <c r="B12326" i="3"/>
  <c r="B12325" i="3"/>
  <c r="B12324" i="3"/>
  <c r="B12323" i="3"/>
  <c r="B12322" i="3"/>
  <c r="B12321" i="3"/>
  <c r="B12320" i="3"/>
  <c r="B12319" i="3"/>
  <c r="B12318" i="3"/>
  <c r="B12317" i="3"/>
  <c r="B12316" i="3"/>
  <c r="B12315" i="3"/>
  <c r="B12314" i="3"/>
  <c r="B12313" i="3"/>
  <c r="B12312" i="3"/>
  <c r="B12311" i="3"/>
  <c r="B12310" i="3"/>
  <c r="B12309" i="3"/>
  <c r="B12308" i="3"/>
  <c r="B12307" i="3"/>
  <c r="B12306" i="3"/>
  <c r="B12305" i="3"/>
  <c r="B12304" i="3"/>
  <c r="B12303" i="3"/>
  <c r="B12302" i="3"/>
  <c r="B12301" i="3"/>
  <c r="B12300" i="3"/>
  <c r="B12299" i="3"/>
  <c r="B12298" i="3"/>
  <c r="B12297" i="3"/>
  <c r="B12296" i="3"/>
  <c r="B12295" i="3"/>
  <c r="B12294" i="3"/>
  <c r="B12293" i="3"/>
  <c r="B12292" i="3"/>
  <c r="B12291" i="3"/>
  <c r="B12290" i="3"/>
  <c r="B12289" i="3"/>
  <c r="B12288" i="3"/>
  <c r="B12287" i="3"/>
  <c r="B12286" i="3"/>
  <c r="B12285" i="3"/>
  <c r="B12284" i="3"/>
  <c r="B12283" i="3"/>
  <c r="B12282" i="3"/>
  <c r="B12281" i="3"/>
  <c r="B12280" i="3"/>
  <c r="B12279" i="3"/>
  <c r="B12278" i="3"/>
  <c r="B12277" i="3"/>
  <c r="B12276" i="3"/>
  <c r="B12275" i="3"/>
  <c r="B12274" i="3"/>
  <c r="B12273" i="3"/>
  <c r="B12272" i="3"/>
  <c r="B12271" i="3"/>
  <c r="B12270" i="3"/>
  <c r="B12269" i="3"/>
  <c r="B12268" i="3"/>
  <c r="B12267" i="3"/>
  <c r="B12266" i="3"/>
  <c r="B12265" i="3"/>
  <c r="B12264" i="3"/>
  <c r="B12263" i="3"/>
  <c r="B12262" i="3"/>
  <c r="B12261" i="3"/>
  <c r="B12260" i="3"/>
  <c r="B12259" i="3"/>
  <c r="B12258" i="3"/>
  <c r="B12257" i="3"/>
  <c r="B12256" i="3"/>
  <c r="B12255" i="3"/>
  <c r="B12254" i="3"/>
  <c r="B12253" i="3"/>
  <c r="B12252" i="3"/>
  <c r="B12251" i="3"/>
  <c r="B12250" i="3"/>
  <c r="B12249" i="3"/>
  <c r="B12248" i="3"/>
  <c r="B12247" i="3"/>
  <c r="B12246" i="3"/>
  <c r="B12245" i="3"/>
  <c r="B12244" i="3"/>
  <c r="B12243" i="3"/>
  <c r="B12242" i="3"/>
  <c r="B12241" i="3"/>
  <c r="B12240" i="3"/>
  <c r="B12239" i="3"/>
  <c r="B12238" i="3"/>
  <c r="B12237" i="3"/>
  <c r="B12236" i="3"/>
  <c r="B12235" i="3"/>
  <c r="B12234" i="3"/>
  <c r="B12233" i="3"/>
  <c r="B12232" i="3"/>
  <c r="B12231" i="3"/>
  <c r="B12230" i="3"/>
  <c r="B12229" i="3"/>
  <c r="B12228" i="3"/>
  <c r="B12227" i="3"/>
  <c r="B12226" i="3"/>
  <c r="B12225" i="3"/>
  <c r="B12224" i="3"/>
  <c r="B12223" i="3"/>
  <c r="B12222" i="3"/>
  <c r="B12221" i="3"/>
  <c r="B12220" i="3"/>
  <c r="B12219" i="3"/>
  <c r="B12218" i="3"/>
  <c r="B12217" i="3"/>
  <c r="B12216" i="3"/>
  <c r="B12215" i="3"/>
  <c r="B12214" i="3"/>
  <c r="B12213" i="3"/>
  <c r="B12212" i="3"/>
  <c r="B12211" i="3"/>
  <c r="B12210" i="3"/>
  <c r="B12209" i="3"/>
  <c r="B12208" i="3"/>
  <c r="B12207" i="3"/>
  <c r="B12206" i="3"/>
  <c r="B12205" i="3"/>
  <c r="B12204" i="3"/>
  <c r="B12203" i="3"/>
  <c r="B12202" i="3"/>
  <c r="B12201" i="3"/>
  <c r="B12200" i="3"/>
  <c r="B12199" i="3"/>
  <c r="B12198" i="3"/>
  <c r="B12197" i="3"/>
  <c r="B12196" i="3"/>
  <c r="B12195" i="3"/>
  <c r="B12194" i="3"/>
  <c r="B12193" i="3"/>
  <c r="B12192" i="3"/>
  <c r="B12191" i="3"/>
  <c r="B12190" i="3"/>
  <c r="B12189" i="3"/>
  <c r="B12188" i="3"/>
  <c r="B12187" i="3"/>
  <c r="B12186" i="3"/>
  <c r="B12185" i="3"/>
  <c r="B12184" i="3"/>
  <c r="B12183" i="3"/>
  <c r="B12182" i="3"/>
  <c r="B12181" i="3"/>
  <c r="B12180" i="3"/>
  <c r="B12179" i="3"/>
  <c r="B12178" i="3"/>
  <c r="B12177" i="3"/>
  <c r="B12176" i="3"/>
  <c r="B12175" i="3"/>
  <c r="B12174" i="3"/>
  <c r="B12173" i="3"/>
  <c r="B12172" i="3"/>
  <c r="B12171" i="3"/>
  <c r="B12170" i="3"/>
  <c r="B12169" i="3"/>
  <c r="B12168" i="3"/>
  <c r="B12167" i="3"/>
  <c r="B12166" i="3"/>
  <c r="B12165" i="3"/>
  <c r="B12164" i="3"/>
  <c r="B12163" i="3"/>
  <c r="B12162" i="3"/>
  <c r="B12161" i="3"/>
  <c r="B12160" i="3"/>
  <c r="B12159" i="3"/>
  <c r="B12158" i="3"/>
  <c r="B12157" i="3"/>
  <c r="B12156" i="3"/>
  <c r="B12155" i="3"/>
  <c r="B12154" i="3"/>
  <c r="B12153" i="3"/>
  <c r="B12152" i="3"/>
  <c r="B12151" i="3"/>
  <c r="B12150" i="3"/>
  <c r="B12149" i="3"/>
  <c r="B12148" i="3"/>
  <c r="B12147" i="3"/>
  <c r="B12146" i="3"/>
  <c r="B12145" i="3"/>
  <c r="B12144" i="3"/>
  <c r="B12143" i="3"/>
  <c r="B12142" i="3"/>
  <c r="B12141" i="3"/>
  <c r="B12140" i="3"/>
  <c r="B12139" i="3"/>
  <c r="B12138" i="3"/>
  <c r="B12137" i="3"/>
  <c r="B12136" i="3"/>
  <c r="B12135" i="3"/>
  <c r="B12134" i="3"/>
  <c r="B12133" i="3"/>
  <c r="B12132" i="3"/>
  <c r="B12131" i="3"/>
  <c r="B12130" i="3"/>
  <c r="B12129" i="3"/>
  <c r="B12128" i="3"/>
  <c r="B12127" i="3"/>
  <c r="B12126" i="3"/>
  <c r="B12125" i="3"/>
  <c r="B12124" i="3"/>
  <c r="B12123" i="3"/>
  <c r="B12122" i="3"/>
  <c r="B12121" i="3"/>
  <c r="B12120" i="3"/>
  <c r="B12119" i="3"/>
  <c r="B12118" i="3"/>
  <c r="B12117" i="3"/>
  <c r="B12116" i="3"/>
  <c r="B12115" i="3"/>
  <c r="B12114" i="3"/>
  <c r="B12113" i="3"/>
  <c r="B12112" i="3"/>
  <c r="B12111" i="3"/>
  <c r="B12110" i="3"/>
  <c r="B12109" i="3"/>
  <c r="B12108" i="3"/>
  <c r="B12107" i="3"/>
  <c r="B12106" i="3"/>
  <c r="B12105" i="3"/>
  <c r="B12104" i="3"/>
  <c r="B12103" i="3"/>
  <c r="B12102" i="3"/>
  <c r="B12101" i="3"/>
  <c r="B12100" i="3"/>
  <c r="B12099" i="3"/>
  <c r="B12098" i="3"/>
  <c r="B12097" i="3"/>
  <c r="B12096" i="3"/>
  <c r="B12095" i="3"/>
  <c r="B12094" i="3"/>
  <c r="B12093" i="3"/>
  <c r="B12092" i="3"/>
  <c r="B12091" i="3"/>
  <c r="B12090" i="3"/>
  <c r="B12089" i="3"/>
  <c r="B12088" i="3"/>
  <c r="B12087" i="3"/>
  <c r="B12086" i="3"/>
  <c r="B12085" i="3"/>
  <c r="B12084" i="3"/>
  <c r="B12083" i="3"/>
  <c r="B12082" i="3"/>
  <c r="B12081" i="3"/>
  <c r="B12080" i="3"/>
  <c r="B12079" i="3"/>
  <c r="B12078" i="3"/>
  <c r="B12077" i="3"/>
  <c r="B12076" i="3"/>
  <c r="B12075" i="3"/>
  <c r="B12074" i="3"/>
  <c r="B12073" i="3"/>
  <c r="B12072" i="3"/>
  <c r="B12071" i="3"/>
  <c r="B12070" i="3"/>
  <c r="B12069" i="3"/>
  <c r="B12068" i="3"/>
  <c r="B12067" i="3"/>
  <c r="B12066" i="3"/>
  <c r="B12065" i="3"/>
  <c r="B12064" i="3"/>
  <c r="B12063" i="3"/>
  <c r="B12062" i="3"/>
  <c r="B12061" i="3"/>
  <c r="B12060" i="3"/>
  <c r="B12059" i="3"/>
  <c r="B12058" i="3"/>
  <c r="B12057" i="3"/>
  <c r="B12056" i="3"/>
  <c r="B12055" i="3"/>
  <c r="B12054" i="3"/>
  <c r="B12053" i="3"/>
  <c r="B12052" i="3"/>
  <c r="B12051" i="3"/>
  <c r="B12050" i="3"/>
  <c r="B12049" i="3"/>
  <c r="B12048" i="3"/>
  <c r="B12047" i="3"/>
  <c r="B12046" i="3"/>
  <c r="B12045" i="3"/>
  <c r="B12044" i="3"/>
  <c r="B12043" i="3"/>
  <c r="B12042" i="3"/>
  <c r="B12041" i="3"/>
  <c r="B12040" i="3"/>
  <c r="B12039" i="3"/>
  <c r="B12038" i="3"/>
  <c r="B12037" i="3"/>
  <c r="B12036" i="3"/>
  <c r="B12035" i="3"/>
  <c r="B12034" i="3"/>
  <c r="B12033" i="3"/>
  <c r="B12032" i="3"/>
  <c r="B12031" i="3"/>
  <c r="B12030" i="3"/>
  <c r="B12029" i="3"/>
  <c r="B12028" i="3"/>
  <c r="B12027" i="3"/>
  <c r="B12026" i="3"/>
  <c r="B12025" i="3"/>
  <c r="B12024" i="3"/>
  <c r="B12023" i="3"/>
  <c r="B12022" i="3"/>
  <c r="B12021" i="3"/>
  <c r="B12020" i="3"/>
  <c r="B12019" i="3"/>
  <c r="B12018" i="3"/>
  <c r="B12017" i="3"/>
  <c r="B12016" i="3"/>
  <c r="B12015" i="3"/>
  <c r="B12014" i="3"/>
  <c r="B12013" i="3"/>
  <c r="B12012" i="3"/>
  <c r="B12011" i="3"/>
  <c r="B12010" i="3"/>
  <c r="B12009" i="3"/>
  <c r="B12008" i="3"/>
  <c r="B12007" i="3"/>
  <c r="B12006" i="3"/>
  <c r="B12005" i="3"/>
  <c r="B12004" i="3"/>
  <c r="B12003" i="3"/>
  <c r="B12002" i="3"/>
  <c r="B12001" i="3"/>
  <c r="B12000" i="3"/>
  <c r="B11999" i="3"/>
  <c r="B11998" i="3"/>
  <c r="B11997" i="3"/>
  <c r="B11996" i="3"/>
  <c r="B11995" i="3"/>
  <c r="B11994" i="3"/>
  <c r="B11993" i="3"/>
  <c r="B11992" i="3"/>
  <c r="B11991" i="3"/>
  <c r="B11990" i="3"/>
  <c r="B11989" i="3"/>
  <c r="B11988" i="3"/>
  <c r="B11987" i="3"/>
  <c r="B11986" i="3"/>
  <c r="B11985" i="3"/>
  <c r="B11984" i="3"/>
  <c r="B11983" i="3"/>
  <c r="B11982" i="3"/>
  <c r="B11981" i="3"/>
  <c r="B11980" i="3"/>
  <c r="B11979" i="3"/>
  <c r="B11978" i="3"/>
  <c r="B11977" i="3"/>
  <c r="B11976" i="3"/>
  <c r="B11975" i="3"/>
  <c r="B11974" i="3"/>
  <c r="B11973" i="3"/>
  <c r="B11972" i="3"/>
  <c r="B11971" i="3"/>
  <c r="B11970" i="3"/>
  <c r="B11969" i="3"/>
  <c r="B11968" i="3"/>
  <c r="B11967" i="3"/>
  <c r="B11966" i="3"/>
  <c r="B11965" i="3"/>
  <c r="B11964" i="3"/>
  <c r="B11963" i="3"/>
  <c r="B11962" i="3"/>
  <c r="B11961" i="3"/>
  <c r="B11960" i="3"/>
  <c r="B11959" i="3"/>
  <c r="B11958" i="3"/>
  <c r="B11957" i="3"/>
  <c r="B11956" i="3"/>
  <c r="B11955" i="3"/>
  <c r="B11954" i="3"/>
  <c r="B11953" i="3"/>
  <c r="B11952" i="3"/>
  <c r="B11951" i="3"/>
  <c r="B11950" i="3"/>
  <c r="B11949" i="3"/>
  <c r="B11948" i="3"/>
  <c r="B11947" i="3"/>
  <c r="B11946" i="3"/>
  <c r="B11945" i="3"/>
  <c r="B11944" i="3"/>
  <c r="B11943" i="3"/>
  <c r="B11942" i="3"/>
  <c r="B11941" i="3"/>
  <c r="B11940" i="3"/>
  <c r="B11939" i="3"/>
  <c r="B11938" i="3"/>
  <c r="B11937" i="3"/>
  <c r="B11936" i="3"/>
  <c r="B11935" i="3"/>
  <c r="B11934" i="3"/>
  <c r="B11933" i="3"/>
  <c r="B11932" i="3"/>
  <c r="B11931" i="3"/>
  <c r="B11930" i="3"/>
  <c r="B11929" i="3"/>
  <c r="B11928" i="3"/>
  <c r="B11927" i="3"/>
  <c r="B11926" i="3"/>
  <c r="B11925" i="3"/>
  <c r="B11924" i="3"/>
  <c r="B11923" i="3"/>
  <c r="B11922" i="3"/>
  <c r="B11921" i="3"/>
  <c r="B11920" i="3"/>
  <c r="B11919" i="3"/>
  <c r="B11918" i="3"/>
  <c r="B11917" i="3"/>
  <c r="B11916" i="3"/>
  <c r="B11915" i="3"/>
  <c r="B11914" i="3"/>
  <c r="B11913" i="3"/>
  <c r="B11912" i="3"/>
  <c r="B11911" i="3"/>
  <c r="B11910" i="3"/>
  <c r="B11909" i="3"/>
  <c r="B11908" i="3"/>
  <c r="B11907" i="3"/>
  <c r="B11906" i="3"/>
  <c r="B11905" i="3"/>
  <c r="B11904" i="3"/>
  <c r="B11903" i="3"/>
  <c r="B11902" i="3"/>
  <c r="B11901" i="3"/>
  <c r="B11900" i="3"/>
  <c r="B11899" i="3"/>
  <c r="B11898" i="3"/>
  <c r="B11897" i="3"/>
  <c r="B11896" i="3"/>
  <c r="B11895" i="3"/>
  <c r="B11894" i="3"/>
  <c r="B11893" i="3"/>
  <c r="B11892" i="3"/>
  <c r="B11891" i="3"/>
  <c r="B11890" i="3"/>
  <c r="B11889" i="3"/>
  <c r="B11888" i="3"/>
  <c r="B11887" i="3"/>
  <c r="B11886" i="3"/>
  <c r="B11885" i="3"/>
  <c r="B11884" i="3"/>
  <c r="B11883" i="3"/>
  <c r="B11882" i="3"/>
  <c r="B11881" i="3"/>
  <c r="B11880" i="3"/>
  <c r="B11879" i="3"/>
  <c r="B11878" i="3"/>
  <c r="B11877" i="3"/>
  <c r="B11876" i="3"/>
  <c r="B11875" i="3"/>
  <c r="B11874" i="3"/>
  <c r="B11873" i="3"/>
  <c r="B11872" i="3"/>
  <c r="B11871" i="3"/>
  <c r="B11870" i="3"/>
  <c r="B11869" i="3"/>
  <c r="B11868" i="3"/>
  <c r="B11867" i="3"/>
  <c r="B11866" i="3"/>
  <c r="B11865" i="3"/>
  <c r="B11864" i="3"/>
  <c r="B11863" i="3"/>
  <c r="B11862" i="3"/>
  <c r="B11861" i="3"/>
  <c r="B11860" i="3"/>
  <c r="B11859" i="3"/>
  <c r="B11858" i="3"/>
  <c r="B11857" i="3"/>
  <c r="B11856" i="3"/>
  <c r="B11855" i="3"/>
  <c r="B11854" i="3"/>
  <c r="B11853" i="3"/>
  <c r="B11852" i="3"/>
  <c r="B11851" i="3"/>
  <c r="B11850" i="3"/>
  <c r="B11849" i="3"/>
  <c r="B11848" i="3"/>
  <c r="B11847" i="3"/>
  <c r="B11846" i="3"/>
  <c r="B11845" i="3"/>
  <c r="B11844" i="3"/>
  <c r="B11843" i="3"/>
  <c r="B11842" i="3"/>
  <c r="B11841" i="3"/>
  <c r="B11840" i="3"/>
  <c r="B11839" i="3"/>
  <c r="B11838" i="3"/>
  <c r="B11837" i="3"/>
  <c r="B11836" i="3"/>
  <c r="B11835" i="3"/>
  <c r="B11834" i="3"/>
  <c r="B11833" i="3"/>
  <c r="B11832" i="3"/>
  <c r="B11831" i="3"/>
  <c r="B11830" i="3"/>
  <c r="B11829" i="3"/>
  <c r="B11828" i="3"/>
  <c r="B11827" i="3"/>
  <c r="B11826" i="3"/>
  <c r="B11825" i="3"/>
  <c r="B11824" i="3"/>
  <c r="B11823" i="3"/>
  <c r="B11822" i="3"/>
  <c r="B11821" i="3"/>
  <c r="B11820" i="3"/>
  <c r="B11819" i="3"/>
  <c r="B11818" i="3"/>
  <c r="B11817" i="3"/>
  <c r="B11816" i="3"/>
  <c r="B11815" i="3"/>
  <c r="B11814" i="3"/>
  <c r="B11813" i="3"/>
  <c r="B11812" i="3"/>
  <c r="B11811" i="3"/>
  <c r="B11810" i="3"/>
  <c r="B11809" i="3"/>
  <c r="B11808" i="3"/>
  <c r="B11807" i="3"/>
  <c r="B11806" i="3"/>
  <c r="B11805" i="3"/>
  <c r="B11804" i="3"/>
  <c r="B11803" i="3"/>
  <c r="B11802" i="3"/>
  <c r="B11801" i="3"/>
  <c r="B11800" i="3"/>
  <c r="B11799" i="3"/>
  <c r="B11798" i="3"/>
  <c r="B11797" i="3"/>
  <c r="B11796" i="3"/>
  <c r="B11795" i="3"/>
  <c r="B11794" i="3"/>
  <c r="B11793" i="3"/>
  <c r="B11792" i="3"/>
  <c r="B11791" i="3"/>
  <c r="B11790" i="3"/>
  <c r="B11789" i="3"/>
  <c r="B11788" i="3"/>
  <c r="B11787" i="3"/>
  <c r="B11786" i="3"/>
  <c r="B11785" i="3"/>
  <c r="B11784" i="3"/>
  <c r="B11783" i="3"/>
  <c r="B11782" i="3"/>
  <c r="B11781" i="3"/>
  <c r="B11780" i="3"/>
  <c r="B11779" i="3"/>
  <c r="B11778" i="3"/>
  <c r="B11777" i="3"/>
  <c r="B11776" i="3"/>
  <c r="B11775" i="3"/>
  <c r="B11774" i="3"/>
  <c r="B11773" i="3"/>
  <c r="B11772" i="3"/>
  <c r="B11771" i="3"/>
  <c r="B11770" i="3"/>
  <c r="B11769" i="3"/>
  <c r="B11768" i="3"/>
  <c r="B11767" i="3"/>
  <c r="B11766" i="3"/>
  <c r="B11765" i="3"/>
  <c r="B11764" i="3"/>
  <c r="B11763" i="3"/>
  <c r="B11762" i="3"/>
  <c r="B11761" i="3"/>
  <c r="B11760" i="3"/>
  <c r="B11759" i="3"/>
  <c r="B11758" i="3"/>
  <c r="B11757" i="3"/>
  <c r="B11756" i="3"/>
  <c r="B11755" i="3"/>
  <c r="B11754" i="3"/>
  <c r="B11753" i="3"/>
  <c r="B11752" i="3"/>
  <c r="B11751" i="3"/>
  <c r="B11750" i="3"/>
  <c r="B11749" i="3"/>
  <c r="B11748" i="3"/>
  <c r="B11747" i="3"/>
  <c r="B11746" i="3"/>
  <c r="B11745" i="3"/>
  <c r="B11744" i="3"/>
  <c r="B11743" i="3"/>
  <c r="B11742" i="3"/>
  <c r="B11741" i="3"/>
  <c r="B11740" i="3"/>
  <c r="B11739" i="3"/>
  <c r="B11738" i="3"/>
  <c r="B11737" i="3"/>
  <c r="B11736" i="3"/>
  <c r="B11735" i="3"/>
  <c r="B11734" i="3"/>
  <c r="B11733" i="3"/>
  <c r="B11732" i="3"/>
  <c r="B11731" i="3"/>
  <c r="B11730" i="3"/>
  <c r="B11729" i="3"/>
  <c r="B11728" i="3"/>
  <c r="B11727" i="3"/>
  <c r="B11726" i="3"/>
  <c r="B11725" i="3"/>
  <c r="B11724" i="3"/>
  <c r="B11723" i="3"/>
  <c r="B11722" i="3"/>
  <c r="B11721" i="3"/>
  <c r="B11720" i="3"/>
  <c r="B11719" i="3"/>
  <c r="B11718" i="3"/>
  <c r="B11717" i="3"/>
  <c r="B11716" i="3"/>
  <c r="B11715" i="3"/>
  <c r="B11714" i="3"/>
  <c r="B11713" i="3"/>
  <c r="B11712" i="3"/>
  <c r="B11711" i="3"/>
  <c r="B11710" i="3"/>
  <c r="B11709" i="3"/>
  <c r="B11708" i="3"/>
  <c r="B11707" i="3"/>
  <c r="B11706" i="3"/>
  <c r="B11705" i="3"/>
  <c r="B11704" i="3"/>
  <c r="B11703" i="3"/>
  <c r="B11702" i="3"/>
  <c r="B11701" i="3"/>
  <c r="B11700" i="3"/>
  <c r="B11699" i="3"/>
  <c r="B11698" i="3"/>
  <c r="B11697" i="3"/>
  <c r="B11696" i="3"/>
  <c r="B11695" i="3"/>
  <c r="B11694" i="3"/>
  <c r="B11693" i="3"/>
  <c r="B11692" i="3"/>
  <c r="B11691" i="3"/>
  <c r="B11690" i="3"/>
  <c r="B11689" i="3"/>
  <c r="B11688" i="3"/>
  <c r="B11687" i="3"/>
  <c r="B11686" i="3"/>
  <c r="B11685" i="3"/>
  <c r="B11684" i="3"/>
  <c r="B11683" i="3"/>
  <c r="B11682" i="3"/>
  <c r="B11681" i="3"/>
  <c r="B11680" i="3"/>
  <c r="B11679" i="3"/>
  <c r="B11678" i="3"/>
  <c r="B11677" i="3"/>
  <c r="B11676" i="3"/>
  <c r="B11675" i="3"/>
  <c r="B11674" i="3"/>
  <c r="B11673" i="3"/>
  <c r="B11672" i="3"/>
  <c r="B11671" i="3"/>
  <c r="B11670" i="3"/>
  <c r="B11669" i="3"/>
  <c r="B11668" i="3"/>
  <c r="B11667" i="3"/>
  <c r="B11666" i="3"/>
  <c r="B11665" i="3"/>
  <c r="B11664" i="3"/>
  <c r="B11663" i="3"/>
  <c r="B11662" i="3"/>
  <c r="B11661" i="3"/>
  <c r="B11660" i="3"/>
  <c r="B11659" i="3"/>
  <c r="B11658" i="3"/>
  <c r="B11657" i="3"/>
  <c r="B11656" i="3"/>
  <c r="B11655" i="3"/>
  <c r="B11654" i="3"/>
  <c r="B11653" i="3"/>
  <c r="B11652" i="3"/>
  <c r="B11651" i="3"/>
  <c r="B11650" i="3"/>
  <c r="B11649" i="3"/>
  <c r="B11648" i="3"/>
  <c r="B11647" i="3"/>
  <c r="B11646" i="3"/>
  <c r="B11645" i="3"/>
  <c r="B11644" i="3"/>
  <c r="B11643" i="3"/>
  <c r="B11642" i="3"/>
  <c r="B11641" i="3"/>
  <c r="B11640" i="3"/>
  <c r="B11639" i="3"/>
  <c r="B11638" i="3"/>
  <c r="B11637" i="3"/>
  <c r="B11636" i="3"/>
  <c r="B11635" i="3"/>
  <c r="B11634" i="3"/>
  <c r="B11633" i="3"/>
  <c r="B11632" i="3"/>
  <c r="B11631" i="3"/>
  <c r="B11630" i="3"/>
  <c r="B11629" i="3"/>
  <c r="B11628" i="3"/>
  <c r="B11627" i="3"/>
  <c r="B11626" i="3"/>
  <c r="B11625" i="3"/>
  <c r="B11624" i="3"/>
  <c r="B11623" i="3"/>
  <c r="B11622" i="3"/>
  <c r="B11621" i="3"/>
  <c r="B11620" i="3"/>
  <c r="B11619" i="3"/>
  <c r="B11618" i="3"/>
  <c r="B11617" i="3"/>
  <c r="B11616" i="3"/>
  <c r="B11615" i="3"/>
  <c r="B11614" i="3"/>
  <c r="B11613" i="3"/>
  <c r="B11612" i="3"/>
  <c r="B11611" i="3"/>
  <c r="B11610" i="3"/>
  <c r="B11609" i="3"/>
  <c r="B11608" i="3"/>
  <c r="B11607" i="3"/>
  <c r="B11606" i="3"/>
  <c r="B11605" i="3"/>
  <c r="B11604" i="3"/>
  <c r="B11603" i="3"/>
  <c r="B11602" i="3"/>
  <c r="B11601" i="3"/>
  <c r="B11600" i="3"/>
  <c r="B11599" i="3"/>
  <c r="B11598" i="3"/>
  <c r="B11597" i="3"/>
  <c r="B11596" i="3"/>
  <c r="B11595" i="3"/>
  <c r="B11594" i="3"/>
  <c r="B11593" i="3"/>
  <c r="B11592" i="3"/>
  <c r="B11591" i="3"/>
  <c r="B11590" i="3"/>
  <c r="B11589" i="3"/>
  <c r="B11588" i="3"/>
  <c r="B11587" i="3"/>
  <c r="B11586" i="3"/>
  <c r="B11585" i="3"/>
  <c r="B11584" i="3"/>
  <c r="B11583" i="3"/>
  <c r="B11582" i="3"/>
  <c r="B11581" i="3"/>
  <c r="B11580" i="3"/>
  <c r="B11579" i="3"/>
  <c r="B11578" i="3"/>
  <c r="B11577" i="3"/>
  <c r="B11576" i="3"/>
  <c r="B11575" i="3"/>
  <c r="B11574" i="3"/>
  <c r="B11573" i="3"/>
  <c r="B11572" i="3"/>
  <c r="B11571" i="3"/>
  <c r="B11570" i="3"/>
  <c r="B11569" i="3"/>
  <c r="B11568" i="3"/>
  <c r="B11567" i="3"/>
  <c r="B11566" i="3"/>
  <c r="B11565" i="3"/>
  <c r="B11564" i="3"/>
  <c r="B11563" i="3"/>
  <c r="B11562" i="3"/>
  <c r="B11561" i="3"/>
  <c r="B11560" i="3"/>
  <c r="B11559" i="3"/>
  <c r="B11558" i="3"/>
  <c r="B11557" i="3"/>
  <c r="B11556" i="3"/>
  <c r="B11555" i="3"/>
  <c r="B11554" i="3"/>
  <c r="B11553" i="3"/>
  <c r="B11552" i="3"/>
  <c r="B11551" i="3"/>
  <c r="B11550" i="3"/>
  <c r="B11549" i="3"/>
  <c r="B11548" i="3"/>
  <c r="B11547" i="3"/>
  <c r="B11546" i="3"/>
  <c r="B11545" i="3"/>
  <c r="B11544" i="3"/>
  <c r="B11543" i="3"/>
  <c r="B11542" i="3"/>
  <c r="B11541" i="3"/>
  <c r="B11540" i="3"/>
  <c r="B11539" i="3"/>
  <c r="B11538" i="3"/>
  <c r="B11537" i="3"/>
  <c r="B11536" i="3"/>
  <c r="B11535" i="3"/>
  <c r="B11534" i="3"/>
  <c r="B11533" i="3"/>
  <c r="B11532" i="3"/>
  <c r="B11531" i="3"/>
  <c r="B11530" i="3"/>
  <c r="B11529" i="3"/>
  <c r="B11528" i="3"/>
  <c r="B11527" i="3"/>
  <c r="B11526" i="3"/>
  <c r="B11525" i="3"/>
  <c r="B11524" i="3"/>
  <c r="B11523" i="3"/>
  <c r="B11522" i="3"/>
  <c r="B11521" i="3"/>
  <c r="B11520" i="3"/>
  <c r="B11519" i="3"/>
  <c r="B11518" i="3"/>
  <c r="B11517" i="3"/>
  <c r="B11516" i="3"/>
  <c r="B11515" i="3"/>
  <c r="B11514" i="3"/>
  <c r="B11513" i="3"/>
  <c r="B11512" i="3"/>
  <c r="B11511" i="3"/>
  <c r="B11510" i="3"/>
  <c r="B11509" i="3"/>
  <c r="B11508" i="3"/>
  <c r="B11507" i="3"/>
  <c r="B11506" i="3"/>
  <c r="B11505" i="3"/>
  <c r="B11504" i="3"/>
  <c r="B11503" i="3"/>
  <c r="B11502" i="3"/>
  <c r="B11501" i="3"/>
  <c r="B11500" i="3"/>
  <c r="B11499" i="3"/>
  <c r="B11498" i="3"/>
  <c r="B11497" i="3"/>
  <c r="B11496" i="3"/>
  <c r="B11495" i="3"/>
  <c r="B11494" i="3"/>
  <c r="B11493" i="3"/>
  <c r="B11492" i="3"/>
  <c r="B11491" i="3"/>
  <c r="B11490" i="3"/>
  <c r="B11489" i="3"/>
  <c r="B11488" i="3"/>
  <c r="B11487" i="3"/>
  <c r="B11486" i="3"/>
  <c r="B11485" i="3"/>
  <c r="B11484" i="3"/>
  <c r="B11483" i="3"/>
  <c r="B11482" i="3"/>
  <c r="B11481" i="3"/>
  <c r="B11480" i="3"/>
  <c r="B11479" i="3"/>
  <c r="B11478" i="3"/>
  <c r="B11477" i="3"/>
  <c r="B11476" i="3"/>
  <c r="B11475" i="3"/>
  <c r="B11474" i="3"/>
  <c r="B11473" i="3"/>
  <c r="B11472" i="3"/>
  <c r="B11471" i="3"/>
  <c r="B11470" i="3"/>
  <c r="B11469" i="3"/>
  <c r="B11468" i="3"/>
  <c r="B11467" i="3"/>
  <c r="B11466" i="3"/>
  <c r="B11465" i="3"/>
  <c r="B11464" i="3"/>
  <c r="B11463" i="3"/>
  <c r="B11462" i="3"/>
  <c r="B11461" i="3"/>
  <c r="B11460" i="3"/>
  <c r="B11459" i="3"/>
  <c r="B11458" i="3"/>
  <c r="B11457" i="3"/>
  <c r="B11456" i="3"/>
  <c r="B11455" i="3"/>
  <c r="B11454" i="3"/>
  <c r="B11453" i="3"/>
  <c r="B11452" i="3"/>
  <c r="B11451" i="3"/>
  <c r="B11450" i="3"/>
  <c r="B11449" i="3"/>
  <c r="B11448" i="3"/>
  <c r="B11447" i="3"/>
  <c r="B11446" i="3"/>
  <c r="B11445" i="3"/>
  <c r="B11444" i="3"/>
  <c r="B11443" i="3"/>
  <c r="B11442" i="3"/>
  <c r="B11441" i="3"/>
  <c r="B11440" i="3"/>
  <c r="B11439" i="3"/>
  <c r="B11438" i="3"/>
  <c r="B11437" i="3"/>
  <c r="B11436" i="3"/>
  <c r="B11435" i="3"/>
  <c r="B11434" i="3"/>
  <c r="B11433" i="3"/>
  <c r="B11432" i="3"/>
  <c r="B11431" i="3"/>
  <c r="B11430" i="3"/>
  <c r="B11429" i="3"/>
  <c r="B11428" i="3"/>
  <c r="B11427" i="3"/>
  <c r="B11426" i="3"/>
  <c r="B11425" i="3"/>
  <c r="B11424" i="3"/>
  <c r="B11423" i="3"/>
  <c r="B11422" i="3"/>
  <c r="B11421" i="3"/>
  <c r="B11420" i="3"/>
  <c r="B11419" i="3"/>
  <c r="B11418" i="3"/>
  <c r="B11417" i="3"/>
  <c r="B11416" i="3"/>
  <c r="B11415" i="3"/>
  <c r="B11414" i="3"/>
  <c r="B11413" i="3"/>
  <c r="B11412" i="3"/>
  <c r="B11411" i="3"/>
  <c r="B11410" i="3"/>
  <c r="B11409" i="3"/>
  <c r="B11408" i="3"/>
  <c r="B11407" i="3"/>
  <c r="B11406" i="3"/>
  <c r="B11405" i="3"/>
  <c r="B11404" i="3"/>
  <c r="B11403" i="3"/>
  <c r="B11402" i="3"/>
  <c r="B11401" i="3"/>
  <c r="B11400" i="3"/>
  <c r="B11399" i="3"/>
  <c r="B11398" i="3"/>
  <c r="B11397" i="3"/>
  <c r="B11396" i="3"/>
  <c r="B11395" i="3"/>
  <c r="B11394" i="3"/>
  <c r="B11393" i="3"/>
  <c r="B11392" i="3"/>
  <c r="B11391" i="3"/>
  <c r="B11390" i="3"/>
  <c r="B11389" i="3"/>
  <c r="B11388" i="3"/>
  <c r="B11387" i="3"/>
  <c r="B11386" i="3"/>
  <c r="B11385" i="3"/>
  <c r="B11384" i="3"/>
  <c r="B11383" i="3"/>
  <c r="B11382" i="3"/>
  <c r="B11381" i="3"/>
  <c r="B11380" i="3"/>
  <c r="B11379" i="3"/>
  <c r="B11378" i="3"/>
  <c r="B11377" i="3"/>
  <c r="B11376" i="3"/>
  <c r="B11375" i="3"/>
  <c r="B11374" i="3"/>
  <c r="B11373" i="3"/>
  <c r="B11372" i="3"/>
  <c r="B11371" i="3"/>
  <c r="B11370" i="3"/>
  <c r="B11369" i="3"/>
  <c r="B11368" i="3"/>
  <c r="B11367" i="3"/>
  <c r="B11366" i="3"/>
  <c r="B11365" i="3"/>
  <c r="B11364" i="3"/>
  <c r="B11363" i="3"/>
  <c r="B11362" i="3"/>
  <c r="B11361" i="3"/>
  <c r="B11360" i="3"/>
  <c r="B11359" i="3"/>
  <c r="B11358" i="3"/>
  <c r="B11357" i="3"/>
  <c r="B11356" i="3"/>
  <c r="B11355" i="3"/>
  <c r="B11354" i="3"/>
  <c r="B11353" i="3"/>
  <c r="B11352" i="3"/>
  <c r="B11351" i="3"/>
  <c r="B11350" i="3"/>
  <c r="B11349" i="3"/>
  <c r="B11348" i="3"/>
  <c r="B11347" i="3"/>
  <c r="B11346" i="3"/>
  <c r="B11345" i="3"/>
  <c r="B11344" i="3"/>
  <c r="B11343" i="3"/>
  <c r="B11342" i="3"/>
  <c r="B11341" i="3"/>
  <c r="B11340" i="3"/>
  <c r="B11339" i="3"/>
  <c r="B11338" i="3"/>
  <c r="B11337" i="3"/>
  <c r="B11336" i="3"/>
  <c r="B11335" i="3"/>
  <c r="B11334" i="3"/>
  <c r="B11333" i="3"/>
  <c r="B11332" i="3"/>
  <c r="B11331" i="3"/>
  <c r="B11330" i="3"/>
  <c r="B11329" i="3"/>
  <c r="B11328" i="3"/>
  <c r="B11327" i="3"/>
  <c r="B11326" i="3"/>
  <c r="B11325" i="3"/>
  <c r="B11324" i="3"/>
  <c r="B11323" i="3"/>
  <c r="B11322" i="3"/>
  <c r="B11321" i="3"/>
  <c r="B11320" i="3"/>
  <c r="B11319" i="3"/>
  <c r="B11318" i="3"/>
  <c r="B11317" i="3"/>
  <c r="B11316" i="3"/>
  <c r="B11315" i="3"/>
  <c r="B11314" i="3"/>
  <c r="B11313" i="3"/>
  <c r="B11312" i="3"/>
  <c r="B11311" i="3"/>
  <c r="B11310" i="3"/>
  <c r="B11309" i="3"/>
  <c r="B11308" i="3"/>
  <c r="B11307" i="3"/>
  <c r="B11306" i="3"/>
  <c r="B11305" i="3"/>
  <c r="B11304" i="3"/>
  <c r="B11303" i="3"/>
  <c r="B11302" i="3"/>
  <c r="B11301" i="3"/>
  <c r="B11300" i="3"/>
  <c r="B11299" i="3"/>
  <c r="B11298" i="3"/>
  <c r="B11297" i="3"/>
  <c r="B11296" i="3"/>
  <c r="B11295" i="3"/>
  <c r="B11294" i="3"/>
  <c r="B11293" i="3"/>
  <c r="B11292" i="3"/>
  <c r="B11291" i="3"/>
  <c r="B11290" i="3"/>
  <c r="B11289" i="3"/>
  <c r="B11288" i="3"/>
  <c r="B11287" i="3"/>
  <c r="B11286" i="3"/>
  <c r="B11285" i="3"/>
  <c r="B11284" i="3"/>
  <c r="B11283" i="3"/>
  <c r="B11282" i="3"/>
  <c r="B11281" i="3"/>
  <c r="B11280" i="3"/>
  <c r="B11279" i="3"/>
  <c r="B11278" i="3"/>
  <c r="B11277" i="3"/>
  <c r="B11276" i="3"/>
  <c r="B11275" i="3"/>
  <c r="B11274" i="3"/>
  <c r="B11273" i="3"/>
  <c r="B11272" i="3"/>
  <c r="B11271" i="3"/>
  <c r="B11270" i="3"/>
  <c r="B11269" i="3"/>
  <c r="B11268" i="3"/>
  <c r="B11267" i="3"/>
  <c r="B11266" i="3"/>
  <c r="B11265" i="3"/>
  <c r="B11264" i="3"/>
  <c r="B11263" i="3"/>
  <c r="B11262" i="3"/>
  <c r="B11261" i="3"/>
  <c r="B11260" i="3"/>
  <c r="B11259" i="3"/>
  <c r="B11258" i="3"/>
  <c r="B11257" i="3"/>
  <c r="B11256" i="3"/>
  <c r="B11255" i="3"/>
  <c r="B11254" i="3"/>
  <c r="B11253" i="3"/>
  <c r="B11252" i="3"/>
  <c r="B11251" i="3"/>
  <c r="B11250" i="3"/>
  <c r="B11249" i="3"/>
  <c r="B11248" i="3"/>
  <c r="B11247" i="3"/>
  <c r="B11246" i="3"/>
  <c r="B11245" i="3"/>
  <c r="B11244" i="3"/>
  <c r="B11243" i="3"/>
  <c r="B11242" i="3"/>
  <c r="B11241" i="3"/>
  <c r="B11240" i="3"/>
  <c r="B11239" i="3"/>
  <c r="B11238" i="3"/>
  <c r="B11237" i="3"/>
  <c r="B11236" i="3"/>
  <c r="B11235" i="3"/>
  <c r="B11234" i="3"/>
  <c r="B11233" i="3"/>
  <c r="B11232" i="3"/>
  <c r="B11231" i="3"/>
  <c r="B11230" i="3"/>
  <c r="B11229" i="3"/>
  <c r="B11228" i="3"/>
  <c r="B11227" i="3"/>
  <c r="B11226" i="3"/>
  <c r="B11225" i="3"/>
  <c r="B11224" i="3"/>
  <c r="B11223" i="3"/>
  <c r="B11222" i="3"/>
  <c r="B11221" i="3"/>
  <c r="B11220" i="3"/>
  <c r="B11219" i="3"/>
  <c r="B11218" i="3"/>
  <c r="B11217" i="3"/>
  <c r="B11216" i="3"/>
  <c r="B11215" i="3"/>
  <c r="B11214" i="3"/>
  <c r="B11213" i="3"/>
  <c r="B11212" i="3"/>
  <c r="B11211" i="3"/>
  <c r="B11210" i="3"/>
  <c r="B11209" i="3"/>
  <c r="B11208" i="3"/>
  <c r="B11207" i="3"/>
  <c r="B11206" i="3"/>
  <c r="B11205" i="3"/>
  <c r="B11204" i="3"/>
  <c r="B11203" i="3"/>
  <c r="B11202" i="3"/>
  <c r="B11201" i="3"/>
  <c r="B11200" i="3"/>
  <c r="B11199" i="3"/>
  <c r="B11198" i="3"/>
  <c r="B11197" i="3"/>
  <c r="B11196" i="3"/>
  <c r="B11195" i="3"/>
  <c r="B11194" i="3"/>
  <c r="B11193" i="3"/>
  <c r="B11192" i="3"/>
  <c r="B11191" i="3"/>
  <c r="B11190" i="3"/>
  <c r="B11189" i="3"/>
  <c r="B11188" i="3"/>
  <c r="B11187" i="3"/>
  <c r="B11186" i="3"/>
  <c r="B11185" i="3"/>
  <c r="B11184" i="3"/>
  <c r="B11183" i="3"/>
  <c r="B11182" i="3"/>
  <c r="B11181" i="3"/>
  <c r="B11180" i="3"/>
  <c r="B11179" i="3"/>
  <c r="B11178" i="3"/>
  <c r="B11177" i="3"/>
  <c r="B11176" i="3"/>
  <c r="B11175" i="3"/>
  <c r="B11174" i="3"/>
  <c r="B11173" i="3"/>
  <c r="B11172" i="3"/>
  <c r="B11171" i="3"/>
  <c r="B11170" i="3"/>
  <c r="B11169" i="3"/>
  <c r="B11168" i="3"/>
  <c r="B11167" i="3"/>
  <c r="B11166" i="3"/>
  <c r="B11165" i="3"/>
  <c r="B11164" i="3"/>
  <c r="B11163" i="3"/>
  <c r="B11162" i="3"/>
  <c r="B11161" i="3"/>
  <c r="B11160" i="3"/>
  <c r="B11159" i="3"/>
  <c r="B11158" i="3"/>
  <c r="B11157" i="3"/>
  <c r="B11156" i="3"/>
  <c r="B11155" i="3"/>
  <c r="B11154" i="3"/>
  <c r="B11153" i="3"/>
  <c r="B11152" i="3"/>
  <c r="B11151" i="3"/>
  <c r="B11150" i="3"/>
  <c r="B11149" i="3"/>
  <c r="B11148" i="3"/>
  <c r="B11147" i="3"/>
  <c r="B11146" i="3"/>
  <c r="B11145" i="3"/>
  <c r="B11144" i="3"/>
  <c r="B11143" i="3"/>
  <c r="B11142" i="3"/>
  <c r="B11141" i="3"/>
  <c r="B11140" i="3"/>
  <c r="B11139" i="3"/>
  <c r="B11138" i="3"/>
  <c r="B11137" i="3"/>
  <c r="B11136" i="3"/>
  <c r="B11135" i="3"/>
  <c r="B11134" i="3"/>
  <c r="B11133" i="3"/>
  <c r="B11132" i="3"/>
  <c r="B11131" i="3"/>
  <c r="B11130" i="3"/>
  <c r="B11129" i="3"/>
  <c r="B11128" i="3"/>
  <c r="B11127" i="3"/>
  <c r="B11126" i="3"/>
  <c r="B11125" i="3"/>
  <c r="B11124" i="3"/>
  <c r="B11123" i="3"/>
  <c r="B11122" i="3"/>
  <c r="B11121" i="3"/>
  <c r="B11120" i="3"/>
  <c r="B11119" i="3"/>
  <c r="B11118" i="3"/>
  <c r="B11117" i="3"/>
  <c r="B11116" i="3"/>
  <c r="B11115" i="3"/>
  <c r="B11114" i="3"/>
  <c r="B11113" i="3"/>
  <c r="B11112" i="3"/>
  <c r="B11111" i="3"/>
  <c r="B11110" i="3"/>
  <c r="B11109" i="3"/>
  <c r="B11108" i="3"/>
  <c r="B11107" i="3"/>
  <c r="B11106" i="3"/>
  <c r="B11105" i="3"/>
  <c r="B11104" i="3"/>
  <c r="B11103" i="3"/>
  <c r="B11102" i="3"/>
  <c r="B11101" i="3"/>
  <c r="B11100" i="3"/>
  <c r="B11099" i="3"/>
  <c r="B11098" i="3"/>
  <c r="B11097" i="3"/>
  <c r="B11096" i="3"/>
  <c r="B11095" i="3"/>
  <c r="B11094" i="3"/>
  <c r="B11093" i="3"/>
  <c r="B11092" i="3"/>
  <c r="B11091" i="3"/>
  <c r="B11090" i="3"/>
  <c r="B11089" i="3"/>
  <c r="B11088" i="3"/>
  <c r="B11087" i="3"/>
  <c r="B11086" i="3"/>
  <c r="B11085" i="3"/>
  <c r="B11084" i="3"/>
  <c r="B11083" i="3"/>
  <c r="B11082" i="3"/>
  <c r="B11081" i="3"/>
  <c r="B11080" i="3"/>
  <c r="B11079" i="3"/>
  <c r="B11078" i="3"/>
  <c r="B11077" i="3"/>
  <c r="B11076" i="3"/>
  <c r="B11075" i="3"/>
  <c r="B11074" i="3"/>
  <c r="B11073" i="3"/>
  <c r="B11072" i="3"/>
  <c r="B11071" i="3"/>
  <c r="B11070" i="3"/>
  <c r="B11069" i="3"/>
  <c r="B11068" i="3"/>
  <c r="B11067" i="3"/>
  <c r="B11066" i="3"/>
  <c r="B11065" i="3"/>
  <c r="B11064" i="3"/>
  <c r="B11063" i="3"/>
  <c r="B11062" i="3"/>
  <c r="B11061" i="3"/>
  <c r="B11060" i="3"/>
  <c r="B11059" i="3"/>
  <c r="B11058" i="3"/>
  <c r="B11057" i="3"/>
  <c r="B11056" i="3"/>
  <c r="B11055" i="3"/>
  <c r="B11054" i="3"/>
  <c r="B11053" i="3"/>
  <c r="B11052" i="3"/>
  <c r="B11051" i="3"/>
  <c r="B11050" i="3"/>
  <c r="B11049" i="3"/>
  <c r="B11048" i="3"/>
  <c r="B11047" i="3"/>
  <c r="B11046" i="3"/>
  <c r="B11045" i="3"/>
  <c r="B11044" i="3"/>
  <c r="B11043" i="3"/>
  <c r="B11042" i="3"/>
  <c r="B11041" i="3"/>
  <c r="B11040" i="3"/>
  <c r="B11039" i="3"/>
  <c r="B11038" i="3"/>
  <c r="B11037" i="3"/>
  <c r="B11036" i="3"/>
  <c r="B11035" i="3"/>
  <c r="B11034" i="3"/>
  <c r="B11033" i="3"/>
  <c r="B11032" i="3"/>
  <c r="B11031" i="3"/>
  <c r="B11030" i="3"/>
  <c r="B11029" i="3"/>
  <c r="B11028" i="3"/>
  <c r="B11027" i="3"/>
  <c r="B11026" i="3"/>
  <c r="B11025" i="3"/>
  <c r="B11024" i="3"/>
  <c r="B11023" i="3"/>
  <c r="B11022" i="3"/>
  <c r="B11021" i="3"/>
  <c r="B11020" i="3"/>
  <c r="B11019" i="3"/>
  <c r="B11018" i="3"/>
  <c r="B11017" i="3"/>
  <c r="B11016" i="3"/>
  <c r="B11015" i="3"/>
  <c r="B11014" i="3"/>
  <c r="B11013" i="3"/>
  <c r="B11012" i="3"/>
  <c r="B11011" i="3"/>
  <c r="B11010" i="3"/>
  <c r="B11009" i="3"/>
  <c r="B11008" i="3"/>
  <c r="B11007" i="3"/>
  <c r="B11006" i="3"/>
  <c r="B11005" i="3"/>
  <c r="B11004" i="3"/>
  <c r="B11003" i="3"/>
  <c r="B11002" i="3"/>
  <c r="B11001" i="3"/>
  <c r="B11000" i="3"/>
  <c r="B10999" i="3"/>
  <c r="B10998" i="3"/>
  <c r="B10997" i="3"/>
  <c r="B10996" i="3"/>
  <c r="B10995" i="3"/>
  <c r="B10994" i="3"/>
  <c r="B10993" i="3"/>
  <c r="B10992" i="3"/>
  <c r="B10991" i="3"/>
  <c r="B10990" i="3"/>
  <c r="B10989" i="3"/>
  <c r="B10988" i="3"/>
  <c r="B10987" i="3"/>
  <c r="B10986" i="3"/>
  <c r="B10985" i="3"/>
  <c r="B10984" i="3"/>
  <c r="B10983" i="3"/>
  <c r="B10982" i="3"/>
  <c r="B10981" i="3"/>
  <c r="B10980" i="3"/>
  <c r="B10979" i="3"/>
  <c r="B10978" i="3"/>
  <c r="B10977" i="3"/>
  <c r="B10976" i="3"/>
  <c r="B10975" i="3"/>
  <c r="B10974" i="3"/>
  <c r="B10973" i="3"/>
  <c r="B10972" i="3"/>
  <c r="B10971" i="3"/>
  <c r="B10970" i="3"/>
  <c r="B10969" i="3"/>
  <c r="B10968" i="3"/>
  <c r="B10967" i="3"/>
  <c r="B10966" i="3"/>
  <c r="B10965" i="3"/>
  <c r="B10964" i="3"/>
  <c r="B10963" i="3"/>
  <c r="B10962" i="3"/>
  <c r="B10961" i="3"/>
  <c r="B10960" i="3"/>
  <c r="B10959" i="3"/>
  <c r="B10958" i="3"/>
  <c r="B10957" i="3"/>
  <c r="B10956" i="3"/>
  <c r="B10955" i="3"/>
  <c r="B10954" i="3"/>
  <c r="B10953" i="3"/>
  <c r="B10952" i="3"/>
  <c r="B10951" i="3"/>
  <c r="B10950" i="3"/>
  <c r="B10949" i="3"/>
  <c r="B10948" i="3"/>
  <c r="B10947" i="3"/>
  <c r="B10946" i="3"/>
  <c r="B10945" i="3"/>
  <c r="B10944" i="3"/>
  <c r="B10943" i="3"/>
  <c r="B10942" i="3"/>
  <c r="B10941" i="3"/>
  <c r="B10940" i="3"/>
  <c r="B10939" i="3"/>
  <c r="B10938" i="3"/>
  <c r="B10937" i="3"/>
  <c r="B10936" i="3"/>
  <c r="B10935" i="3"/>
  <c r="B10934" i="3"/>
  <c r="B10933" i="3"/>
  <c r="B10932" i="3"/>
  <c r="B10931" i="3"/>
  <c r="B10930" i="3"/>
  <c r="B10929" i="3"/>
  <c r="B10928" i="3"/>
  <c r="B10927" i="3"/>
  <c r="B10926" i="3"/>
  <c r="B10925" i="3"/>
  <c r="B10924" i="3"/>
  <c r="B10923" i="3"/>
  <c r="B10922" i="3"/>
  <c r="B10921" i="3"/>
  <c r="B10920" i="3"/>
  <c r="B10919" i="3"/>
  <c r="B10918" i="3"/>
  <c r="B10917" i="3"/>
  <c r="B10916" i="3"/>
  <c r="B10915" i="3"/>
  <c r="B10914" i="3"/>
  <c r="B10913" i="3"/>
  <c r="B10912" i="3"/>
  <c r="B10911" i="3"/>
  <c r="B10910" i="3"/>
  <c r="B10909" i="3"/>
  <c r="B10908" i="3"/>
  <c r="B10907" i="3"/>
  <c r="B10906" i="3"/>
  <c r="B10905" i="3"/>
  <c r="B10904" i="3"/>
  <c r="B10903" i="3"/>
  <c r="B10902" i="3"/>
  <c r="B10901" i="3"/>
  <c r="B10900" i="3"/>
  <c r="B10899" i="3"/>
  <c r="B10898" i="3"/>
  <c r="B10897" i="3"/>
  <c r="B10896" i="3"/>
  <c r="B10895" i="3"/>
  <c r="B10894" i="3"/>
  <c r="B10893" i="3"/>
  <c r="B10892" i="3"/>
  <c r="B10891" i="3"/>
  <c r="B10890" i="3"/>
  <c r="B10889" i="3"/>
  <c r="B10888" i="3"/>
  <c r="B10887" i="3"/>
  <c r="B10886" i="3"/>
  <c r="B10885" i="3"/>
  <c r="B10884" i="3"/>
  <c r="B10883" i="3"/>
  <c r="B10882" i="3"/>
  <c r="B10881" i="3"/>
  <c r="B10880" i="3"/>
  <c r="B10879" i="3"/>
  <c r="B10878" i="3"/>
  <c r="B10877" i="3"/>
  <c r="B10876" i="3"/>
  <c r="B10875" i="3"/>
  <c r="B10874" i="3"/>
  <c r="B10873" i="3"/>
  <c r="B10872" i="3"/>
  <c r="B10871" i="3"/>
  <c r="B10870" i="3"/>
  <c r="B10869" i="3"/>
  <c r="B10868" i="3"/>
  <c r="B10867" i="3"/>
  <c r="B10866" i="3"/>
  <c r="B10865" i="3"/>
  <c r="B10864" i="3"/>
  <c r="B10863" i="3"/>
  <c r="B10862" i="3"/>
  <c r="B10861" i="3"/>
  <c r="B10860" i="3"/>
  <c r="B10859" i="3"/>
  <c r="B10858" i="3"/>
  <c r="B10857" i="3"/>
  <c r="B10856" i="3"/>
  <c r="B10855" i="3"/>
  <c r="B10854" i="3"/>
  <c r="B10853" i="3"/>
  <c r="B10852" i="3"/>
  <c r="B10851" i="3"/>
  <c r="B10850" i="3"/>
  <c r="B10849" i="3"/>
  <c r="B10848" i="3"/>
  <c r="B10847" i="3"/>
  <c r="B10846" i="3"/>
  <c r="B10845" i="3"/>
  <c r="B10844" i="3"/>
  <c r="B10843" i="3"/>
  <c r="B10842" i="3"/>
  <c r="B10841" i="3"/>
  <c r="B10840" i="3"/>
  <c r="B10839" i="3"/>
  <c r="B10838" i="3"/>
  <c r="B10837" i="3"/>
  <c r="B10836" i="3"/>
  <c r="B10835" i="3"/>
  <c r="B10834" i="3"/>
  <c r="B10833" i="3"/>
  <c r="B10832" i="3"/>
  <c r="B10831" i="3"/>
  <c r="B10830" i="3"/>
  <c r="B10829" i="3"/>
  <c r="B10828" i="3"/>
  <c r="B10827" i="3"/>
  <c r="B10826" i="3"/>
  <c r="B10825" i="3"/>
  <c r="B10824" i="3"/>
  <c r="B10823" i="3"/>
  <c r="B10822" i="3"/>
  <c r="B10821" i="3"/>
  <c r="B10820" i="3"/>
  <c r="B10819" i="3"/>
  <c r="B10818" i="3"/>
  <c r="B10817" i="3"/>
  <c r="B10816" i="3"/>
  <c r="B10815" i="3"/>
  <c r="B10814" i="3"/>
  <c r="B10813" i="3"/>
  <c r="B10812" i="3"/>
  <c r="B10811" i="3"/>
  <c r="B10810" i="3"/>
  <c r="B10809" i="3"/>
  <c r="B10808" i="3"/>
  <c r="B10807" i="3"/>
  <c r="B10806" i="3"/>
  <c r="B10805" i="3"/>
  <c r="B10804" i="3"/>
  <c r="B10803" i="3"/>
  <c r="B10802" i="3"/>
  <c r="B10801" i="3"/>
  <c r="B10800" i="3"/>
  <c r="B10799" i="3"/>
  <c r="B10798" i="3"/>
  <c r="B10797" i="3"/>
  <c r="B10796" i="3"/>
  <c r="B10795" i="3"/>
  <c r="B10794" i="3"/>
  <c r="B10793" i="3"/>
  <c r="B10792" i="3"/>
  <c r="B10791" i="3"/>
  <c r="B10790" i="3"/>
  <c r="B10789" i="3"/>
  <c r="B10788" i="3"/>
  <c r="B10787" i="3"/>
  <c r="B10786" i="3"/>
  <c r="B10785" i="3"/>
  <c r="B10784" i="3"/>
  <c r="B10783" i="3"/>
  <c r="B10782" i="3"/>
  <c r="B10781" i="3"/>
  <c r="B10780" i="3"/>
  <c r="B10779" i="3"/>
  <c r="B10778" i="3"/>
  <c r="B10777" i="3"/>
  <c r="B10776" i="3"/>
  <c r="B10775" i="3"/>
  <c r="B10774" i="3"/>
  <c r="B10773" i="3"/>
  <c r="B10772" i="3"/>
  <c r="B10771" i="3"/>
  <c r="B10770" i="3"/>
  <c r="B10769" i="3"/>
  <c r="B10768" i="3"/>
  <c r="B10767" i="3"/>
  <c r="B10766" i="3"/>
  <c r="B10765" i="3"/>
  <c r="B10764" i="3"/>
  <c r="B10763" i="3"/>
  <c r="B10762" i="3"/>
  <c r="B10761" i="3"/>
  <c r="B10760" i="3"/>
  <c r="B10759" i="3"/>
  <c r="B10758" i="3"/>
  <c r="B10757" i="3"/>
  <c r="B10756" i="3"/>
  <c r="B10755" i="3"/>
  <c r="B10754" i="3"/>
  <c r="B10753" i="3"/>
  <c r="B10752" i="3"/>
  <c r="B10751" i="3"/>
  <c r="B10750" i="3"/>
  <c r="B10749" i="3"/>
  <c r="B10748" i="3"/>
  <c r="B10747" i="3"/>
  <c r="B10746" i="3"/>
  <c r="B10745" i="3"/>
  <c r="B10744" i="3"/>
  <c r="B10743" i="3"/>
  <c r="B10742" i="3"/>
  <c r="B10741" i="3"/>
  <c r="B10740" i="3"/>
  <c r="B10739" i="3"/>
  <c r="B10738" i="3"/>
  <c r="B10737" i="3"/>
  <c r="B10736" i="3"/>
  <c r="B10735" i="3"/>
  <c r="B10734" i="3"/>
  <c r="B10733" i="3"/>
  <c r="B10732" i="3"/>
  <c r="B10731" i="3"/>
  <c r="B10730" i="3"/>
  <c r="B10729" i="3"/>
  <c r="B10728" i="3"/>
  <c r="B10727" i="3"/>
  <c r="B10726" i="3"/>
  <c r="B10725" i="3"/>
  <c r="B10724" i="3"/>
  <c r="B10723" i="3"/>
  <c r="B10722" i="3"/>
  <c r="B10721" i="3"/>
  <c r="B10720" i="3"/>
  <c r="B10719" i="3"/>
  <c r="B10718" i="3"/>
  <c r="B10717" i="3"/>
  <c r="B10716" i="3"/>
  <c r="B10715" i="3"/>
  <c r="B10714" i="3"/>
  <c r="B10713" i="3"/>
  <c r="B10712" i="3"/>
  <c r="B10711" i="3"/>
  <c r="B10710" i="3"/>
  <c r="B10709" i="3"/>
  <c r="B10708" i="3"/>
  <c r="B10707" i="3"/>
  <c r="B10706" i="3"/>
  <c r="B10705" i="3"/>
  <c r="B10704" i="3"/>
  <c r="B10703" i="3"/>
  <c r="B10702" i="3"/>
  <c r="B10701" i="3"/>
  <c r="B10700" i="3"/>
  <c r="B10699" i="3"/>
  <c r="B10698" i="3"/>
  <c r="B10697" i="3"/>
  <c r="B10696" i="3"/>
  <c r="B10695" i="3"/>
  <c r="B10694" i="3"/>
  <c r="B10693" i="3"/>
  <c r="B10692" i="3"/>
  <c r="B10691" i="3"/>
  <c r="B10690" i="3"/>
  <c r="B10689" i="3"/>
  <c r="B10688" i="3"/>
  <c r="B10687" i="3"/>
  <c r="B10686" i="3"/>
  <c r="B10685" i="3"/>
  <c r="B10684" i="3"/>
  <c r="B10683" i="3"/>
  <c r="B10682" i="3"/>
  <c r="B10681" i="3"/>
  <c r="B10680" i="3"/>
  <c r="B10679" i="3"/>
  <c r="B10678" i="3"/>
  <c r="B10677" i="3"/>
  <c r="B10676" i="3"/>
  <c r="B10675" i="3"/>
  <c r="B10674" i="3"/>
  <c r="B10673" i="3"/>
  <c r="B10672" i="3"/>
  <c r="B10671" i="3"/>
  <c r="B10670" i="3"/>
  <c r="B10669" i="3"/>
  <c r="B10668" i="3"/>
  <c r="B10667" i="3"/>
  <c r="B10666" i="3"/>
  <c r="B10665" i="3"/>
  <c r="B10664" i="3"/>
  <c r="B10663" i="3"/>
  <c r="B10662" i="3"/>
  <c r="B10661" i="3"/>
  <c r="B10660" i="3"/>
  <c r="B10659" i="3"/>
  <c r="B10658" i="3"/>
  <c r="B10657" i="3"/>
  <c r="B10656" i="3"/>
  <c r="B10655" i="3"/>
  <c r="B10654" i="3"/>
  <c r="B10653" i="3"/>
  <c r="B10652" i="3"/>
  <c r="B10651" i="3"/>
  <c r="B10650" i="3"/>
  <c r="B10649" i="3"/>
  <c r="B10648" i="3"/>
  <c r="B10647" i="3"/>
  <c r="B10646" i="3"/>
  <c r="B10645" i="3"/>
  <c r="B10644" i="3"/>
  <c r="B10643" i="3"/>
  <c r="B10642" i="3"/>
  <c r="B10641" i="3"/>
  <c r="B10640" i="3"/>
  <c r="B10639" i="3"/>
  <c r="B10638" i="3"/>
  <c r="B10637" i="3"/>
  <c r="B10636" i="3"/>
  <c r="B10635" i="3"/>
  <c r="B10634" i="3"/>
  <c r="B10633" i="3"/>
  <c r="B10632" i="3"/>
  <c r="B10631" i="3"/>
  <c r="B10630" i="3"/>
  <c r="B10629" i="3"/>
  <c r="B10628" i="3"/>
  <c r="B10627" i="3"/>
  <c r="B10626" i="3"/>
  <c r="B10625" i="3"/>
  <c r="B10624" i="3"/>
  <c r="B10623" i="3"/>
  <c r="B10622" i="3"/>
  <c r="B10621" i="3"/>
  <c r="B10620" i="3"/>
  <c r="B10619" i="3"/>
  <c r="B10618" i="3"/>
  <c r="B10617" i="3"/>
  <c r="B10616" i="3"/>
  <c r="B10615" i="3"/>
  <c r="B10614" i="3"/>
  <c r="B10613" i="3"/>
  <c r="B10612" i="3"/>
  <c r="B10611" i="3"/>
  <c r="B10610" i="3"/>
  <c r="B10609" i="3"/>
  <c r="B10608" i="3"/>
  <c r="B10607" i="3"/>
  <c r="B10606" i="3"/>
  <c r="B10605" i="3"/>
  <c r="B10604" i="3"/>
  <c r="B10603" i="3"/>
  <c r="B10602" i="3"/>
  <c r="B10601" i="3"/>
  <c r="B10600" i="3"/>
  <c r="B10599" i="3"/>
  <c r="B10598" i="3"/>
  <c r="B10597" i="3"/>
  <c r="B10596" i="3"/>
  <c r="B10595" i="3"/>
  <c r="B10594" i="3"/>
  <c r="B10593" i="3"/>
  <c r="B10592" i="3"/>
  <c r="B10591" i="3"/>
  <c r="B10590" i="3"/>
  <c r="B10589" i="3"/>
  <c r="B10588" i="3"/>
  <c r="B10587" i="3"/>
  <c r="B10586" i="3"/>
  <c r="B10585" i="3"/>
  <c r="B10584" i="3"/>
  <c r="B10583" i="3"/>
  <c r="B10582" i="3"/>
  <c r="B10581" i="3"/>
  <c r="B10580" i="3"/>
  <c r="B10579" i="3"/>
  <c r="B10578" i="3"/>
  <c r="B10577" i="3"/>
  <c r="B10576" i="3"/>
  <c r="B10575" i="3"/>
  <c r="B10574" i="3"/>
  <c r="B10573" i="3"/>
  <c r="B10572" i="3"/>
  <c r="B10571" i="3"/>
  <c r="B10570" i="3"/>
  <c r="B10569" i="3"/>
  <c r="B10568" i="3"/>
  <c r="B10567" i="3"/>
  <c r="B10566" i="3"/>
  <c r="B10565" i="3"/>
  <c r="B10564" i="3"/>
  <c r="B10563" i="3"/>
  <c r="B10562" i="3"/>
  <c r="B10561" i="3"/>
  <c r="B10560" i="3"/>
  <c r="B10559" i="3"/>
  <c r="B10558" i="3"/>
  <c r="B10557" i="3"/>
  <c r="B10556" i="3"/>
  <c r="B10555" i="3"/>
  <c r="B10554" i="3"/>
  <c r="B10553" i="3"/>
  <c r="B10552" i="3"/>
  <c r="B10551" i="3"/>
  <c r="B10550" i="3"/>
  <c r="B10549" i="3"/>
  <c r="B10548" i="3"/>
  <c r="B10547" i="3"/>
  <c r="B10546" i="3"/>
  <c r="B10545" i="3"/>
  <c r="B10544" i="3"/>
  <c r="B10543" i="3"/>
  <c r="B10542" i="3"/>
  <c r="B10541" i="3"/>
  <c r="B10540" i="3"/>
  <c r="B10539" i="3"/>
  <c r="B10538" i="3"/>
  <c r="B10537" i="3"/>
  <c r="B10536" i="3"/>
  <c r="B10535" i="3"/>
  <c r="B10534" i="3"/>
  <c r="B10533" i="3"/>
  <c r="B10532" i="3"/>
  <c r="B10531" i="3"/>
  <c r="B10530" i="3"/>
  <c r="B10529" i="3"/>
  <c r="B10528" i="3"/>
  <c r="B10527" i="3"/>
  <c r="B10526" i="3"/>
  <c r="B10525" i="3"/>
  <c r="B10524" i="3"/>
  <c r="B10523" i="3"/>
  <c r="B10522" i="3"/>
  <c r="B10521" i="3"/>
  <c r="B10520" i="3"/>
  <c r="B10519" i="3"/>
  <c r="B10518" i="3"/>
  <c r="B10517" i="3"/>
  <c r="B10516" i="3"/>
  <c r="B10515" i="3"/>
  <c r="B10514" i="3"/>
  <c r="B10513" i="3"/>
  <c r="B10512" i="3"/>
  <c r="B10511" i="3"/>
  <c r="B10510" i="3"/>
  <c r="B10509" i="3"/>
  <c r="B10508" i="3"/>
  <c r="B10507" i="3"/>
  <c r="B10506" i="3"/>
  <c r="B10505" i="3"/>
  <c r="B10504" i="3"/>
  <c r="B10503" i="3"/>
  <c r="B10502" i="3"/>
  <c r="B10501" i="3"/>
  <c r="B10500" i="3"/>
  <c r="B10499" i="3"/>
  <c r="B10498" i="3"/>
  <c r="B10497" i="3"/>
  <c r="B10496" i="3"/>
  <c r="B10495" i="3"/>
  <c r="B10494" i="3"/>
  <c r="B10493" i="3"/>
  <c r="B10492" i="3"/>
  <c r="B10491" i="3"/>
  <c r="B10490" i="3"/>
  <c r="B10489" i="3"/>
  <c r="B10488" i="3"/>
  <c r="B10487" i="3"/>
  <c r="B10486" i="3"/>
  <c r="B10485" i="3"/>
  <c r="B10484" i="3"/>
  <c r="B10483" i="3"/>
  <c r="B10482" i="3"/>
  <c r="B10481" i="3"/>
  <c r="B10480" i="3"/>
  <c r="B10479" i="3"/>
  <c r="B10478" i="3"/>
  <c r="B10477" i="3"/>
  <c r="B10476" i="3"/>
  <c r="B10475" i="3"/>
  <c r="B10474" i="3"/>
  <c r="B10473" i="3"/>
  <c r="B10472" i="3"/>
  <c r="B10471" i="3"/>
  <c r="B10470" i="3"/>
  <c r="B10469" i="3"/>
  <c r="B10468" i="3"/>
  <c r="B10467" i="3"/>
  <c r="B10466" i="3"/>
  <c r="B10465" i="3"/>
  <c r="B10464" i="3"/>
  <c r="B10463" i="3"/>
  <c r="B10462" i="3"/>
  <c r="B10461" i="3"/>
  <c r="B10460" i="3"/>
  <c r="B10459" i="3"/>
  <c r="B10458" i="3"/>
  <c r="B10457" i="3"/>
  <c r="B10456" i="3"/>
  <c r="B10455" i="3"/>
  <c r="B10454" i="3"/>
  <c r="B10453" i="3"/>
  <c r="B10452" i="3"/>
  <c r="B10451" i="3"/>
  <c r="B10450" i="3"/>
  <c r="B10449" i="3"/>
  <c r="B10448" i="3"/>
  <c r="B10447" i="3"/>
  <c r="B10446" i="3"/>
  <c r="B10445" i="3"/>
  <c r="B10444" i="3"/>
  <c r="B10443" i="3"/>
  <c r="B10442" i="3"/>
  <c r="B10441" i="3"/>
  <c r="B10440" i="3"/>
  <c r="B10439" i="3"/>
  <c r="B10438" i="3"/>
  <c r="B10437" i="3"/>
  <c r="B10436" i="3"/>
  <c r="B10435" i="3"/>
  <c r="B10434" i="3"/>
  <c r="B10433" i="3"/>
  <c r="B10432" i="3"/>
  <c r="B10431" i="3"/>
  <c r="B10430" i="3"/>
  <c r="B10429" i="3"/>
  <c r="B10428" i="3"/>
  <c r="B10427" i="3"/>
  <c r="B10426" i="3"/>
  <c r="B10425" i="3"/>
  <c r="B10424" i="3"/>
  <c r="B10423" i="3"/>
  <c r="B10422" i="3"/>
  <c r="B10421" i="3"/>
  <c r="B10420" i="3"/>
  <c r="B10419" i="3"/>
  <c r="B10418" i="3"/>
  <c r="B10417" i="3"/>
  <c r="B10416" i="3"/>
  <c r="B10415" i="3"/>
  <c r="B10414" i="3"/>
  <c r="B10413" i="3"/>
  <c r="B10412" i="3"/>
  <c r="B10411" i="3"/>
  <c r="B10410" i="3"/>
  <c r="B10409" i="3"/>
  <c r="B10408" i="3"/>
  <c r="B10407" i="3"/>
  <c r="B10406" i="3"/>
  <c r="B10405" i="3"/>
  <c r="B10404" i="3"/>
  <c r="B10403" i="3"/>
  <c r="B10402" i="3"/>
  <c r="B10401" i="3"/>
  <c r="B10400" i="3"/>
  <c r="B10399" i="3"/>
  <c r="B10398" i="3"/>
  <c r="B10397" i="3"/>
  <c r="B10396" i="3"/>
  <c r="B10395" i="3"/>
  <c r="B10394" i="3"/>
  <c r="B10393" i="3"/>
  <c r="B10392" i="3"/>
  <c r="B10391" i="3"/>
  <c r="B10390" i="3"/>
  <c r="B10389" i="3"/>
  <c r="B10388" i="3"/>
  <c r="B10387" i="3"/>
  <c r="B10386" i="3"/>
  <c r="B10385" i="3"/>
  <c r="B10384" i="3"/>
  <c r="B10383" i="3"/>
  <c r="B10382" i="3"/>
  <c r="B10381" i="3"/>
  <c r="B10380" i="3"/>
  <c r="B10379" i="3"/>
  <c r="B10378" i="3"/>
  <c r="B10377" i="3"/>
  <c r="B10376" i="3"/>
  <c r="B10375" i="3"/>
  <c r="B10374" i="3"/>
  <c r="B10373" i="3"/>
  <c r="B10372" i="3"/>
  <c r="B10371" i="3"/>
  <c r="B10370" i="3"/>
  <c r="B10369" i="3"/>
  <c r="B10368" i="3"/>
  <c r="B10367" i="3"/>
  <c r="B10366" i="3"/>
  <c r="B10365" i="3"/>
  <c r="B10364" i="3"/>
  <c r="B10363" i="3"/>
  <c r="B10362" i="3"/>
  <c r="B10361" i="3"/>
  <c r="B10360" i="3"/>
  <c r="B10359" i="3"/>
  <c r="B10358" i="3"/>
  <c r="B10357" i="3"/>
  <c r="B10356" i="3"/>
  <c r="B10355" i="3"/>
  <c r="B10354" i="3"/>
  <c r="B10353" i="3"/>
  <c r="B10352" i="3"/>
  <c r="B10351" i="3"/>
  <c r="B10350" i="3"/>
  <c r="B10349" i="3"/>
  <c r="B10348" i="3"/>
  <c r="B10347" i="3"/>
  <c r="B10346" i="3"/>
  <c r="B10345" i="3"/>
  <c r="B10344" i="3"/>
  <c r="B10343" i="3"/>
  <c r="B10342" i="3"/>
  <c r="B10341" i="3"/>
  <c r="B10340" i="3"/>
  <c r="B10339" i="3"/>
  <c r="B10338" i="3"/>
  <c r="B10337" i="3"/>
  <c r="B10336" i="3"/>
  <c r="B10335" i="3"/>
  <c r="B10334" i="3"/>
  <c r="B10333" i="3"/>
  <c r="B10332" i="3"/>
  <c r="B10331" i="3"/>
  <c r="B10330" i="3"/>
  <c r="B10329" i="3"/>
  <c r="B10328" i="3"/>
  <c r="B10327" i="3"/>
  <c r="B10326" i="3"/>
  <c r="B10325" i="3"/>
  <c r="B10324" i="3"/>
  <c r="B10323" i="3"/>
  <c r="B10322" i="3"/>
  <c r="B10321" i="3"/>
  <c r="B10320" i="3"/>
  <c r="B10319" i="3"/>
  <c r="B10318" i="3"/>
  <c r="B10317" i="3"/>
  <c r="B10316" i="3"/>
  <c r="B10315" i="3"/>
  <c r="B10314" i="3"/>
  <c r="B10313" i="3"/>
  <c r="B10312" i="3"/>
  <c r="B10311" i="3"/>
  <c r="B10310" i="3"/>
  <c r="B10309" i="3"/>
  <c r="B10308" i="3"/>
  <c r="B10307" i="3"/>
  <c r="B10306" i="3"/>
  <c r="B10305" i="3"/>
  <c r="B10304" i="3"/>
  <c r="B10303" i="3"/>
  <c r="B10302" i="3"/>
  <c r="B10301" i="3"/>
  <c r="B10300" i="3"/>
  <c r="B10299" i="3"/>
  <c r="B10298" i="3"/>
  <c r="B10297" i="3"/>
  <c r="B10296" i="3"/>
  <c r="B10295" i="3"/>
  <c r="B10294" i="3"/>
  <c r="B10293" i="3"/>
  <c r="B10292" i="3"/>
  <c r="B10291" i="3"/>
  <c r="B10290" i="3"/>
  <c r="B10289" i="3"/>
  <c r="B10288" i="3"/>
  <c r="B10287" i="3"/>
  <c r="B10286" i="3"/>
  <c r="B10285" i="3"/>
  <c r="B10284" i="3"/>
  <c r="B10283" i="3"/>
  <c r="B10282" i="3"/>
  <c r="B10281" i="3"/>
  <c r="B10280" i="3"/>
  <c r="B10279" i="3"/>
  <c r="B10278" i="3"/>
  <c r="B10277" i="3"/>
  <c r="B10276" i="3"/>
  <c r="B10275" i="3"/>
  <c r="B10274" i="3"/>
  <c r="B10273" i="3"/>
  <c r="B10272" i="3"/>
  <c r="B10271" i="3"/>
  <c r="B10270" i="3"/>
  <c r="B10269" i="3"/>
  <c r="B10268" i="3"/>
  <c r="B10267" i="3"/>
  <c r="B10266" i="3"/>
  <c r="B10265" i="3"/>
  <c r="B10264" i="3"/>
  <c r="B10263" i="3"/>
  <c r="B10262" i="3"/>
  <c r="B10261" i="3"/>
  <c r="B10260" i="3"/>
  <c r="B10259" i="3"/>
  <c r="B10258" i="3"/>
  <c r="B10257" i="3"/>
  <c r="B10256" i="3"/>
  <c r="B10255" i="3"/>
  <c r="B10254" i="3"/>
  <c r="B10253" i="3"/>
  <c r="B10252" i="3"/>
  <c r="B10251" i="3"/>
  <c r="B10250" i="3"/>
  <c r="B10249" i="3"/>
  <c r="B10248" i="3"/>
  <c r="B10247" i="3"/>
  <c r="B10246" i="3"/>
  <c r="B10245" i="3"/>
  <c r="B10244" i="3"/>
  <c r="B10243" i="3"/>
  <c r="B10242" i="3"/>
  <c r="B10241" i="3"/>
  <c r="B10240" i="3"/>
  <c r="B10239" i="3"/>
  <c r="B10238" i="3"/>
  <c r="B10237" i="3"/>
  <c r="B10236" i="3"/>
  <c r="B10235" i="3"/>
  <c r="B10234" i="3"/>
  <c r="B10233" i="3"/>
  <c r="B10232" i="3"/>
  <c r="B10231" i="3"/>
  <c r="B10230" i="3"/>
  <c r="B10229" i="3"/>
  <c r="B10228" i="3"/>
  <c r="B10227" i="3"/>
  <c r="B10226" i="3"/>
  <c r="B10225" i="3"/>
  <c r="B10224" i="3"/>
  <c r="B10223" i="3"/>
  <c r="B10222" i="3"/>
  <c r="B10221" i="3"/>
  <c r="B10220" i="3"/>
  <c r="B10219" i="3"/>
  <c r="B10218" i="3"/>
  <c r="B10217" i="3"/>
  <c r="B10216" i="3"/>
  <c r="B10215" i="3"/>
  <c r="B10214" i="3"/>
  <c r="B10213" i="3"/>
  <c r="B10212" i="3"/>
  <c r="B10211" i="3"/>
  <c r="B10210" i="3"/>
  <c r="B10209" i="3"/>
  <c r="B10208" i="3"/>
  <c r="B10207" i="3"/>
  <c r="B10206" i="3"/>
  <c r="B10205" i="3"/>
  <c r="B10204" i="3"/>
  <c r="B10203" i="3"/>
  <c r="B10202" i="3"/>
  <c r="B10201" i="3"/>
  <c r="B10200" i="3"/>
  <c r="B10199" i="3"/>
  <c r="B10198" i="3"/>
  <c r="B10197" i="3"/>
  <c r="B10196" i="3"/>
  <c r="B10195" i="3"/>
  <c r="B10194" i="3"/>
  <c r="B10193" i="3"/>
  <c r="B10192" i="3"/>
  <c r="B10191" i="3"/>
  <c r="B10190" i="3"/>
  <c r="B10189" i="3"/>
  <c r="B10188" i="3"/>
  <c r="B10187" i="3"/>
  <c r="B10186" i="3"/>
  <c r="B10185" i="3"/>
  <c r="B10184" i="3"/>
  <c r="B10183" i="3"/>
  <c r="B10182" i="3"/>
  <c r="B10181" i="3"/>
  <c r="B10180" i="3"/>
  <c r="B10179" i="3"/>
  <c r="B10178" i="3"/>
  <c r="B10177" i="3"/>
  <c r="B10176" i="3"/>
  <c r="B10175" i="3"/>
  <c r="B10174" i="3"/>
  <c r="B10173" i="3"/>
  <c r="B10172" i="3"/>
  <c r="B10171" i="3"/>
  <c r="B10170" i="3"/>
  <c r="B10169" i="3"/>
  <c r="B10168" i="3"/>
  <c r="B10167" i="3"/>
  <c r="B10166" i="3"/>
  <c r="B10165" i="3"/>
  <c r="B10164" i="3"/>
  <c r="B10163" i="3"/>
  <c r="B10162" i="3"/>
  <c r="B10161" i="3"/>
  <c r="B10160" i="3"/>
  <c r="B10159" i="3"/>
  <c r="B10158" i="3"/>
  <c r="B10157" i="3"/>
  <c r="B10156" i="3"/>
  <c r="B10155" i="3"/>
  <c r="B10154" i="3"/>
  <c r="B10153" i="3"/>
  <c r="B10152" i="3"/>
  <c r="B10151" i="3"/>
  <c r="B10150" i="3"/>
  <c r="B10149" i="3"/>
  <c r="B10148" i="3"/>
  <c r="B10147" i="3"/>
  <c r="B10146" i="3"/>
  <c r="B10145" i="3"/>
  <c r="B10144" i="3"/>
  <c r="B10143" i="3"/>
  <c r="B10142" i="3"/>
  <c r="B10141" i="3"/>
  <c r="B10140" i="3"/>
  <c r="B10139" i="3"/>
  <c r="B10138" i="3"/>
  <c r="B10137" i="3"/>
  <c r="B10136" i="3"/>
  <c r="B10135" i="3"/>
  <c r="B10134" i="3"/>
  <c r="B10133" i="3"/>
  <c r="B10132" i="3"/>
  <c r="B10131" i="3"/>
  <c r="B10130" i="3"/>
  <c r="B10129" i="3"/>
  <c r="B10128" i="3"/>
  <c r="B10127" i="3"/>
  <c r="B10126" i="3"/>
  <c r="B10125" i="3"/>
  <c r="B10124" i="3"/>
  <c r="B10123" i="3"/>
  <c r="B10122" i="3"/>
  <c r="B10121" i="3"/>
  <c r="B10120" i="3"/>
  <c r="B10119" i="3"/>
  <c r="B10118" i="3"/>
  <c r="B10117" i="3"/>
  <c r="B10116" i="3"/>
  <c r="B10115" i="3"/>
  <c r="B10114" i="3"/>
  <c r="B10113" i="3"/>
  <c r="B10112" i="3"/>
  <c r="B10111" i="3"/>
  <c r="B10110" i="3"/>
  <c r="B10109" i="3"/>
  <c r="B10108" i="3"/>
  <c r="B10107" i="3"/>
  <c r="B10106" i="3"/>
  <c r="B10105" i="3"/>
  <c r="B10104" i="3"/>
  <c r="B10103" i="3"/>
  <c r="B10102" i="3"/>
  <c r="B10101" i="3"/>
  <c r="B10100" i="3"/>
  <c r="B10099" i="3"/>
  <c r="B10098" i="3"/>
  <c r="B10097" i="3"/>
  <c r="B10096" i="3"/>
  <c r="B10095" i="3"/>
  <c r="B10094" i="3"/>
  <c r="B10093" i="3"/>
  <c r="B10092" i="3"/>
  <c r="B10091" i="3"/>
  <c r="B10090" i="3"/>
  <c r="B10089" i="3"/>
  <c r="B10088" i="3"/>
  <c r="B10087" i="3"/>
  <c r="B10086" i="3"/>
  <c r="B10085" i="3"/>
  <c r="B10084" i="3"/>
  <c r="B10083" i="3"/>
  <c r="B10082" i="3"/>
  <c r="B10081" i="3"/>
  <c r="B10080" i="3"/>
  <c r="B10079" i="3"/>
  <c r="B10078" i="3"/>
  <c r="B10077" i="3"/>
  <c r="B10076" i="3"/>
  <c r="B10075" i="3"/>
  <c r="B10074" i="3"/>
  <c r="B10073" i="3"/>
  <c r="B10072" i="3"/>
  <c r="B10071" i="3"/>
  <c r="B10070" i="3"/>
  <c r="B10069" i="3"/>
  <c r="B10068" i="3"/>
  <c r="B10067" i="3"/>
  <c r="B10066" i="3"/>
  <c r="B10065" i="3"/>
  <c r="B10064" i="3"/>
  <c r="B10063" i="3"/>
  <c r="B10062" i="3"/>
  <c r="B10061" i="3"/>
  <c r="B10060" i="3"/>
  <c r="B10059" i="3"/>
  <c r="B10058" i="3"/>
  <c r="B10057" i="3"/>
  <c r="B10056" i="3"/>
  <c r="B10055" i="3"/>
  <c r="B10054" i="3"/>
  <c r="B10053" i="3"/>
  <c r="B10052" i="3"/>
  <c r="B10051" i="3"/>
  <c r="B10050" i="3"/>
  <c r="B10049" i="3"/>
  <c r="B10048" i="3"/>
  <c r="B10047" i="3"/>
  <c r="B10046" i="3"/>
  <c r="B10045" i="3"/>
  <c r="B10044" i="3"/>
  <c r="B10043" i="3"/>
  <c r="B10042" i="3"/>
  <c r="B10041" i="3"/>
  <c r="B10040" i="3"/>
  <c r="B10039" i="3"/>
  <c r="B10038" i="3"/>
  <c r="B10037" i="3"/>
  <c r="B10036" i="3"/>
  <c r="B10035" i="3"/>
  <c r="B10034" i="3"/>
  <c r="B10033" i="3"/>
  <c r="B10032" i="3"/>
  <c r="B10031" i="3"/>
  <c r="B10030" i="3"/>
  <c r="B10029" i="3"/>
  <c r="B10028" i="3"/>
  <c r="B10027" i="3"/>
  <c r="B10026" i="3"/>
  <c r="B10025" i="3"/>
  <c r="B10024" i="3"/>
  <c r="B10023" i="3"/>
  <c r="B10022" i="3"/>
  <c r="B10021" i="3"/>
  <c r="B10020" i="3"/>
  <c r="B10019" i="3"/>
  <c r="B10018" i="3"/>
  <c r="B10017" i="3"/>
  <c r="B10016" i="3"/>
  <c r="B10015" i="3"/>
  <c r="B10014" i="3"/>
  <c r="B10013" i="3"/>
  <c r="B10012" i="3"/>
  <c r="B10011" i="3"/>
  <c r="B10010" i="3"/>
  <c r="B10009" i="3"/>
  <c r="B10008" i="3"/>
  <c r="B10007" i="3"/>
  <c r="B10006" i="3"/>
  <c r="B10005" i="3"/>
  <c r="B10004" i="3"/>
  <c r="B10003" i="3"/>
  <c r="B10002" i="3"/>
  <c r="B10001" i="3"/>
  <c r="B10000" i="3"/>
  <c r="B9999" i="3"/>
  <c r="B9998" i="3"/>
  <c r="B9997" i="3"/>
  <c r="B9996" i="3"/>
  <c r="B9995" i="3"/>
  <c r="B9994" i="3"/>
  <c r="B9993" i="3"/>
  <c r="B9992" i="3"/>
  <c r="B9991" i="3"/>
  <c r="B9990" i="3"/>
  <c r="B9989" i="3"/>
  <c r="B9988" i="3"/>
  <c r="B9987" i="3"/>
  <c r="B9986" i="3"/>
  <c r="B9985" i="3"/>
  <c r="B9984" i="3"/>
  <c r="B9983" i="3"/>
  <c r="B9982" i="3"/>
  <c r="B9981" i="3"/>
  <c r="B9980" i="3"/>
  <c r="B9979" i="3"/>
  <c r="B9978" i="3"/>
  <c r="B9977" i="3"/>
  <c r="B9976" i="3"/>
  <c r="B9975" i="3"/>
  <c r="B9974" i="3"/>
  <c r="B9973" i="3"/>
  <c r="B9972" i="3"/>
  <c r="B9971" i="3"/>
  <c r="B9970" i="3"/>
  <c r="B9969" i="3"/>
  <c r="B9968" i="3"/>
  <c r="B9967" i="3"/>
  <c r="B9966" i="3"/>
  <c r="B9965" i="3"/>
  <c r="B9964" i="3"/>
  <c r="B9963" i="3"/>
  <c r="B9962" i="3"/>
  <c r="B9961" i="3"/>
  <c r="B9960" i="3"/>
  <c r="B9959" i="3"/>
  <c r="B9958" i="3"/>
  <c r="B9957" i="3"/>
  <c r="B9956" i="3"/>
  <c r="B9955" i="3"/>
  <c r="B9954" i="3"/>
  <c r="B9953" i="3"/>
  <c r="B9952" i="3"/>
  <c r="B9951" i="3"/>
  <c r="B9950" i="3"/>
  <c r="B9949" i="3"/>
  <c r="B9948" i="3"/>
  <c r="B9947" i="3"/>
  <c r="B9946" i="3"/>
  <c r="B9945" i="3"/>
  <c r="B9944" i="3"/>
  <c r="B9943" i="3"/>
  <c r="B9942" i="3"/>
  <c r="B9941" i="3"/>
  <c r="B9940" i="3"/>
  <c r="B9939" i="3"/>
  <c r="B9938" i="3"/>
  <c r="B9937" i="3"/>
  <c r="B9936" i="3"/>
  <c r="B9935" i="3"/>
  <c r="B9934" i="3"/>
  <c r="B9933" i="3"/>
  <c r="B9932" i="3"/>
  <c r="B9931" i="3"/>
  <c r="B9930" i="3"/>
  <c r="B9929" i="3"/>
  <c r="B9928" i="3"/>
  <c r="B9927" i="3"/>
  <c r="B9926" i="3"/>
  <c r="B9925" i="3"/>
  <c r="B9924" i="3"/>
  <c r="B9923" i="3"/>
  <c r="B9922" i="3"/>
  <c r="B9921" i="3"/>
  <c r="B9920" i="3"/>
  <c r="B9919" i="3"/>
  <c r="B9918" i="3"/>
  <c r="B9917" i="3"/>
  <c r="B9916" i="3"/>
  <c r="B9915" i="3"/>
  <c r="B9914" i="3"/>
  <c r="B9913" i="3"/>
  <c r="B9912" i="3"/>
  <c r="B9911" i="3"/>
  <c r="B9910" i="3"/>
  <c r="B9909" i="3"/>
  <c r="B9908" i="3"/>
  <c r="B9907" i="3"/>
  <c r="B9906" i="3"/>
  <c r="B9905" i="3"/>
  <c r="B9904" i="3"/>
  <c r="B9903" i="3"/>
  <c r="B9902" i="3"/>
  <c r="B9901" i="3"/>
  <c r="B9900" i="3"/>
  <c r="B9899" i="3"/>
  <c r="B9898" i="3"/>
  <c r="B9897" i="3"/>
  <c r="B9896" i="3"/>
  <c r="B9895" i="3"/>
  <c r="B9894" i="3"/>
  <c r="B9893" i="3"/>
  <c r="B9892" i="3"/>
  <c r="B9891" i="3"/>
  <c r="B9890" i="3"/>
  <c r="B9889" i="3"/>
  <c r="B9888" i="3"/>
  <c r="B9887" i="3"/>
  <c r="B9886" i="3"/>
  <c r="B9885" i="3"/>
  <c r="B9884" i="3"/>
  <c r="B9883" i="3"/>
  <c r="B9882" i="3"/>
  <c r="B9881" i="3"/>
  <c r="B9880" i="3"/>
  <c r="B9879" i="3"/>
  <c r="B9878" i="3"/>
  <c r="B9877" i="3"/>
  <c r="B9876" i="3"/>
  <c r="B9875" i="3"/>
  <c r="B9874" i="3"/>
  <c r="B9873" i="3"/>
  <c r="B9872" i="3"/>
  <c r="B9871" i="3"/>
  <c r="B9870" i="3"/>
  <c r="B9869" i="3"/>
  <c r="B9868" i="3"/>
  <c r="B9867" i="3"/>
  <c r="B9866" i="3"/>
  <c r="B9865" i="3"/>
  <c r="B9864" i="3"/>
  <c r="B9863" i="3"/>
  <c r="B9862" i="3"/>
  <c r="B9861" i="3"/>
  <c r="B9860" i="3"/>
  <c r="B9859" i="3"/>
  <c r="B9858" i="3"/>
  <c r="B9857" i="3"/>
  <c r="B9856" i="3"/>
  <c r="B9855" i="3"/>
  <c r="B9854" i="3"/>
  <c r="B9853" i="3"/>
  <c r="B9852" i="3"/>
  <c r="B9851" i="3"/>
  <c r="B9850" i="3"/>
  <c r="B9849" i="3"/>
  <c r="B9848" i="3"/>
  <c r="B9847" i="3"/>
  <c r="B9846" i="3"/>
  <c r="B9845" i="3"/>
  <c r="B9844" i="3"/>
  <c r="B9843" i="3"/>
  <c r="B9842" i="3"/>
  <c r="B9841" i="3"/>
  <c r="B9840" i="3"/>
  <c r="B9839" i="3"/>
  <c r="B9838" i="3"/>
  <c r="B9837" i="3"/>
  <c r="B9836" i="3"/>
  <c r="B9835" i="3"/>
  <c r="B9834" i="3"/>
  <c r="B9833" i="3"/>
  <c r="B9832" i="3"/>
  <c r="B9831" i="3"/>
  <c r="B9830" i="3"/>
  <c r="B9829" i="3"/>
  <c r="B9828" i="3"/>
  <c r="B9827" i="3"/>
  <c r="B9826" i="3"/>
  <c r="B9825" i="3"/>
  <c r="B9824" i="3"/>
  <c r="B9823" i="3"/>
  <c r="B9822" i="3"/>
  <c r="B9821" i="3"/>
  <c r="B9820" i="3"/>
  <c r="B9819" i="3"/>
  <c r="B9818" i="3"/>
  <c r="B9817" i="3"/>
  <c r="B9816" i="3"/>
  <c r="B9815" i="3"/>
  <c r="B9814" i="3"/>
  <c r="B9813" i="3"/>
  <c r="B9812" i="3"/>
  <c r="B9811" i="3"/>
  <c r="B9810" i="3"/>
  <c r="B9809" i="3"/>
  <c r="B9808" i="3"/>
  <c r="B9807" i="3"/>
  <c r="B9806" i="3"/>
  <c r="B9805" i="3"/>
  <c r="B9804" i="3"/>
  <c r="B9803" i="3"/>
  <c r="B9802" i="3"/>
  <c r="B9801" i="3"/>
  <c r="B9800" i="3"/>
  <c r="B9799" i="3"/>
  <c r="B9798" i="3"/>
  <c r="B9797" i="3"/>
  <c r="B9796" i="3"/>
  <c r="B9795" i="3"/>
  <c r="B9794" i="3"/>
  <c r="B9793" i="3"/>
  <c r="B9792" i="3"/>
  <c r="B9791" i="3"/>
  <c r="B9790" i="3"/>
  <c r="B9789" i="3"/>
  <c r="B9788" i="3"/>
  <c r="B9787" i="3"/>
  <c r="B9786" i="3"/>
  <c r="B9785" i="3"/>
  <c r="B9784" i="3"/>
  <c r="B9783" i="3"/>
  <c r="B9782" i="3"/>
  <c r="B9781" i="3"/>
  <c r="B9780" i="3"/>
  <c r="B9779" i="3"/>
  <c r="B9778" i="3"/>
  <c r="B9777" i="3"/>
  <c r="B9776" i="3"/>
  <c r="B9775" i="3"/>
  <c r="B9774" i="3"/>
  <c r="B9773" i="3"/>
  <c r="B9772" i="3"/>
  <c r="B9771" i="3"/>
  <c r="B9770" i="3"/>
  <c r="B9769" i="3"/>
  <c r="B9768" i="3"/>
  <c r="B9767" i="3"/>
  <c r="B9766" i="3"/>
  <c r="B9765" i="3"/>
  <c r="B9764" i="3"/>
  <c r="B9763" i="3"/>
  <c r="B9762" i="3"/>
  <c r="B9761" i="3"/>
  <c r="B9760" i="3"/>
  <c r="B9759" i="3"/>
  <c r="B9758" i="3"/>
  <c r="B9757" i="3"/>
  <c r="B9756" i="3"/>
  <c r="B9755" i="3"/>
  <c r="B9754" i="3"/>
  <c r="B9753" i="3"/>
  <c r="B9752" i="3"/>
  <c r="B9751" i="3"/>
  <c r="B9750" i="3"/>
  <c r="B9749" i="3"/>
  <c r="B9748" i="3"/>
  <c r="B9747" i="3"/>
  <c r="B9746" i="3"/>
  <c r="B9745" i="3"/>
  <c r="B9744" i="3"/>
  <c r="B9743" i="3"/>
  <c r="B9742" i="3"/>
  <c r="B9741" i="3"/>
  <c r="B9740" i="3"/>
  <c r="B9739" i="3"/>
  <c r="B9738" i="3"/>
  <c r="B9737" i="3"/>
  <c r="B9736" i="3"/>
  <c r="B9735" i="3"/>
  <c r="B9734" i="3"/>
  <c r="B9733" i="3"/>
  <c r="B9732" i="3"/>
  <c r="B9731" i="3"/>
  <c r="B9730" i="3"/>
  <c r="B9729" i="3"/>
  <c r="B9728" i="3"/>
  <c r="B9727" i="3"/>
  <c r="B9726" i="3"/>
  <c r="B9725" i="3"/>
  <c r="B9724" i="3"/>
  <c r="B9723" i="3"/>
  <c r="B9722" i="3"/>
  <c r="B9721" i="3"/>
  <c r="B9720" i="3"/>
  <c r="B9719" i="3"/>
  <c r="B9718" i="3"/>
  <c r="B9717" i="3"/>
  <c r="B9716" i="3"/>
  <c r="B9715" i="3"/>
  <c r="B9714" i="3"/>
  <c r="B9713" i="3"/>
  <c r="B9712" i="3"/>
  <c r="B9711" i="3"/>
  <c r="B9710" i="3"/>
  <c r="B9709" i="3"/>
  <c r="B9708" i="3"/>
  <c r="B9707" i="3"/>
  <c r="B9706" i="3"/>
  <c r="B9705" i="3"/>
  <c r="B9704" i="3"/>
  <c r="B9703" i="3"/>
  <c r="B9702" i="3"/>
  <c r="B9701" i="3"/>
  <c r="B9700" i="3"/>
  <c r="B9699" i="3"/>
  <c r="B9698" i="3"/>
  <c r="B9697" i="3"/>
  <c r="B9696" i="3"/>
  <c r="B9695" i="3"/>
  <c r="B9694" i="3"/>
  <c r="B9693" i="3"/>
  <c r="B9692" i="3"/>
  <c r="B9691" i="3"/>
  <c r="B9690" i="3"/>
  <c r="B9689" i="3"/>
  <c r="B9688" i="3"/>
  <c r="B9687" i="3"/>
  <c r="B9686" i="3"/>
  <c r="B9685" i="3"/>
  <c r="B9684" i="3"/>
  <c r="B9683" i="3"/>
  <c r="B9682" i="3"/>
  <c r="B9681" i="3"/>
  <c r="B9680" i="3"/>
  <c r="B9679" i="3"/>
  <c r="B9678" i="3"/>
  <c r="B9677" i="3"/>
  <c r="B9676" i="3"/>
  <c r="B9675" i="3"/>
  <c r="B9674" i="3"/>
  <c r="B9673" i="3"/>
  <c r="B9672" i="3"/>
  <c r="B9671" i="3"/>
  <c r="B9670" i="3"/>
  <c r="B9669" i="3"/>
  <c r="B9668" i="3"/>
  <c r="B9667" i="3"/>
  <c r="B9666" i="3"/>
  <c r="B9665" i="3"/>
  <c r="B9664" i="3"/>
  <c r="B9663" i="3"/>
  <c r="B9662" i="3"/>
  <c r="B9661" i="3"/>
  <c r="B9660" i="3"/>
  <c r="B9659" i="3"/>
  <c r="B9658" i="3"/>
  <c r="B9657" i="3"/>
  <c r="B9656" i="3"/>
  <c r="B9655" i="3"/>
  <c r="B9654" i="3"/>
  <c r="B9653" i="3"/>
  <c r="B9652" i="3"/>
  <c r="B9651" i="3"/>
  <c r="B9650" i="3"/>
  <c r="B9649" i="3"/>
  <c r="B9648" i="3"/>
  <c r="B9647" i="3"/>
  <c r="B9646" i="3"/>
  <c r="B9645" i="3"/>
  <c r="B9644" i="3"/>
  <c r="B9643" i="3"/>
  <c r="B9642" i="3"/>
  <c r="B9641" i="3"/>
  <c r="B9640" i="3"/>
  <c r="B9639" i="3"/>
  <c r="B9638" i="3"/>
  <c r="B9637" i="3"/>
  <c r="B9636" i="3"/>
  <c r="B9635" i="3"/>
  <c r="B9634" i="3"/>
  <c r="B9633" i="3"/>
  <c r="B9632" i="3"/>
  <c r="B9631" i="3"/>
  <c r="B9630" i="3"/>
  <c r="B9629" i="3"/>
  <c r="B9628" i="3"/>
  <c r="B9627" i="3"/>
  <c r="B9626" i="3"/>
  <c r="B9625" i="3"/>
  <c r="B9624" i="3"/>
  <c r="B9623" i="3"/>
  <c r="B9622" i="3"/>
  <c r="B9621" i="3"/>
  <c r="B9620" i="3"/>
  <c r="B9619" i="3"/>
  <c r="B9618" i="3"/>
  <c r="B9617" i="3"/>
  <c r="B9616" i="3"/>
  <c r="B9615" i="3"/>
  <c r="B9614" i="3"/>
  <c r="B9613" i="3"/>
  <c r="B9612" i="3"/>
  <c r="B9611" i="3"/>
  <c r="B9610" i="3"/>
  <c r="B9609" i="3"/>
  <c r="B9608" i="3"/>
  <c r="B9607" i="3"/>
  <c r="B9606" i="3"/>
  <c r="B9605" i="3"/>
  <c r="B9604" i="3"/>
  <c r="B9603" i="3"/>
  <c r="B9602" i="3"/>
  <c r="B9601" i="3"/>
  <c r="B9600" i="3"/>
  <c r="B9599" i="3"/>
  <c r="B9598" i="3"/>
  <c r="B9597" i="3"/>
  <c r="B9596" i="3"/>
  <c r="B9595" i="3"/>
  <c r="B9594" i="3"/>
  <c r="B9593" i="3"/>
  <c r="B9592" i="3"/>
  <c r="B9591" i="3"/>
  <c r="B9590" i="3"/>
  <c r="B9589" i="3"/>
  <c r="B9588" i="3"/>
  <c r="B9587" i="3"/>
  <c r="B9586" i="3"/>
  <c r="B9585" i="3"/>
  <c r="B9584" i="3"/>
  <c r="B9583" i="3"/>
  <c r="B9582" i="3"/>
  <c r="B9581" i="3"/>
  <c r="B9580" i="3"/>
  <c r="B9579" i="3"/>
  <c r="B9578" i="3"/>
  <c r="B9577" i="3"/>
  <c r="B9576" i="3"/>
  <c r="B9575" i="3"/>
  <c r="B9574" i="3"/>
  <c r="B9573" i="3"/>
  <c r="B9572" i="3"/>
  <c r="B9571" i="3"/>
  <c r="B9570" i="3"/>
  <c r="B9569" i="3"/>
  <c r="B9568" i="3"/>
  <c r="B9567" i="3"/>
  <c r="B9566" i="3"/>
  <c r="B9565" i="3"/>
  <c r="B9564" i="3"/>
  <c r="B9563" i="3"/>
  <c r="B9562" i="3"/>
  <c r="B9561" i="3"/>
  <c r="B9560" i="3"/>
  <c r="B9559" i="3"/>
  <c r="B9558" i="3"/>
  <c r="B9557" i="3"/>
  <c r="B9556" i="3"/>
  <c r="B9555" i="3"/>
  <c r="B9554" i="3"/>
  <c r="B9553" i="3"/>
  <c r="B9552" i="3"/>
  <c r="B9551" i="3"/>
  <c r="B9550" i="3"/>
  <c r="B9549" i="3"/>
  <c r="B9548" i="3"/>
  <c r="B9547" i="3"/>
  <c r="B9546" i="3"/>
  <c r="B9545" i="3"/>
  <c r="B9544" i="3"/>
  <c r="B9543" i="3"/>
  <c r="B9542" i="3"/>
  <c r="B9541" i="3"/>
  <c r="B9540" i="3"/>
  <c r="B9539" i="3"/>
  <c r="B9538" i="3"/>
  <c r="B9537" i="3"/>
  <c r="B9536" i="3"/>
  <c r="B9535" i="3"/>
  <c r="B9534" i="3"/>
  <c r="B9533" i="3"/>
  <c r="B9532" i="3"/>
  <c r="B9531" i="3"/>
  <c r="B9530" i="3"/>
  <c r="B9529" i="3"/>
  <c r="B9528" i="3"/>
  <c r="B9527" i="3"/>
  <c r="B9526" i="3"/>
  <c r="B9525" i="3"/>
  <c r="B9524" i="3"/>
  <c r="B9523" i="3"/>
  <c r="B9522" i="3"/>
  <c r="B9521" i="3"/>
  <c r="B9520" i="3"/>
  <c r="B9519" i="3"/>
  <c r="B9518" i="3"/>
  <c r="B9517" i="3"/>
  <c r="B9516" i="3"/>
  <c r="B9515" i="3"/>
  <c r="B9514" i="3"/>
  <c r="B9513" i="3"/>
  <c r="B9512" i="3"/>
  <c r="B9511" i="3"/>
  <c r="B9510" i="3"/>
  <c r="B9509" i="3"/>
  <c r="B9508" i="3"/>
  <c r="B9507" i="3"/>
  <c r="B9506" i="3"/>
  <c r="B9505" i="3"/>
  <c r="B9504" i="3"/>
  <c r="B9503" i="3"/>
  <c r="B9502" i="3"/>
  <c r="B9501" i="3"/>
  <c r="B9500" i="3"/>
  <c r="B9499" i="3"/>
  <c r="B9498" i="3"/>
  <c r="B9497" i="3"/>
  <c r="B9496" i="3"/>
  <c r="B9495" i="3"/>
  <c r="B9494" i="3"/>
  <c r="B9493" i="3"/>
  <c r="B9492" i="3"/>
  <c r="B9491" i="3"/>
  <c r="B9490" i="3"/>
  <c r="B9489" i="3"/>
  <c r="B9488" i="3"/>
  <c r="B9487" i="3"/>
  <c r="B9486" i="3"/>
  <c r="B9485" i="3"/>
  <c r="B9484" i="3"/>
  <c r="B9483" i="3"/>
  <c r="B9482" i="3"/>
  <c r="B9481" i="3"/>
  <c r="B9480" i="3"/>
  <c r="B9479" i="3"/>
  <c r="B9478" i="3"/>
  <c r="B9477" i="3"/>
  <c r="B9476" i="3"/>
  <c r="B9475" i="3"/>
  <c r="B9474" i="3"/>
  <c r="B9473" i="3"/>
  <c r="B9472" i="3"/>
  <c r="B9471" i="3"/>
  <c r="B9470" i="3"/>
  <c r="B9469" i="3"/>
  <c r="B9468" i="3"/>
  <c r="B9467" i="3"/>
  <c r="B9466" i="3"/>
  <c r="B9465" i="3"/>
  <c r="B9464" i="3"/>
  <c r="B9463" i="3"/>
  <c r="B9462" i="3"/>
  <c r="B9461" i="3"/>
  <c r="B9460" i="3"/>
  <c r="B9459" i="3"/>
  <c r="B9458" i="3"/>
  <c r="B9457" i="3"/>
  <c r="B9456" i="3"/>
  <c r="B9455" i="3"/>
  <c r="B9454" i="3"/>
  <c r="B9453" i="3"/>
  <c r="B9452" i="3"/>
  <c r="B9451" i="3"/>
  <c r="B9450" i="3"/>
  <c r="B9449" i="3"/>
  <c r="B9448" i="3"/>
  <c r="B9447" i="3"/>
  <c r="B9446" i="3"/>
  <c r="B9445" i="3"/>
  <c r="B9444" i="3"/>
  <c r="B9443" i="3"/>
  <c r="B9442" i="3"/>
  <c r="B9441" i="3"/>
  <c r="B9440" i="3"/>
  <c r="B9439" i="3"/>
  <c r="B9438" i="3"/>
  <c r="B9437" i="3"/>
  <c r="B9436" i="3"/>
  <c r="B9435" i="3"/>
  <c r="B9434" i="3"/>
  <c r="B9433" i="3"/>
  <c r="B9432" i="3"/>
  <c r="B9431" i="3"/>
  <c r="B9430" i="3"/>
  <c r="B9429" i="3"/>
  <c r="B9428" i="3"/>
  <c r="B9427" i="3"/>
  <c r="B9426" i="3"/>
  <c r="B9425" i="3"/>
  <c r="B9424" i="3"/>
  <c r="B9423" i="3"/>
  <c r="B9422" i="3"/>
  <c r="B9421" i="3"/>
  <c r="B9420" i="3"/>
  <c r="B9419" i="3"/>
  <c r="B9418" i="3"/>
  <c r="B9417" i="3"/>
  <c r="B9416" i="3"/>
  <c r="B9415" i="3"/>
  <c r="B9414" i="3"/>
  <c r="B9413" i="3"/>
  <c r="B9412" i="3"/>
  <c r="B9411" i="3"/>
  <c r="B9410" i="3"/>
  <c r="B9409" i="3"/>
  <c r="B9408" i="3"/>
  <c r="B9407" i="3"/>
  <c r="B9406" i="3"/>
  <c r="B9405" i="3"/>
  <c r="B9404" i="3"/>
  <c r="B9403" i="3"/>
  <c r="B9402" i="3"/>
  <c r="B9401" i="3"/>
  <c r="B9400" i="3"/>
  <c r="B9399" i="3"/>
  <c r="B9398" i="3"/>
  <c r="B9397" i="3"/>
  <c r="B9396" i="3"/>
  <c r="B9395" i="3"/>
  <c r="B9394" i="3"/>
  <c r="B9393" i="3"/>
  <c r="B9392" i="3"/>
  <c r="B9391" i="3"/>
  <c r="B9390" i="3"/>
  <c r="B9389" i="3"/>
  <c r="B9388" i="3"/>
  <c r="B9387" i="3"/>
  <c r="B9386" i="3"/>
  <c r="B9385" i="3"/>
  <c r="B9384" i="3"/>
  <c r="B9383" i="3"/>
  <c r="B9382" i="3"/>
  <c r="B9381" i="3"/>
  <c r="B9380" i="3"/>
  <c r="B9379" i="3"/>
  <c r="B9378" i="3"/>
  <c r="B9377" i="3"/>
  <c r="B9376" i="3"/>
  <c r="B9375" i="3"/>
  <c r="B9374" i="3"/>
  <c r="B9373" i="3"/>
  <c r="B9372" i="3"/>
  <c r="B9371" i="3"/>
  <c r="B9370" i="3"/>
  <c r="B9369" i="3"/>
  <c r="B9368" i="3"/>
  <c r="B9367" i="3"/>
  <c r="B9366" i="3"/>
  <c r="B9365" i="3"/>
  <c r="B9364" i="3"/>
  <c r="B9363" i="3"/>
  <c r="B9362" i="3"/>
  <c r="B9361" i="3"/>
  <c r="B9360" i="3"/>
  <c r="B9359" i="3"/>
  <c r="B9358" i="3"/>
  <c r="B9357" i="3"/>
  <c r="B9356" i="3"/>
  <c r="B9355" i="3"/>
  <c r="B9354" i="3"/>
  <c r="B9353" i="3"/>
  <c r="B9352" i="3"/>
  <c r="B9351" i="3"/>
  <c r="B9350" i="3"/>
  <c r="B9349" i="3"/>
  <c r="B9348" i="3"/>
  <c r="B9347" i="3"/>
  <c r="B9346" i="3"/>
  <c r="B9345" i="3"/>
  <c r="B9344" i="3"/>
  <c r="B9343" i="3"/>
  <c r="B9342" i="3"/>
  <c r="B9341" i="3"/>
  <c r="B9340" i="3"/>
  <c r="B9339" i="3"/>
  <c r="B9338" i="3"/>
  <c r="B9337" i="3"/>
  <c r="B9336" i="3"/>
  <c r="B9335" i="3"/>
  <c r="B9334" i="3"/>
  <c r="B9333" i="3"/>
  <c r="B9332" i="3"/>
  <c r="B9331" i="3"/>
  <c r="B9330" i="3"/>
  <c r="B9329" i="3"/>
  <c r="B9328" i="3"/>
  <c r="B9327" i="3"/>
  <c r="B9326" i="3"/>
  <c r="B9325" i="3"/>
  <c r="B9324" i="3"/>
  <c r="B9323" i="3"/>
  <c r="B9322" i="3"/>
  <c r="B9321" i="3"/>
  <c r="B9320" i="3"/>
  <c r="B9319" i="3"/>
  <c r="B9318" i="3"/>
  <c r="B9317" i="3"/>
  <c r="B9316" i="3"/>
  <c r="B9315" i="3"/>
  <c r="B9314" i="3"/>
  <c r="B9313" i="3"/>
  <c r="B9312" i="3"/>
  <c r="B9311" i="3"/>
  <c r="B9310" i="3"/>
  <c r="B9309" i="3"/>
  <c r="B9308" i="3"/>
  <c r="B9307" i="3"/>
  <c r="B9306" i="3"/>
  <c r="B9305" i="3"/>
  <c r="B9304" i="3"/>
  <c r="B9303" i="3"/>
  <c r="B9302" i="3"/>
  <c r="B9301" i="3"/>
  <c r="B9300" i="3"/>
  <c r="B9299" i="3"/>
  <c r="B9298" i="3"/>
  <c r="B9297" i="3"/>
  <c r="B9296" i="3"/>
  <c r="B9295" i="3"/>
  <c r="B9294" i="3"/>
  <c r="B9293" i="3"/>
  <c r="B9292" i="3"/>
  <c r="B9291" i="3"/>
  <c r="B9290" i="3"/>
  <c r="B9289" i="3"/>
  <c r="B9288" i="3"/>
  <c r="B9287" i="3"/>
  <c r="B9286" i="3"/>
  <c r="B9285" i="3"/>
  <c r="B9284" i="3"/>
  <c r="B9283" i="3"/>
  <c r="B9282" i="3"/>
  <c r="B9281" i="3"/>
  <c r="B9280" i="3"/>
  <c r="B9279" i="3"/>
  <c r="B9278" i="3"/>
  <c r="B9277" i="3"/>
  <c r="B9276" i="3"/>
  <c r="B9275" i="3"/>
  <c r="B9274" i="3"/>
  <c r="B9273" i="3"/>
  <c r="B9272" i="3"/>
  <c r="B9271" i="3"/>
  <c r="B9270" i="3"/>
  <c r="B9269" i="3"/>
  <c r="B9268" i="3"/>
  <c r="B9267" i="3"/>
  <c r="B9266" i="3"/>
  <c r="B9265" i="3"/>
  <c r="B9264" i="3"/>
  <c r="B9263" i="3"/>
  <c r="B9262" i="3"/>
  <c r="B9261" i="3"/>
  <c r="B9260" i="3"/>
  <c r="B9259" i="3"/>
  <c r="B9258" i="3"/>
  <c r="B9257" i="3"/>
  <c r="B9256" i="3"/>
  <c r="B9255" i="3"/>
  <c r="B9254" i="3"/>
  <c r="B9253" i="3"/>
  <c r="B9252" i="3"/>
  <c r="B9251" i="3"/>
  <c r="B9250" i="3"/>
  <c r="B9249" i="3"/>
  <c r="B9248" i="3"/>
  <c r="B9247" i="3"/>
  <c r="B9246" i="3"/>
  <c r="B9245" i="3"/>
  <c r="B9244" i="3"/>
  <c r="B9243" i="3"/>
  <c r="B9242" i="3"/>
  <c r="B9241" i="3"/>
  <c r="B9240" i="3"/>
  <c r="B9239" i="3"/>
  <c r="B9238" i="3"/>
  <c r="B9237" i="3"/>
  <c r="B9236" i="3"/>
  <c r="B9235" i="3"/>
  <c r="B9234" i="3"/>
  <c r="B9233" i="3"/>
  <c r="B9232" i="3"/>
  <c r="B9231" i="3"/>
  <c r="B9230" i="3"/>
  <c r="B9229" i="3"/>
  <c r="B9228" i="3"/>
  <c r="B9227" i="3"/>
  <c r="B9226" i="3"/>
  <c r="B9225" i="3"/>
  <c r="B9224" i="3"/>
  <c r="B9223" i="3"/>
  <c r="B9222" i="3"/>
  <c r="B9221" i="3"/>
  <c r="B9220" i="3"/>
  <c r="B9219" i="3"/>
  <c r="B9218" i="3"/>
  <c r="B9217" i="3"/>
  <c r="B9216" i="3"/>
  <c r="B9215" i="3"/>
  <c r="B9214" i="3"/>
  <c r="B9213" i="3"/>
  <c r="B9212" i="3"/>
  <c r="B9211" i="3"/>
  <c r="B9210" i="3"/>
  <c r="B9209" i="3"/>
  <c r="B9208" i="3"/>
  <c r="B9207" i="3"/>
  <c r="B9206" i="3"/>
  <c r="B9205" i="3"/>
  <c r="B9204" i="3"/>
  <c r="B9203" i="3"/>
  <c r="B9202" i="3"/>
  <c r="B9201" i="3"/>
  <c r="B9200" i="3"/>
  <c r="B9199" i="3"/>
  <c r="B9198" i="3"/>
  <c r="B9197" i="3"/>
  <c r="B9196" i="3"/>
  <c r="B9195" i="3"/>
  <c r="B9194" i="3"/>
  <c r="B9193" i="3"/>
  <c r="B9192" i="3"/>
  <c r="B9191" i="3"/>
  <c r="B9190" i="3"/>
  <c r="B9189" i="3"/>
  <c r="B9188" i="3"/>
  <c r="B9187" i="3"/>
  <c r="B9186" i="3"/>
  <c r="B9185" i="3"/>
  <c r="B9184" i="3"/>
  <c r="B9183" i="3"/>
  <c r="B9182" i="3"/>
  <c r="B9181" i="3"/>
  <c r="B9180" i="3"/>
  <c r="B9179" i="3"/>
  <c r="B9178" i="3"/>
  <c r="B9177" i="3"/>
  <c r="B9176" i="3"/>
  <c r="B9175" i="3"/>
  <c r="B9174" i="3"/>
  <c r="B9173" i="3"/>
  <c r="B9172" i="3"/>
  <c r="B9171" i="3"/>
  <c r="B9170" i="3"/>
  <c r="B9169" i="3"/>
  <c r="B9168" i="3"/>
  <c r="B9167" i="3"/>
  <c r="B9166" i="3"/>
  <c r="B9165" i="3"/>
  <c r="B9164" i="3"/>
  <c r="B9163" i="3"/>
  <c r="B9162" i="3"/>
  <c r="B9161" i="3"/>
  <c r="B9160" i="3"/>
  <c r="B9159" i="3"/>
  <c r="B9158" i="3"/>
  <c r="B9157" i="3"/>
  <c r="B9156" i="3"/>
  <c r="B9155" i="3"/>
  <c r="B9154" i="3"/>
  <c r="B9153" i="3"/>
  <c r="B9152" i="3"/>
  <c r="B9151" i="3"/>
  <c r="B9150" i="3"/>
  <c r="B9149" i="3"/>
  <c r="B9148" i="3"/>
  <c r="B9147" i="3"/>
  <c r="B9146" i="3"/>
  <c r="B9145" i="3"/>
  <c r="B9144" i="3"/>
  <c r="B9143" i="3"/>
  <c r="B9142" i="3"/>
  <c r="B9141" i="3"/>
  <c r="B9140" i="3"/>
  <c r="B9139" i="3"/>
  <c r="B9138" i="3"/>
  <c r="B9137" i="3"/>
  <c r="B9136" i="3"/>
  <c r="B9135" i="3"/>
  <c r="B9134" i="3"/>
  <c r="B9133" i="3"/>
  <c r="B9132" i="3"/>
  <c r="B9131" i="3"/>
  <c r="B9130" i="3"/>
  <c r="B9129" i="3"/>
  <c r="B9128" i="3"/>
  <c r="B9127" i="3"/>
  <c r="B9126" i="3"/>
  <c r="B9125" i="3"/>
  <c r="B9124" i="3"/>
  <c r="B9123" i="3"/>
  <c r="B9122" i="3"/>
  <c r="B9121" i="3"/>
  <c r="B9120" i="3"/>
  <c r="B9119" i="3"/>
  <c r="B9118" i="3"/>
  <c r="B9117" i="3"/>
  <c r="B9116" i="3"/>
  <c r="B9115" i="3"/>
  <c r="B9114" i="3"/>
  <c r="B9113" i="3"/>
  <c r="B9112" i="3"/>
  <c r="B9111" i="3"/>
  <c r="B9110" i="3"/>
  <c r="B9109" i="3"/>
  <c r="B9108" i="3"/>
  <c r="B9107" i="3"/>
  <c r="B9106" i="3"/>
  <c r="B9105" i="3"/>
  <c r="B9104" i="3"/>
  <c r="B9103" i="3"/>
  <c r="B9102" i="3"/>
  <c r="B9101" i="3"/>
  <c r="B9100" i="3"/>
  <c r="B9099" i="3"/>
  <c r="B9098" i="3"/>
  <c r="B9097" i="3"/>
  <c r="B9096" i="3"/>
  <c r="B9095" i="3"/>
  <c r="B9094" i="3"/>
  <c r="B9093" i="3"/>
  <c r="B9092" i="3"/>
  <c r="B9091" i="3"/>
  <c r="B9090" i="3"/>
  <c r="B9089" i="3"/>
  <c r="B9088" i="3"/>
  <c r="B9087" i="3"/>
  <c r="B9086" i="3"/>
  <c r="B9085" i="3"/>
  <c r="B9084" i="3"/>
  <c r="B9083" i="3"/>
  <c r="B9082" i="3"/>
  <c r="B9081" i="3"/>
  <c r="B9080" i="3"/>
  <c r="B9079" i="3"/>
  <c r="B9078" i="3"/>
  <c r="B9077" i="3"/>
  <c r="B9076" i="3"/>
  <c r="B9075" i="3"/>
  <c r="B9074" i="3"/>
  <c r="B9073" i="3"/>
  <c r="B9072" i="3"/>
  <c r="B9071" i="3"/>
  <c r="B9070" i="3"/>
  <c r="B9069" i="3"/>
  <c r="B9068" i="3"/>
  <c r="B9067" i="3"/>
  <c r="B9066" i="3"/>
  <c r="B9065" i="3"/>
  <c r="B9064" i="3"/>
  <c r="B9063" i="3"/>
  <c r="B9062" i="3"/>
  <c r="B9061" i="3"/>
  <c r="B9060" i="3"/>
  <c r="B9059" i="3"/>
  <c r="B9058" i="3"/>
  <c r="B9057" i="3"/>
  <c r="B9056" i="3"/>
  <c r="B9055" i="3"/>
  <c r="B9054" i="3"/>
  <c r="B9053" i="3"/>
  <c r="B9052" i="3"/>
  <c r="B9051" i="3"/>
  <c r="B9050" i="3"/>
  <c r="B9049" i="3"/>
  <c r="B9048" i="3"/>
  <c r="B9047" i="3"/>
  <c r="B9046" i="3"/>
  <c r="B9045" i="3"/>
  <c r="B9044" i="3"/>
  <c r="B9043" i="3"/>
  <c r="B9042" i="3"/>
  <c r="B9041" i="3"/>
  <c r="B9040" i="3"/>
  <c r="B9039" i="3"/>
  <c r="B9038" i="3"/>
  <c r="B9037" i="3"/>
  <c r="B9036" i="3"/>
  <c r="B9035" i="3"/>
  <c r="B9034" i="3"/>
  <c r="B9033" i="3"/>
  <c r="B9032" i="3"/>
  <c r="B9031" i="3"/>
  <c r="B9030" i="3"/>
  <c r="B9029" i="3"/>
  <c r="B9028" i="3"/>
  <c r="B9027" i="3"/>
  <c r="B9026" i="3"/>
  <c r="B9025" i="3"/>
  <c r="B9024" i="3"/>
  <c r="B9023" i="3"/>
  <c r="B9022" i="3"/>
  <c r="B9021" i="3"/>
  <c r="B9020" i="3"/>
  <c r="B9019" i="3"/>
  <c r="B9018" i="3"/>
  <c r="B9017" i="3"/>
  <c r="B9016" i="3"/>
  <c r="B9015" i="3"/>
  <c r="B9014" i="3"/>
  <c r="B9013" i="3"/>
  <c r="B9012" i="3"/>
  <c r="B9011" i="3"/>
  <c r="B9010" i="3"/>
  <c r="B9009" i="3"/>
  <c r="B9008" i="3"/>
  <c r="B9007" i="3"/>
  <c r="B9006" i="3"/>
  <c r="B9005" i="3"/>
  <c r="B9004" i="3"/>
  <c r="B9003" i="3"/>
  <c r="B9002" i="3"/>
  <c r="B9001" i="3"/>
  <c r="B9000" i="3"/>
  <c r="B8999" i="3"/>
  <c r="B8998" i="3"/>
  <c r="B8997" i="3"/>
  <c r="B8996" i="3"/>
  <c r="B8995" i="3"/>
  <c r="B8994" i="3"/>
  <c r="B8993" i="3"/>
  <c r="B8992" i="3"/>
  <c r="B8991" i="3"/>
  <c r="B8990" i="3"/>
  <c r="B8989" i="3"/>
  <c r="B8988" i="3"/>
  <c r="B8987" i="3"/>
  <c r="B8986" i="3"/>
  <c r="B8985" i="3"/>
  <c r="B8984" i="3"/>
  <c r="B8983" i="3"/>
  <c r="B8982" i="3"/>
  <c r="B8981" i="3"/>
  <c r="B8980" i="3"/>
  <c r="B8979" i="3"/>
  <c r="B8978" i="3"/>
  <c r="B8977" i="3"/>
  <c r="B8976" i="3"/>
  <c r="B8975" i="3"/>
  <c r="B8974" i="3"/>
  <c r="B8973" i="3"/>
  <c r="B8972" i="3"/>
  <c r="B8971" i="3"/>
  <c r="B8970" i="3"/>
  <c r="B8969" i="3"/>
  <c r="B8968" i="3"/>
  <c r="B8967" i="3"/>
  <c r="B8966" i="3"/>
  <c r="B8965" i="3"/>
  <c r="B8964" i="3"/>
  <c r="B8963" i="3"/>
  <c r="B8962" i="3"/>
  <c r="B8961" i="3"/>
  <c r="B8960" i="3"/>
  <c r="B8959" i="3"/>
  <c r="B8958" i="3"/>
  <c r="B8957" i="3"/>
  <c r="B8956" i="3"/>
  <c r="B8955" i="3"/>
  <c r="B8954" i="3"/>
  <c r="B8953" i="3"/>
  <c r="B8952" i="3"/>
  <c r="B8951" i="3"/>
  <c r="B8950" i="3"/>
  <c r="B8949" i="3"/>
  <c r="B8948" i="3"/>
  <c r="B8947" i="3"/>
  <c r="B8946" i="3"/>
  <c r="B8945" i="3"/>
  <c r="B8944" i="3"/>
  <c r="B8943" i="3"/>
  <c r="B8942" i="3"/>
  <c r="B8941" i="3"/>
  <c r="B8940" i="3"/>
  <c r="B8939" i="3"/>
  <c r="B8938" i="3"/>
  <c r="B8937" i="3"/>
  <c r="B8936" i="3"/>
  <c r="B8935" i="3"/>
  <c r="B8934" i="3"/>
  <c r="B8933" i="3"/>
  <c r="B8932" i="3"/>
  <c r="B8931" i="3"/>
  <c r="B8930" i="3"/>
  <c r="B8929" i="3"/>
  <c r="B8928" i="3"/>
  <c r="B8927" i="3"/>
  <c r="B8926" i="3"/>
  <c r="B8925" i="3"/>
  <c r="B8924" i="3"/>
  <c r="B8923" i="3"/>
  <c r="B8922" i="3"/>
  <c r="B8921" i="3"/>
  <c r="B8920" i="3"/>
  <c r="B8919" i="3"/>
  <c r="B8918" i="3"/>
  <c r="B8917" i="3"/>
  <c r="B8916" i="3"/>
  <c r="B8915" i="3"/>
  <c r="B8914" i="3"/>
  <c r="B8913" i="3"/>
  <c r="B8912" i="3"/>
  <c r="B8911" i="3"/>
  <c r="B8910" i="3"/>
  <c r="B8909" i="3"/>
  <c r="B8908" i="3"/>
  <c r="B8907" i="3"/>
  <c r="B8906" i="3"/>
  <c r="B8905" i="3"/>
  <c r="B8904" i="3"/>
  <c r="B8903" i="3"/>
  <c r="B8902" i="3"/>
  <c r="B8901" i="3"/>
  <c r="B8900" i="3"/>
  <c r="B8899" i="3"/>
  <c r="B8898" i="3"/>
  <c r="B8897" i="3"/>
  <c r="B8896" i="3"/>
  <c r="B8895" i="3"/>
  <c r="B8894" i="3"/>
  <c r="B8893" i="3"/>
  <c r="B8892" i="3"/>
  <c r="B8891" i="3"/>
  <c r="B8890" i="3"/>
  <c r="B8889" i="3"/>
  <c r="B8888" i="3"/>
  <c r="B8887" i="3"/>
  <c r="B8886" i="3"/>
  <c r="B8885" i="3"/>
  <c r="B8884" i="3"/>
  <c r="B8883" i="3"/>
  <c r="B8882" i="3"/>
  <c r="B8881" i="3"/>
  <c r="B8880" i="3"/>
  <c r="B8879" i="3"/>
  <c r="B8878" i="3"/>
  <c r="B8877" i="3"/>
  <c r="B8876" i="3"/>
  <c r="B8875" i="3"/>
  <c r="B8874" i="3"/>
  <c r="B8873" i="3"/>
  <c r="B8872" i="3"/>
  <c r="B8871" i="3"/>
  <c r="B8870" i="3"/>
  <c r="B8869" i="3"/>
  <c r="B8868" i="3"/>
  <c r="B8867" i="3"/>
  <c r="B8866" i="3"/>
  <c r="B8865" i="3"/>
  <c r="B8864" i="3"/>
  <c r="B8863" i="3"/>
  <c r="B8862" i="3"/>
  <c r="B8861" i="3"/>
  <c r="B8860" i="3"/>
  <c r="B8859" i="3"/>
  <c r="B8858" i="3"/>
  <c r="B8857" i="3"/>
  <c r="B8856" i="3"/>
  <c r="B8855" i="3"/>
  <c r="B8854" i="3"/>
  <c r="B8853" i="3"/>
  <c r="B8852" i="3"/>
  <c r="B8851" i="3"/>
  <c r="B8850" i="3"/>
  <c r="B8849" i="3"/>
  <c r="B8848" i="3"/>
  <c r="B8847" i="3"/>
  <c r="B8846" i="3"/>
  <c r="B8845" i="3"/>
  <c r="B8844" i="3"/>
  <c r="B8843" i="3"/>
  <c r="B8842" i="3"/>
  <c r="B8841" i="3"/>
  <c r="B8840" i="3"/>
  <c r="B8839" i="3"/>
  <c r="B8838" i="3"/>
  <c r="B8837" i="3"/>
  <c r="B8836" i="3"/>
  <c r="B8835" i="3"/>
  <c r="B8834" i="3"/>
  <c r="B8833" i="3"/>
  <c r="B8832" i="3"/>
  <c r="B8831" i="3"/>
  <c r="B8830" i="3"/>
  <c r="B8829" i="3"/>
  <c r="B8828" i="3"/>
  <c r="B8827" i="3"/>
  <c r="B8826" i="3"/>
  <c r="B8825" i="3"/>
  <c r="B8824" i="3"/>
  <c r="B8823" i="3"/>
  <c r="B8822" i="3"/>
  <c r="B8821" i="3"/>
  <c r="B8820" i="3"/>
  <c r="B8819" i="3"/>
  <c r="B8818" i="3"/>
  <c r="B8817" i="3"/>
  <c r="B8816" i="3"/>
  <c r="B8815" i="3"/>
  <c r="B8814" i="3"/>
  <c r="B8813" i="3"/>
  <c r="B8812" i="3"/>
  <c r="B8811" i="3"/>
  <c r="B8810" i="3"/>
  <c r="B8809" i="3"/>
  <c r="B8808" i="3"/>
  <c r="B8807" i="3"/>
  <c r="B8806" i="3"/>
  <c r="B8805" i="3"/>
  <c r="B8804" i="3"/>
  <c r="B8803" i="3"/>
  <c r="B8802" i="3"/>
  <c r="B8801" i="3"/>
  <c r="B8800" i="3"/>
  <c r="B8799" i="3"/>
  <c r="B8798" i="3"/>
  <c r="B8797" i="3"/>
  <c r="B8796" i="3"/>
  <c r="B8795" i="3"/>
  <c r="B8794" i="3"/>
  <c r="B8793" i="3"/>
  <c r="B8792" i="3"/>
  <c r="B8791" i="3"/>
  <c r="B8790" i="3"/>
  <c r="B8789" i="3"/>
  <c r="B8788" i="3"/>
  <c r="B8787" i="3"/>
  <c r="B8786" i="3"/>
  <c r="B8785" i="3"/>
  <c r="B8784" i="3"/>
  <c r="B8783" i="3"/>
  <c r="B8782" i="3"/>
  <c r="B8781" i="3"/>
  <c r="B8780" i="3"/>
  <c r="B8779" i="3"/>
  <c r="B8778" i="3"/>
  <c r="B8777" i="3"/>
  <c r="B8776" i="3"/>
  <c r="B8775" i="3"/>
  <c r="B8774" i="3"/>
  <c r="B8773" i="3"/>
  <c r="B8772" i="3"/>
  <c r="B8771" i="3"/>
  <c r="B8770" i="3"/>
  <c r="B8769" i="3"/>
  <c r="B8768" i="3"/>
  <c r="B8767" i="3"/>
  <c r="B8766" i="3"/>
  <c r="B8765" i="3"/>
  <c r="B8764" i="3"/>
  <c r="B8763" i="3"/>
  <c r="B8762" i="3"/>
  <c r="B8761" i="3"/>
  <c r="B8760" i="3"/>
  <c r="B8759" i="3"/>
  <c r="B8758" i="3"/>
  <c r="B8757" i="3"/>
  <c r="B8756" i="3"/>
  <c r="B8755" i="3"/>
  <c r="B8754" i="3"/>
  <c r="B8753" i="3"/>
  <c r="B8752" i="3"/>
  <c r="B8751" i="3"/>
  <c r="B8750" i="3"/>
  <c r="B8749" i="3"/>
  <c r="B8748" i="3"/>
  <c r="B8747" i="3"/>
  <c r="B8746" i="3"/>
  <c r="B8745" i="3"/>
  <c r="B8744" i="3"/>
  <c r="B8743" i="3"/>
  <c r="B8742" i="3"/>
  <c r="B8741" i="3"/>
  <c r="B8740" i="3"/>
  <c r="B8739" i="3"/>
  <c r="B8738" i="3"/>
  <c r="B8737" i="3"/>
  <c r="B8736" i="3"/>
  <c r="B8735" i="3"/>
  <c r="B8734" i="3"/>
  <c r="B8733" i="3"/>
  <c r="B8732" i="3"/>
  <c r="B8731" i="3"/>
  <c r="B8730" i="3"/>
  <c r="B8729" i="3"/>
  <c r="B8728" i="3"/>
  <c r="B8727" i="3"/>
  <c r="B8726" i="3"/>
  <c r="B8725" i="3"/>
  <c r="B8724" i="3"/>
  <c r="B8723" i="3"/>
  <c r="B8722" i="3"/>
  <c r="B8721" i="3"/>
  <c r="B8720" i="3"/>
  <c r="B8719" i="3"/>
  <c r="B8718" i="3"/>
  <c r="B8717" i="3"/>
  <c r="B8716" i="3"/>
  <c r="B8715" i="3"/>
  <c r="B8714" i="3"/>
  <c r="B8713" i="3"/>
  <c r="B8712" i="3"/>
  <c r="B8711" i="3"/>
  <c r="B8710" i="3"/>
  <c r="B8709" i="3"/>
  <c r="B8708" i="3"/>
  <c r="B8707" i="3"/>
  <c r="B8706" i="3"/>
  <c r="B8705" i="3"/>
  <c r="B8704" i="3"/>
  <c r="B8703" i="3"/>
  <c r="B8702" i="3"/>
  <c r="B8701" i="3"/>
  <c r="B8700" i="3"/>
  <c r="B8699" i="3"/>
  <c r="B8698" i="3"/>
  <c r="B8697" i="3"/>
  <c r="B8696" i="3"/>
  <c r="B8695" i="3"/>
  <c r="B8694" i="3"/>
  <c r="B8693" i="3"/>
  <c r="B8692" i="3"/>
  <c r="B8691" i="3"/>
  <c r="B8690" i="3"/>
  <c r="B8689" i="3"/>
  <c r="B8688" i="3"/>
  <c r="B8687" i="3"/>
  <c r="B8686" i="3"/>
  <c r="B8685" i="3"/>
  <c r="B8684" i="3"/>
  <c r="B8683" i="3"/>
  <c r="B8682" i="3"/>
  <c r="B8681" i="3"/>
  <c r="B8680" i="3"/>
  <c r="B8679" i="3"/>
  <c r="B8678" i="3"/>
  <c r="B8677" i="3"/>
  <c r="B8676" i="3"/>
  <c r="B8675" i="3"/>
  <c r="B8674" i="3"/>
  <c r="B8673" i="3"/>
  <c r="B8672" i="3"/>
  <c r="B8671" i="3"/>
  <c r="B8670" i="3"/>
  <c r="B8669" i="3"/>
  <c r="B8668" i="3"/>
  <c r="B8667" i="3"/>
  <c r="B8666" i="3"/>
  <c r="B8665" i="3"/>
  <c r="B8664" i="3"/>
  <c r="B8663" i="3"/>
  <c r="B8662" i="3"/>
  <c r="B8661" i="3"/>
  <c r="B8660" i="3"/>
  <c r="B8659" i="3"/>
  <c r="B8658" i="3"/>
  <c r="B8657" i="3"/>
  <c r="B8656" i="3"/>
  <c r="B8655" i="3"/>
  <c r="B8654" i="3"/>
  <c r="B8653" i="3"/>
  <c r="B8652" i="3"/>
  <c r="B8651" i="3"/>
  <c r="B8650" i="3"/>
  <c r="B8649" i="3"/>
  <c r="B8648" i="3"/>
  <c r="B8647" i="3"/>
  <c r="B8646" i="3"/>
  <c r="B8645" i="3"/>
  <c r="B8644" i="3"/>
  <c r="B8643" i="3"/>
  <c r="B8642" i="3"/>
  <c r="B8641" i="3"/>
  <c r="B8640" i="3"/>
  <c r="B8639" i="3"/>
  <c r="B8638" i="3"/>
  <c r="B8637" i="3"/>
  <c r="B8636" i="3"/>
  <c r="B8635" i="3"/>
  <c r="B8634" i="3"/>
  <c r="B8633" i="3"/>
  <c r="B8632" i="3"/>
  <c r="B8631" i="3"/>
  <c r="B8630" i="3"/>
  <c r="B8629" i="3"/>
  <c r="B8628" i="3"/>
  <c r="B8627" i="3"/>
  <c r="B8626" i="3"/>
  <c r="B8625" i="3"/>
  <c r="B8624" i="3"/>
  <c r="B8623" i="3"/>
  <c r="B8622" i="3"/>
  <c r="B8621" i="3"/>
  <c r="B8620" i="3"/>
  <c r="B8619" i="3"/>
  <c r="B8618" i="3"/>
  <c r="B8617" i="3"/>
  <c r="B8616" i="3"/>
  <c r="B8615" i="3"/>
  <c r="B8614" i="3"/>
  <c r="B8613" i="3"/>
  <c r="B8612" i="3"/>
  <c r="B8611" i="3"/>
  <c r="B8610" i="3"/>
  <c r="B8609" i="3"/>
  <c r="B8608" i="3"/>
  <c r="B8607" i="3"/>
  <c r="B8606" i="3"/>
  <c r="B8605" i="3"/>
  <c r="B8604" i="3"/>
  <c r="B8603" i="3"/>
  <c r="B8602" i="3"/>
  <c r="B8601" i="3"/>
  <c r="B8600" i="3"/>
  <c r="B8599" i="3"/>
  <c r="B8598" i="3"/>
  <c r="B8597" i="3"/>
  <c r="B8596" i="3"/>
  <c r="B8595" i="3"/>
  <c r="B8594" i="3"/>
  <c r="B8593" i="3"/>
  <c r="B8592" i="3"/>
  <c r="B8591" i="3"/>
  <c r="B8590" i="3"/>
  <c r="B8589" i="3"/>
  <c r="B8588" i="3"/>
  <c r="B8587" i="3"/>
  <c r="B8586" i="3"/>
  <c r="B8585" i="3"/>
  <c r="B8584" i="3"/>
  <c r="B8583" i="3"/>
  <c r="B8582" i="3"/>
  <c r="B8581" i="3"/>
  <c r="B8580" i="3"/>
  <c r="B8579" i="3"/>
  <c r="B8578" i="3"/>
  <c r="B8577" i="3"/>
  <c r="B8576" i="3"/>
  <c r="B8575" i="3"/>
  <c r="B8574" i="3"/>
  <c r="B8573" i="3"/>
  <c r="B8572" i="3"/>
  <c r="B8571" i="3"/>
  <c r="B8570" i="3"/>
  <c r="B8569" i="3"/>
  <c r="B8568" i="3"/>
  <c r="B8567" i="3"/>
  <c r="B8566" i="3"/>
  <c r="B8565" i="3"/>
  <c r="B8564" i="3"/>
  <c r="B8563" i="3"/>
  <c r="B8562" i="3"/>
  <c r="B8561" i="3"/>
  <c r="B8560" i="3"/>
  <c r="B8559" i="3"/>
  <c r="B8558" i="3"/>
  <c r="B8557" i="3"/>
  <c r="B8556" i="3"/>
  <c r="B8555" i="3"/>
  <c r="B8554" i="3"/>
  <c r="B8553" i="3"/>
  <c r="B8552" i="3"/>
  <c r="B8551" i="3"/>
  <c r="B8550" i="3"/>
  <c r="B8549" i="3"/>
  <c r="B8548" i="3"/>
  <c r="B8547" i="3"/>
  <c r="B8546" i="3"/>
  <c r="B8545" i="3"/>
  <c r="B8544" i="3"/>
  <c r="B8543" i="3"/>
  <c r="B8542" i="3"/>
  <c r="B8541" i="3"/>
  <c r="B8540" i="3"/>
  <c r="B8539" i="3"/>
  <c r="B8538" i="3"/>
  <c r="B8537" i="3"/>
  <c r="B8536" i="3"/>
  <c r="B8535" i="3"/>
  <c r="B8534" i="3"/>
  <c r="B8533" i="3"/>
  <c r="B8532" i="3"/>
  <c r="B8531" i="3"/>
  <c r="B8530" i="3"/>
  <c r="B8529" i="3"/>
  <c r="B8528" i="3"/>
  <c r="B8527" i="3"/>
  <c r="B8526" i="3"/>
  <c r="B8525" i="3"/>
  <c r="B8524" i="3"/>
  <c r="B8523" i="3"/>
  <c r="B8522" i="3"/>
  <c r="B8521" i="3"/>
  <c r="B8520" i="3"/>
  <c r="B8519" i="3"/>
  <c r="B8518" i="3"/>
  <c r="B8517" i="3"/>
  <c r="B8516" i="3"/>
  <c r="B8515" i="3"/>
  <c r="B8514" i="3"/>
  <c r="B8513" i="3"/>
  <c r="B8512" i="3"/>
  <c r="B8511" i="3"/>
  <c r="B8510" i="3"/>
  <c r="B8509" i="3"/>
  <c r="B8508" i="3"/>
  <c r="B8507" i="3"/>
  <c r="B8506" i="3"/>
  <c r="B8505" i="3"/>
  <c r="B8504" i="3"/>
  <c r="B8503" i="3"/>
  <c r="B8502" i="3"/>
  <c r="B8501" i="3"/>
  <c r="B8500" i="3"/>
  <c r="B8499" i="3"/>
  <c r="B8498" i="3"/>
  <c r="B8497" i="3"/>
  <c r="B8496" i="3"/>
  <c r="B8495" i="3"/>
  <c r="B8494" i="3"/>
  <c r="B8493" i="3"/>
  <c r="B8492" i="3"/>
  <c r="B8491" i="3"/>
  <c r="B8490" i="3"/>
  <c r="B8489" i="3"/>
  <c r="B8488" i="3"/>
  <c r="B8487" i="3"/>
  <c r="B8486" i="3"/>
  <c r="B8485" i="3"/>
  <c r="B8484" i="3"/>
  <c r="B8483" i="3"/>
  <c r="B8482" i="3"/>
  <c r="B8481" i="3"/>
  <c r="B8480" i="3"/>
  <c r="B8479" i="3"/>
  <c r="B8478" i="3"/>
  <c r="B8477" i="3"/>
  <c r="B8476" i="3"/>
  <c r="B8475" i="3"/>
  <c r="B8474" i="3"/>
  <c r="B8473" i="3"/>
  <c r="B8472" i="3"/>
  <c r="B8471" i="3"/>
  <c r="B8470" i="3"/>
  <c r="B8469" i="3"/>
  <c r="B8468" i="3"/>
  <c r="B8467" i="3"/>
  <c r="B8466" i="3"/>
  <c r="B8465" i="3"/>
  <c r="B8464" i="3"/>
  <c r="B8463" i="3"/>
  <c r="B8462" i="3"/>
  <c r="B8461" i="3"/>
  <c r="B8460" i="3"/>
  <c r="B8459" i="3"/>
  <c r="B8458" i="3"/>
  <c r="B8457" i="3"/>
  <c r="B8456" i="3"/>
  <c r="B8455" i="3"/>
  <c r="B8454" i="3"/>
  <c r="B8453" i="3"/>
  <c r="B8452" i="3"/>
  <c r="B8451" i="3"/>
  <c r="B8450" i="3"/>
  <c r="B8449" i="3"/>
  <c r="B8448" i="3"/>
  <c r="B8447" i="3"/>
  <c r="B8446" i="3"/>
  <c r="B8445" i="3"/>
  <c r="B8444" i="3"/>
  <c r="B8443" i="3"/>
  <c r="B8442" i="3"/>
  <c r="B8441" i="3"/>
  <c r="B8440" i="3"/>
  <c r="B8439" i="3"/>
  <c r="B8438" i="3"/>
  <c r="B8437" i="3"/>
  <c r="B8436" i="3"/>
  <c r="B8435" i="3"/>
  <c r="B8434" i="3"/>
  <c r="B8433" i="3"/>
  <c r="B8432" i="3"/>
  <c r="B8431" i="3"/>
  <c r="B8430" i="3"/>
  <c r="B8429" i="3"/>
  <c r="B8428" i="3"/>
  <c r="B8427" i="3"/>
  <c r="B8426" i="3"/>
  <c r="B8425" i="3"/>
  <c r="B8424" i="3"/>
  <c r="B8423" i="3"/>
  <c r="B8422" i="3"/>
  <c r="B8421" i="3"/>
  <c r="B8420" i="3"/>
  <c r="B8419" i="3"/>
  <c r="B8418" i="3"/>
  <c r="B8417" i="3"/>
  <c r="B8416" i="3"/>
  <c r="B8415" i="3"/>
  <c r="B8414" i="3"/>
  <c r="B8413" i="3"/>
  <c r="B8412" i="3"/>
  <c r="B8411" i="3"/>
  <c r="B8410" i="3"/>
  <c r="B8409" i="3"/>
  <c r="B8408" i="3"/>
  <c r="B8407" i="3"/>
  <c r="B8406" i="3"/>
  <c r="B8405" i="3"/>
  <c r="B8404" i="3"/>
  <c r="B8403" i="3"/>
  <c r="B8402" i="3"/>
  <c r="B8401" i="3"/>
  <c r="B8400" i="3"/>
  <c r="B8399" i="3"/>
  <c r="B8398" i="3"/>
  <c r="B8397" i="3"/>
  <c r="B8396" i="3"/>
  <c r="B8395" i="3"/>
  <c r="B8394" i="3"/>
  <c r="B8393" i="3"/>
  <c r="B8392" i="3"/>
  <c r="B8391" i="3"/>
  <c r="B8390" i="3"/>
  <c r="B8389" i="3"/>
  <c r="B8388" i="3"/>
  <c r="B8387" i="3"/>
  <c r="B8386" i="3"/>
  <c r="B8385" i="3"/>
  <c r="B8384" i="3"/>
  <c r="B8383" i="3"/>
  <c r="B8382" i="3"/>
  <c r="B8381" i="3"/>
  <c r="B8380" i="3"/>
  <c r="B8379" i="3"/>
  <c r="B8378" i="3"/>
  <c r="B8377" i="3"/>
  <c r="B8376" i="3"/>
  <c r="B8375" i="3"/>
  <c r="B8374" i="3"/>
  <c r="B8373" i="3"/>
  <c r="B8372" i="3"/>
  <c r="B8371" i="3"/>
  <c r="B8370" i="3"/>
  <c r="B8369" i="3"/>
  <c r="B8368" i="3"/>
  <c r="B8367" i="3"/>
  <c r="B8366" i="3"/>
  <c r="B8365" i="3"/>
  <c r="B8364" i="3"/>
  <c r="B8363" i="3"/>
  <c r="B8362" i="3"/>
  <c r="B8361" i="3"/>
  <c r="B8360" i="3"/>
  <c r="B8359" i="3"/>
  <c r="B8358" i="3"/>
  <c r="B8357" i="3"/>
  <c r="B8356" i="3"/>
  <c r="B8355" i="3"/>
  <c r="B8354" i="3"/>
  <c r="B8353" i="3"/>
  <c r="B8352" i="3"/>
  <c r="B8351" i="3"/>
  <c r="B8350" i="3"/>
  <c r="B8349" i="3"/>
  <c r="B8348" i="3"/>
  <c r="B8347" i="3"/>
  <c r="B8346" i="3"/>
  <c r="B8345" i="3"/>
  <c r="B8344" i="3"/>
  <c r="B8343" i="3"/>
  <c r="B8342" i="3"/>
  <c r="B8341" i="3"/>
  <c r="B8340" i="3"/>
  <c r="B8339" i="3"/>
  <c r="B8338" i="3"/>
  <c r="B8337" i="3"/>
  <c r="B8336" i="3"/>
  <c r="B8335" i="3"/>
  <c r="B8334" i="3"/>
  <c r="B8333" i="3"/>
  <c r="B8332" i="3"/>
  <c r="B8331" i="3"/>
  <c r="B8330" i="3"/>
  <c r="B8329" i="3"/>
  <c r="B8328" i="3"/>
  <c r="B8327" i="3"/>
  <c r="B8326" i="3"/>
  <c r="B8325" i="3"/>
  <c r="B8324" i="3"/>
  <c r="B8323" i="3"/>
  <c r="B8322" i="3"/>
  <c r="B8321" i="3"/>
  <c r="B8320" i="3"/>
  <c r="B8319" i="3"/>
  <c r="B8318" i="3"/>
  <c r="B8317" i="3"/>
  <c r="B8316" i="3"/>
  <c r="B8315" i="3"/>
  <c r="B8314" i="3"/>
  <c r="B8313" i="3"/>
  <c r="B8312" i="3"/>
  <c r="B8311" i="3"/>
  <c r="B8310" i="3"/>
  <c r="B8309" i="3"/>
  <c r="B8308" i="3"/>
  <c r="B8307" i="3"/>
  <c r="B8306" i="3"/>
  <c r="B8305" i="3"/>
  <c r="B8304" i="3"/>
  <c r="B8303" i="3"/>
  <c r="B8302" i="3"/>
  <c r="B8301" i="3"/>
  <c r="B8300" i="3"/>
  <c r="B8299" i="3"/>
  <c r="B8298" i="3"/>
  <c r="B8297" i="3"/>
  <c r="B8296" i="3"/>
  <c r="B8295" i="3"/>
  <c r="B8294" i="3"/>
  <c r="B8293" i="3"/>
  <c r="B8292" i="3"/>
  <c r="B8291" i="3"/>
  <c r="B8290" i="3"/>
  <c r="B8289" i="3"/>
  <c r="B8288" i="3"/>
  <c r="B8287" i="3"/>
  <c r="B8286" i="3"/>
  <c r="B8285" i="3"/>
  <c r="B8284" i="3"/>
  <c r="B8283" i="3"/>
  <c r="B8282" i="3"/>
  <c r="B8281" i="3"/>
  <c r="B8280" i="3"/>
  <c r="B8279" i="3"/>
  <c r="B8278" i="3"/>
  <c r="B8277" i="3"/>
  <c r="B8276" i="3"/>
  <c r="B8275" i="3"/>
  <c r="B8274" i="3"/>
  <c r="B8273" i="3"/>
  <c r="B8272" i="3"/>
  <c r="B8271" i="3"/>
  <c r="B8270" i="3"/>
  <c r="B8269" i="3"/>
  <c r="B8268" i="3"/>
  <c r="B8267" i="3"/>
  <c r="B8266" i="3"/>
  <c r="B8265" i="3"/>
  <c r="B8264" i="3"/>
  <c r="B8263" i="3"/>
  <c r="B8262" i="3"/>
  <c r="B8261" i="3"/>
  <c r="B8260" i="3"/>
  <c r="B8259" i="3"/>
  <c r="B8258" i="3"/>
  <c r="B8257" i="3"/>
  <c r="B8256" i="3"/>
  <c r="B8255" i="3"/>
  <c r="B8254" i="3"/>
  <c r="B8253" i="3"/>
  <c r="B8252" i="3"/>
  <c r="B8251" i="3"/>
  <c r="B8250" i="3"/>
  <c r="B8249" i="3"/>
  <c r="B8248" i="3"/>
  <c r="B8247" i="3"/>
  <c r="B8246" i="3"/>
  <c r="B8245" i="3"/>
  <c r="B8244" i="3"/>
  <c r="B8243" i="3"/>
  <c r="B8242" i="3"/>
  <c r="B8241" i="3"/>
  <c r="B8240" i="3"/>
  <c r="B8239" i="3"/>
  <c r="B8238" i="3"/>
  <c r="B8237" i="3"/>
  <c r="B8236" i="3"/>
  <c r="B8235" i="3"/>
  <c r="B8234" i="3"/>
  <c r="B8233" i="3"/>
  <c r="B8232" i="3"/>
  <c r="B8231" i="3"/>
  <c r="B8230" i="3"/>
  <c r="B8229" i="3"/>
  <c r="B8228" i="3"/>
  <c r="B8227" i="3"/>
  <c r="B8226" i="3"/>
  <c r="B8225" i="3"/>
  <c r="B8224" i="3"/>
  <c r="B8223" i="3"/>
  <c r="B8222" i="3"/>
  <c r="B8221" i="3"/>
  <c r="B8220" i="3"/>
  <c r="B8219" i="3"/>
  <c r="B8218" i="3"/>
  <c r="B8217" i="3"/>
  <c r="B8216" i="3"/>
  <c r="B8215" i="3"/>
  <c r="B8214" i="3"/>
  <c r="B8213" i="3"/>
  <c r="B8212" i="3"/>
  <c r="B8211" i="3"/>
  <c r="B8210" i="3"/>
  <c r="B8209" i="3"/>
  <c r="B8208" i="3"/>
  <c r="B8207" i="3"/>
  <c r="B8206" i="3"/>
  <c r="B8205" i="3"/>
  <c r="B8204" i="3"/>
  <c r="B8203" i="3"/>
  <c r="B8202" i="3"/>
  <c r="B8201" i="3"/>
  <c r="B8200" i="3"/>
  <c r="B8199" i="3"/>
  <c r="B8198" i="3"/>
  <c r="B8197" i="3"/>
  <c r="B8196" i="3"/>
  <c r="B8195" i="3"/>
  <c r="B8194" i="3"/>
  <c r="B8193" i="3"/>
  <c r="B8192" i="3"/>
  <c r="B8191" i="3"/>
  <c r="B8190" i="3"/>
  <c r="B8189" i="3"/>
  <c r="B8188" i="3"/>
  <c r="B8187" i="3"/>
  <c r="B8186" i="3"/>
  <c r="B8185" i="3"/>
  <c r="B8184" i="3"/>
  <c r="B8183" i="3"/>
  <c r="B8182" i="3"/>
  <c r="B8181" i="3"/>
  <c r="B8180" i="3"/>
  <c r="B8179" i="3"/>
  <c r="B8178" i="3"/>
  <c r="B8177" i="3"/>
  <c r="B8176" i="3"/>
  <c r="B8175" i="3"/>
  <c r="B8174" i="3"/>
  <c r="B8173" i="3"/>
  <c r="B8172" i="3"/>
  <c r="B8171" i="3"/>
  <c r="B8170" i="3"/>
  <c r="B8169" i="3"/>
  <c r="B8168" i="3"/>
  <c r="B8167" i="3"/>
  <c r="B8166" i="3"/>
  <c r="B8165" i="3"/>
  <c r="B8164" i="3"/>
  <c r="B8163" i="3"/>
  <c r="B8162" i="3"/>
  <c r="B8161" i="3"/>
  <c r="B8160" i="3"/>
  <c r="B8159" i="3"/>
  <c r="B8158" i="3"/>
  <c r="B8157" i="3"/>
  <c r="B8156" i="3"/>
  <c r="B8155" i="3"/>
  <c r="B8154" i="3"/>
  <c r="B8153" i="3"/>
  <c r="B8152" i="3"/>
  <c r="B8151" i="3"/>
  <c r="B8150" i="3"/>
  <c r="B8149" i="3"/>
  <c r="B8148" i="3"/>
  <c r="B8147" i="3"/>
  <c r="B8146" i="3"/>
  <c r="B8145" i="3"/>
  <c r="B8144" i="3"/>
  <c r="B8143" i="3"/>
  <c r="B8142" i="3"/>
  <c r="B8141" i="3"/>
  <c r="B8140" i="3"/>
  <c r="B8139" i="3"/>
  <c r="B8138" i="3"/>
  <c r="B8137" i="3"/>
  <c r="B8136" i="3"/>
  <c r="B8135" i="3"/>
  <c r="B8134" i="3"/>
  <c r="B8133" i="3"/>
  <c r="B8132" i="3"/>
  <c r="B8131" i="3"/>
  <c r="B8130" i="3"/>
  <c r="B8129" i="3"/>
  <c r="B8128" i="3"/>
  <c r="B8127" i="3"/>
  <c r="B8126" i="3"/>
  <c r="B8125" i="3"/>
  <c r="B8124" i="3"/>
  <c r="B8123" i="3"/>
  <c r="B8122" i="3"/>
  <c r="B8121" i="3"/>
  <c r="B8120" i="3"/>
  <c r="B8119" i="3"/>
  <c r="B8118" i="3"/>
  <c r="B8117" i="3"/>
  <c r="B8116" i="3"/>
  <c r="B8115" i="3"/>
  <c r="B8114" i="3"/>
  <c r="B8113" i="3"/>
  <c r="B8112" i="3"/>
  <c r="B8111" i="3"/>
  <c r="B8110" i="3"/>
  <c r="B8109" i="3"/>
  <c r="B8108" i="3"/>
  <c r="B8107" i="3"/>
  <c r="B8106" i="3"/>
  <c r="B8105" i="3"/>
  <c r="B8104" i="3"/>
  <c r="B8103" i="3"/>
  <c r="B8102" i="3"/>
  <c r="B8101" i="3"/>
  <c r="B8100" i="3"/>
  <c r="B8099" i="3"/>
  <c r="B8098" i="3"/>
  <c r="B8097" i="3"/>
  <c r="B8096" i="3"/>
  <c r="B8095" i="3"/>
  <c r="B8094" i="3"/>
  <c r="B8093" i="3"/>
  <c r="B8092" i="3"/>
  <c r="B8091" i="3"/>
  <c r="B8090" i="3"/>
  <c r="B8089" i="3"/>
  <c r="B8088" i="3"/>
  <c r="B8087" i="3"/>
  <c r="B8086" i="3"/>
  <c r="B8085" i="3"/>
  <c r="B8084" i="3"/>
  <c r="B8083" i="3"/>
  <c r="B8082" i="3"/>
  <c r="B8081" i="3"/>
  <c r="B8080" i="3"/>
  <c r="B8079" i="3"/>
  <c r="B8078" i="3"/>
  <c r="B8077" i="3"/>
  <c r="B8076" i="3"/>
  <c r="B8075" i="3"/>
  <c r="B8074" i="3"/>
  <c r="B8073" i="3"/>
  <c r="B8072" i="3"/>
  <c r="B8071" i="3"/>
  <c r="B8070" i="3"/>
  <c r="B8069" i="3"/>
  <c r="B8068" i="3"/>
  <c r="B8067" i="3"/>
  <c r="B8066" i="3"/>
  <c r="B8065" i="3"/>
  <c r="B8064" i="3"/>
  <c r="B8063" i="3"/>
  <c r="B8062" i="3"/>
  <c r="B8061" i="3"/>
  <c r="B8060" i="3"/>
  <c r="B8059" i="3"/>
  <c r="B8058" i="3"/>
  <c r="B8057" i="3"/>
  <c r="B8056" i="3"/>
  <c r="B8055" i="3"/>
  <c r="B8054" i="3"/>
  <c r="B8053" i="3"/>
  <c r="B8052" i="3"/>
  <c r="B8051" i="3"/>
  <c r="B8050" i="3"/>
  <c r="B8049" i="3"/>
  <c r="B8048" i="3"/>
  <c r="B8047" i="3"/>
  <c r="B8046" i="3"/>
  <c r="B8045" i="3"/>
  <c r="B8044" i="3"/>
  <c r="B8043" i="3"/>
  <c r="B8042" i="3"/>
  <c r="B8041" i="3"/>
  <c r="B8040" i="3"/>
  <c r="B8039" i="3"/>
  <c r="B8038" i="3"/>
  <c r="B8037" i="3"/>
  <c r="B8036" i="3"/>
  <c r="B8035" i="3"/>
  <c r="B8034" i="3"/>
  <c r="B8033" i="3"/>
  <c r="B8032" i="3"/>
  <c r="B8031" i="3"/>
  <c r="B8030" i="3"/>
  <c r="B8029" i="3"/>
  <c r="B8028" i="3"/>
  <c r="B8027" i="3"/>
  <c r="B8026" i="3"/>
  <c r="B8025" i="3"/>
  <c r="B8024" i="3"/>
  <c r="B8023" i="3"/>
  <c r="B8022" i="3"/>
  <c r="B8021" i="3"/>
  <c r="B8020" i="3"/>
  <c r="B8019" i="3"/>
  <c r="B8018" i="3"/>
  <c r="B8017" i="3"/>
  <c r="B8016" i="3"/>
  <c r="B8015" i="3"/>
  <c r="B8014" i="3"/>
  <c r="B8013" i="3"/>
  <c r="B8012" i="3"/>
  <c r="B8011" i="3"/>
  <c r="B8010" i="3"/>
  <c r="B8009" i="3"/>
  <c r="B8008" i="3"/>
  <c r="B8007" i="3"/>
  <c r="B8006" i="3"/>
  <c r="B8005" i="3"/>
  <c r="B8004" i="3"/>
  <c r="B8003" i="3"/>
  <c r="B8002" i="3"/>
  <c r="B8001" i="3"/>
  <c r="B8000" i="3"/>
  <c r="B7999" i="3"/>
  <c r="B7998" i="3"/>
  <c r="B7997" i="3"/>
  <c r="B7996" i="3"/>
  <c r="B7995" i="3"/>
  <c r="B7994" i="3"/>
  <c r="B7993" i="3"/>
  <c r="B7992" i="3"/>
  <c r="B7991" i="3"/>
  <c r="B7990" i="3"/>
  <c r="B7989" i="3"/>
  <c r="B7988" i="3"/>
  <c r="B7987" i="3"/>
  <c r="B7986" i="3"/>
  <c r="B7985" i="3"/>
  <c r="B7984" i="3"/>
  <c r="B7983" i="3"/>
  <c r="B7982" i="3"/>
  <c r="B7981" i="3"/>
  <c r="B7980" i="3"/>
  <c r="B7979" i="3"/>
  <c r="B7978" i="3"/>
  <c r="B7977" i="3"/>
  <c r="B7976" i="3"/>
  <c r="B7975" i="3"/>
  <c r="B7974" i="3"/>
  <c r="B7973" i="3"/>
  <c r="B7972" i="3"/>
  <c r="B7971" i="3"/>
  <c r="B7970" i="3"/>
  <c r="B7969" i="3"/>
  <c r="B7968" i="3"/>
  <c r="B7967" i="3"/>
  <c r="B7966" i="3"/>
  <c r="B7965" i="3"/>
  <c r="B7964" i="3"/>
  <c r="B7963" i="3"/>
  <c r="B7962" i="3"/>
  <c r="B7961" i="3"/>
  <c r="B7960" i="3"/>
  <c r="B7959" i="3"/>
  <c r="B7958" i="3"/>
  <c r="B7957" i="3"/>
  <c r="B7956" i="3"/>
  <c r="B7955" i="3"/>
  <c r="B7954" i="3"/>
  <c r="B7953" i="3"/>
  <c r="B7952" i="3"/>
  <c r="B7951" i="3"/>
  <c r="B7950" i="3"/>
  <c r="B7949" i="3"/>
  <c r="B7948" i="3"/>
  <c r="B7947" i="3"/>
  <c r="B7946" i="3"/>
  <c r="B7945" i="3"/>
  <c r="B7944" i="3"/>
  <c r="B7943" i="3"/>
  <c r="B7942" i="3"/>
  <c r="B7941" i="3"/>
  <c r="B7940" i="3"/>
  <c r="B7939" i="3"/>
  <c r="B7938" i="3"/>
  <c r="B7937" i="3"/>
  <c r="B7936" i="3"/>
  <c r="B7935" i="3"/>
  <c r="B7934" i="3"/>
  <c r="B7933" i="3"/>
  <c r="B7932" i="3"/>
  <c r="B7931" i="3"/>
  <c r="B7930" i="3"/>
  <c r="B7929" i="3"/>
  <c r="B7928" i="3"/>
  <c r="B7927" i="3"/>
  <c r="B7926" i="3"/>
  <c r="B7925" i="3"/>
  <c r="B7924" i="3"/>
  <c r="B7923" i="3"/>
  <c r="B7922" i="3"/>
  <c r="B7921" i="3"/>
  <c r="B7920" i="3"/>
  <c r="B7919" i="3"/>
  <c r="B7918" i="3"/>
  <c r="B7917" i="3"/>
  <c r="B7916" i="3"/>
  <c r="B7915" i="3"/>
  <c r="B7914" i="3"/>
  <c r="B7913" i="3"/>
  <c r="B7912" i="3"/>
  <c r="B7911" i="3"/>
  <c r="B7910" i="3"/>
  <c r="B7909" i="3"/>
  <c r="B7908" i="3"/>
  <c r="B7907" i="3"/>
  <c r="B7906" i="3"/>
  <c r="B7905" i="3"/>
  <c r="B7904" i="3"/>
  <c r="B7903" i="3"/>
  <c r="B7902" i="3"/>
  <c r="B7901" i="3"/>
  <c r="B7900" i="3"/>
  <c r="B7899" i="3"/>
  <c r="B7898" i="3"/>
  <c r="B7897" i="3"/>
  <c r="B7896" i="3"/>
  <c r="B7895" i="3"/>
  <c r="B7894" i="3"/>
  <c r="B7893" i="3"/>
  <c r="B7892" i="3"/>
  <c r="B7891" i="3"/>
  <c r="B7890" i="3"/>
  <c r="B7889" i="3"/>
  <c r="B7888" i="3"/>
  <c r="B7887" i="3"/>
  <c r="B7886" i="3"/>
  <c r="B7885" i="3"/>
  <c r="B7884" i="3"/>
  <c r="B7883" i="3"/>
  <c r="B7882" i="3"/>
  <c r="B7881" i="3"/>
  <c r="B7880" i="3"/>
  <c r="B7879" i="3"/>
  <c r="B7878" i="3"/>
  <c r="B7877" i="3"/>
  <c r="B7876" i="3"/>
  <c r="B7875" i="3"/>
  <c r="B7874" i="3"/>
  <c r="B7873" i="3"/>
  <c r="B7872" i="3"/>
  <c r="B7871" i="3"/>
  <c r="B7870" i="3"/>
  <c r="B7869" i="3"/>
  <c r="B7868" i="3"/>
  <c r="B7867" i="3"/>
  <c r="B7866" i="3"/>
  <c r="B7865" i="3"/>
  <c r="B7864" i="3"/>
  <c r="B7863" i="3"/>
  <c r="B7862" i="3"/>
  <c r="B7861" i="3"/>
  <c r="B7860" i="3"/>
  <c r="B7859" i="3"/>
  <c r="B7858" i="3"/>
  <c r="B7857" i="3"/>
  <c r="B7856" i="3"/>
  <c r="B7855" i="3"/>
  <c r="B7854" i="3"/>
  <c r="B7853" i="3"/>
  <c r="B7852" i="3"/>
  <c r="B7851" i="3"/>
  <c r="B7850" i="3"/>
  <c r="B7849" i="3"/>
  <c r="B7848" i="3"/>
  <c r="B7847" i="3"/>
  <c r="B7846" i="3"/>
  <c r="B7845" i="3"/>
  <c r="B7844" i="3"/>
  <c r="B7843" i="3"/>
  <c r="B7842" i="3"/>
  <c r="B7841" i="3"/>
  <c r="B7840" i="3"/>
  <c r="B7839" i="3"/>
  <c r="B7838" i="3"/>
  <c r="B7837" i="3"/>
  <c r="B7836" i="3"/>
  <c r="B7835" i="3"/>
  <c r="B7834" i="3"/>
  <c r="B7833" i="3"/>
  <c r="B7832" i="3"/>
  <c r="B7831" i="3"/>
  <c r="B7830" i="3"/>
  <c r="B7829" i="3"/>
  <c r="B7828" i="3"/>
  <c r="B7827" i="3"/>
  <c r="B7826" i="3"/>
  <c r="B7825" i="3"/>
  <c r="B7824" i="3"/>
  <c r="B7823" i="3"/>
  <c r="B7822" i="3"/>
  <c r="B7821" i="3"/>
  <c r="B7820" i="3"/>
  <c r="B7819" i="3"/>
  <c r="B7818" i="3"/>
  <c r="B7817" i="3"/>
  <c r="B7816" i="3"/>
  <c r="B7815" i="3"/>
  <c r="B7814" i="3"/>
  <c r="B7813" i="3"/>
  <c r="B7812" i="3"/>
  <c r="B7811" i="3"/>
  <c r="B7810" i="3"/>
  <c r="B7809" i="3"/>
  <c r="B7808" i="3"/>
  <c r="B7807" i="3"/>
  <c r="B7806" i="3"/>
  <c r="B7805" i="3"/>
  <c r="B7804" i="3"/>
  <c r="B7803" i="3"/>
  <c r="B7802" i="3"/>
  <c r="B7801" i="3"/>
  <c r="B7800" i="3"/>
  <c r="B7799" i="3"/>
  <c r="B7798" i="3"/>
  <c r="B7797" i="3"/>
  <c r="B7796" i="3"/>
  <c r="B7795" i="3"/>
  <c r="B7794" i="3"/>
  <c r="B7793" i="3"/>
  <c r="B7792" i="3"/>
  <c r="B7791" i="3"/>
  <c r="B7790" i="3"/>
  <c r="B7789" i="3"/>
  <c r="B7788" i="3"/>
  <c r="B7787" i="3"/>
  <c r="B7786" i="3"/>
  <c r="B7785" i="3"/>
  <c r="B7784" i="3"/>
  <c r="B7783" i="3"/>
  <c r="B7782" i="3"/>
  <c r="B7781" i="3"/>
  <c r="B7780" i="3"/>
  <c r="B7779" i="3"/>
  <c r="B7778" i="3"/>
  <c r="B7777" i="3"/>
  <c r="B7776" i="3"/>
  <c r="B7775" i="3"/>
  <c r="B7774" i="3"/>
  <c r="B7773" i="3"/>
  <c r="B7772" i="3"/>
  <c r="B7771" i="3"/>
  <c r="B7770" i="3"/>
  <c r="B7769" i="3"/>
  <c r="B7768" i="3"/>
  <c r="B7767" i="3"/>
  <c r="B7766" i="3"/>
  <c r="B7765" i="3"/>
  <c r="B7764" i="3"/>
  <c r="B7763" i="3"/>
  <c r="B7762" i="3"/>
  <c r="B7761" i="3"/>
  <c r="B7760" i="3"/>
  <c r="B7759" i="3"/>
  <c r="B7758" i="3"/>
  <c r="B7757" i="3"/>
  <c r="B7756" i="3"/>
  <c r="B7755" i="3"/>
  <c r="B7754" i="3"/>
  <c r="B7753" i="3"/>
  <c r="B7752" i="3"/>
  <c r="B7751" i="3"/>
  <c r="B7750" i="3"/>
  <c r="B7749" i="3"/>
  <c r="B7748" i="3"/>
  <c r="B7747" i="3"/>
  <c r="B7746" i="3"/>
  <c r="B7745" i="3"/>
  <c r="B7744" i="3"/>
  <c r="B7743" i="3"/>
  <c r="B7742" i="3"/>
  <c r="B7741" i="3"/>
  <c r="B7740" i="3"/>
  <c r="B7739" i="3"/>
  <c r="B7738" i="3"/>
  <c r="B7737" i="3"/>
  <c r="B7736" i="3"/>
  <c r="B7735" i="3"/>
  <c r="B7734" i="3"/>
  <c r="B7733" i="3"/>
  <c r="B7732" i="3"/>
  <c r="B7731" i="3"/>
  <c r="B7730" i="3"/>
  <c r="B7729" i="3"/>
  <c r="B7728" i="3"/>
  <c r="B7727" i="3"/>
  <c r="B7726" i="3"/>
  <c r="B7725" i="3"/>
  <c r="B7724" i="3"/>
  <c r="B7723" i="3"/>
  <c r="B7722" i="3"/>
  <c r="B7721" i="3"/>
  <c r="B7720" i="3"/>
  <c r="B7719" i="3"/>
  <c r="B7718" i="3"/>
  <c r="B7717" i="3"/>
  <c r="B7716" i="3"/>
  <c r="B7715" i="3"/>
  <c r="B7714" i="3"/>
  <c r="B7713" i="3"/>
  <c r="B7712" i="3"/>
  <c r="B7711" i="3"/>
  <c r="B7710" i="3"/>
  <c r="B7709" i="3"/>
  <c r="B7708" i="3"/>
  <c r="B7707" i="3"/>
  <c r="B7706" i="3"/>
  <c r="B7705" i="3"/>
  <c r="B7704" i="3"/>
  <c r="B7703" i="3"/>
  <c r="B7702" i="3"/>
  <c r="B7701" i="3"/>
  <c r="B7700" i="3"/>
  <c r="B7699" i="3"/>
  <c r="B7698" i="3"/>
  <c r="B7697" i="3"/>
  <c r="B7696" i="3"/>
  <c r="B7695" i="3"/>
  <c r="B7694" i="3"/>
  <c r="B7693" i="3"/>
  <c r="B7692" i="3"/>
  <c r="B7691" i="3"/>
  <c r="B7690" i="3"/>
  <c r="B7689" i="3"/>
  <c r="B7688" i="3"/>
  <c r="B7687" i="3"/>
  <c r="B7686" i="3"/>
  <c r="B7685" i="3"/>
  <c r="B7684" i="3"/>
  <c r="B7683" i="3"/>
  <c r="B7682" i="3"/>
  <c r="B7681" i="3"/>
  <c r="B7680" i="3"/>
  <c r="B7679" i="3"/>
  <c r="B7678" i="3"/>
  <c r="B7677" i="3"/>
  <c r="B7676" i="3"/>
  <c r="B7675" i="3"/>
  <c r="B7674" i="3"/>
  <c r="B7673" i="3"/>
  <c r="B7672" i="3"/>
  <c r="B7671" i="3"/>
  <c r="B7670" i="3"/>
  <c r="B7669" i="3"/>
  <c r="B7668" i="3"/>
  <c r="B7667" i="3"/>
  <c r="B7666" i="3"/>
  <c r="B7665" i="3"/>
  <c r="B7664" i="3"/>
  <c r="B7663" i="3"/>
  <c r="B7662" i="3"/>
  <c r="B7661" i="3"/>
  <c r="B7660" i="3"/>
  <c r="B7659" i="3"/>
  <c r="B7658" i="3"/>
  <c r="B7657" i="3"/>
  <c r="B7656" i="3"/>
  <c r="B7655" i="3"/>
  <c r="B7654" i="3"/>
  <c r="B7653" i="3"/>
  <c r="B7652" i="3"/>
  <c r="B7651" i="3"/>
  <c r="B7650" i="3"/>
  <c r="B7649" i="3"/>
  <c r="B7648" i="3"/>
  <c r="B7647" i="3"/>
  <c r="B7646" i="3"/>
  <c r="B7645" i="3"/>
  <c r="B7644" i="3"/>
  <c r="B7643" i="3"/>
  <c r="B7642" i="3"/>
  <c r="B7641" i="3"/>
  <c r="B7640" i="3"/>
  <c r="B7639" i="3"/>
  <c r="B7638" i="3"/>
  <c r="B7637" i="3"/>
  <c r="B7636" i="3"/>
  <c r="B7635" i="3"/>
  <c r="B7634" i="3"/>
  <c r="B7633" i="3"/>
  <c r="B7632" i="3"/>
  <c r="B7631" i="3"/>
  <c r="B7630" i="3"/>
  <c r="B7629" i="3"/>
  <c r="B7628" i="3"/>
  <c r="B7627" i="3"/>
  <c r="B7626" i="3"/>
  <c r="B7625" i="3"/>
  <c r="B7624" i="3"/>
  <c r="B7623" i="3"/>
  <c r="B7622" i="3"/>
  <c r="B7621" i="3"/>
  <c r="B7620" i="3"/>
  <c r="B7619" i="3"/>
  <c r="B7618" i="3"/>
  <c r="B7617" i="3"/>
  <c r="B7616" i="3"/>
  <c r="B7615" i="3"/>
  <c r="B7614" i="3"/>
  <c r="B7613" i="3"/>
  <c r="B7612" i="3"/>
  <c r="B7611" i="3"/>
  <c r="B7610" i="3"/>
  <c r="B7609" i="3"/>
  <c r="B7608" i="3"/>
  <c r="B7607" i="3"/>
  <c r="B7606" i="3"/>
  <c r="B7605" i="3"/>
  <c r="B7604" i="3"/>
  <c r="B7603" i="3"/>
  <c r="B7602" i="3"/>
  <c r="B7601" i="3"/>
  <c r="B7600" i="3"/>
  <c r="B7599" i="3"/>
  <c r="B7598" i="3"/>
  <c r="B7597" i="3"/>
  <c r="B7596" i="3"/>
  <c r="B7595" i="3"/>
  <c r="B7594" i="3"/>
  <c r="B7593" i="3"/>
  <c r="B7592" i="3"/>
  <c r="B7591" i="3"/>
  <c r="B7590" i="3"/>
  <c r="B7589" i="3"/>
  <c r="B7588" i="3"/>
  <c r="B7587" i="3"/>
  <c r="B7586" i="3"/>
  <c r="B7585" i="3"/>
  <c r="B7584" i="3"/>
  <c r="B7583" i="3"/>
  <c r="B7582" i="3"/>
  <c r="B7581" i="3"/>
  <c r="B7580" i="3"/>
  <c r="B7579" i="3"/>
  <c r="B7578" i="3"/>
  <c r="B7577" i="3"/>
  <c r="B7576" i="3"/>
  <c r="B7575" i="3"/>
  <c r="B7574" i="3"/>
  <c r="B7573" i="3"/>
  <c r="B7572" i="3"/>
  <c r="B7571" i="3"/>
  <c r="B7570" i="3"/>
  <c r="B7569" i="3"/>
  <c r="B7568" i="3"/>
  <c r="B7567" i="3"/>
  <c r="B7566" i="3"/>
  <c r="B7565" i="3"/>
  <c r="B7564" i="3"/>
  <c r="B7563" i="3"/>
  <c r="B7562" i="3"/>
  <c r="B7561" i="3"/>
  <c r="B7560" i="3"/>
  <c r="B7559" i="3"/>
  <c r="B7558" i="3"/>
  <c r="B7557" i="3"/>
  <c r="B7556" i="3"/>
  <c r="B7555" i="3"/>
  <c r="B7554" i="3"/>
  <c r="B7553" i="3"/>
  <c r="B7552" i="3"/>
  <c r="B7551" i="3"/>
  <c r="B7550" i="3"/>
  <c r="B7549" i="3"/>
  <c r="B7548" i="3"/>
  <c r="B7547" i="3"/>
  <c r="B7546" i="3"/>
  <c r="B7545" i="3"/>
  <c r="B7544" i="3"/>
  <c r="B7543" i="3"/>
  <c r="B7542" i="3"/>
  <c r="B7541" i="3"/>
  <c r="B7540" i="3"/>
  <c r="B7539" i="3"/>
  <c r="B7538" i="3"/>
  <c r="B7537" i="3"/>
  <c r="B7536" i="3"/>
  <c r="B7535" i="3"/>
  <c r="B7534" i="3"/>
  <c r="B7533" i="3"/>
  <c r="B7532" i="3"/>
  <c r="B7531" i="3"/>
  <c r="B7530" i="3"/>
  <c r="B7529" i="3"/>
  <c r="B7528" i="3"/>
  <c r="B7527" i="3"/>
  <c r="B7526" i="3"/>
  <c r="B7525" i="3"/>
  <c r="B7524" i="3"/>
  <c r="B7523" i="3"/>
  <c r="B7522" i="3"/>
  <c r="B7521" i="3"/>
  <c r="B7520" i="3"/>
  <c r="B7519" i="3"/>
  <c r="B7518" i="3"/>
  <c r="B7517" i="3"/>
  <c r="B7516" i="3"/>
  <c r="B7515" i="3"/>
  <c r="B7514" i="3"/>
  <c r="B7513" i="3"/>
  <c r="B7512" i="3"/>
  <c r="B7511" i="3"/>
  <c r="B7510" i="3"/>
  <c r="B7509" i="3"/>
  <c r="B7508" i="3"/>
  <c r="B7507" i="3"/>
  <c r="B7506" i="3"/>
  <c r="B7505" i="3"/>
  <c r="B7504" i="3"/>
  <c r="B7503" i="3"/>
  <c r="B7502" i="3"/>
  <c r="B7501" i="3"/>
  <c r="B7500" i="3"/>
  <c r="B7499" i="3"/>
  <c r="B7498" i="3"/>
  <c r="B7497" i="3"/>
  <c r="B7496" i="3"/>
  <c r="B7495" i="3"/>
  <c r="B7494" i="3"/>
  <c r="B7493" i="3"/>
  <c r="B7492" i="3"/>
  <c r="B7491" i="3"/>
  <c r="B7490" i="3"/>
  <c r="B7489" i="3"/>
  <c r="B7488" i="3"/>
  <c r="B7487" i="3"/>
  <c r="B7486" i="3"/>
  <c r="B7485" i="3"/>
  <c r="B7484" i="3"/>
  <c r="B7483" i="3"/>
  <c r="B7482" i="3"/>
  <c r="B7481" i="3"/>
  <c r="B7480" i="3"/>
  <c r="B7479" i="3"/>
  <c r="B7478" i="3"/>
  <c r="B7477" i="3"/>
  <c r="B7476" i="3"/>
  <c r="B7475" i="3"/>
  <c r="B7474" i="3"/>
  <c r="B7473" i="3"/>
  <c r="B7472" i="3"/>
  <c r="B7471" i="3"/>
  <c r="B7470" i="3"/>
  <c r="B7469" i="3"/>
  <c r="B7468" i="3"/>
  <c r="B7467" i="3"/>
  <c r="B7466" i="3"/>
  <c r="B7465" i="3"/>
  <c r="B7464" i="3"/>
  <c r="B7463" i="3"/>
  <c r="B7462" i="3"/>
  <c r="B7461" i="3"/>
  <c r="B7460" i="3"/>
  <c r="B7459" i="3"/>
  <c r="B7458" i="3"/>
  <c r="B7457" i="3"/>
  <c r="B7456" i="3"/>
  <c r="B7455" i="3"/>
  <c r="B7454" i="3"/>
  <c r="B7453" i="3"/>
  <c r="B7452" i="3"/>
  <c r="B7451" i="3"/>
  <c r="B7450" i="3"/>
  <c r="B7449" i="3"/>
  <c r="B7448" i="3"/>
  <c r="B7447" i="3"/>
  <c r="B7446" i="3"/>
  <c r="B7445" i="3"/>
  <c r="B7444" i="3"/>
  <c r="B7443" i="3"/>
  <c r="B7442" i="3"/>
  <c r="B7441" i="3"/>
  <c r="B7440" i="3"/>
  <c r="B7439" i="3"/>
  <c r="B7438" i="3"/>
  <c r="B7437" i="3"/>
  <c r="B7436" i="3"/>
  <c r="B7435" i="3"/>
  <c r="B7434" i="3"/>
  <c r="B7433" i="3"/>
  <c r="B7432" i="3"/>
  <c r="B7431" i="3"/>
  <c r="B7430" i="3"/>
  <c r="B7429" i="3"/>
  <c r="B7428" i="3"/>
  <c r="B7427" i="3"/>
  <c r="B7426" i="3"/>
  <c r="B7425" i="3"/>
  <c r="B7424" i="3"/>
  <c r="B7423" i="3"/>
  <c r="B7422" i="3"/>
  <c r="B7421" i="3"/>
  <c r="B7420" i="3"/>
  <c r="B7419" i="3"/>
  <c r="B7418" i="3"/>
  <c r="B7417" i="3"/>
  <c r="B7416" i="3"/>
  <c r="B7415" i="3"/>
  <c r="B7414" i="3"/>
  <c r="B7413" i="3"/>
  <c r="B7412" i="3"/>
  <c r="B7411" i="3"/>
  <c r="B7410" i="3"/>
  <c r="B7409" i="3"/>
  <c r="B7408" i="3"/>
  <c r="B7407" i="3"/>
  <c r="B7406" i="3"/>
  <c r="B7405" i="3"/>
  <c r="B7404" i="3"/>
  <c r="B7403" i="3"/>
  <c r="B7402" i="3"/>
  <c r="B7401" i="3"/>
  <c r="B7400" i="3"/>
  <c r="B7399" i="3"/>
  <c r="B7398" i="3"/>
  <c r="B7397" i="3"/>
  <c r="B7396" i="3"/>
  <c r="B7395" i="3"/>
  <c r="B7394" i="3"/>
  <c r="B7393" i="3"/>
  <c r="B7392" i="3"/>
  <c r="B7391" i="3"/>
  <c r="B7390" i="3"/>
  <c r="B7389" i="3"/>
  <c r="B7388" i="3"/>
  <c r="B7387" i="3"/>
  <c r="B7386" i="3"/>
  <c r="B7385" i="3"/>
  <c r="B7384" i="3"/>
  <c r="B7383" i="3"/>
  <c r="B7382" i="3"/>
  <c r="B7381" i="3"/>
  <c r="B7380" i="3"/>
  <c r="B7379" i="3"/>
  <c r="B7378" i="3"/>
  <c r="B7377" i="3"/>
  <c r="B7376" i="3"/>
  <c r="B7375" i="3"/>
  <c r="B7374" i="3"/>
  <c r="B7373" i="3"/>
  <c r="B7372" i="3"/>
  <c r="B7371" i="3"/>
  <c r="B7370" i="3"/>
  <c r="B7369" i="3"/>
  <c r="B7368" i="3"/>
  <c r="B7367" i="3"/>
  <c r="B7366" i="3"/>
  <c r="B7365" i="3"/>
  <c r="B7364" i="3"/>
  <c r="B7363" i="3"/>
  <c r="B7362" i="3"/>
  <c r="B7361" i="3"/>
  <c r="B7360" i="3"/>
  <c r="B7359" i="3"/>
  <c r="B7358" i="3"/>
  <c r="B7357" i="3"/>
  <c r="B7356" i="3"/>
  <c r="B7355" i="3"/>
  <c r="B7354" i="3"/>
  <c r="B7353" i="3"/>
  <c r="B7352" i="3"/>
  <c r="B7351" i="3"/>
  <c r="B7350" i="3"/>
  <c r="B7349" i="3"/>
  <c r="B7348" i="3"/>
  <c r="B7347" i="3"/>
  <c r="B7346" i="3"/>
  <c r="B7345" i="3"/>
  <c r="B7344" i="3"/>
  <c r="B7343" i="3"/>
  <c r="B7342" i="3"/>
  <c r="B7341" i="3"/>
  <c r="B7340" i="3"/>
  <c r="B7339" i="3"/>
  <c r="B7338" i="3"/>
  <c r="B7337" i="3"/>
  <c r="B7336" i="3"/>
  <c r="B7335" i="3"/>
  <c r="B7334" i="3"/>
  <c r="B7333" i="3"/>
  <c r="B7332" i="3"/>
  <c r="B7331" i="3"/>
  <c r="B7330" i="3"/>
  <c r="B7329" i="3"/>
  <c r="B7328" i="3"/>
  <c r="B7327" i="3"/>
  <c r="B7326" i="3"/>
  <c r="B7325" i="3"/>
  <c r="B7324" i="3"/>
  <c r="B7323" i="3"/>
  <c r="B7322" i="3"/>
  <c r="B7321" i="3"/>
  <c r="B7320" i="3"/>
  <c r="B7319" i="3"/>
  <c r="B7318" i="3"/>
  <c r="B7317" i="3"/>
  <c r="B7316" i="3"/>
  <c r="B7315" i="3"/>
  <c r="B7314" i="3"/>
  <c r="B7313" i="3"/>
  <c r="B7312" i="3"/>
  <c r="B7311" i="3"/>
  <c r="B7310" i="3"/>
  <c r="B7309" i="3"/>
  <c r="B7308" i="3"/>
  <c r="B7307" i="3"/>
  <c r="B7306" i="3"/>
  <c r="B7305" i="3"/>
  <c r="B7304" i="3"/>
  <c r="B7303" i="3"/>
  <c r="B7302" i="3"/>
  <c r="B7301" i="3"/>
  <c r="B7300" i="3"/>
  <c r="B7299" i="3"/>
  <c r="B7298" i="3"/>
  <c r="B7297" i="3"/>
  <c r="B7296" i="3"/>
  <c r="B7295" i="3"/>
  <c r="B7294" i="3"/>
  <c r="B7293" i="3"/>
  <c r="B7292" i="3"/>
  <c r="B7291" i="3"/>
  <c r="B7290" i="3"/>
  <c r="B7289" i="3"/>
  <c r="B7288" i="3"/>
  <c r="B7287" i="3"/>
  <c r="B7286" i="3"/>
  <c r="B7285" i="3"/>
  <c r="B7284" i="3"/>
  <c r="B7283" i="3"/>
  <c r="B7282" i="3"/>
  <c r="B7281" i="3"/>
  <c r="B7280" i="3"/>
  <c r="B7279" i="3"/>
  <c r="B7278" i="3"/>
  <c r="B7277" i="3"/>
  <c r="B7276" i="3"/>
  <c r="B7275" i="3"/>
  <c r="B7274" i="3"/>
  <c r="B7273" i="3"/>
  <c r="B7272" i="3"/>
  <c r="B7271" i="3"/>
  <c r="B7270" i="3"/>
  <c r="B7269" i="3"/>
  <c r="B7268" i="3"/>
  <c r="B7267" i="3"/>
  <c r="B7266" i="3"/>
  <c r="B7265" i="3"/>
  <c r="B7264" i="3"/>
  <c r="B7263" i="3"/>
  <c r="B7262" i="3"/>
  <c r="B7261" i="3"/>
  <c r="B7260" i="3"/>
  <c r="B7259" i="3"/>
  <c r="B7258" i="3"/>
  <c r="B7257" i="3"/>
  <c r="B7256" i="3"/>
  <c r="B7255" i="3"/>
  <c r="B7254" i="3"/>
  <c r="B7253" i="3"/>
  <c r="B7252" i="3"/>
  <c r="B7251" i="3"/>
  <c r="B7250" i="3"/>
  <c r="B7249" i="3"/>
  <c r="B7248" i="3"/>
  <c r="B7247" i="3"/>
  <c r="B7246" i="3"/>
  <c r="B7245" i="3"/>
  <c r="B7244" i="3"/>
  <c r="B7243" i="3"/>
  <c r="B7242" i="3"/>
  <c r="B7241" i="3"/>
  <c r="B7240" i="3"/>
  <c r="B7239" i="3"/>
  <c r="B7238" i="3"/>
  <c r="B7237" i="3"/>
  <c r="B7236" i="3"/>
  <c r="B7235" i="3"/>
  <c r="B7234" i="3"/>
  <c r="B7233" i="3"/>
  <c r="B7232" i="3"/>
  <c r="B7231" i="3"/>
  <c r="B7230" i="3"/>
  <c r="B7229" i="3"/>
  <c r="B7228" i="3"/>
  <c r="B7227" i="3"/>
  <c r="B7226" i="3"/>
  <c r="B7225" i="3"/>
  <c r="B7224" i="3"/>
  <c r="B7223" i="3"/>
  <c r="B7222" i="3"/>
  <c r="B7221" i="3"/>
  <c r="B7220" i="3"/>
  <c r="B7219" i="3"/>
  <c r="B7218" i="3"/>
  <c r="B7217" i="3"/>
  <c r="B7216" i="3"/>
  <c r="B7215" i="3"/>
  <c r="B7214" i="3"/>
  <c r="B7213" i="3"/>
  <c r="B7212" i="3"/>
  <c r="B7211" i="3"/>
  <c r="B7210" i="3"/>
  <c r="B7209" i="3"/>
  <c r="B7208" i="3"/>
  <c r="B7207" i="3"/>
  <c r="B7206" i="3"/>
  <c r="B7205" i="3"/>
  <c r="B7204" i="3"/>
  <c r="B7203" i="3"/>
  <c r="B7202" i="3"/>
  <c r="B7201" i="3"/>
  <c r="B7200" i="3"/>
  <c r="B7199" i="3"/>
  <c r="B7198" i="3"/>
  <c r="B7197" i="3"/>
  <c r="B7196" i="3"/>
  <c r="B7195" i="3"/>
  <c r="B7194" i="3"/>
  <c r="B7193" i="3"/>
  <c r="B7192" i="3"/>
  <c r="B7191" i="3"/>
  <c r="B7190" i="3"/>
  <c r="B7189" i="3"/>
  <c r="B7188" i="3"/>
  <c r="B7187" i="3"/>
  <c r="B7186" i="3"/>
  <c r="B7185" i="3"/>
  <c r="B7184" i="3"/>
  <c r="B7183" i="3"/>
  <c r="B7182" i="3"/>
  <c r="B7181" i="3"/>
  <c r="B7180" i="3"/>
  <c r="B7179" i="3"/>
  <c r="B7178" i="3"/>
  <c r="B7177" i="3"/>
  <c r="B7176" i="3"/>
  <c r="B7175" i="3"/>
  <c r="B7174" i="3"/>
  <c r="B7173" i="3"/>
  <c r="B7172" i="3"/>
  <c r="B7171" i="3"/>
  <c r="B7170" i="3"/>
  <c r="B7169" i="3"/>
  <c r="B7168" i="3"/>
  <c r="B7167" i="3"/>
  <c r="B7166" i="3"/>
  <c r="B7165" i="3"/>
  <c r="B7164" i="3"/>
  <c r="B7163" i="3"/>
  <c r="B7162" i="3"/>
  <c r="B7161" i="3"/>
  <c r="B7160" i="3"/>
  <c r="B7159" i="3"/>
  <c r="B7158" i="3"/>
  <c r="B7157" i="3"/>
  <c r="B7156" i="3"/>
  <c r="B7155" i="3"/>
  <c r="B7154" i="3"/>
  <c r="B7153" i="3"/>
  <c r="B7152" i="3"/>
  <c r="B7151" i="3"/>
  <c r="B7150" i="3"/>
  <c r="B7149" i="3"/>
  <c r="B7148" i="3"/>
  <c r="B7147" i="3"/>
  <c r="B7146" i="3"/>
  <c r="B7145" i="3"/>
  <c r="B7144" i="3"/>
  <c r="B7143" i="3"/>
  <c r="B7142" i="3"/>
  <c r="B7141" i="3"/>
  <c r="B7140" i="3"/>
  <c r="B7139" i="3"/>
  <c r="B7138" i="3"/>
  <c r="B7137" i="3"/>
  <c r="B7136" i="3"/>
  <c r="B7135" i="3"/>
  <c r="B7134" i="3"/>
  <c r="B7133" i="3"/>
  <c r="B7132" i="3"/>
  <c r="B7131" i="3"/>
  <c r="B7130" i="3"/>
  <c r="B7129" i="3"/>
  <c r="B7128" i="3"/>
  <c r="B7127" i="3"/>
  <c r="B7126" i="3"/>
  <c r="B7125" i="3"/>
  <c r="B7124" i="3"/>
  <c r="B7123" i="3"/>
  <c r="B7122" i="3"/>
  <c r="B7121" i="3"/>
  <c r="B7120" i="3"/>
  <c r="B7119" i="3"/>
  <c r="B7118" i="3"/>
  <c r="B7117" i="3"/>
  <c r="B7116" i="3"/>
  <c r="B7115" i="3"/>
  <c r="B7114" i="3"/>
  <c r="B7113" i="3"/>
  <c r="B7112" i="3"/>
  <c r="B7111" i="3"/>
  <c r="B7110" i="3"/>
  <c r="B7109" i="3"/>
  <c r="B7108" i="3"/>
  <c r="B7107" i="3"/>
  <c r="B7106" i="3"/>
  <c r="B7105" i="3"/>
  <c r="B7104" i="3"/>
  <c r="B7103" i="3"/>
  <c r="B7102" i="3"/>
  <c r="B7101" i="3"/>
  <c r="B7100" i="3"/>
  <c r="B7099" i="3"/>
  <c r="B7098" i="3"/>
  <c r="B7097" i="3"/>
  <c r="B7096" i="3"/>
  <c r="B7095" i="3"/>
  <c r="B7094" i="3"/>
  <c r="B7093" i="3"/>
  <c r="B7092" i="3"/>
  <c r="B7091" i="3"/>
  <c r="B7090" i="3"/>
  <c r="B7089" i="3"/>
  <c r="B7088" i="3"/>
  <c r="B7087" i="3"/>
  <c r="B7086" i="3"/>
  <c r="B7085" i="3"/>
  <c r="B7084" i="3"/>
  <c r="B7083" i="3"/>
  <c r="B7082" i="3"/>
  <c r="B7081" i="3"/>
  <c r="B7080" i="3"/>
  <c r="B7079" i="3"/>
  <c r="B7078" i="3"/>
  <c r="B7077" i="3"/>
  <c r="B7076" i="3"/>
  <c r="B7075" i="3"/>
  <c r="B7074" i="3"/>
  <c r="B7073" i="3"/>
  <c r="B7072" i="3"/>
  <c r="B7071" i="3"/>
  <c r="B7070" i="3"/>
  <c r="B7069" i="3"/>
  <c r="B7068" i="3"/>
  <c r="B7067" i="3"/>
  <c r="B7066" i="3"/>
  <c r="B7065" i="3"/>
  <c r="B7064" i="3"/>
  <c r="B7063" i="3"/>
  <c r="B7062" i="3"/>
  <c r="B7061" i="3"/>
  <c r="B7060" i="3"/>
  <c r="B7059" i="3"/>
  <c r="B7058" i="3"/>
  <c r="B7057" i="3"/>
  <c r="B7056" i="3"/>
  <c r="B7055" i="3"/>
  <c r="B7054" i="3"/>
  <c r="B7053" i="3"/>
  <c r="B7052" i="3"/>
  <c r="B7051" i="3"/>
  <c r="B7050" i="3"/>
  <c r="B7049" i="3"/>
  <c r="B7048" i="3"/>
  <c r="B7047" i="3"/>
  <c r="B7046" i="3"/>
  <c r="B7045" i="3"/>
  <c r="B7044" i="3"/>
  <c r="B7043" i="3"/>
  <c r="B7042" i="3"/>
  <c r="B7041" i="3"/>
  <c r="B7040" i="3"/>
  <c r="B7039" i="3"/>
  <c r="B7038" i="3"/>
  <c r="B7037" i="3"/>
  <c r="B7036" i="3"/>
  <c r="B7035" i="3"/>
  <c r="B7034" i="3"/>
  <c r="B7033" i="3"/>
  <c r="B7032" i="3"/>
  <c r="B7031" i="3"/>
  <c r="B7030" i="3"/>
  <c r="B7029" i="3"/>
  <c r="B7028" i="3"/>
  <c r="B7027" i="3"/>
  <c r="B7026" i="3"/>
  <c r="B7025" i="3"/>
  <c r="B7024" i="3"/>
  <c r="B7023" i="3"/>
  <c r="B7022" i="3"/>
  <c r="B7021" i="3"/>
  <c r="B7020" i="3"/>
  <c r="B7019" i="3"/>
  <c r="B7018" i="3"/>
  <c r="B7017" i="3"/>
  <c r="B7016" i="3"/>
  <c r="B7015" i="3"/>
  <c r="B7014" i="3"/>
  <c r="B7013" i="3"/>
  <c r="B7012" i="3"/>
  <c r="B7011" i="3"/>
  <c r="B7010" i="3"/>
  <c r="B7009" i="3"/>
  <c r="B7008" i="3"/>
  <c r="B7007" i="3"/>
  <c r="B7006" i="3"/>
  <c r="B7005" i="3"/>
  <c r="B7004" i="3"/>
  <c r="B7003" i="3"/>
  <c r="B7002" i="3"/>
  <c r="B7001" i="3"/>
  <c r="B7000" i="3"/>
  <c r="B6999" i="3"/>
  <c r="B6998" i="3"/>
  <c r="B6997" i="3"/>
  <c r="B6996" i="3"/>
  <c r="B6995" i="3"/>
  <c r="B6994" i="3"/>
  <c r="B6993" i="3"/>
  <c r="B6992" i="3"/>
  <c r="B6991" i="3"/>
  <c r="B6990" i="3"/>
  <c r="B6989" i="3"/>
  <c r="B6988" i="3"/>
  <c r="B6987" i="3"/>
  <c r="B6986" i="3"/>
  <c r="B6985" i="3"/>
  <c r="B6984" i="3"/>
  <c r="B6983" i="3"/>
  <c r="B6982" i="3"/>
  <c r="B6981" i="3"/>
  <c r="B6980" i="3"/>
  <c r="B6979" i="3"/>
  <c r="B6978" i="3"/>
  <c r="B6977" i="3"/>
  <c r="B6976" i="3"/>
  <c r="B6975" i="3"/>
  <c r="B6974" i="3"/>
  <c r="B6973" i="3"/>
  <c r="B6972" i="3"/>
  <c r="B6971" i="3"/>
  <c r="B6970" i="3"/>
  <c r="B6969" i="3"/>
  <c r="B6968" i="3"/>
  <c r="B6967" i="3"/>
  <c r="B6966" i="3"/>
  <c r="B6965" i="3"/>
  <c r="B6964" i="3"/>
  <c r="B6963" i="3"/>
  <c r="B6962" i="3"/>
  <c r="B6961" i="3"/>
  <c r="B6960" i="3"/>
  <c r="B6959" i="3"/>
  <c r="B6958" i="3"/>
  <c r="B6957" i="3"/>
  <c r="B6956" i="3"/>
  <c r="B6955" i="3"/>
  <c r="B6954" i="3"/>
  <c r="B6953" i="3"/>
  <c r="B6952" i="3"/>
  <c r="B6951" i="3"/>
  <c r="B6950" i="3"/>
  <c r="B6949" i="3"/>
  <c r="B6948" i="3"/>
  <c r="B6947" i="3"/>
  <c r="B6946" i="3"/>
  <c r="B6945" i="3"/>
  <c r="B6944" i="3"/>
  <c r="B6943" i="3"/>
  <c r="B6942" i="3"/>
  <c r="B6941" i="3"/>
  <c r="B6940" i="3"/>
  <c r="B6939" i="3"/>
  <c r="B6938" i="3"/>
  <c r="B6937" i="3"/>
  <c r="B6936" i="3"/>
  <c r="B6935" i="3"/>
  <c r="B6934" i="3"/>
  <c r="B6933" i="3"/>
  <c r="B6932" i="3"/>
  <c r="B6931" i="3"/>
  <c r="B6930" i="3"/>
  <c r="B6929" i="3"/>
  <c r="B6928" i="3"/>
  <c r="B6927" i="3"/>
  <c r="B6926" i="3"/>
  <c r="B6925" i="3"/>
  <c r="B6924" i="3"/>
  <c r="B6923" i="3"/>
  <c r="B6922" i="3"/>
  <c r="B6921" i="3"/>
  <c r="B6920" i="3"/>
  <c r="B6919" i="3"/>
  <c r="B6918" i="3"/>
  <c r="B6917" i="3"/>
  <c r="B6916" i="3"/>
  <c r="B6915" i="3"/>
  <c r="B6914" i="3"/>
  <c r="B6913" i="3"/>
  <c r="B6912" i="3"/>
  <c r="B6911" i="3"/>
  <c r="B6910" i="3"/>
  <c r="B6909" i="3"/>
  <c r="B6908" i="3"/>
  <c r="B6907" i="3"/>
  <c r="B6906" i="3"/>
  <c r="B6905" i="3"/>
  <c r="B6904" i="3"/>
  <c r="B6903" i="3"/>
  <c r="B6902" i="3"/>
  <c r="B6901" i="3"/>
  <c r="B6900" i="3"/>
  <c r="B6899" i="3"/>
  <c r="B6898" i="3"/>
  <c r="B6897" i="3"/>
  <c r="B6896" i="3"/>
  <c r="B6895" i="3"/>
  <c r="B6894" i="3"/>
  <c r="B6893" i="3"/>
  <c r="B6892" i="3"/>
  <c r="B6891" i="3"/>
  <c r="B6890" i="3"/>
  <c r="B6889" i="3"/>
  <c r="B6888" i="3"/>
  <c r="B6887" i="3"/>
  <c r="B6886" i="3"/>
  <c r="B6885" i="3"/>
  <c r="B6884" i="3"/>
  <c r="B6883" i="3"/>
  <c r="B6882" i="3"/>
  <c r="B6881" i="3"/>
  <c r="B6880" i="3"/>
  <c r="B6879" i="3"/>
  <c r="B6878" i="3"/>
  <c r="B6877" i="3"/>
  <c r="B6876" i="3"/>
  <c r="B6875" i="3"/>
  <c r="B6874" i="3"/>
  <c r="B6873" i="3"/>
  <c r="B6872" i="3"/>
  <c r="B6871" i="3"/>
  <c r="B6870" i="3"/>
  <c r="B6869" i="3"/>
  <c r="B6868" i="3"/>
  <c r="B6867" i="3"/>
  <c r="B6866" i="3"/>
  <c r="B6865" i="3"/>
  <c r="B6864" i="3"/>
  <c r="B6863" i="3"/>
  <c r="B6862" i="3"/>
  <c r="B6861" i="3"/>
  <c r="B6860" i="3"/>
  <c r="B6859" i="3"/>
  <c r="B6858" i="3"/>
  <c r="B6857" i="3"/>
  <c r="B6856" i="3"/>
  <c r="B6855" i="3"/>
  <c r="B6854" i="3"/>
  <c r="B6853" i="3"/>
  <c r="B6852" i="3"/>
  <c r="B6851" i="3"/>
  <c r="B6850" i="3"/>
  <c r="B6849" i="3"/>
  <c r="B6848" i="3"/>
  <c r="B6847" i="3"/>
  <c r="B6846" i="3"/>
  <c r="B6845" i="3"/>
  <c r="B6844" i="3"/>
  <c r="B6843" i="3"/>
  <c r="B6842" i="3"/>
  <c r="B6841" i="3"/>
  <c r="B6840" i="3"/>
  <c r="B6839" i="3"/>
  <c r="B6838" i="3"/>
  <c r="B6837" i="3"/>
  <c r="B6836" i="3"/>
  <c r="B6835" i="3"/>
  <c r="B6834" i="3"/>
  <c r="B6833" i="3"/>
  <c r="B6832" i="3"/>
  <c r="B6831" i="3"/>
  <c r="B6830" i="3"/>
  <c r="B6829" i="3"/>
  <c r="B6828" i="3"/>
  <c r="B6827" i="3"/>
  <c r="B6826" i="3"/>
  <c r="B6825" i="3"/>
  <c r="B6824" i="3"/>
  <c r="B6823" i="3"/>
  <c r="B6822" i="3"/>
  <c r="B6821" i="3"/>
  <c r="B6820" i="3"/>
  <c r="B6819" i="3"/>
  <c r="B6818" i="3"/>
  <c r="B6817" i="3"/>
  <c r="B6816" i="3"/>
  <c r="B6815" i="3"/>
  <c r="B6814" i="3"/>
  <c r="B6813" i="3"/>
  <c r="B6812" i="3"/>
  <c r="B6811" i="3"/>
  <c r="B6810" i="3"/>
  <c r="B6809" i="3"/>
  <c r="B6808" i="3"/>
  <c r="B6807" i="3"/>
  <c r="B6806" i="3"/>
  <c r="B6805" i="3"/>
  <c r="B6804" i="3"/>
  <c r="B6803" i="3"/>
  <c r="B6802" i="3"/>
  <c r="B6801" i="3"/>
  <c r="B6800" i="3"/>
  <c r="B6799" i="3"/>
  <c r="B6798" i="3"/>
  <c r="B6797" i="3"/>
  <c r="B6796" i="3"/>
  <c r="B6795" i="3"/>
  <c r="B6794" i="3"/>
  <c r="B6793" i="3"/>
  <c r="B6792" i="3"/>
  <c r="B6791" i="3"/>
  <c r="B6790" i="3"/>
  <c r="B6789" i="3"/>
  <c r="B6788" i="3"/>
  <c r="B6787" i="3"/>
  <c r="B6786" i="3"/>
  <c r="B6785" i="3"/>
  <c r="B6784" i="3"/>
  <c r="B6783" i="3"/>
  <c r="B6782" i="3"/>
  <c r="B6781" i="3"/>
  <c r="B6780" i="3"/>
  <c r="B6779" i="3"/>
  <c r="B6778" i="3"/>
  <c r="B6777" i="3"/>
  <c r="B6776" i="3"/>
  <c r="B6775" i="3"/>
  <c r="B6774" i="3"/>
  <c r="B6773" i="3"/>
  <c r="B6772" i="3"/>
  <c r="B6771" i="3"/>
  <c r="B6770" i="3"/>
  <c r="B6769" i="3"/>
  <c r="B6768" i="3"/>
  <c r="B6767" i="3"/>
  <c r="B6766" i="3"/>
  <c r="B6765" i="3"/>
  <c r="B6764" i="3"/>
  <c r="B6763" i="3"/>
  <c r="B6762" i="3"/>
  <c r="B6761" i="3"/>
  <c r="B6760" i="3"/>
  <c r="B6759" i="3"/>
  <c r="B6758" i="3"/>
  <c r="B6757" i="3"/>
  <c r="B6756" i="3"/>
  <c r="B6755" i="3"/>
  <c r="B6754" i="3"/>
  <c r="B6753" i="3"/>
  <c r="B6752" i="3"/>
  <c r="B6751" i="3"/>
  <c r="B6750" i="3"/>
  <c r="B6749" i="3"/>
  <c r="B6748" i="3"/>
  <c r="B6747" i="3"/>
  <c r="B6746" i="3"/>
  <c r="B6745" i="3"/>
  <c r="B6744" i="3"/>
  <c r="B6743" i="3"/>
  <c r="B6742" i="3"/>
  <c r="B6741" i="3"/>
  <c r="B6740" i="3"/>
  <c r="B6739" i="3"/>
  <c r="B6738" i="3"/>
  <c r="B6737" i="3"/>
  <c r="B6736" i="3"/>
  <c r="B6735" i="3"/>
  <c r="B6734" i="3"/>
  <c r="B6733" i="3"/>
  <c r="B6732" i="3"/>
  <c r="B6731" i="3"/>
  <c r="B6730" i="3"/>
  <c r="B6729" i="3"/>
  <c r="B6728" i="3"/>
  <c r="B6727" i="3"/>
  <c r="B6726" i="3"/>
  <c r="B6725" i="3"/>
  <c r="B6724" i="3"/>
  <c r="B6723" i="3"/>
  <c r="B6722" i="3"/>
  <c r="B6721" i="3"/>
  <c r="B6720" i="3"/>
  <c r="B6719" i="3"/>
  <c r="B6718" i="3"/>
  <c r="B6717" i="3"/>
  <c r="B6716" i="3"/>
  <c r="B6715" i="3"/>
  <c r="B6714" i="3"/>
  <c r="B6713" i="3"/>
  <c r="B6712" i="3"/>
  <c r="B6711" i="3"/>
  <c r="B6710" i="3"/>
  <c r="B6709" i="3"/>
  <c r="B6708" i="3"/>
  <c r="B6707" i="3"/>
  <c r="B6706" i="3"/>
  <c r="B6705" i="3"/>
  <c r="B6704" i="3"/>
  <c r="B6703" i="3"/>
  <c r="B6702" i="3"/>
  <c r="B6701" i="3"/>
  <c r="B6700" i="3"/>
  <c r="B6699" i="3"/>
  <c r="B6698" i="3"/>
  <c r="B6697" i="3"/>
  <c r="B6696" i="3"/>
  <c r="B6695" i="3"/>
  <c r="B6694" i="3"/>
  <c r="B6693" i="3"/>
  <c r="B6692" i="3"/>
  <c r="B6691" i="3"/>
  <c r="B6690" i="3"/>
  <c r="B6689" i="3"/>
  <c r="B6688" i="3"/>
  <c r="B6687" i="3"/>
  <c r="B6686" i="3"/>
  <c r="B6685" i="3"/>
  <c r="B6684" i="3"/>
  <c r="B6683" i="3"/>
  <c r="B6682" i="3"/>
  <c r="B6681" i="3"/>
  <c r="B6680" i="3"/>
  <c r="B6679" i="3"/>
  <c r="B6678" i="3"/>
  <c r="B6677" i="3"/>
  <c r="B6676" i="3"/>
  <c r="B6675" i="3"/>
  <c r="B6674" i="3"/>
  <c r="B6673" i="3"/>
  <c r="B6672" i="3"/>
  <c r="B6671" i="3"/>
  <c r="B6670" i="3"/>
  <c r="B6669" i="3"/>
  <c r="B6668" i="3"/>
  <c r="B6667" i="3"/>
  <c r="B6666" i="3"/>
  <c r="B6665" i="3"/>
  <c r="B6664" i="3"/>
  <c r="B6663" i="3"/>
  <c r="B6662" i="3"/>
  <c r="B6661" i="3"/>
  <c r="B6660" i="3"/>
  <c r="B6659" i="3"/>
  <c r="B6658" i="3"/>
  <c r="B6657" i="3"/>
  <c r="B6656" i="3"/>
  <c r="B6655" i="3"/>
  <c r="B6654" i="3"/>
  <c r="B6653" i="3"/>
  <c r="B6652" i="3"/>
  <c r="B6651" i="3"/>
  <c r="B6650" i="3"/>
  <c r="B6649" i="3"/>
  <c r="B6648" i="3"/>
  <c r="B6647" i="3"/>
  <c r="B6646" i="3"/>
  <c r="B6645" i="3"/>
  <c r="B6644" i="3"/>
  <c r="B6643" i="3"/>
  <c r="B6642" i="3"/>
  <c r="B6641" i="3"/>
  <c r="B6640" i="3"/>
  <c r="B6639" i="3"/>
  <c r="B6638" i="3"/>
  <c r="B6637" i="3"/>
  <c r="B6636" i="3"/>
  <c r="B6635" i="3"/>
  <c r="B6634" i="3"/>
  <c r="B6633" i="3"/>
  <c r="B6632" i="3"/>
  <c r="B6631" i="3"/>
  <c r="B6630" i="3"/>
  <c r="B6629" i="3"/>
  <c r="B6628" i="3"/>
  <c r="B6627" i="3"/>
  <c r="B6626" i="3"/>
  <c r="B6625" i="3"/>
  <c r="B6624" i="3"/>
  <c r="B6623" i="3"/>
  <c r="B6622" i="3"/>
  <c r="B6621" i="3"/>
  <c r="B6620" i="3"/>
  <c r="B6619" i="3"/>
  <c r="B6618" i="3"/>
  <c r="B6617" i="3"/>
  <c r="B6616" i="3"/>
  <c r="B6615" i="3"/>
  <c r="B6614" i="3"/>
  <c r="B6613" i="3"/>
  <c r="B6612" i="3"/>
  <c r="B6611" i="3"/>
  <c r="B6610" i="3"/>
  <c r="B6609" i="3"/>
  <c r="B6608" i="3"/>
  <c r="B6607" i="3"/>
  <c r="B6606" i="3"/>
  <c r="B6605" i="3"/>
  <c r="B6604" i="3"/>
  <c r="B6603" i="3"/>
  <c r="B6602" i="3"/>
  <c r="B6601" i="3"/>
  <c r="B6600" i="3"/>
  <c r="B6599" i="3"/>
  <c r="B6598" i="3"/>
  <c r="B6597" i="3"/>
  <c r="B6596" i="3"/>
  <c r="B6595" i="3"/>
  <c r="B6594" i="3"/>
  <c r="B6593" i="3"/>
  <c r="B6592" i="3"/>
  <c r="B6591" i="3"/>
  <c r="B6590" i="3"/>
  <c r="B6589" i="3"/>
  <c r="B6588" i="3"/>
  <c r="B6587" i="3"/>
  <c r="B6586" i="3"/>
  <c r="B6585" i="3"/>
  <c r="B6584" i="3"/>
  <c r="B6583" i="3"/>
  <c r="B6582" i="3"/>
  <c r="B6581" i="3"/>
  <c r="B6580" i="3"/>
  <c r="B6579" i="3"/>
  <c r="B6578" i="3"/>
  <c r="B6577" i="3"/>
  <c r="B6576" i="3"/>
  <c r="B6575" i="3"/>
  <c r="B6574" i="3"/>
  <c r="B6573" i="3"/>
  <c r="B6572" i="3"/>
  <c r="B6571" i="3"/>
  <c r="B6570" i="3"/>
  <c r="B6569" i="3"/>
  <c r="B6568" i="3"/>
  <c r="B6567" i="3"/>
  <c r="B6566" i="3"/>
  <c r="B6565" i="3"/>
  <c r="B6564" i="3"/>
  <c r="B6563" i="3"/>
  <c r="B6562" i="3"/>
  <c r="B6561" i="3"/>
  <c r="B6560" i="3"/>
  <c r="B6559" i="3"/>
  <c r="B6558" i="3"/>
  <c r="B6557" i="3"/>
  <c r="B6556" i="3"/>
  <c r="B6555" i="3"/>
  <c r="B6554" i="3"/>
  <c r="B6553" i="3"/>
  <c r="B6552" i="3"/>
  <c r="B6551" i="3"/>
  <c r="B6550" i="3"/>
  <c r="B6549" i="3"/>
  <c r="B6548" i="3"/>
  <c r="B6547" i="3"/>
  <c r="B6546" i="3"/>
  <c r="B6545" i="3"/>
  <c r="B6544" i="3"/>
  <c r="B6543" i="3"/>
  <c r="B6542" i="3"/>
  <c r="B6541" i="3"/>
  <c r="B6540" i="3"/>
  <c r="B6539" i="3"/>
  <c r="B6538" i="3"/>
  <c r="B6537" i="3"/>
  <c r="B6536" i="3"/>
  <c r="B6535" i="3"/>
  <c r="B6534" i="3"/>
  <c r="B6533" i="3"/>
  <c r="B6532" i="3"/>
  <c r="B6531" i="3"/>
  <c r="B6530" i="3"/>
  <c r="B6529" i="3"/>
  <c r="B6528" i="3"/>
  <c r="B6527" i="3"/>
  <c r="B6526" i="3"/>
  <c r="B6525" i="3"/>
  <c r="B6524" i="3"/>
  <c r="B6523" i="3"/>
  <c r="B6522" i="3"/>
  <c r="B6521" i="3"/>
  <c r="B6520" i="3"/>
  <c r="B6519" i="3"/>
  <c r="B6518" i="3"/>
  <c r="B6517" i="3"/>
  <c r="B6516" i="3"/>
  <c r="B6515" i="3"/>
  <c r="B6514" i="3"/>
  <c r="B6513" i="3"/>
  <c r="B6512" i="3"/>
  <c r="B6511" i="3"/>
  <c r="B6510" i="3"/>
  <c r="B6509" i="3"/>
  <c r="B6508" i="3"/>
  <c r="B6507" i="3"/>
  <c r="B6506" i="3"/>
  <c r="B6505" i="3"/>
  <c r="B6504" i="3"/>
  <c r="B6503" i="3"/>
  <c r="B6502" i="3"/>
  <c r="B6501" i="3"/>
  <c r="B6500" i="3"/>
  <c r="B6499" i="3"/>
  <c r="B6498" i="3"/>
  <c r="B6497" i="3"/>
  <c r="B6496" i="3"/>
  <c r="B6495" i="3"/>
  <c r="B6494" i="3"/>
  <c r="B6493" i="3"/>
  <c r="B6492" i="3"/>
  <c r="B6491" i="3"/>
  <c r="B6490" i="3"/>
  <c r="B6489" i="3"/>
  <c r="B6488" i="3"/>
  <c r="B6487" i="3"/>
  <c r="B6486" i="3"/>
  <c r="B6485" i="3"/>
  <c r="B6484" i="3"/>
  <c r="B6483" i="3"/>
  <c r="B6482" i="3"/>
  <c r="B6481" i="3"/>
  <c r="B6480" i="3"/>
  <c r="B6479" i="3"/>
  <c r="B6478" i="3"/>
  <c r="B6477" i="3"/>
  <c r="B6476" i="3"/>
  <c r="B6475" i="3"/>
  <c r="B6474" i="3"/>
  <c r="B6473" i="3"/>
  <c r="B6472" i="3"/>
  <c r="B6471" i="3"/>
  <c r="B6470" i="3"/>
  <c r="B6469" i="3"/>
  <c r="B6468" i="3"/>
  <c r="B6467" i="3"/>
  <c r="B6466" i="3"/>
  <c r="B6465" i="3"/>
  <c r="B6464" i="3"/>
  <c r="B6463" i="3"/>
  <c r="B6462" i="3"/>
  <c r="B6461" i="3"/>
  <c r="B6460" i="3"/>
  <c r="B6459" i="3"/>
  <c r="B6458" i="3"/>
  <c r="B6457" i="3"/>
  <c r="B6456" i="3"/>
  <c r="B6455" i="3"/>
  <c r="B6454" i="3"/>
  <c r="B6453" i="3"/>
  <c r="B6452" i="3"/>
  <c r="B6451" i="3"/>
  <c r="B6450" i="3"/>
  <c r="B6449" i="3"/>
  <c r="B6448" i="3"/>
  <c r="B6447" i="3"/>
  <c r="B6446" i="3"/>
  <c r="B6445" i="3"/>
  <c r="B6444" i="3"/>
  <c r="B6443" i="3"/>
  <c r="B6442" i="3"/>
  <c r="B6441" i="3"/>
  <c r="B6440" i="3"/>
  <c r="B6439" i="3"/>
  <c r="B6438" i="3"/>
  <c r="B6437" i="3"/>
  <c r="B6436" i="3"/>
  <c r="B6435" i="3"/>
  <c r="B6434" i="3"/>
  <c r="B6433" i="3"/>
  <c r="B6432" i="3"/>
  <c r="B6431" i="3"/>
  <c r="B6430" i="3"/>
  <c r="B6429" i="3"/>
  <c r="B6428" i="3"/>
  <c r="B6427" i="3"/>
  <c r="B6426" i="3"/>
  <c r="B6425" i="3"/>
  <c r="B6424" i="3"/>
  <c r="B6423" i="3"/>
  <c r="B6422" i="3"/>
  <c r="B6421" i="3"/>
  <c r="B6420" i="3"/>
  <c r="B6419" i="3"/>
  <c r="B6418" i="3"/>
  <c r="B6417" i="3"/>
  <c r="B6416" i="3"/>
  <c r="B6415" i="3"/>
  <c r="B6414" i="3"/>
  <c r="B6413" i="3"/>
  <c r="B6412" i="3"/>
  <c r="B6411" i="3"/>
  <c r="B6410" i="3"/>
  <c r="B6409" i="3"/>
  <c r="B6408" i="3"/>
  <c r="B6407" i="3"/>
  <c r="B6406" i="3"/>
  <c r="B6405" i="3"/>
  <c r="B6404" i="3"/>
  <c r="B6403" i="3"/>
  <c r="B6402" i="3"/>
  <c r="B6401" i="3"/>
  <c r="B6400" i="3"/>
  <c r="B6399" i="3"/>
  <c r="B6398" i="3"/>
  <c r="B6397" i="3"/>
  <c r="B6396" i="3"/>
  <c r="B6395" i="3"/>
  <c r="B6394" i="3"/>
  <c r="B6393" i="3"/>
  <c r="B6392" i="3"/>
  <c r="B6391" i="3"/>
  <c r="B6390" i="3"/>
  <c r="B6389" i="3"/>
  <c r="B6388" i="3"/>
  <c r="B6387" i="3"/>
  <c r="B6386" i="3"/>
  <c r="B6385" i="3"/>
  <c r="B6384" i="3"/>
  <c r="B6383" i="3"/>
  <c r="B6382" i="3"/>
  <c r="B6381" i="3"/>
  <c r="B6380" i="3"/>
  <c r="B6379" i="3"/>
  <c r="B6378" i="3"/>
  <c r="B6377" i="3"/>
  <c r="B6376" i="3"/>
  <c r="B6375" i="3"/>
  <c r="B6374" i="3"/>
  <c r="B6373" i="3"/>
  <c r="B6372" i="3"/>
  <c r="B6371" i="3"/>
  <c r="B6370" i="3"/>
  <c r="B6369" i="3"/>
  <c r="B6368" i="3"/>
  <c r="B6367" i="3"/>
  <c r="B6366" i="3"/>
  <c r="B6365" i="3"/>
  <c r="B6364" i="3"/>
  <c r="B6363" i="3"/>
  <c r="B6362" i="3"/>
  <c r="B6361" i="3"/>
  <c r="B6360" i="3"/>
  <c r="B6359" i="3"/>
  <c r="B6358" i="3"/>
  <c r="B6357" i="3"/>
  <c r="B6356" i="3"/>
  <c r="B6355" i="3"/>
  <c r="B6354" i="3"/>
  <c r="B6353" i="3"/>
  <c r="B6352" i="3"/>
  <c r="B6351" i="3"/>
  <c r="B6350" i="3"/>
  <c r="B6349" i="3"/>
  <c r="B6348" i="3"/>
  <c r="B6347" i="3"/>
  <c r="B6346" i="3"/>
  <c r="B6345" i="3"/>
  <c r="B6344" i="3"/>
  <c r="B6343" i="3"/>
  <c r="B6342" i="3"/>
  <c r="B6341" i="3"/>
  <c r="B6340" i="3"/>
  <c r="B6339" i="3"/>
  <c r="B6338" i="3"/>
  <c r="B6337" i="3"/>
  <c r="B6336" i="3"/>
  <c r="B6335" i="3"/>
  <c r="B6334" i="3"/>
  <c r="B6333" i="3"/>
  <c r="B6332" i="3"/>
  <c r="B6331" i="3"/>
  <c r="B6330" i="3"/>
  <c r="B6329" i="3"/>
  <c r="B6328" i="3"/>
  <c r="B6327" i="3"/>
  <c r="B6326" i="3"/>
  <c r="B6325" i="3"/>
  <c r="B6324" i="3"/>
  <c r="B6323" i="3"/>
  <c r="B6322" i="3"/>
  <c r="B6321" i="3"/>
  <c r="B6320" i="3"/>
  <c r="B6319" i="3"/>
  <c r="B6318" i="3"/>
  <c r="B6317" i="3"/>
  <c r="B6316" i="3"/>
  <c r="B6315" i="3"/>
  <c r="B6314" i="3"/>
  <c r="B6313" i="3"/>
  <c r="B6312" i="3"/>
  <c r="B6311" i="3"/>
  <c r="B6310" i="3"/>
  <c r="B6309" i="3"/>
  <c r="B6308" i="3"/>
  <c r="B6307" i="3"/>
  <c r="B6306" i="3"/>
  <c r="B6305" i="3"/>
  <c r="B6304" i="3"/>
  <c r="B6303" i="3"/>
  <c r="B6302" i="3"/>
  <c r="B6301" i="3"/>
  <c r="B6300" i="3"/>
  <c r="B6299" i="3"/>
  <c r="B6298" i="3"/>
  <c r="B6297" i="3"/>
  <c r="B6296" i="3"/>
  <c r="B6295" i="3"/>
  <c r="B6294" i="3"/>
  <c r="B6293" i="3"/>
  <c r="B6292" i="3"/>
  <c r="B6291" i="3"/>
  <c r="B6290" i="3"/>
  <c r="B6289" i="3"/>
  <c r="B6288" i="3"/>
  <c r="B6287" i="3"/>
  <c r="B6286" i="3"/>
  <c r="B6285" i="3"/>
  <c r="B6284" i="3"/>
  <c r="B6283" i="3"/>
  <c r="B6282" i="3"/>
  <c r="B6281" i="3"/>
  <c r="B6280" i="3"/>
  <c r="B6279" i="3"/>
  <c r="B6278" i="3"/>
  <c r="B6277" i="3"/>
  <c r="B6276" i="3"/>
  <c r="B6275" i="3"/>
  <c r="B6274" i="3"/>
  <c r="B6273" i="3"/>
  <c r="B6272" i="3"/>
  <c r="B6271" i="3"/>
  <c r="B6270" i="3"/>
  <c r="B6269" i="3"/>
  <c r="B6268" i="3"/>
  <c r="B6267" i="3"/>
  <c r="B6266" i="3"/>
  <c r="B6265" i="3"/>
  <c r="B6264" i="3"/>
  <c r="B6263" i="3"/>
  <c r="B6262" i="3"/>
  <c r="B6261" i="3"/>
  <c r="B6260" i="3"/>
  <c r="B6259" i="3"/>
  <c r="B6258" i="3"/>
  <c r="B6257" i="3"/>
  <c r="B6256" i="3"/>
  <c r="B6255" i="3"/>
  <c r="B6254" i="3"/>
  <c r="B6253" i="3"/>
  <c r="B6252" i="3"/>
  <c r="B6251" i="3"/>
  <c r="B6250" i="3"/>
  <c r="B6249" i="3"/>
  <c r="B6248" i="3"/>
  <c r="B6247" i="3"/>
  <c r="B6246" i="3"/>
  <c r="B6245" i="3"/>
  <c r="B6244" i="3"/>
  <c r="B6243" i="3"/>
  <c r="B6242" i="3"/>
  <c r="B6241" i="3"/>
  <c r="B6240" i="3"/>
  <c r="B6239" i="3"/>
  <c r="B6238" i="3"/>
  <c r="B6237" i="3"/>
  <c r="B6236" i="3"/>
  <c r="B6235" i="3"/>
  <c r="B6234" i="3"/>
  <c r="B6233" i="3"/>
  <c r="B6232" i="3"/>
  <c r="B6231" i="3"/>
  <c r="B6230" i="3"/>
  <c r="B6229" i="3"/>
  <c r="B6228" i="3"/>
  <c r="B6227" i="3"/>
  <c r="B6226" i="3"/>
  <c r="B6225" i="3"/>
  <c r="B6224" i="3"/>
  <c r="B6223" i="3"/>
  <c r="B6222" i="3"/>
  <c r="B6221" i="3"/>
  <c r="B6220" i="3"/>
  <c r="B6219" i="3"/>
  <c r="B6218" i="3"/>
  <c r="B6217" i="3"/>
  <c r="B6216" i="3"/>
  <c r="B6215" i="3"/>
  <c r="B6214" i="3"/>
  <c r="B6213" i="3"/>
  <c r="B6212" i="3"/>
  <c r="B6211" i="3"/>
  <c r="B6210" i="3"/>
  <c r="B6209" i="3"/>
  <c r="B6208" i="3"/>
  <c r="B6207" i="3"/>
  <c r="B6206" i="3"/>
  <c r="B6205" i="3"/>
  <c r="B6204" i="3"/>
  <c r="B6203" i="3"/>
  <c r="B6202" i="3"/>
  <c r="B6201" i="3"/>
  <c r="B6200" i="3"/>
  <c r="B6199" i="3"/>
  <c r="B6198" i="3"/>
  <c r="B6197" i="3"/>
  <c r="B6196" i="3"/>
  <c r="B6195" i="3"/>
  <c r="B6194" i="3"/>
  <c r="B6193" i="3"/>
  <c r="B6192" i="3"/>
  <c r="B6191" i="3"/>
  <c r="B6190" i="3"/>
  <c r="B6189" i="3"/>
  <c r="B6188" i="3"/>
  <c r="B6187" i="3"/>
  <c r="B6186" i="3"/>
  <c r="B6185" i="3"/>
  <c r="B6184" i="3"/>
  <c r="B6183" i="3"/>
  <c r="B6182" i="3"/>
  <c r="B6181" i="3"/>
  <c r="B6180" i="3"/>
  <c r="B6179" i="3"/>
  <c r="B6178" i="3"/>
  <c r="B6177" i="3"/>
  <c r="B6176" i="3"/>
  <c r="B6175" i="3"/>
  <c r="B6174" i="3"/>
  <c r="B6173" i="3"/>
  <c r="B6172" i="3"/>
  <c r="B6171" i="3"/>
  <c r="B6170" i="3"/>
  <c r="B6169" i="3"/>
  <c r="B6168" i="3"/>
  <c r="B6167" i="3"/>
  <c r="B6166" i="3"/>
  <c r="B6165" i="3"/>
  <c r="B6164" i="3"/>
  <c r="B6163" i="3"/>
  <c r="B6162" i="3"/>
  <c r="B6161" i="3"/>
  <c r="B6160" i="3"/>
  <c r="B6159" i="3"/>
  <c r="B6158" i="3"/>
  <c r="B6157" i="3"/>
  <c r="B6156" i="3"/>
  <c r="B6155" i="3"/>
  <c r="B6154" i="3"/>
  <c r="B6153" i="3"/>
  <c r="B6152" i="3"/>
  <c r="B6151" i="3"/>
  <c r="B6150" i="3"/>
  <c r="B6149" i="3"/>
  <c r="B6148" i="3"/>
  <c r="B6147" i="3"/>
  <c r="B6146" i="3"/>
  <c r="B6145" i="3"/>
  <c r="B6144" i="3"/>
  <c r="B6143" i="3"/>
  <c r="B6142" i="3"/>
  <c r="B6141" i="3"/>
  <c r="B6140" i="3"/>
  <c r="B6139" i="3"/>
  <c r="B6138" i="3"/>
  <c r="B6137" i="3"/>
  <c r="B6136" i="3"/>
  <c r="B6135" i="3"/>
  <c r="B6134" i="3"/>
  <c r="B6133" i="3"/>
  <c r="B6132" i="3"/>
  <c r="B6131" i="3"/>
  <c r="B6130" i="3"/>
  <c r="B6129" i="3"/>
  <c r="B6128" i="3"/>
  <c r="B6127" i="3"/>
  <c r="B6126" i="3"/>
  <c r="B6125" i="3"/>
  <c r="B6124" i="3"/>
  <c r="B6123" i="3"/>
  <c r="B6122" i="3"/>
  <c r="B6121" i="3"/>
  <c r="B6120" i="3"/>
  <c r="B6119" i="3"/>
  <c r="B6118" i="3"/>
  <c r="B6117" i="3"/>
  <c r="B6116" i="3"/>
  <c r="B6115" i="3"/>
  <c r="B6114" i="3"/>
  <c r="B6113" i="3"/>
  <c r="B6112" i="3"/>
  <c r="B6111" i="3"/>
  <c r="B6110" i="3"/>
  <c r="B6109" i="3"/>
  <c r="B6108" i="3"/>
  <c r="B6107" i="3"/>
  <c r="B6106" i="3"/>
  <c r="B6105" i="3"/>
  <c r="B6104" i="3"/>
  <c r="B6103" i="3"/>
  <c r="B6102" i="3"/>
  <c r="B6101" i="3"/>
  <c r="B6100" i="3"/>
  <c r="B6099" i="3"/>
  <c r="B6098" i="3"/>
  <c r="B6097" i="3"/>
  <c r="B6096" i="3"/>
  <c r="B6095" i="3"/>
  <c r="B6094" i="3"/>
  <c r="B6093" i="3"/>
  <c r="B6092" i="3"/>
  <c r="B6091" i="3"/>
  <c r="B6090" i="3"/>
  <c r="B6089" i="3"/>
  <c r="B6088" i="3"/>
  <c r="B6087" i="3"/>
  <c r="B6086" i="3"/>
  <c r="B6085" i="3"/>
  <c r="B6084" i="3"/>
  <c r="B6083" i="3"/>
  <c r="B6082" i="3"/>
  <c r="B6081" i="3"/>
  <c r="B6080" i="3"/>
  <c r="B6079" i="3"/>
  <c r="B6078" i="3"/>
  <c r="B6077" i="3"/>
  <c r="B6076" i="3"/>
  <c r="B6075" i="3"/>
  <c r="B6074" i="3"/>
  <c r="B6073" i="3"/>
  <c r="B6072" i="3"/>
  <c r="B6071" i="3"/>
  <c r="B6070" i="3"/>
  <c r="B6069" i="3"/>
  <c r="B6068" i="3"/>
  <c r="B6067" i="3"/>
  <c r="B6066" i="3"/>
  <c r="B6065" i="3"/>
  <c r="B6064" i="3"/>
  <c r="B6063" i="3"/>
  <c r="B6062" i="3"/>
  <c r="B6061" i="3"/>
  <c r="B6060" i="3"/>
  <c r="B6059" i="3"/>
  <c r="B6058" i="3"/>
  <c r="B6057" i="3"/>
  <c r="B6056" i="3"/>
  <c r="B6055" i="3"/>
  <c r="B6054" i="3"/>
  <c r="B6053" i="3"/>
  <c r="B6052" i="3"/>
  <c r="B6051" i="3"/>
  <c r="B6050" i="3"/>
  <c r="B6049" i="3"/>
  <c r="B6048" i="3"/>
  <c r="B6047" i="3"/>
  <c r="B6046" i="3"/>
  <c r="B6045" i="3"/>
  <c r="B6044" i="3"/>
  <c r="B6043" i="3"/>
  <c r="B6042" i="3"/>
  <c r="B6041" i="3"/>
  <c r="B6040" i="3"/>
  <c r="B6039" i="3"/>
  <c r="B6038" i="3"/>
  <c r="B6037" i="3"/>
  <c r="B6036" i="3"/>
  <c r="B6035" i="3"/>
  <c r="B6034" i="3"/>
  <c r="B6033" i="3"/>
  <c r="B6032" i="3"/>
  <c r="B6031" i="3"/>
  <c r="B6030" i="3"/>
  <c r="B6029" i="3"/>
  <c r="B6028" i="3"/>
  <c r="B6027" i="3"/>
  <c r="B6026" i="3"/>
  <c r="B6025" i="3"/>
  <c r="B6024" i="3"/>
  <c r="B6023" i="3"/>
  <c r="B6022" i="3"/>
  <c r="B6021" i="3"/>
  <c r="B6020" i="3"/>
  <c r="B6019" i="3"/>
  <c r="B6018" i="3"/>
  <c r="B6017" i="3"/>
  <c r="B6016" i="3"/>
  <c r="B6015" i="3"/>
  <c r="B6014" i="3"/>
  <c r="B6013" i="3"/>
  <c r="B6012" i="3"/>
  <c r="B6011" i="3"/>
  <c r="B6010" i="3"/>
  <c r="B6009" i="3"/>
  <c r="B6008" i="3"/>
  <c r="B6007" i="3"/>
  <c r="B6006" i="3"/>
  <c r="B6005" i="3"/>
  <c r="B6004" i="3"/>
  <c r="B6003" i="3"/>
  <c r="B6002" i="3"/>
  <c r="B6001" i="3"/>
  <c r="B6000" i="3"/>
  <c r="B5999" i="3"/>
  <c r="B5998" i="3"/>
  <c r="B5997" i="3"/>
  <c r="B5996" i="3"/>
  <c r="B5995" i="3"/>
  <c r="B5994" i="3"/>
  <c r="B5993" i="3"/>
  <c r="B5992" i="3"/>
  <c r="B5991" i="3"/>
  <c r="B5990" i="3"/>
  <c r="B5989" i="3"/>
  <c r="B5988" i="3"/>
  <c r="B5987" i="3"/>
  <c r="B5986" i="3"/>
  <c r="B5985" i="3"/>
  <c r="B5984" i="3"/>
  <c r="B5983" i="3"/>
  <c r="B5982" i="3"/>
  <c r="B5981" i="3"/>
  <c r="B5980" i="3"/>
  <c r="B5979" i="3"/>
  <c r="B5978" i="3"/>
  <c r="B5977" i="3"/>
  <c r="B5976" i="3"/>
  <c r="B5975" i="3"/>
  <c r="B5974" i="3"/>
  <c r="B5973" i="3"/>
  <c r="B5972" i="3"/>
  <c r="B5971" i="3"/>
  <c r="B5970" i="3"/>
  <c r="B5969" i="3"/>
  <c r="B5968" i="3"/>
  <c r="B5967" i="3"/>
  <c r="B5966" i="3"/>
  <c r="B5965" i="3"/>
  <c r="B5964" i="3"/>
  <c r="B5963" i="3"/>
  <c r="B5962" i="3"/>
  <c r="B5961" i="3"/>
  <c r="B5960" i="3"/>
  <c r="B5959" i="3"/>
  <c r="B5958" i="3"/>
  <c r="B5957" i="3"/>
  <c r="B5956" i="3"/>
  <c r="B5955" i="3"/>
  <c r="B5954" i="3"/>
  <c r="B5953" i="3"/>
  <c r="B5952" i="3"/>
  <c r="B5951" i="3"/>
  <c r="B5950" i="3"/>
  <c r="B5949" i="3"/>
  <c r="B5948" i="3"/>
  <c r="B5947" i="3"/>
  <c r="B5946" i="3"/>
  <c r="B5945" i="3"/>
  <c r="B5944" i="3"/>
  <c r="B5943" i="3"/>
  <c r="B5942" i="3"/>
  <c r="B5941" i="3"/>
  <c r="B5940" i="3"/>
  <c r="B5939" i="3"/>
  <c r="B5938" i="3"/>
  <c r="B5937" i="3"/>
  <c r="B5936" i="3"/>
  <c r="B5935" i="3"/>
  <c r="B5934" i="3"/>
  <c r="B5933" i="3"/>
  <c r="B5932" i="3"/>
  <c r="B5931" i="3"/>
  <c r="B5930" i="3"/>
  <c r="B5929" i="3"/>
  <c r="B5928" i="3"/>
  <c r="B5927" i="3"/>
  <c r="B5926" i="3"/>
  <c r="B5925" i="3"/>
  <c r="B5924" i="3"/>
  <c r="B5923" i="3"/>
  <c r="B5922" i="3"/>
  <c r="B5921" i="3"/>
  <c r="B5920" i="3"/>
  <c r="B5919" i="3"/>
  <c r="B5918" i="3"/>
  <c r="B5917" i="3"/>
  <c r="B5916" i="3"/>
  <c r="B5915" i="3"/>
  <c r="B5914" i="3"/>
  <c r="B5913" i="3"/>
  <c r="B5912" i="3"/>
  <c r="B5911" i="3"/>
  <c r="B5910" i="3"/>
  <c r="B5909" i="3"/>
  <c r="B5908" i="3"/>
  <c r="B5907" i="3"/>
  <c r="B5906" i="3"/>
  <c r="B5905" i="3"/>
  <c r="B5904" i="3"/>
  <c r="B5903" i="3"/>
  <c r="B5902" i="3"/>
  <c r="B5901" i="3"/>
  <c r="B5900" i="3"/>
  <c r="B5899" i="3"/>
  <c r="B5898" i="3"/>
  <c r="B5897" i="3"/>
  <c r="B5896" i="3"/>
  <c r="B5895" i="3"/>
  <c r="B5894" i="3"/>
  <c r="B5893" i="3"/>
  <c r="B5892" i="3"/>
  <c r="B5891" i="3"/>
  <c r="B5890" i="3"/>
  <c r="B5889" i="3"/>
  <c r="B5888" i="3"/>
  <c r="B5887" i="3"/>
  <c r="B5886" i="3"/>
  <c r="B5885" i="3"/>
  <c r="B5884" i="3"/>
  <c r="B5883" i="3"/>
  <c r="B5882" i="3"/>
  <c r="B5881" i="3"/>
  <c r="B5880" i="3"/>
  <c r="B5879" i="3"/>
  <c r="B5878" i="3"/>
  <c r="B5877" i="3"/>
  <c r="B5876" i="3"/>
  <c r="B5875" i="3"/>
  <c r="B5874" i="3"/>
  <c r="B5873" i="3"/>
  <c r="B5872" i="3"/>
  <c r="B5871" i="3"/>
  <c r="B5870" i="3"/>
  <c r="B5869" i="3"/>
  <c r="B5868" i="3"/>
  <c r="B5867" i="3"/>
  <c r="B5866" i="3"/>
  <c r="B5865" i="3"/>
  <c r="B5864" i="3"/>
  <c r="B5863" i="3"/>
  <c r="B5862" i="3"/>
  <c r="B5861" i="3"/>
  <c r="B5860" i="3"/>
  <c r="B5859" i="3"/>
  <c r="B5858" i="3"/>
  <c r="B5857" i="3"/>
  <c r="B5856" i="3"/>
  <c r="B5855" i="3"/>
  <c r="B5854" i="3"/>
  <c r="B5853" i="3"/>
  <c r="B5852" i="3"/>
  <c r="B5851" i="3"/>
  <c r="B5850" i="3"/>
  <c r="B5849" i="3"/>
  <c r="B5848" i="3"/>
  <c r="B5847" i="3"/>
  <c r="B5846" i="3"/>
  <c r="B5845" i="3"/>
  <c r="B5844" i="3"/>
  <c r="B5843" i="3"/>
  <c r="B5842" i="3"/>
  <c r="B5841" i="3"/>
  <c r="B5840" i="3"/>
  <c r="B5839" i="3"/>
  <c r="B5838" i="3"/>
  <c r="B5837" i="3"/>
  <c r="B5836" i="3"/>
  <c r="B5835" i="3"/>
  <c r="B5834" i="3"/>
  <c r="B5833" i="3"/>
  <c r="B5832" i="3"/>
  <c r="B5831" i="3"/>
  <c r="B5830" i="3"/>
  <c r="B5829" i="3"/>
  <c r="B5828" i="3"/>
  <c r="B5827" i="3"/>
  <c r="B5826" i="3"/>
  <c r="B5825" i="3"/>
  <c r="B5824" i="3"/>
  <c r="B5823" i="3"/>
  <c r="B5822" i="3"/>
  <c r="B5821" i="3"/>
  <c r="B5820" i="3"/>
  <c r="B5819" i="3"/>
  <c r="B5818" i="3"/>
  <c r="B5817" i="3"/>
  <c r="B5816" i="3"/>
  <c r="B5815" i="3"/>
  <c r="B5814" i="3"/>
  <c r="B5813" i="3"/>
  <c r="B5812" i="3"/>
  <c r="B5811" i="3"/>
  <c r="B5810" i="3"/>
  <c r="B5809" i="3"/>
  <c r="B5808" i="3"/>
  <c r="B5807" i="3"/>
  <c r="B5806" i="3"/>
  <c r="B5805" i="3"/>
  <c r="B5804" i="3"/>
  <c r="B5803" i="3"/>
  <c r="B5802" i="3"/>
  <c r="B5801" i="3"/>
  <c r="B5800" i="3"/>
  <c r="B5799" i="3"/>
  <c r="B5798" i="3"/>
  <c r="B5797" i="3"/>
  <c r="B5796" i="3"/>
  <c r="B5795" i="3"/>
  <c r="B5794" i="3"/>
  <c r="B5793" i="3"/>
  <c r="B5792" i="3"/>
  <c r="B5791" i="3"/>
  <c r="B5790" i="3"/>
  <c r="B5789" i="3"/>
  <c r="B5788" i="3"/>
  <c r="B5787" i="3"/>
  <c r="B5786" i="3"/>
  <c r="B5785" i="3"/>
  <c r="B5784" i="3"/>
  <c r="B5783" i="3"/>
  <c r="B5782" i="3"/>
  <c r="B5781" i="3"/>
  <c r="B5780" i="3"/>
  <c r="B5779" i="3"/>
  <c r="B5778" i="3"/>
  <c r="B5777" i="3"/>
  <c r="B5776" i="3"/>
  <c r="B5775" i="3"/>
  <c r="B5774" i="3"/>
  <c r="B5773" i="3"/>
  <c r="B5772" i="3"/>
  <c r="B5771" i="3"/>
  <c r="B5770" i="3"/>
  <c r="B5769" i="3"/>
  <c r="B5768" i="3"/>
  <c r="B5767" i="3"/>
  <c r="B5766" i="3"/>
  <c r="B5765" i="3"/>
  <c r="B5764" i="3"/>
  <c r="B5763" i="3"/>
  <c r="B5762" i="3"/>
  <c r="B5761" i="3"/>
  <c r="B5760" i="3"/>
  <c r="B5759" i="3"/>
  <c r="B5758" i="3"/>
  <c r="B5757" i="3"/>
  <c r="B5756" i="3"/>
  <c r="B5755" i="3"/>
  <c r="B5754" i="3"/>
  <c r="B5753" i="3"/>
  <c r="B5752" i="3"/>
  <c r="B5751" i="3"/>
  <c r="B5750" i="3"/>
  <c r="B5749" i="3"/>
  <c r="B5748" i="3"/>
  <c r="B5747" i="3"/>
  <c r="B5746" i="3"/>
  <c r="B5745" i="3"/>
  <c r="B5744" i="3"/>
  <c r="B5743" i="3"/>
  <c r="B5742" i="3"/>
  <c r="B5741" i="3"/>
  <c r="B5740" i="3"/>
  <c r="B5739" i="3"/>
  <c r="B5738" i="3"/>
  <c r="B5737" i="3"/>
  <c r="B5736" i="3"/>
  <c r="B5735" i="3"/>
  <c r="B5734" i="3"/>
  <c r="B5733" i="3"/>
  <c r="B5732" i="3"/>
  <c r="B5731" i="3"/>
  <c r="B5730" i="3"/>
  <c r="B5729" i="3"/>
  <c r="B5728" i="3"/>
  <c r="B5727" i="3"/>
  <c r="B5726" i="3"/>
  <c r="B5725" i="3"/>
  <c r="B5724" i="3"/>
  <c r="B5723" i="3"/>
  <c r="B5722" i="3"/>
  <c r="B5721" i="3"/>
  <c r="B5720" i="3"/>
  <c r="B5719" i="3"/>
  <c r="B5718" i="3"/>
  <c r="B5717" i="3"/>
  <c r="B5716" i="3"/>
  <c r="B5715" i="3"/>
  <c r="B5714" i="3"/>
  <c r="B5713" i="3"/>
  <c r="B5712" i="3"/>
  <c r="B5711" i="3"/>
  <c r="B5710" i="3"/>
  <c r="B5709" i="3"/>
  <c r="B5708" i="3"/>
  <c r="B5707" i="3"/>
  <c r="B5706" i="3"/>
  <c r="B5705" i="3"/>
  <c r="B5704" i="3"/>
  <c r="B5703" i="3"/>
  <c r="B5702" i="3"/>
  <c r="B5701" i="3"/>
  <c r="B5700" i="3"/>
  <c r="B5699" i="3"/>
  <c r="B5698" i="3"/>
  <c r="B5697" i="3"/>
  <c r="B5696" i="3"/>
  <c r="B5695" i="3"/>
  <c r="B5694" i="3"/>
  <c r="B5693" i="3"/>
  <c r="B5692" i="3"/>
  <c r="B5691" i="3"/>
  <c r="B5690" i="3"/>
  <c r="B5689" i="3"/>
  <c r="B5688" i="3"/>
  <c r="B5687" i="3"/>
  <c r="B5686" i="3"/>
  <c r="B5685" i="3"/>
  <c r="B5684" i="3"/>
  <c r="B5683" i="3"/>
  <c r="B5682" i="3"/>
  <c r="B5681" i="3"/>
  <c r="B5680" i="3"/>
  <c r="B5679" i="3"/>
  <c r="B5678" i="3"/>
  <c r="B5677" i="3"/>
  <c r="B5676" i="3"/>
  <c r="B5675" i="3"/>
  <c r="B5674" i="3"/>
  <c r="B5673" i="3"/>
  <c r="B5672" i="3"/>
  <c r="B5671" i="3"/>
  <c r="B5670" i="3"/>
  <c r="B5669" i="3"/>
  <c r="B5668" i="3"/>
  <c r="B5667" i="3"/>
  <c r="B5666" i="3"/>
  <c r="B5665" i="3"/>
  <c r="B5664" i="3"/>
  <c r="B5663" i="3"/>
  <c r="B5662" i="3"/>
  <c r="B5661" i="3"/>
  <c r="B5660" i="3"/>
  <c r="B5659" i="3"/>
  <c r="B5658" i="3"/>
  <c r="B5657" i="3"/>
  <c r="B5656" i="3"/>
  <c r="B5655" i="3"/>
  <c r="B5654" i="3"/>
  <c r="B5653" i="3"/>
  <c r="B5652" i="3"/>
  <c r="B5651" i="3"/>
  <c r="B5650" i="3"/>
  <c r="B5649" i="3"/>
  <c r="B5648" i="3"/>
  <c r="B5647" i="3"/>
  <c r="B5646" i="3"/>
  <c r="B5645" i="3"/>
  <c r="B5644" i="3"/>
  <c r="B5643" i="3"/>
  <c r="B5642" i="3"/>
  <c r="B5641" i="3"/>
  <c r="B5640" i="3"/>
  <c r="B5639" i="3"/>
  <c r="B5638" i="3"/>
  <c r="B5637" i="3"/>
  <c r="B5636" i="3"/>
  <c r="B5635" i="3"/>
  <c r="B5634" i="3"/>
  <c r="B5633" i="3"/>
  <c r="B5632" i="3"/>
  <c r="B5631" i="3"/>
  <c r="B5630" i="3"/>
  <c r="B5629" i="3"/>
  <c r="B5628" i="3"/>
  <c r="B5627" i="3"/>
  <c r="B5626" i="3"/>
  <c r="B5625" i="3"/>
  <c r="B5624" i="3"/>
  <c r="B5623" i="3"/>
  <c r="B5622" i="3"/>
  <c r="B5621" i="3"/>
  <c r="B5620" i="3"/>
  <c r="B5619" i="3"/>
  <c r="B5618" i="3"/>
  <c r="B5617" i="3"/>
  <c r="B5616" i="3"/>
  <c r="B5615" i="3"/>
  <c r="B5614" i="3"/>
  <c r="B5613" i="3"/>
  <c r="B5612" i="3"/>
  <c r="B5611" i="3"/>
  <c r="B5610" i="3"/>
  <c r="B5609" i="3"/>
  <c r="B5608" i="3"/>
  <c r="B5607" i="3"/>
  <c r="B5606" i="3"/>
  <c r="B5605" i="3"/>
  <c r="B5604" i="3"/>
  <c r="B5603" i="3"/>
  <c r="B5602" i="3"/>
  <c r="B5601" i="3"/>
  <c r="B5600" i="3"/>
  <c r="B5599" i="3"/>
  <c r="B5598" i="3"/>
  <c r="B5597" i="3"/>
  <c r="B5596" i="3"/>
  <c r="B5595" i="3"/>
  <c r="B5594" i="3"/>
  <c r="B5593" i="3"/>
  <c r="B5592" i="3"/>
  <c r="B5591" i="3"/>
  <c r="B5590" i="3"/>
  <c r="B5589" i="3"/>
  <c r="B5588" i="3"/>
  <c r="B5587" i="3"/>
  <c r="B5586" i="3"/>
  <c r="B5585" i="3"/>
  <c r="B5584" i="3"/>
  <c r="B5583" i="3"/>
  <c r="B5582" i="3"/>
  <c r="B5581" i="3"/>
  <c r="B5580" i="3"/>
  <c r="B5579" i="3"/>
  <c r="B5578" i="3"/>
  <c r="B5577" i="3"/>
  <c r="B5576" i="3"/>
  <c r="B5575" i="3"/>
  <c r="B5574" i="3"/>
  <c r="B5573" i="3"/>
  <c r="B5572" i="3"/>
  <c r="B5571" i="3"/>
  <c r="B5570" i="3"/>
  <c r="B5569" i="3"/>
  <c r="B5568" i="3"/>
  <c r="B5567" i="3"/>
  <c r="B5566" i="3"/>
  <c r="B5565" i="3"/>
  <c r="B5564" i="3"/>
  <c r="B5563" i="3"/>
  <c r="B5562" i="3"/>
  <c r="B5561" i="3"/>
  <c r="B5560" i="3"/>
  <c r="B5559" i="3"/>
  <c r="B5558" i="3"/>
  <c r="B5557" i="3"/>
  <c r="B5556" i="3"/>
  <c r="B5555" i="3"/>
  <c r="B5554" i="3"/>
  <c r="B5553" i="3"/>
  <c r="B5552" i="3"/>
  <c r="B5551" i="3"/>
  <c r="B5550" i="3"/>
  <c r="B5549" i="3"/>
  <c r="B5548" i="3"/>
  <c r="B5547" i="3"/>
  <c r="B5546" i="3"/>
  <c r="B5545" i="3"/>
  <c r="B5544" i="3"/>
  <c r="B5543" i="3"/>
  <c r="B5542" i="3"/>
  <c r="B5541" i="3"/>
  <c r="B5540" i="3"/>
  <c r="B5539" i="3"/>
  <c r="B5538" i="3"/>
  <c r="B5537" i="3"/>
  <c r="B5536" i="3"/>
  <c r="B5535" i="3"/>
  <c r="B5534" i="3"/>
  <c r="B5533" i="3"/>
  <c r="B5532" i="3"/>
  <c r="B5531" i="3"/>
  <c r="B5530" i="3"/>
  <c r="B5529" i="3"/>
  <c r="B5528" i="3"/>
  <c r="B5527" i="3"/>
  <c r="B5526" i="3"/>
  <c r="B5525" i="3"/>
  <c r="B5524" i="3"/>
  <c r="B5523" i="3"/>
  <c r="B5522" i="3"/>
  <c r="B5521" i="3"/>
  <c r="B5520" i="3"/>
  <c r="B5519" i="3"/>
  <c r="B5518" i="3"/>
  <c r="B5517" i="3"/>
  <c r="B5516" i="3"/>
  <c r="B5515" i="3"/>
  <c r="B5514" i="3"/>
  <c r="B5513" i="3"/>
  <c r="B5512" i="3"/>
  <c r="B5511" i="3"/>
  <c r="B5510" i="3"/>
  <c r="B5509" i="3"/>
  <c r="B5508" i="3"/>
  <c r="B5507" i="3"/>
  <c r="B5506" i="3"/>
  <c r="B5505" i="3"/>
  <c r="B5504" i="3"/>
  <c r="B5503" i="3"/>
  <c r="B5502" i="3"/>
  <c r="B5501" i="3"/>
  <c r="B5500" i="3"/>
  <c r="B5499" i="3"/>
  <c r="B5498" i="3"/>
  <c r="B5497" i="3"/>
  <c r="B5496" i="3"/>
  <c r="B5495" i="3"/>
  <c r="B5494" i="3"/>
  <c r="B5493" i="3"/>
  <c r="B5492" i="3"/>
  <c r="B5491" i="3"/>
  <c r="B5490" i="3"/>
  <c r="B5489" i="3"/>
  <c r="B5488" i="3"/>
  <c r="B5487" i="3"/>
  <c r="B5486" i="3"/>
  <c r="B5485" i="3"/>
  <c r="B5484" i="3"/>
  <c r="B5483" i="3"/>
  <c r="B5482" i="3"/>
  <c r="B5481" i="3"/>
  <c r="B5480" i="3"/>
  <c r="B5479" i="3"/>
  <c r="B5478" i="3"/>
  <c r="B5477" i="3"/>
  <c r="B5476" i="3"/>
  <c r="B5475" i="3"/>
  <c r="B5474" i="3"/>
  <c r="B5473" i="3"/>
  <c r="B5472" i="3"/>
  <c r="B5471" i="3"/>
  <c r="B5470" i="3"/>
  <c r="B5469" i="3"/>
  <c r="B5468" i="3"/>
  <c r="B5467" i="3"/>
  <c r="B5466" i="3"/>
  <c r="B5465" i="3"/>
  <c r="B5464" i="3"/>
  <c r="B5463" i="3"/>
  <c r="B5462" i="3"/>
  <c r="B5461" i="3"/>
  <c r="B5460" i="3"/>
  <c r="B5459" i="3"/>
  <c r="B5458" i="3"/>
  <c r="B5457" i="3"/>
  <c r="B5456" i="3"/>
  <c r="B5455" i="3"/>
  <c r="B5454" i="3"/>
  <c r="B5453" i="3"/>
  <c r="B5452" i="3"/>
  <c r="B5451" i="3"/>
  <c r="B5450" i="3"/>
  <c r="B5449" i="3"/>
  <c r="B5448" i="3"/>
  <c r="B5447" i="3"/>
  <c r="B5446" i="3"/>
  <c r="B5445" i="3"/>
  <c r="B5444" i="3"/>
  <c r="B5443" i="3"/>
  <c r="B5442" i="3"/>
  <c r="B5441" i="3"/>
  <c r="B5440" i="3"/>
  <c r="B5439" i="3"/>
  <c r="B5438" i="3"/>
  <c r="B5437" i="3"/>
  <c r="B5436" i="3"/>
  <c r="B5435" i="3"/>
  <c r="B5434" i="3"/>
  <c r="B5433" i="3"/>
  <c r="B5432" i="3"/>
  <c r="B5431" i="3"/>
  <c r="B5430" i="3"/>
  <c r="B5429" i="3"/>
  <c r="B5428" i="3"/>
  <c r="B5427" i="3"/>
  <c r="B5426" i="3"/>
  <c r="B5425" i="3"/>
  <c r="B5424" i="3"/>
  <c r="B5423" i="3"/>
  <c r="B5422" i="3"/>
  <c r="B5421" i="3"/>
  <c r="B5420" i="3"/>
  <c r="B5419" i="3"/>
  <c r="B5418" i="3"/>
  <c r="B5417" i="3"/>
  <c r="B5416" i="3"/>
  <c r="B5415" i="3"/>
  <c r="B5414" i="3"/>
  <c r="B5413" i="3"/>
  <c r="B5412" i="3"/>
  <c r="B5411" i="3"/>
  <c r="B5410" i="3"/>
  <c r="B5409" i="3"/>
  <c r="B5408" i="3"/>
  <c r="B5407" i="3"/>
  <c r="B5406" i="3"/>
  <c r="B5405" i="3"/>
  <c r="B5404" i="3"/>
  <c r="B5403" i="3"/>
  <c r="B5402" i="3"/>
  <c r="B5401" i="3"/>
  <c r="B5400" i="3"/>
  <c r="B5399" i="3"/>
  <c r="B5398" i="3"/>
  <c r="B5397" i="3"/>
  <c r="B5396" i="3"/>
  <c r="B5395" i="3"/>
  <c r="B5394" i="3"/>
  <c r="B5393" i="3"/>
  <c r="B5392" i="3"/>
  <c r="B5391" i="3"/>
  <c r="B5390" i="3"/>
  <c r="B5389" i="3"/>
  <c r="B5388" i="3"/>
  <c r="B5387" i="3"/>
  <c r="B5386" i="3"/>
  <c r="B5385" i="3"/>
  <c r="B5384" i="3"/>
  <c r="B5383" i="3"/>
  <c r="B5382" i="3"/>
  <c r="B5381" i="3"/>
  <c r="B5380" i="3"/>
  <c r="B5379" i="3"/>
  <c r="B5378" i="3"/>
  <c r="B5377" i="3"/>
  <c r="B5376" i="3"/>
  <c r="B5375" i="3"/>
  <c r="B5374" i="3"/>
  <c r="B5373" i="3"/>
  <c r="B5372" i="3"/>
  <c r="B5371" i="3"/>
  <c r="B5370" i="3"/>
  <c r="B5369" i="3"/>
  <c r="B5368" i="3"/>
  <c r="B5367" i="3"/>
  <c r="B5366" i="3"/>
  <c r="B5365" i="3"/>
  <c r="B5364" i="3"/>
  <c r="B5363" i="3"/>
  <c r="B5362" i="3"/>
  <c r="B5361" i="3"/>
  <c r="B5360" i="3"/>
  <c r="B5359" i="3"/>
  <c r="B5358" i="3"/>
  <c r="B5357" i="3"/>
  <c r="B5356" i="3"/>
  <c r="B5355" i="3"/>
  <c r="B5354" i="3"/>
  <c r="B5353" i="3"/>
  <c r="B5352" i="3"/>
  <c r="B5351" i="3"/>
  <c r="B5350" i="3"/>
  <c r="B5349" i="3"/>
  <c r="B5348" i="3"/>
  <c r="B5347" i="3"/>
  <c r="B5346" i="3"/>
  <c r="B5345" i="3"/>
  <c r="B5344" i="3"/>
  <c r="B5343" i="3"/>
  <c r="B5342" i="3"/>
  <c r="B5341" i="3"/>
  <c r="B5340" i="3"/>
  <c r="B5339" i="3"/>
  <c r="B5338" i="3"/>
  <c r="B5337" i="3"/>
  <c r="B5336" i="3"/>
  <c r="B5335" i="3"/>
  <c r="B5334" i="3"/>
  <c r="B5333" i="3"/>
  <c r="B5332" i="3"/>
  <c r="B5331" i="3"/>
  <c r="B5330" i="3"/>
  <c r="B5329" i="3"/>
  <c r="B5328" i="3"/>
  <c r="B5327" i="3"/>
  <c r="B5326" i="3"/>
  <c r="B5325" i="3"/>
  <c r="B5324" i="3"/>
  <c r="B5323" i="3"/>
  <c r="B5322" i="3"/>
  <c r="B5321" i="3"/>
  <c r="B5320" i="3"/>
  <c r="B5319" i="3"/>
  <c r="B5318" i="3"/>
  <c r="B5317" i="3"/>
  <c r="B5316" i="3"/>
  <c r="B5315" i="3"/>
  <c r="B5314" i="3"/>
  <c r="B5313" i="3"/>
  <c r="B5312" i="3"/>
  <c r="B5311" i="3"/>
  <c r="B5310" i="3"/>
  <c r="B5309" i="3"/>
  <c r="B5308" i="3"/>
  <c r="B5307" i="3"/>
  <c r="B5306" i="3"/>
  <c r="B5305" i="3"/>
  <c r="B5304" i="3"/>
  <c r="B5303" i="3"/>
  <c r="B5302" i="3"/>
  <c r="B5301" i="3"/>
  <c r="B5300" i="3"/>
  <c r="B5299" i="3"/>
  <c r="B5298" i="3"/>
  <c r="B5297" i="3"/>
  <c r="B5296" i="3"/>
  <c r="B5295" i="3"/>
  <c r="B5294" i="3"/>
  <c r="B5293" i="3"/>
  <c r="B5292" i="3"/>
  <c r="B5291" i="3"/>
  <c r="B5290" i="3"/>
  <c r="B5289" i="3"/>
  <c r="B5288" i="3"/>
  <c r="B5287" i="3"/>
  <c r="B5286" i="3"/>
  <c r="B5285" i="3"/>
  <c r="B5284" i="3"/>
  <c r="B5283" i="3"/>
  <c r="B5282" i="3"/>
  <c r="B5281" i="3"/>
  <c r="B5280" i="3"/>
  <c r="B5279" i="3"/>
  <c r="B5278" i="3"/>
  <c r="B5277" i="3"/>
  <c r="B5276" i="3"/>
  <c r="B5275" i="3"/>
  <c r="B5274" i="3"/>
  <c r="B5273" i="3"/>
  <c r="B5272" i="3"/>
  <c r="B5271" i="3"/>
  <c r="B5270" i="3"/>
  <c r="B5269" i="3"/>
  <c r="B5268" i="3"/>
  <c r="B5267" i="3"/>
  <c r="B5266" i="3"/>
  <c r="B5265" i="3"/>
  <c r="B5264" i="3"/>
  <c r="B5263" i="3"/>
  <c r="B5262" i="3"/>
  <c r="B5261" i="3"/>
  <c r="B5260" i="3"/>
  <c r="B5259" i="3"/>
  <c r="B5258" i="3"/>
  <c r="B5257" i="3"/>
  <c r="B5256" i="3"/>
  <c r="B5255" i="3"/>
  <c r="B5254" i="3"/>
  <c r="B5253" i="3"/>
  <c r="B5252" i="3"/>
  <c r="B5251" i="3"/>
  <c r="B5250" i="3"/>
  <c r="B5249" i="3"/>
  <c r="B5248" i="3"/>
  <c r="B5247" i="3"/>
  <c r="B5246" i="3"/>
  <c r="B5245" i="3"/>
  <c r="B5244" i="3"/>
  <c r="B5243" i="3"/>
  <c r="B5242" i="3"/>
  <c r="B5241" i="3"/>
  <c r="B5240" i="3"/>
  <c r="B5239" i="3"/>
  <c r="B5238" i="3"/>
  <c r="B5237" i="3"/>
  <c r="B5236" i="3"/>
  <c r="B5235" i="3"/>
  <c r="B5234" i="3"/>
  <c r="B5233" i="3"/>
  <c r="B5232" i="3"/>
  <c r="B5231" i="3"/>
  <c r="B5230" i="3"/>
  <c r="B5229" i="3"/>
  <c r="B5228" i="3"/>
  <c r="B5227" i="3"/>
  <c r="B5226" i="3"/>
  <c r="B5225" i="3"/>
  <c r="B5224" i="3"/>
  <c r="B5223" i="3"/>
  <c r="B5222" i="3"/>
  <c r="B5221" i="3"/>
  <c r="B5220" i="3"/>
  <c r="B5219" i="3"/>
  <c r="B5218" i="3"/>
  <c r="B5217" i="3"/>
  <c r="B5216" i="3"/>
  <c r="B5215" i="3"/>
  <c r="B5214" i="3"/>
  <c r="B5213" i="3"/>
  <c r="B5212" i="3"/>
  <c r="B5211" i="3"/>
  <c r="B5210" i="3"/>
  <c r="B5209" i="3"/>
  <c r="B5208" i="3"/>
  <c r="B5207" i="3"/>
  <c r="B5206" i="3"/>
  <c r="B5205" i="3"/>
  <c r="B5204" i="3"/>
  <c r="B5203" i="3"/>
  <c r="B5202" i="3"/>
  <c r="B5201" i="3"/>
  <c r="B5200" i="3"/>
  <c r="B5199" i="3"/>
  <c r="B5198" i="3"/>
  <c r="B5197" i="3"/>
  <c r="B5196" i="3"/>
  <c r="B5195" i="3"/>
  <c r="B5194" i="3"/>
  <c r="B5193" i="3"/>
  <c r="B5192" i="3"/>
  <c r="B5191" i="3"/>
  <c r="B5190" i="3"/>
  <c r="B5189" i="3"/>
  <c r="B5188" i="3"/>
  <c r="B5187" i="3"/>
  <c r="B5186" i="3"/>
  <c r="B5185" i="3"/>
  <c r="B5184" i="3"/>
  <c r="B5183" i="3"/>
  <c r="B5182" i="3"/>
  <c r="B5181" i="3"/>
  <c r="B5180" i="3"/>
  <c r="B5179" i="3"/>
  <c r="B5178" i="3"/>
  <c r="B5177" i="3"/>
  <c r="B5176" i="3"/>
  <c r="B5175" i="3"/>
  <c r="B5174" i="3"/>
  <c r="B5173" i="3"/>
  <c r="B5172" i="3"/>
  <c r="B5171" i="3"/>
  <c r="B5170" i="3"/>
  <c r="B5169" i="3"/>
  <c r="B5168" i="3"/>
  <c r="B5167" i="3"/>
  <c r="B5166" i="3"/>
  <c r="B5165" i="3"/>
  <c r="B5164" i="3"/>
  <c r="B5163" i="3"/>
  <c r="B5162" i="3"/>
  <c r="B5161" i="3"/>
  <c r="B5160" i="3"/>
  <c r="B5159" i="3"/>
  <c r="B5158" i="3"/>
  <c r="B5157" i="3"/>
  <c r="B5156" i="3"/>
  <c r="B5155" i="3"/>
  <c r="B5154" i="3"/>
  <c r="B5153" i="3"/>
  <c r="B5152" i="3"/>
  <c r="B5151" i="3"/>
  <c r="B5150" i="3"/>
  <c r="B5149" i="3"/>
  <c r="B5148" i="3"/>
  <c r="B5147" i="3"/>
  <c r="B5146" i="3"/>
  <c r="B5145" i="3"/>
  <c r="B5144" i="3"/>
  <c r="B5143" i="3"/>
  <c r="B5142" i="3"/>
  <c r="B5141" i="3"/>
  <c r="B5140" i="3"/>
  <c r="B5139" i="3"/>
  <c r="B5138" i="3"/>
  <c r="B5137" i="3"/>
  <c r="B5136" i="3"/>
  <c r="B5135" i="3"/>
  <c r="B5134" i="3"/>
  <c r="B5133" i="3"/>
  <c r="B5132" i="3"/>
  <c r="B5131" i="3"/>
  <c r="B5130" i="3"/>
  <c r="B5129" i="3"/>
  <c r="B5128" i="3"/>
  <c r="B5127" i="3"/>
  <c r="B5126" i="3"/>
  <c r="B5125" i="3"/>
  <c r="B5124" i="3"/>
  <c r="B5123" i="3"/>
  <c r="B5122" i="3"/>
  <c r="B5121" i="3"/>
  <c r="B5120" i="3"/>
  <c r="B5119" i="3"/>
  <c r="B5118" i="3"/>
  <c r="B5117" i="3"/>
  <c r="B5116" i="3"/>
  <c r="B5115" i="3"/>
  <c r="B5114" i="3"/>
  <c r="B5113" i="3"/>
  <c r="B5112" i="3"/>
  <c r="B5111" i="3"/>
  <c r="B5110" i="3"/>
  <c r="B5109" i="3"/>
  <c r="B5108" i="3"/>
  <c r="B5107" i="3"/>
  <c r="B5106" i="3"/>
  <c r="B5105" i="3"/>
  <c r="B5104" i="3"/>
  <c r="B5103" i="3"/>
  <c r="B5102" i="3"/>
  <c r="B5101" i="3"/>
  <c r="B5100" i="3"/>
  <c r="B5099" i="3"/>
  <c r="B5098" i="3"/>
  <c r="B5097" i="3"/>
  <c r="B5096" i="3"/>
  <c r="B5095" i="3"/>
  <c r="B5094" i="3"/>
  <c r="B5093" i="3"/>
  <c r="B5092" i="3"/>
  <c r="B5091" i="3"/>
  <c r="B5090" i="3"/>
  <c r="B5089" i="3"/>
  <c r="B5088" i="3"/>
  <c r="B5087" i="3"/>
  <c r="B5086" i="3"/>
  <c r="B5085" i="3"/>
  <c r="B5084" i="3"/>
  <c r="B5083" i="3"/>
  <c r="B5082" i="3"/>
  <c r="B5081" i="3"/>
  <c r="B5080" i="3"/>
  <c r="B5079" i="3"/>
  <c r="B5078" i="3"/>
  <c r="B5077" i="3"/>
  <c r="B5076" i="3"/>
  <c r="B5075" i="3"/>
  <c r="B5074" i="3"/>
  <c r="B5073" i="3"/>
  <c r="B5072" i="3"/>
  <c r="B5071" i="3"/>
  <c r="B5070" i="3"/>
  <c r="B5069" i="3"/>
  <c r="B5068" i="3"/>
  <c r="B5067" i="3"/>
  <c r="B5066" i="3"/>
  <c r="B5065" i="3"/>
  <c r="B5064" i="3"/>
  <c r="B5063" i="3"/>
  <c r="B5062" i="3"/>
  <c r="B5061" i="3"/>
  <c r="B5060" i="3"/>
  <c r="B5059" i="3"/>
  <c r="B5058" i="3"/>
  <c r="B5057" i="3"/>
  <c r="B5056" i="3"/>
  <c r="B5055" i="3"/>
  <c r="B5054" i="3"/>
  <c r="B5053" i="3"/>
  <c r="B5052" i="3"/>
  <c r="B5051" i="3"/>
  <c r="B5050" i="3"/>
  <c r="B5049" i="3"/>
  <c r="B5048" i="3"/>
  <c r="B5047" i="3"/>
  <c r="B5046" i="3"/>
  <c r="B5045" i="3"/>
  <c r="B5044" i="3"/>
  <c r="B5043" i="3"/>
  <c r="B5042" i="3"/>
  <c r="B5041" i="3"/>
  <c r="B5040" i="3"/>
  <c r="B5039" i="3"/>
  <c r="B5038" i="3"/>
  <c r="B5037" i="3"/>
  <c r="B5036" i="3"/>
  <c r="B5035" i="3"/>
  <c r="B5034" i="3"/>
  <c r="B5033" i="3"/>
  <c r="B5032" i="3"/>
  <c r="B5031" i="3"/>
  <c r="B5030" i="3"/>
  <c r="B5029" i="3"/>
  <c r="B5028" i="3"/>
  <c r="B5027" i="3"/>
  <c r="B5026" i="3"/>
  <c r="B5025" i="3"/>
  <c r="B5024" i="3"/>
  <c r="B5023" i="3"/>
  <c r="B5022" i="3"/>
  <c r="B5021" i="3"/>
  <c r="B5020" i="3"/>
  <c r="B5019" i="3"/>
  <c r="B5018" i="3"/>
  <c r="B5017" i="3"/>
  <c r="B5016" i="3"/>
  <c r="B5015" i="3"/>
  <c r="B5014" i="3"/>
  <c r="B5013" i="3"/>
  <c r="B5012" i="3"/>
  <c r="B5011" i="3"/>
  <c r="B5010" i="3"/>
  <c r="B5009" i="3"/>
  <c r="B5008" i="3"/>
  <c r="B5007" i="3"/>
  <c r="B5006" i="3"/>
  <c r="B5005" i="3"/>
  <c r="B5004" i="3"/>
  <c r="B5003" i="3"/>
  <c r="B5002" i="3"/>
  <c r="B5001" i="3"/>
  <c r="B5000" i="3"/>
  <c r="B4999" i="3"/>
  <c r="B4998" i="3"/>
  <c r="B4997" i="3"/>
  <c r="B4996" i="3"/>
  <c r="B4995" i="3"/>
  <c r="B4994" i="3"/>
  <c r="B4993" i="3"/>
  <c r="B4992" i="3"/>
  <c r="B4991" i="3"/>
  <c r="B4990" i="3"/>
  <c r="B4989" i="3"/>
  <c r="B4988" i="3"/>
  <c r="B4987" i="3"/>
  <c r="B4986" i="3"/>
  <c r="B4985" i="3"/>
  <c r="B4984" i="3"/>
  <c r="B4983" i="3"/>
  <c r="B4982" i="3"/>
  <c r="B4981" i="3"/>
  <c r="B4980" i="3"/>
  <c r="B4979" i="3"/>
  <c r="B4978" i="3"/>
  <c r="B4977" i="3"/>
  <c r="B4976" i="3"/>
  <c r="B4975" i="3"/>
  <c r="B4974" i="3"/>
  <c r="B4973" i="3"/>
  <c r="B4972" i="3"/>
  <c r="B4971" i="3"/>
  <c r="B4970" i="3"/>
  <c r="B4969" i="3"/>
  <c r="B4968" i="3"/>
  <c r="B4967" i="3"/>
  <c r="B4966" i="3"/>
  <c r="B4965" i="3"/>
  <c r="B4964" i="3"/>
  <c r="B4963" i="3"/>
  <c r="B4962" i="3"/>
  <c r="B4961" i="3"/>
  <c r="B4960" i="3"/>
  <c r="B4959" i="3"/>
  <c r="B4958" i="3"/>
  <c r="B4957" i="3"/>
  <c r="B4956" i="3"/>
  <c r="B4955" i="3"/>
  <c r="B4954" i="3"/>
  <c r="B4953" i="3"/>
  <c r="B4952" i="3"/>
  <c r="B4951" i="3"/>
  <c r="B4950" i="3"/>
  <c r="B4949" i="3"/>
  <c r="B4948" i="3"/>
  <c r="B4947" i="3"/>
  <c r="B4946" i="3"/>
  <c r="B4945" i="3"/>
  <c r="B4944" i="3"/>
  <c r="B4943" i="3"/>
  <c r="B4942" i="3"/>
  <c r="B4941" i="3"/>
  <c r="B4940" i="3"/>
  <c r="B4939" i="3"/>
  <c r="B4938" i="3"/>
  <c r="B4937" i="3"/>
  <c r="B4936" i="3"/>
  <c r="B4935" i="3"/>
  <c r="B4934" i="3"/>
  <c r="B4933" i="3"/>
  <c r="B4932" i="3"/>
  <c r="B4931" i="3"/>
  <c r="B4930" i="3"/>
  <c r="B4929" i="3"/>
  <c r="B4928" i="3"/>
  <c r="B4927" i="3"/>
  <c r="B4926" i="3"/>
  <c r="B4925" i="3"/>
  <c r="B4924" i="3"/>
  <c r="B4923" i="3"/>
  <c r="B4922" i="3"/>
  <c r="B4921" i="3"/>
  <c r="B4920" i="3"/>
  <c r="B4919" i="3"/>
  <c r="B4918" i="3"/>
  <c r="B4917" i="3"/>
  <c r="B4916" i="3"/>
  <c r="B4915" i="3"/>
  <c r="B4914" i="3"/>
  <c r="B4913" i="3"/>
  <c r="B4912" i="3"/>
  <c r="B4911" i="3"/>
  <c r="B4910" i="3"/>
  <c r="B4909" i="3"/>
  <c r="B4908" i="3"/>
  <c r="B4907" i="3"/>
  <c r="B4906" i="3"/>
  <c r="B4905" i="3"/>
  <c r="B4904" i="3"/>
  <c r="B4903" i="3"/>
  <c r="B4902" i="3"/>
  <c r="B4901" i="3"/>
  <c r="B4900" i="3"/>
  <c r="B4899" i="3"/>
  <c r="B4898" i="3"/>
  <c r="B4897" i="3"/>
  <c r="B4896" i="3"/>
  <c r="B4895" i="3"/>
  <c r="B4894" i="3"/>
  <c r="B4893" i="3"/>
  <c r="B4892" i="3"/>
  <c r="B4891" i="3"/>
  <c r="B4890" i="3"/>
  <c r="B4889" i="3"/>
  <c r="B4888" i="3"/>
  <c r="B4887" i="3"/>
  <c r="B4886" i="3"/>
  <c r="B4885" i="3"/>
  <c r="B4884" i="3"/>
  <c r="B4883" i="3"/>
  <c r="B4882" i="3"/>
  <c r="B4881" i="3"/>
  <c r="B4880" i="3"/>
  <c r="B4879" i="3"/>
  <c r="B4878" i="3"/>
  <c r="B4877" i="3"/>
  <c r="B4876" i="3"/>
  <c r="B4875" i="3"/>
  <c r="B4874" i="3"/>
  <c r="B4873" i="3"/>
  <c r="B4872" i="3"/>
  <c r="B4871" i="3"/>
  <c r="B4870" i="3"/>
  <c r="B4869" i="3"/>
  <c r="B4868" i="3"/>
  <c r="B4867" i="3"/>
  <c r="B4866" i="3"/>
  <c r="B4865" i="3"/>
  <c r="B4864" i="3"/>
  <c r="B4863" i="3"/>
  <c r="B4862" i="3"/>
  <c r="B4861" i="3"/>
  <c r="B4860" i="3"/>
  <c r="B4859" i="3"/>
  <c r="B4858" i="3"/>
  <c r="B4857" i="3"/>
  <c r="B4856" i="3"/>
  <c r="B4855" i="3"/>
  <c r="B4854" i="3"/>
  <c r="B4853" i="3"/>
  <c r="B4852" i="3"/>
  <c r="B4851" i="3"/>
  <c r="B4850" i="3"/>
  <c r="B4849" i="3"/>
  <c r="B4848" i="3"/>
  <c r="B4847" i="3"/>
  <c r="B4846" i="3"/>
  <c r="B4845" i="3"/>
  <c r="B4844" i="3"/>
  <c r="B4843" i="3"/>
  <c r="B4842" i="3"/>
  <c r="B4841" i="3"/>
  <c r="B4840" i="3"/>
  <c r="B4839" i="3"/>
  <c r="B4838" i="3"/>
  <c r="B4837" i="3"/>
  <c r="B4836" i="3"/>
  <c r="B4835" i="3"/>
  <c r="B4834" i="3"/>
  <c r="B4833" i="3"/>
  <c r="B4832" i="3"/>
  <c r="B4831" i="3"/>
  <c r="B4830" i="3"/>
  <c r="B4829" i="3"/>
  <c r="B4828" i="3"/>
  <c r="B4827" i="3"/>
  <c r="B4826" i="3"/>
  <c r="B4825" i="3"/>
  <c r="B4824" i="3"/>
  <c r="B4823" i="3"/>
  <c r="B4822" i="3"/>
  <c r="B4821" i="3"/>
  <c r="B4820" i="3"/>
  <c r="B4819" i="3"/>
  <c r="B4818" i="3"/>
  <c r="B4817" i="3"/>
  <c r="B4816" i="3"/>
  <c r="B4815" i="3"/>
  <c r="B4814" i="3"/>
  <c r="B4813" i="3"/>
  <c r="B4812" i="3"/>
  <c r="B4811" i="3"/>
  <c r="B4810" i="3"/>
  <c r="B4809" i="3"/>
  <c r="B4808" i="3"/>
  <c r="B4807" i="3"/>
  <c r="B4806" i="3"/>
  <c r="B4805" i="3"/>
  <c r="B4804" i="3"/>
  <c r="B4803" i="3"/>
  <c r="B4802" i="3"/>
  <c r="B4801" i="3"/>
  <c r="B4800" i="3"/>
  <c r="B4799" i="3"/>
  <c r="B4798" i="3"/>
  <c r="B4797" i="3"/>
  <c r="B4796" i="3"/>
  <c r="B4795" i="3"/>
  <c r="B4794" i="3"/>
  <c r="B4793" i="3"/>
  <c r="B4792" i="3"/>
  <c r="B4791" i="3"/>
  <c r="B4790" i="3"/>
  <c r="B4789" i="3"/>
  <c r="B4788" i="3"/>
  <c r="B4787" i="3"/>
  <c r="B4786" i="3"/>
  <c r="B4785" i="3"/>
  <c r="B4784" i="3"/>
  <c r="B4783" i="3"/>
  <c r="B4782" i="3"/>
  <c r="B4781" i="3"/>
  <c r="B4780" i="3"/>
  <c r="B4779" i="3"/>
  <c r="B4778" i="3"/>
  <c r="B4777" i="3"/>
  <c r="B4776" i="3"/>
  <c r="B4775" i="3"/>
  <c r="B4774" i="3"/>
  <c r="B4773" i="3"/>
  <c r="B4772" i="3"/>
  <c r="B4771" i="3"/>
  <c r="B4770" i="3"/>
  <c r="B4769" i="3"/>
  <c r="B4768" i="3"/>
  <c r="B4767" i="3"/>
  <c r="B4766" i="3"/>
  <c r="B4765" i="3"/>
  <c r="B4764" i="3"/>
  <c r="B4763" i="3"/>
  <c r="B4762" i="3"/>
  <c r="B4761" i="3"/>
  <c r="B4760" i="3"/>
  <c r="B4759" i="3"/>
  <c r="B4758" i="3"/>
  <c r="B4757" i="3"/>
  <c r="B4756" i="3"/>
  <c r="B4755" i="3"/>
  <c r="B4754" i="3"/>
  <c r="B4753" i="3"/>
  <c r="B4752" i="3"/>
  <c r="B4751" i="3"/>
  <c r="B4750" i="3"/>
  <c r="B4749" i="3"/>
  <c r="B4748" i="3"/>
  <c r="B4747" i="3"/>
  <c r="B4746" i="3"/>
  <c r="B4745" i="3"/>
  <c r="B4744" i="3"/>
  <c r="B4743" i="3"/>
  <c r="B4742" i="3"/>
  <c r="B4741" i="3"/>
  <c r="B4740" i="3"/>
  <c r="B4739" i="3"/>
  <c r="B4738" i="3"/>
  <c r="B4737" i="3"/>
  <c r="B4736" i="3"/>
  <c r="B4735" i="3"/>
  <c r="B4734" i="3"/>
  <c r="B4733" i="3"/>
  <c r="B4732" i="3"/>
  <c r="B4731" i="3"/>
  <c r="B4730" i="3"/>
  <c r="B4729" i="3"/>
  <c r="B4728" i="3"/>
  <c r="B4727" i="3"/>
  <c r="B4726" i="3"/>
  <c r="B4725" i="3"/>
  <c r="B4724" i="3"/>
  <c r="B4723" i="3"/>
  <c r="B4722" i="3"/>
  <c r="B4721" i="3"/>
  <c r="B4720" i="3"/>
  <c r="B4719" i="3"/>
  <c r="B4718" i="3"/>
  <c r="B4717" i="3"/>
  <c r="B4716" i="3"/>
  <c r="B4715" i="3"/>
  <c r="B4714" i="3"/>
  <c r="B4713" i="3"/>
  <c r="B4712" i="3"/>
  <c r="B4711" i="3"/>
  <c r="B4710" i="3"/>
  <c r="B4709" i="3"/>
  <c r="B4708" i="3"/>
  <c r="B4707" i="3"/>
  <c r="B4706" i="3"/>
  <c r="B4705" i="3"/>
  <c r="B4704" i="3"/>
  <c r="B4703" i="3"/>
  <c r="B4702" i="3"/>
  <c r="B4701" i="3"/>
  <c r="B4700" i="3"/>
  <c r="B4699" i="3"/>
  <c r="B4698" i="3"/>
  <c r="B4697" i="3"/>
  <c r="B4696" i="3"/>
  <c r="B4695" i="3"/>
  <c r="B4694" i="3"/>
  <c r="B4693" i="3"/>
  <c r="B4692" i="3"/>
  <c r="B4691" i="3"/>
  <c r="B4690" i="3"/>
  <c r="B4689" i="3"/>
  <c r="B4688" i="3"/>
  <c r="B4687" i="3"/>
  <c r="B4686" i="3"/>
  <c r="B4685" i="3"/>
  <c r="B4684" i="3"/>
  <c r="B4683" i="3"/>
  <c r="B4682" i="3"/>
  <c r="B4681" i="3"/>
  <c r="B4680" i="3"/>
  <c r="B4679" i="3"/>
  <c r="B4678" i="3"/>
  <c r="B4677" i="3"/>
  <c r="B4676" i="3"/>
  <c r="B4675" i="3"/>
  <c r="B4674" i="3"/>
  <c r="B4673" i="3"/>
  <c r="B4672" i="3"/>
  <c r="B4671" i="3"/>
  <c r="B4670" i="3"/>
  <c r="B4669" i="3"/>
  <c r="B4668" i="3"/>
  <c r="B4667" i="3"/>
  <c r="B4666" i="3"/>
  <c r="B4665" i="3"/>
  <c r="B4664" i="3"/>
  <c r="B4663" i="3"/>
  <c r="B4662" i="3"/>
  <c r="B4661" i="3"/>
  <c r="B4660" i="3"/>
  <c r="B4659" i="3"/>
  <c r="B4658" i="3"/>
  <c r="B4657" i="3"/>
  <c r="B4656" i="3"/>
  <c r="B4655" i="3"/>
  <c r="B4654" i="3"/>
  <c r="B4653" i="3"/>
  <c r="B4652" i="3"/>
  <c r="B4651" i="3"/>
  <c r="B4650" i="3"/>
  <c r="B4649" i="3"/>
  <c r="B4648" i="3"/>
  <c r="B4647" i="3"/>
  <c r="B4646" i="3"/>
  <c r="B4645" i="3"/>
  <c r="B4644" i="3"/>
  <c r="B4643" i="3"/>
  <c r="B4642" i="3"/>
  <c r="B4641" i="3"/>
  <c r="B4640" i="3"/>
  <c r="B4639" i="3"/>
  <c r="B4638" i="3"/>
  <c r="B4637" i="3"/>
  <c r="B4636" i="3"/>
  <c r="B4635" i="3"/>
  <c r="B4634" i="3"/>
  <c r="B4633" i="3"/>
  <c r="B4632" i="3"/>
  <c r="B4631" i="3"/>
  <c r="B4630" i="3"/>
  <c r="B4629" i="3"/>
  <c r="B4628" i="3"/>
  <c r="B4627" i="3"/>
  <c r="B4626" i="3"/>
  <c r="B4625" i="3"/>
  <c r="B4624" i="3"/>
  <c r="B4623" i="3"/>
  <c r="B4622" i="3"/>
  <c r="B4621" i="3"/>
  <c r="B4620" i="3"/>
  <c r="B4619" i="3"/>
  <c r="B4618" i="3"/>
  <c r="B4617" i="3"/>
  <c r="B4616" i="3"/>
  <c r="B4615" i="3"/>
  <c r="B4614" i="3"/>
  <c r="B4613" i="3"/>
  <c r="B4612" i="3"/>
  <c r="B4611" i="3"/>
  <c r="B4610" i="3"/>
  <c r="B4609" i="3"/>
  <c r="B4608" i="3"/>
  <c r="B4607" i="3"/>
  <c r="B4606" i="3"/>
  <c r="B4605" i="3"/>
  <c r="B4604" i="3"/>
  <c r="B4603" i="3"/>
  <c r="B4602" i="3"/>
  <c r="B4601" i="3"/>
  <c r="B4600" i="3"/>
  <c r="B4599" i="3"/>
  <c r="B4598" i="3"/>
  <c r="B4597" i="3"/>
  <c r="B4596" i="3"/>
  <c r="B4595" i="3"/>
  <c r="B4594" i="3"/>
  <c r="B4593" i="3"/>
  <c r="B4592" i="3"/>
  <c r="B4591" i="3"/>
  <c r="B4590" i="3"/>
  <c r="B4589" i="3"/>
  <c r="B4588" i="3"/>
  <c r="B4587" i="3"/>
  <c r="B4586" i="3"/>
  <c r="B4585" i="3"/>
  <c r="B4584" i="3"/>
  <c r="B4583" i="3"/>
  <c r="B4582" i="3"/>
  <c r="B4581" i="3"/>
  <c r="B4580" i="3"/>
  <c r="B4579" i="3"/>
  <c r="B4578" i="3"/>
  <c r="B4577" i="3"/>
  <c r="B4576" i="3"/>
  <c r="B4575" i="3"/>
  <c r="B4574" i="3"/>
  <c r="B4573" i="3"/>
  <c r="B4572" i="3"/>
  <c r="B4571" i="3"/>
  <c r="B4570" i="3"/>
  <c r="B4569" i="3"/>
  <c r="B4568" i="3"/>
  <c r="B4567" i="3"/>
  <c r="B4566" i="3"/>
  <c r="B4565" i="3"/>
  <c r="B4564" i="3"/>
  <c r="B4563" i="3"/>
  <c r="B4562" i="3"/>
  <c r="B4561" i="3"/>
  <c r="B4560" i="3"/>
  <c r="B4559" i="3"/>
  <c r="B4558" i="3"/>
  <c r="B4557" i="3"/>
  <c r="B4556" i="3"/>
  <c r="B4555" i="3"/>
  <c r="B4554" i="3"/>
  <c r="B4553" i="3"/>
  <c r="B4552" i="3"/>
  <c r="B4551" i="3"/>
  <c r="B4550" i="3"/>
  <c r="B4549" i="3"/>
  <c r="B4548" i="3"/>
  <c r="B4547" i="3"/>
  <c r="B4546" i="3"/>
  <c r="B4545" i="3"/>
  <c r="B4544" i="3"/>
  <c r="B4543" i="3"/>
  <c r="B4542" i="3"/>
  <c r="B4541" i="3"/>
  <c r="B4540" i="3"/>
  <c r="B4539" i="3"/>
  <c r="B4538" i="3"/>
  <c r="B4537" i="3"/>
  <c r="B4536" i="3"/>
  <c r="B4535" i="3"/>
  <c r="B4534" i="3"/>
  <c r="B4533" i="3"/>
  <c r="B4532" i="3"/>
  <c r="B4531" i="3"/>
  <c r="B4530" i="3"/>
  <c r="B4529" i="3"/>
  <c r="B4528" i="3"/>
  <c r="B4527" i="3"/>
  <c r="B4526" i="3"/>
  <c r="B4525" i="3"/>
  <c r="B4524" i="3"/>
  <c r="B4523" i="3"/>
  <c r="B4522" i="3"/>
  <c r="B4521" i="3"/>
  <c r="B4520" i="3"/>
  <c r="B4519" i="3"/>
  <c r="B4518" i="3"/>
  <c r="B4517" i="3"/>
  <c r="B4516" i="3"/>
  <c r="B4515" i="3"/>
  <c r="B4514" i="3"/>
  <c r="B4513" i="3"/>
  <c r="B4512" i="3"/>
  <c r="B4511" i="3"/>
  <c r="B4510" i="3"/>
  <c r="B4509" i="3"/>
  <c r="B4508" i="3"/>
  <c r="B4507" i="3"/>
  <c r="B4506" i="3"/>
  <c r="B4505" i="3"/>
  <c r="B4504" i="3"/>
  <c r="B4503" i="3"/>
  <c r="B4502" i="3"/>
  <c r="B4501" i="3"/>
  <c r="B4500" i="3"/>
  <c r="B4499" i="3"/>
  <c r="B4498" i="3"/>
  <c r="B4497" i="3"/>
  <c r="B4496" i="3"/>
  <c r="B4495" i="3"/>
  <c r="B4494" i="3"/>
  <c r="B4493" i="3"/>
  <c r="B4492" i="3"/>
  <c r="B4491" i="3"/>
  <c r="B4490" i="3"/>
  <c r="B4489" i="3"/>
  <c r="B4488" i="3"/>
  <c r="B4487" i="3"/>
  <c r="B4486" i="3"/>
  <c r="B4485" i="3"/>
  <c r="B4484" i="3"/>
  <c r="B4483" i="3"/>
  <c r="B4482" i="3"/>
  <c r="B4481" i="3"/>
  <c r="B4480" i="3"/>
  <c r="B4479" i="3"/>
  <c r="B4478" i="3"/>
  <c r="B4477" i="3"/>
  <c r="B4476" i="3"/>
  <c r="B4475" i="3"/>
  <c r="B4474" i="3"/>
  <c r="B4473" i="3"/>
  <c r="B4472" i="3"/>
  <c r="B4471" i="3"/>
  <c r="B4470" i="3"/>
  <c r="B4469" i="3"/>
  <c r="B4468" i="3"/>
  <c r="B4467" i="3"/>
  <c r="B4466" i="3"/>
  <c r="B4465" i="3"/>
  <c r="B4464" i="3"/>
  <c r="B4463" i="3"/>
  <c r="B4462" i="3"/>
  <c r="B4461" i="3"/>
  <c r="B4460" i="3"/>
  <c r="B4459" i="3"/>
  <c r="B4458" i="3"/>
  <c r="B4457" i="3"/>
  <c r="B4456" i="3"/>
  <c r="B4455" i="3"/>
  <c r="B4454" i="3"/>
  <c r="B4453" i="3"/>
  <c r="B4452" i="3"/>
  <c r="B4451" i="3"/>
  <c r="B4450" i="3"/>
  <c r="B4449" i="3"/>
  <c r="B4448" i="3"/>
  <c r="B4447" i="3"/>
  <c r="B4446" i="3"/>
  <c r="B4445" i="3"/>
  <c r="B4444" i="3"/>
  <c r="B4443" i="3"/>
  <c r="B4442" i="3"/>
  <c r="B4441" i="3"/>
  <c r="B4440" i="3"/>
  <c r="B4439" i="3"/>
  <c r="B4438" i="3"/>
  <c r="B4437" i="3"/>
  <c r="B4436" i="3"/>
  <c r="B4435" i="3"/>
  <c r="B4434" i="3"/>
  <c r="B4433" i="3"/>
  <c r="B4432" i="3"/>
  <c r="B4431" i="3"/>
  <c r="B4430" i="3"/>
  <c r="B4429" i="3"/>
  <c r="B4428" i="3"/>
  <c r="B4427" i="3"/>
  <c r="B4426" i="3"/>
  <c r="B4425" i="3"/>
  <c r="B4424" i="3"/>
  <c r="B4423" i="3"/>
  <c r="B4422" i="3"/>
  <c r="B4421" i="3"/>
  <c r="B4420" i="3"/>
  <c r="B4419" i="3"/>
  <c r="B4418" i="3"/>
  <c r="B4417" i="3"/>
  <c r="B4416" i="3"/>
  <c r="B4415" i="3"/>
  <c r="B4414" i="3"/>
  <c r="B4413" i="3"/>
  <c r="B4412" i="3"/>
  <c r="B4411" i="3"/>
  <c r="B4410" i="3"/>
  <c r="B4409" i="3"/>
  <c r="B4408" i="3"/>
  <c r="B4407" i="3"/>
  <c r="B4406" i="3"/>
  <c r="B4405" i="3"/>
  <c r="B4404" i="3"/>
  <c r="B4403" i="3"/>
  <c r="B4402" i="3"/>
  <c r="B4401" i="3"/>
  <c r="B4400" i="3"/>
  <c r="B4399" i="3"/>
  <c r="B4398" i="3"/>
  <c r="B4397" i="3"/>
  <c r="B4396" i="3"/>
  <c r="B4395" i="3"/>
  <c r="B4394" i="3"/>
  <c r="B4393" i="3"/>
  <c r="B4392" i="3"/>
  <c r="B4391" i="3"/>
  <c r="B4390" i="3"/>
  <c r="B4389" i="3"/>
  <c r="B4388" i="3"/>
  <c r="B4387" i="3"/>
  <c r="B4386" i="3"/>
  <c r="B4385" i="3"/>
  <c r="B4384" i="3"/>
  <c r="B4383" i="3"/>
  <c r="B4382" i="3"/>
  <c r="B4381" i="3"/>
  <c r="B4380" i="3"/>
  <c r="B4379" i="3"/>
  <c r="B4378" i="3"/>
  <c r="B4377" i="3"/>
  <c r="B4376" i="3"/>
  <c r="B4375" i="3"/>
  <c r="B4374" i="3"/>
  <c r="B4373" i="3"/>
  <c r="B4372" i="3"/>
  <c r="B4371" i="3"/>
  <c r="B4370" i="3"/>
  <c r="B4369" i="3"/>
  <c r="B4368" i="3"/>
  <c r="B4367" i="3"/>
  <c r="B4366" i="3"/>
  <c r="B4365" i="3"/>
  <c r="B4364" i="3"/>
  <c r="B4363" i="3"/>
  <c r="B4362" i="3"/>
  <c r="B4361" i="3"/>
  <c r="B4360" i="3"/>
  <c r="B4359" i="3"/>
  <c r="B4358" i="3"/>
  <c r="B4357" i="3"/>
  <c r="B4356" i="3"/>
  <c r="B4355" i="3"/>
  <c r="B4354" i="3"/>
  <c r="B4353" i="3"/>
  <c r="B4352" i="3"/>
  <c r="B4351" i="3"/>
  <c r="B4350" i="3"/>
  <c r="B4349" i="3"/>
  <c r="B4348" i="3"/>
  <c r="B4347" i="3"/>
  <c r="B4346" i="3"/>
  <c r="B4345" i="3"/>
  <c r="B4344" i="3"/>
  <c r="B4343" i="3"/>
  <c r="B4342" i="3"/>
  <c r="B4341" i="3"/>
  <c r="B4340" i="3"/>
  <c r="B4339" i="3"/>
  <c r="B4338" i="3"/>
  <c r="B4337" i="3"/>
  <c r="B4336" i="3"/>
  <c r="B4335" i="3"/>
  <c r="B4334" i="3"/>
  <c r="B4333" i="3"/>
  <c r="B4332" i="3"/>
  <c r="B4331" i="3"/>
  <c r="B4330" i="3"/>
  <c r="B4329" i="3"/>
  <c r="B4328" i="3"/>
  <c r="B4327" i="3"/>
  <c r="B4326" i="3"/>
  <c r="B4325" i="3"/>
  <c r="B4324" i="3"/>
  <c r="B4323" i="3"/>
  <c r="B4322" i="3"/>
  <c r="B4321" i="3"/>
  <c r="B4320" i="3"/>
  <c r="B4319" i="3"/>
  <c r="B4318" i="3"/>
  <c r="B4317" i="3"/>
  <c r="B4316" i="3"/>
  <c r="B4315" i="3"/>
  <c r="B4314" i="3"/>
  <c r="B4313" i="3"/>
  <c r="B4312" i="3"/>
  <c r="B4311" i="3"/>
  <c r="B4310" i="3"/>
  <c r="B4309" i="3"/>
  <c r="B4308" i="3"/>
  <c r="B4307" i="3"/>
  <c r="B4306" i="3"/>
  <c r="B4305" i="3"/>
  <c r="B4304" i="3"/>
  <c r="B4303" i="3"/>
  <c r="B4302" i="3"/>
  <c r="B4301" i="3"/>
  <c r="B4300" i="3"/>
  <c r="B4299" i="3"/>
  <c r="B4298" i="3"/>
  <c r="B4297" i="3"/>
  <c r="B4296" i="3"/>
  <c r="B4295" i="3"/>
  <c r="B4294" i="3"/>
  <c r="B4293" i="3"/>
  <c r="B4292" i="3"/>
  <c r="B4291" i="3"/>
  <c r="B4290" i="3"/>
  <c r="B4289" i="3"/>
  <c r="B4288" i="3"/>
  <c r="B4287" i="3"/>
  <c r="B4286" i="3"/>
  <c r="B4285" i="3"/>
  <c r="B4284" i="3"/>
  <c r="B4283" i="3"/>
  <c r="B4282" i="3"/>
  <c r="B4281" i="3"/>
  <c r="B4280" i="3"/>
  <c r="B4279" i="3"/>
  <c r="B4278" i="3"/>
  <c r="B4277" i="3"/>
  <c r="B4276" i="3"/>
  <c r="B4275" i="3"/>
  <c r="B4274" i="3"/>
  <c r="B4273" i="3"/>
  <c r="B4272" i="3"/>
  <c r="B4271" i="3"/>
  <c r="B4270" i="3"/>
  <c r="B4269" i="3"/>
  <c r="B4268" i="3"/>
  <c r="B4267" i="3"/>
  <c r="B4266" i="3"/>
  <c r="B4265" i="3"/>
  <c r="B4264" i="3"/>
  <c r="B4263" i="3"/>
  <c r="B4262" i="3"/>
  <c r="B4261" i="3"/>
  <c r="B4260" i="3"/>
  <c r="B4259" i="3"/>
  <c r="B4258" i="3"/>
  <c r="B4257" i="3"/>
  <c r="B4256" i="3"/>
  <c r="B4255" i="3"/>
  <c r="B4254" i="3"/>
  <c r="B4253" i="3"/>
  <c r="B4252" i="3"/>
  <c r="B4251" i="3"/>
  <c r="B4250" i="3"/>
  <c r="B4249" i="3"/>
  <c r="B4248" i="3"/>
  <c r="B4247" i="3"/>
  <c r="B4246" i="3"/>
  <c r="B4245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4" i="3"/>
  <c r="B4223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6" i="3"/>
  <c r="B4175" i="3"/>
  <c r="B4174" i="3"/>
  <c r="B4173" i="3"/>
  <c r="B4172" i="3"/>
  <c r="B4171" i="3"/>
  <c r="B4170" i="3"/>
  <c r="B4169" i="3"/>
  <c r="B4168" i="3"/>
  <c r="B4167" i="3"/>
  <c r="B4166" i="3"/>
  <c r="B4165" i="3"/>
  <c r="B4164" i="3"/>
  <c r="B4163" i="3"/>
  <c r="B4162" i="3"/>
  <c r="B4161" i="3"/>
  <c r="B4160" i="3"/>
  <c r="B4159" i="3"/>
  <c r="B4158" i="3"/>
  <c r="B4157" i="3"/>
  <c r="B4156" i="3"/>
  <c r="B4155" i="3"/>
  <c r="B4154" i="3"/>
  <c r="B4153" i="3"/>
  <c r="B4152" i="3"/>
  <c r="B4151" i="3"/>
  <c r="B4150" i="3"/>
  <c r="B4149" i="3"/>
  <c r="B4148" i="3"/>
  <c r="B4147" i="3"/>
  <c r="B4146" i="3"/>
  <c r="B4145" i="3"/>
  <c r="B4144" i="3"/>
  <c r="B4143" i="3"/>
  <c r="B4142" i="3"/>
  <c r="B4141" i="3"/>
  <c r="B4140" i="3"/>
  <c r="B4139" i="3"/>
  <c r="B4138" i="3"/>
  <c r="B4137" i="3"/>
  <c r="B4136" i="3"/>
  <c r="B4135" i="3"/>
  <c r="B4134" i="3"/>
  <c r="B4133" i="3"/>
  <c r="B4132" i="3"/>
  <c r="B4131" i="3"/>
  <c r="B4130" i="3"/>
  <c r="B4129" i="3"/>
  <c r="B4128" i="3"/>
  <c r="B4127" i="3"/>
  <c r="B4126" i="3"/>
  <c r="B4125" i="3"/>
  <c r="B4124" i="3"/>
  <c r="B4123" i="3"/>
  <c r="B4122" i="3"/>
  <c r="B4121" i="3"/>
  <c r="B4120" i="3"/>
  <c r="B4119" i="3"/>
  <c r="B4118" i="3"/>
  <c r="B4117" i="3"/>
  <c r="B4116" i="3"/>
  <c r="B4115" i="3"/>
  <c r="B4114" i="3"/>
  <c r="B4113" i="3"/>
  <c r="B4112" i="3"/>
  <c r="B4111" i="3"/>
  <c r="B4110" i="3"/>
  <c r="B4109" i="3"/>
  <c r="B4108" i="3"/>
  <c r="B4107" i="3"/>
  <c r="B4106" i="3"/>
  <c r="B4105" i="3"/>
  <c r="B4104" i="3"/>
  <c r="B4103" i="3"/>
  <c r="B4102" i="3"/>
  <c r="B4101" i="3"/>
  <c r="B4100" i="3"/>
  <c r="B4099" i="3"/>
  <c r="B4098" i="3"/>
  <c r="B4097" i="3"/>
  <c r="B4096" i="3"/>
  <c r="B4095" i="3"/>
  <c r="B4094" i="3"/>
  <c r="B4093" i="3"/>
  <c r="B4092" i="3"/>
  <c r="B4091" i="3"/>
  <c r="B4090" i="3"/>
  <c r="B4089" i="3"/>
  <c r="B4088" i="3"/>
  <c r="B4087" i="3"/>
  <c r="B4086" i="3"/>
  <c r="B4085" i="3"/>
  <c r="B4084" i="3"/>
  <c r="B4083" i="3"/>
  <c r="B4082" i="3"/>
  <c r="B4081" i="3"/>
  <c r="B4080" i="3"/>
  <c r="B4079" i="3"/>
  <c r="B4078" i="3"/>
  <c r="B4077" i="3"/>
  <c r="B4076" i="3"/>
  <c r="B4075" i="3"/>
  <c r="B4074" i="3"/>
  <c r="B4073" i="3"/>
  <c r="B4072" i="3"/>
  <c r="B4071" i="3"/>
  <c r="B4070" i="3"/>
  <c r="B4069" i="3"/>
  <c r="B4068" i="3"/>
  <c r="B4067" i="3"/>
  <c r="B4066" i="3"/>
  <c r="B4065" i="3"/>
  <c r="B4064" i="3"/>
  <c r="B4063" i="3"/>
  <c r="B4062" i="3"/>
  <c r="B4061" i="3"/>
  <c r="B4060" i="3"/>
  <c r="B4059" i="3"/>
  <c r="B4058" i="3"/>
  <c r="B4057" i="3"/>
  <c r="B4056" i="3"/>
  <c r="B4055" i="3"/>
  <c r="B4054" i="3"/>
  <c r="B4053" i="3"/>
  <c r="B4052" i="3"/>
  <c r="B4051" i="3"/>
  <c r="B4050" i="3"/>
  <c r="B4049" i="3"/>
  <c r="B4048" i="3"/>
  <c r="B4047" i="3"/>
  <c r="B4046" i="3"/>
  <c r="B4045" i="3"/>
  <c r="B4044" i="3"/>
  <c r="B4043" i="3"/>
  <c r="B4042" i="3"/>
  <c r="B4041" i="3"/>
  <c r="B4040" i="3"/>
  <c r="B4039" i="3"/>
  <c r="B4038" i="3"/>
  <c r="B4037" i="3"/>
  <c r="B4036" i="3"/>
  <c r="B4035" i="3"/>
  <c r="B4034" i="3"/>
  <c r="B4033" i="3"/>
  <c r="B4032" i="3"/>
  <c r="B4031" i="3"/>
  <c r="B4030" i="3"/>
  <c r="B4029" i="3"/>
  <c r="B4028" i="3"/>
  <c r="B4027" i="3"/>
  <c r="B4026" i="3"/>
  <c r="B4025" i="3"/>
  <c r="B4024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4" i="3"/>
  <c r="B3993" i="3"/>
  <c r="B3992" i="3"/>
  <c r="B3991" i="3"/>
  <c r="B3990" i="3"/>
  <c r="B3989" i="3"/>
  <c r="B3988" i="3"/>
  <c r="B3987" i="3"/>
  <c r="B3986" i="3"/>
  <c r="B3985" i="3"/>
  <c r="B3984" i="3"/>
  <c r="B3983" i="3"/>
  <c r="B3982" i="3"/>
  <c r="B3981" i="3"/>
  <c r="B3980" i="3"/>
  <c r="B3979" i="3"/>
  <c r="B3978" i="3"/>
  <c r="B3977" i="3"/>
  <c r="B3976" i="3"/>
  <c r="B3975" i="3"/>
  <c r="B3974" i="3"/>
  <c r="B3973" i="3"/>
  <c r="B3972" i="3"/>
  <c r="B3971" i="3"/>
  <c r="B3970" i="3"/>
  <c r="B3969" i="3"/>
  <c r="B3968" i="3"/>
  <c r="B3967" i="3"/>
  <c r="B3966" i="3"/>
  <c r="B3965" i="3"/>
  <c r="B3964" i="3"/>
  <c r="B3963" i="3"/>
  <c r="B3962" i="3"/>
  <c r="B3961" i="3"/>
  <c r="B3960" i="3"/>
  <c r="B3959" i="3"/>
  <c r="B3958" i="3"/>
  <c r="B3957" i="3"/>
  <c r="B3956" i="3"/>
  <c r="B3955" i="3"/>
  <c r="B3954" i="3"/>
  <c r="B3953" i="3"/>
  <c r="B3952" i="3"/>
  <c r="B3951" i="3"/>
  <c r="B3950" i="3"/>
  <c r="B3949" i="3"/>
  <c r="B3948" i="3"/>
  <c r="B3947" i="3"/>
  <c r="B3946" i="3"/>
  <c r="B3945" i="3"/>
  <c r="B3944" i="3"/>
  <c r="B3943" i="3"/>
  <c r="B3942" i="3"/>
  <c r="B3941" i="3"/>
  <c r="B3940" i="3"/>
  <c r="B3939" i="3"/>
  <c r="B3938" i="3"/>
  <c r="B3937" i="3"/>
  <c r="B3936" i="3"/>
  <c r="B3935" i="3"/>
  <c r="B3934" i="3"/>
  <c r="B3933" i="3"/>
  <c r="B3932" i="3"/>
  <c r="B3931" i="3"/>
  <c r="B3930" i="3"/>
  <c r="B3929" i="3"/>
  <c r="B3928" i="3"/>
  <c r="B3927" i="3"/>
  <c r="B3926" i="3"/>
  <c r="B3925" i="3"/>
  <c r="B3924" i="3"/>
  <c r="B3923" i="3"/>
  <c r="B3922" i="3"/>
  <c r="B3921" i="3"/>
  <c r="B3920" i="3"/>
  <c r="B3919" i="3"/>
  <c r="B3918" i="3"/>
  <c r="B3917" i="3"/>
  <c r="B3916" i="3"/>
  <c r="B3915" i="3"/>
  <c r="B3914" i="3"/>
  <c r="B3913" i="3"/>
  <c r="B3912" i="3"/>
  <c r="B3911" i="3"/>
  <c r="B3910" i="3"/>
  <c r="B3909" i="3"/>
  <c r="B3908" i="3"/>
  <c r="B3907" i="3"/>
  <c r="B3906" i="3"/>
  <c r="B3905" i="3"/>
  <c r="B3904" i="3"/>
  <c r="B3903" i="3"/>
  <c r="B3902" i="3"/>
  <c r="B3901" i="3"/>
  <c r="B3900" i="3"/>
  <c r="B3899" i="3"/>
  <c r="B3898" i="3"/>
  <c r="B3897" i="3"/>
  <c r="B3896" i="3"/>
  <c r="B3895" i="3"/>
  <c r="B3894" i="3"/>
  <c r="B3893" i="3"/>
  <c r="B3892" i="3"/>
  <c r="B3891" i="3"/>
  <c r="B3890" i="3"/>
  <c r="B3889" i="3"/>
  <c r="B3888" i="3"/>
  <c r="B3887" i="3"/>
  <c r="B3886" i="3"/>
  <c r="B3885" i="3"/>
  <c r="B3884" i="3"/>
  <c r="B3883" i="3"/>
  <c r="B3882" i="3"/>
  <c r="B3881" i="3"/>
  <c r="B3880" i="3"/>
  <c r="B3879" i="3"/>
  <c r="B3878" i="3"/>
  <c r="B3877" i="3"/>
  <c r="B3876" i="3"/>
  <c r="B3875" i="3"/>
  <c r="B3874" i="3"/>
  <c r="B3873" i="3"/>
  <c r="B3872" i="3"/>
  <c r="B3871" i="3"/>
  <c r="B3870" i="3"/>
  <c r="B3869" i="3"/>
  <c r="B3868" i="3"/>
  <c r="B3867" i="3"/>
  <c r="B3866" i="3"/>
  <c r="B3865" i="3"/>
  <c r="B3864" i="3"/>
  <c r="B3863" i="3"/>
  <c r="B3862" i="3"/>
  <c r="B3861" i="3"/>
  <c r="B3860" i="3"/>
  <c r="B3859" i="3"/>
  <c r="B3858" i="3"/>
  <c r="B3857" i="3"/>
  <c r="B3856" i="3"/>
  <c r="B3855" i="3"/>
  <c r="B3854" i="3"/>
  <c r="B3853" i="3"/>
  <c r="B3852" i="3"/>
  <c r="B3851" i="3"/>
  <c r="B3850" i="3"/>
  <c r="B3849" i="3"/>
  <c r="B3848" i="3"/>
  <c r="B3847" i="3"/>
  <c r="B3846" i="3"/>
  <c r="B3845" i="3"/>
  <c r="B3844" i="3"/>
  <c r="B3843" i="3"/>
  <c r="B3842" i="3"/>
  <c r="B3841" i="3"/>
  <c r="B3840" i="3"/>
  <c r="B3839" i="3"/>
  <c r="B3838" i="3"/>
  <c r="B3837" i="3"/>
  <c r="B3836" i="3"/>
  <c r="B3835" i="3"/>
  <c r="B3834" i="3"/>
  <c r="B3833" i="3"/>
  <c r="B3832" i="3"/>
  <c r="B3831" i="3"/>
  <c r="B3830" i="3"/>
  <c r="B3829" i="3"/>
  <c r="B3828" i="3"/>
  <c r="B3827" i="3"/>
  <c r="B3826" i="3"/>
  <c r="B3825" i="3"/>
  <c r="B3824" i="3"/>
  <c r="B3823" i="3"/>
  <c r="B3822" i="3"/>
  <c r="B3821" i="3"/>
  <c r="B3820" i="3"/>
  <c r="B3819" i="3"/>
  <c r="B3818" i="3"/>
  <c r="B3817" i="3"/>
  <c r="B3816" i="3"/>
  <c r="B3815" i="3"/>
  <c r="B3814" i="3"/>
  <c r="B3813" i="3"/>
  <c r="B3812" i="3"/>
  <c r="B3811" i="3"/>
  <c r="B3810" i="3"/>
  <c r="B3809" i="3"/>
  <c r="B3808" i="3"/>
  <c r="B3807" i="3"/>
  <c r="B3806" i="3"/>
  <c r="B3805" i="3"/>
  <c r="B3804" i="3"/>
  <c r="B3803" i="3"/>
  <c r="B3802" i="3"/>
  <c r="B3801" i="3"/>
  <c r="B3800" i="3"/>
  <c r="B3799" i="3"/>
  <c r="B3798" i="3"/>
  <c r="B3797" i="3"/>
  <c r="B3796" i="3"/>
  <c r="B3795" i="3"/>
  <c r="B3794" i="3"/>
  <c r="B3793" i="3"/>
  <c r="B3792" i="3"/>
  <c r="B3791" i="3"/>
  <c r="B3790" i="3"/>
  <c r="B3789" i="3"/>
  <c r="B3788" i="3"/>
  <c r="B3787" i="3"/>
  <c r="B3786" i="3"/>
  <c r="B3785" i="3"/>
  <c r="B3784" i="3"/>
  <c r="B3783" i="3"/>
  <c r="B3782" i="3"/>
  <c r="B3781" i="3"/>
  <c r="B3780" i="3"/>
  <c r="B3779" i="3"/>
  <c r="B3778" i="3"/>
  <c r="B3777" i="3"/>
  <c r="B3776" i="3"/>
  <c r="B3775" i="3"/>
  <c r="B3774" i="3"/>
  <c r="B3773" i="3"/>
  <c r="B3772" i="3"/>
  <c r="B3771" i="3"/>
  <c r="B3770" i="3"/>
  <c r="B3769" i="3"/>
  <c r="B3768" i="3"/>
  <c r="B3767" i="3"/>
  <c r="B3766" i="3"/>
  <c r="B3765" i="3"/>
  <c r="B3764" i="3"/>
  <c r="B3763" i="3"/>
  <c r="B3762" i="3"/>
  <c r="B3761" i="3"/>
  <c r="B3760" i="3"/>
  <c r="B3759" i="3"/>
  <c r="B3758" i="3"/>
  <c r="B3757" i="3"/>
  <c r="B3756" i="3"/>
  <c r="B3755" i="3"/>
  <c r="B3754" i="3"/>
  <c r="B3753" i="3"/>
  <c r="B3752" i="3"/>
  <c r="B3751" i="3"/>
  <c r="B3750" i="3"/>
  <c r="B3749" i="3"/>
  <c r="B3748" i="3"/>
  <c r="B3747" i="3"/>
  <c r="B3746" i="3"/>
  <c r="B3745" i="3"/>
  <c r="B3744" i="3"/>
  <c r="B3743" i="3"/>
  <c r="B3742" i="3"/>
  <c r="B3741" i="3"/>
  <c r="B3740" i="3"/>
  <c r="B3739" i="3"/>
  <c r="B3738" i="3"/>
  <c r="B3737" i="3"/>
  <c r="B3736" i="3"/>
  <c r="B3735" i="3"/>
  <c r="B3734" i="3"/>
  <c r="B3733" i="3"/>
  <c r="B3732" i="3"/>
  <c r="B3731" i="3"/>
  <c r="B3730" i="3"/>
  <c r="B3729" i="3"/>
  <c r="B3728" i="3"/>
  <c r="B3727" i="3"/>
  <c r="B3726" i="3"/>
  <c r="B3725" i="3"/>
  <c r="B3724" i="3"/>
  <c r="B3723" i="3"/>
  <c r="B3722" i="3"/>
  <c r="B3721" i="3"/>
  <c r="B3720" i="3"/>
  <c r="B3719" i="3"/>
  <c r="B3718" i="3"/>
  <c r="B3717" i="3"/>
  <c r="B3716" i="3"/>
  <c r="B3715" i="3"/>
  <c r="B3714" i="3"/>
  <c r="B3713" i="3"/>
  <c r="B3712" i="3"/>
  <c r="B3711" i="3"/>
  <c r="B3710" i="3"/>
  <c r="B3709" i="3"/>
  <c r="B3708" i="3"/>
  <c r="B3707" i="3"/>
  <c r="B3706" i="3"/>
  <c r="B3705" i="3"/>
  <c r="B3704" i="3"/>
  <c r="B3703" i="3"/>
  <c r="B3702" i="3"/>
  <c r="B3701" i="3"/>
  <c r="B3700" i="3"/>
  <c r="B3699" i="3"/>
  <c r="B3698" i="3"/>
  <c r="B3697" i="3"/>
  <c r="B3696" i="3"/>
  <c r="B3695" i="3"/>
  <c r="B3694" i="3"/>
  <c r="B3693" i="3"/>
  <c r="B3692" i="3"/>
  <c r="B3691" i="3"/>
  <c r="B3690" i="3"/>
  <c r="B3689" i="3"/>
  <c r="B3688" i="3"/>
  <c r="B3687" i="3"/>
  <c r="B3686" i="3"/>
  <c r="B3685" i="3"/>
  <c r="B3684" i="3"/>
  <c r="B3683" i="3"/>
  <c r="B3682" i="3"/>
  <c r="B3681" i="3"/>
  <c r="B3680" i="3"/>
  <c r="B3679" i="3"/>
  <c r="B3678" i="3"/>
  <c r="B3677" i="3"/>
  <c r="B3676" i="3"/>
  <c r="B3675" i="3"/>
  <c r="B3674" i="3"/>
  <c r="B3673" i="3"/>
  <c r="B3672" i="3"/>
  <c r="B3671" i="3"/>
  <c r="B3670" i="3"/>
  <c r="B3669" i="3"/>
  <c r="B3668" i="3"/>
  <c r="B3667" i="3"/>
  <c r="B3666" i="3"/>
  <c r="B3665" i="3"/>
  <c r="B3664" i="3"/>
  <c r="B3663" i="3"/>
  <c r="B3662" i="3"/>
  <c r="B3661" i="3"/>
  <c r="B3660" i="3"/>
  <c r="B3659" i="3"/>
  <c r="B3658" i="3"/>
  <c r="B3657" i="3"/>
  <c r="B3656" i="3"/>
  <c r="B3655" i="3"/>
  <c r="B3654" i="3"/>
  <c r="B3653" i="3"/>
  <c r="B3652" i="3"/>
  <c r="B3651" i="3"/>
  <c r="B3650" i="3"/>
  <c r="B3649" i="3"/>
  <c r="B3648" i="3"/>
  <c r="B3647" i="3"/>
  <c r="B3646" i="3"/>
  <c r="B3645" i="3"/>
  <c r="B3644" i="3"/>
  <c r="B3643" i="3"/>
  <c r="B3642" i="3"/>
  <c r="B3641" i="3"/>
  <c r="B3640" i="3"/>
  <c r="B3639" i="3"/>
  <c r="B3638" i="3"/>
  <c r="B3637" i="3"/>
  <c r="B3636" i="3"/>
  <c r="B3635" i="3"/>
  <c r="B3634" i="3"/>
  <c r="B3633" i="3"/>
  <c r="B3632" i="3"/>
  <c r="B3631" i="3"/>
  <c r="B3630" i="3"/>
  <c r="B3629" i="3"/>
  <c r="B3628" i="3"/>
  <c r="B3627" i="3"/>
  <c r="B3626" i="3"/>
  <c r="B3625" i="3"/>
  <c r="B3624" i="3"/>
  <c r="B3623" i="3"/>
  <c r="B3622" i="3"/>
  <c r="B3621" i="3"/>
  <c r="B3620" i="3"/>
  <c r="B3619" i="3"/>
  <c r="B3618" i="3"/>
  <c r="B3617" i="3"/>
  <c r="B3616" i="3"/>
  <c r="B3615" i="3"/>
  <c r="B3614" i="3"/>
  <c r="B3613" i="3"/>
  <c r="B3612" i="3"/>
  <c r="B3611" i="3"/>
  <c r="B3610" i="3"/>
  <c r="B3609" i="3"/>
  <c r="B3608" i="3"/>
  <c r="B3607" i="3"/>
  <c r="B3606" i="3"/>
  <c r="B3605" i="3"/>
  <c r="B3604" i="3"/>
  <c r="B3603" i="3"/>
  <c r="B3602" i="3"/>
  <c r="B3601" i="3"/>
  <c r="B3600" i="3"/>
  <c r="B3599" i="3"/>
  <c r="B3598" i="3"/>
  <c r="B3597" i="3"/>
  <c r="B3596" i="3"/>
  <c r="B3595" i="3"/>
  <c r="B3594" i="3"/>
  <c r="B3593" i="3"/>
  <c r="B3592" i="3"/>
  <c r="B3591" i="3"/>
  <c r="B3590" i="3"/>
  <c r="B3589" i="3"/>
  <c r="B3588" i="3"/>
  <c r="B3587" i="3"/>
  <c r="B3586" i="3"/>
  <c r="B3585" i="3"/>
  <c r="B3584" i="3"/>
  <c r="B3583" i="3"/>
  <c r="B3582" i="3"/>
  <c r="B3581" i="3"/>
  <c r="B3580" i="3"/>
  <c r="B3579" i="3"/>
  <c r="B3578" i="3"/>
  <c r="B3577" i="3"/>
  <c r="B3576" i="3"/>
  <c r="B3575" i="3"/>
  <c r="B3574" i="3"/>
  <c r="B3573" i="3"/>
  <c r="B3572" i="3"/>
  <c r="B3571" i="3"/>
  <c r="B3570" i="3"/>
  <c r="B3569" i="3"/>
  <c r="B3568" i="3"/>
  <c r="B3567" i="3"/>
  <c r="B3566" i="3"/>
  <c r="B3565" i="3"/>
  <c r="B3564" i="3"/>
  <c r="B3563" i="3"/>
  <c r="B3562" i="3"/>
  <c r="B3561" i="3"/>
  <c r="B3560" i="3"/>
  <c r="B3559" i="3"/>
  <c r="B3558" i="3"/>
  <c r="B3557" i="3"/>
  <c r="B3556" i="3"/>
  <c r="B3555" i="3"/>
  <c r="B3554" i="3"/>
  <c r="B3553" i="3"/>
  <c r="B3552" i="3"/>
  <c r="B3551" i="3"/>
  <c r="B3550" i="3"/>
  <c r="B3549" i="3"/>
  <c r="B3548" i="3"/>
  <c r="B3547" i="3"/>
  <c r="B3546" i="3"/>
  <c r="B3545" i="3"/>
  <c r="B3544" i="3"/>
  <c r="B3543" i="3"/>
  <c r="B3542" i="3"/>
  <c r="B3541" i="3"/>
  <c r="B3540" i="3"/>
  <c r="B3539" i="3"/>
  <c r="B3538" i="3"/>
  <c r="B3537" i="3"/>
  <c r="B3536" i="3"/>
  <c r="B3535" i="3"/>
  <c r="B3534" i="3"/>
  <c r="B3533" i="3"/>
  <c r="B3532" i="3"/>
  <c r="B3531" i="3"/>
  <c r="B3530" i="3"/>
  <c r="B3529" i="3"/>
  <c r="B3528" i="3"/>
  <c r="B3527" i="3"/>
  <c r="B3526" i="3"/>
  <c r="B3525" i="3"/>
  <c r="B3524" i="3"/>
  <c r="B3523" i="3"/>
  <c r="B3522" i="3"/>
  <c r="B3521" i="3"/>
  <c r="B3520" i="3"/>
  <c r="B3519" i="3"/>
  <c r="B3518" i="3"/>
  <c r="B3517" i="3"/>
  <c r="B3516" i="3"/>
  <c r="B3515" i="3"/>
  <c r="B3514" i="3"/>
  <c r="B3513" i="3"/>
  <c r="B3512" i="3"/>
  <c r="B3511" i="3"/>
  <c r="B3510" i="3"/>
  <c r="B3509" i="3"/>
  <c r="B3508" i="3"/>
  <c r="B3507" i="3"/>
  <c r="B3506" i="3"/>
  <c r="B3505" i="3"/>
  <c r="B3504" i="3"/>
  <c r="B3503" i="3"/>
  <c r="B3502" i="3"/>
  <c r="B3501" i="3"/>
  <c r="B3500" i="3"/>
  <c r="B3499" i="3"/>
  <c r="B3498" i="3"/>
  <c r="B3497" i="3"/>
  <c r="B3496" i="3"/>
  <c r="B3495" i="3"/>
  <c r="B3494" i="3"/>
  <c r="B3493" i="3"/>
  <c r="B3492" i="3"/>
  <c r="B3491" i="3"/>
  <c r="B3490" i="3"/>
  <c r="B3489" i="3"/>
  <c r="B3488" i="3"/>
  <c r="B3487" i="3"/>
  <c r="B3486" i="3"/>
  <c r="B3485" i="3"/>
  <c r="B3484" i="3"/>
  <c r="B3483" i="3"/>
  <c r="B3482" i="3"/>
  <c r="B3481" i="3"/>
  <c r="B3480" i="3"/>
  <c r="B3479" i="3"/>
  <c r="B3478" i="3"/>
  <c r="B3477" i="3"/>
  <c r="B3476" i="3"/>
  <c r="B3475" i="3"/>
  <c r="B3474" i="3"/>
  <c r="B3473" i="3"/>
  <c r="B3472" i="3"/>
  <c r="B3471" i="3"/>
  <c r="B3470" i="3"/>
  <c r="B3469" i="3"/>
  <c r="B3468" i="3"/>
  <c r="B3467" i="3"/>
  <c r="B3466" i="3"/>
  <c r="B3465" i="3"/>
  <c r="B3464" i="3"/>
  <c r="B3463" i="3"/>
  <c r="B3462" i="3"/>
  <c r="B3461" i="3"/>
  <c r="B3460" i="3"/>
  <c r="B3459" i="3"/>
  <c r="B3458" i="3"/>
  <c r="B3457" i="3"/>
  <c r="B3456" i="3"/>
  <c r="B3455" i="3"/>
  <c r="B3454" i="3"/>
  <c r="B3453" i="3"/>
  <c r="B3452" i="3"/>
  <c r="B3451" i="3"/>
  <c r="B3450" i="3"/>
  <c r="B3449" i="3"/>
  <c r="B3448" i="3"/>
  <c r="B3447" i="3"/>
  <c r="B3446" i="3"/>
  <c r="B3445" i="3"/>
  <c r="B3444" i="3"/>
  <c r="B3443" i="3"/>
  <c r="B3442" i="3"/>
  <c r="B3441" i="3"/>
  <c r="B3440" i="3"/>
  <c r="B3439" i="3"/>
  <c r="B3438" i="3"/>
  <c r="B3437" i="3"/>
  <c r="B3436" i="3"/>
  <c r="B3435" i="3"/>
  <c r="B3434" i="3"/>
  <c r="B3433" i="3"/>
  <c r="B3432" i="3"/>
  <c r="B3431" i="3"/>
  <c r="B3430" i="3"/>
  <c r="B3429" i="3"/>
  <c r="B3428" i="3"/>
  <c r="B3427" i="3"/>
  <c r="B3426" i="3"/>
  <c r="B3425" i="3"/>
  <c r="B3424" i="3"/>
  <c r="B3423" i="3"/>
  <c r="B3422" i="3"/>
  <c r="B3421" i="3"/>
  <c r="B3420" i="3"/>
  <c r="B3419" i="3"/>
  <c r="B3418" i="3"/>
  <c r="B3417" i="3"/>
  <c r="B3416" i="3"/>
  <c r="B3415" i="3"/>
  <c r="B3414" i="3"/>
  <c r="B3413" i="3"/>
  <c r="B3412" i="3"/>
  <c r="B3411" i="3"/>
  <c r="B3410" i="3"/>
  <c r="B3409" i="3"/>
  <c r="B3408" i="3"/>
  <c r="B3407" i="3"/>
  <c r="B3406" i="3"/>
  <c r="B3405" i="3"/>
  <c r="B3404" i="3"/>
  <c r="B3403" i="3"/>
  <c r="B3402" i="3"/>
  <c r="B3401" i="3"/>
  <c r="B3400" i="3"/>
  <c r="B3399" i="3"/>
  <c r="B3398" i="3"/>
  <c r="B3397" i="3"/>
  <c r="B3396" i="3"/>
  <c r="B3395" i="3"/>
  <c r="B3394" i="3"/>
  <c r="B3393" i="3"/>
  <c r="B3392" i="3"/>
  <c r="B3391" i="3"/>
  <c r="B3390" i="3"/>
  <c r="B3389" i="3"/>
  <c r="B3388" i="3"/>
  <c r="B3387" i="3"/>
  <c r="B3386" i="3"/>
  <c r="B3385" i="3"/>
  <c r="B3384" i="3"/>
  <c r="B3383" i="3"/>
  <c r="B3382" i="3"/>
  <c r="B3381" i="3"/>
  <c r="B3380" i="3"/>
  <c r="B3379" i="3"/>
  <c r="B3378" i="3"/>
  <c r="B3377" i="3"/>
  <c r="B3376" i="3"/>
  <c r="B3375" i="3"/>
  <c r="B3374" i="3"/>
  <c r="B3373" i="3"/>
  <c r="B3372" i="3"/>
  <c r="B3371" i="3"/>
  <c r="B3370" i="3"/>
  <c r="B3369" i="3"/>
  <c r="B3368" i="3"/>
  <c r="B3367" i="3"/>
  <c r="B3366" i="3"/>
  <c r="B3365" i="3"/>
  <c r="B3364" i="3"/>
  <c r="B3363" i="3"/>
  <c r="B3362" i="3"/>
  <c r="B3361" i="3"/>
  <c r="B3360" i="3"/>
  <c r="B3359" i="3"/>
  <c r="B3358" i="3"/>
  <c r="B3357" i="3"/>
  <c r="B3356" i="3"/>
  <c r="B3355" i="3"/>
  <c r="B3354" i="3"/>
  <c r="B3353" i="3"/>
  <c r="B3352" i="3"/>
  <c r="B3351" i="3"/>
  <c r="B3350" i="3"/>
  <c r="B3349" i="3"/>
  <c r="B3348" i="3"/>
  <c r="B3347" i="3"/>
  <c r="B3346" i="3"/>
  <c r="B3345" i="3"/>
  <c r="B3344" i="3"/>
  <c r="B3343" i="3"/>
  <c r="B3342" i="3"/>
  <c r="B3341" i="3"/>
  <c r="B3340" i="3"/>
  <c r="B3339" i="3"/>
  <c r="B3338" i="3"/>
  <c r="B3337" i="3"/>
  <c r="B3336" i="3"/>
  <c r="B3335" i="3"/>
  <c r="B3334" i="3"/>
  <c r="B3333" i="3"/>
  <c r="B3332" i="3"/>
  <c r="B3331" i="3"/>
  <c r="B3330" i="3"/>
  <c r="B3329" i="3"/>
  <c r="B3328" i="3"/>
  <c r="B3327" i="3"/>
  <c r="B3326" i="3"/>
  <c r="B3325" i="3"/>
  <c r="B3324" i="3"/>
  <c r="B3323" i="3"/>
  <c r="B3322" i="3"/>
  <c r="B3321" i="3"/>
  <c r="B3320" i="3"/>
  <c r="B3319" i="3"/>
  <c r="B3318" i="3"/>
  <c r="B3317" i="3"/>
  <c r="B3316" i="3"/>
  <c r="B3315" i="3"/>
  <c r="B3314" i="3"/>
  <c r="B3313" i="3"/>
  <c r="B3312" i="3"/>
  <c r="B3311" i="3"/>
  <c r="B3310" i="3"/>
  <c r="B3309" i="3"/>
  <c r="B3308" i="3"/>
  <c r="B3307" i="3"/>
  <c r="B3306" i="3"/>
  <c r="B3305" i="3"/>
  <c r="B3304" i="3"/>
  <c r="B3303" i="3"/>
  <c r="B3302" i="3"/>
  <c r="B3301" i="3"/>
  <c r="B3300" i="3"/>
  <c r="B3299" i="3"/>
  <c r="B3298" i="3"/>
  <c r="B3297" i="3"/>
  <c r="B3296" i="3"/>
  <c r="B3295" i="3"/>
  <c r="B3294" i="3"/>
  <c r="B3293" i="3"/>
  <c r="B3292" i="3"/>
  <c r="B3291" i="3"/>
  <c r="B3290" i="3"/>
  <c r="B3289" i="3"/>
  <c r="B3288" i="3"/>
  <c r="B3287" i="3"/>
  <c r="B3286" i="3"/>
  <c r="B3285" i="3"/>
  <c r="B3284" i="3"/>
  <c r="B3283" i="3"/>
  <c r="B3282" i="3"/>
  <c r="B3281" i="3"/>
  <c r="B3280" i="3"/>
  <c r="B3279" i="3"/>
  <c r="B3278" i="3"/>
  <c r="B3277" i="3"/>
  <c r="B3276" i="3"/>
  <c r="B3275" i="3"/>
  <c r="B3274" i="3"/>
  <c r="B3273" i="3"/>
  <c r="B3272" i="3"/>
  <c r="B3271" i="3"/>
  <c r="B3270" i="3"/>
  <c r="B3269" i="3"/>
  <c r="B3268" i="3"/>
  <c r="B3267" i="3"/>
  <c r="B3266" i="3"/>
  <c r="B3265" i="3"/>
  <c r="B3264" i="3"/>
  <c r="B3263" i="3"/>
  <c r="B3262" i="3"/>
  <c r="B3261" i="3"/>
  <c r="B3260" i="3"/>
  <c r="B3259" i="3"/>
  <c r="B3258" i="3"/>
  <c r="B3257" i="3"/>
  <c r="B3256" i="3"/>
  <c r="B3255" i="3"/>
  <c r="B3254" i="3"/>
  <c r="B3253" i="3"/>
  <c r="B3252" i="3"/>
  <c r="B3251" i="3"/>
  <c r="B3250" i="3"/>
  <c r="B3249" i="3"/>
  <c r="B3248" i="3"/>
  <c r="B3247" i="3"/>
  <c r="B3246" i="3"/>
  <c r="B3245" i="3"/>
  <c r="B3244" i="3"/>
  <c r="B3243" i="3"/>
  <c r="B3242" i="3"/>
  <c r="B3241" i="3"/>
  <c r="B3240" i="3"/>
  <c r="B3239" i="3"/>
  <c r="B3238" i="3"/>
  <c r="B3237" i="3"/>
  <c r="B3236" i="3"/>
  <c r="B3235" i="3"/>
  <c r="B3234" i="3"/>
  <c r="B3233" i="3"/>
  <c r="B3232" i="3"/>
  <c r="B3231" i="3"/>
  <c r="B3230" i="3"/>
  <c r="B3229" i="3"/>
  <c r="B3228" i="3"/>
  <c r="B3227" i="3"/>
  <c r="B3226" i="3"/>
  <c r="B3225" i="3"/>
  <c r="B3224" i="3"/>
  <c r="B3223" i="3"/>
  <c r="B3222" i="3"/>
  <c r="B3221" i="3"/>
  <c r="B3220" i="3"/>
  <c r="B3219" i="3"/>
  <c r="B3218" i="3"/>
  <c r="B3217" i="3"/>
  <c r="B3216" i="3"/>
  <c r="B3215" i="3"/>
  <c r="B3214" i="3"/>
  <c r="B3213" i="3"/>
  <c r="B3212" i="3"/>
  <c r="B3211" i="3"/>
  <c r="B3210" i="3"/>
  <c r="B3209" i="3"/>
  <c r="B3208" i="3"/>
  <c r="B3207" i="3"/>
  <c r="B3206" i="3"/>
  <c r="B3205" i="3"/>
  <c r="B3204" i="3"/>
  <c r="B3203" i="3"/>
  <c r="B3202" i="3"/>
  <c r="B3201" i="3"/>
  <c r="B3200" i="3"/>
  <c r="B3199" i="3"/>
  <c r="B3198" i="3"/>
  <c r="B3197" i="3"/>
  <c r="B3196" i="3"/>
  <c r="B3195" i="3"/>
  <c r="B3194" i="3"/>
  <c r="B3193" i="3"/>
  <c r="B3192" i="3"/>
  <c r="B3191" i="3"/>
  <c r="B3190" i="3"/>
  <c r="B3189" i="3"/>
  <c r="B3188" i="3"/>
  <c r="B3187" i="3"/>
  <c r="B3186" i="3"/>
  <c r="B3185" i="3"/>
  <c r="B3184" i="3"/>
  <c r="B3183" i="3"/>
  <c r="B3182" i="3"/>
  <c r="B3181" i="3"/>
  <c r="B3180" i="3"/>
  <c r="B3179" i="3"/>
  <c r="B3178" i="3"/>
  <c r="B3177" i="3"/>
  <c r="B3176" i="3"/>
  <c r="B3175" i="3"/>
  <c r="B3174" i="3"/>
  <c r="B3173" i="3"/>
  <c r="B3172" i="3"/>
  <c r="B3171" i="3"/>
  <c r="B3170" i="3"/>
  <c r="B3169" i="3"/>
  <c r="B3168" i="3"/>
  <c r="B3167" i="3"/>
  <c r="B3166" i="3"/>
  <c r="B3165" i="3"/>
  <c r="B3164" i="3"/>
  <c r="B3163" i="3"/>
  <c r="B3162" i="3"/>
  <c r="B3161" i="3"/>
  <c r="B3160" i="3"/>
  <c r="B3159" i="3"/>
  <c r="B3158" i="3"/>
  <c r="B3157" i="3"/>
  <c r="B3156" i="3"/>
  <c r="B3155" i="3"/>
  <c r="B3154" i="3"/>
  <c r="B3153" i="3"/>
  <c r="B3152" i="3"/>
  <c r="B3151" i="3"/>
  <c r="B3150" i="3"/>
  <c r="B3149" i="3"/>
  <c r="B3148" i="3"/>
  <c r="B3147" i="3"/>
  <c r="B3146" i="3"/>
  <c r="B3145" i="3"/>
  <c r="B3144" i="3"/>
  <c r="B3143" i="3"/>
  <c r="B3142" i="3"/>
  <c r="B3141" i="3"/>
  <c r="B3140" i="3"/>
  <c r="B3139" i="3"/>
  <c r="B3138" i="3"/>
  <c r="B3137" i="3"/>
  <c r="B3136" i="3"/>
  <c r="B3135" i="3"/>
  <c r="B3134" i="3"/>
  <c r="B3133" i="3"/>
  <c r="B3132" i="3"/>
  <c r="B3131" i="3"/>
  <c r="B3130" i="3"/>
  <c r="B3129" i="3"/>
  <c r="B3128" i="3"/>
  <c r="B3127" i="3"/>
  <c r="B3126" i="3"/>
  <c r="B3125" i="3"/>
  <c r="B3124" i="3"/>
  <c r="B3123" i="3"/>
  <c r="B3122" i="3"/>
  <c r="B3121" i="3"/>
  <c r="B3120" i="3"/>
  <c r="B3119" i="3"/>
  <c r="B3118" i="3"/>
  <c r="B3117" i="3"/>
  <c r="B3116" i="3"/>
  <c r="B3115" i="3"/>
  <c r="B3114" i="3"/>
  <c r="B3113" i="3"/>
  <c r="B3112" i="3"/>
  <c r="B3111" i="3"/>
  <c r="B3110" i="3"/>
  <c r="B3109" i="3"/>
  <c r="B3108" i="3"/>
  <c r="B3107" i="3"/>
  <c r="B3106" i="3"/>
  <c r="B3105" i="3"/>
  <c r="B3104" i="3"/>
  <c r="B3103" i="3"/>
  <c r="B3102" i="3"/>
  <c r="B3101" i="3"/>
  <c r="B3100" i="3"/>
  <c r="B3099" i="3"/>
  <c r="B3098" i="3"/>
  <c r="B3097" i="3"/>
  <c r="B3096" i="3"/>
  <c r="B3095" i="3"/>
  <c r="B3094" i="3"/>
  <c r="B3093" i="3"/>
  <c r="B3092" i="3"/>
  <c r="B3091" i="3"/>
  <c r="B3090" i="3"/>
  <c r="B3089" i="3"/>
  <c r="B3088" i="3"/>
  <c r="B3087" i="3"/>
  <c r="B3086" i="3"/>
  <c r="B3085" i="3"/>
  <c r="B3084" i="3"/>
  <c r="B3083" i="3"/>
  <c r="B3082" i="3"/>
  <c r="B3081" i="3"/>
  <c r="B3080" i="3"/>
  <c r="B3079" i="3"/>
  <c r="B3078" i="3"/>
  <c r="B3077" i="3"/>
  <c r="B3076" i="3"/>
  <c r="B3075" i="3"/>
  <c r="B3074" i="3"/>
  <c r="B3073" i="3"/>
  <c r="B3072" i="3"/>
  <c r="B3071" i="3"/>
  <c r="B3070" i="3"/>
  <c r="B3069" i="3"/>
  <c r="B3068" i="3"/>
  <c r="B3067" i="3"/>
  <c r="B3066" i="3"/>
  <c r="B3065" i="3"/>
  <c r="B3064" i="3"/>
  <c r="B3063" i="3"/>
  <c r="B3062" i="3"/>
  <c r="B3061" i="3"/>
  <c r="B3060" i="3"/>
  <c r="B3059" i="3"/>
  <c r="B3058" i="3"/>
  <c r="B3057" i="3"/>
  <c r="B3056" i="3"/>
  <c r="B3055" i="3"/>
  <c r="B3054" i="3"/>
  <c r="B3053" i="3"/>
  <c r="B3052" i="3"/>
  <c r="B3051" i="3"/>
  <c r="B3050" i="3"/>
  <c r="B3049" i="3"/>
  <c r="B3048" i="3"/>
  <c r="B3047" i="3"/>
  <c r="B3046" i="3"/>
  <c r="B3045" i="3"/>
  <c r="B3044" i="3"/>
  <c r="B3043" i="3"/>
  <c r="B3042" i="3"/>
  <c r="B3041" i="3"/>
  <c r="B3040" i="3"/>
  <c r="B3039" i="3"/>
  <c r="B3038" i="3"/>
  <c r="B3037" i="3"/>
  <c r="B3036" i="3"/>
  <c r="B3035" i="3"/>
  <c r="B3034" i="3"/>
  <c r="B3033" i="3"/>
  <c r="B3032" i="3"/>
  <c r="B3031" i="3"/>
  <c r="B3030" i="3"/>
  <c r="B3029" i="3"/>
  <c r="B3028" i="3"/>
  <c r="B3027" i="3"/>
  <c r="B3026" i="3"/>
  <c r="B3025" i="3"/>
  <c r="B3024" i="3"/>
  <c r="B3023" i="3"/>
  <c r="B3022" i="3"/>
  <c r="B3021" i="3"/>
  <c r="B3020" i="3"/>
  <c r="B3019" i="3"/>
  <c r="B3018" i="3"/>
  <c r="B3017" i="3"/>
  <c r="B3016" i="3"/>
  <c r="B3015" i="3"/>
  <c r="B3014" i="3"/>
  <c r="B3013" i="3"/>
  <c r="B3012" i="3"/>
  <c r="B3011" i="3"/>
  <c r="B3010" i="3"/>
  <c r="B3009" i="3"/>
  <c r="B3008" i="3"/>
  <c r="B3007" i="3"/>
  <c r="B3006" i="3"/>
  <c r="B3005" i="3"/>
  <c r="B3004" i="3"/>
  <c r="B3003" i="3"/>
  <c r="B3002" i="3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AU2" i="3"/>
  <c r="AS876" i="3" s="1"/>
  <c r="B2" i="3"/>
  <c r="F202" i="2"/>
  <c r="C202" i="2"/>
  <c r="F201" i="2"/>
  <c r="C201" i="2"/>
  <c r="F200" i="2"/>
  <c r="C200" i="2"/>
  <c r="F199" i="2"/>
  <c r="C199" i="2"/>
  <c r="F198" i="2"/>
  <c r="C198" i="2"/>
  <c r="F197" i="2"/>
  <c r="C197" i="2"/>
  <c r="F196" i="2"/>
  <c r="C196" i="2"/>
  <c r="F195" i="2"/>
  <c r="C195" i="2"/>
  <c r="F194" i="2"/>
  <c r="C194" i="2"/>
  <c r="F193" i="2"/>
  <c r="C193" i="2"/>
  <c r="F192" i="2"/>
  <c r="C192" i="2"/>
  <c r="F191" i="2"/>
  <c r="C191" i="2"/>
  <c r="F190" i="2"/>
  <c r="C190" i="2"/>
  <c r="F189" i="2"/>
  <c r="C189" i="2"/>
  <c r="F188" i="2"/>
  <c r="C188" i="2"/>
  <c r="F187" i="2"/>
  <c r="C187" i="2"/>
  <c r="F186" i="2"/>
  <c r="C186" i="2"/>
  <c r="F185" i="2"/>
  <c r="C185" i="2"/>
  <c r="F184" i="2"/>
  <c r="C184" i="2"/>
  <c r="F183" i="2"/>
  <c r="C183" i="2"/>
  <c r="F182" i="2"/>
  <c r="C182" i="2"/>
  <c r="F181" i="2"/>
  <c r="C181" i="2"/>
  <c r="F180" i="2"/>
  <c r="C180" i="2"/>
  <c r="F179" i="2"/>
  <c r="C179" i="2"/>
  <c r="F178" i="2"/>
  <c r="C178" i="2"/>
  <c r="F177" i="2"/>
  <c r="C177" i="2"/>
  <c r="F176" i="2"/>
  <c r="C176" i="2"/>
  <c r="F175" i="2"/>
  <c r="C175" i="2"/>
  <c r="F174" i="2"/>
  <c r="C174" i="2"/>
  <c r="F173" i="2"/>
  <c r="C173" i="2"/>
  <c r="F172" i="2"/>
  <c r="C172" i="2"/>
  <c r="F171" i="2"/>
  <c r="C171" i="2"/>
  <c r="F170" i="2"/>
  <c r="C170" i="2"/>
  <c r="F169" i="2"/>
  <c r="C169" i="2"/>
  <c r="F168" i="2"/>
  <c r="C168" i="2"/>
  <c r="F167" i="2"/>
  <c r="C167" i="2"/>
  <c r="F166" i="2"/>
  <c r="C166" i="2"/>
  <c r="F165" i="2"/>
  <c r="C165" i="2"/>
  <c r="F164" i="2"/>
  <c r="C164" i="2"/>
  <c r="F163" i="2"/>
  <c r="C163" i="2"/>
  <c r="F162" i="2"/>
  <c r="C162" i="2"/>
  <c r="F161" i="2"/>
  <c r="C161" i="2"/>
  <c r="F160" i="2"/>
  <c r="C160" i="2"/>
  <c r="F159" i="2"/>
  <c r="C159" i="2"/>
  <c r="F158" i="2"/>
  <c r="C158" i="2"/>
  <c r="F157" i="2"/>
  <c r="C157" i="2"/>
  <c r="F156" i="2"/>
  <c r="C156" i="2"/>
  <c r="F155" i="2"/>
  <c r="C155" i="2"/>
  <c r="F154" i="2"/>
  <c r="C154" i="2"/>
  <c r="F153" i="2"/>
  <c r="C153" i="2"/>
  <c r="F152" i="2"/>
  <c r="C152" i="2"/>
  <c r="F151" i="2"/>
  <c r="C151" i="2"/>
  <c r="F150" i="2"/>
  <c r="C150" i="2"/>
  <c r="F149" i="2"/>
  <c r="C149" i="2"/>
  <c r="F148" i="2"/>
  <c r="C148" i="2"/>
  <c r="F147" i="2"/>
  <c r="C147" i="2"/>
  <c r="F146" i="2"/>
  <c r="C146" i="2"/>
  <c r="F145" i="2"/>
  <c r="C145" i="2"/>
  <c r="F144" i="2"/>
  <c r="C144" i="2"/>
  <c r="F143" i="2"/>
  <c r="C143" i="2"/>
  <c r="F142" i="2"/>
  <c r="C142" i="2"/>
  <c r="F141" i="2"/>
  <c r="C141" i="2"/>
  <c r="F140" i="2"/>
  <c r="C140" i="2"/>
  <c r="F139" i="2"/>
  <c r="C139" i="2"/>
  <c r="F138" i="2"/>
  <c r="C138" i="2"/>
  <c r="F137" i="2"/>
  <c r="C137" i="2"/>
  <c r="F136" i="2"/>
  <c r="C136" i="2"/>
  <c r="F135" i="2"/>
  <c r="C135" i="2"/>
  <c r="F134" i="2"/>
  <c r="C134" i="2"/>
  <c r="F133" i="2"/>
  <c r="C133" i="2"/>
  <c r="F132" i="2"/>
  <c r="C132" i="2"/>
  <c r="F131" i="2"/>
  <c r="C131" i="2"/>
  <c r="F130" i="2"/>
  <c r="C130" i="2"/>
  <c r="F129" i="2"/>
  <c r="C129" i="2"/>
  <c r="F128" i="2"/>
  <c r="C128" i="2"/>
  <c r="F127" i="2"/>
  <c r="C127" i="2"/>
  <c r="F126" i="2"/>
  <c r="C126" i="2"/>
  <c r="F125" i="2"/>
  <c r="C125" i="2"/>
  <c r="F124" i="2"/>
  <c r="C124" i="2"/>
  <c r="F123" i="2"/>
  <c r="C123" i="2"/>
  <c r="F122" i="2"/>
  <c r="C122" i="2"/>
  <c r="F121" i="2"/>
  <c r="C121" i="2"/>
  <c r="F120" i="2"/>
  <c r="C120" i="2"/>
  <c r="F119" i="2"/>
  <c r="C119" i="2"/>
  <c r="F118" i="2"/>
  <c r="C118" i="2"/>
  <c r="F117" i="2"/>
  <c r="C117" i="2"/>
  <c r="F116" i="2"/>
  <c r="C116" i="2"/>
  <c r="F115" i="2"/>
  <c r="C115" i="2"/>
  <c r="F114" i="2"/>
  <c r="C114" i="2"/>
  <c r="F113" i="2"/>
  <c r="C113" i="2"/>
  <c r="F112" i="2"/>
  <c r="C112" i="2"/>
  <c r="F111" i="2"/>
  <c r="C111" i="2"/>
  <c r="F110" i="2"/>
  <c r="C110" i="2"/>
  <c r="F109" i="2"/>
  <c r="C109" i="2"/>
  <c r="F108" i="2"/>
  <c r="C108" i="2"/>
  <c r="F107" i="2"/>
  <c r="C107" i="2"/>
  <c r="F106" i="2"/>
  <c r="C106" i="2"/>
  <c r="F105" i="2"/>
  <c r="C105" i="2"/>
  <c r="F104" i="2"/>
  <c r="C104" i="2"/>
  <c r="F103" i="2"/>
  <c r="C103" i="2"/>
  <c r="F102" i="2"/>
  <c r="C102" i="2"/>
  <c r="F101" i="2"/>
  <c r="C101" i="2"/>
  <c r="F100" i="2"/>
  <c r="C100" i="2"/>
  <c r="F99" i="2"/>
  <c r="C99" i="2"/>
  <c r="F98" i="2"/>
  <c r="C98" i="2"/>
  <c r="F97" i="2"/>
  <c r="C97" i="2"/>
  <c r="F96" i="2"/>
  <c r="C96" i="2"/>
  <c r="F95" i="2"/>
  <c r="C95" i="2"/>
  <c r="F94" i="2"/>
  <c r="C94" i="2"/>
  <c r="F93" i="2"/>
  <c r="C93" i="2"/>
  <c r="F92" i="2"/>
  <c r="C92" i="2"/>
  <c r="F91" i="2"/>
  <c r="C91" i="2"/>
  <c r="F90" i="2"/>
  <c r="C90" i="2"/>
  <c r="F89" i="2"/>
  <c r="C89" i="2"/>
  <c r="F88" i="2"/>
  <c r="C88" i="2"/>
  <c r="F87" i="2"/>
  <c r="C87" i="2"/>
  <c r="F86" i="2"/>
  <c r="C86" i="2"/>
  <c r="F85" i="2"/>
  <c r="C85" i="2"/>
  <c r="F84" i="2"/>
  <c r="C84" i="2"/>
  <c r="F83" i="2"/>
  <c r="C83" i="2"/>
  <c r="F82" i="2"/>
  <c r="C82" i="2"/>
  <c r="F81" i="2"/>
  <c r="C81" i="2"/>
  <c r="F80" i="2"/>
  <c r="C80" i="2"/>
  <c r="F79" i="2"/>
  <c r="C79" i="2"/>
  <c r="F78" i="2"/>
  <c r="C78" i="2"/>
  <c r="F77" i="2"/>
  <c r="C77" i="2"/>
  <c r="F76" i="2"/>
  <c r="C76" i="2"/>
  <c r="F75" i="2"/>
  <c r="C75" i="2"/>
  <c r="F74" i="2"/>
  <c r="C74" i="2"/>
  <c r="F73" i="2"/>
  <c r="C73" i="2"/>
  <c r="F72" i="2"/>
  <c r="C72" i="2"/>
  <c r="F71" i="2"/>
  <c r="C71" i="2"/>
  <c r="F70" i="2"/>
  <c r="C70" i="2"/>
  <c r="F69" i="2"/>
  <c r="C69" i="2"/>
  <c r="F68" i="2"/>
  <c r="C68" i="2"/>
  <c r="F67" i="2"/>
  <c r="C67" i="2"/>
  <c r="F66" i="2"/>
  <c r="C66" i="2"/>
  <c r="F65" i="2"/>
  <c r="C65" i="2"/>
  <c r="F64" i="2"/>
  <c r="C64" i="2"/>
  <c r="F63" i="2"/>
  <c r="C63" i="2"/>
  <c r="F62" i="2"/>
  <c r="C62" i="2"/>
  <c r="F61" i="2"/>
  <c r="C61" i="2"/>
  <c r="F60" i="2"/>
  <c r="C60" i="2"/>
  <c r="F59" i="2"/>
  <c r="C59" i="2"/>
  <c r="F58" i="2"/>
  <c r="C58" i="2"/>
  <c r="F57" i="2"/>
  <c r="C57" i="2"/>
  <c r="F56" i="2"/>
  <c r="C56" i="2"/>
  <c r="F55" i="2"/>
  <c r="C55" i="2"/>
  <c r="F54" i="2"/>
  <c r="C54" i="2"/>
  <c r="F53" i="2"/>
  <c r="C53" i="2"/>
  <c r="F52" i="2"/>
  <c r="C52" i="2"/>
  <c r="F51" i="2"/>
  <c r="C51" i="2"/>
  <c r="F50" i="2"/>
  <c r="C50" i="2"/>
  <c r="F49" i="2"/>
  <c r="C49" i="2"/>
  <c r="F48" i="2"/>
  <c r="C48" i="2"/>
  <c r="F47" i="2"/>
  <c r="C47" i="2"/>
  <c r="F46" i="2"/>
  <c r="C46" i="2"/>
  <c r="F45" i="2"/>
  <c r="C45" i="2"/>
  <c r="F44" i="2"/>
  <c r="C44" i="2"/>
  <c r="F43" i="2"/>
  <c r="C43" i="2"/>
  <c r="F42" i="2"/>
  <c r="C42" i="2"/>
  <c r="F41" i="2"/>
  <c r="C41" i="2"/>
  <c r="F40" i="2"/>
  <c r="C40" i="2"/>
  <c r="F39" i="2"/>
  <c r="C39" i="2"/>
  <c r="F38" i="2"/>
  <c r="C38" i="2"/>
  <c r="F37" i="2"/>
  <c r="C37" i="2"/>
  <c r="F36" i="2"/>
  <c r="C36" i="2"/>
  <c r="F35" i="2"/>
  <c r="C35" i="2"/>
  <c r="F34" i="2"/>
  <c r="C34" i="2"/>
  <c r="F33" i="2"/>
  <c r="C33" i="2"/>
  <c r="F32" i="2"/>
  <c r="C32" i="2"/>
  <c r="F31" i="2"/>
  <c r="C31" i="2"/>
  <c r="F30" i="2"/>
  <c r="C30" i="2"/>
  <c r="F29" i="2"/>
  <c r="C29" i="2"/>
  <c r="F28" i="2"/>
  <c r="C28" i="2"/>
  <c r="F27" i="2"/>
  <c r="C27" i="2"/>
  <c r="F26" i="2"/>
  <c r="C26" i="2"/>
  <c r="F25" i="2"/>
  <c r="C25" i="2"/>
  <c r="F24" i="2"/>
  <c r="C24" i="2"/>
  <c r="F23" i="2"/>
  <c r="C23" i="2"/>
  <c r="F22" i="2"/>
  <c r="C22" i="2"/>
  <c r="F21" i="2"/>
  <c r="C21" i="2"/>
  <c r="F20" i="2"/>
  <c r="C20" i="2"/>
  <c r="F19" i="2"/>
  <c r="C19" i="2"/>
  <c r="F18" i="2"/>
  <c r="C18" i="2"/>
  <c r="F17" i="2"/>
  <c r="C17" i="2"/>
  <c r="F16" i="2"/>
  <c r="C16" i="2"/>
  <c r="F15" i="2"/>
  <c r="C15" i="2"/>
  <c r="F14" i="2"/>
  <c r="C14" i="2"/>
  <c r="L12" i="2"/>
  <c r="G12" i="2"/>
  <c r="E201" i="2" s="1"/>
  <c r="X5" i="2"/>
  <c r="F65" i="1"/>
  <c r="C65" i="1"/>
  <c r="F64" i="1"/>
  <c r="C64" i="1"/>
  <c r="F63" i="1"/>
  <c r="C63" i="1"/>
  <c r="F62" i="1"/>
  <c r="C62" i="1"/>
  <c r="F61" i="1"/>
  <c r="C61" i="1"/>
  <c r="F60" i="1"/>
  <c r="C60" i="1"/>
  <c r="F59" i="1"/>
  <c r="C59" i="1"/>
  <c r="F58" i="1"/>
  <c r="C58" i="1"/>
  <c r="F57" i="1"/>
  <c r="C57" i="1"/>
  <c r="F56" i="1"/>
  <c r="C56" i="1"/>
  <c r="F55" i="1"/>
  <c r="C55" i="1"/>
  <c r="F54" i="1"/>
  <c r="C54" i="1"/>
  <c r="F53" i="1"/>
  <c r="C53" i="1"/>
  <c r="F52" i="1"/>
  <c r="C52" i="1"/>
  <c r="F51" i="1"/>
  <c r="C51" i="1"/>
  <c r="F50" i="1"/>
  <c r="C50" i="1"/>
  <c r="F49" i="1"/>
  <c r="C49" i="1"/>
  <c r="F48" i="1"/>
  <c r="C48" i="1"/>
  <c r="F47" i="1"/>
  <c r="C47" i="1"/>
  <c r="F46" i="1"/>
  <c r="C46" i="1"/>
  <c r="F45" i="1"/>
  <c r="C45" i="1"/>
  <c r="F44" i="1"/>
  <c r="C44" i="1"/>
  <c r="F43" i="1"/>
  <c r="C43" i="1"/>
  <c r="F42" i="1"/>
  <c r="C42" i="1"/>
  <c r="F41" i="1"/>
  <c r="C41" i="1"/>
  <c r="F40" i="1"/>
  <c r="C40" i="1"/>
  <c r="F39" i="1"/>
  <c r="C39" i="1"/>
  <c r="F38" i="1"/>
  <c r="C38" i="1"/>
  <c r="F37" i="1"/>
  <c r="C37" i="1"/>
  <c r="F36" i="1"/>
  <c r="C36" i="1"/>
  <c r="F35" i="1"/>
  <c r="C35" i="1"/>
  <c r="F34" i="1"/>
  <c r="C34" i="1"/>
  <c r="F33" i="1"/>
  <c r="C33" i="1"/>
  <c r="F32" i="1"/>
  <c r="C32" i="1"/>
  <c r="F31" i="1"/>
  <c r="C31" i="1"/>
  <c r="F30" i="1"/>
  <c r="C30" i="1"/>
  <c r="F29" i="1"/>
  <c r="C29" i="1"/>
  <c r="F28" i="1"/>
  <c r="C28" i="1"/>
  <c r="F27" i="1"/>
  <c r="C27" i="1"/>
  <c r="F26" i="1"/>
  <c r="C26" i="1"/>
  <c r="F25" i="1"/>
  <c r="C25" i="1"/>
  <c r="F24" i="1"/>
  <c r="C24" i="1"/>
  <c r="F23" i="1"/>
  <c r="C23" i="1"/>
  <c r="F22" i="1"/>
  <c r="C22" i="1"/>
  <c r="F21" i="1"/>
  <c r="C21" i="1"/>
  <c r="F20" i="1"/>
  <c r="C20" i="1"/>
  <c r="F19" i="1"/>
  <c r="C19" i="1"/>
  <c r="F18" i="1"/>
  <c r="C18" i="1"/>
  <c r="F17" i="1"/>
  <c r="C17" i="1"/>
  <c r="F16" i="1"/>
  <c r="C16" i="1"/>
  <c r="F15" i="1"/>
  <c r="C15" i="1"/>
  <c r="F14" i="1"/>
  <c r="C14" i="1"/>
  <c r="X5" i="1"/>
  <c r="AS9" i="3" l="1"/>
  <c r="AS2" i="3"/>
  <c r="AS555" i="3"/>
  <c r="AS563" i="3"/>
  <c r="AS572" i="3"/>
  <c r="AS580" i="3"/>
  <c r="AS588" i="3"/>
  <c r="AS596" i="3"/>
  <c r="AS604" i="3"/>
  <c r="AS612" i="3"/>
  <c r="AS620" i="3"/>
  <c r="AS628" i="3"/>
  <c r="AS636" i="3"/>
  <c r="AS644" i="3"/>
  <c r="AS652" i="3"/>
  <c r="AS660" i="3"/>
  <c r="AS668" i="3"/>
  <c r="AS676" i="3"/>
  <c r="AS684" i="3"/>
  <c r="AS692" i="3"/>
  <c r="AS700" i="3"/>
  <c r="AS708" i="3"/>
  <c r="AS716" i="3"/>
  <c r="AS724" i="3"/>
  <c r="AS732" i="3"/>
  <c r="AS740" i="3"/>
  <c r="AS748" i="3"/>
  <c r="AS756" i="3"/>
  <c r="AS764" i="3"/>
  <c r="AS772" i="3"/>
  <c r="AS780" i="3"/>
  <c r="AS788" i="3"/>
  <c r="AS796" i="3"/>
  <c r="AS804" i="3"/>
  <c r="AS812" i="3"/>
  <c r="AS820" i="3"/>
  <c r="AS828" i="3"/>
  <c r="AS836" i="3"/>
  <c r="AS844" i="3"/>
  <c r="AS852" i="3"/>
  <c r="AS860" i="3"/>
  <c r="AS868" i="3"/>
  <c r="AS2507" i="3"/>
  <c r="AR2147" i="3"/>
  <c r="AS2144" i="3"/>
  <c r="AR2139" i="3"/>
  <c r="AS2136" i="3"/>
  <c r="AR2131" i="3"/>
  <c r="AS2128" i="3"/>
  <c r="AR2123" i="3"/>
  <c r="AS2120" i="3"/>
  <c r="AR2115" i="3"/>
  <c r="AS2112" i="3"/>
  <c r="AR2107" i="3"/>
  <c r="AS2104" i="3"/>
  <c r="AR2099" i="3"/>
  <c r="AS2096" i="3"/>
  <c r="AR2091" i="3"/>
  <c r="AS2088" i="3"/>
  <c r="AR2083" i="3"/>
  <c r="AS2080" i="3"/>
  <c r="AR2075" i="3"/>
  <c r="AS2072" i="3"/>
  <c r="AR2067" i="3"/>
  <c r="AS2064" i="3"/>
  <c r="AR2059" i="3"/>
  <c r="AS2056" i="3"/>
  <c r="AR2051" i="3"/>
  <c r="AS2048" i="3"/>
  <c r="AR2043" i="3"/>
  <c r="AS2040" i="3"/>
  <c r="AR2035" i="3"/>
  <c r="AS2032" i="3"/>
  <c r="AR2027" i="3"/>
  <c r="AS2024" i="3"/>
  <c r="AR2019" i="3"/>
  <c r="AS2016" i="3"/>
  <c r="AR2011" i="3"/>
  <c r="AS2008" i="3"/>
  <c r="AR2003" i="3"/>
  <c r="AS2000" i="3"/>
  <c r="AR1995" i="3"/>
  <c r="AS1992" i="3"/>
  <c r="AR1987" i="3"/>
  <c r="AS1984" i="3"/>
  <c r="AR1979" i="3"/>
  <c r="AS1976" i="3"/>
  <c r="AR1971" i="3"/>
  <c r="AS1968" i="3"/>
  <c r="AR1963" i="3"/>
  <c r="AS1960" i="3"/>
  <c r="AR1955" i="3"/>
  <c r="AS1952" i="3"/>
  <c r="AR1947" i="3"/>
  <c r="AS1944" i="3"/>
  <c r="AR1939" i="3"/>
  <c r="AS1936" i="3"/>
  <c r="AR1931" i="3"/>
  <c r="AS1928" i="3"/>
  <c r="AR1923" i="3"/>
  <c r="AS1920" i="3"/>
  <c r="AR1915" i="3"/>
  <c r="AS1912" i="3"/>
  <c r="AR1907" i="3"/>
  <c r="AS1904" i="3"/>
  <c r="AR1899" i="3"/>
  <c r="AS1896" i="3"/>
  <c r="AR1891" i="3"/>
  <c r="AS1888" i="3"/>
  <c r="AR1883" i="3"/>
  <c r="AS1880" i="3"/>
  <c r="AR1875" i="3"/>
  <c r="AS1872" i="3"/>
  <c r="AR1867" i="3"/>
  <c r="AS1864" i="3"/>
  <c r="AR1859" i="3"/>
  <c r="AS1856" i="3"/>
  <c r="AR1851" i="3"/>
  <c r="AS1848" i="3"/>
  <c r="AR1843" i="3"/>
  <c r="AS1840" i="3"/>
  <c r="AR1835" i="3"/>
  <c r="AS1832" i="3"/>
  <c r="AR1827" i="3"/>
  <c r="AS1824" i="3"/>
  <c r="AR1819" i="3"/>
  <c r="AS1816" i="3"/>
  <c r="AR1811" i="3"/>
  <c r="AR2143" i="3"/>
  <c r="AS2140" i="3"/>
  <c r="AR2135" i="3"/>
  <c r="AS2132" i="3"/>
  <c r="AR2127" i="3"/>
  <c r="AS2124" i="3"/>
  <c r="AR2119" i="3"/>
  <c r="AS2116" i="3"/>
  <c r="AR2103" i="3"/>
  <c r="AS2100" i="3"/>
  <c r="AR2087" i="3"/>
  <c r="AS2084" i="3"/>
  <c r="AR2071" i="3"/>
  <c r="AS2068" i="3"/>
  <c r="AR2055" i="3"/>
  <c r="AS2052" i="3"/>
  <c r="AR2039" i="3"/>
  <c r="AS2036" i="3"/>
  <c r="AR2023" i="3"/>
  <c r="AS2020" i="3"/>
  <c r="AR2007" i="3"/>
  <c r="AS2004" i="3"/>
  <c r="AR1991" i="3"/>
  <c r="AS1988" i="3"/>
  <c r="AR1975" i="3"/>
  <c r="AS1972" i="3"/>
  <c r="AR1959" i="3"/>
  <c r="AS1956" i="3"/>
  <c r="AR1943" i="3"/>
  <c r="AS1940" i="3"/>
  <c r="AR1927" i="3"/>
  <c r="AS1924" i="3"/>
  <c r="AR1911" i="3"/>
  <c r="AS1908" i="3"/>
  <c r="AR1895" i="3"/>
  <c r="AS1892" i="3"/>
  <c r="AR1879" i="3"/>
  <c r="AS1876" i="3"/>
  <c r="AR1863" i="3"/>
  <c r="AS1860" i="3"/>
  <c r="AR1847" i="3"/>
  <c r="AS1844" i="3"/>
  <c r="AR1831" i="3"/>
  <c r="AS1828" i="3"/>
  <c r="AR1815" i="3"/>
  <c r="AS1812" i="3"/>
  <c r="AS1808" i="3"/>
  <c r="AR1803" i="3"/>
  <c r="AS1800" i="3"/>
  <c r="AR1795" i="3"/>
  <c r="AS1792" i="3"/>
  <c r="AR1787" i="3"/>
  <c r="AS1784" i="3"/>
  <c r="AR1779" i="3"/>
  <c r="AS1776" i="3"/>
  <c r="AS1771" i="3"/>
  <c r="AS1769" i="3"/>
  <c r="AS1767" i="3"/>
  <c r="AS1765" i="3"/>
  <c r="AS1763" i="3"/>
  <c r="AS1761" i="3"/>
  <c r="AS1759" i="3"/>
  <c r="AS1757" i="3"/>
  <c r="AS1755" i="3"/>
  <c r="AS1753" i="3"/>
  <c r="AS1751" i="3"/>
  <c r="AS1749" i="3"/>
  <c r="AS1747" i="3"/>
  <c r="AS1745" i="3"/>
  <c r="AS1743" i="3"/>
  <c r="AS1741" i="3"/>
  <c r="AS1739" i="3"/>
  <c r="AS1737" i="3"/>
  <c r="AS1735" i="3"/>
  <c r="AS1733" i="3"/>
  <c r="AS1731" i="3"/>
  <c r="AS1729" i="3"/>
  <c r="AS1727" i="3"/>
  <c r="AS1725" i="3"/>
  <c r="AS1723" i="3"/>
  <c r="AS1721" i="3"/>
  <c r="AS1719" i="3"/>
  <c r="AS1717" i="3"/>
  <c r="AS1715" i="3"/>
  <c r="AS1713" i="3"/>
  <c r="AS1711" i="3"/>
  <c r="AS1709" i="3"/>
  <c r="AS1707" i="3"/>
  <c r="AS1705" i="3"/>
  <c r="AS1703" i="3"/>
  <c r="AS1701" i="3"/>
  <c r="AS1699" i="3"/>
  <c r="AS1697" i="3"/>
  <c r="AS1695" i="3"/>
  <c r="AS1693" i="3"/>
  <c r="AS1691" i="3"/>
  <c r="AS1689" i="3"/>
  <c r="AS1687" i="3"/>
  <c r="AS1685" i="3"/>
  <c r="AS1683" i="3"/>
  <c r="AS1681" i="3"/>
  <c r="AS1679" i="3"/>
  <c r="AS1677" i="3"/>
  <c r="AS1675" i="3"/>
  <c r="AS1673" i="3"/>
  <c r="AS1671" i="3"/>
  <c r="AS1669" i="3"/>
  <c r="AS1667" i="3"/>
  <c r="AS1665" i="3"/>
  <c r="AS1663" i="3"/>
  <c r="AS1661" i="3"/>
  <c r="AS1659" i="3"/>
  <c r="AS1657" i="3"/>
  <c r="AS1655" i="3"/>
  <c r="AS1653" i="3"/>
  <c r="AS1651" i="3"/>
  <c r="AS1649" i="3"/>
  <c r="AS1647" i="3"/>
  <c r="AS1645" i="3"/>
  <c r="AS1643" i="3"/>
  <c r="AS1641" i="3"/>
  <c r="AS1639" i="3"/>
  <c r="AS1637" i="3"/>
  <c r="AS1635" i="3"/>
  <c r="AS1633" i="3"/>
  <c r="AS1631" i="3"/>
  <c r="AS1629" i="3"/>
  <c r="AS1627" i="3"/>
  <c r="AS1625" i="3"/>
  <c r="AS1623" i="3"/>
  <c r="AS1621" i="3"/>
  <c r="AR2111" i="3"/>
  <c r="AS2108" i="3"/>
  <c r="AR2095" i="3"/>
  <c r="AS2092" i="3"/>
  <c r="AR2079" i="3"/>
  <c r="AS2076" i="3"/>
  <c r="AR2063" i="3"/>
  <c r="AS2060" i="3"/>
  <c r="AR2047" i="3"/>
  <c r="AS2044" i="3"/>
  <c r="AR2031" i="3"/>
  <c r="AS2028" i="3"/>
  <c r="AR2015" i="3"/>
  <c r="AS2012" i="3"/>
  <c r="AR1999" i="3"/>
  <c r="AS1996" i="3"/>
  <c r="AR1983" i="3"/>
  <c r="AS1980" i="3"/>
  <c r="AR1967" i="3"/>
  <c r="AS1964" i="3"/>
  <c r="AR1951" i="3"/>
  <c r="AS1948" i="3"/>
  <c r="AR1935" i="3"/>
  <c r="AS1932" i="3"/>
  <c r="AR1919" i="3"/>
  <c r="AS1916" i="3"/>
  <c r="AR1903" i="3"/>
  <c r="AS1900" i="3"/>
  <c r="AR1887" i="3"/>
  <c r="AS1884" i="3"/>
  <c r="AR1871" i="3"/>
  <c r="AS1868" i="3"/>
  <c r="AR1855" i="3"/>
  <c r="AS1852" i="3"/>
  <c r="AR1839" i="3"/>
  <c r="AS1836" i="3"/>
  <c r="AR1823" i="3"/>
  <c r="AS1820" i="3"/>
  <c r="AS1766" i="3"/>
  <c r="AS1758" i="3"/>
  <c r="AS1750" i="3"/>
  <c r="AS1742" i="3"/>
  <c r="AS1734" i="3"/>
  <c r="AS1726" i="3"/>
  <c r="AS1718" i="3"/>
  <c r="AS1710" i="3"/>
  <c r="AS1702" i="3"/>
  <c r="AS1694" i="3"/>
  <c r="AS1686" i="3"/>
  <c r="AS1678" i="3"/>
  <c r="AS1670" i="3"/>
  <c r="AS1662" i="3"/>
  <c r="AS1654" i="3"/>
  <c r="AS1646" i="3"/>
  <c r="AS1638" i="3"/>
  <c r="AS1630" i="3"/>
  <c r="AS1622" i="3"/>
  <c r="AR1799" i="3"/>
  <c r="AS1796" i="3"/>
  <c r="AR1783" i="3"/>
  <c r="AS1780" i="3"/>
  <c r="AS1768" i="3"/>
  <c r="AS1760" i="3"/>
  <c r="AS1752" i="3"/>
  <c r="AS1744" i="3"/>
  <c r="AS1736" i="3"/>
  <c r="AS1728" i="3"/>
  <c r="AS1720" i="3"/>
  <c r="AS1712" i="3"/>
  <c r="AS1704" i="3"/>
  <c r="AS1696" i="3"/>
  <c r="AS1688" i="3"/>
  <c r="AS1680" i="3"/>
  <c r="AS1672" i="3"/>
  <c r="AS1664" i="3"/>
  <c r="AS1656" i="3"/>
  <c r="AS1648" i="3"/>
  <c r="AS1640" i="3"/>
  <c r="AS1632" i="3"/>
  <c r="AS1624" i="3"/>
  <c r="AS1619" i="3"/>
  <c r="AS1617" i="3"/>
  <c r="AS1615" i="3"/>
  <c r="AS1613" i="3"/>
  <c r="AS1611" i="3"/>
  <c r="AS1609" i="3"/>
  <c r="AS1607" i="3"/>
  <c r="AS1605" i="3"/>
  <c r="AS1603" i="3"/>
  <c r="AS1601" i="3"/>
  <c r="AS1599" i="3"/>
  <c r="AS1597" i="3"/>
  <c r="AS1595" i="3"/>
  <c r="AS1593" i="3"/>
  <c r="AS1591" i="3"/>
  <c r="AS1589" i="3"/>
  <c r="AS1587" i="3"/>
  <c r="AS1585" i="3"/>
  <c r="AS1583" i="3"/>
  <c r="AS1581" i="3"/>
  <c r="AS1579" i="3"/>
  <c r="AS1577" i="3"/>
  <c r="AS1575" i="3"/>
  <c r="AS1573" i="3"/>
  <c r="AS1571" i="3"/>
  <c r="AS1569" i="3"/>
  <c r="AS1567" i="3"/>
  <c r="AS1565" i="3"/>
  <c r="AS1563" i="3"/>
  <c r="AS1561" i="3"/>
  <c r="AS1559" i="3"/>
  <c r="AS1557" i="3"/>
  <c r="AS1555" i="3"/>
  <c r="AS1553" i="3"/>
  <c r="AS1551" i="3"/>
  <c r="AS1549" i="3"/>
  <c r="AS1547" i="3"/>
  <c r="AS1545" i="3"/>
  <c r="AS1543" i="3"/>
  <c r="AS1541" i="3"/>
  <c r="AS1539" i="3"/>
  <c r="AS1537" i="3"/>
  <c r="AS1535" i="3"/>
  <c r="AS1533" i="3"/>
  <c r="AS1531" i="3"/>
  <c r="AS1529" i="3"/>
  <c r="AS1527" i="3"/>
  <c r="AS1525" i="3"/>
  <c r="AS1523" i="3"/>
  <c r="AS1521" i="3"/>
  <c r="AS1519" i="3"/>
  <c r="AS1517" i="3"/>
  <c r="AS1515" i="3"/>
  <c r="AS1513" i="3"/>
  <c r="AS1511" i="3"/>
  <c r="AS1509" i="3"/>
  <c r="AS1507" i="3"/>
  <c r="AS1505" i="3"/>
  <c r="AS1503" i="3"/>
  <c r="AS1501" i="3"/>
  <c r="AS1499" i="3"/>
  <c r="AS1497" i="3"/>
  <c r="AR1807" i="3"/>
  <c r="AS1804" i="3"/>
  <c r="AR1775" i="3"/>
  <c r="AS1772" i="3"/>
  <c r="AS1756" i="3"/>
  <c r="AS1740" i="3"/>
  <c r="AS1724" i="3"/>
  <c r="AS1708" i="3"/>
  <c r="AS1692" i="3"/>
  <c r="AS1676" i="3"/>
  <c r="AS1660" i="3"/>
  <c r="AS1644" i="3"/>
  <c r="AS1628" i="3"/>
  <c r="AS1616" i="3"/>
  <c r="AS1608" i="3"/>
  <c r="AS1600" i="3"/>
  <c r="AS1592" i="3"/>
  <c r="AS1584" i="3"/>
  <c r="AS1576" i="3"/>
  <c r="AS1568" i="3"/>
  <c r="AS1560" i="3"/>
  <c r="AS1552" i="3"/>
  <c r="AS1544" i="3"/>
  <c r="AS1536" i="3"/>
  <c r="AS1528" i="3"/>
  <c r="AS1520" i="3"/>
  <c r="AS1512" i="3"/>
  <c r="AS1504" i="3"/>
  <c r="AS1496" i="3"/>
  <c r="AS1494" i="3"/>
  <c r="AS1492" i="3"/>
  <c r="AS1490" i="3"/>
  <c r="AS1488" i="3"/>
  <c r="AS1486" i="3"/>
  <c r="AS1484" i="3"/>
  <c r="AS1482" i="3"/>
  <c r="AS1480" i="3"/>
  <c r="AS1478" i="3"/>
  <c r="AS1476" i="3"/>
  <c r="AS1474" i="3"/>
  <c r="AS1472" i="3"/>
  <c r="AS1470" i="3"/>
  <c r="AS1468" i="3"/>
  <c r="AS1466" i="3"/>
  <c r="AS1464" i="3"/>
  <c r="AS1462" i="3"/>
  <c r="AS1460" i="3"/>
  <c r="AS1458" i="3"/>
  <c r="AS1456" i="3"/>
  <c r="AS1454" i="3"/>
  <c r="AS1452" i="3"/>
  <c r="AS1450" i="3"/>
  <c r="AS1448" i="3"/>
  <c r="AS1446" i="3"/>
  <c r="AS1444" i="3"/>
  <c r="AS1442" i="3"/>
  <c r="AS1440" i="3"/>
  <c r="AS1438" i="3"/>
  <c r="AS1436" i="3"/>
  <c r="AS1434" i="3"/>
  <c r="AS1432" i="3"/>
  <c r="AS1430" i="3"/>
  <c r="AS1428" i="3"/>
  <c r="AS1426" i="3"/>
  <c r="AS1424" i="3"/>
  <c r="AS1422" i="3"/>
  <c r="AS1420" i="3"/>
  <c r="AS1418" i="3"/>
  <c r="AS1416" i="3"/>
  <c r="AS1414" i="3"/>
  <c r="AS1412" i="3"/>
  <c r="AS1410" i="3"/>
  <c r="AS1408" i="3"/>
  <c r="AS1406" i="3"/>
  <c r="AS1404" i="3"/>
  <c r="AS1402" i="3"/>
  <c r="AS1400" i="3"/>
  <c r="AS1398" i="3"/>
  <c r="AS1396" i="3"/>
  <c r="AS1394" i="3"/>
  <c r="AS1392" i="3"/>
  <c r="AS1390" i="3"/>
  <c r="AS1388" i="3"/>
  <c r="AS1386" i="3"/>
  <c r="AS1384" i="3"/>
  <c r="AS1382" i="3"/>
  <c r="AS1380" i="3"/>
  <c r="AS1378" i="3"/>
  <c r="AS1376" i="3"/>
  <c r="AS1374" i="3"/>
  <c r="AS1372" i="3"/>
  <c r="AS1370" i="3"/>
  <c r="AS1368" i="3"/>
  <c r="AS1366" i="3"/>
  <c r="AS1364" i="3"/>
  <c r="AS1362" i="3"/>
  <c r="AS1360" i="3"/>
  <c r="AS1358" i="3"/>
  <c r="AS1356" i="3"/>
  <c r="AS1354" i="3"/>
  <c r="AS1352" i="3"/>
  <c r="AS1350" i="3"/>
  <c r="AS1348" i="3"/>
  <c r="AS1346" i="3"/>
  <c r="AS1344" i="3"/>
  <c r="AS1342" i="3"/>
  <c r="AS1340" i="3"/>
  <c r="AS1338" i="3"/>
  <c r="AS1336" i="3"/>
  <c r="AS1334" i="3"/>
  <c r="AS1332" i="3"/>
  <c r="AS1330" i="3"/>
  <c r="AS1328" i="3"/>
  <c r="AS1326" i="3"/>
  <c r="AS1324" i="3"/>
  <c r="AS1322" i="3"/>
  <c r="AS1320" i="3"/>
  <c r="AS1318" i="3"/>
  <c r="AS1316" i="3"/>
  <c r="AS1314" i="3"/>
  <c r="AS1312" i="3"/>
  <c r="AS1310" i="3"/>
  <c r="AS1308" i="3"/>
  <c r="AS1306" i="3"/>
  <c r="AS1304" i="3"/>
  <c r="AS1302" i="3"/>
  <c r="AS1300" i="3"/>
  <c r="AS1298" i="3"/>
  <c r="AS1296" i="3"/>
  <c r="AS1294" i="3"/>
  <c r="AS1292" i="3"/>
  <c r="AS1290" i="3"/>
  <c r="AS1288" i="3"/>
  <c r="AS1286" i="3"/>
  <c r="AS1284" i="3"/>
  <c r="AS1282" i="3"/>
  <c r="AS1280" i="3"/>
  <c r="AS1278" i="3"/>
  <c r="AS1276" i="3"/>
  <c r="AS1274" i="3"/>
  <c r="AS1272" i="3"/>
  <c r="AS1270" i="3"/>
  <c r="AS1268" i="3"/>
  <c r="AS1266" i="3"/>
  <c r="AS1264" i="3"/>
  <c r="AS1262" i="3"/>
  <c r="AS1260" i="3"/>
  <c r="AS1258" i="3"/>
  <c r="AS1256" i="3"/>
  <c r="AS1254" i="3"/>
  <c r="AS1252" i="3"/>
  <c r="AS1250" i="3"/>
  <c r="AS1248" i="3"/>
  <c r="AS1246" i="3"/>
  <c r="AS1244" i="3"/>
  <c r="AS1762" i="3"/>
  <c r="AS1746" i="3"/>
  <c r="AS1730" i="3"/>
  <c r="AS1714" i="3"/>
  <c r="AS1698" i="3"/>
  <c r="AS1682" i="3"/>
  <c r="AS1666" i="3"/>
  <c r="AS1650" i="3"/>
  <c r="AS1634" i="3"/>
  <c r="AS1618" i="3"/>
  <c r="AS1610" i="3"/>
  <c r="AS1602" i="3"/>
  <c r="AS1594" i="3"/>
  <c r="AS1586" i="3"/>
  <c r="AS1578" i="3"/>
  <c r="AS1570" i="3"/>
  <c r="AS1562" i="3"/>
  <c r="AS1554" i="3"/>
  <c r="AS1546" i="3"/>
  <c r="AS1538" i="3"/>
  <c r="AS1530" i="3"/>
  <c r="AS1522" i="3"/>
  <c r="AS1514" i="3"/>
  <c r="AS1506" i="3"/>
  <c r="AS1498" i="3"/>
  <c r="AR1791" i="3"/>
  <c r="AS1788" i="3"/>
  <c r="AS1764" i="3"/>
  <c r="AS1748" i="3"/>
  <c r="AS1732" i="3"/>
  <c r="AS1716" i="3"/>
  <c r="AS1700" i="3"/>
  <c r="AS1684" i="3"/>
  <c r="AS1668" i="3"/>
  <c r="AS1652" i="3"/>
  <c r="AS1636" i="3"/>
  <c r="AS1620" i="3"/>
  <c r="AS1612" i="3"/>
  <c r="AS1604" i="3"/>
  <c r="AS1596" i="3"/>
  <c r="AS1588" i="3"/>
  <c r="AS1580" i="3"/>
  <c r="AS1572" i="3"/>
  <c r="AS1564" i="3"/>
  <c r="AS1556" i="3"/>
  <c r="AS1548" i="3"/>
  <c r="AS1540" i="3"/>
  <c r="AS1532" i="3"/>
  <c r="AS1524" i="3"/>
  <c r="AS1516" i="3"/>
  <c r="AS1508" i="3"/>
  <c r="AS1500" i="3"/>
  <c r="AS1495" i="3"/>
  <c r="AS1493" i="3"/>
  <c r="AS1491" i="3"/>
  <c r="AS1489" i="3"/>
  <c r="AS1487" i="3"/>
  <c r="AS1485" i="3"/>
  <c r="AS1483" i="3"/>
  <c r="AS1481" i="3"/>
  <c r="AS1479" i="3"/>
  <c r="AS1477" i="3"/>
  <c r="AS1475" i="3"/>
  <c r="AS1473" i="3"/>
  <c r="AS1471" i="3"/>
  <c r="AS1469" i="3"/>
  <c r="AS1467" i="3"/>
  <c r="AS1465" i="3"/>
  <c r="AS1463" i="3"/>
  <c r="AS1461" i="3"/>
  <c r="AS1459" i="3"/>
  <c r="AS1457" i="3"/>
  <c r="AS1455" i="3"/>
  <c r="AS1453" i="3"/>
  <c r="AS1451" i="3"/>
  <c r="AS1449" i="3"/>
  <c r="AS1447" i="3"/>
  <c r="AS1445" i="3"/>
  <c r="AS1443" i="3"/>
  <c r="AS1441" i="3"/>
  <c r="AS1439" i="3"/>
  <c r="AS1437" i="3"/>
  <c r="AS1435" i="3"/>
  <c r="AS1433" i="3"/>
  <c r="AS1431" i="3"/>
  <c r="AS1429" i="3"/>
  <c r="AS1427" i="3"/>
  <c r="AS1425" i="3"/>
  <c r="AS1423" i="3"/>
  <c r="AS1421" i="3"/>
  <c r="AS1419" i="3"/>
  <c r="AS1417" i="3"/>
  <c r="AS1415" i="3"/>
  <c r="AS1413" i="3"/>
  <c r="AS1411" i="3"/>
  <c r="AS1409" i="3"/>
  <c r="AS1407" i="3"/>
  <c r="AS1405" i="3"/>
  <c r="AS1403" i="3"/>
  <c r="AS1401" i="3"/>
  <c r="AS1399" i="3"/>
  <c r="AS1397" i="3"/>
  <c r="AS1395" i="3"/>
  <c r="AS1393" i="3"/>
  <c r="AS1391" i="3"/>
  <c r="AS1389" i="3"/>
  <c r="AS1387" i="3"/>
  <c r="AS1385" i="3"/>
  <c r="AS1383" i="3"/>
  <c r="AS1381" i="3"/>
  <c r="AS1379" i="3"/>
  <c r="AS1377" i="3"/>
  <c r="AS1375" i="3"/>
  <c r="AS1373" i="3"/>
  <c r="AS1371" i="3"/>
  <c r="AS1369" i="3"/>
  <c r="AS1367" i="3"/>
  <c r="AS1365" i="3"/>
  <c r="AS1363" i="3"/>
  <c r="AS1361" i="3"/>
  <c r="AS1359" i="3"/>
  <c r="AS1357" i="3"/>
  <c r="AS1355" i="3"/>
  <c r="AS1353" i="3"/>
  <c r="AS1351" i="3"/>
  <c r="AS1349" i="3"/>
  <c r="AS1347" i="3"/>
  <c r="AS1345" i="3"/>
  <c r="AS1343" i="3"/>
  <c r="AS1341" i="3"/>
  <c r="AS1339" i="3"/>
  <c r="AS1337" i="3"/>
  <c r="AS1335" i="3"/>
  <c r="AS1333" i="3"/>
  <c r="AS1331" i="3"/>
  <c r="AS1329" i="3"/>
  <c r="AS1327" i="3"/>
  <c r="AS1325" i="3"/>
  <c r="AS1323" i="3"/>
  <c r="AS1321" i="3"/>
  <c r="AS1319" i="3"/>
  <c r="AS1317" i="3"/>
  <c r="AS1315" i="3"/>
  <c r="AS1313" i="3"/>
  <c r="AS1311" i="3"/>
  <c r="AS1309" i="3"/>
  <c r="AS1307" i="3"/>
  <c r="AS1305" i="3"/>
  <c r="AS1303" i="3"/>
  <c r="AS1301" i="3"/>
  <c r="AS1299" i="3"/>
  <c r="AS1297" i="3"/>
  <c r="AS1295" i="3"/>
  <c r="AS1293" i="3"/>
  <c r="AS1291" i="3"/>
  <c r="AS1289" i="3"/>
  <c r="AS1287" i="3"/>
  <c r="AS1285" i="3"/>
  <c r="AS1283" i="3"/>
  <c r="AS1281" i="3"/>
  <c r="AS1279" i="3"/>
  <c r="AS1277" i="3"/>
  <c r="AS1275" i="3"/>
  <c r="AS1273" i="3"/>
  <c r="AS1271" i="3"/>
  <c r="AS1269" i="3"/>
  <c r="AS1267" i="3"/>
  <c r="AS1265" i="3"/>
  <c r="AS1263" i="3"/>
  <c r="AS1261" i="3"/>
  <c r="AS1259" i="3"/>
  <c r="AS1257" i="3"/>
  <c r="AS1255" i="3"/>
  <c r="AS1253" i="3"/>
  <c r="AS1251" i="3"/>
  <c r="AS1249" i="3"/>
  <c r="AS1247" i="3"/>
  <c r="AS1245" i="3"/>
  <c r="AS1243" i="3"/>
  <c r="AS1241" i="3"/>
  <c r="AS1239" i="3"/>
  <c r="AS1237" i="3"/>
  <c r="AS1235" i="3"/>
  <c r="AS1233" i="3"/>
  <c r="AS1231" i="3"/>
  <c r="AS1229" i="3"/>
  <c r="AS1227" i="3"/>
  <c r="AS1225" i="3"/>
  <c r="AS1223" i="3"/>
  <c r="AS1221" i="3"/>
  <c r="AS1219" i="3"/>
  <c r="AS1217" i="3"/>
  <c r="AS1215" i="3"/>
  <c r="AS1213" i="3"/>
  <c r="AS1211" i="3"/>
  <c r="AS1722" i="3"/>
  <c r="AS1658" i="3"/>
  <c r="AS1606" i="3"/>
  <c r="AS1574" i="3"/>
  <c r="AS1542" i="3"/>
  <c r="AS1510" i="3"/>
  <c r="AS1238" i="3"/>
  <c r="AS1230" i="3"/>
  <c r="AS1222" i="3"/>
  <c r="AS1214" i="3"/>
  <c r="AS1209" i="3"/>
  <c r="AS1207" i="3"/>
  <c r="AS1205" i="3"/>
  <c r="AS1203" i="3"/>
  <c r="AS1201" i="3"/>
  <c r="AS1199" i="3"/>
  <c r="AS1197" i="3"/>
  <c r="AS1195" i="3"/>
  <c r="AS1193" i="3"/>
  <c r="AS1191" i="3"/>
  <c r="AS1189" i="3"/>
  <c r="AS1187" i="3"/>
  <c r="AS1185" i="3"/>
  <c r="AS1183" i="3"/>
  <c r="AS1181" i="3"/>
  <c r="AS1179" i="3"/>
  <c r="AS1177" i="3"/>
  <c r="AS1175" i="3"/>
  <c r="AS1173" i="3"/>
  <c r="AS1171" i="3"/>
  <c r="AS1169" i="3"/>
  <c r="AS1167" i="3"/>
  <c r="AS1165" i="3"/>
  <c r="AS1163" i="3"/>
  <c r="AS1161" i="3"/>
  <c r="AS1159" i="3"/>
  <c r="AS1157" i="3"/>
  <c r="AS1155" i="3"/>
  <c r="AS1153" i="3"/>
  <c r="AS1151" i="3"/>
  <c r="AS1149" i="3"/>
  <c r="AS1147" i="3"/>
  <c r="AS1145" i="3"/>
  <c r="AS1143" i="3"/>
  <c r="AS1141" i="3"/>
  <c r="AS1139" i="3"/>
  <c r="AS1137" i="3"/>
  <c r="AS1135" i="3"/>
  <c r="AS1133" i="3"/>
  <c r="AS1131" i="3"/>
  <c r="AS1129" i="3"/>
  <c r="AS1127" i="3"/>
  <c r="AS1125" i="3"/>
  <c r="AS1123" i="3"/>
  <c r="AS1121" i="3"/>
  <c r="AS1119" i="3"/>
  <c r="AS1117" i="3"/>
  <c r="AS1115" i="3"/>
  <c r="AS1113" i="3"/>
  <c r="AS1111" i="3"/>
  <c r="AS1109" i="3"/>
  <c r="AS1107" i="3"/>
  <c r="AS1105" i="3"/>
  <c r="AS1103" i="3"/>
  <c r="AS1101" i="3"/>
  <c r="AS1099" i="3"/>
  <c r="AS1097" i="3"/>
  <c r="AS1095" i="3"/>
  <c r="AS1093" i="3"/>
  <c r="AS1091" i="3"/>
  <c r="AS1089" i="3"/>
  <c r="AS1087" i="3"/>
  <c r="AS1085" i="3"/>
  <c r="AS1083" i="3"/>
  <c r="AS1081" i="3"/>
  <c r="AS1079" i="3"/>
  <c r="AS1077" i="3"/>
  <c r="AS1075" i="3"/>
  <c r="AS1073" i="3"/>
  <c r="AS1071" i="3"/>
  <c r="AS1069" i="3"/>
  <c r="AS1067" i="3"/>
  <c r="AS1065" i="3"/>
  <c r="AS1063" i="3"/>
  <c r="AS1061" i="3"/>
  <c r="AS1059" i="3"/>
  <c r="AS1057" i="3"/>
  <c r="AS1055" i="3"/>
  <c r="AS1053" i="3"/>
  <c r="AS1051" i="3"/>
  <c r="AS1049" i="3"/>
  <c r="AS1047" i="3"/>
  <c r="AS1045" i="3"/>
  <c r="AS1043" i="3"/>
  <c r="AS1041" i="3"/>
  <c r="AS1039" i="3"/>
  <c r="AS1037" i="3"/>
  <c r="AS1035" i="3"/>
  <c r="AS1033" i="3"/>
  <c r="AS1031" i="3"/>
  <c r="AS1029" i="3"/>
  <c r="AS1027" i="3"/>
  <c r="AS1025" i="3"/>
  <c r="AS1023" i="3"/>
  <c r="AS1021" i="3"/>
  <c r="AS1019" i="3"/>
  <c r="AS1017" i="3"/>
  <c r="AS1015" i="3"/>
  <c r="AS1013" i="3"/>
  <c r="AS1011" i="3"/>
  <c r="AS1009" i="3"/>
  <c r="AS1007" i="3"/>
  <c r="AS1005" i="3"/>
  <c r="AS1003" i="3"/>
  <c r="AS1001" i="3"/>
  <c r="AS999" i="3"/>
  <c r="AS997" i="3"/>
  <c r="AS995" i="3"/>
  <c r="AS993" i="3"/>
  <c r="AS991" i="3"/>
  <c r="AS989" i="3"/>
  <c r="AS987" i="3"/>
  <c r="AS985" i="3"/>
  <c r="AS983" i="3"/>
  <c r="AS981" i="3"/>
  <c r="AS979" i="3"/>
  <c r="AS977" i="3"/>
  <c r="AS975" i="3"/>
  <c r="AS973" i="3"/>
  <c r="AS971" i="3"/>
  <c r="AS969" i="3"/>
  <c r="AS967" i="3"/>
  <c r="AS965" i="3"/>
  <c r="AS963" i="3"/>
  <c r="AS961" i="3"/>
  <c r="AS959" i="3"/>
  <c r="AS957" i="3"/>
  <c r="AS955" i="3"/>
  <c r="AS953" i="3"/>
  <c r="AS951" i="3"/>
  <c r="AS949" i="3"/>
  <c r="AS947" i="3"/>
  <c r="AS945" i="3"/>
  <c r="AS943" i="3"/>
  <c r="AS941" i="3"/>
  <c r="AS939" i="3"/>
  <c r="AS937" i="3"/>
  <c r="AS935" i="3"/>
  <c r="AS933" i="3"/>
  <c r="AS931" i="3"/>
  <c r="AS929" i="3"/>
  <c r="AS927" i="3"/>
  <c r="AS925" i="3"/>
  <c r="AS923" i="3"/>
  <c r="AS921" i="3"/>
  <c r="AS919" i="3"/>
  <c r="AS917" i="3"/>
  <c r="AS915" i="3"/>
  <c r="AS913" i="3"/>
  <c r="AS911" i="3"/>
  <c r="AS909" i="3"/>
  <c r="AS907" i="3"/>
  <c r="AS905" i="3"/>
  <c r="AS903" i="3"/>
  <c r="AS901" i="3"/>
  <c r="AS899" i="3"/>
  <c r="AS897" i="3"/>
  <c r="AS895" i="3"/>
  <c r="AS893" i="3"/>
  <c r="AS891" i="3"/>
  <c r="AS1770" i="3"/>
  <c r="AS1706" i="3"/>
  <c r="AS1642" i="3"/>
  <c r="AS1598" i="3"/>
  <c r="AS1566" i="3"/>
  <c r="AS1534" i="3"/>
  <c r="AS1502" i="3"/>
  <c r="AS1240" i="3"/>
  <c r="AS1232" i="3"/>
  <c r="AS1224" i="3"/>
  <c r="AS1216" i="3"/>
  <c r="AS1754" i="3"/>
  <c r="AS1690" i="3"/>
  <c r="AS1626" i="3"/>
  <c r="AS1590" i="3"/>
  <c r="AS1558" i="3"/>
  <c r="AS1526" i="3"/>
  <c r="AS1242" i="3"/>
  <c r="AS1234" i="3"/>
  <c r="AS1226" i="3"/>
  <c r="AS1218" i="3"/>
  <c r="AS1210" i="3"/>
  <c r="AS1208" i="3"/>
  <c r="AS1206" i="3"/>
  <c r="AS1204" i="3"/>
  <c r="AS1202" i="3"/>
  <c r="AS1200" i="3"/>
  <c r="AS1198" i="3"/>
  <c r="AS1196" i="3"/>
  <c r="AS1194" i="3"/>
  <c r="AS1192" i="3"/>
  <c r="AS1190" i="3"/>
  <c r="AS1188" i="3"/>
  <c r="AS1186" i="3"/>
  <c r="AS1184" i="3"/>
  <c r="AS1182" i="3"/>
  <c r="AS1180" i="3"/>
  <c r="AS1178" i="3"/>
  <c r="AS1176" i="3"/>
  <c r="AS1174" i="3"/>
  <c r="AS1172" i="3"/>
  <c r="AS1170" i="3"/>
  <c r="AS1168" i="3"/>
  <c r="AS1166" i="3"/>
  <c r="AS1164" i="3"/>
  <c r="AS1162" i="3"/>
  <c r="AS1160" i="3"/>
  <c r="AS1158" i="3"/>
  <c r="AS1156" i="3"/>
  <c r="AS1154" i="3"/>
  <c r="AS1152" i="3"/>
  <c r="AS1150" i="3"/>
  <c r="AS1148" i="3"/>
  <c r="AS1146" i="3"/>
  <c r="AS1144" i="3"/>
  <c r="AS1142" i="3"/>
  <c r="AS1140" i="3"/>
  <c r="AS1138" i="3"/>
  <c r="AS1136" i="3"/>
  <c r="AS1134" i="3"/>
  <c r="AS1132" i="3"/>
  <c r="AS1130" i="3"/>
  <c r="AS1128" i="3"/>
  <c r="AS1126" i="3"/>
  <c r="AS1124" i="3"/>
  <c r="AS1122" i="3"/>
  <c r="AS1120" i="3"/>
  <c r="AS1118" i="3"/>
  <c r="AS1116" i="3"/>
  <c r="AS1114" i="3"/>
  <c r="AS1112" i="3"/>
  <c r="AS1110" i="3"/>
  <c r="AS1108" i="3"/>
  <c r="AS1106" i="3"/>
  <c r="AS1104" i="3"/>
  <c r="AS1102" i="3"/>
  <c r="AS1100" i="3"/>
  <c r="AS1098" i="3"/>
  <c r="AS1096" i="3"/>
  <c r="AS1094" i="3"/>
  <c r="AS1092" i="3"/>
  <c r="AS1090" i="3"/>
  <c r="AS1088" i="3"/>
  <c r="AS1086" i="3"/>
  <c r="AS1084" i="3"/>
  <c r="AS1082" i="3"/>
  <c r="AS1080" i="3"/>
  <c r="AS1078" i="3"/>
  <c r="AS1076" i="3"/>
  <c r="AS1074" i="3"/>
  <c r="AS1072" i="3"/>
  <c r="AS1070" i="3"/>
  <c r="AS1068" i="3"/>
  <c r="AS1066" i="3"/>
  <c r="AS1064" i="3"/>
  <c r="AS1062" i="3"/>
  <c r="AS1060" i="3"/>
  <c r="AS1058" i="3"/>
  <c r="AS1056" i="3"/>
  <c r="AS1054" i="3"/>
  <c r="AS1052" i="3"/>
  <c r="AS1050" i="3"/>
  <c r="AS1048" i="3"/>
  <c r="AS1046" i="3"/>
  <c r="AS1044" i="3"/>
  <c r="AS1042" i="3"/>
  <c r="AS1040" i="3"/>
  <c r="AS1038" i="3"/>
  <c r="AS1036" i="3"/>
  <c r="AS1034" i="3"/>
  <c r="AS1032" i="3"/>
  <c r="AS1030" i="3"/>
  <c r="AS1028" i="3"/>
  <c r="AS1026" i="3"/>
  <c r="AS1024" i="3"/>
  <c r="AS1022" i="3"/>
  <c r="AS1020" i="3"/>
  <c r="AS1018" i="3"/>
  <c r="AS1016" i="3"/>
  <c r="AS1014" i="3"/>
  <c r="AS1012" i="3"/>
  <c r="AS1010" i="3"/>
  <c r="AS1008" i="3"/>
  <c r="AS1006" i="3"/>
  <c r="AS1004" i="3"/>
  <c r="AS1002" i="3"/>
  <c r="AS1000" i="3"/>
  <c r="AS998" i="3"/>
  <c r="AS996" i="3"/>
  <c r="AS994" i="3"/>
  <c r="AS992" i="3"/>
  <c r="AS990" i="3"/>
  <c r="AS988" i="3"/>
  <c r="AS986" i="3"/>
  <c r="AS984" i="3"/>
  <c r="AS982" i="3"/>
  <c r="AS980" i="3"/>
  <c r="AS978" i="3"/>
  <c r="AS976" i="3"/>
  <c r="AS974" i="3"/>
  <c r="AS972" i="3"/>
  <c r="AS970" i="3"/>
  <c r="AS968" i="3"/>
  <c r="AS966" i="3"/>
  <c r="AS964" i="3"/>
  <c r="AS962" i="3"/>
  <c r="AS960" i="3"/>
  <c r="AS958" i="3"/>
  <c r="AS956" i="3"/>
  <c r="AS954" i="3"/>
  <c r="AS952" i="3"/>
  <c r="AS950" i="3"/>
  <c r="AS948" i="3"/>
  <c r="AS946" i="3"/>
  <c r="AS944" i="3"/>
  <c r="AS942" i="3"/>
  <c r="AS940" i="3"/>
  <c r="AS938" i="3"/>
  <c r="AS936" i="3"/>
  <c r="AS934" i="3"/>
  <c r="AS932" i="3"/>
  <c r="AS930" i="3"/>
  <c r="AS928" i="3"/>
  <c r="AS926" i="3"/>
  <c r="AS924" i="3"/>
  <c r="AS922" i="3"/>
  <c r="AS920" i="3"/>
  <c r="AS918" i="3"/>
  <c r="AS916" i="3"/>
  <c r="AS914" i="3"/>
  <c r="AS912" i="3"/>
  <c r="AS910" i="3"/>
  <c r="AS908" i="3"/>
  <c r="AS906" i="3"/>
  <c r="AS904" i="3"/>
  <c r="AS902" i="3"/>
  <c r="AS900" i="3"/>
  <c r="AS898" i="3"/>
  <c r="AS896" i="3"/>
  <c r="AS894" i="3"/>
  <c r="AS892" i="3"/>
  <c r="AS890" i="3"/>
  <c r="AS888" i="3"/>
  <c r="AS886" i="3"/>
  <c r="AS884" i="3"/>
  <c r="AS1582" i="3"/>
  <c r="AS1212" i="3"/>
  <c r="AS889" i="3"/>
  <c r="AS1738" i="3"/>
  <c r="AS1550" i="3"/>
  <c r="AS1236" i="3"/>
  <c r="AS883" i="3"/>
  <c r="AS881" i="3"/>
  <c r="AS879" i="3"/>
  <c r="AS877" i="3"/>
  <c r="AS875" i="3"/>
  <c r="AS873" i="3"/>
  <c r="AS871" i="3"/>
  <c r="AS869" i="3"/>
  <c r="AS867" i="3"/>
  <c r="AS865" i="3"/>
  <c r="AS863" i="3"/>
  <c r="AS861" i="3"/>
  <c r="AS859" i="3"/>
  <c r="AS857" i="3"/>
  <c r="AS855" i="3"/>
  <c r="AS853" i="3"/>
  <c r="AS851" i="3"/>
  <c r="AS849" i="3"/>
  <c r="AS847" i="3"/>
  <c r="AS845" i="3"/>
  <c r="AS843" i="3"/>
  <c r="AS841" i="3"/>
  <c r="AS839" i="3"/>
  <c r="AS837" i="3"/>
  <c r="AS835" i="3"/>
  <c r="AS833" i="3"/>
  <c r="AS831" i="3"/>
  <c r="AS829" i="3"/>
  <c r="AS827" i="3"/>
  <c r="AS825" i="3"/>
  <c r="AS823" i="3"/>
  <c r="AS821" i="3"/>
  <c r="AS819" i="3"/>
  <c r="AS817" i="3"/>
  <c r="AS815" i="3"/>
  <c r="AS813" i="3"/>
  <c r="AS811" i="3"/>
  <c r="AS809" i="3"/>
  <c r="AS807" i="3"/>
  <c r="AS805" i="3"/>
  <c r="AS803" i="3"/>
  <c r="AS801" i="3"/>
  <c r="AS799" i="3"/>
  <c r="AS797" i="3"/>
  <c r="AS795" i="3"/>
  <c r="AS793" i="3"/>
  <c r="AS791" i="3"/>
  <c r="AS789" i="3"/>
  <c r="AS787" i="3"/>
  <c r="AS785" i="3"/>
  <c r="AS783" i="3"/>
  <c r="AS781" i="3"/>
  <c r="AS779" i="3"/>
  <c r="AS777" i="3"/>
  <c r="AS775" i="3"/>
  <c r="AS773" i="3"/>
  <c r="AS771" i="3"/>
  <c r="AS769" i="3"/>
  <c r="AS767" i="3"/>
  <c r="AS765" i="3"/>
  <c r="AS763" i="3"/>
  <c r="AS761" i="3"/>
  <c r="AS759" i="3"/>
  <c r="AS757" i="3"/>
  <c r="AS755" i="3"/>
  <c r="AS753" i="3"/>
  <c r="AS751" i="3"/>
  <c r="AS749" i="3"/>
  <c r="AS747" i="3"/>
  <c r="AS745" i="3"/>
  <c r="AS743" i="3"/>
  <c r="AS741" i="3"/>
  <c r="AS739" i="3"/>
  <c r="AS737" i="3"/>
  <c r="AS735" i="3"/>
  <c r="AS733" i="3"/>
  <c r="AS731" i="3"/>
  <c r="AS729" i="3"/>
  <c r="AS727" i="3"/>
  <c r="AS725" i="3"/>
  <c r="AS723" i="3"/>
  <c r="AS721" i="3"/>
  <c r="AS719" i="3"/>
  <c r="AS717" i="3"/>
  <c r="AS715" i="3"/>
  <c r="AS713" i="3"/>
  <c r="AS711" i="3"/>
  <c r="AS709" i="3"/>
  <c r="AS707" i="3"/>
  <c r="AS705" i="3"/>
  <c r="AS703" i="3"/>
  <c r="AS701" i="3"/>
  <c r="AS699" i="3"/>
  <c r="AS697" i="3"/>
  <c r="AS695" i="3"/>
  <c r="AS693" i="3"/>
  <c r="AS691" i="3"/>
  <c r="AS689" i="3"/>
  <c r="AS687" i="3"/>
  <c r="AS685" i="3"/>
  <c r="AS683" i="3"/>
  <c r="AS681" i="3"/>
  <c r="AS679" i="3"/>
  <c r="AS677" i="3"/>
  <c r="AS675" i="3"/>
  <c r="AS673" i="3"/>
  <c r="AS671" i="3"/>
  <c r="AS669" i="3"/>
  <c r="AS667" i="3"/>
  <c r="AS665" i="3"/>
  <c r="AS663" i="3"/>
  <c r="AS661" i="3"/>
  <c r="AS659" i="3"/>
  <c r="AS657" i="3"/>
  <c r="AS655" i="3"/>
  <c r="AS653" i="3"/>
  <c r="AS651" i="3"/>
  <c r="AS649" i="3"/>
  <c r="AS647" i="3"/>
  <c r="AS645" i="3"/>
  <c r="AS643" i="3"/>
  <c r="AS641" i="3"/>
  <c r="AS639" i="3"/>
  <c r="AS637" i="3"/>
  <c r="AS635" i="3"/>
  <c r="AS633" i="3"/>
  <c r="AS631" i="3"/>
  <c r="AS629" i="3"/>
  <c r="AS627" i="3"/>
  <c r="AS625" i="3"/>
  <c r="AS623" i="3"/>
  <c r="AS621" i="3"/>
  <c r="AS619" i="3"/>
  <c r="AS617" i="3"/>
  <c r="AS615" i="3"/>
  <c r="AS613" i="3"/>
  <c r="AS611" i="3"/>
  <c r="AS609" i="3"/>
  <c r="AS607" i="3"/>
  <c r="AS605" i="3"/>
  <c r="AS603" i="3"/>
  <c r="AS601" i="3"/>
  <c r="AS599" i="3"/>
  <c r="AS597" i="3"/>
  <c r="AS595" i="3"/>
  <c r="AS593" i="3"/>
  <c r="AS591" i="3"/>
  <c r="AS589" i="3"/>
  <c r="AS587" i="3"/>
  <c r="AS585" i="3"/>
  <c r="AS583" i="3"/>
  <c r="AS581" i="3"/>
  <c r="AS579" i="3"/>
  <c r="AS577" i="3"/>
  <c r="AS575" i="3"/>
  <c r="AS573" i="3"/>
  <c r="AS571" i="3"/>
  <c r="AS569" i="3"/>
  <c r="AS567" i="3"/>
  <c r="AS564" i="3"/>
  <c r="AS562" i="3"/>
  <c r="AS560" i="3"/>
  <c r="AS558" i="3"/>
  <c r="AS556" i="3"/>
  <c r="AS554" i="3"/>
  <c r="AS552" i="3"/>
  <c r="AS550" i="3"/>
  <c r="AS1674" i="3"/>
  <c r="AS1518" i="3"/>
  <c r="AS1228" i="3"/>
  <c r="AS885" i="3"/>
  <c r="AS1614" i="3"/>
  <c r="AS1220" i="3"/>
  <c r="AS4" i="3"/>
  <c r="AS6" i="3"/>
  <c r="AS8" i="3"/>
  <c r="AS10" i="3"/>
  <c r="AS12" i="3"/>
  <c r="AS14" i="3"/>
  <c r="AS16" i="3"/>
  <c r="AS18" i="3"/>
  <c r="AS20" i="3"/>
  <c r="AS22" i="3"/>
  <c r="AS24" i="3"/>
  <c r="AS26" i="3"/>
  <c r="AS28" i="3"/>
  <c r="AS30" i="3"/>
  <c r="AS32" i="3"/>
  <c r="AS34" i="3"/>
  <c r="AS36" i="3"/>
  <c r="AS38" i="3"/>
  <c r="AS40" i="3"/>
  <c r="AS42" i="3"/>
  <c r="AS44" i="3"/>
  <c r="AS46" i="3"/>
  <c r="AS48" i="3"/>
  <c r="AS50" i="3"/>
  <c r="AS52" i="3"/>
  <c r="AS54" i="3"/>
  <c r="AS56" i="3"/>
  <c r="AS58" i="3"/>
  <c r="AS60" i="3"/>
  <c r="AS62" i="3"/>
  <c r="AS64" i="3"/>
  <c r="AS66" i="3"/>
  <c r="AS68" i="3"/>
  <c r="AS70" i="3"/>
  <c r="AS72" i="3"/>
  <c r="AS74" i="3"/>
  <c r="AS76" i="3"/>
  <c r="AS78" i="3"/>
  <c r="AS80" i="3"/>
  <c r="AS82" i="3"/>
  <c r="AS84" i="3"/>
  <c r="AS86" i="3"/>
  <c r="AS88" i="3"/>
  <c r="AS90" i="3"/>
  <c r="AS92" i="3"/>
  <c r="AS94" i="3"/>
  <c r="AS96" i="3"/>
  <c r="AS98" i="3"/>
  <c r="AS100" i="3"/>
  <c r="AS102" i="3"/>
  <c r="AS104" i="3"/>
  <c r="AS106" i="3"/>
  <c r="AS108" i="3"/>
  <c r="AS110" i="3"/>
  <c r="AS112" i="3"/>
  <c r="AS114" i="3"/>
  <c r="AS116" i="3"/>
  <c r="AS118" i="3"/>
  <c r="AS120" i="3"/>
  <c r="AS122" i="3"/>
  <c r="AS124" i="3"/>
  <c r="AS126" i="3"/>
  <c r="AS128" i="3"/>
  <c r="AS130" i="3"/>
  <c r="AS132" i="3"/>
  <c r="AS134" i="3"/>
  <c r="AS136" i="3"/>
  <c r="AS138" i="3"/>
  <c r="AS140" i="3"/>
  <c r="AS142" i="3"/>
  <c r="AS144" i="3"/>
  <c r="AS146" i="3"/>
  <c r="AS148" i="3"/>
  <c r="AS150" i="3"/>
  <c r="AS152" i="3"/>
  <c r="AS154" i="3"/>
  <c r="AS156" i="3"/>
  <c r="AS158" i="3"/>
  <c r="AS160" i="3"/>
  <c r="AS162" i="3"/>
  <c r="AS164" i="3"/>
  <c r="AS166" i="3"/>
  <c r="AS168" i="3"/>
  <c r="AS170" i="3"/>
  <c r="AS172" i="3"/>
  <c r="AS174" i="3"/>
  <c r="AS176" i="3"/>
  <c r="AS178" i="3"/>
  <c r="AS180" i="3"/>
  <c r="AS182" i="3"/>
  <c r="AS184" i="3"/>
  <c r="AS186" i="3"/>
  <c r="AS188" i="3"/>
  <c r="AS190" i="3"/>
  <c r="AS192" i="3"/>
  <c r="AS194" i="3"/>
  <c r="AS196" i="3"/>
  <c r="AS198" i="3"/>
  <c r="AS200" i="3"/>
  <c r="AS202" i="3"/>
  <c r="AS204" i="3"/>
  <c r="AS206" i="3"/>
  <c r="AS208" i="3"/>
  <c r="AS210" i="3"/>
  <c r="AS212" i="3"/>
  <c r="AS214" i="3"/>
  <c r="AS216" i="3"/>
  <c r="AS218" i="3"/>
  <c r="AS220" i="3"/>
  <c r="AS222" i="3"/>
  <c r="AS224" i="3"/>
  <c r="AS226" i="3"/>
  <c r="AS228" i="3"/>
  <c r="AS230" i="3"/>
  <c r="AS232" i="3"/>
  <c r="AS234" i="3"/>
  <c r="AS236" i="3"/>
  <c r="AS238" i="3"/>
  <c r="AS240" i="3"/>
  <c r="AS242" i="3"/>
  <c r="AS244" i="3"/>
  <c r="AS246" i="3"/>
  <c r="AS248" i="3"/>
  <c r="AS250" i="3"/>
  <c r="AS252" i="3"/>
  <c r="AS254" i="3"/>
  <c r="AS256" i="3"/>
  <c r="AS258" i="3"/>
  <c r="AS260" i="3"/>
  <c r="AS262" i="3"/>
  <c r="AS264" i="3"/>
  <c r="AS266" i="3"/>
  <c r="AS268" i="3"/>
  <c r="AS270" i="3"/>
  <c r="AS272" i="3"/>
  <c r="AS274" i="3"/>
  <c r="AS276" i="3"/>
  <c r="AS278" i="3"/>
  <c r="AS280" i="3"/>
  <c r="AS282" i="3"/>
  <c r="AS284" i="3"/>
  <c r="AS286" i="3"/>
  <c r="AS288" i="3"/>
  <c r="AS290" i="3"/>
  <c r="AS292" i="3"/>
  <c r="AS294" i="3"/>
  <c r="AS296" i="3"/>
  <c r="AS298" i="3"/>
  <c r="AS300" i="3"/>
  <c r="AS302" i="3"/>
  <c r="AS304" i="3"/>
  <c r="AS306" i="3"/>
  <c r="AS308" i="3"/>
  <c r="AS310" i="3"/>
  <c r="AS312" i="3"/>
  <c r="AS314" i="3"/>
  <c r="AS316" i="3"/>
  <c r="AS318" i="3"/>
  <c r="AS320" i="3"/>
  <c r="AS322" i="3"/>
  <c r="AS324" i="3"/>
  <c r="AS326" i="3"/>
  <c r="AS328" i="3"/>
  <c r="AS330" i="3"/>
  <c r="AS332" i="3"/>
  <c r="AS334" i="3"/>
  <c r="AS336" i="3"/>
  <c r="AS338" i="3"/>
  <c r="AS340" i="3"/>
  <c r="AS342" i="3"/>
  <c r="AS344" i="3"/>
  <c r="AS346" i="3"/>
  <c r="AS348" i="3"/>
  <c r="AS350" i="3"/>
  <c r="AS352" i="3"/>
  <c r="AS354" i="3"/>
  <c r="AS356" i="3"/>
  <c r="AS358" i="3"/>
  <c r="AS360" i="3"/>
  <c r="AS362" i="3"/>
  <c r="AS364" i="3"/>
  <c r="AS366" i="3"/>
  <c r="AS368" i="3"/>
  <c r="AS370" i="3"/>
  <c r="AS372" i="3"/>
  <c r="AS374" i="3"/>
  <c r="AS376" i="3"/>
  <c r="AS378" i="3"/>
  <c r="AS380" i="3"/>
  <c r="AS382" i="3"/>
  <c r="AS384" i="3"/>
  <c r="AS386" i="3"/>
  <c r="AS388" i="3"/>
  <c r="AS390" i="3"/>
  <c r="AS392" i="3"/>
  <c r="AS394" i="3"/>
  <c r="AS396" i="3"/>
  <c r="AS398" i="3"/>
  <c r="AS400" i="3"/>
  <c r="AS402" i="3"/>
  <c r="AS404" i="3"/>
  <c r="AS406" i="3"/>
  <c r="AS408" i="3"/>
  <c r="AS410" i="3"/>
  <c r="AS412" i="3"/>
  <c r="AS414" i="3"/>
  <c r="AS416" i="3"/>
  <c r="AS418" i="3"/>
  <c r="AS420" i="3"/>
  <c r="AS422" i="3"/>
  <c r="AS424" i="3"/>
  <c r="AS426" i="3"/>
  <c r="AS428" i="3"/>
  <c r="AS430" i="3"/>
  <c r="AS432" i="3"/>
  <c r="AS434" i="3"/>
  <c r="AS436" i="3"/>
  <c r="AS438" i="3"/>
  <c r="AS440" i="3"/>
  <c r="AS442" i="3"/>
  <c r="AS444" i="3"/>
  <c r="AS446" i="3"/>
  <c r="AS448" i="3"/>
  <c r="AS450" i="3"/>
  <c r="AS452" i="3"/>
  <c r="AS454" i="3"/>
  <c r="AS456" i="3"/>
  <c r="AS458" i="3"/>
  <c r="AS460" i="3"/>
  <c r="AS462" i="3"/>
  <c r="AS464" i="3"/>
  <c r="AS466" i="3"/>
  <c r="AS468" i="3"/>
  <c r="AS470" i="3"/>
  <c r="AS472" i="3"/>
  <c r="AS474" i="3"/>
  <c r="AS476" i="3"/>
  <c r="AS478" i="3"/>
  <c r="AS480" i="3"/>
  <c r="AS482" i="3"/>
  <c r="AS484" i="3"/>
  <c r="AS486" i="3"/>
  <c r="AS488" i="3"/>
  <c r="AS490" i="3"/>
  <c r="AS492" i="3"/>
  <c r="AS494" i="3"/>
  <c r="AS496" i="3"/>
  <c r="AS498" i="3"/>
  <c r="AS500" i="3"/>
  <c r="AS502" i="3"/>
  <c r="AS504" i="3"/>
  <c r="AS506" i="3"/>
  <c r="AS508" i="3"/>
  <c r="AS510" i="3"/>
  <c r="AS512" i="3"/>
  <c r="AS514" i="3"/>
  <c r="AS516" i="3"/>
  <c r="AS518" i="3"/>
  <c r="AS520" i="3"/>
  <c r="AS522" i="3"/>
  <c r="AS524" i="3"/>
  <c r="AS526" i="3"/>
  <c r="AS528" i="3"/>
  <c r="AS530" i="3"/>
  <c r="AS532" i="3"/>
  <c r="AS534" i="3"/>
  <c r="AS536" i="3"/>
  <c r="AS538" i="3"/>
  <c r="AS540" i="3"/>
  <c r="AS542" i="3"/>
  <c r="AS544" i="3"/>
  <c r="AS546" i="3"/>
  <c r="AS548" i="3"/>
  <c r="AS553" i="3"/>
  <c r="AS561" i="3"/>
  <c r="AS570" i="3"/>
  <c r="AS578" i="3"/>
  <c r="AS586" i="3"/>
  <c r="AS594" i="3"/>
  <c r="AS602" i="3"/>
  <c r="AS610" i="3"/>
  <c r="AS618" i="3"/>
  <c r="AS626" i="3"/>
  <c r="AS634" i="3"/>
  <c r="AS642" i="3"/>
  <c r="AS650" i="3"/>
  <c r="AS658" i="3"/>
  <c r="AS666" i="3"/>
  <c r="AS674" i="3"/>
  <c r="AS682" i="3"/>
  <c r="AS690" i="3"/>
  <c r="AS698" i="3"/>
  <c r="AS706" i="3"/>
  <c r="AS714" i="3"/>
  <c r="AS722" i="3"/>
  <c r="AS730" i="3"/>
  <c r="AS738" i="3"/>
  <c r="AS746" i="3"/>
  <c r="AS754" i="3"/>
  <c r="AS762" i="3"/>
  <c r="AS770" i="3"/>
  <c r="AS778" i="3"/>
  <c r="AS786" i="3"/>
  <c r="AS794" i="3"/>
  <c r="AS802" i="3"/>
  <c r="AS810" i="3"/>
  <c r="AS818" i="3"/>
  <c r="AS826" i="3"/>
  <c r="AS834" i="3"/>
  <c r="AS842" i="3"/>
  <c r="AS850" i="3"/>
  <c r="AS858" i="3"/>
  <c r="AS866" i="3"/>
  <c r="AS874" i="3"/>
  <c r="AS882" i="3"/>
  <c r="AS551" i="3"/>
  <c r="AS559" i="3"/>
  <c r="AS565" i="3"/>
  <c r="AS568" i="3"/>
  <c r="AS576" i="3"/>
  <c r="AS584" i="3"/>
  <c r="AS592" i="3"/>
  <c r="AS600" i="3"/>
  <c r="AS608" i="3"/>
  <c r="AS616" i="3"/>
  <c r="AS624" i="3"/>
  <c r="AS632" i="3"/>
  <c r="AS640" i="3"/>
  <c r="AS648" i="3"/>
  <c r="AS656" i="3"/>
  <c r="AS664" i="3"/>
  <c r="AS672" i="3"/>
  <c r="AS680" i="3"/>
  <c r="AS688" i="3"/>
  <c r="AS696" i="3"/>
  <c r="AS704" i="3"/>
  <c r="AS712" i="3"/>
  <c r="AS720" i="3"/>
  <c r="AS728" i="3"/>
  <c r="AS736" i="3"/>
  <c r="AS744" i="3"/>
  <c r="AS752" i="3"/>
  <c r="AS760" i="3"/>
  <c r="AS768" i="3"/>
  <c r="AS776" i="3"/>
  <c r="AS784" i="3"/>
  <c r="AS792" i="3"/>
  <c r="AS800" i="3"/>
  <c r="AS808" i="3"/>
  <c r="AS816" i="3"/>
  <c r="AS824" i="3"/>
  <c r="AS832" i="3"/>
  <c r="AS840" i="3"/>
  <c r="AS848" i="3"/>
  <c r="AS856" i="3"/>
  <c r="AS864" i="3"/>
  <c r="AS872" i="3"/>
  <c r="AS880" i="3"/>
  <c r="AR2" i="3"/>
  <c r="AS3" i="3"/>
  <c r="AS5" i="3"/>
  <c r="AS7" i="3"/>
  <c r="AS11" i="3"/>
  <c r="AS13" i="3"/>
  <c r="AS15" i="3"/>
  <c r="AS17" i="3"/>
  <c r="AS19" i="3"/>
  <c r="AS21" i="3"/>
  <c r="AS23" i="3"/>
  <c r="AS25" i="3"/>
  <c r="AS27" i="3"/>
  <c r="AS29" i="3"/>
  <c r="AS31" i="3"/>
  <c r="AS33" i="3"/>
  <c r="AS35" i="3"/>
  <c r="AS37" i="3"/>
  <c r="AS39" i="3"/>
  <c r="AS41" i="3"/>
  <c r="AS43" i="3"/>
  <c r="AS45" i="3"/>
  <c r="AS47" i="3"/>
  <c r="AS49" i="3"/>
  <c r="AS51" i="3"/>
  <c r="AS53" i="3"/>
  <c r="AS55" i="3"/>
  <c r="AS57" i="3"/>
  <c r="AS59" i="3"/>
  <c r="AS61" i="3"/>
  <c r="AS63" i="3"/>
  <c r="AS65" i="3"/>
  <c r="AS67" i="3"/>
  <c r="AS69" i="3"/>
  <c r="AS71" i="3"/>
  <c r="AS73" i="3"/>
  <c r="AS75" i="3"/>
  <c r="AS77" i="3"/>
  <c r="AS79" i="3"/>
  <c r="AS81" i="3"/>
  <c r="AS83" i="3"/>
  <c r="AS85" i="3"/>
  <c r="AS87" i="3"/>
  <c r="AS89" i="3"/>
  <c r="AS91" i="3"/>
  <c r="AS93" i="3"/>
  <c r="AS95" i="3"/>
  <c r="AS97" i="3"/>
  <c r="AS99" i="3"/>
  <c r="AS101" i="3"/>
  <c r="AS103" i="3"/>
  <c r="AS105" i="3"/>
  <c r="AS107" i="3"/>
  <c r="AS109" i="3"/>
  <c r="AS111" i="3"/>
  <c r="AS113" i="3"/>
  <c r="AS115" i="3"/>
  <c r="AS117" i="3"/>
  <c r="AS119" i="3"/>
  <c r="AS121" i="3"/>
  <c r="AS123" i="3"/>
  <c r="AS125" i="3"/>
  <c r="AS127" i="3"/>
  <c r="AS129" i="3"/>
  <c r="AS131" i="3"/>
  <c r="AS133" i="3"/>
  <c r="AS135" i="3"/>
  <c r="AS137" i="3"/>
  <c r="AS139" i="3"/>
  <c r="AS141" i="3"/>
  <c r="AS143" i="3"/>
  <c r="AS145" i="3"/>
  <c r="AS147" i="3"/>
  <c r="AS149" i="3"/>
  <c r="AS151" i="3"/>
  <c r="AS153" i="3"/>
  <c r="AS155" i="3"/>
  <c r="AS157" i="3"/>
  <c r="AS159" i="3"/>
  <c r="AS161" i="3"/>
  <c r="AS163" i="3"/>
  <c r="AS165" i="3"/>
  <c r="AS167" i="3"/>
  <c r="AS169" i="3"/>
  <c r="AS171" i="3"/>
  <c r="AS173" i="3"/>
  <c r="AS175" i="3"/>
  <c r="AS177" i="3"/>
  <c r="AS179" i="3"/>
  <c r="AS181" i="3"/>
  <c r="AS183" i="3"/>
  <c r="AS185" i="3"/>
  <c r="AS187" i="3"/>
  <c r="AS189" i="3"/>
  <c r="AS191" i="3"/>
  <c r="AS193" i="3"/>
  <c r="AS195" i="3"/>
  <c r="AS197" i="3"/>
  <c r="AS199" i="3"/>
  <c r="AS201" i="3"/>
  <c r="AS203" i="3"/>
  <c r="AS205" i="3"/>
  <c r="AS207" i="3"/>
  <c r="AS209" i="3"/>
  <c r="AS211" i="3"/>
  <c r="AS213" i="3"/>
  <c r="AS215" i="3"/>
  <c r="AS217" i="3"/>
  <c r="AS219" i="3"/>
  <c r="AS221" i="3"/>
  <c r="AS223" i="3"/>
  <c r="AS225" i="3"/>
  <c r="AS227" i="3"/>
  <c r="AS229" i="3"/>
  <c r="AS231" i="3"/>
  <c r="AS233" i="3"/>
  <c r="AS235" i="3"/>
  <c r="AS237" i="3"/>
  <c r="AS239" i="3"/>
  <c r="AS241" i="3"/>
  <c r="AS243" i="3"/>
  <c r="AS245" i="3"/>
  <c r="AS247" i="3"/>
  <c r="AS249" i="3"/>
  <c r="AS251" i="3"/>
  <c r="AS253" i="3"/>
  <c r="AS255" i="3"/>
  <c r="AS257" i="3"/>
  <c r="AS259" i="3"/>
  <c r="AS261" i="3"/>
  <c r="AS263" i="3"/>
  <c r="AS265" i="3"/>
  <c r="AS267" i="3"/>
  <c r="AS269" i="3"/>
  <c r="AS271" i="3"/>
  <c r="AS273" i="3"/>
  <c r="AS275" i="3"/>
  <c r="AS277" i="3"/>
  <c r="AS279" i="3"/>
  <c r="AS281" i="3"/>
  <c r="AS283" i="3"/>
  <c r="AS285" i="3"/>
  <c r="AS287" i="3"/>
  <c r="AS289" i="3"/>
  <c r="AS291" i="3"/>
  <c r="AS293" i="3"/>
  <c r="AS295" i="3"/>
  <c r="AS297" i="3"/>
  <c r="AS299" i="3"/>
  <c r="AS301" i="3"/>
  <c r="AS303" i="3"/>
  <c r="AS305" i="3"/>
  <c r="AS307" i="3"/>
  <c r="AS309" i="3"/>
  <c r="AS311" i="3"/>
  <c r="AS313" i="3"/>
  <c r="AS315" i="3"/>
  <c r="AS317" i="3"/>
  <c r="AS319" i="3"/>
  <c r="AS321" i="3"/>
  <c r="AS323" i="3"/>
  <c r="AS325" i="3"/>
  <c r="AS327" i="3"/>
  <c r="AS329" i="3"/>
  <c r="AS331" i="3"/>
  <c r="AS333" i="3"/>
  <c r="AS335" i="3"/>
  <c r="AS337" i="3"/>
  <c r="AS339" i="3"/>
  <c r="AS341" i="3"/>
  <c r="AS343" i="3"/>
  <c r="AS345" i="3"/>
  <c r="AS347" i="3"/>
  <c r="AS349" i="3"/>
  <c r="AS351" i="3"/>
  <c r="AS353" i="3"/>
  <c r="AS355" i="3"/>
  <c r="AS357" i="3"/>
  <c r="AS359" i="3"/>
  <c r="AS361" i="3"/>
  <c r="AS363" i="3"/>
  <c r="AS365" i="3"/>
  <c r="AS367" i="3"/>
  <c r="AS369" i="3"/>
  <c r="AS371" i="3"/>
  <c r="AS373" i="3"/>
  <c r="AS375" i="3"/>
  <c r="AS377" i="3"/>
  <c r="AS379" i="3"/>
  <c r="AS381" i="3"/>
  <c r="AS383" i="3"/>
  <c r="AS385" i="3"/>
  <c r="AS387" i="3"/>
  <c r="AS389" i="3"/>
  <c r="AS391" i="3"/>
  <c r="AS393" i="3"/>
  <c r="AS395" i="3"/>
  <c r="AS397" i="3"/>
  <c r="AS399" i="3"/>
  <c r="AS401" i="3"/>
  <c r="AS403" i="3"/>
  <c r="AS405" i="3"/>
  <c r="AS407" i="3"/>
  <c r="AS409" i="3"/>
  <c r="AS411" i="3"/>
  <c r="AS413" i="3"/>
  <c r="AS415" i="3"/>
  <c r="AS417" i="3"/>
  <c r="AS419" i="3"/>
  <c r="AS421" i="3"/>
  <c r="AS423" i="3"/>
  <c r="AS425" i="3"/>
  <c r="AS427" i="3"/>
  <c r="AS429" i="3"/>
  <c r="AS431" i="3"/>
  <c r="AS433" i="3"/>
  <c r="AS435" i="3"/>
  <c r="AS437" i="3"/>
  <c r="AS439" i="3"/>
  <c r="AS441" i="3"/>
  <c r="AS443" i="3"/>
  <c r="AS445" i="3"/>
  <c r="AS447" i="3"/>
  <c r="AS449" i="3"/>
  <c r="AS451" i="3"/>
  <c r="AS453" i="3"/>
  <c r="AS455" i="3"/>
  <c r="AS457" i="3"/>
  <c r="AS459" i="3"/>
  <c r="AS461" i="3"/>
  <c r="AS463" i="3"/>
  <c r="AS465" i="3"/>
  <c r="AS467" i="3"/>
  <c r="AS469" i="3"/>
  <c r="AS471" i="3"/>
  <c r="AS473" i="3"/>
  <c r="AS475" i="3"/>
  <c r="AS477" i="3"/>
  <c r="AS479" i="3"/>
  <c r="AS481" i="3"/>
  <c r="AS483" i="3"/>
  <c r="AS485" i="3"/>
  <c r="AS487" i="3"/>
  <c r="AS489" i="3"/>
  <c r="AS491" i="3"/>
  <c r="AS493" i="3"/>
  <c r="AS495" i="3"/>
  <c r="AS497" i="3"/>
  <c r="AS499" i="3"/>
  <c r="AS501" i="3"/>
  <c r="AS503" i="3"/>
  <c r="AS505" i="3"/>
  <c r="AS507" i="3"/>
  <c r="AS509" i="3"/>
  <c r="AS511" i="3"/>
  <c r="AS513" i="3"/>
  <c r="AS515" i="3"/>
  <c r="AS517" i="3"/>
  <c r="AS519" i="3"/>
  <c r="AS521" i="3"/>
  <c r="AS523" i="3"/>
  <c r="AS525" i="3"/>
  <c r="AS527" i="3"/>
  <c r="AS529" i="3"/>
  <c r="AS531" i="3"/>
  <c r="AS533" i="3"/>
  <c r="AS535" i="3"/>
  <c r="AS537" i="3"/>
  <c r="AS539" i="3"/>
  <c r="AS541" i="3"/>
  <c r="AS543" i="3"/>
  <c r="AS545" i="3"/>
  <c r="AS547" i="3"/>
  <c r="AS549" i="3"/>
  <c r="AS557" i="3"/>
  <c r="AS566" i="3"/>
  <c r="AS574" i="3"/>
  <c r="AS582" i="3"/>
  <c r="AS590" i="3"/>
  <c r="AS598" i="3"/>
  <c r="AS606" i="3"/>
  <c r="AS614" i="3"/>
  <c r="AS622" i="3"/>
  <c r="AS630" i="3"/>
  <c r="AS638" i="3"/>
  <c r="AS646" i="3"/>
  <c r="AS654" i="3"/>
  <c r="AS662" i="3"/>
  <c r="AS670" i="3"/>
  <c r="AS678" i="3"/>
  <c r="AS686" i="3"/>
  <c r="AS694" i="3"/>
  <c r="AS702" i="3"/>
  <c r="AS710" i="3"/>
  <c r="AS718" i="3"/>
  <c r="AS726" i="3"/>
  <c r="AS734" i="3"/>
  <c r="AS742" i="3"/>
  <c r="AS750" i="3"/>
  <c r="AS758" i="3"/>
  <c r="AS766" i="3"/>
  <c r="AS774" i="3"/>
  <c r="AS782" i="3"/>
  <c r="AS790" i="3"/>
  <c r="AS798" i="3"/>
  <c r="AS806" i="3"/>
  <c r="AS814" i="3"/>
  <c r="AS822" i="3"/>
  <c r="AS830" i="3"/>
  <c r="AS838" i="3"/>
  <c r="AS846" i="3"/>
  <c r="AS854" i="3"/>
  <c r="AS862" i="3"/>
  <c r="AS870" i="3"/>
  <c r="AS878" i="3"/>
  <c r="AS887" i="3"/>
  <c r="E32" i="2"/>
  <c r="E96" i="2"/>
  <c r="E160" i="2"/>
  <c r="E48" i="2"/>
  <c r="E112" i="2"/>
  <c r="E176" i="2"/>
  <c r="E64" i="2"/>
  <c r="E128" i="2"/>
  <c r="E192" i="2"/>
  <c r="E16" i="2"/>
  <c r="E80" i="2"/>
  <c r="E144" i="2"/>
  <c r="E20" i="2"/>
  <c r="E36" i="2"/>
  <c r="E52" i="2"/>
  <c r="E68" i="2"/>
  <c r="E84" i="2"/>
  <c r="E100" i="2"/>
  <c r="E116" i="2"/>
  <c r="E132" i="2"/>
  <c r="E148" i="2"/>
  <c r="E164" i="2"/>
  <c r="E180" i="2"/>
  <c r="E196" i="2"/>
  <c r="AT2" i="3"/>
  <c r="E24" i="2"/>
  <c r="E40" i="2"/>
  <c r="E56" i="2"/>
  <c r="E72" i="2"/>
  <c r="E88" i="2"/>
  <c r="E104" i="2"/>
  <c r="E120" i="2"/>
  <c r="E136" i="2"/>
  <c r="E152" i="2"/>
  <c r="E168" i="2"/>
  <c r="E184" i="2"/>
  <c r="E200" i="2"/>
  <c r="E28" i="2"/>
  <c r="E44" i="2"/>
  <c r="E60" i="2"/>
  <c r="E76" i="2"/>
  <c r="E92" i="2"/>
  <c r="E108" i="2"/>
  <c r="E124" i="2"/>
  <c r="E140" i="2"/>
  <c r="E156" i="2"/>
  <c r="E172" i="2"/>
  <c r="E188" i="2"/>
  <c r="E15" i="2"/>
  <c r="H15" i="2" s="1" a="1"/>
  <c r="H15" i="2" s="1"/>
  <c r="E19" i="2"/>
  <c r="E23" i="2"/>
  <c r="E27" i="2"/>
  <c r="G27" i="2" s="1" a="1"/>
  <c r="G27" i="2" s="1"/>
  <c r="E31" i="2"/>
  <c r="G31" i="2" s="1" a="1"/>
  <c r="G31" i="2" s="1"/>
  <c r="E35" i="2"/>
  <c r="E39" i="2"/>
  <c r="E43" i="2"/>
  <c r="G43" i="2" s="1" a="1"/>
  <c r="G43" i="2" s="1"/>
  <c r="E47" i="2"/>
  <c r="L47" i="2" s="1" a="1"/>
  <c r="L47" i="2" s="1"/>
  <c r="E51" i="2"/>
  <c r="E55" i="2"/>
  <c r="E59" i="2"/>
  <c r="H59" i="2" s="1" a="1"/>
  <c r="H59" i="2" s="1"/>
  <c r="E63" i="2"/>
  <c r="E67" i="2"/>
  <c r="E71" i="2"/>
  <c r="E75" i="2"/>
  <c r="E79" i="2"/>
  <c r="E83" i="2"/>
  <c r="E87" i="2"/>
  <c r="E91" i="2"/>
  <c r="E95" i="2"/>
  <c r="E99" i="2"/>
  <c r="E103" i="2"/>
  <c r="E107" i="2"/>
  <c r="E111" i="2"/>
  <c r="E115" i="2"/>
  <c r="E119" i="2"/>
  <c r="E123" i="2"/>
  <c r="E127" i="2"/>
  <c r="E131" i="2"/>
  <c r="E135" i="2"/>
  <c r="E139" i="2"/>
  <c r="E143" i="2"/>
  <c r="E147" i="2"/>
  <c r="E151" i="2"/>
  <c r="E155" i="2"/>
  <c r="E159" i="2"/>
  <c r="E163" i="2"/>
  <c r="E167" i="2"/>
  <c r="E171" i="2"/>
  <c r="E175" i="2"/>
  <c r="E179" i="2"/>
  <c r="E183" i="2"/>
  <c r="E187" i="2"/>
  <c r="E191" i="2"/>
  <c r="E195" i="2"/>
  <c r="E199" i="2"/>
  <c r="E14" i="2"/>
  <c r="E18" i="2"/>
  <c r="E22" i="2"/>
  <c r="E26" i="2"/>
  <c r="E30" i="2"/>
  <c r="E34" i="2"/>
  <c r="E38" i="2"/>
  <c r="E42" i="2"/>
  <c r="E46" i="2"/>
  <c r="E50" i="2"/>
  <c r="E54" i="2"/>
  <c r="E58" i="2"/>
  <c r="E62" i="2"/>
  <c r="E66" i="2"/>
  <c r="E70" i="2"/>
  <c r="E74" i="2"/>
  <c r="E78" i="2"/>
  <c r="E82" i="2"/>
  <c r="E86" i="2"/>
  <c r="E90" i="2"/>
  <c r="E94" i="2"/>
  <c r="E98" i="2"/>
  <c r="E102" i="2"/>
  <c r="E106" i="2"/>
  <c r="E110" i="2"/>
  <c r="E114" i="2"/>
  <c r="E118" i="2"/>
  <c r="E122" i="2"/>
  <c r="E126" i="2"/>
  <c r="E130" i="2"/>
  <c r="E134" i="2"/>
  <c r="E138" i="2"/>
  <c r="E142" i="2"/>
  <c r="E146" i="2"/>
  <c r="E150" i="2"/>
  <c r="E154" i="2"/>
  <c r="E158" i="2"/>
  <c r="E162" i="2"/>
  <c r="E166" i="2"/>
  <c r="E170" i="2"/>
  <c r="E174" i="2"/>
  <c r="E178" i="2"/>
  <c r="E182" i="2"/>
  <c r="E186" i="2"/>
  <c r="E190" i="2"/>
  <c r="E194" i="2"/>
  <c r="E198" i="2"/>
  <c r="E202" i="2"/>
  <c r="E17" i="2"/>
  <c r="H17" i="2" s="1" a="1"/>
  <c r="H17" i="2" s="1"/>
  <c r="E21" i="2"/>
  <c r="H21" i="2" s="1" a="1"/>
  <c r="H21" i="2" s="1"/>
  <c r="E25" i="2"/>
  <c r="E29" i="2"/>
  <c r="E33" i="2"/>
  <c r="H33" i="2" s="1" a="1"/>
  <c r="H33" i="2" s="1"/>
  <c r="E37" i="2"/>
  <c r="H37" i="2" s="1" a="1"/>
  <c r="H37" i="2" s="1"/>
  <c r="E41" i="2"/>
  <c r="E45" i="2"/>
  <c r="E49" i="2"/>
  <c r="L49" i="2" s="1" a="1"/>
  <c r="L49" i="2" s="1"/>
  <c r="E53" i="2"/>
  <c r="E57" i="2"/>
  <c r="E61" i="2"/>
  <c r="E65" i="2"/>
  <c r="L65" i="2" s="1" a="1"/>
  <c r="L65" i="2" s="1"/>
  <c r="E69" i="2"/>
  <c r="E73" i="2"/>
  <c r="E77" i="2"/>
  <c r="E81" i="2"/>
  <c r="G81" i="2" s="1" a="1"/>
  <c r="G81" i="2" s="1"/>
  <c r="E85" i="2"/>
  <c r="E89" i="2"/>
  <c r="E93" i="2"/>
  <c r="E97" i="2"/>
  <c r="E101" i="2"/>
  <c r="E105" i="2"/>
  <c r="E109" i="2"/>
  <c r="E113" i="2"/>
  <c r="E117" i="2"/>
  <c r="E121" i="2"/>
  <c r="E125" i="2"/>
  <c r="E129" i="2"/>
  <c r="E133" i="2"/>
  <c r="E137" i="2"/>
  <c r="E141" i="2"/>
  <c r="E145" i="2"/>
  <c r="E149" i="2"/>
  <c r="E153" i="2"/>
  <c r="E157" i="2"/>
  <c r="E161" i="2"/>
  <c r="E165" i="2"/>
  <c r="E169" i="2"/>
  <c r="E173" i="2"/>
  <c r="E177" i="2"/>
  <c r="E181" i="2"/>
  <c r="E185" i="2"/>
  <c r="E189" i="2"/>
  <c r="E193" i="2"/>
  <c r="E197" i="2"/>
  <c r="H62" i="1" a="1"/>
  <c r="H62" i="1" s="1"/>
  <c r="G62" i="1" a="1"/>
  <c r="G62" i="1" s="1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L45" i="2" s="1" a="1"/>
  <c r="L45" i="2" s="1"/>
  <c r="K44" i="2"/>
  <c r="K43" i="2"/>
  <c r="K42" i="2"/>
  <c r="K41" i="2"/>
  <c r="L41" i="2" s="1" a="1"/>
  <c r="L41" i="2" s="1"/>
  <c r="K40" i="2"/>
  <c r="K39" i="2"/>
  <c r="K38" i="2"/>
  <c r="K37" i="2"/>
  <c r="K36" i="2"/>
  <c r="K35" i="2"/>
  <c r="K34" i="2"/>
  <c r="K33" i="2"/>
  <c r="K32" i="2"/>
  <c r="K31" i="2"/>
  <c r="K30" i="2"/>
  <c r="K29" i="2"/>
  <c r="L29" i="2" s="1" a="1"/>
  <c r="L29" i="2" s="1"/>
  <c r="K28" i="2"/>
  <c r="K27" i="2"/>
  <c r="K26" i="2"/>
  <c r="K25" i="2"/>
  <c r="L25" i="2" s="1" a="1"/>
  <c r="L25" i="2" s="1"/>
  <c r="K24" i="2"/>
  <c r="K23" i="2"/>
  <c r="K22" i="2"/>
  <c r="K21" i="2"/>
  <c r="K20" i="2"/>
  <c r="K19" i="2"/>
  <c r="K18" i="2"/>
  <c r="K17" i="2"/>
  <c r="K16" i="2"/>
  <c r="K15" i="2"/>
  <c r="K14" i="2"/>
  <c r="G15" i="2" a="1"/>
  <c r="G15" i="2" s="1"/>
  <c r="L19" i="2" a="1"/>
  <c r="L19" i="2" s="1"/>
  <c r="G19" i="2" a="1"/>
  <c r="G19" i="2" s="1"/>
  <c r="H19" i="2" a="1"/>
  <c r="H19" i="2" s="1"/>
  <c r="G21" i="2" a="1"/>
  <c r="G21" i="2" s="1"/>
  <c r="L23" i="2" a="1"/>
  <c r="L23" i="2" s="1"/>
  <c r="G23" i="2" a="1"/>
  <c r="G23" i="2" s="1"/>
  <c r="H23" i="2" a="1"/>
  <c r="H23" i="2" s="1"/>
  <c r="G25" i="2" a="1"/>
  <c r="G25" i="2" s="1"/>
  <c r="H25" i="2" a="1"/>
  <c r="H25" i="2" s="1"/>
  <c r="L27" i="2" a="1"/>
  <c r="L27" i="2" s="1"/>
  <c r="G29" i="2" a="1"/>
  <c r="G29" i="2" s="1"/>
  <c r="H29" i="2" a="1"/>
  <c r="H29" i="2" s="1"/>
  <c r="L31" i="2" a="1"/>
  <c r="L31" i="2" s="1"/>
  <c r="L35" i="2" a="1"/>
  <c r="L35" i="2" s="1"/>
  <c r="G35" i="2" a="1"/>
  <c r="G35" i="2" s="1"/>
  <c r="H35" i="2" a="1"/>
  <c r="H35" i="2" s="1"/>
  <c r="G37" i="2" a="1"/>
  <c r="G37" i="2" s="1"/>
  <c r="L39" i="2" a="1"/>
  <c r="L39" i="2" s="1"/>
  <c r="G39" i="2" a="1"/>
  <c r="G39" i="2" s="1"/>
  <c r="H39" i="2" a="1"/>
  <c r="H39" i="2" s="1"/>
  <c r="G41" i="2" a="1"/>
  <c r="G41" i="2" s="1"/>
  <c r="H41" i="2" a="1"/>
  <c r="H41" i="2" s="1"/>
  <c r="L43" i="2" a="1"/>
  <c r="L43" i="2" s="1"/>
  <c r="G45" i="2" a="1"/>
  <c r="G45" i="2" s="1"/>
  <c r="H45" i="2" a="1"/>
  <c r="H45" i="2" s="1"/>
  <c r="G47" i="2" a="1"/>
  <c r="G47" i="2" s="1"/>
  <c r="H47" i="2" a="1"/>
  <c r="H47" i="2" s="1"/>
  <c r="H49" i="2" a="1"/>
  <c r="H49" i="2" s="1"/>
  <c r="L51" i="2" a="1"/>
  <c r="L51" i="2" s="1"/>
  <c r="G51" i="2" a="1"/>
  <c r="G51" i="2" s="1"/>
  <c r="H51" i="2" a="1"/>
  <c r="H51" i="2" s="1"/>
  <c r="L53" i="2" a="1"/>
  <c r="L53" i="2" s="1"/>
  <c r="G53" i="2" a="1"/>
  <c r="G53" i="2" s="1"/>
  <c r="H53" i="2" a="1"/>
  <c r="H53" i="2" s="1"/>
  <c r="L55" i="2" a="1"/>
  <c r="L55" i="2" s="1"/>
  <c r="G55" i="2" a="1"/>
  <c r="G55" i="2" s="1"/>
  <c r="H55" i="2" a="1"/>
  <c r="H55" i="2" s="1"/>
  <c r="L57" i="2" a="1"/>
  <c r="L57" i="2" s="1"/>
  <c r="G57" i="2" a="1"/>
  <c r="G57" i="2" s="1"/>
  <c r="H57" i="2" a="1"/>
  <c r="H57" i="2" s="1"/>
  <c r="L59" i="2" a="1"/>
  <c r="L59" i="2" s="1"/>
  <c r="G59" i="2" a="1"/>
  <c r="G59" i="2" s="1"/>
  <c r="L61" i="2" a="1"/>
  <c r="L61" i="2" s="1"/>
  <c r="G61" i="2" a="1"/>
  <c r="G61" i="2" s="1"/>
  <c r="H61" i="2" a="1"/>
  <c r="H61" i="2" s="1"/>
  <c r="L63" i="2" a="1"/>
  <c r="L63" i="2" s="1"/>
  <c r="G63" i="2" a="1"/>
  <c r="G63" i="2" s="1"/>
  <c r="H63" i="2" a="1"/>
  <c r="H63" i="2" s="1"/>
  <c r="H65" i="2" a="1"/>
  <c r="H65" i="2" s="1"/>
  <c r="L67" i="2" a="1"/>
  <c r="L67" i="2" s="1"/>
  <c r="G67" i="2" a="1"/>
  <c r="G67" i="2" s="1"/>
  <c r="H67" i="2" a="1"/>
  <c r="H67" i="2" s="1"/>
  <c r="L69" i="2" a="1"/>
  <c r="L69" i="2" s="1"/>
  <c r="G69" i="2" a="1"/>
  <c r="G69" i="2" s="1"/>
  <c r="H69" i="2" a="1"/>
  <c r="H69" i="2" s="1"/>
  <c r="L71" i="2" a="1"/>
  <c r="L71" i="2" s="1"/>
  <c r="G71" i="2" a="1"/>
  <c r="G71" i="2" s="1"/>
  <c r="H71" i="2" a="1"/>
  <c r="H71" i="2" s="1"/>
  <c r="L73" i="2" a="1"/>
  <c r="L73" i="2" s="1"/>
  <c r="G73" i="2" a="1"/>
  <c r="G73" i="2" s="1"/>
  <c r="H73" i="2" a="1"/>
  <c r="H73" i="2" s="1"/>
  <c r="L75" i="2" a="1"/>
  <c r="L75" i="2" s="1"/>
  <c r="G75" i="2" a="1"/>
  <c r="G75" i="2" s="1"/>
  <c r="H75" i="2" a="1"/>
  <c r="H75" i="2" s="1"/>
  <c r="L77" i="2" a="1"/>
  <c r="L77" i="2" s="1"/>
  <c r="G77" i="2" a="1"/>
  <c r="G77" i="2" s="1"/>
  <c r="H77" i="2" a="1"/>
  <c r="H77" i="2" s="1"/>
  <c r="L79" i="2" a="1"/>
  <c r="L79" i="2" s="1"/>
  <c r="G79" i="2" a="1"/>
  <c r="G79" i="2" s="1"/>
  <c r="H79" i="2" a="1"/>
  <c r="H79" i="2" s="1"/>
  <c r="L81" i="2" a="1"/>
  <c r="L81" i="2" s="1"/>
  <c r="H81" i="2" a="1"/>
  <c r="H81" i="2" s="1"/>
  <c r="L83" i="2" a="1"/>
  <c r="L83" i="2" s="1"/>
  <c r="G83" i="2" a="1"/>
  <c r="G83" i="2" s="1"/>
  <c r="H83" i="2" a="1"/>
  <c r="H83" i="2" s="1"/>
  <c r="L85" i="2" a="1"/>
  <c r="L85" i="2" s="1"/>
  <c r="G85" i="2" a="1"/>
  <c r="G85" i="2" s="1"/>
  <c r="H85" i="2" a="1"/>
  <c r="H85" i="2" s="1"/>
  <c r="L87" i="2" a="1"/>
  <c r="L87" i="2" s="1"/>
  <c r="G87" i="2" a="1"/>
  <c r="G87" i="2" s="1"/>
  <c r="H87" i="2" a="1"/>
  <c r="H87" i="2" s="1"/>
  <c r="L89" i="2" a="1"/>
  <c r="L89" i="2" s="1"/>
  <c r="G89" i="2" a="1"/>
  <c r="G89" i="2" s="1"/>
  <c r="H89" i="2" a="1"/>
  <c r="H89" i="2" s="1"/>
  <c r="L91" i="2" a="1"/>
  <c r="L91" i="2" s="1"/>
  <c r="G91" i="2" a="1"/>
  <c r="G91" i="2" s="1"/>
  <c r="H91" i="2" a="1"/>
  <c r="H91" i="2" s="1"/>
  <c r="L93" i="2" a="1"/>
  <c r="L93" i="2" s="1"/>
  <c r="G93" i="2" a="1"/>
  <c r="G93" i="2" s="1"/>
  <c r="H93" i="2" a="1"/>
  <c r="H93" i="2" s="1"/>
  <c r="L95" i="2" a="1"/>
  <c r="L95" i="2" s="1"/>
  <c r="G95" i="2" a="1"/>
  <c r="G95" i="2" s="1"/>
  <c r="H95" i="2" a="1"/>
  <c r="H95" i="2" s="1"/>
  <c r="L97" i="2" a="1"/>
  <c r="L97" i="2" s="1"/>
  <c r="G97" i="2" a="1"/>
  <c r="G97" i="2" s="1"/>
  <c r="H97" i="2" a="1"/>
  <c r="H97" i="2" s="1"/>
  <c r="L99" i="2" a="1"/>
  <c r="L99" i="2" s="1"/>
  <c r="G99" i="2" a="1"/>
  <c r="G99" i="2" s="1"/>
  <c r="H99" i="2" a="1"/>
  <c r="H99" i="2" s="1"/>
  <c r="L101" i="2" a="1"/>
  <c r="L101" i="2" s="1"/>
  <c r="G101" i="2" a="1"/>
  <c r="G101" i="2" s="1"/>
  <c r="H101" i="2" a="1"/>
  <c r="H101" i="2" s="1"/>
  <c r="L103" i="2" a="1"/>
  <c r="L103" i="2" s="1"/>
  <c r="G103" i="2" a="1"/>
  <c r="G103" i="2" s="1"/>
  <c r="H103" i="2" a="1"/>
  <c r="H103" i="2" s="1"/>
  <c r="L105" i="2" a="1"/>
  <c r="L105" i="2" s="1"/>
  <c r="G105" i="2" a="1"/>
  <c r="G105" i="2" s="1"/>
  <c r="H105" i="2" a="1"/>
  <c r="H105" i="2" s="1"/>
  <c r="L107" i="2" a="1"/>
  <c r="L107" i="2" s="1"/>
  <c r="G107" i="2" a="1"/>
  <c r="G107" i="2" s="1"/>
  <c r="H107" i="2" a="1"/>
  <c r="H107" i="2" s="1"/>
  <c r="L109" i="2" a="1"/>
  <c r="L109" i="2" s="1"/>
  <c r="G109" i="2" a="1"/>
  <c r="G109" i="2" s="1"/>
  <c r="H109" i="2" a="1"/>
  <c r="H109" i="2" s="1"/>
  <c r="L111" i="2" a="1"/>
  <c r="L111" i="2" s="1"/>
  <c r="G111" i="2" a="1"/>
  <c r="G111" i="2" s="1"/>
  <c r="H111" i="2" a="1"/>
  <c r="H111" i="2" s="1"/>
  <c r="L113" i="2" a="1"/>
  <c r="L113" i="2" s="1"/>
  <c r="G113" i="2" a="1"/>
  <c r="G113" i="2" s="1"/>
  <c r="H113" i="2" a="1"/>
  <c r="H113" i="2" s="1"/>
  <c r="L115" i="2" a="1"/>
  <c r="L115" i="2" s="1"/>
  <c r="G115" i="2" a="1"/>
  <c r="G115" i="2" s="1"/>
  <c r="H115" i="2" a="1"/>
  <c r="H115" i="2" s="1"/>
  <c r="L117" i="2" a="1"/>
  <c r="L117" i="2" s="1"/>
  <c r="G117" i="2" a="1"/>
  <c r="G117" i="2" s="1"/>
  <c r="H117" i="2" a="1"/>
  <c r="H117" i="2" s="1"/>
  <c r="L119" i="2" a="1"/>
  <c r="L119" i="2" s="1"/>
  <c r="G119" i="2" a="1"/>
  <c r="G119" i="2" s="1"/>
  <c r="H119" i="2" a="1"/>
  <c r="H119" i="2" s="1"/>
  <c r="L121" i="2" a="1"/>
  <c r="L121" i="2" s="1"/>
  <c r="G121" i="2" a="1"/>
  <c r="G121" i="2" s="1"/>
  <c r="H121" i="2" a="1"/>
  <c r="H121" i="2" s="1"/>
  <c r="L123" i="2" a="1"/>
  <c r="L123" i="2" s="1"/>
  <c r="G123" i="2" a="1"/>
  <c r="G123" i="2" s="1"/>
  <c r="H123" i="2" a="1"/>
  <c r="H123" i="2" s="1"/>
  <c r="L125" i="2" a="1"/>
  <c r="L125" i="2" s="1"/>
  <c r="G125" i="2" a="1"/>
  <c r="G125" i="2" s="1"/>
  <c r="H125" i="2" a="1"/>
  <c r="H125" i="2" s="1"/>
  <c r="L127" i="2" a="1"/>
  <c r="L127" i="2" s="1"/>
  <c r="G127" i="2" a="1"/>
  <c r="G127" i="2" s="1"/>
  <c r="H127" i="2" a="1"/>
  <c r="H127" i="2" s="1"/>
  <c r="L129" i="2" a="1"/>
  <c r="L129" i="2" s="1"/>
  <c r="G129" i="2" a="1"/>
  <c r="G129" i="2" s="1"/>
  <c r="H129" i="2" a="1"/>
  <c r="H129" i="2" s="1"/>
  <c r="L131" i="2" a="1"/>
  <c r="L131" i="2" s="1"/>
  <c r="G131" i="2" a="1"/>
  <c r="G131" i="2" s="1"/>
  <c r="H131" i="2" a="1"/>
  <c r="H131" i="2" s="1"/>
  <c r="L133" i="2" a="1"/>
  <c r="L133" i="2" s="1"/>
  <c r="G133" i="2" a="1"/>
  <c r="G133" i="2" s="1"/>
  <c r="H133" i="2" a="1"/>
  <c r="H133" i="2" s="1"/>
  <c r="L135" i="2" a="1"/>
  <c r="L135" i="2" s="1"/>
  <c r="G135" i="2" a="1"/>
  <c r="G135" i="2" s="1"/>
  <c r="H135" i="2" a="1"/>
  <c r="H135" i="2" s="1"/>
  <c r="L137" i="2" a="1"/>
  <c r="L137" i="2" s="1"/>
  <c r="G137" i="2" a="1"/>
  <c r="G137" i="2" s="1"/>
  <c r="H137" i="2" a="1"/>
  <c r="H137" i="2" s="1"/>
  <c r="L139" i="2" a="1"/>
  <c r="L139" i="2" s="1"/>
  <c r="G139" i="2" a="1"/>
  <c r="G139" i="2" s="1"/>
  <c r="H139" i="2" a="1"/>
  <c r="H139" i="2" s="1"/>
  <c r="L141" i="2" a="1"/>
  <c r="L141" i="2" s="1"/>
  <c r="G141" i="2" a="1"/>
  <c r="G141" i="2" s="1"/>
  <c r="H141" i="2" a="1"/>
  <c r="H141" i="2" s="1"/>
  <c r="L143" i="2" a="1"/>
  <c r="L143" i="2" s="1"/>
  <c r="G143" i="2" a="1"/>
  <c r="G143" i="2" s="1"/>
  <c r="H143" i="2" a="1"/>
  <c r="H143" i="2" s="1"/>
  <c r="L145" i="2" a="1"/>
  <c r="L145" i="2" s="1"/>
  <c r="G145" i="2" a="1"/>
  <c r="G145" i="2" s="1"/>
  <c r="H145" i="2" a="1"/>
  <c r="H145" i="2" s="1"/>
  <c r="L147" i="2" a="1"/>
  <c r="L147" i="2" s="1"/>
  <c r="G147" i="2" a="1"/>
  <c r="G147" i="2" s="1"/>
  <c r="H147" i="2" a="1"/>
  <c r="H147" i="2" s="1"/>
  <c r="L149" i="2" a="1"/>
  <c r="L149" i="2" s="1"/>
  <c r="G149" i="2" a="1"/>
  <c r="G149" i="2" s="1"/>
  <c r="H149" i="2" a="1"/>
  <c r="H149" i="2" s="1"/>
  <c r="L151" i="2" a="1"/>
  <c r="L151" i="2" s="1"/>
  <c r="G151" i="2" a="1"/>
  <c r="G151" i="2" s="1"/>
  <c r="H151" i="2" a="1"/>
  <c r="H151" i="2" s="1"/>
  <c r="L153" i="2" a="1"/>
  <c r="L153" i="2" s="1"/>
  <c r="G153" i="2" a="1"/>
  <c r="G153" i="2" s="1"/>
  <c r="H153" i="2" a="1"/>
  <c r="H153" i="2" s="1"/>
  <c r="L155" i="2" a="1"/>
  <c r="L155" i="2" s="1"/>
  <c r="G155" i="2" a="1"/>
  <c r="G155" i="2" s="1"/>
  <c r="H155" i="2" a="1"/>
  <c r="H155" i="2" s="1"/>
  <c r="L157" i="2" a="1"/>
  <c r="L157" i="2" s="1"/>
  <c r="G157" i="2" a="1"/>
  <c r="G157" i="2" s="1"/>
  <c r="H157" i="2" a="1"/>
  <c r="H157" i="2" s="1"/>
  <c r="L159" i="2" a="1"/>
  <c r="L159" i="2" s="1"/>
  <c r="G159" i="2" a="1"/>
  <c r="G159" i="2" s="1"/>
  <c r="H159" i="2" a="1"/>
  <c r="H159" i="2" s="1"/>
  <c r="L161" i="2" a="1"/>
  <c r="L161" i="2" s="1"/>
  <c r="G161" i="2" a="1"/>
  <c r="G161" i="2" s="1"/>
  <c r="H161" i="2" a="1"/>
  <c r="H161" i="2" s="1"/>
  <c r="L163" i="2" a="1"/>
  <c r="L163" i="2" s="1"/>
  <c r="G163" i="2" a="1"/>
  <c r="G163" i="2" s="1"/>
  <c r="H163" i="2" a="1"/>
  <c r="H163" i="2" s="1"/>
  <c r="L165" i="2" a="1"/>
  <c r="L165" i="2" s="1"/>
  <c r="G165" i="2" a="1"/>
  <c r="G165" i="2" s="1"/>
  <c r="H165" i="2" a="1"/>
  <c r="H165" i="2" s="1"/>
  <c r="L167" i="2" a="1"/>
  <c r="L167" i="2" s="1"/>
  <c r="I167" i="2" a="1"/>
  <c r="I167" i="2" s="1"/>
  <c r="G167" i="2" a="1"/>
  <c r="G167" i="2" s="1"/>
  <c r="M167" i="2" a="1"/>
  <c r="M167" i="2" s="1"/>
  <c r="H167" i="2" a="1"/>
  <c r="H167" i="2" s="1"/>
  <c r="L169" i="2" a="1"/>
  <c r="L169" i="2" s="1"/>
  <c r="G169" i="2" a="1"/>
  <c r="G169" i="2" s="1"/>
  <c r="H169" i="2" a="1"/>
  <c r="H169" i="2" s="1"/>
  <c r="L171" i="2" a="1"/>
  <c r="L171" i="2" s="1"/>
  <c r="I171" i="2" a="1"/>
  <c r="I171" i="2" s="1"/>
  <c r="G171" i="2" a="1"/>
  <c r="G171" i="2" s="1"/>
  <c r="H171" i="2" a="1"/>
  <c r="H171" i="2" s="1"/>
  <c r="L173" i="2" a="1"/>
  <c r="L173" i="2" s="1"/>
  <c r="G173" i="2" a="1"/>
  <c r="G173" i="2" s="1"/>
  <c r="H173" i="2" a="1"/>
  <c r="H173" i="2" s="1"/>
  <c r="L175" i="2" a="1"/>
  <c r="L175" i="2" s="1"/>
  <c r="G175" i="2" a="1"/>
  <c r="G175" i="2" s="1"/>
  <c r="M175" i="2" a="1"/>
  <c r="M175" i="2" s="1"/>
  <c r="H175" i="2" a="1"/>
  <c r="H175" i="2" s="1"/>
  <c r="L177" i="2" a="1"/>
  <c r="L177" i="2" s="1"/>
  <c r="G177" i="2" a="1"/>
  <c r="G177" i="2" s="1"/>
  <c r="H177" i="2" a="1"/>
  <c r="H177" i="2" s="1"/>
  <c r="L179" i="2" a="1"/>
  <c r="L179" i="2" s="1"/>
  <c r="I179" i="2" a="1"/>
  <c r="I179" i="2" s="1"/>
  <c r="G179" i="2" a="1"/>
  <c r="G179" i="2" s="1"/>
  <c r="H179" i="2" a="1"/>
  <c r="H179" i="2" s="1"/>
  <c r="L181" i="2" a="1"/>
  <c r="L181" i="2" s="1"/>
  <c r="G181" i="2" a="1"/>
  <c r="G181" i="2" s="1"/>
  <c r="H181" i="2" a="1"/>
  <c r="H181" i="2" s="1"/>
  <c r="L183" i="2" a="1"/>
  <c r="L183" i="2" s="1"/>
  <c r="G183" i="2" a="1"/>
  <c r="G183" i="2" s="1"/>
  <c r="M183" i="2" a="1"/>
  <c r="M183" i="2" s="1"/>
  <c r="H183" i="2" a="1"/>
  <c r="H183" i="2" s="1"/>
  <c r="L185" i="2" a="1"/>
  <c r="L185" i="2" s="1"/>
  <c r="G185" i="2" a="1"/>
  <c r="G185" i="2" s="1"/>
  <c r="H185" i="2" a="1"/>
  <c r="H185" i="2" s="1"/>
  <c r="L187" i="2" a="1"/>
  <c r="L187" i="2" s="1"/>
  <c r="I187" i="2" a="1"/>
  <c r="I187" i="2" s="1"/>
  <c r="G187" i="2" a="1"/>
  <c r="G187" i="2" s="1"/>
  <c r="H187" i="2" a="1"/>
  <c r="H187" i="2" s="1"/>
  <c r="L189" i="2" a="1"/>
  <c r="L189" i="2" s="1"/>
  <c r="G189" i="2" a="1"/>
  <c r="G189" i="2" s="1"/>
  <c r="H189" i="2" a="1"/>
  <c r="H189" i="2" s="1"/>
  <c r="L191" i="2" a="1"/>
  <c r="L191" i="2" s="1"/>
  <c r="G191" i="2" a="1"/>
  <c r="G191" i="2" s="1"/>
  <c r="M191" i="2" a="1"/>
  <c r="M191" i="2" s="1"/>
  <c r="H191" i="2" a="1"/>
  <c r="H191" i="2" s="1"/>
  <c r="L193" i="2" a="1"/>
  <c r="L193" i="2" s="1"/>
  <c r="G193" i="2" a="1"/>
  <c r="G193" i="2" s="1"/>
  <c r="H193" i="2" a="1"/>
  <c r="H193" i="2" s="1"/>
  <c r="L195" i="2" a="1"/>
  <c r="L195" i="2" s="1"/>
  <c r="I195" i="2" a="1"/>
  <c r="I195" i="2" s="1"/>
  <c r="G195" i="2" a="1"/>
  <c r="G195" i="2" s="1"/>
  <c r="H195" i="2" a="1"/>
  <c r="H195" i="2" s="1"/>
  <c r="L197" i="2" a="1"/>
  <c r="L197" i="2" s="1"/>
  <c r="G197" i="2" a="1"/>
  <c r="G197" i="2" s="1"/>
  <c r="H197" i="2" a="1"/>
  <c r="H197" i="2" s="1"/>
  <c r="L199" i="2" a="1"/>
  <c r="L199" i="2" s="1"/>
  <c r="G199" i="2" a="1"/>
  <c r="G199" i="2" s="1"/>
  <c r="M199" i="2" a="1"/>
  <c r="M199" i="2" s="1"/>
  <c r="H199" i="2" a="1"/>
  <c r="H199" i="2" s="1"/>
  <c r="L201" i="2" a="1"/>
  <c r="L201" i="2" s="1"/>
  <c r="G201" i="2" a="1"/>
  <c r="G201" i="2" s="1"/>
  <c r="H201" i="2" a="1"/>
  <c r="H201" i="2" s="1"/>
  <c r="E51" i="1"/>
  <c r="E55" i="1"/>
  <c r="E59" i="1"/>
  <c r="E63" i="1"/>
  <c r="Y5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52" i="1"/>
  <c r="E56" i="1"/>
  <c r="E60" i="1"/>
  <c r="E64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E49" i="1"/>
  <c r="E53" i="1"/>
  <c r="E57" i="1"/>
  <c r="E61" i="1"/>
  <c r="E65" i="1"/>
  <c r="L14" i="2" a="1"/>
  <c r="L14" i="2" s="1"/>
  <c r="G14" i="2" a="1"/>
  <c r="G14" i="2" s="1"/>
  <c r="M14" i="2" a="1"/>
  <c r="M14" i="2" s="1"/>
  <c r="H14" i="2" a="1"/>
  <c r="H14" i="2" s="1"/>
  <c r="L16" i="2" a="1"/>
  <c r="L16" i="2" s="1"/>
  <c r="G16" i="2" a="1"/>
  <c r="G16" i="2" s="1"/>
  <c r="H16" i="2" a="1"/>
  <c r="H16" i="2" s="1"/>
  <c r="L18" i="2" a="1"/>
  <c r="L18" i="2" s="1"/>
  <c r="I18" i="2" a="1"/>
  <c r="I18" i="2" s="1"/>
  <c r="G18" i="2" a="1"/>
  <c r="G18" i="2" s="1"/>
  <c r="H18" i="2" a="1"/>
  <c r="H18" i="2" s="1"/>
  <c r="L20" i="2" a="1"/>
  <c r="L20" i="2" s="1"/>
  <c r="G20" i="2" a="1"/>
  <c r="G20" i="2" s="1"/>
  <c r="H20" i="2" a="1"/>
  <c r="H20" i="2" s="1"/>
  <c r="L22" i="2" a="1"/>
  <c r="L22" i="2" s="1"/>
  <c r="G22" i="2" a="1"/>
  <c r="G22" i="2" s="1"/>
  <c r="M22" i="2" a="1"/>
  <c r="M22" i="2" s="1"/>
  <c r="H22" i="2" a="1"/>
  <c r="H22" i="2" s="1"/>
  <c r="L24" i="2" a="1"/>
  <c r="L24" i="2" s="1"/>
  <c r="G24" i="2" a="1"/>
  <c r="G24" i="2" s="1"/>
  <c r="H24" i="2" a="1"/>
  <c r="H24" i="2" s="1"/>
  <c r="L26" i="2" a="1"/>
  <c r="L26" i="2" s="1"/>
  <c r="I26" i="2" a="1"/>
  <c r="I26" i="2" s="1"/>
  <c r="G26" i="2" a="1"/>
  <c r="G26" i="2" s="1"/>
  <c r="H26" i="2" a="1"/>
  <c r="H26" i="2" s="1"/>
  <c r="L28" i="2" a="1"/>
  <c r="L28" i="2" s="1"/>
  <c r="G28" i="2" a="1"/>
  <c r="G28" i="2" s="1"/>
  <c r="H28" i="2" a="1"/>
  <c r="H28" i="2" s="1"/>
  <c r="L30" i="2" a="1"/>
  <c r="L30" i="2" s="1"/>
  <c r="G30" i="2" a="1"/>
  <c r="G30" i="2" s="1"/>
  <c r="M30" i="2" a="1"/>
  <c r="M30" i="2" s="1"/>
  <c r="H30" i="2" a="1"/>
  <c r="H30" i="2" s="1"/>
  <c r="L32" i="2" a="1"/>
  <c r="L32" i="2" s="1"/>
  <c r="G32" i="2" a="1"/>
  <c r="G32" i="2" s="1"/>
  <c r="H32" i="2" a="1"/>
  <c r="H32" i="2" s="1"/>
  <c r="L34" i="2" a="1"/>
  <c r="L34" i="2" s="1"/>
  <c r="I34" i="2" a="1"/>
  <c r="I34" i="2" s="1"/>
  <c r="G34" i="2" a="1"/>
  <c r="G34" i="2" s="1"/>
  <c r="H34" i="2" a="1"/>
  <c r="H34" i="2" s="1"/>
  <c r="L36" i="2" a="1"/>
  <c r="L36" i="2" s="1"/>
  <c r="G36" i="2" a="1"/>
  <c r="G36" i="2" s="1"/>
  <c r="H36" i="2" a="1"/>
  <c r="H36" i="2" s="1"/>
  <c r="L38" i="2" a="1"/>
  <c r="L38" i="2" s="1"/>
  <c r="G38" i="2" a="1"/>
  <c r="G38" i="2" s="1"/>
  <c r="M38" i="2" a="1"/>
  <c r="M38" i="2" s="1"/>
  <c r="H38" i="2" a="1"/>
  <c r="H38" i="2" s="1"/>
  <c r="L40" i="2" a="1"/>
  <c r="L40" i="2" s="1"/>
  <c r="G40" i="2" a="1"/>
  <c r="G40" i="2" s="1"/>
  <c r="H40" i="2" a="1"/>
  <c r="H40" i="2" s="1"/>
  <c r="L42" i="2" a="1"/>
  <c r="L42" i="2" s="1"/>
  <c r="I42" i="2" a="1"/>
  <c r="I42" i="2" s="1"/>
  <c r="G42" i="2" a="1"/>
  <c r="G42" i="2" s="1"/>
  <c r="H42" i="2" a="1"/>
  <c r="H42" i="2" s="1"/>
  <c r="L44" i="2" a="1"/>
  <c r="L44" i="2" s="1"/>
  <c r="G44" i="2" a="1"/>
  <c r="G44" i="2" s="1"/>
  <c r="H44" i="2" a="1"/>
  <c r="H44" i="2" s="1"/>
  <c r="L46" i="2" a="1"/>
  <c r="L46" i="2" s="1"/>
  <c r="G46" i="2" a="1"/>
  <c r="G46" i="2" s="1"/>
  <c r="M46" i="2" a="1"/>
  <c r="M46" i="2" s="1"/>
  <c r="H46" i="2" a="1"/>
  <c r="H46" i="2" s="1"/>
  <c r="L48" i="2" a="1"/>
  <c r="L48" i="2" s="1"/>
  <c r="G48" i="2" a="1"/>
  <c r="G48" i="2" s="1"/>
  <c r="H48" i="2" a="1"/>
  <c r="H48" i="2" s="1"/>
  <c r="L50" i="2" a="1"/>
  <c r="L50" i="2" s="1"/>
  <c r="I50" i="2" a="1"/>
  <c r="I50" i="2" s="1"/>
  <c r="G50" i="2" a="1"/>
  <c r="G50" i="2" s="1"/>
  <c r="H50" i="2" a="1"/>
  <c r="H50" i="2" s="1"/>
  <c r="L52" i="2" a="1"/>
  <c r="L52" i="2" s="1"/>
  <c r="G52" i="2" a="1"/>
  <c r="G52" i="2" s="1"/>
  <c r="H52" i="2" a="1"/>
  <c r="H52" i="2" s="1"/>
  <c r="L54" i="2" a="1"/>
  <c r="L54" i="2" s="1"/>
  <c r="G54" i="2" a="1"/>
  <c r="G54" i="2" s="1"/>
  <c r="M54" i="2" a="1"/>
  <c r="M54" i="2" s="1"/>
  <c r="H54" i="2" a="1"/>
  <c r="H54" i="2" s="1"/>
  <c r="L56" i="2" a="1"/>
  <c r="L56" i="2" s="1"/>
  <c r="G56" i="2" a="1"/>
  <c r="G56" i="2" s="1"/>
  <c r="H56" i="2" a="1"/>
  <c r="H56" i="2" s="1"/>
  <c r="L58" i="2" a="1"/>
  <c r="L58" i="2" s="1"/>
  <c r="I58" i="2" a="1"/>
  <c r="I58" i="2" s="1"/>
  <c r="G58" i="2" a="1"/>
  <c r="G58" i="2" s="1"/>
  <c r="H58" i="2" a="1"/>
  <c r="H58" i="2" s="1"/>
  <c r="L60" i="2" a="1"/>
  <c r="L60" i="2" s="1"/>
  <c r="G60" i="2" a="1"/>
  <c r="G60" i="2" s="1"/>
  <c r="H60" i="2" a="1"/>
  <c r="H60" i="2" s="1"/>
  <c r="L62" i="2" a="1"/>
  <c r="L62" i="2" s="1"/>
  <c r="G62" i="2" a="1"/>
  <c r="G62" i="2" s="1"/>
  <c r="H62" i="2" a="1"/>
  <c r="H62" i="2" s="1"/>
  <c r="L64" i="2" a="1"/>
  <c r="L64" i="2" s="1"/>
  <c r="G64" i="2" a="1"/>
  <c r="G64" i="2" s="1"/>
  <c r="H64" i="2" a="1"/>
  <c r="H64" i="2" s="1"/>
  <c r="L66" i="2" a="1"/>
  <c r="L66" i="2" s="1"/>
  <c r="I66" i="2" a="1"/>
  <c r="I66" i="2" s="1"/>
  <c r="G66" i="2" a="1"/>
  <c r="G66" i="2" s="1"/>
  <c r="H66" i="2" a="1"/>
  <c r="H66" i="2" s="1"/>
  <c r="L68" i="2" a="1"/>
  <c r="L68" i="2" s="1"/>
  <c r="G68" i="2" a="1"/>
  <c r="G68" i="2" s="1"/>
  <c r="H68" i="2" a="1"/>
  <c r="H68" i="2" s="1"/>
  <c r="L70" i="2" a="1"/>
  <c r="L70" i="2" s="1"/>
  <c r="G70" i="2" a="1"/>
  <c r="G70" i="2" s="1"/>
  <c r="M70" i="2" a="1"/>
  <c r="M70" i="2" s="1"/>
  <c r="H70" i="2" a="1"/>
  <c r="H70" i="2" s="1"/>
  <c r="L72" i="2" a="1"/>
  <c r="L72" i="2" s="1"/>
  <c r="G72" i="2" a="1"/>
  <c r="G72" i="2" s="1"/>
  <c r="H72" i="2" a="1"/>
  <c r="H72" i="2" s="1"/>
  <c r="L74" i="2" a="1"/>
  <c r="L74" i="2" s="1"/>
  <c r="I74" i="2" a="1"/>
  <c r="I74" i="2" s="1"/>
  <c r="G74" i="2" a="1"/>
  <c r="G74" i="2" s="1"/>
  <c r="H74" i="2" a="1"/>
  <c r="H74" i="2" s="1"/>
  <c r="L76" i="2" a="1"/>
  <c r="L76" i="2" s="1"/>
  <c r="G76" i="2" a="1"/>
  <c r="G76" i="2" s="1"/>
  <c r="H76" i="2" a="1"/>
  <c r="H76" i="2" s="1"/>
  <c r="L78" i="2" a="1"/>
  <c r="L78" i="2" s="1"/>
  <c r="G78" i="2" a="1"/>
  <c r="G78" i="2" s="1"/>
  <c r="M78" i="2" a="1"/>
  <c r="M78" i="2" s="1"/>
  <c r="H78" i="2" a="1"/>
  <c r="H78" i="2" s="1"/>
  <c r="L80" i="2" a="1"/>
  <c r="L80" i="2" s="1"/>
  <c r="G80" i="2" a="1"/>
  <c r="G80" i="2" s="1"/>
  <c r="H80" i="2" a="1"/>
  <c r="H80" i="2" s="1"/>
  <c r="L82" i="2" a="1"/>
  <c r="L82" i="2" s="1"/>
  <c r="I82" i="2" a="1"/>
  <c r="I82" i="2" s="1"/>
  <c r="G82" i="2" a="1"/>
  <c r="G82" i="2" s="1"/>
  <c r="H82" i="2" a="1"/>
  <c r="H82" i="2" s="1"/>
  <c r="L84" i="2" a="1"/>
  <c r="L84" i="2" s="1"/>
  <c r="G84" i="2" a="1"/>
  <c r="G84" i="2" s="1"/>
  <c r="H84" i="2" a="1"/>
  <c r="H84" i="2" s="1"/>
  <c r="L86" i="2" a="1"/>
  <c r="L86" i="2" s="1"/>
  <c r="G86" i="2" a="1"/>
  <c r="G86" i="2" s="1"/>
  <c r="M86" i="2" a="1"/>
  <c r="M86" i="2" s="1"/>
  <c r="H86" i="2" a="1"/>
  <c r="H86" i="2" s="1"/>
  <c r="L88" i="2" a="1"/>
  <c r="L88" i="2" s="1"/>
  <c r="G88" i="2" a="1"/>
  <c r="G88" i="2" s="1"/>
  <c r="H88" i="2" a="1"/>
  <c r="H88" i="2" s="1"/>
  <c r="L90" i="2" a="1"/>
  <c r="L90" i="2" s="1"/>
  <c r="I90" i="2" a="1"/>
  <c r="I90" i="2" s="1"/>
  <c r="G90" i="2" a="1"/>
  <c r="G90" i="2" s="1"/>
  <c r="M90" i="2" a="1"/>
  <c r="M90" i="2" s="1"/>
  <c r="H90" i="2" a="1"/>
  <c r="H90" i="2" s="1"/>
  <c r="L92" i="2" a="1"/>
  <c r="L92" i="2" s="1"/>
  <c r="G92" i="2" a="1"/>
  <c r="G92" i="2" s="1"/>
  <c r="H92" i="2" a="1"/>
  <c r="H92" i="2" s="1"/>
  <c r="L94" i="2" a="1"/>
  <c r="L94" i="2" s="1"/>
  <c r="G94" i="2" a="1"/>
  <c r="G94" i="2" s="1"/>
  <c r="H94" i="2" a="1"/>
  <c r="H94" i="2" s="1"/>
  <c r="L96" i="2" a="1"/>
  <c r="L96" i="2" s="1"/>
  <c r="G96" i="2" a="1"/>
  <c r="G96" i="2" s="1"/>
  <c r="H96" i="2" a="1"/>
  <c r="H96" i="2" s="1"/>
  <c r="L98" i="2" a="1"/>
  <c r="L98" i="2" s="1"/>
  <c r="G98" i="2" a="1"/>
  <c r="G98" i="2" s="1"/>
  <c r="H98" i="2" a="1"/>
  <c r="H98" i="2" s="1"/>
  <c r="L100" i="2" a="1"/>
  <c r="L100" i="2" s="1"/>
  <c r="G100" i="2" a="1"/>
  <c r="G100" i="2" s="1"/>
  <c r="H100" i="2" a="1"/>
  <c r="H100" i="2" s="1"/>
  <c r="L102" i="2" a="1"/>
  <c r="L102" i="2" s="1"/>
  <c r="G102" i="2" a="1"/>
  <c r="G102" i="2" s="1"/>
  <c r="H102" i="2" a="1"/>
  <c r="H102" i="2" s="1"/>
  <c r="L104" i="2" a="1"/>
  <c r="L104" i="2" s="1"/>
  <c r="G104" i="2" a="1"/>
  <c r="G104" i="2" s="1"/>
  <c r="H104" i="2" a="1"/>
  <c r="H104" i="2" s="1"/>
  <c r="L106" i="2" a="1"/>
  <c r="L106" i="2" s="1"/>
  <c r="G106" i="2" a="1"/>
  <c r="G106" i="2" s="1"/>
  <c r="H106" i="2" a="1"/>
  <c r="H106" i="2" s="1"/>
  <c r="L108" i="2" a="1"/>
  <c r="L108" i="2" s="1"/>
  <c r="G108" i="2" a="1"/>
  <c r="G108" i="2" s="1"/>
  <c r="H108" i="2" a="1"/>
  <c r="H108" i="2" s="1"/>
  <c r="L110" i="2" a="1"/>
  <c r="L110" i="2" s="1"/>
  <c r="G110" i="2" a="1"/>
  <c r="G110" i="2" s="1"/>
  <c r="H110" i="2" a="1"/>
  <c r="H110" i="2" s="1"/>
  <c r="L112" i="2" a="1"/>
  <c r="L112" i="2" s="1"/>
  <c r="G112" i="2" a="1"/>
  <c r="G112" i="2" s="1"/>
  <c r="H112" i="2" a="1"/>
  <c r="H112" i="2" s="1"/>
  <c r="L114" i="2" a="1"/>
  <c r="L114" i="2" s="1"/>
  <c r="G114" i="2" a="1"/>
  <c r="G114" i="2" s="1"/>
  <c r="H114" i="2" a="1"/>
  <c r="H114" i="2" s="1"/>
  <c r="L116" i="2" a="1"/>
  <c r="L116" i="2" s="1"/>
  <c r="G116" i="2" a="1"/>
  <c r="G116" i="2" s="1"/>
  <c r="H116" i="2" a="1"/>
  <c r="H116" i="2" s="1"/>
  <c r="L118" i="2" a="1"/>
  <c r="L118" i="2" s="1"/>
  <c r="G118" i="2" a="1"/>
  <c r="G118" i="2" s="1"/>
  <c r="M118" i="2" a="1"/>
  <c r="M118" i="2" s="1"/>
  <c r="H118" i="2" a="1"/>
  <c r="H118" i="2" s="1"/>
  <c r="L120" i="2" a="1"/>
  <c r="L120" i="2" s="1"/>
  <c r="G120" i="2" a="1"/>
  <c r="G120" i="2" s="1"/>
  <c r="H120" i="2" a="1"/>
  <c r="H120" i="2" s="1"/>
  <c r="L122" i="2" a="1"/>
  <c r="L122" i="2" s="1"/>
  <c r="I122" i="2" a="1"/>
  <c r="I122" i="2" s="1"/>
  <c r="G122" i="2" a="1"/>
  <c r="G122" i="2" s="1"/>
  <c r="H122" i="2" a="1"/>
  <c r="H122" i="2" s="1"/>
  <c r="L124" i="2" a="1"/>
  <c r="L124" i="2" s="1"/>
  <c r="G124" i="2" a="1"/>
  <c r="G124" i="2" s="1"/>
  <c r="H124" i="2" a="1"/>
  <c r="H124" i="2" s="1"/>
  <c r="L126" i="2" a="1"/>
  <c r="L126" i="2" s="1"/>
  <c r="G126" i="2" a="1"/>
  <c r="G126" i="2" s="1"/>
  <c r="M126" i="2" a="1"/>
  <c r="M126" i="2" s="1"/>
  <c r="H126" i="2" a="1"/>
  <c r="H126" i="2" s="1"/>
  <c r="L128" i="2" a="1"/>
  <c r="L128" i="2" s="1"/>
  <c r="G128" i="2" a="1"/>
  <c r="G128" i="2" s="1"/>
  <c r="H128" i="2" a="1"/>
  <c r="H128" i="2" s="1"/>
  <c r="L130" i="2" a="1"/>
  <c r="L130" i="2" s="1"/>
  <c r="I130" i="2" a="1"/>
  <c r="I130" i="2" s="1"/>
  <c r="G130" i="2" a="1"/>
  <c r="G130" i="2" s="1"/>
  <c r="H130" i="2" a="1"/>
  <c r="H130" i="2" s="1"/>
  <c r="L132" i="2" a="1"/>
  <c r="L132" i="2" s="1"/>
  <c r="G132" i="2" a="1"/>
  <c r="G132" i="2" s="1"/>
  <c r="H132" i="2" a="1"/>
  <c r="H132" i="2" s="1"/>
  <c r="L134" i="2" a="1"/>
  <c r="L134" i="2" s="1"/>
  <c r="G134" i="2" a="1"/>
  <c r="G134" i="2" s="1"/>
  <c r="M134" i="2" a="1"/>
  <c r="M134" i="2" s="1"/>
  <c r="H134" i="2" a="1"/>
  <c r="H134" i="2" s="1"/>
  <c r="L136" i="2" a="1"/>
  <c r="L136" i="2" s="1"/>
  <c r="G136" i="2" a="1"/>
  <c r="G136" i="2" s="1"/>
  <c r="H136" i="2" a="1"/>
  <c r="H136" i="2" s="1"/>
  <c r="L138" i="2" a="1"/>
  <c r="L138" i="2" s="1"/>
  <c r="I138" i="2" a="1"/>
  <c r="I138" i="2" s="1"/>
  <c r="G138" i="2" a="1"/>
  <c r="G138" i="2" s="1"/>
  <c r="H138" i="2" a="1"/>
  <c r="H138" i="2" s="1"/>
  <c r="L140" i="2" a="1"/>
  <c r="L140" i="2" s="1"/>
  <c r="G140" i="2" a="1"/>
  <c r="G140" i="2" s="1"/>
  <c r="H140" i="2" a="1"/>
  <c r="H140" i="2" s="1"/>
  <c r="L142" i="2" a="1"/>
  <c r="L142" i="2" s="1"/>
  <c r="G142" i="2" a="1"/>
  <c r="G142" i="2" s="1"/>
  <c r="M142" i="2" a="1"/>
  <c r="M142" i="2" s="1"/>
  <c r="H142" i="2" a="1"/>
  <c r="H142" i="2" s="1"/>
  <c r="L144" i="2" a="1"/>
  <c r="L144" i="2" s="1"/>
  <c r="G144" i="2" a="1"/>
  <c r="G144" i="2" s="1"/>
  <c r="H144" i="2" a="1"/>
  <c r="H144" i="2" s="1"/>
  <c r="L146" i="2" a="1"/>
  <c r="L146" i="2" s="1"/>
  <c r="I146" i="2" a="1"/>
  <c r="I146" i="2" s="1"/>
  <c r="G146" i="2" a="1"/>
  <c r="G146" i="2" s="1"/>
  <c r="H146" i="2" a="1"/>
  <c r="H146" i="2" s="1"/>
  <c r="L148" i="2" a="1"/>
  <c r="L148" i="2" s="1"/>
  <c r="G148" i="2" a="1"/>
  <c r="G148" i="2" s="1"/>
  <c r="H148" i="2" a="1"/>
  <c r="H148" i="2" s="1"/>
  <c r="L150" i="2" a="1"/>
  <c r="L150" i="2" s="1"/>
  <c r="G150" i="2" a="1"/>
  <c r="G150" i="2" s="1"/>
  <c r="M150" i="2" a="1"/>
  <c r="M150" i="2" s="1"/>
  <c r="H150" i="2" a="1"/>
  <c r="H150" i="2" s="1"/>
  <c r="L152" i="2" a="1"/>
  <c r="L152" i="2" s="1"/>
  <c r="G152" i="2" a="1"/>
  <c r="G152" i="2" s="1"/>
  <c r="H152" i="2" a="1"/>
  <c r="H152" i="2" s="1"/>
  <c r="L154" i="2" a="1"/>
  <c r="L154" i="2" s="1"/>
  <c r="I154" i="2" a="1"/>
  <c r="I154" i="2" s="1"/>
  <c r="G154" i="2" a="1"/>
  <c r="G154" i="2" s="1"/>
  <c r="H154" i="2" a="1"/>
  <c r="H154" i="2" s="1"/>
  <c r="L156" i="2" a="1"/>
  <c r="L156" i="2" s="1"/>
  <c r="G156" i="2" a="1"/>
  <c r="G156" i="2" s="1"/>
  <c r="H156" i="2" a="1"/>
  <c r="H156" i="2" s="1"/>
  <c r="L158" i="2" a="1"/>
  <c r="L158" i="2" s="1"/>
  <c r="G158" i="2" a="1"/>
  <c r="G158" i="2" s="1"/>
  <c r="M158" i="2" a="1"/>
  <c r="M158" i="2" s="1"/>
  <c r="H158" i="2" a="1"/>
  <c r="H158" i="2" s="1"/>
  <c r="L160" i="2" a="1"/>
  <c r="L160" i="2" s="1"/>
  <c r="G160" i="2" a="1"/>
  <c r="G160" i="2" s="1"/>
  <c r="H160" i="2" a="1"/>
  <c r="H160" i="2" s="1"/>
  <c r="L162" i="2" a="1"/>
  <c r="L162" i="2" s="1"/>
  <c r="I162" i="2" a="1"/>
  <c r="I162" i="2" s="1"/>
  <c r="G162" i="2" a="1"/>
  <c r="G162" i="2" s="1"/>
  <c r="H162" i="2" a="1"/>
  <c r="H162" i="2" s="1"/>
  <c r="L164" i="2" a="1"/>
  <c r="L164" i="2" s="1"/>
  <c r="G164" i="2" a="1"/>
  <c r="G164" i="2" s="1"/>
  <c r="H164" i="2" a="1"/>
  <c r="H164" i="2" s="1"/>
  <c r="L166" i="2" a="1"/>
  <c r="L166" i="2" s="1"/>
  <c r="G166" i="2" a="1"/>
  <c r="G166" i="2" s="1"/>
  <c r="M166" i="2" a="1"/>
  <c r="M166" i="2" s="1"/>
  <c r="H166" i="2" a="1"/>
  <c r="H166" i="2" s="1"/>
  <c r="L168" i="2" a="1"/>
  <c r="L168" i="2" s="1"/>
  <c r="G168" i="2" a="1"/>
  <c r="G168" i="2" s="1"/>
  <c r="H168" i="2" a="1"/>
  <c r="H168" i="2" s="1"/>
  <c r="L170" i="2" a="1"/>
  <c r="L170" i="2" s="1"/>
  <c r="G170" i="2" a="1"/>
  <c r="G170" i="2" s="1"/>
  <c r="H170" i="2" a="1"/>
  <c r="H170" i="2" s="1"/>
  <c r="L172" i="2" a="1"/>
  <c r="L172" i="2" s="1"/>
  <c r="G172" i="2" a="1"/>
  <c r="G172" i="2" s="1"/>
  <c r="H172" i="2" a="1"/>
  <c r="H172" i="2" s="1"/>
  <c r="L174" i="2" a="1"/>
  <c r="L174" i="2" s="1"/>
  <c r="G174" i="2" a="1"/>
  <c r="G174" i="2" s="1"/>
  <c r="M174" i="2" a="1"/>
  <c r="M174" i="2" s="1"/>
  <c r="H174" i="2" a="1"/>
  <c r="H174" i="2" s="1"/>
  <c r="L176" i="2" a="1"/>
  <c r="L176" i="2" s="1"/>
  <c r="G176" i="2" a="1"/>
  <c r="G176" i="2" s="1"/>
  <c r="H176" i="2" a="1"/>
  <c r="H176" i="2" s="1"/>
  <c r="L178" i="2" a="1"/>
  <c r="L178" i="2" s="1"/>
  <c r="G178" i="2" a="1"/>
  <c r="G178" i="2" s="1"/>
  <c r="H178" i="2" a="1"/>
  <c r="H178" i="2" s="1"/>
  <c r="L180" i="2" a="1"/>
  <c r="L180" i="2" s="1"/>
  <c r="G180" i="2" a="1"/>
  <c r="G180" i="2" s="1"/>
  <c r="H180" i="2" a="1"/>
  <c r="H180" i="2" s="1"/>
  <c r="L182" i="2" a="1"/>
  <c r="L182" i="2" s="1"/>
  <c r="G182" i="2" a="1"/>
  <c r="G182" i="2" s="1"/>
  <c r="M182" i="2" a="1"/>
  <c r="M182" i="2" s="1"/>
  <c r="H182" i="2" a="1"/>
  <c r="H182" i="2" s="1"/>
  <c r="L184" i="2" a="1"/>
  <c r="L184" i="2" s="1"/>
  <c r="G184" i="2" a="1"/>
  <c r="G184" i="2" s="1"/>
  <c r="H184" i="2" a="1"/>
  <c r="H184" i="2" s="1"/>
  <c r="L186" i="2" a="1"/>
  <c r="L186" i="2" s="1"/>
  <c r="G186" i="2" a="1"/>
  <c r="G186" i="2" s="1"/>
  <c r="H186" i="2" a="1"/>
  <c r="H186" i="2" s="1"/>
  <c r="L188" i="2" a="1"/>
  <c r="L188" i="2" s="1"/>
  <c r="G188" i="2" a="1"/>
  <c r="G188" i="2" s="1"/>
  <c r="H188" i="2" a="1"/>
  <c r="H188" i="2" s="1"/>
  <c r="L190" i="2" a="1"/>
  <c r="L190" i="2" s="1"/>
  <c r="G190" i="2" a="1"/>
  <c r="G190" i="2" s="1"/>
  <c r="M190" i="2" a="1"/>
  <c r="M190" i="2" s="1"/>
  <c r="H190" i="2" a="1"/>
  <c r="H190" i="2" s="1"/>
  <c r="L192" i="2" a="1"/>
  <c r="L192" i="2" s="1"/>
  <c r="G192" i="2" a="1"/>
  <c r="G192" i="2" s="1"/>
  <c r="H192" i="2" a="1"/>
  <c r="H192" i="2" s="1"/>
  <c r="L194" i="2" a="1"/>
  <c r="L194" i="2" s="1"/>
  <c r="G194" i="2" a="1"/>
  <c r="G194" i="2" s="1"/>
  <c r="H194" i="2" a="1"/>
  <c r="H194" i="2" s="1"/>
  <c r="L196" i="2" a="1"/>
  <c r="L196" i="2" s="1"/>
  <c r="G196" i="2" a="1"/>
  <c r="G196" i="2" s="1"/>
  <c r="H196" i="2" a="1"/>
  <c r="H196" i="2" s="1"/>
  <c r="L198" i="2" a="1"/>
  <c r="L198" i="2" s="1"/>
  <c r="G198" i="2" a="1"/>
  <c r="G198" i="2" s="1"/>
  <c r="M198" i="2" a="1"/>
  <c r="M198" i="2" s="1"/>
  <c r="H198" i="2" a="1"/>
  <c r="H198" i="2" s="1"/>
  <c r="L200" i="2" a="1"/>
  <c r="L200" i="2" s="1"/>
  <c r="G200" i="2" a="1"/>
  <c r="G200" i="2" s="1"/>
  <c r="H200" i="2" a="1"/>
  <c r="H200" i="2" s="1"/>
  <c r="L202" i="2" a="1"/>
  <c r="L202" i="2" s="1"/>
  <c r="G202" i="2" a="1"/>
  <c r="G202" i="2" s="1"/>
  <c r="H202" i="2" a="1"/>
  <c r="H202" i="2" s="1"/>
  <c r="K65" i="1"/>
  <c r="K64" i="1"/>
  <c r="K63" i="1"/>
  <c r="K62" i="1"/>
  <c r="L62" i="1" s="1" a="1"/>
  <c r="L62" i="1" s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E50" i="1"/>
  <c r="E54" i="1"/>
  <c r="E58" i="1"/>
  <c r="Y5" i="2"/>
  <c r="AR3" i="3"/>
  <c r="AT3" i="3" s="1"/>
  <c r="AR4" i="3"/>
  <c r="AT4" i="3" s="1"/>
  <c r="AR5" i="3"/>
  <c r="AT5" i="3" s="1"/>
  <c r="AR6" i="3"/>
  <c r="AT6" i="3" s="1"/>
  <c r="AR7" i="3"/>
  <c r="AT7" i="3" s="1"/>
  <c r="AR8" i="3"/>
  <c r="AT8" i="3" s="1"/>
  <c r="AR9" i="3"/>
  <c r="AT9" i="3" s="1"/>
  <c r="AR10" i="3"/>
  <c r="AT10" i="3" s="1"/>
  <c r="AR11" i="3"/>
  <c r="AT11" i="3" s="1"/>
  <c r="AR12" i="3"/>
  <c r="AT12" i="3" s="1"/>
  <c r="AR13" i="3"/>
  <c r="AT13" i="3" s="1"/>
  <c r="AR14" i="3"/>
  <c r="AT14" i="3" s="1"/>
  <c r="AR15" i="3"/>
  <c r="AT15" i="3" s="1"/>
  <c r="AR16" i="3"/>
  <c r="AT16" i="3" s="1"/>
  <c r="AR17" i="3"/>
  <c r="AT17" i="3" s="1"/>
  <c r="AR18" i="3"/>
  <c r="AT18" i="3" s="1"/>
  <c r="AR19" i="3"/>
  <c r="AT19" i="3" s="1"/>
  <c r="AR20" i="3"/>
  <c r="AT20" i="3" s="1"/>
  <c r="AR21" i="3"/>
  <c r="AT21" i="3" s="1"/>
  <c r="AR22" i="3"/>
  <c r="AT22" i="3" s="1"/>
  <c r="AR23" i="3"/>
  <c r="AT23" i="3" s="1"/>
  <c r="AR24" i="3"/>
  <c r="AT24" i="3" s="1"/>
  <c r="AR25" i="3"/>
  <c r="AT25" i="3" s="1"/>
  <c r="AR26" i="3"/>
  <c r="AT26" i="3" s="1"/>
  <c r="AR27" i="3"/>
  <c r="AT27" i="3" s="1"/>
  <c r="AR28" i="3"/>
  <c r="AT28" i="3" s="1"/>
  <c r="AR29" i="3"/>
  <c r="AT29" i="3" s="1"/>
  <c r="AR30" i="3"/>
  <c r="AT30" i="3" s="1"/>
  <c r="AR31" i="3"/>
  <c r="AT31" i="3" s="1"/>
  <c r="AR32" i="3"/>
  <c r="AT32" i="3" s="1"/>
  <c r="AR33" i="3"/>
  <c r="AT33" i="3" s="1"/>
  <c r="AR34" i="3"/>
  <c r="AT34" i="3" s="1"/>
  <c r="AR35" i="3"/>
  <c r="AT35" i="3" s="1"/>
  <c r="AR36" i="3"/>
  <c r="AT36" i="3" s="1"/>
  <c r="AR37" i="3"/>
  <c r="AT37" i="3" s="1"/>
  <c r="AR38" i="3"/>
  <c r="AT38" i="3" s="1"/>
  <c r="AR39" i="3"/>
  <c r="AT39" i="3" s="1"/>
  <c r="AR40" i="3"/>
  <c r="AT40" i="3" s="1"/>
  <c r="AR41" i="3"/>
  <c r="AT41" i="3" s="1"/>
  <c r="AR42" i="3"/>
  <c r="AT42" i="3" s="1"/>
  <c r="AR43" i="3"/>
  <c r="AT43" i="3" s="1"/>
  <c r="AR44" i="3"/>
  <c r="AT44" i="3" s="1"/>
  <c r="AR45" i="3"/>
  <c r="AT45" i="3" s="1"/>
  <c r="AR46" i="3"/>
  <c r="AT46" i="3" s="1"/>
  <c r="AR47" i="3"/>
  <c r="AT47" i="3" s="1"/>
  <c r="AR48" i="3"/>
  <c r="AT48" i="3" s="1"/>
  <c r="AR49" i="3"/>
  <c r="AT49" i="3" s="1"/>
  <c r="AR50" i="3"/>
  <c r="AT50" i="3" s="1"/>
  <c r="AR51" i="3"/>
  <c r="AT51" i="3" s="1"/>
  <c r="AR52" i="3"/>
  <c r="AT52" i="3" s="1"/>
  <c r="AR53" i="3"/>
  <c r="AT53" i="3" s="1"/>
  <c r="AR54" i="3"/>
  <c r="AT54" i="3" s="1"/>
  <c r="AR55" i="3"/>
  <c r="AT55" i="3" s="1"/>
  <c r="AR56" i="3"/>
  <c r="AT56" i="3" s="1"/>
  <c r="AR57" i="3"/>
  <c r="AT57" i="3" s="1"/>
  <c r="AR58" i="3"/>
  <c r="AT58" i="3" s="1"/>
  <c r="AR59" i="3"/>
  <c r="AT59" i="3" s="1"/>
  <c r="AR60" i="3"/>
  <c r="AT60" i="3" s="1"/>
  <c r="AR61" i="3"/>
  <c r="AT61" i="3" s="1"/>
  <c r="AR62" i="3"/>
  <c r="AT62" i="3" s="1"/>
  <c r="AR63" i="3"/>
  <c r="AT63" i="3" s="1"/>
  <c r="AR64" i="3"/>
  <c r="AT64" i="3" s="1"/>
  <c r="AR65" i="3"/>
  <c r="AT65" i="3" s="1"/>
  <c r="AR66" i="3"/>
  <c r="AT66" i="3" s="1"/>
  <c r="AR67" i="3"/>
  <c r="AT67" i="3" s="1"/>
  <c r="AR68" i="3"/>
  <c r="AT68" i="3" s="1"/>
  <c r="AR69" i="3"/>
  <c r="AT69" i="3" s="1"/>
  <c r="AR70" i="3"/>
  <c r="AT70" i="3" s="1"/>
  <c r="AR71" i="3"/>
  <c r="AT71" i="3" s="1"/>
  <c r="AR72" i="3"/>
  <c r="AT72" i="3" s="1"/>
  <c r="AR73" i="3"/>
  <c r="AT73" i="3" s="1"/>
  <c r="AR74" i="3"/>
  <c r="AT74" i="3" s="1"/>
  <c r="AR75" i="3"/>
  <c r="AT75" i="3" s="1"/>
  <c r="AR76" i="3"/>
  <c r="AT76" i="3" s="1"/>
  <c r="AR77" i="3"/>
  <c r="AT77" i="3" s="1"/>
  <c r="AR78" i="3"/>
  <c r="AT78" i="3" s="1"/>
  <c r="AR79" i="3"/>
  <c r="AT79" i="3" s="1"/>
  <c r="AR80" i="3"/>
  <c r="AT80" i="3" s="1"/>
  <c r="AR81" i="3"/>
  <c r="AT81" i="3" s="1"/>
  <c r="AR82" i="3"/>
  <c r="AT82" i="3" s="1"/>
  <c r="AR83" i="3"/>
  <c r="AT83" i="3" s="1"/>
  <c r="AR84" i="3"/>
  <c r="AT84" i="3" s="1"/>
  <c r="AR85" i="3"/>
  <c r="AT85" i="3" s="1"/>
  <c r="AR86" i="3"/>
  <c r="AT86" i="3" s="1"/>
  <c r="AR87" i="3"/>
  <c r="AT87" i="3" s="1"/>
  <c r="AR88" i="3"/>
  <c r="AT88" i="3" s="1"/>
  <c r="AR89" i="3"/>
  <c r="AT89" i="3" s="1"/>
  <c r="AR90" i="3"/>
  <c r="AT90" i="3" s="1"/>
  <c r="AR91" i="3"/>
  <c r="AT91" i="3" s="1"/>
  <c r="AR92" i="3"/>
  <c r="AT92" i="3" s="1"/>
  <c r="AR93" i="3"/>
  <c r="AT93" i="3" s="1"/>
  <c r="AR94" i="3"/>
  <c r="AT94" i="3" s="1"/>
  <c r="AR95" i="3"/>
  <c r="AT95" i="3" s="1"/>
  <c r="AR96" i="3"/>
  <c r="AT96" i="3" s="1"/>
  <c r="AR97" i="3"/>
  <c r="AT97" i="3" s="1"/>
  <c r="AR98" i="3"/>
  <c r="AT98" i="3" s="1"/>
  <c r="AR99" i="3"/>
  <c r="AT99" i="3" s="1"/>
  <c r="AR100" i="3"/>
  <c r="AT100" i="3" s="1"/>
  <c r="AR101" i="3"/>
  <c r="AT101" i="3" s="1"/>
  <c r="AR102" i="3"/>
  <c r="AT102" i="3" s="1"/>
  <c r="AR103" i="3"/>
  <c r="AT103" i="3" s="1"/>
  <c r="AR104" i="3"/>
  <c r="AT104" i="3" s="1"/>
  <c r="AR105" i="3"/>
  <c r="AT105" i="3" s="1"/>
  <c r="AR106" i="3"/>
  <c r="AT106" i="3" s="1"/>
  <c r="AR107" i="3"/>
  <c r="AT107" i="3" s="1"/>
  <c r="AR108" i="3"/>
  <c r="AT108" i="3" s="1"/>
  <c r="AR109" i="3"/>
  <c r="AT109" i="3" s="1"/>
  <c r="AR110" i="3"/>
  <c r="AT110" i="3" s="1"/>
  <c r="AR111" i="3"/>
  <c r="AT111" i="3" s="1"/>
  <c r="AR112" i="3"/>
  <c r="AT112" i="3" s="1"/>
  <c r="AR113" i="3"/>
  <c r="AT113" i="3" s="1"/>
  <c r="AR114" i="3"/>
  <c r="AT114" i="3" s="1"/>
  <c r="AR115" i="3"/>
  <c r="AT115" i="3" s="1"/>
  <c r="AR116" i="3"/>
  <c r="AT116" i="3" s="1"/>
  <c r="AR117" i="3"/>
  <c r="AT117" i="3" s="1"/>
  <c r="AR118" i="3"/>
  <c r="AT118" i="3" s="1"/>
  <c r="AR119" i="3"/>
  <c r="AT119" i="3" s="1"/>
  <c r="AR120" i="3"/>
  <c r="AT120" i="3" s="1"/>
  <c r="AR121" i="3"/>
  <c r="AT121" i="3" s="1"/>
  <c r="AR122" i="3"/>
  <c r="AT122" i="3" s="1"/>
  <c r="AR123" i="3"/>
  <c r="AT123" i="3" s="1"/>
  <c r="AR124" i="3"/>
  <c r="AT124" i="3" s="1"/>
  <c r="AR125" i="3"/>
  <c r="AT125" i="3" s="1"/>
  <c r="AR126" i="3"/>
  <c r="AT126" i="3" s="1"/>
  <c r="AR127" i="3"/>
  <c r="AT127" i="3" s="1"/>
  <c r="AR128" i="3"/>
  <c r="AT128" i="3" s="1"/>
  <c r="AR129" i="3"/>
  <c r="AT129" i="3" s="1"/>
  <c r="AR130" i="3"/>
  <c r="AT130" i="3" s="1"/>
  <c r="AR131" i="3"/>
  <c r="AT131" i="3" s="1"/>
  <c r="AR132" i="3"/>
  <c r="AT132" i="3" s="1"/>
  <c r="AR133" i="3"/>
  <c r="AT133" i="3" s="1"/>
  <c r="AR134" i="3"/>
  <c r="AT134" i="3" s="1"/>
  <c r="AR135" i="3"/>
  <c r="AT135" i="3" s="1"/>
  <c r="AR136" i="3"/>
  <c r="AT136" i="3" s="1"/>
  <c r="AR137" i="3"/>
  <c r="AT137" i="3" s="1"/>
  <c r="AR138" i="3"/>
  <c r="AT138" i="3" s="1"/>
  <c r="AR139" i="3"/>
  <c r="AT139" i="3" s="1"/>
  <c r="AR140" i="3"/>
  <c r="AT140" i="3" s="1"/>
  <c r="AR141" i="3"/>
  <c r="AT141" i="3" s="1"/>
  <c r="AR142" i="3"/>
  <c r="AT142" i="3" s="1"/>
  <c r="AR143" i="3"/>
  <c r="AT143" i="3" s="1"/>
  <c r="AR144" i="3"/>
  <c r="AT144" i="3" s="1"/>
  <c r="AR145" i="3"/>
  <c r="AT145" i="3" s="1"/>
  <c r="AR146" i="3"/>
  <c r="AT146" i="3" s="1"/>
  <c r="AR147" i="3"/>
  <c r="AT147" i="3" s="1"/>
  <c r="AR148" i="3"/>
  <c r="AT148" i="3" s="1"/>
  <c r="AR149" i="3"/>
  <c r="AT149" i="3" s="1"/>
  <c r="AR150" i="3"/>
  <c r="AT150" i="3" s="1"/>
  <c r="AR151" i="3"/>
  <c r="AT151" i="3" s="1"/>
  <c r="AR152" i="3"/>
  <c r="AT152" i="3" s="1"/>
  <c r="AR153" i="3"/>
  <c r="AT153" i="3" s="1"/>
  <c r="AR154" i="3"/>
  <c r="AT154" i="3" s="1"/>
  <c r="AR155" i="3"/>
  <c r="AT155" i="3" s="1"/>
  <c r="AR156" i="3"/>
  <c r="AT156" i="3" s="1"/>
  <c r="AR157" i="3"/>
  <c r="AT157" i="3" s="1"/>
  <c r="AR158" i="3"/>
  <c r="AT158" i="3" s="1"/>
  <c r="AR159" i="3"/>
  <c r="AT159" i="3" s="1"/>
  <c r="AR160" i="3"/>
  <c r="AT160" i="3" s="1"/>
  <c r="AR161" i="3"/>
  <c r="AT161" i="3" s="1"/>
  <c r="AR162" i="3"/>
  <c r="AT162" i="3" s="1"/>
  <c r="AR163" i="3"/>
  <c r="AT163" i="3" s="1"/>
  <c r="AR164" i="3"/>
  <c r="AT164" i="3" s="1"/>
  <c r="AR165" i="3"/>
  <c r="AT165" i="3" s="1"/>
  <c r="AR166" i="3"/>
  <c r="AT166" i="3" s="1"/>
  <c r="AR167" i="3"/>
  <c r="AT167" i="3" s="1"/>
  <c r="AR168" i="3"/>
  <c r="AT168" i="3" s="1"/>
  <c r="AR169" i="3"/>
  <c r="AT169" i="3" s="1"/>
  <c r="AR170" i="3"/>
  <c r="AT170" i="3" s="1"/>
  <c r="AR171" i="3"/>
  <c r="AT171" i="3" s="1"/>
  <c r="AR172" i="3"/>
  <c r="AT172" i="3" s="1"/>
  <c r="AR173" i="3"/>
  <c r="AT173" i="3" s="1"/>
  <c r="AR174" i="3"/>
  <c r="AT174" i="3" s="1"/>
  <c r="AR175" i="3"/>
  <c r="AT175" i="3" s="1"/>
  <c r="AR176" i="3"/>
  <c r="AT176" i="3" s="1"/>
  <c r="AR177" i="3"/>
  <c r="AT177" i="3" s="1"/>
  <c r="AR178" i="3"/>
  <c r="AT178" i="3" s="1"/>
  <c r="AR179" i="3"/>
  <c r="AT179" i="3" s="1"/>
  <c r="AR180" i="3"/>
  <c r="AT180" i="3" s="1"/>
  <c r="AR181" i="3"/>
  <c r="AT181" i="3" s="1"/>
  <c r="AR182" i="3"/>
  <c r="AT182" i="3" s="1"/>
  <c r="AR183" i="3"/>
  <c r="AT183" i="3" s="1"/>
  <c r="AR184" i="3"/>
  <c r="AT184" i="3" s="1"/>
  <c r="AR185" i="3"/>
  <c r="AT185" i="3" s="1"/>
  <c r="AR186" i="3"/>
  <c r="AT186" i="3" s="1"/>
  <c r="AR187" i="3"/>
  <c r="AT187" i="3" s="1"/>
  <c r="AR188" i="3"/>
  <c r="AT188" i="3" s="1"/>
  <c r="AR189" i="3"/>
  <c r="AT189" i="3" s="1"/>
  <c r="AR190" i="3"/>
  <c r="AT190" i="3" s="1"/>
  <c r="AR191" i="3"/>
  <c r="AT191" i="3" s="1"/>
  <c r="AR192" i="3"/>
  <c r="AT192" i="3" s="1"/>
  <c r="AR193" i="3"/>
  <c r="AT193" i="3" s="1"/>
  <c r="AR194" i="3"/>
  <c r="AT194" i="3" s="1"/>
  <c r="AR195" i="3"/>
  <c r="AT195" i="3" s="1"/>
  <c r="AR196" i="3"/>
  <c r="AT196" i="3" s="1"/>
  <c r="AR197" i="3"/>
  <c r="AT197" i="3" s="1"/>
  <c r="AR198" i="3"/>
  <c r="AT198" i="3" s="1"/>
  <c r="AR199" i="3"/>
  <c r="AT199" i="3" s="1"/>
  <c r="AR200" i="3"/>
  <c r="AT200" i="3" s="1"/>
  <c r="AR201" i="3"/>
  <c r="AT201" i="3" s="1"/>
  <c r="AR202" i="3"/>
  <c r="AT202" i="3" s="1"/>
  <c r="AR203" i="3"/>
  <c r="AT203" i="3" s="1"/>
  <c r="AR204" i="3"/>
  <c r="AT204" i="3" s="1"/>
  <c r="AR205" i="3"/>
  <c r="AT205" i="3" s="1"/>
  <c r="AR206" i="3"/>
  <c r="AT206" i="3" s="1"/>
  <c r="AR207" i="3"/>
  <c r="AT207" i="3" s="1"/>
  <c r="AR208" i="3"/>
  <c r="AT208" i="3" s="1"/>
  <c r="AR209" i="3"/>
  <c r="AT209" i="3" s="1"/>
  <c r="AR210" i="3"/>
  <c r="AT210" i="3" s="1"/>
  <c r="AR211" i="3"/>
  <c r="AT211" i="3" s="1"/>
  <c r="AR212" i="3"/>
  <c r="AT212" i="3" s="1"/>
  <c r="AR213" i="3"/>
  <c r="AT213" i="3" s="1"/>
  <c r="AR214" i="3"/>
  <c r="AT214" i="3" s="1"/>
  <c r="AR215" i="3"/>
  <c r="AT215" i="3" s="1"/>
  <c r="AR216" i="3"/>
  <c r="AT216" i="3" s="1"/>
  <c r="AR217" i="3"/>
  <c r="AT217" i="3" s="1"/>
  <c r="AR218" i="3"/>
  <c r="AT218" i="3" s="1"/>
  <c r="AR219" i="3"/>
  <c r="AT219" i="3" s="1"/>
  <c r="AR220" i="3"/>
  <c r="AT220" i="3" s="1"/>
  <c r="AR221" i="3"/>
  <c r="AT221" i="3" s="1"/>
  <c r="AR222" i="3"/>
  <c r="AT222" i="3" s="1"/>
  <c r="AR223" i="3"/>
  <c r="AT223" i="3" s="1"/>
  <c r="AR224" i="3"/>
  <c r="AT224" i="3" s="1"/>
  <c r="AR225" i="3"/>
  <c r="AT225" i="3" s="1"/>
  <c r="AR226" i="3"/>
  <c r="AT226" i="3" s="1"/>
  <c r="AR227" i="3"/>
  <c r="AT227" i="3" s="1"/>
  <c r="AR228" i="3"/>
  <c r="AT228" i="3" s="1"/>
  <c r="AR229" i="3"/>
  <c r="AT229" i="3" s="1"/>
  <c r="AR230" i="3"/>
  <c r="AT230" i="3" s="1"/>
  <c r="AR231" i="3"/>
  <c r="AT231" i="3" s="1"/>
  <c r="AR232" i="3"/>
  <c r="AT232" i="3" s="1"/>
  <c r="AR233" i="3"/>
  <c r="AT233" i="3" s="1"/>
  <c r="AR234" i="3"/>
  <c r="AT234" i="3" s="1"/>
  <c r="AR235" i="3"/>
  <c r="AT235" i="3" s="1"/>
  <c r="AR236" i="3"/>
  <c r="AT236" i="3" s="1"/>
  <c r="AR237" i="3"/>
  <c r="AT237" i="3" s="1"/>
  <c r="AR238" i="3"/>
  <c r="AT238" i="3" s="1"/>
  <c r="AR239" i="3"/>
  <c r="AT239" i="3" s="1"/>
  <c r="AR240" i="3"/>
  <c r="AT240" i="3" s="1"/>
  <c r="AR241" i="3"/>
  <c r="AT241" i="3" s="1"/>
  <c r="AR242" i="3"/>
  <c r="AT242" i="3" s="1"/>
  <c r="AR243" i="3"/>
  <c r="AT243" i="3" s="1"/>
  <c r="AR244" i="3"/>
  <c r="AT244" i="3" s="1"/>
  <c r="AR245" i="3"/>
  <c r="AT245" i="3" s="1"/>
  <c r="AR246" i="3"/>
  <c r="AT246" i="3" s="1"/>
  <c r="AR247" i="3"/>
  <c r="AT247" i="3" s="1"/>
  <c r="AR248" i="3"/>
  <c r="AT248" i="3" s="1"/>
  <c r="AR249" i="3"/>
  <c r="AT249" i="3" s="1"/>
  <c r="AR250" i="3"/>
  <c r="AT250" i="3" s="1"/>
  <c r="AR251" i="3"/>
  <c r="AT251" i="3" s="1"/>
  <c r="AR252" i="3"/>
  <c r="AT252" i="3" s="1"/>
  <c r="AR253" i="3"/>
  <c r="AT253" i="3" s="1"/>
  <c r="AR254" i="3"/>
  <c r="AT254" i="3" s="1"/>
  <c r="AR255" i="3"/>
  <c r="AT255" i="3" s="1"/>
  <c r="AR256" i="3"/>
  <c r="AT256" i="3" s="1"/>
  <c r="AR257" i="3"/>
  <c r="AT257" i="3" s="1"/>
  <c r="AR258" i="3"/>
  <c r="AT258" i="3" s="1"/>
  <c r="AR259" i="3"/>
  <c r="AT259" i="3" s="1"/>
  <c r="AR260" i="3"/>
  <c r="AT260" i="3" s="1"/>
  <c r="AR261" i="3"/>
  <c r="AT261" i="3" s="1"/>
  <c r="AR262" i="3"/>
  <c r="AT262" i="3" s="1"/>
  <c r="AR263" i="3"/>
  <c r="AT263" i="3" s="1"/>
  <c r="AR264" i="3"/>
  <c r="AT264" i="3" s="1"/>
  <c r="AR265" i="3"/>
  <c r="AT265" i="3" s="1"/>
  <c r="AR266" i="3"/>
  <c r="AT266" i="3" s="1"/>
  <c r="AR267" i="3"/>
  <c r="AT267" i="3" s="1"/>
  <c r="AR268" i="3"/>
  <c r="AT268" i="3" s="1"/>
  <c r="AR269" i="3"/>
  <c r="AT269" i="3" s="1"/>
  <c r="AR270" i="3"/>
  <c r="AT270" i="3" s="1"/>
  <c r="AR271" i="3"/>
  <c r="AT271" i="3" s="1"/>
  <c r="AR272" i="3"/>
  <c r="AT272" i="3" s="1"/>
  <c r="AR273" i="3"/>
  <c r="AT273" i="3" s="1"/>
  <c r="AR274" i="3"/>
  <c r="AT274" i="3" s="1"/>
  <c r="AR275" i="3"/>
  <c r="AT275" i="3" s="1"/>
  <c r="AR276" i="3"/>
  <c r="AT276" i="3" s="1"/>
  <c r="AR277" i="3"/>
  <c r="AT277" i="3" s="1"/>
  <c r="AR278" i="3"/>
  <c r="AT278" i="3" s="1"/>
  <c r="AR279" i="3"/>
  <c r="AT279" i="3" s="1"/>
  <c r="AR280" i="3"/>
  <c r="AT280" i="3" s="1"/>
  <c r="AR281" i="3"/>
  <c r="AT281" i="3" s="1"/>
  <c r="AR282" i="3"/>
  <c r="AT282" i="3" s="1"/>
  <c r="AR283" i="3"/>
  <c r="AT283" i="3" s="1"/>
  <c r="AR284" i="3"/>
  <c r="AT284" i="3" s="1"/>
  <c r="AR285" i="3"/>
  <c r="AT285" i="3" s="1"/>
  <c r="AR286" i="3"/>
  <c r="AT286" i="3" s="1"/>
  <c r="AR287" i="3"/>
  <c r="AT287" i="3" s="1"/>
  <c r="AR288" i="3"/>
  <c r="AT288" i="3" s="1"/>
  <c r="AR289" i="3"/>
  <c r="AT289" i="3" s="1"/>
  <c r="AR290" i="3"/>
  <c r="AT290" i="3" s="1"/>
  <c r="AR291" i="3"/>
  <c r="AT291" i="3" s="1"/>
  <c r="AR292" i="3"/>
  <c r="AT292" i="3" s="1"/>
  <c r="AR293" i="3"/>
  <c r="AT293" i="3" s="1"/>
  <c r="AR294" i="3"/>
  <c r="AT294" i="3" s="1"/>
  <c r="AR295" i="3"/>
  <c r="AT295" i="3" s="1"/>
  <c r="AR296" i="3"/>
  <c r="AT296" i="3" s="1"/>
  <c r="AR297" i="3"/>
  <c r="AT297" i="3" s="1"/>
  <c r="AR298" i="3"/>
  <c r="AT298" i="3" s="1"/>
  <c r="AR299" i="3"/>
  <c r="AT299" i="3" s="1"/>
  <c r="AR300" i="3"/>
  <c r="AT300" i="3" s="1"/>
  <c r="AR301" i="3"/>
  <c r="AT301" i="3" s="1"/>
  <c r="AR302" i="3"/>
  <c r="AT302" i="3" s="1"/>
  <c r="AR303" i="3"/>
  <c r="AT303" i="3" s="1"/>
  <c r="AR304" i="3"/>
  <c r="AT304" i="3" s="1"/>
  <c r="AR305" i="3"/>
  <c r="AT305" i="3" s="1"/>
  <c r="AR306" i="3"/>
  <c r="AT306" i="3" s="1"/>
  <c r="AR307" i="3"/>
  <c r="AT307" i="3" s="1"/>
  <c r="AR308" i="3"/>
  <c r="AT308" i="3" s="1"/>
  <c r="AR309" i="3"/>
  <c r="AT309" i="3" s="1"/>
  <c r="AR310" i="3"/>
  <c r="AT310" i="3" s="1"/>
  <c r="AR311" i="3"/>
  <c r="AT311" i="3" s="1"/>
  <c r="AR312" i="3"/>
  <c r="AT312" i="3" s="1"/>
  <c r="AR313" i="3"/>
  <c r="AT313" i="3" s="1"/>
  <c r="AR314" i="3"/>
  <c r="AT314" i="3" s="1"/>
  <c r="AR315" i="3"/>
  <c r="AT315" i="3" s="1"/>
  <c r="AR316" i="3"/>
  <c r="AT316" i="3" s="1"/>
  <c r="AR317" i="3"/>
  <c r="AT317" i="3" s="1"/>
  <c r="AR318" i="3"/>
  <c r="AT318" i="3" s="1"/>
  <c r="AR319" i="3"/>
  <c r="AT319" i="3" s="1"/>
  <c r="AR320" i="3"/>
  <c r="AT320" i="3" s="1"/>
  <c r="AR321" i="3"/>
  <c r="AT321" i="3" s="1"/>
  <c r="AR322" i="3"/>
  <c r="AT322" i="3" s="1"/>
  <c r="AR323" i="3"/>
  <c r="AT323" i="3" s="1"/>
  <c r="AR324" i="3"/>
  <c r="AT324" i="3" s="1"/>
  <c r="AR325" i="3"/>
  <c r="AT325" i="3" s="1"/>
  <c r="AR326" i="3"/>
  <c r="AT326" i="3" s="1"/>
  <c r="AR327" i="3"/>
  <c r="AT327" i="3" s="1"/>
  <c r="AR328" i="3"/>
  <c r="AT328" i="3" s="1"/>
  <c r="AR329" i="3"/>
  <c r="AT329" i="3" s="1"/>
  <c r="AR330" i="3"/>
  <c r="AT330" i="3" s="1"/>
  <c r="AR331" i="3"/>
  <c r="AT331" i="3" s="1"/>
  <c r="AR332" i="3"/>
  <c r="AT332" i="3" s="1"/>
  <c r="AR333" i="3"/>
  <c r="AT333" i="3" s="1"/>
  <c r="AR334" i="3"/>
  <c r="AT334" i="3" s="1"/>
  <c r="AR335" i="3"/>
  <c r="AT335" i="3" s="1"/>
  <c r="AR336" i="3"/>
  <c r="AT336" i="3" s="1"/>
  <c r="AR337" i="3"/>
  <c r="AT337" i="3" s="1"/>
  <c r="AR338" i="3"/>
  <c r="AT338" i="3" s="1"/>
  <c r="AR339" i="3"/>
  <c r="AT339" i="3" s="1"/>
  <c r="AR340" i="3"/>
  <c r="AT340" i="3" s="1"/>
  <c r="AR341" i="3"/>
  <c r="AT341" i="3" s="1"/>
  <c r="AR342" i="3"/>
  <c r="AT342" i="3" s="1"/>
  <c r="AR343" i="3"/>
  <c r="AT343" i="3" s="1"/>
  <c r="AR344" i="3"/>
  <c r="AT344" i="3" s="1"/>
  <c r="AR345" i="3"/>
  <c r="AT345" i="3" s="1"/>
  <c r="AR346" i="3"/>
  <c r="AT346" i="3" s="1"/>
  <c r="AR347" i="3"/>
  <c r="AT347" i="3" s="1"/>
  <c r="AR348" i="3"/>
  <c r="AT348" i="3" s="1"/>
  <c r="AR349" i="3"/>
  <c r="AT349" i="3" s="1"/>
  <c r="AR350" i="3"/>
  <c r="AT350" i="3" s="1"/>
  <c r="AR351" i="3"/>
  <c r="AT351" i="3" s="1"/>
  <c r="AR352" i="3"/>
  <c r="AT352" i="3" s="1"/>
  <c r="AR353" i="3"/>
  <c r="AT353" i="3" s="1"/>
  <c r="AR354" i="3"/>
  <c r="AT354" i="3" s="1"/>
  <c r="AR355" i="3"/>
  <c r="AT355" i="3" s="1"/>
  <c r="AR356" i="3"/>
  <c r="AT356" i="3" s="1"/>
  <c r="AR357" i="3"/>
  <c r="AT357" i="3" s="1"/>
  <c r="AR358" i="3"/>
  <c r="AT358" i="3" s="1"/>
  <c r="AR359" i="3"/>
  <c r="AT359" i="3" s="1"/>
  <c r="AR360" i="3"/>
  <c r="AT360" i="3" s="1"/>
  <c r="AR361" i="3"/>
  <c r="AT361" i="3" s="1"/>
  <c r="AR362" i="3"/>
  <c r="AT362" i="3" s="1"/>
  <c r="AR363" i="3"/>
  <c r="AT363" i="3" s="1"/>
  <c r="AR364" i="3"/>
  <c r="AT364" i="3" s="1"/>
  <c r="AR365" i="3"/>
  <c r="AT365" i="3" s="1"/>
  <c r="AR366" i="3"/>
  <c r="AT366" i="3" s="1"/>
  <c r="AR367" i="3"/>
  <c r="AT367" i="3" s="1"/>
  <c r="AR368" i="3"/>
  <c r="AT368" i="3" s="1"/>
  <c r="AR369" i="3"/>
  <c r="AT369" i="3" s="1"/>
  <c r="AR370" i="3"/>
  <c r="AT370" i="3" s="1"/>
  <c r="AR371" i="3"/>
  <c r="AT371" i="3" s="1"/>
  <c r="AR372" i="3"/>
  <c r="AT372" i="3" s="1"/>
  <c r="AR373" i="3"/>
  <c r="AT373" i="3" s="1"/>
  <c r="AR374" i="3"/>
  <c r="AT374" i="3" s="1"/>
  <c r="AR375" i="3"/>
  <c r="AT375" i="3" s="1"/>
  <c r="AR376" i="3"/>
  <c r="AT376" i="3" s="1"/>
  <c r="AR377" i="3"/>
  <c r="AT377" i="3" s="1"/>
  <c r="AR378" i="3"/>
  <c r="AT378" i="3" s="1"/>
  <c r="AR379" i="3"/>
  <c r="AT379" i="3" s="1"/>
  <c r="AR380" i="3"/>
  <c r="AT380" i="3" s="1"/>
  <c r="AR381" i="3"/>
  <c r="AT381" i="3" s="1"/>
  <c r="AR382" i="3"/>
  <c r="AT382" i="3" s="1"/>
  <c r="AR383" i="3"/>
  <c r="AT383" i="3" s="1"/>
  <c r="AR384" i="3"/>
  <c r="AT384" i="3" s="1"/>
  <c r="AR385" i="3"/>
  <c r="AT385" i="3" s="1"/>
  <c r="AR386" i="3"/>
  <c r="AT386" i="3" s="1"/>
  <c r="AR387" i="3"/>
  <c r="AT387" i="3" s="1"/>
  <c r="AR388" i="3"/>
  <c r="AT388" i="3" s="1"/>
  <c r="AR389" i="3"/>
  <c r="AT389" i="3" s="1"/>
  <c r="AR390" i="3"/>
  <c r="AT390" i="3" s="1"/>
  <c r="AR391" i="3"/>
  <c r="AT391" i="3" s="1"/>
  <c r="AR392" i="3"/>
  <c r="AT392" i="3" s="1"/>
  <c r="AR393" i="3"/>
  <c r="AT393" i="3" s="1"/>
  <c r="AR394" i="3"/>
  <c r="AT394" i="3" s="1"/>
  <c r="AR395" i="3"/>
  <c r="AT395" i="3" s="1"/>
  <c r="AR396" i="3"/>
  <c r="AT396" i="3" s="1"/>
  <c r="AR397" i="3"/>
  <c r="AT397" i="3" s="1"/>
  <c r="AR398" i="3"/>
  <c r="AT398" i="3" s="1"/>
  <c r="AR399" i="3"/>
  <c r="AT399" i="3" s="1"/>
  <c r="AR400" i="3"/>
  <c r="AT400" i="3" s="1"/>
  <c r="AR401" i="3"/>
  <c r="AT401" i="3" s="1"/>
  <c r="AR402" i="3"/>
  <c r="AT402" i="3" s="1"/>
  <c r="AR403" i="3"/>
  <c r="AT403" i="3" s="1"/>
  <c r="AR404" i="3"/>
  <c r="AT404" i="3" s="1"/>
  <c r="AR405" i="3"/>
  <c r="AT405" i="3" s="1"/>
  <c r="AR406" i="3"/>
  <c r="AT406" i="3" s="1"/>
  <c r="AR407" i="3"/>
  <c r="AT407" i="3" s="1"/>
  <c r="AR408" i="3"/>
  <c r="AT408" i="3" s="1"/>
  <c r="AR409" i="3"/>
  <c r="AT409" i="3" s="1"/>
  <c r="AR410" i="3"/>
  <c r="AT410" i="3" s="1"/>
  <c r="AR411" i="3"/>
  <c r="AT411" i="3" s="1"/>
  <c r="AR412" i="3"/>
  <c r="AT412" i="3" s="1"/>
  <c r="AR413" i="3"/>
  <c r="AT413" i="3" s="1"/>
  <c r="AR414" i="3"/>
  <c r="AT414" i="3" s="1"/>
  <c r="AR415" i="3"/>
  <c r="AT415" i="3" s="1"/>
  <c r="AR416" i="3"/>
  <c r="AT416" i="3" s="1"/>
  <c r="AR417" i="3"/>
  <c r="AT417" i="3" s="1"/>
  <c r="AR418" i="3"/>
  <c r="AT418" i="3" s="1"/>
  <c r="AR419" i="3"/>
  <c r="AT419" i="3" s="1"/>
  <c r="AR420" i="3"/>
  <c r="AT420" i="3" s="1"/>
  <c r="AR421" i="3"/>
  <c r="AT421" i="3" s="1"/>
  <c r="AR422" i="3"/>
  <c r="AT422" i="3" s="1"/>
  <c r="AR423" i="3"/>
  <c r="AT423" i="3" s="1"/>
  <c r="AR424" i="3"/>
  <c r="AT424" i="3" s="1"/>
  <c r="AR425" i="3"/>
  <c r="AT425" i="3" s="1"/>
  <c r="AR426" i="3"/>
  <c r="AT426" i="3" s="1"/>
  <c r="AR427" i="3"/>
  <c r="AT427" i="3" s="1"/>
  <c r="AR428" i="3"/>
  <c r="AT428" i="3" s="1"/>
  <c r="AR429" i="3"/>
  <c r="AT429" i="3" s="1"/>
  <c r="AR430" i="3"/>
  <c r="AT430" i="3" s="1"/>
  <c r="AR431" i="3"/>
  <c r="AT431" i="3" s="1"/>
  <c r="AR432" i="3"/>
  <c r="AT432" i="3" s="1"/>
  <c r="AR433" i="3"/>
  <c r="AT433" i="3" s="1"/>
  <c r="AR434" i="3"/>
  <c r="AT434" i="3" s="1"/>
  <c r="AR435" i="3"/>
  <c r="AT435" i="3" s="1"/>
  <c r="AR436" i="3"/>
  <c r="AT436" i="3" s="1"/>
  <c r="AR437" i="3"/>
  <c r="AT437" i="3" s="1"/>
  <c r="AR438" i="3"/>
  <c r="AT438" i="3" s="1"/>
  <c r="AR439" i="3"/>
  <c r="AT439" i="3" s="1"/>
  <c r="AR440" i="3"/>
  <c r="AT440" i="3" s="1"/>
  <c r="AR441" i="3"/>
  <c r="AT441" i="3" s="1"/>
  <c r="AR442" i="3"/>
  <c r="AT442" i="3" s="1"/>
  <c r="AR443" i="3"/>
  <c r="AT443" i="3" s="1"/>
  <c r="AR444" i="3"/>
  <c r="AT444" i="3" s="1"/>
  <c r="AR445" i="3"/>
  <c r="AT445" i="3" s="1"/>
  <c r="AR446" i="3"/>
  <c r="AT446" i="3" s="1"/>
  <c r="AR447" i="3"/>
  <c r="AT447" i="3" s="1"/>
  <c r="AR448" i="3"/>
  <c r="AT448" i="3" s="1"/>
  <c r="AR449" i="3"/>
  <c r="AT449" i="3" s="1"/>
  <c r="AR450" i="3"/>
  <c r="AT450" i="3" s="1"/>
  <c r="AR451" i="3"/>
  <c r="AT451" i="3" s="1"/>
  <c r="AR452" i="3"/>
  <c r="AT452" i="3" s="1"/>
  <c r="AR453" i="3"/>
  <c r="AT453" i="3" s="1"/>
  <c r="AR454" i="3"/>
  <c r="AT454" i="3" s="1"/>
  <c r="AR455" i="3"/>
  <c r="AT455" i="3" s="1"/>
  <c r="AR456" i="3"/>
  <c r="AT456" i="3" s="1"/>
  <c r="AR457" i="3"/>
  <c r="AT457" i="3" s="1"/>
  <c r="AR458" i="3"/>
  <c r="AT458" i="3" s="1"/>
  <c r="AR459" i="3"/>
  <c r="AT459" i="3" s="1"/>
  <c r="AR460" i="3"/>
  <c r="AT460" i="3" s="1"/>
  <c r="AR461" i="3"/>
  <c r="AT461" i="3" s="1"/>
  <c r="AR462" i="3"/>
  <c r="AT462" i="3" s="1"/>
  <c r="AR463" i="3"/>
  <c r="AT463" i="3" s="1"/>
  <c r="AR464" i="3"/>
  <c r="AT464" i="3" s="1"/>
  <c r="AR465" i="3"/>
  <c r="AT465" i="3" s="1"/>
  <c r="AR466" i="3"/>
  <c r="AT466" i="3" s="1"/>
  <c r="AR467" i="3"/>
  <c r="AT467" i="3" s="1"/>
  <c r="AR468" i="3"/>
  <c r="AT468" i="3" s="1"/>
  <c r="AR469" i="3"/>
  <c r="AT469" i="3" s="1"/>
  <c r="AR470" i="3"/>
  <c r="AT470" i="3" s="1"/>
  <c r="AR471" i="3"/>
  <c r="AT471" i="3" s="1"/>
  <c r="AR472" i="3"/>
  <c r="AT472" i="3" s="1"/>
  <c r="AR473" i="3"/>
  <c r="AT473" i="3" s="1"/>
  <c r="AR474" i="3"/>
  <c r="AT474" i="3" s="1"/>
  <c r="AR475" i="3"/>
  <c r="AT475" i="3" s="1"/>
  <c r="AR476" i="3"/>
  <c r="AT476" i="3" s="1"/>
  <c r="AR477" i="3"/>
  <c r="AT477" i="3" s="1"/>
  <c r="AR478" i="3"/>
  <c r="AT478" i="3" s="1"/>
  <c r="AR479" i="3"/>
  <c r="AT479" i="3" s="1"/>
  <c r="AR480" i="3"/>
  <c r="AT480" i="3" s="1"/>
  <c r="AR481" i="3"/>
  <c r="AT481" i="3" s="1"/>
  <c r="AR482" i="3"/>
  <c r="AT482" i="3" s="1"/>
  <c r="AR483" i="3"/>
  <c r="AT483" i="3" s="1"/>
  <c r="AR484" i="3"/>
  <c r="AT484" i="3" s="1"/>
  <c r="AR485" i="3"/>
  <c r="AT485" i="3" s="1"/>
  <c r="AR486" i="3"/>
  <c r="AT486" i="3" s="1"/>
  <c r="AR487" i="3"/>
  <c r="AT487" i="3" s="1"/>
  <c r="AR488" i="3"/>
  <c r="AT488" i="3" s="1"/>
  <c r="AR489" i="3"/>
  <c r="AT489" i="3" s="1"/>
  <c r="AR490" i="3"/>
  <c r="AT490" i="3" s="1"/>
  <c r="AR491" i="3"/>
  <c r="AT491" i="3" s="1"/>
  <c r="AR492" i="3"/>
  <c r="AT492" i="3" s="1"/>
  <c r="AR493" i="3"/>
  <c r="AT493" i="3" s="1"/>
  <c r="AR494" i="3"/>
  <c r="AT494" i="3" s="1"/>
  <c r="AR495" i="3"/>
  <c r="AT495" i="3" s="1"/>
  <c r="AR496" i="3"/>
  <c r="AT496" i="3" s="1"/>
  <c r="AR497" i="3"/>
  <c r="AT497" i="3" s="1"/>
  <c r="AR498" i="3"/>
  <c r="AT498" i="3" s="1"/>
  <c r="AR499" i="3"/>
  <c r="AT499" i="3" s="1"/>
  <c r="AR500" i="3"/>
  <c r="AT500" i="3" s="1"/>
  <c r="AR501" i="3"/>
  <c r="AT501" i="3" s="1"/>
  <c r="AR502" i="3"/>
  <c r="AT502" i="3" s="1"/>
  <c r="AR503" i="3"/>
  <c r="AT503" i="3" s="1"/>
  <c r="AR504" i="3"/>
  <c r="AT504" i="3" s="1"/>
  <c r="AR505" i="3"/>
  <c r="AT505" i="3" s="1"/>
  <c r="AR506" i="3"/>
  <c r="AT506" i="3" s="1"/>
  <c r="AR507" i="3"/>
  <c r="AT507" i="3" s="1"/>
  <c r="AR508" i="3"/>
  <c r="AT508" i="3" s="1"/>
  <c r="AR509" i="3"/>
  <c r="AT509" i="3" s="1"/>
  <c r="AR510" i="3"/>
  <c r="AT510" i="3" s="1"/>
  <c r="AR511" i="3"/>
  <c r="AT511" i="3" s="1"/>
  <c r="AR512" i="3"/>
  <c r="AT512" i="3" s="1"/>
  <c r="AR513" i="3"/>
  <c r="AT513" i="3" s="1"/>
  <c r="AR514" i="3"/>
  <c r="AT514" i="3" s="1"/>
  <c r="AR515" i="3"/>
  <c r="AT515" i="3" s="1"/>
  <c r="AR516" i="3"/>
  <c r="AT516" i="3" s="1"/>
  <c r="AR517" i="3"/>
  <c r="AT517" i="3" s="1"/>
  <c r="AR518" i="3"/>
  <c r="AT518" i="3" s="1"/>
  <c r="AR519" i="3"/>
  <c r="AT519" i="3" s="1"/>
  <c r="AR520" i="3"/>
  <c r="AT520" i="3" s="1"/>
  <c r="AR521" i="3"/>
  <c r="AT521" i="3" s="1"/>
  <c r="AR522" i="3"/>
  <c r="AT522" i="3" s="1"/>
  <c r="AR523" i="3"/>
  <c r="AT523" i="3" s="1"/>
  <c r="AR524" i="3"/>
  <c r="AT524" i="3" s="1"/>
  <c r="AR525" i="3"/>
  <c r="AT525" i="3" s="1"/>
  <c r="AR526" i="3"/>
  <c r="AT526" i="3" s="1"/>
  <c r="AR527" i="3"/>
  <c r="AT527" i="3" s="1"/>
  <c r="AR528" i="3"/>
  <c r="AT528" i="3" s="1"/>
  <c r="AR529" i="3"/>
  <c r="AT529" i="3" s="1"/>
  <c r="AR530" i="3"/>
  <c r="AT530" i="3" s="1"/>
  <c r="AR531" i="3"/>
  <c r="AT531" i="3" s="1"/>
  <c r="AR532" i="3"/>
  <c r="AT532" i="3" s="1"/>
  <c r="AR533" i="3"/>
  <c r="AT533" i="3" s="1"/>
  <c r="AR534" i="3"/>
  <c r="AT534" i="3" s="1"/>
  <c r="AR535" i="3"/>
  <c r="AT535" i="3" s="1"/>
  <c r="AR536" i="3"/>
  <c r="AT536" i="3" s="1"/>
  <c r="AR537" i="3"/>
  <c r="AT537" i="3" s="1"/>
  <c r="AR538" i="3"/>
  <c r="AT538" i="3" s="1"/>
  <c r="AR539" i="3"/>
  <c r="AT539" i="3" s="1"/>
  <c r="AR540" i="3"/>
  <c r="AT540" i="3" s="1"/>
  <c r="AR541" i="3"/>
  <c r="AT541" i="3" s="1"/>
  <c r="AR542" i="3"/>
  <c r="AT542" i="3" s="1"/>
  <c r="AR543" i="3"/>
  <c r="AT543" i="3" s="1"/>
  <c r="AR544" i="3"/>
  <c r="AT544" i="3" s="1"/>
  <c r="AR545" i="3"/>
  <c r="AT545" i="3" s="1"/>
  <c r="AR546" i="3"/>
  <c r="AT546" i="3" s="1"/>
  <c r="AR547" i="3"/>
  <c r="AT547" i="3" s="1"/>
  <c r="AR548" i="3"/>
  <c r="AT548" i="3" s="1"/>
  <c r="AR549" i="3"/>
  <c r="AT549" i="3" s="1"/>
  <c r="AR550" i="3"/>
  <c r="AT550" i="3" s="1"/>
  <c r="AR551" i="3"/>
  <c r="AT551" i="3" s="1"/>
  <c r="AR552" i="3"/>
  <c r="AT552" i="3" s="1"/>
  <c r="AR553" i="3"/>
  <c r="AT553" i="3" s="1"/>
  <c r="AR554" i="3"/>
  <c r="AT554" i="3" s="1"/>
  <c r="AR555" i="3"/>
  <c r="AT555" i="3" s="1"/>
  <c r="AR556" i="3"/>
  <c r="AT556" i="3" s="1"/>
  <c r="AR557" i="3"/>
  <c r="AT557" i="3" s="1"/>
  <c r="AR558" i="3"/>
  <c r="AT558" i="3" s="1"/>
  <c r="AR559" i="3"/>
  <c r="AT559" i="3" s="1"/>
  <c r="AR560" i="3"/>
  <c r="AT560" i="3" s="1"/>
  <c r="AR561" i="3"/>
  <c r="AT561" i="3" s="1"/>
  <c r="AR562" i="3"/>
  <c r="AT562" i="3" s="1"/>
  <c r="AR563" i="3"/>
  <c r="AT563" i="3" s="1"/>
  <c r="AR564" i="3"/>
  <c r="AT564" i="3" s="1"/>
  <c r="AR565" i="3"/>
  <c r="AT565" i="3" s="1"/>
  <c r="AR566" i="3"/>
  <c r="AT566" i="3" s="1"/>
  <c r="AR567" i="3"/>
  <c r="AT567" i="3" s="1"/>
  <c r="AR568" i="3"/>
  <c r="AT568" i="3" s="1"/>
  <c r="AR569" i="3"/>
  <c r="AT569" i="3" s="1"/>
  <c r="AR570" i="3"/>
  <c r="AT570" i="3" s="1"/>
  <c r="AR571" i="3"/>
  <c r="AT571" i="3" s="1"/>
  <c r="AR572" i="3"/>
  <c r="AT572" i="3" s="1"/>
  <c r="AR573" i="3"/>
  <c r="AT573" i="3" s="1"/>
  <c r="AR574" i="3"/>
  <c r="AT574" i="3" s="1"/>
  <c r="AR575" i="3"/>
  <c r="AT575" i="3" s="1"/>
  <c r="AR576" i="3"/>
  <c r="AT576" i="3" s="1"/>
  <c r="AR577" i="3"/>
  <c r="AT577" i="3" s="1"/>
  <c r="AR578" i="3"/>
  <c r="AT578" i="3" s="1"/>
  <c r="AR579" i="3"/>
  <c r="AT579" i="3" s="1"/>
  <c r="AR580" i="3"/>
  <c r="AT580" i="3" s="1"/>
  <c r="AR581" i="3"/>
  <c r="AT581" i="3" s="1"/>
  <c r="AR582" i="3"/>
  <c r="AT582" i="3" s="1"/>
  <c r="AR583" i="3"/>
  <c r="AT583" i="3" s="1"/>
  <c r="AR584" i="3"/>
  <c r="AT584" i="3" s="1"/>
  <c r="AR585" i="3"/>
  <c r="AT585" i="3" s="1"/>
  <c r="AR586" i="3"/>
  <c r="AT586" i="3" s="1"/>
  <c r="AR587" i="3"/>
  <c r="AT587" i="3" s="1"/>
  <c r="AR588" i="3"/>
  <c r="AT588" i="3" s="1"/>
  <c r="AR589" i="3"/>
  <c r="AT589" i="3" s="1"/>
  <c r="AR590" i="3"/>
  <c r="AT590" i="3" s="1"/>
  <c r="AR591" i="3"/>
  <c r="AT591" i="3" s="1"/>
  <c r="AR592" i="3"/>
  <c r="AT592" i="3" s="1"/>
  <c r="AR593" i="3"/>
  <c r="AT593" i="3" s="1"/>
  <c r="AR594" i="3"/>
  <c r="AT594" i="3" s="1"/>
  <c r="AR595" i="3"/>
  <c r="AT595" i="3" s="1"/>
  <c r="AR596" i="3"/>
  <c r="AT596" i="3" s="1"/>
  <c r="AR597" i="3"/>
  <c r="AT597" i="3" s="1"/>
  <c r="AR598" i="3"/>
  <c r="AT598" i="3" s="1"/>
  <c r="AR599" i="3"/>
  <c r="AT599" i="3" s="1"/>
  <c r="AR600" i="3"/>
  <c r="AT600" i="3" s="1"/>
  <c r="AR601" i="3"/>
  <c r="AT601" i="3" s="1"/>
  <c r="AR602" i="3"/>
  <c r="AT602" i="3" s="1"/>
  <c r="AR603" i="3"/>
  <c r="AT603" i="3" s="1"/>
  <c r="AR604" i="3"/>
  <c r="AT604" i="3" s="1"/>
  <c r="AR605" i="3"/>
  <c r="AT605" i="3" s="1"/>
  <c r="AR606" i="3"/>
  <c r="AT606" i="3" s="1"/>
  <c r="AR607" i="3"/>
  <c r="AT607" i="3" s="1"/>
  <c r="AR608" i="3"/>
  <c r="AT608" i="3" s="1"/>
  <c r="AR609" i="3"/>
  <c r="AT609" i="3" s="1"/>
  <c r="AR610" i="3"/>
  <c r="AT610" i="3" s="1"/>
  <c r="AR611" i="3"/>
  <c r="AT611" i="3" s="1"/>
  <c r="AR612" i="3"/>
  <c r="AT612" i="3" s="1"/>
  <c r="AR613" i="3"/>
  <c r="AT613" i="3" s="1"/>
  <c r="AR614" i="3"/>
  <c r="AT614" i="3" s="1"/>
  <c r="AR615" i="3"/>
  <c r="AT615" i="3" s="1"/>
  <c r="AR616" i="3"/>
  <c r="AT616" i="3" s="1"/>
  <c r="AR617" i="3"/>
  <c r="AT617" i="3" s="1"/>
  <c r="AR618" i="3"/>
  <c r="AT618" i="3" s="1"/>
  <c r="AR619" i="3"/>
  <c r="AT619" i="3" s="1"/>
  <c r="AR620" i="3"/>
  <c r="AT620" i="3" s="1"/>
  <c r="AR621" i="3"/>
  <c r="AT621" i="3" s="1"/>
  <c r="AR622" i="3"/>
  <c r="AT622" i="3" s="1"/>
  <c r="AR623" i="3"/>
  <c r="AT623" i="3" s="1"/>
  <c r="AR624" i="3"/>
  <c r="AT624" i="3" s="1"/>
  <c r="AR625" i="3"/>
  <c r="AT625" i="3" s="1"/>
  <c r="AR626" i="3"/>
  <c r="AT626" i="3" s="1"/>
  <c r="AR627" i="3"/>
  <c r="AT627" i="3" s="1"/>
  <c r="AR628" i="3"/>
  <c r="AT628" i="3" s="1"/>
  <c r="AR629" i="3"/>
  <c r="AT629" i="3" s="1"/>
  <c r="AR630" i="3"/>
  <c r="AT630" i="3" s="1"/>
  <c r="AR631" i="3"/>
  <c r="AT631" i="3" s="1"/>
  <c r="AR632" i="3"/>
  <c r="AT632" i="3" s="1"/>
  <c r="AR633" i="3"/>
  <c r="AT633" i="3" s="1"/>
  <c r="AR634" i="3"/>
  <c r="AT634" i="3" s="1"/>
  <c r="AR635" i="3"/>
  <c r="AT635" i="3" s="1"/>
  <c r="AR636" i="3"/>
  <c r="AT636" i="3" s="1"/>
  <c r="AR637" i="3"/>
  <c r="AT637" i="3" s="1"/>
  <c r="AR638" i="3"/>
  <c r="AT638" i="3" s="1"/>
  <c r="AR639" i="3"/>
  <c r="AT639" i="3" s="1"/>
  <c r="AR640" i="3"/>
  <c r="AT640" i="3" s="1"/>
  <c r="AR641" i="3"/>
  <c r="AT641" i="3" s="1"/>
  <c r="AR642" i="3"/>
  <c r="AT642" i="3" s="1"/>
  <c r="AR643" i="3"/>
  <c r="AT643" i="3" s="1"/>
  <c r="AR644" i="3"/>
  <c r="AT644" i="3" s="1"/>
  <c r="AR645" i="3"/>
  <c r="AT645" i="3" s="1"/>
  <c r="AR646" i="3"/>
  <c r="AT646" i="3" s="1"/>
  <c r="AR647" i="3"/>
  <c r="AT647" i="3" s="1"/>
  <c r="AR648" i="3"/>
  <c r="AT648" i="3" s="1"/>
  <c r="AR649" i="3"/>
  <c r="AT649" i="3" s="1"/>
  <c r="AR650" i="3"/>
  <c r="AT650" i="3" s="1"/>
  <c r="AR651" i="3"/>
  <c r="AT651" i="3" s="1"/>
  <c r="AR652" i="3"/>
  <c r="AT652" i="3" s="1"/>
  <c r="AR653" i="3"/>
  <c r="AT653" i="3" s="1"/>
  <c r="AR654" i="3"/>
  <c r="AT654" i="3" s="1"/>
  <c r="AR655" i="3"/>
  <c r="AT655" i="3" s="1"/>
  <c r="AR656" i="3"/>
  <c r="AT656" i="3" s="1"/>
  <c r="AR657" i="3"/>
  <c r="AT657" i="3" s="1"/>
  <c r="AR658" i="3"/>
  <c r="AT658" i="3" s="1"/>
  <c r="AR659" i="3"/>
  <c r="AT659" i="3" s="1"/>
  <c r="AR660" i="3"/>
  <c r="AT660" i="3" s="1"/>
  <c r="AR661" i="3"/>
  <c r="AT661" i="3" s="1"/>
  <c r="AR662" i="3"/>
  <c r="AT662" i="3" s="1"/>
  <c r="AR663" i="3"/>
  <c r="AT663" i="3" s="1"/>
  <c r="AR664" i="3"/>
  <c r="AT664" i="3" s="1"/>
  <c r="AR665" i="3"/>
  <c r="AT665" i="3" s="1"/>
  <c r="AR666" i="3"/>
  <c r="AT666" i="3" s="1"/>
  <c r="AR667" i="3"/>
  <c r="AT667" i="3" s="1"/>
  <c r="AR668" i="3"/>
  <c r="AT668" i="3" s="1"/>
  <c r="AR669" i="3"/>
  <c r="AT669" i="3" s="1"/>
  <c r="AR670" i="3"/>
  <c r="AT670" i="3" s="1"/>
  <c r="AR671" i="3"/>
  <c r="AT671" i="3" s="1"/>
  <c r="AR672" i="3"/>
  <c r="AT672" i="3" s="1"/>
  <c r="AR673" i="3"/>
  <c r="AT673" i="3" s="1"/>
  <c r="AR674" i="3"/>
  <c r="AT674" i="3" s="1"/>
  <c r="AR675" i="3"/>
  <c r="AT675" i="3" s="1"/>
  <c r="AR676" i="3"/>
  <c r="AT676" i="3" s="1"/>
  <c r="AR677" i="3"/>
  <c r="AT677" i="3" s="1"/>
  <c r="AR678" i="3"/>
  <c r="AT678" i="3" s="1"/>
  <c r="AR679" i="3"/>
  <c r="AT679" i="3" s="1"/>
  <c r="AR680" i="3"/>
  <c r="AT680" i="3" s="1"/>
  <c r="AR681" i="3"/>
  <c r="AT681" i="3" s="1"/>
  <c r="AR682" i="3"/>
  <c r="AT682" i="3" s="1"/>
  <c r="AR683" i="3"/>
  <c r="AT683" i="3" s="1"/>
  <c r="AR684" i="3"/>
  <c r="AT684" i="3" s="1"/>
  <c r="AR685" i="3"/>
  <c r="AT685" i="3" s="1"/>
  <c r="AR686" i="3"/>
  <c r="AT686" i="3" s="1"/>
  <c r="AR687" i="3"/>
  <c r="AT687" i="3" s="1"/>
  <c r="AR688" i="3"/>
  <c r="AT688" i="3" s="1"/>
  <c r="AR689" i="3"/>
  <c r="AT689" i="3" s="1"/>
  <c r="AR690" i="3"/>
  <c r="AT690" i="3" s="1"/>
  <c r="AR691" i="3"/>
  <c r="AT691" i="3" s="1"/>
  <c r="AR692" i="3"/>
  <c r="AT692" i="3" s="1"/>
  <c r="AR693" i="3"/>
  <c r="AT693" i="3" s="1"/>
  <c r="AR694" i="3"/>
  <c r="AT694" i="3" s="1"/>
  <c r="AR695" i="3"/>
  <c r="AT695" i="3" s="1"/>
  <c r="AR696" i="3"/>
  <c r="AT696" i="3" s="1"/>
  <c r="AR697" i="3"/>
  <c r="AT697" i="3" s="1"/>
  <c r="AR698" i="3"/>
  <c r="AT698" i="3" s="1"/>
  <c r="AR699" i="3"/>
  <c r="AT699" i="3" s="1"/>
  <c r="AR700" i="3"/>
  <c r="AT700" i="3" s="1"/>
  <c r="AR701" i="3"/>
  <c r="AT701" i="3" s="1"/>
  <c r="AR702" i="3"/>
  <c r="AT702" i="3" s="1"/>
  <c r="AR703" i="3"/>
  <c r="AT703" i="3" s="1"/>
  <c r="AR704" i="3"/>
  <c r="AT704" i="3" s="1"/>
  <c r="AR705" i="3"/>
  <c r="AT705" i="3" s="1"/>
  <c r="AR706" i="3"/>
  <c r="AT706" i="3" s="1"/>
  <c r="AR707" i="3"/>
  <c r="AT707" i="3" s="1"/>
  <c r="AR708" i="3"/>
  <c r="AT708" i="3" s="1"/>
  <c r="AR709" i="3"/>
  <c r="AT709" i="3" s="1"/>
  <c r="AR710" i="3"/>
  <c r="AT710" i="3" s="1"/>
  <c r="AR711" i="3"/>
  <c r="AT711" i="3" s="1"/>
  <c r="AR712" i="3"/>
  <c r="AT712" i="3" s="1"/>
  <c r="AR713" i="3"/>
  <c r="AT713" i="3" s="1"/>
  <c r="AR714" i="3"/>
  <c r="AT714" i="3" s="1"/>
  <c r="AR715" i="3"/>
  <c r="AT715" i="3" s="1"/>
  <c r="AR716" i="3"/>
  <c r="AT716" i="3" s="1"/>
  <c r="AR717" i="3"/>
  <c r="AT717" i="3" s="1"/>
  <c r="AR718" i="3"/>
  <c r="AT718" i="3" s="1"/>
  <c r="AR719" i="3"/>
  <c r="AT719" i="3" s="1"/>
  <c r="AR720" i="3"/>
  <c r="AT720" i="3" s="1"/>
  <c r="AR721" i="3"/>
  <c r="AT721" i="3" s="1"/>
  <c r="AR722" i="3"/>
  <c r="AT722" i="3" s="1"/>
  <c r="AR723" i="3"/>
  <c r="AT723" i="3" s="1"/>
  <c r="AR724" i="3"/>
  <c r="AT724" i="3" s="1"/>
  <c r="AR725" i="3"/>
  <c r="AT725" i="3" s="1"/>
  <c r="AR726" i="3"/>
  <c r="AT726" i="3" s="1"/>
  <c r="AR727" i="3"/>
  <c r="AT727" i="3" s="1"/>
  <c r="AR728" i="3"/>
  <c r="AT728" i="3" s="1"/>
  <c r="AR729" i="3"/>
  <c r="AT729" i="3" s="1"/>
  <c r="AR730" i="3"/>
  <c r="AT730" i="3" s="1"/>
  <c r="AR731" i="3"/>
  <c r="AT731" i="3" s="1"/>
  <c r="AR732" i="3"/>
  <c r="AT732" i="3" s="1"/>
  <c r="AR733" i="3"/>
  <c r="AT733" i="3" s="1"/>
  <c r="AR734" i="3"/>
  <c r="AT734" i="3" s="1"/>
  <c r="AR735" i="3"/>
  <c r="AT735" i="3" s="1"/>
  <c r="AR736" i="3"/>
  <c r="AT736" i="3" s="1"/>
  <c r="AR737" i="3"/>
  <c r="AT737" i="3" s="1"/>
  <c r="AR738" i="3"/>
  <c r="AT738" i="3" s="1"/>
  <c r="AR739" i="3"/>
  <c r="AT739" i="3" s="1"/>
  <c r="AR740" i="3"/>
  <c r="AT740" i="3" s="1"/>
  <c r="AR741" i="3"/>
  <c r="AT741" i="3" s="1"/>
  <c r="AR742" i="3"/>
  <c r="AT742" i="3" s="1"/>
  <c r="AR743" i="3"/>
  <c r="AT743" i="3" s="1"/>
  <c r="AR744" i="3"/>
  <c r="AT744" i="3" s="1"/>
  <c r="AR745" i="3"/>
  <c r="AT745" i="3" s="1"/>
  <c r="AR746" i="3"/>
  <c r="AT746" i="3" s="1"/>
  <c r="AR747" i="3"/>
  <c r="AT747" i="3" s="1"/>
  <c r="AR748" i="3"/>
  <c r="AT748" i="3" s="1"/>
  <c r="AR749" i="3"/>
  <c r="AT749" i="3" s="1"/>
  <c r="AR750" i="3"/>
  <c r="AT750" i="3" s="1"/>
  <c r="AR751" i="3"/>
  <c r="AT751" i="3" s="1"/>
  <c r="AR752" i="3"/>
  <c r="AT752" i="3" s="1"/>
  <c r="AR753" i="3"/>
  <c r="AT753" i="3" s="1"/>
  <c r="AR754" i="3"/>
  <c r="AT754" i="3" s="1"/>
  <c r="AR755" i="3"/>
  <c r="AT755" i="3" s="1"/>
  <c r="AR756" i="3"/>
  <c r="AT756" i="3" s="1"/>
  <c r="AR757" i="3"/>
  <c r="AT757" i="3" s="1"/>
  <c r="AR758" i="3"/>
  <c r="AT758" i="3" s="1"/>
  <c r="AR759" i="3"/>
  <c r="AT759" i="3" s="1"/>
  <c r="AR760" i="3"/>
  <c r="AT760" i="3" s="1"/>
  <c r="AR761" i="3"/>
  <c r="AT761" i="3" s="1"/>
  <c r="AR762" i="3"/>
  <c r="AT762" i="3" s="1"/>
  <c r="AR763" i="3"/>
  <c r="AT763" i="3" s="1"/>
  <c r="AR764" i="3"/>
  <c r="AT764" i="3" s="1"/>
  <c r="AR765" i="3"/>
  <c r="AT765" i="3" s="1"/>
  <c r="AR766" i="3"/>
  <c r="AT766" i="3" s="1"/>
  <c r="AR767" i="3"/>
  <c r="AT767" i="3" s="1"/>
  <c r="AR768" i="3"/>
  <c r="AT768" i="3" s="1"/>
  <c r="AR769" i="3"/>
  <c r="AT769" i="3" s="1"/>
  <c r="AR770" i="3"/>
  <c r="AT770" i="3" s="1"/>
  <c r="AR771" i="3"/>
  <c r="AT771" i="3" s="1"/>
  <c r="AR772" i="3"/>
  <c r="AT772" i="3" s="1"/>
  <c r="AR773" i="3"/>
  <c r="AT773" i="3" s="1"/>
  <c r="AR774" i="3"/>
  <c r="AT774" i="3" s="1"/>
  <c r="AR775" i="3"/>
  <c r="AT775" i="3" s="1"/>
  <c r="AR776" i="3"/>
  <c r="AT776" i="3" s="1"/>
  <c r="AR777" i="3"/>
  <c r="AT777" i="3" s="1"/>
  <c r="AR778" i="3"/>
  <c r="AT778" i="3" s="1"/>
  <c r="AR779" i="3"/>
  <c r="AT779" i="3" s="1"/>
  <c r="AR780" i="3"/>
  <c r="AT780" i="3" s="1"/>
  <c r="AR781" i="3"/>
  <c r="AT781" i="3" s="1"/>
  <c r="AR782" i="3"/>
  <c r="AT782" i="3" s="1"/>
  <c r="AR783" i="3"/>
  <c r="AT783" i="3" s="1"/>
  <c r="AR784" i="3"/>
  <c r="AT784" i="3" s="1"/>
  <c r="AR785" i="3"/>
  <c r="AT785" i="3" s="1"/>
  <c r="AR786" i="3"/>
  <c r="AT786" i="3" s="1"/>
  <c r="AR787" i="3"/>
  <c r="AT787" i="3" s="1"/>
  <c r="AR788" i="3"/>
  <c r="AT788" i="3" s="1"/>
  <c r="AR789" i="3"/>
  <c r="AT789" i="3" s="1"/>
  <c r="AR790" i="3"/>
  <c r="AT790" i="3" s="1"/>
  <c r="AR791" i="3"/>
  <c r="AT791" i="3" s="1"/>
  <c r="AR792" i="3"/>
  <c r="AT792" i="3" s="1"/>
  <c r="AR793" i="3"/>
  <c r="AT793" i="3" s="1"/>
  <c r="AR794" i="3"/>
  <c r="AT794" i="3" s="1"/>
  <c r="AR795" i="3"/>
  <c r="AT795" i="3" s="1"/>
  <c r="AR796" i="3"/>
  <c r="AT796" i="3" s="1"/>
  <c r="AR797" i="3"/>
  <c r="AT797" i="3" s="1"/>
  <c r="AR798" i="3"/>
  <c r="AT798" i="3" s="1"/>
  <c r="AR799" i="3"/>
  <c r="AT799" i="3" s="1"/>
  <c r="AR800" i="3"/>
  <c r="AT800" i="3" s="1"/>
  <c r="AR801" i="3"/>
  <c r="AT801" i="3" s="1"/>
  <c r="AR802" i="3"/>
  <c r="AT802" i="3" s="1"/>
  <c r="AR803" i="3"/>
  <c r="AT803" i="3" s="1"/>
  <c r="AR804" i="3"/>
  <c r="AT804" i="3" s="1"/>
  <c r="AR805" i="3"/>
  <c r="AT805" i="3" s="1"/>
  <c r="AR806" i="3"/>
  <c r="AT806" i="3" s="1"/>
  <c r="AR807" i="3"/>
  <c r="AT807" i="3" s="1"/>
  <c r="AR808" i="3"/>
  <c r="AT808" i="3" s="1"/>
  <c r="AR809" i="3"/>
  <c r="AT809" i="3" s="1"/>
  <c r="AR810" i="3"/>
  <c r="AT810" i="3" s="1"/>
  <c r="AR811" i="3"/>
  <c r="AT811" i="3" s="1"/>
  <c r="AR812" i="3"/>
  <c r="AT812" i="3" s="1"/>
  <c r="AR813" i="3"/>
  <c r="AT813" i="3" s="1"/>
  <c r="AR814" i="3"/>
  <c r="AT814" i="3" s="1"/>
  <c r="AR815" i="3"/>
  <c r="AT815" i="3" s="1"/>
  <c r="AR816" i="3"/>
  <c r="AT816" i="3" s="1"/>
  <c r="AR817" i="3"/>
  <c r="AT817" i="3" s="1"/>
  <c r="AR818" i="3"/>
  <c r="AT818" i="3" s="1"/>
  <c r="AR819" i="3"/>
  <c r="AT819" i="3" s="1"/>
  <c r="AR820" i="3"/>
  <c r="AT820" i="3" s="1"/>
  <c r="AR821" i="3"/>
  <c r="AT821" i="3" s="1"/>
  <c r="AR822" i="3"/>
  <c r="AT822" i="3" s="1"/>
  <c r="AR823" i="3"/>
  <c r="AT823" i="3" s="1"/>
  <c r="AR824" i="3"/>
  <c r="AT824" i="3" s="1"/>
  <c r="AR825" i="3"/>
  <c r="AT825" i="3" s="1"/>
  <c r="AR826" i="3"/>
  <c r="AT826" i="3" s="1"/>
  <c r="AR827" i="3"/>
  <c r="AT827" i="3" s="1"/>
  <c r="AR828" i="3"/>
  <c r="AT828" i="3" s="1"/>
  <c r="AR829" i="3"/>
  <c r="AT829" i="3" s="1"/>
  <c r="AR830" i="3"/>
  <c r="AT830" i="3" s="1"/>
  <c r="AR831" i="3"/>
  <c r="AT831" i="3" s="1"/>
  <c r="AR832" i="3"/>
  <c r="AT832" i="3" s="1"/>
  <c r="AR833" i="3"/>
  <c r="AT833" i="3" s="1"/>
  <c r="AR834" i="3"/>
  <c r="AT834" i="3" s="1"/>
  <c r="AR835" i="3"/>
  <c r="AT835" i="3" s="1"/>
  <c r="AR836" i="3"/>
  <c r="AT836" i="3" s="1"/>
  <c r="AR837" i="3"/>
  <c r="AT837" i="3" s="1"/>
  <c r="AR838" i="3"/>
  <c r="AT838" i="3" s="1"/>
  <c r="AR839" i="3"/>
  <c r="AT839" i="3" s="1"/>
  <c r="AR840" i="3"/>
  <c r="AT840" i="3" s="1"/>
  <c r="AR841" i="3"/>
  <c r="AT841" i="3" s="1"/>
  <c r="AR842" i="3"/>
  <c r="AT842" i="3" s="1"/>
  <c r="AR843" i="3"/>
  <c r="AT843" i="3" s="1"/>
  <c r="AR844" i="3"/>
  <c r="AT844" i="3" s="1"/>
  <c r="AR845" i="3"/>
  <c r="AT845" i="3" s="1"/>
  <c r="AR846" i="3"/>
  <c r="AT846" i="3" s="1"/>
  <c r="AR847" i="3"/>
  <c r="AT847" i="3" s="1"/>
  <c r="AR848" i="3"/>
  <c r="AT848" i="3" s="1"/>
  <c r="AR849" i="3"/>
  <c r="AT849" i="3" s="1"/>
  <c r="AR850" i="3"/>
  <c r="AT850" i="3" s="1"/>
  <c r="AR851" i="3"/>
  <c r="AT851" i="3" s="1"/>
  <c r="AR852" i="3"/>
  <c r="AT852" i="3" s="1"/>
  <c r="AR853" i="3"/>
  <c r="AT853" i="3" s="1"/>
  <c r="AR854" i="3"/>
  <c r="AT854" i="3" s="1"/>
  <c r="AR855" i="3"/>
  <c r="AT855" i="3" s="1"/>
  <c r="AR856" i="3"/>
  <c r="AT856" i="3" s="1"/>
  <c r="AR857" i="3"/>
  <c r="AT857" i="3" s="1"/>
  <c r="AR858" i="3"/>
  <c r="AT858" i="3" s="1"/>
  <c r="AR859" i="3"/>
  <c r="AT859" i="3" s="1"/>
  <c r="AR860" i="3"/>
  <c r="AT860" i="3" s="1"/>
  <c r="AR861" i="3"/>
  <c r="AT861" i="3" s="1"/>
  <c r="AR862" i="3"/>
  <c r="AT862" i="3" s="1"/>
  <c r="AR863" i="3"/>
  <c r="AT863" i="3" s="1"/>
  <c r="AR864" i="3"/>
  <c r="AT864" i="3" s="1"/>
  <c r="AR865" i="3"/>
  <c r="AT865" i="3" s="1"/>
  <c r="AR866" i="3"/>
  <c r="AT866" i="3" s="1"/>
  <c r="AR867" i="3"/>
  <c r="AT867" i="3" s="1"/>
  <c r="AR868" i="3"/>
  <c r="AT868" i="3" s="1"/>
  <c r="AR869" i="3"/>
  <c r="AT869" i="3" s="1"/>
  <c r="AR870" i="3"/>
  <c r="AT870" i="3" s="1"/>
  <c r="AR871" i="3"/>
  <c r="AT871" i="3" s="1"/>
  <c r="AR872" i="3"/>
  <c r="AT872" i="3" s="1"/>
  <c r="AR873" i="3"/>
  <c r="AT873" i="3" s="1"/>
  <c r="AR874" i="3"/>
  <c r="AT874" i="3" s="1"/>
  <c r="AR875" i="3"/>
  <c r="AT875" i="3" s="1"/>
  <c r="AR876" i="3"/>
  <c r="AT876" i="3" s="1"/>
  <c r="AR877" i="3"/>
  <c r="AT877" i="3" s="1"/>
  <c r="AR878" i="3"/>
  <c r="AT878" i="3" s="1"/>
  <c r="AR879" i="3"/>
  <c r="AT879" i="3" s="1"/>
  <c r="AR880" i="3"/>
  <c r="AT880" i="3" s="1"/>
  <c r="AR881" i="3"/>
  <c r="AT881" i="3" s="1"/>
  <c r="AR882" i="3"/>
  <c r="AT882" i="3" s="1"/>
  <c r="AR883" i="3"/>
  <c r="AT883" i="3" s="1"/>
  <c r="AR884" i="3"/>
  <c r="AT884" i="3" s="1"/>
  <c r="AR885" i="3"/>
  <c r="AT885" i="3" s="1"/>
  <c r="AR886" i="3"/>
  <c r="AT886" i="3" s="1"/>
  <c r="AR887" i="3"/>
  <c r="AT887" i="3" s="1"/>
  <c r="AR888" i="3"/>
  <c r="AT888" i="3" s="1"/>
  <c r="AR889" i="3"/>
  <c r="AT889" i="3" s="1"/>
  <c r="AR890" i="3"/>
  <c r="AT890" i="3" s="1"/>
  <c r="AR891" i="3"/>
  <c r="AT891" i="3" s="1"/>
  <c r="AR892" i="3"/>
  <c r="AT892" i="3" s="1"/>
  <c r="AR893" i="3"/>
  <c r="AT893" i="3" s="1"/>
  <c r="AR894" i="3"/>
  <c r="AT894" i="3" s="1"/>
  <c r="AR895" i="3"/>
  <c r="AT895" i="3" s="1"/>
  <c r="AR896" i="3"/>
  <c r="AT896" i="3" s="1"/>
  <c r="AR897" i="3"/>
  <c r="AT897" i="3" s="1"/>
  <c r="AR898" i="3"/>
  <c r="AT898" i="3" s="1"/>
  <c r="AR899" i="3"/>
  <c r="AT899" i="3" s="1"/>
  <c r="AR900" i="3"/>
  <c r="AT900" i="3" s="1"/>
  <c r="AR901" i="3"/>
  <c r="AT901" i="3" s="1"/>
  <c r="AR902" i="3"/>
  <c r="AT902" i="3" s="1"/>
  <c r="AR903" i="3"/>
  <c r="AT903" i="3" s="1"/>
  <c r="AR904" i="3"/>
  <c r="AT904" i="3" s="1"/>
  <c r="AR905" i="3"/>
  <c r="AT905" i="3" s="1"/>
  <c r="AR906" i="3"/>
  <c r="AT906" i="3" s="1"/>
  <c r="AR907" i="3"/>
  <c r="AT907" i="3" s="1"/>
  <c r="AR908" i="3"/>
  <c r="AT908" i="3" s="1"/>
  <c r="AR909" i="3"/>
  <c r="AT909" i="3" s="1"/>
  <c r="AR910" i="3"/>
  <c r="AT910" i="3" s="1"/>
  <c r="AR911" i="3"/>
  <c r="AT911" i="3" s="1"/>
  <c r="AR912" i="3"/>
  <c r="AT912" i="3" s="1"/>
  <c r="AR913" i="3"/>
  <c r="AT913" i="3" s="1"/>
  <c r="AR914" i="3"/>
  <c r="AT914" i="3" s="1"/>
  <c r="AR915" i="3"/>
  <c r="AT915" i="3" s="1"/>
  <c r="AR916" i="3"/>
  <c r="AT916" i="3" s="1"/>
  <c r="AR917" i="3"/>
  <c r="AT917" i="3" s="1"/>
  <c r="AR918" i="3"/>
  <c r="AT918" i="3" s="1"/>
  <c r="AR919" i="3"/>
  <c r="AT919" i="3" s="1"/>
  <c r="AR920" i="3"/>
  <c r="AT920" i="3" s="1"/>
  <c r="AR921" i="3"/>
  <c r="AT921" i="3" s="1"/>
  <c r="AR922" i="3"/>
  <c r="AT922" i="3" s="1"/>
  <c r="AR923" i="3"/>
  <c r="AT923" i="3" s="1"/>
  <c r="AR924" i="3"/>
  <c r="AT924" i="3" s="1"/>
  <c r="AR925" i="3"/>
  <c r="AT925" i="3" s="1"/>
  <c r="AR926" i="3"/>
  <c r="AT926" i="3" s="1"/>
  <c r="AR927" i="3"/>
  <c r="AT927" i="3" s="1"/>
  <c r="AR928" i="3"/>
  <c r="AT928" i="3" s="1"/>
  <c r="AR929" i="3"/>
  <c r="AT929" i="3" s="1"/>
  <c r="AR930" i="3"/>
  <c r="AT930" i="3" s="1"/>
  <c r="AR931" i="3"/>
  <c r="AT931" i="3" s="1"/>
  <c r="AR932" i="3"/>
  <c r="AT932" i="3" s="1"/>
  <c r="AR933" i="3"/>
  <c r="AT933" i="3" s="1"/>
  <c r="AR934" i="3"/>
  <c r="AT934" i="3" s="1"/>
  <c r="AR935" i="3"/>
  <c r="AT935" i="3" s="1"/>
  <c r="AR936" i="3"/>
  <c r="AT936" i="3" s="1"/>
  <c r="AR937" i="3"/>
  <c r="AT937" i="3" s="1"/>
  <c r="AR938" i="3"/>
  <c r="AT938" i="3" s="1"/>
  <c r="AR939" i="3"/>
  <c r="AT939" i="3" s="1"/>
  <c r="AR940" i="3"/>
  <c r="AT940" i="3" s="1"/>
  <c r="AR941" i="3"/>
  <c r="AT941" i="3" s="1"/>
  <c r="AR942" i="3"/>
  <c r="AT942" i="3" s="1"/>
  <c r="AR943" i="3"/>
  <c r="AT943" i="3" s="1"/>
  <c r="AR944" i="3"/>
  <c r="AT944" i="3" s="1"/>
  <c r="AR945" i="3"/>
  <c r="AT945" i="3" s="1"/>
  <c r="AR946" i="3"/>
  <c r="AT946" i="3" s="1"/>
  <c r="AR947" i="3"/>
  <c r="AT947" i="3" s="1"/>
  <c r="AR948" i="3"/>
  <c r="AT948" i="3" s="1"/>
  <c r="AR949" i="3"/>
  <c r="AT949" i="3" s="1"/>
  <c r="AR950" i="3"/>
  <c r="AT950" i="3" s="1"/>
  <c r="AR951" i="3"/>
  <c r="AT951" i="3" s="1"/>
  <c r="AR952" i="3"/>
  <c r="AT952" i="3" s="1"/>
  <c r="AR953" i="3"/>
  <c r="AT953" i="3" s="1"/>
  <c r="AR954" i="3"/>
  <c r="AT954" i="3" s="1"/>
  <c r="AR955" i="3"/>
  <c r="AT955" i="3" s="1"/>
  <c r="AR956" i="3"/>
  <c r="AT956" i="3" s="1"/>
  <c r="AR957" i="3"/>
  <c r="AT957" i="3" s="1"/>
  <c r="AR958" i="3"/>
  <c r="AT958" i="3" s="1"/>
  <c r="AR959" i="3"/>
  <c r="AT959" i="3" s="1"/>
  <c r="AR960" i="3"/>
  <c r="AT960" i="3" s="1"/>
  <c r="AR961" i="3"/>
  <c r="AT961" i="3" s="1"/>
  <c r="AR962" i="3"/>
  <c r="AT962" i="3" s="1"/>
  <c r="AR963" i="3"/>
  <c r="AT963" i="3" s="1"/>
  <c r="AR964" i="3"/>
  <c r="AT964" i="3" s="1"/>
  <c r="AR965" i="3"/>
  <c r="AT965" i="3" s="1"/>
  <c r="AR966" i="3"/>
  <c r="AT966" i="3" s="1"/>
  <c r="AR967" i="3"/>
  <c r="AT967" i="3" s="1"/>
  <c r="AR968" i="3"/>
  <c r="AT968" i="3" s="1"/>
  <c r="AR969" i="3"/>
  <c r="AT969" i="3" s="1"/>
  <c r="AR970" i="3"/>
  <c r="AT970" i="3" s="1"/>
  <c r="AR971" i="3"/>
  <c r="AT971" i="3" s="1"/>
  <c r="AR972" i="3"/>
  <c r="AT972" i="3" s="1"/>
  <c r="AR973" i="3"/>
  <c r="AT973" i="3" s="1"/>
  <c r="AR974" i="3"/>
  <c r="AT974" i="3" s="1"/>
  <c r="AR975" i="3"/>
  <c r="AT975" i="3" s="1"/>
  <c r="AR976" i="3"/>
  <c r="AT976" i="3" s="1"/>
  <c r="AR977" i="3"/>
  <c r="AT977" i="3" s="1"/>
  <c r="AR978" i="3"/>
  <c r="AT978" i="3" s="1"/>
  <c r="AR979" i="3"/>
  <c r="AT979" i="3" s="1"/>
  <c r="AR980" i="3"/>
  <c r="AT980" i="3" s="1"/>
  <c r="AR981" i="3"/>
  <c r="AT981" i="3" s="1"/>
  <c r="AR982" i="3"/>
  <c r="AT982" i="3" s="1"/>
  <c r="AR983" i="3"/>
  <c r="AT983" i="3" s="1"/>
  <c r="AR984" i="3"/>
  <c r="AT984" i="3" s="1"/>
  <c r="AR985" i="3"/>
  <c r="AT985" i="3" s="1"/>
  <c r="AR986" i="3"/>
  <c r="AT986" i="3" s="1"/>
  <c r="AR987" i="3"/>
  <c r="AT987" i="3" s="1"/>
  <c r="AR988" i="3"/>
  <c r="AT988" i="3" s="1"/>
  <c r="AR989" i="3"/>
  <c r="AT989" i="3" s="1"/>
  <c r="AR990" i="3"/>
  <c r="AT990" i="3" s="1"/>
  <c r="AR991" i="3"/>
  <c r="AT991" i="3" s="1"/>
  <c r="AR992" i="3"/>
  <c r="AT992" i="3" s="1"/>
  <c r="AR993" i="3"/>
  <c r="AT993" i="3" s="1"/>
  <c r="AR994" i="3"/>
  <c r="AT994" i="3" s="1"/>
  <c r="AR995" i="3"/>
  <c r="AT995" i="3" s="1"/>
  <c r="AR996" i="3"/>
  <c r="AT996" i="3" s="1"/>
  <c r="AR997" i="3"/>
  <c r="AT997" i="3" s="1"/>
  <c r="AR998" i="3"/>
  <c r="AT998" i="3" s="1"/>
  <c r="AR999" i="3"/>
  <c r="AT999" i="3" s="1"/>
  <c r="AR1000" i="3"/>
  <c r="AT1000" i="3" s="1"/>
  <c r="AR1001" i="3"/>
  <c r="AT1001" i="3" s="1"/>
  <c r="AR1002" i="3"/>
  <c r="AT1002" i="3" s="1"/>
  <c r="AR1003" i="3"/>
  <c r="AT1003" i="3" s="1"/>
  <c r="AR1004" i="3"/>
  <c r="AT1004" i="3" s="1"/>
  <c r="AR1005" i="3"/>
  <c r="AT1005" i="3" s="1"/>
  <c r="AR1006" i="3"/>
  <c r="AT1006" i="3" s="1"/>
  <c r="AR1007" i="3"/>
  <c r="AT1007" i="3" s="1"/>
  <c r="AR1008" i="3"/>
  <c r="AT1008" i="3" s="1"/>
  <c r="AR1009" i="3"/>
  <c r="AT1009" i="3" s="1"/>
  <c r="AR1010" i="3"/>
  <c r="AT1010" i="3" s="1"/>
  <c r="AR1011" i="3"/>
  <c r="AT1011" i="3" s="1"/>
  <c r="AR1012" i="3"/>
  <c r="AT1012" i="3" s="1"/>
  <c r="AR1013" i="3"/>
  <c r="AT1013" i="3" s="1"/>
  <c r="AR1014" i="3"/>
  <c r="AT1014" i="3" s="1"/>
  <c r="AR1015" i="3"/>
  <c r="AT1015" i="3" s="1"/>
  <c r="AR1016" i="3"/>
  <c r="AT1016" i="3" s="1"/>
  <c r="AR1017" i="3"/>
  <c r="AT1017" i="3" s="1"/>
  <c r="AR1018" i="3"/>
  <c r="AT1018" i="3" s="1"/>
  <c r="AR1019" i="3"/>
  <c r="AT1019" i="3" s="1"/>
  <c r="AR1020" i="3"/>
  <c r="AT1020" i="3" s="1"/>
  <c r="AR1021" i="3"/>
  <c r="AT1021" i="3" s="1"/>
  <c r="AR1022" i="3"/>
  <c r="AT1022" i="3" s="1"/>
  <c r="AR1023" i="3"/>
  <c r="AT1023" i="3" s="1"/>
  <c r="AR1024" i="3"/>
  <c r="AT1024" i="3" s="1"/>
  <c r="AR1025" i="3"/>
  <c r="AT1025" i="3" s="1"/>
  <c r="AR1026" i="3"/>
  <c r="AT1026" i="3" s="1"/>
  <c r="AR1027" i="3"/>
  <c r="AT1027" i="3" s="1"/>
  <c r="AR1028" i="3"/>
  <c r="AT1028" i="3" s="1"/>
  <c r="AR1029" i="3"/>
  <c r="AT1029" i="3" s="1"/>
  <c r="AR1030" i="3"/>
  <c r="AT1030" i="3" s="1"/>
  <c r="AR1031" i="3"/>
  <c r="AT1031" i="3" s="1"/>
  <c r="AR1032" i="3"/>
  <c r="AT1032" i="3" s="1"/>
  <c r="AR1033" i="3"/>
  <c r="AT1033" i="3" s="1"/>
  <c r="AR1034" i="3"/>
  <c r="AT1034" i="3" s="1"/>
  <c r="AR1035" i="3"/>
  <c r="AT1035" i="3" s="1"/>
  <c r="AR1036" i="3"/>
  <c r="AT1036" i="3" s="1"/>
  <c r="AR1037" i="3"/>
  <c r="AT1037" i="3" s="1"/>
  <c r="AR1038" i="3"/>
  <c r="AT1038" i="3" s="1"/>
  <c r="AR1039" i="3"/>
  <c r="AT1039" i="3" s="1"/>
  <c r="AR1040" i="3"/>
  <c r="AT1040" i="3" s="1"/>
  <c r="AR1041" i="3"/>
  <c r="AT1041" i="3" s="1"/>
  <c r="AR1042" i="3"/>
  <c r="AT1042" i="3" s="1"/>
  <c r="AR1043" i="3"/>
  <c r="AT1043" i="3" s="1"/>
  <c r="AR1044" i="3"/>
  <c r="AT1044" i="3" s="1"/>
  <c r="AR1045" i="3"/>
  <c r="AT1045" i="3" s="1"/>
  <c r="AR1046" i="3"/>
  <c r="AT1046" i="3" s="1"/>
  <c r="AR1047" i="3"/>
  <c r="AT1047" i="3" s="1"/>
  <c r="AR1048" i="3"/>
  <c r="AT1048" i="3" s="1"/>
  <c r="AR1049" i="3"/>
  <c r="AT1049" i="3" s="1"/>
  <c r="AR1050" i="3"/>
  <c r="AT1050" i="3" s="1"/>
  <c r="AR1051" i="3"/>
  <c r="AT1051" i="3" s="1"/>
  <c r="AR1052" i="3"/>
  <c r="AT1052" i="3" s="1"/>
  <c r="AR1053" i="3"/>
  <c r="AT1053" i="3" s="1"/>
  <c r="AR1054" i="3"/>
  <c r="AT1054" i="3" s="1"/>
  <c r="AR1055" i="3"/>
  <c r="AT1055" i="3" s="1"/>
  <c r="AR1056" i="3"/>
  <c r="AT1056" i="3" s="1"/>
  <c r="AR1057" i="3"/>
  <c r="AT1057" i="3" s="1"/>
  <c r="AR1058" i="3"/>
  <c r="AT1058" i="3" s="1"/>
  <c r="AR1059" i="3"/>
  <c r="AT1059" i="3" s="1"/>
  <c r="AR1060" i="3"/>
  <c r="AT1060" i="3" s="1"/>
  <c r="AR1061" i="3"/>
  <c r="AT1061" i="3" s="1"/>
  <c r="AR1062" i="3"/>
  <c r="AT1062" i="3" s="1"/>
  <c r="AR1063" i="3"/>
  <c r="AT1063" i="3" s="1"/>
  <c r="AR1064" i="3"/>
  <c r="AT1064" i="3" s="1"/>
  <c r="AR1065" i="3"/>
  <c r="AT1065" i="3" s="1"/>
  <c r="AR1066" i="3"/>
  <c r="AT1066" i="3" s="1"/>
  <c r="AR1067" i="3"/>
  <c r="AT1067" i="3" s="1"/>
  <c r="AR1068" i="3"/>
  <c r="AT1068" i="3" s="1"/>
  <c r="AR1069" i="3"/>
  <c r="AT1069" i="3" s="1"/>
  <c r="AR1070" i="3"/>
  <c r="AT1070" i="3" s="1"/>
  <c r="AR1071" i="3"/>
  <c r="AT1071" i="3" s="1"/>
  <c r="AR1072" i="3"/>
  <c r="AT1072" i="3" s="1"/>
  <c r="AR1073" i="3"/>
  <c r="AT1073" i="3" s="1"/>
  <c r="AR1074" i="3"/>
  <c r="AT1074" i="3" s="1"/>
  <c r="AR1075" i="3"/>
  <c r="AT1075" i="3" s="1"/>
  <c r="AR1076" i="3"/>
  <c r="AT1076" i="3" s="1"/>
  <c r="AR1077" i="3"/>
  <c r="AT1077" i="3" s="1"/>
  <c r="AR1078" i="3"/>
  <c r="AT1078" i="3" s="1"/>
  <c r="AR1079" i="3"/>
  <c r="AT1079" i="3" s="1"/>
  <c r="AR1080" i="3"/>
  <c r="AT1080" i="3" s="1"/>
  <c r="AR1081" i="3"/>
  <c r="AT1081" i="3" s="1"/>
  <c r="AR1082" i="3"/>
  <c r="AT1082" i="3" s="1"/>
  <c r="AR1083" i="3"/>
  <c r="AT1083" i="3" s="1"/>
  <c r="AR1084" i="3"/>
  <c r="AT1084" i="3" s="1"/>
  <c r="AR1085" i="3"/>
  <c r="AT1085" i="3" s="1"/>
  <c r="AR1086" i="3"/>
  <c r="AT1086" i="3" s="1"/>
  <c r="AR1087" i="3"/>
  <c r="AT1087" i="3" s="1"/>
  <c r="AR1088" i="3"/>
  <c r="AT1088" i="3" s="1"/>
  <c r="AR1089" i="3"/>
  <c r="AT1089" i="3" s="1"/>
  <c r="AR1090" i="3"/>
  <c r="AT1090" i="3" s="1"/>
  <c r="AR1091" i="3"/>
  <c r="AT1091" i="3" s="1"/>
  <c r="AR1092" i="3"/>
  <c r="AT1092" i="3" s="1"/>
  <c r="AR1093" i="3"/>
  <c r="AT1093" i="3" s="1"/>
  <c r="AR1094" i="3"/>
  <c r="AT1094" i="3" s="1"/>
  <c r="AR1095" i="3"/>
  <c r="AT1095" i="3" s="1"/>
  <c r="AR1096" i="3"/>
  <c r="AT1096" i="3" s="1"/>
  <c r="AR1097" i="3"/>
  <c r="AT1097" i="3" s="1"/>
  <c r="AR1098" i="3"/>
  <c r="AT1098" i="3" s="1"/>
  <c r="AR1099" i="3"/>
  <c r="AT1099" i="3" s="1"/>
  <c r="AR1100" i="3"/>
  <c r="AT1100" i="3" s="1"/>
  <c r="AR1101" i="3"/>
  <c r="AT1101" i="3" s="1"/>
  <c r="AR1102" i="3"/>
  <c r="AT1102" i="3" s="1"/>
  <c r="AR1103" i="3"/>
  <c r="AT1103" i="3" s="1"/>
  <c r="AR1104" i="3"/>
  <c r="AT1104" i="3" s="1"/>
  <c r="AR1105" i="3"/>
  <c r="AT1105" i="3" s="1"/>
  <c r="AR1106" i="3"/>
  <c r="AT1106" i="3" s="1"/>
  <c r="AR1107" i="3"/>
  <c r="AT1107" i="3" s="1"/>
  <c r="AR1108" i="3"/>
  <c r="AT1108" i="3" s="1"/>
  <c r="AR1109" i="3"/>
  <c r="AT1109" i="3" s="1"/>
  <c r="AR1110" i="3"/>
  <c r="AT1110" i="3" s="1"/>
  <c r="AR1111" i="3"/>
  <c r="AT1111" i="3" s="1"/>
  <c r="AR1112" i="3"/>
  <c r="AT1112" i="3" s="1"/>
  <c r="AR1113" i="3"/>
  <c r="AT1113" i="3" s="1"/>
  <c r="AR1114" i="3"/>
  <c r="AT1114" i="3" s="1"/>
  <c r="AR1115" i="3"/>
  <c r="AT1115" i="3" s="1"/>
  <c r="AR1116" i="3"/>
  <c r="AT1116" i="3" s="1"/>
  <c r="AR1117" i="3"/>
  <c r="AT1117" i="3" s="1"/>
  <c r="AR1118" i="3"/>
  <c r="AT1118" i="3" s="1"/>
  <c r="AR1119" i="3"/>
  <c r="AT1119" i="3" s="1"/>
  <c r="AR1120" i="3"/>
  <c r="AT1120" i="3" s="1"/>
  <c r="AR1121" i="3"/>
  <c r="AT1121" i="3" s="1"/>
  <c r="AR1122" i="3"/>
  <c r="AT1122" i="3" s="1"/>
  <c r="AR1123" i="3"/>
  <c r="AT1123" i="3" s="1"/>
  <c r="AR1124" i="3"/>
  <c r="AT1124" i="3" s="1"/>
  <c r="AR1125" i="3"/>
  <c r="AT1125" i="3" s="1"/>
  <c r="AR1126" i="3"/>
  <c r="AT1126" i="3" s="1"/>
  <c r="AR1127" i="3"/>
  <c r="AT1127" i="3" s="1"/>
  <c r="AR1128" i="3"/>
  <c r="AT1128" i="3" s="1"/>
  <c r="AR1129" i="3"/>
  <c r="AT1129" i="3" s="1"/>
  <c r="AR1130" i="3"/>
  <c r="AT1130" i="3" s="1"/>
  <c r="AR1131" i="3"/>
  <c r="AT1131" i="3" s="1"/>
  <c r="AR1132" i="3"/>
  <c r="AT1132" i="3" s="1"/>
  <c r="AR1133" i="3"/>
  <c r="AT1133" i="3" s="1"/>
  <c r="AR1134" i="3"/>
  <c r="AT1134" i="3" s="1"/>
  <c r="AR1135" i="3"/>
  <c r="AT1135" i="3" s="1"/>
  <c r="AR1136" i="3"/>
  <c r="AT1136" i="3" s="1"/>
  <c r="AR1137" i="3"/>
  <c r="AT1137" i="3" s="1"/>
  <c r="AR1138" i="3"/>
  <c r="AT1138" i="3" s="1"/>
  <c r="AR1139" i="3"/>
  <c r="AT1139" i="3" s="1"/>
  <c r="AR1140" i="3"/>
  <c r="AT1140" i="3" s="1"/>
  <c r="AR1141" i="3"/>
  <c r="AT1141" i="3" s="1"/>
  <c r="AR1142" i="3"/>
  <c r="AT1142" i="3" s="1"/>
  <c r="AR1143" i="3"/>
  <c r="AT1143" i="3" s="1"/>
  <c r="AR1144" i="3"/>
  <c r="AT1144" i="3" s="1"/>
  <c r="AR1145" i="3"/>
  <c r="AT1145" i="3" s="1"/>
  <c r="AR1146" i="3"/>
  <c r="AT1146" i="3" s="1"/>
  <c r="AR1147" i="3"/>
  <c r="AT1147" i="3" s="1"/>
  <c r="AR1148" i="3"/>
  <c r="AT1148" i="3" s="1"/>
  <c r="AR1149" i="3"/>
  <c r="AT1149" i="3" s="1"/>
  <c r="AR1150" i="3"/>
  <c r="AT1150" i="3" s="1"/>
  <c r="AR1151" i="3"/>
  <c r="AT1151" i="3" s="1"/>
  <c r="AR1152" i="3"/>
  <c r="AT1152" i="3" s="1"/>
  <c r="AR1153" i="3"/>
  <c r="AT1153" i="3" s="1"/>
  <c r="AR1154" i="3"/>
  <c r="AT1154" i="3" s="1"/>
  <c r="AR1155" i="3"/>
  <c r="AT1155" i="3" s="1"/>
  <c r="AR1156" i="3"/>
  <c r="AT1156" i="3" s="1"/>
  <c r="AR1157" i="3"/>
  <c r="AT1157" i="3" s="1"/>
  <c r="AR1158" i="3"/>
  <c r="AT1158" i="3" s="1"/>
  <c r="AR1159" i="3"/>
  <c r="AT1159" i="3" s="1"/>
  <c r="AR1160" i="3"/>
  <c r="AT1160" i="3" s="1"/>
  <c r="AR1161" i="3"/>
  <c r="AT1161" i="3" s="1"/>
  <c r="AR1162" i="3"/>
  <c r="AT1162" i="3" s="1"/>
  <c r="AR1163" i="3"/>
  <c r="AT1163" i="3" s="1"/>
  <c r="AR1164" i="3"/>
  <c r="AT1164" i="3" s="1"/>
  <c r="AR1165" i="3"/>
  <c r="AT1165" i="3" s="1"/>
  <c r="AR1166" i="3"/>
  <c r="AT1166" i="3" s="1"/>
  <c r="AR1167" i="3"/>
  <c r="AT1167" i="3" s="1"/>
  <c r="AR1168" i="3"/>
  <c r="AT1168" i="3" s="1"/>
  <c r="AR1169" i="3"/>
  <c r="AT1169" i="3" s="1"/>
  <c r="AR1170" i="3"/>
  <c r="AT1170" i="3" s="1"/>
  <c r="AR1171" i="3"/>
  <c r="AT1171" i="3" s="1"/>
  <c r="AR1172" i="3"/>
  <c r="AT1172" i="3" s="1"/>
  <c r="AR1173" i="3"/>
  <c r="AT1173" i="3" s="1"/>
  <c r="AR1174" i="3"/>
  <c r="AT1174" i="3" s="1"/>
  <c r="AR1175" i="3"/>
  <c r="AT1175" i="3" s="1"/>
  <c r="AR1176" i="3"/>
  <c r="AT1176" i="3" s="1"/>
  <c r="AR1177" i="3"/>
  <c r="AT1177" i="3" s="1"/>
  <c r="AR1178" i="3"/>
  <c r="AT1178" i="3" s="1"/>
  <c r="AR1179" i="3"/>
  <c r="AT1179" i="3" s="1"/>
  <c r="AR1180" i="3"/>
  <c r="AT1180" i="3" s="1"/>
  <c r="AR1181" i="3"/>
  <c r="AT1181" i="3" s="1"/>
  <c r="AR1182" i="3"/>
  <c r="AT1182" i="3" s="1"/>
  <c r="AR1183" i="3"/>
  <c r="AT1183" i="3" s="1"/>
  <c r="AR1184" i="3"/>
  <c r="AT1184" i="3" s="1"/>
  <c r="AR1185" i="3"/>
  <c r="AT1185" i="3" s="1"/>
  <c r="AR1186" i="3"/>
  <c r="AT1186" i="3" s="1"/>
  <c r="AR1187" i="3"/>
  <c r="AT1187" i="3" s="1"/>
  <c r="AR1188" i="3"/>
  <c r="AT1188" i="3" s="1"/>
  <c r="AR1189" i="3"/>
  <c r="AT1189" i="3" s="1"/>
  <c r="AR1190" i="3"/>
  <c r="AT1190" i="3" s="1"/>
  <c r="AR1191" i="3"/>
  <c r="AT1191" i="3" s="1"/>
  <c r="AR1192" i="3"/>
  <c r="AT1192" i="3" s="1"/>
  <c r="AR1193" i="3"/>
  <c r="AT1193" i="3" s="1"/>
  <c r="AR1194" i="3"/>
  <c r="AT1194" i="3" s="1"/>
  <c r="AR1195" i="3"/>
  <c r="AT1195" i="3" s="1"/>
  <c r="AR1196" i="3"/>
  <c r="AT1196" i="3" s="1"/>
  <c r="AR1197" i="3"/>
  <c r="AT1197" i="3" s="1"/>
  <c r="AR1198" i="3"/>
  <c r="AT1198" i="3" s="1"/>
  <c r="AR1199" i="3"/>
  <c r="AT1199" i="3" s="1"/>
  <c r="AR1200" i="3"/>
  <c r="AT1200" i="3" s="1"/>
  <c r="AR1201" i="3"/>
  <c r="AT1201" i="3" s="1"/>
  <c r="AR1202" i="3"/>
  <c r="AT1202" i="3" s="1"/>
  <c r="AR1203" i="3"/>
  <c r="AT1203" i="3" s="1"/>
  <c r="AR1204" i="3"/>
  <c r="AT1204" i="3" s="1"/>
  <c r="AR1205" i="3"/>
  <c r="AT1205" i="3" s="1"/>
  <c r="AR1206" i="3"/>
  <c r="AT1206" i="3" s="1"/>
  <c r="AR1207" i="3"/>
  <c r="AT1207" i="3" s="1"/>
  <c r="AR1208" i="3"/>
  <c r="AT1208" i="3" s="1"/>
  <c r="AR1209" i="3"/>
  <c r="AT1209" i="3" s="1"/>
  <c r="AR1210" i="3"/>
  <c r="AT1210" i="3" s="1"/>
  <c r="AR1211" i="3"/>
  <c r="AT1211" i="3" s="1"/>
  <c r="AR1212" i="3"/>
  <c r="AT1212" i="3" s="1"/>
  <c r="AR1213" i="3"/>
  <c r="AT1213" i="3" s="1"/>
  <c r="AR1214" i="3"/>
  <c r="AT1214" i="3" s="1"/>
  <c r="AR1215" i="3"/>
  <c r="AT1215" i="3" s="1"/>
  <c r="AR1216" i="3"/>
  <c r="AT1216" i="3" s="1"/>
  <c r="AR1217" i="3"/>
  <c r="AT1217" i="3" s="1"/>
  <c r="AR1218" i="3"/>
  <c r="AT1218" i="3" s="1"/>
  <c r="AR1219" i="3"/>
  <c r="AT1219" i="3" s="1"/>
  <c r="AR1220" i="3"/>
  <c r="AT1220" i="3" s="1"/>
  <c r="AR1221" i="3"/>
  <c r="AT1221" i="3" s="1"/>
  <c r="AR1222" i="3"/>
  <c r="AT1222" i="3" s="1"/>
  <c r="AR1223" i="3"/>
  <c r="AT1223" i="3" s="1"/>
  <c r="AR1224" i="3"/>
  <c r="AT1224" i="3" s="1"/>
  <c r="AR1225" i="3"/>
  <c r="AT1225" i="3" s="1"/>
  <c r="AR1226" i="3"/>
  <c r="AT1226" i="3" s="1"/>
  <c r="AR1227" i="3"/>
  <c r="AT1227" i="3" s="1"/>
  <c r="AR1228" i="3"/>
  <c r="AT1228" i="3" s="1"/>
  <c r="AR1229" i="3"/>
  <c r="AT1229" i="3" s="1"/>
  <c r="AR1230" i="3"/>
  <c r="AT1230" i="3" s="1"/>
  <c r="AR1231" i="3"/>
  <c r="AT1231" i="3" s="1"/>
  <c r="AR1232" i="3"/>
  <c r="AT1232" i="3" s="1"/>
  <c r="AR1233" i="3"/>
  <c r="AT1233" i="3" s="1"/>
  <c r="AR1234" i="3"/>
  <c r="AT1234" i="3" s="1"/>
  <c r="AR1235" i="3"/>
  <c r="AT1235" i="3" s="1"/>
  <c r="AR1236" i="3"/>
  <c r="AT1236" i="3" s="1"/>
  <c r="AR1237" i="3"/>
  <c r="AT1237" i="3" s="1"/>
  <c r="AR1238" i="3"/>
  <c r="AT1238" i="3" s="1"/>
  <c r="AR1239" i="3"/>
  <c r="AT1239" i="3" s="1"/>
  <c r="AR1240" i="3"/>
  <c r="AT1240" i="3" s="1"/>
  <c r="AR1241" i="3"/>
  <c r="AT1241" i="3" s="1"/>
  <c r="AR1242" i="3"/>
  <c r="AT1242" i="3" s="1"/>
  <c r="AR1243" i="3"/>
  <c r="AT1243" i="3" s="1"/>
  <c r="AR1244" i="3"/>
  <c r="AT1244" i="3" s="1"/>
  <c r="AR1245" i="3"/>
  <c r="AT1245" i="3" s="1"/>
  <c r="AR1246" i="3"/>
  <c r="AT1246" i="3" s="1"/>
  <c r="AR1247" i="3"/>
  <c r="AT1247" i="3" s="1"/>
  <c r="AR1248" i="3"/>
  <c r="AT1248" i="3" s="1"/>
  <c r="AR1249" i="3"/>
  <c r="AT1249" i="3" s="1"/>
  <c r="AR1250" i="3"/>
  <c r="AT1250" i="3" s="1"/>
  <c r="AR1251" i="3"/>
  <c r="AT1251" i="3" s="1"/>
  <c r="AR1252" i="3"/>
  <c r="AT1252" i="3" s="1"/>
  <c r="AR1253" i="3"/>
  <c r="AT1253" i="3" s="1"/>
  <c r="AR1254" i="3"/>
  <c r="AT1254" i="3" s="1"/>
  <c r="AR1255" i="3"/>
  <c r="AT1255" i="3" s="1"/>
  <c r="AR1256" i="3"/>
  <c r="AT1256" i="3" s="1"/>
  <c r="AR1257" i="3"/>
  <c r="AT1257" i="3" s="1"/>
  <c r="AR1258" i="3"/>
  <c r="AT1258" i="3" s="1"/>
  <c r="AR1259" i="3"/>
  <c r="AT1259" i="3" s="1"/>
  <c r="AR1260" i="3"/>
  <c r="AT1260" i="3" s="1"/>
  <c r="AR1261" i="3"/>
  <c r="AT1261" i="3" s="1"/>
  <c r="AR1262" i="3"/>
  <c r="AT1262" i="3" s="1"/>
  <c r="AR1263" i="3"/>
  <c r="AT1263" i="3" s="1"/>
  <c r="AR1264" i="3"/>
  <c r="AT1264" i="3" s="1"/>
  <c r="AR1265" i="3"/>
  <c r="AT1265" i="3" s="1"/>
  <c r="AR1266" i="3"/>
  <c r="AT1266" i="3" s="1"/>
  <c r="AR1267" i="3"/>
  <c r="AT1267" i="3" s="1"/>
  <c r="AR1268" i="3"/>
  <c r="AT1268" i="3" s="1"/>
  <c r="AR1269" i="3"/>
  <c r="AT1269" i="3" s="1"/>
  <c r="AR1270" i="3"/>
  <c r="AT1270" i="3" s="1"/>
  <c r="AR1271" i="3"/>
  <c r="AT1271" i="3" s="1"/>
  <c r="AR1272" i="3"/>
  <c r="AT1272" i="3" s="1"/>
  <c r="AR1273" i="3"/>
  <c r="AT1273" i="3" s="1"/>
  <c r="AR1274" i="3"/>
  <c r="AT1274" i="3" s="1"/>
  <c r="AR1275" i="3"/>
  <c r="AT1275" i="3" s="1"/>
  <c r="AR1276" i="3"/>
  <c r="AT1276" i="3" s="1"/>
  <c r="AR1277" i="3"/>
  <c r="AT1277" i="3" s="1"/>
  <c r="AR1278" i="3"/>
  <c r="AT1278" i="3" s="1"/>
  <c r="AR1279" i="3"/>
  <c r="AT1279" i="3" s="1"/>
  <c r="AR1280" i="3"/>
  <c r="AT1280" i="3" s="1"/>
  <c r="AR1281" i="3"/>
  <c r="AT1281" i="3" s="1"/>
  <c r="AR1282" i="3"/>
  <c r="AT1282" i="3" s="1"/>
  <c r="AR1283" i="3"/>
  <c r="AT1283" i="3" s="1"/>
  <c r="AR1284" i="3"/>
  <c r="AT1284" i="3" s="1"/>
  <c r="AR1285" i="3"/>
  <c r="AT1285" i="3" s="1"/>
  <c r="AR1286" i="3"/>
  <c r="AT1286" i="3" s="1"/>
  <c r="AR1287" i="3"/>
  <c r="AT1287" i="3" s="1"/>
  <c r="AR1288" i="3"/>
  <c r="AT1288" i="3" s="1"/>
  <c r="AR1289" i="3"/>
  <c r="AT1289" i="3" s="1"/>
  <c r="AR1290" i="3"/>
  <c r="AT1290" i="3" s="1"/>
  <c r="AR1291" i="3"/>
  <c r="AT1291" i="3" s="1"/>
  <c r="AR1292" i="3"/>
  <c r="AT1292" i="3" s="1"/>
  <c r="AR1293" i="3"/>
  <c r="AT1293" i="3" s="1"/>
  <c r="AR1294" i="3"/>
  <c r="AT1294" i="3" s="1"/>
  <c r="AR1295" i="3"/>
  <c r="AT1295" i="3" s="1"/>
  <c r="AR1296" i="3"/>
  <c r="AT1296" i="3" s="1"/>
  <c r="AR1297" i="3"/>
  <c r="AT1297" i="3" s="1"/>
  <c r="AR1298" i="3"/>
  <c r="AT1298" i="3" s="1"/>
  <c r="AR1299" i="3"/>
  <c r="AT1299" i="3" s="1"/>
  <c r="AR1300" i="3"/>
  <c r="AT1300" i="3" s="1"/>
  <c r="AR1301" i="3"/>
  <c r="AT1301" i="3" s="1"/>
  <c r="AR1302" i="3"/>
  <c r="AT1302" i="3" s="1"/>
  <c r="AR1303" i="3"/>
  <c r="AT1303" i="3" s="1"/>
  <c r="AR1304" i="3"/>
  <c r="AT1304" i="3" s="1"/>
  <c r="AR1305" i="3"/>
  <c r="AT1305" i="3" s="1"/>
  <c r="AR1306" i="3"/>
  <c r="AT1306" i="3" s="1"/>
  <c r="AR1307" i="3"/>
  <c r="AT1307" i="3" s="1"/>
  <c r="AR1308" i="3"/>
  <c r="AT1308" i="3" s="1"/>
  <c r="AR1309" i="3"/>
  <c r="AT1309" i="3" s="1"/>
  <c r="AR1310" i="3"/>
  <c r="AT1310" i="3" s="1"/>
  <c r="AR1311" i="3"/>
  <c r="AT1311" i="3" s="1"/>
  <c r="AR1312" i="3"/>
  <c r="AT1312" i="3" s="1"/>
  <c r="AR1313" i="3"/>
  <c r="AT1313" i="3" s="1"/>
  <c r="AR1314" i="3"/>
  <c r="AT1314" i="3" s="1"/>
  <c r="AR1315" i="3"/>
  <c r="AT1315" i="3" s="1"/>
  <c r="AR1316" i="3"/>
  <c r="AT1316" i="3" s="1"/>
  <c r="AR1317" i="3"/>
  <c r="AT1317" i="3" s="1"/>
  <c r="AR1318" i="3"/>
  <c r="AT1318" i="3" s="1"/>
  <c r="AR1319" i="3"/>
  <c r="AT1319" i="3" s="1"/>
  <c r="AR1320" i="3"/>
  <c r="AT1320" i="3" s="1"/>
  <c r="AR1321" i="3"/>
  <c r="AT1321" i="3" s="1"/>
  <c r="AR1322" i="3"/>
  <c r="AT1322" i="3" s="1"/>
  <c r="AR1323" i="3"/>
  <c r="AT1323" i="3" s="1"/>
  <c r="AR1324" i="3"/>
  <c r="AT1324" i="3" s="1"/>
  <c r="AR1325" i="3"/>
  <c r="AT1325" i="3" s="1"/>
  <c r="AR1326" i="3"/>
  <c r="AT1326" i="3" s="1"/>
  <c r="AR1327" i="3"/>
  <c r="AT1327" i="3" s="1"/>
  <c r="AR1328" i="3"/>
  <c r="AT1328" i="3" s="1"/>
  <c r="AR1329" i="3"/>
  <c r="AT1329" i="3" s="1"/>
  <c r="AR1330" i="3"/>
  <c r="AT1330" i="3" s="1"/>
  <c r="AR1331" i="3"/>
  <c r="AT1331" i="3" s="1"/>
  <c r="AR1332" i="3"/>
  <c r="AT1332" i="3" s="1"/>
  <c r="AR1333" i="3"/>
  <c r="AT1333" i="3" s="1"/>
  <c r="AR1334" i="3"/>
  <c r="AT1334" i="3" s="1"/>
  <c r="AR1335" i="3"/>
  <c r="AT1335" i="3" s="1"/>
  <c r="AR1336" i="3"/>
  <c r="AT1336" i="3" s="1"/>
  <c r="AR1337" i="3"/>
  <c r="AT1337" i="3" s="1"/>
  <c r="AR1338" i="3"/>
  <c r="AT1338" i="3" s="1"/>
  <c r="AR1339" i="3"/>
  <c r="AT1339" i="3" s="1"/>
  <c r="AR1340" i="3"/>
  <c r="AT1340" i="3" s="1"/>
  <c r="AR1341" i="3"/>
  <c r="AT1341" i="3" s="1"/>
  <c r="AR1342" i="3"/>
  <c r="AT1342" i="3" s="1"/>
  <c r="AR1343" i="3"/>
  <c r="AT1343" i="3" s="1"/>
  <c r="AR1344" i="3"/>
  <c r="AT1344" i="3" s="1"/>
  <c r="AR1345" i="3"/>
  <c r="AT1345" i="3" s="1"/>
  <c r="AR1346" i="3"/>
  <c r="AT1346" i="3" s="1"/>
  <c r="AR1347" i="3"/>
  <c r="AT1347" i="3" s="1"/>
  <c r="AR1348" i="3"/>
  <c r="AT1348" i="3" s="1"/>
  <c r="AR1349" i="3"/>
  <c r="AT1349" i="3" s="1"/>
  <c r="AR1350" i="3"/>
  <c r="AT1350" i="3" s="1"/>
  <c r="AR1351" i="3"/>
  <c r="AT1351" i="3" s="1"/>
  <c r="AR1352" i="3"/>
  <c r="AT1352" i="3" s="1"/>
  <c r="AR1353" i="3"/>
  <c r="AT1353" i="3" s="1"/>
  <c r="AR1354" i="3"/>
  <c r="AT1354" i="3" s="1"/>
  <c r="AR1355" i="3"/>
  <c r="AT1355" i="3" s="1"/>
  <c r="AR1356" i="3"/>
  <c r="AT1356" i="3" s="1"/>
  <c r="AR1357" i="3"/>
  <c r="AT1357" i="3" s="1"/>
  <c r="AR1358" i="3"/>
  <c r="AT1358" i="3" s="1"/>
  <c r="AR1359" i="3"/>
  <c r="AT1359" i="3" s="1"/>
  <c r="AR1360" i="3"/>
  <c r="AT1360" i="3" s="1"/>
  <c r="AR1361" i="3"/>
  <c r="AT1361" i="3" s="1"/>
  <c r="AR1362" i="3"/>
  <c r="AT1362" i="3" s="1"/>
  <c r="AR1363" i="3"/>
  <c r="AT1363" i="3" s="1"/>
  <c r="AR1364" i="3"/>
  <c r="AT1364" i="3" s="1"/>
  <c r="AR1365" i="3"/>
  <c r="AT1365" i="3" s="1"/>
  <c r="AR1366" i="3"/>
  <c r="AT1366" i="3" s="1"/>
  <c r="AR1367" i="3"/>
  <c r="AT1367" i="3" s="1"/>
  <c r="AR1368" i="3"/>
  <c r="AT1368" i="3" s="1"/>
  <c r="AR1369" i="3"/>
  <c r="AT1369" i="3" s="1"/>
  <c r="AR1370" i="3"/>
  <c r="AT1370" i="3" s="1"/>
  <c r="AR1371" i="3"/>
  <c r="AT1371" i="3" s="1"/>
  <c r="AR1372" i="3"/>
  <c r="AT1372" i="3" s="1"/>
  <c r="AR1373" i="3"/>
  <c r="AT1373" i="3" s="1"/>
  <c r="AR1374" i="3"/>
  <c r="AT1374" i="3" s="1"/>
  <c r="AR1375" i="3"/>
  <c r="AT1375" i="3" s="1"/>
  <c r="AR1376" i="3"/>
  <c r="AT1376" i="3" s="1"/>
  <c r="AR1377" i="3"/>
  <c r="AT1377" i="3" s="1"/>
  <c r="AR1378" i="3"/>
  <c r="AT1378" i="3" s="1"/>
  <c r="AR1379" i="3"/>
  <c r="AT1379" i="3" s="1"/>
  <c r="AR1380" i="3"/>
  <c r="AT1380" i="3" s="1"/>
  <c r="AR1381" i="3"/>
  <c r="AT1381" i="3" s="1"/>
  <c r="AR1382" i="3"/>
  <c r="AT1382" i="3" s="1"/>
  <c r="AR1383" i="3"/>
  <c r="AT1383" i="3" s="1"/>
  <c r="AR1384" i="3"/>
  <c r="AT1384" i="3" s="1"/>
  <c r="AR1385" i="3"/>
  <c r="AT1385" i="3" s="1"/>
  <c r="AR1386" i="3"/>
  <c r="AT1386" i="3" s="1"/>
  <c r="AR1387" i="3"/>
  <c r="AT1387" i="3" s="1"/>
  <c r="AR1388" i="3"/>
  <c r="AT1388" i="3" s="1"/>
  <c r="AR1389" i="3"/>
  <c r="AT1389" i="3" s="1"/>
  <c r="AR1390" i="3"/>
  <c r="AT1390" i="3" s="1"/>
  <c r="AR1391" i="3"/>
  <c r="AT1391" i="3" s="1"/>
  <c r="AR1392" i="3"/>
  <c r="AT1392" i="3" s="1"/>
  <c r="AR1393" i="3"/>
  <c r="AT1393" i="3" s="1"/>
  <c r="AR1394" i="3"/>
  <c r="AT1394" i="3" s="1"/>
  <c r="AR1395" i="3"/>
  <c r="AT1395" i="3" s="1"/>
  <c r="AR1396" i="3"/>
  <c r="AT1396" i="3" s="1"/>
  <c r="AR1397" i="3"/>
  <c r="AT1397" i="3" s="1"/>
  <c r="AR1398" i="3"/>
  <c r="AT1398" i="3" s="1"/>
  <c r="AR1399" i="3"/>
  <c r="AT1399" i="3" s="1"/>
  <c r="AR1400" i="3"/>
  <c r="AT1400" i="3" s="1"/>
  <c r="AR1401" i="3"/>
  <c r="AT1401" i="3" s="1"/>
  <c r="AR1402" i="3"/>
  <c r="AT1402" i="3" s="1"/>
  <c r="AR1403" i="3"/>
  <c r="AT1403" i="3" s="1"/>
  <c r="AR1404" i="3"/>
  <c r="AT1404" i="3" s="1"/>
  <c r="AR1405" i="3"/>
  <c r="AT1405" i="3" s="1"/>
  <c r="AR1406" i="3"/>
  <c r="AT1406" i="3" s="1"/>
  <c r="AR1407" i="3"/>
  <c r="AT1407" i="3" s="1"/>
  <c r="AR1408" i="3"/>
  <c r="AT1408" i="3" s="1"/>
  <c r="AR1409" i="3"/>
  <c r="AT1409" i="3" s="1"/>
  <c r="AR1410" i="3"/>
  <c r="AT1410" i="3" s="1"/>
  <c r="AR1411" i="3"/>
  <c r="AT1411" i="3" s="1"/>
  <c r="AR1412" i="3"/>
  <c r="AT1412" i="3" s="1"/>
  <c r="AR1413" i="3"/>
  <c r="AT1413" i="3" s="1"/>
  <c r="AR1414" i="3"/>
  <c r="AT1414" i="3" s="1"/>
  <c r="AR1415" i="3"/>
  <c r="AT1415" i="3" s="1"/>
  <c r="AR1416" i="3"/>
  <c r="AT1416" i="3" s="1"/>
  <c r="AR1417" i="3"/>
  <c r="AT1417" i="3" s="1"/>
  <c r="AR1418" i="3"/>
  <c r="AT1418" i="3" s="1"/>
  <c r="AR1419" i="3"/>
  <c r="AT1419" i="3" s="1"/>
  <c r="AR1420" i="3"/>
  <c r="AT1420" i="3" s="1"/>
  <c r="AR1421" i="3"/>
  <c r="AT1421" i="3" s="1"/>
  <c r="AR1422" i="3"/>
  <c r="AT1422" i="3" s="1"/>
  <c r="AR1423" i="3"/>
  <c r="AT1423" i="3" s="1"/>
  <c r="AR1424" i="3"/>
  <c r="AT1424" i="3" s="1"/>
  <c r="AR1425" i="3"/>
  <c r="AT1425" i="3" s="1"/>
  <c r="AR1426" i="3"/>
  <c r="AT1426" i="3" s="1"/>
  <c r="AR1427" i="3"/>
  <c r="AT1427" i="3" s="1"/>
  <c r="AR1428" i="3"/>
  <c r="AT1428" i="3" s="1"/>
  <c r="AR1429" i="3"/>
  <c r="AT1429" i="3" s="1"/>
  <c r="AR1430" i="3"/>
  <c r="AT1430" i="3" s="1"/>
  <c r="AR1431" i="3"/>
  <c r="AT1431" i="3" s="1"/>
  <c r="AR1432" i="3"/>
  <c r="AT1432" i="3" s="1"/>
  <c r="AR1433" i="3"/>
  <c r="AT1433" i="3" s="1"/>
  <c r="AR1434" i="3"/>
  <c r="AT1434" i="3" s="1"/>
  <c r="AR1435" i="3"/>
  <c r="AT1435" i="3" s="1"/>
  <c r="AR1436" i="3"/>
  <c r="AT1436" i="3" s="1"/>
  <c r="AR1437" i="3"/>
  <c r="AT1437" i="3" s="1"/>
  <c r="AR1438" i="3"/>
  <c r="AT1438" i="3" s="1"/>
  <c r="AR1439" i="3"/>
  <c r="AT1439" i="3" s="1"/>
  <c r="AR1440" i="3"/>
  <c r="AT1440" i="3" s="1"/>
  <c r="AR1441" i="3"/>
  <c r="AT1441" i="3" s="1"/>
  <c r="AR1442" i="3"/>
  <c r="AT1442" i="3" s="1"/>
  <c r="AR1443" i="3"/>
  <c r="AT1443" i="3" s="1"/>
  <c r="AR1444" i="3"/>
  <c r="AT1444" i="3" s="1"/>
  <c r="AR1445" i="3"/>
  <c r="AT1445" i="3" s="1"/>
  <c r="AR1446" i="3"/>
  <c r="AT1446" i="3" s="1"/>
  <c r="AR1447" i="3"/>
  <c r="AT1447" i="3" s="1"/>
  <c r="AR1448" i="3"/>
  <c r="AT1448" i="3" s="1"/>
  <c r="AR1449" i="3"/>
  <c r="AT1449" i="3" s="1"/>
  <c r="AR1450" i="3"/>
  <c r="AT1450" i="3" s="1"/>
  <c r="AR1451" i="3"/>
  <c r="AT1451" i="3" s="1"/>
  <c r="AR1452" i="3"/>
  <c r="AT1452" i="3" s="1"/>
  <c r="AR1453" i="3"/>
  <c r="AT1453" i="3" s="1"/>
  <c r="AR1454" i="3"/>
  <c r="AT1454" i="3" s="1"/>
  <c r="AR1455" i="3"/>
  <c r="AT1455" i="3" s="1"/>
  <c r="AR1456" i="3"/>
  <c r="AT1456" i="3" s="1"/>
  <c r="AR1457" i="3"/>
  <c r="AT1457" i="3" s="1"/>
  <c r="AR1458" i="3"/>
  <c r="AT1458" i="3" s="1"/>
  <c r="AR1459" i="3"/>
  <c r="AT1459" i="3" s="1"/>
  <c r="AR1460" i="3"/>
  <c r="AT1460" i="3" s="1"/>
  <c r="AR1461" i="3"/>
  <c r="AT1461" i="3" s="1"/>
  <c r="AR1462" i="3"/>
  <c r="AT1462" i="3" s="1"/>
  <c r="AR1463" i="3"/>
  <c r="AT1463" i="3" s="1"/>
  <c r="AR1464" i="3"/>
  <c r="AT1464" i="3" s="1"/>
  <c r="AR1465" i="3"/>
  <c r="AT1465" i="3" s="1"/>
  <c r="AR1466" i="3"/>
  <c r="AT1466" i="3" s="1"/>
  <c r="AR1467" i="3"/>
  <c r="AT1467" i="3" s="1"/>
  <c r="AR1468" i="3"/>
  <c r="AT1468" i="3" s="1"/>
  <c r="AR1469" i="3"/>
  <c r="AT1469" i="3" s="1"/>
  <c r="AR1470" i="3"/>
  <c r="AT1470" i="3" s="1"/>
  <c r="AR1471" i="3"/>
  <c r="AT1471" i="3" s="1"/>
  <c r="AR1472" i="3"/>
  <c r="AT1472" i="3" s="1"/>
  <c r="AR1473" i="3"/>
  <c r="AT1473" i="3" s="1"/>
  <c r="AR1474" i="3"/>
  <c r="AT1474" i="3" s="1"/>
  <c r="AR1475" i="3"/>
  <c r="AT1475" i="3" s="1"/>
  <c r="AR1476" i="3"/>
  <c r="AT1476" i="3" s="1"/>
  <c r="AR1477" i="3"/>
  <c r="AT1477" i="3" s="1"/>
  <c r="AR1478" i="3"/>
  <c r="AT1478" i="3" s="1"/>
  <c r="AR1479" i="3"/>
  <c r="AT1479" i="3" s="1"/>
  <c r="AR1480" i="3"/>
  <c r="AT1480" i="3" s="1"/>
  <c r="AR1481" i="3"/>
  <c r="AT1481" i="3" s="1"/>
  <c r="AR1482" i="3"/>
  <c r="AT1482" i="3" s="1"/>
  <c r="AR1483" i="3"/>
  <c r="AT1483" i="3" s="1"/>
  <c r="AR1484" i="3"/>
  <c r="AT1484" i="3" s="1"/>
  <c r="AR1485" i="3"/>
  <c r="AT1485" i="3" s="1"/>
  <c r="AR1486" i="3"/>
  <c r="AT1486" i="3" s="1"/>
  <c r="AR1487" i="3"/>
  <c r="AT1487" i="3" s="1"/>
  <c r="AR1488" i="3"/>
  <c r="AT1488" i="3" s="1"/>
  <c r="AR1489" i="3"/>
  <c r="AT1489" i="3" s="1"/>
  <c r="AR1490" i="3"/>
  <c r="AT1490" i="3" s="1"/>
  <c r="AR1491" i="3"/>
  <c r="AT1491" i="3" s="1"/>
  <c r="AR1492" i="3"/>
  <c r="AT1492" i="3" s="1"/>
  <c r="AR1493" i="3"/>
  <c r="AT1493" i="3" s="1"/>
  <c r="AR1494" i="3"/>
  <c r="AT1494" i="3" s="1"/>
  <c r="AR1495" i="3"/>
  <c r="AT1495" i="3" s="1"/>
  <c r="AR1496" i="3"/>
  <c r="AT1496" i="3" s="1"/>
  <c r="AR1497" i="3"/>
  <c r="AT1497" i="3" s="1"/>
  <c r="AR1498" i="3"/>
  <c r="AT1498" i="3" s="1"/>
  <c r="AR1499" i="3"/>
  <c r="AT1499" i="3" s="1"/>
  <c r="AR1500" i="3"/>
  <c r="AT1500" i="3" s="1"/>
  <c r="AR1501" i="3"/>
  <c r="AT1501" i="3" s="1"/>
  <c r="AR1502" i="3"/>
  <c r="AT1502" i="3" s="1"/>
  <c r="AR1503" i="3"/>
  <c r="AT1503" i="3" s="1"/>
  <c r="AR1504" i="3"/>
  <c r="AT1504" i="3" s="1"/>
  <c r="AR1505" i="3"/>
  <c r="AT1505" i="3" s="1"/>
  <c r="AR1506" i="3"/>
  <c r="AT1506" i="3" s="1"/>
  <c r="AR1507" i="3"/>
  <c r="AT1507" i="3" s="1"/>
  <c r="AR1508" i="3"/>
  <c r="AT1508" i="3" s="1"/>
  <c r="AR1509" i="3"/>
  <c r="AT1509" i="3" s="1"/>
  <c r="AR1510" i="3"/>
  <c r="AT1510" i="3" s="1"/>
  <c r="AR1511" i="3"/>
  <c r="AT1511" i="3" s="1"/>
  <c r="AR1512" i="3"/>
  <c r="AT1512" i="3" s="1"/>
  <c r="AR1513" i="3"/>
  <c r="AT1513" i="3" s="1"/>
  <c r="AR1514" i="3"/>
  <c r="AT1514" i="3" s="1"/>
  <c r="AR1515" i="3"/>
  <c r="AT1515" i="3" s="1"/>
  <c r="AR1516" i="3"/>
  <c r="AT1516" i="3" s="1"/>
  <c r="AR1517" i="3"/>
  <c r="AT1517" i="3" s="1"/>
  <c r="AR1518" i="3"/>
  <c r="AT1518" i="3" s="1"/>
  <c r="AR1519" i="3"/>
  <c r="AT1519" i="3" s="1"/>
  <c r="AR1520" i="3"/>
  <c r="AT1520" i="3" s="1"/>
  <c r="AR1521" i="3"/>
  <c r="AT1521" i="3" s="1"/>
  <c r="AR1522" i="3"/>
  <c r="AT1522" i="3" s="1"/>
  <c r="AR1523" i="3"/>
  <c r="AT1523" i="3" s="1"/>
  <c r="AR1524" i="3"/>
  <c r="AT1524" i="3" s="1"/>
  <c r="AR1525" i="3"/>
  <c r="AT1525" i="3" s="1"/>
  <c r="AR1526" i="3"/>
  <c r="AT1526" i="3" s="1"/>
  <c r="AR1527" i="3"/>
  <c r="AT1527" i="3" s="1"/>
  <c r="AR1528" i="3"/>
  <c r="AT1528" i="3" s="1"/>
  <c r="AR1529" i="3"/>
  <c r="AT1529" i="3" s="1"/>
  <c r="AR1530" i="3"/>
  <c r="AT1530" i="3" s="1"/>
  <c r="AR1531" i="3"/>
  <c r="AT1531" i="3" s="1"/>
  <c r="AR1532" i="3"/>
  <c r="AT1532" i="3" s="1"/>
  <c r="AR1533" i="3"/>
  <c r="AT1533" i="3" s="1"/>
  <c r="AR1534" i="3"/>
  <c r="AT1534" i="3" s="1"/>
  <c r="AR1535" i="3"/>
  <c r="AT1535" i="3" s="1"/>
  <c r="AR1536" i="3"/>
  <c r="AT1536" i="3" s="1"/>
  <c r="AR1537" i="3"/>
  <c r="AT1537" i="3" s="1"/>
  <c r="AR1538" i="3"/>
  <c r="AT1538" i="3" s="1"/>
  <c r="AR1539" i="3"/>
  <c r="AT1539" i="3" s="1"/>
  <c r="AR1540" i="3"/>
  <c r="AT1540" i="3" s="1"/>
  <c r="AR1541" i="3"/>
  <c r="AT1541" i="3" s="1"/>
  <c r="AR1542" i="3"/>
  <c r="AT1542" i="3" s="1"/>
  <c r="AR1543" i="3"/>
  <c r="AT1543" i="3" s="1"/>
  <c r="AR1544" i="3"/>
  <c r="AT1544" i="3" s="1"/>
  <c r="AR1545" i="3"/>
  <c r="AT1545" i="3" s="1"/>
  <c r="AR1546" i="3"/>
  <c r="AT1546" i="3" s="1"/>
  <c r="AR1547" i="3"/>
  <c r="AT1547" i="3" s="1"/>
  <c r="AR1548" i="3"/>
  <c r="AT1548" i="3" s="1"/>
  <c r="AR1549" i="3"/>
  <c r="AT1549" i="3" s="1"/>
  <c r="AR1550" i="3"/>
  <c r="AT1550" i="3" s="1"/>
  <c r="AR1551" i="3"/>
  <c r="AT1551" i="3" s="1"/>
  <c r="AR1552" i="3"/>
  <c r="AT1552" i="3" s="1"/>
  <c r="AR1553" i="3"/>
  <c r="AT1553" i="3" s="1"/>
  <c r="AR1554" i="3"/>
  <c r="AT1554" i="3" s="1"/>
  <c r="AR1555" i="3"/>
  <c r="AT1555" i="3" s="1"/>
  <c r="AR1556" i="3"/>
  <c r="AT1556" i="3" s="1"/>
  <c r="AR1557" i="3"/>
  <c r="AT1557" i="3" s="1"/>
  <c r="AR1558" i="3"/>
  <c r="AT1558" i="3" s="1"/>
  <c r="AR1559" i="3"/>
  <c r="AT1559" i="3" s="1"/>
  <c r="AR1560" i="3"/>
  <c r="AT1560" i="3" s="1"/>
  <c r="AR1561" i="3"/>
  <c r="AT1561" i="3" s="1"/>
  <c r="AR1562" i="3"/>
  <c r="AT1562" i="3" s="1"/>
  <c r="AR1563" i="3"/>
  <c r="AT1563" i="3" s="1"/>
  <c r="AR1564" i="3"/>
  <c r="AT1564" i="3" s="1"/>
  <c r="AR1565" i="3"/>
  <c r="AT1565" i="3" s="1"/>
  <c r="AR1566" i="3"/>
  <c r="AT1566" i="3" s="1"/>
  <c r="AR1567" i="3"/>
  <c r="AT1567" i="3" s="1"/>
  <c r="AR1568" i="3"/>
  <c r="AT1568" i="3" s="1"/>
  <c r="AR1569" i="3"/>
  <c r="AT1569" i="3" s="1"/>
  <c r="AR1570" i="3"/>
  <c r="AT1570" i="3" s="1"/>
  <c r="AR1571" i="3"/>
  <c r="AT1571" i="3" s="1"/>
  <c r="AR1572" i="3"/>
  <c r="AT1572" i="3" s="1"/>
  <c r="AR1573" i="3"/>
  <c r="AT1573" i="3" s="1"/>
  <c r="AR1574" i="3"/>
  <c r="AT1574" i="3" s="1"/>
  <c r="AR1575" i="3"/>
  <c r="AT1575" i="3" s="1"/>
  <c r="AR1576" i="3"/>
  <c r="AT1576" i="3" s="1"/>
  <c r="AR1577" i="3"/>
  <c r="AT1577" i="3" s="1"/>
  <c r="AR1578" i="3"/>
  <c r="AT1578" i="3" s="1"/>
  <c r="AR1579" i="3"/>
  <c r="AT1579" i="3" s="1"/>
  <c r="AR1580" i="3"/>
  <c r="AT1580" i="3" s="1"/>
  <c r="AR1581" i="3"/>
  <c r="AT1581" i="3" s="1"/>
  <c r="AR1582" i="3"/>
  <c r="AT1582" i="3" s="1"/>
  <c r="AR1583" i="3"/>
  <c r="AT1583" i="3" s="1"/>
  <c r="AR1584" i="3"/>
  <c r="AT1584" i="3" s="1"/>
  <c r="AR1585" i="3"/>
  <c r="AT1585" i="3" s="1"/>
  <c r="AR1586" i="3"/>
  <c r="AT1586" i="3" s="1"/>
  <c r="AR1587" i="3"/>
  <c r="AT1587" i="3" s="1"/>
  <c r="AR1588" i="3"/>
  <c r="AT1588" i="3" s="1"/>
  <c r="AR1589" i="3"/>
  <c r="AT1589" i="3" s="1"/>
  <c r="AR1590" i="3"/>
  <c r="AT1590" i="3" s="1"/>
  <c r="AR1591" i="3"/>
  <c r="AT1591" i="3" s="1"/>
  <c r="AR1592" i="3"/>
  <c r="AT1592" i="3" s="1"/>
  <c r="AR1593" i="3"/>
  <c r="AT1593" i="3" s="1"/>
  <c r="AR1594" i="3"/>
  <c r="AT1594" i="3" s="1"/>
  <c r="AR1595" i="3"/>
  <c r="AT1595" i="3" s="1"/>
  <c r="AR1596" i="3"/>
  <c r="AT1596" i="3" s="1"/>
  <c r="AR1597" i="3"/>
  <c r="AT1597" i="3" s="1"/>
  <c r="AR1598" i="3"/>
  <c r="AT1598" i="3" s="1"/>
  <c r="AR1599" i="3"/>
  <c r="AT1599" i="3" s="1"/>
  <c r="AR1600" i="3"/>
  <c r="AT1600" i="3" s="1"/>
  <c r="AR1601" i="3"/>
  <c r="AT1601" i="3" s="1"/>
  <c r="AR1602" i="3"/>
  <c r="AT1602" i="3" s="1"/>
  <c r="AR1603" i="3"/>
  <c r="AT1603" i="3" s="1"/>
  <c r="AR1604" i="3"/>
  <c r="AT1604" i="3" s="1"/>
  <c r="AR1605" i="3"/>
  <c r="AT1605" i="3" s="1"/>
  <c r="AR1606" i="3"/>
  <c r="AT1606" i="3" s="1"/>
  <c r="AR1607" i="3"/>
  <c r="AT1607" i="3" s="1"/>
  <c r="AR1608" i="3"/>
  <c r="AT1608" i="3" s="1"/>
  <c r="AR1609" i="3"/>
  <c r="AT1609" i="3" s="1"/>
  <c r="AR1610" i="3"/>
  <c r="AT1610" i="3" s="1"/>
  <c r="AR1611" i="3"/>
  <c r="AT1611" i="3" s="1"/>
  <c r="AR1612" i="3"/>
  <c r="AT1612" i="3" s="1"/>
  <c r="AR1613" i="3"/>
  <c r="AT1613" i="3" s="1"/>
  <c r="AR1614" i="3"/>
  <c r="AT1614" i="3" s="1"/>
  <c r="AR1615" i="3"/>
  <c r="AT1615" i="3" s="1"/>
  <c r="AR1616" i="3"/>
  <c r="AT1616" i="3" s="1"/>
  <c r="AR1617" i="3"/>
  <c r="AT1617" i="3" s="1"/>
  <c r="AR1618" i="3"/>
  <c r="AT1618" i="3" s="1"/>
  <c r="AR1619" i="3"/>
  <c r="AT1619" i="3" s="1"/>
  <c r="AR1620" i="3"/>
  <c r="AT1620" i="3" s="1"/>
  <c r="AR1621" i="3"/>
  <c r="AT1621" i="3" s="1"/>
  <c r="AR1622" i="3"/>
  <c r="AT1622" i="3" s="1"/>
  <c r="AR1623" i="3"/>
  <c r="AT1623" i="3" s="1"/>
  <c r="AR1624" i="3"/>
  <c r="AT1624" i="3" s="1"/>
  <c r="AR1625" i="3"/>
  <c r="AT1625" i="3" s="1"/>
  <c r="AR1626" i="3"/>
  <c r="AT1626" i="3" s="1"/>
  <c r="AR1627" i="3"/>
  <c r="AT1627" i="3" s="1"/>
  <c r="AR1628" i="3"/>
  <c r="AT1628" i="3" s="1"/>
  <c r="AR1629" i="3"/>
  <c r="AT1629" i="3" s="1"/>
  <c r="AR1630" i="3"/>
  <c r="AT1630" i="3" s="1"/>
  <c r="AR1631" i="3"/>
  <c r="AT1631" i="3" s="1"/>
  <c r="AR1632" i="3"/>
  <c r="AT1632" i="3" s="1"/>
  <c r="AR1633" i="3"/>
  <c r="AT1633" i="3" s="1"/>
  <c r="AR1634" i="3"/>
  <c r="AT1634" i="3" s="1"/>
  <c r="AR1635" i="3"/>
  <c r="AT1635" i="3" s="1"/>
  <c r="AR1636" i="3"/>
  <c r="AT1636" i="3" s="1"/>
  <c r="AR1637" i="3"/>
  <c r="AT1637" i="3" s="1"/>
  <c r="AR1638" i="3"/>
  <c r="AT1638" i="3" s="1"/>
  <c r="AR1639" i="3"/>
  <c r="AT1639" i="3" s="1"/>
  <c r="AR1640" i="3"/>
  <c r="AT1640" i="3" s="1"/>
  <c r="AR1641" i="3"/>
  <c r="AT1641" i="3" s="1"/>
  <c r="AR1642" i="3"/>
  <c r="AT1642" i="3" s="1"/>
  <c r="AR1643" i="3"/>
  <c r="AT1643" i="3" s="1"/>
  <c r="AR1644" i="3"/>
  <c r="AT1644" i="3" s="1"/>
  <c r="AR1645" i="3"/>
  <c r="AT1645" i="3" s="1"/>
  <c r="AR1646" i="3"/>
  <c r="AT1646" i="3" s="1"/>
  <c r="AR1647" i="3"/>
  <c r="AT1647" i="3" s="1"/>
  <c r="AR1648" i="3"/>
  <c r="AT1648" i="3" s="1"/>
  <c r="AR1649" i="3"/>
  <c r="AT1649" i="3" s="1"/>
  <c r="AR1650" i="3"/>
  <c r="AT1650" i="3" s="1"/>
  <c r="AR1651" i="3"/>
  <c r="AT1651" i="3" s="1"/>
  <c r="AR1652" i="3"/>
  <c r="AT1652" i="3" s="1"/>
  <c r="AR1653" i="3"/>
  <c r="AT1653" i="3" s="1"/>
  <c r="AR1654" i="3"/>
  <c r="AT1654" i="3" s="1"/>
  <c r="AR1655" i="3"/>
  <c r="AT1655" i="3" s="1"/>
  <c r="AR1656" i="3"/>
  <c r="AT1656" i="3" s="1"/>
  <c r="AR1657" i="3"/>
  <c r="AT1657" i="3" s="1"/>
  <c r="AR1658" i="3"/>
  <c r="AT1658" i="3" s="1"/>
  <c r="AR1659" i="3"/>
  <c r="AT1659" i="3" s="1"/>
  <c r="AR1660" i="3"/>
  <c r="AT1660" i="3" s="1"/>
  <c r="AR1661" i="3"/>
  <c r="AT1661" i="3" s="1"/>
  <c r="AR1662" i="3"/>
  <c r="AT1662" i="3" s="1"/>
  <c r="AR1663" i="3"/>
  <c r="AT1663" i="3" s="1"/>
  <c r="AR1664" i="3"/>
  <c r="AT1664" i="3" s="1"/>
  <c r="AR1665" i="3"/>
  <c r="AT1665" i="3" s="1"/>
  <c r="AR1666" i="3"/>
  <c r="AT1666" i="3" s="1"/>
  <c r="AR1667" i="3"/>
  <c r="AT1667" i="3" s="1"/>
  <c r="AR1668" i="3"/>
  <c r="AT1668" i="3" s="1"/>
  <c r="AR1669" i="3"/>
  <c r="AT1669" i="3" s="1"/>
  <c r="AR1670" i="3"/>
  <c r="AT1670" i="3" s="1"/>
  <c r="AR1671" i="3"/>
  <c r="AT1671" i="3" s="1"/>
  <c r="AR1672" i="3"/>
  <c r="AT1672" i="3" s="1"/>
  <c r="AR1673" i="3"/>
  <c r="AT1673" i="3" s="1"/>
  <c r="AR1674" i="3"/>
  <c r="AT1674" i="3" s="1"/>
  <c r="AR1675" i="3"/>
  <c r="AT1675" i="3" s="1"/>
  <c r="AR1676" i="3"/>
  <c r="AT1676" i="3" s="1"/>
  <c r="AR1677" i="3"/>
  <c r="AT1677" i="3" s="1"/>
  <c r="AR1678" i="3"/>
  <c r="AT1678" i="3" s="1"/>
  <c r="AR1679" i="3"/>
  <c r="AT1679" i="3" s="1"/>
  <c r="AR1680" i="3"/>
  <c r="AT1680" i="3" s="1"/>
  <c r="AR1681" i="3"/>
  <c r="AT1681" i="3" s="1"/>
  <c r="AR1682" i="3"/>
  <c r="AT1682" i="3" s="1"/>
  <c r="AR1683" i="3"/>
  <c r="AT1683" i="3" s="1"/>
  <c r="AR1684" i="3"/>
  <c r="AT1684" i="3" s="1"/>
  <c r="AR1685" i="3"/>
  <c r="AT1685" i="3" s="1"/>
  <c r="AR1686" i="3"/>
  <c r="AT1686" i="3" s="1"/>
  <c r="AR1687" i="3"/>
  <c r="AT1687" i="3" s="1"/>
  <c r="AR1688" i="3"/>
  <c r="AT1688" i="3" s="1"/>
  <c r="AR1689" i="3"/>
  <c r="AT1689" i="3" s="1"/>
  <c r="AR1690" i="3"/>
  <c r="AT1690" i="3" s="1"/>
  <c r="AR1691" i="3"/>
  <c r="AT1691" i="3" s="1"/>
  <c r="AR1692" i="3"/>
  <c r="AT1692" i="3" s="1"/>
  <c r="AR1693" i="3"/>
  <c r="AT1693" i="3" s="1"/>
  <c r="AR1694" i="3"/>
  <c r="AT1694" i="3" s="1"/>
  <c r="AR1695" i="3"/>
  <c r="AT1695" i="3" s="1"/>
  <c r="AR1696" i="3"/>
  <c r="AT1696" i="3" s="1"/>
  <c r="AR1697" i="3"/>
  <c r="AT1697" i="3" s="1"/>
  <c r="AR1698" i="3"/>
  <c r="AT1698" i="3" s="1"/>
  <c r="AR1699" i="3"/>
  <c r="AT1699" i="3" s="1"/>
  <c r="AR1700" i="3"/>
  <c r="AT1700" i="3" s="1"/>
  <c r="AR1701" i="3"/>
  <c r="AT1701" i="3" s="1"/>
  <c r="AR1702" i="3"/>
  <c r="AT1702" i="3" s="1"/>
  <c r="AR1703" i="3"/>
  <c r="AT1703" i="3" s="1"/>
  <c r="AR1704" i="3"/>
  <c r="AT1704" i="3" s="1"/>
  <c r="AR1705" i="3"/>
  <c r="AT1705" i="3" s="1"/>
  <c r="AR1706" i="3"/>
  <c r="AT1706" i="3" s="1"/>
  <c r="AR1707" i="3"/>
  <c r="AT1707" i="3" s="1"/>
  <c r="AR1708" i="3"/>
  <c r="AT1708" i="3" s="1"/>
  <c r="AR1709" i="3"/>
  <c r="AT1709" i="3" s="1"/>
  <c r="AR1710" i="3"/>
  <c r="AT1710" i="3" s="1"/>
  <c r="AR1711" i="3"/>
  <c r="AT1711" i="3" s="1"/>
  <c r="AR1712" i="3"/>
  <c r="AT1712" i="3" s="1"/>
  <c r="AR1713" i="3"/>
  <c r="AT1713" i="3" s="1"/>
  <c r="AR1714" i="3"/>
  <c r="AT1714" i="3" s="1"/>
  <c r="AR1715" i="3"/>
  <c r="AT1715" i="3" s="1"/>
  <c r="AR1716" i="3"/>
  <c r="AT1716" i="3" s="1"/>
  <c r="AR1717" i="3"/>
  <c r="AT1717" i="3" s="1"/>
  <c r="AR1718" i="3"/>
  <c r="AT1718" i="3" s="1"/>
  <c r="AR1719" i="3"/>
  <c r="AT1719" i="3" s="1"/>
  <c r="AR1720" i="3"/>
  <c r="AT1720" i="3" s="1"/>
  <c r="AR1721" i="3"/>
  <c r="AT1721" i="3" s="1"/>
  <c r="AR1722" i="3"/>
  <c r="AT1722" i="3" s="1"/>
  <c r="AR1723" i="3"/>
  <c r="AT1723" i="3" s="1"/>
  <c r="AR1724" i="3"/>
  <c r="AT1724" i="3" s="1"/>
  <c r="AR1725" i="3"/>
  <c r="AT1725" i="3" s="1"/>
  <c r="AR1726" i="3"/>
  <c r="AT1726" i="3" s="1"/>
  <c r="AR1727" i="3"/>
  <c r="AT1727" i="3" s="1"/>
  <c r="AR1728" i="3"/>
  <c r="AT1728" i="3" s="1"/>
  <c r="AR1729" i="3"/>
  <c r="AT1729" i="3" s="1"/>
  <c r="AR1730" i="3"/>
  <c r="AT1730" i="3" s="1"/>
  <c r="AR1731" i="3"/>
  <c r="AT1731" i="3" s="1"/>
  <c r="AR1732" i="3"/>
  <c r="AT1732" i="3" s="1"/>
  <c r="AR1733" i="3"/>
  <c r="AT1733" i="3" s="1"/>
  <c r="AR1734" i="3"/>
  <c r="AT1734" i="3" s="1"/>
  <c r="AR1735" i="3"/>
  <c r="AT1735" i="3" s="1"/>
  <c r="AR1736" i="3"/>
  <c r="AT1736" i="3" s="1"/>
  <c r="AR1737" i="3"/>
  <c r="AT1737" i="3" s="1"/>
  <c r="AR1738" i="3"/>
  <c r="AT1738" i="3" s="1"/>
  <c r="AR1739" i="3"/>
  <c r="AT1739" i="3" s="1"/>
  <c r="AR1740" i="3"/>
  <c r="AT1740" i="3" s="1"/>
  <c r="AR1741" i="3"/>
  <c r="AT1741" i="3" s="1"/>
  <c r="AR1742" i="3"/>
  <c r="AT1742" i="3" s="1"/>
  <c r="AR1743" i="3"/>
  <c r="AT1743" i="3" s="1"/>
  <c r="AR1744" i="3"/>
  <c r="AT1744" i="3" s="1"/>
  <c r="AR1745" i="3"/>
  <c r="AT1745" i="3" s="1"/>
  <c r="AR1746" i="3"/>
  <c r="AT1746" i="3" s="1"/>
  <c r="AR1747" i="3"/>
  <c r="AT1747" i="3" s="1"/>
  <c r="AR1748" i="3"/>
  <c r="AT1748" i="3" s="1"/>
  <c r="AR1749" i="3"/>
  <c r="AT1749" i="3" s="1"/>
  <c r="AR1750" i="3"/>
  <c r="AT1750" i="3" s="1"/>
  <c r="AR1751" i="3"/>
  <c r="AT1751" i="3" s="1"/>
  <c r="AR1752" i="3"/>
  <c r="AT1752" i="3" s="1"/>
  <c r="AR1753" i="3"/>
  <c r="AT1753" i="3" s="1"/>
  <c r="AR1754" i="3"/>
  <c r="AT1754" i="3" s="1"/>
  <c r="AR1755" i="3"/>
  <c r="AT1755" i="3" s="1"/>
  <c r="AR1756" i="3"/>
  <c r="AT1756" i="3" s="1"/>
  <c r="AR1757" i="3"/>
  <c r="AT1757" i="3" s="1"/>
  <c r="AR1758" i="3"/>
  <c r="AT1758" i="3" s="1"/>
  <c r="AR1759" i="3"/>
  <c r="AT1759" i="3" s="1"/>
  <c r="AR1760" i="3"/>
  <c r="AT1760" i="3" s="1"/>
  <c r="AR1761" i="3"/>
  <c r="AT1761" i="3" s="1"/>
  <c r="AR1762" i="3"/>
  <c r="AT1762" i="3" s="1"/>
  <c r="AR1763" i="3"/>
  <c r="AT1763" i="3" s="1"/>
  <c r="AR1764" i="3"/>
  <c r="AT1764" i="3" s="1"/>
  <c r="AR1765" i="3"/>
  <c r="AT1765" i="3" s="1"/>
  <c r="AR1766" i="3"/>
  <c r="AT1766" i="3" s="1"/>
  <c r="AR1767" i="3"/>
  <c r="AT1767" i="3" s="1"/>
  <c r="AR1768" i="3"/>
  <c r="AT1768" i="3" s="1"/>
  <c r="AR1769" i="3"/>
  <c r="AT1769" i="3" s="1"/>
  <c r="AR1770" i="3"/>
  <c r="AT1770" i="3" s="1"/>
  <c r="AR1771" i="3"/>
  <c r="AT1771" i="3" s="1"/>
  <c r="AR1772" i="3"/>
  <c r="AT1772" i="3" s="1"/>
  <c r="AS1773" i="3"/>
  <c r="AR1776" i="3"/>
  <c r="AT1776" i="3" s="1"/>
  <c r="AS1777" i="3"/>
  <c r="AR1780" i="3"/>
  <c r="AT1780" i="3" s="1"/>
  <c r="AS1781" i="3"/>
  <c r="AR1784" i="3"/>
  <c r="AT1784" i="3" s="1"/>
  <c r="AS1785" i="3"/>
  <c r="AR1788" i="3"/>
  <c r="AT1788" i="3" s="1"/>
  <c r="AS1789" i="3"/>
  <c r="AR1792" i="3"/>
  <c r="AT1792" i="3" s="1"/>
  <c r="AS1793" i="3"/>
  <c r="AR1796" i="3"/>
  <c r="AT1796" i="3" s="1"/>
  <c r="AS1797" i="3"/>
  <c r="AR1800" i="3"/>
  <c r="AT1800" i="3" s="1"/>
  <c r="AS1801" i="3"/>
  <c r="AR1804" i="3"/>
  <c r="AT1804" i="3" s="1"/>
  <c r="AS1805" i="3"/>
  <c r="AR1808" i="3"/>
  <c r="AT1808" i="3" s="1"/>
  <c r="AS1809" i="3"/>
  <c r="AR1812" i="3"/>
  <c r="AT1812" i="3" s="1"/>
  <c r="AS1813" i="3"/>
  <c r="AR1816" i="3"/>
  <c r="AT1816" i="3" s="1"/>
  <c r="AS1817" i="3"/>
  <c r="AR1820" i="3"/>
  <c r="AT1820" i="3" s="1"/>
  <c r="AS1821" i="3"/>
  <c r="AR1824" i="3"/>
  <c r="AT1824" i="3" s="1"/>
  <c r="AS1825" i="3"/>
  <c r="AR1828" i="3"/>
  <c r="AT1828" i="3" s="1"/>
  <c r="AS1829" i="3"/>
  <c r="AR1832" i="3"/>
  <c r="AT1832" i="3" s="1"/>
  <c r="AS1833" i="3"/>
  <c r="AR1836" i="3"/>
  <c r="AT1836" i="3" s="1"/>
  <c r="AS1837" i="3"/>
  <c r="AR1840" i="3"/>
  <c r="AT1840" i="3" s="1"/>
  <c r="AS1841" i="3"/>
  <c r="AR1844" i="3"/>
  <c r="AT1844" i="3" s="1"/>
  <c r="AS1845" i="3"/>
  <c r="AR1848" i="3"/>
  <c r="AT1848" i="3" s="1"/>
  <c r="AS1849" i="3"/>
  <c r="AR1852" i="3"/>
  <c r="AT1852" i="3" s="1"/>
  <c r="AS1853" i="3"/>
  <c r="AR1856" i="3"/>
  <c r="AT1856" i="3" s="1"/>
  <c r="AS1857" i="3"/>
  <c r="AR1860" i="3"/>
  <c r="AT1860" i="3" s="1"/>
  <c r="AS1861" i="3"/>
  <c r="AR1864" i="3"/>
  <c r="AT1864" i="3" s="1"/>
  <c r="AS1865" i="3"/>
  <c r="AR1868" i="3"/>
  <c r="AT1868" i="3" s="1"/>
  <c r="AS1869" i="3"/>
  <c r="AR1872" i="3"/>
  <c r="AT1872" i="3" s="1"/>
  <c r="AS1873" i="3"/>
  <c r="AR1876" i="3"/>
  <c r="AT1876" i="3" s="1"/>
  <c r="AS1877" i="3"/>
  <c r="AR1880" i="3"/>
  <c r="AT1880" i="3" s="1"/>
  <c r="AS1881" i="3"/>
  <c r="AR1884" i="3"/>
  <c r="AT1884" i="3" s="1"/>
  <c r="AS1885" i="3"/>
  <c r="AR1888" i="3"/>
  <c r="AT1888" i="3" s="1"/>
  <c r="AS1889" i="3"/>
  <c r="AR1892" i="3"/>
  <c r="AT1892" i="3" s="1"/>
  <c r="AS1893" i="3"/>
  <c r="AR1896" i="3"/>
  <c r="AT1896" i="3" s="1"/>
  <c r="AS1897" i="3"/>
  <c r="AR1900" i="3"/>
  <c r="AT1900" i="3" s="1"/>
  <c r="AS1901" i="3"/>
  <c r="AR1904" i="3"/>
  <c r="AT1904" i="3" s="1"/>
  <c r="AS1905" i="3"/>
  <c r="AR1908" i="3"/>
  <c r="AT1908" i="3" s="1"/>
  <c r="AS1909" i="3"/>
  <c r="AR1912" i="3"/>
  <c r="AT1912" i="3" s="1"/>
  <c r="AS1913" i="3"/>
  <c r="AR1916" i="3"/>
  <c r="AT1916" i="3" s="1"/>
  <c r="AS1917" i="3"/>
  <c r="AR1920" i="3"/>
  <c r="AT1920" i="3" s="1"/>
  <c r="AS1921" i="3"/>
  <c r="AR1924" i="3"/>
  <c r="AT1924" i="3" s="1"/>
  <c r="AS1925" i="3"/>
  <c r="AR1928" i="3"/>
  <c r="AT1928" i="3" s="1"/>
  <c r="AS1929" i="3"/>
  <c r="AR1932" i="3"/>
  <c r="AT1932" i="3" s="1"/>
  <c r="AS1933" i="3"/>
  <c r="AR1936" i="3"/>
  <c r="AT1936" i="3" s="1"/>
  <c r="AS1937" i="3"/>
  <c r="AR1940" i="3"/>
  <c r="AT1940" i="3" s="1"/>
  <c r="AS1941" i="3"/>
  <c r="AR1944" i="3"/>
  <c r="AT1944" i="3" s="1"/>
  <c r="AS1945" i="3"/>
  <c r="AR1948" i="3"/>
  <c r="AT1948" i="3" s="1"/>
  <c r="AS1949" i="3"/>
  <c r="AR1952" i="3"/>
  <c r="AT1952" i="3" s="1"/>
  <c r="AS1953" i="3"/>
  <c r="AR1956" i="3"/>
  <c r="AT1956" i="3" s="1"/>
  <c r="AS1957" i="3"/>
  <c r="AR1960" i="3"/>
  <c r="AT1960" i="3" s="1"/>
  <c r="AS1961" i="3"/>
  <c r="AR1964" i="3"/>
  <c r="AT1964" i="3" s="1"/>
  <c r="AS1965" i="3"/>
  <c r="AR1968" i="3"/>
  <c r="AT1968" i="3" s="1"/>
  <c r="AS1969" i="3"/>
  <c r="AR1972" i="3"/>
  <c r="AT1972" i="3" s="1"/>
  <c r="AS1973" i="3"/>
  <c r="AR1976" i="3"/>
  <c r="AT1976" i="3" s="1"/>
  <c r="AS1977" i="3"/>
  <c r="AR1980" i="3"/>
  <c r="AT1980" i="3" s="1"/>
  <c r="AS1981" i="3"/>
  <c r="AR1984" i="3"/>
  <c r="AT1984" i="3" s="1"/>
  <c r="AS1985" i="3"/>
  <c r="AR1988" i="3"/>
  <c r="AT1988" i="3" s="1"/>
  <c r="AS1989" i="3"/>
  <c r="AR1992" i="3"/>
  <c r="AT1992" i="3" s="1"/>
  <c r="AS1993" i="3"/>
  <c r="AR1996" i="3"/>
  <c r="AT1996" i="3" s="1"/>
  <c r="AS1997" i="3"/>
  <c r="AR2000" i="3"/>
  <c r="AT2000" i="3" s="1"/>
  <c r="AS2001" i="3"/>
  <c r="AR2004" i="3"/>
  <c r="AT2004" i="3" s="1"/>
  <c r="AS2005" i="3"/>
  <c r="AR2008" i="3"/>
  <c r="AT2008" i="3" s="1"/>
  <c r="AS2009" i="3"/>
  <c r="AR2012" i="3"/>
  <c r="AT2012" i="3" s="1"/>
  <c r="AS2013" i="3"/>
  <c r="AR2016" i="3"/>
  <c r="AT2016" i="3" s="1"/>
  <c r="AS2017" i="3"/>
  <c r="AR2020" i="3"/>
  <c r="AT2020" i="3" s="1"/>
  <c r="AS2021" i="3"/>
  <c r="AR2024" i="3"/>
  <c r="AT2024" i="3" s="1"/>
  <c r="AS2025" i="3"/>
  <c r="AR2028" i="3"/>
  <c r="AT2028" i="3" s="1"/>
  <c r="AS2029" i="3"/>
  <c r="AR2032" i="3"/>
  <c r="AT2032" i="3" s="1"/>
  <c r="AS2033" i="3"/>
  <c r="AR2036" i="3"/>
  <c r="AT2036" i="3" s="1"/>
  <c r="AS2037" i="3"/>
  <c r="AR2040" i="3"/>
  <c r="AT2040" i="3" s="1"/>
  <c r="AS2041" i="3"/>
  <c r="AR2044" i="3"/>
  <c r="AT2044" i="3" s="1"/>
  <c r="AS2045" i="3"/>
  <c r="AR2048" i="3"/>
  <c r="AT2048" i="3" s="1"/>
  <c r="AS2049" i="3"/>
  <c r="AR2052" i="3"/>
  <c r="AT2052" i="3" s="1"/>
  <c r="AS2053" i="3"/>
  <c r="AR2056" i="3"/>
  <c r="AT2056" i="3" s="1"/>
  <c r="AS2057" i="3"/>
  <c r="AR2060" i="3"/>
  <c r="AT2060" i="3" s="1"/>
  <c r="AS2061" i="3"/>
  <c r="AR2064" i="3"/>
  <c r="AT2064" i="3" s="1"/>
  <c r="AS2065" i="3"/>
  <c r="AR2068" i="3"/>
  <c r="AT2068" i="3" s="1"/>
  <c r="AS2069" i="3"/>
  <c r="AR2072" i="3"/>
  <c r="AT2072" i="3" s="1"/>
  <c r="AS2073" i="3"/>
  <c r="AR2076" i="3"/>
  <c r="AT2076" i="3" s="1"/>
  <c r="AS2077" i="3"/>
  <c r="AR2080" i="3"/>
  <c r="AT2080" i="3" s="1"/>
  <c r="AS2081" i="3"/>
  <c r="AR2084" i="3"/>
  <c r="AT2084" i="3" s="1"/>
  <c r="AS2085" i="3"/>
  <c r="AR2088" i="3"/>
  <c r="AT2088" i="3" s="1"/>
  <c r="AS2089" i="3"/>
  <c r="AR2092" i="3"/>
  <c r="AT2092" i="3" s="1"/>
  <c r="AS2093" i="3"/>
  <c r="AR2096" i="3"/>
  <c r="AT2096" i="3" s="1"/>
  <c r="AS2097" i="3"/>
  <c r="AR2100" i="3"/>
  <c r="AT2100" i="3" s="1"/>
  <c r="AS2101" i="3"/>
  <c r="AR2104" i="3"/>
  <c r="AT2104" i="3" s="1"/>
  <c r="AS2105" i="3"/>
  <c r="AR2108" i="3"/>
  <c r="AT2108" i="3" s="1"/>
  <c r="AS2109" i="3"/>
  <c r="AR2112" i="3"/>
  <c r="AT2112" i="3" s="1"/>
  <c r="AS2113" i="3"/>
  <c r="AR2116" i="3"/>
  <c r="AT2116" i="3" s="1"/>
  <c r="AS2117" i="3"/>
  <c r="AR2120" i="3"/>
  <c r="AT2120" i="3" s="1"/>
  <c r="AS2121" i="3"/>
  <c r="AR2124" i="3"/>
  <c r="AT2124" i="3" s="1"/>
  <c r="AS2125" i="3"/>
  <c r="AR2128" i="3"/>
  <c r="AT2128" i="3" s="1"/>
  <c r="AS2129" i="3"/>
  <c r="AR2132" i="3"/>
  <c r="AT2132" i="3" s="1"/>
  <c r="AS2133" i="3"/>
  <c r="AR2136" i="3"/>
  <c r="AT2136" i="3" s="1"/>
  <c r="AS2137" i="3"/>
  <c r="AR2140" i="3"/>
  <c r="AT2140" i="3" s="1"/>
  <c r="AS2141" i="3"/>
  <c r="AR2144" i="3"/>
  <c r="AT2144" i="3" s="1"/>
  <c r="AS2145" i="3"/>
  <c r="AR2148" i="3"/>
  <c r="AS2149" i="3"/>
  <c r="AR2152" i="3"/>
  <c r="AS2153" i="3"/>
  <c r="AR2156" i="3"/>
  <c r="AS2157" i="3"/>
  <c r="AR2160" i="3"/>
  <c r="AS2161" i="3"/>
  <c r="AR2164" i="3"/>
  <c r="AS2165" i="3"/>
  <c r="AR2168" i="3"/>
  <c r="AS2169" i="3"/>
  <c r="AR2172" i="3"/>
  <c r="AS2173" i="3"/>
  <c r="AR2176" i="3"/>
  <c r="AS2177" i="3"/>
  <c r="AR2180" i="3"/>
  <c r="AS2181" i="3"/>
  <c r="AR2184" i="3"/>
  <c r="AS2185" i="3"/>
  <c r="AR2188" i="3"/>
  <c r="AS2189" i="3"/>
  <c r="AR2192" i="3"/>
  <c r="AS2193" i="3"/>
  <c r="AR2196" i="3"/>
  <c r="AS2197" i="3"/>
  <c r="AR2200" i="3"/>
  <c r="AS2201" i="3"/>
  <c r="AR2204" i="3"/>
  <c r="AS2205" i="3"/>
  <c r="AR2208" i="3"/>
  <c r="AS2209" i="3"/>
  <c r="AR2212" i="3"/>
  <c r="AS2213" i="3"/>
  <c r="AR2216" i="3"/>
  <c r="AS2217" i="3"/>
  <c r="AR2220" i="3"/>
  <c r="AS2221" i="3"/>
  <c r="AR2224" i="3"/>
  <c r="AS2225" i="3"/>
  <c r="AR2228" i="3"/>
  <c r="AS2229" i="3"/>
  <c r="AR2232" i="3"/>
  <c r="AS2233" i="3"/>
  <c r="AR2236" i="3"/>
  <c r="AS2237" i="3"/>
  <c r="AR2240" i="3"/>
  <c r="AS2241" i="3"/>
  <c r="AR2244" i="3"/>
  <c r="AS2245" i="3"/>
  <c r="AR2248" i="3"/>
  <c r="AS2249" i="3"/>
  <c r="AR2252" i="3"/>
  <c r="AS2253" i="3"/>
  <c r="AR2256" i="3"/>
  <c r="AS2257" i="3"/>
  <c r="AR2260" i="3"/>
  <c r="AS2261" i="3"/>
  <c r="AR2264" i="3"/>
  <c r="AS2265" i="3"/>
  <c r="AR2268" i="3"/>
  <c r="AS2269" i="3"/>
  <c r="AR2272" i="3"/>
  <c r="AS2273" i="3"/>
  <c r="AR2276" i="3"/>
  <c r="AS2277" i="3"/>
  <c r="AR2280" i="3"/>
  <c r="AS2281" i="3"/>
  <c r="AR2284" i="3"/>
  <c r="AS2285" i="3"/>
  <c r="AR2288" i="3"/>
  <c r="AS2289" i="3"/>
  <c r="AR2292" i="3"/>
  <c r="AS2293" i="3"/>
  <c r="AR2296" i="3"/>
  <c r="AS2297" i="3"/>
  <c r="AR2300" i="3"/>
  <c r="AS2301" i="3"/>
  <c r="AR2304" i="3"/>
  <c r="AS2305" i="3"/>
  <c r="AR2308" i="3"/>
  <c r="AS2309" i="3"/>
  <c r="AR2312" i="3"/>
  <c r="AS2313" i="3"/>
  <c r="AR2316" i="3"/>
  <c r="AS2317" i="3"/>
  <c r="AR2320" i="3"/>
  <c r="AS2321" i="3"/>
  <c r="AR2324" i="3"/>
  <c r="AS2325" i="3"/>
  <c r="AR2328" i="3"/>
  <c r="AS2329" i="3"/>
  <c r="AR2332" i="3"/>
  <c r="AS2333" i="3"/>
  <c r="AR2336" i="3"/>
  <c r="AS2337" i="3"/>
  <c r="AR2340" i="3"/>
  <c r="AS2341" i="3"/>
  <c r="AR2344" i="3"/>
  <c r="AS2345" i="3"/>
  <c r="AR2348" i="3"/>
  <c r="AS2349" i="3"/>
  <c r="AR2352" i="3"/>
  <c r="AS2353" i="3"/>
  <c r="AR2356" i="3"/>
  <c r="AS2357" i="3"/>
  <c r="AR2360" i="3"/>
  <c r="AS2361" i="3"/>
  <c r="AR2364" i="3"/>
  <c r="AS2365" i="3"/>
  <c r="AR2368" i="3"/>
  <c r="AS2369" i="3"/>
  <c r="AR2372" i="3"/>
  <c r="AS2373" i="3"/>
  <c r="AR2376" i="3"/>
  <c r="AS2377" i="3"/>
  <c r="AR2380" i="3"/>
  <c r="AS2381" i="3"/>
  <c r="AR2384" i="3"/>
  <c r="AS2385" i="3"/>
  <c r="AR2388" i="3"/>
  <c r="AS2389" i="3"/>
  <c r="AR2392" i="3"/>
  <c r="AS2393" i="3"/>
  <c r="AR2396" i="3"/>
  <c r="AS2397" i="3"/>
  <c r="AR2400" i="3"/>
  <c r="AS2401" i="3"/>
  <c r="AR2404" i="3"/>
  <c r="AS2405" i="3"/>
  <c r="AR2408" i="3"/>
  <c r="AS2409" i="3"/>
  <c r="AR2412" i="3"/>
  <c r="AS2413" i="3"/>
  <c r="AR2416" i="3"/>
  <c r="AS2417" i="3"/>
  <c r="AR2420" i="3"/>
  <c r="AS2421" i="3"/>
  <c r="AR2424" i="3"/>
  <c r="AS2425" i="3"/>
  <c r="AR2428" i="3"/>
  <c r="AS2429" i="3"/>
  <c r="AR2432" i="3"/>
  <c r="AS2433" i="3"/>
  <c r="AR2436" i="3"/>
  <c r="AS2437" i="3"/>
  <c r="AR2440" i="3"/>
  <c r="AS2441" i="3"/>
  <c r="AR2444" i="3"/>
  <c r="AS2445" i="3"/>
  <c r="AS2148" i="3"/>
  <c r="AR2151" i="3"/>
  <c r="AS2152" i="3"/>
  <c r="AR2155" i="3"/>
  <c r="AS2156" i="3"/>
  <c r="AR2159" i="3"/>
  <c r="AS2160" i="3"/>
  <c r="AR2163" i="3"/>
  <c r="AS2164" i="3"/>
  <c r="AR2167" i="3"/>
  <c r="AS2168" i="3"/>
  <c r="AR2171" i="3"/>
  <c r="AS2172" i="3"/>
  <c r="AR2175" i="3"/>
  <c r="AS2176" i="3"/>
  <c r="AR2179" i="3"/>
  <c r="AS2180" i="3"/>
  <c r="AR2183" i="3"/>
  <c r="AS2184" i="3"/>
  <c r="AR2187" i="3"/>
  <c r="AS2188" i="3"/>
  <c r="AR2191" i="3"/>
  <c r="AS2192" i="3"/>
  <c r="AR2195" i="3"/>
  <c r="AS2196" i="3"/>
  <c r="AR2199" i="3"/>
  <c r="AS2200" i="3"/>
  <c r="AR2203" i="3"/>
  <c r="AS2204" i="3"/>
  <c r="AR2207" i="3"/>
  <c r="AS2208" i="3"/>
  <c r="AR2211" i="3"/>
  <c r="AS2212" i="3"/>
  <c r="AR2215" i="3"/>
  <c r="AS2216" i="3"/>
  <c r="AR2219" i="3"/>
  <c r="AS2220" i="3"/>
  <c r="AR2223" i="3"/>
  <c r="AS2224" i="3"/>
  <c r="AR2227" i="3"/>
  <c r="AS2228" i="3"/>
  <c r="AR2231" i="3"/>
  <c r="AS2232" i="3"/>
  <c r="AR2235" i="3"/>
  <c r="AS2236" i="3"/>
  <c r="AR2239" i="3"/>
  <c r="AS2240" i="3"/>
  <c r="AR2243" i="3"/>
  <c r="AS2244" i="3"/>
  <c r="AR2247" i="3"/>
  <c r="AS2248" i="3"/>
  <c r="AR2251" i="3"/>
  <c r="AS2252" i="3"/>
  <c r="AR2255" i="3"/>
  <c r="AS2256" i="3"/>
  <c r="AR2259" i="3"/>
  <c r="AS2260" i="3"/>
  <c r="AR2263" i="3"/>
  <c r="AS2264" i="3"/>
  <c r="AR2267" i="3"/>
  <c r="AS2268" i="3"/>
  <c r="AR2271" i="3"/>
  <c r="AS2272" i="3"/>
  <c r="AR2275" i="3"/>
  <c r="AS2276" i="3"/>
  <c r="AR2279" i="3"/>
  <c r="AS2280" i="3"/>
  <c r="AR2283" i="3"/>
  <c r="AS2284" i="3"/>
  <c r="AR2287" i="3"/>
  <c r="AS2288" i="3"/>
  <c r="AR2291" i="3"/>
  <c r="AS2292" i="3"/>
  <c r="AR2295" i="3"/>
  <c r="AS2296" i="3"/>
  <c r="AR2299" i="3"/>
  <c r="AS2300" i="3"/>
  <c r="AR2303" i="3"/>
  <c r="AS2304" i="3"/>
  <c r="AR2307" i="3"/>
  <c r="AS2308" i="3"/>
  <c r="AR2311" i="3"/>
  <c r="AS2312" i="3"/>
  <c r="AR2315" i="3"/>
  <c r="AS2316" i="3"/>
  <c r="AR2319" i="3"/>
  <c r="AS2320" i="3"/>
  <c r="AR2323" i="3"/>
  <c r="AS2324" i="3"/>
  <c r="AR2327" i="3"/>
  <c r="AS2328" i="3"/>
  <c r="AR2331" i="3"/>
  <c r="AS2332" i="3"/>
  <c r="AR2335" i="3"/>
  <c r="AS2336" i="3"/>
  <c r="AR2339" i="3"/>
  <c r="AS2340" i="3"/>
  <c r="AR2343" i="3"/>
  <c r="AS2344" i="3"/>
  <c r="AR2347" i="3"/>
  <c r="AS2348" i="3"/>
  <c r="AR2351" i="3"/>
  <c r="AS2352" i="3"/>
  <c r="AR2355" i="3"/>
  <c r="AS2356" i="3"/>
  <c r="AR2359" i="3"/>
  <c r="AS2360" i="3"/>
  <c r="AR2363" i="3"/>
  <c r="AS2364" i="3"/>
  <c r="AR2367" i="3"/>
  <c r="AS2368" i="3"/>
  <c r="AR2371" i="3"/>
  <c r="AS2372" i="3"/>
  <c r="AR2375" i="3"/>
  <c r="AS2376" i="3"/>
  <c r="AR2379" i="3"/>
  <c r="AS2380" i="3"/>
  <c r="AR2383" i="3"/>
  <c r="AS2384" i="3"/>
  <c r="AR2387" i="3"/>
  <c r="AS2388" i="3"/>
  <c r="AR2391" i="3"/>
  <c r="AS2392" i="3"/>
  <c r="AR2395" i="3"/>
  <c r="AS2396" i="3"/>
  <c r="AR2399" i="3"/>
  <c r="AS2400" i="3"/>
  <c r="AR2403" i="3"/>
  <c r="AS2404" i="3"/>
  <c r="AR2407" i="3"/>
  <c r="AS2408" i="3"/>
  <c r="AR2411" i="3"/>
  <c r="AS2412" i="3"/>
  <c r="AR2415" i="3"/>
  <c r="AS2416" i="3"/>
  <c r="AR2419" i="3"/>
  <c r="AS2420" i="3"/>
  <c r="AR2423" i="3"/>
  <c r="AS2424" i="3"/>
  <c r="AR2427" i="3"/>
  <c r="AS2428" i="3"/>
  <c r="AR2431" i="3"/>
  <c r="AS2432" i="3"/>
  <c r="AR2435" i="3"/>
  <c r="AS2436" i="3"/>
  <c r="AR2439" i="3"/>
  <c r="AS2440" i="3"/>
  <c r="AR2443" i="3"/>
  <c r="AS2444" i="3"/>
  <c r="AS2447" i="3"/>
  <c r="AS2449" i="3"/>
  <c r="AS2451" i="3"/>
  <c r="AS2453" i="3"/>
  <c r="AS2455" i="3"/>
  <c r="AS2457" i="3"/>
  <c r="AS2459" i="3"/>
  <c r="AS2461" i="3"/>
  <c r="AS2463" i="3"/>
  <c r="AS2465" i="3"/>
  <c r="AS2467" i="3"/>
  <c r="AS2469" i="3"/>
  <c r="AS2471" i="3"/>
  <c r="AS2473" i="3"/>
  <c r="AS2475" i="3"/>
  <c r="AS2477" i="3"/>
  <c r="AS2479" i="3"/>
  <c r="AS2481" i="3"/>
  <c r="AS2483" i="3"/>
  <c r="AS2485" i="3"/>
  <c r="AS2487" i="3"/>
  <c r="AS2489" i="3"/>
  <c r="AS2491" i="3"/>
  <c r="AS2493" i="3"/>
  <c r="AS2495" i="3"/>
  <c r="AS2497" i="3"/>
  <c r="AS2499" i="3"/>
  <c r="AS2501" i="3"/>
  <c r="AS2503" i="3"/>
  <c r="AS2505" i="3"/>
  <c r="AR14000" i="3"/>
  <c r="AR13999" i="3"/>
  <c r="AT13999" i="3" s="1"/>
  <c r="AR13998" i="3"/>
  <c r="AR13997" i="3"/>
  <c r="AR13996" i="3"/>
  <c r="AR13995" i="3"/>
  <c r="AT13995" i="3" s="1"/>
  <c r="AR13994" i="3"/>
  <c r="AR13993" i="3"/>
  <c r="AR13992" i="3"/>
  <c r="AR13991" i="3"/>
  <c r="AT13991" i="3" s="1"/>
  <c r="AR13990" i="3"/>
  <c r="AR13989" i="3"/>
  <c r="AR13988" i="3"/>
  <c r="AR13987" i="3"/>
  <c r="AT13987" i="3" s="1"/>
  <c r="AR13986" i="3"/>
  <c r="AR13985" i="3"/>
  <c r="AR13984" i="3"/>
  <c r="AR13983" i="3"/>
  <c r="AT13983" i="3" s="1"/>
  <c r="AR13982" i="3"/>
  <c r="AR13981" i="3"/>
  <c r="AR13980" i="3"/>
  <c r="AR13979" i="3"/>
  <c r="AT13979" i="3" s="1"/>
  <c r="AR13978" i="3"/>
  <c r="AR13977" i="3"/>
  <c r="AR13976" i="3"/>
  <c r="AR13975" i="3"/>
  <c r="AT13975" i="3" s="1"/>
  <c r="AR13974" i="3"/>
  <c r="AR13973" i="3"/>
  <c r="AR13972" i="3"/>
  <c r="AR13971" i="3"/>
  <c r="AT13971" i="3" s="1"/>
  <c r="AR13970" i="3"/>
  <c r="AR13969" i="3"/>
  <c r="AR13968" i="3"/>
  <c r="AR13967" i="3"/>
  <c r="AT13967" i="3" s="1"/>
  <c r="AR13966" i="3"/>
  <c r="AR13965" i="3"/>
  <c r="AR13964" i="3"/>
  <c r="AR13963" i="3"/>
  <c r="AT13963" i="3" s="1"/>
  <c r="AR13962" i="3"/>
  <c r="AR13961" i="3"/>
  <c r="AR13960" i="3"/>
  <c r="AR13959" i="3"/>
  <c r="AT13959" i="3" s="1"/>
  <c r="AR13958" i="3"/>
  <c r="AR13957" i="3"/>
  <c r="AR13956" i="3"/>
  <c r="AR13955" i="3"/>
  <c r="AT13955" i="3" s="1"/>
  <c r="AR13954" i="3"/>
  <c r="AR13953" i="3"/>
  <c r="AR13952" i="3"/>
  <c r="AR13951" i="3"/>
  <c r="AT13951" i="3" s="1"/>
  <c r="AR13950" i="3"/>
  <c r="AR13949" i="3"/>
  <c r="AR13948" i="3"/>
  <c r="AR13947" i="3"/>
  <c r="AT13947" i="3" s="1"/>
  <c r="AR13946" i="3"/>
  <c r="AR13945" i="3"/>
  <c r="AR13944" i="3"/>
  <c r="AR13943" i="3"/>
  <c r="AT13943" i="3" s="1"/>
  <c r="AR13942" i="3"/>
  <c r="AR13941" i="3"/>
  <c r="AR13940" i="3"/>
  <c r="AR13939" i="3"/>
  <c r="AT13939" i="3" s="1"/>
  <c r="AR13938" i="3"/>
  <c r="AR13937" i="3"/>
  <c r="AR13936" i="3"/>
  <c r="AR13935" i="3"/>
  <c r="AT13935" i="3" s="1"/>
  <c r="AR13934" i="3"/>
  <c r="AR13933" i="3"/>
  <c r="AR13932" i="3"/>
  <c r="AR13931" i="3"/>
  <c r="AT13931" i="3" s="1"/>
  <c r="AR13930" i="3"/>
  <c r="AR13929" i="3"/>
  <c r="AR13928" i="3"/>
  <c r="AR13927" i="3"/>
  <c r="AT13927" i="3" s="1"/>
  <c r="AR13926" i="3"/>
  <c r="AR13925" i="3"/>
  <c r="AR13924" i="3"/>
  <c r="AR13923" i="3"/>
  <c r="AT13923" i="3" s="1"/>
  <c r="AR13922" i="3"/>
  <c r="AR13921" i="3"/>
  <c r="AR13920" i="3"/>
  <c r="AR13919" i="3"/>
  <c r="AT13919" i="3" s="1"/>
  <c r="AS14000" i="3"/>
  <c r="AS13999" i="3"/>
  <c r="AS13998" i="3"/>
  <c r="AS13997" i="3"/>
  <c r="AS13996" i="3"/>
  <c r="AS13995" i="3"/>
  <c r="AS13994" i="3"/>
  <c r="AS13993" i="3"/>
  <c r="AS13992" i="3"/>
  <c r="AS13991" i="3"/>
  <c r="AS13990" i="3"/>
  <c r="AS13989" i="3"/>
  <c r="AS13988" i="3"/>
  <c r="AS13987" i="3"/>
  <c r="AS13986" i="3"/>
  <c r="AS13985" i="3"/>
  <c r="AS13984" i="3"/>
  <c r="AS13983" i="3"/>
  <c r="AS13982" i="3"/>
  <c r="AS13981" i="3"/>
  <c r="AS13980" i="3"/>
  <c r="AS13979" i="3"/>
  <c r="AS13978" i="3"/>
  <c r="AS13977" i="3"/>
  <c r="AS13976" i="3"/>
  <c r="AS13975" i="3"/>
  <c r="AS13974" i="3"/>
  <c r="AS13973" i="3"/>
  <c r="AS13972" i="3"/>
  <c r="AS13971" i="3"/>
  <c r="AS13970" i="3"/>
  <c r="AS13969" i="3"/>
  <c r="AS13968" i="3"/>
  <c r="AS13967" i="3"/>
  <c r="AS13966" i="3"/>
  <c r="AS13965" i="3"/>
  <c r="AS13964" i="3"/>
  <c r="AS13963" i="3"/>
  <c r="AS13962" i="3"/>
  <c r="AS13961" i="3"/>
  <c r="AS13960" i="3"/>
  <c r="AS13959" i="3"/>
  <c r="AS13958" i="3"/>
  <c r="AS13957" i="3"/>
  <c r="AS13956" i="3"/>
  <c r="AS13955" i="3"/>
  <c r="AS13954" i="3"/>
  <c r="AS13953" i="3"/>
  <c r="AS13952" i="3"/>
  <c r="AS13951" i="3"/>
  <c r="AS13950" i="3"/>
  <c r="AS13949" i="3"/>
  <c r="AS13948" i="3"/>
  <c r="AS13947" i="3"/>
  <c r="AS13946" i="3"/>
  <c r="AS13945" i="3"/>
  <c r="AS13944" i="3"/>
  <c r="AS13943" i="3"/>
  <c r="AS13942" i="3"/>
  <c r="AS13941" i="3"/>
  <c r="AS13940" i="3"/>
  <c r="AS13939" i="3"/>
  <c r="AS13938" i="3"/>
  <c r="AS13937" i="3"/>
  <c r="AS13936" i="3"/>
  <c r="AS13935" i="3"/>
  <c r="AS13934" i="3"/>
  <c r="AS13933" i="3"/>
  <c r="AS13932" i="3"/>
  <c r="AS13931" i="3"/>
  <c r="AS13930" i="3"/>
  <c r="AS13929" i="3"/>
  <c r="AS13928" i="3"/>
  <c r="AS13927" i="3"/>
  <c r="AS13926" i="3"/>
  <c r="AS13925" i="3"/>
  <c r="AS13924" i="3"/>
  <c r="AS13923" i="3"/>
  <c r="AS13922" i="3"/>
  <c r="AS13921" i="3"/>
  <c r="AS13920" i="3"/>
  <c r="AS13919" i="3"/>
  <c r="AS13918" i="3"/>
  <c r="AS13917" i="3"/>
  <c r="AS13916" i="3"/>
  <c r="AR13917" i="3"/>
  <c r="AR13918" i="3"/>
  <c r="AT13918" i="3" s="1"/>
  <c r="AR13916" i="3"/>
  <c r="AS13913" i="3"/>
  <c r="AR13912" i="3"/>
  <c r="AS13909" i="3"/>
  <c r="AR13908" i="3"/>
  <c r="AS13905" i="3"/>
  <c r="AR13904" i="3"/>
  <c r="AS13901" i="3"/>
  <c r="AR13900" i="3"/>
  <c r="AS13897" i="3"/>
  <c r="AR13896" i="3"/>
  <c r="AS13893" i="3"/>
  <c r="AR13892" i="3"/>
  <c r="AS13889" i="3"/>
  <c r="AR13888" i="3"/>
  <c r="AS13885" i="3"/>
  <c r="AR13884" i="3"/>
  <c r="AT13884" i="3" s="1"/>
  <c r="AS13881" i="3"/>
  <c r="AR13880" i="3"/>
  <c r="AS13877" i="3"/>
  <c r="AR13876" i="3"/>
  <c r="AS13873" i="3"/>
  <c r="AR13872" i="3"/>
  <c r="AS13869" i="3"/>
  <c r="AR13868" i="3"/>
  <c r="AS13865" i="3"/>
  <c r="AR13864" i="3"/>
  <c r="AS13861" i="3"/>
  <c r="AR13860" i="3"/>
  <c r="AS13857" i="3"/>
  <c r="AR13856" i="3"/>
  <c r="AS13853" i="3"/>
  <c r="AR13852" i="3"/>
  <c r="AS13849" i="3"/>
  <c r="AR13848" i="3"/>
  <c r="AS13845" i="3"/>
  <c r="AR13844" i="3"/>
  <c r="AS13841" i="3"/>
  <c r="AR13840" i="3"/>
  <c r="AS13837" i="3"/>
  <c r="AR13836" i="3"/>
  <c r="AS13833" i="3"/>
  <c r="AR13832" i="3"/>
  <c r="AR13831" i="3"/>
  <c r="AR13830" i="3"/>
  <c r="AR13829" i="3"/>
  <c r="AR13828" i="3"/>
  <c r="AR13827" i="3"/>
  <c r="AT13827" i="3" s="1"/>
  <c r="AR13826" i="3"/>
  <c r="AT13826" i="3" s="1"/>
  <c r="AR13825" i="3"/>
  <c r="AR13824" i="3"/>
  <c r="AR13823" i="3"/>
  <c r="AR13822" i="3"/>
  <c r="AR13821" i="3"/>
  <c r="AR13820" i="3"/>
  <c r="AR13819" i="3"/>
  <c r="AS13914" i="3"/>
  <c r="AR13913" i="3"/>
  <c r="AT13913" i="3" s="1"/>
  <c r="AS13910" i="3"/>
  <c r="AR13909" i="3"/>
  <c r="AT13909" i="3" s="1"/>
  <c r="AS13906" i="3"/>
  <c r="AR13905" i="3"/>
  <c r="AT13905" i="3" s="1"/>
  <c r="AS13902" i="3"/>
  <c r="AR13901" i="3"/>
  <c r="AT13901" i="3" s="1"/>
  <c r="AS13898" i="3"/>
  <c r="AR13897" i="3"/>
  <c r="AT13897" i="3" s="1"/>
  <c r="AS13894" i="3"/>
  <c r="AR13893" i="3"/>
  <c r="AT13893" i="3" s="1"/>
  <c r="AS13890" i="3"/>
  <c r="AR13889" i="3"/>
  <c r="AT13889" i="3" s="1"/>
  <c r="AS13886" i="3"/>
  <c r="AR13885" i="3"/>
  <c r="AT13885" i="3" s="1"/>
  <c r="AS13882" i="3"/>
  <c r="AR13881" i="3"/>
  <c r="AT13881" i="3" s="1"/>
  <c r="AS13878" i="3"/>
  <c r="AR13877" i="3"/>
  <c r="AT13877" i="3" s="1"/>
  <c r="AS13874" i="3"/>
  <c r="AR13873" i="3"/>
  <c r="AT13873" i="3" s="1"/>
  <c r="AS13915" i="3"/>
  <c r="AR13914" i="3"/>
  <c r="AS13911" i="3"/>
  <c r="AR13910" i="3"/>
  <c r="AT13910" i="3" s="1"/>
  <c r="AS13907" i="3"/>
  <c r="AR13906" i="3"/>
  <c r="AS13903" i="3"/>
  <c r="AR13902" i="3"/>
  <c r="AT13902" i="3" s="1"/>
  <c r="AS13899" i="3"/>
  <c r="AR13898" i="3"/>
  <c r="AS13895" i="3"/>
  <c r="AR13894" i="3"/>
  <c r="AT13894" i="3" s="1"/>
  <c r="AS13891" i="3"/>
  <c r="AR13890" i="3"/>
  <c r="AS13887" i="3"/>
  <c r="AR13886" i="3"/>
  <c r="AT13886" i="3" s="1"/>
  <c r="AS13883" i="3"/>
  <c r="AR13882" i="3"/>
  <c r="AS13879" i="3"/>
  <c r="AR13878" i="3"/>
  <c r="AT13878" i="3" s="1"/>
  <c r="AS13875" i="3"/>
  <c r="AR13874" i="3"/>
  <c r="AS13871" i="3"/>
  <c r="AR13870" i="3"/>
  <c r="AS13867" i="3"/>
  <c r="AR13866" i="3"/>
  <c r="AT13866" i="3" s="1"/>
  <c r="AS13863" i="3"/>
  <c r="AR13862" i="3"/>
  <c r="AS13859" i="3"/>
  <c r="AR13858" i="3"/>
  <c r="AT13858" i="3" s="1"/>
  <c r="AS13855" i="3"/>
  <c r="AR13854" i="3"/>
  <c r="AS13851" i="3"/>
  <c r="AR13850" i="3"/>
  <c r="AT13850" i="3" s="1"/>
  <c r="AS13847" i="3"/>
  <c r="AR13846" i="3"/>
  <c r="AS13843" i="3"/>
  <c r="AR13842" i="3"/>
  <c r="AT13842" i="3" s="1"/>
  <c r="AS13839" i="3"/>
  <c r="AR13838" i="3"/>
  <c r="AS13835" i="3"/>
  <c r="AR13834" i="3"/>
  <c r="AT13834" i="3" s="1"/>
  <c r="AS13817" i="3"/>
  <c r="AR13816" i="3"/>
  <c r="AS13813" i="3"/>
  <c r="AR13812" i="3"/>
  <c r="AT13812" i="3" s="1"/>
  <c r="AS13809" i="3"/>
  <c r="AR13808" i="3"/>
  <c r="AS13805" i="3"/>
  <c r="AR13804" i="3"/>
  <c r="AS13801" i="3"/>
  <c r="AR13800" i="3"/>
  <c r="AS13797" i="3"/>
  <c r="AR13796" i="3"/>
  <c r="AT13796" i="3" s="1"/>
  <c r="AS13793" i="3"/>
  <c r="AR13792" i="3"/>
  <c r="AS13789" i="3"/>
  <c r="AR13788" i="3"/>
  <c r="AS13785" i="3"/>
  <c r="AR13784" i="3"/>
  <c r="AS13781" i="3"/>
  <c r="AR13780" i="3"/>
  <c r="AT13780" i="3" s="1"/>
  <c r="AS13777" i="3"/>
  <c r="AR13776" i="3"/>
  <c r="AS13773" i="3"/>
  <c r="AR13772" i="3"/>
  <c r="AS13769" i="3"/>
  <c r="AR13768" i="3"/>
  <c r="AS13765" i="3"/>
  <c r="AR13764" i="3"/>
  <c r="AT13764" i="3" s="1"/>
  <c r="AS13761" i="3"/>
  <c r="AR13760" i="3"/>
  <c r="AS13757" i="3"/>
  <c r="AR13756" i="3"/>
  <c r="AS13753" i="3"/>
  <c r="AR13752" i="3"/>
  <c r="AS13749" i="3"/>
  <c r="AR13748" i="3"/>
  <c r="AT13748" i="3" s="1"/>
  <c r="AS13745" i="3"/>
  <c r="AR13744" i="3"/>
  <c r="AS13741" i="3"/>
  <c r="AR13740" i="3"/>
  <c r="AS13737" i="3"/>
  <c r="AR13736" i="3"/>
  <c r="AS13733" i="3"/>
  <c r="AR13732" i="3"/>
  <c r="AT13732" i="3" s="1"/>
  <c r="AS13729" i="3"/>
  <c r="AR13728" i="3"/>
  <c r="AS13725" i="3"/>
  <c r="AR13724" i="3"/>
  <c r="AT13724" i="3" s="1"/>
  <c r="AS13721" i="3"/>
  <c r="AR13720" i="3"/>
  <c r="AS13717" i="3"/>
  <c r="AR13716" i="3"/>
  <c r="AT13716" i="3" s="1"/>
  <c r="AR13915" i="3"/>
  <c r="AT13915" i="3" s="1"/>
  <c r="AS13912" i="3"/>
  <c r="AR13907" i="3"/>
  <c r="AT13907" i="3" s="1"/>
  <c r="AS13904" i="3"/>
  <c r="AR13899" i="3"/>
  <c r="AT13899" i="3" s="1"/>
  <c r="AS13896" i="3"/>
  <c r="AR13891" i="3"/>
  <c r="AT13891" i="3" s="1"/>
  <c r="AS13888" i="3"/>
  <c r="AR13883" i="3"/>
  <c r="AT13883" i="3" s="1"/>
  <c r="AS13880" i="3"/>
  <c r="AR13875" i="3"/>
  <c r="AT13875" i="3" s="1"/>
  <c r="AS13872" i="3"/>
  <c r="AS13870" i="3"/>
  <c r="AS13868" i="3"/>
  <c r="AS13866" i="3"/>
  <c r="AS13864" i="3"/>
  <c r="AS13862" i="3"/>
  <c r="AS13860" i="3"/>
  <c r="AS13858" i="3"/>
  <c r="AS13856" i="3"/>
  <c r="AS13854" i="3"/>
  <c r="AS13852" i="3"/>
  <c r="AS13850" i="3"/>
  <c r="AS13848" i="3"/>
  <c r="AS13846" i="3"/>
  <c r="AS13844" i="3"/>
  <c r="AS13842" i="3"/>
  <c r="AS13840" i="3"/>
  <c r="AS13838" i="3"/>
  <c r="AS13836" i="3"/>
  <c r="AS13834" i="3"/>
  <c r="AS13832" i="3"/>
  <c r="AS13830" i="3"/>
  <c r="AS13828" i="3"/>
  <c r="AS13826" i="3"/>
  <c r="AS13824" i="3"/>
  <c r="AS13822" i="3"/>
  <c r="AS13820" i="3"/>
  <c r="AS13818" i="3"/>
  <c r="AR13817" i="3"/>
  <c r="AT13817" i="3" s="1"/>
  <c r="AS13814" i="3"/>
  <c r="AR13813" i="3"/>
  <c r="AT13813" i="3" s="1"/>
  <c r="AS13810" i="3"/>
  <c r="AR13809" i="3"/>
  <c r="AT13809" i="3" s="1"/>
  <c r="AS13806" i="3"/>
  <c r="AR13805" i="3"/>
  <c r="AT13805" i="3" s="1"/>
  <c r="AS13802" i="3"/>
  <c r="AR13801" i="3"/>
  <c r="AT13801" i="3" s="1"/>
  <c r="AS13798" i="3"/>
  <c r="AR13797" i="3"/>
  <c r="AT13797" i="3" s="1"/>
  <c r="AS13794" i="3"/>
  <c r="AR13793" i="3"/>
  <c r="AT13793" i="3" s="1"/>
  <c r="AS13790" i="3"/>
  <c r="AR13789" i="3"/>
  <c r="AT13789" i="3" s="1"/>
  <c r="AS13786" i="3"/>
  <c r="AR13785" i="3"/>
  <c r="AT13785" i="3" s="1"/>
  <c r="AS13782" i="3"/>
  <c r="AR13781" i="3"/>
  <c r="AT13781" i="3" s="1"/>
  <c r="AS13778" i="3"/>
  <c r="AR13777" i="3"/>
  <c r="AS13774" i="3"/>
  <c r="AR13773" i="3"/>
  <c r="AT13773" i="3" s="1"/>
  <c r="AS13770" i="3"/>
  <c r="AR13769" i="3"/>
  <c r="AS13766" i="3"/>
  <c r="AR13765" i="3"/>
  <c r="AT13765" i="3" s="1"/>
  <c r="AS13762" i="3"/>
  <c r="AR13761" i="3"/>
  <c r="AS13758" i="3"/>
  <c r="AR13757" i="3"/>
  <c r="AT13757" i="3" s="1"/>
  <c r="AS13754" i="3"/>
  <c r="AR13753" i="3"/>
  <c r="AS13750" i="3"/>
  <c r="AR13749" i="3"/>
  <c r="AT13749" i="3" s="1"/>
  <c r="AS13746" i="3"/>
  <c r="AR13745" i="3"/>
  <c r="AS13742" i="3"/>
  <c r="AR13741" i="3"/>
  <c r="AT13741" i="3" s="1"/>
  <c r="AS13738" i="3"/>
  <c r="AR13737" i="3"/>
  <c r="AS13734" i="3"/>
  <c r="AR13733" i="3"/>
  <c r="AT13733" i="3" s="1"/>
  <c r="AR13869" i="3"/>
  <c r="AR13861" i="3"/>
  <c r="AT13861" i="3" s="1"/>
  <c r="AR13853" i="3"/>
  <c r="AR13845" i="3"/>
  <c r="AR13837" i="3"/>
  <c r="AS13829" i="3"/>
  <c r="AS13821" i="3"/>
  <c r="AS13816" i="3"/>
  <c r="AS13812" i="3"/>
  <c r="AS13808" i="3"/>
  <c r="AS13804" i="3"/>
  <c r="AS13800" i="3"/>
  <c r="AS13796" i="3"/>
  <c r="AS13792" i="3"/>
  <c r="AS13788" i="3"/>
  <c r="AS13784" i="3"/>
  <c r="AS13780" i="3"/>
  <c r="AS13776" i="3"/>
  <c r="AS13772" i="3"/>
  <c r="AS13768" i="3"/>
  <c r="AS13764" i="3"/>
  <c r="AS13760" i="3"/>
  <c r="AS13756" i="3"/>
  <c r="AS13752" i="3"/>
  <c r="AS13748" i="3"/>
  <c r="AS13744" i="3"/>
  <c r="AS13740" i="3"/>
  <c r="AS13736" i="3"/>
  <c r="AS13732" i="3"/>
  <c r="AR13729" i="3"/>
  <c r="AS13727" i="3"/>
  <c r="AR13726" i="3"/>
  <c r="AS13724" i="3"/>
  <c r="AR13721" i="3"/>
  <c r="AS13719" i="3"/>
  <c r="AR13718" i="3"/>
  <c r="AS13716" i="3"/>
  <c r="AR13903" i="3"/>
  <c r="AT13903" i="3" s="1"/>
  <c r="AS13900" i="3"/>
  <c r="AR13887" i="3"/>
  <c r="AS13884" i="3"/>
  <c r="AR13871" i="3"/>
  <c r="AT13871" i="3" s="1"/>
  <c r="AR13863" i="3"/>
  <c r="AT13863" i="3" s="1"/>
  <c r="AR13855" i="3"/>
  <c r="AR13847" i="3"/>
  <c r="AR13839" i="3"/>
  <c r="AT13839" i="3" s="1"/>
  <c r="AS13831" i="3"/>
  <c r="AS13823" i="3"/>
  <c r="AR13818" i="3"/>
  <c r="AT13818" i="3" s="1"/>
  <c r="AR13814" i="3"/>
  <c r="AR13810" i="3"/>
  <c r="AT13810" i="3" s="1"/>
  <c r="AR13806" i="3"/>
  <c r="AR13802" i="3"/>
  <c r="AT13802" i="3" s="1"/>
  <c r="AR13798" i="3"/>
  <c r="AR13794" i="3"/>
  <c r="AT13794" i="3" s="1"/>
  <c r="AR13790" i="3"/>
  <c r="AR13786" i="3"/>
  <c r="AT13786" i="3" s="1"/>
  <c r="AR13782" i="3"/>
  <c r="AR13778" i="3"/>
  <c r="AT13778" i="3" s="1"/>
  <c r="AR13774" i="3"/>
  <c r="AR13770" i="3"/>
  <c r="AT13770" i="3" s="1"/>
  <c r="AR13766" i="3"/>
  <c r="AR13762" i="3"/>
  <c r="AT13762" i="3" s="1"/>
  <c r="AR13758" i="3"/>
  <c r="AR13754" i="3"/>
  <c r="AT13754" i="3" s="1"/>
  <c r="AR13750" i="3"/>
  <c r="AR13746" i="3"/>
  <c r="AT13746" i="3" s="1"/>
  <c r="AR13742" i="3"/>
  <c r="AR13738" i="3"/>
  <c r="AT13738" i="3" s="1"/>
  <c r="AR13734" i="3"/>
  <c r="AS13730" i="3"/>
  <c r="AR13727" i="3"/>
  <c r="AS13722" i="3"/>
  <c r="AR13719" i="3"/>
  <c r="AR13911" i="3"/>
  <c r="AT13911" i="3" s="1"/>
  <c r="AS13908" i="3"/>
  <c r="AR13879" i="3"/>
  <c r="AS13876" i="3"/>
  <c r="AR13859" i="3"/>
  <c r="AT13859" i="3" s="1"/>
  <c r="AR13843" i="3"/>
  <c r="AT13843" i="3" s="1"/>
  <c r="AS13827" i="3"/>
  <c r="AR13815" i="3"/>
  <c r="AR13807" i="3"/>
  <c r="AR13799" i="3"/>
  <c r="AR13791" i="3"/>
  <c r="AR13783" i="3"/>
  <c r="AR13775" i="3"/>
  <c r="AT13775" i="3" s="1"/>
  <c r="AR13767" i="3"/>
  <c r="AR13759" i="3"/>
  <c r="AR13751" i="3"/>
  <c r="AT13751" i="3" s="1"/>
  <c r="AR13743" i="3"/>
  <c r="AR13735" i="3"/>
  <c r="AR13730" i="3"/>
  <c r="AR13725" i="3"/>
  <c r="AT13725" i="3" s="1"/>
  <c r="AR13723" i="3"/>
  <c r="AS13718" i="3"/>
  <c r="AS13714" i="3"/>
  <c r="AR13713" i="3"/>
  <c r="AT13713" i="3" s="1"/>
  <c r="AS13710" i="3"/>
  <c r="AR13709" i="3"/>
  <c r="AS13706" i="3"/>
  <c r="AR13705" i="3"/>
  <c r="AS13702" i="3"/>
  <c r="AR13701" i="3"/>
  <c r="AS13698" i="3"/>
  <c r="AR13697" i="3"/>
  <c r="AT13697" i="3" s="1"/>
  <c r="AS13694" i="3"/>
  <c r="AR13693" i="3"/>
  <c r="AS13690" i="3"/>
  <c r="AR13689" i="3"/>
  <c r="AS13686" i="3"/>
  <c r="AR13685" i="3"/>
  <c r="AS13682" i="3"/>
  <c r="AR13681" i="3"/>
  <c r="AT13681" i="3" s="1"/>
  <c r="AS13678" i="3"/>
  <c r="AR13677" i="3"/>
  <c r="AS13674" i="3"/>
  <c r="AR13673" i="3"/>
  <c r="AS13670" i="3"/>
  <c r="AR13669" i="3"/>
  <c r="AS13666" i="3"/>
  <c r="AR13665" i="3"/>
  <c r="AT13665" i="3" s="1"/>
  <c r="AS13662" i="3"/>
  <c r="AR13661" i="3"/>
  <c r="AS13658" i="3"/>
  <c r="AR13657" i="3"/>
  <c r="AS13654" i="3"/>
  <c r="AR13653" i="3"/>
  <c r="AS13650" i="3"/>
  <c r="AR13649" i="3"/>
  <c r="AT13649" i="3" s="1"/>
  <c r="AS13646" i="3"/>
  <c r="AR13645" i="3"/>
  <c r="AS13642" i="3"/>
  <c r="AR13641" i="3"/>
  <c r="AS13638" i="3"/>
  <c r="AR13637" i="3"/>
  <c r="AS13634" i="3"/>
  <c r="AR13633" i="3"/>
  <c r="AT13633" i="3" s="1"/>
  <c r="AS13630" i="3"/>
  <c r="AR13629" i="3"/>
  <c r="AS13626" i="3"/>
  <c r="AR13625" i="3"/>
  <c r="AS13622" i="3"/>
  <c r="AR13621" i="3"/>
  <c r="AS13618" i="3"/>
  <c r="AR13617" i="3"/>
  <c r="AT13617" i="3" s="1"/>
  <c r="AS13614" i="3"/>
  <c r="AR13613" i="3"/>
  <c r="AS13610" i="3"/>
  <c r="AR13609" i="3"/>
  <c r="AS13606" i="3"/>
  <c r="AR13605" i="3"/>
  <c r="AS13602" i="3"/>
  <c r="AR13601" i="3"/>
  <c r="AT13601" i="3" s="1"/>
  <c r="AS13598" i="3"/>
  <c r="AR13597" i="3"/>
  <c r="AS13594" i="3"/>
  <c r="AR13593" i="3"/>
  <c r="AR13865" i="3"/>
  <c r="AR13849" i="3"/>
  <c r="AT13849" i="3" s="1"/>
  <c r="AR13833" i="3"/>
  <c r="AS13811" i="3"/>
  <c r="AS13803" i="3"/>
  <c r="AS13795" i="3"/>
  <c r="AS13787" i="3"/>
  <c r="AS13779" i="3"/>
  <c r="AS13771" i="3"/>
  <c r="AS13763" i="3"/>
  <c r="AS13755" i="3"/>
  <c r="AS13747" i="3"/>
  <c r="AS13739" i="3"/>
  <c r="AS13731" i="3"/>
  <c r="AS13720" i="3"/>
  <c r="AS13715" i="3"/>
  <c r="AR13714" i="3"/>
  <c r="AT13714" i="3" s="1"/>
  <c r="AS13711" i="3"/>
  <c r="AR13710" i="3"/>
  <c r="AS13707" i="3"/>
  <c r="AR13706" i="3"/>
  <c r="AT13706" i="3" s="1"/>
  <c r="AS13703" i="3"/>
  <c r="AR13702" i="3"/>
  <c r="AS13699" i="3"/>
  <c r="AR13698" i="3"/>
  <c r="AT13698" i="3" s="1"/>
  <c r="AS13695" i="3"/>
  <c r="AR13694" i="3"/>
  <c r="AS13691" i="3"/>
  <c r="AR13690" i="3"/>
  <c r="AT13690" i="3" s="1"/>
  <c r="AS13687" i="3"/>
  <c r="AR13686" i="3"/>
  <c r="AS13683" i="3"/>
  <c r="AR13682" i="3"/>
  <c r="AT13682" i="3" s="1"/>
  <c r="AS13679" i="3"/>
  <c r="AR13678" i="3"/>
  <c r="AS13675" i="3"/>
  <c r="AR13674" i="3"/>
  <c r="AT13674" i="3" s="1"/>
  <c r="AS13671" i="3"/>
  <c r="AR13670" i="3"/>
  <c r="AS13667" i="3"/>
  <c r="AR13666" i="3"/>
  <c r="AT13666" i="3" s="1"/>
  <c r="AS13663" i="3"/>
  <c r="AR13662" i="3"/>
  <c r="AS13659" i="3"/>
  <c r="AR13658" i="3"/>
  <c r="AT13658" i="3" s="1"/>
  <c r="AS13655" i="3"/>
  <c r="AR13654" i="3"/>
  <c r="AS13651" i="3"/>
  <c r="AR13650" i="3"/>
  <c r="AT13650" i="3" s="1"/>
  <c r="AS13647" i="3"/>
  <c r="AR13646" i="3"/>
  <c r="AS13643" i="3"/>
  <c r="AR13642" i="3"/>
  <c r="AT13642" i="3" s="1"/>
  <c r="AS13639" i="3"/>
  <c r="AR13638" i="3"/>
  <c r="AS13635" i="3"/>
  <c r="AR13634" i="3"/>
  <c r="AT13634" i="3" s="1"/>
  <c r="AS13631" i="3"/>
  <c r="AR13630" i="3"/>
  <c r="AS13627" i="3"/>
  <c r="AR13626" i="3"/>
  <c r="AT13626" i="3" s="1"/>
  <c r="AS13623" i="3"/>
  <c r="AR13622" i="3"/>
  <c r="AS13619" i="3"/>
  <c r="AR13618" i="3"/>
  <c r="AT13618" i="3" s="1"/>
  <c r="AS13615" i="3"/>
  <c r="AR13614" i="3"/>
  <c r="AS13611" i="3"/>
  <c r="AR13610" i="3"/>
  <c r="AT13610" i="3" s="1"/>
  <c r="AS13607" i="3"/>
  <c r="AR13606" i="3"/>
  <c r="AS13603" i="3"/>
  <c r="AR13602" i="3"/>
  <c r="AT13602" i="3" s="1"/>
  <c r="AS13599" i="3"/>
  <c r="AR13598" i="3"/>
  <c r="AS13595" i="3"/>
  <c r="AR13594" i="3"/>
  <c r="AT13594" i="3" s="1"/>
  <c r="AS13591" i="3"/>
  <c r="AR13590" i="3"/>
  <c r="AS13587" i="3"/>
  <c r="AR13586" i="3"/>
  <c r="AT13586" i="3" s="1"/>
  <c r="AR13867" i="3"/>
  <c r="AT13867" i="3" s="1"/>
  <c r="AR13835" i="3"/>
  <c r="AT13835" i="3" s="1"/>
  <c r="AR13811" i="3"/>
  <c r="AT13811" i="3" s="1"/>
  <c r="AR13795" i="3"/>
  <c r="AR13779" i="3"/>
  <c r="AR13763" i="3"/>
  <c r="AR13747" i="3"/>
  <c r="AT13747" i="3" s="1"/>
  <c r="AR13731" i="3"/>
  <c r="AS13728" i="3"/>
  <c r="AR13712" i="3"/>
  <c r="AR13708" i="3"/>
  <c r="AT13708" i="3" s="1"/>
  <c r="AR13704" i="3"/>
  <c r="AR13700" i="3"/>
  <c r="AR13696" i="3"/>
  <c r="AR13692" i="3"/>
  <c r="AT13692" i="3" s="1"/>
  <c r="AR13688" i="3"/>
  <c r="AR13684" i="3"/>
  <c r="AR13680" i="3"/>
  <c r="AR13676" i="3"/>
  <c r="AT13676" i="3" s="1"/>
  <c r="AR13672" i="3"/>
  <c r="AR13668" i="3"/>
  <c r="AR13664" i="3"/>
  <c r="AR13660" i="3"/>
  <c r="AT13660" i="3" s="1"/>
  <c r="AR13656" i="3"/>
  <c r="AR13652" i="3"/>
  <c r="AR13648" i="3"/>
  <c r="AR13644" i="3"/>
  <c r="AT13644" i="3" s="1"/>
  <c r="AR13640" i="3"/>
  <c r="AR13636" i="3"/>
  <c r="AR13632" i="3"/>
  <c r="AR13628" i="3"/>
  <c r="AT13628" i="3" s="1"/>
  <c r="AR13624" i="3"/>
  <c r="AR13620" i="3"/>
  <c r="AR13616" i="3"/>
  <c r="AR13612" i="3"/>
  <c r="AT13612" i="3" s="1"/>
  <c r="AR13608" i="3"/>
  <c r="AR13604" i="3"/>
  <c r="AR13600" i="3"/>
  <c r="AR13596" i="3"/>
  <c r="AT13596" i="3" s="1"/>
  <c r="AR13592" i="3"/>
  <c r="AS13590" i="3"/>
  <c r="AR13587" i="3"/>
  <c r="AS13585" i="3"/>
  <c r="AR13584" i="3"/>
  <c r="AS13581" i="3"/>
  <c r="AR13580" i="3"/>
  <c r="AS13577" i="3"/>
  <c r="AR13576" i="3"/>
  <c r="AR13575" i="3"/>
  <c r="AR13574" i="3"/>
  <c r="AR13573" i="3"/>
  <c r="AR13572" i="3"/>
  <c r="AR13571" i="3"/>
  <c r="AR13570" i="3"/>
  <c r="AR13569" i="3"/>
  <c r="AT13569" i="3" s="1"/>
  <c r="AR13568" i="3"/>
  <c r="AR13567" i="3"/>
  <c r="AR13566" i="3"/>
  <c r="AR13565" i="3"/>
  <c r="AR13564" i="3"/>
  <c r="AT13564" i="3" s="1"/>
  <c r="AR13563" i="3"/>
  <c r="AR13562" i="3"/>
  <c r="AR13561" i="3"/>
  <c r="AR13560" i="3"/>
  <c r="AR13559" i="3"/>
  <c r="AR13558" i="3"/>
  <c r="AR13557" i="3"/>
  <c r="AR13556" i="3"/>
  <c r="AR13555" i="3"/>
  <c r="AR13554" i="3"/>
  <c r="AR13553" i="3"/>
  <c r="AT13553" i="3" s="1"/>
  <c r="AR13552" i="3"/>
  <c r="AR13551" i="3"/>
  <c r="AR13550" i="3"/>
  <c r="AR13549" i="3"/>
  <c r="AR13548" i="3"/>
  <c r="AT13548" i="3" s="1"/>
  <c r="AR13547" i="3"/>
  <c r="AR13546" i="3"/>
  <c r="AR13545" i="3"/>
  <c r="AR13544" i="3"/>
  <c r="AR13543" i="3"/>
  <c r="AR13542" i="3"/>
  <c r="AR13541" i="3"/>
  <c r="AR13540" i="3"/>
  <c r="AR13539" i="3"/>
  <c r="AR13538" i="3"/>
  <c r="AR13537" i="3"/>
  <c r="AT13537" i="3" s="1"/>
  <c r="AR13536" i="3"/>
  <c r="AR13535" i="3"/>
  <c r="AR13534" i="3"/>
  <c r="AR13533" i="3"/>
  <c r="AR13532" i="3"/>
  <c r="AT13532" i="3" s="1"/>
  <c r="AR13531" i="3"/>
  <c r="AR13530" i="3"/>
  <c r="AR13529" i="3"/>
  <c r="AR13528" i="3"/>
  <c r="AR13527" i="3"/>
  <c r="AR13526" i="3"/>
  <c r="AR13525" i="3"/>
  <c r="AR13524" i="3"/>
  <c r="AR13523" i="3"/>
  <c r="AR13522" i="3"/>
  <c r="AR13521" i="3"/>
  <c r="AT13521" i="3" s="1"/>
  <c r="AR13520" i="3"/>
  <c r="AR13519" i="3"/>
  <c r="AR13518" i="3"/>
  <c r="AR13517" i="3"/>
  <c r="AR13516" i="3"/>
  <c r="AT13516" i="3" s="1"/>
  <c r="AR13515" i="3"/>
  <c r="AR13514" i="3"/>
  <c r="AR13513" i="3"/>
  <c r="AR13512" i="3"/>
  <c r="AR13511" i="3"/>
  <c r="AR13510" i="3"/>
  <c r="AR13509" i="3"/>
  <c r="AR13508" i="3"/>
  <c r="AR13507" i="3"/>
  <c r="AR13506" i="3"/>
  <c r="AR13505" i="3"/>
  <c r="AT13505" i="3" s="1"/>
  <c r="AR13504" i="3"/>
  <c r="AR13503" i="3"/>
  <c r="AR13502" i="3"/>
  <c r="AR13501" i="3"/>
  <c r="AR13500" i="3"/>
  <c r="AT13500" i="3" s="1"/>
  <c r="AR13499" i="3"/>
  <c r="AR13498" i="3"/>
  <c r="AR13497" i="3"/>
  <c r="AR13496" i="3"/>
  <c r="AR13495" i="3"/>
  <c r="AR13494" i="3"/>
  <c r="AR13493" i="3"/>
  <c r="AR13492" i="3"/>
  <c r="AR13491" i="3"/>
  <c r="AR13490" i="3"/>
  <c r="AR13489" i="3"/>
  <c r="AT13489" i="3" s="1"/>
  <c r="AR13488" i="3"/>
  <c r="AR13487" i="3"/>
  <c r="AR13486" i="3"/>
  <c r="AR13485" i="3"/>
  <c r="AR13484" i="3"/>
  <c r="AT13484" i="3" s="1"/>
  <c r="AR13483" i="3"/>
  <c r="AR13482" i="3"/>
  <c r="AR13481" i="3"/>
  <c r="AR13480" i="3"/>
  <c r="AR13479" i="3"/>
  <c r="AR13478" i="3"/>
  <c r="AR13477" i="3"/>
  <c r="AR13476" i="3"/>
  <c r="AR13475" i="3"/>
  <c r="AR13474" i="3"/>
  <c r="AR13473" i="3"/>
  <c r="AT13473" i="3" s="1"/>
  <c r="AR13472" i="3"/>
  <c r="AR13471" i="3"/>
  <c r="AR13470" i="3"/>
  <c r="AR13469" i="3"/>
  <c r="AR13468" i="3"/>
  <c r="AT13468" i="3" s="1"/>
  <c r="AR13467" i="3"/>
  <c r="AR13466" i="3"/>
  <c r="AR13465" i="3"/>
  <c r="AR13464" i="3"/>
  <c r="AR13463" i="3"/>
  <c r="AR13462" i="3"/>
  <c r="AR13461" i="3"/>
  <c r="AR13460" i="3"/>
  <c r="AR13459" i="3"/>
  <c r="AR13458" i="3"/>
  <c r="AR13457" i="3"/>
  <c r="AT13457" i="3" s="1"/>
  <c r="AR13456" i="3"/>
  <c r="AR13455" i="3"/>
  <c r="AR13454" i="3"/>
  <c r="AR13841" i="3"/>
  <c r="AS13807" i="3"/>
  <c r="AS13791" i="3"/>
  <c r="AS13775" i="3"/>
  <c r="AS13759" i="3"/>
  <c r="AS13743" i="3"/>
  <c r="AR13722" i="3"/>
  <c r="AT13722" i="3" s="1"/>
  <c r="AS13713" i="3"/>
  <c r="AS13709" i="3"/>
  <c r="AS13705" i="3"/>
  <c r="AS13701" i="3"/>
  <c r="AS13697" i="3"/>
  <c r="AS13693" i="3"/>
  <c r="AS13689" i="3"/>
  <c r="AS13685" i="3"/>
  <c r="AS13681" i="3"/>
  <c r="AS13677" i="3"/>
  <c r="AS13673" i="3"/>
  <c r="AS13669" i="3"/>
  <c r="AS13665" i="3"/>
  <c r="AS13661" i="3"/>
  <c r="AS13657" i="3"/>
  <c r="AS13653" i="3"/>
  <c r="AS13649" i="3"/>
  <c r="AS13645" i="3"/>
  <c r="AS13641" i="3"/>
  <c r="AS13637" i="3"/>
  <c r="AS13633" i="3"/>
  <c r="AS13629" i="3"/>
  <c r="AS13625" i="3"/>
  <c r="AS13621" i="3"/>
  <c r="AS13617" i="3"/>
  <c r="AS13613" i="3"/>
  <c r="AS13609" i="3"/>
  <c r="AS13605" i="3"/>
  <c r="AS13601" i="3"/>
  <c r="AS13597" i="3"/>
  <c r="AS13593" i="3"/>
  <c r="AS13588" i="3"/>
  <c r="AR13585" i="3"/>
  <c r="AS13582" i="3"/>
  <c r="AR13581" i="3"/>
  <c r="AS13578" i="3"/>
  <c r="AR13577" i="3"/>
  <c r="AS13825" i="3"/>
  <c r="AS13815" i="3"/>
  <c r="AS13783" i="3"/>
  <c r="AS13751" i="3"/>
  <c r="AS13726" i="3"/>
  <c r="AS13723" i="3"/>
  <c r="AR13711" i="3"/>
  <c r="AT13711" i="3" s="1"/>
  <c r="AS13708" i="3"/>
  <c r="AR13703" i="3"/>
  <c r="AS13700" i="3"/>
  <c r="AR13695" i="3"/>
  <c r="AT13695" i="3" s="1"/>
  <c r="AS13692" i="3"/>
  <c r="AR13687" i="3"/>
  <c r="AS13684" i="3"/>
  <c r="AR13679" i="3"/>
  <c r="AT13679" i="3" s="1"/>
  <c r="AS13676" i="3"/>
  <c r="AR13671" i="3"/>
  <c r="AS13668" i="3"/>
  <c r="AR13663" i="3"/>
  <c r="AT13663" i="3" s="1"/>
  <c r="AS13660" i="3"/>
  <c r="AR13655" i="3"/>
  <c r="AS13652" i="3"/>
  <c r="AR13647" i="3"/>
  <c r="AT13647" i="3" s="1"/>
  <c r="AS13644" i="3"/>
  <c r="AR13639" i="3"/>
  <c r="AS13636" i="3"/>
  <c r="AR13631" i="3"/>
  <c r="AT13631" i="3" s="1"/>
  <c r="AS13628" i="3"/>
  <c r="AR13623" i="3"/>
  <c r="AS13620" i="3"/>
  <c r="AR13615" i="3"/>
  <c r="AT13615" i="3" s="1"/>
  <c r="AS13612" i="3"/>
  <c r="AR13607" i="3"/>
  <c r="AS13604" i="3"/>
  <c r="AR13599" i="3"/>
  <c r="AT13599" i="3" s="1"/>
  <c r="AS13596" i="3"/>
  <c r="AR13591" i="3"/>
  <c r="AR13589" i="3"/>
  <c r="AS13584" i="3"/>
  <c r="AS13580" i="3"/>
  <c r="AS13576" i="3"/>
  <c r="AS13572" i="3"/>
  <c r="AS13568" i="3"/>
  <c r="AS13564" i="3"/>
  <c r="AS13560" i="3"/>
  <c r="AS13556" i="3"/>
  <c r="AS13552" i="3"/>
  <c r="AS13548" i="3"/>
  <c r="AS13544" i="3"/>
  <c r="AS13540" i="3"/>
  <c r="AS13536" i="3"/>
  <c r="AS13532" i="3"/>
  <c r="AS13528" i="3"/>
  <c r="AS13524" i="3"/>
  <c r="AS13520" i="3"/>
  <c r="AS13516" i="3"/>
  <c r="AS13512" i="3"/>
  <c r="AS13508" i="3"/>
  <c r="AS13504" i="3"/>
  <c r="AS13500" i="3"/>
  <c r="AS13496" i="3"/>
  <c r="AS13492" i="3"/>
  <c r="AS13488" i="3"/>
  <c r="AS13484" i="3"/>
  <c r="AS13480" i="3"/>
  <c r="AS13476" i="3"/>
  <c r="AS13472" i="3"/>
  <c r="AS13468" i="3"/>
  <c r="AS13464" i="3"/>
  <c r="AS13460" i="3"/>
  <c r="AS13456" i="3"/>
  <c r="AR13851" i="3"/>
  <c r="AT13851" i="3" s="1"/>
  <c r="AR13803" i="3"/>
  <c r="AT13803" i="3" s="1"/>
  <c r="AR13771" i="3"/>
  <c r="AT13771" i="3" s="1"/>
  <c r="AR13739" i="3"/>
  <c r="AS13586" i="3"/>
  <c r="AR13582" i="3"/>
  <c r="AT13582" i="3" s="1"/>
  <c r="AR13578" i="3"/>
  <c r="AS13573" i="3"/>
  <c r="AS13569" i="3"/>
  <c r="AS13565" i="3"/>
  <c r="AS13561" i="3"/>
  <c r="AS13557" i="3"/>
  <c r="AS13553" i="3"/>
  <c r="AS13549" i="3"/>
  <c r="AS13545" i="3"/>
  <c r="AS13541" i="3"/>
  <c r="AS13537" i="3"/>
  <c r="AS13533" i="3"/>
  <c r="AS13529" i="3"/>
  <c r="AS13525" i="3"/>
  <c r="AS13521" i="3"/>
  <c r="AS13517" i="3"/>
  <c r="AS13513" i="3"/>
  <c r="AS13509" i="3"/>
  <c r="AS13505" i="3"/>
  <c r="AS13501" i="3"/>
  <c r="AS13497" i="3"/>
  <c r="AS13493" i="3"/>
  <c r="AS13489" i="3"/>
  <c r="AS13485" i="3"/>
  <c r="AS13481" i="3"/>
  <c r="AS13477" i="3"/>
  <c r="AS13473" i="3"/>
  <c r="AS13469" i="3"/>
  <c r="AS13465" i="3"/>
  <c r="AS13461" i="3"/>
  <c r="AS13457" i="3"/>
  <c r="AS13453" i="3"/>
  <c r="AS13452" i="3"/>
  <c r="AS13451" i="3"/>
  <c r="AS13450" i="3"/>
  <c r="AS13449" i="3"/>
  <c r="AS13448" i="3"/>
  <c r="AS13447" i="3"/>
  <c r="AS13446" i="3"/>
  <c r="AS13445" i="3"/>
  <c r="AS13444" i="3"/>
  <c r="AS13443" i="3"/>
  <c r="AS13442" i="3"/>
  <c r="AS13441" i="3"/>
  <c r="AS13440" i="3"/>
  <c r="AS13439" i="3"/>
  <c r="AS13438" i="3"/>
  <c r="AS13437" i="3"/>
  <c r="AS13436" i="3"/>
  <c r="AS13435" i="3"/>
  <c r="AS13434" i="3"/>
  <c r="AS13433" i="3"/>
  <c r="AS13432" i="3"/>
  <c r="AS13431" i="3"/>
  <c r="AS13430" i="3"/>
  <c r="AS13429" i="3"/>
  <c r="AS13428" i="3"/>
  <c r="AS13427" i="3"/>
  <c r="AS13426" i="3"/>
  <c r="AS13425" i="3"/>
  <c r="AS13424" i="3"/>
  <c r="AS13423" i="3"/>
  <c r="AS13422" i="3"/>
  <c r="AS13421" i="3"/>
  <c r="AS13420" i="3"/>
  <c r="AS13419" i="3"/>
  <c r="AS13418" i="3"/>
  <c r="AS13417" i="3"/>
  <c r="AS13416" i="3"/>
  <c r="AS13415" i="3"/>
  <c r="AS13414" i="3"/>
  <c r="AS13413" i="3"/>
  <c r="AS13412" i="3"/>
  <c r="AS13411" i="3"/>
  <c r="AS13410" i="3"/>
  <c r="AS13409" i="3"/>
  <c r="AS13408" i="3"/>
  <c r="AS13407" i="3"/>
  <c r="AS13406" i="3"/>
  <c r="AS13405" i="3"/>
  <c r="AS13404" i="3"/>
  <c r="AS13403" i="3"/>
  <c r="AS13402" i="3"/>
  <c r="AS13401" i="3"/>
  <c r="AS13400" i="3"/>
  <c r="AS13399" i="3"/>
  <c r="AS13398" i="3"/>
  <c r="AS13397" i="3"/>
  <c r="AS13396" i="3"/>
  <c r="AS13395" i="3"/>
  <c r="AS13394" i="3"/>
  <c r="AS13393" i="3"/>
  <c r="AS13392" i="3"/>
  <c r="AS13391" i="3"/>
  <c r="AS13390" i="3"/>
  <c r="AS13389" i="3"/>
  <c r="AS13388" i="3"/>
  <c r="AS13387" i="3"/>
  <c r="AS13386" i="3"/>
  <c r="AS13385" i="3"/>
  <c r="AS13384" i="3"/>
  <c r="AS13383" i="3"/>
  <c r="AS13382" i="3"/>
  <c r="AS13381" i="3"/>
  <c r="AS13380" i="3"/>
  <c r="AS13379" i="3"/>
  <c r="AS13378" i="3"/>
  <c r="AS13377" i="3"/>
  <c r="AS13376" i="3"/>
  <c r="AS13375" i="3"/>
  <c r="AS13374" i="3"/>
  <c r="AS13373" i="3"/>
  <c r="AS13372" i="3"/>
  <c r="AS13371" i="3"/>
  <c r="AS13370" i="3"/>
  <c r="AS13369" i="3"/>
  <c r="AS13368" i="3"/>
  <c r="AS13367" i="3"/>
  <c r="AS13366" i="3"/>
  <c r="AS13365" i="3"/>
  <c r="AS13364" i="3"/>
  <c r="AS13363" i="3"/>
  <c r="AS13362" i="3"/>
  <c r="AS13361" i="3"/>
  <c r="AS13360" i="3"/>
  <c r="AS13359" i="3"/>
  <c r="AS13358" i="3"/>
  <c r="AS13357" i="3"/>
  <c r="AS13356" i="3"/>
  <c r="AS13355" i="3"/>
  <c r="AS13354" i="3"/>
  <c r="AS13353" i="3"/>
  <c r="AS13352" i="3"/>
  <c r="AS13351" i="3"/>
  <c r="AS13350" i="3"/>
  <c r="AS13349" i="3"/>
  <c r="AS13348" i="3"/>
  <c r="AS13347" i="3"/>
  <c r="AS13346" i="3"/>
  <c r="AS13345" i="3"/>
  <c r="AS13344" i="3"/>
  <c r="AS13343" i="3"/>
  <c r="AS13342" i="3"/>
  <c r="AS13341" i="3"/>
  <c r="AS13340" i="3"/>
  <c r="AS13339" i="3"/>
  <c r="AS13338" i="3"/>
  <c r="AS13337" i="3"/>
  <c r="AS13336" i="3"/>
  <c r="AS13335" i="3"/>
  <c r="AS13334" i="3"/>
  <c r="AS13333" i="3"/>
  <c r="AS13332" i="3"/>
  <c r="AS13331" i="3"/>
  <c r="AS13330" i="3"/>
  <c r="AS13329" i="3"/>
  <c r="AS13328" i="3"/>
  <c r="AS13327" i="3"/>
  <c r="AS13326" i="3"/>
  <c r="AS13325" i="3"/>
  <c r="AS13324" i="3"/>
  <c r="AS13323" i="3"/>
  <c r="AS13322" i="3"/>
  <c r="AS13321" i="3"/>
  <c r="AS13320" i="3"/>
  <c r="AS13319" i="3"/>
  <c r="AS13318" i="3"/>
  <c r="AS13317" i="3"/>
  <c r="AS13316" i="3"/>
  <c r="AS13315" i="3"/>
  <c r="AS13314" i="3"/>
  <c r="AS13313" i="3"/>
  <c r="AS13312" i="3"/>
  <c r="AS13311" i="3"/>
  <c r="AS13310" i="3"/>
  <c r="AS13309" i="3"/>
  <c r="AS13308" i="3"/>
  <c r="AS13307" i="3"/>
  <c r="AS13306" i="3"/>
  <c r="AS13305" i="3"/>
  <c r="AS13304" i="3"/>
  <c r="AS13303" i="3"/>
  <c r="AS13302" i="3"/>
  <c r="AS13301" i="3"/>
  <c r="AS13300" i="3"/>
  <c r="AS13299" i="3"/>
  <c r="AS13298" i="3"/>
  <c r="AS13297" i="3"/>
  <c r="AS13296" i="3"/>
  <c r="AS13295" i="3"/>
  <c r="AS13294" i="3"/>
  <c r="AS13293" i="3"/>
  <c r="AS13292" i="3"/>
  <c r="AS13291" i="3"/>
  <c r="AS13290" i="3"/>
  <c r="AS13289" i="3"/>
  <c r="AS13288" i="3"/>
  <c r="AS13287" i="3"/>
  <c r="AS13286" i="3"/>
  <c r="AS13285" i="3"/>
  <c r="AS13284" i="3"/>
  <c r="AS13283" i="3"/>
  <c r="AS13282" i="3"/>
  <c r="AS13281" i="3"/>
  <c r="AS13280" i="3"/>
  <c r="AS13279" i="3"/>
  <c r="AS13278" i="3"/>
  <c r="AS13277" i="3"/>
  <c r="AS13276" i="3"/>
  <c r="AS13275" i="3"/>
  <c r="AS13274" i="3"/>
  <c r="AS13273" i="3"/>
  <c r="AS13272" i="3"/>
  <c r="AS13271" i="3"/>
  <c r="AS13270" i="3"/>
  <c r="AS13269" i="3"/>
  <c r="AS13268" i="3"/>
  <c r="AS13267" i="3"/>
  <c r="AS13266" i="3"/>
  <c r="AS13265" i="3"/>
  <c r="AS13264" i="3"/>
  <c r="AS13263" i="3"/>
  <c r="AS13262" i="3"/>
  <c r="AS13261" i="3"/>
  <c r="AS13260" i="3"/>
  <c r="AS13259" i="3"/>
  <c r="AS13258" i="3"/>
  <c r="AS13257" i="3"/>
  <c r="AS13256" i="3"/>
  <c r="AS13255" i="3"/>
  <c r="AS13254" i="3"/>
  <c r="AS13253" i="3"/>
  <c r="AS13252" i="3"/>
  <c r="AS13251" i="3"/>
  <c r="AS13250" i="3"/>
  <c r="AS13249" i="3"/>
  <c r="AS13248" i="3"/>
  <c r="AS13247" i="3"/>
  <c r="AS13246" i="3"/>
  <c r="AS13245" i="3"/>
  <c r="AS13244" i="3"/>
  <c r="AS13243" i="3"/>
  <c r="AS13242" i="3"/>
  <c r="AS13241" i="3"/>
  <c r="AS13240" i="3"/>
  <c r="AS13239" i="3"/>
  <c r="AS13238" i="3"/>
  <c r="AS13237" i="3"/>
  <c r="AS13236" i="3"/>
  <c r="AS13235" i="3"/>
  <c r="AS13234" i="3"/>
  <c r="AS13233" i="3"/>
  <c r="AS13232" i="3"/>
  <c r="AS13231" i="3"/>
  <c r="AS13230" i="3"/>
  <c r="AS13229" i="3"/>
  <c r="AS13228" i="3"/>
  <c r="AS13227" i="3"/>
  <c r="AS13226" i="3"/>
  <c r="AS13225" i="3"/>
  <c r="AS13224" i="3"/>
  <c r="AS13223" i="3"/>
  <c r="AS13222" i="3"/>
  <c r="AS13221" i="3"/>
  <c r="AS13220" i="3"/>
  <c r="AS13219" i="3"/>
  <c r="AS13218" i="3"/>
  <c r="AS13217" i="3"/>
  <c r="AS13216" i="3"/>
  <c r="AS13215" i="3"/>
  <c r="AS13214" i="3"/>
  <c r="AS13213" i="3"/>
  <c r="AS13212" i="3"/>
  <c r="AS13211" i="3"/>
  <c r="AS13210" i="3"/>
  <c r="AS13209" i="3"/>
  <c r="AS13208" i="3"/>
  <c r="AS13207" i="3"/>
  <c r="AS13206" i="3"/>
  <c r="AS13205" i="3"/>
  <c r="AS13204" i="3"/>
  <c r="AS13203" i="3"/>
  <c r="AS13202" i="3"/>
  <c r="AS13201" i="3"/>
  <c r="AS13200" i="3"/>
  <c r="AS13199" i="3"/>
  <c r="AS13198" i="3"/>
  <c r="AS13197" i="3"/>
  <c r="AS13196" i="3"/>
  <c r="AS13195" i="3"/>
  <c r="AS13194" i="3"/>
  <c r="AS13193" i="3"/>
  <c r="AS13192" i="3"/>
  <c r="AS13191" i="3"/>
  <c r="AS13190" i="3"/>
  <c r="AS13189" i="3"/>
  <c r="AS13188" i="3"/>
  <c r="AS13187" i="3"/>
  <c r="AS13186" i="3"/>
  <c r="AS13185" i="3"/>
  <c r="AS13184" i="3"/>
  <c r="AS13183" i="3"/>
  <c r="AS13182" i="3"/>
  <c r="AS13181" i="3"/>
  <c r="AS13767" i="3"/>
  <c r="AR13715" i="3"/>
  <c r="AS13712" i="3"/>
  <c r="AR13699" i="3"/>
  <c r="AT13699" i="3" s="1"/>
  <c r="AS13696" i="3"/>
  <c r="AR13683" i="3"/>
  <c r="AS13680" i="3"/>
  <c r="AR13667" i="3"/>
  <c r="AT13667" i="3" s="1"/>
  <c r="AS13664" i="3"/>
  <c r="AR13651" i="3"/>
  <c r="AS13648" i="3"/>
  <c r="AR13635" i="3"/>
  <c r="AT13635" i="3" s="1"/>
  <c r="AS13632" i="3"/>
  <c r="AR13619" i="3"/>
  <c r="AS13616" i="3"/>
  <c r="AR13603" i="3"/>
  <c r="AT13603" i="3" s="1"/>
  <c r="AS13600" i="3"/>
  <c r="AR13588" i="3"/>
  <c r="AT13588" i="3" s="1"/>
  <c r="AS13579" i="3"/>
  <c r="AR13354" i="3"/>
  <c r="AT13354" i="3" s="1"/>
  <c r="AR13350" i="3"/>
  <c r="AT13350" i="3" s="1"/>
  <c r="AR13346" i="3"/>
  <c r="AT13346" i="3" s="1"/>
  <c r="AR13342" i="3"/>
  <c r="AT13342" i="3" s="1"/>
  <c r="AR13338" i="3"/>
  <c r="AT13338" i="3" s="1"/>
  <c r="AR13334" i="3"/>
  <c r="AT13334" i="3" s="1"/>
  <c r="AR13330" i="3"/>
  <c r="AT13330" i="3" s="1"/>
  <c r="AR13326" i="3"/>
  <c r="AT13326" i="3" s="1"/>
  <c r="AR13322" i="3"/>
  <c r="AT13322" i="3" s="1"/>
  <c r="AR13318" i="3"/>
  <c r="AT13318" i="3" s="1"/>
  <c r="AR13314" i="3"/>
  <c r="AT13314" i="3" s="1"/>
  <c r="AR13310" i="3"/>
  <c r="AT13310" i="3" s="1"/>
  <c r="AR13306" i="3"/>
  <c r="AT13306" i="3" s="1"/>
  <c r="AR13302" i="3"/>
  <c r="AT13302" i="3" s="1"/>
  <c r="AR13298" i="3"/>
  <c r="AT13298" i="3" s="1"/>
  <c r="AR13294" i="3"/>
  <c r="AT13294" i="3" s="1"/>
  <c r="AR13290" i="3"/>
  <c r="AT13290" i="3" s="1"/>
  <c r="AR13286" i="3"/>
  <c r="AT13286" i="3" s="1"/>
  <c r="AR13282" i="3"/>
  <c r="AT13282" i="3" s="1"/>
  <c r="AR13278" i="3"/>
  <c r="AT13278" i="3" s="1"/>
  <c r="AR13274" i="3"/>
  <c r="AT13274" i="3" s="1"/>
  <c r="AR13270" i="3"/>
  <c r="AT13270" i="3" s="1"/>
  <c r="AR13266" i="3"/>
  <c r="AT13266" i="3" s="1"/>
  <c r="AR13262" i="3"/>
  <c r="AT13262" i="3" s="1"/>
  <c r="AR13258" i="3"/>
  <c r="AT13258" i="3" s="1"/>
  <c r="AR13254" i="3"/>
  <c r="AT13254" i="3" s="1"/>
  <c r="AR13250" i="3"/>
  <c r="AT13250" i="3" s="1"/>
  <c r="AR13246" i="3"/>
  <c r="AT13246" i="3" s="1"/>
  <c r="AR13242" i="3"/>
  <c r="AT13242" i="3" s="1"/>
  <c r="AR13238" i="3"/>
  <c r="AT13238" i="3" s="1"/>
  <c r="AR13234" i="3"/>
  <c r="AT13234" i="3" s="1"/>
  <c r="AR13230" i="3"/>
  <c r="AT13230" i="3" s="1"/>
  <c r="AR13226" i="3"/>
  <c r="AT13226" i="3" s="1"/>
  <c r="AR13222" i="3"/>
  <c r="AT13222" i="3" s="1"/>
  <c r="AR13218" i="3"/>
  <c r="AT13218" i="3" s="1"/>
  <c r="AR13214" i="3"/>
  <c r="AT13214" i="3" s="1"/>
  <c r="AR13210" i="3"/>
  <c r="AT13210" i="3" s="1"/>
  <c r="AR13206" i="3"/>
  <c r="AT13206" i="3" s="1"/>
  <c r="AR13202" i="3"/>
  <c r="AT13202" i="3" s="1"/>
  <c r="AR13198" i="3"/>
  <c r="AT13198" i="3" s="1"/>
  <c r="AR13194" i="3"/>
  <c r="AT13194" i="3" s="1"/>
  <c r="AR13190" i="3"/>
  <c r="AT13190" i="3" s="1"/>
  <c r="AR13186" i="3"/>
  <c r="AT13186" i="3" s="1"/>
  <c r="AR13182" i="3"/>
  <c r="AT13182" i="3" s="1"/>
  <c r="AS13819" i="3"/>
  <c r="AR13755" i="3"/>
  <c r="AT13755" i="3" s="1"/>
  <c r="AR13717" i="3"/>
  <c r="AT13717" i="3" s="1"/>
  <c r="AR13579" i="3"/>
  <c r="AT13579" i="3" s="1"/>
  <c r="AS13574" i="3"/>
  <c r="AS13570" i="3"/>
  <c r="AS13566" i="3"/>
  <c r="AS13562" i="3"/>
  <c r="AS13558" i="3"/>
  <c r="AS13554" i="3"/>
  <c r="AS13550" i="3"/>
  <c r="AS13546" i="3"/>
  <c r="AS13542" i="3"/>
  <c r="AS13538" i="3"/>
  <c r="AS13534" i="3"/>
  <c r="AS13530" i="3"/>
  <c r="AS13526" i="3"/>
  <c r="AS13522" i="3"/>
  <c r="AS13518" i="3"/>
  <c r="AS13514" i="3"/>
  <c r="AS13510" i="3"/>
  <c r="AS13506" i="3"/>
  <c r="AS13502" i="3"/>
  <c r="AS13498" i="3"/>
  <c r="AS13494" i="3"/>
  <c r="AS13490" i="3"/>
  <c r="AS13486" i="3"/>
  <c r="AS13482" i="3"/>
  <c r="AS13478" i="3"/>
  <c r="AS13474" i="3"/>
  <c r="AS13470" i="3"/>
  <c r="AS13466" i="3"/>
  <c r="AS13462" i="3"/>
  <c r="AS13458" i="3"/>
  <c r="AS13454" i="3"/>
  <c r="AR13452" i="3"/>
  <c r="AR13450" i="3"/>
  <c r="AT13450" i="3" s="1"/>
  <c r="AR13448" i="3"/>
  <c r="AT13448" i="3" s="1"/>
  <c r="AR13446" i="3"/>
  <c r="AT13446" i="3" s="1"/>
  <c r="AR13444" i="3"/>
  <c r="AR13442" i="3"/>
  <c r="AT13442" i="3" s="1"/>
  <c r="AR13440" i="3"/>
  <c r="AT13440" i="3" s="1"/>
  <c r="AR13438" i="3"/>
  <c r="AT13438" i="3" s="1"/>
  <c r="AR13436" i="3"/>
  <c r="AR13434" i="3"/>
  <c r="AT13434" i="3" s="1"/>
  <c r="AR13432" i="3"/>
  <c r="AT13432" i="3" s="1"/>
  <c r="AR13430" i="3"/>
  <c r="AT13430" i="3" s="1"/>
  <c r="AR13428" i="3"/>
  <c r="AR13426" i="3"/>
  <c r="AT13426" i="3" s="1"/>
  <c r="AR13424" i="3"/>
  <c r="AT13424" i="3" s="1"/>
  <c r="AR13422" i="3"/>
  <c r="AT13422" i="3" s="1"/>
  <c r="AR13420" i="3"/>
  <c r="AR13418" i="3"/>
  <c r="AT13418" i="3" s="1"/>
  <c r="AR13416" i="3"/>
  <c r="AT13416" i="3" s="1"/>
  <c r="AR13414" i="3"/>
  <c r="AT13414" i="3" s="1"/>
  <c r="AR13412" i="3"/>
  <c r="AR13410" i="3"/>
  <c r="AT13410" i="3" s="1"/>
  <c r="AR13408" i="3"/>
  <c r="AT13408" i="3" s="1"/>
  <c r="AR13406" i="3"/>
  <c r="AT13406" i="3" s="1"/>
  <c r="AR13404" i="3"/>
  <c r="AR13402" i="3"/>
  <c r="AT13402" i="3" s="1"/>
  <c r="AR13400" i="3"/>
  <c r="AT13400" i="3" s="1"/>
  <c r="AR13398" i="3"/>
  <c r="AT13398" i="3" s="1"/>
  <c r="AR13396" i="3"/>
  <c r="AR13394" i="3"/>
  <c r="AT13394" i="3" s="1"/>
  <c r="AR13392" i="3"/>
  <c r="AT13392" i="3" s="1"/>
  <c r="AR13390" i="3"/>
  <c r="AT13390" i="3" s="1"/>
  <c r="AR13388" i="3"/>
  <c r="AR13386" i="3"/>
  <c r="AT13386" i="3" s="1"/>
  <c r="AR13384" i="3"/>
  <c r="AT13384" i="3" s="1"/>
  <c r="AR13382" i="3"/>
  <c r="AT13382" i="3" s="1"/>
  <c r="AR13380" i="3"/>
  <c r="AR13378" i="3"/>
  <c r="AT13378" i="3" s="1"/>
  <c r="AR13376" i="3"/>
  <c r="AT13376" i="3" s="1"/>
  <c r="AR13374" i="3"/>
  <c r="AT13374" i="3" s="1"/>
  <c r="AR13372" i="3"/>
  <c r="AR13370" i="3"/>
  <c r="AT13370" i="3" s="1"/>
  <c r="AR13368" i="3"/>
  <c r="AT13368" i="3" s="1"/>
  <c r="AR13366" i="3"/>
  <c r="AT13366" i="3" s="1"/>
  <c r="AR13364" i="3"/>
  <c r="AR13362" i="3"/>
  <c r="AT13362" i="3" s="1"/>
  <c r="AR13360" i="3"/>
  <c r="AT13360" i="3" s="1"/>
  <c r="AR13358" i="3"/>
  <c r="AT13358" i="3" s="1"/>
  <c r="AR13355" i="3"/>
  <c r="AR13351" i="3"/>
  <c r="AR13347" i="3"/>
  <c r="AR13343" i="3"/>
  <c r="AT13343" i="3" s="1"/>
  <c r="AR13339" i="3"/>
  <c r="AR13335" i="3"/>
  <c r="AR13331" i="3"/>
  <c r="AR13327" i="3"/>
  <c r="AT13327" i="3" s="1"/>
  <c r="AR13323" i="3"/>
  <c r="AR13319" i="3"/>
  <c r="AR13315" i="3"/>
  <c r="AR13311" i="3"/>
  <c r="AT13311" i="3" s="1"/>
  <c r="AR13307" i="3"/>
  <c r="AR13303" i="3"/>
  <c r="AR13299" i="3"/>
  <c r="AR13295" i="3"/>
  <c r="AT13295" i="3" s="1"/>
  <c r="AR13291" i="3"/>
  <c r="AR13287" i="3"/>
  <c r="AR13283" i="3"/>
  <c r="AR13279" i="3"/>
  <c r="AT13279" i="3" s="1"/>
  <c r="AR13275" i="3"/>
  <c r="AR13271" i="3"/>
  <c r="AR13267" i="3"/>
  <c r="AR13263" i="3"/>
  <c r="AT13263" i="3" s="1"/>
  <c r="AR13259" i="3"/>
  <c r="AR13255" i="3"/>
  <c r="AR13251" i="3"/>
  <c r="AR13247" i="3"/>
  <c r="AT13247" i="3" s="1"/>
  <c r="AR13243" i="3"/>
  <c r="AR13239" i="3"/>
  <c r="AR13235" i="3"/>
  <c r="AR13231" i="3"/>
  <c r="AT13231" i="3" s="1"/>
  <c r="AR13227" i="3"/>
  <c r="AR13223" i="3"/>
  <c r="AR13219" i="3"/>
  <c r="AR13215" i="3"/>
  <c r="AT13215" i="3" s="1"/>
  <c r="AR13211" i="3"/>
  <c r="AR13207" i="3"/>
  <c r="AR13203" i="3"/>
  <c r="AR13199" i="3"/>
  <c r="AT13199" i="3" s="1"/>
  <c r="AR13195" i="3"/>
  <c r="AR13191" i="3"/>
  <c r="AR13187" i="3"/>
  <c r="AR13183" i="3"/>
  <c r="AT13183" i="3" s="1"/>
  <c r="AR13895" i="3"/>
  <c r="AS13892" i="3"/>
  <c r="AR13857" i="3"/>
  <c r="AS13799" i="3"/>
  <c r="AS13735" i="3"/>
  <c r="AR13707" i="3"/>
  <c r="AT13707" i="3" s="1"/>
  <c r="AS13704" i="3"/>
  <c r="AR13691" i="3"/>
  <c r="AS13688" i="3"/>
  <c r="AR13675" i="3"/>
  <c r="AT13675" i="3" s="1"/>
  <c r="AS13672" i="3"/>
  <c r="AR13659" i="3"/>
  <c r="AS13656" i="3"/>
  <c r="AR13643" i="3"/>
  <c r="AT13643" i="3" s="1"/>
  <c r="AS13640" i="3"/>
  <c r="AR13627" i="3"/>
  <c r="AS13624" i="3"/>
  <c r="AR13611" i="3"/>
  <c r="AT13611" i="3" s="1"/>
  <c r="AS13608" i="3"/>
  <c r="AR13595" i="3"/>
  <c r="AS13592" i="3"/>
  <c r="AS13589" i="3"/>
  <c r="AS13583" i="3"/>
  <c r="AR13356" i="3"/>
  <c r="AR13352" i="3"/>
  <c r="AR13348" i="3"/>
  <c r="AT13348" i="3" s="1"/>
  <c r="AR13344" i="3"/>
  <c r="AT13344" i="3" s="1"/>
  <c r="AR13340" i="3"/>
  <c r="AR13336" i="3"/>
  <c r="AR13332" i="3"/>
  <c r="AT13332" i="3" s="1"/>
  <c r="AR13328" i="3"/>
  <c r="AT13328" i="3" s="1"/>
  <c r="AR13324" i="3"/>
  <c r="AR13320" i="3"/>
  <c r="AR13316" i="3"/>
  <c r="AT13316" i="3" s="1"/>
  <c r="AR13312" i="3"/>
  <c r="AT13312" i="3" s="1"/>
  <c r="AR13308" i="3"/>
  <c r="AR13304" i="3"/>
  <c r="AR13300" i="3"/>
  <c r="AT13300" i="3" s="1"/>
  <c r="AR13296" i="3"/>
  <c r="AT13296" i="3" s="1"/>
  <c r="AR13292" i="3"/>
  <c r="AR13288" i="3"/>
  <c r="AR13284" i="3"/>
  <c r="AT13284" i="3" s="1"/>
  <c r="AR13280" i="3"/>
  <c r="AT13280" i="3" s="1"/>
  <c r="AR13276" i="3"/>
  <c r="AR13272" i="3"/>
  <c r="AR13268" i="3"/>
  <c r="AT13268" i="3" s="1"/>
  <c r="AR13264" i="3"/>
  <c r="AT13264" i="3" s="1"/>
  <c r="AR13260" i="3"/>
  <c r="AR13256" i="3"/>
  <c r="AR13252" i="3"/>
  <c r="AT13252" i="3" s="1"/>
  <c r="AR13248" i="3"/>
  <c r="AT13248" i="3" s="1"/>
  <c r="AR13244" i="3"/>
  <c r="AR13240" i="3"/>
  <c r="AR13236" i="3"/>
  <c r="AT13236" i="3" s="1"/>
  <c r="AR13232" i="3"/>
  <c r="AT13232" i="3" s="1"/>
  <c r="AR13228" i="3"/>
  <c r="AR13224" i="3"/>
  <c r="AR13220" i="3"/>
  <c r="AT13220" i="3" s="1"/>
  <c r="AR13216" i="3"/>
  <c r="AT13216" i="3" s="1"/>
  <c r="AR13212" i="3"/>
  <c r="AR13208" i="3"/>
  <c r="AR13204" i="3"/>
  <c r="AT13204" i="3" s="1"/>
  <c r="AR13200" i="3"/>
  <c r="AT13200" i="3" s="1"/>
  <c r="AR13196" i="3"/>
  <c r="AR13192" i="3"/>
  <c r="AR13188" i="3"/>
  <c r="AT13188" i="3" s="1"/>
  <c r="AR13184" i="3"/>
  <c r="AT13184" i="3" s="1"/>
  <c r="AS13180" i="3"/>
  <c r="AS13179" i="3"/>
  <c r="AS13178" i="3"/>
  <c r="AS13177" i="3"/>
  <c r="AS13176" i="3"/>
  <c r="AS13175" i="3"/>
  <c r="AS13174" i="3"/>
  <c r="AS13173" i="3"/>
  <c r="AS13172" i="3"/>
  <c r="AS13171" i="3"/>
  <c r="AS13170" i="3"/>
  <c r="AS13169" i="3"/>
  <c r="AS13168" i="3"/>
  <c r="AS13167" i="3"/>
  <c r="AS13166" i="3"/>
  <c r="AS13165" i="3"/>
  <c r="AS13164" i="3"/>
  <c r="AS13163" i="3"/>
  <c r="AS13162" i="3"/>
  <c r="AS13161" i="3"/>
  <c r="AS13160" i="3"/>
  <c r="AS13159" i="3"/>
  <c r="AS13158" i="3"/>
  <c r="AS13157" i="3"/>
  <c r="AS13156" i="3"/>
  <c r="AS13155" i="3"/>
  <c r="AS13154" i="3"/>
  <c r="AS13153" i="3"/>
  <c r="AS13152" i="3"/>
  <c r="AS13151" i="3"/>
  <c r="AS13150" i="3"/>
  <c r="AS13149" i="3"/>
  <c r="AS13148" i="3"/>
  <c r="AS13147" i="3"/>
  <c r="AS13146" i="3"/>
  <c r="AS13145" i="3"/>
  <c r="AS13144" i="3"/>
  <c r="AS13143" i="3"/>
  <c r="AS13142" i="3"/>
  <c r="AS13141" i="3"/>
  <c r="AS13140" i="3"/>
  <c r="AS13139" i="3"/>
  <c r="AS13138" i="3"/>
  <c r="AS13137" i="3"/>
  <c r="AS13136" i="3"/>
  <c r="AS13135" i="3"/>
  <c r="AS13134" i="3"/>
  <c r="AS13133" i="3"/>
  <c r="AS13132" i="3"/>
  <c r="AS13131" i="3"/>
  <c r="AS13130" i="3"/>
  <c r="AS13129" i="3"/>
  <c r="AS13128" i="3"/>
  <c r="AS13127" i="3"/>
  <c r="AS13126" i="3"/>
  <c r="AS13125" i="3"/>
  <c r="AS13124" i="3"/>
  <c r="AS13123" i="3"/>
  <c r="AS13122" i="3"/>
  <c r="AS13121" i="3"/>
  <c r="AS13120" i="3"/>
  <c r="AS13119" i="3"/>
  <c r="AS13118" i="3"/>
  <c r="AS13117" i="3"/>
  <c r="AS13116" i="3"/>
  <c r="AS13115" i="3"/>
  <c r="AS13114" i="3"/>
  <c r="AS13113" i="3"/>
  <c r="AS13112" i="3"/>
  <c r="AS13111" i="3"/>
  <c r="AS13110" i="3"/>
  <c r="AS13109" i="3"/>
  <c r="AS13108" i="3"/>
  <c r="AS13107" i="3"/>
  <c r="AS13106" i="3"/>
  <c r="AS13105" i="3"/>
  <c r="AS13104" i="3"/>
  <c r="AS13103" i="3"/>
  <c r="AS13102" i="3"/>
  <c r="AS13101" i="3"/>
  <c r="AS13100" i="3"/>
  <c r="AS13099" i="3"/>
  <c r="AS13098" i="3"/>
  <c r="AS13097" i="3"/>
  <c r="AS13096" i="3"/>
  <c r="AS13095" i="3"/>
  <c r="AS13094" i="3"/>
  <c r="AS13093" i="3"/>
  <c r="AS13092" i="3"/>
  <c r="AS13091" i="3"/>
  <c r="AS13090" i="3"/>
  <c r="AS13089" i="3"/>
  <c r="AS13088" i="3"/>
  <c r="AS13087" i="3"/>
  <c r="AS13086" i="3"/>
  <c r="AS13085" i="3"/>
  <c r="AS13084" i="3"/>
  <c r="AS13083" i="3"/>
  <c r="AS13082" i="3"/>
  <c r="AS13081" i="3"/>
  <c r="AS13080" i="3"/>
  <c r="AS13079" i="3"/>
  <c r="AS13078" i="3"/>
  <c r="AS13077" i="3"/>
  <c r="AS13076" i="3"/>
  <c r="AS13075" i="3"/>
  <c r="AS13074" i="3"/>
  <c r="AS13073" i="3"/>
  <c r="AS13072" i="3"/>
  <c r="AS13071" i="3"/>
  <c r="AS13070" i="3"/>
  <c r="AS13069" i="3"/>
  <c r="AS13068" i="3"/>
  <c r="AS13067" i="3"/>
  <c r="AS13066" i="3"/>
  <c r="AS13065" i="3"/>
  <c r="AS13064" i="3"/>
  <c r="AS13063" i="3"/>
  <c r="AS13062" i="3"/>
  <c r="AS13061" i="3"/>
  <c r="AS13060" i="3"/>
  <c r="AS13059" i="3"/>
  <c r="AS13058" i="3"/>
  <c r="AS13057" i="3"/>
  <c r="AS13056" i="3"/>
  <c r="AS13055" i="3"/>
  <c r="AS13054" i="3"/>
  <c r="AS13053" i="3"/>
  <c r="AS13052" i="3"/>
  <c r="AS13051" i="3"/>
  <c r="AS13050" i="3"/>
  <c r="AS13049" i="3"/>
  <c r="AS13048" i="3"/>
  <c r="AS13047" i="3"/>
  <c r="AS13046" i="3"/>
  <c r="AS13045" i="3"/>
  <c r="AS13044" i="3"/>
  <c r="AS13043" i="3"/>
  <c r="AS13042" i="3"/>
  <c r="AS13041" i="3"/>
  <c r="AS13040" i="3"/>
  <c r="AS13039" i="3"/>
  <c r="AS13038" i="3"/>
  <c r="AS13037" i="3"/>
  <c r="AS13036" i="3"/>
  <c r="AS13035" i="3"/>
  <c r="AS13034" i="3"/>
  <c r="AS13033" i="3"/>
  <c r="AS13032" i="3"/>
  <c r="AS13031" i="3"/>
  <c r="AS13030" i="3"/>
  <c r="AS13029" i="3"/>
  <c r="AS13028" i="3"/>
  <c r="AS13027" i="3"/>
  <c r="AS13026" i="3"/>
  <c r="AS13025" i="3"/>
  <c r="AS13024" i="3"/>
  <c r="AS13023" i="3"/>
  <c r="AS13022" i="3"/>
  <c r="AS13021" i="3"/>
  <c r="AS13020" i="3"/>
  <c r="AS13019" i="3"/>
  <c r="AS13018" i="3"/>
  <c r="AS13017" i="3"/>
  <c r="AS13016" i="3"/>
  <c r="AS13015" i="3"/>
  <c r="AS13014" i="3"/>
  <c r="AS13013" i="3"/>
  <c r="AS13012" i="3"/>
  <c r="AS13011" i="3"/>
  <c r="AS13010" i="3"/>
  <c r="AS13009" i="3"/>
  <c r="AS13008" i="3"/>
  <c r="AS13007" i="3"/>
  <c r="AS13006" i="3"/>
  <c r="AS13005" i="3"/>
  <c r="AS13004" i="3"/>
  <c r="AS13003" i="3"/>
  <c r="AS13002" i="3"/>
  <c r="AS13001" i="3"/>
  <c r="AS13000" i="3"/>
  <c r="AS12999" i="3"/>
  <c r="AS12998" i="3"/>
  <c r="AS12997" i="3"/>
  <c r="AS12996" i="3"/>
  <c r="AS12995" i="3"/>
  <c r="AS12994" i="3"/>
  <c r="AS12993" i="3"/>
  <c r="AS12992" i="3"/>
  <c r="AS12991" i="3"/>
  <c r="AS12990" i="3"/>
  <c r="AS12989" i="3"/>
  <c r="AS12988" i="3"/>
  <c r="AS12987" i="3"/>
  <c r="AS12986" i="3"/>
  <c r="AS12985" i="3"/>
  <c r="AS12984" i="3"/>
  <c r="AS12983" i="3"/>
  <c r="AS12982" i="3"/>
  <c r="AS13575" i="3"/>
  <c r="AS13559" i="3"/>
  <c r="AS13543" i="3"/>
  <c r="AS13527" i="3"/>
  <c r="AS13511" i="3"/>
  <c r="AS13495" i="3"/>
  <c r="AS13479" i="3"/>
  <c r="AS13463" i="3"/>
  <c r="AR13451" i="3"/>
  <c r="AR13443" i="3"/>
  <c r="AT13443" i="3" s="1"/>
  <c r="AR13435" i="3"/>
  <c r="AR13427" i="3"/>
  <c r="AR13419" i="3"/>
  <c r="AR13411" i="3"/>
  <c r="AT13411" i="3" s="1"/>
  <c r="AR13403" i="3"/>
  <c r="AR13395" i="3"/>
  <c r="AR13387" i="3"/>
  <c r="AR13379" i="3"/>
  <c r="AT13379" i="3" s="1"/>
  <c r="AR13371" i="3"/>
  <c r="AR13363" i="3"/>
  <c r="AS12980" i="3"/>
  <c r="AR12979" i="3"/>
  <c r="AS12976" i="3"/>
  <c r="AR12975" i="3"/>
  <c r="AT12975" i="3" s="1"/>
  <c r="AS12972" i="3"/>
  <c r="AR12971" i="3"/>
  <c r="AS12968" i="3"/>
  <c r="AR12967" i="3"/>
  <c r="AS12964" i="3"/>
  <c r="AR12963" i="3"/>
  <c r="AS12960" i="3"/>
  <c r="AR12959" i="3"/>
  <c r="AT12959" i="3" s="1"/>
  <c r="AS12956" i="3"/>
  <c r="AR12955" i="3"/>
  <c r="AS12952" i="3"/>
  <c r="AR12951" i="3"/>
  <c r="AS12948" i="3"/>
  <c r="AR12947" i="3"/>
  <c r="AS12944" i="3"/>
  <c r="AR12943" i="3"/>
  <c r="AT12943" i="3" s="1"/>
  <c r="AS12940" i="3"/>
  <c r="AR12939" i="3"/>
  <c r="AS12936" i="3"/>
  <c r="AR12935" i="3"/>
  <c r="AS12932" i="3"/>
  <c r="AR12931" i="3"/>
  <c r="AS12928" i="3"/>
  <c r="AR12927" i="3"/>
  <c r="AT12927" i="3" s="1"/>
  <c r="AS12924" i="3"/>
  <c r="AR12923" i="3"/>
  <c r="AS12920" i="3"/>
  <c r="AR12919" i="3"/>
  <c r="AS12916" i="3"/>
  <c r="AR12915" i="3"/>
  <c r="AS12912" i="3"/>
  <c r="AR12911" i="3"/>
  <c r="AT12911" i="3" s="1"/>
  <c r="AS12908" i="3"/>
  <c r="AR12907" i="3"/>
  <c r="AS12904" i="3"/>
  <c r="AR12903" i="3"/>
  <c r="AS12900" i="3"/>
  <c r="AR12899" i="3"/>
  <c r="AS12896" i="3"/>
  <c r="AR12895" i="3"/>
  <c r="AT12895" i="3" s="1"/>
  <c r="AS12892" i="3"/>
  <c r="AR12891" i="3"/>
  <c r="AS12888" i="3"/>
  <c r="AR12887" i="3"/>
  <c r="AS12884" i="3"/>
  <c r="AR12883" i="3"/>
  <c r="AS12880" i="3"/>
  <c r="AR12879" i="3"/>
  <c r="AT12879" i="3" s="1"/>
  <c r="AS12876" i="3"/>
  <c r="AR12875" i="3"/>
  <c r="AS12872" i="3"/>
  <c r="AR12871" i="3"/>
  <c r="AS12868" i="3"/>
  <c r="AR12867" i="3"/>
  <c r="AS12864" i="3"/>
  <c r="AR12863" i="3"/>
  <c r="AT12863" i="3" s="1"/>
  <c r="AS12860" i="3"/>
  <c r="AR12859" i="3"/>
  <c r="AR12858" i="3"/>
  <c r="AR12857" i="3"/>
  <c r="AR12856" i="3"/>
  <c r="AR12855" i="3"/>
  <c r="AR12854" i="3"/>
  <c r="AR12853" i="3"/>
  <c r="AR12852" i="3"/>
  <c r="AR12851" i="3"/>
  <c r="AR12850" i="3"/>
  <c r="AR12849" i="3"/>
  <c r="AR12848" i="3"/>
  <c r="AR12847" i="3"/>
  <c r="AR12846" i="3"/>
  <c r="AR12845" i="3"/>
  <c r="AR12844" i="3"/>
  <c r="AR12843" i="3"/>
  <c r="AR12842" i="3"/>
  <c r="AR12841" i="3"/>
  <c r="AR12840" i="3"/>
  <c r="AR12839" i="3"/>
  <c r="AR12838" i="3"/>
  <c r="AR12837" i="3"/>
  <c r="AR12836" i="3"/>
  <c r="AR12835" i="3"/>
  <c r="AR12834" i="3"/>
  <c r="AR12833" i="3"/>
  <c r="AR12832" i="3"/>
  <c r="AR12831" i="3"/>
  <c r="AR12830" i="3"/>
  <c r="AR12829" i="3"/>
  <c r="AR12828" i="3"/>
  <c r="AR12827" i="3"/>
  <c r="AR12826" i="3"/>
  <c r="AR12825" i="3"/>
  <c r="AR12824" i="3"/>
  <c r="AR12823" i="3"/>
  <c r="AR12822" i="3"/>
  <c r="AR12821" i="3"/>
  <c r="AR12820" i="3"/>
  <c r="AR12819" i="3"/>
  <c r="AR12818" i="3"/>
  <c r="AR12817" i="3"/>
  <c r="AR12816" i="3"/>
  <c r="AR12815" i="3"/>
  <c r="AR12814" i="3"/>
  <c r="AR12813" i="3"/>
  <c r="AR12812" i="3"/>
  <c r="AR12811" i="3"/>
  <c r="AR12810" i="3"/>
  <c r="AR12809" i="3"/>
  <c r="AR12808" i="3"/>
  <c r="AR12807" i="3"/>
  <c r="AR12806" i="3"/>
  <c r="AR12805" i="3"/>
  <c r="AR12804" i="3"/>
  <c r="AR12803" i="3"/>
  <c r="AR12802" i="3"/>
  <c r="AR12801" i="3"/>
  <c r="AR12800" i="3"/>
  <c r="AR12799" i="3"/>
  <c r="AR12798" i="3"/>
  <c r="AR12797" i="3"/>
  <c r="AR12796" i="3"/>
  <c r="AR12795" i="3"/>
  <c r="AR12794" i="3"/>
  <c r="AR12793" i="3"/>
  <c r="AR12792" i="3"/>
  <c r="AR12791" i="3"/>
  <c r="AR12790" i="3"/>
  <c r="AR12789" i="3"/>
  <c r="AR12788" i="3"/>
  <c r="AR12787" i="3"/>
  <c r="AR12786" i="3"/>
  <c r="AR12785" i="3"/>
  <c r="AR12784" i="3"/>
  <c r="AR12783" i="3"/>
  <c r="AR12782" i="3"/>
  <c r="AR12781" i="3"/>
  <c r="AR12780" i="3"/>
  <c r="AR12779" i="3"/>
  <c r="AR12778" i="3"/>
  <c r="AR12777" i="3"/>
  <c r="AR12776" i="3"/>
  <c r="AR12775" i="3"/>
  <c r="AR12774" i="3"/>
  <c r="AR12773" i="3"/>
  <c r="AR12772" i="3"/>
  <c r="AR12771" i="3"/>
  <c r="AR12770" i="3"/>
  <c r="AR12769" i="3"/>
  <c r="AR12768" i="3"/>
  <c r="AR12767" i="3"/>
  <c r="AR12766" i="3"/>
  <c r="AR12765" i="3"/>
  <c r="AR12764" i="3"/>
  <c r="AR12763" i="3"/>
  <c r="AR12762" i="3"/>
  <c r="AR12761" i="3"/>
  <c r="AR12760" i="3"/>
  <c r="AR12759" i="3"/>
  <c r="AR12758" i="3"/>
  <c r="AR12757" i="3"/>
  <c r="AR12756" i="3"/>
  <c r="AR12755" i="3"/>
  <c r="AR12754" i="3"/>
  <c r="AR12753" i="3"/>
  <c r="AR12752" i="3"/>
  <c r="AR12751" i="3"/>
  <c r="AR12750" i="3"/>
  <c r="AR12749" i="3"/>
  <c r="AR12748" i="3"/>
  <c r="AR12747" i="3"/>
  <c r="AR12746" i="3"/>
  <c r="AR12745" i="3"/>
  <c r="AR12744" i="3"/>
  <c r="AR12743" i="3"/>
  <c r="AR12742" i="3"/>
  <c r="AR12741" i="3"/>
  <c r="AR12740" i="3"/>
  <c r="AR12739" i="3"/>
  <c r="AR12738" i="3"/>
  <c r="AR12737" i="3"/>
  <c r="AR12736" i="3"/>
  <c r="AR12735" i="3"/>
  <c r="AR12734" i="3"/>
  <c r="AR12733" i="3"/>
  <c r="AR12732" i="3"/>
  <c r="AR12731" i="3"/>
  <c r="AR12730" i="3"/>
  <c r="AR12729" i="3"/>
  <c r="AR12728" i="3"/>
  <c r="AR12727" i="3"/>
  <c r="AR12726" i="3"/>
  <c r="AR12725" i="3"/>
  <c r="AR12724" i="3"/>
  <c r="AR12723" i="3"/>
  <c r="AR12722" i="3"/>
  <c r="AR12721" i="3"/>
  <c r="AR12720" i="3"/>
  <c r="AR12719" i="3"/>
  <c r="AR12718" i="3"/>
  <c r="AR12717" i="3"/>
  <c r="AR12716" i="3"/>
  <c r="AR12715" i="3"/>
  <c r="AR12714" i="3"/>
  <c r="AR12713" i="3"/>
  <c r="AR12712" i="3"/>
  <c r="AR12711" i="3"/>
  <c r="AR12710" i="3"/>
  <c r="AR12709" i="3"/>
  <c r="AR12708" i="3"/>
  <c r="AR12707" i="3"/>
  <c r="AR12706" i="3"/>
  <c r="AR12705" i="3"/>
  <c r="AR12704" i="3"/>
  <c r="AR12703" i="3"/>
  <c r="AR12702" i="3"/>
  <c r="AR12701" i="3"/>
  <c r="AR12700" i="3"/>
  <c r="AR12699" i="3"/>
  <c r="AR12698" i="3"/>
  <c r="AR12697" i="3"/>
  <c r="AR12696" i="3"/>
  <c r="AR12695" i="3"/>
  <c r="AR12694" i="3"/>
  <c r="AR12693" i="3"/>
  <c r="AR12692" i="3"/>
  <c r="AR12691" i="3"/>
  <c r="AR12690" i="3"/>
  <c r="AR12689" i="3"/>
  <c r="AR12688" i="3"/>
  <c r="AR12687" i="3"/>
  <c r="AR12686" i="3"/>
  <c r="AR12685" i="3"/>
  <c r="AR12684" i="3"/>
  <c r="AR12683" i="3"/>
  <c r="AR12682" i="3"/>
  <c r="AR12681" i="3"/>
  <c r="AT12681" i="3" s="1"/>
  <c r="AR12680" i="3"/>
  <c r="AR12679" i="3"/>
  <c r="AR12678" i="3"/>
  <c r="AR12677" i="3"/>
  <c r="AR12676" i="3"/>
  <c r="AR12675" i="3"/>
  <c r="AR12674" i="3"/>
  <c r="AR12673" i="3"/>
  <c r="AR12672" i="3"/>
  <c r="AR12671" i="3"/>
  <c r="AR12670" i="3"/>
  <c r="AR12669" i="3"/>
  <c r="AR12668" i="3"/>
  <c r="AR12667" i="3"/>
  <c r="AR12666" i="3"/>
  <c r="AR12665" i="3"/>
  <c r="AT12665" i="3" s="1"/>
  <c r="AR12664" i="3"/>
  <c r="AR12663" i="3"/>
  <c r="AR12662" i="3"/>
  <c r="AR12661" i="3"/>
  <c r="AR12660" i="3"/>
  <c r="AR12659" i="3"/>
  <c r="AR12658" i="3"/>
  <c r="AR12657" i="3"/>
  <c r="AR12656" i="3"/>
  <c r="AR12655" i="3"/>
  <c r="AR12654" i="3"/>
  <c r="AR12653" i="3"/>
  <c r="AR12652" i="3"/>
  <c r="AR12651" i="3"/>
  <c r="AR12650" i="3"/>
  <c r="AR12649" i="3"/>
  <c r="AT12649" i="3" s="1"/>
  <c r="AR12648" i="3"/>
  <c r="AR12647" i="3"/>
  <c r="AR12646" i="3"/>
  <c r="AR12645" i="3"/>
  <c r="AR12644" i="3"/>
  <c r="AR12643" i="3"/>
  <c r="AR12642" i="3"/>
  <c r="AR12641" i="3"/>
  <c r="AR12640" i="3"/>
  <c r="AR12639" i="3"/>
  <c r="AR12638" i="3"/>
  <c r="AR12637" i="3"/>
  <c r="AR12636" i="3"/>
  <c r="AR12635" i="3"/>
  <c r="AR12634" i="3"/>
  <c r="AR12633" i="3"/>
  <c r="AT12633" i="3" s="1"/>
  <c r="AR12632" i="3"/>
  <c r="AR12631" i="3"/>
  <c r="AR12630" i="3"/>
  <c r="AR12629" i="3"/>
  <c r="AR12628" i="3"/>
  <c r="AR12627" i="3"/>
  <c r="AR12626" i="3"/>
  <c r="AR12625" i="3"/>
  <c r="AR12624" i="3"/>
  <c r="AR12623" i="3"/>
  <c r="AR12622" i="3"/>
  <c r="AR12621" i="3"/>
  <c r="AR12620" i="3"/>
  <c r="AR12619" i="3"/>
  <c r="AR12618" i="3"/>
  <c r="AR12617" i="3"/>
  <c r="AT12617" i="3" s="1"/>
  <c r="AR12616" i="3"/>
  <c r="AR12615" i="3"/>
  <c r="AR12614" i="3"/>
  <c r="AR12613" i="3"/>
  <c r="AR12612" i="3"/>
  <c r="AR12611" i="3"/>
  <c r="AR12610" i="3"/>
  <c r="AR12609" i="3"/>
  <c r="AR12608" i="3"/>
  <c r="AR12607" i="3"/>
  <c r="AR12606" i="3"/>
  <c r="AR12605" i="3"/>
  <c r="AR12604" i="3"/>
  <c r="AR12603" i="3"/>
  <c r="AR12602" i="3"/>
  <c r="AR12601" i="3"/>
  <c r="AT12601" i="3" s="1"/>
  <c r="AR12600" i="3"/>
  <c r="AS13571" i="3"/>
  <c r="AS13555" i="3"/>
  <c r="AS13539" i="3"/>
  <c r="AS13523" i="3"/>
  <c r="AS13507" i="3"/>
  <c r="AS13491" i="3"/>
  <c r="AS13475" i="3"/>
  <c r="AS13459" i="3"/>
  <c r="AR13453" i="3"/>
  <c r="AR13445" i="3"/>
  <c r="AR13437" i="3"/>
  <c r="AT13437" i="3" s="1"/>
  <c r="AR13429" i="3"/>
  <c r="AR13421" i="3"/>
  <c r="AR13413" i="3"/>
  <c r="AR13405" i="3"/>
  <c r="AT13405" i="3" s="1"/>
  <c r="AR13397" i="3"/>
  <c r="AR13389" i="3"/>
  <c r="AR13381" i="3"/>
  <c r="AR13373" i="3"/>
  <c r="AT13373" i="3" s="1"/>
  <c r="AR13365" i="3"/>
  <c r="AR13357" i="3"/>
  <c r="AR13349" i="3"/>
  <c r="AR13341" i="3"/>
  <c r="AT13341" i="3" s="1"/>
  <c r="AR13333" i="3"/>
  <c r="AR13325" i="3"/>
  <c r="AR13317" i="3"/>
  <c r="AR13309" i="3"/>
  <c r="AT13309" i="3" s="1"/>
  <c r="AR13301" i="3"/>
  <c r="AR13293" i="3"/>
  <c r="AR13285" i="3"/>
  <c r="AR13277" i="3"/>
  <c r="AT13277" i="3" s="1"/>
  <c r="AR13269" i="3"/>
  <c r="AR13261" i="3"/>
  <c r="AR13253" i="3"/>
  <c r="AR13245" i="3"/>
  <c r="AT13245" i="3" s="1"/>
  <c r="AR13237" i="3"/>
  <c r="AR13229" i="3"/>
  <c r="AR13221" i="3"/>
  <c r="AR13213" i="3"/>
  <c r="AT13213" i="3" s="1"/>
  <c r="AR13205" i="3"/>
  <c r="AR13197" i="3"/>
  <c r="AR13189" i="3"/>
  <c r="AR13181" i="3"/>
  <c r="AT13181" i="3" s="1"/>
  <c r="AR13179" i="3"/>
  <c r="AT13179" i="3" s="1"/>
  <c r="AR13177" i="3"/>
  <c r="AR13175" i="3"/>
  <c r="AT13175" i="3" s="1"/>
  <c r="AR13173" i="3"/>
  <c r="AT13173" i="3" s="1"/>
  <c r="AR13171" i="3"/>
  <c r="AT13171" i="3" s="1"/>
  <c r="AR13169" i="3"/>
  <c r="AR13167" i="3"/>
  <c r="AT13167" i="3" s="1"/>
  <c r="AR13165" i="3"/>
  <c r="AT13165" i="3" s="1"/>
  <c r="AR13163" i="3"/>
  <c r="AT13163" i="3" s="1"/>
  <c r="AR13161" i="3"/>
  <c r="AR13159" i="3"/>
  <c r="AT13159" i="3" s="1"/>
  <c r="AR13157" i="3"/>
  <c r="AT13157" i="3" s="1"/>
  <c r="AR13155" i="3"/>
  <c r="AT13155" i="3" s="1"/>
  <c r="AR13153" i="3"/>
  <c r="AR13151" i="3"/>
  <c r="AT13151" i="3" s="1"/>
  <c r="AR13149" i="3"/>
  <c r="AT13149" i="3" s="1"/>
  <c r="AR13147" i="3"/>
  <c r="AT13147" i="3" s="1"/>
  <c r="AR13145" i="3"/>
  <c r="AR13143" i="3"/>
  <c r="AT13143" i="3" s="1"/>
  <c r="AR13141" i="3"/>
  <c r="AT13141" i="3" s="1"/>
  <c r="AR13139" i="3"/>
  <c r="AT13139" i="3" s="1"/>
  <c r="AR13137" i="3"/>
  <c r="AR13135" i="3"/>
  <c r="AT13135" i="3" s="1"/>
  <c r="AR13133" i="3"/>
  <c r="AT13133" i="3" s="1"/>
  <c r="AR13131" i="3"/>
  <c r="AT13131" i="3" s="1"/>
  <c r="AR13129" i="3"/>
  <c r="AR13127" i="3"/>
  <c r="AT13127" i="3" s="1"/>
  <c r="AR13125" i="3"/>
  <c r="AT13125" i="3" s="1"/>
  <c r="AR13123" i="3"/>
  <c r="AT13123" i="3" s="1"/>
  <c r="AR13121" i="3"/>
  <c r="AR13119" i="3"/>
  <c r="AT13119" i="3" s="1"/>
  <c r="AR13117" i="3"/>
  <c r="AT13117" i="3" s="1"/>
  <c r="AR13115" i="3"/>
  <c r="AT13115" i="3" s="1"/>
  <c r="AR13113" i="3"/>
  <c r="AR13111" i="3"/>
  <c r="AT13111" i="3" s="1"/>
  <c r="AR13109" i="3"/>
  <c r="AT13109" i="3" s="1"/>
  <c r="AR13107" i="3"/>
  <c r="AT13107" i="3" s="1"/>
  <c r="AR13105" i="3"/>
  <c r="AR13103" i="3"/>
  <c r="AT13103" i="3" s="1"/>
  <c r="AR13101" i="3"/>
  <c r="AT13101" i="3" s="1"/>
  <c r="AR13099" i="3"/>
  <c r="AT13099" i="3" s="1"/>
  <c r="AR13097" i="3"/>
  <c r="AR13095" i="3"/>
  <c r="AT13095" i="3" s="1"/>
  <c r="AR13093" i="3"/>
  <c r="AT13093" i="3" s="1"/>
  <c r="AR13091" i="3"/>
  <c r="AT13091" i="3" s="1"/>
  <c r="AR13089" i="3"/>
  <c r="AR13087" i="3"/>
  <c r="AT13087" i="3" s="1"/>
  <c r="AR13085" i="3"/>
  <c r="AT13085" i="3" s="1"/>
  <c r="AR13083" i="3"/>
  <c r="AT13083" i="3" s="1"/>
  <c r="AR13081" i="3"/>
  <c r="AR13079" i="3"/>
  <c r="AT13079" i="3" s="1"/>
  <c r="AR13077" i="3"/>
  <c r="AT13077" i="3" s="1"/>
  <c r="AR13075" i="3"/>
  <c r="AT13075" i="3" s="1"/>
  <c r="AR13073" i="3"/>
  <c r="AR13071" i="3"/>
  <c r="AT13071" i="3" s="1"/>
  <c r="AR13069" i="3"/>
  <c r="AT13069" i="3" s="1"/>
  <c r="AR13067" i="3"/>
  <c r="AT13067" i="3" s="1"/>
  <c r="AR13065" i="3"/>
  <c r="AR13063" i="3"/>
  <c r="AT13063" i="3" s="1"/>
  <c r="AR13061" i="3"/>
  <c r="AT13061" i="3" s="1"/>
  <c r="AR13059" i="3"/>
  <c r="AT13059" i="3" s="1"/>
  <c r="AR13057" i="3"/>
  <c r="AR13055" i="3"/>
  <c r="AT13055" i="3" s="1"/>
  <c r="AR13053" i="3"/>
  <c r="AT13053" i="3" s="1"/>
  <c r="AR13051" i="3"/>
  <c r="AT13051" i="3" s="1"/>
  <c r="AR13049" i="3"/>
  <c r="AR13047" i="3"/>
  <c r="AT13047" i="3" s="1"/>
  <c r="AR13045" i="3"/>
  <c r="AT13045" i="3" s="1"/>
  <c r="AR13043" i="3"/>
  <c r="AT13043" i="3" s="1"/>
  <c r="AR13041" i="3"/>
  <c r="AR13039" i="3"/>
  <c r="AT13039" i="3" s="1"/>
  <c r="AR13037" i="3"/>
  <c r="AT13037" i="3" s="1"/>
  <c r="AR13035" i="3"/>
  <c r="AT13035" i="3" s="1"/>
  <c r="AR13033" i="3"/>
  <c r="AR13031" i="3"/>
  <c r="AT13031" i="3" s="1"/>
  <c r="AR13029" i="3"/>
  <c r="AT13029" i="3" s="1"/>
  <c r="AR13027" i="3"/>
  <c r="AT13027" i="3" s="1"/>
  <c r="AR13025" i="3"/>
  <c r="AR13023" i="3"/>
  <c r="AT13023" i="3" s="1"/>
  <c r="AR13021" i="3"/>
  <c r="AT13021" i="3" s="1"/>
  <c r="AR13019" i="3"/>
  <c r="AT13019" i="3" s="1"/>
  <c r="AR13017" i="3"/>
  <c r="AR13015" i="3"/>
  <c r="AT13015" i="3" s="1"/>
  <c r="AR13013" i="3"/>
  <c r="AT13013" i="3" s="1"/>
  <c r="AR13011" i="3"/>
  <c r="AT13011" i="3" s="1"/>
  <c r="AR13009" i="3"/>
  <c r="AR13007" i="3"/>
  <c r="AT13007" i="3" s="1"/>
  <c r="AR13005" i="3"/>
  <c r="AT13005" i="3" s="1"/>
  <c r="AR13003" i="3"/>
  <c r="AT13003" i="3" s="1"/>
  <c r="AR13001" i="3"/>
  <c r="AR12999" i="3"/>
  <c r="AT12999" i="3" s="1"/>
  <c r="AR12997" i="3"/>
  <c r="AT12997" i="3" s="1"/>
  <c r="AR12995" i="3"/>
  <c r="AT12995" i="3" s="1"/>
  <c r="AR12993" i="3"/>
  <c r="AR12991" i="3"/>
  <c r="AT12991" i="3" s="1"/>
  <c r="AR12989" i="3"/>
  <c r="AT12989" i="3" s="1"/>
  <c r="AR12987" i="3"/>
  <c r="AT12987" i="3" s="1"/>
  <c r="AR12985" i="3"/>
  <c r="AR12983" i="3"/>
  <c r="AT12983" i="3" s="1"/>
  <c r="AS12981" i="3"/>
  <c r="AR12980" i="3"/>
  <c r="AT12980" i="3" s="1"/>
  <c r="AS12977" i="3"/>
  <c r="AR12976" i="3"/>
  <c r="AT12976" i="3" s="1"/>
  <c r="AS12973" i="3"/>
  <c r="AR12972" i="3"/>
  <c r="AT12972" i="3" s="1"/>
  <c r="AS12969" i="3"/>
  <c r="AR12968" i="3"/>
  <c r="AT12968" i="3" s="1"/>
  <c r="AS12965" i="3"/>
  <c r="AR12964" i="3"/>
  <c r="AT12964" i="3" s="1"/>
  <c r="AS12961" i="3"/>
  <c r="AR12960" i="3"/>
  <c r="AT12960" i="3" s="1"/>
  <c r="AS12957" i="3"/>
  <c r="AR12956" i="3"/>
  <c r="AT12956" i="3" s="1"/>
  <c r="AS12953" i="3"/>
  <c r="AR12952" i="3"/>
  <c r="AT12952" i="3" s="1"/>
  <c r="AS12949" i="3"/>
  <c r="AR12948" i="3"/>
  <c r="AT12948" i="3" s="1"/>
  <c r="AS12945" i="3"/>
  <c r="AR12944" i="3"/>
  <c r="AT12944" i="3" s="1"/>
  <c r="AS12941" i="3"/>
  <c r="AR12940" i="3"/>
  <c r="AT12940" i="3" s="1"/>
  <c r="AS12937" i="3"/>
  <c r="AR12936" i="3"/>
  <c r="AT12936" i="3" s="1"/>
  <c r="AS12933" i="3"/>
  <c r="AR12932" i="3"/>
  <c r="AT12932" i="3" s="1"/>
  <c r="AS12929" i="3"/>
  <c r="AR12928" i="3"/>
  <c r="AT12928" i="3" s="1"/>
  <c r="AS12925" i="3"/>
  <c r="AR12924" i="3"/>
  <c r="AT12924" i="3" s="1"/>
  <c r="AS12921" i="3"/>
  <c r="AR12920" i="3"/>
  <c r="AT12920" i="3" s="1"/>
  <c r="AS12917" i="3"/>
  <c r="AR12916" i="3"/>
  <c r="AT12916" i="3" s="1"/>
  <c r="AS12913" i="3"/>
  <c r="AR12912" i="3"/>
  <c r="AT12912" i="3" s="1"/>
  <c r="AS12909" i="3"/>
  <c r="AR12908" i="3"/>
  <c r="AT12908" i="3" s="1"/>
  <c r="AS12905" i="3"/>
  <c r="AR12904" i="3"/>
  <c r="AT12904" i="3" s="1"/>
  <c r="AS12901" i="3"/>
  <c r="AR12900" i="3"/>
  <c r="AT12900" i="3" s="1"/>
  <c r="AS12897" i="3"/>
  <c r="AR12896" i="3"/>
  <c r="AT12896" i="3" s="1"/>
  <c r="AS12893" i="3"/>
  <c r="AR12892" i="3"/>
  <c r="AT12892" i="3" s="1"/>
  <c r="AS12889" i="3"/>
  <c r="AR12888" i="3"/>
  <c r="AT12888" i="3" s="1"/>
  <c r="AS12885" i="3"/>
  <c r="AR12884" i="3"/>
  <c r="AT12884" i="3" s="1"/>
  <c r="AS12881" i="3"/>
  <c r="AR12880" i="3"/>
  <c r="AT12880" i="3" s="1"/>
  <c r="AS12877" i="3"/>
  <c r="AR12876" i="3"/>
  <c r="AT12876" i="3" s="1"/>
  <c r="AS12873" i="3"/>
  <c r="AR12872" i="3"/>
  <c r="AT12872" i="3" s="1"/>
  <c r="AS12869" i="3"/>
  <c r="AR12868" i="3"/>
  <c r="AT12868" i="3" s="1"/>
  <c r="AS12865" i="3"/>
  <c r="AR12864" i="3"/>
  <c r="AT12864" i="3" s="1"/>
  <c r="AS12861" i="3"/>
  <c r="AR12860" i="3"/>
  <c r="AT12860" i="3" s="1"/>
  <c r="AR13787" i="3"/>
  <c r="AT13787" i="3" s="1"/>
  <c r="AS13567" i="3"/>
  <c r="AS13551" i="3"/>
  <c r="AS13535" i="3"/>
  <c r="AS13519" i="3"/>
  <c r="AS13503" i="3"/>
  <c r="AS13487" i="3"/>
  <c r="AS13471" i="3"/>
  <c r="AS13455" i="3"/>
  <c r="AR13447" i="3"/>
  <c r="AR13439" i="3"/>
  <c r="AR13431" i="3"/>
  <c r="AR13423" i="3"/>
  <c r="AT13423" i="3" s="1"/>
  <c r="AR13415" i="3"/>
  <c r="AR13407" i="3"/>
  <c r="AR13399" i="3"/>
  <c r="AR13391" i="3"/>
  <c r="AT13391" i="3" s="1"/>
  <c r="AR13383" i="3"/>
  <c r="AR13375" i="3"/>
  <c r="AR13367" i="3"/>
  <c r="AR13359" i="3"/>
  <c r="AT13359" i="3" s="1"/>
  <c r="AR12981" i="3"/>
  <c r="AS12978" i="3"/>
  <c r="AR12977" i="3"/>
  <c r="AS12974" i="3"/>
  <c r="AR12973" i="3"/>
  <c r="AS12970" i="3"/>
  <c r="AR12969" i="3"/>
  <c r="AS12966" i="3"/>
  <c r="AR12965" i="3"/>
  <c r="AS12962" i="3"/>
  <c r="AR12961" i="3"/>
  <c r="AS12958" i="3"/>
  <c r="AR12957" i="3"/>
  <c r="AS12954" i="3"/>
  <c r="AR12953" i="3"/>
  <c r="AS12950" i="3"/>
  <c r="AR12949" i="3"/>
  <c r="AS12946" i="3"/>
  <c r="AR12945" i="3"/>
  <c r="AS12942" i="3"/>
  <c r="AR12941" i="3"/>
  <c r="AS12938" i="3"/>
  <c r="AR12937" i="3"/>
  <c r="AS12934" i="3"/>
  <c r="AR12933" i="3"/>
  <c r="AS12930" i="3"/>
  <c r="AR12929" i="3"/>
  <c r="AS12926" i="3"/>
  <c r="AR12925" i="3"/>
  <c r="AS12922" i="3"/>
  <c r="AR12921" i="3"/>
  <c r="AS12918" i="3"/>
  <c r="AR12917" i="3"/>
  <c r="AS12914" i="3"/>
  <c r="AR12913" i="3"/>
  <c r="AS12910" i="3"/>
  <c r="AR12909" i="3"/>
  <c r="AS12906" i="3"/>
  <c r="AR12905" i="3"/>
  <c r="AS12902" i="3"/>
  <c r="AR12901" i="3"/>
  <c r="AS12898" i="3"/>
  <c r="AR12897" i="3"/>
  <c r="AS12894" i="3"/>
  <c r="AR12893" i="3"/>
  <c r="AS12890" i="3"/>
  <c r="AR12889" i="3"/>
  <c r="AS12886" i="3"/>
  <c r="AR12885" i="3"/>
  <c r="AS12882" i="3"/>
  <c r="AR12881" i="3"/>
  <c r="AS12878" i="3"/>
  <c r="AR12877" i="3"/>
  <c r="AS12874" i="3"/>
  <c r="AR12873" i="3"/>
  <c r="AS12870" i="3"/>
  <c r="AR12869" i="3"/>
  <c r="AS12866" i="3"/>
  <c r="AR12865" i="3"/>
  <c r="AS12862" i="3"/>
  <c r="AR12861" i="3"/>
  <c r="AR13583" i="3"/>
  <c r="AT13583" i="3" s="1"/>
  <c r="AS13563" i="3"/>
  <c r="AS13547" i="3"/>
  <c r="AS13531" i="3"/>
  <c r="AS13515" i="3"/>
  <c r="AS13499" i="3"/>
  <c r="AS13483" i="3"/>
  <c r="AS13467" i="3"/>
  <c r="AR13449" i="3"/>
  <c r="AT13449" i="3" s="1"/>
  <c r="AR13441" i="3"/>
  <c r="AR13433" i="3"/>
  <c r="AR13425" i="3"/>
  <c r="AR13417" i="3"/>
  <c r="AT13417" i="3" s="1"/>
  <c r="AR13409" i="3"/>
  <c r="AR13401" i="3"/>
  <c r="AR13393" i="3"/>
  <c r="AR13385" i="3"/>
  <c r="AT13385" i="3" s="1"/>
  <c r="AR13377" i="3"/>
  <c r="AR13369" i="3"/>
  <c r="AR13361" i="3"/>
  <c r="AR13353" i="3"/>
  <c r="AT13353" i="3" s="1"/>
  <c r="AR13345" i="3"/>
  <c r="AR13337" i="3"/>
  <c r="AR13329" i="3"/>
  <c r="AR13321" i="3"/>
  <c r="AT13321" i="3" s="1"/>
  <c r="AR13313" i="3"/>
  <c r="AR13305" i="3"/>
  <c r="AR13297" i="3"/>
  <c r="AR13289" i="3"/>
  <c r="AT13289" i="3" s="1"/>
  <c r="AR13281" i="3"/>
  <c r="AR13273" i="3"/>
  <c r="AR13265" i="3"/>
  <c r="AR13257" i="3"/>
  <c r="AT13257" i="3" s="1"/>
  <c r="AR13249" i="3"/>
  <c r="AR13241" i="3"/>
  <c r="AR13233" i="3"/>
  <c r="AR13225" i="3"/>
  <c r="AT13225" i="3" s="1"/>
  <c r="AR13217" i="3"/>
  <c r="AR13209" i="3"/>
  <c r="AR13201" i="3"/>
  <c r="AR13193" i="3"/>
  <c r="AT13193" i="3" s="1"/>
  <c r="AR13185" i="3"/>
  <c r="AR13180" i="3"/>
  <c r="AT13180" i="3" s="1"/>
  <c r="AR13178" i="3"/>
  <c r="AR13176" i="3"/>
  <c r="AR13174" i="3"/>
  <c r="AR13170" i="3"/>
  <c r="AR13162" i="3"/>
  <c r="AR13154" i="3"/>
  <c r="AT13154" i="3" s="1"/>
  <c r="AR13146" i="3"/>
  <c r="AR13138" i="3"/>
  <c r="AR13130" i="3"/>
  <c r="AR13122" i="3"/>
  <c r="AT13122" i="3" s="1"/>
  <c r="AR13114" i="3"/>
  <c r="AR13106" i="3"/>
  <c r="AR13098" i="3"/>
  <c r="AR13090" i="3"/>
  <c r="AT13090" i="3" s="1"/>
  <c r="AR13082" i="3"/>
  <c r="AR13074" i="3"/>
  <c r="AR13066" i="3"/>
  <c r="AR13058" i="3"/>
  <c r="AT13058" i="3" s="1"/>
  <c r="AR13050" i="3"/>
  <c r="AR13042" i="3"/>
  <c r="AR13034" i="3"/>
  <c r="AR13026" i="3"/>
  <c r="AT13026" i="3" s="1"/>
  <c r="AR13018" i="3"/>
  <c r="AR13010" i="3"/>
  <c r="AR13002" i="3"/>
  <c r="AR12994" i="3"/>
  <c r="AT12994" i="3" s="1"/>
  <c r="AR12986" i="3"/>
  <c r="AR12978" i="3"/>
  <c r="AS12975" i="3"/>
  <c r="AR12970" i="3"/>
  <c r="AT12970" i="3" s="1"/>
  <c r="AS12967" i="3"/>
  <c r="AR12962" i="3"/>
  <c r="AS12959" i="3"/>
  <c r="AR12954" i="3"/>
  <c r="AT12954" i="3" s="1"/>
  <c r="AS12951" i="3"/>
  <c r="AR12946" i="3"/>
  <c r="AS12943" i="3"/>
  <c r="AR12938" i="3"/>
  <c r="AT12938" i="3" s="1"/>
  <c r="AS12935" i="3"/>
  <c r="AR12930" i="3"/>
  <c r="AS12927" i="3"/>
  <c r="AR12922" i="3"/>
  <c r="AT12922" i="3" s="1"/>
  <c r="AS12919" i="3"/>
  <c r="AR12914" i="3"/>
  <c r="AS12911" i="3"/>
  <c r="AR12906" i="3"/>
  <c r="AT12906" i="3" s="1"/>
  <c r="AS12903" i="3"/>
  <c r="AR12898" i="3"/>
  <c r="AS12895" i="3"/>
  <c r="AR12890" i="3"/>
  <c r="AT12890" i="3" s="1"/>
  <c r="AS12887" i="3"/>
  <c r="AR12882" i="3"/>
  <c r="AS12879" i="3"/>
  <c r="AR12874" i="3"/>
  <c r="AT12874" i="3" s="1"/>
  <c r="AS12871" i="3"/>
  <c r="AR12866" i="3"/>
  <c r="AS12863" i="3"/>
  <c r="AS12858" i="3"/>
  <c r="AS12856" i="3"/>
  <c r="AS12854" i="3"/>
  <c r="AS12852" i="3"/>
  <c r="AS12850" i="3"/>
  <c r="AS12848" i="3"/>
  <c r="AS12846" i="3"/>
  <c r="AS12844" i="3"/>
  <c r="AS12842" i="3"/>
  <c r="AS12840" i="3"/>
  <c r="AS12838" i="3"/>
  <c r="AS12836" i="3"/>
  <c r="AS12834" i="3"/>
  <c r="AS12832" i="3"/>
  <c r="AS12830" i="3"/>
  <c r="AS12828" i="3"/>
  <c r="AS12826" i="3"/>
  <c r="AS12824" i="3"/>
  <c r="AS12822" i="3"/>
  <c r="AS12820" i="3"/>
  <c r="AS12818" i="3"/>
  <c r="AS12816" i="3"/>
  <c r="AS12814" i="3"/>
  <c r="AS12812" i="3"/>
  <c r="AS12810" i="3"/>
  <c r="AS12808" i="3"/>
  <c r="AS12806" i="3"/>
  <c r="AS12804" i="3"/>
  <c r="AS12802" i="3"/>
  <c r="AS12800" i="3"/>
  <c r="AS12798" i="3"/>
  <c r="AS12796" i="3"/>
  <c r="AS12794" i="3"/>
  <c r="AS12792" i="3"/>
  <c r="AS12790" i="3"/>
  <c r="AS12788" i="3"/>
  <c r="AS12786" i="3"/>
  <c r="AS12784" i="3"/>
  <c r="AS12782" i="3"/>
  <c r="AS12780" i="3"/>
  <c r="AS12778" i="3"/>
  <c r="AS12776" i="3"/>
  <c r="AS12774" i="3"/>
  <c r="AS12772" i="3"/>
  <c r="AS12770" i="3"/>
  <c r="AS12768" i="3"/>
  <c r="AS12766" i="3"/>
  <c r="AS12764" i="3"/>
  <c r="AS12762" i="3"/>
  <c r="AS12760" i="3"/>
  <c r="AS12758" i="3"/>
  <c r="AS12756" i="3"/>
  <c r="AS12754" i="3"/>
  <c r="AS12752" i="3"/>
  <c r="AS12750" i="3"/>
  <c r="AS12748" i="3"/>
  <c r="AS12746" i="3"/>
  <c r="AS12744" i="3"/>
  <c r="AS12742" i="3"/>
  <c r="AS12740" i="3"/>
  <c r="AS12738" i="3"/>
  <c r="AS12736" i="3"/>
  <c r="AS12734" i="3"/>
  <c r="AS12732" i="3"/>
  <c r="AS12730" i="3"/>
  <c r="AS12728" i="3"/>
  <c r="AS12726" i="3"/>
  <c r="AS12724" i="3"/>
  <c r="AS12722" i="3"/>
  <c r="AS12720" i="3"/>
  <c r="AS12718" i="3"/>
  <c r="AS12716" i="3"/>
  <c r="AS12714" i="3"/>
  <c r="AS12712" i="3"/>
  <c r="AS12710" i="3"/>
  <c r="AS12708" i="3"/>
  <c r="AS12706" i="3"/>
  <c r="AS12704" i="3"/>
  <c r="AS12702" i="3"/>
  <c r="AS12700" i="3"/>
  <c r="AS12698" i="3"/>
  <c r="AS12696" i="3"/>
  <c r="AS12694" i="3"/>
  <c r="AS12692" i="3"/>
  <c r="AS12690" i="3"/>
  <c r="AS12688" i="3"/>
  <c r="AS12686" i="3"/>
  <c r="AS12683" i="3"/>
  <c r="AS12679" i="3"/>
  <c r="AS12675" i="3"/>
  <c r="AS12671" i="3"/>
  <c r="AS12667" i="3"/>
  <c r="AS12663" i="3"/>
  <c r="AS12659" i="3"/>
  <c r="AS12655" i="3"/>
  <c r="AS12651" i="3"/>
  <c r="AS12647" i="3"/>
  <c r="AS12643" i="3"/>
  <c r="AS12639" i="3"/>
  <c r="AS12635" i="3"/>
  <c r="AS12631" i="3"/>
  <c r="AS12627" i="3"/>
  <c r="AS12623" i="3"/>
  <c r="AS12619" i="3"/>
  <c r="AS12615" i="3"/>
  <c r="AS12611" i="3"/>
  <c r="AS12607" i="3"/>
  <c r="AS12603" i="3"/>
  <c r="AS12599" i="3"/>
  <c r="AS12598" i="3"/>
  <c r="AS12597" i="3"/>
  <c r="AS12596" i="3"/>
  <c r="AS12595" i="3"/>
  <c r="AS12594" i="3"/>
  <c r="AS12593" i="3"/>
  <c r="AS12592" i="3"/>
  <c r="AS12591" i="3"/>
  <c r="AS12590" i="3"/>
  <c r="AS12589" i="3"/>
  <c r="AS12588" i="3"/>
  <c r="AS12587" i="3"/>
  <c r="AS12586" i="3"/>
  <c r="AS12585" i="3"/>
  <c r="AS12584" i="3"/>
  <c r="AS12583" i="3"/>
  <c r="AS12582" i="3"/>
  <c r="AS12581" i="3"/>
  <c r="AS12580" i="3"/>
  <c r="AS12579" i="3"/>
  <c r="AS12578" i="3"/>
  <c r="AS12577" i="3"/>
  <c r="AS12576" i="3"/>
  <c r="AS12575" i="3"/>
  <c r="AS12574" i="3"/>
  <c r="AS12573" i="3"/>
  <c r="AS12572" i="3"/>
  <c r="AS12571" i="3"/>
  <c r="AS12570" i="3"/>
  <c r="AS12569" i="3"/>
  <c r="AS12568" i="3"/>
  <c r="AS12567" i="3"/>
  <c r="AS12566" i="3"/>
  <c r="AS12565" i="3"/>
  <c r="AS12564" i="3"/>
  <c r="AS12563" i="3"/>
  <c r="AS12562" i="3"/>
  <c r="AS12561" i="3"/>
  <c r="AS12560" i="3"/>
  <c r="AS12559" i="3"/>
  <c r="AS12558" i="3"/>
  <c r="AS12557" i="3"/>
  <c r="AS12556" i="3"/>
  <c r="AS12555" i="3"/>
  <c r="AS12554" i="3"/>
  <c r="AS12553" i="3"/>
  <c r="AS12552" i="3"/>
  <c r="AS12551" i="3"/>
  <c r="AS12550" i="3"/>
  <c r="AS12549" i="3"/>
  <c r="AS12548" i="3"/>
  <c r="AS12547" i="3"/>
  <c r="AS12546" i="3"/>
  <c r="AS12545" i="3"/>
  <c r="AS12544" i="3"/>
  <c r="AS12543" i="3"/>
  <c r="AS12542" i="3"/>
  <c r="AS12541" i="3"/>
  <c r="AS12540" i="3"/>
  <c r="AS12539" i="3"/>
  <c r="AS12538" i="3"/>
  <c r="AS12537" i="3"/>
  <c r="AS12536" i="3"/>
  <c r="AS12535" i="3"/>
  <c r="AS12534" i="3"/>
  <c r="AS12533" i="3"/>
  <c r="AS12532" i="3"/>
  <c r="AS12531" i="3"/>
  <c r="AS12530" i="3"/>
  <c r="AS12529" i="3"/>
  <c r="AS12528" i="3"/>
  <c r="AS12527" i="3"/>
  <c r="AS12526" i="3"/>
  <c r="AS12525" i="3"/>
  <c r="AS12524" i="3"/>
  <c r="AS12523" i="3"/>
  <c r="AS12522" i="3"/>
  <c r="AS12521" i="3"/>
  <c r="AS12520" i="3"/>
  <c r="AS12519" i="3"/>
  <c r="AS12518" i="3"/>
  <c r="AS12517" i="3"/>
  <c r="AS12516" i="3"/>
  <c r="AS12515" i="3"/>
  <c r="AS12514" i="3"/>
  <c r="AS12513" i="3"/>
  <c r="AS12512" i="3"/>
  <c r="AS12511" i="3"/>
  <c r="AS12510" i="3"/>
  <c r="AS12509" i="3"/>
  <c r="AS12508" i="3"/>
  <c r="AS12507" i="3"/>
  <c r="AS12506" i="3"/>
  <c r="AS12505" i="3"/>
  <c r="AS12504" i="3"/>
  <c r="AS12503" i="3"/>
  <c r="AS12502" i="3"/>
  <c r="AS12501" i="3"/>
  <c r="AS12500" i="3"/>
  <c r="AS12499" i="3"/>
  <c r="AS12498" i="3"/>
  <c r="AS12497" i="3"/>
  <c r="AS12496" i="3"/>
  <c r="AS12495" i="3"/>
  <c r="AS12494" i="3"/>
  <c r="AS12493" i="3"/>
  <c r="AS12492" i="3"/>
  <c r="AS12491" i="3"/>
  <c r="AS12490" i="3"/>
  <c r="AS12489" i="3"/>
  <c r="AS12488" i="3"/>
  <c r="AS12487" i="3"/>
  <c r="AS12486" i="3"/>
  <c r="AS12485" i="3"/>
  <c r="AS12484" i="3"/>
  <c r="AS12483" i="3"/>
  <c r="AS12482" i="3"/>
  <c r="AS12481" i="3"/>
  <c r="AS12480" i="3"/>
  <c r="AS12479" i="3"/>
  <c r="AS12478" i="3"/>
  <c r="AS12477" i="3"/>
  <c r="AS12476" i="3"/>
  <c r="AS12475" i="3"/>
  <c r="AS12474" i="3"/>
  <c r="AS12473" i="3"/>
  <c r="AS12472" i="3"/>
  <c r="AS12471" i="3"/>
  <c r="AS12470" i="3"/>
  <c r="AS12469" i="3"/>
  <c r="AS12468" i="3"/>
  <c r="AS12467" i="3"/>
  <c r="AS12466" i="3"/>
  <c r="AS12465" i="3"/>
  <c r="AS12464" i="3"/>
  <c r="AS12463" i="3"/>
  <c r="AS12462" i="3"/>
  <c r="AS12461" i="3"/>
  <c r="AS12460" i="3"/>
  <c r="AS12459" i="3"/>
  <c r="AS12458" i="3"/>
  <c r="AS12457" i="3"/>
  <c r="AS12456" i="3"/>
  <c r="AS12455" i="3"/>
  <c r="AS12454" i="3"/>
  <c r="AS12453" i="3"/>
  <c r="AS12452" i="3"/>
  <c r="AS12451" i="3"/>
  <c r="AS12450" i="3"/>
  <c r="AS12449" i="3"/>
  <c r="AS12448" i="3"/>
  <c r="AS12447" i="3"/>
  <c r="AS12446" i="3"/>
  <c r="AS12445" i="3"/>
  <c r="AS12444" i="3"/>
  <c r="AS12443" i="3"/>
  <c r="AS12442" i="3"/>
  <c r="AS12441" i="3"/>
  <c r="AS12440" i="3"/>
  <c r="AS12439" i="3"/>
  <c r="AR13172" i="3"/>
  <c r="AR13164" i="3"/>
  <c r="AT13164" i="3" s="1"/>
  <c r="AR13156" i="3"/>
  <c r="AR13148" i="3"/>
  <c r="AR13140" i="3"/>
  <c r="AR13132" i="3"/>
  <c r="AT13132" i="3" s="1"/>
  <c r="AR13124" i="3"/>
  <c r="AR13116" i="3"/>
  <c r="AR13108" i="3"/>
  <c r="AR13100" i="3"/>
  <c r="AT13100" i="3" s="1"/>
  <c r="AR13092" i="3"/>
  <c r="AR13084" i="3"/>
  <c r="AR13076" i="3"/>
  <c r="AR13068" i="3"/>
  <c r="AT13068" i="3" s="1"/>
  <c r="AR13060" i="3"/>
  <c r="AR13052" i="3"/>
  <c r="AR13044" i="3"/>
  <c r="AR13036" i="3"/>
  <c r="AT13036" i="3" s="1"/>
  <c r="AR13028" i="3"/>
  <c r="AR13020" i="3"/>
  <c r="AR13012" i="3"/>
  <c r="AR13004" i="3"/>
  <c r="AT13004" i="3" s="1"/>
  <c r="AR12996" i="3"/>
  <c r="AR12988" i="3"/>
  <c r="AS12684" i="3"/>
  <c r="AS12680" i="3"/>
  <c r="AS12676" i="3"/>
  <c r="AS12672" i="3"/>
  <c r="AS12668" i="3"/>
  <c r="AS12664" i="3"/>
  <c r="AS12660" i="3"/>
  <c r="AS12656" i="3"/>
  <c r="AS12652" i="3"/>
  <c r="AS12648" i="3"/>
  <c r="AS12644" i="3"/>
  <c r="AS12640" i="3"/>
  <c r="AS12636" i="3"/>
  <c r="AS12632" i="3"/>
  <c r="AS12628" i="3"/>
  <c r="AS12624" i="3"/>
  <c r="AS12620" i="3"/>
  <c r="AS12616" i="3"/>
  <c r="AS12612" i="3"/>
  <c r="AS12608" i="3"/>
  <c r="AS12604" i="3"/>
  <c r="AS12600" i="3"/>
  <c r="AR12599" i="3"/>
  <c r="AR12598" i="3"/>
  <c r="AT12598" i="3" s="1"/>
  <c r="AR12597" i="3"/>
  <c r="AR12596" i="3"/>
  <c r="AT12596" i="3" s="1"/>
  <c r="AR12595" i="3"/>
  <c r="AR12594" i="3"/>
  <c r="AT12594" i="3" s="1"/>
  <c r="AR12593" i="3"/>
  <c r="AR12592" i="3"/>
  <c r="AT12592" i="3" s="1"/>
  <c r="AR12591" i="3"/>
  <c r="AR12590" i="3"/>
  <c r="AT12590" i="3" s="1"/>
  <c r="AR12589" i="3"/>
  <c r="AR12588" i="3"/>
  <c r="AT12588" i="3" s="1"/>
  <c r="AR12587" i="3"/>
  <c r="AR12586" i="3"/>
  <c r="AT12586" i="3" s="1"/>
  <c r="AR12585" i="3"/>
  <c r="AR12584" i="3"/>
  <c r="AT12584" i="3" s="1"/>
  <c r="AR12583" i="3"/>
  <c r="AR12582" i="3"/>
  <c r="AT12582" i="3" s="1"/>
  <c r="AR12581" i="3"/>
  <c r="AR12580" i="3"/>
  <c r="AT12580" i="3" s="1"/>
  <c r="AR12579" i="3"/>
  <c r="AR12578" i="3"/>
  <c r="AT12578" i="3" s="1"/>
  <c r="AR12577" i="3"/>
  <c r="AR12576" i="3"/>
  <c r="AT12576" i="3" s="1"/>
  <c r="AR12575" i="3"/>
  <c r="AR12574" i="3"/>
  <c r="AT12574" i="3" s="1"/>
  <c r="AR12573" i="3"/>
  <c r="AR12572" i="3"/>
  <c r="AT12572" i="3" s="1"/>
  <c r="AR12571" i="3"/>
  <c r="AR12570" i="3"/>
  <c r="AT12570" i="3" s="1"/>
  <c r="AR12569" i="3"/>
  <c r="AR12568" i="3"/>
  <c r="AT12568" i="3" s="1"/>
  <c r="AR12567" i="3"/>
  <c r="AR12566" i="3"/>
  <c r="AT12566" i="3" s="1"/>
  <c r="AR12565" i="3"/>
  <c r="AR12564" i="3"/>
  <c r="AT12564" i="3" s="1"/>
  <c r="AR12563" i="3"/>
  <c r="AR12562" i="3"/>
  <c r="AT12562" i="3" s="1"/>
  <c r="AR12561" i="3"/>
  <c r="AR12560" i="3"/>
  <c r="AT12560" i="3" s="1"/>
  <c r="AR12559" i="3"/>
  <c r="AR12558" i="3"/>
  <c r="AT12558" i="3" s="1"/>
  <c r="AR12557" i="3"/>
  <c r="AR12556" i="3"/>
  <c r="AT12556" i="3" s="1"/>
  <c r="AR12555" i="3"/>
  <c r="AR12554" i="3"/>
  <c r="AT12554" i="3" s="1"/>
  <c r="AR12553" i="3"/>
  <c r="AR12552" i="3"/>
  <c r="AT12552" i="3" s="1"/>
  <c r="AR12551" i="3"/>
  <c r="AR12550" i="3"/>
  <c r="AT12550" i="3" s="1"/>
  <c r="AR12549" i="3"/>
  <c r="AR12548" i="3"/>
  <c r="AT12548" i="3" s="1"/>
  <c r="AR12547" i="3"/>
  <c r="AR12546" i="3"/>
  <c r="AT12546" i="3" s="1"/>
  <c r="AR12545" i="3"/>
  <c r="AR12544" i="3"/>
  <c r="AT12544" i="3" s="1"/>
  <c r="AR12543" i="3"/>
  <c r="AR12542" i="3"/>
  <c r="AT12542" i="3" s="1"/>
  <c r="AR12541" i="3"/>
  <c r="AR12540" i="3"/>
  <c r="AT12540" i="3" s="1"/>
  <c r="AR12539" i="3"/>
  <c r="AR12538" i="3"/>
  <c r="AT12538" i="3" s="1"/>
  <c r="AR12537" i="3"/>
  <c r="AR12536" i="3"/>
  <c r="AT12536" i="3" s="1"/>
  <c r="AR12535" i="3"/>
  <c r="AR12534" i="3"/>
  <c r="AT12534" i="3" s="1"/>
  <c r="AR12533" i="3"/>
  <c r="AR12532" i="3"/>
  <c r="AT12532" i="3" s="1"/>
  <c r="AR12531" i="3"/>
  <c r="AR12530" i="3"/>
  <c r="AT12530" i="3" s="1"/>
  <c r="AR12529" i="3"/>
  <c r="AR12528" i="3"/>
  <c r="AT12528" i="3" s="1"/>
  <c r="AR12527" i="3"/>
  <c r="AR12526" i="3"/>
  <c r="AT12526" i="3" s="1"/>
  <c r="AR12525" i="3"/>
  <c r="AR12524" i="3"/>
  <c r="AT12524" i="3" s="1"/>
  <c r="AR12523" i="3"/>
  <c r="AR12522" i="3"/>
  <c r="AT12522" i="3" s="1"/>
  <c r="AR12521" i="3"/>
  <c r="AR12520" i="3"/>
  <c r="AT12520" i="3" s="1"/>
  <c r="AR12519" i="3"/>
  <c r="AR12518" i="3"/>
  <c r="AT12518" i="3" s="1"/>
  <c r="AR13166" i="3"/>
  <c r="AR13158" i="3"/>
  <c r="AR13150" i="3"/>
  <c r="AR13142" i="3"/>
  <c r="AT13142" i="3" s="1"/>
  <c r="AR13134" i="3"/>
  <c r="AR13126" i="3"/>
  <c r="AR13118" i="3"/>
  <c r="AR13110" i="3"/>
  <c r="AT13110" i="3" s="1"/>
  <c r="AR13102" i="3"/>
  <c r="AR13094" i="3"/>
  <c r="AR13086" i="3"/>
  <c r="AR13078" i="3"/>
  <c r="AT13078" i="3" s="1"/>
  <c r="AR13070" i="3"/>
  <c r="AR13062" i="3"/>
  <c r="AR13054" i="3"/>
  <c r="AR13046" i="3"/>
  <c r="AT13046" i="3" s="1"/>
  <c r="AR13038" i="3"/>
  <c r="AR13030" i="3"/>
  <c r="AR13022" i="3"/>
  <c r="AR13014" i="3"/>
  <c r="AT13014" i="3" s="1"/>
  <c r="AR13006" i="3"/>
  <c r="AR12998" i="3"/>
  <c r="AR12990" i="3"/>
  <c r="AR12982" i="3"/>
  <c r="AT12982" i="3" s="1"/>
  <c r="AS12979" i="3"/>
  <c r="AR12974" i="3"/>
  <c r="AT12974" i="3" s="1"/>
  <c r="AS12971" i="3"/>
  <c r="AR12966" i="3"/>
  <c r="AS12963" i="3"/>
  <c r="AR12958" i="3"/>
  <c r="AT12958" i="3" s="1"/>
  <c r="AS12955" i="3"/>
  <c r="AR12950" i="3"/>
  <c r="AS12947" i="3"/>
  <c r="AR12942" i="3"/>
  <c r="AT12942" i="3" s="1"/>
  <c r="AS12939" i="3"/>
  <c r="AR12934" i="3"/>
  <c r="AS12931" i="3"/>
  <c r="AR12926" i="3"/>
  <c r="AT12926" i="3" s="1"/>
  <c r="AS12923" i="3"/>
  <c r="AR12918" i="3"/>
  <c r="AS12915" i="3"/>
  <c r="AR12910" i="3"/>
  <c r="AT12910" i="3" s="1"/>
  <c r="AS12907" i="3"/>
  <c r="AR12902" i="3"/>
  <c r="AS12899" i="3"/>
  <c r="AR12894" i="3"/>
  <c r="AT12894" i="3" s="1"/>
  <c r="AS12891" i="3"/>
  <c r="AR12886" i="3"/>
  <c r="AS12883" i="3"/>
  <c r="AR12878" i="3"/>
  <c r="AT12878" i="3" s="1"/>
  <c r="AS12875" i="3"/>
  <c r="AR12870" i="3"/>
  <c r="AS12867" i="3"/>
  <c r="AR12862" i="3"/>
  <c r="AT12862" i="3" s="1"/>
  <c r="AS12859" i="3"/>
  <c r="AS12857" i="3"/>
  <c r="AS12855" i="3"/>
  <c r="AS12853" i="3"/>
  <c r="AS12851" i="3"/>
  <c r="AS12849" i="3"/>
  <c r="AS12847" i="3"/>
  <c r="AS12845" i="3"/>
  <c r="AS12843" i="3"/>
  <c r="AS12841" i="3"/>
  <c r="AS12839" i="3"/>
  <c r="AS12837" i="3"/>
  <c r="AS12835" i="3"/>
  <c r="AS12833" i="3"/>
  <c r="AS12831" i="3"/>
  <c r="AS12829" i="3"/>
  <c r="AS12827" i="3"/>
  <c r="AS12825" i="3"/>
  <c r="AS12823" i="3"/>
  <c r="AS12821" i="3"/>
  <c r="AS12819" i="3"/>
  <c r="AS12817" i="3"/>
  <c r="AS12815" i="3"/>
  <c r="AS12813" i="3"/>
  <c r="AS12811" i="3"/>
  <c r="AS12809" i="3"/>
  <c r="AS12807" i="3"/>
  <c r="AS12805" i="3"/>
  <c r="AS12803" i="3"/>
  <c r="AS12801" i="3"/>
  <c r="AS12799" i="3"/>
  <c r="AS12797" i="3"/>
  <c r="AS12795" i="3"/>
  <c r="AS12793" i="3"/>
  <c r="AS12791" i="3"/>
  <c r="AS12789" i="3"/>
  <c r="AS12787" i="3"/>
  <c r="AS12785" i="3"/>
  <c r="AS12783" i="3"/>
  <c r="AS12781" i="3"/>
  <c r="AS12779" i="3"/>
  <c r="AS12777" i="3"/>
  <c r="AS12775" i="3"/>
  <c r="AS12773" i="3"/>
  <c r="AS12771" i="3"/>
  <c r="AS12769" i="3"/>
  <c r="AS12767" i="3"/>
  <c r="AS12765" i="3"/>
  <c r="AS12763" i="3"/>
  <c r="AS12761" i="3"/>
  <c r="AS12759" i="3"/>
  <c r="AS12757" i="3"/>
  <c r="AS12755" i="3"/>
  <c r="AS12753" i="3"/>
  <c r="AS12751" i="3"/>
  <c r="AS12749" i="3"/>
  <c r="AS12747" i="3"/>
  <c r="AS12745" i="3"/>
  <c r="AS12743" i="3"/>
  <c r="AS12741" i="3"/>
  <c r="AS12739" i="3"/>
  <c r="AS12737" i="3"/>
  <c r="AS12735" i="3"/>
  <c r="AS12733" i="3"/>
  <c r="AS12731" i="3"/>
  <c r="AS12729" i="3"/>
  <c r="AS12727" i="3"/>
  <c r="AS12725" i="3"/>
  <c r="AS12723" i="3"/>
  <c r="AS12721" i="3"/>
  <c r="AS12719" i="3"/>
  <c r="AS12717" i="3"/>
  <c r="AS12715" i="3"/>
  <c r="AS12713" i="3"/>
  <c r="AS12711" i="3"/>
  <c r="AS12709" i="3"/>
  <c r="AS12707" i="3"/>
  <c r="AS12705" i="3"/>
  <c r="AS12703" i="3"/>
  <c r="AS12701" i="3"/>
  <c r="AS12699" i="3"/>
  <c r="AS12697" i="3"/>
  <c r="AS12695" i="3"/>
  <c r="AS12693" i="3"/>
  <c r="AS12691" i="3"/>
  <c r="AS12689" i="3"/>
  <c r="AS12687" i="3"/>
  <c r="AS12685" i="3"/>
  <c r="AS12681" i="3"/>
  <c r="AS12677" i="3"/>
  <c r="AS12673" i="3"/>
  <c r="AS12669" i="3"/>
  <c r="AS12665" i="3"/>
  <c r="AS12661" i="3"/>
  <c r="AS12657" i="3"/>
  <c r="AS12653" i="3"/>
  <c r="AS12649" i="3"/>
  <c r="AS12645" i="3"/>
  <c r="AS12641" i="3"/>
  <c r="AS12637" i="3"/>
  <c r="AS12633" i="3"/>
  <c r="AS12629" i="3"/>
  <c r="AS12625" i="3"/>
  <c r="AS12621" i="3"/>
  <c r="AS12617" i="3"/>
  <c r="AS12613" i="3"/>
  <c r="AS12609" i="3"/>
  <c r="AS12605" i="3"/>
  <c r="AS12601" i="3"/>
  <c r="AR13168" i="3"/>
  <c r="AR13160" i="3"/>
  <c r="AR13152" i="3"/>
  <c r="AT13152" i="3" s="1"/>
  <c r="AR13144" i="3"/>
  <c r="AR13136" i="3"/>
  <c r="AR13128" i="3"/>
  <c r="AR13120" i="3"/>
  <c r="AT13120" i="3" s="1"/>
  <c r="AR13112" i="3"/>
  <c r="AR13104" i="3"/>
  <c r="AR13096" i="3"/>
  <c r="AR13088" i="3"/>
  <c r="AT13088" i="3" s="1"/>
  <c r="AR13080" i="3"/>
  <c r="AR13072" i="3"/>
  <c r="AR13064" i="3"/>
  <c r="AR13056" i="3"/>
  <c r="AT13056" i="3" s="1"/>
  <c r="AR13048" i="3"/>
  <c r="AR13040" i="3"/>
  <c r="AR13032" i="3"/>
  <c r="AR13024" i="3"/>
  <c r="AT13024" i="3" s="1"/>
  <c r="AR13016" i="3"/>
  <c r="AR13008" i="3"/>
  <c r="AR13000" i="3"/>
  <c r="AR12992" i="3"/>
  <c r="AT12992" i="3" s="1"/>
  <c r="AR12984" i="3"/>
  <c r="AS12682" i="3"/>
  <c r="AS12678" i="3"/>
  <c r="AS12674" i="3"/>
  <c r="AS12670" i="3"/>
  <c r="AS12666" i="3"/>
  <c r="AS12662" i="3"/>
  <c r="AS12658" i="3"/>
  <c r="AS12654" i="3"/>
  <c r="AS12650" i="3"/>
  <c r="AS12646" i="3"/>
  <c r="AS12642" i="3"/>
  <c r="AS12638" i="3"/>
  <c r="AS12634" i="3"/>
  <c r="AS12630" i="3"/>
  <c r="AS12626" i="3"/>
  <c r="AS12622" i="3"/>
  <c r="AS12618" i="3"/>
  <c r="AS12614" i="3"/>
  <c r="AS12610" i="3"/>
  <c r="AS12606" i="3"/>
  <c r="AS12602" i="3"/>
  <c r="AR12517" i="3"/>
  <c r="AR12515" i="3"/>
  <c r="AR12513" i="3"/>
  <c r="AR12511" i="3"/>
  <c r="AT12511" i="3" s="1"/>
  <c r="AR12509" i="3"/>
  <c r="AR12507" i="3"/>
  <c r="AR12505" i="3"/>
  <c r="AR12503" i="3"/>
  <c r="AT12503" i="3" s="1"/>
  <c r="AR12501" i="3"/>
  <c r="AR12499" i="3"/>
  <c r="AR12497" i="3"/>
  <c r="AR12494" i="3"/>
  <c r="AT12494" i="3" s="1"/>
  <c r="AR12490" i="3"/>
  <c r="AT12490" i="3" s="1"/>
  <c r="AR12486" i="3"/>
  <c r="AR12482" i="3"/>
  <c r="AR12478" i="3"/>
  <c r="AT12478" i="3" s="1"/>
  <c r="AR12474" i="3"/>
  <c r="AT12474" i="3" s="1"/>
  <c r="AR12470" i="3"/>
  <c r="AR12466" i="3"/>
  <c r="AR12462" i="3"/>
  <c r="AT12462" i="3" s="1"/>
  <c r="AR12458" i="3"/>
  <c r="AT12458" i="3" s="1"/>
  <c r="AR12454" i="3"/>
  <c r="AR12450" i="3"/>
  <c r="AR12446" i="3"/>
  <c r="AT12446" i="3" s="1"/>
  <c r="AR12442" i="3"/>
  <c r="AT12442" i="3" s="1"/>
  <c r="AS12438" i="3"/>
  <c r="AS12437" i="3"/>
  <c r="AS12436" i="3"/>
  <c r="AS12435" i="3"/>
  <c r="AS12434" i="3"/>
  <c r="AS12433" i="3"/>
  <c r="AS12432" i="3"/>
  <c r="AS12431" i="3"/>
  <c r="AS12430" i="3"/>
  <c r="AS12429" i="3"/>
  <c r="AS12428" i="3"/>
  <c r="AS12427" i="3"/>
  <c r="AS12426" i="3"/>
  <c r="AS12425" i="3"/>
  <c r="AS12424" i="3"/>
  <c r="AS12423" i="3"/>
  <c r="AS12422" i="3"/>
  <c r="AS12421" i="3"/>
  <c r="AS12420" i="3"/>
  <c r="AS12419" i="3"/>
  <c r="AS12418" i="3"/>
  <c r="AS12417" i="3"/>
  <c r="AS12416" i="3"/>
  <c r="AS12415" i="3"/>
  <c r="AS12414" i="3"/>
  <c r="AS12413" i="3"/>
  <c r="AS12412" i="3"/>
  <c r="AS12411" i="3"/>
  <c r="AS12410" i="3"/>
  <c r="AS12409" i="3"/>
  <c r="AS12408" i="3"/>
  <c r="AS12407" i="3"/>
  <c r="AS12406" i="3"/>
  <c r="AS12405" i="3"/>
  <c r="AS12404" i="3"/>
  <c r="AS12403" i="3"/>
  <c r="AS12402" i="3"/>
  <c r="AS12401" i="3"/>
  <c r="AS12400" i="3"/>
  <c r="AS12399" i="3"/>
  <c r="AS12398" i="3"/>
  <c r="AS12397" i="3"/>
  <c r="AS12396" i="3"/>
  <c r="AS12395" i="3"/>
  <c r="AS12394" i="3"/>
  <c r="AS12393" i="3"/>
  <c r="AS12392" i="3"/>
  <c r="AS12391" i="3"/>
  <c r="AS12390" i="3"/>
  <c r="AS12389" i="3"/>
  <c r="AS12388" i="3"/>
  <c r="AS12387" i="3"/>
  <c r="AS12386" i="3"/>
  <c r="AS12385" i="3"/>
  <c r="AS12384" i="3"/>
  <c r="AS12383" i="3"/>
  <c r="AS12382" i="3"/>
  <c r="AS12381" i="3"/>
  <c r="AS12380" i="3"/>
  <c r="AS12379" i="3"/>
  <c r="AS12378" i="3"/>
  <c r="AS12377" i="3"/>
  <c r="AS12376" i="3"/>
  <c r="AS12375" i="3"/>
  <c r="AS12374" i="3"/>
  <c r="AS12373" i="3"/>
  <c r="AS12372" i="3"/>
  <c r="AS12371" i="3"/>
  <c r="AS12370" i="3"/>
  <c r="AS12369" i="3"/>
  <c r="AS12368" i="3"/>
  <c r="AS12367" i="3"/>
  <c r="AS12366" i="3"/>
  <c r="AS12365" i="3"/>
  <c r="AS12364" i="3"/>
  <c r="AS12363" i="3"/>
  <c r="AS12362" i="3"/>
  <c r="AS12361" i="3"/>
  <c r="AS12360" i="3"/>
  <c r="AS12359" i="3"/>
  <c r="AS12358" i="3"/>
  <c r="AS12357" i="3"/>
  <c r="AS12356" i="3"/>
  <c r="AS12355" i="3"/>
  <c r="AS12354" i="3"/>
  <c r="AS12353" i="3"/>
  <c r="AS12352" i="3"/>
  <c r="AS12351" i="3"/>
  <c r="AS12350" i="3"/>
  <c r="AS12349" i="3"/>
  <c r="AS12348" i="3"/>
  <c r="AS12347" i="3"/>
  <c r="AS12346" i="3"/>
  <c r="AS12345" i="3"/>
  <c r="AS12344" i="3"/>
  <c r="AS12343" i="3"/>
  <c r="AS12342" i="3"/>
  <c r="AS12341" i="3"/>
  <c r="AS12340" i="3"/>
  <c r="AS12339" i="3"/>
  <c r="AS12338" i="3"/>
  <c r="AS12337" i="3"/>
  <c r="AS12336" i="3"/>
  <c r="AS12335" i="3"/>
  <c r="AS12334" i="3"/>
  <c r="AS12333" i="3"/>
  <c r="AS12332" i="3"/>
  <c r="AS12331" i="3"/>
  <c r="AS12330" i="3"/>
  <c r="AS12329" i="3"/>
  <c r="AS12328" i="3"/>
  <c r="AS12327" i="3"/>
  <c r="AS12326" i="3"/>
  <c r="AS12325" i="3"/>
  <c r="AS12324" i="3"/>
  <c r="AS12323" i="3"/>
  <c r="AS12322" i="3"/>
  <c r="AS12321" i="3"/>
  <c r="AS12320" i="3"/>
  <c r="AS12319" i="3"/>
  <c r="AS12318" i="3"/>
  <c r="AS12317" i="3"/>
  <c r="AS12316" i="3"/>
  <c r="AS12315" i="3"/>
  <c r="AS12314" i="3"/>
  <c r="AS12313" i="3"/>
  <c r="AS12312" i="3"/>
  <c r="AS12311" i="3"/>
  <c r="AS12310" i="3"/>
  <c r="AS12309" i="3"/>
  <c r="AS12308" i="3"/>
  <c r="AS12307" i="3"/>
  <c r="AS12306" i="3"/>
  <c r="AS12305" i="3"/>
  <c r="AS12304" i="3"/>
  <c r="AS12303" i="3"/>
  <c r="AS12302" i="3"/>
  <c r="AS12301" i="3"/>
  <c r="AS12300" i="3"/>
  <c r="AS12299" i="3"/>
  <c r="AS12298" i="3"/>
  <c r="AS12297" i="3"/>
  <c r="AS12296" i="3"/>
  <c r="AS12295" i="3"/>
  <c r="AS12294" i="3"/>
  <c r="AS12293" i="3"/>
  <c r="AS12292" i="3"/>
  <c r="AS12291" i="3"/>
  <c r="AS12290" i="3"/>
  <c r="AS12289" i="3"/>
  <c r="AS12288" i="3"/>
  <c r="AS12287" i="3"/>
  <c r="AS12286" i="3"/>
  <c r="AS12285" i="3"/>
  <c r="AS12284" i="3"/>
  <c r="AS12283" i="3"/>
  <c r="AS12282" i="3"/>
  <c r="AS12281" i="3"/>
  <c r="AS12280" i="3"/>
  <c r="AS12279" i="3"/>
  <c r="AS12278" i="3"/>
  <c r="AS12277" i="3"/>
  <c r="AS12276" i="3"/>
  <c r="AS12275" i="3"/>
  <c r="AS12274" i="3"/>
  <c r="AS12273" i="3"/>
  <c r="AS12272" i="3"/>
  <c r="AS12271" i="3"/>
  <c r="AS12270" i="3"/>
  <c r="AS12269" i="3"/>
  <c r="AS12268" i="3"/>
  <c r="AS12267" i="3"/>
  <c r="AS12266" i="3"/>
  <c r="AS12265" i="3"/>
  <c r="AS12264" i="3"/>
  <c r="AS12263" i="3"/>
  <c r="AS12262" i="3"/>
  <c r="AS12261" i="3"/>
  <c r="AS12260" i="3"/>
  <c r="AS12259" i="3"/>
  <c r="AS12258" i="3"/>
  <c r="AS12257" i="3"/>
  <c r="AS12256" i="3"/>
  <c r="AS12255" i="3"/>
  <c r="AS12254" i="3"/>
  <c r="AS12253" i="3"/>
  <c r="AS12252" i="3"/>
  <c r="AS12251" i="3"/>
  <c r="AS12250" i="3"/>
  <c r="AS12249" i="3"/>
  <c r="AS12248" i="3"/>
  <c r="AS12247" i="3"/>
  <c r="AS12246" i="3"/>
  <c r="AS12245" i="3"/>
  <c r="AS12244" i="3"/>
  <c r="AS12243" i="3"/>
  <c r="AS12242" i="3"/>
  <c r="AS12241" i="3"/>
  <c r="AS12240" i="3"/>
  <c r="AS12239" i="3"/>
  <c r="AS12238" i="3"/>
  <c r="AS12237" i="3"/>
  <c r="AS12236" i="3"/>
  <c r="AS12235" i="3"/>
  <c r="AS12234" i="3"/>
  <c r="AS12233" i="3"/>
  <c r="AS12232" i="3"/>
  <c r="AS12231" i="3"/>
  <c r="AS12230" i="3"/>
  <c r="AS12229" i="3"/>
  <c r="AS12228" i="3"/>
  <c r="AS12227" i="3"/>
  <c r="AS12226" i="3"/>
  <c r="AS12225" i="3"/>
  <c r="AS12224" i="3"/>
  <c r="AS12223" i="3"/>
  <c r="AS12222" i="3"/>
  <c r="AS12221" i="3"/>
  <c r="AS12220" i="3"/>
  <c r="AS12219" i="3"/>
  <c r="AS12218" i="3"/>
  <c r="AS12217" i="3"/>
  <c r="AS12216" i="3"/>
  <c r="AS12215" i="3"/>
  <c r="AS12214" i="3"/>
  <c r="AS12213" i="3"/>
  <c r="AS12212" i="3"/>
  <c r="AS12211" i="3"/>
  <c r="AS12210" i="3"/>
  <c r="AS12209" i="3"/>
  <c r="AS12208" i="3"/>
  <c r="AS12207" i="3"/>
  <c r="AS12206" i="3"/>
  <c r="AS12205" i="3"/>
  <c r="AS12204" i="3"/>
  <c r="AS12203" i="3"/>
  <c r="AS12202" i="3"/>
  <c r="AS12201" i="3"/>
  <c r="AS12200" i="3"/>
  <c r="AS12199" i="3"/>
  <c r="AS12198" i="3"/>
  <c r="AS12197" i="3"/>
  <c r="AS12196" i="3"/>
  <c r="AS12195" i="3"/>
  <c r="AS12194" i="3"/>
  <c r="AS12193" i="3"/>
  <c r="AS12192" i="3"/>
  <c r="AS12191" i="3"/>
  <c r="AS12190" i="3"/>
  <c r="AS12189" i="3"/>
  <c r="AS12188" i="3"/>
  <c r="AS12187" i="3"/>
  <c r="AS12186" i="3"/>
  <c r="AS12185" i="3"/>
  <c r="AS12184" i="3"/>
  <c r="AS12183" i="3"/>
  <c r="AS12182" i="3"/>
  <c r="AS12181" i="3"/>
  <c r="AS12180" i="3"/>
  <c r="AS12179" i="3"/>
  <c r="AS12178" i="3"/>
  <c r="AS12177" i="3"/>
  <c r="AS12176" i="3"/>
  <c r="AS12175" i="3"/>
  <c r="AS12174" i="3"/>
  <c r="AS12173" i="3"/>
  <c r="AS12172" i="3"/>
  <c r="AS12171" i="3"/>
  <c r="AS12170" i="3"/>
  <c r="AS12169" i="3"/>
  <c r="AS12168" i="3"/>
  <c r="AS12167" i="3"/>
  <c r="AS12166" i="3"/>
  <c r="AS12165" i="3"/>
  <c r="AS12164" i="3"/>
  <c r="AS12163" i="3"/>
  <c r="AS12162" i="3"/>
  <c r="AS12161" i="3"/>
  <c r="AS12160" i="3"/>
  <c r="AS12159" i="3"/>
  <c r="AS12158" i="3"/>
  <c r="AS12157" i="3"/>
  <c r="AS12156" i="3"/>
  <c r="AS12155" i="3"/>
  <c r="AS12154" i="3"/>
  <c r="AS12153" i="3"/>
  <c r="AS12152" i="3"/>
  <c r="AS12151" i="3"/>
  <c r="AS12150" i="3"/>
  <c r="AS12149" i="3"/>
  <c r="AS12148" i="3"/>
  <c r="AS12147" i="3"/>
  <c r="AS12146" i="3"/>
  <c r="AS12145" i="3"/>
  <c r="AS12144" i="3"/>
  <c r="AS12143" i="3"/>
  <c r="AS12142" i="3"/>
  <c r="AS12141" i="3"/>
  <c r="AS12140" i="3"/>
  <c r="AS12139" i="3"/>
  <c r="AS12138" i="3"/>
  <c r="AS12137" i="3"/>
  <c r="AS12136" i="3"/>
  <c r="AS12135" i="3"/>
  <c r="AS12134" i="3"/>
  <c r="AS12133" i="3"/>
  <c r="AS12132" i="3"/>
  <c r="AS12131" i="3"/>
  <c r="AS12130" i="3"/>
  <c r="AS12129" i="3"/>
  <c r="AS12128" i="3"/>
  <c r="AS12127" i="3"/>
  <c r="AS12126" i="3"/>
  <c r="AS12125" i="3"/>
  <c r="AS12124" i="3"/>
  <c r="AS12123" i="3"/>
  <c r="AS12122" i="3"/>
  <c r="AS12121" i="3"/>
  <c r="AS12120" i="3"/>
  <c r="AS12119" i="3"/>
  <c r="AS12118" i="3"/>
  <c r="AS12117" i="3"/>
  <c r="AS12116" i="3"/>
  <c r="AS12115" i="3"/>
  <c r="AS12114" i="3"/>
  <c r="AS12113" i="3"/>
  <c r="AS12112" i="3"/>
  <c r="AS12111" i="3"/>
  <c r="AS12110" i="3"/>
  <c r="AS12109" i="3"/>
  <c r="AS12108" i="3"/>
  <c r="AS12107" i="3"/>
  <c r="AS12106" i="3"/>
  <c r="AS12105" i="3"/>
  <c r="AS12104" i="3"/>
  <c r="AS12103" i="3"/>
  <c r="AS12102" i="3"/>
  <c r="AS12101" i="3"/>
  <c r="AS12100" i="3"/>
  <c r="AS12099" i="3"/>
  <c r="AS12098" i="3"/>
  <c r="AS12097" i="3"/>
  <c r="AS12096" i="3"/>
  <c r="AS12095" i="3"/>
  <c r="AS12094" i="3"/>
  <c r="AS12093" i="3"/>
  <c r="AS12092" i="3"/>
  <c r="AS12091" i="3"/>
  <c r="AS12090" i="3"/>
  <c r="AS12089" i="3"/>
  <c r="AS12088" i="3"/>
  <c r="AS12087" i="3"/>
  <c r="AS12086" i="3"/>
  <c r="AS12085" i="3"/>
  <c r="AS12084" i="3"/>
  <c r="AS12083" i="3"/>
  <c r="AS12082" i="3"/>
  <c r="AS12081" i="3"/>
  <c r="AS12080" i="3"/>
  <c r="AS12079" i="3"/>
  <c r="AS12078" i="3"/>
  <c r="AS12077" i="3"/>
  <c r="AS12076" i="3"/>
  <c r="AS12075" i="3"/>
  <c r="AS12074" i="3"/>
  <c r="AS12073" i="3"/>
  <c r="AS12072" i="3"/>
  <c r="AS12071" i="3"/>
  <c r="AS12070" i="3"/>
  <c r="AS12069" i="3"/>
  <c r="AS12068" i="3"/>
  <c r="AS12067" i="3"/>
  <c r="AS12066" i="3"/>
  <c r="AS12065" i="3"/>
  <c r="AS12064" i="3"/>
  <c r="AS12063" i="3"/>
  <c r="AS12062" i="3"/>
  <c r="AS12061" i="3"/>
  <c r="AS12060" i="3"/>
  <c r="AS12059" i="3"/>
  <c r="AS12058" i="3"/>
  <c r="AS12057" i="3"/>
  <c r="AS12056" i="3"/>
  <c r="AS12055" i="3"/>
  <c r="AS12054" i="3"/>
  <c r="AS12053" i="3"/>
  <c r="AS12052" i="3"/>
  <c r="AS12051" i="3"/>
  <c r="AS12050" i="3"/>
  <c r="AS12049" i="3"/>
  <c r="AS12048" i="3"/>
  <c r="AS12047" i="3"/>
  <c r="AS12046" i="3"/>
  <c r="AS12045" i="3"/>
  <c r="AS12044" i="3"/>
  <c r="AS12043" i="3"/>
  <c r="AS12042" i="3"/>
  <c r="AS12041" i="3"/>
  <c r="AS12040" i="3"/>
  <c r="AS12039" i="3"/>
  <c r="AS12038" i="3"/>
  <c r="AS12037" i="3"/>
  <c r="AS12036" i="3"/>
  <c r="AS12035" i="3"/>
  <c r="AS12034" i="3"/>
  <c r="AS12033" i="3"/>
  <c r="AS12032" i="3"/>
  <c r="AS12031" i="3"/>
  <c r="AS12030" i="3"/>
  <c r="AS12029" i="3"/>
  <c r="AS12028" i="3"/>
  <c r="AS12027" i="3"/>
  <c r="AS12026" i="3"/>
  <c r="AS12025" i="3"/>
  <c r="AS12024" i="3"/>
  <c r="AS12023" i="3"/>
  <c r="AS12022" i="3"/>
  <c r="AS12021" i="3"/>
  <c r="AS12020" i="3"/>
  <c r="AS12019" i="3"/>
  <c r="AS12018" i="3"/>
  <c r="AS12017" i="3"/>
  <c r="AS12016" i="3"/>
  <c r="AR12495" i="3"/>
  <c r="AR12491" i="3"/>
  <c r="AR12487" i="3"/>
  <c r="AR12483" i="3"/>
  <c r="AT12483" i="3" s="1"/>
  <c r="AR12479" i="3"/>
  <c r="AR12475" i="3"/>
  <c r="AR12471" i="3"/>
  <c r="AR12467" i="3"/>
  <c r="AT12467" i="3" s="1"/>
  <c r="AR12463" i="3"/>
  <c r="AR12459" i="3"/>
  <c r="AR12455" i="3"/>
  <c r="AR12451" i="3"/>
  <c r="AT12451" i="3" s="1"/>
  <c r="AR12447" i="3"/>
  <c r="AR12443" i="3"/>
  <c r="AR12439" i="3"/>
  <c r="AR12438" i="3"/>
  <c r="AR12437" i="3"/>
  <c r="AT12437" i="3" s="1"/>
  <c r="AR12436" i="3"/>
  <c r="AR12435" i="3"/>
  <c r="AR12434" i="3"/>
  <c r="AR12433" i="3"/>
  <c r="AT12433" i="3" s="1"/>
  <c r="AR12432" i="3"/>
  <c r="AR12431" i="3"/>
  <c r="AR12430" i="3"/>
  <c r="AR12429" i="3"/>
  <c r="AT12429" i="3" s="1"/>
  <c r="AR12428" i="3"/>
  <c r="AR12427" i="3"/>
  <c r="AR12426" i="3"/>
  <c r="AR12425" i="3"/>
  <c r="AT12425" i="3" s="1"/>
  <c r="AR12424" i="3"/>
  <c r="AR12423" i="3"/>
  <c r="AR12422" i="3"/>
  <c r="AR12421" i="3"/>
  <c r="AT12421" i="3" s="1"/>
  <c r="AR12420" i="3"/>
  <c r="AR12419" i="3"/>
  <c r="AR12418" i="3"/>
  <c r="AR12417" i="3"/>
  <c r="AT12417" i="3" s="1"/>
  <c r="AR12416" i="3"/>
  <c r="AR12415" i="3"/>
  <c r="AR12414" i="3"/>
  <c r="AR12413" i="3"/>
  <c r="AT12413" i="3" s="1"/>
  <c r="AR12412" i="3"/>
  <c r="AR12411" i="3"/>
  <c r="AR12410" i="3"/>
  <c r="AR12409" i="3"/>
  <c r="AT12409" i="3" s="1"/>
  <c r="AR12408" i="3"/>
  <c r="AR12407" i="3"/>
  <c r="AR12406" i="3"/>
  <c r="AR12405" i="3"/>
  <c r="AT12405" i="3" s="1"/>
  <c r="AR12404" i="3"/>
  <c r="AR12403" i="3"/>
  <c r="AR12402" i="3"/>
  <c r="AR12401" i="3"/>
  <c r="AT12401" i="3" s="1"/>
  <c r="AR12400" i="3"/>
  <c r="AR12399" i="3"/>
  <c r="AR12398" i="3"/>
  <c r="AR12397" i="3"/>
  <c r="AT12397" i="3" s="1"/>
  <c r="AR12396" i="3"/>
  <c r="AR12395" i="3"/>
  <c r="AR12394" i="3"/>
  <c r="AR12393" i="3"/>
  <c r="AT12393" i="3" s="1"/>
  <c r="AR12392" i="3"/>
  <c r="AR12391" i="3"/>
  <c r="AR12390" i="3"/>
  <c r="AR12389" i="3"/>
  <c r="AT12389" i="3" s="1"/>
  <c r="AR12388" i="3"/>
  <c r="AR12387" i="3"/>
  <c r="AR12386" i="3"/>
  <c r="AR12385" i="3"/>
  <c r="AT12385" i="3" s="1"/>
  <c r="AR12384" i="3"/>
  <c r="AR12383" i="3"/>
  <c r="AR12382" i="3"/>
  <c r="AR12381" i="3"/>
  <c r="AT12381" i="3" s="1"/>
  <c r="AR12380" i="3"/>
  <c r="AR12379" i="3"/>
  <c r="AR12378" i="3"/>
  <c r="AR12377" i="3"/>
  <c r="AT12377" i="3" s="1"/>
  <c r="AR12376" i="3"/>
  <c r="AR12375" i="3"/>
  <c r="AR12374" i="3"/>
  <c r="AR12373" i="3"/>
  <c r="AT12373" i="3" s="1"/>
  <c r="AR12372" i="3"/>
  <c r="AR12371" i="3"/>
  <c r="AR12370" i="3"/>
  <c r="AR12369" i="3"/>
  <c r="AT12369" i="3" s="1"/>
  <c r="AR12368" i="3"/>
  <c r="AR12367" i="3"/>
  <c r="AR12366" i="3"/>
  <c r="AR12365" i="3"/>
  <c r="AT12365" i="3" s="1"/>
  <c r="AR12364" i="3"/>
  <c r="AR12363" i="3"/>
  <c r="AR12362" i="3"/>
  <c r="AR12361" i="3"/>
  <c r="AT12361" i="3" s="1"/>
  <c r="AR12360" i="3"/>
  <c r="AR12359" i="3"/>
  <c r="AR12358" i="3"/>
  <c r="AR12357" i="3"/>
  <c r="AT12357" i="3" s="1"/>
  <c r="AR12356" i="3"/>
  <c r="AR12355" i="3"/>
  <c r="AR12354" i="3"/>
  <c r="AR12353" i="3"/>
  <c r="AT12353" i="3" s="1"/>
  <c r="AR12352" i="3"/>
  <c r="AR12351" i="3"/>
  <c r="AR12350" i="3"/>
  <c r="AR12349" i="3"/>
  <c r="AT12349" i="3" s="1"/>
  <c r="AR12348" i="3"/>
  <c r="AR12347" i="3"/>
  <c r="AR12346" i="3"/>
  <c r="AR12345" i="3"/>
  <c r="AT12345" i="3" s="1"/>
  <c r="AR12344" i="3"/>
  <c r="AR12343" i="3"/>
  <c r="AR12342" i="3"/>
  <c r="AR12341" i="3"/>
  <c r="AT12341" i="3" s="1"/>
  <c r="AR12340" i="3"/>
  <c r="AR12339" i="3"/>
  <c r="AR12338" i="3"/>
  <c r="AR12337" i="3"/>
  <c r="AT12337" i="3" s="1"/>
  <c r="AR12336" i="3"/>
  <c r="AR12335" i="3"/>
  <c r="AR12334" i="3"/>
  <c r="AR12333" i="3"/>
  <c r="AT12333" i="3" s="1"/>
  <c r="AR12332" i="3"/>
  <c r="AR12331" i="3"/>
  <c r="AR12330" i="3"/>
  <c r="AR12329" i="3"/>
  <c r="AT12329" i="3" s="1"/>
  <c r="AR12328" i="3"/>
  <c r="AR12327" i="3"/>
  <c r="AR12326" i="3"/>
  <c r="AR12325" i="3"/>
  <c r="AT12325" i="3" s="1"/>
  <c r="AR12324" i="3"/>
  <c r="AR12323" i="3"/>
  <c r="AR12322" i="3"/>
  <c r="AR12321" i="3"/>
  <c r="AT12321" i="3" s="1"/>
  <c r="AR12320" i="3"/>
  <c r="AR12319" i="3"/>
  <c r="AR12318" i="3"/>
  <c r="AR12317" i="3"/>
  <c r="AT12317" i="3" s="1"/>
  <c r="AR12316" i="3"/>
  <c r="AR12315" i="3"/>
  <c r="AR12314" i="3"/>
  <c r="AR12313" i="3"/>
  <c r="AT12313" i="3" s="1"/>
  <c r="AR12312" i="3"/>
  <c r="AR12311" i="3"/>
  <c r="AR12310" i="3"/>
  <c r="AR12309" i="3"/>
  <c r="AT12309" i="3" s="1"/>
  <c r="AR12308" i="3"/>
  <c r="AR12307" i="3"/>
  <c r="AR12306" i="3"/>
  <c r="AR12305" i="3"/>
  <c r="AT12305" i="3" s="1"/>
  <c r="AR12304" i="3"/>
  <c r="AR12303" i="3"/>
  <c r="AR12302" i="3"/>
  <c r="AR12301" i="3"/>
  <c r="AT12301" i="3" s="1"/>
  <c r="AR12300" i="3"/>
  <c r="AR12299" i="3"/>
  <c r="AR12298" i="3"/>
  <c r="AR12297" i="3"/>
  <c r="AT12297" i="3" s="1"/>
  <c r="AR12296" i="3"/>
  <c r="AR12295" i="3"/>
  <c r="AR12294" i="3"/>
  <c r="AR12293" i="3"/>
  <c r="AT12293" i="3" s="1"/>
  <c r="AR12292" i="3"/>
  <c r="AR12291" i="3"/>
  <c r="AR12290" i="3"/>
  <c r="AR12289" i="3"/>
  <c r="AT12289" i="3" s="1"/>
  <c r="AR12288" i="3"/>
  <c r="AR12287" i="3"/>
  <c r="AR12286" i="3"/>
  <c r="AR12285" i="3"/>
  <c r="AT12285" i="3" s="1"/>
  <c r="AR12284" i="3"/>
  <c r="AR12283" i="3"/>
  <c r="AR12282" i="3"/>
  <c r="AR12281" i="3"/>
  <c r="AT12281" i="3" s="1"/>
  <c r="AR12280" i="3"/>
  <c r="AR12279" i="3"/>
  <c r="AR12278" i="3"/>
  <c r="AR12277" i="3"/>
  <c r="AT12277" i="3" s="1"/>
  <c r="AR12276" i="3"/>
  <c r="AR12275" i="3"/>
  <c r="AR12274" i="3"/>
  <c r="AR12273" i="3"/>
  <c r="AT12273" i="3" s="1"/>
  <c r="AR12272" i="3"/>
  <c r="AR12271" i="3"/>
  <c r="AR12270" i="3"/>
  <c r="AR12269" i="3"/>
  <c r="AT12269" i="3" s="1"/>
  <c r="AR12268" i="3"/>
  <c r="AR12267" i="3"/>
  <c r="AR12266" i="3"/>
  <c r="AR12265" i="3"/>
  <c r="AT12265" i="3" s="1"/>
  <c r="AR12264" i="3"/>
  <c r="AR12263" i="3"/>
  <c r="AR12262" i="3"/>
  <c r="AR12261" i="3"/>
  <c r="AT12261" i="3" s="1"/>
  <c r="AR12260" i="3"/>
  <c r="AR12259" i="3"/>
  <c r="AR12258" i="3"/>
  <c r="AR12257" i="3"/>
  <c r="AT12257" i="3" s="1"/>
  <c r="AR12256" i="3"/>
  <c r="AR12255" i="3"/>
  <c r="AR12254" i="3"/>
  <c r="AR12253" i="3"/>
  <c r="AT12253" i="3" s="1"/>
  <c r="AR12252" i="3"/>
  <c r="AR12251" i="3"/>
  <c r="AR12250" i="3"/>
  <c r="AR12249" i="3"/>
  <c r="AT12249" i="3" s="1"/>
  <c r="AR12248" i="3"/>
  <c r="AR12247" i="3"/>
  <c r="AR12246" i="3"/>
  <c r="AR12245" i="3"/>
  <c r="AT12245" i="3" s="1"/>
  <c r="AR12244" i="3"/>
  <c r="AR12243" i="3"/>
  <c r="AR12242" i="3"/>
  <c r="AR12241" i="3"/>
  <c r="AT12241" i="3" s="1"/>
  <c r="AR12240" i="3"/>
  <c r="AR12239" i="3"/>
  <c r="AR12238" i="3"/>
  <c r="AR12237" i="3"/>
  <c r="AT12237" i="3" s="1"/>
  <c r="AR12236" i="3"/>
  <c r="AR12235" i="3"/>
  <c r="AR12234" i="3"/>
  <c r="AR12233" i="3"/>
  <c r="AT12233" i="3" s="1"/>
  <c r="AR12232" i="3"/>
  <c r="AR12231" i="3"/>
  <c r="AR12230" i="3"/>
  <c r="AR12229" i="3"/>
  <c r="AT12229" i="3" s="1"/>
  <c r="AR12228" i="3"/>
  <c r="AR12227" i="3"/>
  <c r="AR12226" i="3"/>
  <c r="AR12225" i="3"/>
  <c r="AT12225" i="3" s="1"/>
  <c r="AR12224" i="3"/>
  <c r="AR12223" i="3"/>
  <c r="AR12222" i="3"/>
  <c r="AR12221" i="3"/>
  <c r="AT12221" i="3" s="1"/>
  <c r="AR12220" i="3"/>
  <c r="AR12219" i="3"/>
  <c r="AR12218" i="3"/>
  <c r="AR12217" i="3"/>
  <c r="AT12217" i="3" s="1"/>
  <c r="AR12216" i="3"/>
  <c r="AR12215" i="3"/>
  <c r="AR12214" i="3"/>
  <c r="AR12213" i="3"/>
  <c r="AT12213" i="3" s="1"/>
  <c r="AR12212" i="3"/>
  <c r="AR12211" i="3"/>
  <c r="AR12210" i="3"/>
  <c r="AR12209" i="3"/>
  <c r="AT12209" i="3" s="1"/>
  <c r="AR12208" i="3"/>
  <c r="AR12207" i="3"/>
  <c r="AR12206" i="3"/>
  <c r="AR12205" i="3"/>
  <c r="AT12205" i="3" s="1"/>
  <c r="AR12204" i="3"/>
  <c r="AR12203" i="3"/>
  <c r="AR12202" i="3"/>
  <c r="AR12201" i="3"/>
  <c r="AT12201" i="3" s="1"/>
  <c r="AR12200" i="3"/>
  <c r="AR12199" i="3"/>
  <c r="AR12198" i="3"/>
  <c r="AR12197" i="3"/>
  <c r="AT12197" i="3" s="1"/>
  <c r="AR12196" i="3"/>
  <c r="AR12195" i="3"/>
  <c r="AR12194" i="3"/>
  <c r="AR12193" i="3"/>
  <c r="AT12193" i="3" s="1"/>
  <c r="AR12192" i="3"/>
  <c r="AR12191" i="3"/>
  <c r="AR12190" i="3"/>
  <c r="AR12189" i="3"/>
  <c r="AT12189" i="3" s="1"/>
  <c r="AR12188" i="3"/>
  <c r="AR12187" i="3"/>
  <c r="AR12186" i="3"/>
  <c r="AR12185" i="3"/>
  <c r="AT12185" i="3" s="1"/>
  <c r="AR12184" i="3"/>
  <c r="AR12183" i="3"/>
  <c r="AR12182" i="3"/>
  <c r="AR12181" i="3"/>
  <c r="AT12181" i="3" s="1"/>
  <c r="AR12180" i="3"/>
  <c r="AR12179" i="3"/>
  <c r="AR12178" i="3"/>
  <c r="AR12177" i="3"/>
  <c r="AT12177" i="3" s="1"/>
  <c r="AR12176" i="3"/>
  <c r="AR12175" i="3"/>
  <c r="AR12174" i="3"/>
  <c r="AR12173" i="3"/>
  <c r="AT12173" i="3" s="1"/>
  <c r="AR12172" i="3"/>
  <c r="AR12171" i="3"/>
  <c r="AR12170" i="3"/>
  <c r="AR12169" i="3"/>
  <c r="AT12169" i="3" s="1"/>
  <c r="AR12168" i="3"/>
  <c r="AR12167" i="3"/>
  <c r="AR12166" i="3"/>
  <c r="AR12165" i="3"/>
  <c r="AT12165" i="3" s="1"/>
  <c r="AR12164" i="3"/>
  <c r="AR12163" i="3"/>
  <c r="AR12162" i="3"/>
  <c r="AR12161" i="3"/>
  <c r="AT12161" i="3" s="1"/>
  <c r="AR12160" i="3"/>
  <c r="AR12159" i="3"/>
  <c r="AR12158" i="3"/>
  <c r="AR12157" i="3"/>
  <c r="AT12157" i="3" s="1"/>
  <c r="AR12156" i="3"/>
  <c r="AR12155" i="3"/>
  <c r="AR12154" i="3"/>
  <c r="AR12153" i="3"/>
  <c r="AT12153" i="3" s="1"/>
  <c r="AR12152" i="3"/>
  <c r="AR12151" i="3"/>
  <c r="AR12150" i="3"/>
  <c r="AR12149" i="3"/>
  <c r="AT12149" i="3" s="1"/>
  <c r="AR12148" i="3"/>
  <c r="AR12147" i="3"/>
  <c r="AR12146" i="3"/>
  <c r="AR12145" i="3"/>
  <c r="AT12145" i="3" s="1"/>
  <c r="AR12144" i="3"/>
  <c r="AR12143" i="3"/>
  <c r="AR12142" i="3"/>
  <c r="AR12141" i="3"/>
  <c r="AT12141" i="3" s="1"/>
  <c r="AR12140" i="3"/>
  <c r="AR12139" i="3"/>
  <c r="AR12138" i="3"/>
  <c r="AR12137" i="3"/>
  <c r="AT12137" i="3" s="1"/>
  <c r="AR12136" i="3"/>
  <c r="AR12135" i="3"/>
  <c r="AR12134" i="3"/>
  <c r="AR12133" i="3"/>
  <c r="AT12133" i="3" s="1"/>
  <c r="AR12132" i="3"/>
  <c r="AR12131" i="3"/>
  <c r="AR12130" i="3"/>
  <c r="AR12129" i="3"/>
  <c r="AT12129" i="3" s="1"/>
  <c r="AR12128" i="3"/>
  <c r="AR12127" i="3"/>
  <c r="AR12126" i="3"/>
  <c r="AR12125" i="3"/>
  <c r="AT12125" i="3" s="1"/>
  <c r="AR12124" i="3"/>
  <c r="AR12123" i="3"/>
  <c r="AR12122" i="3"/>
  <c r="AR12121" i="3"/>
  <c r="AT12121" i="3" s="1"/>
  <c r="AR12120" i="3"/>
  <c r="AR12119" i="3"/>
  <c r="AR12118" i="3"/>
  <c r="AR12117" i="3"/>
  <c r="AT12117" i="3" s="1"/>
  <c r="AR12116" i="3"/>
  <c r="AR12115" i="3"/>
  <c r="AR12114" i="3"/>
  <c r="AR12113" i="3"/>
  <c r="AT12113" i="3" s="1"/>
  <c r="AR12112" i="3"/>
  <c r="AR12111" i="3"/>
  <c r="AR12110" i="3"/>
  <c r="AR12109" i="3"/>
  <c r="AT12109" i="3" s="1"/>
  <c r="AR12108" i="3"/>
  <c r="AR12107" i="3"/>
  <c r="AR12106" i="3"/>
  <c r="AR12105" i="3"/>
  <c r="AT12105" i="3" s="1"/>
  <c r="AR12104" i="3"/>
  <c r="AR12103" i="3"/>
  <c r="AR12102" i="3"/>
  <c r="AR12101" i="3"/>
  <c r="AT12101" i="3" s="1"/>
  <c r="AR12100" i="3"/>
  <c r="AR12099" i="3"/>
  <c r="AR12098" i="3"/>
  <c r="AR12097" i="3"/>
  <c r="AT12097" i="3" s="1"/>
  <c r="AR12096" i="3"/>
  <c r="AR12095" i="3"/>
  <c r="AR12094" i="3"/>
  <c r="AR12093" i="3"/>
  <c r="AT12093" i="3" s="1"/>
  <c r="AR12092" i="3"/>
  <c r="AR12091" i="3"/>
  <c r="AR12090" i="3"/>
  <c r="AR12089" i="3"/>
  <c r="AT12089" i="3" s="1"/>
  <c r="AR12088" i="3"/>
  <c r="AR12087" i="3"/>
  <c r="AR12086" i="3"/>
  <c r="AR12085" i="3"/>
  <c r="AT12085" i="3" s="1"/>
  <c r="AR12084" i="3"/>
  <c r="AR12083" i="3"/>
  <c r="AR12082" i="3"/>
  <c r="AR12081" i="3"/>
  <c r="AT12081" i="3" s="1"/>
  <c r="AR12080" i="3"/>
  <c r="AR12079" i="3"/>
  <c r="AR12078" i="3"/>
  <c r="AR12077" i="3"/>
  <c r="AT12077" i="3" s="1"/>
  <c r="AR12076" i="3"/>
  <c r="AR12075" i="3"/>
  <c r="AR12074" i="3"/>
  <c r="AR12073" i="3"/>
  <c r="AT12073" i="3" s="1"/>
  <c r="AR12072" i="3"/>
  <c r="AR12071" i="3"/>
  <c r="AR12070" i="3"/>
  <c r="AR12069" i="3"/>
  <c r="AT12069" i="3" s="1"/>
  <c r="AR12068" i="3"/>
  <c r="AR12067" i="3"/>
  <c r="AR12066" i="3"/>
  <c r="AR12065" i="3"/>
  <c r="AT12065" i="3" s="1"/>
  <c r="AR12064" i="3"/>
  <c r="AR12063" i="3"/>
  <c r="AR12062" i="3"/>
  <c r="AR12061" i="3"/>
  <c r="AT12061" i="3" s="1"/>
  <c r="AR12060" i="3"/>
  <c r="AR12059" i="3"/>
  <c r="AR12058" i="3"/>
  <c r="AR12057" i="3"/>
  <c r="AT12057" i="3" s="1"/>
  <c r="AR12056" i="3"/>
  <c r="AR12055" i="3"/>
  <c r="AR12054" i="3"/>
  <c r="AR12053" i="3"/>
  <c r="AT12053" i="3" s="1"/>
  <c r="AR12052" i="3"/>
  <c r="AR12051" i="3"/>
  <c r="AR12050" i="3"/>
  <c r="AR12049" i="3"/>
  <c r="AT12049" i="3" s="1"/>
  <c r="AR12048" i="3"/>
  <c r="AR12047" i="3"/>
  <c r="AR12046" i="3"/>
  <c r="AR12045" i="3"/>
  <c r="AT12045" i="3" s="1"/>
  <c r="AR12044" i="3"/>
  <c r="AR12043" i="3"/>
  <c r="AR12042" i="3"/>
  <c r="AR12041" i="3"/>
  <c r="AT12041" i="3" s="1"/>
  <c r="AR12040" i="3"/>
  <c r="AR12039" i="3"/>
  <c r="AR12038" i="3"/>
  <c r="AR12037" i="3"/>
  <c r="AT12037" i="3" s="1"/>
  <c r="AR12036" i="3"/>
  <c r="AR12035" i="3"/>
  <c r="AR12034" i="3"/>
  <c r="AR12033" i="3"/>
  <c r="AT12033" i="3" s="1"/>
  <c r="AR12032" i="3"/>
  <c r="AR12031" i="3"/>
  <c r="AR12030" i="3"/>
  <c r="AR12029" i="3"/>
  <c r="AT12029" i="3" s="1"/>
  <c r="AR12028" i="3"/>
  <c r="AR12027" i="3"/>
  <c r="AR12026" i="3"/>
  <c r="AR12025" i="3"/>
  <c r="AT12025" i="3" s="1"/>
  <c r="AR12024" i="3"/>
  <c r="AR12023" i="3"/>
  <c r="AR12022" i="3"/>
  <c r="AR12021" i="3"/>
  <c r="AT12021" i="3" s="1"/>
  <c r="AR12020" i="3"/>
  <c r="AR12019" i="3"/>
  <c r="AR12018" i="3"/>
  <c r="AR12017" i="3"/>
  <c r="AT12017" i="3" s="1"/>
  <c r="AR12016" i="3"/>
  <c r="AR12516" i="3"/>
  <c r="AT12516" i="3" s="1"/>
  <c r="AR12514" i="3"/>
  <c r="AT12514" i="3" s="1"/>
  <c r="AR12512" i="3"/>
  <c r="AT12512" i="3" s="1"/>
  <c r="AR12510" i="3"/>
  <c r="AR12508" i="3"/>
  <c r="AT12508" i="3" s="1"/>
  <c r="AR12506" i="3"/>
  <c r="AT12506" i="3" s="1"/>
  <c r="AR12504" i="3"/>
  <c r="AT12504" i="3" s="1"/>
  <c r="AR12502" i="3"/>
  <c r="AR12500" i="3"/>
  <c r="AT12500" i="3" s="1"/>
  <c r="AR12498" i="3"/>
  <c r="AT12498" i="3" s="1"/>
  <c r="AR12496" i="3"/>
  <c r="AT12496" i="3" s="1"/>
  <c r="AR12492" i="3"/>
  <c r="AT12492" i="3" s="1"/>
  <c r="AR12488" i="3"/>
  <c r="AT12488" i="3" s="1"/>
  <c r="AR12484" i="3"/>
  <c r="AT12484" i="3" s="1"/>
  <c r="AR12480" i="3"/>
  <c r="AT12480" i="3" s="1"/>
  <c r="AR12476" i="3"/>
  <c r="AT12476" i="3" s="1"/>
  <c r="AR12472" i="3"/>
  <c r="AT12472" i="3" s="1"/>
  <c r="AR12468" i="3"/>
  <c r="AT12468" i="3" s="1"/>
  <c r="AR12464" i="3"/>
  <c r="AT12464" i="3" s="1"/>
  <c r="AR12460" i="3"/>
  <c r="AT12460" i="3" s="1"/>
  <c r="AR12456" i="3"/>
  <c r="AT12456" i="3" s="1"/>
  <c r="AR12452" i="3"/>
  <c r="AT12452" i="3" s="1"/>
  <c r="AR12448" i="3"/>
  <c r="AT12448" i="3" s="1"/>
  <c r="AR12444" i="3"/>
  <c r="AT12444" i="3" s="1"/>
  <c r="AR12440" i="3"/>
  <c r="AT12440" i="3" s="1"/>
  <c r="AR12493" i="3"/>
  <c r="AR12489" i="3"/>
  <c r="AR12485" i="3"/>
  <c r="AT12485" i="3" s="1"/>
  <c r="AR12481" i="3"/>
  <c r="AR12477" i="3"/>
  <c r="AR12473" i="3"/>
  <c r="AR12469" i="3"/>
  <c r="AT12469" i="3" s="1"/>
  <c r="AR12465" i="3"/>
  <c r="AR12461" i="3"/>
  <c r="AR12457" i="3"/>
  <c r="AR12453" i="3"/>
  <c r="AT12453" i="3" s="1"/>
  <c r="AR12449" i="3"/>
  <c r="AR12445" i="3"/>
  <c r="AR12441" i="3"/>
  <c r="AS12015" i="3"/>
  <c r="AS12014" i="3"/>
  <c r="AS12013" i="3"/>
  <c r="AS12012" i="3"/>
  <c r="AS12011" i="3"/>
  <c r="AS12010" i="3"/>
  <c r="AS12009" i="3"/>
  <c r="AS12008" i="3"/>
  <c r="AS12007" i="3"/>
  <c r="AS12006" i="3"/>
  <c r="AS12005" i="3"/>
  <c r="AS12004" i="3"/>
  <c r="AS12003" i="3"/>
  <c r="AS12002" i="3"/>
  <c r="AS12001" i="3"/>
  <c r="AS12000" i="3"/>
  <c r="AS11999" i="3"/>
  <c r="AS11998" i="3"/>
  <c r="AS11997" i="3"/>
  <c r="AS11996" i="3"/>
  <c r="AS11995" i="3"/>
  <c r="AS11994" i="3"/>
  <c r="AS11993" i="3"/>
  <c r="AS11992" i="3"/>
  <c r="AS11991" i="3"/>
  <c r="AS11990" i="3"/>
  <c r="AS11989" i="3"/>
  <c r="AS11988" i="3"/>
  <c r="AS11987" i="3"/>
  <c r="AS11986" i="3"/>
  <c r="AS11985" i="3"/>
  <c r="AS11984" i="3"/>
  <c r="AS11983" i="3"/>
  <c r="AS11982" i="3"/>
  <c r="AS11981" i="3"/>
  <c r="AS11980" i="3"/>
  <c r="AS11979" i="3"/>
  <c r="AS11978" i="3"/>
  <c r="AS11977" i="3"/>
  <c r="AS11976" i="3"/>
  <c r="AS11975" i="3"/>
  <c r="AS11974" i="3"/>
  <c r="AS11973" i="3"/>
  <c r="AS11972" i="3"/>
  <c r="AS11971" i="3"/>
  <c r="AS11970" i="3"/>
  <c r="AS11969" i="3"/>
  <c r="AS11968" i="3"/>
  <c r="AS11967" i="3"/>
  <c r="AS11966" i="3"/>
  <c r="AS11965" i="3"/>
  <c r="AS11964" i="3"/>
  <c r="AS11963" i="3"/>
  <c r="AS11962" i="3"/>
  <c r="AS11961" i="3"/>
  <c r="AS11960" i="3"/>
  <c r="AS11959" i="3"/>
  <c r="AS11958" i="3"/>
  <c r="AS11957" i="3"/>
  <c r="AS11956" i="3"/>
  <c r="AS11955" i="3"/>
  <c r="AS11954" i="3"/>
  <c r="AS11953" i="3"/>
  <c r="AS11952" i="3"/>
  <c r="AS11951" i="3"/>
  <c r="AS11950" i="3"/>
  <c r="AS11949" i="3"/>
  <c r="AS11948" i="3"/>
  <c r="AS11947" i="3"/>
  <c r="AS11946" i="3"/>
  <c r="AS11945" i="3"/>
  <c r="AS11944" i="3"/>
  <c r="AS11943" i="3"/>
  <c r="AS11942" i="3"/>
  <c r="AS11941" i="3"/>
  <c r="AS11940" i="3"/>
  <c r="AS11939" i="3"/>
  <c r="AS11938" i="3"/>
  <c r="AS11937" i="3"/>
  <c r="AS11936" i="3"/>
  <c r="AS11935" i="3"/>
  <c r="AS11934" i="3"/>
  <c r="AS11933" i="3"/>
  <c r="AS11932" i="3"/>
  <c r="AS11931" i="3"/>
  <c r="AS11930" i="3"/>
  <c r="AS11929" i="3"/>
  <c r="AS11928" i="3"/>
  <c r="AS11927" i="3"/>
  <c r="AS11926" i="3"/>
  <c r="AS11925" i="3"/>
  <c r="AS11924" i="3"/>
  <c r="AS11923" i="3"/>
  <c r="AS11922" i="3"/>
  <c r="AS11921" i="3"/>
  <c r="AS11920" i="3"/>
  <c r="AS11919" i="3"/>
  <c r="AS11918" i="3"/>
  <c r="AS11917" i="3"/>
  <c r="AS11916" i="3"/>
  <c r="AS11915" i="3"/>
  <c r="AS11914" i="3"/>
  <c r="AS11913" i="3"/>
  <c r="AS11912" i="3"/>
  <c r="AS11911" i="3"/>
  <c r="AS11910" i="3"/>
  <c r="AS11909" i="3"/>
  <c r="AS11908" i="3"/>
  <c r="AS11907" i="3"/>
  <c r="AS11906" i="3"/>
  <c r="AS11905" i="3"/>
  <c r="AS11904" i="3"/>
  <c r="AS11903" i="3"/>
  <c r="AS11902" i="3"/>
  <c r="AS11901" i="3"/>
  <c r="AS11900" i="3"/>
  <c r="AS11899" i="3"/>
  <c r="AS11898" i="3"/>
  <c r="AS11897" i="3"/>
  <c r="AS11896" i="3"/>
  <c r="AS11895" i="3"/>
  <c r="AS11894" i="3"/>
  <c r="AS11893" i="3"/>
  <c r="AS11892" i="3"/>
  <c r="AS11891" i="3"/>
  <c r="AS11890" i="3"/>
  <c r="AS11889" i="3"/>
  <c r="AS11888" i="3"/>
  <c r="AS11887" i="3"/>
  <c r="AS11886" i="3"/>
  <c r="AS11885" i="3"/>
  <c r="AS11884" i="3"/>
  <c r="AS11883" i="3"/>
  <c r="AS11882" i="3"/>
  <c r="AS11881" i="3"/>
  <c r="AS11880" i="3"/>
  <c r="AS11879" i="3"/>
  <c r="AS11878" i="3"/>
  <c r="AS11877" i="3"/>
  <c r="AS11876" i="3"/>
  <c r="AS11875" i="3"/>
  <c r="AS11874" i="3"/>
  <c r="AS11873" i="3"/>
  <c r="AS11872" i="3"/>
  <c r="AS11871" i="3"/>
  <c r="AS11870" i="3"/>
  <c r="AS11869" i="3"/>
  <c r="AS11868" i="3"/>
  <c r="AS11867" i="3"/>
  <c r="AS11866" i="3"/>
  <c r="AS11865" i="3"/>
  <c r="AS11864" i="3"/>
  <c r="AS11863" i="3"/>
  <c r="AS11862" i="3"/>
  <c r="AS11861" i="3"/>
  <c r="AS11860" i="3"/>
  <c r="AS11859" i="3"/>
  <c r="AS11858" i="3"/>
  <c r="AS11857" i="3"/>
  <c r="AS11856" i="3"/>
  <c r="AS11855" i="3"/>
  <c r="AS11854" i="3"/>
  <c r="AS11853" i="3"/>
  <c r="AS11852" i="3"/>
  <c r="AS11851" i="3"/>
  <c r="AS11850" i="3"/>
  <c r="AS11849" i="3"/>
  <c r="AS11848" i="3"/>
  <c r="AS11847" i="3"/>
  <c r="AS11846" i="3"/>
  <c r="AS11845" i="3"/>
  <c r="AS11844" i="3"/>
  <c r="AS11843" i="3"/>
  <c r="AS11842" i="3"/>
  <c r="AS11841" i="3"/>
  <c r="AS11840" i="3"/>
  <c r="AS11839" i="3"/>
  <c r="AS11838" i="3"/>
  <c r="AS11837" i="3"/>
  <c r="AS11836" i="3"/>
  <c r="AS11835" i="3"/>
  <c r="AS11834" i="3"/>
  <c r="AS11833" i="3"/>
  <c r="AS11832" i="3"/>
  <c r="AS11831" i="3"/>
  <c r="AS11830" i="3"/>
  <c r="AS11829" i="3"/>
  <c r="AS11828" i="3"/>
  <c r="AS11827" i="3"/>
  <c r="AS11826" i="3"/>
  <c r="AS11825" i="3"/>
  <c r="AS11824" i="3"/>
  <c r="AS11823" i="3"/>
  <c r="AS11822" i="3"/>
  <c r="AS11821" i="3"/>
  <c r="AS11820" i="3"/>
  <c r="AS11819" i="3"/>
  <c r="AS11818" i="3"/>
  <c r="AS11817" i="3"/>
  <c r="AS11816" i="3"/>
  <c r="AS11815" i="3"/>
  <c r="AS11814" i="3"/>
  <c r="AS11813" i="3"/>
  <c r="AS11812" i="3"/>
  <c r="AS11811" i="3"/>
  <c r="AS11810" i="3"/>
  <c r="AS11809" i="3"/>
  <c r="AS11808" i="3"/>
  <c r="AS11807" i="3"/>
  <c r="AS11806" i="3"/>
  <c r="AS11805" i="3"/>
  <c r="AS11804" i="3"/>
  <c r="AS11803" i="3"/>
  <c r="AS11802" i="3"/>
  <c r="AS11801" i="3"/>
  <c r="AS11800" i="3"/>
  <c r="AS11799" i="3"/>
  <c r="AS11798" i="3"/>
  <c r="AS11797" i="3"/>
  <c r="AS11796" i="3"/>
  <c r="AS11795" i="3"/>
  <c r="AS11794" i="3"/>
  <c r="AS11793" i="3"/>
  <c r="AS11792" i="3"/>
  <c r="AS11791" i="3"/>
  <c r="AS11790" i="3"/>
  <c r="AS11789" i="3"/>
  <c r="AS11788" i="3"/>
  <c r="AS11787" i="3"/>
  <c r="AS11786" i="3"/>
  <c r="AS11785" i="3"/>
  <c r="AS11784" i="3"/>
  <c r="AS11783" i="3"/>
  <c r="AS11782" i="3"/>
  <c r="AS11781" i="3"/>
  <c r="AS11780" i="3"/>
  <c r="AS11779" i="3"/>
  <c r="AS11778" i="3"/>
  <c r="AS11777" i="3"/>
  <c r="AS11776" i="3"/>
  <c r="AS11775" i="3"/>
  <c r="AS11774" i="3"/>
  <c r="AS11773" i="3"/>
  <c r="AS11772" i="3"/>
  <c r="AS11771" i="3"/>
  <c r="AS11770" i="3"/>
  <c r="AS11769" i="3"/>
  <c r="AS11768" i="3"/>
  <c r="AS11767" i="3"/>
  <c r="AS11766" i="3"/>
  <c r="AS11765" i="3"/>
  <c r="AS11764" i="3"/>
  <c r="AS11763" i="3"/>
  <c r="AS11762" i="3"/>
  <c r="AS11761" i="3"/>
  <c r="AS11760" i="3"/>
  <c r="AS11759" i="3"/>
  <c r="AS11758" i="3"/>
  <c r="AS11757" i="3"/>
  <c r="AS11756" i="3"/>
  <c r="AS11755" i="3"/>
  <c r="AS11754" i="3"/>
  <c r="AS11753" i="3"/>
  <c r="AS11752" i="3"/>
  <c r="AS11751" i="3"/>
  <c r="AS11750" i="3"/>
  <c r="AS11749" i="3"/>
  <c r="AS11748" i="3"/>
  <c r="AS11747" i="3"/>
  <c r="AS11746" i="3"/>
  <c r="AS11745" i="3"/>
  <c r="AS11744" i="3"/>
  <c r="AS11743" i="3"/>
  <c r="AS11742" i="3"/>
  <c r="AS11741" i="3"/>
  <c r="AS11740" i="3"/>
  <c r="AS11739" i="3"/>
  <c r="AS11738" i="3"/>
  <c r="AS11737" i="3"/>
  <c r="AS11736" i="3"/>
  <c r="AS11735" i="3"/>
  <c r="AS11734" i="3"/>
  <c r="AS11733" i="3"/>
  <c r="AS11732" i="3"/>
  <c r="AS11731" i="3"/>
  <c r="AS11730" i="3"/>
  <c r="AS11729" i="3"/>
  <c r="AS11728" i="3"/>
  <c r="AS11727" i="3"/>
  <c r="AS11726" i="3"/>
  <c r="AS11725" i="3"/>
  <c r="AS11724" i="3"/>
  <c r="AS11723" i="3"/>
  <c r="AS11722" i="3"/>
  <c r="AS11721" i="3"/>
  <c r="AS11720" i="3"/>
  <c r="AS11719" i="3"/>
  <c r="AS11718" i="3"/>
  <c r="AS11717" i="3"/>
  <c r="AS11716" i="3"/>
  <c r="AS11715" i="3"/>
  <c r="AS11714" i="3"/>
  <c r="AS11713" i="3"/>
  <c r="AS11712" i="3"/>
  <c r="AS11711" i="3"/>
  <c r="AS11710" i="3"/>
  <c r="AS11709" i="3"/>
  <c r="AS11708" i="3"/>
  <c r="AS11707" i="3"/>
  <c r="AS11706" i="3"/>
  <c r="AS11705" i="3"/>
  <c r="AS11704" i="3"/>
  <c r="AS11703" i="3"/>
  <c r="AS11702" i="3"/>
  <c r="AS11701" i="3"/>
  <c r="AS11700" i="3"/>
  <c r="AS11699" i="3"/>
  <c r="AS11698" i="3"/>
  <c r="AS11697" i="3"/>
  <c r="AS11696" i="3"/>
  <c r="AS11695" i="3"/>
  <c r="AS11694" i="3"/>
  <c r="AS11693" i="3"/>
  <c r="AS11692" i="3"/>
  <c r="AS11691" i="3"/>
  <c r="AS11690" i="3"/>
  <c r="AS11689" i="3"/>
  <c r="AS11688" i="3"/>
  <c r="AS11687" i="3"/>
  <c r="AS11686" i="3"/>
  <c r="AS11685" i="3"/>
  <c r="AS11684" i="3"/>
  <c r="AS11683" i="3"/>
  <c r="AS11682" i="3"/>
  <c r="AS11681" i="3"/>
  <c r="AS11680" i="3"/>
  <c r="AS11679" i="3"/>
  <c r="AS11678" i="3"/>
  <c r="AS11677" i="3"/>
  <c r="AS11676" i="3"/>
  <c r="AS11675" i="3"/>
  <c r="AS11674" i="3"/>
  <c r="AS11673" i="3"/>
  <c r="AS11672" i="3"/>
  <c r="AS11671" i="3"/>
  <c r="AS11670" i="3"/>
  <c r="AS11669" i="3"/>
  <c r="AS11668" i="3"/>
  <c r="AS11667" i="3"/>
  <c r="AS11666" i="3"/>
  <c r="AS11665" i="3"/>
  <c r="AS11664" i="3"/>
  <c r="AS11663" i="3"/>
  <c r="AS11662" i="3"/>
  <c r="AS11661" i="3"/>
  <c r="AS11660" i="3"/>
  <c r="AS11659" i="3"/>
  <c r="AS11658" i="3"/>
  <c r="AS11657" i="3"/>
  <c r="AS11656" i="3"/>
  <c r="AS11655" i="3"/>
  <c r="AS11654" i="3"/>
  <c r="AS11653" i="3"/>
  <c r="AS11652" i="3"/>
  <c r="AS11651" i="3"/>
  <c r="AS11650" i="3"/>
  <c r="AS11649" i="3"/>
  <c r="AS11648" i="3"/>
  <c r="AS11647" i="3"/>
  <c r="AS11646" i="3"/>
  <c r="AS11645" i="3"/>
  <c r="AS11644" i="3"/>
  <c r="AS11643" i="3"/>
  <c r="AS11642" i="3"/>
  <c r="AS11641" i="3"/>
  <c r="AS11640" i="3"/>
  <c r="AS11639" i="3"/>
  <c r="AS11638" i="3"/>
  <c r="AS11637" i="3"/>
  <c r="AS11636" i="3"/>
  <c r="AS11635" i="3"/>
  <c r="AS11634" i="3"/>
  <c r="AS11633" i="3"/>
  <c r="AS11632" i="3"/>
  <c r="AS11631" i="3"/>
  <c r="AS11630" i="3"/>
  <c r="AS11629" i="3"/>
  <c r="AS11628" i="3"/>
  <c r="AS11627" i="3"/>
  <c r="AS11626" i="3"/>
  <c r="AS11625" i="3"/>
  <c r="AS11624" i="3"/>
  <c r="AS11623" i="3"/>
  <c r="AS11622" i="3"/>
  <c r="AS11621" i="3"/>
  <c r="AS11620" i="3"/>
  <c r="AS11619" i="3"/>
  <c r="AS11618" i="3"/>
  <c r="AS11617" i="3"/>
  <c r="AS11616" i="3"/>
  <c r="AS11615" i="3"/>
  <c r="AS11614" i="3"/>
  <c r="AS11613" i="3"/>
  <c r="AS11612" i="3"/>
  <c r="AS11611" i="3"/>
  <c r="AS11610" i="3"/>
  <c r="AS11609" i="3"/>
  <c r="AS11608" i="3"/>
  <c r="AS11607" i="3"/>
  <c r="AS11606" i="3"/>
  <c r="AS11605" i="3"/>
  <c r="AS11604" i="3"/>
  <c r="AS11603" i="3"/>
  <c r="AS11602" i="3"/>
  <c r="AS11601" i="3"/>
  <c r="AS11600" i="3"/>
  <c r="AS11599" i="3"/>
  <c r="AS11598" i="3"/>
  <c r="AS11597" i="3"/>
  <c r="AS11596" i="3"/>
  <c r="AS11595" i="3"/>
  <c r="AS11594" i="3"/>
  <c r="AS11593" i="3"/>
  <c r="AS11592" i="3"/>
  <c r="AS11591" i="3"/>
  <c r="AS11590" i="3"/>
  <c r="AS11589" i="3"/>
  <c r="AS11588" i="3"/>
  <c r="AS11587" i="3"/>
  <c r="AS11586" i="3"/>
  <c r="AS11585" i="3"/>
  <c r="AS11584" i="3"/>
  <c r="AS11583" i="3"/>
  <c r="AS11582" i="3"/>
  <c r="AS11581" i="3"/>
  <c r="AS11580" i="3"/>
  <c r="AS11579" i="3"/>
  <c r="AS11578" i="3"/>
  <c r="AS11577" i="3"/>
  <c r="AS11576" i="3"/>
  <c r="AS11575" i="3"/>
  <c r="AS11574" i="3"/>
  <c r="AS11573" i="3"/>
  <c r="AS11572" i="3"/>
  <c r="AS11571" i="3"/>
  <c r="AS11570" i="3"/>
  <c r="AS11569" i="3"/>
  <c r="AS11568" i="3"/>
  <c r="AS11567" i="3"/>
  <c r="AS11566" i="3"/>
  <c r="AS11565" i="3"/>
  <c r="AS11564" i="3"/>
  <c r="AS11563" i="3"/>
  <c r="AS11562" i="3"/>
  <c r="AS11561" i="3"/>
  <c r="AS11560" i="3"/>
  <c r="AS11559" i="3"/>
  <c r="AS11558" i="3"/>
  <c r="AS11557" i="3"/>
  <c r="AS11556" i="3"/>
  <c r="AS11555" i="3"/>
  <c r="AS11554" i="3"/>
  <c r="AS11553" i="3"/>
  <c r="AS11552" i="3"/>
  <c r="AS11551" i="3"/>
  <c r="AS11550" i="3"/>
  <c r="AS11549" i="3"/>
  <c r="AS11548" i="3"/>
  <c r="AS11547" i="3"/>
  <c r="AS11546" i="3"/>
  <c r="AS11545" i="3"/>
  <c r="AS11544" i="3"/>
  <c r="AS11543" i="3"/>
  <c r="AS11542" i="3"/>
  <c r="AS11541" i="3"/>
  <c r="AS11540" i="3"/>
  <c r="AS11539" i="3"/>
  <c r="AS11538" i="3"/>
  <c r="AS11537" i="3"/>
  <c r="AS11536" i="3"/>
  <c r="AS11535" i="3"/>
  <c r="AS11534" i="3"/>
  <c r="AS11533" i="3"/>
  <c r="AS11532" i="3"/>
  <c r="AS11531" i="3"/>
  <c r="AS11530" i="3"/>
  <c r="AS11529" i="3"/>
  <c r="AS11528" i="3"/>
  <c r="AS11527" i="3"/>
  <c r="AS11526" i="3"/>
  <c r="AS11525" i="3"/>
  <c r="AS11524" i="3"/>
  <c r="AS11523" i="3"/>
  <c r="AS11522" i="3"/>
  <c r="AS11521" i="3"/>
  <c r="AS11520" i="3"/>
  <c r="AS11519" i="3"/>
  <c r="AS11518" i="3"/>
  <c r="AS11517" i="3"/>
  <c r="AS11516" i="3"/>
  <c r="AS11515" i="3"/>
  <c r="AS11514" i="3"/>
  <c r="AS11513" i="3"/>
  <c r="AS11512" i="3"/>
  <c r="AS11511" i="3"/>
  <c r="AS11510" i="3"/>
  <c r="AS11509" i="3"/>
  <c r="AS11508" i="3"/>
  <c r="AS11507" i="3"/>
  <c r="AS11506" i="3"/>
  <c r="AS11505" i="3"/>
  <c r="AS11504" i="3"/>
  <c r="AS11503" i="3"/>
  <c r="AS11502" i="3"/>
  <c r="AS11501" i="3"/>
  <c r="AS11500" i="3"/>
  <c r="AS11499" i="3"/>
  <c r="AS11498" i="3"/>
  <c r="AS11497" i="3"/>
  <c r="AS11496" i="3"/>
  <c r="AS11495" i="3"/>
  <c r="AS11494" i="3"/>
  <c r="AS11493" i="3"/>
  <c r="AS11492" i="3"/>
  <c r="AS11491" i="3"/>
  <c r="AS11490" i="3"/>
  <c r="AS11489" i="3"/>
  <c r="AS11488" i="3"/>
  <c r="AS11487" i="3"/>
  <c r="AS11486" i="3"/>
  <c r="AS11485" i="3"/>
  <c r="AS11484" i="3"/>
  <c r="AS11483" i="3"/>
  <c r="AS11482" i="3"/>
  <c r="AS11481" i="3"/>
  <c r="AS11480" i="3"/>
  <c r="AS11479" i="3"/>
  <c r="AS11478" i="3"/>
  <c r="AS11477" i="3"/>
  <c r="AS11476" i="3"/>
  <c r="AS11475" i="3"/>
  <c r="AS11474" i="3"/>
  <c r="AS11473" i="3"/>
  <c r="AS11472" i="3"/>
  <c r="AS11471" i="3"/>
  <c r="AS11470" i="3"/>
  <c r="AS11469" i="3"/>
  <c r="AS11468" i="3"/>
  <c r="AS11467" i="3"/>
  <c r="AS11466" i="3"/>
  <c r="AS11465" i="3"/>
  <c r="AS11464" i="3"/>
  <c r="AS11463" i="3"/>
  <c r="AS11462" i="3"/>
  <c r="AS11461" i="3"/>
  <c r="AS11460" i="3"/>
  <c r="AS11459" i="3"/>
  <c r="AS11458" i="3"/>
  <c r="AS11457" i="3"/>
  <c r="AS11456" i="3"/>
  <c r="AS11455" i="3"/>
  <c r="AS11454" i="3"/>
  <c r="AS11453" i="3"/>
  <c r="AS11452" i="3"/>
  <c r="AS11451" i="3"/>
  <c r="AS11450" i="3"/>
  <c r="AS11449" i="3"/>
  <c r="AS11448" i="3"/>
  <c r="AS11447" i="3"/>
  <c r="AS11446" i="3"/>
  <c r="AS11445" i="3"/>
  <c r="AS11444" i="3"/>
  <c r="AS11443" i="3"/>
  <c r="AS11442" i="3"/>
  <c r="AS11441" i="3"/>
  <c r="AS11440" i="3"/>
  <c r="AS11439" i="3"/>
  <c r="AS11438" i="3"/>
  <c r="AS11437" i="3"/>
  <c r="AS11436" i="3"/>
  <c r="AS11435" i="3"/>
  <c r="AS11434" i="3"/>
  <c r="AS11433" i="3"/>
  <c r="AS11432" i="3"/>
  <c r="AS11431" i="3"/>
  <c r="AS11430" i="3"/>
  <c r="AS11429" i="3"/>
  <c r="AS11428" i="3"/>
  <c r="AS11427" i="3"/>
  <c r="AS11426" i="3"/>
  <c r="AS11425" i="3"/>
  <c r="AS11424" i="3"/>
  <c r="AS11423" i="3"/>
  <c r="AS11422" i="3"/>
  <c r="AS11421" i="3"/>
  <c r="AS11420" i="3"/>
  <c r="AS11419" i="3"/>
  <c r="AS11418" i="3"/>
  <c r="AS11417" i="3"/>
  <c r="AS11416" i="3"/>
  <c r="AS11415" i="3"/>
  <c r="AS11414" i="3"/>
  <c r="AS11413" i="3"/>
  <c r="AS11412" i="3"/>
  <c r="AS11411" i="3"/>
  <c r="AS11410" i="3"/>
  <c r="AS11409" i="3"/>
  <c r="AS11408" i="3"/>
  <c r="AS11407" i="3"/>
  <c r="AS11406" i="3"/>
  <c r="AS11405" i="3"/>
  <c r="AS11404" i="3"/>
  <c r="AS11403" i="3"/>
  <c r="AS11402" i="3"/>
  <c r="AS11401" i="3"/>
  <c r="AS11400" i="3"/>
  <c r="AS11399" i="3"/>
  <c r="AS11398" i="3"/>
  <c r="AS11397" i="3"/>
  <c r="AS11396" i="3"/>
  <c r="AS11395" i="3"/>
  <c r="AS11394" i="3"/>
  <c r="AS11393" i="3"/>
  <c r="AS11392" i="3"/>
  <c r="AS11391" i="3"/>
  <c r="AS11390" i="3"/>
  <c r="AS11389" i="3"/>
  <c r="AS11388" i="3"/>
  <c r="AS11387" i="3"/>
  <c r="AS11386" i="3"/>
  <c r="AS11385" i="3"/>
  <c r="AS11384" i="3"/>
  <c r="AS11383" i="3"/>
  <c r="AS11382" i="3"/>
  <c r="AS11381" i="3"/>
  <c r="AS11380" i="3"/>
  <c r="AS11379" i="3"/>
  <c r="AS11378" i="3"/>
  <c r="AS11377" i="3"/>
  <c r="AS11376" i="3"/>
  <c r="AS11375" i="3"/>
  <c r="AS11374" i="3"/>
  <c r="AS11373" i="3"/>
  <c r="AS11372" i="3"/>
  <c r="AS11371" i="3"/>
  <c r="AS11370" i="3"/>
  <c r="AS11369" i="3"/>
  <c r="AS11368" i="3"/>
  <c r="AS11367" i="3"/>
  <c r="AS11366" i="3"/>
  <c r="AS11365" i="3"/>
  <c r="AS11364" i="3"/>
  <c r="AS11363" i="3"/>
  <c r="AS11362" i="3"/>
  <c r="AS11361" i="3"/>
  <c r="AS11360" i="3"/>
  <c r="AS11359" i="3"/>
  <c r="AS11358" i="3"/>
  <c r="AS11357" i="3"/>
  <c r="AS11356" i="3"/>
  <c r="AS11355" i="3"/>
  <c r="AS11354" i="3"/>
  <c r="AS11353" i="3"/>
  <c r="AS11352" i="3"/>
  <c r="AS11351" i="3"/>
  <c r="AS11350" i="3"/>
  <c r="AS11349" i="3"/>
  <c r="AS11348" i="3"/>
  <c r="AS11347" i="3"/>
  <c r="AS11346" i="3"/>
  <c r="AS11345" i="3"/>
  <c r="AS11344" i="3"/>
  <c r="AS11343" i="3"/>
  <c r="AS11342" i="3"/>
  <c r="AS11341" i="3"/>
  <c r="AS11340" i="3"/>
  <c r="AS11339" i="3"/>
  <c r="AS11338" i="3"/>
  <c r="AS11337" i="3"/>
  <c r="AS11336" i="3"/>
  <c r="AS11335" i="3"/>
  <c r="AS11334" i="3"/>
  <c r="AR11437" i="3"/>
  <c r="AT11437" i="3" s="1"/>
  <c r="AR11433" i="3"/>
  <c r="AR11429" i="3"/>
  <c r="AR11425" i="3"/>
  <c r="AR11421" i="3"/>
  <c r="AT11421" i="3" s="1"/>
  <c r="AR11417" i="3"/>
  <c r="AR11413" i="3"/>
  <c r="AR11409" i="3"/>
  <c r="AR11405" i="3"/>
  <c r="AT11405" i="3" s="1"/>
  <c r="AR11401" i="3"/>
  <c r="AR11397" i="3"/>
  <c r="AR11393" i="3"/>
  <c r="AR11389" i="3"/>
  <c r="AT11389" i="3" s="1"/>
  <c r="AR11385" i="3"/>
  <c r="AR11381" i="3"/>
  <c r="AR11377" i="3"/>
  <c r="AR11373" i="3"/>
  <c r="AT11373" i="3" s="1"/>
  <c r="AR11369" i="3"/>
  <c r="AR11365" i="3"/>
  <c r="AR11361" i="3"/>
  <c r="AR11357" i="3"/>
  <c r="AT11357" i="3" s="1"/>
  <c r="AR11353" i="3"/>
  <c r="AR11349" i="3"/>
  <c r="AR11345" i="3"/>
  <c r="AR11341" i="3"/>
  <c r="AT11341" i="3" s="1"/>
  <c r="AR11337" i="3"/>
  <c r="AS11333" i="3"/>
  <c r="AS11332" i="3"/>
  <c r="AS11331" i="3"/>
  <c r="AS11330" i="3"/>
  <c r="AS11329" i="3"/>
  <c r="AS11328" i="3"/>
  <c r="AS11327" i="3"/>
  <c r="AS11326" i="3"/>
  <c r="AS11325" i="3"/>
  <c r="AS11324" i="3"/>
  <c r="AS11323" i="3"/>
  <c r="AS11322" i="3"/>
  <c r="AS11321" i="3"/>
  <c r="AS11320" i="3"/>
  <c r="AS11319" i="3"/>
  <c r="AS11318" i="3"/>
  <c r="AS11317" i="3"/>
  <c r="AS11316" i="3"/>
  <c r="AS11315" i="3"/>
  <c r="AS11314" i="3"/>
  <c r="AS11313" i="3"/>
  <c r="AS11312" i="3"/>
  <c r="AS11311" i="3"/>
  <c r="AS11310" i="3"/>
  <c r="AS11309" i="3"/>
  <c r="AS11308" i="3"/>
  <c r="AS11307" i="3"/>
  <c r="AS11306" i="3"/>
  <c r="AS11305" i="3"/>
  <c r="AS11304" i="3"/>
  <c r="AS11303" i="3"/>
  <c r="AS11302" i="3"/>
  <c r="AS11301" i="3"/>
  <c r="AS11300" i="3"/>
  <c r="AS11299" i="3"/>
  <c r="AS11298" i="3"/>
  <c r="AS11297" i="3"/>
  <c r="AS11296" i="3"/>
  <c r="AS11295" i="3"/>
  <c r="AS11294" i="3"/>
  <c r="AS11293" i="3"/>
  <c r="AS11292" i="3"/>
  <c r="AS11291" i="3"/>
  <c r="AS11290" i="3"/>
  <c r="AS11289" i="3"/>
  <c r="AS11288" i="3"/>
  <c r="AS11287" i="3"/>
  <c r="AS11286" i="3"/>
  <c r="AS11285" i="3"/>
  <c r="AS11284" i="3"/>
  <c r="AS11283" i="3"/>
  <c r="AS11282" i="3"/>
  <c r="AS11281" i="3"/>
  <c r="AS11280" i="3"/>
  <c r="AS11279" i="3"/>
  <c r="AS11278" i="3"/>
  <c r="AS11277" i="3"/>
  <c r="AS11276" i="3"/>
  <c r="AS11275" i="3"/>
  <c r="AS11274" i="3"/>
  <c r="AS11273" i="3"/>
  <c r="AS11272" i="3"/>
  <c r="AS11271" i="3"/>
  <c r="AS11270" i="3"/>
  <c r="AS11269" i="3"/>
  <c r="AS11268" i="3"/>
  <c r="AS11267" i="3"/>
  <c r="AS11266" i="3"/>
  <c r="AS11265" i="3"/>
  <c r="AS11264" i="3"/>
  <c r="AS11263" i="3"/>
  <c r="AS11262" i="3"/>
  <c r="AS11261" i="3"/>
  <c r="AS11260" i="3"/>
  <c r="AS11259" i="3"/>
  <c r="AS11258" i="3"/>
  <c r="AS11257" i="3"/>
  <c r="AS11256" i="3"/>
  <c r="AS11255" i="3"/>
  <c r="AS11254" i="3"/>
  <c r="AS11253" i="3"/>
  <c r="AS11252" i="3"/>
  <c r="AS11251" i="3"/>
  <c r="AS11250" i="3"/>
  <c r="AS11249" i="3"/>
  <c r="AS11248" i="3"/>
  <c r="AS11247" i="3"/>
  <c r="AS11246" i="3"/>
  <c r="AS11245" i="3"/>
  <c r="AS11244" i="3"/>
  <c r="AS11243" i="3"/>
  <c r="AS11242" i="3"/>
  <c r="AS11241" i="3"/>
  <c r="AS11240" i="3"/>
  <c r="AS11239" i="3"/>
  <c r="AS11238" i="3"/>
  <c r="AS11237" i="3"/>
  <c r="AS11236" i="3"/>
  <c r="AS11235" i="3"/>
  <c r="AS11234" i="3"/>
  <c r="AS11233" i="3"/>
  <c r="AS11232" i="3"/>
  <c r="AS11231" i="3"/>
  <c r="AS11230" i="3"/>
  <c r="AS11229" i="3"/>
  <c r="AS11228" i="3"/>
  <c r="AS11227" i="3"/>
  <c r="AS11226" i="3"/>
  <c r="AS11225" i="3"/>
  <c r="AS11224" i="3"/>
  <c r="AS11223" i="3"/>
  <c r="AS11222" i="3"/>
  <c r="AS11221" i="3"/>
  <c r="AS11220" i="3"/>
  <c r="AS11219" i="3"/>
  <c r="AS11218" i="3"/>
  <c r="AS11217" i="3"/>
  <c r="AS11216" i="3"/>
  <c r="AS11215" i="3"/>
  <c r="AS11214" i="3"/>
  <c r="AS11213" i="3"/>
  <c r="AS11212" i="3"/>
  <c r="AS11211" i="3"/>
  <c r="AS11210" i="3"/>
  <c r="AS11209" i="3"/>
  <c r="AS11208" i="3"/>
  <c r="AS11207" i="3"/>
  <c r="AS11206" i="3"/>
  <c r="AS11205" i="3"/>
  <c r="AS11204" i="3"/>
  <c r="AS11203" i="3"/>
  <c r="AS11202" i="3"/>
  <c r="AS11201" i="3"/>
  <c r="AS11200" i="3"/>
  <c r="AS11199" i="3"/>
  <c r="AR12015" i="3"/>
  <c r="AR12013" i="3"/>
  <c r="AR12011" i="3"/>
  <c r="AR12009" i="3"/>
  <c r="AT12009" i="3" s="1"/>
  <c r="AR12007" i="3"/>
  <c r="AR12005" i="3"/>
  <c r="AR12003" i="3"/>
  <c r="AR12001" i="3"/>
  <c r="AT12001" i="3" s="1"/>
  <c r="AR11999" i="3"/>
  <c r="AR11997" i="3"/>
  <c r="AR11995" i="3"/>
  <c r="AR11993" i="3"/>
  <c r="AT11993" i="3" s="1"/>
  <c r="AR11991" i="3"/>
  <c r="AR11989" i="3"/>
  <c r="AR11987" i="3"/>
  <c r="AR11985" i="3"/>
  <c r="AT11985" i="3" s="1"/>
  <c r="AR11983" i="3"/>
  <c r="AR11981" i="3"/>
  <c r="AR11979" i="3"/>
  <c r="AR11977" i="3"/>
  <c r="AT11977" i="3" s="1"/>
  <c r="AR11975" i="3"/>
  <c r="AR11973" i="3"/>
  <c r="AR11971" i="3"/>
  <c r="AR11969" i="3"/>
  <c r="AT11969" i="3" s="1"/>
  <c r="AR11967" i="3"/>
  <c r="AR11965" i="3"/>
  <c r="AR11963" i="3"/>
  <c r="AR11961" i="3"/>
  <c r="AT11961" i="3" s="1"/>
  <c r="AR11959" i="3"/>
  <c r="AR11957" i="3"/>
  <c r="AR11955" i="3"/>
  <c r="AR11953" i="3"/>
  <c r="AT11953" i="3" s="1"/>
  <c r="AR11951" i="3"/>
  <c r="AR11949" i="3"/>
  <c r="AR11947" i="3"/>
  <c r="AR11945" i="3"/>
  <c r="AT11945" i="3" s="1"/>
  <c r="AR11943" i="3"/>
  <c r="AR11941" i="3"/>
  <c r="AR11939" i="3"/>
  <c r="AR11937" i="3"/>
  <c r="AT11937" i="3" s="1"/>
  <c r="AR11935" i="3"/>
  <c r="AR11933" i="3"/>
  <c r="AR11931" i="3"/>
  <c r="AR11929" i="3"/>
  <c r="AT11929" i="3" s="1"/>
  <c r="AR11927" i="3"/>
  <c r="AR11925" i="3"/>
  <c r="AR11923" i="3"/>
  <c r="AR11921" i="3"/>
  <c r="AT11921" i="3" s="1"/>
  <c r="AR11919" i="3"/>
  <c r="AR11917" i="3"/>
  <c r="AR11915" i="3"/>
  <c r="AR11913" i="3"/>
  <c r="AT11913" i="3" s="1"/>
  <c r="AR11911" i="3"/>
  <c r="AR11909" i="3"/>
  <c r="AR11907" i="3"/>
  <c r="AR11905" i="3"/>
  <c r="AT11905" i="3" s="1"/>
  <c r="AR11903" i="3"/>
  <c r="AR11901" i="3"/>
  <c r="AR11899" i="3"/>
  <c r="AR11897" i="3"/>
  <c r="AT11897" i="3" s="1"/>
  <c r="AR11895" i="3"/>
  <c r="AR11893" i="3"/>
  <c r="AR11891" i="3"/>
  <c r="AR11889" i="3"/>
  <c r="AT11889" i="3" s="1"/>
  <c r="AR11887" i="3"/>
  <c r="AR11885" i="3"/>
  <c r="AR11883" i="3"/>
  <c r="AR11881" i="3"/>
  <c r="AT11881" i="3" s="1"/>
  <c r="AR11879" i="3"/>
  <c r="AR11877" i="3"/>
  <c r="AR11875" i="3"/>
  <c r="AR11873" i="3"/>
  <c r="AT11873" i="3" s="1"/>
  <c r="AR11871" i="3"/>
  <c r="AR11869" i="3"/>
  <c r="AR11867" i="3"/>
  <c r="AR11865" i="3"/>
  <c r="AT11865" i="3" s="1"/>
  <c r="AR11863" i="3"/>
  <c r="AR11861" i="3"/>
  <c r="AR11859" i="3"/>
  <c r="AR11857" i="3"/>
  <c r="AT11857" i="3" s="1"/>
  <c r="AR11855" i="3"/>
  <c r="AR11853" i="3"/>
  <c r="AR11851" i="3"/>
  <c r="AR11849" i="3"/>
  <c r="AT11849" i="3" s="1"/>
  <c r="AR11847" i="3"/>
  <c r="AR11845" i="3"/>
  <c r="AR11843" i="3"/>
  <c r="AR11841" i="3"/>
  <c r="AT11841" i="3" s="1"/>
  <c r="AR11839" i="3"/>
  <c r="AR11837" i="3"/>
  <c r="AR11835" i="3"/>
  <c r="AR11833" i="3"/>
  <c r="AT11833" i="3" s="1"/>
  <c r="AR11831" i="3"/>
  <c r="AR11829" i="3"/>
  <c r="AR11827" i="3"/>
  <c r="AR11825" i="3"/>
  <c r="AT11825" i="3" s="1"/>
  <c r="AR11823" i="3"/>
  <c r="AR11821" i="3"/>
  <c r="AR11819" i="3"/>
  <c r="AR11817" i="3"/>
  <c r="AT11817" i="3" s="1"/>
  <c r="AR11815" i="3"/>
  <c r="AR11813" i="3"/>
  <c r="AR11811" i="3"/>
  <c r="AR11809" i="3"/>
  <c r="AT11809" i="3" s="1"/>
  <c r="AR11807" i="3"/>
  <c r="AR11805" i="3"/>
  <c r="AR11803" i="3"/>
  <c r="AR11801" i="3"/>
  <c r="AT11801" i="3" s="1"/>
  <c r="AR11799" i="3"/>
  <c r="AR11797" i="3"/>
  <c r="AR11795" i="3"/>
  <c r="AR11793" i="3"/>
  <c r="AT11793" i="3" s="1"/>
  <c r="AR11791" i="3"/>
  <c r="AR11789" i="3"/>
  <c r="AR11787" i="3"/>
  <c r="AR11785" i="3"/>
  <c r="AT11785" i="3" s="1"/>
  <c r="AR11783" i="3"/>
  <c r="AR11781" i="3"/>
  <c r="AR11779" i="3"/>
  <c r="AR11777" i="3"/>
  <c r="AT11777" i="3" s="1"/>
  <c r="AR11775" i="3"/>
  <c r="AR11773" i="3"/>
  <c r="AR11771" i="3"/>
  <c r="AR11769" i="3"/>
  <c r="AT11769" i="3" s="1"/>
  <c r="AR11767" i="3"/>
  <c r="AR11765" i="3"/>
  <c r="AR11763" i="3"/>
  <c r="AR11761" i="3"/>
  <c r="AT11761" i="3" s="1"/>
  <c r="AR11759" i="3"/>
  <c r="AR11757" i="3"/>
  <c r="AR11755" i="3"/>
  <c r="AR11753" i="3"/>
  <c r="AT11753" i="3" s="1"/>
  <c r="AR11751" i="3"/>
  <c r="AR11749" i="3"/>
  <c r="AR11747" i="3"/>
  <c r="AR11745" i="3"/>
  <c r="AT11745" i="3" s="1"/>
  <c r="AR11743" i="3"/>
  <c r="AR11741" i="3"/>
  <c r="AR11739" i="3"/>
  <c r="AR11737" i="3"/>
  <c r="AT11737" i="3" s="1"/>
  <c r="AR11735" i="3"/>
  <c r="AR11733" i="3"/>
  <c r="AR11731" i="3"/>
  <c r="AR11729" i="3"/>
  <c r="AT11729" i="3" s="1"/>
  <c r="AR11727" i="3"/>
  <c r="AR11725" i="3"/>
  <c r="AR11723" i="3"/>
  <c r="AR11721" i="3"/>
  <c r="AT11721" i="3" s="1"/>
  <c r="AR11719" i="3"/>
  <c r="AR11717" i="3"/>
  <c r="AR11715" i="3"/>
  <c r="AR11713" i="3"/>
  <c r="AT11713" i="3" s="1"/>
  <c r="AR11711" i="3"/>
  <c r="AR11709" i="3"/>
  <c r="AR11707" i="3"/>
  <c r="AR11705" i="3"/>
  <c r="AT11705" i="3" s="1"/>
  <c r="AR11703" i="3"/>
  <c r="AR11701" i="3"/>
  <c r="AR11699" i="3"/>
  <c r="AR11697" i="3"/>
  <c r="AT11697" i="3" s="1"/>
  <c r="AR11695" i="3"/>
  <c r="AR11693" i="3"/>
  <c r="AR11691" i="3"/>
  <c r="AR11689" i="3"/>
  <c r="AT11689" i="3" s="1"/>
  <c r="AR11687" i="3"/>
  <c r="AR11685" i="3"/>
  <c r="AR11683" i="3"/>
  <c r="AR11681" i="3"/>
  <c r="AT11681" i="3" s="1"/>
  <c r="AR11679" i="3"/>
  <c r="AR11677" i="3"/>
  <c r="AR11675" i="3"/>
  <c r="AR11673" i="3"/>
  <c r="AT11673" i="3" s="1"/>
  <c r="AR11671" i="3"/>
  <c r="AR11669" i="3"/>
  <c r="AR11667" i="3"/>
  <c r="AR11665" i="3"/>
  <c r="AT11665" i="3" s="1"/>
  <c r="AR11663" i="3"/>
  <c r="AR11661" i="3"/>
  <c r="AR11659" i="3"/>
  <c r="AR11657" i="3"/>
  <c r="AT11657" i="3" s="1"/>
  <c r="AR11655" i="3"/>
  <c r="AR11653" i="3"/>
  <c r="AR11651" i="3"/>
  <c r="AR11649" i="3"/>
  <c r="AT11649" i="3" s="1"/>
  <c r="AR11647" i="3"/>
  <c r="AR11645" i="3"/>
  <c r="AR11643" i="3"/>
  <c r="AR11641" i="3"/>
  <c r="AT11641" i="3" s="1"/>
  <c r="AR11639" i="3"/>
  <c r="AR11637" i="3"/>
  <c r="AR11635" i="3"/>
  <c r="AR11633" i="3"/>
  <c r="AT11633" i="3" s="1"/>
  <c r="AR11631" i="3"/>
  <c r="AR11629" i="3"/>
  <c r="AR11627" i="3"/>
  <c r="AR11625" i="3"/>
  <c r="AT11625" i="3" s="1"/>
  <c r="AR11623" i="3"/>
  <c r="AR11621" i="3"/>
  <c r="AR11619" i="3"/>
  <c r="AR11617" i="3"/>
  <c r="AT11617" i="3" s="1"/>
  <c r="AR11615" i="3"/>
  <c r="AR11613" i="3"/>
  <c r="AR11611" i="3"/>
  <c r="AR11609" i="3"/>
  <c r="AT11609" i="3" s="1"/>
  <c r="AR11607" i="3"/>
  <c r="AR11605" i="3"/>
  <c r="AR11603" i="3"/>
  <c r="AR11601" i="3"/>
  <c r="AT11601" i="3" s="1"/>
  <c r="AR11599" i="3"/>
  <c r="AR11597" i="3"/>
  <c r="AR11595" i="3"/>
  <c r="AR11593" i="3"/>
  <c r="AT11593" i="3" s="1"/>
  <c r="AR11591" i="3"/>
  <c r="AR11589" i="3"/>
  <c r="AR11587" i="3"/>
  <c r="AR11585" i="3"/>
  <c r="AT11585" i="3" s="1"/>
  <c r="AR11583" i="3"/>
  <c r="AR11581" i="3"/>
  <c r="AR11579" i="3"/>
  <c r="AR11577" i="3"/>
  <c r="AT11577" i="3" s="1"/>
  <c r="AR11575" i="3"/>
  <c r="AR11573" i="3"/>
  <c r="AR11571" i="3"/>
  <c r="AR11569" i="3"/>
  <c r="AT11569" i="3" s="1"/>
  <c r="AR11567" i="3"/>
  <c r="AR11565" i="3"/>
  <c r="AR11563" i="3"/>
  <c r="AR11561" i="3"/>
  <c r="AT11561" i="3" s="1"/>
  <c r="AR11559" i="3"/>
  <c r="AR11557" i="3"/>
  <c r="AR11555" i="3"/>
  <c r="AR11553" i="3"/>
  <c r="AT11553" i="3" s="1"/>
  <c r="AR11551" i="3"/>
  <c r="AR11549" i="3"/>
  <c r="AR11547" i="3"/>
  <c r="AR11545" i="3"/>
  <c r="AT11545" i="3" s="1"/>
  <c r="AR11543" i="3"/>
  <c r="AR11541" i="3"/>
  <c r="AR11539" i="3"/>
  <c r="AR11537" i="3"/>
  <c r="AT11537" i="3" s="1"/>
  <c r="AR11535" i="3"/>
  <c r="AR11533" i="3"/>
  <c r="AR11531" i="3"/>
  <c r="AR11529" i="3"/>
  <c r="AT11529" i="3" s="1"/>
  <c r="AR11527" i="3"/>
  <c r="AR11525" i="3"/>
  <c r="AR11523" i="3"/>
  <c r="AR11521" i="3"/>
  <c r="AT11521" i="3" s="1"/>
  <c r="AR11519" i="3"/>
  <c r="AR11517" i="3"/>
  <c r="AR11515" i="3"/>
  <c r="AR11513" i="3"/>
  <c r="AT11513" i="3" s="1"/>
  <c r="AR11511" i="3"/>
  <c r="AR11509" i="3"/>
  <c r="AR11507" i="3"/>
  <c r="AR11505" i="3"/>
  <c r="AT11505" i="3" s="1"/>
  <c r="AR11503" i="3"/>
  <c r="AR11501" i="3"/>
  <c r="AR11499" i="3"/>
  <c r="AR11497" i="3"/>
  <c r="AT11497" i="3" s="1"/>
  <c r="AR11495" i="3"/>
  <c r="AR11493" i="3"/>
  <c r="AR11491" i="3"/>
  <c r="AR11489" i="3"/>
  <c r="AT11489" i="3" s="1"/>
  <c r="AR11487" i="3"/>
  <c r="AR11485" i="3"/>
  <c r="AR11483" i="3"/>
  <c r="AR11481" i="3"/>
  <c r="AT11481" i="3" s="1"/>
  <c r="AR11479" i="3"/>
  <c r="AR11477" i="3"/>
  <c r="AR11475" i="3"/>
  <c r="AR11473" i="3"/>
  <c r="AT11473" i="3" s="1"/>
  <c r="AR11471" i="3"/>
  <c r="AR11469" i="3"/>
  <c r="AR11467" i="3"/>
  <c r="AR11465" i="3"/>
  <c r="AT11465" i="3" s="1"/>
  <c r="AR11463" i="3"/>
  <c r="AR11461" i="3"/>
  <c r="AR11459" i="3"/>
  <c r="AR11457" i="3"/>
  <c r="AT11457" i="3" s="1"/>
  <c r="AR11455" i="3"/>
  <c r="AR11453" i="3"/>
  <c r="AR11451" i="3"/>
  <c r="AR11449" i="3"/>
  <c r="AT11449" i="3" s="1"/>
  <c r="AR11447" i="3"/>
  <c r="AR11445" i="3"/>
  <c r="AR11443" i="3"/>
  <c r="AR11441" i="3"/>
  <c r="AT11441" i="3" s="1"/>
  <c r="AR11438" i="3"/>
  <c r="AT11438" i="3" s="1"/>
  <c r="AR11434" i="3"/>
  <c r="AT11434" i="3" s="1"/>
  <c r="AR11430" i="3"/>
  <c r="AT11430" i="3" s="1"/>
  <c r="AR11426" i="3"/>
  <c r="AT11426" i="3" s="1"/>
  <c r="AR11422" i="3"/>
  <c r="AT11422" i="3" s="1"/>
  <c r="AR11418" i="3"/>
  <c r="AT11418" i="3" s="1"/>
  <c r="AR11414" i="3"/>
  <c r="AT11414" i="3" s="1"/>
  <c r="AR11410" i="3"/>
  <c r="AT11410" i="3" s="1"/>
  <c r="AR11406" i="3"/>
  <c r="AT11406" i="3" s="1"/>
  <c r="AR11402" i="3"/>
  <c r="AT11402" i="3" s="1"/>
  <c r="AR11398" i="3"/>
  <c r="AT11398" i="3" s="1"/>
  <c r="AR11394" i="3"/>
  <c r="AT11394" i="3" s="1"/>
  <c r="AR11390" i="3"/>
  <c r="AT11390" i="3" s="1"/>
  <c r="AR11386" i="3"/>
  <c r="AT11386" i="3" s="1"/>
  <c r="AR11382" i="3"/>
  <c r="AT11382" i="3" s="1"/>
  <c r="AR11378" i="3"/>
  <c r="AT11378" i="3" s="1"/>
  <c r="AR11374" i="3"/>
  <c r="AT11374" i="3" s="1"/>
  <c r="AR11370" i="3"/>
  <c r="AT11370" i="3" s="1"/>
  <c r="AR11366" i="3"/>
  <c r="AT11366" i="3" s="1"/>
  <c r="AR11362" i="3"/>
  <c r="AT11362" i="3" s="1"/>
  <c r="AR11358" i="3"/>
  <c r="AT11358" i="3" s="1"/>
  <c r="AR11354" i="3"/>
  <c r="AT11354" i="3" s="1"/>
  <c r="AR11350" i="3"/>
  <c r="AT11350" i="3" s="1"/>
  <c r="AR11346" i="3"/>
  <c r="AT11346" i="3" s="1"/>
  <c r="AR11342" i="3"/>
  <c r="AT11342" i="3" s="1"/>
  <c r="AR11338" i="3"/>
  <c r="AT11338" i="3" s="1"/>
  <c r="AR11334" i="3"/>
  <c r="AT11334" i="3" s="1"/>
  <c r="AR11333" i="3"/>
  <c r="AR11332" i="3"/>
  <c r="AT11332" i="3" s="1"/>
  <c r="AR11331" i="3"/>
  <c r="AR11330" i="3"/>
  <c r="AR11329" i="3"/>
  <c r="AR11328" i="3"/>
  <c r="AT11328" i="3" s="1"/>
  <c r="AR11327" i="3"/>
  <c r="AR11326" i="3"/>
  <c r="AR11325" i="3"/>
  <c r="AR11324" i="3"/>
  <c r="AT11324" i="3" s="1"/>
  <c r="AR11323" i="3"/>
  <c r="AR11322" i="3"/>
  <c r="AR11321" i="3"/>
  <c r="AR11320" i="3"/>
  <c r="AT11320" i="3" s="1"/>
  <c r="AR11319" i="3"/>
  <c r="AR11318" i="3"/>
  <c r="AR11317" i="3"/>
  <c r="AR11316" i="3"/>
  <c r="AT11316" i="3" s="1"/>
  <c r="AR11315" i="3"/>
  <c r="AR11314" i="3"/>
  <c r="AR11313" i="3"/>
  <c r="AR11312" i="3"/>
  <c r="AT11312" i="3" s="1"/>
  <c r="AR11311" i="3"/>
  <c r="AR11310" i="3"/>
  <c r="AR11309" i="3"/>
  <c r="AR11308" i="3"/>
  <c r="AT11308" i="3" s="1"/>
  <c r="AR11307" i="3"/>
  <c r="AR11306" i="3"/>
  <c r="AR11305" i="3"/>
  <c r="AR11304" i="3"/>
  <c r="AT11304" i="3" s="1"/>
  <c r="AR11303" i="3"/>
  <c r="AR11302" i="3"/>
  <c r="AR11301" i="3"/>
  <c r="AR11300" i="3"/>
  <c r="AT11300" i="3" s="1"/>
  <c r="AR11299" i="3"/>
  <c r="AR11298" i="3"/>
  <c r="AR11297" i="3"/>
  <c r="AR11296" i="3"/>
  <c r="AT11296" i="3" s="1"/>
  <c r="AR11295" i="3"/>
  <c r="AR11294" i="3"/>
  <c r="AR11293" i="3"/>
  <c r="AR11292" i="3"/>
  <c r="AT11292" i="3" s="1"/>
  <c r="AR11291" i="3"/>
  <c r="AR11290" i="3"/>
  <c r="AR11289" i="3"/>
  <c r="AR11288" i="3"/>
  <c r="AT11288" i="3" s="1"/>
  <c r="AR11287" i="3"/>
  <c r="AR11286" i="3"/>
  <c r="AR11285" i="3"/>
  <c r="AR11284" i="3"/>
  <c r="AT11284" i="3" s="1"/>
  <c r="AR11283" i="3"/>
  <c r="AR11282" i="3"/>
  <c r="AR11281" i="3"/>
  <c r="AR11280" i="3"/>
  <c r="AT11280" i="3" s="1"/>
  <c r="AR11279" i="3"/>
  <c r="AR11278" i="3"/>
  <c r="AR11277" i="3"/>
  <c r="AR11276" i="3"/>
  <c r="AT11276" i="3" s="1"/>
  <c r="AR11275" i="3"/>
  <c r="AR11274" i="3"/>
  <c r="AR11273" i="3"/>
  <c r="AR11272" i="3"/>
  <c r="AT11272" i="3" s="1"/>
  <c r="AR11271" i="3"/>
  <c r="AR11270" i="3"/>
  <c r="AR11269" i="3"/>
  <c r="AR11268" i="3"/>
  <c r="AT11268" i="3" s="1"/>
  <c r="AR11267" i="3"/>
  <c r="AR11266" i="3"/>
  <c r="AR11265" i="3"/>
  <c r="AR11264" i="3"/>
  <c r="AT11264" i="3" s="1"/>
  <c r="AR11263" i="3"/>
  <c r="AR11262" i="3"/>
  <c r="AR11261" i="3"/>
  <c r="AR11260" i="3"/>
  <c r="AT11260" i="3" s="1"/>
  <c r="AR11259" i="3"/>
  <c r="AR11258" i="3"/>
  <c r="AR11257" i="3"/>
  <c r="AR11256" i="3"/>
  <c r="AT11256" i="3" s="1"/>
  <c r="AR11255" i="3"/>
  <c r="AR11254" i="3"/>
  <c r="AR11253" i="3"/>
  <c r="AR11252" i="3"/>
  <c r="AT11252" i="3" s="1"/>
  <c r="AR11251" i="3"/>
  <c r="AR11250" i="3"/>
  <c r="AR11249" i="3"/>
  <c r="AR11248" i="3"/>
  <c r="AT11248" i="3" s="1"/>
  <c r="AR11247" i="3"/>
  <c r="AR11246" i="3"/>
  <c r="AR11245" i="3"/>
  <c r="AR11244" i="3"/>
  <c r="AT11244" i="3" s="1"/>
  <c r="AR11243" i="3"/>
  <c r="AR11242" i="3"/>
  <c r="AR11241" i="3"/>
  <c r="AR11240" i="3"/>
  <c r="AT11240" i="3" s="1"/>
  <c r="AR11239" i="3"/>
  <c r="AR11238" i="3"/>
  <c r="AR11237" i="3"/>
  <c r="AR11236" i="3"/>
  <c r="AT11236" i="3" s="1"/>
  <c r="AR11235" i="3"/>
  <c r="AR11234" i="3"/>
  <c r="AR11233" i="3"/>
  <c r="AR11232" i="3"/>
  <c r="AT11232" i="3" s="1"/>
  <c r="AR11231" i="3"/>
  <c r="AR11230" i="3"/>
  <c r="AR11229" i="3"/>
  <c r="AR11228" i="3"/>
  <c r="AT11228" i="3" s="1"/>
  <c r="AR11227" i="3"/>
  <c r="AR11226" i="3"/>
  <c r="AR11225" i="3"/>
  <c r="AR11224" i="3"/>
  <c r="AT11224" i="3" s="1"/>
  <c r="AR11223" i="3"/>
  <c r="AR11222" i="3"/>
  <c r="AR11221" i="3"/>
  <c r="AR11220" i="3"/>
  <c r="AT11220" i="3" s="1"/>
  <c r="AR11219" i="3"/>
  <c r="AR11218" i="3"/>
  <c r="AR11217" i="3"/>
  <c r="AR11216" i="3"/>
  <c r="AT11216" i="3" s="1"/>
  <c r="AR11215" i="3"/>
  <c r="AR11214" i="3"/>
  <c r="AR11213" i="3"/>
  <c r="AR11212" i="3"/>
  <c r="AT11212" i="3" s="1"/>
  <c r="AR11211" i="3"/>
  <c r="AR11210" i="3"/>
  <c r="AR11209" i="3"/>
  <c r="AR11208" i="3"/>
  <c r="AT11208" i="3" s="1"/>
  <c r="AR11207" i="3"/>
  <c r="AR11206" i="3"/>
  <c r="AR11205" i="3"/>
  <c r="AR11204" i="3"/>
  <c r="AT11204" i="3" s="1"/>
  <c r="AR11203" i="3"/>
  <c r="AR11202" i="3"/>
  <c r="AR11201" i="3"/>
  <c r="AR11200" i="3"/>
  <c r="AT11200" i="3" s="1"/>
  <c r="AR11199" i="3"/>
  <c r="AR11198" i="3"/>
  <c r="AR11197" i="3"/>
  <c r="AR11196" i="3"/>
  <c r="AR11195" i="3"/>
  <c r="AR11194" i="3"/>
  <c r="AR11193" i="3"/>
  <c r="AR11192" i="3"/>
  <c r="AR11191" i="3"/>
  <c r="AR11190" i="3"/>
  <c r="AR11189" i="3"/>
  <c r="AR11188" i="3"/>
  <c r="AR11187" i="3"/>
  <c r="AR11186" i="3"/>
  <c r="AR11185" i="3"/>
  <c r="AR11184" i="3"/>
  <c r="AR11183" i="3"/>
  <c r="AR11182" i="3"/>
  <c r="AR11181" i="3"/>
  <c r="AR11180" i="3"/>
  <c r="AR11179" i="3"/>
  <c r="AR11178" i="3"/>
  <c r="AR11177" i="3"/>
  <c r="AR11176" i="3"/>
  <c r="AR11175" i="3"/>
  <c r="AR11174" i="3"/>
  <c r="AR11173" i="3"/>
  <c r="AR11172" i="3"/>
  <c r="AR11171" i="3"/>
  <c r="AR11170" i="3"/>
  <c r="AR11169" i="3"/>
  <c r="AR11168" i="3"/>
  <c r="AR11167" i="3"/>
  <c r="AR11166" i="3"/>
  <c r="AR11165" i="3"/>
  <c r="AR11164" i="3"/>
  <c r="AR11163" i="3"/>
  <c r="AR11162" i="3"/>
  <c r="AR11161" i="3"/>
  <c r="AR11160" i="3"/>
  <c r="AR11159" i="3"/>
  <c r="AR11158" i="3"/>
  <c r="AR11157" i="3"/>
  <c r="AR11156" i="3"/>
  <c r="AR11155" i="3"/>
  <c r="AR11154" i="3"/>
  <c r="AR11153" i="3"/>
  <c r="AR11152" i="3"/>
  <c r="AR11151" i="3"/>
  <c r="AR11150" i="3"/>
  <c r="AR11149" i="3"/>
  <c r="AR11148" i="3"/>
  <c r="AR11147" i="3"/>
  <c r="AR11146" i="3"/>
  <c r="AR11145" i="3"/>
  <c r="AR11144" i="3"/>
  <c r="AR11143" i="3"/>
  <c r="AR11142" i="3"/>
  <c r="AR11141" i="3"/>
  <c r="AR11140" i="3"/>
  <c r="AR11139" i="3"/>
  <c r="AR11138" i="3"/>
  <c r="AR11137" i="3"/>
  <c r="AR11136" i="3"/>
  <c r="AR11135" i="3"/>
  <c r="AR11134" i="3"/>
  <c r="AR11133" i="3"/>
  <c r="AR11132" i="3"/>
  <c r="AR11131" i="3"/>
  <c r="AR11130" i="3"/>
  <c r="AR11129" i="3"/>
  <c r="AR11128" i="3"/>
  <c r="AR11127" i="3"/>
  <c r="AR11126" i="3"/>
  <c r="AR11125" i="3"/>
  <c r="AR11124" i="3"/>
  <c r="AR11123" i="3"/>
  <c r="AR11122" i="3"/>
  <c r="AR11121" i="3"/>
  <c r="AR11120" i="3"/>
  <c r="AR11119" i="3"/>
  <c r="AR11118" i="3"/>
  <c r="AR11117" i="3"/>
  <c r="AR11116" i="3"/>
  <c r="AR11115" i="3"/>
  <c r="AR11114" i="3"/>
  <c r="AR11113" i="3"/>
  <c r="AR11112" i="3"/>
  <c r="AR11111" i="3"/>
  <c r="AR11110" i="3"/>
  <c r="AR11109" i="3"/>
  <c r="AR11108" i="3"/>
  <c r="AR11107" i="3"/>
  <c r="AR11106" i="3"/>
  <c r="AR11105" i="3"/>
  <c r="AR11104" i="3"/>
  <c r="AR11103" i="3"/>
  <c r="AR11102" i="3"/>
  <c r="AR11101" i="3"/>
  <c r="AR11100" i="3"/>
  <c r="AR11099" i="3"/>
  <c r="AR11098" i="3"/>
  <c r="AR11097" i="3"/>
  <c r="AR11096" i="3"/>
  <c r="AR11095" i="3"/>
  <c r="AR11094" i="3"/>
  <c r="AR11093" i="3"/>
  <c r="AR11092" i="3"/>
  <c r="AR11091" i="3"/>
  <c r="AR11090" i="3"/>
  <c r="AR11089" i="3"/>
  <c r="AR11088" i="3"/>
  <c r="AR11087" i="3"/>
  <c r="AR11086" i="3"/>
  <c r="AR11085" i="3"/>
  <c r="AR11084" i="3"/>
  <c r="AR11083" i="3"/>
  <c r="AR11082" i="3"/>
  <c r="AR11081" i="3"/>
  <c r="AR11080" i="3"/>
  <c r="AR11079" i="3"/>
  <c r="AR11078" i="3"/>
  <c r="AR11077" i="3"/>
  <c r="AR11076" i="3"/>
  <c r="AR11075" i="3"/>
  <c r="AR11074" i="3"/>
  <c r="AR11073" i="3"/>
  <c r="AR11072" i="3"/>
  <c r="AR11071" i="3"/>
  <c r="AR11070" i="3"/>
  <c r="AR11069" i="3"/>
  <c r="AR11068" i="3"/>
  <c r="AR11067" i="3"/>
  <c r="AR11066" i="3"/>
  <c r="AR11065" i="3"/>
  <c r="AR11064" i="3"/>
  <c r="AR11063" i="3"/>
  <c r="AR11062" i="3"/>
  <c r="AR11061" i="3"/>
  <c r="AR11060" i="3"/>
  <c r="AR11059" i="3"/>
  <c r="AR11058" i="3"/>
  <c r="AR11057" i="3"/>
  <c r="AR11056" i="3"/>
  <c r="AR11055" i="3"/>
  <c r="AR11054" i="3"/>
  <c r="AR11053" i="3"/>
  <c r="AR11052" i="3"/>
  <c r="AR11051" i="3"/>
  <c r="AR11050" i="3"/>
  <c r="AR11049" i="3"/>
  <c r="AR11048" i="3"/>
  <c r="AR11047" i="3"/>
  <c r="AR11046" i="3"/>
  <c r="AR11045" i="3"/>
  <c r="AR11044" i="3"/>
  <c r="AR11043" i="3"/>
  <c r="AR11042" i="3"/>
  <c r="AR11041" i="3"/>
  <c r="AR11040" i="3"/>
  <c r="AR11039" i="3"/>
  <c r="AR11038" i="3"/>
  <c r="AR11037" i="3"/>
  <c r="AR11036" i="3"/>
  <c r="AR11035" i="3"/>
  <c r="AR11034" i="3"/>
  <c r="AR11033" i="3"/>
  <c r="AR11032" i="3"/>
  <c r="AR11031" i="3"/>
  <c r="AR11030" i="3"/>
  <c r="AR11029" i="3"/>
  <c r="AR11028" i="3"/>
  <c r="AR11027" i="3"/>
  <c r="AR11026" i="3"/>
  <c r="AR11025" i="3"/>
  <c r="AR11024" i="3"/>
  <c r="AR11023" i="3"/>
  <c r="AR11022" i="3"/>
  <c r="AR11021" i="3"/>
  <c r="AR11020" i="3"/>
  <c r="AR11019" i="3"/>
  <c r="AR11018" i="3"/>
  <c r="AR11017" i="3"/>
  <c r="AR11016" i="3"/>
  <c r="AR11015" i="3"/>
  <c r="AR11014" i="3"/>
  <c r="AR11013" i="3"/>
  <c r="AR11012" i="3"/>
  <c r="AR11011" i="3"/>
  <c r="AR11010" i="3"/>
  <c r="AR11009" i="3"/>
  <c r="AR11008" i="3"/>
  <c r="AR11007" i="3"/>
  <c r="AR11006" i="3"/>
  <c r="AR11005" i="3"/>
  <c r="AT11005" i="3" s="1"/>
  <c r="AR11004" i="3"/>
  <c r="AR11003" i="3"/>
  <c r="AR11002" i="3"/>
  <c r="AR11001" i="3"/>
  <c r="AR11000" i="3"/>
  <c r="AR10999" i="3"/>
  <c r="AR10998" i="3"/>
  <c r="AR10997" i="3"/>
  <c r="AR10996" i="3"/>
  <c r="AR10995" i="3"/>
  <c r="AR10994" i="3"/>
  <c r="AR10993" i="3"/>
  <c r="AR10992" i="3"/>
  <c r="AR10991" i="3"/>
  <c r="AR10990" i="3"/>
  <c r="AR10989" i="3"/>
  <c r="AT10989" i="3" s="1"/>
  <c r="AR10988" i="3"/>
  <c r="AR10987" i="3"/>
  <c r="AR10986" i="3"/>
  <c r="AR10985" i="3"/>
  <c r="AR10984" i="3"/>
  <c r="AR10983" i="3"/>
  <c r="AR10982" i="3"/>
  <c r="AR10981" i="3"/>
  <c r="AR10980" i="3"/>
  <c r="AR10979" i="3"/>
  <c r="AR10978" i="3"/>
  <c r="AR10977" i="3"/>
  <c r="AR10976" i="3"/>
  <c r="AR10975" i="3"/>
  <c r="AR10974" i="3"/>
  <c r="AR10973" i="3"/>
  <c r="AT10973" i="3" s="1"/>
  <c r="AR10972" i="3"/>
  <c r="AR10971" i="3"/>
  <c r="AR10970" i="3"/>
  <c r="AR10969" i="3"/>
  <c r="AR10968" i="3"/>
  <c r="AR10967" i="3"/>
  <c r="AR10966" i="3"/>
  <c r="AR10965" i="3"/>
  <c r="AR10964" i="3"/>
  <c r="AR10963" i="3"/>
  <c r="AR10962" i="3"/>
  <c r="AR10961" i="3"/>
  <c r="AR10960" i="3"/>
  <c r="AR10959" i="3"/>
  <c r="AR10958" i="3"/>
  <c r="AR10957" i="3"/>
  <c r="AT10957" i="3" s="1"/>
  <c r="AR10956" i="3"/>
  <c r="AR10955" i="3"/>
  <c r="AR10954" i="3"/>
  <c r="AR10953" i="3"/>
  <c r="AR10952" i="3"/>
  <c r="AR10951" i="3"/>
  <c r="AR10950" i="3"/>
  <c r="AR10949" i="3"/>
  <c r="AR10948" i="3"/>
  <c r="AR10947" i="3"/>
  <c r="AR10946" i="3"/>
  <c r="AR10945" i="3"/>
  <c r="AR10944" i="3"/>
  <c r="AR10943" i="3"/>
  <c r="AR10942" i="3"/>
  <c r="AR10941" i="3"/>
  <c r="AT10941" i="3" s="1"/>
  <c r="AR10940" i="3"/>
  <c r="AR10939" i="3"/>
  <c r="AR10938" i="3"/>
  <c r="AR10937" i="3"/>
  <c r="AR10936" i="3"/>
  <c r="AR10935" i="3"/>
  <c r="AR10934" i="3"/>
  <c r="AR10933" i="3"/>
  <c r="AR10932" i="3"/>
  <c r="AR10931" i="3"/>
  <c r="AR10930" i="3"/>
  <c r="AR10929" i="3"/>
  <c r="AR10928" i="3"/>
  <c r="AR10927" i="3"/>
  <c r="AR10926" i="3"/>
  <c r="AR10925" i="3"/>
  <c r="AT10925" i="3" s="1"/>
  <c r="AR10924" i="3"/>
  <c r="AR10923" i="3"/>
  <c r="AR10922" i="3"/>
  <c r="AR10921" i="3"/>
  <c r="AR10920" i="3"/>
  <c r="AR10919" i="3"/>
  <c r="AR10918" i="3"/>
  <c r="AR10917" i="3"/>
  <c r="AR10916" i="3"/>
  <c r="AR10915" i="3"/>
  <c r="AR10914" i="3"/>
  <c r="AR10913" i="3"/>
  <c r="AR10912" i="3"/>
  <c r="AR10911" i="3"/>
  <c r="AR10910" i="3"/>
  <c r="AR10909" i="3"/>
  <c r="AT10909" i="3" s="1"/>
  <c r="AR10908" i="3"/>
  <c r="AR10907" i="3"/>
  <c r="AR10906" i="3"/>
  <c r="AR10905" i="3"/>
  <c r="AR10904" i="3"/>
  <c r="AR10903" i="3"/>
  <c r="AR10902" i="3"/>
  <c r="AR10901" i="3"/>
  <c r="AR10900" i="3"/>
  <c r="AR10899" i="3"/>
  <c r="AR10898" i="3"/>
  <c r="AR10897" i="3"/>
  <c r="AR10896" i="3"/>
  <c r="AR10895" i="3"/>
  <c r="AR10894" i="3"/>
  <c r="AR10893" i="3"/>
  <c r="AT10893" i="3" s="1"/>
  <c r="AR10892" i="3"/>
  <c r="AR10891" i="3"/>
  <c r="AR10890" i="3"/>
  <c r="AR10889" i="3"/>
  <c r="AR10888" i="3"/>
  <c r="AR10887" i="3"/>
  <c r="AR10886" i="3"/>
  <c r="AR10885" i="3"/>
  <c r="AR10884" i="3"/>
  <c r="AR10883" i="3"/>
  <c r="AR10882" i="3"/>
  <c r="AR10881" i="3"/>
  <c r="AR10880" i="3"/>
  <c r="AR10879" i="3"/>
  <c r="AR10878" i="3"/>
  <c r="AR10877" i="3"/>
  <c r="AT10877" i="3" s="1"/>
  <c r="AR10876" i="3"/>
  <c r="AR10875" i="3"/>
  <c r="AR10874" i="3"/>
  <c r="AR10873" i="3"/>
  <c r="AR10872" i="3"/>
  <c r="AR10871" i="3"/>
  <c r="AR10870" i="3"/>
  <c r="AR10869" i="3"/>
  <c r="AR10868" i="3"/>
  <c r="AR10867" i="3"/>
  <c r="AR10866" i="3"/>
  <c r="AR10865" i="3"/>
  <c r="AR10864" i="3"/>
  <c r="AR10863" i="3"/>
  <c r="AR10862" i="3"/>
  <c r="AR10861" i="3"/>
  <c r="AT10861" i="3" s="1"/>
  <c r="AR10860" i="3"/>
  <c r="AR10859" i="3"/>
  <c r="AR10858" i="3"/>
  <c r="AR10857" i="3"/>
  <c r="AR10856" i="3"/>
  <c r="AR10855" i="3"/>
  <c r="AR10854" i="3"/>
  <c r="AR10853" i="3"/>
  <c r="AR10852" i="3"/>
  <c r="AR10851" i="3"/>
  <c r="AR10850" i="3"/>
  <c r="AR10849" i="3"/>
  <c r="AR10848" i="3"/>
  <c r="AR10847" i="3"/>
  <c r="AR10846" i="3"/>
  <c r="AR10845" i="3"/>
  <c r="AT10845" i="3" s="1"/>
  <c r="AR10844" i="3"/>
  <c r="AR10843" i="3"/>
  <c r="AR10842" i="3"/>
  <c r="AR10841" i="3"/>
  <c r="AR10840" i="3"/>
  <c r="AR10839" i="3"/>
  <c r="AR10838" i="3"/>
  <c r="AR10837" i="3"/>
  <c r="AR10836" i="3"/>
  <c r="AR10835" i="3"/>
  <c r="AR10834" i="3"/>
  <c r="AR10833" i="3"/>
  <c r="AR10832" i="3"/>
  <c r="AR10831" i="3"/>
  <c r="AR10830" i="3"/>
  <c r="AR10829" i="3"/>
  <c r="AT10829" i="3" s="1"/>
  <c r="AR10828" i="3"/>
  <c r="AR10827" i="3"/>
  <c r="AR10826" i="3"/>
  <c r="AR10825" i="3"/>
  <c r="AR10824" i="3"/>
  <c r="AR10823" i="3"/>
  <c r="AR10822" i="3"/>
  <c r="AR10821" i="3"/>
  <c r="AR10820" i="3"/>
  <c r="AR10819" i="3"/>
  <c r="AR10818" i="3"/>
  <c r="AR10817" i="3"/>
  <c r="AR10816" i="3"/>
  <c r="AR10815" i="3"/>
  <c r="AR10814" i="3"/>
  <c r="AR10813" i="3"/>
  <c r="AT10813" i="3" s="1"/>
  <c r="AR10812" i="3"/>
  <c r="AR10811" i="3"/>
  <c r="AR10810" i="3"/>
  <c r="AR10809" i="3"/>
  <c r="AR10808" i="3"/>
  <c r="AR10807" i="3"/>
  <c r="AR10806" i="3"/>
  <c r="AR10805" i="3"/>
  <c r="AR10804" i="3"/>
  <c r="AR10803" i="3"/>
  <c r="AR10802" i="3"/>
  <c r="AR10801" i="3"/>
  <c r="AR10800" i="3"/>
  <c r="AR10799" i="3"/>
  <c r="AR10798" i="3"/>
  <c r="AR10797" i="3"/>
  <c r="AT10797" i="3" s="1"/>
  <c r="AR10796" i="3"/>
  <c r="AR10795" i="3"/>
  <c r="AR10794" i="3"/>
  <c r="AR10793" i="3"/>
  <c r="AR10792" i="3"/>
  <c r="AR10791" i="3"/>
  <c r="AR10790" i="3"/>
  <c r="AR10789" i="3"/>
  <c r="AR10788" i="3"/>
  <c r="AR10787" i="3"/>
  <c r="AR10786" i="3"/>
  <c r="AR10785" i="3"/>
  <c r="AR10784" i="3"/>
  <c r="AR10783" i="3"/>
  <c r="AR10782" i="3"/>
  <c r="AR10781" i="3"/>
  <c r="AT10781" i="3" s="1"/>
  <c r="AR10780" i="3"/>
  <c r="AR10779" i="3"/>
  <c r="AR10778" i="3"/>
  <c r="AR10777" i="3"/>
  <c r="AR10776" i="3"/>
  <c r="AR10775" i="3"/>
  <c r="AR10774" i="3"/>
  <c r="AR10773" i="3"/>
  <c r="AR10772" i="3"/>
  <c r="AR10771" i="3"/>
  <c r="AR10770" i="3"/>
  <c r="AR10769" i="3"/>
  <c r="AR10768" i="3"/>
  <c r="AR10767" i="3"/>
  <c r="AR10766" i="3"/>
  <c r="AR10765" i="3"/>
  <c r="AT10765" i="3" s="1"/>
  <c r="AR10764" i="3"/>
  <c r="AR10763" i="3"/>
  <c r="AR10762" i="3"/>
  <c r="AR10761" i="3"/>
  <c r="AR10760" i="3"/>
  <c r="AR10759" i="3"/>
  <c r="AR10758" i="3"/>
  <c r="AR10757" i="3"/>
  <c r="AR10756" i="3"/>
  <c r="AR10755" i="3"/>
  <c r="AR10754" i="3"/>
  <c r="AR10753" i="3"/>
  <c r="AR10752" i="3"/>
  <c r="AR10751" i="3"/>
  <c r="AR10750" i="3"/>
  <c r="AR10749" i="3"/>
  <c r="AT10749" i="3" s="1"/>
  <c r="AR10748" i="3"/>
  <c r="AR10747" i="3"/>
  <c r="AR10746" i="3"/>
  <c r="AR10745" i="3"/>
  <c r="AR10744" i="3"/>
  <c r="AR10743" i="3"/>
  <c r="AR10742" i="3"/>
  <c r="AR10741" i="3"/>
  <c r="AR10740" i="3"/>
  <c r="AR10739" i="3"/>
  <c r="AT10739" i="3" s="1"/>
  <c r="AR10738" i="3"/>
  <c r="AR10737" i="3"/>
  <c r="AR10736" i="3"/>
  <c r="AR10735" i="3"/>
  <c r="AR10734" i="3"/>
  <c r="AR10733" i="3"/>
  <c r="AT10733" i="3" s="1"/>
  <c r="AR10732" i="3"/>
  <c r="AR10731" i="3"/>
  <c r="AR10730" i="3"/>
  <c r="AR10729" i="3"/>
  <c r="AR10728" i="3"/>
  <c r="AR10727" i="3"/>
  <c r="AR10726" i="3"/>
  <c r="AR10725" i="3"/>
  <c r="AR10724" i="3"/>
  <c r="AR10723" i="3"/>
  <c r="AT10723" i="3" s="1"/>
  <c r="AR10722" i="3"/>
  <c r="AR10721" i="3"/>
  <c r="AR10720" i="3"/>
  <c r="AR10719" i="3"/>
  <c r="AR10718" i="3"/>
  <c r="AR10717" i="3"/>
  <c r="AT10717" i="3" s="1"/>
  <c r="AR10716" i="3"/>
  <c r="AR10715" i="3"/>
  <c r="AR10714" i="3"/>
  <c r="AR10713" i="3"/>
  <c r="AR10712" i="3"/>
  <c r="AR10711" i="3"/>
  <c r="AR10710" i="3"/>
  <c r="AR10709" i="3"/>
  <c r="AR10708" i="3"/>
  <c r="AR10707" i="3"/>
  <c r="AT10707" i="3" s="1"/>
  <c r="AR10706" i="3"/>
  <c r="AR10705" i="3"/>
  <c r="AR10704" i="3"/>
  <c r="AR10703" i="3"/>
  <c r="AR10702" i="3"/>
  <c r="AR10701" i="3"/>
  <c r="AT10701" i="3" s="1"/>
  <c r="AR10700" i="3"/>
  <c r="AR10699" i="3"/>
  <c r="AR10698" i="3"/>
  <c r="AR10697" i="3"/>
  <c r="AR10696" i="3"/>
  <c r="AR10695" i="3"/>
  <c r="AR10694" i="3"/>
  <c r="AR10693" i="3"/>
  <c r="AR10692" i="3"/>
  <c r="AR10691" i="3"/>
  <c r="AT10691" i="3" s="1"/>
  <c r="AR10690" i="3"/>
  <c r="AR10689" i="3"/>
  <c r="AR10688" i="3"/>
  <c r="AR10687" i="3"/>
  <c r="AR10686" i="3"/>
  <c r="AR10685" i="3"/>
  <c r="AT10685" i="3" s="1"/>
  <c r="AR10684" i="3"/>
  <c r="AR10683" i="3"/>
  <c r="AR10682" i="3"/>
  <c r="AR10681" i="3"/>
  <c r="AR10680" i="3"/>
  <c r="AR10679" i="3"/>
  <c r="AR10678" i="3"/>
  <c r="AR10677" i="3"/>
  <c r="AR10676" i="3"/>
  <c r="AR10675" i="3"/>
  <c r="AT10675" i="3" s="1"/>
  <c r="AR10674" i="3"/>
  <c r="AR10673" i="3"/>
  <c r="AR10672" i="3"/>
  <c r="AR10671" i="3"/>
  <c r="AR10670" i="3"/>
  <c r="AR10669" i="3"/>
  <c r="AT10669" i="3" s="1"/>
  <c r="AR10668" i="3"/>
  <c r="AR10667" i="3"/>
  <c r="AR10666" i="3"/>
  <c r="AR10665" i="3"/>
  <c r="AR10664" i="3"/>
  <c r="AR10663" i="3"/>
  <c r="AR10662" i="3"/>
  <c r="AR10661" i="3"/>
  <c r="AR10660" i="3"/>
  <c r="AR10659" i="3"/>
  <c r="AT10659" i="3" s="1"/>
  <c r="AR10658" i="3"/>
  <c r="AR10657" i="3"/>
  <c r="AR10656" i="3"/>
  <c r="AR10655" i="3"/>
  <c r="AR10654" i="3"/>
  <c r="AR10653" i="3"/>
  <c r="AT10653" i="3" s="1"/>
  <c r="AR10652" i="3"/>
  <c r="AR10651" i="3"/>
  <c r="AR10650" i="3"/>
  <c r="AR10649" i="3"/>
  <c r="AR10648" i="3"/>
  <c r="AR10647" i="3"/>
  <c r="AR10646" i="3"/>
  <c r="AR10645" i="3"/>
  <c r="AR10644" i="3"/>
  <c r="AR10643" i="3"/>
  <c r="AT10643" i="3" s="1"/>
  <c r="AR10642" i="3"/>
  <c r="AR10641" i="3"/>
  <c r="AR10640" i="3"/>
  <c r="AR10639" i="3"/>
  <c r="AR10638" i="3"/>
  <c r="AR10637" i="3"/>
  <c r="AT10637" i="3" s="1"/>
  <c r="AR10636" i="3"/>
  <c r="AR10635" i="3"/>
  <c r="AR10634" i="3"/>
  <c r="AR10633" i="3"/>
  <c r="AR10632" i="3"/>
  <c r="AR10631" i="3"/>
  <c r="AR10630" i="3"/>
  <c r="AR10629" i="3"/>
  <c r="AR10628" i="3"/>
  <c r="AR10627" i="3"/>
  <c r="AT10627" i="3" s="1"/>
  <c r="AR10626" i="3"/>
  <c r="AR10625" i="3"/>
  <c r="AR10624" i="3"/>
  <c r="AR10623" i="3"/>
  <c r="AR10622" i="3"/>
  <c r="AR10621" i="3"/>
  <c r="AT10621" i="3" s="1"/>
  <c r="AR10620" i="3"/>
  <c r="AR10619" i="3"/>
  <c r="AR10618" i="3"/>
  <c r="AR10617" i="3"/>
  <c r="AR10616" i="3"/>
  <c r="AR10615" i="3"/>
  <c r="AR10614" i="3"/>
  <c r="AR10613" i="3"/>
  <c r="AR10612" i="3"/>
  <c r="AR10611" i="3"/>
  <c r="AT10611" i="3" s="1"/>
  <c r="AR10610" i="3"/>
  <c r="AR10609" i="3"/>
  <c r="AR10608" i="3"/>
  <c r="AR10607" i="3"/>
  <c r="AR10606" i="3"/>
  <c r="AR10605" i="3"/>
  <c r="AT10605" i="3" s="1"/>
  <c r="AR10604" i="3"/>
  <c r="AR10603" i="3"/>
  <c r="AR10602" i="3"/>
  <c r="AR11439" i="3"/>
  <c r="AR11435" i="3"/>
  <c r="AR11431" i="3"/>
  <c r="AT11431" i="3" s="1"/>
  <c r="AR11427" i="3"/>
  <c r="AR11423" i="3"/>
  <c r="AR11419" i="3"/>
  <c r="AR11415" i="3"/>
  <c r="AT11415" i="3" s="1"/>
  <c r="AR11411" i="3"/>
  <c r="AR11407" i="3"/>
  <c r="AR11403" i="3"/>
  <c r="AR11399" i="3"/>
  <c r="AT11399" i="3" s="1"/>
  <c r="AR11395" i="3"/>
  <c r="AR11391" i="3"/>
  <c r="AR11387" i="3"/>
  <c r="AR11383" i="3"/>
  <c r="AT11383" i="3" s="1"/>
  <c r="AR11379" i="3"/>
  <c r="AR11375" i="3"/>
  <c r="AR11371" i="3"/>
  <c r="AR11367" i="3"/>
  <c r="AT11367" i="3" s="1"/>
  <c r="AR11363" i="3"/>
  <c r="AR11359" i="3"/>
  <c r="AR11355" i="3"/>
  <c r="AR11351" i="3"/>
  <c r="AT11351" i="3" s="1"/>
  <c r="AR11347" i="3"/>
  <c r="AR11343" i="3"/>
  <c r="AR11339" i="3"/>
  <c r="AR11335" i="3"/>
  <c r="AT11335" i="3" s="1"/>
  <c r="AR12014" i="3"/>
  <c r="AT12014" i="3" s="1"/>
  <c r="AR12012" i="3"/>
  <c r="AT12012" i="3" s="1"/>
  <c r="AR12010" i="3"/>
  <c r="AT12010" i="3" s="1"/>
  <c r="AR12008" i="3"/>
  <c r="AR12006" i="3"/>
  <c r="AT12006" i="3" s="1"/>
  <c r="AR12004" i="3"/>
  <c r="AT12004" i="3" s="1"/>
  <c r="AR12002" i="3"/>
  <c r="AT12002" i="3" s="1"/>
  <c r="AR12000" i="3"/>
  <c r="AR11998" i="3"/>
  <c r="AT11998" i="3" s="1"/>
  <c r="AR11996" i="3"/>
  <c r="AT11996" i="3" s="1"/>
  <c r="AR11994" i="3"/>
  <c r="AT11994" i="3" s="1"/>
  <c r="AR11992" i="3"/>
  <c r="AR11990" i="3"/>
  <c r="AT11990" i="3" s="1"/>
  <c r="AR11988" i="3"/>
  <c r="AT11988" i="3" s="1"/>
  <c r="AR11986" i="3"/>
  <c r="AT11986" i="3" s="1"/>
  <c r="AR11984" i="3"/>
  <c r="AR11982" i="3"/>
  <c r="AT11982" i="3" s="1"/>
  <c r="AR11980" i="3"/>
  <c r="AT11980" i="3" s="1"/>
  <c r="AR11978" i="3"/>
  <c r="AT11978" i="3" s="1"/>
  <c r="AR11976" i="3"/>
  <c r="AR11974" i="3"/>
  <c r="AT11974" i="3" s="1"/>
  <c r="AR11972" i="3"/>
  <c r="AT11972" i="3" s="1"/>
  <c r="AR11970" i="3"/>
  <c r="AT11970" i="3" s="1"/>
  <c r="AR11968" i="3"/>
  <c r="AR11966" i="3"/>
  <c r="AT11966" i="3" s="1"/>
  <c r="AR11964" i="3"/>
  <c r="AT11964" i="3" s="1"/>
  <c r="AR11962" i="3"/>
  <c r="AT11962" i="3" s="1"/>
  <c r="AR11960" i="3"/>
  <c r="AR11958" i="3"/>
  <c r="AT11958" i="3" s="1"/>
  <c r="AR11956" i="3"/>
  <c r="AT11956" i="3" s="1"/>
  <c r="AR11954" i="3"/>
  <c r="AT11954" i="3" s="1"/>
  <c r="AR11952" i="3"/>
  <c r="AR11950" i="3"/>
  <c r="AT11950" i="3" s="1"/>
  <c r="AR11948" i="3"/>
  <c r="AT11948" i="3" s="1"/>
  <c r="AR11946" i="3"/>
  <c r="AT11946" i="3" s="1"/>
  <c r="AR11944" i="3"/>
  <c r="AR11942" i="3"/>
  <c r="AT11942" i="3" s="1"/>
  <c r="AR11940" i="3"/>
  <c r="AT11940" i="3" s="1"/>
  <c r="AR11938" i="3"/>
  <c r="AT11938" i="3" s="1"/>
  <c r="AR11936" i="3"/>
  <c r="AR11934" i="3"/>
  <c r="AT11934" i="3" s="1"/>
  <c r="AR11932" i="3"/>
  <c r="AT11932" i="3" s="1"/>
  <c r="AR11930" i="3"/>
  <c r="AT11930" i="3" s="1"/>
  <c r="AR11928" i="3"/>
  <c r="AR11926" i="3"/>
  <c r="AT11926" i="3" s="1"/>
  <c r="AR11924" i="3"/>
  <c r="AT11924" i="3" s="1"/>
  <c r="AR11922" i="3"/>
  <c r="AT11922" i="3" s="1"/>
  <c r="AR11920" i="3"/>
  <c r="AR11918" i="3"/>
  <c r="AT11918" i="3" s="1"/>
  <c r="AR11916" i="3"/>
  <c r="AT11916" i="3" s="1"/>
  <c r="AR11914" i="3"/>
  <c r="AT11914" i="3" s="1"/>
  <c r="AR11912" i="3"/>
  <c r="AR11910" i="3"/>
  <c r="AT11910" i="3" s="1"/>
  <c r="AR11908" i="3"/>
  <c r="AT11908" i="3" s="1"/>
  <c r="AR11906" i="3"/>
  <c r="AT11906" i="3" s="1"/>
  <c r="AR11904" i="3"/>
  <c r="AR11902" i="3"/>
  <c r="AT11902" i="3" s="1"/>
  <c r="AR11900" i="3"/>
  <c r="AT11900" i="3" s="1"/>
  <c r="AR11898" i="3"/>
  <c r="AT11898" i="3" s="1"/>
  <c r="AR11896" i="3"/>
  <c r="AR11894" i="3"/>
  <c r="AT11894" i="3" s="1"/>
  <c r="AR11892" i="3"/>
  <c r="AT11892" i="3" s="1"/>
  <c r="AR11890" i="3"/>
  <c r="AT11890" i="3" s="1"/>
  <c r="AR11888" i="3"/>
  <c r="AR11886" i="3"/>
  <c r="AT11886" i="3" s="1"/>
  <c r="AR11884" i="3"/>
  <c r="AT11884" i="3" s="1"/>
  <c r="AR11882" i="3"/>
  <c r="AT11882" i="3" s="1"/>
  <c r="AR11880" i="3"/>
  <c r="AR11878" i="3"/>
  <c r="AT11878" i="3" s="1"/>
  <c r="AR11876" i="3"/>
  <c r="AT11876" i="3" s="1"/>
  <c r="AR11874" i="3"/>
  <c r="AT11874" i="3" s="1"/>
  <c r="AR11872" i="3"/>
  <c r="AR11870" i="3"/>
  <c r="AT11870" i="3" s="1"/>
  <c r="AR11868" i="3"/>
  <c r="AT11868" i="3" s="1"/>
  <c r="AR11866" i="3"/>
  <c r="AT11866" i="3" s="1"/>
  <c r="AR11864" i="3"/>
  <c r="AR11862" i="3"/>
  <c r="AT11862" i="3" s="1"/>
  <c r="AR11860" i="3"/>
  <c r="AT11860" i="3" s="1"/>
  <c r="AR11858" i="3"/>
  <c r="AT11858" i="3" s="1"/>
  <c r="AR11856" i="3"/>
  <c r="AR11854" i="3"/>
  <c r="AT11854" i="3" s="1"/>
  <c r="AR11852" i="3"/>
  <c r="AT11852" i="3" s="1"/>
  <c r="AR11850" i="3"/>
  <c r="AT11850" i="3" s="1"/>
  <c r="AR11848" i="3"/>
  <c r="AR11846" i="3"/>
  <c r="AT11846" i="3" s="1"/>
  <c r="AR11844" i="3"/>
  <c r="AT11844" i="3" s="1"/>
  <c r="AR11842" i="3"/>
  <c r="AT11842" i="3" s="1"/>
  <c r="AR11840" i="3"/>
  <c r="AR11838" i="3"/>
  <c r="AT11838" i="3" s="1"/>
  <c r="AR11836" i="3"/>
  <c r="AT11836" i="3" s="1"/>
  <c r="AR11834" i="3"/>
  <c r="AT11834" i="3" s="1"/>
  <c r="AR11832" i="3"/>
  <c r="AR11830" i="3"/>
  <c r="AT11830" i="3" s="1"/>
  <c r="AR11828" i="3"/>
  <c r="AT11828" i="3" s="1"/>
  <c r="AR11826" i="3"/>
  <c r="AT11826" i="3" s="1"/>
  <c r="AR11824" i="3"/>
  <c r="AR11822" i="3"/>
  <c r="AT11822" i="3" s="1"/>
  <c r="AR11820" i="3"/>
  <c r="AT11820" i="3" s="1"/>
  <c r="AR11818" i="3"/>
  <c r="AT11818" i="3" s="1"/>
  <c r="AR11816" i="3"/>
  <c r="AR11814" i="3"/>
  <c r="AT11814" i="3" s="1"/>
  <c r="AR11812" i="3"/>
  <c r="AT11812" i="3" s="1"/>
  <c r="AR11810" i="3"/>
  <c r="AT11810" i="3" s="1"/>
  <c r="AR11808" i="3"/>
  <c r="AR11806" i="3"/>
  <c r="AT11806" i="3" s="1"/>
  <c r="AR11804" i="3"/>
  <c r="AT11804" i="3" s="1"/>
  <c r="AR11802" i="3"/>
  <c r="AT11802" i="3" s="1"/>
  <c r="AR11800" i="3"/>
  <c r="AR11798" i="3"/>
  <c r="AT11798" i="3" s="1"/>
  <c r="AR11796" i="3"/>
  <c r="AT11796" i="3" s="1"/>
  <c r="AR11794" i="3"/>
  <c r="AT11794" i="3" s="1"/>
  <c r="AR11792" i="3"/>
  <c r="AR11790" i="3"/>
  <c r="AT11790" i="3" s="1"/>
  <c r="AR11788" i="3"/>
  <c r="AT11788" i="3" s="1"/>
  <c r="AR11786" i="3"/>
  <c r="AT11786" i="3" s="1"/>
  <c r="AR11784" i="3"/>
  <c r="AR11782" i="3"/>
  <c r="AT11782" i="3" s="1"/>
  <c r="AR11780" i="3"/>
  <c r="AT11780" i="3" s="1"/>
  <c r="AR11778" i="3"/>
  <c r="AT11778" i="3" s="1"/>
  <c r="AR11776" i="3"/>
  <c r="AR11774" i="3"/>
  <c r="AT11774" i="3" s="1"/>
  <c r="AR11772" i="3"/>
  <c r="AT11772" i="3" s="1"/>
  <c r="AR11770" i="3"/>
  <c r="AT11770" i="3" s="1"/>
  <c r="AR11768" i="3"/>
  <c r="AR11766" i="3"/>
  <c r="AT11766" i="3" s="1"/>
  <c r="AR11764" i="3"/>
  <c r="AT11764" i="3" s="1"/>
  <c r="AR11762" i="3"/>
  <c r="AT11762" i="3" s="1"/>
  <c r="AR11760" i="3"/>
  <c r="AR11758" i="3"/>
  <c r="AT11758" i="3" s="1"/>
  <c r="AR11756" i="3"/>
  <c r="AT11756" i="3" s="1"/>
  <c r="AR11754" i="3"/>
  <c r="AT11754" i="3" s="1"/>
  <c r="AR11752" i="3"/>
  <c r="AR11750" i="3"/>
  <c r="AT11750" i="3" s="1"/>
  <c r="AR11748" i="3"/>
  <c r="AT11748" i="3" s="1"/>
  <c r="AR11746" i="3"/>
  <c r="AT11746" i="3" s="1"/>
  <c r="AR11744" i="3"/>
  <c r="AR11742" i="3"/>
  <c r="AT11742" i="3" s="1"/>
  <c r="AR11740" i="3"/>
  <c r="AT11740" i="3" s="1"/>
  <c r="AR11738" i="3"/>
  <c r="AT11738" i="3" s="1"/>
  <c r="AR11736" i="3"/>
  <c r="AR11734" i="3"/>
  <c r="AT11734" i="3" s="1"/>
  <c r="AR11732" i="3"/>
  <c r="AT11732" i="3" s="1"/>
  <c r="AR11730" i="3"/>
  <c r="AT11730" i="3" s="1"/>
  <c r="AR11728" i="3"/>
  <c r="AR11726" i="3"/>
  <c r="AT11726" i="3" s="1"/>
  <c r="AR11724" i="3"/>
  <c r="AT11724" i="3" s="1"/>
  <c r="AR11722" i="3"/>
  <c r="AT11722" i="3" s="1"/>
  <c r="AR11720" i="3"/>
  <c r="AR11718" i="3"/>
  <c r="AT11718" i="3" s="1"/>
  <c r="AR11716" i="3"/>
  <c r="AT11716" i="3" s="1"/>
  <c r="AR11714" i="3"/>
  <c r="AT11714" i="3" s="1"/>
  <c r="AR11712" i="3"/>
  <c r="AR11710" i="3"/>
  <c r="AT11710" i="3" s="1"/>
  <c r="AR11708" i="3"/>
  <c r="AT11708" i="3" s="1"/>
  <c r="AR11706" i="3"/>
  <c r="AT11706" i="3" s="1"/>
  <c r="AR11704" i="3"/>
  <c r="AR11702" i="3"/>
  <c r="AT11702" i="3" s="1"/>
  <c r="AR11700" i="3"/>
  <c r="AT11700" i="3" s="1"/>
  <c r="AR11698" i="3"/>
  <c r="AT11698" i="3" s="1"/>
  <c r="AR11696" i="3"/>
  <c r="AR11694" i="3"/>
  <c r="AT11694" i="3" s="1"/>
  <c r="AR11692" i="3"/>
  <c r="AT11692" i="3" s="1"/>
  <c r="AR11690" i="3"/>
  <c r="AT11690" i="3" s="1"/>
  <c r="AR11688" i="3"/>
  <c r="AR11686" i="3"/>
  <c r="AT11686" i="3" s="1"/>
  <c r="AR11684" i="3"/>
  <c r="AT11684" i="3" s="1"/>
  <c r="AR11682" i="3"/>
  <c r="AT11682" i="3" s="1"/>
  <c r="AR11680" i="3"/>
  <c r="AR11678" i="3"/>
  <c r="AT11678" i="3" s="1"/>
  <c r="AR11676" i="3"/>
  <c r="AT11676" i="3" s="1"/>
  <c r="AR11674" i="3"/>
  <c r="AT11674" i="3" s="1"/>
  <c r="AR11672" i="3"/>
  <c r="AR11670" i="3"/>
  <c r="AT11670" i="3" s="1"/>
  <c r="AR11668" i="3"/>
  <c r="AT11668" i="3" s="1"/>
  <c r="AR11666" i="3"/>
  <c r="AT11666" i="3" s="1"/>
  <c r="AR11664" i="3"/>
  <c r="AR11662" i="3"/>
  <c r="AT11662" i="3" s="1"/>
  <c r="AR11660" i="3"/>
  <c r="AT11660" i="3" s="1"/>
  <c r="AR11658" i="3"/>
  <c r="AT11658" i="3" s="1"/>
  <c r="AR11656" i="3"/>
  <c r="AR11654" i="3"/>
  <c r="AT11654" i="3" s="1"/>
  <c r="AR11652" i="3"/>
  <c r="AT11652" i="3" s="1"/>
  <c r="AR11650" i="3"/>
  <c r="AT11650" i="3" s="1"/>
  <c r="AR11648" i="3"/>
  <c r="AR11646" i="3"/>
  <c r="AT11646" i="3" s="1"/>
  <c r="AR11644" i="3"/>
  <c r="AT11644" i="3" s="1"/>
  <c r="AR11642" i="3"/>
  <c r="AT11642" i="3" s="1"/>
  <c r="AR11640" i="3"/>
  <c r="AR11638" i="3"/>
  <c r="AT11638" i="3" s="1"/>
  <c r="AR11636" i="3"/>
  <c r="AT11636" i="3" s="1"/>
  <c r="AR11634" i="3"/>
  <c r="AT11634" i="3" s="1"/>
  <c r="AR11632" i="3"/>
  <c r="AR11630" i="3"/>
  <c r="AT11630" i="3" s="1"/>
  <c r="AR11628" i="3"/>
  <c r="AT11628" i="3" s="1"/>
  <c r="AR11626" i="3"/>
  <c r="AT11626" i="3" s="1"/>
  <c r="AR11624" i="3"/>
  <c r="AR11622" i="3"/>
  <c r="AT11622" i="3" s="1"/>
  <c r="AR11620" i="3"/>
  <c r="AT11620" i="3" s="1"/>
  <c r="AR11618" i="3"/>
  <c r="AT11618" i="3" s="1"/>
  <c r="AR11616" i="3"/>
  <c r="AR11614" i="3"/>
  <c r="AT11614" i="3" s="1"/>
  <c r="AR11612" i="3"/>
  <c r="AT11612" i="3" s="1"/>
  <c r="AR11610" i="3"/>
  <c r="AT11610" i="3" s="1"/>
  <c r="AR11608" i="3"/>
  <c r="AR11606" i="3"/>
  <c r="AT11606" i="3" s="1"/>
  <c r="AR11604" i="3"/>
  <c r="AT11604" i="3" s="1"/>
  <c r="AR11602" i="3"/>
  <c r="AT11602" i="3" s="1"/>
  <c r="AR11600" i="3"/>
  <c r="AR11598" i="3"/>
  <c r="AT11598" i="3" s="1"/>
  <c r="AR11596" i="3"/>
  <c r="AT11596" i="3" s="1"/>
  <c r="AR11594" i="3"/>
  <c r="AT11594" i="3" s="1"/>
  <c r="AR11592" i="3"/>
  <c r="AR11590" i="3"/>
  <c r="AT11590" i="3" s="1"/>
  <c r="AR11588" i="3"/>
  <c r="AT11588" i="3" s="1"/>
  <c r="AR11586" i="3"/>
  <c r="AT11586" i="3" s="1"/>
  <c r="AR11584" i="3"/>
  <c r="AR11582" i="3"/>
  <c r="AT11582" i="3" s="1"/>
  <c r="AR11580" i="3"/>
  <c r="AT11580" i="3" s="1"/>
  <c r="AR11578" i="3"/>
  <c r="AT11578" i="3" s="1"/>
  <c r="AR11576" i="3"/>
  <c r="AR11574" i="3"/>
  <c r="AT11574" i="3" s="1"/>
  <c r="AR11572" i="3"/>
  <c r="AT11572" i="3" s="1"/>
  <c r="AR11570" i="3"/>
  <c r="AT11570" i="3" s="1"/>
  <c r="AR11568" i="3"/>
  <c r="AR11566" i="3"/>
  <c r="AT11566" i="3" s="1"/>
  <c r="AR11564" i="3"/>
  <c r="AT11564" i="3" s="1"/>
  <c r="AR11562" i="3"/>
  <c r="AT11562" i="3" s="1"/>
  <c r="AR11560" i="3"/>
  <c r="AR11558" i="3"/>
  <c r="AT11558" i="3" s="1"/>
  <c r="AR11556" i="3"/>
  <c r="AT11556" i="3" s="1"/>
  <c r="AR11554" i="3"/>
  <c r="AT11554" i="3" s="1"/>
  <c r="AR11552" i="3"/>
  <c r="AR11550" i="3"/>
  <c r="AT11550" i="3" s="1"/>
  <c r="AR11548" i="3"/>
  <c r="AT11548" i="3" s="1"/>
  <c r="AR11546" i="3"/>
  <c r="AT11546" i="3" s="1"/>
  <c r="AR11544" i="3"/>
  <c r="AR11542" i="3"/>
  <c r="AT11542" i="3" s="1"/>
  <c r="AR11540" i="3"/>
  <c r="AT11540" i="3" s="1"/>
  <c r="AR11538" i="3"/>
  <c r="AT11538" i="3" s="1"/>
  <c r="AR11536" i="3"/>
  <c r="AR11534" i="3"/>
  <c r="AT11534" i="3" s="1"/>
  <c r="AR11532" i="3"/>
  <c r="AT11532" i="3" s="1"/>
  <c r="AR11530" i="3"/>
  <c r="AT11530" i="3" s="1"/>
  <c r="AR11528" i="3"/>
  <c r="AR11526" i="3"/>
  <c r="AT11526" i="3" s="1"/>
  <c r="AR11524" i="3"/>
  <c r="AT11524" i="3" s="1"/>
  <c r="AR11522" i="3"/>
  <c r="AT11522" i="3" s="1"/>
  <c r="AR11520" i="3"/>
  <c r="AR11518" i="3"/>
  <c r="AT11518" i="3" s="1"/>
  <c r="AR11516" i="3"/>
  <c r="AT11516" i="3" s="1"/>
  <c r="AR11514" i="3"/>
  <c r="AT11514" i="3" s="1"/>
  <c r="AR11512" i="3"/>
  <c r="AR11510" i="3"/>
  <c r="AT11510" i="3" s="1"/>
  <c r="AR11508" i="3"/>
  <c r="AT11508" i="3" s="1"/>
  <c r="AR11506" i="3"/>
  <c r="AT11506" i="3" s="1"/>
  <c r="AR11504" i="3"/>
  <c r="AR11502" i="3"/>
  <c r="AT11502" i="3" s="1"/>
  <c r="AR11500" i="3"/>
  <c r="AT11500" i="3" s="1"/>
  <c r="AR11498" i="3"/>
  <c r="AT11498" i="3" s="1"/>
  <c r="AR11496" i="3"/>
  <c r="AR11494" i="3"/>
  <c r="AT11494" i="3" s="1"/>
  <c r="AR11492" i="3"/>
  <c r="AT11492" i="3" s="1"/>
  <c r="AR11490" i="3"/>
  <c r="AT11490" i="3" s="1"/>
  <c r="AR11488" i="3"/>
  <c r="AR11486" i="3"/>
  <c r="AT11486" i="3" s="1"/>
  <c r="AR11484" i="3"/>
  <c r="AT11484" i="3" s="1"/>
  <c r="AR11482" i="3"/>
  <c r="AT11482" i="3" s="1"/>
  <c r="AR11480" i="3"/>
  <c r="AR11478" i="3"/>
  <c r="AT11478" i="3" s="1"/>
  <c r="AR11476" i="3"/>
  <c r="AT11476" i="3" s="1"/>
  <c r="AR11474" i="3"/>
  <c r="AT11474" i="3" s="1"/>
  <c r="AR11472" i="3"/>
  <c r="AR11470" i="3"/>
  <c r="AT11470" i="3" s="1"/>
  <c r="AR11468" i="3"/>
  <c r="AT11468" i="3" s="1"/>
  <c r="AR11466" i="3"/>
  <c r="AT11466" i="3" s="1"/>
  <c r="AR11464" i="3"/>
  <c r="AR11462" i="3"/>
  <c r="AT11462" i="3" s="1"/>
  <c r="AR11460" i="3"/>
  <c r="AT11460" i="3" s="1"/>
  <c r="AR11458" i="3"/>
  <c r="AT11458" i="3" s="1"/>
  <c r="AR11456" i="3"/>
  <c r="AR11454" i="3"/>
  <c r="AT11454" i="3" s="1"/>
  <c r="AR11452" i="3"/>
  <c r="AT11452" i="3" s="1"/>
  <c r="AR11450" i="3"/>
  <c r="AT11450" i="3" s="1"/>
  <c r="AR11448" i="3"/>
  <c r="AR11446" i="3"/>
  <c r="AT11446" i="3" s="1"/>
  <c r="AR11444" i="3"/>
  <c r="AT11444" i="3" s="1"/>
  <c r="AR11442" i="3"/>
  <c r="AT11442" i="3" s="1"/>
  <c r="AR11440" i="3"/>
  <c r="AR11436" i="3"/>
  <c r="AR11432" i="3"/>
  <c r="AT11432" i="3" s="1"/>
  <c r="AR11428" i="3"/>
  <c r="AT11428" i="3" s="1"/>
  <c r="AR11424" i="3"/>
  <c r="AR11420" i="3"/>
  <c r="AR11416" i="3"/>
  <c r="AT11416" i="3" s="1"/>
  <c r="AR11412" i="3"/>
  <c r="AT11412" i="3" s="1"/>
  <c r="AR11408" i="3"/>
  <c r="AR11404" i="3"/>
  <c r="AR11400" i="3"/>
  <c r="AT11400" i="3" s="1"/>
  <c r="AR11396" i="3"/>
  <c r="AT11396" i="3" s="1"/>
  <c r="AR11392" i="3"/>
  <c r="AR11388" i="3"/>
  <c r="AR11384" i="3"/>
  <c r="AT11384" i="3" s="1"/>
  <c r="AR11380" i="3"/>
  <c r="AT11380" i="3" s="1"/>
  <c r="AR11376" i="3"/>
  <c r="AR11372" i="3"/>
  <c r="AR11368" i="3"/>
  <c r="AT11368" i="3" s="1"/>
  <c r="AR11364" i="3"/>
  <c r="AT11364" i="3" s="1"/>
  <c r="AR11360" i="3"/>
  <c r="AR11356" i="3"/>
  <c r="AR11352" i="3"/>
  <c r="AT11352" i="3" s="1"/>
  <c r="AR11348" i="3"/>
  <c r="AT11348" i="3" s="1"/>
  <c r="AR11344" i="3"/>
  <c r="AR11340" i="3"/>
  <c r="AR11336" i="3"/>
  <c r="AT11336" i="3" s="1"/>
  <c r="AS11003" i="3"/>
  <c r="AS10999" i="3"/>
  <c r="AS10995" i="3"/>
  <c r="AS10991" i="3"/>
  <c r="AS10987" i="3"/>
  <c r="AS10983" i="3"/>
  <c r="AS10979" i="3"/>
  <c r="AS10975" i="3"/>
  <c r="AS10971" i="3"/>
  <c r="AS10967" i="3"/>
  <c r="AS10963" i="3"/>
  <c r="AS10959" i="3"/>
  <c r="AS10955" i="3"/>
  <c r="AS10951" i="3"/>
  <c r="AS10947" i="3"/>
  <c r="AS10943" i="3"/>
  <c r="AS10939" i="3"/>
  <c r="AS10935" i="3"/>
  <c r="AS10931" i="3"/>
  <c r="AS10927" i="3"/>
  <c r="AS10923" i="3"/>
  <c r="AS10919" i="3"/>
  <c r="AS10915" i="3"/>
  <c r="AS10911" i="3"/>
  <c r="AS10907" i="3"/>
  <c r="AS10903" i="3"/>
  <c r="AS10899" i="3"/>
  <c r="AS10895" i="3"/>
  <c r="AS10891" i="3"/>
  <c r="AS10887" i="3"/>
  <c r="AS10883" i="3"/>
  <c r="AS10879" i="3"/>
  <c r="AS10875" i="3"/>
  <c r="AS10871" i="3"/>
  <c r="AS10867" i="3"/>
  <c r="AS10863" i="3"/>
  <c r="AS10859" i="3"/>
  <c r="AS10855" i="3"/>
  <c r="AS10851" i="3"/>
  <c r="AS10847" i="3"/>
  <c r="AS10843" i="3"/>
  <c r="AS10839" i="3"/>
  <c r="AS10835" i="3"/>
  <c r="AS10831" i="3"/>
  <c r="AS10827" i="3"/>
  <c r="AS10823" i="3"/>
  <c r="AS10819" i="3"/>
  <c r="AS10815" i="3"/>
  <c r="AS10811" i="3"/>
  <c r="AS10807" i="3"/>
  <c r="AS10803" i="3"/>
  <c r="AS10799" i="3"/>
  <c r="AS10795" i="3"/>
  <c r="AS10791" i="3"/>
  <c r="AS10787" i="3"/>
  <c r="AS10783" i="3"/>
  <c r="AS10779" i="3"/>
  <c r="AS10775" i="3"/>
  <c r="AS10771" i="3"/>
  <c r="AS10767" i="3"/>
  <c r="AS10763" i="3"/>
  <c r="AS10759" i="3"/>
  <c r="AS10755" i="3"/>
  <c r="AS10751" i="3"/>
  <c r="AS10747" i="3"/>
  <c r="AS10743" i="3"/>
  <c r="AS10739" i="3"/>
  <c r="AS10735" i="3"/>
  <c r="AS10731" i="3"/>
  <c r="AS10727" i="3"/>
  <c r="AS10723" i="3"/>
  <c r="AS10719" i="3"/>
  <c r="AS10715" i="3"/>
  <c r="AS10711" i="3"/>
  <c r="AS10707" i="3"/>
  <c r="AS10703" i="3"/>
  <c r="AS10699" i="3"/>
  <c r="AS10695" i="3"/>
  <c r="AS10691" i="3"/>
  <c r="AS10687" i="3"/>
  <c r="AS10683" i="3"/>
  <c r="AS10679" i="3"/>
  <c r="AS10675" i="3"/>
  <c r="AS10671" i="3"/>
  <c r="AS10667" i="3"/>
  <c r="AS10663" i="3"/>
  <c r="AS10659" i="3"/>
  <c r="AS10655" i="3"/>
  <c r="AS10651" i="3"/>
  <c r="AS10647" i="3"/>
  <c r="AS10643" i="3"/>
  <c r="AS10639" i="3"/>
  <c r="AS10635" i="3"/>
  <c r="AS10631" i="3"/>
  <c r="AS10627" i="3"/>
  <c r="AS10623" i="3"/>
  <c r="AS10619" i="3"/>
  <c r="AS10615" i="3"/>
  <c r="AS10611" i="3"/>
  <c r="AS10607" i="3"/>
  <c r="AS10603" i="3"/>
  <c r="AS11197" i="3"/>
  <c r="AS11195" i="3"/>
  <c r="AS11193" i="3"/>
  <c r="AS11191" i="3"/>
  <c r="AS11189" i="3"/>
  <c r="AS11187" i="3"/>
  <c r="AS11185" i="3"/>
  <c r="AS11183" i="3"/>
  <c r="AS11181" i="3"/>
  <c r="AS11179" i="3"/>
  <c r="AS11177" i="3"/>
  <c r="AS11175" i="3"/>
  <c r="AS11173" i="3"/>
  <c r="AS11171" i="3"/>
  <c r="AS11169" i="3"/>
  <c r="AS11167" i="3"/>
  <c r="AS11165" i="3"/>
  <c r="AS11163" i="3"/>
  <c r="AS11161" i="3"/>
  <c r="AS11159" i="3"/>
  <c r="AS11157" i="3"/>
  <c r="AS11155" i="3"/>
  <c r="AS11153" i="3"/>
  <c r="AS11151" i="3"/>
  <c r="AS11149" i="3"/>
  <c r="AS11147" i="3"/>
  <c r="AS11145" i="3"/>
  <c r="AS11143" i="3"/>
  <c r="AS11141" i="3"/>
  <c r="AS11139" i="3"/>
  <c r="AS11137" i="3"/>
  <c r="AS11135" i="3"/>
  <c r="AS11133" i="3"/>
  <c r="AS11131" i="3"/>
  <c r="AS11129" i="3"/>
  <c r="AS11127" i="3"/>
  <c r="AS11125" i="3"/>
  <c r="AS11123" i="3"/>
  <c r="AS11121" i="3"/>
  <c r="AS11119" i="3"/>
  <c r="AS11117" i="3"/>
  <c r="AS11115" i="3"/>
  <c r="AS11113" i="3"/>
  <c r="AS11111" i="3"/>
  <c r="AS11109" i="3"/>
  <c r="AS11107" i="3"/>
  <c r="AS11105" i="3"/>
  <c r="AS11103" i="3"/>
  <c r="AS11101" i="3"/>
  <c r="AS11099" i="3"/>
  <c r="AS11097" i="3"/>
  <c r="AS11095" i="3"/>
  <c r="AS11093" i="3"/>
  <c r="AS11091" i="3"/>
  <c r="AS11089" i="3"/>
  <c r="AS11087" i="3"/>
  <c r="AS11085" i="3"/>
  <c r="AS11083" i="3"/>
  <c r="AS11081" i="3"/>
  <c r="AS11079" i="3"/>
  <c r="AS11077" i="3"/>
  <c r="AS11075" i="3"/>
  <c r="AS11073" i="3"/>
  <c r="AS11071" i="3"/>
  <c r="AS11069" i="3"/>
  <c r="AS11067" i="3"/>
  <c r="AS11065" i="3"/>
  <c r="AS11063" i="3"/>
  <c r="AS11061" i="3"/>
  <c r="AS11059" i="3"/>
  <c r="AS11057" i="3"/>
  <c r="AS11055" i="3"/>
  <c r="AS11053" i="3"/>
  <c r="AS11051" i="3"/>
  <c r="AS11049" i="3"/>
  <c r="AS11047" i="3"/>
  <c r="AS11045" i="3"/>
  <c r="AS11043" i="3"/>
  <c r="AS11041" i="3"/>
  <c r="AS11039" i="3"/>
  <c r="AS11037" i="3"/>
  <c r="AS11035" i="3"/>
  <c r="AS11033" i="3"/>
  <c r="AS11031" i="3"/>
  <c r="AS11029" i="3"/>
  <c r="AS11027" i="3"/>
  <c r="AS11025" i="3"/>
  <c r="AS11023" i="3"/>
  <c r="AS11021" i="3"/>
  <c r="AS11019" i="3"/>
  <c r="AS11017" i="3"/>
  <c r="AS11015" i="3"/>
  <c r="AS11013" i="3"/>
  <c r="AS11011" i="3"/>
  <c r="AS11009" i="3"/>
  <c r="AS11007" i="3"/>
  <c r="AS11004" i="3"/>
  <c r="AS11000" i="3"/>
  <c r="AS10996" i="3"/>
  <c r="AS10992" i="3"/>
  <c r="AS10988" i="3"/>
  <c r="AS10984" i="3"/>
  <c r="AS10980" i="3"/>
  <c r="AS10976" i="3"/>
  <c r="AS10972" i="3"/>
  <c r="AS10968" i="3"/>
  <c r="AS10964" i="3"/>
  <c r="AS10960" i="3"/>
  <c r="AS10956" i="3"/>
  <c r="AS10952" i="3"/>
  <c r="AS10948" i="3"/>
  <c r="AS10944" i="3"/>
  <c r="AS10940" i="3"/>
  <c r="AS10936" i="3"/>
  <c r="AS10932" i="3"/>
  <c r="AS10928" i="3"/>
  <c r="AS10924" i="3"/>
  <c r="AS10920" i="3"/>
  <c r="AS10916" i="3"/>
  <c r="AS10912" i="3"/>
  <c r="AS10908" i="3"/>
  <c r="AS10904" i="3"/>
  <c r="AS10900" i="3"/>
  <c r="AS10896" i="3"/>
  <c r="AS10892" i="3"/>
  <c r="AS10888" i="3"/>
  <c r="AS10884" i="3"/>
  <c r="AS10880" i="3"/>
  <c r="AS10876" i="3"/>
  <c r="AS10872" i="3"/>
  <c r="AS10868" i="3"/>
  <c r="AS10864" i="3"/>
  <c r="AS10860" i="3"/>
  <c r="AS10856" i="3"/>
  <c r="AS10852" i="3"/>
  <c r="AS10848" i="3"/>
  <c r="AS10844" i="3"/>
  <c r="AS10840" i="3"/>
  <c r="AS10836" i="3"/>
  <c r="AS10832" i="3"/>
  <c r="AS10828" i="3"/>
  <c r="AS10824" i="3"/>
  <c r="AS10820" i="3"/>
  <c r="AS10816" i="3"/>
  <c r="AS10812" i="3"/>
  <c r="AS10808" i="3"/>
  <c r="AS10804" i="3"/>
  <c r="AS10800" i="3"/>
  <c r="AS10796" i="3"/>
  <c r="AS10792" i="3"/>
  <c r="AS10788" i="3"/>
  <c r="AS10784" i="3"/>
  <c r="AS10780" i="3"/>
  <c r="AS10776" i="3"/>
  <c r="AS10772" i="3"/>
  <c r="AS10768" i="3"/>
  <c r="AS10764" i="3"/>
  <c r="AS10760" i="3"/>
  <c r="AS10756" i="3"/>
  <c r="AS10752" i="3"/>
  <c r="AS10748" i="3"/>
  <c r="AS10744" i="3"/>
  <c r="AS10740" i="3"/>
  <c r="AS10736" i="3"/>
  <c r="AS10732" i="3"/>
  <c r="AS10728" i="3"/>
  <c r="AS10724" i="3"/>
  <c r="AS10720" i="3"/>
  <c r="AS10716" i="3"/>
  <c r="AS10712" i="3"/>
  <c r="AS10708" i="3"/>
  <c r="AS10704" i="3"/>
  <c r="AS10700" i="3"/>
  <c r="AS10696" i="3"/>
  <c r="AS10692" i="3"/>
  <c r="AS10688" i="3"/>
  <c r="AS10684" i="3"/>
  <c r="AS10680" i="3"/>
  <c r="AS10676" i="3"/>
  <c r="AS10672" i="3"/>
  <c r="AS10668" i="3"/>
  <c r="AS10664" i="3"/>
  <c r="AS10660" i="3"/>
  <c r="AS10656" i="3"/>
  <c r="AS10652" i="3"/>
  <c r="AS10648" i="3"/>
  <c r="AS10644" i="3"/>
  <c r="AS10640" i="3"/>
  <c r="AS10636" i="3"/>
  <c r="AS10632" i="3"/>
  <c r="AS10628" i="3"/>
  <c r="AS10624" i="3"/>
  <c r="AS10620" i="3"/>
  <c r="AS10616" i="3"/>
  <c r="AS10612" i="3"/>
  <c r="AS10608" i="3"/>
  <c r="AS10604" i="3"/>
  <c r="AS11005" i="3"/>
  <c r="AS11001" i="3"/>
  <c r="AS10997" i="3"/>
  <c r="AS10993" i="3"/>
  <c r="AS10989" i="3"/>
  <c r="AS10985" i="3"/>
  <c r="AS10981" i="3"/>
  <c r="AS10977" i="3"/>
  <c r="AS10973" i="3"/>
  <c r="AS10969" i="3"/>
  <c r="AS10965" i="3"/>
  <c r="AS10961" i="3"/>
  <c r="AS10957" i="3"/>
  <c r="AS10953" i="3"/>
  <c r="AS10949" i="3"/>
  <c r="AS10945" i="3"/>
  <c r="AS10941" i="3"/>
  <c r="AS10937" i="3"/>
  <c r="AS10933" i="3"/>
  <c r="AS10929" i="3"/>
  <c r="AS10925" i="3"/>
  <c r="AS10921" i="3"/>
  <c r="AS10917" i="3"/>
  <c r="AS10913" i="3"/>
  <c r="AS10909" i="3"/>
  <c r="AS10905" i="3"/>
  <c r="AS10901" i="3"/>
  <c r="AS10897" i="3"/>
  <c r="AS10893" i="3"/>
  <c r="AS10889" i="3"/>
  <c r="AS10885" i="3"/>
  <c r="AS10881" i="3"/>
  <c r="AS10877" i="3"/>
  <c r="AS10873" i="3"/>
  <c r="AS10869" i="3"/>
  <c r="AS10865" i="3"/>
  <c r="AS10861" i="3"/>
  <c r="AS10857" i="3"/>
  <c r="AS10853" i="3"/>
  <c r="AS10849" i="3"/>
  <c r="AS10845" i="3"/>
  <c r="AS10841" i="3"/>
  <c r="AS10837" i="3"/>
  <c r="AS10833" i="3"/>
  <c r="AS10829" i="3"/>
  <c r="AS10825" i="3"/>
  <c r="AS10821" i="3"/>
  <c r="AS10817" i="3"/>
  <c r="AS10813" i="3"/>
  <c r="AS10809" i="3"/>
  <c r="AS10805" i="3"/>
  <c r="AS10801" i="3"/>
  <c r="AS10797" i="3"/>
  <c r="AS10793" i="3"/>
  <c r="AS10789" i="3"/>
  <c r="AS10785" i="3"/>
  <c r="AS10781" i="3"/>
  <c r="AS10777" i="3"/>
  <c r="AS10773" i="3"/>
  <c r="AS10769" i="3"/>
  <c r="AS10765" i="3"/>
  <c r="AS10761" i="3"/>
  <c r="AS10757" i="3"/>
  <c r="AS10753" i="3"/>
  <c r="AS10749" i="3"/>
  <c r="AS10745" i="3"/>
  <c r="AS10741" i="3"/>
  <c r="AS10737" i="3"/>
  <c r="AS10733" i="3"/>
  <c r="AS10729" i="3"/>
  <c r="AS10725" i="3"/>
  <c r="AS10721" i="3"/>
  <c r="AS10717" i="3"/>
  <c r="AS10713" i="3"/>
  <c r="AS10709" i="3"/>
  <c r="AS10705" i="3"/>
  <c r="AS10701" i="3"/>
  <c r="AS10697" i="3"/>
  <c r="AS10693" i="3"/>
  <c r="AS10689" i="3"/>
  <c r="AS10685" i="3"/>
  <c r="AS10681" i="3"/>
  <c r="AS10677" i="3"/>
  <c r="AS10673" i="3"/>
  <c r="AS10669" i="3"/>
  <c r="AS10665" i="3"/>
  <c r="AS10661" i="3"/>
  <c r="AS10657" i="3"/>
  <c r="AS10653" i="3"/>
  <c r="AS10649" i="3"/>
  <c r="AS10645" i="3"/>
  <c r="AS10641" i="3"/>
  <c r="AS10637" i="3"/>
  <c r="AS10633" i="3"/>
  <c r="AS10629" i="3"/>
  <c r="AS10625" i="3"/>
  <c r="AS10621" i="3"/>
  <c r="AS10617" i="3"/>
  <c r="AS10613" i="3"/>
  <c r="AS10609" i="3"/>
  <c r="AS10605" i="3"/>
  <c r="AS10601" i="3"/>
  <c r="AS10600" i="3"/>
  <c r="AS10599" i="3"/>
  <c r="AS10598" i="3"/>
  <c r="AS10597" i="3"/>
  <c r="AS10596" i="3"/>
  <c r="AS10595" i="3"/>
  <c r="AS10594" i="3"/>
  <c r="AS10593" i="3"/>
  <c r="AS10592" i="3"/>
  <c r="AS10591" i="3"/>
  <c r="AS10590" i="3"/>
  <c r="AS10589" i="3"/>
  <c r="AS10588" i="3"/>
  <c r="AS10587" i="3"/>
  <c r="AS10586" i="3"/>
  <c r="AS10585" i="3"/>
  <c r="AS10584" i="3"/>
  <c r="AS10583" i="3"/>
  <c r="AS10582" i="3"/>
  <c r="AS10581" i="3"/>
  <c r="AS10580" i="3"/>
  <c r="AS10579" i="3"/>
  <c r="AS10578" i="3"/>
  <c r="AS10577" i="3"/>
  <c r="AS10576" i="3"/>
  <c r="AS10575" i="3"/>
  <c r="AS10574" i="3"/>
  <c r="AS10573" i="3"/>
  <c r="AS10572" i="3"/>
  <c r="AS10571" i="3"/>
  <c r="AS10570" i="3"/>
  <c r="AS10569" i="3"/>
  <c r="AS10568" i="3"/>
  <c r="AS10567" i="3"/>
  <c r="AS10566" i="3"/>
  <c r="AS10565" i="3"/>
  <c r="AS10564" i="3"/>
  <c r="AS10563" i="3"/>
  <c r="AS10562" i="3"/>
  <c r="AS10561" i="3"/>
  <c r="AS10560" i="3"/>
  <c r="AS10559" i="3"/>
  <c r="AS10558" i="3"/>
  <c r="AS10557" i="3"/>
  <c r="AS10556" i="3"/>
  <c r="AS10555" i="3"/>
  <c r="AS10554" i="3"/>
  <c r="AS10553" i="3"/>
  <c r="AS10552" i="3"/>
  <c r="AS10551" i="3"/>
  <c r="AS10550" i="3"/>
  <c r="AS10549" i="3"/>
  <c r="AS10548" i="3"/>
  <c r="AS10547" i="3"/>
  <c r="AS10546" i="3"/>
  <c r="AS10545" i="3"/>
  <c r="AS10544" i="3"/>
  <c r="AS10543" i="3"/>
  <c r="AS10542" i="3"/>
  <c r="AS10541" i="3"/>
  <c r="AS10540" i="3"/>
  <c r="AS10539" i="3"/>
  <c r="AS10538" i="3"/>
  <c r="AS10537" i="3"/>
  <c r="AS10536" i="3"/>
  <c r="AS10535" i="3"/>
  <c r="AS10534" i="3"/>
  <c r="AS10533" i="3"/>
  <c r="AS10532" i="3"/>
  <c r="AS10531" i="3"/>
  <c r="AS10530" i="3"/>
  <c r="AS10529" i="3"/>
  <c r="AS10528" i="3"/>
  <c r="AS10527" i="3"/>
  <c r="AS10526" i="3"/>
  <c r="AS10525" i="3"/>
  <c r="AS10524" i="3"/>
  <c r="AS10523" i="3"/>
  <c r="AS10522" i="3"/>
  <c r="AS10521" i="3"/>
  <c r="AS10520" i="3"/>
  <c r="AS10519" i="3"/>
  <c r="AS10518" i="3"/>
  <c r="AS10517" i="3"/>
  <c r="AS10516" i="3"/>
  <c r="AS10515" i="3"/>
  <c r="AS10514" i="3"/>
  <c r="AS10513" i="3"/>
  <c r="AS10512" i="3"/>
  <c r="AS10511" i="3"/>
  <c r="AS10510" i="3"/>
  <c r="AS10509" i="3"/>
  <c r="AS10508" i="3"/>
  <c r="AS10507" i="3"/>
  <c r="AS10506" i="3"/>
  <c r="AS10505" i="3"/>
  <c r="AS10504" i="3"/>
  <c r="AS10503" i="3"/>
  <c r="AS10502" i="3"/>
  <c r="AS10501" i="3"/>
  <c r="AS10500" i="3"/>
  <c r="AS10499" i="3"/>
  <c r="AS10498" i="3"/>
  <c r="AS10497" i="3"/>
  <c r="AS10496" i="3"/>
  <c r="AS10495" i="3"/>
  <c r="AS10494" i="3"/>
  <c r="AS10493" i="3"/>
  <c r="AS10492" i="3"/>
  <c r="AS10491" i="3"/>
  <c r="AS10490" i="3"/>
  <c r="AS10489" i="3"/>
  <c r="AS10488" i="3"/>
  <c r="AS10487" i="3"/>
  <c r="AS10486" i="3"/>
  <c r="AS10485" i="3"/>
  <c r="AS10484" i="3"/>
  <c r="AS10483" i="3"/>
  <c r="AS10482" i="3"/>
  <c r="AS10481" i="3"/>
  <c r="AS10480" i="3"/>
  <c r="AS10479" i="3"/>
  <c r="AS10478" i="3"/>
  <c r="AS10477" i="3"/>
  <c r="AS10476" i="3"/>
  <c r="AS10475" i="3"/>
  <c r="AS10474" i="3"/>
  <c r="AS10473" i="3"/>
  <c r="AS10472" i="3"/>
  <c r="AS10471" i="3"/>
  <c r="AS10470" i="3"/>
  <c r="AS10469" i="3"/>
  <c r="AS10468" i="3"/>
  <c r="AS10467" i="3"/>
  <c r="AS10466" i="3"/>
  <c r="AS10465" i="3"/>
  <c r="AS10464" i="3"/>
  <c r="AS10463" i="3"/>
  <c r="AS10462" i="3"/>
  <c r="AS10461" i="3"/>
  <c r="AS10460" i="3"/>
  <c r="AS10459" i="3"/>
  <c r="AS10458" i="3"/>
  <c r="AS10457" i="3"/>
  <c r="AS10456" i="3"/>
  <c r="AS10455" i="3"/>
  <c r="AS10454" i="3"/>
  <c r="AS10453" i="3"/>
  <c r="AS10452" i="3"/>
  <c r="AS10451" i="3"/>
  <c r="AS10450" i="3"/>
  <c r="AS10449" i="3"/>
  <c r="AS10448" i="3"/>
  <c r="AS10447" i="3"/>
  <c r="AS10446" i="3"/>
  <c r="AS10445" i="3"/>
  <c r="AS10444" i="3"/>
  <c r="AS10443" i="3"/>
  <c r="AS10442" i="3"/>
  <c r="AS10441" i="3"/>
  <c r="AS10440" i="3"/>
  <c r="AS10439" i="3"/>
  <c r="AS10438" i="3"/>
  <c r="AS10437" i="3"/>
  <c r="AS10436" i="3"/>
  <c r="AS10435" i="3"/>
  <c r="AS10434" i="3"/>
  <c r="AS10433" i="3"/>
  <c r="AS10432" i="3"/>
  <c r="AS10431" i="3"/>
  <c r="AS10430" i="3"/>
  <c r="AS10429" i="3"/>
  <c r="AS10428" i="3"/>
  <c r="AS10427" i="3"/>
  <c r="AS10426" i="3"/>
  <c r="AS10425" i="3"/>
  <c r="AS10424" i="3"/>
  <c r="AS10423" i="3"/>
  <c r="AS10422" i="3"/>
  <c r="AS10421" i="3"/>
  <c r="AS10420" i="3"/>
  <c r="AS10419" i="3"/>
  <c r="AS10418" i="3"/>
  <c r="AS10417" i="3"/>
  <c r="AS10416" i="3"/>
  <c r="AS10415" i="3"/>
  <c r="AS10414" i="3"/>
  <c r="AS10413" i="3"/>
  <c r="AS10412" i="3"/>
  <c r="AS10411" i="3"/>
  <c r="AS10410" i="3"/>
  <c r="AS10409" i="3"/>
  <c r="AS10408" i="3"/>
  <c r="AS10407" i="3"/>
  <c r="AS10406" i="3"/>
  <c r="AS10405" i="3"/>
  <c r="AS10404" i="3"/>
  <c r="AS10403" i="3"/>
  <c r="AS10402" i="3"/>
  <c r="AS10401" i="3"/>
  <c r="AS10400" i="3"/>
  <c r="AS10399" i="3"/>
  <c r="AS10398" i="3"/>
  <c r="AS10397" i="3"/>
  <c r="AS10396" i="3"/>
  <c r="AS10395" i="3"/>
  <c r="AS10394" i="3"/>
  <c r="AS10393" i="3"/>
  <c r="AS10392" i="3"/>
  <c r="AS10391" i="3"/>
  <c r="AS10390" i="3"/>
  <c r="AS10389" i="3"/>
  <c r="AS10388" i="3"/>
  <c r="AS10387" i="3"/>
  <c r="AS10386" i="3"/>
  <c r="AS10385" i="3"/>
  <c r="AS10384" i="3"/>
  <c r="AS10383" i="3"/>
  <c r="AS10382" i="3"/>
  <c r="AS10381" i="3"/>
  <c r="AS10380" i="3"/>
  <c r="AS10379" i="3"/>
  <c r="AS10378" i="3"/>
  <c r="AS10377" i="3"/>
  <c r="AS10376" i="3"/>
  <c r="AS10375" i="3"/>
  <c r="AS10374" i="3"/>
  <c r="AS10373" i="3"/>
  <c r="AS10372" i="3"/>
  <c r="AS10371" i="3"/>
  <c r="AS10370" i="3"/>
  <c r="AS10369" i="3"/>
  <c r="AS10368" i="3"/>
  <c r="AS10367" i="3"/>
  <c r="AS10366" i="3"/>
  <c r="AS10365" i="3"/>
  <c r="AS10364" i="3"/>
  <c r="AS10363" i="3"/>
  <c r="AS10362" i="3"/>
  <c r="AS10361" i="3"/>
  <c r="AS10360" i="3"/>
  <c r="AS10359" i="3"/>
  <c r="AS10358" i="3"/>
  <c r="AS10357" i="3"/>
  <c r="AS10356" i="3"/>
  <c r="AS10355" i="3"/>
  <c r="AS10354" i="3"/>
  <c r="AS10353" i="3"/>
  <c r="AS10352" i="3"/>
  <c r="AS10351" i="3"/>
  <c r="AS10350" i="3"/>
  <c r="AS10349" i="3"/>
  <c r="AS10348" i="3"/>
  <c r="AS10347" i="3"/>
  <c r="AS10346" i="3"/>
  <c r="AS10345" i="3"/>
  <c r="AS10344" i="3"/>
  <c r="AS10343" i="3"/>
  <c r="AS10342" i="3"/>
  <c r="AS10341" i="3"/>
  <c r="AS10340" i="3"/>
  <c r="AS10339" i="3"/>
  <c r="AS10338" i="3"/>
  <c r="AS10337" i="3"/>
  <c r="AS10336" i="3"/>
  <c r="AS10335" i="3"/>
  <c r="AS10334" i="3"/>
  <c r="AS10333" i="3"/>
  <c r="AS10332" i="3"/>
  <c r="AS10331" i="3"/>
  <c r="AS10330" i="3"/>
  <c r="AS10329" i="3"/>
  <c r="AS10328" i="3"/>
  <c r="AS10327" i="3"/>
  <c r="AS10326" i="3"/>
  <c r="AS10325" i="3"/>
  <c r="AS10324" i="3"/>
  <c r="AS10323" i="3"/>
  <c r="AS10322" i="3"/>
  <c r="AS10321" i="3"/>
  <c r="AS10320" i="3"/>
  <c r="AS10319" i="3"/>
  <c r="AS10318" i="3"/>
  <c r="AS10317" i="3"/>
  <c r="AS10316" i="3"/>
  <c r="AS10315" i="3"/>
  <c r="AS10314" i="3"/>
  <c r="AS10313" i="3"/>
  <c r="AS10312" i="3"/>
  <c r="AS10311" i="3"/>
  <c r="AS10310" i="3"/>
  <c r="AS10309" i="3"/>
  <c r="AS10308" i="3"/>
  <c r="AS10307" i="3"/>
  <c r="AS10306" i="3"/>
  <c r="AS10305" i="3"/>
  <c r="AS10304" i="3"/>
  <c r="AS10303" i="3"/>
  <c r="AS10302" i="3"/>
  <c r="AS10301" i="3"/>
  <c r="AS10300" i="3"/>
  <c r="AS10299" i="3"/>
  <c r="AS10298" i="3"/>
  <c r="AS10297" i="3"/>
  <c r="AS10296" i="3"/>
  <c r="AS10295" i="3"/>
  <c r="AS10294" i="3"/>
  <c r="AS10293" i="3"/>
  <c r="AS10292" i="3"/>
  <c r="AS10291" i="3"/>
  <c r="AS10290" i="3"/>
  <c r="AS10289" i="3"/>
  <c r="AS10288" i="3"/>
  <c r="AS10287" i="3"/>
  <c r="AS10286" i="3"/>
  <c r="AS10285" i="3"/>
  <c r="AS10284" i="3"/>
  <c r="AS10283" i="3"/>
  <c r="AS10282" i="3"/>
  <c r="AS10281" i="3"/>
  <c r="AS10280" i="3"/>
  <c r="AS10279" i="3"/>
  <c r="AS10278" i="3"/>
  <c r="AS10277" i="3"/>
  <c r="AS10276" i="3"/>
  <c r="AS10275" i="3"/>
  <c r="AS10274" i="3"/>
  <c r="AS10273" i="3"/>
  <c r="AS10272" i="3"/>
  <c r="AS10271" i="3"/>
  <c r="AS10270" i="3"/>
  <c r="AS10269" i="3"/>
  <c r="AS10268" i="3"/>
  <c r="AS10267" i="3"/>
  <c r="AS10266" i="3"/>
  <c r="AS10265" i="3"/>
  <c r="AS10264" i="3"/>
  <c r="AS10263" i="3"/>
  <c r="AS10262" i="3"/>
  <c r="AS10261" i="3"/>
  <c r="AS10260" i="3"/>
  <c r="AS10259" i="3"/>
  <c r="AS10258" i="3"/>
  <c r="AS10257" i="3"/>
  <c r="AS10256" i="3"/>
  <c r="AS10255" i="3"/>
  <c r="AS10254" i="3"/>
  <c r="AS10253" i="3"/>
  <c r="AS10252" i="3"/>
  <c r="AS10251" i="3"/>
  <c r="AS10250" i="3"/>
  <c r="AS10249" i="3"/>
  <c r="AS10248" i="3"/>
  <c r="AS10247" i="3"/>
  <c r="AS10246" i="3"/>
  <c r="AS10245" i="3"/>
  <c r="AS10244" i="3"/>
  <c r="AS10243" i="3"/>
  <c r="AS10242" i="3"/>
  <c r="AS10241" i="3"/>
  <c r="AS10240" i="3"/>
  <c r="AS10239" i="3"/>
  <c r="AS10238" i="3"/>
  <c r="AS10237" i="3"/>
  <c r="AS10236" i="3"/>
  <c r="AS10235" i="3"/>
  <c r="AS10234" i="3"/>
  <c r="AS10233" i="3"/>
  <c r="AS10232" i="3"/>
  <c r="AS10231" i="3"/>
  <c r="AS10230" i="3"/>
  <c r="AS10229" i="3"/>
  <c r="AS10228" i="3"/>
  <c r="AS10227" i="3"/>
  <c r="AS10226" i="3"/>
  <c r="AS10225" i="3"/>
  <c r="AS10224" i="3"/>
  <c r="AS10223" i="3"/>
  <c r="AS10222" i="3"/>
  <c r="AS10221" i="3"/>
  <c r="AS10220" i="3"/>
  <c r="AS10219" i="3"/>
  <c r="AS10218" i="3"/>
  <c r="AS10217" i="3"/>
  <c r="AS10216" i="3"/>
  <c r="AS10215" i="3"/>
  <c r="AS10214" i="3"/>
  <c r="AS10213" i="3"/>
  <c r="AS10212" i="3"/>
  <c r="AS10211" i="3"/>
  <c r="AS10210" i="3"/>
  <c r="AS10209" i="3"/>
  <c r="AS10208" i="3"/>
  <c r="AS10207" i="3"/>
  <c r="AS10206" i="3"/>
  <c r="AS10205" i="3"/>
  <c r="AS10204" i="3"/>
  <c r="AS10203" i="3"/>
  <c r="AS10202" i="3"/>
  <c r="AS10201" i="3"/>
  <c r="AS10200" i="3"/>
  <c r="AS10199" i="3"/>
  <c r="AS10198" i="3"/>
  <c r="AS10197" i="3"/>
  <c r="AS10196" i="3"/>
  <c r="AS10195" i="3"/>
  <c r="AS10194" i="3"/>
  <c r="AS10193" i="3"/>
  <c r="AS10192" i="3"/>
  <c r="AS10191" i="3"/>
  <c r="AS10190" i="3"/>
  <c r="AS10189" i="3"/>
  <c r="AS10188" i="3"/>
  <c r="AS10187" i="3"/>
  <c r="AS10186" i="3"/>
  <c r="AS10185" i="3"/>
  <c r="AS10184" i="3"/>
  <c r="AS10183" i="3"/>
  <c r="AS10182" i="3"/>
  <c r="AS10181" i="3"/>
  <c r="AS10180" i="3"/>
  <c r="AS10179" i="3"/>
  <c r="AS10178" i="3"/>
  <c r="AS10177" i="3"/>
  <c r="AS10176" i="3"/>
  <c r="AS10175" i="3"/>
  <c r="AS10174" i="3"/>
  <c r="AS10173" i="3"/>
  <c r="AS10172" i="3"/>
  <c r="AS10171" i="3"/>
  <c r="AS10170" i="3"/>
  <c r="AS10169" i="3"/>
  <c r="AS10168" i="3"/>
  <c r="AS10167" i="3"/>
  <c r="AS10166" i="3"/>
  <c r="AS10165" i="3"/>
  <c r="AS10164" i="3"/>
  <c r="AS10163" i="3"/>
  <c r="AS10162" i="3"/>
  <c r="AS10161" i="3"/>
  <c r="AS10160" i="3"/>
  <c r="AS10159" i="3"/>
  <c r="AS10158" i="3"/>
  <c r="AS10157" i="3"/>
  <c r="AS10156" i="3"/>
  <c r="AS10155" i="3"/>
  <c r="AS10154" i="3"/>
  <c r="AS10153" i="3"/>
  <c r="AS10152" i="3"/>
  <c r="AS10151" i="3"/>
  <c r="AS10150" i="3"/>
  <c r="AS10149" i="3"/>
  <c r="AS10148" i="3"/>
  <c r="AS10147" i="3"/>
  <c r="AS10146" i="3"/>
  <c r="AS10145" i="3"/>
  <c r="AS10144" i="3"/>
  <c r="AS10143" i="3"/>
  <c r="AS10142" i="3"/>
  <c r="AS10141" i="3"/>
  <c r="AS10140" i="3"/>
  <c r="AS10139" i="3"/>
  <c r="AS10138" i="3"/>
  <c r="AS10137" i="3"/>
  <c r="AS10136" i="3"/>
  <c r="AS10135" i="3"/>
  <c r="AS10134" i="3"/>
  <c r="AS10133" i="3"/>
  <c r="AS10132" i="3"/>
  <c r="AS10131" i="3"/>
  <c r="AS10130" i="3"/>
  <c r="AS10129" i="3"/>
  <c r="AS10128" i="3"/>
  <c r="AS10127" i="3"/>
  <c r="AS10126" i="3"/>
  <c r="AS10125" i="3"/>
  <c r="AS10124" i="3"/>
  <c r="AS10123" i="3"/>
  <c r="AS10122" i="3"/>
  <c r="AS11192" i="3"/>
  <c r="AS11184" i="3"/>
  <c r="AS11176" i="3"/>
  <c r="AS11168" i="3"/>
  <c r="AS11160" i="3"/>
  <c r="AS11152" i="3"/>
  <c r="AS11144" i="3"/>
  <c r="AS11136" i="3"/>
  <c r="AS11128" i="3"/>
  <c r="AS11120" i="3"/>
  <c r="AS11112" i="3"/>
  <c r="AS11104" i="3"/>
  <c r="AS11096" i="3"/>
  <c r="AS11088" i="3"/>
  <c r="AS11080" i="3"/>
  <c r="AS11072" i="3"/>
  <c r="AS11064" i="3"/>
  <c r="AS11056" i="3"/>
  <c r="AS11048" i="3"/>
  <c r="AS11040" i="3"/>
  <c r="AS11032" i="3"/>
  <c r="AS11024" i="3"/>
  <c r="AS11016" i="3"/>
  <c r="AS11008" i="3"/>
  <c r="AR10261" i="3"/>
  <c r="AT10261" i="3" s="1"/>
  <c r="AR10257" i="3"/>
  <c r="AR10253" i="3"/>
  <c r="AR10249" i="3"/>
  <c r="AR10245" i="3"/>
  <c r="AT10245" i="3" s="1"/>
  <c r="AR10241" i="3"/>
  <c r="AR10237" i="3"/>
  <c r="AR10233" i="3"/>
  <c r="AR10229" i="3"/>
  <c r="AT10229" i="3" s="1"/>
  <c r="AR10225" i="3"/>
  <c r="AR10221" i="3"/>
  <c r="AR10217" i="3"/>
  <c r="AR10213" i="3"/>
  <c r="AT10213" i="3" s="1"/>
  <c r="AR10209" i="3"/>
  <c r="AR10205" i="3"/>
  <c r="AR10201" i="3"/>
  <c r="AR10197" i="3"/>
  <c r="AT10197" i="3" s="1"/>
  <c r="AR10193" i="3"/>
  <c r="AR10189" i="3"/>
  <c r="AR10185" i="3"/>
  <c r="AR10181" i="3"/>
  <c r="AT10181" i="3" s="1"/>
  <c r="AR10177" i="3"/>
  <c r="AR10173" i="3"/>
  <c r="AR10169" i="3"/>
  <c r="AR10165" i="3"/>
  <c r="AT10165" i="3" s="1"/>
  <c r="AR10161" i="3"/>
  <c r="AR10157" i="3"/>
  <c r="AR10153" i="3"/>
  <c r="AR10149" i="3"/>
  <c r="AT10149" i="3" s="1"/>
  <c r="AR10145" i="3"/>
  <c r="AR10141" i="3"/>
  <c r="AR10137" i="3"/>
  <c r="AR10133" i="3"/>
  <c r="AT10133" i="3" s="1"/>
  <c r="AR10129" i="3"/>
  <c r="AR10125" i="3"/>
  <c r="AS10121" i="3"/>
  <c r="AS10120" i="3"/>
  <c r="AS10119" i="3"/>
  <c r="AS10118" i="3"/>
  <c r="AS10117" i="3"/>
  <c r="AS10116" i="3"/>
  <c r="AS10115" i="3"/>
  <c r="AS10114" i="3"/>
  <c r="AS10113" i="3"/>
  <c r="AS10112" i="3"/>
  <c r="AS10111" i="3"/>
  <c r="AS10110" i="3"/>
  <c r="AS10109" i="3"/>
  <c r="AS10108" i="3"/>
  <c r="AS10107" i="3"/>
  <c r="AS10106" i="3"/>
  <c r="AS10105" i="3"/>
  <c r="AS10104" i="3"/>
  <c r="AS10103" i="3"/>
  <c r="AS10102" i="3"/>
  <c r="AS10101" i="3"/>
  <c r="AS10100" i="3"/>
  <c r="AS10099" i="3"/>
  <c r="AS10098" i="3"/>
  <c r="AS10097" i="3"/>
  <c r="AS10096" i="3"/>
  <c r="AS10095" i="3"/>
  <c r="AS10094" i="3"/>
  <c r="AS10093" i="3"/>
  <c r="AS10092" i="3"/>
  <c r="AS10091" i="3"/>
  <c r="AS10090" i="3"/>
  <c r="AS10089" i="3"/>
  <c r="AS10088" i="3"/>
  <c r="AS10087" i="3"/>
  <c r="AS10086" i="3"/>
  <c r="AS10085" i="3"/>
  <c r="AS10084" i="3"/>
  <c r="AS10083" i="3"/>
  <c r="AS10082" i="3"/>
  <c r="AS10081" i="3"/>
  <c r="AS10080" i="3"/>
  <c r="AS10079" i="3"/>
  <c r="AS10078" i="3"/>
  <c r="AS10077" i="3"/>
  <c r="AS10076" i="3"/>
  <c r="AS10075" i="3"/>
  <c r="AS10074" i="3"/>
  <c r="AS10073" i="3"/>
  <c r="AS10072" i="3"/>
  <c r="AS10071" i="3"/>
  <c r="AS10070" i="3"/>
  <c r="AS10069" i="3"/>
  <c r="AS10068" i="3"/>
  <c r="AS10067" i="3"/>
  <c r="AS10066" i="3"/>
  <c r="AS10065" i="3"/>
  <c r="AS10064" i="3"/>
  <c r="AS10063" i="3"/>
  <c r="AS10062" i="3"/>
  <c r="AS10061" i="3"/>
  <c r="AS10060" i="3"/>
  <c r="AS10059" i="3"/>
  <c r="AS10058" i="3"/>
  <c r="AS10057" i="3"/>
  <c r="AS10056" i="3"/>
  <c r="AS10055" i="3"/>
  <c r="AS10054" i="3"/>
  <c r="AS10053" i="3"/>
  <c r="AS10052" i="3"/>
  <c r="AS10051" i="3"/>
  <c r="AS10050" i="3"/>
  <c r="AS10049" i="3"/>
  <c r="AS10048" i="3"/>
  <c r="AS10047" i="3"/>
  <c r="AS10046" i="3"/>
  <c r="AS10045" i="3"/>
  <c r="AS10044" i="3"/>
  <c r="AS10043" i="3"/>
  <c r="AS10042" i="3"/>
  <c r="AS10041" i="3"/>
  <c r="AS10040" i="3"/>
  <c r="AS10039" i="3"/>
  <c r="AS10038" i="3"/>
  <c r="AS10037" i="3"/>
  <c r="AS10036" i="3"/>
  <c r="AS10035" i="3"/>
  <c r="AS10034" i="3"/>
  <c r="AS10033" i="3"/>
  <c r="AS10032" i="3"/>
  <c r="AS10031" i="3"/>
  <c r="AS10030" i="3"/>
  <c r="AS10029" i="3"/>
  <c r="AS10028" i="3"/>
  <c r="AS10027" i="3"/>
  <c r="AS10026" i="3"/>
  <c r="AS10025" i="3"/>
  <c r="AS10024" i="3"/>
  <c r="AS10023" i="3"/>
  <c r="AS10022" i="3"/>
  <c r="AS10021" i="3"/>
  <c r="AS10020" i="3"/>
  <c r="AS10019" i="3"/>
  <c r="AS10018" i="3"/>
  <c r="AS10017" i="3"/>
  <c r="AS10016" i="3"/>
  <c r="AS10015" i="3"/>
  <c r="AS10014" i="3"/>
  <c r="AS10013" i="3"/>
  <c r="AS10012" i="3"/>
  <c r="AS10011" i="3"/>
  <c r="AS10010" i="3"/>
  <c r="AS10009" i="3"/>
  <c r="AS10008" i="3"/>
  <c r="AS10007" i="3"/>
  <c r="AS10006" i="3"/>
  <c r="AS10005" i="3"/>
  <c r="AS10004" i="3"/>
  <c r="AS10003" i="3"/>
  <c r="AS10002" i="3"/>
  <c r="AS10001" i="3"/>
  <c r="AS10000" i="3"/>
  <c r="AS9999" i="3"/>
  <c r="AS9998" i="3"/>
  <c r="AS9997" i="3"/>
  <c r="AS9996" i="3"/>
  <c r="AS9995" i="3"/>
  <c r="AS9994" i="3"/>
  <c r="AS9993" i="3"/>
  <c r="AS9992" i="3"/>
  <c r="AS9991" i="3"/>
  <c r="AS9990" i="3"/>
  <c r="AS9989" i="3"/>
  <c r="AS9988" i="3"/>
  <c r="AS9987" i="3"/>
  <c r="AS9986" i="3"/>
  <c r="AS9985" i="3"/>
  <c r="AS9984" i="3"/>
  <c r="AS9983" i="3"/>
  <c r="AS9982" i="3"/>
  <c r="AS9981" i="3"/>
  <c r="AS9980" i="3"/>
  <c r="AS9979" i="3"/>
  <c r="AS9978" i="3"/>
  <c r="AS9977" i="3"/>
  <c r="AS9976" i="3"/>
  <c r="AS9975" i="3"/>
  <c r="AS9974" i="3"/>
  <c r="AS9973" i="3"/>
  <c r="AS9972" i="3"/>
  <c r="AS9971" i="3"/>
  <c r="AS9970" i="3"/>
  <c r="AS9969" i="3"/>
  <c r="AS9968" i="3"/>
  <c r="AS9967" i="3"/>
  <c r="AS9966" i="3"/>
  <c r="AS9965" i="3"/>
  <c r="AS9964" i="3"/>
  <c r="AS9963" i="3"/>
  <c r="AS9962" i="3"/>
  <c r="AS9961" i="3"/>
  <c r="AS9960" i="3"/>
  <c r="AS9959" i="3"/>
  <c r="AS9958" i="3"/>
  <c r="AS9957" i="3"/>
  <c r="AS9956" i="3"/>
  <c r="AS9955" i="3"/>
  <c r="AS9954" i="3"/>
  <c r="AS9953" i="3"/>
  <c r="AS9952" i="3"/>
  <c r="AS9951" i="3"/>
  <c r="AS9950" i="3"/>
  <c r="AS9949" i="3"/>
  <c r="AS9948" i="3"/>
  <c r="AS9947" i="3"/>
  <c r="AS9946" i="3"/>
  <c r="AS9945" i="3"/>
  <c r="AS9944" i="3"/>
  <c r="AS9943" i="3"/>
  <c r="AS9942" i="3"/>
  <c r="AS9941" i="3"/>
  <c r="AS9940" i="3"/>
  <c r="AS9939" i="3"/>
  <c r="AS9938" i="3"/>
  <c r="AS9937" i="3"/>
  <c r="AS9936" i="3"/>
  <c r="AS9935" i="3"/>
  <c r="AS9934" i="3"/>
  <c r="AS9933" i="3"/>
  <c r="AS9932" i="3"/>
  <c r="AS9931" i="3"/>
  <c r="AS9930" i="3"/>
  <c r="AS9929" i="3"/>
  <c r="AS9928" i="3"/>
  <c r="AS9927" i="3"/>
  <c r="AS9926" i="3"/>
  <c r="AS9925" i="3"/>
  <c r="AS9924" i="3"/>
  <c r="AS9923" i="3"/>
  <c r="AS9922" i="3"/>
  <c r="AS9921" i="3"/>
  <c r="AS9920" i="3"/>
  <c r="AS9919" i="3"/>
  <c r="AS9918" i="3"/>
  <c r="AS9917" i="3"/>
  <c r="AS9916" i="3"/>
  <c r="AS9915" i="3"/>
  <c r="AS9914" i="3"/>
  <c r="AS9913" i="3"/>
  <c r="AS9912" i="3"/>
  <c r="AS9911" i="3"/>
  <c r="AS9910" i="3"/>
  <c r="AS9909" i="3"/>
  <c r="AS9908" i="3"/>
  <c r="AS9907" i="3"/>
  <c r="AS9906" i="3"/>
  <c r="AS9905" i="3"/>
  <c r="AS9904" i="3"/>
  <c r="AS9903" i="3"/>
  <c r="AS9902" i="3"/>
  <c r="AS9901" i="3"/>
  <c r="AS9900" i="3"/>
  <c r="AS9899" i="3"/>
  <c r="AS9898" i="3"/>
  <c r="AS9897" i="3"/>
  <c r="AS9896" i="3"/>
  <c r="AS9895" i="3"/>
  <c r="AS9894" i="3"/>
  <c r="AS9893" i="3"/>
  <c r="AS9892" i="3"/>
  <c r="AS9891" i="3"/>
  <c r="AS9890" i="3"/>
  <c r="AS9889" i="3"/>
  <c r="AS9888" i="3"/>
  <c r="AS9887" i="3"/>
  <c r="AS9886" i="3"/>
  <c r="AS9885" i="3"/>
  <c r="AS9884" i="3"/>
  <c r="AS9883" i="3"/>
  <c r="AS9882" i="3"/>
  <c r="AS9881" i="3"/>
  <c r="AS9880" i="3"/>
  <c r="AS9879" i="3"/>
  <c r="AS9878" i="3"/>
  <c r="AS9877" i="3"/>
  <c r="AS9876" i="3"/>
  <c r="AS9875" i="3"/>
  <c r="AS9874" i="3"/>
  <c r="AS9873" i="3"/>
  <c r="AS9872" i="3"/>
  <c r="AS9871" i="3"/>
  <c r="AS9870" i="3"/>
  <c r="AS9869" i="3"/>
  <c r="AS9868" i="3"/>
  <c r="AS9867" i="3"/>
  <c r="AS9866" i="3"/>
  <c r="AS9865" i="3"/>
  <c r="AS9864" i="3"/>
  <c r="AS9863" i="3"/>
  <c r="AS9862" i="3"/>
  <c r="AS9861" i="3"/>
  <c r="AS9860" i="3"/>
  <c r="AS9859" i="3"/>
  <c r="AS9858" i="3"/>
  <c r="AS9857" i="3"/>
  <c r="AS9856" i="3"/>
  <c r="AS9855" i="3"/>
  <c r="AS9854" i="3"/>
  <c r="AS9853" i="3"/>
  <c r="AS9852" i="3"/>
  <c r="AS9851" i="3"/>
  <c r="AS9850" i="3"/>
  <c r="AS9849" i="3"/>
  <c r="AS9848" i="3"/>
  <c r="AS9847" i="3"/>
  <c r="AS9846" i="3"/>
  <c r="AS9845" i="3"/>
  <c r="AS9844" i="3"/>
  <c r="AS9843" i="3"/>
  <c r="AS9842" i="3"/>
  <c r="AS9841" i="3"/>
  <c r="AS9840" i="3"/>
  <c r="AS9839" i="3"/>
  <c r="AS9838" i="3"/>
  <c r="AS9837" i="3"/>
  <c r="AS9836" i="3"/>
  <c r="AS9835" i="3"/>
  <c r="AS9834" i="3"/>
  <c r="AS9833" i="3"/>
  <c r="AS9832" i="3"/>
  <c r="AS9831" i="3"/>
  <c r="AS9830" i="3"/>
  <c r="AS9829" i="3"/>
  <c r="AS9828" i="3"/>
  <c r="AS9827" i="3"/>
  <c r="AS9826" i="3"/>
  <c r="AS9825" i="3"/>
  <c r="AS9824" i="3"/>
  <c r="AS9823" i="3"/>
  <c r="AS9822" i="3"/>
  <c r="AS9821" i="3"/>
  <c r="AS9820" i="3"/>
  <c r="AS9819" i="3"/>
  <c r="AS9818" i="3"/>
  <c r="AS9817" i="3"/>
  <c r="AS9816" i="3"/>
  <c r="AS9815" i="3"/>
  <c r="AS9814" i="3"/>
  <c r="AS9813" i="3"/>
  <c r="AS9812" i="3"/>
  <c r="AS9811" i="3"/>
  <c r="AS9810" i="3"/>
  <c r="AS9809" i="3"/>
  <c r="AS9808" i="3"/>
  <c r="AS9807" i="3"/>
  <c r="AS9806" i="3"/>
  <c r="AS9805" i="3"/>
  <c r="AS9804" i="3"/>
  <c r="AS9803" i="3"/>
  <c r="AS9802" i="3"/>
  <c r="AS9801" i="3"/>
  <c r="AS9800" i="3"/>
  <c r="AS9799" i="3"/>
  <c r="AS9798" i="3"/>
  <c r="AS9797" i="3"/>
  <c r="AS9796" i="3"/>
  <c r="AS9795" i="3"/>
  <c r="AS9794" i="3"/>
  <c r="AS9793" i="3"/>
  <c r="AS9792" i="3"/>
  <c r="AS9791" i="3"/>
  <c r="AS9790" i="3"/>
  <c r="AS9789" i="3"/>
  <c r="AS9788" i="3"/>
  <c r="AS9787" i="3"/>
  <c r="AS9786" i="3"/>
  <c r="AS9785" i="3"/>
  <c r="AS9784" i="3"/>
  <c r="AS9783" i="3"/>
  <c r="AS9782" i="3"/>
  <c r="AS9781" i="3"/>
  <c r="AS9780" i="3"/>
  <c r="AS9779" i="3"/>
  <c r="AS9778" i="3"/>
  <c r="AS9777" i="3"/>
  <c r="AS9776" i="3"/>
  <c r="AS9775" i="3"/>
  <c r="AS9774" i="3"/>
  <c r="AS9773" i="3"/>
  <c r="AS9772" i="3"/>
  <c r="AS9771" i="3"/>
  <c r="AS9770" i="3"/>
  <c r="AS9769" i="3"/>
  <c r="AS9768" i="3"/>
  <c r="AS9767" i="3"/>
  <c r="AS9766" i="3"/>
  <c r="AS9765" i="3"/>
  <c r="AS9764" i="3"/>
  <c r="AS9763" i="3"/>
  <c r="AS9762" i="3"/>
  <c r="AS9761" i="3"/>
  <c r="AS9760" i="3"/>
  <c r="AS9759" i="3"/>
  <c r="AS9758" i="3"/>
  <c r="AS9757" i="3"/>
  <c r="AS9756" i="3"/>
  <c r="AS9755" i="3"/>
  <c r="AS9754" i="3"/>
  <c r="AS9753" i="3"/>
  <c r="AS9752" i="3"/>
  <c r="AS9751" i="3"/>
  <c r="AS9750" i="3"/>
  <c r="AS9749" i="3"/>
  <c r="AS9748" i="3"/>
  <c r="AS9747" i="3"/>
  <c r="AS9746" i="3"/>
  <c r="AS9745" i="3"/>
  <c r="AS9744" i="3"/>
  <c r="AS9743" i="3"/>
  <c r="AS9742" i="3"/>
  <c r="AS9741" i="3"/>
  <c r="AS9740" i="3"/>
  <c r="AS9739" i="3"/>
  <c r="AS9738" i="3"/>
  <c r="AS9737" i="3"/>
  <c r="AS9736" i="3"/>
  <c r="AS9735" i="3"/>
  <c r="AS9734" i="3"/>
  <c r="AS9733" i="3"/>
  <c r="AS9732" i="3"/>
  <c r="AS9731" i="3"/>
  <c r="AS9730" i="3"/>
  <c r="AS9729" i="3"/>
  <c r="AS9728" i="3"/>
  <c r="AS9727" i="3"/>
  <c r="AS9726" i="3"/>
  <c r="AS9725" i="3"/>
  <c r="AS9724" i="3"/>
  <c r="AS9723" i="3"/>
  <c r="AS9722" i="3"/>
  <c r="AS9721" i="3"/>
  <c r="AS9720" i="3"/>
  <c r="AS9719" i="3"/>
  <c r="AS9718" i="3"/>
  <c r="AS9717" i="3"/>
  <c r="AS9716" i="3"/>
  <c r="AS9715" i="3"/>
  <c r="AS9714" i="3"/>
  <c r="AS9713" i="3"/>
  <c r="AS9712" i="3"/>
  <c r="AS9711" i="3"/>
  <c r="AS9710" i="3"/>
  <c r="AS9709" i="3"/>
  <c r="AS9708" i="3"/>
  <c r="AS9707" i="3"/>
  <c r="AS9706" i="3"/>
  <c r="AS9705" i="3"/>
  <c r="AS9704" i="3"/>
  <c r="AS9703" i="3"/>
  <c r="AS9702" i="3"/>
  <c r="AS9701" i="3"/>
  <c r="AS9700" i="3"/>
  <c r="AS9699" i="3"/>
  <c r="AS9698" i="3"/>
  <c r="AS9697" i="3"/>
  <c r="AS9696" i="3"/>
  <c r="AS9695" i="3"/>
  <c r="AS9694" i="3"/>
  <c r="AS9693" i="3"/>
  <c r="AS9692" i="3"/>
  <c r="AS9691" i="3"/>
  <c r="AS9690" i="3"/>
  <c r="AS9689" i="3"/>
  <c r="AS9688" i="3"/>
  <c r="AS9687" i="3"/>
  <c r="AS9686" i="3"/>
  <c r="AS9685" i="3"/>
  <c r="AS9684" i="3"/>
  <c r="AS9683" i="3"/>
  <c r="AS9682" i="3"/>
  <c r="AS9681" i="3"/>
  <c r="AS9680" i="3"/>
  <c r="AS9679" i="3"/>
  <c r="AS9678" i="3"/>
  <c r="AS9677" i="3"/>
  <c r="AS9676" i="3"/>
  <c r="AS9675" i="3"/>
  <c r="AS9674" i="3"/>
  <c r="AS9673" i="3"/>
  <c r="AS9672" i="3"/>
  <c r="AS9671" i="3"/>
  <c r="AS9670" i="3"/>
  <c r="AS9669" i="3"/>
  <c r="AS9668" i="3"/>
  <c r="AS9667" i="3"/>
  <c r="AS9666" i="3"/>
  <c r="AS9665" i="3"/>
  <c r="AS9664" i="3"/>
  <c r="AS9663" i="3"/>
  <c r="AS9662" i="3"/>
  <c r="AS9661" i="3"/>
  <c r="AS9660" i="3"/>
  <c r="AS9659" i="3"/>
  <c r="AS9658" i="3"/>
  <c r="AS9657" i="3"/>
  <c r="AS9656" i="3"/>
  <c r="AS9655" i="3"/>
  <c r="AS9654" i="3"/>
  <c r="AS9653" i="3"/>
  <c r="AS9652" i="3"/>
  <c r="AS9651" i="3"/>
  <c r="AS9650" i="3"/>
  <c r="AS9649" i="3"/>
  <c r="AS9648" i="3"/>
  <c r="AS9647" i="3"/>
  <c r="AS9646" i="3"/>
  <c r="AS9645" i="3"/>
  <c r="AS9644" i="3"/>
  <c r="AS9643" i="3"/>
  <c r="AS9642" i="3"/>
  <c r="AS9641" i="3"/>
  <c r="AS9640" i="3"/>
  <c r="AS9639" i="3"/>
  <c r="AS9638" i="3"/>
  <c r="AS9637" i="3"/>
  <c r="AS9636" i="3"/>
  <c r="AS9635" i="3"/>
  <c r="AS9634" i="3"/>
  <c r="AS9633" i="3"/>
  <c r="AS9632" i="3"/>
  <c r="AS9631" i="3"/>
  <c r="AS9630" i="3"/>
  <c r="AS9629" i="3"/>
  <c r="AS9628" i="3"/>
  <c r="AS9627" i="3"/>
  <c r="AS9626" i="3"/>
  <c r="AS9625" i="3"/>
  <c r="AS9624" i="3"/>
  <c r="AS9623" i="3"/>
  <c r="AS9622" i="3"/>
  <c r="AS9621" i="3"/>
  <c r="AS9620" i="3"/>
  <c r="AS9619" i="3"/>
  <c r="AS9618" i="3"/>
  <c r="AS9617" i="3"/>
  <c r="AS9616" i="3"/>
  <c r="AS9615" i="3"/>
  <c r="AS9614" i="3"/>
  <c r="AS9613" i="3"/>
  <c r="AS9612" i="3"/>
  <c r="AS9611" i="3"/>
  <c r="AS9610" i="3"/>
  <c r="AS9609" i="3"/>
  <c r="AS9608" i="3"/>
  <c r="AS9607" i="3"/>
  <c r="AS9606" i="3"/>
  <c r="AS9605" i="3"/>
  <c r="AS9604" i="3"/>
  <c r="AS9603" i="3"/>
  <c r="AS9602" i="3"/>
  <c r="AS9601" i="3"/>
  <c r="AS9600" i="3"/>
  <c r="AS9599" i="3"/>
  <c r="AS9598" i="3"/>
  <c r="AS9597" i="3"/>
  <c r="AS9596" i="3"/>
  <c r="AS9595" i="3"/>
  <c r="AS9594" i="3"/>
  <c r="AS9593" i="3"/>
  <c r="AS9592" i="3"/>
  <c r="AS9591" i="3"/>
  <c r="AS9590" i="3"/>
  <c r="AS9589" i="3"/>
  <c r="AS9588" i="3"/>
  <c r="AS9587" i="3"/>
  <c r="AS9586" i="3"/>
  <c r="AS9585" i="3"/>
  <c r="AS9584" i="3"/>
  <c r="AS9583" i="3"/>
  <c r="AS9582" i="3"/>
  <c r="AS9581" i="3"/>
  <c r="AS9580" i="3"/>
  <c r="AS9579" i="3"/>
  <c r="AS9578" i="3"/>
  <c r="AS9577" i="3"/>
  <c r="AS9576" i="3"/>
  <c r="AS9575" i="3"/>
  <c r="AS9574" i="3"/>
  <c r="AS9573" i="3"/>
  <c r="AS9572" i="3"/>
  <c r="AS9571" i="3"/>
  <c r="AS9570" i="3"/>
  <c r="AS9569" i="3"/>
  <c r="AS9568" i="3"/>
  <c r="AS9567" i="3"/>
  <c r="AS9566" i="3"/>
  <c r="AS9565" i="3"/>
  <c r="AS9564" i="3"/>
  <c r="AS9563" i="3"/>
  <c r="AS9562" i="3"/>
  <c r="AS9561" i="3"/>
  <c r="AS9560" i="3"/>
  <c r="AS9559" i="3"/>
  <c r="AS9558" i="3"/>
  <c r="AS9557" i="3"/>
  <c r="AS9556" i="3"/>
  <c r="AS9555" i="3"/>
  <c r="AS9554" i="3"/>
  <c r="AS9553" i="3"/>
  <c r="AS9552" i="3"/>
  <c r="AS9551" i="3"/>
  <c r="AS9550" i="3"/>
  <c r="AS9549" i="3"/>
  <c r="AS9548" i="3"/>
  <c r="AS9547" i="3"/>
  <c r="AS9546" i="3"/>
  <c r="AS9545" i="3"/>
  <c r="AS9544" i="3"/>
  <c r="AS9543" i="3"/>
  <c r="AS9542" i="3"/>
  <c r="AS9541" i="3"/>
  <c r="AS9540" i="3"/>
  <c r="AS9539" i="3"/>
  <c r="AS9538" i="3"/>
  <c r="AS9537" i="3"/>
  <c r="AS9536" i="3"/>
  <c r="AS9535" i="3"/>
  <c r="AS9534" i="3"/>
  <c r="AS11194" i="3"/>
  <c r="AS11186" i="3"/>
  <c r="AS11178" i="3"/>
  <c r="AS11170" i="3"/>
  <c r="AS11162" i="3"/>
  <c r="AS11154" i="3"/>
  <c r="AS11146" i="3"/>
  <c r="AS11138" i="3"/>
  <c r="AS11130" i="3"/>
  <c r="AS11122" i="3"/>
  <c r="AS11114" i="3"/>
  <c r="AS11106" i="3"/>
  <c r="AS11098" i="3"/>
  <c r="AS11090" i="3"/>
  <c r="AS11082" i="3"/>
  <c r="AS11074" i="3"/>
  <c r="AS11066" i="3"/>
  <c r="AS11058" i="3"/>
  <c r="AS11050" i="3"/>
  <c r="AS11042" i="3"/>
  <c r="AS11034" i="3"/>
  <c r="AS11026" i="3"/>
  <c r="AS11018" i="3"/>
  <c r="AS11010" i="3"/>
  <c r="AS11002" i="3"/>
  <c r="AS10994" i="3"/>
  <c r="AS10986" i="3"/>
  <c r="AS10978" i="3"/>
  <c r="AS10970" i="3"/>
  <c r="AS10962" i="3"/>
  <c r="AS10954" i="3"/>
  <c r="AS10946" i="3"/>
  <c r="AS10938" i="3"/>
  <c r="AS10930" i="3"/>
  <c r="AS10922" i="3"/>
  <c r="AS10914" i="3"/>
  <c r="AS10906" i="3"/>
  <c r="AS10898" i="3"/>
  <c r="AS10890" i="3"/>
  <c r="AS10882" i="3"/>
  <c r="AS10874" i="3"/>
  <c r="AS10866" i="3"/>
  <c r="AS10858" i="3"/>
  <c r="AS10850" i="3"/>
  <c r="AS10842" i="3"/>
  <c r="AS10834" i="3"/>
  <c r="AS10826" i="3"/>
  <c r="AS10818" i="3"/>
  <c r="AS10810" i="3"/>
  <c r="AS10802" i="3"/>
  <c r="AS10794" i="3"/>
  <c r="AS10786" i="3"/>
  <c r="AS10778" i="3"/>
  <c r="AS10770" i="3"/>
  <c r="AS10762" i="3"/>
  <c r="AS10754" i="3"/>
  <c r="AS10746" i="3"/>
  <c r="AS10738" i="3"/>
  <c r="AS10730" i="3"/>
  <c r="AS10722" i="3"/>
  <c r="AS10714" i="3"/>
  <c r="AS10706" i="3"/>
  <c r="AS10698" i="3"/>
  <c r="AS10690" i="3"/>
  <c r="AS10682" i="3"/>
  <c r="AS10674" i="3"/>
  <c r="AS10666" i="3"/>
  <c r="AS10658" i="3"/>
  <c r="AS10650" i="3"/>
  <c r="AS10642" i="3"/>
  <c r="AS10634" i="3"/>
  <c r="AS10626" i="3"/>
  <c r="AS10618" i="3"/>
  <c r="AS10610" i="3"/>
  <c r="AS10602" i="3"/>
  <c r="AR10600" i="3"/>
  <c r="AR10598" i="3"/>
  <c r="AT10598" i="3" s="1"/>
  <c r="AR10596" i="3"/>
  <c r="AT10596" i="3" s="1"/>
  <c r="AR10594" i="3"/>
  <c r="AT10594" i="3" s="1"/>
  <c r="AR10592" i="3"/>
  <c r="AR10590" i="3"/>
  <c r="AT10590" i="3" s="1"/>
  <c r="AR10588" i="3"/>
  <c r="AT10588" i="3" s="1"/>
  <c r="AR10586" i="3"/>
  <c r="AT10586" i="3" s="1"/>
  <c r="AR10584" i="3"/>
  <c r="AR10582" i="3"/>
  <c r="AT10582" i="3" s="1"/>
  <c r="AR10580" i="3"/>
  <c r="AT10580" i="3" s="1"/>
  <c r="AR10578" i="3"/>
  <c r="AT10578" i="3" s="1"/>
  <c r="AR10576" i="3"/>
  <c r="AR10574" i="3"/>
  <c r="AT10574" i="3" s="1"/>
  <c r="AR10572" i="3"/>
  <c r="AT10572" i="3" s="1"/>
  <c r="AR10570" i="3"/>
  <c r="AT10570" i="3" s="1"/>
  <c r="AR10568" i="3"/>
  <c r="AR10566" i="3"/>
  <c r="AT10566" i="3" s="1"/>
  <c r="AR10564" i="3"/>
  <c r="AT10564" i="3" s="1"/>
  <c r="AR10562" i="3"/>
  <c r="AT10562" i="3" s="1"/>
  <c r="AR10560" i="3"/>
  <c r="AR10558" i="3"/>
  <c r="AT10558" i="3" s="1"/>
  <c r="AR10556" i="3"/>
  <c r="AT10556" i="3" s="1"/>
  <c r="AR10554" i="3"/>
  <c r="AT10554" i="3" s="1"/>
  <c r="AR10552" i="3"/>
  <c r="AR10550" i="3"/>
  <c r="AT10550" i="3" s="1"/>
  <c r="AR10548" i="3"/>
  <c r="AT10548" i="3" s="1"/>
  <c r="AR10546" i="3"/>
  <c r="AT10546" i="3" s="1"/>
  <c r="AR10544" i="3"/>
  <c r="AR10542" i="3"/>
  <c r="AT10542" i="3" s="1"/>
  <c r="AR10540" i="3"/>
  <c r="AT10540" i="3" s="1"/>
  <c r="AR10538" i="3"/>
  <c r="AT10538" i="3" s="1"/>
  <c r="AR10536" i="3"/>
  <c r="AR10534" i="3"/>
  <c r="AT10534" i="3" s="1"/>
  <c r="AR10532" i="3"/>
  <c r="AT10532" i="3" s="1"/>
  <c r="AR10530" i="3"/>
  <c r="AT10530" i="3" s="1"/>
  <c r="AR10528" i="3"/>
  <c r="AR10526" i="3"/>
  <c r="AT10526" i="3" s="1"/>
  <c r="AR10524" i="3"/>
  <c r="AT10524" i="3" s="1"/>
  <c r="AR10522" i="3"/>
  <c r="AT10522" i="3" s="1"/>
  <c r="AR10520" i="3"/>
  <c r="AR10518" i="3"/>
  <c r="AT10518" i="3" s="1"/>
  <c r="AR10516" i="3"/>
  <c r="AT10516" i="3" s="1"/>
  <c r="AR10514" i="3"/>
  <c r="AT10514" i="3" s="1"/>
  <c r="AR10512" i="3"/>
  <c r="AR10510" i="3"/>
  <c r="AT10510" i="3" s="1"/>
  <c r="AR10508" i="3"/>
  <c r="AT10508" i="3" s="1"/>
  <c r="AR10506" i="3"/>
  <c r="AT10506" i="3" s="1"/>
  <c r="AR10504" i="3"/>
  <c r="AR10502" i="3"/>
  <c r="AT10502" i="3" s="1"/>
  <c r="AR10500" i="3"/>
  <c r="AT10500" i="3" s="1"/>
  <c r="AR10498" i="3"/>
  <c r="AT10498" i="3" s="1"/>
  <c r="AR10496" i="3"/>
  <c r="AR10494" i="3"/>
  <c r="AT10494" i="3" s="1"/>
  <c r="AR10492" i="3"/>
  <c r="AT10492" i="3" s="1"/>
  <c r="AR10490" i="3"/>
  <c r="AT10490" i="3" s="1"/>
  <c r="AR10488" i="3"/>
  <c r="AR10486" i="3"/>
  <c r="AT10486" i="3" s="1"/>
  <c r="AR10484" i="3"/>
  <c r="AT10484" i="3" s="1"/>
  <c r="AR10482" i="3"/>
  <c r="AT10482" i="3" s="1"/>
  <c r="AR10480" i="3"/>
  <c r="AR10478" i="3"/>
  <c r="AT10478" i="3" s="1"/>
  <c r="AR10476" i="3"/>
  <c r="AT10476" i="3" s="1"/>
  <c r="AR10474" i="3"/>
  <c r="AT10474" i="3" s="1"/>
  <c r="AR10472" i="3"/>
  <c r="AR10470" i="3"/>
  <c r="AT10470" i="3" s="1"/>
  <c r="AR10468" i="3"/>
  <c r="AT10468" i="3" s="1"/>
  <c r="AR10466" i="3"/>
  <c r="AT10466" i="3" s="1"/>
  <c r="AR10464" i="3"/>
  <c r="AR10462" i="3"/>
  <c r="AT10462" i="3" s="1"/>
  <c r="AR10460" i="3"/>
  <c r="AT10460" i="3" s="1"/>
  <c r="AR10458" i="3"/>
  <c r="AT10458" i="3" s="1"/>
  <c r="AR10456" i="3"/>
  <c r="AR10454" i="3"/>
  <c r="AT10454" i="3" s="1"/>
  <c r="AR10452" i="3"/>
  <c r="AT10452" i="3" s="1"/>
  <c r="AR10450" i="3"/>
  <c r="AT10450" i="3" s="1"/>
  <c r="AR10448" i="3"/>
  <c r="AR10446" i="3"/>
  <c r="AT10446" i="3" s="1"/>
  <c r="AR10444" i="3"/>
  <c r="AT10444" i="3" s="1"/>
  <c r="AR10442" i="3"/>
  <c r="AT10442" i="3" s="1"/>
  <c r="AR10440" i="3"/>
  <c r="AR10438" i="3"/>
  <c r="AT10438" i="3" s="1"/>
  <c r="AR10436" i="3"/>
  <c r="AT10436" i="3" s="1"/>
  <c r="AR10434" i="3"/>
  <c r="AT10434" i="3" s="1"/>
  <c r="AR10432" i="3"/>
  <c r="AR10430" i="3"/>
  <c r="AT10430" i="3" s="1"/>
  <c r="AR10428" i="3"/>
  <c r="AT10428" i="3" s="1"/>
  <c r="AR10426" i="3"/>
  <c r="AT10426" i="3" s="1"/>
  <c r="AR10424" i="3"/>
  <c r="AR10422" i="3"/>
  <c r="AT10422" i="3" s="1"/>
  <c r="AR10420" i="3"/>
  <c r="AT10420" i="3" s="1"/>
  <c r="AR10418" i="3"/>
  <c r="AT10418" i="3" s="1"/>
  <c r="AR10416" i="3"/>
  <c r="AR10414" i="3"/>
  <c r="AT10414" i="3" s="1"/>
  <c r="AR10412" i="3"/>
  <c r="AT10412" i="3" s="1"/>
  <c r="AR10410" i="3"/>
  <c r="AT10410" i="3" s="1"/>
  <c r="AR10408" i="3"/>
  <c r="AR10406" i="3"/>
  <c r="AT10406" i="3" s="1"/>
  <c r="AR10404" i="3"/>
  <c r="AT10404" i="3" s="1"/>
  <c r="AR10402" i="3"/>
  <c r="AT10402" i="3" s="1"/>
  <c r="AR10400" i="3"/>
  <c r="AR10398" i="3"/>
  <c r="AT10398" i="3" s="1"/>
  <c r="AR10396" i="3"/>
  <c r="AT10396" i="3" s="1"/>
  <c r="AR10394" i="3"/>
  <c r="AT10394" i="3" s="1"/>
  <c r="AR10392" i="3"/>
  <c r="AR10390" i="3"/>
  <c r="AT10390" i="3" s="1"/>
  <c r="AR10388" i="3"/>
  <c r="AT10388" i="3" s="1"/>
  <c r="AR10386" i="3"/>
  <c r="AT10386" i="3" s="1"/>
  <c r="AR10384" i="3"/>
  <c r="AR10382" i="3"/>
  <c r="AT10382" i="3" s="1"/>
  <c r="AR10380" i="3"/>
  <c r="AT10380" i="3" s="1"/>
  <c r="AR10378" i="3"/>
  <c r="AT10378" i="3" s="1"/>
  <c r="AR10376" i="3"/>
  <c r="AR10374" i="3"/>
  <c r="AT10374" i="3" s="1"/>
  <c r="AR10372" i="3"/>
  <c r="AT10372" i="3" s="1"/>
  <c r="AR10370" i="3"/>
  <c r="AT10370" i="3" s="1"/>
  <c r="AR10368" i="3"/>
  <c r="AR10366" i="3"/>
  <c r="AT10366" i="3" s="1"/>
  <c r="AR10364" i="3"/>
  <c r="AT10364" i="3" s="1"/>
  <c r="AR10362" i="3"/>
  <c r="AT10362" i="3" s="1"/>
  <c r="AR10360" i="3"/>
  <c r="AR10358" i="3"/>
  <c r="AT10358" i="3" s="1"/>
  <c r="AR10356" i="3"/>
  <c r="AT10356" i="3" s="1"/>
  <c r="AR10354" i="3"/>
  <c r="AT10354" i="3" s="1"/>
  <c r="AR10352" i="3"/>
  <c r="AR10350" i="3"/>
  <c r="AT10350" i="3" s="1"/>
  <c r="AR10348" i="3"/>
  <c r="AT10348" i="3" s="1"/>
  <c r="AR10346" i="3"/>
  <c r="AT10346" i="3" s="1"/>
  <c r="AR10344" i="3"/>
  <c r="AR10342" i="3"/>
  <c r="AT10342" i="3" s="1"/>
  <c r="AR10340" i="3"/>
  <c r="AT10340" i="3" s="1"/>
  <c r="AR10338" i="3"/>
  <c r="AT10338" i="3" s="1"/>
  <c r="AR10336" i="3"/>
  <c r="AR10334" i="3"/>
  <c r="AT10334" i="3" s="1"/>
  <c r="AR10332" i="3"/>
  <c r="AT10332" i="3" s="1"/>
  <c r="AR10330" i="3"/>
  <c r="AT10330" i="3" s="1"/>
  <c r="AR10328" i="3"/>
  <c r="AR10326" i="3"/>
  <c r="AT10326" i="3" s="1"/>
  <c r="AR10324" i="3"/>
  <c r="AT10324" i="3" s="1"/>
  <c r="AR10322" i="3"/>
  <c r="AT10322" i="3" s="1"/>
  <c r="AR10320" i="3"/>
  <c r="AR10318" i="3"/>
  <c r="AT10318" i="3" s="1"/>
  <c r="AR10316" i="3"/>
  <c r="AT10316" i="3" s="1"/>
  <c r="AR10314" i="3"/>
  <c r="AT10314" i="3" s="1"/>
  <c r="AR10312" i="3"/>
  <c r="AR10310" i="3"/>
  <c r="AT10310" i="3" s="1"/>
  <c r="AR10308" i="3"/>
  <c r="AT10308" i="3" s="1"/>
  <c r="AR10306" i="3"/>
  <c r="AT10306" i="3" s="1"/>
  <c r="AR10304" i="3"/>
  <c r="AR10302" i="3"/>
  <c r="AT10302" i="3" s="1"/>
  <c r="AR10300" i="3"/>
  <c r="AT10300" i="3" s="1"/>
  <c r="AR10298" i="3"/>
  <c r="AT10298" i="3" s="1"/>
  <c r="AR10296" i="3"/>
  <c r="AR10294" i="3"/>
  <c r="AT10294" i="3" s="1"/>
  <c r="AR10292" i="3"/>
  <c r="AT10292" i="3" s="1"/>
  <c r="AR10290" i="3"/>
  <c r="AT10290" i="3" s="1"/>
  <c r="AR10288" i="3"/>
  <c r="AR10286" i="3"/>
  <c r="AT10286" i="3" s="1"/>
  <c r="AR10284" i="3"/>
  <c r="AT10284" i="3" s="1"/>
  <c r="AR10282" i="3"/>
  <c r="AT10282" i="3" s="1"/>
  <c r="AR10280" i="3"/>
  <c r="AR10278" i="3"/>
  <c r="AT10278" i="3" s="1"/>
  <c r="AR10276" i="3"/>
  <c r="AT10276" i="3" s="1"/>
  <c r="AR10274" i="3"/>
  <c r="AT10274" i="3" s="1"/>
  <c r="AR10272" i="3"/>
  <c r="AR10270" i="3"/>
  <c r="AT10270" i="3" s="1"/>
  <c r="AR10268" i="3"/>
  <c r="AT10268" i="3" s="1"/>
  <c r="AR10266" i="3"/>
  <c r="AT10266" i="3" s="1"/>
  <c r="AR10264" i="3"/>
  <c r="AR10262" i="3"/>
  <c r="AT10262" i="3" s="1"/>
  <c r="AR10258" i="3"/>
  <c r="AT10258" i="3" s="1"/>
  <c r="AR10254" i="3"/>
  <c r="AT10254" i="3" s="1"/>
  <c r="AR10250" i="3"/>
  <c r="AT10250" i="3" s="1"/>
  <c r="AR10246" i="3"/>
  <c r="AT10246" i="3" s="1"/>
  <c r="AR10242" i="3"/>
  <c r="AT10242" i="3" s="1"/>
  <c r="AR10238" i="3"/>
  <c r="AT10238" i="3" s="1"/>
  <c r="AR10234" i="3"/>
  <c r="AT10234" i="3" s="1"/>
  <c r="AR10230" i="3"/>
  <c r="AT10230" i="3" s="1"/>
  <c r="AR10226" i="3"/>
  <c r="AT10226" i="3" s="1"/>
  <c r="AR10222" i="3"/>
  <c r="AT10222" i="3" s="1"/>
  <c r="AR10218" i="3"/>
  <c r="AT10218" i="3" s="1"/>
  <c r="AR10214" i="3"/>
  <c r="AT10214" i="3" s="1"/>
  <c r="AR10210" i="3"/>
  <c r="AT10210" i="3" s="1"/>
  <c r="AR10206" i="3"/>
  <c r="AT10206" i="3" s="1"/>
  <c r="AR10202" i="3"/>
  <c r="AT10202" i="3" s="1"/>
  <c r="AR10198" i="3"/>
  <c r="AT10198" i="3" s="1"/>
  <c r="AR10194" i="3"/>
  <c r="AT10194" i="3" s="1"/>
  <c r="AR10190" i="3"/>
  <c r="AT10190" i="3" s="1"/>
  <c r="AR10186" i="3"/>
  <c r="AT10186" i="3" s="1"/>
  <c r="AR10182" i="3"/>
  <c r="AT10182" i="3" s="1"/>
  <c r="AR10178" i="3"/>
  <c r="AT10178" i="3" s="1"/>
  <c r="AR10174" i="3"/>
  <c r="AT10174" i="3" s="1"/>
  <c r="AR10170" i="3"/>
  <c r="AT10170" i="3" s="1"/>
  <c r="AR10166" i="3"/>
  <c r="AT10166" i="3" s="1"/>
  <c r="AR10162" i="3"/>
  <c r="AT10162" i="3" s="1"/>
  <c r="AR10158" i="3"/>
  <c r="AT10158" i="3" s="1"/>
  <c r="AR10154" i="3"/>
  <c r="AT10154" i="3" s="1"/>
  <c r="AR10150" i="3"/>
  <c r="AT10150" i="3" s="1"/>
  <c r="AR10146" i="3"/>
  <c r="AT10146" i="3" s="1"/>
  <c r="AR10142" i="3"/>
  <c r="AT10142" i="3" s="1"/>
  <c r="AR10138" i="3"/>
  <c r="AT10138" i="3" s="1"/>
  <c r="AR10134" i="3"/>
  <c r="AT10134" i="3" s="1"/>
  <c r="AR10130" i="3"/>
  <c r="AT10130" i="3" s="1"/>
  <c r="AR10126" i="3"/>
  <c r="AT10126" i="3" s="1"/>
  <c r="AR10122" i="3"/>
  <c r="AT10122" i="3" s="1"/>
  <c r="AR10121" i="3"/>
  <c r="AT10121" i="3" s="1"/>
  <c r="AR10120" i="3"/>
  <c r="AT10120" i="3" s="1"/>
  <c r="AR10119" i="3"/>
  <c r="AT10119" i="3" s="1"/>
  <c r="AR10118" i="3"/>
  <c r="AT10118" i="3" s="1"/>
  <c r="AR10117" i="3"/>
  <c r="AT10117" i="3" s="1"/>
  <c r="AR10116" i="3"/>
  <c r="AT10116" i="3" s="1"/>
  <c r="AR10115" i="3"/>
  <c r="AT10115" i="3" s="1"/>
  <c r="AR10114" i="3"/>
  <c r="AT10114" i="3" s="1"/>
  <c r="AR10113" i="3"/>
  <c r="AT10113" i="3" s="1"/>
  <c r="AR10112" i="3"/>
  <c r="AT10112" i="3" s="1"/>
  <c r="AR10111" i="3"/>
  <c r="AT10111" i="3" s="1"/>
  <c r="AR10110" i="3"/>
  <c r="AT10110" i="3" s="1"/>
  <c r="AR10109" i="3"/>
  <c r="AT10109" i="3" s="1"/>
  <c r="AR10108" i="3"/>
  <c r="AT10108" i="3" s="1"/>
  <c r="AR10107" i="3"/>
  <c r="AT10107" i="3" s="1"/>
  <c r="AR10106" i="3"/>
  <c r="AT10106" i="3" s="1"/>
  <c r="AR10105" i="3"/>
  <c r="AT10105" i="3" s="1"/>
  <c r="AR10104" i="3"/>
  <c r="AT10104" i="3" s="1"/>
  <c r="AR10103" i="3"/>
  <c r="AT10103" i="3" s="1"/>
  <c r="AR10102" i="3"/>
  <c r="AT10102" i="3" s="1"/>
  <c r="AR10101" i="3"/>
  <c r="AT10101" i="3" s="1"/>
  <c r="AR10100" i="3"/>
  <c r="AT10100" i="3" s="1"/>
  <c r="AR10099" i="3"/>
  <c r="AT10099" i="3" s="1"/>
  <c r="AR10098" i="3"/>
  <c r="AT10098" i="3" s="1"/>
  <c r="AR10097" i="3"/>
  <c r="AT10097" i="3" s="1"/>
  <c r="AR10096" i="3"/>
  <c r="AT10096" i="3" s="1"/>
  <c r="AR10095" i="3"/>
  <c r="AT10095" i="3" s="1"/>
  <c r="AR10094" i="3"/>
  <c r="AT10094" i="3" s="1"/>
  <c r="AR10093" i="3"/>
  <c r="AT10093" i="3" s="1"/>
  <c r="AR10092" i="3"/>
  <c r="AT10092" i="3" s="1"/>
  <c r="AR10091" i="3"/>
  <c r="AT10091" i="3" s="1"/>
  <c r="AR10090" i="3"/>
  <c r="AT10090" i="3" s="1"/>
  <c r="AR10089" i="3"/>
  <c r="AT10089" i="3" s="1"/>
  <c r="AR10088" i="3"/>
  <c r="AT10088" i="3" s="1"/>
  <c r="AR10087" i="3"/>
  <c r="AT10087" i="3" s="1"/>
  <c r="AR10086" i="3"/>
  <c r="AT10086" i="3" s="1"/>
  <c r="AR10085" i="3"/>
  <c r="AT10085" i="3" s="1"/>
  <c r="AR10084" i="3"/>
  <c r="AT10084" i="3" s="1"/>
  <c r="AR10083" i="3"/>
  <c r="AT10083" i="3" s="1"/>
  <c r="AR10082" i="3"/>
  <c r="AT10082" i="3" s="1"/>
  <c r="AR10081" i="3"/>
  <c r="AT10081" i="3" s="1"/>
  <c r="AR10080" i="3"/>
  <c r="AT10080" i="3" s="1"/>
  <c r="AR10079" i="3"/>
  <c r="AT10079" i="3" s="1"/>
  <c r="AR10078" i="3"/>
  <c r="AT10078" i="3" s="1"/>
  <c r="AR10077" i="3"/>
  <c r="AT10077" i="3" s="1"/>
  <c r="AR10076" i="3"/>
  <c r="AT10076" i="3" s="1"/>
  <c r="AR10075" i="3"/>
  <c r="AT10075" i="3" s="1"/>
  <c r="AR10074" i="3"/>
  <c r="AT10074" i="3" s="1"/>
  <c r="AR10073" i="3"/>
  <c r="AT10073" i="3" s="1"/>
  <c r="AR10072" i="3"/>
  <c r="AT10072" i="3" s="1"/>
  <c r="AR10071" i="3"/>
  <c r="AT10071" i="3" s="1"/>
  <c r="AR10070" i="3"/>
  <c r="AT10070" i="3" s="1"/>
  <c r="AR10069" i="3"/>
  <c r="AT10069" i="3" s="1"/>
  <c r="AR10068" i="3"/>
  <c r="AT10068" i="3" s="1"/>
  <c r="AR10067" i="3"/>
  <c r="AT10067" i="3" s="1"/>
  <c r="AR10066" i="3"/>
  <c r="AT10066" i="3" s="1"/>
  <c r="AR10065" i="3"/>
  <c r="AT10065" i="3" s="1"/>
  <c r="AR10064" i="3"/>
  <c r="AT10064" i="3" s="1"/>
  <c r="AR10063" i="3"/>
  <c r="AT10063" i="3" s="1"/>
  <c r="AR10062" i="3"/>
  <c r="AT10062" i="3" s="1"/>
  <c r="AR10061" i="3"/>
  <c r="AT10061" i="3" s="1"/>
  <c r="AR10060" i="3"/>
  <c r="AT10060" i="3" s="1"/>
  <c r="AR10059" i="3"/>
  <c r="AT10059" i="3" s="1"/>
  <c r="AR10058" i="3"/>
  <c r="AT10058" i="3" s="1"/>
  <c r="AR10057" i="3"/>
  <c r="AT10057" i="3" s="1"/>
  <c r="AR10056" i="3"/>
  <c r="AT10056" i="3" s="1"/>
  <c r="AR10055" i="3"/>
  <c r="AT10055" i="3" s="1"/>
  <c r="AR10054" i="3"/>
  <c r="AT10054" i="3" s="1"/>
  <c r="AR10053" i="3"/>
  <c r="AT10053" i="3" s="1"/>
  <c r="AR10052" i="3"/>
  <c r="AT10052" i="3" s="1"/>
  <c r="AR10051" i="3"/>
  <c r="AT10051" i="3" s="1"/>
  <c r="AR10050" i="3"/>
  <c r="AT10050" i="3" s="1"/>
  <c r="AR10049" i="3"/>
  <c r="AT10049" i="3" s="1"/>
  <c r="AR10048" i="3"/>
  <c r="AT10048" i="3" s="1"/>
  <c r="AR10047" i="3"/>
  <c r="AT10047" i="3" s="1"/>
  <c r="AR10046" i="3"/>
  <c r="AT10046" i="3" s="1"/>
  <c r="AR10045" i="3"/>
  <c r="AT10045" i="3" s="1"/>
  <c r="AR10044" i="3"/>
  <c r="AT10044" i="3" s="1"/>
  <c r="AR10043" i="3"/>
  <c r="AT10043" i="3" s="1"/>
  <c r="AR10042" i="3"/>
  <c r="AT10042" i="3" s="1"/>
  <c r="AR10041" i="3"/>
  <c r="AT10041" i="3" s="1"/>
  <c r="AR10040" i="3"/>
  <c r="AT10040" i="3" s="1"/>
  <c r="AR10039" i="3"/>
  <c r="AT10039" i="3" s="1"/>
  <c r="AR10038" i="3"/>
  <c r="AT10038" i="3" s="1"/>
  <c r="AR10037" i="3"/>
  <c r="AT10037" i="3" s="1"/>
  <c r="AR10036" i="3"/>
  <c r="AT10036" i="3" s="1"/>
  <c r="AR10035" i="3"/>
  <c r="AT10035" i="3" s="1"/>
  <c r="AR10034" i="3"/>
  <c r="AT10034" i="3" s="1"/>
  <c r="AR10033" i="3"/>
  <c r="AT10033" i="3" s="1"/>
  <c r="AR10032" i="3"/>
  <c r="AT10032" i="3" s="1"/>
  <c r="AR10031" i="3"/>
  <c r="AT10031" i="3" s="1"/>
  <c r="AR10030" i="3"/>
  <c r="AT10030" i="3" s="1"/>
  <c r="AR10029" i="3"/>
  <c r="AT10029" i="3" s="1"/>
  <c r="AR10028" i="3"/>
  <c r="AT10028" i="3" s="1"/>
  <c r="AR10027" i="3"/>
  <c r="AT10027" i="3" s="1"/>
  <c r="AR10026" i="3"/>
  <c r="AT10026" i="3" s="1"/>
  <c r="AR10025" i="3"/>
  <c r="AT10025" i="3" s="1"/>
  <c r="AR10024" i="3"/>
  <c r="AT10024" i="3" s="1"/>
  <c r="AR10023" i="3"/>
  <c r="AT10023" i="3" s="1"/>
  <c r="AR10022" i="3"/>
  <c r="AT10022" i="3" s="1"/>
  <c r="AR10021" i="3"/>
  <c r="AT10021" i="3" s="1"/>
  <c r="AR10020" i="3"/>
  <c r="AT10020" i="3" s="1"/>
  <c r="AR10019" i="3"/>
  <c r="AT10019" i="3" s="1"/>
  <c r="AR10018" i="3"/>
  <c r="AT10018" i="3" s="1"/>
  <c r="AR10017" i="3"/>
  <c r="AT10017" i="3" s="1"/>
  <c r="AR10016" i="3"/>
  <c r="AT10016" i="3" s="1"/>
  <c r="AR10015" i="3"/>
  <c r="AT10015" i="3" s="1"/>
  <c r="AR10014" i="3"/>
  <c r="AT10014" i="3" s="1"/>
  <c r="AR10013" i="3"/>
  <c r="AT10013" i="3" s="1"/>
  <c r="AR10012" i="3"/>
  <c r="AT10012" i="3" s="1"/>
  <c r="AR10011" i="3"/>
  <c r="AT10011" i="3" s="1"/>
  <c r="AR10010" i="3"/>
  <c r="AT10010" i="3" s="1"/>
  <c r="AR10009" i="3"/>
  <c r="AT10009" i="3" s="1"/>
  <c r="AR10008" i="3"/>
  <c r="AT10008" i="3" s="1"/>
  <c r="AR10007" i="3"/>
  <c r="AT10007" i="3" s="1"/>
  <c r="AR10006" i="3"/>
  <c r="AT10006" i="3" s="1"/>
  <c r="AR10005" i="3"/>
  <c r="AT10005" i="3" s="1"/>
  <c r="AR10004" i="3"/>
  <c r="AT10004" i="3" s="1"/>
  <c r="AR10003" i="3"/>
  <c r="AT10003" i="3" s="1"/>
  <c r="AR10002" i="3"/>
  <c r="AT10002" i="3" s="1"/>
  <c r="AR10001" i="3"/>
  <c r="AT10001" i="3" s="1"/>
  <c r="AR10000" i="3"/>
  <c r="AT10000" i="3" s="1"/>
  <c r="AR9999" i="3"/>
  <c r="AT9999" i="3" s="1"/>
  <c r="AR9998" i="3"/>
  <c r="AT9998" i="3" s="1"/>
  <c r="AR9997" i="3"/>
  <c r="AT9997" i="3" s="1"/>
  <c r="AR9996" i="3"/>
  <c r="AT9996" i="3" s="1"/>
  <c r="AR9995" i="3"/>
  <c r="AT9995" i="3" s="1"/>
  <c r="AR9994" i="3"/>
  <c r="AT9994" i="3" s="1"/>
  <c r="AR9993" i="3"/>
  <c r="AT9993" i="3" s="1"/>
  <c r="AR9992" i="3"/>
  <c r="AT9992" i="3" s="1"/>
  <c r="AR9991" i="3"/>
  <c r="AT9991" i="3" s="1"/>
  <c r="AR9990" i="3"/>
  <c r="AT9990" i="3" s="1"/>
  <c r="AR9989" i="3"/>
  <c r="AT9989" i="3" s="1"/>
  <c r="AR9988" i="3"/>
  <c r="AT9988" i="3" s="1"/>
  <c r="AR9987" i="3"/>
  <c r="AT9987" i="3" s="1"/>
  <c r="AR9986" i="3"/>
  <c r="AT9986" i="3" s="1"/>
  <c r="AR9985" i="3"/>
  <c r="AT9985" i="3" s="1"/>
  <c r="AR9984" i="3"/>
  <c r="AT9984" i="3" s="1"/>
  <c r="AR9983" i="3"/>
  <c r="AT9983" i="3" s="1"/>
  <c r="AR9982" i="3"/>
  <c r="AT9982" i="3" s="1"/>
  <c r="AR9981" i="3"/>
  <c r="AT9981" i="3" s="1"/>
  <c r="AR9980" i="3"/>
  <c r="AT9980" i="3" s="1"/>
  <c r="AR9979" i="3"/>
  <c r="AT9979" i="3" s="1"/>
  <c r="AR9978" i="3"/>
  <c r="AT9978" i="3" s="1"/>
  <c r="AR9977" i="3"/>
  <c r="AT9977" i="3" s="1"/>
  <c r="AR9976" i="3"/>
  <c r="AT9976" i="3" s="1"/>
  <c r="AR9975" i="3"/>
  <c r="AT9975" i="3" s="1"/>
  <c r="AR9974" i="3"/>
  <c r="AT9974" i="3" s="1"/>
  <c r="AR9973" i="3"/>
  <c r="AT9973" i="3" s="1"/>
  <c r="AR9972" i="3"/>
  <c r="AT9972" i="3" s="1"/>
  <c r="AR9971" i="3"/>
  <c r="AT9971" i="3" s="1"/>
  <c r="AR9970" i="3"/>
  <c r="AT9970" i="3" s="1"/>
  <c r="AR9969" i="3"/>
  <c r="AT9969" i="3" s="1"/>
  <c r="AR9968" i="3"/>
  <c r="AT9968" i="3" s="1"/>
  <c r="AR9967" i="3"/>
  <c r="AT9967" i="3" s="1"/>
  <c r="AR9966" i="3"/>
  <c r="AT9966" i="3" s="1"/>
  <c r="AR9965" i="3"/>
  <c r="AT9965" i="3" s="1"/>
  <c r="AR9964" i="3"/>
  <c r="AT9964" i="3" s="1"/>
  <c r="AR9963" i="3"/>
  <c r="AT9963" i="3" s="1"/>
  <c r="AR9962" i="3"/>
  <c r="AT9962" i="3" s="1"/>
  <c r="AR9961" i="3"/>
  <c r="AT9961" i="3" s="1"/>
  <c r="AR9960" i="3"/>
  <c r="AT9960" i="3" s="1"/>
  <c r="AR9959" i="3"/>
  <c r="AT9959" i="3" s="1"/>
  <c r="AR9958" i="3"/>
  <c r="AT9958" i="3" s="1"/>
  <c r="AR9957" i="3"/>
  <c r="AT9957" i="3" s="1"/>
  <c r="AR9956" i="3"/>
  <c r="AT9956" i="3" s="1"/>
  <c r="AR9955" i="3"/>
  <c r="AT9955" i="3" s="1"/>
  <c r="AR9954" i="3"/>
  <c r="AT9954" i="3" s="1"/>
  <c r="AR9953" i="3"/>
  <c r="AT9953" i="3" s="1"/>
  <c r="AR9952" i="3"/>
  <c r="AT9952" i="3" s="1"/>
  <c r="AR9951" i="3"/>
  <c r="AT9951" i="3" s="1"/>
  <c r="AR9950" i="3"/>
  <c r="AT9950" i="3" s="1"/>
  <c r="AR9949" i="3"/>
  <c r="AT9949" i="3" s="1"/>
  <c r="AR9948" i="3"/>
  <c r="AT9948" i="3" s="1"/>
  <c r="AR9947" i="3"/>
  <c r="AT9947" i="3" s="1"/>
  <c r="AR9946" i="3"/>
  <c r="AT9946" i="3" s="1"/>
  <c r="AR9945" i="3"/>
  <c r="AT9945" i="3" s="1"/>
  <c r="AR9944" i="3"/>
  <c r="AT9944" i="3" s="1"/>
  <c r="AR9943" i="3"/>
  <c r="AT9943" i="3" s="1"/>
  <c r="AR9942" i="3"/>
  <c r="AT9942" i="3" s="1"/>
  <c r="AR9941" i="3"/>
  <c r="AT9941" i="3" s="1"/>
  <c r="AR9940" i="3"/>
  <c r="AT9940" i="3" s="1"/>
  <c r="AR9939" i="3"/>
  <c r="AT9939" i="3" s="1"/>
  <c r="AR9938" i="3"/>
  <c r="AT9938" i="3" s="1"/>
  <c r="AR9937" i="3"/>
  <c r="AT9937" i="3" s="1"/>
  <c r="AR9936" i="3"/>
  <c r="AT9936" i="3" s="1"/>
  <c r="AR9935" i="3"/>
  <c r="AT9935" i="3" s="1"/>
  <c r="AR9934" i="3"/>
  <c r="AT9934" i="3" s="1"/>
  <c r="AR9933" i="3"/>
  <c r="AT9933" i="3" s="1"/>
  <c r="AR9932" i="3"/>
  <c r="AT9932" i="3" s="1"/>
  <c r="AR9931" i="3"/>
  <c r="AT9931" i="3" s="1"/>
  <c r="AR9930" i="3"/>
  <c r="AT9930" i="3" s="1"/>
  <c r="AR9929" i="3"/>
  <c r="AT9929" i="3" s="1"/>
  <c r="AR9928" i="3"/>
  <c r="AT9928" i="3" s="1"/>
  <c r="AR9927" i="3"/>
  <c r="AT9927" i="3" s="1"/>
  <c r="AR9926" i="3"/>
  <c r="AT9926" i="3" s="1"/>
  <c r="AR9925" i="3"/>
  <c r="AT9925" i="3" s="1"/>
  <c r="AR9924" i="3"/>
  <c r="AT9924" i="3" s="1"/>
  <c r="AR9923" i="3"/>
  <c r="AT9923" i="3" s="1"/>
  <c r="AR9922" i="3"/>
  <c r="AT9922" i="3" s="1"/>
  <c r="AR9921" i="3"/>
  <c r="AT9921" i="3" s="1"/>
  <c r="AR9920" i="3"/>
  <c r="AT9920" i="3" s="1"/>
  <c r="AR9919" i="3"/>
  <c r="AT9919" i="3" s="1"/>
  <c r="AR9918" i="3"/>
  <c r="AT9918" i="3" s="1"/>
  <c r="AR9917" i="3"/>
  <c r="AT9917" i="3" s="1"/>
  <c r="AR9916" i="3"/>
  <c r="AT9916" i="3" s="1"/>
  <c r="AR9915" i="3"/>
  <c r="AT9915" i="3" s="1"/>
  <c r="AR9914" i="3"/>
  <c r="AT9914" i="3" s="1"/>
  <c r="AR9913" i="3"/>
  <c r="AT9913" i="3" s="1"/>
  <c r="AR9912" i="3"/>
  <c r="AT9912" i="3" s="1"/>
  <c r="AR9911" i="3"/>
  <c r="AT9911" i="3" s="1"/>
  <c r="AR9910" i="3"/>
  <c r="AT9910" i="3" s="1"/>
  <c r="AR9909" i="3"/>
  <c r="AT9909" i="3" s="1"/>
  <c r="AR9908" i="3"/>
  <c r="AT9908" i="3" s="1"/>
  <c r="AR9907" i="3"/>
  <c r="AT9907" i="3" s="1"/>
  <c r="AR9906" i="3"/>
  <c r="AT9906" i="3" s="1"/>
  <c r="AR9905" i="3"/>
  <c r="AT9905" i="3" s="1"/>
  <c r="AR9904" i="3"/>
  <c r="AT9904" i="3" s="1"/>
  <c r="AR9903" i="3"/>
  <c r="AT9903" i="3" s="1"/>
  <c r="AR9902" i="3"/>
  <c r="AT9902" i="3" s="1"/>
  <c r="AR9901" i="3"/>
  <c r="AT9901" i="3" s="1"/>
  <c r="AR9900" i="3"/>
  <c r="AT9900" i="3" s="1"/>
  <c r="AR9899" i="3"/>
  <c r="AT9899" i="3" s="1"/>
  <c r="AR9898" i="3"/>
  <c r="AT9898" i="3" s="1"/>
  <c r="AR9897" i="3"/>
  <c r="AT9897" i="3" s="1"/>
  <c r="AR9896" i="3"/>
  <c r="AT9896" i="3" s="1"/>
  <c r="AR9895" i="3"/>
  <c r="AT9895" i="3" s="1"/>
  <c r="AR9894" i="3"/>
  <c r="AT9894" i="3" s="1"/>
  <c r="AR9893" i="3"/>
  <c r="AT9893" i="3" s="1"/>
  <c r="AR9892" i="3"/>
  <c r="AT9892" i="3" s="1"/>
  <c r="AR9891" i="3"/>
  <c r="AT9891" i="3" s="1"/>
  <c r="AR9890" i="3"/>
  <c r="AT9890" i="3" s="1"/>
  <c r="AR9889" i="3"/>
  <c r="AT9889" i="3" s="1"/>
  <c r="AR9888" i="3"/>
  <c r="AT9888" i="3" s="1"/>
  <c r="AR9887" i="3"/>
  <c r="AT9887" i="3" s="1"/>
  <c r="AR9886" i="3"/>
  <c r="AT9886" i="3" s="1"/>
  <c r="AR9885" i="3"/>
  <c r="AT9885" i="3" s="1"/>
  <c r="AR9884" i="3"/>
  <c r="AT9884" i="3" s="1"/>
  <c r="AR9883" i="3"/>
  <c r="AT9883" i="3" s="1"/>
  <c r="AR9882" i="3"/>
  <c r="AT9882" i="3" s="1"/>
  <c r="AR9881" i="3"/>
  <c r="AT9881" i="3" s="1"/>
  <c r="AS11196" i="3"/>
  <c r="AS11188" i="3"/>
  <c r="AS11180" i="3"/>
  <c r="AS11172" i="3"/>
  <c r="AS11164" i="3"/>
  <c r="AS11156" i="3"/>
  <c r="AS11148" i="3"/>
  <c r="AS11140" i="3"/>
  <c r="AS11132" i="3"/>
  <c r="AS11124" i="3"/>
  <c r="AS11116" i="3"/>
  <c r="AS11108" i="3"/>
  <c r="AS11100" i="3"/>
  <c r="AS11092" i="3"/>
  <c r="AS11084" i="3"/>
  <c r="AS11076" i="3"/>
  <c r="AS11068" i="3"/>
  <c r="AS11060" i="3"/>
  <c r="AS11052" i="3"/>
  <c r="AS11044" i="3"/>
  <c r="AS11036" i="3"/>
  <c r="AS11028" i="3"/>
  <c r="AS11020" i="3"/>
  <c r="AS11012" i="3"/>
  <c r="AR10259" i="3"/>
  <c r="AR10255" i="3"/>
  <c r="AR10251" i="3"/>
  <c r="AT10251" i="3" s="1"/>
  <c r="AR10247" i="3"/>
  <c r="AR10243" i="3"/>
  <c r="AR10239" i="3"/>
  <c r="AR10235" i="3"/>
  <c r="AT10235" i="3" s="1"/>
  <c r="AR10231" i="3"/>
  <c r="AR10227" i="3"/>
  <c r="AR10223" i="3"/>
  <c r="AR10219" i="3"/>
  <c r="AT10219" i="3" s="1"/>
  <c r="AR10215" i="3"/>
  <c r="AR10211" i="3"/>
  <c r="AR10207" i="3"/>
  <c r="AR10203" i="3"/>
  <c r="AT10203" i="3" s="1"/>
  <c r="AR10199" i="3"/>
  <c r="AR10195" i="3"/>
  <c r="AR10191" i="3"/>
  <c r="AR10187" i="3"/>
  <c r="AT10187" i="3" s="1"/>
  <c r="AR10183" i="3"/>
  <c r="AR10179" i="3"/>
  <c r="AR10175" i="3"/>
  <c r="AR10171" i="3"/>
  <c r="AT10171" i="3" s="1"/>
  <c r="AR10167" i="3"/>
  <c r="AR10163" i="3"/>
  <c r="AR10159" i="3"/>
  <c r="AR10155" i="3"/>
  <c r="AT10155" i="3" s="1"/>
  <c r="AR10151" i="3"/>
  <c r="AR10147" i="3"/>
  <c r="AR10143" i="3"/>
  <c r="AR10139" i="3"/>
  <c r="AT10139" i="3" s="1"/>
  <c r="AR10135" i="3"/>
  <c r="AR10131" i="3"/>
  <c r="AR10127" i="3"/>
  <c r="AR10123" i="3"/>
  <c r="AT10123" i="3" s="1"/>
  <c r="AS11190" i="3"/>
  <c r="AS11158" i="3"/>
  <c r="AS11126" i="3"/>
  <c r="AS11094" i="3"/>
  <c r="AS11062" i="3"/>
  <c r="AS11030" i="3"/>
  <c r="AR10597" i="3"/>
  <c r="AR10589" i="3"/>
  <c r="AR10581" i="3"/>
  <c r="AR10573" i="3"/>
  <c r="AT10573" i="3" s="1"/>
  <c r="AR10565" i="3"/>
  <c r="AR10557" i="3"/>
  <c r="AR10549" i="3"/>
  <c r="AR10541" i="3"/>
  <c r="AT10541" i="3" s="1"/>
  <c r="AR10533" i="3"/>
  <c r="AR10525" i="3"/>
  <c r="AR10517" i="3"/>
  <c r="AR10509" i="3"/>
  <c r="AT10509" i="3" s="1"/>
  <c r="AR10501" i="3"/>
  <c r="AR10493" i="3"/>
  <c r="AR10485" i="3"/>
  <c r="AR10477" i="3"/>
  <c r="AT10477" i="3" s="1"/>
  <c r="AR10469" i="3"/>
  <c r="AR10461" i="3"/>
  <c r="AR10453" i="3"/>
  <c r="AR10445" i="3"/>
  <c r="AT10445" i="3" s="1"/>
  <c r="AR10437" i="3"/>
  <c r="AR10429" i="3"/>
  <c r="AR10421" i="3"/>
  <c r="AR10413" i="3"/>
  <c r="AT10413" i="3" s="1"/>
  <c r="AR10405" i="3"/>
  <c r="AR10397" i="3"/>
  <c r="AR10389" i="3"/>
  <c r="AR10381" i="3"/>
  <c r="AT10381" i="3" s="1"/>
  <c r="AR10373" i="3"/>
  <c r="AR10365" i="3"/>
  <c r="AR10357" i="3"/>
  <c r="AR10349" i="3"/>
  <c r="AT10349" i="3" s="1"/>
  <c r="AR10341" i="3"/>
  <c r="AR10333" i="3"/>
  <c r="AR10325" i="3"/>
  <c r="AR10317" i="3"/>
  <c r="AT10317" i="3" s="1"/>
  <c r="AR10309" i="3"/>
  <c r="AR10301" i="3"/>
  <c r="AR10293" i="3"/>
  <c r="AR10285" i="3"/>
  <c r="AT10285" i="3" s="1"/>
  <c r="AR10277" i="3"/>
  <c r="AR10269" i="3"/>
  <c r="AR10256" i="3"/>
  <c r="AR10248" i="3"/>
  <c r="AT10248" i="3" s="1"/>
  <c r="AR10240" i="3"/>
  <c r="AT10240" i="3" s="1"/>
  <c r="AR10232" i="3"/>
  <c r="AR10224" i="3"/>
  <c r="AR10216" i="3"/>
  <c r="AT10216" i="3" s="1"/>
  <c r="AR10208" i="3"/>
  <c r="AT10208" i="3" s="1"/>
  <c r="AR10200" i="3"/>
  <c r="AR10192" i="3"/>
  <c r="AR10184" i="3"/>
  <c r="AT10184" i="3" s="1"/>
  <c r="AR10176" i="3"/>
  <c r="AT10176" i="3" s="1"/>
  <c r="AR10168" i="3"/>
  <c r="AR10160" i="3"/>
  <c r="AR10152" i="3"/>
  <c r="AT10152" i="3" s="1"/>
  <c r="AR10144" i="3"/>
  <c r="AT10144" i="3" s="1"/>
  <c r="AR10136" i="3"/>
  <c r="AR10128" i="3"/>
  <c r="AR9879" i="3"/>
  <c r="AT9879" i="3" s="1"/>
  <c r="AR9875" i="3"/>
  <c r="AT9875" i="3" s="1"/>
  <c r="AR9871" i="3"/>
  <c r="AR9867" i="3"/>
  <c r="AR9863" i="3"/>
  <c r="AT9863" i="3" s="1"/>
  <c r="AR9859" i="3"/>
  <c r="AT9859" i="3" s="1"/>
  <c r="AR9855" i="3"/>
  <c r="AR9851" i="3"/>
  <c r="AR9847" i="3"/>
  <c r="AT9847" i="3" s="1"/>
  <c r="AR9843" i="3"/>
  <c r="AT9843" i="3" s="1"/>
  <c r="AR9839" i="3"/>
  <c r="AR9835" i="3"/>
  <c r="AR9831" i="3"/>
  <c r="AT9831" i="3" s="1"/>
  <c r="AR9827" i="3"/>
  <c r="AT9827" i="3" s="1"/>
  <c r="AR9823" i="3"/>
  <c r="AR9819" i="3"/>
  <c r="AR9815" i="3"/>
  <c r="AT9815" i="3" s="1"/>
  <c r="AR9811" i="3"/>
  <c r="AT9811" i="3" s="1"/>
  <c r="AR9807" i="3"/>
  <c r="AR9803" i="3"/>
  <c r="AR9799" i="3"/>
  <c r="AT9799" i="3" s="1"/>
  <c r="AR9795" i="3"/>
  <c r="AT9795" i="3" s="1"/>
  <c r="AR9791" i="3"/>
  <c r="AR9787" i="3"/>
  <c r="AR9783" i="3"/>
  <c r="AT9783" i="3" s="1"/>
  <c r="AR9779" i="3"/>
  <c r="AT9779" i="3" s="1"/>
  <c r="AR9775" i="3"/>
  <c r="AR9771" i="3"/>
  <c r="AR9767" i="3"/>
  <c r="AT9767" i="3" s="1"/>
  <c r="AR9763" i="3"/>
  <c r="AT9763" i="3" s="1"/>
  <c r="AR9759" i="3"/>
  <c r="AR9755" i="3"/>
  <c r="AR9751" i="3"/>
  <c r="AT9751" i="3" s="1"/>
  <c r="AR9747" i="3"/>
  <c r="AT9747" i="3" s="1"/>
  <c r="AR9743" i="3"/>
  <c r="AR9739" i="3"/>
  <c r="AR9735" i="3"/>
  <c r="AT9735" i="3" s="1"/>
  <c r="AR9731" i="3"/>
  <c r="AT9731" i="3" s="1"/>
  <c r="AR9727" i="3"/>
  <c r="AR9723" i="3"/>
  <c r="AR9719" i="3"/>
  <c r="AT9719" i="3" s="1"/>
  <c r="AR9715" i="3"/>
  <c r="AT9715" i="3" s="1"/>
  <c r="AR9711" i="3"/>
  <c r="AR9707" i="3"/>
  <c r="AR9703" i="3"/>
  <c r="AT9703" i="3" s="1"/>
  <c r="AR9699" i="3"/>
  <c r="AT9699" i="3" s="1"/>
  <c r="AR9695" i="3"/>
  <c r="AR9691" i="3"/>
  <c r="AR9687" i="3"/>
  <c r="AT9687" i="3" s="1"/>
  <c r="AR9683" i="3"/>
  <c r="AT9683" i="3" s="1"/>
  <c r="AR9679" i="3"/>
  <c r="AR9675" i="3"/>
  <c r="AR9671" i="3"/>
  <c r="AT9671" i="3" s="1"/>
  <c r="AR9667" i="3"/>
  <c r="AT9667" i="3" s="1"/>
  <c r="AR9663" i="3"/>
  <c r="AR9659" i="3"/>
  <c r="AR9655" i="3"/>
  <c r="AT9655" i="3" s="1"/>
  <c r="AR9651" i="3"/>
  <c r="AT9651" i="3" s="1"/>
  <c r="AR9647" i="3"/>
  <c r="AR9643" i="3"/>
  <c r="AR9639" i="3"/>
  <c r="AT9639" i="3" s="1"/>
  <c r="AR9635" i="3"/>
  <c r="AT9635" i="3" s="1"/>
  <c r="AR9631" i="3"/>
  <c r="AR9627" i="3"/>
  <c r="AR9623" i="3"/>
  <c r="AT9623" i="3" s="1"/>
  <c r="AR9619" i="3"/>
  <c r="AT9619" i="3" s="1"/>
  <c r="AR9615" i="3"/>
  <c r="AR9611" i="3"/>
  <c r="AR9607" i="3"/>
  <c r="AT9607" i="3" s="1"/>
  <c r="AR9603" i="3"/>
  <c r="AT9603" i="3" s="1"/>
  <c r="AR9599" i="3"/>
  <c r="AR9595" i="3"/>
  <c r="AR9591" i="3"/>
  <c r="AT9591" i="3" s="1"/>
  <c r="AR9587" i="3"/>
  <c r="AT9587" i="3" s="1"/>
  <c r="AR9583" i="3"/>
  <c r="AR9579" i="3"/>
  <c r="AR9575" i="3"/>
  <c r="AT9575" i="3" s="1"/>
  <c r="AR9571" i="3"/>
  <c r="AT9571" i="3" s="1"/>
  <c r="AR9567" i="3"/>
  <c r="AR9563" i="3"/>
  <c r="AR9559" i="3"/>
  <c r="AT9559" i="3" s="1"/>
  <c r="AR9555" i="3"/>
  <c r="AT9555" i="3" s="1"/>
  <c r="AR9551" i="3"/>
  <c r="AR9547" i="3"/>
  <c r="AR9543" i="3"/>
  <c r="AT9543" i="3" s="1"/>
  <c r="AR9539" i="3"/>
  <c r="AT9539" i="3" s="1"/>
  <c r="AR9535" i="3"/>
  <c r="AS11182" i="3"/>
  <c r="AS11150" i="3"/>
  <c r="AS11118" i="3"/>
  <c r="AS11086" i="3"/>
  <c r="AS11054" i="3"/>
  <c r="AS11022" i="3"/>
  <c r="AS10998" i="3"/>
  <c r="AS10982" i="3"/>
  <c r="AS10966" i="3"/>
  <c r="AS10950" i="3"/>
  <c r="AS10934" i="3"/>
  <c r="AS10918" i="3"/>
  <c r="AS10902" i="3"/>
  <c r="AS10886" i="3"/>
  <c r="AS10870" i="3"/>
  <c r="AS10854" i="3"/>
  <c r="AS10838" i="3"/>
  <c r="AS10822" i="3"/>
  <c r="AS10806" i="3"/>
  <c r="AS10790" i="3"/>
  <c r="AS10774" i="3"/>
  <c r="AS10758" i="3"/>
  <c r="AS10742" i="3"/>
  <c r="AS10726" i="3"/>
  <c r="AS10710" i="3"/>
  <c r="AS10694" i="3"/>
  <c r="AS10678" i="3"/>
  <c r="AS10662" i="3"/>
  <c r="AS10646" i="3"/>
  <c r="AS10630" i="3"/>
  <c r="AS10614" i="3"/>
  <c r="AR10599" i="3"/>
  <c r="AT10599" i="3" s="1"/>
  <c r="AR10591" i="3"/>
  <c r="AR10583" i="3"/>
  <c r="AR10575" i="3"/>
  <c r="AR10567" i="3"/>
  <c r="AT10567" i="3" s="1"/>
  <c r="AR10559" i="3"/>
  <c r="AR10551" i="3"/>
  <c r="AR10543" i="3"/>
  <c r="AR10535" i="3"/>
  <c r="AT10535" i="3" s="1"/>
  <c r="AR10527" i="3"/>
  <c r="AR10519" i="3"/>
  <c r="AR10511" i="3"/>
  <c r="AR10503" i="3"/>
  <c r="AT10503" i="3" s="1"/>
  <c r="AR10495" i="3"/>
  <c r="AR10487" i="3"/>
  <c r="AR10479" i="3"/>
  <c r="AR10471" i="3"/>
  <c r="AT10471" i="3" s="1"/>
  <c r="AR10463" i="3"/>
  <c r="AR10455" i="3"/>
  <c r="AR10447" i="3"/>
  <c r="AR10439" i="3"/>
  <c r="AT10439" i="3" s="1"/>
  <c r="AR10431" i="3"/>
  <c r="AR10423" i="3"/>
  <c r="AR10415" i="3"/>
  <c r="AR10407" i="3"/>
  <c r="AT10407" i="3" s="1"/>
  <c r="AR10399" i="3"/>
  <c r="AR10391" i="3"/>
  <c r="AR10383" i="3"/>
  <c r="AR10375" i="3"/>
  <c r="AT10375" i="3" s="1"/>
  <c r="AR10367" i="3"/>
  <c r="AR10359" i="3"/>
  <c r="AR10351" i="3"/>
  <c r="AR10343" i="3"/>
  <c r="AT10343" i="3" s="1"/>
  <c r="AR10335" i="3"/>
  <c r="AR10327" i="3"/>
  <c r="AR10319" i="3"/>
  <c r="AR10311" i="3"/>
  <c r="AT10311" i="3" s="1"/>
  <c r="AR10303" i="3"/>
  <c r="AR10295" i="3"/>
  <c r="AR10287" i="3"/>
  <c r="AR10279" i="3"/>
  <c r="AT10279" i="3" s="1"/>
  <c r="AR10271" i="3"/>
  <c r="AR10263" i="3"/>
  <c r="AR9880" i="3"/>
  <c r="AR9876" i="3"/>
  <c r="AR9872" i="3"/>
  <c r="AR9868" i="3"/>
  <c r="AT9868" i="3" s="1"/>
  <c r="AR9864" i="3"/>
  <c r="AR9860" i="3"/>
  <c r="AR9856" i="3"/>
  <c r="AR9852" i="3"/>
  <c r="AT9852" i="3" s="1"/>
  <c r="AR9848" i="3"/>
  <c r="AR9844" i="3"/>
  <c r="AR9840" i="3"/>
  <c r="AR9836" i="3"/>
  <c r="AT9836" i="3" s="1"/>
  <c r="AR9832" i="3"/>
  <c r="AR9828" i="3"/>
  <c r="AR9824" i="3"/>
  <c r="AR9820" i="3"/>
  <c r="AT9820" i="3" s="1"/>
  <c r="AR9816" i="3"/>
  <c r="AR9812" i="3"/>
  <c r="AR9808" i="3"/>
  <c r="AR9804" i="3"/>
  <c r="AT9804" i="3" s="1"/>
  <c r="AR9800" i="3"/>
  <c r="AR9796" i="3"/>
  <c r="AR9792" i="3"/>
  <c r="AR9788" i="3"/>
  <c r="AT9788" i="3" s="1"/>
  <c r="AR9784" i="3"/>
  <c r="AR9780" i="3"/>
  <c r="AR9776" i="3"/>
  <c r="AR9772" i="3"/>
  <c r="AT9772" i="3" s="1"/>
  <c r="AR9768" i="3"/>
  <c r="AR9764" i="3"/>
  <c r="AR9760" i="3"/>
  <c r="AR9756" i="3"/>
  <c r="AT9756" i="3" s="1"/>
  <c r="AR9752" i="3"/>
  <c r="AR9748" i="3"/>
  <c r="AR9744" i="3"/>
  <c r="AR9740" i="3"/>
  <c r="AT9740" i="3" s="1"/>
  <c r="AR9736" i="3"/>
  <c r="AR9732" i="3"/>
  <c r="AR9728" i="3"/>
  <c r="AR9724" i="3"/>
  <c r="AT9724" i="3" s="1"/>
  <c r="AR9720" i="3"/>
  <c r="AR9716" i="3"/>
  <c r="AR9712" i="3"/>
  <c r="AR9708" i="3"/>
  <c r="AT9708" i="3" s="1"/>
  <c r="AR9704" i="3"/>
  <c r="AR9700" i="3"/>
  <c r="AR9696" i="3"/>
  <c r="AR9692" i="3"/>
  <c r="AT9692" i="3" s="1"/>
  <c r="AR9688" i="3"/>
  <c r="AR9684" i="3"/>
  <c r="AR9680" i="3"/>
  <c r="AR9676" i="3"/>
  <c r="AT9676" i="3" s="1"/>
  <c r="AR9672" i="3"/>
  <c r="AR9668" i="3"/>
  <c r="AR9664" i="3"/>
  <c r="AR9660" i="3"/>
  <c r="AT9660" i="3" s="1"/>
  <c r="AR9656" i="3"/>
  <c r="AR9652" i="3"/>
  <c r="AR9648" i="3"/>
  <c r="AR9644" i="3"/>
  <c r="AT9644" i="3" s="1"/>
  <c r="AR9640" i="3"/>
  <c r="AR9636" i="3"/>
  <c r="AR9632" i="3"/>
  <c r="AR9628" i="3"/>
  <c r="AT9628" i="3" s="1"/>
  <c r="AR9624" i="3"/>
  <c r="AR9620" i="3"/>
  <c r="AR9616" i="3"/>
  <c r="AR9612" i="3"/>
  <c r="AT9612" i="3" s="1"/>
  <c r="AR9608" i="3"/>
  <c r="AR9604" i="3"/>
  <c r="AR9600" i="3"/>
  <c r="AR9596" i="3"/>
  <c r="AT9596" i="3" s="1"/>
  <c r="AR9592" i="3"/>
  <c r="AR9588" i="3"/>
  <c r="AR9584" i="3"/>
  <c r="AR9580" i="3"/>
  <c r="AT9580" i="3" s="1"/>
  <c r="AR9576" i="3"/>
  <c r="AR9572" i="3"/>
  <c r="AR9568" i="3"/>
  <c r="AR9564" i="3"/>
  <c r="AT9564" i="3" s="1"/>
  <c r="AR9560" i="3"/>
  <c r="AR9556" i="3"/>
  <c r="AR9552" i="3"/>
  <c r="AR9548" i="3"/>
  <c r="AT9548" i="3" s="1"/>
  <c r="AR9544" i="3"/>
  <c r="AR9540" i="3"/>
  <c r="AR9536" i="3"/>
  <c r="AS11174" i="3"/>
  <c r="AS11142" i="3"/>
  <c r="AS11110" i="3"/>
  <c r="AS11078" i="3"/>
  <c r="AS11046" i="3"/>
  <c r="AS11014" i="3"/>
  <c r="AR10601" i="3"/>
  <c r="AR10593" i="3"/>
  <c r="AR10585" i="3"/>
  <c r="AT10585" i="3" s="1"/>
  <c r="AR10577" i="3"/>
  <c r="AR10569" i="3"/>
  <c r="AR10561" i="3"/>
  <c r="AR10553" i="3"/>
  <c r="AT10553" i="3" s="1"/>
  <c r="AR10545" i="3"/>
  <c r="AR10537" i="3"/>
  <c r="AR10529" i="3"/>
  <c r="AR10521" i="3"/>
  <c r="AT10521" i="3" s="1"/>
  <c r="AR10513" i="3"/>
  <c r="AR10505" i="3"/>
  <c r="AR10497" i="3"/>
  <c r="AR10489" i="3"/>
  <c r="AT10489" i="3" s="1"/>
  <c r="AR10481" i="3"/>
  <c r="AR10473" i="3"/>
  <c r="AR10465" i="3"/>
  <c r="AR10457" i="3"/>
  <c r="AT10457" i="3" s="1"/>
  <c r="AR10449" i="3"/>
  <c r="AR10441" i="3"/>
  <c r="AR10433" i="3"/>
  <c r="AR10425" i="3"/>
  <c r="AT10425" i="3" s="1"/>
  <c r="AR10417" i="3"/>
  <c r="AR10409" i="3"/>
  <c r="AR10401" i="3"/>
  <c r="AR10393" i="3"/>
  <c r="AT10393" i="3" s="1"/>
  <c r="AR10385" i="3"/>
  <c r="AR10377" i="3"/>
  <c r="AR10369" i="3"/>
  <c r="AR10361" i="3"/>
  <c r="AT10361" i="3" s="1"/>
  <c r="AR10353" i="3"/>
  <c r="AR10345" i="3"/>
  <c r="AR10337" i="3"/>
  <c r="AR10329" i="3"/>
  <c r="AT10329" i="3" s="1"/>
  <c r="AR10321" i="3"/>
  <c r="AR10313" i="3"/>
  <c r="AR10305" i="3"/>
  <c r="AR10297" i="3"/>
  <c r="AT10297" i="3" s="1"/>
  <c r="AR10289" i="3"/>
  <c r="AR10281" i="3"/>
  <c r="AR10273" i="3"/>
  <c r="AR10265" i="3"/>
  <c r="AT10265" i="3" s="1"/>
  <c r="AR10260" i="3"/>
  <c r="AT10260" i="3" s="1"/>
  <c r="AR10252" i="3"/>
  <c r="AR10244" i="3"/>
  <c r="AR10236" i="3"/>
  <c r="AT10236" i="3" s="1"/>
  <c r="AR10228" i="3"/>
  <c r="AT10228" i="3" s="1"/>
  <c r="AR10220" i="3"/>
  <c r="AR10212" i="3"/>
  <c r="AR10204" i="3"/>
  <c r="AT10204" i="3" s="1"/>
  <c r="AR10196" i="3"/>
  <c r="AT10196" i="3" s="1"/>
  <c r="AR10188" i="3"/>
  <c r="AR10180" i="3"/>
  <c r="AR10172" i="3"/>
  <c r="AT10172" i="3" s="1"/>
  <c r="AR10164" i="3"/>
  <c r="AT10164" i="3" s="1"/>
  <c r="AR10156" i="3"/>
  <c r="AR10148" i="3"/>
  <c r="AR10140" i="3"/>
  <c r="AT10140" i="3" s="1"/>
  <c r="AR10132" i="3"/>
  <c r="AT10132" i="3" s="1"/>
  <c r="AR10124" i="3"/>
  <c r="AR9877" i="3"/>
  <c r="AT9877" i="3" s="1"/>
  <c r="AR9873" i="3"/>
  <c r="AT9873" i="3" s="1"/>
  <c r="AR9869" i="3"/>
  <c r="AT9869" i="3" s="1"/>
  <c r="AR9865" i="3"/>
  <c r="AT9865" i="3" s="1"/>
  <c r="AR9861" i="3"/>
  <c r="AT9861" i="3" s="1"/>
  <c r="AR9857" i="3"/>
  <c r="AT9857" i="3" s="1"/>
  <c r="AR9853" i="3"/>
  <c r="AT9853" i="3" s="1"/>
  <c r="AR9849" i="3"/>
  <c r="AT9849" i="3" s="1"/>
  <c r="AR9845" i="3"/>
  <c r="AT9845" i="3" s="1"/>
  <c r="AR9841" i="3"/>
  <c r="AT9841" i="3" s="1"/>
  <c r="AR9837" i="3"/>
  <c r="AT9837" i="3" s="1"/>
  <c r="AR9833" i="3"/>
  <c r="AT9833" i="3" s="1"/>
  <c r="AR9829" i="3"/>
  <c r="AT9829" i="3" s="1"/>
  <c r="AR9825" i="3"/>
  <c r="AT9825" i="3" s="1"/>
  <c r="AR9821" i="3"/>
  <c r="AT9821" i="3" s="1"/>
  <c r="AR9817" i="3"/>
  <c r="AT9817" i="3" s="1"/>
  <c r="AR9813" i="3"/>
  <c r="AT9813" i="3" s="1"/>
  <c r="AR9809" i="3"/>
  <c r="AT9809" i="3" s="1"/>
  <c r="AR9805" i="3"/>
  <c r="AT9805" i="3" s="1"/>
  <c r="AR9801" i="3"/>
  <c r="AT9801" i="3" s="1"/>
  <c r="AR9797" i="3"/>
  <c r="AT9797" i="3" s="1"/>
  <c r="AR9793" i="3"/>
  <c r="AT9793" i="3" s="1"/>
  <c r="AR9789" i="3"/>
  <c r="AT9789" i="3" s="1"/>
  <c r="AR9785" i="3"/>
  <c r="AT9785" i="3" s="1"/>
  <c r="AR9781" i="3"/>
  <c r="AT9781" i="3" s="1"/>
  <c r="AR9777" i="3"/>
  <c r="AT9777" i="3" s="1"/>
  <c r="AR9773" i="3"/>
  <c r="AT9773" i="3" s="1"/>
  <c r="AR9769" i="3"/>
  <c r="AT9769" i="3" s="1"/>
  <c r="AR9765" i="3"/>
  <c r="AT9765" i="3" s="1"/>
  <c r="AR9761" i="3"/>
  <c r="AT9761" i="3" s="1"/>
  <c r="AR9757" i="3"/>
  <c r="AT9757" i="3" s="1"/>
  <c r="AR9753" i="3"/>
  <c r="AT9753" i="3" s="1"/>
  <c r="AR9749" i="3"/>
  <c r="AT9749" i="3" s="1"/>
  <c r="AR9745" i="3"/>
  <c r="AT9745" i="3" s="1"/>
  <c r="AR9741" i="3"/>
  <c r="AT9741" i="3" s="1"/>
  <c r="AR9737" i="3"/>
  <c r="AT9737" i="3" s="1"/>
  <c r="AR9733" i="3"/>
  <c r="AT9733" i="3" s="1"/>
  <c r="AR9729" i="3"/>
  <c r="AT9729" i="3" s="1"/>
  <c r="AR9725" i="3"/>
  <c r="AT9725" i="3" s="1"/>
  <c r="AR9721" i="3"/>
  <c r="AT9721" i="3" s="1"/>
  <c r="AR9717" i="3"/>
  <c r="AT9717" i="3" s="1"/>
  <c r="AR9713" i="3"/>
  <c r="AT9713" i="3" s="1"/>
  <c r="AR9709" i="3"/>
  <c r="AT9709" i="3" s="1"/>
  <c r="AR9705" i="3"/>
  <c r="AT9705" i="3" s="1"/>
  <c r="AR9701" i="3"/>
  <c r="AT9701" i="3" s="1"/>
  <c r="AR9697" i="3"/>
  <c r="AT9697" i="3" s="1"/>
  <c r="AR9693" i="3"/>
  <c r="AT9693" i="3" s="1"/>
  <c r="AR9689" i="3"/>
  <c r="AT9689" i="3" s="1"/>
  <c r="AR9685" i="3"/>
  <c r="AT9685" i="3" s="1"/>
  <c r="AR9681" i="3"/>
  <c r="AT9681" i="3" s="1"/>
  <c r="AR9677" i="3"/>
  <c r="AT9677" i="3" s="1"/>
  <c r="AR9673" i="3"/>
  <c r="AT9673" i="3" s="1"/>
  <c r="AR9669" i="3"/>
  <c r="AT9669" i="3" s="1"/>
  <c r="AR9665" i="3"/>
  <c r="AT9665" i="3" s="1"/>
  <c r="AR9661" i="3"/>
  <c r="AT9661" i="3" s="1"/>
  <c r="AR9657" i="3"/>
  <c r="AT9657" i="3" s="1"/>
  <c r="AR9653" i="3"/>
  <c r="AT9653" i="3" s="1"/>
  <c r="AR9649" i="3"/>
  <c r="AT9649" i="3" s="1"/>
  <c r="AR9645" i="3"/>
  <c r="AT9645" i="3" s="1"/>
  <c r="AR9641" i="3"/>
  <c r="AT9641" i="3" s="1"/>
  <c r="AR9637" i="3"/>
  <c r="AT9637" i="3" s="1"/>
  <c r="AR9633" i="3"/>
  <c r="AT9633" i="3" s="1"/>
  <c r="AR9629" i="3"/>
  <c r="AT9629" i="3" s="1"/>
  <c r="AR9625" i="3"/>
  <c r="AT9625" i="3" s="1"/>
  <c r="AR9621" i="3"/>
  <c r="AT9621" i="3" s="1"/>
  <c r="AR9617" i="3"/>
  <c r="AT9617" i="3" s="1"/>
  <c r="AR9613" i="3"/>
  <c r="AT9613" i="3" s="1"/>
  <c r="AR9609" i="3"/>
  <c r="AT9609" i="3" s="1"/>
  <c r="AR9605" i="3"/>
  <c r="AT9605" i="3" s="1"/>
  <c r="AR9601" i="3"/>
  <c r="AT9601" i="3" s="1"/>
  <c r="AR9597" i="3"/>
  <c r="AT9597" i="3" s="1"/>
  <c r="AR9593" i="3"/>
  <c r="AT9593" i="3" s="1"/>
  <c r="AR9589" i="3"/>
  <c r="AT9589" i="3" s="1"/>
  <c r="AR9585" i="3"/>
  <c r="AT9585" i="3" s="1"/>
  <c r="AR9581" i="3"/>
  <c r="AT9581" i="3" s="1"/>
  <c r="AR9577" i="3"/>
  <c r="AT9577" i="3" s="1"/>
  <c r="AR9573" i="3"/>
  <c r="AT9573" i="3" s="1"/>
  <c r="AR9569" i="3"/>
  <c r="AT9569" i="3" s="1"/>
  <c r="AR9565" i="3"/>
  <c r="AT9565" i="3" s="1"/>
  <c r="AR9561" i="3"/>
  <c r="AT9561" i="3" s="1"/>
  <c r="AR9557" i="3"/>
  <c r="AT9557" i="3" s="1"/>
  <c r="AR9553" i="3"/>
  <c r="AT9553" i="3" s="1"/>
  <c r="AR9549" i="3"/>
  <c r="AT9549" i="3" s="1"/>
  <c r="AR9545" i="3"/>
  <c r="AT9545" i="3" s="1"/>
  <c r="AR9541" i="3"/>
  <c r="AT9541" i="3" s="1"/>
  <c r="AR9537" i="3"/>
  <c r="AT9537" i="3" s="1"/>
  <c r="AS9533" i="3"/>
  <c r="AS9532" i="3"/>
  <c r="AS9531" i="3"/>
  <c r="AS9530" i="3"/>
  <c r="AS9529" i="3"/>
  <c r="AS9528" i="3"/>
  <c r="AS9527" i="3"/>
  <c r="AS9526" i="3"/>
  <c r="AS9525" i="3"/>
  <c r="AS9524" i="3"/>
  <c r="AS9523" i="3"/>
  <c r="AS9522" i="3"/>
  <c r="AS9521" i="3"/>
  <c r="AS9520" i="3"/>
  <c r="AS9519" i="3"/>
  <c r="AS9518" i="3"/>
  <c r="AS9517" i="3"/>
  <c r="AS9516" i="3"/>
  <c r="AS9515" i="3"/>
  <c r="AS9514" i="3"/>
  <c r="AS9513" i="3"/>
  <c r="AS9512" i="3"/>
  <c r="AS9511" i="3"/>
  <c r="AS9510" i="3"/>
  <c r="AS9509" i="3"/>
  <c r="AS9508" i="3"/>
  <c r="AS9507" i="3"/>
  <c r="AS9506" i="3"/>
  <c r="AS9505" i="3"/>
  <c r="AS9504" i="3"/>
  <c r="AS9503" i="3"/>
  <c r="AS9502" i="3"/>
  <c r="AS9501" i="3"/>
  <c r="AS9500" i="3"/>
  <c r="AS9499" i="3"/>
  <c r="AS9498" i="3"/>
  <c r="AS9497" i="3"/>
  <c r="AS9496" i="3"/>
  <c r="AS9495" i="3"/>
  <c r="AS9494" i="3"/>
  <c r="AS9493" i="3"/>
  <c r="AS9492" i="3"/>
  <c r="AS9491" i="3"/>
  <c r="AS9490" i="3"/>
  <c r="AS9489" i="3"/>
  <c r="AS9488" i="3"/>
  <c r="AS9487" i="3"/>
  <c r="AS9486" i="3"/>
  <c r="AS9485" i="3"/>
  <c r="AS9484" i="3"/>
  <c r="AS9483" i="3"/>
  <c r="AS9482" i="3"/>
  <c r="AS9481" i="3"/>
  <c r="AS9480" i="3"/>
  <c r="AS9479" i="3"/>
  <c r="AS9478" i="3"/>
  <c r="AS9477" i="3"/>
  <c r="AS9476" i="3"/>
  <c r="AS9475" i="3"/>
  <c r="AS9474" i="3"/>
  <c r="AS9473" i="3"/>
  <c r="AS9472" i="3"/>
  <c r="AS9471" i="3"/>
  <c r="AS9470" i="3"/>
  <c r="AS9469" i="3"/>
  <c r="AS9468" i="3"/>
  <c r="AS9467" i="3"/>
  <c r="AS9466" i="3"/>
  <c r="AS9465" i="3"/>
  <c r="AS9464" i="3"/>
  <c r="AS9463" i="3"/>
  <c r="AS9462" i="3"/>
  <c r="AS9461" i="3"/>
  <c r="AS9460" i="3"/>
  <c r="AS9459" i="3"/>
  <c r="AS9458" i="3"/>
  <c r="AS9457" i="3"/>
  <c r="AS9456" i="3"/>
  <c r="AS9455" i="3"/>
  <c r="AS9454" i="3"/>
  <c r="AS9453" i="3"/>
  <c r="AS9452" i="3"/>
  <c r="AS9451" i="3"/>
  <c r="AS9450" i="3"/>
  <c r="AS9449" i="3"/>
  <c r="AS9448" i="3"/>
  <c r="AS9447" i="3"/>
  <c r="AS9446" i="3"/>
  <c r="AS9445" i="3"/>
  <c r="AS9444" i="3"/>
  <c r="AS9443" i="3"/>
  <c r="AS9442" i="3"/>
  <c r="AS9441" i="3"/>
  <c r="AS9440" i="3"/>
  <c r="AS9439" i="3"/>
  <c r="AS9438" i="3"/>
  <c r="AS9437" i="3"/>
  <c r="AS9436" i="3"/>
  <c r="AS9435" i="3"/>
  <c r="AS9434" i="3"/>
  <c r="AS9433" i="3"/>
  <c r="AS9432" i="3"/>
  <c r="AS9431" i="3"/>
  <c r="AS9430" i="3"/>
  <c r="AS9429" i="3"/>
  <c r="AS9428" i="3"/>
  <c r="AS9427" i="3"/>
  <c r="AS9426" i="3"/>
  <c r="AS9425" i="3"/>
  <c r="AS9424" i="3"/>
  <c r="AS9423" i="3"/>
  <c r="AS9422" i="3"/>
  <c r="AS9421" i="3"/>
  <c r="AS9420" i="3"/>
  <c r="AS9419" i="3"/>
  <c r="AS9418" i="3"/>
  <c r="AS9417" i="3"/>
  <c r="AS9416" i="3"/>
  <c r="AS9415" i="3"/>
  <c r="AS9414" i="3"/>
  <c r="AS9413" i="3"/>
  <c r="AS9412" i="3"/>
  <c r="AS9411" i="3"/>
  <c r="AS9410" i="3"/>
  <c r="AS9409" i="3"/>
  <c r="AS9408" i="3"/>
  <c r="AS9407" i="3"/>
  <c r="AS9406" i="3"/>
  <c r="AS9405" i="3"/>
  <c r="AS9404" i="3"/>
  <c r="AS9403" i="3"/>
  <c r="AS9402" i="3"/>
  <c r="AS9401" i="3"/>
  <c r="AS9400" i="3"/>
  <c r="AS9399" i="3"/>
  <c r="AS9398" i="3"/>
  <c r="AS9397" i="3"/>
  <c r="AS9396" i="3"/>
  <c r="AS9395" i="3"/>
  <c r="AS9394" i="3"/>
  <c r="AS9393" i="3"/>
  <c r="AS9392" i="3"/>
  <c r="AS9391" i="3"/>
  <c r="AS9390" i="3"/>
  <c r="AS9389" i="3"/>
  <c r="AS9388" i="3"/>
  <c r="AS9387" i="3"/>
  <c r="AS9386" i="3"/>
  <c r="AS9385" i="3"/>
  <c r="AS9384" i="3"/>
  <c r="AS9383" i="3"/>
  <c r="AS9382" i="3"/>
  <c r="AS9381" i="3"/>
  <c r="AS9380" i="3"/>
  <c r="AS9379" i="3"/>
  <c r="AS9378" i="3"/>
  <c r="AS9377" i="3"/>
  <c r="AS9376" i="3"/>
  <c r="AS9375" i="3"/>
  <c r="AS9374" i="3"/>
  <c r="AS9373" i="3"/>
  <c r="AS9372" i="3"/>
  <c r="AS9371" i="3"/>
  <c r="AS9370" i="3"/>
  <c r="AS9369" i="3"/>
  <c r="AS9368" i="3"/>
  <c r="AS9367" i="3"/>
  <c r="AS9366" i="3"/>
  <c r="AS9365" i="3"/>
  <c r="AS9364" i="3"/>
  <c r="AS9363" i="3"/>
  <c r="AS9362" i="3"/>
  <c r="AS9361" i="3"/>
  <c r="AS9360" i="3"/>
  <c r="AS9359" i="3"/>
  <c r="AS9358" i="3"/>
  <c r="AS9357" i="3"/>
  <c r="AS9356" i="3"/>
  <c r="AS9355" i="3"/>
  <c r="AS9354" i="3"/>
  <c r="AS9353" i="3"/>
  <c r="AS9352" i="3"/>
  <c r="AS9351" i="3"/>
  <c r="AS9350" i="3"/>
  <c r="AS9349" i="3"/>
  <c r="AS9348" i="3"/>
  <c r="AS9347" i="3"/>
  <c r="AS9346" i="3"/>
  <c r="AS9345" i="3"/>
  <c r="AS9344" i="3"/>
  <c r="AS9343" i="3"/>
  <c r="AS9342" i="3"/>
  <c r="AS9341" i="3"/>
  <c r="AS9340" i="3"/>
  <c r="AS9339" i="3"/>
  <c r="AS9338" i="3"/>
  <c r="AS9337" i="3"/>
  <c r="AS9336" i="3"/>
  <c r="AS9335" i="3"/>
  <c r="AS9334" i="3"/>
  <c r="AS9333" i="3"/>
  <c r="AS9332" i="3"/>
  <c r="AS9331" i="3"/>
  <c r="AS9330" i="3"/>
  <c r="AS9329" i="3"/>
  <c r="AS9328" i="3"/>
  <c r="AS9327" i="3"/>
  <c r="AS9326" i="3"/>
  <c r="AS9325" i="3"/>
  <c r="AS9324" i="3"/>
  <c r="AS9323" i="3"/>
  <c r="AS9322" i="3"/>
  <c r="AS9321" i="3"/>
  <c r="AS9320" i="3"/>
  <c r="AS9319" i="3"/>
  <c r="AS9318" i="3"/>
  <c r="AS9317" i="3"/>
  <c r="AS9316" i="3"/>
  <c r="AS9315" i="3"/>
  <c r="AS9314" i="3"/>
  <c r="AS9313" i="3"/>
  <c r="AS9312" i="3"/>
  <c r="AS9311" i="3"/>
  <c r="AS9310" i="3"/>
  <c r="AS9309" i="3"/>
  <c r="AS9308" i="3"/>
  <c r="AS9307" i="3"/>
  <c r="AS9306" i="3"/>
  <c r="AS9305" i="3"/>
  <c r="AS9304" i="3"/>
  <c r="AS9303" i="3"/>
  <c r="AS9302" i="3"/>
  <c r="AS9301" i="3"/>
  <c r="AS9300" i="3"/>
  <c r="AS9299" i="3"/>
  <c r="AS9298" i="3"/>
  <c r="AS9297" i="3"/>
  <c r="AS9296" i="3"/>
  <c r="AS9295" i="3"/>
  <c r="AS9294" i="3"/>
  <c r="AS9293" i="3"/>
  <c r="AS9292" i="3"/>
  <c r="AS9291" i="3"/>
  <c r="AS9290" i="3"/>
  <c r="AS9289" i="3"/>
  <c r="AS9288" i="3"/>
  <c r="AS9287" i="3"/>
  <c r="AS9286" i="3"/>
  <c r="AS9285" i="3"/>
  <c r="AS9284" i="3"/>
  <c r="AS9283" i="3"/>
  <c r="AS9282" i="3"/>
  <c r="AS9281" i="3"/>
  <c r="AS9280" i="3"/>
  <c r="AS9279" i="3"/>
  <c r="AS9278" i="3"/>
  <c r="AS9277" i="3"/>
  <c r="AS9276" i="3"/>
  <c r="AS9275" i="3"/>
  <c r="AS9274" i="3"/>
  <c r="AS9273" i="3"/>
  <c r="AS9272" i="3"/>
  <c r="AS9271" i="3"/>
  <c r="AS9270" i="3"/>
  <c r="AS9269" i="3"/>
  <c r="AS9268" i="3"/>
  <c r="AS9267" i="3"/>
  <c r="AS9266" i="3"/>
  <c r="AS9265" i="3"/>
  <c r="AS9264" i="3"/>
  <c r="AS9263" i="3"/>
  <c r="AS9262" i="3"/>
  <c r="AS9261" i="3"/>
  <c r="AS9260" i="3"/>
  <c r="AS9259" i="3"/>
  <c r="AS9258" i="3"/>
  <c r="AS9257" i="3"/>
  <c r="AS9256" i="3"/>
  <c r="AS9255" i="3"/>
  <c r="AS9254" i="3"/>
  <c r="AS9253" i="3"/>
  <c r="AS9252" i="3"/>
  <c r="AS9251" i="3"/>
  <c r="AS9250" i="3"/>
  <c r="AS9249" i="3"/>
  <c r="AS9248" i="3"/>
  <c r="AS9247" i="3"/>
  <c r="AS9246" i="3"/>
  <c r="AS9245" i="3"/>
  <c r="AS9244" i="3"/>
  <c r="AS9243" i="3"/>
  <c r="AS9242" i="3"/>
  <c r="AS9241" i="3"/>
  <c r="AS9240" i="3"/>
  <c r="AS9239" i="3"/>
  <c r="AS9238" i="3"/>
  <c r="AS9237" i="3"/>
  <c r="AS9236" i="3"/>
  <c r="AS9235" i="3"/>
  <c r="AS9234" i="3"/>
  <c r="AS9233" i="3"/>
  <c r="AS9232" i="3"/>
  <c r="AS9231" i="3"/>
  <c r="AS9230" i="3"/>
  <c r="AS9229" i="3"/>
  <c r="AS9228" i="3"/>
  <c r="AS9227" i="3"/>
  <c r="AS9226" i="3"/>
  <c r="AS9225" i="3"/>
  <c r="AS9224" i="3"/>
  <c r="AS9223" i="3"/>
  <c r="AS9222" i="3"/>
  <c r="AS9221" i="3"/>
  <c r="AS9220" i="3"/>
  <c r="AS9219" i="3"/>
  <c r="AS9218" i="3"/>
  <c r="AS9217" i="3"/>
  <c r="AS9216" i="3"/>
  <c r="AS9215" i="3"/>
  <c r="AS9214" i="3"/>
  <c r="AS9213" i="3"/>
  <c r="AS9212" i="3"/>
  <c r="AS9211" i="3"/>
  <c r="AS9210" i="3"/>
  <c r="AS9209" i="3"/>
  <c r="AS9208" i="3"/>
  <c r="AS9207" i="3"/>
  <c r="AS9206" i="3"/>
  <c r="AS9205" i="3"/>
  <c r="AS9204" i="3"/>
  <c r="AS9203" i="3"/>
  <c r="AS9202" i="3"/>
  <c r="AS9201" i="3"/>
  <c r="AS9200" i="3"/>
  <c r="AS9199" i="3"/>
  <c r="AS9198" i="3"/>
  <c r="AS9197" i="3"/>
  <c r="AS9196" i="3"/>
  <c r="AS9195" i="3"/>
  <c r="AS9194" i="3"/>
  <c r="AS9193" i="3"/>
  <c r="AS9192" i="3"/>
  <c r="AS9191" i="3"/>
  <c r="AS9190" i="3"/>
  <c r="AS9189" i="3"/>
  <c r="AS9188" i="3"/>
  <c r="AS9187" i="3"/>
  <c r="AS9186" i="3"/>
  <c r="AS9185" i="3"/>
  <c r="AS9184" i="3"/>
  <c r="AS9183" i="3"/>
  <c r="AS9182" i="3"/>
  <c r="AS9181" i="3"/>
  <c r="AS9180" i="3"/>
  <c r="AS9179" i="3"/>
  <c r="AS9178" i="3"/>
  <c r="AS9177" i="3"/>
  <c r="AS9176" i="3"/>
  <c r="AS9175" i="3"/>
  <c r="AS9174" i="3"/>
  <c r="AS9173" i="3"/>
  <c r="AS9172" i="3"/>
  <c r="AS9171" i="3"/>
  <c r="AS9170" i="3"/>
  <c r="AS9169" i="3"/>
  <c r="AS9168" i="3"/>
  <c r="AS9167" i="3"/>
  <c r="AS9166" i="3"/>
  <c r="AS9165" i="3"/>
  <c r="AS9164" i="3"/>
  <c r="AS9163" i="3"/>
  <c r="AS9162" i="3"/>
  <c r="AS9161" i="3"/>
  <c r="AS9160" i="3"/>
  <c r="AS9159" i="3"/>
  <c r="AS9158" i="3"/>
  <c r="AS9157" i="3"/>
  <c r="AS9156" i="3"/>
  <c r="AS9155" i="3"/>
  <c r="AS9154" i="3"/>
  <c r="AS9153" i="3"/>
  <c r="AS9152" i="3"/>
  <c r="AS9151" i="3"/>
  <c r="AS9150" i="3"/>
  <c r="AS9149" i="3"/>
  <c r="AS9148" i="3"/>
  <c r="AS9147" i="3"/>
  <c r="AS9146" i="3"/>
  <c r="AS9145" i="3"/>
  <c r="AS9144" i="3"/>
  <c r="AS9143" i="3"/>
  <c r="AS9142" i="3"/>
  <c r="AS9141" i="3"/>
  <c r="AS9140" i="3"/>
  <c r="AS9139" i="3"/>
  <c r="AS9138" i="3"/>
  <c r="AS9137" i="3"/>
  <c r="AS9136" i="3"/>
  <c r="AS9135" i="3"/>
  <c r="AS9134" i="3"/>
  <c r="AS9133" i="3"/>
  <c r="AS9132" i="3"/>
  <c r="AS9131" i="3"/>
  <c r="AS9130" i="3"/>
  <c r="AS9129" i="3"/>
  <c r="AS9128" i="3"/>
  <c r="AS9127" i="3"/>
  <c r="AS9126" i="3"/>
  <c r="AS9125" i="3"/>
  <c r="AS9124" i="3"/>
  <c r="AS9123" i="3"/>
  <c r="AS9122" i="3"/>
  <c r="AS9121" i="3"/>
  <c r="AS9120" i="3"/>
  <c r="AS9119" i="3"/>
  <c r="AS9118" i="3"/>
  <c r="AS9117" i="3"/>
  <c r="AS9116" i="3"/>
  <c r="AS9115" i="3"/>
  <c r="AS9114" i="3"/>
  <c r="AS9113" i="3"/>
  <c r="AS9112" i="3"/>
  <c r="AS9111" i="3"/>
  <c r="AS9110" i="3"/>
  <c r="AS9109" i="3"/>
  <c r="AS9108" i="3"/>
  <c r="AS9107" i="3"/>
  <c r="AS9106" i="3"/>
  <c r="AS9105" i="3"/>
  <c r="AS9104" i="3"/>
  <c r="AS9103" i="3"/>
  <c r="AS9102" i="3"/>
  <c r="AS9101" i="3"/>
  <c r="AS9100" i="3"/>
  <c r="AS9099" i="3"/>
  <c r="AS9098" i="3"/>
  <c r="AS9097" i="3"/>
  <c r="AS9096" i="3"/>
  <c r="AS9095" i="3"/>
  <c r="AS9094" i="3"/>
  <c r="AS9093" i="3"/>
  <c r="AS9092" i="3"/>
  <c r="AS9091" i="3"/>
  <c r="AS9090" i="3"/>
  <c r="AS9089" i="3"/>
  <c r="AS9088" i="3"/>
  <c r="AS9087" i="3"/>
  <c r="AS9086" i="3"/>
  <c r="AS9085" i="3"/>
  <c r="AS9084" i="3"/>
  <c r="AS9083" i="3"/>
  <c r="AS9082" i="3"/>
  <c r="AS9081" i="3"/>
  <c r="AS9080" i="3"/>
  <c r="AS9079" i="3"/>
  <c r="AS9078" i="3"/>
  <c r="AS9077" i="3"/>
  <c r="AS9076" i="3"/>
  <c r="AS9075" i="3"/>
  <c r="AS9074" i="3"/>
  <c r="AS9073" i="3"/>
  <c r="AS9072" i="3"/>
  <c r="AS9071" i="3"/>
  <c r="AS9070" i="3"/>
  <c r="AS9069" i="3"/>
  <c r="AS9068" i="3"/>
  <c r="AS9067" i="3"/>
  <c r="AS9066" i="3"/>
  <c r="AS9065" i="3"/>
  <c r="AS9064" i="3"/>
  <c r="AS9063" i="3"/>
  <c r="AS9062" i="3"/>
  <c r="AS9061" i="3"/>
  <c r="AS9060" i="3"/>
  <c r="AS9059" i="3"/>
  <c r="AS9058" i="3"/>
  <c r="AS9057" i="3"/>
  <c r="AS9056" i="3"/>
  <c r="AS9055" i="3"/>
  <c r="AS9054" i="3"/>
  <c r="AS9053" i="3"/>
  <c r="AS9052" i="3"/>
  <c r="AS9051" i="3"/>
  <c r="AS9050" i="3"/>
  <c r="AS9049" i="3"/>
  <c r="AS9048" i="3"/>
  <c r="AS9047" i="3"/>
  <c r="AS9046" i="3"/>
  <c r="AS9045" i="3"/>
  <c r="AS9044" i="3"/>
  <c r="AS9043" i="3"/>
  <c r="AS9042" i="3"/>
  <c r="AS9041" i="3"/>
  <c r="AS9040" i="3"/>
  <c r="AS9039" i="3"/>
  <c r="AS9038" i="3"/>
  <c r="AS9037" i="3"/>
  <c r="AS9036" i="3"/>
  <c r="AS9035" i="3"/>
  <c r="AS9034" i="3"/>
  <c r="AS9033" i="3"/>
  <c r="AS9032" i="3"/>
  <c r="AS9031" i="3"/>
  <c r="AS9030" i="3"/>
  <c r="AS9029" i="3"/>
  <c r="AS9028" i="3"/>
  <c r="AS9027" i="3"/>
  <c r="AS9026" i="3"/>
  <c r="AS9025" i="3"/>
  <c r="AS9024" i="3"/>
  <c r="AS9023" i="3"/>
  <c r="AS9022" i="3"/>
  <c r="AS9021" i="3"/>
  <c r="AS9020" i="3"/>
  <c r="AS9019" i="3"/>
  <c r="AS9018" i="3"/>
  <c r="AS9017" i="3"/>
  <c r="AS9016" i="3"/>
  <c r="AS9015" i="3"/>
  <c r="AS9014" i="3"/>
  <c r="AS9013" i="3"/>
  <c r="AS9012" i="3"/>
  <c r="AS9011" i="3"/>
  <c r="AS9010" i="3"/>
  <c r="AS9009" i="3"/>
  <c r="AS9008" i="3"/>
  <c r="AS9007" i="3"/>
  <c r="AS9006" i="3"/>
  <c r="AS9005" i="3"/>
  <c r="AS9004" i="3"/>
  <c r="AS9003" i="3"/>
  <c r="AS9002" i="3"/>
  <c r="AS9001" i="3"/>
  <c r="AS9000" i="3"/>
  <c r="AS8999" i="3"/>
  <c r="AS8998" i="3"/>
  <c r="AS8997" i="3"/>
  <c r="AS8996" i="3"/>
  <c r="AS8995" i="3"/>
  <c r="AS8994" i="3"/>
  <c r="AS8993" i="3"/>
  <c r="AS8992" i="3"/>
  <c r="AS8991" i="3"/>
  <c r="AS8990" i="3"/>
  <c r="AS8989" i="3"/>
  <c r="AS8988" i="3"/>
  <c r="AS8987" i="3"/>
  <c r="AS8986" i="3"/>
  <c r="AS8985" i="3"/>
  <c r="AS8984" i="3"/>
  <c r="AS8983" i="3"/>
  <c r="AS8982" i="3"/>
  <c r="AS8981" i="3"/>
  <c r="AS8980" i="3"/>
  <c r="AS8979" i="3"/>
  <c r="AS8978" i="3"/>
  <c r="AS8977" i="3"/>
  <c r="AS8976" i="3"/>
  <c r="AS8975" i="3"/>
  <c r="AS8974" i="3"/>
  <c r="AS8973" i="3"/>
  <c r="AS8972" i="3"/>
  <c r="AS8971" i="3"/>
  <c r="AS8970" i="3"/>
  <c r="AS8969" i="3"/>
  <c r="AS8968" i="3"/>
  <c r="AS8967" i="3"/>
  <c r="AS8966" i="3"/>
  <c r="AS8965" i="3"/>
  <c r="AS8964" i="3"/>
  <c r="AS8963" i="3"/>
  <c r="AS8962" i="3"/>
  <c r="AS8961" i="3"/>
  <c r="AS8960" i="3"/>
  <c r="AS8959" i="3"/>
  <c r="AS8958" i="3"/>
  <c r="AS8957" i="3"/>
  <c r="AS8956" i="3"/>
  <c r="AS8955" i="3"/>
  <c r="AS8954" i="3"/>
  <c r="AS8953" i="3"/>
  <c r="AS8952" i="3"/>
  <c r="AS8951" i="3"/>
  <c r="AS8950" i="3"/>
  <c r="AS8949" i="3"/>
  <c r="AS8948" i="3"/>
  <c r="AS8947" i="3"/>
  <c r="AS8946" i="3"/>
  <c r="AS8945" i="3"/>
  <c r="AS8944" i="3"/>
  <c r="AS8943" i="3"/>
  <c r="AS8942" i="3"/>
  <c r="AS8941" i="3"/>
  <c r="AS8940" i="3"/>
  <c r="AS8939" i="3"/>
  <c r="AS8938" i="3"/>
  <c r="AS8937" i="3"/>
  <c r="AS8936" i="3"/>
  <c r="AS8935" i="3"/>
  <c r="AS8934" i="3"/>
  <c r="AS8933" i="3"/>
  <c r="AS8932" i="3"/>
  <c r="AS8931" i="3"/>
  <c r="AS8930" i="3"/>
  <c r="AS8929" i="3"/>
  <c r="AS8928" i="3"/>
  <c r="AS8927" i="3"/>
  <c r="AS8926" i="3"/>
  <c r="AS8925" i="3"/>
  <c r="AS8924" i="3"/>
  <c r="AS8923" i="3"/>
  <c r="AS8922" i="3"/>
  <c r="AS8921" i="3"/>
  <c r="AS8920" i="3"/>
  <c r="AS8919" i="3"/>
  <c r="AS8918" i="3"/>
  <c r="AS8917" i="3"/>
  <c r="AS8916" i="3"/>
  <c r="AS8915" i="3"/>
  <c r="AS8914" i="3"/>
  <c r="AS8913" i="3"/>
  <c r="AS8912" i="3"/>
  <c r="AS8911" i="3"/>
  <c r="AS8910" i="3"/>
  <c r="AS8909" i="3"/>
  <c r="AS8908" i="3"/>
  <c r="AS8907" i="3"/>
  <c r="AS8906" i="3"/>
  <c r="AS8905" i="3"/>
  <c r="AS8904" i="3"/>
  <c r="AS8903" i="3"/>
  <c r="AS8902" i="3"/>
  <c r="AS8901" i="3"/>
  <c r="AS8900" i="3"/>
  <c r="AS8899" i="3"/>
  <c r="AS8898" i="3"/>
  <c r="AS8897" i="3"/>
  <c r="AS8896" i="3"/>
  <c r="AS8895" i="3"/>
  <c r="AS8894" i="3"/>
  <c r="AS8893" i="3"/>
  <c r="AS8892" i="3"/>
  <c r="AS8891" i="3"/>
  <c r="AS8890" i="3"/>
  <c r="AS8889" i="3"/>
  <c r="AS8888" i="3"/>
  <c r="AS8887" i="3"/>
  <c r="AS8886" i="3"/>
  <c r="AS8885" i="3"/>
  <c r="AS8884" i="3"/>
  <c r="AS8883" i="3"/>
  <c r="AS8882" i="3"/>
  <c r="AS8881" i="3"/>
  <c r="AS8880" i="3"/>
  <c r="AS8879" i="3"/>
  <c r="AS8878" i="3"/>
  <c r="AS8877" i="3"/>
  <c r="AS8876" i="3"/>
  <c r="AS8875" i="3"/>
  <c r="AS8874" i="3"/>
  <c r="AS8873" i="3"/>
  <c r="AS8872" i="3"/>
  <c r="AS8871" i="3"/>
  <c r="AS8870" i="3"/>
  <c r="AS8869" i="3"/>
  <c r="AS8868" i="3"/>
  <c r="AS8867" i="3"/>
  <c r="AS8866" i="3"/>
  <c r="AS8865" i="3"/>
  <c r="AS8864" i="3"/>
  <c r="AS8863" i="3"/>
  <c r="AS8862" i="3"/>
  <c r="AS8861" i="3"/>
  <c r="AS8860" i="3"/>
  <c r="AS8859" i="3"/>
  <c r="AS8858" i="3"/>
  <c r="AS8857" i="3"/>
  <c r="AS8856" i="3"/>
  <c r="AS8855" i="3"/>
  <c r="AS8854" i="3"/>
  <c r="AS8853" i="3"/>
  <c r="AS8852" i="3"/>
  <c r="AS8851" i="3"/>
  <c r="AS8850" i="3"/>
  <c r="AS8849" i="3"/>
  <c r="AS8848" i="3"/>
  <c r="AS8847" i="3"/>
  <c r="AS8846" i="3"/>
  <c r="AS8845" i="3"/>
  <c r="AS8844" i="3"/>
  <c r="AS8843" i="3"/>
  <c r="AS8842" i="3"/>
  <c r="AS8841" i="3"/>
  <c r="AS8840" i="3"/>
  <c r="AS8839" i="3"/>
  <c r="AS8838" i="3"/>
  <c r="AS8837" i="3"/>
  <c r="AS11198" i="3"/>
  <c r="AS11166" i="3"/>
  <c r="AS11134" i="3"/>
  <c r="AS11102" i="3"/>
  <c r="AS11070" i="3"/>
  <c r="AS11038" i="3"/>
  <c r="AS11006" i="3"/>
  <c r="AS10990" i="3"/>
  <c r="AS10974" i="3"/>
  <c r="AS10958" i="3"/>
  <c r="AS10942" i="3"/>
  <c r="AS10926" i="3"/>
  <c r="AS10910" i="3"/>
  <c r="AS10894" i="3"/>
  <c r="AS10878" i="3"/>
  <c r="AS10862" i="3"/>
  <c r="AS10846" i="3"/>
  <c r="AS10830" i="3"/>
  <c r="AS10814" i="3"/>
  <c r="AS10798" i="3"/>
  <c r="AS10782" i="3"/>
  <c r="AS10766" i="3"/>
  <c r="AS10750" i="3"/>
  <c r="AS10734" i="3"/>
  <c r="AS10718" i="3"/>
  <c r="AS10702" i="3"/>
  <c r="AS10686" i="3"/>
  <c r="AS10670" i="3"/>
  <c r="AS10654" i="3"/>
  <c r="AS10638" i="3"/>
  <c r="AS10622" i="3"/>
  <c r="AS10606" i="3"/>
  <c r="AR10595" i="3"/>
  <c r="AT10595" i="3" s="1"/>
  <c r="AR10587" i="3"/>
  <c r="AR10579" i="3"/>
  <c r="AR10571" i="3"/>
  <c r="AR10563" i="3"/>
  <c r="AT10563" i="3" s="1"/>
  <c r="AR10555" i="3"/>
  <c r="AR10547" i="3"/>
  <c r="AR10539" i="3"/>
  <c r="AR10531" i="3"/>
  <c r="AT10531" i="3" s="1"/>
  <c r="AR10523" i="3"/>
  <c r="AR10515" i="3"/>
  <c r="AR10507" i="3"/>
  <c r="AR10499" i="3"/>
  <c r="AT10499" i="3" s="1"/>
  <c r="AR10491" i="3"/>
  <c r="AR10483" i="3"/>
  <c r="AR10475" i="3"/>
  <c r="AR10467" i="3"/>
  <c r="AT10467" i="3" s="1"/>
  <c r="AR10459" i="3"/>
  <c r="AR10451" i="3"/>
  <c r="AR10443" i="3"/>
  <c r="AR10435" i="3"/>
  <c r="AT10435" i="3" s="1"/>
  <c r="AR10427" i="3"/>
  <c r="AR10419" i="3"/>
  <c r="AR10411" i="3"/>
  <c r="AR10403" i="3"/>
  <c r="AT10403" i="3" s="1"/>
  <c r="AR10395" i="3"/>
  <c r="AR10387" i="3"/>
  <c r="AR10379" i="3"/>
  <c r="AR10371" i="3"/>
  <c r="AT10371" i="3" s="1"/>
  <c r="AR10363" i="3"/>
  <c r="AR10355" i="3"/>
  <c r="AR10347" i="3"/>
  <c r="AR10339" i="3"/>
  <c r="AT10339" i="3" s="1"/>
  <c r="AR10331" i="3"/>
  <c r="AR10323" i="3"/>
  <c r="AR10315" i="3"/>
  <c r="AR10307" i="3"/>
  <c r="AT10307" i="3" s="1"/>
  <c r="AR10299" i="3"/>
  <c r="AR10291" i="3"/>
  <c r="AR10283" i="3"/>
  <c r="AR10275" i="3"/>
  <c r="AT10275" i="3" s="1"/>
  <c r="AR10267" i="3"/>
  <c r="AR9878" i="3"/>
  <c r="AR9874" i="3"/>
  <c r="AR9870" i="3"/>
  <c r="AT9870" i="3" s="1"/>
  <c r="AR9866" i="3"/>
  <c r="AR9862" i="3"/>
  <c r="AR9858" i="3"/>
  <c r="AR9854" i="3"/>
  <c r="AT9854" i="3" s="1"/>
  <c r="AR9850" i="3"/>
  <c r="AR9846" i="3"/>
  <c r="AR9842" i="3"/>
  <c r="AR9838" i="3"/>
  <c r="AT9838" i="3" s="1"/>
  <c r="AR9834" i="3"/>
  <c r="AR9830" i="3"/>
  <c r="AR9826" i="3"/>
  <c r="AR9822" i="3"/>
  <c r="AT9822" i="3" s="1"/>
  <c r="AR9818" i="3"/>
  <c r="AR9814" i="3"/>
  <c r="AR9810" i="3"/>
  <c r="AR9806" i="3"/>
  <c r="AT9806" i="3" s="1"/>
  <c r="AR9802" i="3"/>
  <c r="AR9798" i="3"/>
  <c r="AR9794" i="3"/>
  <c r="AR9790" i="3"/>
  <c r="AT9790" i="3" s="1"/>
  <c r="AR9786" i="3"/>
  <c r="AR9782" i="3"/>
  <c r="AR9778" i="3"/>
  <c r="AR9774" i="3"/>
  <c r="AT9774" i="3" s="1"/>
  <c r="AR9770" i="3"/>
  <c r="AR9766" i="3"/>
  <c r="AR9762" i="3"/>
  <c r="AR9758" i="3"/>
  <c r="AT9758" i="3" s="1"/>
  <c r="AR9754" i="3"/>
  <c r="AR9750" i="3"/>
  <c r="AR9746" i="3"/>
  <c r="AR9742" i="3"/>
  <c r="AT9742" i="3" s="1"/>
  <c r="AR9738" i="3"/>
  <c r="AR9734" i="3"/>
  <c r="AR9730" i="3"/>
  <c r="AR9726" i="3"/>
  <c r="AT9726" i="3" s="1"/>
  <c r="AR9722" i="3"/>
  <c r="AR9718" i="3"/>
  <c r="AR9714" i="3"/>
  <c r="AR9710" i="3"/>
  <c r="AT9710" i="3" s="1"/>
  <c r="AR9706" i="3"/>
  <c r="AR9702" i="3"/>
  <c r="AR9698" i="3"/>
  <c r="AR9694" i="3"/>
  <c r="AT9694" i="3" s="1"/>
  <c r="AR9690" i="3"/>
  <c r="AR9686" i="3"/>
  <c r="AR9682" i="3"/>
  <c r="AR9678" i="3"/>
  <c r="AT9678" i="3" s="1"/>
  <c r="AR9674" i="3"/>
  <c r="AR9670" i="3"/>
  <c r="AR9666" i="3"/>
  <c r="AR9662" i="3"/>
  <c r="AT9662" i="3" s="1"/>
  <c r="AR9658" i="3"/>
  <c r="AR9654" i="3"/>
  <c r="AR9650" i="3"/>
  <c r="AR9646" i="3"/>
  <c r="AT9646" i="3" s="1"/>
  <c r="AR9642" i="3"/>
  <c r="AR9638" i="3"/>
  <c r="AR9634" i="3"/>
  <c r="AR9630" i="3"/>
  <c r="AT9630" i="3" s="1"/>
  <c r="AR9626" i="3"/>
  <c r="AR9622" i="3"/>
  <c r="AR9618" i="3"/>
  <c r="AR9614" i="3"/>
  <c r="AT9614" i="3" s="1"/>
  <c r="AR9610" i="3"/>
  <c r="AR9606" i="3"/>
  <c r="AR9602" i="3"/>
  <c r="AR9598" i="3"/>
  <c r="AT9598" i="3" s="1"/>
  <c r="AR9594" i="3"/>
  <c r="AR9590" i="3"/>
  <c r="AR9586" i="3"/>
  <c r="AR9582" i="3"/>
  <c r="AT9582" i="3" s="1"/>
  <c r="AR9578" i="3"/>
  <c r="AR9574" i="3"/>
  <c r="AR9570" i="3"/>
  <c r="AR9566" i="3"/>
  <c r="AT9566" i="3" s="1"/>
  <c r="AR9562" i="3"/>
  <c r="AR9558" i="3"/>
  <c r="AR9554" i="3"/>
  <c r="AR9550" i="3"/>
  <c r="AT9550" i="3" s="1"/>
  <c r="AR9546" i="3"/>
  <c r="AR9542" i="3"/>
  <c r="AR9538" i="3"/>
  <c r="AR9534" i="3"/>
  <c r="AT9534" i="3" s="1"/>
  <c r="AR9533" i="3"/>
  <c r="AR9532" i="3"/>
  <c r="AR9531" i="3"/>
  <c r="AT9531" i="3" s="1"/>
  <c r="AR9530" i="3"/>
  <c r="AR9529" i="3"/>
  <c r="AR9528" i="3"/>
  <c r="AR9527" i="3"/>
  <c r="AT9527" i="3" s="1"/>
  <c r="AR9526" i="3"/>
  <c r="AR9525" i="3"/>
  <c r="AR9524" i="3"/>
  <c r="AR9523" i="3"/>
  <c r="AT9523" i="3" s="1"/>
  <c r="AR9522" i="3"/>
  <c r="AR9521" i="3"/>
  <c r="AR9520" i="3"/>
  <c r="AR9519" i="3"/>
  <c r="AT9519" i="3" s="1"/>
  <c r="AR9518" i="3"/>
  <c r="AR9517" i="3"/>
  <c r="AR9516" i="3"/>
  <c r="AR9515" i="3"/>
  <c r="AT9515" i="3" s="1"/>
  <c r="AR9514" i="3"/>
  <c r="AR9513" i="3"/>
  <c r="AR9512" i="3"/>
  <c r="AR9511" i="3"/>
  <c r="AT9511" i="3" s="1"/>
  <c r="AR9510" i="3"/>
  <c r="AR9509" i="3"/>
  <c r="AR9508" i="3"/>
  <c r="AR9507" i="3"/>
  <c r="AT9507" i="3" s="1"/>
  <c r="AR9506" i="3"/>
  <c r="AR9505" i="3"/>
  <c r="AR9504" i="3"/>
  <c r="AR9503" i="3"/>
  <c r="AT9503" i="3" s="1"/>
  <c r="AR9502" i="3"/>
  <c r="AR9501" i="3"/>
  <c r="AR9500" i="3"/>
  <c r="AR9499" i="3"/>
  <c r="AT9499" i="3" s="1"/>
  <c r="AR9498" i="3"/>
  <c r="AR9497" i="3"/>
  <c r="AR9496" i="3"/>
  <c r="AR9495" i="3"/>
  <c r="AT9495" i="3" s="1"/>
  <c r="AR9494" i="3"/>
  <c r="AR9493" i="3"/>
  <c r="AR9492" i="3"/>
  <c r="AR9491" i="3"/>
  <c r="AT9491" i="3" s="1"/>
  <c r="AR9490" i="3"/>
  <c r="AR9489" i="3"/>
  <c r="AR9488" i="3"/>
  <c r="AR9487" i="3"/>
  <c r="AT9487" i="3" s="1"/>
  <c r="AR9486" i="3"/>
  <c r="AR9485" i="3"/>
  <c r="AR9484" i="3"/>
  <c r="AR9483" i="3"/>
  <c r="AT9483" i="3" s="1"/>
  <c r="AR9482" i="3"/>
  <c r="AR9481" i="3"/>
  <c r="AR9480" i="3"/>
  <c r="AR9479" i="3"/>
  <c r="AT9479" i="3" s="1"/>
  <c r="AR9478" i="3"/>
  <c r="AR9477" i="3"/>
  <c r="AR9476" i="3"/>
  <c r="AR9475" i="3"/>
  <c r="AT9475" i="3" s="1"/>
  <c r="AR9474" i="3"/>
  <c r="AR9473" i="3"/>
  <c r="AR9472" i="3"/>
  <c r="AR9471" i="3"/>
  <c r="AT9471" i="3" s="1"/>
  <c r="AR9470" i="3"/>
  <c r="AR9469" i="3"/>
  <c r="AR9468" i="3"/>
  <c r="AR9467" i="3"/>
  <c r="AT9467" i="3" s="1"/>
  <c r="AR9466" i="3"/>
  <c r="AR9465" i="3"/>
  <c r="AR9464" i="3"/>
  <c r="AR9463" i="3"/>
  <c r="AT9463" i="3" s="1"/>
  <c r="AR9462" i="3"/>
  <c r="AR9461" i="3"/>
  <c r="AR9460" i="3"/>
  <c r="AR9459" i="3"/>
  <c r="AT9459" i="3" s="1"/>
  <c r="AR9458" i="3"/>
  <c r="AR9457" i="3"/>
  <c r="AR9456" i="3"/>
  <c r="AR9455" i="3"/>
  <c r="AT9455" i="3" s="1"/>
  <c r="AR9454" i="3"/>
  <c r="AR9453" i="3"/>
  <c r="AR9452" i="3"/>
  <c r="AR9451" i="3"/>
  <c r="AT9451" i="3" s="1"/>
  <c r="AR9450" i="3"/>
  <c r="AR9449" i="3"/>
  <c r="AR9448" i="3"/>
  <c r="AR9447" i="3"/>
  <c r="AT9447" i="3" s="1"/>
  <c r="AR9446" i="3"/>
  <c r="AR9445" i="3"/>
  <c r="AR9444" i="3"/>
  <c r="AR9443" i="3"/>
  <c r="AT9443" i="3" s="1"/>
  <c r="AR9442" i="3"/>
  <c r="AR9441" i="3"/>
  <c r="AR9440" i="3"/>
  <c r="AR9439" i="3"/>
  <c r="AT9439" i="3" s="1"/>
  <c r="AR9438" i="3"/>
  <c r="AR9437" i="3"/>
  <c r="AR9436" i="3"/>
  <c r="AR9435" i="3"/>
  <c r="AT9435" i="3" s="1"/>
  <c r="AR9434" i="3"/>
  <c r="AR9433" i="3"/>
  <c r="AR9432" i="3"/>
  <c r="AR9431" i="3"/>
  <c r="AT9431" i="3" s="1"/>
  <c r="AR9430" i="3"/>
  <c r="AR9429" i="3"/>
  <c r="AR9428" i="3"/>
  <c r="AR9427" i="3"/>
  <c r="AT9427" i="3" s="1"/>
  <c r="AR9426" i="3"/>
  <c r="AR9425" i="3"/>
  <c r="AR9424" i="3"/>
  <c r="AR9423" i="3"/>
  <c r="AT9423" i="3" s="1"/>
  <c r="AR9422" i="3"/>
  <c r="AR9421" i="3"/>
  <c r="AR9420" i="3"/>
  <c r="AR9419" i="3"/>
  <c r="AT9419" i="3" s="1"/>
  <c r="AR9418" i="3"/>
  <c r="AR9417" i="3"/>
  <c r="AR9416" i="3"/>
  <c r="AR9415" i="3"/>
  <c r="AT9415" i="3" s="1"/>
  <c r="AR9414" i="3"/>
  <c r="AR9413" i="3"/>
  <c r="AR9412" i="3"/>
  <c r="AR9411" i="3"/>
  <c r="AT9411" i="3" s="1"/>
  <c r="AR9410" i="3"/>
  <c r="AR9409" i="3"/>
  <c r="AR9408" i="3"/>
  <c r="AR9407" i="3"/>
  <c r="AT9407" i="3" s="1"/>
  <c r="AR9406" i="3"/>
  <c r="AR9405" i="3"/>
  <c r="AR9404" i="3"/>
  <c r="AR9403" i="3"/>
  <c r="AT9403" i="3" s="1"/>
  <c r="AR9402" i="3"/>
  <c r="AR9401" i="3"/>
  <c r="AR9400" i="3"/>
  <c r="AR9399" i="3"/>
  <c r="AT9399" i="3" s="1"/>
  <c r="AR9398" i="3"/>
  <c r="AR9397" i="3"/>
  <c r="AR9396" i="3"/>
  <c r="AR9395" i="3"/>
  <c r="AT9395" i="3" s="1"/>
  <c r="AR9394" i="3"/>
  <c r="AR9393" i="3"/>
  <c r="AR9392" i="3"/>
  <c r="AR9391" i="3"/>
  <c r="AT9391" i="3" s="1"/>
  <c r="AR9390" i="3"/>
  <c r="AR9389" i="3"/>
  <c r="AR9388" i="3"/>
  <c r="AR9387" i="3"/>
  <c r="AT9387" i="3" s="1"/>
  <c r="AR9386" i="3"/>
  <c r="AR9385" i="3"/>
  <c r="AR9384" i="3"/>
  <c r="AR9383" i="3"/>
  <c r="AT9383" i="3" s="1"/>
  <c r="AR9382" i="3"/>
  <c r="AR9381" i="3"/>
  <c r="AR9380" i="3"/>
  <c r="AR9379" i="3"/>
  <c r="AT9379" i="3" s="1"/>
  <c r="AR9378" i="3"/>
  <c r="AR9377" i="3"/>
  <c r="AR9376" i="3"/>
  <c r="AR9375" i="3"/>
  <c r="AT9375" i="3" s="1"/>
  <c r="AR9374" i="3"/>
  <c r="AR9373" i="3"/>
  <c r="AR9372" i="3"/>
  <c r="AR9371" i="3"/>
  <c r="AT9371" i="3" s="1"/>
  <c r="AR9370" i="3"/>
  <c r="AR9369" i="3"/>
  <c r="AR9367" i="3"/>
  <c r="AT9367" i="3" s="1"/>
  <c r="AR9365" i="3"/>
  <c r="AT9365" i="3" s="1"/>
  <c r="AR9363" i="3"/>
  <c r="AT9363" i="3" s="1"/>
  <c r="AR9361" i="3"/>
  <c r="AR9359" i="3"/>
  <c r="AT9359" i="3" s="1"/>
  <c r="AR9357" i="3"/>
  <c r="AT9357" i="3" s="1"/>
  <c r="AR9355" i="3"/>
  <c r="AT9355" i="3" s="1"/>
  <c r="AR9353" i="3"/>
  <c r="AR9351" i="3"/>
  <c r="AT9351" i="3" s="1"/>
  <c r="AR9349" i="3"/>
  <c r="AT9349" i="3" s="1"/>
  <c r="AR9347" i="3"/>
  <c r="AT9347" i="3" s="1"/>
  <c r="AR9345" i="3"/>
  <c r="AR9343" i="3"/>
  <c r="AT9343" i="3" s="1"/>
  <c r="AR9341" i="3"/>
  <c r="AT9341" i="3" s="1"/>
  <c r="AR9339" i="3"/>
  <c r="AT9339" i="3" s="1"/>
  <c r="AR9337" i="3"/>
  <c r="AR9335" i="3"/>
  <c r="AT9335" i="3" s="1"/>
  <c r="AR9333" i="3"/>
  <c r="AT9333" i="3" s="1"/>
  <c r="AR9331" i="3"/>
  <c r="AT9331" i="3" s="1"/>
  <c r="AR9329" i="3"/>
  <c r="AR9327" i="3"/>
  <c r="AT9327" i="3" s="1"/>
  <c r="AR9325" i="3"/>
  <c r="AT9325" i="3" s="1"/>
  <c r="AR9323" i="3"/>
  <c r="AT9323" i="3" s="1"/>
  <c r="AR9321" i="3"/>
  <c r="AR9319" i="3"/>
  <c r="AT9319" i="3" s="1"/>
  <c r="AR9317" i="3"/>
  <c r="AT9317" i="3" s="1"/>
  <c r="AR9315" i="3"/>
  <c r="AT9315" i="3" s="1"/>
  <c r="AR9313" i="3"/>
  <c r="AR9311" i="3"/>
  <c r="AT9311" i="3" s="1"/>
  <c r="AR9309" i="3"/>
  <c r="AT9309" i="3" s="1"/>
  <c r="AR9307" i="3"/>
  <c r="AT9307" i="3" s="1"/>
  <c r="AR9305" i="3"/>
  <c r="AR9303" i="3"/>
  <c r="AT9303" i="3" s="1"/>
  <c r="AR9301" i="3"/>
  <c r="AT9301" i="3" s="1"/>
  <c r="AR9299" i="3"/>
  <c r="AT9299" i="3" s="1"/>
  <c r="AR9297" i="3"/>
  <c r="AR9295" i="3"/>
  <c r="AT9295" i="3" s="1"/>
  <c r="AR9293" i="3"/>
  <c r="AT9293" i="3" s="1"/>
  <c r="AR9291" i="3"/>
  <c r="AT9291" i="3" s="1"/>
  <c r="AR9289" i="3"/>
  <c r="AR9287" i="3"/>
  <c r="AT9287" i="3" s="1"/>
  <c r="AR9285" i="3"/>
  <c r="AT9285" i="3" s="1"/>
  <c r="AR9283" i="3"/>
  <c r="AT9283" i="3" s="1"/>
  <c r="AR9281" i="3"/>
  <c r="AR9279" i="3"/>
  <c r="AT9279" i="3" s="1"/>
  <c r="AR9277" i="3"/>
  <c r="AT9277" i="3" s="1"/>
  <c r="AR9275" i="3"/>
  <c r="AT9275" i="3" s="1"/>
  <c r="AR9273" i="3"/>
  <c r="AR9271" i="3"/>
  <c r="AT9271" i="3" s="1"/>
  <c r="AR9269" i="3"/>
  <c r="AT9269" i="3" s="1"/>
  <c r="AR9267" i="3"/>
  <c r="AT9267" i="3" s="1"/>
  <c r="AR9265" i="3"/>
  <c r="AR9263" i="3"/>
  <c r="AT9263" i="3" s="1"/>
  <c r="AR9261" i="3"/>
  <c r="AT9261" i="3" s="1"/>
  <c r="AR9259" i="3"/>
  <c r="AT9259" i="3" s="1"/>
  <c r="AR9257" i="3"/>
  <c r="AR9255" i="3"/>
  <c r="AT9255" i="3" s="1"/>
  <c r="AR9253" i="3"/>
  <c r="AT9253" i="3" s="1"/>
  <c r="AR9251" i="3"/>
  <c r="AT9251" i="3" s="1"/>
  <c r="AR9249" i="3"/>
  <c r="AR9247" i="3"/>
  <c r="AT9247" i="3" s="1"/>
  <c r="AR9245" i="3"/>
  <c r="AT9245" i="3" s="1"/>
  <c r="AR9243" i="3"/>
  <c r="AT9243" i="3" s="1"/>
  <c r="AR9241" i="3"/>
  <c r="AR9239" i="3"/>
  <c r="AT9239" i="3" s="1"/>
  <c r="AR9237" i="3"/>
  <c r="AT9237" i="3" s="1"/>
  <c r="AR9235" i="3"/>
  <c r="AT9235" i="3" s="1"/>
  <c r="AR9233" i="3"/>
  <c r="AR9231" i="3"/>
  <c r="AT9231" i="3" s="1"/>
  <c r="AR9229" i="3"/>
  <c r="AT9229" i="3" s="1"/>
  <c r="AR9227" i="3"/>
  <c r="AT9227" i="3" s="1"/>
  <c r="AR9225" i="3"/>
  <c r="AR9223" i="3"/>
  <c r="AT9223" i="3" s="1"/>
  <c r="AR9221" i="3"/>
  <c r="AT9221" i="3" s="1"/>
  <c r="AR9219" i="3"/>
  <c r="AT9219" i="3" s="1"/>
  <c r="AR9217" i="3"/>
  <c r="AR9215" i="3"/>
  <c r="AT9215" i="3" s="1"/>
  <c r="AR9213" i="3"/>
  <c r="AT9213" i="3" s="1"/>
  <c r="AR9211" i="3"/>
  <c r="AT9211" i="3" s="1"/>
  <c r="AR9209" i="3"/>
  <c r="AR9207" i="3"/>
  <c r="AT9207" i="3" s="1"/>
  <c r="AR9205" i="3"/>
  <c r="AT9205" i="3" s="1"/>
  <c r="AR9203" i="3"/>
  <c r="AT9203" i="3" s="1"/>
  <c r="AR9201" i="3"/>
  <c r="AR9199" i="3"/>
  <c r="AT9199" i="3" s="1"/>
  <c r="AR9197" i="3"/>
  <c r="AT9197" i="3" s="1"/>
  <c r="AR9195" i="3"/>
  <c r="AT9195" i="3" s="1"/>
  <c r="AR9193" i="3"/>
  <c r="AR9191" i="3"/>
  <c r="AT9191" i="3" s="1"/>
  <c r="AR9189" i="3"/>
  <c r="AT9189" i="3" s="1"/>
  <c r="AR9187" i="3"/>
  <c r="AT9187" i="3" s="1"/>
  <c r="AR9185" i="3"/>
  <c r="AR9183" i="3"/>
  <c r="AT9183" i="3" s="1"/>
  <c r="AR9181" i="3"/>
  <c r="AT9181" i="3" s="1"/>
  <c r="AR9179" i="3"/>
  <c r="AT9179" i="3" s="1"/>
  <c r="AR9177" i="3"/>
  <c r="AR9175" i="3"/>
  <c r="AT9175" i="3" s="1"/>
  <c r="AR9173" i="3"/>
  <c r="AT9173" i="3" s="1"/>
  <c r="AR9171" i="3"/>
  <c r="AT9171" i="3" s="1"/>
  <c r="AR9169" i="3"/>
  <c r="AR9167" i="3"/>
  <c r="AT9167" i="3" s="1"/>
  <c r="AR9165" i="3"/>
  <c r="AT9165" i="3" s="1"/>
  <c r="AR9163" i="3"/>
  <c r="AT9163" i="3" s="1"/>
  <c r="AR9161" i="3"/>
  <c r="AR9159" i="3"/>
  <c r="AT9159" i="3" s="1"/>
  <c r="AR9157" i="3"/>
  <c r="AT9157" i="3" s="1"/>
  <c r="AR9155" i="3"/>
  <c r="AT9155" i="3" s="1"/>
  <c r="AR9153" i="3"/>
  <c r="AR9151" i="3"/>
  <c r="AT9151" i="3" s="1"/>
  <c r="AR9149" i="3"/>
  <c r="AT9149" i="3" s="1"/>
  <c r="AR9147" i="3"/>
  <c r="AT9147" i="3" s="1"/>
  <c r="AR9145" i="3"/>
  <c r="AR9143" i="3"/>
  <c r="AT9143" i="3" s="1"/>
  <c r="AR9141" i="3"/>
  <c r="AT9141" i="3" s="1"/>
  <c r="AR9139" i="3"/>
  <c r="AT9139" i="3" s="1"/>
  <c r="AR9137" i="3"/>
  <c r="AR9135" i="3"/>
  <c r="AT9135" i="3" s="1"/>
  <c r="AR9133" i="3"/>
  <c r="AT9133" i="3" s="1"/>
  <c r="AR9131" i="3"/>
  <c r="AT9131" i="3" s="1"/>
  <c r="AR9129" i="3"/>
  <c r="AR9127" i="3"/>
  <c r="AT9127" i="3" s="1"/>
  <c r="AR9125" i="3"/>
  <c r="AT9125" i="3" s="1"/>
  <c r="AR9123" i="3"/>
  <c r="AT9123" i="3" s="1"/>
  <c r="AR9121" i="3"/>
  <c r="AR9119" i="3"/>
  <c r="AT9119" i="3" s="1"/>
  <c r="AR9117" i="3"/>
  <c r="AT9117" i="3" s="1"/>
  <c r="AR9115" i="3"/>
  <c r="AT9115" i="3" s="1"/>
  <c r="AR9113" i="3"/>
  <c r="AR9111" i="3"/>
  <c r="AT9111" i="3" s="1"/>
  <c r="AR9109" i="3"/>
  <c r="AT9109" i="3" s="1"/>
  <c r="AR9107" i="3"/>
  <c r="AT9107" i="3" s="1"/>
  <c r="AR9105" i="3"/>
  <c r="AR9103" i="3"/>
  <c r="AT9103" i="3" s="1"/>
  <c r="AR9101" i="3"/>
  <c r="AT9101" i="3" s="1"/>
  <c r="AR9099" i="3"/>
  <c r="AT9099" i="3" s="1"/>
  <c r="AR9097" i="3"/>
  <c r="AR9095" i="3"/>
  <c r="AT9095" i="3" s="1"/>
  <c r="AR9093" i="3"/>
  <c r="AT9093" i="3" s="1"/>
  <c r="AR9091" i="3"/>
  <c r="AT9091" i="3" s="1"/>
  <c r="AR9089" i="3"/>
  <c r="AR9087" i="3"/>
  <c r="AT9087" i="3" s="1"/>
  <c r="AR9085" i="3"/>
  <c r="AT9085" i="3" s="1"/>
  <c r="AR9083" i="3"/>
  <c r="AT9083" i="3" s="1"/>
  <c r="AR9081" i="3"/>
  <c r="AR9079" i="3"/>
  <c r="AT9079" i="3" s="1"/>
  <c r="AR9077" i="3"/>
  <c r="AT9077" i="3" s="1"/>
  <c r="AR9075" i="3"/>
  <c r="AT9075" i="3" s="1"/>
  <c r="AR9073" i="3"/>
  <c r="AR9071" i="3"/>
  <c r="AT9071" i="3" s="1"/>
  <c r="AR9069" i="3"/>
  <c r="AT9069" i="3" s="1"/>
  <c r="AR9067" i="3"/>
  <c r="AT9067" i="3" s="1"/>
  <c r="AR9065" i="3"/>
  <c r="AR9063" i="3"/>
  <c r="AT9063" i="3" s="1"/>
  <c r="AR9061" i="3"/>
  <c r="AT9061" i="3" s="1"/>
  <c r="AR9059" i="3"/>
  <c r="AT9059" i="3" s="1"/>
  <c r="AR9057" i="3"/>
  <c r="AR9055" i="3"/>
  <c r="AT9055" i="3" s="1"/>
  <c r="AR9053" i="3"/>
  <c r="AT9053" i="3" s="1"/>
  <c r="AR9051" i="3"/>
  <c r="AT9051" i="3" s="1"/>
  <c r="AR9049" i="3"/>
  <c r="AR9047" i="3"/>
  <c r="AT9047" i="3" s="1"/>
  <c r="AR9045" i="3"/>
  <c r="AT9045" i="3" s="1"/>
  <c r="AR9043" i="3"/>
  <c r="AT9043" i="3" s="1"/>
  <c r="AR9041" i="3"/>
  <c r="AR9039" i="3"/>
  <c r="AT9039" i="3" s="1"/>
  <c r="AR9037" i="3"/>
  <c r="AT9037" i="3" s="1"/>
  <c r="AR9035" i="3"/>
  <c r="AT9035" i="3" s="1"/>
  <c r="AR9033" i="3"/>
  <c r="AR9031" i="3"/>
  <c r="AT9031" i="3" s="1"/>
  <c r="AR9029" i="3"/>
  <c r="AT9029" i="3" s="1"/>
  <c r="AR9027" i="3"/>
  <c r="AT9027" i="3" s="1"/>
  <c r="AR9025" i="3"/>
  <c r="AR9023" i="3"/>
  <c r="AT9023" i="3" s="1"/>
  <c r="AR9021" i="3"/>
  <c r="AT9021" i="3" s="1"/>
  <c r="AR9019" i="3"/>
  <c r="AT9019" i="3" s="1"/>
  <c r="AR9017" i="3"/>
  <c r="AR9015" i="3"/>
  <c r="AT9015" i="3" s="1"/>
  <c r="AR9013" i="3"/>
  <c r="AT9013" i="3" s="1"/>
  <c r="AR9011" i="3"/>
  <c r="AT9011" i="3" s="1"/>
  <c r="AR9009" i="3"/>
  <c r="AR9007" i="3"/>
  <c r="AT9007" i="3" s="1"/>
  <c r="AR9005" i="3"/>
  <c r="AT9005" i="3" s="1"/>
  <c r="AR9003" i="3"/>
  <c r="AT9003" i="3" s="1"/>
  <c r="AR9001" i="3"/>
  <c r="AR8999" i="3"/>
  <c r="AT8999" i="3" s="1"/>
  <c r="AR8997" i="3"/>
  <c r="AT8997" i="3" s="1"/>
  <c r="AR8995" i="3"/>
  <c r="AT8995" i="3" s="1"/>
  <c r="AR8993" i="3"/>
  <c r="AR8991" i="3"/>
  <c r="AT8991" i="3" s="1"/>
  <c r="AR8989" i="3"/>
  <c r="AT8989" i="3" s="1"/>
  <c r="AR8987" i="3"/>
  <c r="AT8987" i="3" s="1"/>
  <c r="AR8985" i="3"/>
  <c r="AR8983" i="3"/>
  <c r="AT8983" i="3" s="1"/>
  <c r="AR8981" i="3"/>
  <c r="AT8981" i="3" s="1"/>
  <c r="AR8979" i="3"/>
  <c r="AT8979" i="3" s="1"/>
  <c r="AR8977" i="3"/>
  <c r="AR8975" i="3"/>
  <c r="AT8975" i="3" s="1"/>
  <c r="AR8973" i="3"/>
  <c r="AT8973" i="3" s="1"/>
  <c r="AR8971" i="3"/>
  <c r="AT8971" i="3" s="1"/>
  <c r="AR8969" i="3"/>
  <c r="AR8967" i="3"/>
  <c r="AT8967" i="3" s="1"/>
  <c r="AR8965" i="3"/>
  <c r="AT8965" i="3" s="1"/>
  <c r="AR8963" i="3"/>
  <c r="AT8963" i="3" s="1"/>
  <c r="AR8961" i="3"/>
  <c r="AR8959" i="3"/>
  <c r="AT8959" i="3" s="1"/>
  <c r="AR8957" i="3"/>
  <c r="AT8957" i="3" s="1"/>
  <c r="AR8955" i="3"/>
  <c r="AT8955" i="3" s="1"/>
  <c r="AR8953" i="3"/>
  <c r="AR8951" i="3"/>
  <c r="AT8951" i="3" s="1"/>
  <c r="AR8949" i="3"/>
  <c r="AT8949" i="3" s="1"/>
  <c r="AR8947" i="3"/>
  <c r="AT8947" i="3" s="1"/>
  <c r="AR8945" i="3"/>
  <c r="AR8943" i="3"/>
  <c r="AT8943" i="3" s="1"/>
  <c r="AR8941" i="3"/>
  <c r="AT8941" i="3" s="1"/>
  <c r="AR8939" i="3"/>
  <c r="AT8939" i="3" s="1"/>
  <c r="AR8937" i="3"/>
  <c r="AR8935" i="3"/>
  <c r="AT8935" i="3" s="1"/>
  <c r="AR8933" i="3"/>
  <c r="AT8933" i="3" s="1"/>
  <c r="AR8931" i="3"/>
  <c r="AT8931" i="3" s="1"/>
  <c r="AR8929" i="3"/>
  <c r="AR8927" i="3"/>
  <c r="AT8927" i="3" s="1"/>
  <c r="AR8925" i="3"/>
  <c r="AT8925" i="3" s="1"/>
  <c r="AR8923" i="3"/>
  <c r="AT8923" i="3" s="1"/>
  <c r="AR8921" i="3"/>
  <c r="AR8919" i="3"/>
  <c r="AT8919" i="3" s="1"/>
  <c r="AR8917" i="3"/>
  <c r="AT8917" i="3" s="1"/>
  <c r="AR8915" i="3"/>
  <c r="AT8915" i="3" s="1"/>
  <c r="AR8913" i="3"/>
  <c r="AR8911" i="3"/>
  <c r="AT8911" i="3" s="1"/>
  <c r="AR8909" i="3"/>
  <c r="AT8909" i="3" s="1"/>
  <c r="AR8907" i="3"/>
  <c r="AT8907" i="3" s="1"/>
  <c r="AR8905" i="3"/>
  <c r="AR8903" i="3"/>
  <c r="AT8903" i="3" s="1"/>
  <c r="AR8901" i="3"/>
  <c r="AT8901" i="3" s="1"/>
  <c r="AR8899" i="3"/>
  <c r="AT8899" i="3" s="1"/>
  <c r="AR8897" i="3"/>
  <c r="AR8895" i="3"/>
  <c r="AT8895" i="3" s="1"/>
  <c r="AR8893" i="3"/>
  <c r="AT8893" i="3" s="1"/>
  <c r="AR8891" i="3"/>
  <c r="AT8891" i="3" s="1"/>
  <c r="AR8889" i="3"/>
  <c r="AR8887" i="3"/>
  <c r="AT8887" i="3" s="1"/>
  <c r="AR8885" i="3"/>
  <c r="AT8885" i="3" s="1"/>
  <c r="AR8883" i="3"/>
  <c r="AT8883" i="3" s="1"/>
  <c r="AR8881" i="3"/>
  <c r="AR8879" i="3"/>
  <c r="AT8879" i="3" s="1"/>
  <c r="AR8877" i="3"/>
  <c r="AT8877" i="3" s="1"/>
  <c r="AR8875" i="3"/>
  <c r="AT8875" i="3" s="1"/>
  <c r="AR8873" i="3"/>
  <c r="AR8871" i="3"/>
  <c r="AT8871" i="3" s="1"/>
  <c r="AR8869" i="3"/>
  <c r="AT8869" i="3" s="1"/>
  <c r="AR8867" i="3"/>
  <c r="AT8867" i="3" s="1"/>
  <c r="AR8865" i="3"/>
  <c r="AR8863" i="3"/>
  <c r="AT8863" i="3" s="1"/>
  <c r="AR8861" i="3"/>
  <c r="AT8861" i="3" s="1"/>
  <c r="AR8859" i="3"/>
  <c r="AT8859" i="3" s="1"/>
  <c r="AR8857" i="3"/>
  <c r="AR8855" i="3"/>
  <c r="AT8855" i="3" s="1"/>
  <c r="AR8853" i="3"/>
  <c r="AT8853" i="3" s="1"/>
  <c r="AR8851" i="3"/>
  <c r="AT8851" i="3" s="1"/>
  <c r="AR8849" i="3"/>
  <c r="AR8847" i="3"/>
  <c r="AT8847" i="3" s="1"/>
  <c r="AR8845" i="3"/>
  <c r="AT8845" i="3" s="1"/>
  <c r="AR8843" i="3"/>
  <c r="AT8843" i="3" s="1"/>
  <c r="AR8841" i="3"/>
  <c r="AR8839" i="3"/>
  <c r="AT8839" i="3" s="1"/>
  <c r="AR8837" i="3"/>
  <c r="AT8837" i="3" s="1"/>
  <c r="AS8834" i="3"/>
  <c r="AR8833" i="3"/>
  <c r="AS8830" i="3"/>
  <c r="AR8829" i="3"/>
  <c r="AS8826" i="3"/>
  <c r="AR8825" i="3"/>
  <c r="AS8822" i="3"/>
  <c r="AR8821" i="3"/>
  <c r="AS8818" i="3"/>
  <c r="AR8817" i="3"/>
  <c r="AS8814" i="3"/>
  <c r="AR8813" i="3"/>
  <c r="AS8810" i="3"/>
  <c r="AR8809" i="3"/>
  <c r="AS8806" i="3"/>
  <c r="AR8805" i="3"/>
  <c r="AS8802" i="3"/>
  <c r="AR8801" i="3"/>
  <c r="AS8798" i="3"/>
  <c r="AR8797" i="3"/>
  <c r="AS8794" i="3"/>
  <c r="AR8793" i="3"/>
  <c r="AS8790" i="3"/>
  <c r="AR8789" i="3"/>
  <c r="AS8786" i="3"/>
  <c r="AR8785" i="3"/>
  <c r="AS8782" i="3"/>
  <c r="AR8781" i="3"/>
  <c r="AS8778" i="3"/>
  <c r="AR8777" i="3"/>
  <c r="AS8774" i="3"/>
  <c r="AR8773" i="3"/>
  <c r="AS8770" i="3"/>
  <c r="AR8769" i="3"/>
  <c r="AS8766" i="3"/>
  <c r="AR8765" i="3"/>
  <c r="AS8762" i="3"/>
  <c r="AR8761" i="3"/>
  <c r="AS8758" i="3"/>
  <c r="AR8757" i="3"/>
  <c r="AS8754" i="3"/>
  <c r="AR8753" i="3"/>
  <c r="AS8750" i="3"/>
  <c r="AR8749" i="3"/>
  <c r="AS8746" i="3"/>
  <c r="AR8745" i="3"/>
  <c r="AS8742" i="3"/>
  <c r="AR8741" i="3"/>
  <c r="AS8738" i="3"/>
  <c r="AR8737" i="3"/>
  <c r="AS8734" i="3"/>
  <c r="AR8733" i="3"/>
  <c r="AS8730" i="3"/>
  <c r="AR8729" i="3"/>
  <c r="AS8726" i="3"/>
  <c r="AR8725" i="3"/>
  <c r="AS8722" i="3"/>
  <c r="AR8721" i="3"/>
  <c r="AS8718" i="3"/>
  <c r="AR8717" i="3"/>
  <c r="AS8714" i="3"/>
  <c r="AR8713" i="3"/>
  <c r="AS8710" i="3"/>
  <c r="AR8709" i="3"/>
  <c r="AS8706" i="3"/>
  <c r="AR8705" i="3"/>
  <c r="AS8702" i="3"/>
  <c r="AR8701" i="3"/>
  <c r="AS8698" i="3"/>
  <c r="AR8697" i="3"/>
  <c r="AS8694" i="3"/>
  <c r="AR8693" i="3"/>
  <c r="AS8690" i="3"/>
  <c r="AR8689" i="3"/>
  <c r="AS8686" i="3"/>
  <c r="AR8685" i="3"/>
  <c r="AS8682" i="3"/>
  <c r="AR8681" i="3"/>
  <c r="AS8678" i="3"/>
  <c r="AR8677" i="3"/>
  <c r="AS8674" i="3"/>
  <c r="AR8673" i="3"/>
  <c r="AS8670" i="3"/>
  <c r="AR8669" i="3"/>
  <c r="AS8666" i="3"/>
  <c r="AR8665" i="3"/>
  <c r="AS8662" i="3"/>
  <c r="AR8661" i="3"/>
  <c r="AS8658" i="3"/>
  <c r="AR8657" i="3"/>
  <c r="AS8654" i="3"/>
  <c r="AR8653" i="3"/>
  <c r="AS8650" i="3"/>
  <c r="AR8649" i="3"/>
  <c r="AS8646" i="3"/>
  <c r="AR8645" i="3"/>
  <c r="AS8642" i="3"/>
  <c r="AR8641" i="3"/>
  <c r="AS8638" i="3"/>
  <c r="AR8637" i="3"/>
  <c r="AS8634" i="3"/>
  <c r="AR8633" i="3"/>
  <c r="AS8630" i="3"/>
  <c r="AR8629" i="3"/>
  <c r="AS8626" i="3"/>
  <c r="AR8625" i="3"/>
  <c r="AS8622" i="3"/>
  <c r="AR8621" i="3"/>
  <c r="AS8618" i="3"/>
  <c r="AR8617" i="3"/>
  <c r="AS8614" i="3"/>
  <c r="AR8613" i="3"/>
  <c r="AS8610" i="3"/>
  <c r="AR8609" i="3"/>
  <c r="AS8606" i="3"/>
  <c r="AR8605" i="3"/>
  <c r="AS8602" i="3"/>
  <c r="AR8601" i="3"/>
  <c r="AS8598" i="3"/>
  <c r="AR8597" i="3"/>
  <c r="AS8594" i="3"/>
  <c r="AR8593" i="3"/>
  <c r="AS8590" i="3"/>
  <c r="AR8589" i="3"/>
  <c r="AS8586" i="3"/>
  <c r="AR8585" i="3"/>
  <c r="AS8582" i="3"/>
  <c r="AR8581" i="3"/>
  <c r="AS8578" i="3"/>
  <c r="AR8577" i="3"/>
  <c r="AS8574" i="3"/>
  <c r="AR8573" i="3"/>
  <c r="AS8570" i="3"/>
  <c r="AR8569" i="3"/>
  <c r="AS8566" i="3"/>
  <c r="AR8565" i="3"/>
  <c r="AS8562" i="3"/>
  <c r="AR8561" i="3"/>
  <c r="AS8558" i="3"/>
  <c r="AR8557" i="3"/>
  <c r="AS8554" i="3"/>
  <c r="AR8553" i="3"/>
  <c r="AS8550" i="3"/>
  <c r="AR8549" i="3"/>
  <c r="AS8546" i="3"/>
  <c r="AR8545" i="3"/>
  <c r="AS8542" i="3"/>
  <c r="AR8541" i="3"/>
  <c r="AS8538" i="3"/>
  <c r="AR8537" i="3"/>
  <c r="AS8534" i="3"/>
  <c r="AR8533" i="3"/>
  <c r="AS8530" i="3"/>
  <c r="AR8529" i="3"/>
  <c r="AS8526" i="3"/>
  <c r="AR8525" i="3"/>
  <c r="AS8522" i="3"/>
  <c r="AR8521" i="3"/>
  <c r="AS8518" i="3"/>
  <c r="AR8517" i="3"/>
  <c r="AS8514" i="3"/>
  <c r="AR8513" i="3"/>
  <c r="AS8510" i="3"/>
  <c r="AR8509" i="3"/>
  <c r="AS8506" i="3"/>
  <c r="AR8505" i="3"/>
  <c r="AS8502" i="3"/>
  <c r="AR8501" i="3"/>
  <c r="AS8498" i="3"/>
  <c r="AR8497" i="3"/>
  <c r="AS8494" i="3"/>
  <c r="AR8493" i="3"/>
  <c r="AS8490" i="3"/>
  <c r="AR8489" i="3"/>
  <c r="AS8486" i="3"/>
  <c r="AR8485" i="3"/>
  <c r="AS8482" i="3"/>
  <c r="AR8481" i="3"/>
  <c r="AS8478" i="3"/>
  <c r="AR8477" i="3"/>
  <c r="AS8474" i="3"/>
  <c r="AR8473" i="3"/>
  <c r="AS8470" i="3"/>
  <c r="AR8469" i="3"/>
  <c r="AS8466" i="3"/>
  <c r="AR8465" i="3"/>
  <c r="AS8462" i="3"/>
  <c r="AR8461" i="3"/>
  <c r="AS8458" i="3"/>
  <c r="AR8457" i="3"/>
  <c r="AS8454" i="3"/>
  <c r="AR8453" i="3"/>
  <c r="AS8450" i="3"/>
  <c r="AR8449" i="3"/>
  <c r="AS8446" i="3"/>
  <c r="AR8445" i="3"/>
  <c r="AS8442" i="3"/>
  <c r="AR8441" i="3"/>
  <c r="AR8440" i="3"/>
  <c r="AT8440" i="3" s="1"/>
  <c r="AR8439" i="3"/>
  <c r="AR8438" i="3"/>
  <c r="AR8437" i="3"/>
  <c r="AR8436" i="3"/>
  <c r="AT8436" i="3" s="1"/>
  <c r="AR8435" i="3"/>
  <c r="AR8434" i="3"/>
  <c r="AR8433" i="3"/>
  <c r="AR8432" i="3"/>
  <c r="AT8432" i="3" s="1"/>
  <c r="AR8431" i="3"/>
  <c r="AR8430" i="3"/>
  <c r="AR8429" i="3"/>
  <c r="AR8428" i="3"/>
  <c r="AT8428" i="3" s="1"/>
  <c r="AR8427" i="3"/>
  <c r="AR8426" i="3"/>
  <c r="AR8425" i="3"/>
  <c r="AR8424" i="3"/>
  <c r="AT8424" i="3" s="1"/>
  <c r="AR8423" i="3"/>
  <c r="AR8422" i="3"/>
  <c r="AR8421" i="3"/>
  <c r="AR8420" i="3"/>
  <c r="AT8420" i="3" s="1"/>
  <c r="AR8419" i="3"/>
  <c r="AR8418" i="3"/>
  <c r="AR8417" i="3"/>
  <c r="AR8416" i="3"/>
  <c r="AT8416" i="3" s="1"/>
  <c r="AR8415" i="3"/>
  <c r="AR8414" i="3"/>
  <c r="AR8413" i="3"/>
  <c r="AR8412" i="3"/>
  <c r="AT8412" i="3" s="1"/>
  <c r="AR8411" i="3"/>
  <c r="AR8410" i="3"/>
  <c r="AR8409" i="3"/>
  <c r="AR8408" i="3"/>
  <c r="AT8408" i="3" s="1"/>
  <c r="AR8407" i="3"/>
  <c r="AR8406" i="3"/>
  <c r="AR8405" i="3"/>
  <c r="AR8404" i="3"/>
  <c r="AT8404" i="3" s="1"/>
  <c r="AR8403" i="3"/>
  <c r="AR8402" i="3"/>
  <c r="AR8401" i="3"/>
  <c r="AR8400" i="3"/>
  <c r="AT8400" i="3" s="1"/>
  <c r="AR8399" i="3"/>
  <c r="AR8398" i="3"/>
  <c r="AR8397" i="3"/>
  <c r="AR8396" i="3"/>
  <c r="AT8396" i="3" s="1"/>
  <c r="AR8395" i="3"/>
  <c r="AR8394" i="3"/>
  <c r="AR8393" i="3"/>
  <c r="AR8392" i="3"/>
  <c r="AT8392" i="3" s="1"/>
  <c r="AR8391" i="3"/>
  <c r="AR8390" i="3"/>
  <c r="AR8389" i="3"/>
  <c r="AR8388" i="3"/>
  <c r="AT8388" i="3" s="1"/>
  <c r="AR8387" i="3"/>
  <c r="AR8386" i="3"/>
  <c r="AR8385" i="3"/>
  <c r="AR8384" i="3"/>
  <c r="AT8384" i="3" s="1"/>
  <c r="AR8383" i="3"/>
  <c r="AR8382" i="3"/>
  <c r="AR8381" i="3"/>
  <c r="AR8380" i="3"/>
  <c r="AT8380" i="3" s="1"/>
  <c r="AR8379" i="3"/>
  <c r="AR8378" i="3"/>
  <c r="AR8377" i="3"/>
  <c r="AR8376" i="3"/>
  <c r="AT8376" i="3" s="1"/>
  <c r="AR8375" i="3"/>
  <c r="AR8374" i="3"/>
  <c r="AR8373" i="3"/>
  <c r="AR8372" i="3"/>
  <c r="AT8372" i="3" s="1"/>
  <c r="AR8371" i="3"/>
  <c r="AR8370" i="3"/>
  <c r="AR8369" i="3"/>
  <c r="AR8368" i="3"/>
  <c r="AT8368" i="3" s="1"/>
  <c r="AR8367" i="3"/>
  <c r="AR8366" i="3"/>
  <c r="AR8365" i="3"/>
  <c r="AR8364" i="3"/>
  <c r="AT8364" i="3" s="1"/>
  <c r="AR8363" i="3"/>
  <c r="AR8362" i="3"/>
  <c r="AR8361" i="3"/>
  <c r="AR8360" i="3"/>
  <c r="AT8360" i="3" s="1"/>
  <c r="AR8359" i="3"/>
  <c r="AR8358" i="3"/>
  <c r="AR8357" i="3"/>
  <c r="AR8356" i="3"/>
  <c r="AT8356" i="3" s="1"/>
  <c r="AR8355" i="3"/>
  <c r="AR8354" i="3"/>
  <c r="AR8353" i="3"/>
  <c r="AR8352" i="3"/>
  <c r="AT8352" i="3" s="1"/>
  <c r="AR8351" i="3"/>
  <c r="AR8350" i="3"/>
  <c r="AR8349" i="3"/>
  <c r="AR8348" i="3"/>
  <c r="AT8348" i="3" s="1"/>
  <c r="AR8347" i="3"/>
  <c r="AR8346" i="3"/>
  <c r="AR8345" i="3"/>
  <c r="AR8344" i="3"/>
  <c r="AT8344" i="3" s="1"/>
  <c r="AR8343" i="3"/>
  <c r="AR8342" i="3"/>
  <c r="AR8341" i="3"/>
  <c r="AR8340" i="3"/>
  <c r="AT8340" i="3" s="1"/>
  <c r="AR8339" i="3"/>
  <c r="AR8338" i="3"/>
  <c r="AR8337" i="3"/>
  <c r="AR8336" i="3"/>
  <c r="AT8336" i="3" s="1"/>
  <c r="AR8335" i="3"/>
  <c r="AR8334" i="3"/>
  <c r="AR8333" i="3"/>
  <c r="AR8332" i="3"/>
  <c r="AT8332" i="3" s="1"/>
  <c r="AR8331" i="3"/>
  <c r="AR8330" i="3"/>
  <c r="AR8329" i="3"/>
  <c r="AR8328" i="3"/>
  <c r="AT8328" i="3" s="1"/>
  <c r="AR8327" i="3"/>
  <c r="AR8326" i="3"/>
  <c r="AR8325" i="3"/>
  <c r="AR8324" i="3"/>
  <c r="AT8324" i="3" s="1"/>
  <c r="AR8323" i="3"/>
  <c r="AR8322" i="3"/>
  <c r="AR8321" i="3"/>
  <c r="AR8320" i="3"/>
  <c r="AT8320" i="3" s="1"/>
  <c r="AR8319" i="3"/>
  <c r="AR8318" i="3"/>
  <c r="AR8317" i="3"/>
  <c r="AR8316" i="3"/>
  <c r="AT8316" i="3" s="1"/>
  <c r="AR8315" i="3"/>
  <c r="AR8314" i="3"/>
  <c r="AR8313" i="3"/>
  <c r="AR8312" i="3"/>
  <c r="AT8312" i="3" s="1"/>
  <c r="AR8311" i="3"/>
  <c r="AR8310" i="3"/>
  <c r="AR8309" i="3"/>
  <c r="AR8308" i="3"/>
  <c r="AT8308" i="3" s="1"/>
  <c r="AR8307" i="3"/>
  <c r="AR8306" i="3"/>
  <c r="AR8305" i="3"/>
  <c r="AR8304" i="3"/>
  <c r="AT8304" i="3" s="1"/>
  <c r="AR8303" i="3"/>
  <c r="AR8302" i="3"/>
  <c r="AR8301" i="3"/>
  <c r="AR8300" i="3"/>
  <c r="AT8300" i="3" s="1"/>
  <c r="AR8299" i="3"/>
  <c r="AR8298" i="3"/>
  <c r="AR8297" i="3"/>
  <c r="AR8296" i="3"/>
  <c r="AT8296" i="3" s="1"/>
  <c r="AR8295" i="3"/>
  <c r="AR8294" i="3"/>
  <c r="AR8293" i="3"/>
  <c r="AR8292" i="3"/>
  <c r="AT8292" i="3" s="1"/>
  <c r="AR8291" i="3"/>
  <c r="AR8290" i="3"/>
  <c r="AR8289" i="3"/>
  <c r="AR8288" i="3"/>
  <c r="AT8288" i="3" s="1"/>
  <c r="AR8287" i="3"/>
  <c r="AR8286" i="3"/>
  <c r="AR8285" i="3"/>
  <c r="AR8284" i="3"/>
  <c r="AT8284" i="3" s="1"/>
  <c r="AR8283" i="3"/>
  <c r="AR8282" i="3"/>
  <c r="AR8281" i="3"/>
  <c r="AR8280" i="3"/>
  <c r="AT8280" i="3" s="1"/>
  <c r="AR8279" i="3"/>
  <c r="AR8278" i="3"/>
  <c r="AR8277" i="3"/>
  <c r="AR8276" i="3"/>
  <c r="AT8276" i="3" s="1"/>
  <c r="AR8275" i="3"/>
  <c r="AR8274" i="3"/>
  <c r="AR8273" i="3"/>
  <c r="AR8272" i="3"/>
  <c r="AT8272" i="3" s="1"/>
  <c r="AR8271" i="3"/>
  <c r="AR8270" i="3"/>
  <c r="AR8269" i="3"/>
  <c r="AR8268" i="3"/>
  <c r="AT8268" i="3" s="1"/>
  <c r="AR8267" i="3"/>
  <c r="AR8266" i="3"/>
  <c r="AR8265" i="3"/>
  <c r="AR8264" i="3"/>
  <c r="AT8264" i="3" s="1"/>
  <c r="AR8263" i="3"/>
  <c r="AR8262" i="3"/>
  <c r="AR8261" i="3"/>
  <c r="AR8260" i="3"/>
  <c r="AT8260" i="3" s="1"/>
  <c r="AR8259" i="3"/>
  <c r="AR8258" i="3"/>
  <c r="AR8257" i="3"/>
  <c r="AR8256" i="3"/>
  <c r="AT8256" i="3" s="1"/>
  <c r="AR8255" i="3"/>
  <c r="AR8254" i="3"/>
  <c r="AR8253" i="3"/>
  <c r="AR8252" i="3"/>
  <c r="AT8252" i="3" s="1"/>
  <c r="AR8251" i="3"/>
  <c r="AR8250" i="3"/>
  <c r="AR8249" i="3"/>
  <c r="AR8248" i="3"/>
  <c r="AT8248" i="3" s="1"/>
  <c r="AR8247" i="3"/>
  <c r="AR8246" i="3"/>
  <c r="AR8245" i="3"/>
  <c r="AR8244" i="3"/>
  <c r="AT8244" i="3" s="1"/>
  <c r="AR8243" i="3"/>
  <c r="AR8242" i="3"/>
  <c r="AR8241" i="3"/>
  <c r="AR8240" i="3"/>
  <c r="AT8240" i="3" s="1"/>
  <c r="AR8239" i="3"/>
  <c r="AR8238" i="3"/>
  <c r="AR8237" i="3"/>
  <c r="AR8236" i="3"/>
  <c r="AT8236" i="3" s="1"/>
  <c r="AR8235" i="3"/>
  <c r="AR8234" i="3"/>
  <c r="AR8233" i="3"/>
  <c r="AR8232" i="3"/>
  <c r="AT8232" i="3" s="1"/>
  <c r="AR8231" i="3"/>
  <c r="AR8230" i="3"/>
  <c r="AR8229" i="3"/>
  <c r="AR8228" i="3"/>
  <c r="AT8228" i="3" s="1"/>
  <c r="AR8227" i="3"/>
  <c r="AR8226" i="3"/>
  <c r="AR8225" i="3"/>
  <c r="AR8224" i="3"/>
  <c r="AT8224" i="3" s="1"/>
  <c r="AR8223" i="3"/>
  <c r="AR8222" i="3"/>
  <c r="AR8221" i="3"/>
  <c r="AR8220" i="3"/>
  <c r="AT8220" i="3" s="1"/>
  <c r="AR8219" i="3"/>
  <c r="AR8218" i="3"/>
  <c r="AR8217" i="3"/>
  <c r="AR8216" i="3"/>
  <c r="AT8216" i="3" s="1"/>
  <c r="AR8215" i="3"/>
  <c r="AR8214" i="3"/>
  <c r="AR8213" i="3"/>
  <c r="AR8212" i="3"/>
  <c r="AT8212" i="3" s="1"/>
  <c r="AR8211" i="3"/>
  <c r="AR8210" i="3"/>
  <c r="AR8209" i="3"/>
  <c r="AR8208" i="3"/>
  <c r="AT8208" i="3" s="1"/>
  <c r="AR8207" i="3"/>
  <c r="AR8206" i="3"/>
  <c r="AR8205" i="3"/>
  <c r="AR8204" i="3"/>
  <c r="AT8204" i="3" s="1"/>
  <c r="AR8203" i="3"/>
  <c r="AR8202" i="3"/>
  <c r="AR8201" i="3"/>
  <c r="AR8200" i="3"/>
  <c r="AT8200" i="3" s="1"/>
  <c r="AR8199" i="3"/>
  <c r="AR8198" i="3"/>
  <c r="AR8197" i="3"/>
  <c r="AR8196" i="3"/>
  <c r="AT8196" i="3" s="1"/>
  <c r="AR8195" i="3"/>
  <c r="AR8194" i="3"/>
  <c r="AR8193" i="3"/>
  <c r="AR8192" i="3"/>
  <c r="AT8192" i="3" s="1"/>
  <c r="AR8191" i="3"/>
  <c r="AR8190" i="3"/>
  <c r="AR8189" i="3"/>
  <c r="AR8188" i="3"/>
  <c r="AT8188" i="3" s="1"/>
  <c r="AR8187" i="3"/>
  <c r="AR8186" i="3"/>
  <c r="AR8185" i="3"/>
  <c r="AR8184" i="3"/>
  <c r="AT8184" i="3" s="1"/>
  <c r="AR8183" i="3"/>
  <c r="AR8182" i="3"/>
  <c r="AR8181" i="3"/>
  <c r="AR8180" i="3"/>
  <c r="AT8180" i="3" s="1"/>
  <c r="AR8179" i="3"/>
  <c r="AR8178" i="3"/>
  <c r="AR8177" i="3"/>
  <c r="AR8176" i="3"/>
  <c r="AT8176" i="3" s="1"/>
  <c r="AR8175" i="3"/>
  <c r="AR8174" i="3"/>
  <c r="AR8173" i="3"/>
  <c r="AR8172" i="3"/>
  <c r="AT8172" i="3" s="1"/>
  <c r="AR8171" i="3"/>
  <c r="AR8170" i="3"/>
  <c r="AR8169" i="3"/>
  <c r="AR8168" i="3"/>
  <c r="AT8168" i="3" s="1"/>
  <c r="AR8167" i="3"/>
  <c r="AR8166" i="3"/>
  <c r="AR8165" i="3"/>
  <c r="AR8164" i="3"/>
  <c r="AT8164" i="3" s="1"/>
  <c r="AR8163" i="3"/>
  <c r="AR8162" i="3"/>
  <c r="AR8161" i="3"/>
  <c r="AR8160" i="3"/>
  <c r="AT8160" i="3" s="1"/>
  <c r="AR8159" i="3"/>
  <c r="AR8158" i="3"/>
  <c r="AR8157" i="3"/>
  <c r="AR8156" i="3"/>
  <c r="AT8156" i="3" s="1"/>
  <c r="AR8155" i="3"/>
  <c r="AR8154" i="3"/>
  <c r="AR8153" i="3"/>
  <c r="AR8152" i="3"/>
  <c r="AT8152" i="3" s="1"/>
  <c r="AR8151" i="3"/>
  <c r="AR8150" i="3"/>
  <c r="AR8149" i="3"/>
  <c r="AR8148" i="3"/>
  <c r="AT8148" i="3" s="1"/>
  <c r="AR8147" i="3"/>
  <c r="AR8146" i="3"/>
  <c r="AR8145" i="3"/>
  <c r="AR8144" i="3"/>
  <c r="AT8144" i="3" s="1"/>
  <c r="AR8143" i="3"/>
  <c r="AR8142" i="3"/>
  <c r="AR8141" i="3"/>
  <c r="AR8140" i="3"/>
  <c r="AT8140" i="3" s="1"/>
  <c r="AR8139" i="3"/>
  <c r="AR8138" i="3"/>
  <c r="AR8137" i="3"/>
  <c r="AR8136" i="3"/>
  <c r="AT8136" i="3" s="1"/>
  <c r="AR8135" i="3"/>
  <c r="AR8134" i="3"/>
  <c r="AR8133" i="3"/>
  <c r="AR8132" i="3"/>
  <c r="AT8132" i="3" s="1"/>
  <c r="AR8131" i="3"/>
  <c r="AR8130" i="3"/>
  <c r="AR8129" i="3"/>
  <c r="AR8128" i="3"/>
  <c r="AT8128" i="3" s="1"/>
  <c r="AR8127" i="3"/>
  <c r="AR8126" i="3"/>
  <c r="AR8125" i="3"/>
  <c r="AR8124" i="3"/>
  <c r="AT8124" i="3" s="1"/>
  <c r="AR8123" i="3"/>
  <c r="AR8122" i="3"/>
  <c r="AR8121" i="3"/>
  <c r="AR8120" i="3"/>
  <c r="AT8120" i="3" s="1"/>
  <c r="AR8119" i="3"/>
  <c r="AR8118" i="3"/>
  <c r="AR8117" i="3"/>
  <c r="AR8116" i="3"/>
  <c r="AT8116" i="3" s="1"/>
  <c r="AR8115" i="3"/>
  <c r="AR8114" i="3"/>
  <c r="AR8113" i="3"/>
  <c r="AR8112" i="3"/>
  <c r="AT8112" i="3" s="1"/>
  <c r="AR8111" i="3"/>
  <c r="AR8110" i="3"/>
  <c r="AR8109" i="3"/>
  <c r="AR8108" i="3"/>
  <c r="AT8108" i="3" s="1"/>
  <c r="AR8107" i="3"/>
  <c r="AR8106" i="3"/>
  <c r="AR8105" i="3"/>
  <c r="AR8104" i="3"/>
  <c r="AT8104" i="3" s="1"/>
  <c r="AR8103" i="3"/>
  <c r="AR8102" i="3"/>
  <c r="AR8101" i="3"/>
  <c r="AR8100" i="3"/>
  <c r="AT8100" i="3" s="1"/>
  <c r="AR8099" i="3"/>
  <c r="AR8098" i="3"/>
  <c r="AR8097" i="3"/>
  <c r="AR8096" i="3"/>
  <c r="AT8096" i="3" s="1"/>
  <c r="AR8095" i="3"/>
  <c r="AR8094" i="3"/>
  <c r="AR8093" i="3"/>
  <c r="AR8092" i="3"/>
  <c r="AT8092" i="3" s="1"/>
  <c r="AR8091" i="3"/>
  <c r="AR8090" i="3"/>
  <c r="AR8089" i="3"/>
  <c r="AR8088" i="3"/>
  <c r="AT8088" i="3" s="1"/>
  <c r="AR8087" i="3"/>
  <c r="AR8086" i="3"/>
  <c r="AR8085" i="3"/>
  <c r="AR8084" i="3"/>
  <c r="AT8084" i="3" s="1"/>
  <c r="AR8083" i="3"/>
  <c r="AR8082" i="3"/>
  <c r="AR8081" i="3"/>
  <c r="AR8080" i="3"/>
  <c r="AT8080" i="3" s="1"/>
  <c r="AR8079" i="3"/>
  <c r="AR8078" i="3"/>
  <c r="AR8077" i="3"/>
  <c r="AR8076" i="3"/>
  <c r="AT8076" i="3" s="1"/>
  <c r="AR8075" i="3"/>
  <c r="AR8074" i="3"/>
  <c r="AR8073" i="3"/>
  <c r="AR8072" i="3"/>
  <c r="AT8072" i="3" s="1"/>
  <c r="AR8071" i="3"/>
  <c r="AR8070" i="3"/>
  <c r="AR8069" i="3"/>
  <c r="AR8068" i="3"/>
  <c r="AT8068" i="3" s="1"/>
  <c r="AR8067" i="3"/>
  <c r="AR8066" i="3"/>
  <c r="AR8065" i="3"/>
  <c r="AR8064" i="3"/>
  <c r="AT8064" i="3" s="1"/>
  <c r="AR8063" i="3"/>
  <c r="AR8062" i="3"/>
  <c r="AR8061" i="3"/>
  <c r="AR8060" i="3"/>
  <c r="AT8060" i="3" s="1"/>
  <c r="AR8059" i="3"/>
  <c r="AR8058" i="3"/>
  <c r="AR8057" i="3"/>
  <c r="AR8056" i="3"/>
  <c r="AT8056" i="3" s="1"/>
  <c r="AR8055" i="3"/>
  <c r="AR8054" i="3"/>
  <c r="AR8053" i="3"/>
  <c r="AR8052" i="3"/>
  <c r="AT8052" i="3" s="1"/>
  <c r="AR8051" i="3"/>
  <c r="AR8050" i="3"/>
  <c r="AR8049" i="3"/>
  <c r="AR8048" i="3"/>
  <c r="AT8048" i="3" s="1"/>
  <c r="AR8047" i="3"/>
  <c r="AR8046" i="3"/>
  <c r="AR8045" i="3"/>
  <c r="AR8044" i="3"/>
  <c r="AT8044" i="3" s="1"/>
  <c r="AR8043" i="3"/>
  <c r="AR8042" i="3"/>
  <c r="AR8041" i="3"/>
  <c r="AR8040" i="3"/>
  <c r="AT8040" i="3" s="1"/>
  <c r="AR8039" i="3"/>
  <c r="AR8038" i="3"/>
  <c r="AR8037" i="3"/>
  <c r="AR8036" i="3"/>
  <c r="AT8036" i="3" s="1"/>
  <c r="AR8035" i="3"/>
  <c r="AR8034" i="3"/>
  <c r="AR8033" i="3"/>
  <c r="AR8032" i="3"/>
  <c r="AT8032" i="3" s="1"/>
  <c r="AR8031" i="3"/>
  <c r="AR8030" i="3"/>
  <c r="AR8029" i="3"/>
  <c r="AR8028" i="3"/>
  <c r="AT8028" i="3" s="1"/>
  <c r="AR8027" i="3"/>
  <c r="AR8026" i="3"/>
  <c r="AR8025" i="3"/>
  <c r="AR8024" i="3"/>
  <c r="AT8024" i="3" s="1"/>
  <c r="AR8023" i="3"/>
  <c r="AR8022" i="3"/>
  <c r="AR8021" i="3"/>
  <c r="AR8020" i="3"/>
  <c r="AT8020" i="3" s="1"/>
  <c r="AR8019" i="3"/>
  <c r="AR8018" i="3"/>
  <c r="AR8017" i="3"/>
  <c r="AR8016" i="3"/>
  <c r="AT8016" i="3" s="1"/>
  <c r="AR8015" i="3"/>
  <c r="AR8014" i="3"/>
  <c r="AR8013" i="3"/>
  <c r="AR8012" i="3"/>
  <c r="AT8012" i="3" s="1"/>
  <c r="AR8011" i="3"/>
  <c r="AR8010" i="3"/>
  <c r="AR8009" i="3"/>
  <c r="AR8008" i="3"/>
  <c r="AT8008" i="3" s="1"/>
  <c r="AR8007" i="3"/>
  <c r="AR8006" i="3"/>
  <c r="AR8005" i="3"/>
  <c r="AR8004" i="3"/>
  <c r="AT8004" i="3" s="1"/>
  <c r="AR8003" i="3"/>
  <c r="AR8002" i="3"/>
  <c r="AR8001" i="3"/>
  <c r="AR8000" i="3"/>
  <c r="AT8000" i="3" s="1"/>
  <c r="AR7999" i="3"/>
  <c r="AR7998" i="3"/>
  <c r="AR7997" i="3"/>
  <c r="AR7996" i="3"/>
  <c r="AT7996" i="3" s="1"/>
  <c r="AR7995" i="3"/>
  <c r="AR7994" i="3"/>
  <c r="AR7993" i="3"/>
  <c r="AR7992" i="3"/>
  <c r="AT7992" i="3" s="1"/>
  <c r="AR7991" i="3"/>
  <c r="AR7990" i="3"/>
  <c r="AR7989" i="3"/>
  <c r="AR7988" i="3"/>
  <c r="AT7988" i="3" s="1"/>
  <c r="AR7987" i="3"/>
  <c r="AR7986" i="3"/>
  <c r="AR7985" i="3"/>
  <c r="AR7984" i="3"/>
  <c r="AT7984" i="3" s="1"/>
  <c r="AR7983" i="3"/>
  <c r="AR7982" i="3"/>
  <c r="AR7981" i="3"/>
  <c r="AR7980" i="3"/>
  <c r="AT7980" i="3" s="1"/>
  <c r="AR7979" i="3"/>
  <c r="AR7978" i="3"/>
  <c r="AR7977" i="3"/>
  <c r="AR7976" i="3"/>
  <c r="AT7976" i="3" s="1"/>
  <c r="AR7975" i="3"/>
  <c r="AR7974" i="3"/>
  <c r="AR7973" i="3"/>
  <c r="AR7972" i="3"/>
  <c r="AT7972" i="3" s="1"/>
  <c r="AR7971" i="3"/>
  <c r="AR7970" i="3"/>
  <c r="AR7969" i="3"/>
  <c r="AR7968" i="3"/>
  <c r="AT7968" i="3" s="1"/>
  <c r="AR7967" i="3"/>
  <c r="AR7966" i="3"/>
  <c r="AR7965" i="3"/>
  <c r="AR7964" i="3"/>
  <c r="AT7964" i="3" s="1"/>
  <c r="AR7963" i="3"/>
  <c r="AR7962" i="3"/>
  <c r="AR7961" i="3"/>
  <c r="AR7960" i="3"/>
  <c r="AT7960" i="3" s="1"/>
  <c r="AR7959" i="3"/>
  <c r="AR7958" i="3"/>
  <c r="AR7957" i="3"/>
  <c r="AR7956" i="3"/>
  <c r="AT7956" i="3" s="1"/>
  <c r="AR7955" i="3"/>
  <c r="AR7954" i="3"/>
  <c r="AR7953" i="3"/>
  <c r="AR7952" i="3"/>
  <c r="AT7952" i="3" s="1"/>
  <c r="AR7951" i="3"/>
  <c r="AR7950" i="3"/>
  <c r="AR7949" i="3"/>
  <c r="AR7948" i="3"/>
  <c r="AT7948" i="3" s="1"/>
  <c r="AR7947" i="3"/>
  <c r="AR7946" i="3"/>
  <c r="AR7945" i="3"/>
  <c r="AR7944" i="3"/>
  <c r="AT7944" i="3" s="1"/>
  <c r="AR7943" i="3"/>
  <c r="AR7942" i="3"/>
  <c r="AR7941" i="3"/>
  <c r="AR7940" i="3"/>
  <c r="AT7940" i="3" s="1"/>
  <c r="AR7939" i="3"/>
  <c r="AR7938" i="3"/>
  <c r="AR7937" i="3"/>
  <c r="AR7936" i="3"/>
  <c r="AT7936" i="3" s="1"/>
  <c r="AR7935" i="3"/>
  <c r="AR7934" i="3"/>
  <c r="AR7933" i="3"/>
  <c r="AR7932" i="3"/>
  <c r="AT7932" i="3" s="1"/>
  <c r="AR7931" i="3"/>
  <c r="AR7930" i="3"/>
  <c r="AR7929" i="3"/>
  <c r="AR7928" i="3"/>
  <c r="AT7928" i="3" s="1"/>
  <c r="AR7927" i="3"/>
  <c r="AR7926" i="3"/>
  <c r="AR7925" i="3"/>
  <c r="AR7924" i="3"/>
  <c r="AT7924" i="3" s="1"/>
  <c r="AR7923" i="3"/>
  <c r="AR7922" i="3"/>
  <c r="AR7921" i="3"/>
  <c r="AR7920" i="3"/>
  <c r="AT7920" i="3" s="1"/>
  <c r="AR7919" i="3"/>
  <c r="AR7918" i="3"/>
  <c r="AR7917" i="3"/>
  <c r="AR7916" i="3"/>
  <c r="AT7916" i="3" s="1"/>
  <c r="AR7915" i="3"/>
  <c r="AR7914" i="3"/>
  <c r="AR7913" i="3"/>
  <c r="AR7912" i="3"/>
  <c r="AT7912" i="3" s="1"/>
  <c r="AR7911" i="3"/>
  <c r="AR7910" i="3"/>
  <c r="AR7909" i="3"/>
  <c r="AR7908" i="3"/>
  <c r="AT7908" i="3" s="1"/>
  <c r="AR7907" i="3"/>
  <c r="AR7906" i="3"/>
  <c r="AR7905" i="3"/>
  <c r="AR7904" i="3"/>
  <c r="AT7904" i="3" s="1"/>
  <c r="AR7903" i="3"/>
  <c r="AR7902" i="3"/>
  <c r="AR7901" i="3"/>
  <c r="AR7900" i="3"/>
  <c r="AT7900" i="3" s="1"/>
  <c r="AR7899" i="3"/>
  <c r="AR7898" i="3"/>
  <c r="AR7897" i="3"/>
  <c r="AR7896" i="3"/>
  <c r="AT7896" i="3" s="1"/>
  <c r="AR7895" i="3"/>
  <c r="AR7894" i="3"/>
  <c r="AR7893" i="3"/>
  <c r="AR7892" i="3"/>
  <c r="AT7892" i="3" s="1"/>
  <c r="AR7891" i="3"/>
  <c r="AR7890" i="3"/>
  <c r="AR7889" i="3"/>
  <c r="AR7888" i="3"/>
  <c r="AT7888" i="3" s="1"/>
  <c r="AR7887" i="3"/>
  <c r="AR7886" i="3"/>
  <c r="AR7885" i="3"/>
  <c r="AR7884" i="3"/>
  <c r="AT7884" i="3" s="1"/>
  <c r="AR7883" i="3"/>
  <c r="AR7882" i="3"/>
  <c r="AR7881" i="3"/>
  <c r="AR7880" i="3"/>
  <c r="AT7880" i="3" s="1"/>
  <c r="AR7879" i="3"/>
  <c r="AR7878" i="3"/>
  <c r="AS8835" i="3"/>
  <c r="AR8834" i="3"/>
  <c r="AS8831" i="3"/>
  <c r="AR8830" i="3"/>
  <c r="AS8827" i="3"/>
  <c r="AR8826" i="3"/>
  <c r="AS8823" i="3"/>
  <c r="AR8822" i="3"/>
  <c r="AS8819" i="3"/>
  <c r="AR8818" i="3"/>
  <c r="AS8815" i="3"/>
  <c r="AR8814" i="3"/>
  <c r="AS8811" i="3"/>
  <c r="AR8810" i="3"/>
  <c r="AS8807" i="3"/>
  <c r="AR8806" i="3"/>
  <c r="AS8803" i="3"/>
  <c r="AR8802" i="3"/>
  <c r="AS8799" i="3"/>
  <c r="AR8798" i="3"/>
  <c r="AS8795" i="3"/>
  <c r="AR8794" i="3"/>
  <c r="AS8791" i="3"/>
  <c r="AR8790" i="3"/>
  <c r="AS8787" i="3"/>
  <c r="AR8786" i="3"/>
  <c r="AS8783" i="3"/>
  <c r="AR8782" i="3"/>
  <c r="AS8779" i="3"/>
  <c r="AR8778" i="3"/>
  <c r="AS8775" i="3"/>
  <c r="AR8774" i="3"/>
  <c r="AS8771" i="3"/>
  <c r="AR8770" i="3"/>
  <c r="AS8767" i="3"/>
  <c r="AR8766" i="3"/>
  <c r="AS8763" i="3"/>
  <c r="AR8762" i="3"/>
  <c r="AS8759" i="3"/>
  <c r="AR8758" i="3"/>
  <c r="AS8755" i="3"/>
  <c r="AR8754" i="3"/>
  <c r="AS8751" i="3"/>
  <c r="AR8750" i="3"/>
  <c r="AS8747" i="3"/>
  <c r="AR8746" i="3"/>
  <c r="AS8743" i="3"/>
  <c r="AR8742" i="3"/>
  <c r="AS8739" i="3"/>
  <c r="AR8738" i="3"/>
  <c r="AS8735" i="3"/>
  <c r="AR8734" i="3"/>
  <c r="AS8731" i="3"/>
  <c r="AR8730" i="3"/>
  <c r="AS8727" i="3"/>
  <c r="AR8726" i="3"/>
  <c r="AS8723" i="3"/>
  <c r="AR8722" i="3"/>
  <c r="AS8719" i="3"/>
  <c r="AR8718" i="3"/>
  <c r="AS8715" i="3"/>
  <c r="AR8714" i="3"/>
  <c r="AS8711" i="3"/>
  <c r="AR8710" i="3"/>
  <c r="AS8707" i="3"/>
  <c r="AR8706" i="3"/>
  <c r="AS8703" i="3"/>
  <c r="AR8702" i="3"/>
  <c r="AS8699" i="3"/>
  <c r="AR8698" i="3"/>
  <c r="AS8695" i="3"/>
  <c r="AR8694" i="3"/>
  <c r="AS8691" i="3"/>
  <c r="AR8690" i="3"/>
  <c r="AS8687" i="3"/>
  <c r="AR8686" i="3"/>
  <c r="AS8683" i="3"/>
  <c r="AR8682" i="3"/>
  <c r="AS8679" i="3"/>
  <c r="AR8678" i="3"/>
  <c r="AS8675" i="3"/>
  <c r="AR8674" i="3"/>
  <c r="AS8671" i="3"/>
  <c r="AR8670" i="3"/>
  <c r="AS8667" i="3"/>
  <c r="AR8666" i="3"/>
  <c r="AS8663" i="3"/>
  <c r="AR8662" i="3"/>
  <c r="AS8659" i="3"/>
  <c r="AR8658" i="3"/>
  <c r="AS8655" i="3"/>
  <c r="AR8654" i="3"/>
  <c r="AS8651" i="3"/>
  <c r="AR8650" i="3"/>
  <c r="AS8647" i="3"/>
  <c r="AR8646" i="3"/>
  <c r="AS8643" i="3"/>
  <c r="AR8642" i="3"/>
  <c r="AS8639" i="3"/>
  <c r="AR8638" i="3"/>
  <c r="AS8635" i="3"/>
  <c r="AR8634" i="3"/>
  <c r="AS8631" i="3"/>
  <c r="AR8630" i="3"/>
  <c r="AS8627" i="3"/>
  <c r="AR8626" i="3"/>
  <c r="AS8623" i="3"/>
  <c r="AR8622" i="3"/>
  <c r="AS8619" i="3"/>
  <c r="AR8618" i="3"/>
  <c r="AS8615" i="3"/>
  <c r="AR8614" i="3"/>
  <c r="AS8611" i="3"/>
  <c r="AR8610" i="3"/>
  <c r="AS8607" i="3"/>
  <c r="AR8606" i="3"/>
  <c r="AS8603" i="3"/>
  <c r="AR8602" i="3"/>
  <c r="AS8599" i="3"/>
  <c r="AR8598" i="3"/>
  <c r="AS8595" i="3"/>
  <c r="AR8594" i="3"/>
  <c r="AS8591" i="3"/>
  <c r="AR8590" i="3"/>
  <c r="AS8587" i="3"/>
  <c r="AR8586" i="3"/>
  <c r="AS8583" i="3"/>
  <c r="AR8582" i="3"/>
  <c r="AS8579" i="3"/>
  <c r="AR8578" i="3"/>
  <c r="AS8575" i="3"/>
  <c r="AR8574" i="3"/>
  <c r="AS8571" i="3"/>
  <c r="AR8570" i="3"/>
  <c r="AS8567" i="3"/>
  <c r="AR8566" i="3"/>
  <c r="AS8563" i="3"/>
  <c r="AR8562" i="3"/>
  <c r="AS8559" i="3"/>
  <c r="AR8558" i="3"/>
  <c r="AS8555" i="3"/>
  <c r="AR8554" i="3"/>
  <c r="AS8551" i="3"/>
  <c r="AR8550" i="3"/>
  <c r="AS8547" i="3"/>
  <c r="AR8546" i="3"/>
  <c r="AS8543" i="3"/>
  <c r="AR8542" i="3"/>
  <c r="AS8539" i="3"/>
  <c r="AR8538" i="3"/>
  <c r="AS8535" i="3"/>
  <c r="AR8534" i="3"/>
  <c r="AS8531" i="3"/>
  <c r="AR8530" i="3"/>
  <c r="AS8527" i="3"/>
  <c r="AR8526" i="3"/>
  <c r="AS8523" i="3"/>
  <c r="AR8522" i="3"/>
  <c r="AS8519" i="3"/>
  <c r="AR8518" i="3"/>
  <c r="AS8515" i="3"/>
  <c r="AR8514" i="3"/>
  <c r="AS8511" i="3"/>
  <c r="AR8510" i="3"/>
  <c r="AS8507" i="3"/>
  <c r="AR8506" i="3"/>
  <c r="AS8503" i="3"/>
  <c r="AR8502" i="3"/>
  <c r="AS8499" i="3"/>
  <c r="AR8498" i="3"/>
  <c r="AS8495" i="3"/>
  <c r="AR8494" i="3"/>
  <c r="AS8491" i="3"/>
  <c r="AR8490" i="3"/>
  <c r="AS8487" i="3"/>
  <c r="AR8486" i="3"/>
  <c r="AS8483" i="3"/>
  <c r="AR8482" i="3"/>
  <c r="AS8479" i="3"/>
  <c r="AR8478" i="3"/>
  <c r="AS8475" i="3"/>
  <c r="AR8474" i="3"/>
  <c r="AS8471" i="3"/>
  <c r="AR8470" i="3"/>
  <c r="AS8467" i="3"/>
  <c r="AR8466" i="3"/>
  <c r="AS8463" i="3"/>
  <c r="AR8462" i="3"/>
  <c r="AS8459" i="3"/>
  <c r="AR8458" i="3"/>
  <c r="AS8455" i="3"/>
  <c r="AR8454" i="3"/>
  <c r="AS8451" i="3"/>
  <c r="AR8450" i="3"/>
  <c r="AS8447" i="3"/>
  <c r="AR8446" i="3"/>
  <c r="AS8443" i="3"/>
  <c r="AR8442" i="3"/>
  <c r="AR9368" i="3"/>
  <c r="AR9366" i="3"/>
  <c r="AR9364" i="3"/>
  <c r="AR9362" i="3"/>
  <c r="AT9362" i="3" s="1"/>
  <c r="AR9360" i="3"/>
  <c r="AR9358" i="3"/>
  <c r="AR9356" i="3"/>
  <c r="AR9354" i="3"/>
  <c r="AT9354" i="3" s="1"/>
  <c r="AR9352" i="3"/>
  <c r="AR9350" i="3"/>
  <c r="AR9348" i="3"/>
  <c r="AR9346" i="3"/>
  <c r="AT9346" i="3" s="1"/>
  <c r="AR9344" i="3"/>
  <c r="AR9342" i="3"/>
  <c r="AR9340" i="3"/>
  <c r="AR9338" i="3"/>
  <c r="AT9338" i="3" s="1"/>
  <c r="AR9336" i="3"/>
  <c r="AR9334" i="3"/>
  <c r="AR9332" i="3"/>
  <c r="AR9330" i="3"/>
  <c r="AT9330" i="3" s="1"/>
  <c r="AR9328" i="3"/>
  <c r="AR9326" i="3"/>
  <c r="AR9324" i="3"/>
  <c r="AR9322" i="3"/>
  <c r="AT9322" i="3" s="1"/>
  <c r="AR9320" i="3"/>
  <c r="AR9318" i="3"/>
  <c r="AR9316" i="3"/>
  <c r="AR9314" i="3"/>
  <c r="AT9314" i="3" s="1"/>
  <c r="AR9312" i="3"/>
  <c r="AR9310" i="3"/>
  <c r="AR9308" i="3"/>
  <c r="AR9306" i="3"/>
  <c r="AT9306" i="3" s="1"/>
  <c r="AR9304" i="3"/>
  <c r="AR9302" i="3"/>
  <c r="AR9300" i="3"/>
  <c r="AR9298" i="3"/>
  <c r="AT9298" i="3" s="1"/>
  <c r="AR9296" i="3"/>
  <c r="AR9294" i="3"/>
  <c r="AR9292" i="3"/>
  <c r="AR9290" i="3"/>
  <c r="AT9290" i="3" s="1"/>
  <c r="AR9288" i="3"/>
  <c r="AR9286" i="3"/>
  <c r="AR9284" i="3"/>
  <c r="AR9282" i="3"/>
  <c r="AT9282" i="3" s="1"/>
  <c r="AR9280" i="3"/>
  <c r="AR9278" i="3"/>
  <c r="AR9276" i="3"/>
  <c r="AR9274" i="3"/>
  <c r="AT9274" i="3" s="1"/>
  <c r="AR9272" i="3"/>
  <c r="AR9270" i="3"/>
  <c r="AR9268" i="3"/>
  <c r="AR9266" i="3"/>
  <c r="AT9266" i="3" s="1"/>
  <c r="AR9264" i="3"/>
  <c r="AR9262" i="3"/>
  <c r="AR9260" i="3"/>
  <c r="AR9258" i="3"/>
  <c r="AT9258" i="3" s="1"/>
  <c r="AR9256" i="3"/>
  <c r="AR9254" i="3"/>
  <c r="AR9252" i="3"/>
  <c r="AR9250" i="3"/>
  <c r="AT9250" i="3" s="1"/>
  <c r="AR9248" i="3"/>
  <c r="AR9246" i="3"/>
  <c r="AR9244" i="3"/>
  <c r="AR9242" i="3"/>
  <c r="AT9242" i="3" s="1"/>
  <c r="AR9240" i="3"/>
  <c r="AR9238" i="3"/>
  <c r="AR9236" i="3"/>
  <c r="AR9234" i="3"/>
  <c r="AT9234" i="3" s="1"/>
  <c r="AR9232" i="3"/>
  <c r="AR9230" i="3"/>
  <c r="AR9228" i="3"/>
  <c r="AR9226" i="3"/>
  <c r="AT9226" i="3" s="1"/>
  <c r="AR9224" i="3"/>
  <c r="AR9222" i="3"/>
  <c r="AR9220" i="3"/>
  <c r="AR9218" i="3"/>
  <c r="AT9218" i="3" s="1"/>
  <c r="AR9216" i="3"/>
  <c r="AR9214" i="3"/>
  <c r="AR9212" i="3"/>
  <c r="AR9210" i="3"/>
  <c r="AT9210" i="3" s="1"/>
  <c r="AR9208" i="3"/>
  <c r="AR9206" i="3"/>
  <c r="AR9204" i="3"/>
  <c r="AR9202" i="3"/>
  <c r="AT9202" i="3" s="1"/>
  <c r="AR9200" i="3"/>
  <c r="AR9198" i="3"/>
  <c r="AR9196" i="3"/>
  <c r="AR9194" i="3"/>
  <c r="AT9194" i="3" s="1"/>
  <c r="AR9192" i="3"/>
  <c r="AR9190" i="3"/>
  <c r="AR9188" i="3"/>
  <c r="AR9186" i="3"/>
  <c r="AT9186" i="3" s="1"/>
  <c r="AR9184" i="3"/>
  <c r="AR9182" i="3"/>
  <c r="AR9180" i="3"/>
  <c r="AR9178" i="3"/>
  <c r="AT9178" i="3" s="1"/>
  <c r="AR9176" i="3"/>
  <c r="AR9174" i="3"/>
  <c r="AR9172" i="3"/>
  <c r="AR9170" i="3"/>
  <c r="AT9170" i="3" s="1"/>
  <c r="AR9168" i="3"/>
  <c r="AR9166" i="3"/>
  <c r="AR9164" i="3"/>
  <c r="AR9162" i="3"/>
  <c r="AT9162" i="3" s="1"/>
  <c r="AR9160" i="3"/>
  <c r="AR9158" i="3"/>
  <c r="AR9156" i="3"/>
  <c r="AR9154" i="3"/>
  <c r="AT9154" i="3" s="1"/>
  <c r="AR9152" i="3"/>
  <c r="AR9150" i="3"/>
  <c r="AR9148" i="3"/>
  <c r="AR9146" i="3"/>
  <c r="AT9146" i="3" s="1"/>
  <c r="AR9144" i="3"/>
  <c r="AR9142" i="3"/>
  <c r="AR9140" i="3"/>
  <c r="AR9138" i="3"/>
  <c r="AT9138" i="3" s="1"/>
  <c r="AR9136" i="3"/>
  <c r="AR9134" i="3"/>
  <c r="AR9132" i="3"/>
  <c r="AR9130" i="3"/>
  <c r="AT9130" i="3" s="1"/>
  <c r="AR9128" i="3"/>
  <c r="AR9126" i="3"/>
  <c r="AR9124" i="3"/>
  <c r="AR9122" i="3"/>
  <c r="AT9122" i="3" s="1"/>
  <c r="AR9120" i="3"/>
  <c r="AR9118" i="3"/>
  <c r="AR9116" i="3"/>
  <c r="AR9114" i="3"/>
  <c r="AT9114" i="3" s="1"/>
  <c r="AR9112" i="3"/>
  <c r="AR9110" i="3"/>
  <c r="AR9108" i="3"/>
  <c r="AR9106" i="3"/>
  <c r="AT9106" i="3" s="1"/>
  <c r="AR9104" i="3"/>
  <c r="AR9102" i="3"/>
  <c r="AR9100" i="3"/>
  <c r="AR9098" i="3"/>
  <c r="AT9098" i="3" s="1"/>
  <c r="AR9096" i="3"/>
  <c r="AR9094" i="3"/>
  <c r="AR9092" i="3"/>
  <c r="AR9090" i="3"/>
  <c r="AT9090" i="3" s="1"/>
  <c r="AR9088" i="3"/>
  <c r="AR9086" i="3"/>
  <c r="AR9084" i="3"/>
  <c r="AR9082" i="3"/>
  <c r="AT9082" i="3" s="1"/>
  <c r="AR9080" i="3"/>
  <c r="AR9078" i="3"/>
  <c r="AR9076" i="3"/>
  <c r="AR9074" i="3"/>
  <c r="AT9074" i="3" s="1"/>
  <c r="AR9072" i="3"/>
  <c r="AR9070" i="3"/>
  <c r="AR9068" i="3"/>
  <c r="AR9066" i="3"/>
  <c r="AT9066" i="3" s="1"/>
  <c r="AR9064" i="3"/>
  <c r="AR9062" i="3"/>
  <c r="AR9060" i="3"/>
  <c r="AR9058" i="3"/>
  <c r="AT9058" i="3" s="1"/>
  <c r="AR9056" i="3"/>
  <c r="AR9054" i="3"/>
  <c r="AR9052" i="3"/>
  <c r="AR9050" i="3"/>
  <c r="AT9050" i="3" s="1"/>
  <c r="AR9048" i="3"/>
  <c r="AR9046" i="3"/>
  <c r="AR9044" i="3"/>
  <c r="AR9042" i="3"/>
  <c r="AT9042" i="3" s="1"/>
  <c r="AR9040" i="3"/>
  <c r="AR9038" i="3"/>
  <c r="AR9036" i="3"/>
  <c r="AR9034" i="3"/>
  <c r="AT9034" i="3" s="1"/>
  <c r="AR9032" i="3"/>
  <c r="AR9030" i="3"/>
  <c r="AR9028" i="3"/>
  <c r="AR9026" i="3"/>
  <c r="AT9026" i="3" s="1"/>
  <c r="AR9024" i="3"/>
  <c r="AR9022" i="3"/>
  <c r="AR9020" i="3"/>
  <c r="AR9018" i="3"/>
  <c r="AT9018" i="3" s="1"/>
  <c r="AR9016" i="3"/>
  <c r="AR9014" i="3"/>
  <c r="AR9012" i="3"/>
  <c r="AR9010" i="3"/>
  <c r="AT9010" i="3" s="1"/>
  <c r="AR9008" i="3"/>
  <c r="AR9006" i="3"/>
  <c r="AR9004" i="3"/>
  <c r="AR9002" i="3"/>
  <c r="AT9002" i="3" s="1"/>
  <c r="AR9000" i="3"/>
  <c r="AR8998" i="3"/>
  <c r="AR8996" i="3"/>
  <c r="AR8994" i="3"/>
  <c r="AT8994" i="3" s="1"/>
  <c r="AR8992" i="3"/>
  <c r="AR8990" i="3"/>
  <c r="AR8988" i="3"/>
  <c r="AR8986" i="3"/>
  <c r="AT8986" i="3" s="1"/>
  <c r="AR8984" i="3"/>
  <c r="AR8982" i="3"/>
  <c r="AR8980" i="3"/>
  <c r="AR8978" i="3"/>
  <c r="AT8978" i="3" s="1"/>
  <c r="AR8976" i="3"/>
  <c r="AR8974" i="3"/>
  <c r="AR8972" i="3"/>
  <c r="AR8970" i="3"/>
  <c r="AT8970" i="3" s="1"/>
  <c r="AR8968" i="3"/>
  <c r="AR8966" i="3"/>
  <c r="AR8964" i="3"/>
  <c r="AR8962" i="3"/>
  <c r="AT8962" i="3" s="1"/>
  <c r="AR8960" i="3"/>
  <c r="AR8958" i="3"/>
  <c r="AR8956" i="3"/>
  <c r="AR8954" i="3"/>
  <c r="AT8954" i="3" s="1"/>
  <c r="AR8952" i="3"/>
  <c r="AR8950" i="3"/>
  <c r="AR8948" i="3"/>
  <c r="AR8946" i="3"/>
  <c r="AT8946" i="3" s="1"/>
  <c r="AR8944" i="3"/>
  <c r="AR8942" i="3"/>
  <c r="AR8940" i="3"/>
  <c r="AR8938" i="3"/>
  <c r="AT8938" i="3" s="1"/>
  <c r="AR8936" i="3"/>
  <c r="AR8934" i="3"/>
  <c r="AR8932" i="3"/>
  <c r="AR8930" i="3"/>
  <c r="AT8930" i="3" s="1"/>
  <c r="AR8928" i="3"/>
  <c r="AR8926" i="3"/>
  <c r="AR8924" i="3"/>
  <c r="AR8922" i="3"/>
  <c r="AT8922" i="3" s="1"/>
  <c r="AR8920" i="3"/>
  <c r="AR8918" i="3"/>
  <c r="AR8916" i="3"/>
  <c r="AR8914" i="3"/>
  <c r="AT8914" i="3" s="1"/>
  <c r="AR8912" i="3"/>
  <c r="AR8910" i="3"/>
  <c r="AR8908" i="3"/>
  <c r="AR8906" i="3"/>
  <c r="AT8906" i="3" s="1"/>
  <c r="AR8904" i="3"/>
  <c r="AR8902" i="3"/>
  <c r="AR8900" i="3"/>
  <c r="AR8898" i="3"/>
  <c r="AT8898" i="3" s="1"/>
  <c r="AR8896" i="3"/>
  <c r="AR8894" i="3"/>
  <c r="AR8892" i="3"/>
  <c r="AR8890" i="3"/>
  <c r="AT8890" i="3" s="1"/>
  <c r="AR8888" i="3"/>
  <c r="AR8886" i="3"/>
  <c r="AR8884" i="3"/>
  <c r="AR8882" i="3"/>
  <c r="AT8882" i="3" s="1"/>
  <c r="AR8880" i="3"/>
  <c r="AR8878" i="3"/>
  <c r="AR8876" i="3"/>
  <c r="AR8874" i="3"/>
  <c r="AT8874" i="3" s="1"/>
  <c r="AR8872" i="3"/>
  <c r="AR8870" i="3"/>
  <c r="AR8868" i="3"/>
  <c r="AR8866" i="3"/>
  <c r="AT8866" i="3" s="1"/>
  <c r="AR8864" i="3"/>
  <c r="AR8862" i="3"/>
  <c r="AR8860" i="3"/>
  <c r="AR8858" i="3"/>
  <c r="AT8858" i="3" s="1"/>
  <c r="AR8856" i="3"/>
  <c r="AR8854" i="3"/>
  <c r="AR8852" i="3"/>
  <c r="AR8850" i="3"/>
  <c r="AT8850" i="3" s="1"/>
  <c r="AR8848" i="3"/>
  <c r="AR8846" i="3"/>
  <c r="AR8844" i="3"/>
  <c r="AR8842" i="3"/>
  <c r="AT8842" i="3" s="1"/>
  <c r="AR8840" i="3"/>
  <c r="AR8838" i="3"/>
  <c r="AS8836" i="3"/>
  <c r="AR8835" i="3"/>
  <c r="AT8835" i="3" s="1"/>
  <c r="AS8832" i="3"/>
  <c r="AR8831" i="3"/>
  <c r="AS8828" i="3"/>
  <c r="AR8827" i="3"/>
  <c r="AT8827" i="3" s="1"/>
  <c r="AS8824" i="3"/>
  <c r="AR8823" i="3"/>
  <c r="AS8820" i="3"/>
  <c r="AR8819" i="3"/>
  <c r="AT8819" i="3" s="1"/>
  <c r="AS8816" i="3"/>
  <c r="AR8815" i="3"/>
  <c r="AS8812" i="3"/>
  <c r="AR8811" i="3"/>
  <c r="AT8811" i="3" s="1"/>
  <c r="AS8808" i="3"/>
  <c r="AR8807" i="3"/>
  <c r="AS8804" i="3"/>
  <c r="AR8803" i="3"/>
  <c r="AT8803" i="3" s="1"/>
  <c r="AS8800" i="3"/>
  <c r="AR8799" i="3"/>
  <c r="AS8796" i="3"/>
  <c r="AR8795" i="3"/>
  <c r="AT8795" i="3" s="1"/>
  <c r="AS8792" i="3"/>
  <c r="AR8791" i="3"/>
  <c r="AS8788" i="3"/>
  <c r="AR8787" i="3"/>
  <c r="AT8787" i="3" s="1"/>
  <c r="AS8784" i="3"/>
  <c r="AR8783" i="3"/>
  <c r="AS8780" i="3"/>
  <c r="AR8779" i="3"/>
  <c r="AT8779" i="3" s="1"/>
  <c r="AS8776" i="3"/>
  <c r="AR8775" i="3"/>
  <c r="AS8772" i="3"/>
  <c r="AR8771" i="3"/>
  <c r="AT8771" i="3" s="1"/>
  <c r="AS8768" i="3"/>
  <c r="AR8767" i="3"/>
  <c r="AS8764" i="3"/>
  <c r="AR8763" i="3"/>
  <c r="AT8763" i="3" s="1"/>
  <c r="AS8760" i="3"/>
  <c r="AR8759" i="3"/>
  <c r="AS8756" i="3"/>
  <c r="AR8755" i="3"/>
  <c r="AT8755" i="3" s="1"/>
  <c r="AS8752" i="3"/>
  <c r="AR8751" i="3"/>
  <c r="AS8748" i="3"/>
  <c r="AR8747" i="3"/>
  <c r="AT8747" i="3" s="1"/>
  <c r="AS8744" i="3"/>
  <c r="AR8743" i="3"/>
  <c r="AS8740" i="3"/>
  <c r="AR8739" i="3"/>
  <c r="AT8739" i="3" s="1"/>
  <c r="AS8736" i="3"/>
  <c r="AR8735" i="3"/>
  <c r="AS8732" i="3"/>
  <c r="AR8731" i="3"/>
  <c r="AT8731" i="3" s="1"/>
  <c r="AS8728" i="3"/>
  <c r="AR8727" i="3"/>
  <c r="AS8724" i="3"/>
  <c r="AR8723" i="3"/>
  <c r="AT8723" i="3" s="1"/>
  <c r="AS8720" i="3"/>
  <c r="AR8719" i="3"/>
  <c r="AS8716" i="3"/>
  <c r="AR8715" i="3"/>
  <c r="AT8715" i="3" s="1"/>
  <c r="AS8712" i="3"/>
  <c r="AR8711" i="3"/>
  <c r="AS8708" i="3"/>
  <c r="AR8707" i="3"/>
  <c r="AT8707" i="3" s="1"/>
  <c r="AS8704" i="3"/>
  <c r="AR8703" i="3"/>
  <c r="AS8700" i="3"/>
  <c r="AR8699" i="3"/>
  <c r="AT8699" i="3" s="1"/>
  <c r="AS8696" i="3"/>
  <c r="AR8695" i="3"/>
  <c r="AS8692" i="3"/>
  <c r="AR8691" i="3"/>
  <c r="AT8691" i="3" s="1"/>
  <c r="AS8688" i="3"/>
  <c r="AR8687" i="3"/>
  <c r="AS8684" i="3"/>
  <c r="AR8683" i="3"/>
  <c r="AT8683" i="3" s="1"/>
  <c r="AS8680" i="3"/>
  <c r="AR8679" i="3"/>
  <c r="AS8676" i="3"/>
  <c r="AR8675" i="3"/>
  <c r="AT8675" i="3" s="1"/>
  <c r="AS8672" i="3"/>
  <c r="AR8671" i="3"/>
  <c r="AS8668" i="3"/>
  <c r="AR8667" i="3"/>
  <c r="AT8667" i="3" s="1"/>
  <c r="AS8664" i="3"/>
  <c r="AR8663" i="3"/>
  <c r="AS8660" i="3"/>
  <c r="AR8659" i="3"/>
  <c r="AT8659" i="3" s="1"/>
  <c r="AS8656" i="3"/>
  <c r="AR8655" i="3"/>
  <c r="AS8652" i="3"/>
  <c r="AR8651" i="3"/>
  <c r="AT8651" i="3" s="1"/>
  <c r="AS8648" i="3"/>
  <c r="AR8647" i="3"/>
  <c r="AS8644" i="3"/>
  <c r="AR8643" i="3"/>
  <c r="AT8643" i="3" s="1"/>
  <c r="AS8640" i="3"/>
  <c r="AR8639" i="3"/>
  <c r="AS8636" i="3"/>
  <c r="AR8635" i="3"/>
  <c r="AT8635" i="3" s="1"/>
  <c r="AS8632" i="3"/>
  <c r="AR8631" i="3"/>
  <c r="AS8628" i="3"/>
  <c r="AR8627" i="3"/>
  <c r="AT8627" i="3" s="1"/>
  <c r="AS8624" i="3"/>
  <c r="AR8623" i="3"/>
  <c r="AS8620" i="3"/>
  <c r="AR8619" i="3"/>
  <c r="AT8619" i="3" s="1"/>
  <c r="AS8616" i="3"/>
  <c r="AR8615" i="3"/>
  <c r="AS8612" i="3"/>
  <c r="AR8611" i="3"/>
  <c r="AT8611" i="3" s="1"/>
  <c r="AS8608" i="3"/>
  <c r="AR8607" i="3"/>
  <c r="AS8604" i="3"/>
  <c r="AR8603" i="3"/>
  <c r="AT8603" i="3" s="1"/>
  <c r="AS8600" i="3"/>
  <c r="AR8599" i="3"/>
  <c r="AS8596" i="3"/>
  <c r="AR8595" i="3"/>
  <c r="AT8595" i="3" s="1"/>
  <c r="AS8592" i="3"/>
  <c r="AR8591" i="3"/>
  <c r="AS8588" i="3"/>
  <c r="AR8587" i="3"/>
  <c r="AT8587" i="3" s="1"/>
  <c r="AS8584" i="3"/>
  <c r="AR8583" i="3"/>
  <c r="AS8580" i="3"/>
  <c r="AR8579" i="3"/>
  <c r="AT8579" i="3" s="1"/>
  <c r="AS8576" i="3"/>
  <c r="AR8575" i="3"/>
  <c r="AS8572" i="3"/>
  <c r="AR8571" i="3"/>
  <c r="AT8571" i="3" s="1"/>
  <c r="AS8568" i="3"/>
  <c r="AR8567" i="3"/>
  <c r="AS8564" i="3"/>
  <c r="AR8563" i="3"/>
  <c r="AT8563" i="3" s="1"/>
  <c r="AS8560" i="3"/>
  <c r="AR8559" i="3"/>
  <c r="AS8556" i="3"/>
  <c r="AR8555" i="3"/>
  <c r="AT8555" i="3" s="1"/>
  <c r="AS8552" i="3"/>
  <c r="AR8551" i="3"/>
  <c r="AS8548" i="3"/>
  <c r="AR8547" i="3"/>
  <c r="AT8547" i="3" s="1"/>
  <c r="AS8544" i="3"/>
  <c r="AR8543" i="3"/>
  <c r="AS8540" i="3"/>
  <c r="AR8539" i="3"/>
  <c r="AT8539" i="3" s="1"/>
  <c r="AS8536" i="3"/>
  <c r="AR8535" i="3"/>
  <c r="AS8532" i="3"/>
  <c r="AR8531" i="3"/>
  <c r="AT8531" i="3" s="1"/>
  <c r="AS8528" i="3"/>
  <c r="AR8527" i="3"/>
  <c r="AS8524" i="3"/>
  <c r="AR8523" i="3"/>
  <c r="AT8523" i="3" s="1"/>
  <c r="AS8520" i="3"/>
  <c r="AR8519" i="3"/>
  <c r="AS8516" i="3"/>
  <c r="AR8515" i="3"/>
  <c r="AT8515" i="3" s="1"/>
  <c r="AS8512" i="3"/>
  <c r="AR8511" i="3"/>
  <c r="AS8508" i="3"/>
  <c r="AR8507" i="3"/>
  <c r="AT8507" i="3" s="1"/>
  <c r="AS8504" i="3"/>
  <c r="AR8503" i="3"/>
  <c r="AS8500" i="3"/>
  <c r="AR8499" i="3"/>
  <c r="AT8499" i="3" s="1"/>
  <c r="AS8496" i="3"/>
  <c r="AR8495" i="3"/>
  <c r="AS8492" i="3"/>
  <c r="AR8491" i="3"/>
  <c r="AT8491" i="3" s="1"/>
  <c r="AS8488" i="3"/>
  <c r="AR8487" i="3"/>
  <c r="AS8484" i="3"/>
  <c r="AR8483" i="3"/>
  <c r="AT8483" i="3" s="1"/>
  <c r="AS8480" i="3"/>
  <c r="AR8479" i="3"/>
  <c r="AS8476" i="3"/>
  <c r="AR8475" i="3"/>
  <c r="AT8475" i="3" s="1"/>
  <c r="AS8472" i="3"/>
  <c r="AR8471" i="3"/>
  <c r="AS8468" i="3"/>
  <c r="AR8467" i="3"/>
  <c r="AT8467" i="3" s="1"/>
  <c r="AS8464" i="3"/>
  <c r="AR8463" i="3"/>
  <c r="AS8460" i="3"/>
  <c r="AR8459" i="3"/>
  <c r="AT8459" i="3" s="1"/>
  <c r="AS8456" i="3"/>
  <c r="AR8455" i="3"/>
  <c r="AS8452" i="3"/>
  <c r="AR8451" i="3"/>
  <c r="AT8451" i="3" s="1"/>
  <c r="AS8448" i="3"/>
  <c r="AR8447" i="3"/>
  <c r="AS8444" i="3"/>
  <c r="AR8443" i="3"/>
  <c r="AT8443" i="3" s="1"/>
  <c r="AR8836" i="3"/>
  <c r="AT8836" i="3" s="1"/>
  <c r="AS8833" i="3"/>
  <c r="AR8832" i="3"/>
  <c r="AS8829" i="3"/>
  <c r="AR8828" i="3"/>
  <c r="AT8828" i="3" s="1"/>
  <c r="AS8825" i="3"/>
  <c r="AR8824" i="3"/>
  <c r="AS8821" i="3"/>
  <c r="AR8820" i="3"/>
  <c r="AT8820" i="3" s="1"/>
  <c r="AS8817" i="3"/>
  <c r="AR8816" i="3"/>
  <c r="AS8813" i="3"/>
  <c r="AR8812" i="3"/>
  <c r="AT8812" i="3" s="1"/>
  <c r="AS8809" i="3"/>
  <c r="AR8808" i="3"/>
  <c r="AS8805" i="3"/>
  <c r="AR8804" i="3"/>
  <c r="AT8804" i="3" s="1"/>
  <c r="AS8801" i="3"/>
  <c r="AR8800" i="3"/>
  <c r="AS8797" i="3"/>
  <c r="AR8796" i="3"/>
  <c r="AT8796" i="3" s="1"/>
  <c r="AS8793" i="3"/>
  <c r="AR8792" i="3"/>
  <c r="AS8789" i="3"/>
  <c r="AR8788" i="3"/>
  <c r="AT8788" i="3" s="1"/>
  <c r="AS8785" i="3"/>
  <c r="AR8784" i="3"/>
  <c r="AS8781" i="3"/>
  <c r="AR8780" i="3"/>
  <c r="AT8780" i="3" s="1"/>
  <c r="AS8777" i="3"/>
  <c r="AR8776" i="3"/>
  <c r="AS8773" i="3"/>
  <c r="AR8772" i="3"/>
  <c r="AT8772" i="3" s="1"/>
  <c r="AS8769" i="3"/>
  <c r="AR8768" i="3"/>
  <c r="AS8765" i="3"/>
  <c r="AR8764" i="3"/>
  <c r="AT8764" i="3" s="1"/>
  <c r="AS8761" i="3"/>
  <c r="AR8760" i="3"/>
  <c r="AS8757" i="3"/>
  <c r="AR8756" i="3"/>
  <c r="AT8756" i="3" s="1"/>
  <c r="AS8753" i="3"/>
  <c r="AR8752" i="3"/>
  <c r="AS8749" i="3"/>
  <c r="AR8748" i="3"/>
  <c r="AT8748" i="3" s="1"/>
  <c r="AS8745" i="3"/>
  <c r="AR8744" i="3"/>
  <c r="AS8741" i="3"/>
  <c r="AR8740" i="3"/>
  <c r="AT8740" i="3" s="1"/>
  <c r="AS8737" i="3"/>
  <c r="AR8736" i="3"/>
  <c r="AS8733" i="3"/>
  <c r="AR8732" i="3"/>
  <c r="AT8732" i="3" s="1"/>
  <c r="AS8729" i="3"/>
  <c r="AR8728" i="3"/>
  <c r="AS8725" i="3"/>
  <c r="AR8724" i="3"/>
  <c r="AT8724" i="3" s="1"/>
  <c r="AS8721" i="3"/>
  <c r="AR8720" i="3"/>
  <c r="AS8717" i="3"/>
  <c r="AR8716" i="3"/>
  <c r="AT8716" i="3" s="1"/>
  <c r="AS8713" i="3"/>
  <c r="AR8712" i="3"/>
  <c r="AS8709" i="3"/>
  <c r="AR8708" i="3"/>
  <c r="AT8708" i="3" s="1"/>
  <c r="AS8705" i="3"/>
  <c r="AR8704" i="3"/>
  <c r="AS8701" i="3"/>
  <c r="AR8700" i="3"/>
  <c r="AT8700" i="3" s="1"/>
  <c r="AS8697" i="3"/>
  <c r="AR8696" i="3"/>
  <c r="AS8693" i="3"/>
  <c r="AR8692" i="3"/>
  <c r="AT8692" i="3" s="1"/>
  <c r="AS8689" i="3"/>
  <c r="AR8688" i="3"/>
  <c r="AS8685" i="3"/>
  <c r="AR8684" i="3"/>
  <c r="AT8684" i="3" s="1"/>
  <c r="AS8681" i="3"/>
  <c r="AR8680" i="3"/>
  <c r="AS8677" i="3"/>
  <c r="AR8676" i="3"/>
  <c r="AT8676" i="3" s="1"/>
  <c r="AS8673" i="3"/>
  <c r="AR8672" i="3"/>
  <c r="AS8669" i="3"/>
  <c r="AR8668" i="3"/>
  <c r="AT8668" i="3" s="1"/>
  <c r="AS8665" i="3"/>
  <c r="AR8664" i="3"/>
  <c r="AS8661" i="3"/>
  <c r="AR8660" i="3"/>
  <c r="AT8660" i="3" s="1"/>
  <c r="AS8657" i="3"/>
  <c r="AR8656" i="3"/>
  <c r="AS8653" i="3"/>
  <c r="AR8652" i="3"/>
  <c r="AT8652" i="3" s="1"/>
  <c r="AS8649" i="3"/>
  <c r="AR8648" i="3"/>
  <c r="AS8645" i="3"/>
  <c r="AR8644" i="3"/>
  <c r="AT8644" i="3" s="1"/>
  <c r="AS8641" i="3"/>
  <c r="AR8640" i="3"/>
  <c r="AS8637" i="3"/>
  <c r="AR8636" i="3"/>
  <c r="AT8636" i="3" s="1"/>
  <c r="AS8633" i="3"/>
  <c r="AR8632" i="3"/>
  <c r="AS8629" i="3"/>
  <c r="AR8628" i="3"/>
  <c r="AT8628" i="3" s="1"/>
  <c r="AS8625" i="3"/>
  <c r="AR8624" i="3"/>
  <c r="AS8621" i="3"/>
  <c r="AR8620" i="3"/>
  <c r="AT8620" i="3" s="1"/>
  <c r="AS8617" i="3"/>
  <c r="AR8616" i="3"/>
  <c r="AS8613" i="3"/>
  <c r="AR8612" i="3"/>
  <c r="AT8612" i="3" s="1"/>
  <c r="AS8609" i="3"/>
  <c r="AR8608" i="3"/>
  <c r="AS8605" i="3"/>
  <c r="AR8604" i="3"/>
  <c r="AT8604" i="3" s="1"/>
  <c r="AS8601" i="3"/>
  <c r="AR8600" i="3"/>
  <c r="AS8597" i="3"/>
  <c r="AR8596" i="3"/>
  <c r="AT8596" i="3" s="1"/>
  <c r="AS8593" i="3"/>
  <c r="AR8592" i="3"/>
  <c r="AS8589" i="3"/>
  <c r="AR8588" i="3"/>
  <c r="AT8588" i="3" s="1"/>
  <c r="AS8585" i="3"/>
  <c r="AR8584" i="3"/>
  <c r="AS8581" i="3"/>
  <c r="AR8580" i="3"/>
  <c r="AT8580" i="3" s="1"/>
  <c r="AS8577" i="3"/>
  <c r="AR8576" i="3"/>
  <c r="AS8573" i="3"/>
  <c r="AR8572" i="3"/>
  <c r="AT8572" i="3" s="1"/>
  <c r="AS8569" i="3"/>
  <c r="AR8568" i="3"/>
  <c r="AS8565" i="3"/>
  <c r="AR8564" i="3"/>
  <c r="AT8564" i="3" s="1"/>
  <c r="AS8561" i="3"/>
  <c r="AR8560" i="3"/>
  <c r="AS8557" i="3"/>
  <c r="AR8556" i="3"/>
  <c r="AT8556" i="3" s="1"/>
  <c r="AS8553" i="3"/>
  <c r="AR8552" i="3"/>
  <c r="AS8549" i="3"/>
  <c r="AR8548" i="3"/>
  <c r="AT8548" i="3" s="1"/>
  <c r="AS8545" i="3"/>
  <c r="AR8544" i="3"/>
  <c r="AS8541" i="3"/>
  <c r="AR8540" i="3"/>
  <c r="AT8540" i="3" s="1"/>
  <c r="AS8537" i="3"/>
  <c r="AR8536" i="3"/>
  <c r="AS8533" i="3"/>
  <c r="AR8532" i="3"/>
  <c r="AT8532" i="3" s="1"/>
  <c r="AS8529" i="3"/>
  <c r="AR8528" i="3"/>
  <c r="AS8525" i="3"/>
  <c r="AR8524" i="3"/>
  <c r="AT8524" i="3" s="1"/>
  <c r="AS8521" i="3"/>
  <c r="AR8520" i="3"/>
  <c r="AS8517" i="3"/>
  <c r="AR8516" i="3"/>
  <c r="AT8516" i="3" s="1"/>
  <c r="AS8513" i="3"/>
  <c r="AR8512" i="3"/>
  <c r="AS8509" i="3"/>
  <c r="AR8508" i="3"/>
  <c r="AT8508" i="3" s="1"/>
  <c r="AS8505" i="3"/>
  <c r="AR8504" i="3"/>
  <c r="AS8501" i="3"/>
  <c r="AR8500" i="3"/>
  <c r="AT8500" i="3" s="1"/>
  <c r="AS8497" i="3"/>
  <c r="AR8496" i="3"/>
  <c r="AS8493" i="3"/>
  <c r="AR8492" i="3"/>
  <c r="AT8492" i="3" s="1"/>
  <c r="AS8489" i="3"/>
  <c r="AR8488" i="3"/>
  <c r="AS8485" i="3"/>
  <c r="AR8484" i="3"/>
  <c r="AT8484" i="3" s="1"/>
  <c r="AS8481" i="3"/>
  <c r="AR8480" i="3"/>
  <c r="AS8477" i="3"/>
  <c r="AR8476" i="3"/>
  <c r="AT8476" i="3" s="1"/>
  <c r="AS8473" i="3"/>
  <c r="AR8472" i="3"/>
  <c r="AS8469" i="3"/>
  <c r="AR8468" i="3"/>
  <c r="AT8468" i="3" s="1"/>
  <c r="AS8465" i="3"/>
  <c r="AR8464" i="3"/>
  <c r="AS8461" i="3"/>
  <c r="AR8460" i="3"/>
  <c r="AT8460" i="3" s="1"/>
  <c r="AS8457" i="3"/>
  <c r="AR8456" i="3"/>
  <c r="AS8453" i="3"/>
  <c r="AR8452" i="3"/>
  <c r="AT8452" i="3" s="1"/>
  <c r="AS8449" i="3"/>
  <c r="AR8448" i="3"/>
  <c r="AS8445" i="3"/>
  <c r="AR8444" i="3"/>
  <c r="AT8444" i="3" s="1"/>
  <c r="AS8441" i="3"/>
  <c r="AS8440" i="3"/>
  <c r="AS8439" i="3"/>
  <c r="AS8438" i="3"/>
  <c r="AS8437" i="3"/>
  <c r="AS8436" i="3"/>
  <c r="AS8435" i="3"/>
  <c r="AS8434" i="3"/>
  <c r="AS8433" i="3"/>
  <c r="AS8432" i="3"/>
  <c r="AS8431" i="3"/>
  <c r="AS8430" i="3"/>
  <c r="AS8429" i="3"/>
  <c r="AS8428" i="3"/>
  <c r="AS8427" i="3"/>
  <c r="AS8426" i="3"/>
  <c r="AS8425" i="3"/>
  <c r="AS8424" i="3"/>
  <c r="AS8423" i="3"/>
  <c r="AS8422" i="3"/>
  <c r="AS8421" i="3"/>
  <c r="AS8420" i="3"/>
  <c r="AS8419" i="3"/>
  <c r="AS8418" i="3"/>
  <c r="AS8417" i="3"/>
  <c r="AS8416" i="3"/>
  <c r="AS8415" i="3"/>
  <c r="AS8414" i="3"/>
  <c r="AS8413" i="3"/>
  <c r="AS8412" i="3"/>
  <c r="AS8411" i="3"/>
  <c r="AS8410" i="3"/>
  <c r="AS8409" i="3"/>
  <c r="AS8408" i="3"/>
  <c r="AS8407" i="3"/>
  <c r="AS8406" i="3"/>
  <c r="AS8405" i="3"/>
  <c r="AS8404" i="3"/>
  <c r="AS8403" i="3"/>
  <c r="AS8402" i="3"/>
  <c r="AS8401" i="3"/>
  <c r="AS8400" i="3"/>
  <c r="AS8399" i="3"/>
  <c r="AS8398" i="3"/>
  <c r="AS8397" i="3"/>
  <c r="AS8396" i="3"/>
  <c r="AS8395" i="3"/>
  <c r="AS8394" i="3"/>
  <c r="AS8393" i="3"/>
  <c r="AS8392" i="3"/>
  <c r="AS8391" i="3"/>
  <c r="AS8390" i="3"/>
  <c r="AS8389" i="3"/>
  <c r="AS8388" i="3"/>
  <c r="AS8387" i="3"/>
  <c r="AS8386" i="3"/>
  <c r="AS8385" i="3"/>
  <c r="AS8384" i="3"/>
  <c r="AS8383" i="3"/>
  <c r="AS8382" i="3"/>
  <c r="AS8381" i="3"/>
  <c r="AS8380" i="3"/>
  <c r="AS8379" i="3"/>
  <c r="AS8378" i="3"/>
  <c r="AS8377" i="3"/>
  <c r="AS8376" i="3"/>
  <c r="AS8375" i="3"/>
  <c r="AS8374" i="3"/>
  <c r="AS8373" i="3"/>
  <c r="AS8372" i="3"/>
  <c r="AS8371" i="3"/>
  <c r="AS8370" i="3"/>
  <c r="AS8369" i="3"/>
  <c r="AS8368" i="3"/>
  <c r="AS8367" i="3"/>
  <c r="AS8366" i="3"/>
  <c r="AS8365" i="3"/>
  <c r="AS8364" i="3"/>
  <c r="AS8363" i="3"/>
  <c r="AS8362" i="3"/>
  <c r="AS8361" i="3"/>
  <c r="AS8360" i="3"/>
  <c r="AS8359" i="3"/>
  <c r="AS8358" i="3"/>
  <c r="AS8357" i="3"/>
  <c r="AS8356" i="3"/>
  <c r="AS8355" i="3"/>
  <c r="AS8354" i="3"/>
  <c r="AS8353" i="3"/>
  <c r="AS8352" i="3"/>
  <c r="AS8351" i="3"/>
  <c r="AS8350" i="3"/>
  <c r="AS8349" i="3"/>
  <c r="AS8348" i="3"/>
  <c r="AS8347" i="3"/>
  <c r="AS8346" i="3"/>
  <c r="AS8345" i="3"/>
  <c r="AS8344" i="3"/>
  <c r="AS8343" i="3"/>
  <c r="AS8342" i="3"/>
  <c r="AS8341" i="3"/>
  <c r="AS8340" i="3"/>
  <c r="AS8339" i="3"/>
  <c r="AS8338" i="3"/>
  <c r="AS8337" i="3"/>
  <c r="AS8336" i="3"/>
  <c r="AS8335" i="3"/>
  <c r="AS8334" i="3"/>
  <c r="AS8333" i="3"/>
  <c r="AS8332" i="3"/>
  <c r="AS8331" i="3"/>
  <c r="AS8330" i="3"/>
  <c r="AS8329" i="3"/>
  <c r="AS8328" i="3"/>
  <c r="AS8327" i="3"/>
  <c r="AS8326" i="3"/>
  <c r="AS8325" i="3"/>
  <c r="AS8324" i="3"/>
  <c r="AS8323" i="3"/>
  <c r="AS8322" i="3"/>
  <c r="AS8321" i="3"/>
  <c r="AS8320" i="3"/>
  <c r="AS8319" i="3"/>
  <c r="AS8318" i="3"/>
  <c r="AS8317" i="3"/>
  <c r="AS8316" i="3"/>
  <c r="AS8315" i="3"/>
  <c r="AS8314" i="3"/>
  <c r="AS8313" i="3"/>
  <c r="AS8312" i="3"/>
  <c r="AS8311" i="3"/>
  <c r="AS8310" i="3"/>
  <c r="AS8309" i="3"/>
  <c r="AS8308" i="3"/>
  <c r="AS8307" i="3"/>
  <c r="AS8306" i="3"/>
  <c r="AS8305" i="3"/>
  <c r="AS8304" i="3"/>
  <c r="AS8303" i="3"/>
  <c r="AS8302" i="3"/>
  <c r="AS8301" i="3"/>
  <c r="AS8300" i="3"/>
  <c r="AS8299" i="3"/>
  <c r="AS8298" i="3"/>
  <c r="AS8297" i="3"/>
  <c r="AS8296" i="3"/>
  <c r="AS8295" i="3"/>
  <c r="AS8294" i="3"/>
  <c r="AS8293" i="3"/>
  <c r="AS8292" i="3"/>
  <c r="AS8291" i="3"/>
  <c r="AS8290" i="3"/>
  <c r="AS8289" i="3"/>
  <c r="AS8288" i="3"/>
  <c r="AS8287" i="3"/>
  <c r="AS8286" i="3"/>
  <c r="AS8285" i="3"/>
  <c r="AS8284" i="3"/>
  <c r="AS8283" i="3"/>
  <c r="AS8282" i="3"/>
  <c r="AS8281" i="3"/>
  <c r="AS8280" i="3"/>
  <c r="AS8279" i="3"/>
  <c r="AS8278" i="3"/>
  <c r="AS8277" i="3"/>
  <c r="AS8276" i="3"/>
  <c r="AS8275" i="3"/>
  <c r="AS8274" i="3"/>
  <c r="AS8273" i="3"/>
  <c r="AS8272" i="3"/>
  <c r="AS8271" i="3"/>
  <c r="AS8270" i="3"/>
  <c r="AS8269" i="3"/>
  <c r="AS8268" i="3"/>
  <c r="AS8267" i="3"/>
  <c r="AS8266" i="3"/>
  <c r="AS8265" i="3"/>
  <c r="AS8264" i="3"/>
  <c r="AS8263" i="3"/>
  <c r="AS8262" i="3"/>
  <c r="AS8261" i="3"/>
  <c r="AS8260" i="3"/>
  <c r="AS8259" i="3"/>
  <c r="AS8258" i="3"/>
  <c r="AS8257" i="3"/>
  <c r="AS8256" i="3"/>
  <c r="AS8255" i="3"/>
  <c r="AS8254" i="3"/>
  <c r="AS8253" i="3"/>
  <c r="AS8252" i="3"/>
  <c r="AS8251" i="3"/>
  <c r="AS8250" i="3"/>
  <c r="AS8249" i="3"/>
  <c r="AS8248" i="3"/>
  <c r="AS8247" i="3"/>
  <c r="AS8246" i="3"/>
  <c r="AS8245" i="3"/>
  <c r="AS8244" i="3"/>
  <c r="AS8243" i="3"/>
  <c r="AS8242" i="3"/>
  <c r="AS8241" i="3"/>
  <c r="AS8240" i="3"/>
  <c r="AS8239" i="3"/>
  <c r="AS8238" i="3"/>
  <c r="AS8237" i="3"/>
  <c r="AS8236" i="3"/>
  <c r="AS8235" i="3"/>
  <c r="AS8234" i="3"/>
  <c r="AS8233" i="3"/>
  <c r="AS8232" i="3"/>
  <c r="AS8231" i="3"/>
  <c r="AS8230" i="3"/>
  <c r="AS8229" i="3"/>
  <c r="AS8228" i="3"/>
  <c r="AS8227" i="3"/>
  <c r="AS8226" i="3"/>
  <c r="AS8225" i="3"/>
  <c r="AS8224" i="3"/>
  <c r="AS8223" i="3"/>
  <c r="AS8222" i="3"/>
  <c r="AS8221" i="3"/>
  <c r="AS8220" i="3"/>
  <c r="AS8219" i="3"/>
  <c r="AS8218" i="3"/>
  <c r="AS8217" i="3"/>
  <c r="AS8216" i="3"/>
  <c r="AS8215" i="3"/>
  <c r="AS8214" i="3"/>
  <c r="AS8213" i="3"/>
  <c r="AS8212" i="3"/>
  <c r="AS8211" i="3"/>
  <c r="AS8210" i="3"/>
  <c r="AS8209" i="3"/>
  <c r="AS8208" i="3"/>
  <c r="AS8207" i="3"/>
  <c r="AS8206" i="3"/>
  <c r="AS8205" i="3"/>
  <c r="AS8204" i="3"/>
  <c r="AS8203" i="3"/>
  <c r="AS8202" i="3"/>
  <c r="AS8201" i="3"/>
  <c r="AS8200" i="3"/>
  <c r="AS8199" i="3"/>
  <c r="AS8198" i="3"/>
  <c r="AS8197" i="3"/>
  <c r="AS8196" i="3"/>
  <c r="AS8195" i="3"/>
  <c r="AS8194" i="3"/>
  <c r="AS8193" i="3"/>
  <c r="AS8192" i="3"/>
  <c r="AS8191" i="3"/>
  <c r="AS8190" i="3"/>
  <c r="AS8189" i="3"/>
  <c r="AS8188" i="3"/>
  <c r="AS8187" i="3"/>
  <c r="AS8186" i="3"/>
  <c r="AS8185" i="3"/>
  <c r="AS8184" i="3"/>
  <c r="AS8183" i="3"/>
  <c r="AS8182" i="3"/>
  <c r="AS8181" i="3"/>
  <c r="AS8180" i="3"/>
  <c r="AS8179" i="3"/>
  <c r="AS8178" i="3"/>
  <c r="AS8177" i="3"/>
  <c r="AS8176" i="3"/>
  <c r="AS8175" i="3"/>
  <c r="AS8174" i="3"/>
  <c r="AS8173" i="3"/>
  <c r="AS8172" i="3"/>
  <c r="AS8171" i="3"/>
  <c r="AS8170" i="3"/>
  <c r="AS8169" i="3"/>
  <c r="AS8168" i="3"/>
  <c r="AS8167" i="3"/>
  <c r="AS8166" i="3"/>
  <c r="AS8165" i="3"/>
  <c r="AS8164" i="3"/>
  <c r="AS8163" i="3"/>
  <c r="AS8162" i="3"/>
  <c r="AS8161" i="3"/>
  <c r="AS8160" i="3"/>
  <c r="AS8159" i="3"/>
  <c r="AS8158" i="3"/>
  <c r="AS8157" i="3"/>
  <c r="AS8156" i="3"/>
  <c r="AS8155" i="3"/>
  <c r="AS8154" i="3"/>
  <c r="AS8153" i="3"/>
  <c r="AS8152" i="3"/>
  <c r="AS8151" i="3"/>
  <c r="AS8150" i="3"/>
  <c r="AS8149" i="3"/>
  <c r="AS8148" i="3"/>
  <c r="AS8147" i="3"/>
  <c r="AS8146" i="3"/>
  <c r="AS8145" i="3"/>
  <c r="AS8144" i="3"/>
  <c r="AS8143" i="3"/>
  <c r="AS8142" i="3"/>
  <c r="AS8141" i="3"/>
  <c r="AS8140" i="3"/>
  <c r="AS8139" i="3"/>
  <c r="AS8138" i="3"/>
  <c r="AS8137" i="3"/>
  <c r="AS8136" i="3"/>
  <c r="AS8135" i="3"/>
  <c r="AS8134" i="3"/>
  <c r="AS8133" i="3"/>
  <c r="AS8132" i="3"/>
  <c r="AS8131" i="3"/>
  <c r="AS8130" i="3"/>
  <c r="AS8129" i="3"/>
  <c r="AS8128" i="3"/>
  <c r="AS8127" i="3"/>
  <c r="AS8126" i="3"/>
  <c r="AS8125" i="3"/>
  <c r="AS8124" i="3"/>
  <c r="AS8123" i="3"/>
  <c r="AS8122" i="3"/>
  <c r="AS8121" i="3"/>
  <c r="AS8120" i="3"/>
  <c r="AS8119" i="3"/>
  <c r="AS8118" i="3"/>
  <c r="AS8117" i="3"/>
  <c r="AS8116" i="3"/>
  <c r="AS8115" i="3"/>
  <c r="AS8114" i="3"/>
  <c r="AS8113" i="3"/>
  <c r="AS8112" i="3"/>
  <c r="AS8111" i="3"/>
  <c r="AS8110" i="3"/>
  <c r="AS8109" i="3"/>
  <c r="AS8108" i="3"/>
  <c r="AS8107" i="3"/>
  <c r="AS8106" i="3"/>
  <c r="AS8105" i="3"/>
  <c r="AS8104" i="3"/>
  <c r="AS8103" i="3"/>
  <c r="AS8102" i="3"/>
  <c r="AS8101" i="3"/>
  <c r="AS8100" i="3"/>
  <c r="AS8099" i="3"/>
  <c r="AS8098" i="3"/>
  <c r="AS8097" i="3"/>
  <c r="AS8096" i="3"/>
  <c r="AS8095" i="3"/>
  <c r="AS8094" i="3"/>
  <c r="AS8093" i="3"/>
  <c r="AS8092" i="3"/>
  <c r="AS8091" i="3"/>
  <c r="AS8090" i="3"/>
  <c r="AS8089" i="3"/>
  <c r="AS8088" i="3"/>
  <c r="AS8087" i="3"/>
  <c r="AS8086" i="3"/>
  <c r="AS8085" i="3"/>
  <c r="AS8084" i="3"/>
  <c r="AS8083" i="3"/>
  <c r="AS8082" i="3"/>
  <c r="AS8081" i="3"/>
  <c r="AS8080" i="3"/>
  <c r="AS8079" i="3"/>
  <c r="AS8078" i="3"/>
  <c r="AS8077" i="3"/>
  <c r="AS8076" i="3"/>
  <c r="AS8075" i="3"/>
  <c r="AS8074" i="3"/>
  <c r="AS8073" i="3"/>
  <c r="AS8072" i="3"/>
  <c r="AS8071" i="3"/>
  <c r="AS8070" i="3"/>
  <c r="AS8069" i="3"/>
  <c r="AS8068" i="3"/>
  <c r="AS8067" i="3"/>
  <c r="AS8066" i="3"/>
  <c r="AS8065" i="3"/>
  <c r="AS8064" i="3"/>
  <c r="AS8063" i="3"/>
  <c r="AS8062" i="3"/>
  <c r="AS8061" i="3"/>
  <c r="AS8060" i="3"/>
  <c r="AS8059" i="3"/>
  <c r="AS8058" i="3"/>
  <c r="AS8057" i="3"/>
  <c r="AS8056" i="3"/>
  <c r="AS8055" i="3"/>
  <c r="AS8054" i="3"/>
  <c r="AS8053" i="3"/>
  <c r="AS8052" i="3"/>
  <c r="AS8051" i="3"/>
  <c r="AS8050" i="3"/>
  <c r="AS8049" i="3"/>
  <c r="AS8048" i="3"/>
  <c r="AS8047" i="3"/>
  <c r="AS8046" i="3"/>
  <c r="AS8045" i="3"/>
  <c r="AS8044" i="3"/>
  <c r="AS8043" i="3"/>
  <c r="AS8042" i="3"/>
  <c r="AS8041" i="3"/>
  <c r="AS8040" i="3"/>
  <c r="AS8039" i="3"/>
  <c r="AS8038" i="3"/>
  <c r="AS8037" i="3"/>
  <c r="AS8036" i="3"/>
  <c r="AS8035" i="3"/>
  <c r="AS8034" i="3"/>
  <c r="AS8033" i="3"/>
  <c r="AS8032" i="3"/>
  <c r="AS8031" i="3"/>
  <c r="AS8030" i="3"/>
  <c r="AS8029" i="3"/>
  <c r="AS8028" i="3"/>
  <c r="AS8027" i="3"/>
  <c r="AS8026" i="3"/>
  <c r="AS8025" i="3"/>
  <c r="AS8024" i="3"/>
  <c r="AS8023" i="3"/>
  <c r="AS8022" i="3"/>
  <c r="AS8021" i="3"/>
  <c r="AS8020" i="3"/>
  <c r="AS8019" i="3"/>
  <c r="AS8018" i="3"/>
  <c r="AS8017" i="3"/>
  <c r="AS8016" i="3"/>
  <c r="AS8015" i="3"/>
  <c r="AS8014" i="3"/>
  <c r="AS8013" i="3"/>
  <c r="AS8012" i="3"/>
  <c r="AS8011" i="3"/>
  <c r="AS8010" i="3"/>
  <c r="AS8009" i="3"/>
  <c r="AS8008" i="3"/>
  <c r="AS8007" i="3"/>
  <c r="AS8006" i="3"/>
  <c r="AS8005" i="3"/>
  <c r="AS8004" i="3"/>
  <c r="AS8003" i="3"/>
  <c r="AS8002" i="3"/>
  <c r="AS8001" i="3"/>
  <c r="AS8000" i="3"/>
  <c r="AS7999" i="3"/>
  <c r="AS7998" i="3"/>
  <c r="AS7997" i="3"/>
  <c r="AS7996" i="3"/>
  <c r="AS7995" i="3"/>
  <c r="AS7994" i="3"/>
  <c r="AS7993" i="3"/>
  <c r="AS7992" i="3"/>
  <c r="AS7991" i="3"/>
  <c r="AS7990" i="3"/>
  <c r="AS7989" i="3"/>
  <c r="AS7988" i="3"/>
  <c r="AS7987" i="3"/>
  <c r="AS7986" i="3"/>
  <c r="AS7985" i="3"/>
  <c r="AS7984" i="3"/>
  <c r="AS7983" i="3"/>
  <c r="AS7982" i="3"/>
  <c r="AS7981" i="3"/>
  <c r="AS7980" i="3"/>
  <c r="AS7979" i="3"/>
  <c r="AS7978" i="3"/>
  <c r="AS7977" i="3"/>
  <c r="AS7976" i="3"/>
  <c r="AS7975" i="3"/>
  <c r="AS7974" i="3"/>
  <c r="AS7973" i="3"/>
  <c r="AS7972" i="3"/>
  <c r="AS7971" i="3"/>
  <c r="AS7970" i="3"/>
  <c r="AS7969" i="3"/>
  <c r="AS7968" i="3"/>
  <c r="AS7967" i="3"/>
  <c r="AS7966" i="3"/>
  <c r="AS7965" i="3"/>
  <c r="AS7964" i="3"/>
  <c r="AS7963" i="3"/>
  <c r="AS7962" i="3"/>
  <c r="AS7961" i="3"/>
  <c r="AS7960" i="3"/>
  <c r="AS7959" i="3"/>
  <c r="AS7958" i="3"/>
  <c r="AS7957" i="3"/>
  <c r="AS7956" i="3"/>
  <c r="AS7955" i="3"/>
  <c r="AS7954" i="3"/>
  <c r="AS7953" i="3"/>
  <c r="AS7952" i="3"/>
  <c r="AS7951" i="3"/>
  <c r="AS7950" i="3"/>
  <c r="AS7949" i="3"/>
  <c r="AS7948" i="3"/>
  <c r="AS7947" i="3"/>
  <c r="AS7946" i="3"/>
  <c r="AS7945" i="3"/>
  <c r="AS7944" i="3"/>
  <c r="AS7943" i="3"/>
  <c r="AS7942" i="3"/>
  <c r="AS7941" i="3"/>
  <c r="AS7940" i="3"/>
  <c r="AS7939" i="3"/>
  <c r="AS7938" i="3"/>
  <c r="AS7937" i="3"/>
  <c r="AS7936" i="3"/>
  <c r="AS7935" i="3"/>
  <c r="AS7934" i="3"/>
  <c r="AS7933" i="3"/>
  <c r="AS7932" i="3"/>
  <c r="AS7931" i="3"/>
  <c r="AS7930" i="3"/>
  <c r="AS7929" i="3"/>
  <c r="AS7928" i="3"/>
  <c r="AS7927" i="3"/>
  <c r="AS7926" i="3"/>
  <c r="AS7925" i="3"/>
  <c r="AS7924" i="3"/>
  <c r="AS7923" i="3"/>
  <c r="AS7922" i="3"/>
  <c r="AS7921" i="3"/>
  <c r="AS7920" i="3"/>
  <c r="AS7919" i="3"/>
  <c r="AS7918" i="3"/>
  <c r="AS7917" i="3"/>
  <c r="AS7916" i="3"/>
  <c r="AS7915" i="3"/>
  <c r="AS7914" i="3"/>
  <c r="AS7913" i="3"/>
  <c r="AS7912" i="3"/>
  <c r="AS7911" i="3"/>
  <c r="AS7910" i="3"/>
  <c r="AS7909" i="3"/>
  <c r="AS7908" i="3"/>
  <c r="AS7907" i="3"/>
  <c r="AS7906" i="3"/>
  <c r="AS7905" i="3"/>
  <c r="AS7904" i="3"/>
  <c r="AS7903" i="3"/>
  <c r="AS7902" i="3"/>
  <c r="AS7901" i="3"/>
  <c r="AS7900" i="3"/>
  <c r="AS7899" i="3"/>
  <c r="AS7898" i="3"/>
  <c r="AS7897" i="3"/>
  <c r="AS7896" i="3"/>
  <c r="AS7895" i="3"/>
  <c r="AS7894" i="3"/>
  <c r="AS7893" i="3"/>
  <c r="AS7892" i="3"/>
  <c r="AS7891" i="3"/>
  <c r="AS7890" i="3"/>
  <c r="AS7889" i="3"/>
  <c r="AS7888" i="3"/>
  <c r="AS7887" i="3"/>
  <c r="AS7886" i="3"/>
  <c r="AS7885" i="3"/>
  <c r="AS7884" i="3"/>
  <c r="AS7883" i="3"/>
  <c r="AS7882" i="3"/>
  <c r="AS7881" i="3"/>
  <c r="AS7880" i="3"/>
  <c r="AS7879" i="3"/>
  <c r="AS7878" i="3"/>
  <c r="AS7877" i="3"/>
  <c r="AS7876" i="3"/>
  <c r="AS7875" i="3"/>
  <c r="AS7874" i="3"/>
  <c r="AS7873" i="3"/>
  <c r="AS7872" i="3"/>
  <c r="AS7871" i="3"/>
  <c r="AS7870" i="3"/>
  <c r="AS7869" i="3"/>
  <c r="AS7868" i="3"/>
  <c r="AS7867" i="3"/>
  <c r="AS7866" i="3"/>
  <c r="AS7865" i="3"/>
  <c r="AS7864" i="3"/>
  <c r="AS7863" i="3"/>
  <c r="AS7862" i="3"/>
  <c r="AS7861" i="3"/>
  <c r="AS7860" i="3"/>
  <c r="AS7859" i="3"/>
  <c r="AS7858" i="3"/>
  <c r="AS7857" i="3"/>
  <c r="AS7856" i="3"/>
  <c r="AS7855" i="3"/>
  <c r="AS7854" i="3"/>
  <c r="AS7853" i="3"/>
  <c r="AS7852" i="3"/>
  <c r="AS7851" i="3"/>
  <c r="AS7850" i="3"/>
  <c r="AS7849" i="3"/>
  <c r="AS7848" i="3"/>
  <c r="AS7847" i="3"/>
  <c r="AS7846" i="3"/>
  <c r="AS7845" i="3"/>
  <c r="AS7844" i="3"/>
  <c r="AS7843" i="3"/>
  <c r="AS7842" i="3"/>
  <c r="AS7841" i="3"/>
  <c r="AS7840" i="3"/>
  <c r="AS7839" i="3"/>
  <c r="AS7838" i="3"/>
  <c r="AS7837" i="3"/>
  <c r="AS7836" i="3"/>
  <c r="AS7835" i="3"/>
  <c r="AS7834" i="3"/>
  <c r="AS7833" i="3"/>
  <c r="AS7832" i="3"/>
  <c r="AS7831" i="3"/>
  <c r="AS7830" i="3"/>
  <c r="AS7829" i="3"/>
  <c r="AS7828" i="3"/>
  <c r="AS7827" i="3"/>
  <c r="AS7826" i="3"/>
  <c r="AS7825" i="3"/>
  <c r="AS7824" i="3"/>
  <c r="AS7823" i="3"/>
  <c r="AS7822" i="3"/>
  <c r="AS7821" i="3"/>
  <c r="AS7820" i="3"/>
  <c r="AS7819" i="3"/>
  <c r="AS7818" i="3"/>
  <c r="AS7817" i="3"/>
  <c r="AS7816" i="3"/>
  <c r="AS7815" i="3"/>
  <c r="AS7814" i="3"/>
  <c r="AS7813" i="3"/>
  <c r="AS7812" i="3"/>
  <c r="AS7811" i="3"/>
  <c r="AS7810" i="3"/>
  <c r="AS7809" i="3"/>
  <c r="AS7808" i="3"/>
  <c r="AS7807" i="3"/>
  <c r="AS7806" i="3"/>
  <c r="AS7805" i="3"/>
  <c r="AS7804" i="3"/>
  <c r="AS7803" i="3"/>
  <c r="AS7802" i="3"/>
  <c r="AS7801" i="3"/>
  <c r="AS7800" i="3"/>
  <c r="AS7799" i="3"/>
  <c r="AS7798" i="3"/>
  <c r="AS7797" i="3"/>
  <c r="AS7796" i="3"/>
  <c r="AS7795" i="3"/>
  <c r="AS7794" i="3"/>
  <c r="AS7793" i="3"/>
  <c r="AS7792" i="3"/>
  <c r="AS7791" i="3"/>
  <c r="AS7790" i="3"/>
  <c r="AS7789" i="3"/>
  <c r="AS7788" i="3"/>
  <c r="AS7787" i="3"/>
  <c r="AS7786" i="3"/>
  <c r="AS7785" i="3"/>
  <c r="AS7784" i="3"/>
  <c r="AR7877" i="3"/>
  <c r="AR7875" i="3"/>
  <c r="AR7873" i="3"/>
  <c r="AT7873" i="3" s="1"/>
  <c r="AR7871" i="3"/>
  <c r="AR7869" i="3"/>
  <c r="AR7867" i="3"/>
  <c r="AR7865" i="3"/>
  <c r="AT7865" i="3" s="1"/>
  <c r="AR7863" i="3"/>
  <c r="AR7861" i="3"/>
  <c r="AR7859" i="3"/>
  <c r="AR7857" i="3"/>
  <c r="AT7857" i="3" s="1"/>
  <c r="AR7855" i="3"/>
  <c r="AR7853" i="3"/>
  <c r="AR7851" i="3"/>
  <c r="AR7849" i="3"/>
  <c r="AT7849" i="3" s="1"/>
  <c r="AR7847" i="3"/>
  <c r="AR7845" i="3"/>
  <c r="AR7843" i="3"/>
  <c r="AR7841" i="3"/>
  <c r="AT7841" i="3" s="1"/>
  <c r="AR7839" i="3"/>
  <c r="AR7837" i="3"/>
  <c r="AR7835" i="3"/>
  <c r="AR7833" i="3"/>
  <c r="AT7833" i="3" s="1"/>
  <c r="AR7831" i="3"/>
  <c r="AR7829" i="3"/>
  <c r="AR7827" i="3"/>
  <c r="AR7825" i="3"/>
  <c r="AT7825" i="3" s="1"/>
  <c r="AR7823" i="3"/>
  <c r="AR7821" i="3"/>
  <c r="AR7819" i="3"/>
  <c r="AR7817" i="3"/>
  <c r="AT7817" i="3" s="1"/>
  <c r="AR7815" i="3"/>
  <c r="AR7813" i="3"/>
  <c r="AR7811" i="3"/>
  <c r="AR7809" i="3"/>
  <c r="AT7809" i="3" s="1"/>
  <c r="AR7807" i="3"/>
  <c r="AR7805" i="3"/>
  <c r="AR7803" i="3"/>
  <c r="AR7801" i="3"/>
  <c r="AT7801" i="3" s="1"/>
  <c r="AR7799" i="3"/>
  <c r="AR7797" i="3"/>
  <c r="AR7795" i="3"/>
  <c r="AR7793" i="3"/>
  <c r="AT7793" i="3" s="1"/>
  <c r="AR7791" i="3"/>
  <c r="AR7789" i="3"/>
  <c r="AR7787" i="3"/>
  <c r="AR7785" i="3"/>
  <c r="AT7785" i="3" s="1"/>
  <c r="AS7783" i="3"/>
  <c r="AR7782" i="3"/>
  <c r="AS7779" i="3"/>
  <c r="AR7778" i="3"/>
  <c r="AS7775" i="3"/>
  <c r="AR7774" i="3"/>
  <c r="AS7771" i="3"/>
  <c r="AR7770" i="3"/>
  <c r="AS7767" i="3"/>
  <c r="AR7766" i="3"/>
  <c r="AS7763" i="3"/>
  <c r="AR7762" i="3"/>
  <c r="AS7759" i="3"/>
  <c r="AR7758" i="3"/>
  <c r="AS7755" i="3"/>
  <c r="AR7754" i="3"/>
  <c r="AS7751" i="3"/>
  <c r="AR7750" i="3"/>
  <c r="AS7747" i="3"/>
  <c r="AR7746" i="3"/>
  <c r="AS7743" i="3"/>
  <c r="AR7742" i="3"/>
  <c r="AS7739" i="3"/>
  <c r="AR7738" i="3"/>
  <c r="AS7735" i="3"/>
  <c r="AR7734" i="3"/>
  <c r="AS7731" i="3"/>
  <c r="AR7730" i="3"/>
  <c r="AS7727" i="3"/>
  <c r="AR7726" i="3"/>
  <c r="AS7723" i="3"/>
  <c r="AR7722" i="3"/>
  <c r="AS7719" i="3"/>
  <c r="AR7718" i="3"/>
  <c r="AS7715" i="3"/>
  <c r="AR7714" i="3"/>
  <c r="AS7711" i="3"/>
  <c r="AR7710" i="3"/>
  <c r="AS7707" i="3"/>
  <c r="AR7706" i="3"/>
  <c r="AS7703" i="3"/>
  <c r="AR7702" i="3"/>
  <c r="AS7699" i="3"/>
  <c r="AR7698" i="3"/>
  <c r="AS7695" i="3"/>
  <c r="AR7694" i="3"/>
  <c r="AS7691" i="3"/>
  <c r="AR7690" i="3"/>
  <c r="AS7687" i="3"/>
  <c r="AR7686" i="3"/>
  <c r="AS7683" i="3"/>
  <c r="AR7682" i="3"/>
  <c r="AS7679" i="3"/>
  <c r="AR7678" i="3"/>
  <c r="AS7675" i="3"/>
  <c r="AR7674" i="3"/>
  <c r="AS7671" i="3"/>
  <c r="AR7670" i="3"/>
  <c r="AS7667" i="3"/>
  <c r="AR7666" i="3"/>
  <c r="AS7663" i="3"/>
  <c r="AR7662" i="3"/>
  <c r="AS7659" i="3"/>
  <c r="AR7658" i="3"/>
  <c r="AS7655" i="3"/>
  <c r="AR7654" i="3"/>
  <c r="AS7651" i="3"/>
  <c r="AR7650" i="3"/>
  <c r="AS7647" i="3"/>
  <c r="AR7646" i="3"/>
  <c r="AS7643" i="3"/>
  <c r="AR7642" i="3"/>
  <c r="AS7639" i="3"/>
  <c r="AR7638" i="3"/>
  <c r="AS7635" i="3"/>
  <c r="AR7634" i="3"/>
  <c r="AS7631" i="3"/>
  <c r="AR7630" i="3"/>
  <c r="AS7627" i="3"/>
  <c r="AR7626" i="3"/>
  <c r="AS7623" i="3"/>
  <c r="AR7622" i="3"/>
  <c r="AS7619" i="3"/>
  <c r="AR7618" i="3"/>
  <c r="AS7615" i="3"/>
  <c r="AR7614" i="3"/>
  <c r="AS7611" i="3"/>
  <c r="AR7610" i="3"/>
  <c r="AS7607" i="3"/>
  <c r="AR7606" i="3"/>
  <c r="AS7603" i="3"/>
  <c r="AR7602" i="3"/>
  <c r="AS7599" i="3"/>
  <c r="AR7598" i="3"/>
  <c r="AS7595" i="3"/>
  <c r="AR7594" i="3"/>
  <c r="AS7591" i="3"/>
  <c r="AR7590" i="3"/>
  <c r="AS7587" i="3"/>
  <c r="AR7586" i="3"/>
  <c r="AS7583" i="3"/>
  <c r="AR7582" i="3"/>
  <c r="AS7579" i="3"/>
  <c r="AR7578" i="3"/>
  <c r="AS7575" i="3"/>
  <c r="AR7574" i="3"/>
  <c r="AS7571" i="3"/>
  <c r="AR7570" i="3"/>
  <c r="AS7567" i="3"/>
  <c r="AR7566" i="3"/>
  <c r="AS7563" i="3"/>
  <c r="AR7562" i="3"/>
  <c r="AS7559" i="3"/>
  <c r="AR7558" i="3"/>
  <c r="AS7555" i="3"/>
  <c r="AR7554" i="3"/>
  <c r="AS7551" i="3"/>
  <c r="AR7550" i="3"/>
  <c r="AS7547" i="3"/>
  <c r="AR7546" i="3"/>
  <c r="AS7543" i="3"/>
  <c r="AR7542" i="3"/>
  <c r="AR7783" i="3"/>
  <c r="AT7783" i="3" s="1"/>
  <c r="AS7780" i="3"/>
  <c r="AR7779" i="3"/>
  <c r="AS7776" i="3"/>
  <c r="AR7775" i="3"/>
  <c r="AT7775" i="3" s="1"/>
  <c r="AS7772" i="3"/>
  <c r="AR7771" i="3"/>
  <c r="AS7768" i="3"/>
  <c r="AR7767" i="3"/>
  <c r="AT7767" i="3" s="1"/>
  <c r="AS7764" i="3"/>
  <c r="AR7763" i="3"/>
  <c r="AS7760" i="3"/>
  <c r="AR7759" i="3"/>
  <c r="AT7759" i="3" s="1"/>
  <c r="AS7756" i="3"/>
  <c r="AR7755" i="3"/>
  <c r="AS7752" i="3"/>
  <c r="AR7751" i="3"/>
  <c r="AT7751" i="3" s="1"/>
  <c r="AS7748" i="3"/>
  <c r="AR7747" i="3"/>
  <c r="AS7744" i="3"/>
  <c r="AR7743" i="3"/>
  <c r="AT7743" i="3" s="1"/>
  <c r="AS7740" i="3"/>
  <c r="AR7739" i="3"/>
  <c r="AS7736" i="3"/>
  <c r="AR7735" i="3"/>
  <c r="AT7735" i="3" s="1"/>
  <c r="AS7732" i="3"/>
  <c r="AR7731" i="3"/>
  <c r="AS7728" i="3"/>
  <c r="AR7727" i="3"/>
  <c r="AT7727" i="3" s="1"/>
  <c r="AS7724" i="3"/>
  <c r="AR7723" i="3"/>
  <c r="AS7720" i="3"/>
  <c r="AR7719" i="3"/>
  <c r="AT7719" i="3" s="1"/>
  <c r="AS7716" i="3"/>
  <c r="AR7715" i="3"/>
  <c r="AS7712" i="3"/>
  <c r="AR7711" i="3"/>
  <c r="AT7711" i="3" s="1"/>
  <c r="AS7708" i="3"/>
  <c r="AR7707" i="3"/>
  <c r="AS7704" i="3"/>
  <c r="AR7703" i="3"/>
  <c r="AT7703" i="3" s="1"/>
  <c r="AS7700" i="3"/>
  <c r="AR7699" i="3"/>
  <c r="AS7696" i="3"/>
  <c r="AR7695" i="3"/>
  <c r="AT7695" i="3" s="1"/>
  <c r="AS7692" i="3"/>
  <c r="AR7691" i="3"/>
  <c r="AS7688" i="3"/>
  <c r="AR7687" i="3"/>
  <c r="AT7687" i="3" s="1"/>
  <c r="AS7684" i="3"/>
  <c r="AR7683" i="3"/>
  <c r="AS7680" i="3"/>
  <c r="AR7679" i="3"/>
  <c r="AT7679" i="3" s="1"/>
  <c r="AS7676" i="3"/>
  <c r="AR7675" i="3"/>
  <c r="AS7672" i="3"/>
  <c r="AR7671" i="3"/>
  <c r="AT7671" i="3" s="1"/>
  <c r="AS7668" i="3"/>
  <c r="AR7667" i="3"/>
  <c r="AS7664" i="3"/>
  <c r="AR7663" i="3"/>
  <c r="AT7663" i="3" s="1"/>
  <c r="AS7660" i="3"/>
  <c r="AR7659" i="3"/>
  <c r="AS7656" i="3"/>
  <c r="AR7655" i="3"/>
  <c r="AT7655" i="3" s="1"/>
  <c r="AS7652" i="3"/>
  <c r="AR7651" i="3"/>
  <c r="AS7648" i="3"/>
  <c r="AR7647" i="3"/>
  <c r="AT7647" i="3" s="1"/>
  <c r="AS7644" i="3"/>
  <c r="AR7643" i="3"/>
  <c r="AS7640" i="3"/>
  <c r="AR7639" i="3"/>
  <c r="AT7639" i="3" s="1"/>
  <c r="AS7636" i="3"/>
  <c r="AR7635" i="3"/>
  <c r="AS7632" i="3"/>
  <c r="AR7631" i="3"/>
  <c r="AT7631" i="3" s="1"/>
  <c r="AS7628" i="3"/>
  <c r="AR7627" i="3"/>
  <c r="AS7624" i="3"/>
  <c r="AR7623" i="3"/>
  <c r="AT7623" i="3" s="1"/>
  <c r="AS7620" i="3"/>
  <c r="AR7619" i="3"/>
  <c r="AS7616" i="3"/>
  <c r="AR7615" i="3"/>
  <c r="AT7615" i="3" s="1"/>
  <c r="AS7612" i="3"/>
  <c r="AR7611" i="3"/>
  <c r="AS7608" i="3"/>
  <c r="AR7607" i="3"/>
  <c r="AT7607" i="3" s="1"/>
  <c r="AS7604" i="3"/>
  <c r="AR7603" i="3"/>
  <c r="AS7600" i="3"/>
  <c r="AR7599" i="3"/>
  <c r="AT7599" i="3" s="1"/>
  <c r="AS7596" i="3"/>
  <c r="AR7595" i="3"/>
  <c r="AS7592" i="3"/>
  <c r="AR7591" i="3"/>
  <c r="AT7591" i="3" s="1"/>
  <c r="AS7588" i="3"/>
  <c r="AR7587" i="3"/>
  <c r="AS7584" i="3"/>
  <c r="AR7583" i="3"/>
  <c r="AT7583" i="3" s="1"/>
  <c r="AS7580" i="3"/>
  <c r="AR7579" i="3"/>
  <c r="AS7576" i="3"/>
  <c r="AR7575" i="3"/>
  <c r="AT7575" i="3" s="1"/>
  <c r="AS7572" i="3"/>
  <c r="AR7571" i="3"/>
  <c r="AS7568" i="3"/>
  <c r="AR7567" i="3"/>
  <c r="AT7567" i="3" s="1"/>
  <c r="AS7564" i="3"/>
  <c r="AR7563" i="3"/>
  <c r="AS7560" i="3"/>
  <c r="AR7559" i="3"/>
  <c r="AT7559" i="3" s="1"/>
  <c r="AS7556" i="3"/>
  <c r="AR7555" i="3"/>
  <c r="AS7552" i="3"/>
  <c r="AR7551" i="3"/>
  <c r="AT7551" i="3" s="1"/>
  <c r="AS7548" i="3"/>
  <c r="AR7547" i="3"/>
  <c r="AS7544" i="3"/>
  <c r="AR7543" i="3"/>
  <c r="AT7543" i="3" s="1"/>
  <c r="AS7540" i="3"/>
  <c r="AS7539" i="3"/>
  <c r="AS7538" i="3"/>
  <c r="AS7537" i="3"/>
  <c r="AS7536" i="3"/>
  <c r="AS7535" i="3"/>
  <c r="AS7534" i="3"/>
  <c r="AS7533" i="3"/>
  <c r="AS7532" i="3"/>
  <c r="AS7531" i="3"/>
  <c r="AS7530" i="3"/>
  <c r="AS7529" i="3"/>
  <c r="AS7528" i="3"/>
  <c r="AS7527" i="3"/>
  <c r="AS7526" i="3"/>
  <c r="AS7525" i="3"/>
  <c r="AS7524" i="3"/>
  <c r="AS7523" i="3"/>
  <c r="AS7522" i="3"/>
  <c r="AS7521" i="3"/>
  <c r="AS7520" i="3"/>
  <c r="AS7519" i="3"/>
  <c r="AS7518" i="3"/>
  <c r="AS7517" i="3"/>
  <c r="AS7516" i="3"/>
  <c r="AS7515" i="3"/>
  <c r="AS7514" i="3"/>
  <c r="AS7513" i="3"/>
  <c r="AS7512" i="3"/>
  <c r="AS7511" i="3"/>
  <c r="AS7510" i="3"/>
  <c r="AS7509" i="3"/>
  <c r="AS7508" i="3"/>
  <c r="AS7507" i="3"/>
  <c r="AS7506" i="3"/>
  <c r="AS7505" i="3"/>
  <c r="AS7504" i="3"/>
  <c r="AS7503" i="3"/>
  <c r="AS7502" i="3"/>
  <c r="AS7501" i="3"/>
  <c r="AS7500" i="3"/>
  <c r="AS7499" i="3"/>
  <c r="AS7498" i="3"/>
  <c r="AS7497" i="3"/>
  <c r="AS7496" i="3"/>
  <c r="AS7495" i="3"/>
  <c r="AS7494" i="3"/>
  <c r="AS7493" i="3"/>
  <c r="AS7492" i="3"/>
  <c r="AS7491" i="3"/>
  <c r="AS7490" i="3"/>
  <c r="AS7489" i="3"/>
  <c r="AS7488" i="3"/>
  <c r="AS7487" i="3"/>
  <c r="AS7486" i="3"/>
  <c r="AS7485" i="3"/>
  <c r="AS7484" i="3"/>
  <c r="AS7483" i="3"/>
  <c r="AS7482" i="3"/>
  <c r="AS7481" i="3"/>
  <c r="AS7480" i="3"/>
  <c r="AS7479" i="3"/>
  <c r="AS7478" i="3"/>
  <c r="AS7477" i="3"/>
  <c r="AS7476" i="3"/>
  <c r="AS7475" i="3"/>
  <c r="AS7474" i="3"/>
  <c r="AS7473" i="3"/>
  <c r="AS7472" i="3"/>
  <c r="AS7471" i="3"/>
  <c r="AS7470" i="3"/>
  <c r="AS7469" i="3"/>
  <c r="AS7468" i="3"/>
  <c r="AS7467" i="3"/>
  <c r="AS7466" i="3"/>
  <c r="AS7465" i="3"/>
  <c r="AS7464" i="3"/>
  <c r="AS7463" i="3"/>
  <c r="AS7462" i="3"/>
  <c r="AS7461" i="3"/>
  <c r="AS7460" i="3"/>
  <c r="AS7459" i="3"/>
  <c r="AS7458" i="3"/>
  <c r="AS7457" i="3"/>
  <c r="AS7456" i="3"/>
  <c r="AS7455" i="3"/>
  <c r="AS7454" i="3"/>
  <c r="AS7453" i="3"/>
  <c r="AS7452" i="3"/>
  <c r="AS7451" i="3"/>
  <c r="AS7450" i="3"/>
  <c r="AS7449" i="3"/>
  <c r="AS7448" i="3"/>
  <c r="AS7447" i="3"/>
  <c r="AS7446" i="3"/>
  <c r="AS7445" i="3"/>
  <c r="AS7444" i="3"/>
  <c r="AS7443" i="3"/>
  <c r="AS7442" i="3"/>
  <c r="AS7441" i="3"/>
  <c r="AS7440" i="3"/>
  <c r="AS7439" i="3"/>
  <c r="AS7438" i="3"/>
  <c r="AS7437" i="3"/>
  <c r="AS7436" i="3"/>
  <c r="AS7435" i="3"/>
  <c r="AS7434" i="3"/>
  <c r="AS7433" i="3"/>
  <c r="AS7432" i="3"/>
  <c r="AS7431" i="3"/>
  <c r="AS7430" i="3"/>
  <c r="AS7429" i="3"/>
  <c r="AS7428" i="3"/>
  <c r="AS7427" i="3"/>
  <c r="AS7426" i="3"/>
  <c r="AS7425" i="3"/>
  <c r="AS7424" i="3"/>
  <c r="AS7423" i="3"/>
  <c r="AS7422" i="3"/>
  <c r="AS7421" i="3"/>
  <c r="AS7420" i="3"/>
  <c r="AS7419" i="3"/>
  <c r="AS7418" i="3"/>
  <c r="AS7417" i="3"/>
  <c r="AS7416" i="3"/>
  <c r="AS7415" i="3"/>
  <c r="AS7414" i="3"/>
  <c r="AS7413" i="3"/>
  <c r="AS7412" i="3"/>
  <c r="AS7411" i="3"/>
  <c r="AS7410" i="3"/>
  <c r="AS7409" i="3"/>
  <c r="AS7408" i="3"/>
  <c r="AS7407" i="3"/>
  <c r="AS7406" i="3"/>
  <c r="AS7405" i="3"/>
  <c r="AS7404" i="3"/>
  <c r="AS7403" i="3"/>
  <c r="AS7402" i="3"/>
  <c r="AS7401" i="3"/>
  <c r="AS7400" i="3"/>
  <c r="AS7399" i="3"/>
  <c r="AS7398" i="3"/>
  <c r="AS7397" i="3"/>
  <c r="AS7396" i="3"/>
  <c r="AS7395" i="3"/>
  <c r="AS7394" i="3"/>
  <c r="AS7393" i="3"/>
  <c r="AS7392" i="3"/>
  <c r="AS7391" i="3"/>
  <c r="AS7390" i="3"/>
  <c r="AS7389" i="3"/>
  <c r="AS7388" i="3"/>
  <c r="AS7387" i="3"/>
  <c r="AS7386" i="3"/>
  <c r="AS7385" i="3"/>
  <c r="AS7384" i="3"/>
  <c r="AS7383" i="3"/>
  <c r="AS7382" i="3"/>
  <c r="AS7381" i="3"/>
  <c r="AS7380" i="3"/>
  <c r="AS7379" i="3"/>
  <c r="AS7378" i="3"/>
  <c r="AS7377" i="3"/>
  <c r="AS7376" i="3"/>
  <c r="AS7375" i="3"/>
  <c r="AS7374" i="3"/>
  <c r="AS7373" i="3"/>
  <c r="AS7372" i="3"/>
  <c r="AS7371" i="3"/>
  <c r="AS7370" i="3"/>
  <c r="AS7369" i="3"/>
  <c r="AS7368" i="3"/>
  <c r="AS7367" i="3"/>
  <c r="AS7366" i="3"/>
  <c r="AS7365" i="3"/>
  <c r="AS7364" i="3"/>
  <c r="AS7363" i="3"/>
  <c r="AS7362" i="3"/>
  <c r="AS7361" i="3"/>
  <c r="AS7360" i="3"/>
  <c r="AS7359" i="3"/>
  <c r="AS7358" i="3"/>
  <c r="AS7357" i="3"/>
  <c r="AS7356" i="3"/>
  <c r="AS7355" i="3"/>
  <c r="AS7354" i="3"/>
  <c r="AS7353" i="3"/>
  <c r="AS7352" i="3"/>
  <c r="AS7351" i="3"/>
  <c r="AS7350" i="3"/>
  <c r="AS7349" i="3"/>
  <c r="AS7348" i="3"/>
  <c r="AS7347" i="3"/>
  <c r="AS7346" i="3"/>
  <c r="AS7345" i="3"/>
  <c r="AS7344" i="3"/>
  <c r="AS7343" i="3"/>
  <c r="AS7342" i="3"/>
  <c r="AS7341" i="3"/>
  <c r="AS7340" i="3"/>
  <c r="AS7339" i="3"/>
  <c r="AS7338" i="3"/>
  <c r="AS7337" i="3"/>
  <c r="AS7336" i="3"/>
  <c r="AS7335" i="3"/>
  <c r="AS7334" i="3"/>
  <c r="AS7333" i="3"/>
  <c r="AS7332" i="3"/>
  <c r="AS7331" i="3"/>
  <c r="AS7330" i="3"/>
  <c r="AS7329" i="3"/>
  <c r="AS7328" i="3"/>
  <c r="AS7327" i="3"/>
  <c r="AS7326" i="3"/>
  <c r="AS7325" i="3"/>
  <c r="AS7324" i="3"/>
  <c r="AS7323" i="3"/>
  <c r="AS7322" i="3"/>
  <c r="AS7321" i="3"/>
  <c r="AS7320" i="3"/>
  <c r="AS7319" i="3"/>
  <c r="AS7318" i="3"/>
  <c r="AS7317" i="3"/>
  <c r="AS7316" i="3"/>
  <c r="AS7315" i="3"/>
  <c r="AS7314" i="3"/>
  <c r="AS7313" i="3"/>
  <c r="AS7312" i="3"/>
  <c r="AS7311" i="3"/>
  <c r="AS7310" i="3"/>
  <c r="AS7309" i="3"/>
  <c r="AS7308" i="3"/>
  <c r="AS7307" i="3"/>
  <c r="AS7306" i="3"/>
  <c r="AS7305" i="3"/>
  <c r="AS7304" i="3"/>
  <c r="AS7303" i="3"/>
  <c r="AS7302" i="3"/>
  <c r="AS7301" i="3"/>
  <c r="AS7300" i="3"/>
  <c r="AS7299" i="3"/>
  <c r="AS7298" i="3"/>
  <c r="AS7297" i="3"/>
  <c r="AS7296" i="3"/>
  <c r="AS7295" i="3"/>
  <c r="AS7294" i="3"/>
  <c r="AS7293" i="3"/>
  <c r="AS7292" i="3"/>
  <c r="AS7291" i="3"/>
  <c r="AS7290" i="3"/>
  <c r="AS7289" i="3"/>
  <c r="AS7288" i="3"/>
  <c r="AS7287" i="3"/>
  <c r="AS7286" i="3"/>
  <c r="AS7285" i="3"/>
  <c r="AS7284" i="3"/>
  <c r="AS7283" i="3"/>
  <c r="AS7282" i="3"/>
  <c r="AS7281" i="3"/>
  <c r="AS7280" i="3"/>
  <c r="AS7279" i="3"/>
  <c r="AS7278" i="3"/>
  <c r="AS7277" i="3"/>
  <c r="AS7276" i="3"/>
  <c r="AS7275" i="3"/>
  <c r="AS7274" i="3"/>
  <c r="AS7273" i="3"/>
  <c r="AS7272" i="3"/>
  <c r="AS7271" i="3"/>
  <c r="AS7270" i="3"/>
  <c r="AS7269" i="3"/>
  <c r="AS7268" i="3"/>
  <c r="AS7267" i="3"/>
  <c r="AS7266" i="3"/>
  <c r="AS7265" i="3"/>
  <c r="AS7264" i="3"/>
  <c r="AS7263" i="3"/>
  <c r="AS7262" i="3"/>
  <c r="AS7261" i="3"/>
  <c r="AS7260" i="3"/>
  <c r="AS7259" i="3"/>
  <c r="AS7258" i="3"/>
  <c r="AS7257" i="3"/>
  <c r="AS7256" i="3"/>
  <c r="AS7255" i="3"/>
  <c r="AS7254" i="3"/>
  <c r="AS7253" i="3"/>
  <c r="AS7252" i="3"/>
  <c r="AS7251" i="3"/>
  <c r="AS7250" i="3"/>
  <c r="AS7249" i="3"/>
  <c r="AS7248" i="3"/>
  <c r="AS7247" i="3"/>
  <c r="AS7246" i="3"/>
  <c r="AS7245" i="3"/>
  <c r="AS7244" i="3"/>
  <c r="AS7243" i="3"/>
  <c r="AS7242" i="3"/>
  <c r="AS7241" i="3"/>
  <c r="AS7240" i="3"/>
  <c r="AS7239" i="3"/>
  <c r="AS7238" i="3"/>
  <c r="AS7237" i="3"/>
  <c r="AS7236" i="3"/>
  <c r="AS7235" i="3"/>
  <c r="AS7234" i="3"/>
  <c r="AS7233" i="3"/>
  <c r="AS7232" i="3"/>
  <c r="AS7231" i="3"/>
  <c r="AS7230" i="3"/>
  <c r="AS7229" i="3"/>
  <c r="AS7228" i="3"/>
  <c r="AS7227" i="3"/>
  <c r="AS7226" i="3"/>
  <c r="AS7225" i="3"/>
  <c r="AS7224" i="3"/>
  <c r="AS7223" i="3"/>
  <c r="AS7222" i="3"/>
  <c r="AS7221" i="3"/>
  <c r="AS7220" i="3"/>
  <c r="AS7219" i="3"/>
  <c r="AS7218" i="3"/>
  <c r="AS7217" i="3"/>
  <c r="AS7216" i="3"/>
  <c r="AS7215" i="3"/>
  <c r="AS7214" i="3"/>
  <c r="AS7213" i="3"/>
  <c r="AS7212" i="3"/>
  <c r="AS7211" i="3"/>
  <c r="AS7210" i="3"/>
  <c r="AS7209" i="3"/>
  <c r="AS7208" i="3"/>
  <c r="AS7207" i="3"/>
  <c r="AS7206" i="3"/>
  <c r="AS7205" i="3"/>
  <c r="AS7204" i="3"/>
  <c r="AS7203" i="3"/>
  <c r="AS7202" i="3"/>
  <c r="AS7201" i="3"/>
  <c r="AS7200" i="3"/>
  <c r="AS7199" i="3"/>
  <c r="AS7198" i="3"/>
  <c r="AS7197" i="3"/>
  <c r="AS7196" i="3"/>
  <c r="AS7195" i="3"/>
  <c r="AS7194" i="3"/>
  <c r="AS7193" i="3"/>
  <c r="AS7192" i="3"/>
  <c r="AS7191" i="3"/>
  <c r="AS7190" i="3"/>
  <c r="AS7189" i="3"/>
  <c r="AS7188" i="3"/>
  <c r="AS7187" i="3"/>
  <c r="AS7186" i="3"/>
  <c r="AS7185" i="3"/>
  <c r="AS7184" i="3"/>
  <c r="AS7183" i="3"/>
  <c r="AS7182" i="3"/>
  <c r="AS7181" i="3"/>
  <c r="AS7180" i="3"/>
  <c r="AS7179" i="3"/>
  <c r="AS7178" i="3"/>
  <c r="AS7177" i="3"/>
  <c r="AS7176" i="3"/>
  <c r="AS7175" i="3"/>
  <c r="AS7174" i="3"/>
  <c r="AS7173" i="3"/>
  <c r="AS7172" i="3"/>
  <c r="AS7171" i="3"/>
  <c r="AS7170" i="3"/>
  <c r="AS7169" i="3"/>
  <c r="AS7168" i="3"/>
  <c r="AS7167" i="3"/>
  <c r="AS7166" i="3"/>
  <c r="AS7165" i="3"/>
  <c r="AS7164" i="3"/>
  <c r="AS7163" i="3"/>
  <c r="AS7162" i="3"/>
  <c r="AS7161" i="3"/>
  <c r="AS7160" i="3"/>
  <c r="AS7159" i="3"/>
  <c r="AS7158" i="3"/>
  <c r="AS7157" i="3"/>
  <c r="AS7156" i="3"/>
  <c r="AS7155" i="3"/>
  <c r="AS7154" i="3"/>
  <c r="AS7153" i="3"/>
  <c r="AS7152" i="3"/>
  <c r="AS7151" i="3"/>
  <c r="AS7150" i="3"/>
  <c r="AS7149" i="3"/>
  <c r="AS7148" i="3"/>
  <c r="AS7147" i="3"/>
  <c r="AS7146" i="3"/>
  <c r="AS7145" i="3"/>
  <c r="AS7144" i="3"/>
  <c r="AS7143" i="3"/>
  <c r="AS7142" i="3"/>
  <c r="AS7141" i="3"/>
  <c r="AS7140" i="3"/>
  <c r="AS7139" i="3"/>
  <c r="AS7138" i="3"/>
  <c r="AS7137" i="3"/>
  <c r="AS7136" i="3"/>
  <c r="AS7135" i="3"/>
  <c r="AS7134" i="3"/>
  <c r="AS7133" i="3"/>
  <c r="AS7132" i="3"/>
  <c r="AS7131" i="3"/>
  <c r="AS7130" i="3"/>
  <c r="AS7129" i="3"/>
  <c r="AS7128" i="3"/>
  <c r="AS7127" i="3"/>
  <c r="AS7126" i="3"/>
  <c r="AS7125" i="3"/>
  <c r="AS7124" i="3"/>
  <c r="AS7123" i="3"/>
  <c r="AS7122" i="3"/>
  <c r="AS7121" i="3"/>
  <c r="AS7120" i="3"/>
  <c r="AS7119" i="3"/>
  <c r="AS7118" i="3"/>
  <c r="AS7117" i="3"/>
  <c r="AS7116" i="3"/>
  <c r="AS7115" i="3"/>
  <c r="AS7114" i="3"/>
  <c r="AS7113" i="3"/>
  <c r="AS7112" i="3"/>
  <c r="AS7111" i="3"/>
  <c r="AS7110" i="3"/>
  <c r="AS7109" i="3"/>
  <c r="AS7108" i="3"/>
  <c r="AS7107" i="3"/>
  <c r="AS7106" i="3"/>
  <c r="AS7105" i="3"/>
  <c r="AS7104" i="3"/>
  <c r="AS7103" i="3"/>
  <c r="AS7102" i="3"/>
  <c r="AS7101" i="3"/>
  <c r="AS7100" i="3"/>
  <c r="AS7099" i="3"/>
  <c r="AS7098" i="3"/>
  <c r="AS7097" i="3"/>
  <c r="AS7096" i="3"/>
  <c r="AS7095" i="3"/>
  <c r="AS7094" i="3"/>
  <c r="AS7093" i="3"/>
  <c r="AS7092" i="3"/>
  <c r="AS7091" i="3"/>
  <c r="AS7090" i="3"/>
  <c r="AS7089" i="3"/>
  <c r="AS7088" i="3"/>
  <c r="AS7087" i="3"/>
  <c r="AS7086" i="3"/>
  <c r="AS7085" i="3"/>
  <c r="AS7084" i="3"/>
  <c r="AS7083" i="3"/>
  <c r="AS7082" i="3"/>
  <c r="AS7081" i="3"/>
  <c r="AS7080" i="3"/>
  <c r="AS7079" i="3"/>
  <c r="AS7078" i="3"/>
  <c r="AS7077" i="3"/>
  <c r="AS7076" i="3"/>
  <c r="AS7075" i="3"/>
  <c r="AS7074" i="3"/>
  <c r="AS7073" i="3"/>
  <c r="AS7072" i="3"/>
  <c r="AS7071" i="3"/>
  <c r="AS7070" i="3"/>
  <c r="AS7069" i="3"/>
  <c r="AS7068" i="3"/>
  <c r="AS7067" i="3"/>
  <c r="AS7066" i="3"/>
  <c r="AS7065" i="3"/>
  <c r="AS7064" i="3"/>
  <c r="AS7063" i="3"/>
  <c r="AS7062" i="3"/>
  <c r="AS7061" i="3"/>
  <c r="AS7060" i="3"/>
  <c r="AS7059" i="3"/>
  <c r="AS7058" i="3"/>
  <c r="AS7057" i="3"/>
  <c r="AS7056" i="3"/>
  <c r="AS7055" i="3"/>
  <c r="AS7054" i="3"/>
  <c r="AS7053" i="3"/>
  <c r="AS7052" i="3"/>
  <c r="AS7051" i="3"/>
  <c r="AS7050" i="3"/>
  <c r="AS7049" i="3"/>
  <c r="AS7048" i="3"/>
  <c r="AS7047" i="3"/>
  <c r="AS7046" i="3"/>
  <c r="AS7045" i="3"/>
  <c r="AS7044" i="3"/>
  <c r="AS7043" i="3"/>
  <c r="AS7042" i="3"/>
  <c r="AS7041" i="3"/>
  <c r="AS7040" i="3"/>
  <c r="AS7039" i="3"/>
  <c r="AS7038" i="3"/>
  <c r="AS7037" i="3"/>
  <c r="AS7036" i="3"/>
  <c r="AS7035" i="3"/>
  <c r="AS7034" i="3"/>
  <c r="AS7033" i="3"/>
  <c r="AS7032" i="3"/>
  <c r="AS7031" i="3"/>
  <c r="AS7030" i="3"/>
  <c r="AS7029" i="3"/>
  <c r="AS7028" i="3"/>
  <c r="AS7027" i="3"/>
  <c r="AS7026" i="3"/>
  <c r="AS7025" i="3"/>
  <c r="AS7024" i="3"/>
  <c r="AS7023" i="3"/>
  <c r="AS7022" i="3"/>
  <c r="AS7021" i="3"/>
  <c r="AS7020" i="3"/>
  <c r="AS7019" i="3"/>
  <c r="AS7018" i="3"/>
  <c r="AS7017" i="3"/>
  <c r="AS7016" i="3"/>
  <c r="AS7015" i="3"/>
  <c r="AS7014" i="3"/>
  <c r="AS7013" i="3"/>
  <c r="AS7012" i="3"/>
  <c r="AS7011" i="3"/>
  <c r="AS7010" i="3"/>
  <c r="AS7009" i="3"/>
  <c r="AS7008" i="3"/>
  <c r="AS7007" i="3"/>
  <c r="AS7006" i="3"/>
  <c r="AS7005" i="3"/>
  <c r="AS7004" i="3"/>
  <c r="AS7003" i="3"/>
  <c r="AS7002" i="3"/>
  <c r="AS7001" i="3"/>
  <c r="AS7000" i="3"/>
  <c r="AS6999" i="3"/>
  <c r="AS6998" i="3"/>
  <c r="AS6997" i="3"/>
  <c r="AS6996" i="3"/>
  <c r="AS6995" i="3"/>
  <c r="AS6994" i="3"/>
  <c r="AS6993" i="3"/>
  <c r="AS6992" i="3"/>
  <c r="AS6991" i="3"/>
  <c r="AS6990" i="3"/>
  <c r="AS6989" i="3"/>
  <c r="AS6988" i="3"/>
  <c r="AS6987" i="3"/>
  <c r="AS6986" i="3"/>
  <c r="AS6985" i="3"/>
  <c r="AS6984" i="3"/>
  <c r="AS6983" i="3"/>
  <c r="AS6982" i="3"/>
  <c r="AS6981" i="3"/>
  <c r="AS6980" i="3"/>
  <c r="AS6979" i="3"/>
  <c r="AS6978" i="3"/>
  <c r="AS6977" i="3"/>
  <c r="AS6976" i="3"/>
  <c r="AS6975" i="3"/>
  <c r="AS6974" i="3"/>
  <c r="AS6973" i="3"/>
  <c r="AS6972" i="3"/>
  <c r="AS6971" i="3"/>
  <c r="AS6970" i="3"/>
  <c r="AS6969" i="3"/>
  <c r="AS6968" i="3"/>
  <c r="AS6967" i="3"/>
  <c r="AS6966" i="3"/>
  <c r="AS6965" i="3"/>
  <c r="AS6964" i="3"/>
  <c r="AS6963" i="3"/>
  <c r="AS6962" i="3"/>
  <c r="AS6961" i="3"/>
  <c r="AS6960" i="3"/>
  <c r="AS6959" i="3"/>
  <c r="AS6958" i="3"/>
  <c r="AS6957" i="3"/>
  <c r="AS6956" i="3"/>
  <c r="AS6955" i="3"/>
  <c r="AS6954" i="3"/>
  <c r="AS6953" i="3"/>
  <c r="AS6952" i="3"/>
  <c r="AS6951" i="3"/>
  <c r="AS6950" i="3"/>
  <c r="AS6949" i="3"/>
  <c r="AS6948" i="3"/>
  <c r="AS6947" i="3"/>
  <c r="AS6946" i="3"/>
  <c r="AS6945" i="3"/>
  <c r="AS6944" i="3"/>
  <c r="AS6943" i="3"/>
  <c r="AS6942" i="3"/>
  <c r="AS6941" i="3"/>
  <c r="AS6940" i="3"/>
  <c r="AS6939" i="3"/>
  <c r="AS6938" i="3"/>
  <c r="AS6937" i="3"/>
  <c r="AS6936" i="3"/>
  <c r="AS6935" i="3"/>
  <c r="AS6934" i="3"/>
  <c r="AS6933" i="3"/>
  <c r="AS6932" i="3"/>
  <c r="AS6931" i="3"/>
  <c r="AS6930" i="3"/>
  <c r="AS6929" i="3"/>
  <c r="AS6928" i="3"/>
  <c r="AS6927" i="3"/>
  <c r="AS6926" i="3"/>
  <c r="AS6925" i="3"/>
  <c r="AS6924" i="3"/>
  <c r="AS6923" i="3"/>
  <c r="AS6922" i="3"/>
  <c r="AS6921" i="3"/>
  <c r="AS6920" i="3"/>
  <c r="AS6919" i="3"/>
  <c r="AS6918" i="3"/>
  <c r="AS6917" i="3"/>
  <c r="AS6916" i="3"/>
  <c r="AS6915" i="3"/>
  <c r="AS6914" i="3"/>
  <c r="AS6913" i="3"/>
  <c r="AS6912" i="3"/>
  <c r="AS6911" i="3"/>
  <c r="AS6910" i="3"/>
  <c r="AS6909" i="3"/>
  <c r="AS6908" i="3"/>
  <c r="AS6907" i="3"/>
  <c r="AS6906" i="3"/>
  <c r="AS6905" i="3"/>
  <c r="AS6904" i="3"/>
  <c r="AS6903" i="3"/>
  <c r="AS6902" i="3"/>
  <c r="AS6901" i="3"/>
  <c r="AS6900" i="3"/>
  <c r="AS6899" i="3"/>
  <c r="AS6898" i="3"/>
  <c r="AS6897" i="3"/>
  <c r="AS6896" i="3"/>
  <c r="AS6895" i="3"/>
  <c r="AS6894" i="3"/>
  <c r="AS6893" i="3"/>
  <c r="AS6892" i="3"/>
  <c r="AS6891" i="3"/>
  <c r="AS6890" i="3"/>
  <c r="AS6889" i="3"/>
  <c r="AS6888" i="3"/>
  <c r="AS6887" i="3"/>
  <c r="AS6886" i="3"/>
  <c r="AS6885" i="3"/>
  <c r="AS6884" i="3"/>
  <c r="AS6883" i="3"/>
  <c r="AS6882" i="3"/>
  <c r="AS6881" i="3"/>
  <c r="AS6880" i="3"/>
  <c r="AS6879" i="3"/>
  <c r="AS6878" i="3"/>
  <c r="AS6877" i="3"/>
  <c r="AS6876" i="3"/>
  <c r="AS6875" i="3"/>
  <c r="AS6874" i="3"/>
  <c r="AS6873" i="3"/>
  <c r="AS6872" i="3"/>
  <c r="AS6871" i="3"/>
  <c r="AS6870" i="3"/>
  <c r="AS6869" i="3"/>
  <c r="AS6868" i="3"/>
  <c r="AS6867" i="3"/>
  <c r="AS6866" i="3"/>
  <c r="AS6865" i="3"/>
  <c r="AS6864" i="3"/>
  <c r="AS6863" i="3"/>
  <c r="AS6862" i="3"/>
  <c r="AS6861" i="3"/>
  <c r="AS6860" i="3"/>
  <c r="AS6859" i="3"/>
  <c r="AS6858" i="3"/>
  <c r="AS6857" i="3"/>
  <c r="AS6856" i="3"/>
  <c r="AS6855" i="3"/>
  <c r="AS6854" i="3"/>
  <c r="AS6853" i="3"/>
  <c r="AS6852" i="3"/>
  <c r="AS6851" i="3"/>
  <c r="AS6850" i="3"/>
  <c r="AS6849" i="3"/>
  <c r="AS6848" i="3"/>
  <c r="AS6847" i="3"/>
  <c r="AS6846" i="3"/>
  <c r="AS6845" i="3"/>
  <c r="AS6844" i="3"/>
  <c r="AS6843" i="3"/>
  <c r="AS6842" i="3"/>
  <c r="AS6841" i="3"/>
  <c r="AS6840" i="3"/>
  <c r="AS6839" i="3"/>
  <c r="AS6838" i="3"/>
  <c r="AS6837" i="3"/>
  <c r="AS6836" i="3"/>
  <c r="AS6835" i="3"/>
  <c r="AS6834" i="3"/>
  <c r="AS6833" i="3"/>
  <c r="AS6832" i="3"/>
  <c r="AS6831" i="3"/>
  <c r="AS6830" i="3"/>
  <c r="AS6829" i="3"/>
  <c r="AS6828" i="3"/>
  <c r="AS6827" i="3"/>
  <c r="AS6826" i="3"/>
  <c r="AS6825" i="3"/>
  <c r="AS6824" i="3"/>
  <c r="AS6823" i="3"/>
  <c r="AS6822" i="3"/>
  <c r="AS6821" i="3"/>
  <c r="AS6820" i="3"/>
  <c r="AS6819" i="3"/>
  <c r="AS6818" i="3"/>
  <c r="AS6817" i="3"/>
  <c r="AS6816" i="3"/>
  <c r="AS6815" i="3"/>
  <c r="AS6814" i="3"/>
  <c r="AS6813" i="3"/>
  <c r="AS6812" i="3"/>
  <c r="AS6811" i="3"/>
  <c r="AS6810" i="3"/>
  <c r="AS6809" i="3"/>
  <c r="AS6808" i="3"/>
  <c r="AS6807" i="3"/>
  <c r="AS6806" i="3"/>
  <c r="AS6805" i="3"/>
  <c r="AS6804" i="3"/>
  <c r="AS6803" i="3"/>
  <c r="AS6802" i="3"/>
  <c r="AS6801" i="3"/>
  <c r="AS6800" i="3"/>
  <c r="AS6799" i="3"/>
  <c r="AS6798" i="3"/>
  <c r="AS6797" i="3"/>
  <c r="AS6796" i="3"/>
  <c r="AS6795" i="3"/>
  <c r="AS6794" i="3"/>
  <c r="AS6793" i="3"/>
  <c r="AS6792" i="3"/>
  <c r="AS6791" i="3"/>
  <c r="AS6790" i="3"/>
  <c r="AS6789" i="3"/>
  <c r="AS6788" i="3"/>
  <c r="AS6787" i="3"/>
  <c r="AS6786" i="3"/>
  <c r="AS6785" i="3"/>
  <c r="AS6784" i="3"/>
  <c r="AS6783" i="3"/>
  <c r="AS6782" i="3"/>
  <c r="AS6781" i="3"/>
  <c r="AS6780" i="3"/>
  <c r="AS6779" i="3"/>
  <c r="AS6778" i="3"/>
  <c r="AS6777" i="3"/>
  <c r="AS6776" i="3"/>
  <c r="AS6775" i="3"/>
  <c r="AS6774" i="3"/>
  <c r="AS6773" i="3"/>
  <c r="AS6772" i="3"/>
  <c r="AS6771" i="3"/>
  <c r="AS6770" i="3"/>
  <c r="AS6769" i="3"/>
  <c r="AS6768" i="3"/>
  <c r="AS6767" i="3"/>
  <c r="AS6766" i="3"/>
  <c r="AS6765" i="3"/>
  <c r="AS6764" i="3"/>
  <c r="AS6763" i="3"/>
  <c r="AS6762" i="3"/>
  <c r="AS6761" i="3"/>
  <c r="AS6760" i="3"/>
  <c r="AS6759" i="3"/>
  <c r="AS6758" i="3"/>
  <c r="AS6757" i="3"/>
  <c r="AS6756" i="3"/>
  <c r="AS6755" i="3"/>
  <c r="AS6754" i="3"/>
  <c r="AS6753" i="3"/>
  <c r="AS6752" i="3"/>
  <c r="AS6751" i="3"/>
  <c r="AS6750" i="3"/>
  <c r="AS6749" i="3"/>
  <c r="AS6748" i="3"/>
  <c r="AS6747" i="3"/>
  <c r="AS6746" i="3"/>
  <c r="AS6745" i="3"/>
  <c r="AS6744" i="3"/>
  <c r="AS6743" i="3"/>
  <c r="AS6742" i="3"/>
  <c r="AS6741" i="3"/>
  <c r="AS6740" i="3"/>
  <c r="AS6739" i="3"/>
  <c r="AS6738" i="3"/>
  <c r="AS6737" i="3"/>
  <c r="AS6736" i="3"/>
  <c r="AS6735" i="3"/>
  <c r="AS6734" i="3"/>
  <c r="AS6733" i="3"/>
  <c r="AS6732" i="3"/>
  <c r="AS6731" i="3"/>
  <c r="AS6730" i="3"/>
  <c r="AS6729" i="3"/>
  <c r="AS6728" i="3"/>
  <c r="AS6727" i="3"/>
  <c r="AS6726" i="3"/>
  <c r="AS6725" i="3"/>
  <c r="AS6724" i="3"/>
  <c r="AS6723" i="3"/>
  <c r="AS6722" i="3"/>
  <c r="AS6721" i="3"/>
  <c r="AS6720" i="3"/>
  <c r="AS6719" i="3"/>
  <c r="AS6718" i="3"/>
  <c r="AS6717" i="3"/>
  <c r="AS6716" i="3"/>
  <c r="AS6715" i="3"/>
  <c r="AS6714" i="3"/>
  <c r="AS6713" i="3"/>
  <c r="AS6712" i="3"/>
  <c r="AS6711" i="3"/>
  <c r="AS6710" i="3"/>
  <c r="AS6709" i="3"/>
  <c r="AS6708" i="3"/>
  <c r="AS6707" i="3"/>
  <c r="AS6706" i="3"/>
  <c r="AS6705" i="3"/>
  <c r="AS6704" i="3"/>
  <c r="AS6703" i="3"/>
  <c r="AS6702" i="3"/>
  <c r="AS6701" i="3"/>
  <c r="AS6700" i="3"/>
  <c r="AS6699" i="3"/>
  <c r="AS6698" i="3"/>
  <c r="AS6697" i="3"/>
  <c r="AS6696" i="3"/>
  <c r="AS6695" i="3"/>
  <c r="AS6694" i="3"/>
  <c r="AS6693" i="3"/>
  <c r="AS6692" i="3"/>
  <c r="AS6691" i="3"/>
  <c r="AS6690" i="3"/>
  <c r="AS6689" i="3"/>
  <c r="AS6688" i="3"/>
  <c r="AS6687" i="3"/>
  <c r="AS6686" i="3"/>
  <c r="AS6685" i="3"/>
  <c r="AS6684" i="3"/>
  <c r="AS6683" i="3"/>
  <c r="AS6682" i="3"/>
  <c r="AS6681" i="3"/>
  <c r="AS6680" i="3"/>
  <c r="AS6679" i="3"/>
  <c r="AS6678" i="3"/>
  <c r="AS6677" i="3"/>
  <c r="AS6676" i="3"/>
  <c r="AS6675" i="3"/>
  <c r="AS6674" i="3"/>
  <c r="AS6673" i="3"/>
  <c r="AS6672" i="3"/>
  <c r="AS6671" i="3"/>
  <c r="AS6670" i="3"/>
  <c r="AS6669" i="3"/>
  <c r="AS6668" i="3"/>
  <c r="AS6667" i="3"/>
  <c r="AS6666" i="3"/>
  <c r="AS6665" i="3"/>
  <c r="AS6664" i="3"/>
  <c r="AS6663" i="3"/>
  <c r="AS6662" i="3"/>
  <c r="AS6661" i="3"/>
  <c r="AS6660" i="3"/>
  <c r="AS6659" i="3"/>
  <c r="AS6658" i="3"/>
  <c r="AS6657" i="3"/>
  <c r="AS6656" i="3"/>
  <c r="AS6655" i="3"/>
  <c r="AS6654" i="3"/>
  <c r="AS6653" i="3"/>
  <c r="AS6652" i="3"/>
  <c r="AS6651" i="3"/>
  <c r="AS6650" i="3"/>
  <c r="AS6649" i="3"/>
  <c r="AS6648" i="3"/>
  <c r="AS6647" i="3"/>
  <c r="AS6646" i="3"/>
  <c r="AS6645" i="3"/>
  <c r="AS6644" i="3"/>
  <c r="AS6643" i="3"/>
  <c r="AS6642" i="3"/>
  <c r="AS6641" i="3"/>
  <c r="AS6640" i="3"/>
  <c r="AS6639" i="3"/>
  <c r="AS6638" i="3"/>
  <c r="AS6637" i="3"/>
  <c r="AS6636" i="3"/>
  <c r="AS6635" i="3"/>
  <c r="AS6634" i="3"/>
  <c r="AS6633" i="3"/>
  <c r="AS6632" i="3"/>
  <c r="AS6631" i="3"/>
  <c r="AS6630" i="3"/>
  <c r="AS6629" i="3"/>
  <c r="AS6628" i="3"/>
  <c r="AS6627" i="3"/>
  <c r="AS6626" i="3"/>
  <c r="AS6625" i="3"/>
  <c r="AS6624" i="3"/>
  <c r="AS6623" i="3"/>
  <c r="AS6622" i="3"/>
  <c r="AS6621" i="3"/>
  <c r="AS6620" i="3"/>
  <c r="AS6619" i="3"/>
  <c r="AS6618" i="3"/>
  <c r="AS6617" i="3"/>
  <c r="AS6616" i="3"/>
  <c r="AS6615" i="3"/>
  <c r="AS6614" i="3"/>
  <c r="AS6613" i="3"/>
  <c r="AS6612" i="3"/>
  <c r="AS6611" i="3"/>
  <c r="AS6610" i="3"/>
  <c r="AS6609" i="3"/>
  <c r="AS6608" i="3"/>
  <c r="AS6607" i="3"/>
  <c r="AS6606" i="3"/>
  <c r="AS6605" i="3"/>
  <c r="AS6604" i="3"/>
  <c r="AS6603" i="3"/>
  <c r="AS6602" i="3"/>
  <c r="AS6601" i="3"/>
  <c r="AS6600" i="3"/>
  <c r="AS6599" i="3"/>
  <c r="AS6598" i="3"/>
  <c r="AS6597" i="3"/>
  <c r="AS6596" i="3"/>
  <c r="AS6595" i="3"/>
  <c r="AS6594" i="3"/>
  <c r="AS6593" i="3"/>
  <c r="AS6592" i="3"/>
  <c r="AS6591" i="3"/>
  <c r="AS6590" i="3"/>
  <c r="AS6589" i="3"/>
  <c r="AS6588" i="3"/>
  <c r="AS6587" i="3"/>
  <c r="AS6586" i="3"/>
  <c r="AS6585" i="3"/>
  <c r="AS6584" i="3"/>
  <c r="AS6583" i="3"/>
  <c r="AS6582" i="3"/>
  <c r="AS6581" i="3"/>
  <c r="AS6580" i="3"/>
  <c r="AS6579" i="3"/>
  <c r="AS6578" i="3"/>
  <c r="AS6577" i="3"/>
  <c r="AS6576" i="3"/>
  <c r="AS6575" i="3"/>
  <c r="AS6574" i="3"/>
  <c r="AS6573" i="3"/>
  <c r="AS6572" i="3"/>
  <c r="AS6571" i="3"/>
  <c r="AS6570" i="3"/>
  <c r="AS6569" i="3"/>
  <c r="AS6568" i="3"/>
  <c r="AS6567" i="3"/>
  <c r="AS6566" i="3"/>
  <c r="AS6565" i="3"/>
  <c r="AS6564" i="3"/>
  <c r="AS6563" i="3"/>
  <c r="AS6562" i="3"/>
  <c r="AS6561" i="3"/>
  <c r="AS6560" i="3"/>
  <c r="AS6559" i="3"/>
  <c r="AS6558" i="3"/>
  <c r="AS6557" i="3"/>
  <c r="AS6556" i="3"/>
  <c r="AS6555" i="3"/>
  <c r="AS6554" i="3"/>
  <c r="AS6553" i="3"/>
  <c r="AS6552" i="3"/>
  <c r="AS6551" i="3"/>
  <c r="AS6550" i="3"/>
  <c r="AS6549" i="3"/>
  <c r="AS6548" i="3"/>
  <c r="AS6547" i="3"/>
  <c r="AS6546" i="3"/>
  <c r="AS6545" i="3"/>
  <c r="AS6544" i="3"/>
  <c r="AS6543" i="3"/>
  <c r="AS6542" i="3"/>
  <c r="AS6541" i="3"/>
  <c r="AS6540" i="3"/>
  <c r="AS6539" i="3"/>
  <c r="AS6538" i="3"/>
  <c r="AS6537" i="3"/>
  <c r="AS6536" i="3"/>
  <c r="AS6535" i="3"/>
  <c r="AS6534" i="3"/>
  <c r="AS6533" i="3"/>
  <c r="AS6532" i="3"/>
  <c r="AS6531" i="3"/>
  <c r="AS6530" i="3"/>
  <c r="AS6529" i="3"/>
  <c r="AS6528" i="3"/>
  <c r="AS6527" i="3"/>
  <c r="AS6526" i="3"/>
  <c r="AS6525" i="3"/>
  <c r="AS6524" i="3"/>
  <c r="AS6523" i="3"/>
  <c r="AS6522" i="3"/>
  <c r="AS6521" i="3"/>
  <c r="AS6520" i="3"/>
  <c r="AS6519" i="3"/>
  <c r="AS6518" i="3"/>
  <c r="AS6517" i="3"/>
  <c r="AS6516" i="3"/>
  <c r="AS6515" i="3"/>
  <c r="AS6514" i="3"/>
  <c r="AS6513" i="3"/>
  <c r="AS6512" i="3"/>
  <c r="AS6511" i="3"/>
  <c r="AS6510" i="3"/>
  <c r="AS6509" i="3"/>
  <c r="AS6508" i="3"/>
  <c r="AS6507" i="3"/>
  <c r="AS6506" i="3"/>
  <c r="AS6505" i="3"/>
  <c r="AS6504" i="3"/>
  <c r="AS6503" i="3"/>
  <c r="AS6502" i="3"/>
  <c r="AS6501" i="3"/>
  <c r="AS6500" i="3"/>
  <c r="AS6499" i="3"/>
  <c r="AS6498" i="3"/>
  <c r="AS6497" i="3"/>
  <c r="AS6496" i="3"/>
  <c r="AS6495" i="3"/>
  <c r="AS6494" i="3"/>
  <c r="AS6493" i="3"/>
  <c r="AS6492" i="3"/>
  <c r="AS6491" i="3"/>
  <c r="AS6490" i="3"/>
  <c r="AS6489" i="3"/>
  <c r="AS6488" i="3"/>
  <c r="AS6487" i="3"/>
  <c r="AS6486" i="3"/>
  <c r="AS6485" i="3"/>
  <c r="AS6484" i="3"/>
  <c r="AS6483" i="3"/>
  <c r="AS6482" i="3"/>
  <c r="AS6481" i="3"/>
  <c r="AS6480" i="3"/>
  <c r="AS6479" i="3"/>
  <c r="AS6478" i="3"/>
  <c r="AS6477" i="3"/>
  <c r="AS6476" i="3"/>
  <c r="AS6475" i="3"/>
  <c r="AS6474" i="3"/>
  <c r="AS6473" i="3"/>
  <c r="AS6472" i="3"/>
  <c r="AS6471" i="3"/>
  <c r="AS6470" i="3"/>
  <c r="AS6469" i="3"/>
  <c r="AS6468" i="3"/>
  <c r="AS6467" i="3"/>
  <c r="AS6466" i="3"/>
  <c r="AS6465" i="3"/>
  <c r="AS6464" i="3"/>
  <c r="AS6463" i="3"/>
  <c r="AS6462" i="3"/>
  <c r="AS6461" i="3"/>
  <c r="AS6460" i="3"/>
  <c r="AS6459" i="3"/>
  <c r="AS6458" i="3"/>
  <c r="AS6457" i="3"/>
  <c r="AS6456" i="3"/>
  <c r="AS6455" i="3"/>
  <c r="AS6454" i="3"/>
  <c r="AS6453" i="3"/>
  <c r="AS6452" i="3"/>
  <c r="AS6451" i="3"/>
  <c r="AS6450" i="3"/>
  <c r="AS6449" i="3"/>
  <c r="AS6448" i="3"/>
  <c r="AS6447" i="3"/>
  <c r="AS6446" i="3"/>
  <c r="AS6445" i="3"/>
  <c r="AS6444" i="3"/>
  <c r="AS6443" i="3"/>
  <c r="AS6442" i="3"/>
  <c r="AS6441" i="3"/>
  <c r="AS6440" i="3"/>
  <c r="AS6439" i="3"/>
  <c r="AS6438" i="3"/>
  <c r="AS6437" i="3"/>
  <c r="AS6436" i="3"/>
  <c r="AS6435" i="3"/>
  <c r="AS6434" i="3"/>
  <c r="AS6433" i="3"/>
  <c r="AS6432" i="3"/>
  <c r="AS6431" i="3"/>
  <c r="AS6430" i="3"/>
  <c r="AS6429" i="3"/>
  <c r="AS6428" i="3"/>
  <c r="AS6427" i="3"/>
  <c r="AS6426" i="3"/>
  <c r="AS6425" i="3"/>
  <c r="AS6424" i="3"/>
  <c r="AS6423" i="3"/>
  <c r="AS6422" i="3"/>
  <c r="AS6421" i="3"/>
  <c r="AS6420" i="3"/>
  <c r="AS6419" i="3"/>
  <c r="AS6418" i="3"/>
  <c r="AS6417" i="3"/>
  <c r="AS6416" i="3"/>
  <c r="AS6415" i="3"/>
  <c r="AS6414" i="3"/>
  <c r="AS6413" i="3"/>
  <c r="AS6412" i="3"/>
  <c r="AS6411" i="3"/>
  <c r="AS6410" i="3"/>
  <c r="AS6409" i="3"/>
  <c r="AS6408" i="3"/>
  <c r="AS6407" i="3"/>
  <c r="AS6406" i="3"/>
  <c r="AS6405" i="3"/>
  <c r="AS6404" i="3"/>
  <c r="AS6403" i="3"/>
  <c r="AS6402" i="3"/>
  <c r="AS6401" i="3"/>
  <c r="AS6400" i="3"/>
  <c r="AS6399" i="3"/>
  <c r="AS6398" i="3"/>
  <c r="AS6397" i="3"/>
  <c r="AS6396" i="3"/>
  <c r="AS6395" i="3"/>
  <c r="AS6394" i="3"/>
  <c r="AS6393" i="3"/>
  <c r="AS6392" i="3"/>
  <c r="AS6391" i="3"/>
  <c r="AS6390" i="3"/>
  <c r="AS6389" i="3"/>
  <c r="AS6388" i="3"/>
  <c r="AS6387" i="3"/>
  <c r="AS6386" i="3"/>
  <c r="AS6385" i="3"/>
  <c r="AS6384" i="3"/>
  <c r="AS6383" i="3"/>
  <c r="AS6382" i="3"/>
  <c r="AS6381" i="3"/>
  <c r="AS6380" i="3"/>
  <c r="AS6379" i="3"/>
  <c r="AS6378" i="3"/>
  <c r="AS6377" i="3"/>
  <c r="AS6376" i="3"/>
  <c r="AS6375" i="3"/>
  <c r="AS6374" i="3"/>
  <c r="AS6373" i="3"/>
  <c r="AS6372" i="3"/>
  <c r="AS6371" i="3"/>
  <c r="AS6370" i="3"/>
  <c r="AS6369" i="3"/>
  <c r="AS6368" i="3"/>
  <c r="AS6367" i="3"/>
  <c r="AS6366" i="3"/>
  <c r="AS6365" i="3"/>
  <c r="AS6364" i="3"/>
  <c r="AS6363" i="3"/>
  <c r="AS6362" i="3"/>
  <c r="AS6361" i="3"/>
  <c r="AS6360" i="3"/>
  <c r="AS6359" i="3"/>
  <c r="AS6358" i="3"/>
  <c r="AS6357" i="3"/>
  <c r="AS6356" i="3"/>
  <c r="AS6355" i="3"/>
  <c r="AS6354" i="3"/>
  <c r="AS6353" i="3"/>
  <c r="AS6352" i="3"/>
  <c r="AS6351" i="3"/>
  <c r="AS6350" i="3"/>
  <c r="AS6349" i="3"/>
  <c r="AS6348" i="3"/>
  <c r="AS6347" i="3"/>
  <c r="AS6346" i="3"/>
  <c r="AS6345" i="3"/>
  <c r="AS6344" i="3"/>
  <c r="AS6343" i="3"/>
  <c r="AS6342" i="3"/>
  <c r="AS6341" i="3"/>
  <c r="AS6340" i="3"/>
  <c r="AS6339" i="3"/>
  <c r="AS6338" i="3"/>
  <c r="AS6337" i="3"/>
  <c r="AS6336" i="3"/>
  <c r="AS6335" i="3"/>
  <c r="AS6334" i="3"/>
  <c r="AS6333" i="3"/>
  <c r="AS6332" i="3"/>
  <c r="AS6331" i="3"/>
  <c r="AS6330" i="3"/>
  <c r="AS6329" i="3"/>
  <c r="AS6328" i="3"/>
  <c r="AS6327" i="3"/>
  <c r="AS6326" i="3"/>
  <c r="AS6325" i="3"/>
  <c r="AS6324" i="3"/>
  <c r="AS6323" i="3"/>
  <c r="AS6322" i="3"/>
  <c r="AS6321" i="3"/>
  <c r="AS6320" i="3"/>
  <c r="AS6319" i="3"/>
  <c r="AS6318" i="3"/>
  <c r="AS6317" i="3"/>
  <c r="AS6316" i="3"/>
  <c r="AS6315" i="3"/>
  <c r="AS6314" i="3"/>
  <c r="AS6313" i="3"/>
  <c r="AS6312" i="3"/>
  <c r="AS6311" i="3"/>
  <c r="AS6310" i="3"/>
  <c r="AS6309" i="3"/>
  <c r="AS6308" i="3"/>
  <c r="AS6307" i="3"/>
  <c r="AS6306" i="3"/>
  <c r="AS6305" i="3"/>
  <c r="AS6304" i="3"/>
  <c r="AS6303" i="3"/>
  <c r="AS6302" i="3"/>
  <c r="AS6301" i="3"/>
  <c r="AS6300" i="3"/>
  <c r="AS6299" i="3"/>
  <c r="AS6298" i="3"/>
  <c r="AS6297" i="3"/>
  <c r="AS6296" i="3"/>
  <c r="AS6295" i="3"/>
  <c r="AS6294" i="3"/>
  <c r="AS6293" i="3"/>
  <c r="AS6292" i="3"/>
  <c r="AS6291" i="3"/>
  <c r="AS6290" i="3"/>
  <c r="AS6289" i="3"/>
  <c r="AS6288" i="3"/>
  <c r="AS6287" i="3"/>
  <c r="AS6286" i="3"/>
  <c r="AS6285" i="3"/>
  <c r="AS6284" i="3"/>
  <c r="AS6283" i="3"/>
  <c r="AS6282" i="3"/>
  <c r="AS6281" i="3"/>
  <c r="AS6280" i="3"/>
  <c r="AS6279" i="3"/>
  <c r="AS6278" i="3"/>
  <c r="AS6277" i="3"/>
  <c r="AS6276" i="3"/>
  <c r="AS6275" i="3"/>
  <c r="AS6274" i="3"/>
  <c r="AS6273" i="3"/>
  <c r="AS6272" i="3"/>
  <c r="AS6271" i="3"/>
  <c r="AS6270" i="3"/>
  <c r="AS6269" i="3"/>
  <c r="AS6268" i="3"/>
  <c r="AS6267" i="3"/>
  <c r="AS6266" i="3"/>
  <c r="AS6265" i="3"/>
  <c r="AS6264" i="3"/>
  <c r="AS6263" i="3"/>
  <c r="AS6262" i="3"/>
  <c r="AS6261" i="3"/>
  <c r="AS6260" i="3"/>
  <c r="AS6259" i="3"/>
  <c r="AS6258" i="3"/>
  <c r="AS6257" i="3"/>
  <c r="AS6256" i="3"/>
  <c r="AS6255" i="3"/>
  <c r="AS6254" i="3"/>
  <c r="AS6253" i="3"/>
  <c r="AS6252" i="3"/>
  <c r="AS6251" i="3"/>
  <c r="AS6250" i="3"/>
  <c r="AS6249" i="3"/>
  <c r="AS6248" i="3"/>
  <c r="AS6247" i="3"/>
  <c r="AS6246" i="3"/>
  <c r="AS6245" i="3"/>
  <c r="AS6244" i="3"/>
  <c r="AS6243" i="3"/>
  <c r="AS6242" i="3"/>
  <c r="AS6241" i="3"/>
  <c r="AS6240" i="3"/>
  <c r="AS6239" i="3"/>
  <c r="AS6238" i="3"/>
  <c r="AS6237" i="3"/>
  <c r="AS6236" i="3"/>
  <c r="AS6235" i="3"/>
  <c r="AS6234" i="3"/>
  <c r="AS6233" i="3"/>
  <c r="AS6232" i="3"/>
  <c r="AS6231" i="3"/>
  <c r="AS6230" i="3"/>
  <c r="AS6229" i="3"/>
  <c r="AS6228" i="3"/>
  <c r="AS6227" i="3"/>
  <c r="AS6226" i="3"/>
  <c r="AS6225" i="3"/>
  <c r="AS6224" i="3"/>
  <c r="AS6223" i="3"/>
  <c r="AS6222" i="3"/>
  <c r="AS6221" i="3"/>
  <c r="AS6220" i="3"/>
  <c r="AS6219" i="3"/>
  <c r="AS6218" i="3"/>
  <c r="AS6217" i="3"/>
  <c r="AS6216" i="3"/>
  <c r="AS6215" i="3"/>
  <c r="AS6214" i="3"/>
  <c r="AS6213" i="3"/>
  <c r="AS6212" i="3"/>
  <c r="AS6211" i="3"/>
  <c r="AS6210" i="3"/>
  <c r="AS6209" i="3"/>
  <c r="AS6208" i="3"/>
  <c r="AS6207" i="3"/>
  <c r="AS6206" i="3"/>
  <c r="AS6205" i="3"/>
  <c r="AS6204" i="3"/>
  <c r="AS6203" i="3"/>
  <c r="AS6202" i="3"/>
  <c r="AS6201" i="3"/>
  <c r="AS6200" i="3"/>
  <c r="AS6199" i="3"/>
  <c r="AS6198" i="3"/>
  <c r="AS6197" i="3"/>
  <c r="AS6196" i="3"/>
  <c r="AS6195" i="3"/>
  <c r="AS6194" i="3"/>
  <c r="AS6193" i="3"/>
  <c r="AS6192" i="3"/>
  <c r="AS6191" i="3"/>
  <c r="AS6190" i="3"/>
  <c r="AS6189" i="3"/>
  <c r="AS6188" i="3"/>
  <c r="AS6187" i="3"/>
  <c r="AS6186" i="3"/>
  <c r="AS6185" i="3"/>
  <c r="AS6184" i="3"/>
  <c r="AS6183" i="3"/>
  <c r="AS6182" i="3"/>
  <c r="AS6181" i="3"/>
  <c r="AS6180" i="3"/>
  <c r="AS6179" i="3"/>
  <c r="AS6178" i="3"/>
  <c r="AS6177" i="3"/>
  <c r="AS6176" i="3"/>
  <c r="AS6175" i="3"/>
  <c r="AS6174" i="3"/>
  <c r="AS6173" i="3"/>
  <c r="AS6172" i="3"/>
  <c r="AS6171" i="3"/>
  <c r="AS6170" i="3"/>
  <c r="AS6169" i="3"/>
  <c r="AS6168" i="3"/>
  <c r="AS6167" i="3"/>
  <c r="AS6166" i="3"/>
  <c r="AS6165" i="3"/>
  <c r="AS6164" i="3"/>
  <c r="AS6163" i="3"/>
  <c r="AS6162" i="3"/>
  <c r="AS6161" i="3"/>
  <c r="AS6160" i="3"/>
  <c r="AS6159" i="3"/>
  <c r="AS6158" i="3"/>
  <c r="AS6157" i="3"/>
  <c r="AS6156" i="3"/>
  <c r="AS6155" i="3"/>
  <c r="AS6154" i="3"/>
  <c r="AS6153" i="3"/>
  <c r="AS6152" i="3"/>
  <c r="AS6151" i="3"/>
  <c r="AS6150" i="3"/>
  <c r="AS6149" i="3"/>
  <c r="AS6148" i="3"/>
  <c r="AS6147" i="3"/>
  <c r="AS6146" i="3"/>
  <c r="AS6145" i="3"/>
  <c r="AS6144" i="3"/>
  <c r="AS6143" i="3"/>
  <c r="AS6142" i="3"/>
  <c r="AS6141" i="3"/>
  <c r="AS6140" i="3"/>
  <c r="AS6139" i="3"/>
  <c r="AS6138" i="3"/>
  <c r="AS6137" i="3"/>
  <c r="AS6136" i="3"/>
  <c r="AS6135" i="3"/>
  <c r="AS6134" i="3"/>
  <c r="AS6133" i="3"/>
  <c r="AS6132" i="3"/>
  <c r="AS6131" i="3"/>
  <c r="AS6130" i="3"/>
  <c r="AS6129" i="3"/>
  <c r="AS6128" i="3"/>
  <c r="AS6127" i="3"/>
  <c r="AS6126" i="3"/>
  <c r="AS6125" i="3"/>
  <c r="AS6124" i="3"/>
  <c r="AS6123" i="3"/>
  <c r="AS6122" i="3"/>
  <c r="AS6121" i="3"/>
  <c r="AS6120" i="3"/>
  <c r="AS6119" i="3"/>
  <c r="AS6118" i="3"/>
  <c r="AS6117" i="3"/>
  <c r="AS6116" i="3"/>
  <c r="AS6115" i="3"/>
  <c r="AS6114" i="3"/>
  <c r="AS6113" i="3"/>
  <c r="AS6112" i="3"/>
  <c r="AS6111" i="3"/>
  <c r="AS6110" i="3"/>
  <c r="AS6109" i="3"/>
  <c r="AS6108" i="3"/>
  <c r="AS6107" i="3"/>
  <c r="AS6106" i="3"/>
  <c r="AS6105" i="3"/>
  <c r="AS6104" i="3"/>
  <c r="AS6103" i="3"/>
  <c r="AS6102" i="3"/>
  <c r="AS6101" i="3"/>
  <c r="AS6100" i="3"/>
  <c r="AS6099" i="3"/>
  <c r="AS6098" i="3"/>
  <c r="AS6097" i="3"/>
  <c r="AS6096" i="3"/>
  <c r="AS6095" i="3"/>
  <c r="AS6094" i="3"/>
  <c r="AS6093" i="3"/>
  <c r="AS6092" i="3"/>
  <c r="AS6091" i="3"/>
  <c r="AS6090" i="3"/>
  <c r="AS6089" i="3"/>
  <c r="AS6088" i="3"/>
  <c r="AS6087" i="3"/>
  <c r="AS6086" i="3"/>
  <c r="AS6085" i="3"/>
  <c r="AS6084" i="3"/>
  <c r="AS6083" i="3"/>
  <c r="AS6082" i="3"/>
  <c r="AS6081" i="3"/>
  <c r="AS6080" i="3"/>
  <c r="AS6079" i="3"/>
  <c r="AS6078" i="3"/>
  <c r="AS6077" i="3"/>
  <c r="AS6076" i="3"/>
  <c r="AS6075" i="3"/>
  <c r="AS6074" i="3"/>
  <c r="AS6073" i="3"/>
  <c r="AS6072" i="3"/>
  <c r="AS6071" i="3"/>
  <c r="AS6070" i="3"/>
  <c r="AS6069" i="3"/>
  <c r="AS6068" i="3"/>
  <c r="AS6067" i="3"/>
  <c r="AS6066" i="3"/>
  <c r="AS6065" i="3"/>
  <c r="AS6064" i="3"/>
  <c r="AS6063" i="3"/>
  <c r="AS6062" i="3"/>
  <c r="AS6061" i="3"/>
  <c r="AS6060" i="3"/>
  <c r="AS6059" i="3"/>
  <c r="AS6058" i="3"/>
  <c r="AS6057" i="3"/>
  <c r="AS6056" i="3"/>
  <c r="AS6055" i="3"/>
  <c r="AS6054" i="3"/>
  <c r="AS6053" i="3"/>
  <c r="AS6052" i="3"/>
  <c r="AS6051" i="3"/>
  <c r="AS6050" i="3"/>
  <c r="AS6049" i="3"/>
  <c r="AS6048" i="3"/>
  <c r="AS6047" i="3"/>
  <c r="AS6046" i="3"/>
  <c r="AS6045" i="3"/>
  <c r="AS6044" i="3"/>
  <c r="AS6043" i="3"/>
  <c r="AS6042" i="3"/>
  <c r="AS6041" i="3"/>
  <c r="AS6040" i="3"/>
  <c r="AS6039" i="3"/>
  <c r="AS6038" i="3"/>
  <c r="AS6037" i="3"/>
  <c r="AS6036" i="3"/>
  <c r="AS6035" i="3"/>
  <c r="AS6034" i="3"/>
  <c r="AS6033" i="3"/>
  <c r="AS6032" i="3"/>
  <c r="AS6031" i="3"/>
  <c r="AS6030" i="3"/>
  <c r="AS6029" i="3"/>
  <c r="AS6028" i="3"/>
  <c r="AS6027" i="3"/>
  <c r="AS6026" i="3"/>
  <c r="AS6025" i="3"/>
  <c r="AS6024" i="3"/>
  <c r="AS6023" i="3"/>
  <c r="AS6022" i="3"/>
  <c r="AS6021" i="3"/>
  <c r="AS6020" i="3"/>
  <c r="AS6019" i="3"/>
  <c r="AS6018" i="3"/>
  <c r="AS6017" i="3"/>
  <c r="AS6016" i="3"/>
  <c r="AS6015" i="3"/>
  <c r="AS6014" i="3"/>
  <c r="AS6013" i="3"/>
  <c r="AS6012" i="3"/>
  <c r="AS6011" i="3"/>
  <c r="AS6010" i="3"/>
  <c r="AS6009" i="3"/>
  <c r="AS6008" i="3"/>
  <c r="AS6007" i="3"/>
  <c r="AS6006" i="3"/>
  <c r="AS6005" i="3"/>
  <c r="AS6004" i="3"/>
  <c r="AS6003" i="3"/>
  <c r="AS6002" i="3"/>
  <c r="AS6001" i="3"/>
  <c r="AS6000" i="3"/>
  <c r="AS5999" i="3"/>
  <c r="AS5998" i="3"/>
  <c r="AS5997" i="3"/>
  <c r="AS5996" i="3"/>
  <c r="AS5995" i="3"/>
  <c r="AS5994" i="3"/>
  <c r="AS5993" i="3"/>
  <c r="AS5992" i="3"/>
  <c r="AS5991" i="3"/>
  <c r="AS5990" i="3"/>
  <c r="AS5989" i="3"/>
  <c r="AS5988" i="3"/>
  <c r="AS5987" i="3"/>
  <c r="AS5986" i="3"/>
  <c r="AS5985" i="3"/>
  <c r="AS5984" i="3"/>
  <c r="AS5983" i="3"/>
  <c r="AS5982" i="3"/>
  <c r="AS5981" i="3"/>
  <c r="AS5980" i="3"/>
  <c r="AS5979" i="3"/>
  <c r="AS5978" i="3"/>
  <c r="AS5977" i="3"/>
  <c r="AS5976" i="3"/>
  <c r="AS5975" i="3"/>
  <c r="AS5974" i="3"/>
  <c r="AS5973" i="3"/>
  <c r="AS5972" i="3"/>
  <c r="AS5971" i="3"/>
  <c r="AS5970" i="3"/>
  <c r="AS5969" i="3"/>
  <c r="AS5968" i="3"/>
  <c r="AS5967" i="3"/>
  <c r="AS5966" i="3"/>
  <c r="AS5965" i="3"/>
  <c r="AS5964" i="3"/>
  <c r="AS5963" i="3"/>
  <c r="AS5962" i="3"/>
  <c r="AS5961" i="3"/>
  <c r="AS5960" i="3"/>
  <c r="AS5959" i="3"/>
  <c r="AS5958" i="3"/>
  <c r="AS5957" i="3"/>
  <c r="AS5956" i="3"/>
  <c r="AS5955" i="3"/>
  <c r="AS5954" i="3"/>
  <c r="AS5953" i="3"/>
  <c r="AS5952" i="3"/>
  <c r="AS5951" i="3"/>
  <c r="AS5950" i="3"/>
  <c r="AS5949" i="3"/>
  <c r="AS5948" i="3"/>
  <c r="AS5947" i="3"/>
  <c r="AS5946" i="3"/>
  <c r="AS5945" i="3"/>
  <c r="AS5944" i="3"/>
  <c r="AS5943" i="3"/>
  <c r="AS5942" i="3"/>
  <c r="AS5941" i="3"/>
  <c r="AS5940" i="3"/>
  <c r="AS5939" i="3"/>
  <c r="AS5938" i="3"/>
  <c r="AS5937" i="3"/>
  <c r="AS5936" i="3"/>
  <c r="AS5935" i="3"/>
  <c r="AS5934" i="3"/>
  <c r="AS5933" i="3"/>
  <c r="AS5932" i="3"/>
  <c r="AS5931" i="3"/>
  <c r="AS5930" i="3"/>
  <c r="AS5929" i="3"/>
  <c r="AS5928" i="3"/>
  <c r="AS5927" i="3"/>
  <c r="AS5926" i="3"/>
  <c r="AS5925" i="3"/>
  <c r="AS5924" i="3"/>
  <c r="AS5923" i="3"/>
  <c r="AS5922" i="3"/>
  <c r="AS5921" i="3"/>
  <c r="AS5920" i="3"/>
  <c r="AS5919" i="3"/>
  <c r="AS5918" i="3"/>
  <c r="AS5917" i="3"/>
  <c r="AS5916" i="3"/>
  <c r="AS5915" i="3"/>
  <c r="AS5914" i="3"/>
  <c r="AS5913" i="3"/>
  <c r="AS5912" i="3"/>
  <c r="AS5911" i="3"/>
  <c r="AS5910" i="3"/>
  <c r="AS5909" i="3"/>
  <c r="AS5908" i="3"/>
  <c r="AS5907" i="3"/>
  <c r="AS5906" i="3"/>
  <c r="AS5905" i="3"/>
  <c r="AS5904" i="3"/>
  <c r="AS5903" i="3"/>
  <c r="AS5902" i="3"/>
  <c r="AS5901" i="3"/>
  <c r="AS5900" i="3"/>
  <c r="AS5899" i="3"/>
  <c r="AS5898" i="3"/>
  <c r="AS5897" i="3"/>
  <c r="AS5896" i="3"/>
  <c r="AS5895" i="3"/>
  <c r="AS5894" i="3"/>
  <c r="AS5893" i="3"/>
  <c r="AS5892" i="3"/>
  <c r="AS5891" i="3"/>
  <c r="AS5890" i="3"/>
  <c r="AS5889" i="3"/>
  <c r="AS5888" i="3"/>
  <c r="AS5887" i="3"/>
  <c r="AS5886" i="3"/>
  <c r="AS5885" i="3"/>
  <c r="AS5884" i="3"/>
  <c r="AS5883" i="3"/>
  <c r="AS5882" i="3"/>
  <c r="AS5881" i="3"/>
  <c r="AS5880" i="3"/>
  <c r="AS5879" i="3"/>
  <c r="AS5878" i="3"/>
  <c r="AS5877" i="3"/>
  <c r="AS5876" i="3"/>
  <c r="AS5875" i="3"/>
  <c r="AS5874" i="3"/>
  <c r="AS5873" i="3"/>
  <c r="AS5872" i="3"/>
  <c r="AS5871" i="3"/>
  <c r="AS5870" i="3"/>
  <c r="AS5869" i="3"/>
  <c r="AS5868" i="3"/>
  <c r="AS5867" i="3"/>
  <c r="AS5866" i="3"/>
  <c r="AS5865" i="3"/>
  <c r="AS5864" i="3"/>
  <c r="AS5863" i="3"/>
  <c r="AS5862" i="3"/>
  <c r="AS5861" i="3"/>
  <c r="AS5860" i="3"/>
  <c r="AS5859" i="3"/>
  <c r="AS5858" i="3"/>
  <c r="AS5857" i="3"/>
  <c r="AS5856" i="3"/>
  <c r="AS5855" i="3"/>
  <c r="AS5854" i="3"/>
  <c r="AS5853" i="3"/>
  <c r="AS5852" i="3"/>
  <c r="AS5851" i="3"/>
  <c r="AS5850" i="3"/>
  <c r="AS5849" i="3"/>
  <c r="AS5848" i="3"/>
  <c r="AS5847" i="3"/>
  <c r="AS5846" i="3"/>
  <c r="AS5845" i="3"/>
  <c r="AS5844" i="3"/>
  <c r="AS5843" i="3"/>
  <c r="AS5842" i="3"/>
  <c r="AS5841" i="3"/>
  <c r="AS5840" i="3"/>
  <c r="AS5839" i="3"/>
  <c r="AS5838" i="3"/>
  <c r="AS5837" i="3"/>
  <c r="AS5836" i="3"/>
  <c r="AS5835" i="3"/>
  <c r="AS5834" i="3"/>
  <c r="AS5833" i="3"/>
  <c r="AS5832" i="3"/>
  <c r="AS5831" i="3"/>
  <c r="AS5830" i="3"/>
  <c r="AS5829" i="3"/>
  <c r="AS5828" i="3"/>
  <c r="AS5827" i="3"/>
  <c r="AS5826" i="3"/>
  <c r="AS5825" i="3"/>
  <c r="AS5824" i="3"/>
  <c r="AS5823" i="3"/>
  <c r="AR7876" i="3"/>
  <c r="AT7876" i="3" s="1"/>
  <c r="AR7874" i="3"/>
  <c r="AT7874" i="3" s="1"/>
  <c r="AR7872" i="3"/>
  <c r="AT7872" i="3" s="1"/>
  <c r="AR7870" i="3"/>
  <c r="AR7868" i="3"/>
  <c r="AT7868" i="3" s="1"/>
  <c r="AR7866" i="3"/>
  <c r="AT7866" i="3" s="1"/>
  <c r="AR7864" i="3"/>
  <c r="AT7864" i="3" s="1"/>
  <c r="AR7862" i="3"/>
  <c r="AR7860" i="3"/>
  <c r="AT7860" i="3" s="1"/>
  <c r="AR7858" i="3"/>
  <c r="AT7858" i="3" s="1"/>
  <c r="AR7856" i="3"/>
  <c r="AT7856" i="3" s="1"/>
  <c r="AR7854" i="3"/>
  <c r="AR7852" i="3"/>
  <c r="AT7852" i="3" s="1"/>
  <c r="AR7850" i="3"/>
  <c r="AT7850" i="3" s="1"/>
  <c r="AR7848" i="3"/>
  <c r="AT7848" i="3" s="1"/>
  <c r="AR7846" i="3"/>
  <c r="AR7844" i="3"/>
  <c r="AT7844" i="3" s="1"/>
  <c r="AR7842" i="3"/>
  <c r="AT7842" i="3" s="1"/>
  <c r="AR7840" i="3"/>
  <c r="AT7840" i="3" s="1"/>
  <c r="AR7838" i="3"/>
  <c r="AR7836" i="3"/>
  <c r="AT7836" i="3" s="1"/>
  <c r="AR7834" i="3"/>
  <c r="AT7834" i="3" s="1"/>
  <c r="AR7832" i="3"/>
  <c r="AT7832" i="3" s="1"/>
  <c r="AR7830" i="3"/>
  <c r="AR7828" i="3"/>
  <c r="AT7828" i="3" s="1"/>
  <c r="AR7826" i="3"/>
  <c r="AT7826" i="3" s="1"/>
  <c r="AR7824" i="3"/>
  <c r="AT7824" i="3" s="1"/>
  <c r="AR7822" i="3"/>
  <c r="AR7820" i="3"/>
  <c r="AT7820" i="3" s="1"/>
  <c r="AR7818" i="3"/>
  <c r="AT7818" i="3" s="1"/>
  <c r="AR7816" i="3"/>
  <c r="AT7816" i="3" s="1"/>
  <c r="AR7814" i="3"/>
  <c r="AR7812" i="3"/>
  <c r="AT7812" i="3" s="1"/>
  <c r="AR7810" i="3"/>
  <c r="AT7810" i="3" s="1"/>
  <c r="AR7808" i="3"/>
  <c r="AT7808" i="3" s="1"/>
  <c r="AR7806" i="3"/>
  <c r="AR7804" i="3"/>
  <c r="AT7804" i="3" s="1"/>
  <c r="AR7802" i="3"/>
  <c r="AT7802" i="3" s="1"/>
  <c r="AR7800" i="3"/>
  <c r="AT7800" i="3" s="1"/>
  <c r="AR7798" i="3"/>
  <c r="AR7796" i="3"/>
  <c r="AT7796" i="3" s="1"/>
  <c r="AR7794" i="3"/>
  <c r="AT7794" i="3" s="1"/>
  <c r="AR7792" i="3"/>
  <c r="AT7792" i="3" s="1"/>
  <c r="AR7790" i="3"/>
  <c r="AR7788" i="3"/>
  <c r="AT7788" i="3" s="1"/>
  <c r="AR7786" i="3"/>
  <c r="AT7786" i="3" s="1"/>
  <c r="AR7784" i="3"/>
  <c r="AT7784" i="3" s="1"/>
  <c r="AS7781" i="3"/>
  <c r="AR7780" i="3"/>
  <c r="AS7777" i="3"/>
  <c r="AR7776" i="3"/>
  <c r="AS7773" i="3"/>
  <c r="AR7772" i="3"/>
  <c r="AS7769" i="3"/>
  <c r="AR7768" i="3"/>
  <c r="AS7765" i="3"/>
  <c r="AR7764" i="3"/>
  <c r="AS7761" i="3"/>
  <c r="AR7760" i="3"/>
  <c r="AS7757" i="3"/>
  <c r="AR7756" i="3"/>
  <c r="AS7753" i="3"/>
  <c r="AR7752" i="3"/>
  <c r="AS7749" i="3"/>
  <c r="AR7748" i="3"/>
  <c r="AS7745" i="3"/>
  <c r="AR7744" i="3"/>
  <c r="AS7741" i="3"/>
  <c r="AR7740" i="3"/>
  <c r="AS7737" i="3"/>
  <c r="AR7736" i="3"/>
  <c r="AS7733" i="3"/>
  <c r="AR7732" i="3"/>
  <c r="AS7729" i="3"/>
  <c r="AR7728" i="3"/>
  <c r="AS7725" i="3"/>
  <c r="AR7724" i="3"/>
  <c r="AS7721" i="3"/>
  <c r="AR7720" i="3"/>
  <c r="AS7717" i="3"/>
  <c r="AR7716" i="3"/>
  <c r="AS7713" i="3"/>
  <c r="AR7712" i="3"/>
  <c r="AS7709" i="3"/>
  <c r="AR7708" i="3"/>
  <c r="AS7705" i="3"/>
  <c r="AR7704" i="3"/>
  <c r="AS7701" i="3"/>
  <c r="AR7700" i="3"/>
  <c r="AS7697" i="3"/>
  <c r="AR7696" i="3"/>
  <c r="AS7693" i="3"/>
  <c r="AR7692" i="3"/>
  <c r="AS7689" i="3"/>
  <c r="AR7688" i="3"/>
  <c r="AS7685" i="3"/>
  <c r="AR7684" i="3"/>
  <c r="AS7681" i="3"/>
  <c r="AR7680" i="3"/>
  <c r="AS7677" i="3"/>
  <c r="AR7676" i="3"/>
  <c r="AS7673" i="3"/>
  <c r="AR7672" i="3"/>
  <c r="AS7669" i="3"/>
  <c r="AR7668" i="3"/>
  <c r="AS7665" i="3"/>
  <c r="AR7664" i="3"/>
  <c r="AS7661" i="3"/>
  <c r="AR7660" i="3"/>
  <c r="AS7657" i="3"/>
  <c r="AR7656" i="3"/>
  <c r="AS7653" i="3"/>
  <c r="AR7652" i="3"/>
  <c r="AS7649" i="3"/>
  <c r="AR7648" i="3"/>
  <c r="AS7645" i="3"/>
  <c r="AR7644" i="3"/>
  <c r="AS7641" i="3"/>
  <c r="AR7640" i="3"/>
  <c r="AS7637" i="3"/>
  <c r="AR7636" i="3"/>
  <c r="AS7633" i="3"/>
  <c r="AR7632" i="3"/>
  <c r="AS7629" i="3"/>
  <c r="AR7628" i="3"/>
  <c r="AS7625" i="3"/>
  <c r="AR7624" i="3"/>
  <c r="AS7621" i="3"/>
  <c r="AR7620" i="3"/>
  <c r="AS7617" i="3"/>
  <c r="AR7616" i="3"/>
  <c r="AS7613" i="3"/>
  <c r="AR7612" i="3"/>
  <c r="AS7609" i="3"/>
  <c r="AR7608" i="3"/>
  <c r="AS7605" i="3"/>
  <c r="AR7604" i="3"/>
  <c r="AS7601" i="3"/>
  <c r="AR7600" i="3"/>
  <c r="AS7597" i="3"/>
  <c r="AR7596" i="3"/>
  <c r="AS7593" i="3"/>
  <c r="AR7592" i="3"/>
  <c r="AS7589" i="3"/>
  <c r="AR7588" i="3"/>
  <c r="AS7585" i="3"/>
  <c r="AR7584" i="3"/>
  <c r="AS7581" i="3"/>
  <c r="AR7580" i="3"/>
  <c r="AS7577" i="3"/>
  <c r="AR7576" i="3"/>
  <c r="AS7573" i="3"/>
  <c r="AR7572" i="3"/>
  <c r="AS7569" i="3"/>
  <c r="AR7568" i="3"/>
  <c r="AS7565" i="3"/>
  <c r="AR7564" i="3"/>
  <c r="AS7561" i="3"/>
  <c r="AR7560" i="3"/>
  <c r="AS7557" i="3"/>
  <c r="AR7556" i="3"/>
  <c r="AS7553" i="3"/>
  <c r="AR7552" i="3"/>
  <c r="AS7549" i="3"/>
  <c r="AR7548" i="3"/>
  <c r="AS7545" i="3"/>
  <c r="AR7544" i="3"/>
  <c r="AS7541" i="3"/>
  <c r="AR7540" i="3"/>
  <c r="AR7539" i="3"/>
  <c r="AT7539" i="3" s="1"/>
  <c r="AR7538" i="3"/>
  <c r="AR7537" i="3"/>
  <c r="AR7536" i="3"/>
  <c r="AR7535" i="3"/>
  <c r="AT7535" i="3" s="1"/>
  <c r="AR7534" i="3"/>
  <c r="AR7533" i="3"/>
  <c r="AR7532" i="3"/>
  <c r="AR7531" i="3"/>
  <c r="AT7531" i="3" s="1"/>
  <c r="AR7530" i="3"/>
  <c r="AR7529" i="3"/>
  <c r="AR7528" i="3"/>
  <c r="AR7527" i="3"/>
  <c r="AT7527" i="3" s="1"/>
  <c r="AR7526" i="3"/>
  <c r="AR7525" i="3"/>
  <c r="AR7524" i="3"/>
  <c r="AR7523" i="3"/>
  <c r="AT7523" i="3" s="1"/>
  <c r="AR7522" i="3"/>
  <c r="AR7521" i="3"/>
  <c r="AR7520" i="3"/>
  <c r="AR7519" i="3"/>
  <c r="AT7519" i="3" s="1"/>
  <c r="AR7518" i="3"/>
  <c r="AR7517" i="3"/>
  <c r="AR7516" i="3"/>
  <c r="AR7515" i="3"/>
  <c r="AT7515" i="3" s="1"/>
  <c r="AR7514" i="3"/>
  <c r="AR7513" i="3"/>
  <c r="AR7512" i="3"/>
  <c r="AR7511" i="3"/>
  <c r="AT7511" i="3" s="1"/>
  <c r="AR7510" i="3"/>
  <c r="AR7509" i="3"/>
  <c r="AR7508" i="3"/>
  <c r="AR7507" i="3"/>
  <c r="AT7507" i="3" s="1"/>
  <c r="AR7506" i="3"/>
  <c r="AR7505" i="3"/>
  <c r="AR7504" i="3"/>
  <c r="AR7503" i="3"/>
  <c r="AT7503" i="3" s="1"/>
  <c r="AR7502" i="3"/>
  <c r="AR7501" i="3"/>
  <c r="AR7500" i="3"/>
  <c r="AR7499" i="3"/>
  <c r="AT7499" i="3" s="1"/>
  <c r="AR7498" i="3"/>
  <c r="AR7497" i="3"/>
  <c r="AR7496" i="3"/>
  <c r="AR7495" i="3"/>
  <c r="AT7495" i="3" s="1"/>
  <c r="AR7494" i="3"/>
  <c r="AR7493" i="3"/>
  <c r="AR7492" i="3"/>
  <c r="AR7491" i="3"/>
  <c r="AT7491" i="3" s="1"/>
  <c r="AR7490" i="3"/>
  <c r="AR7489" i="3"/>
  <c r="AR7488" i="3"/>
  <c r="AR7487" i="3"/>
  <c r="AT7487" i="3" s="1"/>
  <c r="AR7486" i="3"/>
  <c r="AR7485" i="3"/>
  <c r="AR7484" i="3"/>
  <c r="AR7483" i="3"/>
  <c r="AT7483" i="3" s="1"/>
  <c r="AR7482" i="3"/>
  <c r="AR7481" i="3"/>
  <c r="AR7480" i="3"/>
  <c r="AR7479" i="3"/>
  <c r="AT7479" i="3" s="1"/>
  <c r="AR7478" i="3"/>
  <c r="AR7477" i="3"/>
  <c r="AR7476" i="3"/>
  <c r="AR7475" i="3"/>
  <c r="AT7475" i="3" s="1"/>
  <c r="AR7474" i="3"/>
  <c r="AR7473" i="3"/>
  <c r="AR7472" i="3"/>
  <c r="AR7471" i="3"/>
  <c r="AT7471" i="3" s="1"/>
  <c r="AR7470" i="3"/>
  <c r="AR7469" i="3"/>
  <c r="AR7468" i="3"/>
  <c r="AR7467" i="3"/>
  <c r="AT7467" i="3" s="1"/>
  <c r="AR7466" i="3"/>
  <c r="AR7465" i="3"/>
  <c r="AR7464" i="3"/>
  <c r="AR7463" i="3"/>
  <c r="AT7463" i="3" s="1"/>
  <c r="AR7462" i="3"/>
  <c r="AR7461" i="3"/>
  <c r="AR7460" i="3"/>
  <c r="AR7459" i="3"/>
  <c r="AT7459" i="3" s="1"/>
  <c r="AR7458" i="3"/>
  <c r="AR7457" i="3"/>
  <c r="AR7456" i="3"/>
  <c r="AR7455" i="3"/>
  <c r="AT7455" i="3" s="1"/>
  <c r="AR7454" i="3"/>
  <c r="AR7453" i="3"/>
  <c r="AR7452" i="3"/>
  <c r="AR7451" i="3"/>
  <c r="AT7451" i="3" s="1"/>
  <c r="AR7450" i="3"/>
  <c r="AR7449" i="3"/>
  <c r="AR7448" i="3"/>
  <c r="AR7447" i="3"/>
  <c r="AT7447" i="3" s="1"/>
  <c r="AR7446" i="3"/>
  <c r="AR7445" i="3"/>
  <c r="AR7444" i="3"/>
  <c r="AR7443" i="3"/>
  <c r="AT7443" i="3" s="1"/>
  <c r="AR7442" i="3"/>
  <c r="AR7441" i="3"/>
  <c r="AR7440" i="3"/>
  <c r="AR7439" i="3"/>
  <c r="AT7439" i="3" s="1"/>
  <c r="AR7438" i="3"/>
  <c r="AR7437" i="3"/>
  <c r="AR7436" i="3"/>
  <c r="AR7435" i="3"/>
  <c r="AT7435" i="3" s="1"/>
  <c r="AR7434" i="3"/>
  <c r="AR7433" i="3"/>
  <c r="AR7432" i="3"/>
  <c r="AR7431" i="3"/>
  <c r="AT7431" i="3" s="1"/>
  <c r="AR7430" i="3"/>
  <c r="AR7429" i="3"/>
  <c r="AR7428" i="3"/>
  <c r="AR7427" i="3"/>
  <c r="AT7427" i="3" s="1"/>
  <c r="AR7426" i="3"/>
  <c r="AR7425" i="3"/>
  <c r="AR7424" i="3"/>
  <c r="AR7423" i="3"/>
  <c r="AT7423" i="3" s="1"/>
  <c r="AR7422" i="3"/>
  <c r="AR7421" i="3"/>
  <c r="AR7420" i="3"/>
  <c r="AR7419" i="3"/>
  <c r="AT7419" i="3" s="1"/>
  <c r="AR7418" i="3"/>
  <c r="AR7417" i="3"/>
  <c r="AR7416" i="3"/>
  <c r="AR7415" i="3"/>
  <c r="AT7415" i="3" s="1"/>
  <c r="AR7414" i="3"/>
  <c r="AR7413" i="3"/>
  <c r="AR7412" i="3"/>
  <c r="AR7411" i="3"/>
  <c r="AT7411" i="3" s="1"/>
  <c r="AR7410" i="3"/>
  <c r="AR7409" i="3"/>
  <c r="AR7408" i="3"/>
  <c r="AR7407" i="3"/>
  <c r="AT7407" i="3" s="1"/>
  <c r="AR7406" i="3"/>
  <c r="AR7405" i="3"/>
  <c r="AR7404" i="3"/>
  <c r="AR7403" i="3"/>
  <c r="AT7403" i="3" s="1"/>
  <c r="AR7402" i="3"/>
  <c r="AR7401" i="3"/>
  <c r="AR7400" i="3"/>
  <c r="AR7399" i="3"/>
  <c r="AT7399" i="3" s="1"/>
  <c r="AR7398" i="3"/>
  <c r="AR7397" i="3"/>
  <c r="AR7396" i="3"/>
  <c r="AR7395" i="3"/>
  <c r="AT7395" i="3" s="1"/>
  <c r="AR7394" i="3"/>
  <c r="AR7393" i="3"/>
  <c r="AR7392" i="3"/>
  <c r="AR7391" i="3"/>
  <c r="AT7391" i="3" s="1"/>
  <c r="AR7390" i="3"/>
  <c r="AR7389" i="3"/>
  <c r="AR7388" i="3"/>
  <c r="AR7387" i="3"/>
  <c r="AT7387" i="3" s="1"/>
  <c r="AR7386" i="3"/>
  <c r="AR7385" i="3"/>
  <c r="AR7384" i="3"/>
  <c r="AR7383" i="3"/>
  <c r="AT7383" i="3" s="1"/>
  <c r="AR7382" i="3"/>
  <c r="AR7381" i="3"/>
  <c r="AR7380" i="3"/>
  <c r="AR7379" i="3"/>
  <c r="AT7379" i="3" s="1"/>
  <c r="AR7378" i="3"/>
  <c r="AR7377" i="3"/>
  <c r="AR7376" i="3"/>
  <c r="AR7375" i="3"/>
  <c r="AT7375" i="3" s="1"/>
  <c r="AR7374" i="3"/>
  <c r="AR7373" i="3"/>
  <c r="AR7372" i="3"/>
  <c r="AR7371" i="3"/>
  <c r="AT7371" i="3" s="1"/>
  <c r="AR7370" i="3"/>
  <c r="AR7369" i="3"/>
  <c r="AR7368" i="3"/>
  <c r="AR7367" i="3"/>
  <c r="AT7367" i="3" s="1"/>
  <c r="AR7366" i="3"/>
  <c r="AR7365" i="3"/>
  <c r="AR7364" i="3"/>
  <c r="AR7363" i="3"/>
  <c r="AT7363" i="3" s="1"/>
  <c r="AR7362" i="3"/>
  <c r="AR7361" i="3"/>
  <c r="AR7360" i="3"/>
  <c r="AR7359" i="3"/>
  <c r="AT7359" i="3" s="1"/>
  <c r="AR7358" i="3"/>
  <c r="AR7357" i="3"/>
  <c r="AR7356" i="3"/>
  <c r="AR7355" i="3"/>
  <c r="AT7355" i="3" s="1"/>
  <c r="AR7354" i="3"/>
  <c r="AR7353" i="3"/>
  <c r="AR7352" i="3"/>
  <c r="AR7351" i="3"/>
  <c r="AT7351" i="3" s="1"/>
  <c r="AR7350" i="3"/>
  <c r="AR7349" i="3"/>
  <c r="AR7348" i="3"/>
  <c r="AR7347" i="3"/>
  <c r="AT7347" i="3" s="1"/>
  <c r="AR7346" i="3"/>
  <c r="AR7345" i="3"/>
  <c r="AR7344" i="3"/>
  <c r="AR7343" i="3"/>
  <c r="AT7343" i="3" s="1"/>
  <c r="AR7342" i="3"/>
  <c r="AR7341" i="3"/>
  <c r="AR7340" i="3"/>
  <c r="AR7339" i="3"/>
  <c r="AT7339" i="3" s="1"/>
  <c r="AR7338" i="3"/>
  <c r="AR7337" i="3"/>
  <c r="AR7336" i="3"/>
  <c r="AR7335" i="3"/>
  <c r="AT7335" i="3" s="1"/>
  <c r="AR7334" i="3"/>
  <c r="AR7333" i="3"/>
  <c r="AR7332" i="3"/>
  <c r="AR7331" i="3"/>
  <c r="AT7331" i="3" s="1"/>
  <c r="AR7330" i="3"/>
  <c r="AR7329" i="3"/>
  <c r="AR7328" i="3"/>
  <c r="AR7327" i="3"/>
  <c r="AT7327" i="3" s="1"/>
  <c r="AR7326" i="3"/>
  <c r="AR7325" i="3"/>
  <c r="AR7324" i="3"/>
  <c r="AR7323" i="3"/>
  <c r="AT7323" i="3" s="1"/>
  <c r="AR7322" i="3"/>
  <c r="AR7321" i="3"/>
  <c r="AR7320" i="3"/>
  <c r="AR7319" i="3"/>
  <c r="AT7319" i="3" s="1"/>
  <c r="AR7318" i="3"/>
  <c r="AR7317" i="3"/>
  <c r="AR7316" i="3"/>
  <c r="AR7315" i="3"/>
  <c r="AT7315" i="3" s="1"/>
  <c r="AR7314" i="3"/>
  <c r="AR7313" i="3"/>
  <c r="AR7312" i="3"/>
  <c r="AR7311" i="3"/>
  <c r="AT7311" i="3" s="1"/>
  <c r="AR7310" i="3"/>
  <c r="AR7309" i="3"/>
  <c r="AR7308" i="3"/>
  <c r="AR7307" i="3"/>
  <c r="AT7307" i="3" s="1"/>
  <c r="AR7306" i="3"/>
  <c r="AR7305" i="3"/>
  <c r="AR7304" i="3"/>
  <c r="AR7303" i="3"/>
  <c r="AT7303" i="3" s="1"/>
  <c r="AR7302" i="3"/>
  <c r="AR7301" i="3"/>
  <c r="AR7300" i="3"/>
  <c r="AR7299" i="3"/>
  <c r="AT7299" i="3" s="1"/>
  <c r="AR7298" i="3"/>
  <c r="AR7297" i="3"/>
  <c r="AR7296" i="3"/>
  <c r="AR7295" i="3"/>
  <c r="AT7295" i="3" s="1"/>
  <c r="AR7294" i="3"/>
  <c r="AR7293" i="3"/>
  <c r="AR7292" i="3"/>
  <c r="AR7291" i="3"/>
  <c r="AT7291" i="3" s="1"/>
  <c r="AR7290" i="3"/>
  <c r="AR7289" i="3"/>
  <c r="AR7288" i="3"/>
  <c r="AR7287" i="3"/>
  <c r="AT7287" i="3" s="1"/>
  <c r="AR7286" i="3"/>
  <c r="AR7285" i="3"/>
  <c r="AR7284" i="3"/>
  <c r="AR7283" i="3"/>
  <c r="AT7283" i="3" s="1"/>
  <c r="AR7282" i="3"/>
  <c r="AR7281" i="3"/>
  <c r="AR7280" i="3"/>
  <c r="AR7279" i="3"/>
  <c r="AT7279" i="3" s="1"/>
  <c r="AR7278" i="3"/>
  <c r="AR7277" i="3"/>
  <c r="AR7276" i="3"/>
  <c r="AR7275" i="3"/>
  <c r="AT7275" i="3" s="1"/>
  <c r="AR7274" i="3"/>
  <c r="AR7273" i="3"/>
  <c r="AR7272" i="3"/>
  <c r="AR7271" i="3"/>
  <c r="AT7271" i="3" s="1"/>
  <c r="AR7270" i="3"/>
  <c r="AR7269" i="3"/>
  <c r="AR7268" i="3"/>
  <c r="AR7267" i="3"/>
  <c r="AT7267" i="3" s="1"/>
  <c r="AR7266" i="3"/>
  <c r="AR7265" i="3"/>
  <c r="AR7264" i="3"/>
  <c r="AR7263" i="3"/>
  <c r="AT7263" i="3" s="1"/>
  <c r="AR7262" i="3"/>
  <c r="AR7261" i="3"/>
  <c r="AR7260" i="3"/>
  <c r="AR7259" i="3"/>
  <c r="AT7259" i="3" s="1"/>
  <c r="AR7258" i="3"/>
  <c r="AR7257" i="3"/>
  <c r="AR7256" i="3"/>
  <c r="AR7255" i="3"/>
  <c r="AT7255" i="3" s="1"/>
  <c r="AR7254" i="3"/>
  <c r="AR7253" i="3"/>
  <c r="AR7252" i="3"/>
  <c r="AR7251" i="3"/>
  <c r="AT7251" i="3" s="1"/>
  <c r="AR7250" i="3"/>
  <c r="AR7249" i="3"/>
  <c r="AR7248" i="3"/>
  <c r="AR7247" i="3"/>
  <c r="AT7247" i="3" s="1"/>
  <c r="AR7246" i="3"/>
  <c r="AR7245" i="3"/>
  <c r="AR7244" i="3"/>
  <c r="AR7243" i="3"/>
  <c r="AT7243" i="3" s="1"/>
  <c r="AR7242" i="3"/>
  <c r="AR7241" i="3"/>
  <c r="AR7240" i="3"/>
  <c r="AR7239" i="3"/>
  <c r="AT7239" i="3" s="1"/>
  <c r="AR7238" i="3"/>
  <c r="AR7237" i="3"/>
  <c r="AR7236" i="3"/>
  <c r="AR7235" i="3"/>
  <c r="AT7235" i="3" s="1"/>
  <c r="AR7234" i="3"/>
  <c r="AR7233" i="3"/>
  <c r="AR7232" i="3"/>
  <c r="AR7231" i="3"/>
  <c r="AT7231" i="3" s="1"/>
  <c r="AR7230" i="3"/>
  <c r="AR7229" i="3"/>
  <c r="AR7228" i="3"/>
  <c r="AR7227" i="3"/>
  <c r="AT7227" i="3" s="1"/>
  <c r="AR7226" i="3"/>
  <c r="AR7225" i="3"/>
  <c r="AR7224" i="3"/>
  <c r="AR7223" i="3"/>
  <c r="AT7223" i="3" s="1"/>
  <c r="AR7222" i="3"/>
  <c r="AR7221" i="3"/>
  <c r="AR7220" i="3"/>
  <c r="AR7219" i="3"/>
  <c r="AT7219" i="3" s="1"/>
  <c r="AR7218" i="3"/>
  <c r="AR7217" i="3"/>
  <c r="AR7216" i="3"/>
  <c r="AR7215" i="3"/>
  <c r="AT7215" i="3" s="1"/>
  <c r="AR7214" i="3"/>
  <c r="AR7213" i="3"/>
  <c r="AR7212" i="3"/>
  <c r="AR7211" i="3"/>
  <c r="AT7211" i="3" s="1"/>
  <c r="AR7210" i="3"/>
  <c r="AR7209" i="3"/>
  <c r="AR7208" i="3"/>
  <c r="AR7207" i="3"/>
  <c r="AT7207" i="3" s="1"/>
  <c r="AR7206" i="3"/>
  <c r="AR7205" i="3"/>
  <c r="AR7204" i="3"/>
  <c r="AR7203" i="3"/>
  <c r="AT7203" i="3" s="1"/>
  <c r="AR7202" i="3"/>
  <c r="AR7201" i="3"/>
  <c r="AR7200" i="3"/>
  <c r="AR7199" i="3"/>
  <c r="AT7199" i="3" s="1"/>
  <c r="AR7198" i="3"/>
  <c r="AR7197" i="3"/>
  <c r="AR7196" i="3"/>
  <c r="AR7195" i="3"/>
  <c r="AT7195" i="3" s="1"/>
  <c r="AR7194" i="3"/>
  <c r="AR7193" i="3"/>
  <c r="AR7192" i="3"/>
  <c r="AR7191" i="3"/>
  <c r="AT7191" i="3" s="1"/>
  <c r="AR7190" i="3"/>
  <c r="AR7189" i="3"/>
  <c r="AR7188" i="3"/>
  <c r="AR7187" i="3"/>
  <c r="AT7187" i="3" s="1"/>
  <c r="AR7186" i="3"/>
  <c r="AR7185" i="3"/>
  <c r="AR7184" i="3"/>
  <c r="AR7183" i="3"/>
  <c r="AT7183" i="3" s="1"/>
  <c r="AR7182" i="3"/>
  <c r="AR7181" i="3"/>
  <c r="AR7180" i="3"/>
  <c r="AR7179" i="3"/>
  <c r="AT7179" i="3" s="1"/>
  <c r="AR7178" i="3"/>
  <c r="AR7177" i="3"/>
  <c r="AR7176" i="3"/>
  <c r="AR7175" i="3"/>
  <c r="AT7175" i="3" s="1"/>
  <c r="AR7174" i="3"/>
  <c r="AR7173" i="3"/>
  <c r="AR7172" i="3"/>
  <c r="AR7171" i="3"/>
  <c r="AT7171" i="3" s="1"/>
  <c r="AR7170" i="3"/>
  <c r="AR7169" i="3"/>
  <c r="AR7168" i="3"/>
  <c r="AR7167" i="3"/>
  <c r="AT7167" i="3" s="1"/>
  <c r="AR7166" i="3"/>
  <c r="AR7165" i="3"/>
  <c r="AR7164" i="3"/>
  <c r="AR7163" i="3"/>
  <c r="AT7163" i="3" s="1"/>
  <c r="AR7162" i="3"/>
  <c r="AR7161" i="3"/>
  <c r="AR7160" i="3"/>
  <c r="AR7159" i="3"/>
  <c r="AT7159" i="3" s="1"/>
  <c r="AR7158" i="3"/>
  <c r="AR7157" i="3"/>
  <c r="AR7156" i="3"/>
  <c r="AR7155" i="3"/>
  <c r="AT7155" i="3" s="1"/>
  <c r="AR7154" i="3"/>
  <c r="AR7153" i="3"/>
  <c r="AR7152" i="3"/>
  <c r="AR7151" i="3"/>
  <c r="AT7151" i="3" s="1"/>
  <c r="AR7150" i="3"/>
  <c r="AR7149" i="3"/>
  <c r="AR7148" i="3"/>
  <c r="AR7147" i="3"/>
  <c r="AT7147" i="3" s="1"/>
  <c r="AR7146" i="3"/>
  <c r="AR7145" i="3"/>
  <c r="AR7144" i="3"/>
  <c r="AR7143" i="3"/>
  <c r="AT7143" i="3" s="1"/>
  <c r="AR7142" i="3"/>
  <c r="AR7141" i="3"/>
  <c r="AR7140" i="3"/>
  <c r="AR7139" i="3"/>
  <c r="AT7139" i="3" s="1"/>
  <c r="AR7138" i="3"/>
  <c r="AR7137" i="3"/>
  <c r="AR7136" i="3"/>
  <c r="AR7135" i="3"/>
  <c r="AT7135" i="3" s="1"/>
  <c r="AR7134" i="3"/>
  <c r="AR7133" i="3"/>
  <c r="AR7132" i="3"/>
  <c r="AR7131" i="3"/>
  <c r="AT7131" i="3" s="1"/>
  <c r="AR7130" i="3"/>
  <c r="AR7129" i="3"/>
  <c r="AR7128" i="3"/>
  <c r="AR7127" i="3"/>
  <c r="AT7127" i="3" s="1"/>
  <c r="AR7126" i="3"/>
  <c r="AR7125" i="3"/>
  <c r="AR7124" i="3"/>
  <c r="AR7123" i="3"/>
  <c r="AT7123" i="3" s="1"/>
  <c r="AR7122" i="3"/>
  <c r="AR7121" i="3"/>
  <c r="AR7120" i="3"/>
  <c r="AR7119" i="3"/>
  <c r="AT7119" i="3" s="1"/>
  <c r="AR7118" i="3"/>
  <c r="AR7117" i="3"/>
  <c r="AR7116" i="3"/>
  <c r="AR7115" i="3"/>
  <c r="AT7115" i="3" s="1"/>
  <c r="AR7114" i="3"/>
  <c r="AR7113" i="3"/>
  <c r="AR7112" i="3"/>
  <c r="AR7111" i="3"/>
  <c r="AT7111" i="3" s="1"/>
  <c r="AR7110" i="3"/>
  <c r="AR7109" i="3"/>
  <c r="AR7108" i="3"/>
  <c r="AR7107" i="3"/>
  <c r="AT7107" i="3" s="1"/>
  <c r="AR7106" i="3"/>
  <c r="AR7105" i="3"/>
  <c r="AR7104" i="3"/>
  <c r="AR7103" i="3"/>
  <c r="AT7103" i="3" s="1"/>
  <c r="AR7102" i="3"/>
  <c r="AR7101" i="3"/>
  <c r="AR7100" i="3"/>
  <c r="AR7099" i="3"/>
  <c r="AT7099" i="3" s="1"/>
  <c r="AR7098" i="3"/>
  <c r="AR7097" i="3"/>
  <c r="AR7096" i="3"/>
  <c r="AR7095" i="3"/>
  <c r="AT7095" i="3" s="1"/>
  <c r="AR7094" i="3"/>
  <c r="AR7093" i="3"/>
  <c r="AR7092" i="3"/>
  <c r="AR7091" i="3"/>
  <c r="AT7091" i="3" s="1"/>
  <c r="AR7090" i="3"/>
  <c r="AR7089" i="3"/>
  <c r="AR7088" i="3"/>
  <c r="AR7087" i="3"/>
  <c r="AT7087" i="3" s="1"/>
  <c r="AR7086" i="3"/>
  <c r="AR7085" i="3"/>
  <c r="AR7084" i="3"/>
  <c r="AR7083" i="3"/>
  <c r="AT7083" i="3" s="1"/>
  <c r="AR7082" i="3"/>
  <c r="AR7081" i="3"/>
  <c r="AR7080" i="3"/>
  <c r="AR7079" i="3"/>
  <c r="AT7079" i="3" s="1"/>
  <c r="AR7078" i="3"/>
  <c r="AR7077" i="3"/>
  <c r="AR7076" i="3"/>
  <c r="AR7075" i="3"/>
  <c r="AT7075" i="3" s="1"/>
  <c r="AR7074" i="3"/>
  <c r="AR7073" i="3"/>
  <c r="AR7072" i="3"/>
  <c r="AR7071" i="3"/>
  <c r="AT7071" i="3" s="1"/>
  <c r="AR7070" i="3"/>
  <c r="AR7069" i="3"/>
  <c r="AR7068" i="3"/>
  <c r="AR7067" i="3"/>
  <c r="AT7067" i="3" s="1"/>
  <c r="AR7066" i="3"/>
  <c r="AR7065" i="3"/>
  <c r="AR7064" i="3"/>
  <c r="AR7063" i="3"/>
  <c r="AT7063" i="3" s="1"/>
  <c r="AR7062" i="3"/>
  <c r="AR7061" i="3"/>
  <c r="AR7060" i="3"/>
  <c r="AR7059" i="3"/>
  <c r="AT7059" i="3" s="1"/>
  <c r="AR7058" i="3"/>
  <c r="AR7057" i="3"/>
  <c r="AR7056" i="3"/>
  <c r="AR7055" i="3"/>
  <c r="AT7055" i="3" s="1"/>
  <c r="AR7054" i="3"/>
  <c r="AR7053" i="3"/>
  <c r="AR7052" i="3"/>
  <c r="AR7051" i="3"/>
  <c r="AT7051" i="3" s="1"/>
  <c r="AR7050" i="3"/>
  <c r="AR7049" i="3"/>
  <c r="AR7048" i="3"/>
  <c r="AR7047" i="3"/>
  <c r="AT7047" i="3" s="1"/>
  <c r="AR7046" i="3"/>
  <c r="AR7045" i="3"/>
  <c r="AR7044" i="3"/>
  <c r="AR7043" i="3"/>
  <c r="AT7043" i="3" s="1"/>
  <c r="AR7042" i="3"/>
  <c r="AR7041" i="3"/>
  <c r="AR7040" i="3"/>
  <c r="AR7039" i="3"/>
  <c r="AT7039" i="3" s="1"/>
  <c r="AR7038" i="3"/>
  <c r="AR7037" i="3"/>
  <c r="AR7036" i="3"/>
  <c r="AR7035" i="3"/>
  <c r="AT7035" i="3" s="1"/>
  <c r="AR7034" i="3"/>
  <c r="AR7033" i="3"/>
  <c r="AR7032" i="3"/>
  <c r="AR7031" i="3"/>
  <c r="AT7031" i="3" s="1"/>
  <c r="AR7030" i="3"/>
  <c r="AR7029" i="3"/>
  <c r="AR7028" i="3"/>
  <c r="AR7027" i="3"/>
  <c r="AT7027" i="3" s="1"/>
  <c r="AR7026" i="3"/>
  <c r="AR7025" i="3"/>
  <c r="AR7024" i="3"/>
  <c r="AR7023" i="3"/>
  <c r="AT7023" i="3" s="1"/>
  <c r="AR7022" i="3"/>
  <c r="AR7021" i="3"/>
  <c r="AR7020" i="3"/>
  <c r="AR7019" i="3"/>
  <c r="AT7019" i="3" s="1"/>
  <c r="AR7018" i="3"/>
  <c r="AR7017" i="3"/>
  <c r="AR7016" i="3"/>
  <c r="AR7015" i="3"/>
  <c r="AT7015" i="3" s="1"/>
  <c r="AR7014" i="3"/>
  <c r="AR7013" i="3"/>
  <c r="AR7012" i="3"/>
  <c r="AR7011" i="3"/>
  <c r="AT7011" i="3" s="1"/>
  <c r="AR7010" i="3"/>
  <c r="AR7009" i="3"/>
  <c r="AR7008" i="3"/>
  <c r="AR7007" i="3"/>
  <c r="AT7007" i="3" s="1"/>
  <c r="AR7006" i="3"/>
  <c r="AR7005" i="3"/>
  <c r="AR7004" i="3"/>
  <c r="AR7003" i="3"/>
  <c r="AT7003" i="3" s="1"/>
  <c r="AR7002" i="3"/>
  <c r="AR7001" i="3"/>
  <c r="AR7000" i="3"/>
  <c r="AR6999" i="3"/>
  <c r="AT6999" i="3" s="1"/>
  <c r="AR6998" i="3"/>
  <c r="AR6997" i="3"/>
  <c r="AR6996" i="3"/>
  <c r="AR6995" i="3"/>
  <c r="AT6995" i="3" s="1"/>
  <c r="AR6994" i="3"/>
  <c r="AR6993" i="3"/>
  <c r="AR6992" i="3"/>
  <c r="AR6991" i="3"/>
  <c r="AT6991" i="3" s="1"/>
  <c r="AR6990" i="3"/>
  <c r="AR6989" i="3"/>
  <c r="AR6988" i="3"/>
  <c r="AR6987" i="3"/>
  <c r="AT6987" i="3" s="1"/>
  <c r="AR6986" i="3"/>
  <c r="AR6985" i="3"/>
  <c r="AR6984" i="3"/>
  <c r="AR6983" i="3"/>
  <c r="AT6983" i="3" s="1"/>
  <c r="AR6982" i="3"/>
  <c r="AR6981" i="3"/>
  <c r="AR6980" i="3"/>
  <c r="AR6979" i="3"/>
  <c r="AT6979" i="3" s="1"/>
  <c r="AR6978" i="3"/>
  <c r="AR6977" i="3"/>
  <c r="AR6976" i="3"/>
  <c r="AR6975" i="3"/>
  <c r="AT6975" i="3" s="1"/>
  <c r="AR6974" i="3"/>
  <c r="AR6973" i="3"/>
  <c r="AR6972" i="3"/>
  <c r="AR6971" i="3"/>
  <c r="AT6971" i="3" s="1"/>
  <c r="AR6970" i="3"/>
  <c r="AR6969" i="3"/>
  <c r="AR6968" i="3"/>
  <c r="AR6967" i="3"/>
  <c r="AT6967" i="3" s="1"/>
  <c r="AR6966" i="3"/>
  <c r="AR6965" i="3"/>
  <c r="AR6964" i="3"/>
  <c r="AR6963" i="3"/>
  <c r="AT6963" i="3" s="1"/>
  <c r="AR6962" i="3"/>
  <c r="AR6961" i="3"/>
  <c r="AR6960" i="3"/>
  <c r="AR6959" i="3"/>
  <c r="AT6959" i="3" s="1"/>
  <c r="AR6958" i="3"/>
  <c r="AR6957" i="3"/>
  <c r="AR6956" i="3"/>
  <c r="AR6955" i="3"/>
  <c r="AT6955" i="3" s="1"/>
  <c r="AR6954" i="3"/>
  <c r="AR6953" i="3"/>
  <c r="AR6952" i="3"/>
  <c r="AR6951" i="3"/>
  <c r="AT6951" i="3" s="1"/>
  <c r="AR6950" i="3"/>
  <c r="AR6949" i="3"/>
  <c r="AR6948" i="3"/>
  <c r="AR6947" i="3"/>
  <c r="AT6947" i="3" s="1"/>
  <c r="AR6946" i="3"/>
  <c r="AR6945" i="3"/>
  <c r="AR6944" i="3"/>
  <c r="AR6943" i="3"/>
  <c r="AT6943" i="3" s="1"/>
  <c r="AR6942" i="3"/>
  <c r="AR6941" i="3"/>
  <c r="AR6940" i="3"/>
  <c r="AR6939" i="3"/>
  <c r="AT6939" i="3" s="1"/>
  <c r="AR6938" i="3"/>
  <c r="AR6937" i="3"/>
  <c r="AR6936" i="3"/>
  <c r="AR6935" i="3"/>
  <c r="AT6935" i="3" s="1"/>
  <c r="AR6934" i="3"/>
  <c r="AR6933" i="3"/>
  <c r="AR6932" i="3"/>
  <c r="AR6931" i="3"/>
  <c r="AT6931" i="3" s="1"/>
  <c r="AR6930" i="3"/>
  <c r="AR6929" i="3"/>
  <c r="AR6928" i="3"/>
  <c r="AR6927" i="3"/>
  <c r="AT6927" i="3" s="1"/>
  <c r="AR6926" i="3"/>
  <c r="AR6925" i="3"/>
  <c r="AR6924" i="3"/>
  <c r="AR6923" i="3"/>
  <c r="AT6923" i="3" s="1"/>
  <c r="AR6922" i="3"/>
  <c r="AR6921" i="3"/>
  <c r="AR6920" i="3"/>
  <c r="AR6919" i="3"/>
  <c r="AT6919" i="3" s="1"/>
  <c r="AR6918" i="3"/>
  <c r="AR6917" i="3"/>
  <c r="AR6916" i="3"/>
  <c r="AR6915" i="3"/>
  <c r="AT6915" i="3" s="1"/>
  <c r="AR6914" i="3"/>
  <c r="AR6913" i="3"/>
  <c r="AR6912" i="3"/>
  <c r="AR6911" i="3"/>
  <c r="AT6911" i="3" s="1"/>
  <c r="AR6910" i="3"/>
  <c r="AR6909" i="3"/>
  <c r="AR6908" i="3"/>
  <c r="AR6907" i="3"/>
  <c r="AT6907" i="3" s="1"/>
  <c r="AR6906" i="3"/>
  <c r="AR6905" i="3"/>
  <c r="AR6904" i="3"/>
  <c r="AR6903" i="3"/>
  <c r="AT6903" i="3" s="1"/>
  <c r="AR6902" i="3"/>
  <c r="AR6901" i="3"/>
  <c r="AR6900" i="3"/>
  <c r="AR6899" i="3"/>
  <c r="AT6899" i="3" s="1"/>
  <c r="AR6898" i="3"/>
  <c r="AR6897" i="3"/>
  <c r="AR6896" i="3"/>
  <c r="AR6895" i="3"/>
  <c r="AT6895" i="3" s="1"/>
  <c r="AR6894" i="3"/>
  <c r="AR6893" i="3"/>
  <c r="AR6892" i="3"/>
  <c r="AR6891" i="3"/>
  <c r="AT6891" i="3" s="1"/>
  <c r="AR6890" i="3"/>
  <c r="AR6889" i="3"/>
  <c r="AR6888" i="3"/>
  <c r="AR6887" i="3"/>
  <c r="AT6887" i="3" s="1"/>
  <c r="AR6886" i="3"/>
  <c r="AR6885" i="3"/>
  <c r="AR6884" i="3"/>
  <c r="AR6883" i="3"/>
  <c r="AT6883" i="3" s="1"/>
  <c r="AR6882" i="3"/>
  <c r="AR6881" i="3"/>
  <c r="AR6880" i="3"/>
  <c r="AR6879" i="3"/>
  <c r="AT6879" i="3" s="1"/>
  <c r="AR6878" i="3"/>
  <c r="AR6877" i="3"/>
  <c r="AR6876" i="3"/>
  <c r="AR6875" i="3"/>
  <c r="AT6875" i="3" s="1"/>
  <c r="AR6874" i="3"/>
  <c r="AR6873" i="3"/>
  <c r="AR6872" i="3"/>
  <c r="AR6871" i="3"/>
  <c r="AT6871" i="3" s="1"/>
  <c r="AR6870" i="3"/>
  <c r="AR6869" i="3"/>
  <c r="AR6868" i="3"/>
  <c r="AR6867" i="3"/>
  <c r="AT6867" i="3" s="1"/>
  <c r="AR6866" i="3"/>
  <c r="AR6865" i="3"/>
  <c r="AR6864" i="3"/>
  <c r="AR6863" i="3"/>
  <c r="AT6863" i="3" s="1"/>
  <c r="AR6862" i="3"/>
  <c r="AR6861" i="3"/>
  <c r="AR6860" i="3"/>
  <c r="AR6859" i="3"/>
  <c r="AT6859" i="3" s="1"/>
  <c r="AR6858" i="3"/>
  <c r="AR6857" i="3"/>
  <c r="AR6856" i="3"/>
  <c r="AR6855" i="3"/>
  <c r="AT6855" i="3" s="1"/>
  <c r="AR6854" i="3"/>
  <c r="AR6853" i="3"/>
  <c r="AR6852" i="3"/>
  <c r="AR6851" i="3"/>
  <c r="AT6851" i="3" s="1"/>
  <c r="AR6850" i="3"/>
  <c r="AR6849" i="3"/>
  <c r="AR6848" i="3"/>
  <c r="AR6847" i="3"/>
  <c r="AT6847" i="3" s="1"/>
  <c r="AR6846" i="3"/>
  <c r="AR6845" i="3"/>
  <c r="AR6844" i="3"/>
  <c r="AR6843" i="3"/>
  <c r="AT6843" i="3" s="1"/>
  <c r="AR6842" i="3"/>
  <c r="AR6841" i="3"/>
  <c r="AR6840" i="3"/>
  <c r="AR6839" i="3"/>
  <c r="AT6839" i="3" s="1"/>
  <c r="AR6838" i="3"/>
  <c r="AR6837" i="3"/>
  <c r="AR6836" i="3"/>
  <c r="AR6835" i="3"/>
  <c r="AT6835" i="3" s="1"/>
  <c r="AR6834" i="3"/>
  <c r="AR6833" i="3"/>
  <c r="AR6832" i="3"/>
  <c r="AR6831" i="3"/>
  <c r="AT6831" i="3" s="1"/>
  <c r="AR6830" i="3"/>
  <c r="AR6829" i="3"/>
  <c r="AR6828" i="3"/>
  <c r="AR6827" i="3"/>
  <c r="AT6827" i="3" s="1"/>
  <c r="AR6826" i="3"/>
  <c r="AR6825" i="3"/>
  <c r="AR6824" i="3"/>
  <c r="AR6823" i="3"/>
  <c r="AT6823" i="3" s="1"/>
  <c r="AR6822" i="3"/>
  <c r="AR6821" i="3"/>
  <c r="AR6820" i="3"/>
  <c r="AR6819" i="3"/>
  <c r="AT6819" i="3" s="1"/>
  <c r="AR6818" i="3"/>
  <c r="AR6817" i="3"/>
  <c r="AR6816" i="3"/>
  <c r="AR6815" i="3"/>
  <c r="AT6815" i="3" s="1"/>
  <c r="AR6814" i="3"/>
  <c r="AR6813" i="3"/>
  <c r="AR6812" i="3"/>
  <c r="AR6811" i="3"/>
  <c r="AT6811" i="3" s="1"/>
  <c r="AR6810" i="3"/>
  <c r="AR6809" i="3"/>
  <c r="AR6808" i="3"/>
  <c r="AR6807" i="3"/>
  <c r="AT6807" i="3" s="1"/>
  <c r="AR6806" i="3"/>
  <c r="AR6805" i="3"/>
  <c r="AR6804" i="3"/>
  <c r="AR6803" i="3"/>
  <c r="AT6803" i="3" s="1"/>
  <c r="AR6802" i="3"/>
  <c r="AR6801" i="3"/>
  <c r="AR6800" i="3"/>
  <c r="AR6799" i="3"/>
  <c r="AT6799" i="3" s="1"/>
  <c r="AR6798" i="3"/>
  <c r="AR6797" i="3"/>
  <c r="AR6796" i="3"/>
  <c r="AR6795" i="3"/>
  <c r="AT6795" i="3" s="1"/>
  <c r="AR6794" i="3"/>
  <c r="AR6793" i="3"/>
  <c r="AR6792" i="3"/>
  <c r="AR6791" i="3"/>
  <c r="AT6791" i="3" s="1"/>
  <c r="AR6790" i="3"/>
  <c r="AR6789" i="3"/>
  <c r="AR6788" i="3"/>
  <c r="AR6787" i="3"/>
  <c r="AT6787" i="3" s="1"/>
  <c r="AR6786" i="3"/>
  <c r="AR6785" i="3"/>
  <c r="AR6784" i="3"/>
  <c r="AR6783" i="3"/>
  <c r="AT6783" i="3" s="1"/>
  <c r="AR6782" i="3"/>
  <c r="AR6781" i="3"/>
  <c r="AR6780" i="3"/>
  <c r="AR6779" i="3"/>
  <c r="AT6779" i="3" s="1"/>
  <c r="AR6778" i="3"/>
  <c r="AR6777" i="3"/>
  <c r="AR6776" i="3"/>
  <c r="AR6775" i="3"/>
  <c r="AT6775" i="3" s="1"/>
  <c r="AR6774" i="3"/>
  <c r="AR6773" i="3"/>
  <c r="AR6772" i="3"/>
  <c r="AR6771" i="3"/>
  <c r="AT6771" i="3" s="1"/>
  <c r="AR6770" i="3"/>
  <c r="AR6769" i="3"/>
  <c r="AR6768" i="3"/>
  <c r="AR6767" i="3"/>
  <c r="AT6767" i="3" s="1"/>
  <c r="AR6766" i="3"/>
  <c r="AR6765" i="3"/>
  <c r="AR6764" i="3"/>
  <c r="AR6763" i="3"/>
  <c r="AT6763" i="3" s="1"/>
  <c r="AR6762" i="3"/>
  <c r="AR6761" i="3"/>
  <c r="AR6760" i="3"/>
  <c r="AR6759" i="3"/>
  <c r="AT6759" i="3" s="1"/>
  <c r="AR6758" i="3"/>
  <c r="AR6757" i="3"/>
  <c r="AR6756" i="3"/>
  <c r="AR6755" i="3"/>
  <c r="AT6755" i="3" s="1"/>
  <c r="AR6754" i="3"/>
  <c r="AR6753" i="3"/>
  <c r="AR6752" i="3"/>
  <c r="AR6751" i="3"/>
  <c r="AT6751" i="3" s="1"/>
  <c r="AR6750" i="3"/>
  <c r="AR6749" i="3"/>
  <c r="AR6748" i="3"/>
  <c r="AR6747" i="3"/>
  <c r="AT6747" i="3" s="1"/>
  <c r="AR6746" i="3"/>
  <c r="AR6745" i="3"/>
  <c r="AR6744" i="3"/>
  <c r="AR6743" i="3"/>
  <c r="AT6743" i="3" s="1"/>
  <c r="AR6742" i="3"/>
  <c r="AR6741" i="3"/>
  <c r="AR6740" i="3"/>
  <c r="AR6739" i="3"/>
  <c r="AT6739" i="3" s="1"/>
  <c r="AR6738" i="3"/>
  <c r="AR6737" i="3"/>
  <c r="AR6736" i="3"/>
  <c r="AR6735" i="3"/>
  <c r="AT6735" i="3" s="1"/>
  <c r="AR6734" i="3"/>
  <c r="AR6733" i="3"/>
  <c r="AR6732" i="3"/>
  <c r="AR6731" i="3"/>
  <c r="AT6731" i="3" s="1"/>
  <c r="AR6730" i="3"/>
  <c r="AR6729" i="3"/>
  <c r="AR6728" i="3"/>
  <c r="AR6727" i="3"/>
  <c r="AT6727" i="3" s="1"/>
  <c r="AR6726" i="3"/>
  <c r="AR6725" i="3"/>
  <c r="AR6724" i="3"/>
  <c r="AR6723" i="3"/>
  <c r="AT6723" i="3" s="1"/>
  <c r="AR6722" i="3"/>
  <c r="AR6721" i="3"/>
  <c r="AR6720" i="3"/>
  <c r="AR6719" i="3"/>
  <c r="AT6719" i="3" s="1"/>
  <c r="AR6718" i="3"/>
  <c r="AR6717" i="3"/>
  <c r="AR6716" i="3"/>
  <c r="AR6715" i="3"/>
  <c r="AT6715" i="3" s="1"/>
  <c r="AR6714" i="3"/>
  <c r="AR6713" i="3"/>
  <c r="AR6712" i="3"/>
  <c r="AR6711" i="3"/>
  <c r="AT6711" i="3" s="1"/>
  <c r="AR6710" i="3"/>
  <c r="AR6709" i="3"/>
  <c r="AR6708" i="3"/>
  <c r="AR6707" i="3"/>
  <c r="AT6707" i="3" s="1"/>
  <c r="AR6706" i="3"/>
  <c r="AR6705" i="3"/>
  <c r="AR6704" i="3"/>
  <c r="AR6703" i="3"/>
  <c r="AT6703" i="3" s="1"/>
  <c r="AR6702" i="3"/>
  <c r="AR6701" i="3"/>
  <c r="AR6700" i="3"/>
  <c r="AR6699" i="3"/>
  <c r="AT6699" i="3" s="1"/>
  <c r="AR6698" i="3"/>
  <c r="AR6697" i="3"/>
  <c r="AR6696" i="3"/>
  <c r="AR6695" i="3"/>
  <c r="AT6695" i="3" s="1"/>
  <c r="AR6694" i="3"/>
  <c r="AR6693" i="3"/>
  <c r="AR6692" i="3"/>
  <c r="AR6691" i="3"/>
  <c r="AT6691" i="3" s="1"/>
  <c r="AR6690" i="3"/>
  <c r="AR6689" i="3"/>
  <c r="AR6688" i="3"/>
  <c r="AR6687" i="3"/>
  <c r="AT6687" i="3" s="1"/>
  <c r="AR6686" i="3"/>
  <c r="AR6685" i="3"/>
  <c r="AR6684" i="3"/>
  <c r="AR6683" i="3"/>
  <c r="AT6683" i="3" s="1"/>
  <c r="AR6682" i="3"/>
  <c r="AR6681" i="3"/>
  <c r="AR6680" i="3"/>
  <c r="AR6679" i="3"/>
  <c r="AT6679" i="3" s="1"/>
  <c r="AR6678" i="3"/>
  <c r="AR6677" i="3"/>
  <c r="AR6676" i="3"/>
  <c r="AR6675" i="3"/>
  <c r="AT6675" i="3" s="1"/>
  <c r="AR6674" i="3"/>
  <c r="AR6673" i="3"/>
  <c r="AR6672" i="3"/>
  <c r="AR6671" i="3"/>
  <c r="AT6671" i="3" s="1"/>
  <c r="AR6670" i="3"/>
  <c r="AR6669" i="3"/>
  <c r="AR6668" i="3"/>
  <c r="AR6667" i="3"/>
  <c r="AT6667" i="3" s="1"/>
  <c r="AR6666" i="3"/>
  <c r="AR6665" i="3"/>
  <c r="AR6664" i="3"/>
  <c r="AR6663" i="3"/>
  <c r="AT6663" i="3" s="1"/>
  <c r="AR6662" i="3"/>
  <c r="AR6661" i="3"/>
  <c r="AR6660" i="3"/>
  <c r="AR6659" i="3"/>
  <c r="AT6659" i="3" s="1"/>
  <c r="AR6658" i="3"/>
  <c r="AR6657" i="3"/>
  <c r="AR6656" i="3"/>
  <c r="AR6655" i="3"/>
  <c r="AT6655" i="3" s="1"/>
  <c r="AR6654" i="3"/>
  <c r="AR6653" i="3"/>
  <c r="AR6652" i="3"/>
  <c r="AR6651" i="3"/>
  <c r="AT6651" i="3" s="1"/>
  <c r="AR6650" i="3"/>
  <c r="AR6649" i="3"/>
  <c r="AR6648" i="3"/>
  <c r="AR6647" i="3"/>
  <c r="AT6647" i="3" s="1"/>
  <c r="AR6646" i="3"/>
  <c r="AR6645" i="3"/>
  <c r="AR6644" i="3"/>
  <c r="AR6643" i="3"/>
  <c r="AT6643" i="3" s="1"/>
  <c r="AR6642" i="3"/>
  <c r="AR6641" i="3"/>
  <c r="AR6640" i="3"/>
  <c r="AR6639" i="3"/>
  <c r="AT6639" i="3" s="1"/>
  <c r="AR6638" i="3"/>
  <c r="AR6637" i="3"/>
  <c r="AR6636" i="3"/>
  <c r="AR6635" i="3"/>
  <c r="AT6635" i="3" s="1"/>
  <c r="AR6634" i="3"/>
  <c r="AR6633" i="3"/>
  <c r="AR6632" i="3"/>
  <c r="AR6631" i="3"/>
  <c r="AT6631" i="3" s="1"/>
  <c r="AR6630" i="3"/>
  <c r="AR6629" i="3"/>
  <c r="AR6628" i="3"/>
  <c r="AR6627" i="3"/>
  <c r="AT6627" i="3" s="1"/>
  <c r="AR6626" i="3"/>
  <c r="AR6625" i="3"/>
  <c r="AR6624" i="3"/>
  <c r="AR6623" i="3"/>
  <c r="AT6623" i="3" s="1"/>
  <c r="AR6622" i="3"/>
  <c r="AR6621" i="3"/>
  <c r="AR6620" i="3"/>
  <c r="AR6619" i="3"/>
  <c r="AT6619" i="3" s="1"/>
  <c r="AR6618" i="3"/>
  <c r="AR6617" i="3"/>
  <c r="AR6616" i="3"/>
  <c r="AR6615" i="3"/>
  <c r="AT6615" i="3" s="1"/>
  <c r="AR6614" i="3"/>
  <c r="AR6613" i="3"/>
  <c r="AR6612" i="3"/>
  <c r="AR6611" i="3"/>
  <c r="AT6611" i="3" s="1"/>
  <c r="AR6610" i="3"/>
  <c r="AR6609" i="3"/>
  <c r="AR6608" i="3"/>
  <c r="AR6607" i="3"/>
  <c r="AT6607" i="3" s="1"/>
  <c r="AR6606" i="3"/>
  <c r="AR6605" i="3"/>
  <c r="AR6604" i="3"/>
  <c r="AR6603" i="3"/>
  <c r="AT6603" i="3" s="1"/>
  <c r="AR6602" i="3"/>
  <c r="AR6601" i="3"/>
  <c r="AR6600" i="3"/>
  <c r="AR6599" i="3"/>
  <c r="AT6599" i="3" s="1"/>
  <c r="AR6598" i="3"/>
  <c r="AR6597" i="3"/>
  <c r="AR6596" i="3"/>
  <c r="AR6595" i="3"/>
  <c r="AT6595" i="3" s="1"/>
  <c r="AR6594" i="3"/>
  <c r="AR6593" i="3"/>
  <c r="AR6592" i="3"/>
  <c r="AR6591" i="3"/>
  <c r="AT6591" i="3" s="1"/>
  <c r="AR6590" i="3"/>
  <c r="AR6589" i="3"/>
  <c r="AR6588" i="3"/>
  <c r="AR6587" i="3"/>
  <c r="AT6587" i="3" s="1"/>
  <c r="AR6586" i="3"/>
  <c r="AR6585" i="3"/>
  <c r="AR6584" i="3"/>
  <c r="AR6583" i="3"/>
  <c r="AT6583" i="3" s="1"/>
  <c r="AR6582" i="3"/>
  <c r="AR6581" i="3"/>
  <c r="AR6580" i="3"/>
  <c r="AR6579" i="3"/>
  <c r="AT6579" i="3" s="1"/>
  <c r="AR6578" i="3"/>
  <c r="AR6577" i="3"/>
  <c r="AR6576" i="3"/>
  <c r="AR6575" i="3"/>
  <c r="AT6575" i="3" s="1"/>
  <c r="AR6574" i="3"/>
  <c r="AR6573" i="3"/>
  <c r="AR6572" i="3"/>
  <c r="AR6571" i="3"/>
  <c r="AT6571" i="3" s="1"/>
  <c r="AR6570" i="3"/>
  <c r="AR6569" i="3"/>
  <c r="AR6568" i="3"/>
  <c r="AR6567" i="3"/>
  <c r="AT6567" i="3" s="1"/>
  <c r="AR6566" i="3"/>
  <c r="AR6565" i="3"/>
  <c r="AR6564" i="3"/>
  <c r="AR6563" i="3"/>
  <c r="AT6563" i="3" s="1"/>
  <c r="AR6562" i="3"/>
  <c r="AR6561" i="3"/>
  <c r="AR6560" i="3"/>
  <c r="AR6559" i="3"/>
  <c r="AT6559" i="3" s="1"/>
  <c r="AR6558" i="3"/>
  <c r="AR6557" i="3"/>
  <c r="AR6556" i="3"/>
  <c r="AR6555" i="3"/>
  <c r="AT6555" i="3" s="1"/>
  <c r="AR6554" i="3"/>
  <c r="AR6553" i="3"/>
  <c r="AR6552" i="3"/>
  <c r="AR6551" i="3"/>
  <c r="AT6551" i="3" s="1"/>
  <c r="AR6550" i="3"/>
  <c r="AR6549" i="3"/>
  <c r="AR6548" i="3"/>
  <c r="AR6547" i="3"/>
  <c r="AT6547" i="3" s="1"/>
  <c r="AR6546" i="3"/>
  <c r="AR6545" i="3"/>
  <c r="AR6544" i="3"/>
  <c r="AR6543" i="3"/>
  <c r="AT6543" i="3" s="1"/>
  <c r="AR6542" i="3"/>
  <c r="AR6541" i="3"/>
  <c r="AR6540" i="3"/>
  <c r="AR6539" i="3"/>
  <c r="AT6539" i="3" s="1"/>
  <c r="AR6538" i="3"/>
  <c r="AR6537" i="3"/>
  <c r="AR6536" i="3"/>
  <c r="AR6535" i="3"/>
  <c r="AT6535" i="3" s="1"/>
  <c r="AR6534" i="3"/>
  <c r="AR6533" i="3"/>
  <c r="AR6532" i="3"/>
  <c r="AR6531" i="3"/>
  <c r="AT6531" i="3" s="1"/>
  <c r="AR6530" i="3"/>
  <c r="AR6529" i="3"/>
  <c r="AR6528" i="3"/>
  <c r="AR6527" i="3"/>
  <c r="AT6527" i="3" s="1"/>
  <c r="AR6526" i="3"/>
  <c r="AR6525" i="3"/>
  <c r="AR6524" i="3"/>
  <c r="AR6523" i="3"/>
  <c r="AT6523" i="3" s="1"/>
  <c r="AR6522" i="3"/>
  <c r="AR6521" i="3"/>
  <c r="AR6520" i="3"/>
  <c r="AR6519" i="3"/>
  <c r="AT6519" i="3" s="1"/>
  <c r="AR6518" i="3"/>
  <c r="AR6517" i="3"/>
  <c r="AR6516" i="3"/>
  <c r="AR6515" i="3"/>
  <c r="AT6515" i="3" s="1"/>
  <c r="AR6514" i="3"/>
  <c r="AR6513" i="3"/>
  <c r="AR6512" i="3"/>
  <c r="AR6511" i="3"/>
  <c r="AT6511" i="3" s="1"/>
  <c r="AR6510" i="3"/>
  <c r="AR6509" i="3"/>
  <c r="AR6508" i="3"/>
  <c r="AR6507" i="3"/>
  <c r="AT6507" i="3" s="1"/>
  <c r="AR6506" i="3"/>
  <c r="AR6505" i="3"/>
  <c r="AR6504" i="3"/>
  <c r="AR6503" i="3"/>
  <c r="AT6503" i="3" s="1"/>
  <c r="AR6502" i="3"/>
  <c r="AR6501" i="3"/>
  <c r="AR6500" i="3"/>
  <c r="AR6499" i="3"/>
  <c r="AT6499" i="3" s="1"/>
  <c r="AR6498" i="3"/>
  <c r="AR6497" i="3"/>
  <c r="AR6496" i="3"/>
  <c r="AR6495" i="3"/>
  <c r="AT6495" i="3" s="1"/>
  <c r="AR6494" i="3"/>
  <c r="AR6493" i="3"/>
  <c r="AR6492" i="3"/>
  <c r="AR6491" i="3"/>
  <c r="AT6491" i="3" s="1"/>
  <c r="AR6490" i="3"/>
  <c r="AR6489" i="3"/>
  <c r="AR6488" i="3"/>
  <c r="AR6487" i="3"/>
  <c r="AT6487" i="3" s="1"/>
  <c r="AR6486" i="3"/>
  <c r="AR6485" i="3"/>
  <c r="AR6484" i="3"/>
  <c r="AR6483" i="3"/>
  <c r="AT6483" i="3" s="1"/>
  <c r="AR6482" i="3"/>
  <c r="AR6481" i="3"/>
  <c r="AR6480" i="3"/>
  <c r="AR6479" i="3"/>
  <c r="AT6479" i="3" s="1"/>
  <c r="AR6478" i="3"/>
  <c r="AR6477" i="3"/>
  <c r="AR6476" i="3"/>
  <c r="AR6475" i="3"/>
  <c r="AT6475" i="3" s="1"/>
  <c r="AR6474" i="3"/>
  <c r="AR6473" i="3"/>
  <c r="AR6472" i="3"/>
  <c r="AR6471" i="3"/>
  <c r="AT6471" i="3" s="1"/>
  <c r="AR6470" i="3"/>
  <c r="AR6469" i="3"/>
  <c r="AR6468" i="3"/>
  <c r="AR6467" i="3"/>
  <c r="AT6467" i="3" s="1"/>
  <c r="AR6466" i="3"/>
  <c r="AR6465" i="3"/>
  <c r="AR6464" i="3"/>
  <c r="AR6463" i="3"/>
  <c r="AT6463" i="3" s="1"/>
  <c r="AR6462" i="3"/>
  <c r="AR6461" i="3"/>
  <c r="AR6460" i="3"/>
  <c r="AR6459" i="3"/>
  <c r="AT6459" i="3" s="1"/>
  <c r="AR6458" i="3"/>
  <c r="AR6457" i="3"/>
  <c r="AR6456" i="3"/>
  <c r="AR6455" i="3"/>
  <c r="AT6455" i="3" s="1"/>
  <c r="AR6454" i="3"/>
  <c r="AR6453" i="3"/>
  <c r="AR6452" i="3"/>
  <c r="AR6451" i="3"/>
  <c r="AT6451" i="3" s="1"/>
  <c r="AR6450" i="3"/>
  <c r="AR6449" i="3"/>
  <c r="AR6448" i="3"/>
  <c r="AR6447" i="3"/>
  <c r="AT6447" i="3" s="1"/>
  <c r="AR6446" i="3"/>
  <c r="AR6445" i="3"/>
  <c r="AR6444" i="3"/>
  <c r="AR6443" i="3"/>
  <c r="AT6443" i="3" s="1"/>
  <c r="AR6442" i="3"/>
  <c r="AR6441" i="3"/>
  <c r="AR6440" i="3"/>
  <c r="AR6439" i="3"/>
  <c r="AT6439" i="3" s="1"/>
  <c r="AR6438" i="3"/>
  <c r="AR6437" i="3"/>
  <c r="AR6436" i="3"/>
  <c r="AR6435" i="3"/>
  <c r="AT6435" i="3" s="1"/>
  <c r="AR6434" i="3"/>
  <c r="AR6433" i="3"/>
  <c r="AR6432" i="3"/>
  <c r="AR6431" i="3"/>
  <c r="AT6431" i="3" s="1"/>
  <c r="AR6430" i="3"/>
  <c r="AR6429" i="3"/>
  <c r="AR6428" i="3"/>
  <c r="AR6427" i="3"/>
  <c r="AT6427" i="3" s="1"/>
  <c r="AR6426" i="3"/>
  <c r="AR6425" i="3"/>
  <c r="AR6424" i="3"/>
  <c r="AR6423" i="3"/>
  <c r="AT6423" i="3" s="1"/>
  <c r="AR6422" i="3"/>
  <c r="AR6421" i="3"/>
  <c r="AR6420" i="3"/>
  <c r="AR6419" i="3"/>
  <c r="AT6419" i="3" s="1"/>
  <c r="AR6418" i="3"/>
  <c r="AR6417" i="3"/>
  <c r="AR6416" i="3"/>
  <c r="AR6415" i="3"/>
  <c r="AT6415" i="3" s="1"/>
  <c r="AR6414" i="3"/>
  <c r="AR6413" i="3"/>
  <c r="AR6412" i="3"/>
  <c r="AR6411" i="3"/>
  <c r="AT6411" i="3" s="1"/>
  <c r="AR6410" i="3"/>
  <c r="AR6409" i="3"/>
  <c r="AR6408" i="3"/>
  <c r="AR6407" i="3"/>
  <c r="AT6407" i="3" s="1"/>
  <c r="AR6406" i="3"/>
  <c r="AR6405" i="3"/>
  <c r="AR6404" i="3"/>
  <c r="AR6403" i="3"/>
  <c r="AT6403" i="3" s="1"/>
  <c r="AR6402" i="3"/>
  <c r="AR6401" i="3"/>
  <c r="AR6400" i="3"/>
  <c r="AR6399" i="3"/>
  <c r="AT6399" i="3" s="1"/>
  <c r="AR6398" i="3"/>
  <c r="AR6397" i="3"/>
  <c r="AR6396" i="3"/>
  <c r="AR6395" i="3"/>
  <c r="AT6395" i="3" s="1"/>
  <c r="AR6394" i="3"/>
  <c r="AR6393" i="3"/>
  <c r="AR6392" i="3"/>
  <c r="AR6391" i="3"/>
  <c r="AT6391" i="3" s="1"/>
  <c r="AR6390" i="3"/>
  <c r="AR6389" i="3"/>
  <c r="AR6388" i="3"/>
  <c r="AR6387" i="3"/>
  <c r="AT6387" i="3" s="1"/>
  <c r="AR6386" i="3"/>
  <c r="AR6385" i="3"/>
  <c r="AR6384" i="3"/>
  <c r="AR6383" i="3"/>
  <c r="AT6383" i="3" s="1"/>
  <c r="AR6382" i="3"/>
  <c r="AR6381" i="3"/>
  <c r="AR6380" i="3"/>
  <c r="AR6379" i="3"/>
  <c r="AT6379" i="3" s="1"/>
  <c r="AR6378" i="3"/>
  <c r="AR6377" i="3"/>
  <c r="AR6376" i="3"/>
  <c r="AR6375" i="3"/>
  <c r="AT6375" i="3" s="1"/>
  <c r="AR6374" i="3"/>
  <c r="AR6373" i="3"/>
  <c r="AR6372" i="3"/>
  <c r="AR6371" i="3"/>
  <c r="AT6371" i="3" s="1"/>
  <c r="AR6370" i="3"/>
  <c r="AR6369" i="3"/>
  <c r="AR6368" i="3"/>
  <c r="AR6367" i="3"/>
  <c r="AT6367" i="3" s="1"/>
  <c r="AR6366" i="3"/>
  <c r="AR6365" i="3"/>
  <c r="AR6364" i="3"/>
  <c r="AR6363" i="3"/>
  <c r="AT6363" i="3" s="1"/>
  <c r="AR6362" i="3"/>
  <c r="AR6361" i="3"/>
  <c r="AR6360" i="3"/>
  <c r="AR6359" i="3"/>
  <c r="AT6359" i="3" s="1"/>
  <c r="AR6358" i="3"/>
  <c r="AR6357" i="3"/>
  <c r="AR6356" i="3"/>
  <c r="AR6355" i="3"/>
  <c r="AT6355" i="3" s="1"/>
  <c r="AR6354" i="3"/>
  <c r="AR6353" i="3"/>
  <c r="AR6352" i="3"/>
  <c r="AR6351" i="3"/>
  <c r="AT6351" i="3" s="1"/>
  <c r="AR6350" i="3"/>
  <c r="AR6349" i="3"/>
  <c r="AR6348" i="3"/>
  <c r="AR6347" i="3"/>
  <c r="AT6347" i="3" s="1"/>
  <c r="AR6346" i="3"/>
  <c r="AR6345" i="3"/>
  <c r="AR6344" i="3"/>
  <c r="AR6343" i="3"/>
  <c r="AT6343" i="3" s="1"/>
  <c r="AR6342" i="3"/>
  <c r="AR6341" i="3"/>
  <c r="AR6340" i="3"/>
  <c r="AR6339" i="3"/>
  <c r="AT6339" i="3" s="1"/>
  <c r="AR6338" i="3"/>
  <c r="AR6337" i="3"/>
  <c r="AR6336" i="3"/>
  <c r="AR6335" i="3"/>
  <c r="AT6335" i="3" s="1"/>
  <c r="AR6334" i="3"/>
  <c r="AR6333" i="3"/>
  <c r="AR6332" i="3"/>
  <c r="AR6331" i="3"/>
  <c r="AT6331" i="3" s="1"/>
  <c r="AR6330" i="3"/>
  <c r="AR6329" i="3"/>
  <c r="AR6328" i="3"/>
  <c r="AR6327" i="3"/>
  <c r="AT6327" i="3" s="1"/>
  <c r="AR6326" i="3"/>
  <c r="AR6325" i="3"/>
  <c r="AR6324" i="3"/>
  <c r="AR6323" i="3"/>
  <c r="AT6323" i="3" s="1"/>
  <c r="AR6322" i="3"/>
  <c r="AR6321" i="3"/>
  <c r="AR6320" i="3"/>
  <c r="AR6319" i="3"/>
  <c r="AT6319" i="3" s="1"/>
  <c r="AR6318" i="3"/>
  <c r="AR6317" i="3"/>
  <c r="AR6316" i="3"/>
  <c r="AR6315" i="3"/>
  <c r="AT6315" i="3" s="1"/>
  <c r="AR6314" i="3"/>
  <c r="AR6313" i="3"/>
  <c r="AR6312" i="3"/>
  <c r="AR6311" i="3"/>
  <c r="AT6311" i="3" s="1"/>
  <c r="AR6310" i="3"/>
  <c r="AR6309" i="3"/>
  <c r="AR6308" i="3"/>
  <c r="AR6307" i="3"/>
  <c r="AT6307" i="3" s="1"/>
  <c r="AR6306" i="3"/>
  <c r="AR6305" i="3"/>
  <c r="AR6304" i="3"/>
  <c r="AR6303" i="3"/>
  <c r="AT6303" i="3" s="1"/>
  <c r="AR6302" i="3"/>
  <c r="AR6301" i="3"/>
  <c r="AR6300" i="3"/>
  <c r="AR6299" i="3"/>
  <c r="AT6299" i="3" s="1"/>
  <c r="AR6298" i="3"/>
  <c r="AR6297" i="3"/>
  <c r="AR6296" i="3"/>
  <c r="AR6295" i="3"/>
  <c r="AT6295" i="3" s="1"/>
  <c r="AR6294" i="3"/>
  <c r="AR6293" i="3"/>
  <c r="AR6292" i="3"/>
  <c r="AR6291" i="3"/>
  <c r="AT6291" i="3" s="1"/>
  <c r="AR6290" i="3"/>
  <c r="AR6289" i="3"/>
  <c r="AR6288" i="3"/>
  <c r="AR6287" i="3"/>
  <c r="AT6287" i="3" s="1"/>
  <c r="AR6286" i="3"/>
  <c r="AR6285" i="3"/>
  <c r="AR6284" i="3"/>
  <c r="AR6283" i="3"/>
  <c r="AT6283" i="3" s="1"/>
  <c r="AR6282" i="3"/>
  <c r="AR6281" i="3"/>
  <c r="AR6280" i="3"/>
  <c r="AR6279" i="3"/>
  <c r="AT6279" i="3" s="1"/>
  <c r="AR6278" i="3"/>
  <c r="AR6277" i="3"/>
  <c r="AR6276" i="3"/>
  <c r="AR6275" i="3"/>
  <c r="AT6275" i="3" s="1"/>
  <c r="AR6274" i="3"/>
  <c r="AR6273" i="3"/>
  <c r="AR6272" i="3"/>
  <c r="AR6271" i="3"/>
  <c r="AT6271" i="3" s="1"/>
  <c r="AR6270" i="3"/>
  <c r="AR6269" i="3"/>
  <c r="AR6268" i="3"/>
  <c r="AR6267" i="3"/>
  <c r="AT6267" i="3" s="1"/>
  <c r="AR6266" i="3"/>
  <c r="AR6265" i="3"/>
  <c r="AR6264" i="3"/>
  <c r="AR6263" i="3"/>
  <c r="AT6263" i="3" s="1"/>
  <c r="AR6262" i="3"/>
  <c r="AR6261" i="3"/>
  <c r="AR6260" i="3"/>
  <c r="AR6259" i="3"/>
  <c r="AT6259" i="3" s="1"/>
  <c r="AR6258" i="3"/>
  <c r="AR6257" i="3"/>
  <c r="AR6256" i="3"/>
  <c r="AR6255" i="3"/>
  <c r="AT6255" i="3" s="1"/>
  <c r="AR6254" i="3"/>
  <c r="AR6253" i="3"/>
  <c r="AR6252" i="3"/>
  <c r="AR6251" i="3"/>
  <c r="AT6251" i="3" s="1"/>
  <c r="AR6250" i="3"/>
  <c r="AR6249" i="3"/>
  <c r="AR6248" i="3"/>
  <c r="AR6247" i="3"/>
  <c r="AT6247" i="3" s="1"/>
  <c r="AR6246" i="3"/>
  <c r="AR6245" i="3"/>
  <c r="AR6244" i="3"/>
  <c r="AR6243" i="3"/>
  <c r="AT6243" i="3" s="1"/>
  <c r="AR6242" i="3"/>
  <c r="AR6241" i="3"/>
  <c r="AR6240" i="3"/>
  <c r="AR6239" i="3"/>
  <c r="AT6239" i="3" s="1"/>
  <c r="AR6238" i="3"/>
  <c r="AR6237" i="3"/>
  <c r="AR6236" i="3"/>
  <c r="AR6235" i="3"/>
  <c r="AT6235" i="3" s="1"/>
  <c r="AR6234" i="3"/>
  <c r="AR6233" i="3"/>
  <c r="AR6232" i="3"/>
  <c r="AR6231" i="3"/>
  <c r="AT6231" i="3" s="1"/>
  <c r="AR6230" i="3"/>
  <c r="AR6229" i="3"/>
  <c r="AR6228" i="3"/>
  <c r="AR6227" i="3"/>
  <c r="AT6227" i="3" s="1"/>
  <c r="AR6226" i="3"/>
  <c r="AR6225" i="3"/>
  <c r="AR6224" i="3"/>
  <c r="AR6223" i="3"/>
  <c r="AT6223" i="3" s="1"/>
  <c r="AR6222" i="3"/>
  <c r="AR6221" i="3"/>
  <c r="AR6220" i="3"/>
  <c r="AR6219" i="3"/>
  <c r="AT6219" i="3" s="1"/>
  <c r="AR6218" i="3"/>
  <c r="AR6217" i="3"/>
  <c r="AR6216" i="3"/>
  <c r="AR6215" i="3"/>
  <c r="AT6215" i="3" s="1"/>
  <c r="AR6214" i="3"/>
  <c r="AR6213" i="3"/>
  <c r="AR6212" i="3"/>
  <c r="AR6211" i="3"/>
  <c r="AT6211" i="3" s="1"/>
  <c r="AR6210" i="3"/>
  <c r="AR6209" i="3"/>
  <c r="AR6208" i="3"/>
  <c r="AR6207" i="3"/>
  <c r="AT6207" i="3" s="1"/>
  <c r="AR6206" i="3"/>
  <c r="AR6205" i="3"/>
  <c r="AR6204" i="3"/>
  <c r="AR6203" i="3"/>
  <c r="AT6203" i="3" s="1"/>
  <c r="AR6202" i="3"/>
  <c r="AR6201" i="3"/>
  <c r="AR6200" i="3"/>
  <c r="AR6199" i="3"/>
  <c r="AT6199" i="3" s="1"/>
  <c r="AR6198" i="3"/>
  <c r="AR6197" i="3"/>
  <c r="AR6196" i="3"/>
  <c r="AR6195" i="3"/>
  <c r="AT6195" i="3" s="1"/>
  <c r="AR6194" i="3"/>
  <c r="AR6193" i="3"/>
  <c r="AR6192" i="3"/>
  <c r="AR6191" i="3"/>
  <c r="AT6191" i="3" s="1"/>
  <c r="AR6190" i="3"/>
  <c r="AR6189" i="3"/>
  <c r="AR6188" i="3"/>
  <c r="AR6187" i="3"/>
  <c r="AT6187" i="3" s="1"/>
  <c r="AR6186" i="3"/>
  <c r="AR6185" i="3"/>
  <c r="AR6184" i="3"/>
  <c r="AR6183" i="3"/>
  <c r="AT6183" i="3" s="1"/>
  <c r="AR6182" i="3"/>
  <c r="AR6181" i="3"/>
  <c r="AR6180" i="3"/>
  <c r="AR6179" i="3"/>
  <c r="AT6179" i="3" s="1"/>
  <c r="AR6178" i="3"/>
  <c r="AR6177" i="3"/>
  <c r="AR6176" i="3"/>
  <c r="AR6175" i="3"/>
  <c r="AT6175" i="3" s="1"/>
  <c r="AR6174" i="3"/>
  <c r="AR6173" i="3"/>
  <c r="AR6172" i="3"/>
  <c r="AR6171" i="3"/>
  <c r="AT6171" i="3" s="1"/>
  <c r="AR6170" i="3"/>
  <c r="AR6169" i="3"/>
  <c r="AR6168" i="3"/>
  <c r="AR6167" i="3"/>
  <c r="AT6167" i="3" s="1"/>
  <c r="AR6166" i="3"/>
  <c r="AR6165" i="3"/>
  <c r="AR6164" i="3"/>
  <c r="AR6163" i="3"/>
  <c r="AT6163" i="3" s="1"/>
  <c r="AR6162" i="3"/>
  <c r="AR6161" i="3"/>
  <c r="AR6160" i="3"/>
  <c r="AR6159" i="3"/>
  <c r="AT6159" i="3" s="1"/>
  <c r="AR6158" i="3"/>
  <c r="AR6157" i="3"/>
  <c r="AR6156" i="3"/>
  <c r="AR6155" i="3"/>
  <c r="AT6155" i="3" s="1"/>
  <c r="AR6154" i="3"/>
  <c r="AR6153" i="3"/>
  <c r="AR6152" i="3"/>
  <c r="AR6151" i="3"/>
  <c r="AT6151" i="3" s="1"/>
  <c r="AR6150" i="3"/>
  <c r="AR6149" i="3"/>
  <c r="AR6148" i="3"/>
  <c r="AR6147" i="3"/>
  <c r="AT6147" i="3" s="1"/>
  <c r="AR6146" i="3"/>
  <c r="AR6145" i="3"/>
  <c r="AR6144" i="3"/>
  <c r="AR6143" i="3"/>
  <c r="AT6143" i="3" s="1"/>
  <c r="AR6142" i="3"/>
  <c r="AR6141" i="3"/>
  <c r="AR6140" i="3"/>
  <c r="AR6139" i="3"/>
  <c r="AT6139" i="3" s="1"/>
  <c r="AR6138" i="3"/>
  <c r="AR6137" i="3"/>
  <c r="AR6136" i="3"/>
  <c r="AR6135" i="3"/>
  <c r="AT6135" i="3" s="1"/>
  <c r="AR6134" i="3"/>
  <c r="AR6133" i="3"/>
  <c r="AR6132" i="3"/>
  <c r="AR6131" i="3"/>
  <c r="AT6131" i="3" s="1"/>
  <c r="AR6130" i="3"/>
  <c r="AR6129" i="3"/>
  <c r="AR6128" i="3"/>
  <c r="AR6127" i="3"/>
  <c r="AT6127" i="3" s="1"/>
  <c r="AR6126" i="3"/>
  <c r="AR6125" i="3"/>
  <c r="AR6124" i="3"/>
  <c r="AR6123" i="3"/>
  <c r="AT6123" i="3" s="1"/>
  <c r="AR6122" i="3"/>
  <c r="AR6121" i="3"/>
  <c r="AR6120" i="3"/>
  <c r="AR6119" i="3"/>
  <c r="AT6119" i="3" s="1"/>
  <c r="AR6118" i="3"/>
  <c r="AR6117" i="3"/>
  <c r="AR6116" i="3"/>
  <c r="AR6115" i="3"/>
  <c r="AT6115" i="3" s="1"/>
  <c r="AR6114" i="3"/>
  <c r="AR6113" i="3"/>
  <c r="AR6112" i="3"/>
  <c r="AR6111" i="3"/>
  <c r="AT6111" i="3" s="1"/>
  <c r="AR6110" i="3"/>
  <c r="AR6109" i="3"/>
  <c r="AR6108" i="3"/>
  <c r="AR6107" i="3"/>
  <c r="AT6107" i="3" s="1"/>
  <c r="AR6106" i="3"/>
  <c r="AR6105" i="3"/>
  <c r="AR6104" i="3"/>
  <c r="AR6103" i="3"/>
  <c r="AT6103" i="3" s="1"/>
  <c r="AR6102" i="3"/>
  <c r="AR6101" i="3"/>
  <c r="AR6100" i="3"/>
  <c r="AR6099" i="3"/>
  <c r="AT6099" i="3" s="1"/>
  <c r="AR6098" i="3"/>
  <c r="AR6097" i="3"/>
  <c r="AR6096" i="3"/>
  <c r="AR6095" i="3"/>
  <c r="AT6095" i="3" s="1"/>
  <c r="AR6094" i="3"/>
  <c r="AR6093" i="3"/>
  <c r="AR6092" i="3"/>
  <c r="AR6091" i="3"/>
  <c r="AT6091" i="3" s="1"/>
  <c r="AR6090" i="3"/>
  <c r="AR6089" i="3"/>
  <c r="AR6088" i="3"/>
  <c r="AR6087" i="3"/>
  <c r="AT6087" i="3" s="1"/>
  <c r="AR6086" i="3"/>
  <c r="AR6085" i="3"/>
  <c r="AR6084" i="3"/>
  <c r="AR6083" i="3"/>
  <c r="AT6083" i="3" s="1"/>
  <c r="AR6082" i="3"/>
  <c r="AR6081" i="3"/>
  <c r="AR6080" i="3"/>
  <c r="AR6079" i="3"/>
  <c r="AT6079" i="3" s="1"/>
  <c r="AR6078" i="3"/>
  <c r="AR6077" i="3"/>
  <c r="AR6076" i="3"/>
  <c r="AR6075" i="3"/>
  <c r="AT6075" i="3" s="1"/>
  <c r="AR6074" i="3"/>
  <c r="AR6073" i="3"/>
  <c r="AR6072" i="3"/>
  <c r="AR6071" i="3"/>
  <c r="AT6071" i="3" s="1"/>
  <c r="AR6070" i="3"/>
  <c r="AR6069" i="3"/>
  <c r="AR6068" i="3"/>
  <c r="AR6067" i="3"/>
  <c r="AT6067" i="3" s="1"/>
  <c r="AR6066" i="3"/>
  <c r="AR6065" i="3"/>
  <c r="AR6064" i="3"/>
  <c r="AR6063" i="3"/>
  <c r="AT6063" i="3" s="1"/>
  <c r="AR6062" i="3"/>
  <c r="AR6061" i="3"/>
  <c r="AR6060" i="3"/>
  <c r="AR6059" i="3"/>
  <c r="AT6059" i="3" s="1"/>
  <c r="AR6058" i="3"/>
  <c r="AR6057" i="3"/>
  <c r="AR6056" i="3"/>
  <c r="AR6055" i="3"/>
  <c r="AT6055" i="3" s="1"/>
  <c r="AR6054" i="3"/>
  <c r="AR6053" i="3"/>
  <c r="AR6052" i="3"/>
  <c r="AR6051" i="3"/>
  <c r="AT6051" i="3" s="1"/>
  <c r="AR6050" i="3"/>
  <c r="AR6049" i="3"/>
  <c r="AR6048" i="3"/>
  <c r="AR6047" i="3"/>
  <c r="AT6047" i="3" s="1"/>
  <c r="AR6046" i="3"/>
  <c r="AR6045" i="3"/>
  <c r="AR6044" i="3"/>
  <c r="AR6043" i="3"/>
  <c r="AT6043" i="3" s="1"/>
  <c r="AR6042" i="3"/>
  <c r="AR6041" i="3"/>
  <c r="AR6040" i="3"/>
  <c r="AR6039" i="3"/>
  <c r="AT6039" i="3" s="1"/>
  <c r="AR6038" i="3"/>
  <c r="AR6037" i="3"/>
  <c r="AR6036" i="3"/>
  <c r="AR6035" i="3"/>
  <c r="AT6035" i="3" s="1"/>
  <c r="AR6034" i="3"/>
  <c r="AR6033" i="3"/>
  <c r="AR6032" i="3"/>
  <c r="AR6031" i="3"/>
  <c r="AT6031" i="3" s="1"/>
  <c r="AR6030" i="3"/>
  <c r="AR6029" i="3"/>
  <c r="AR6028" i="3"/>
  <c r="AR6027" i="3"/>
  <c r="AT6027" i="3" s="1"/>
  <c r="AR6026" i="3"/>
  <c r="AR6025" i="3"/>
  <c r="AR6024" i="3"/>
  <c r="AR6023" i="3"/>
  <c r="AT6023" i="3" s="1"/>
  <c r="AR6022" i="3"/>
  <c r="AR6021" i="3"/>
  <c r="AR6020" i="3"/>
  <c r="AR6019" i="3"/>
  <c r="AT6019" i="3" s="1"/>
  <c r="AR6018" i="3"/>
  <c r="AR6017" i="3"/>
  <c r="AR6016" i="3"/>
  <c r="AR6015" i="3"/>
  <c r="AT6015" i="3" s="1"/>
  <c r="AR6014" i="3"/>
  <c r="AR6013" i="3"/>
  <c r="AR6012" i="3"/>
  <c r="AR6011" i="3"/>
  <c r="AT6011" i="3" s="1"/>
  <c r="AR6010" i="3"/>
  <c r="AR6009" i="3"/>
  <c r="AR6008" i="3"/>
  <c r="AR6007" i="3"/>
  <c r="AT6007" i="3" s="1"/>
  <c r="AR6006" i="3"/>
  <c r="AR6005" i="3"/>
  <c r="AR6004" i="3"/>
  <c r="AR6003" i="3"/>
  <c r="AT6003" i="3" s="1"/>
  <c r="AR6002" i="3"/>
  <c r="AR6001" i="3"/>
  <c r="AR6000" i="3"/>
  <c r="AR5999" i="3"/>
  <c r="AT5999" i="3" s="1"/>
  <c r="AR5998" i="3"/>
  <c r="AR5997" i="3"/>
  <c r="AR5996" i="3"/>
  <c r="AR5995" i="3"/>
  <c r="AT5995" i="3" s="1"/>
  <c r="AR5994" i="3"/>
  <c r="AR5993" i="3"/>
  <c r="AR5992" i="3"/>
  <c r="AR5991" i="3"/>
  <c r="AT5991" i="3" s="1"/>
  <c r="AR5990" i="3"/>
  <c r="AR5989" i="3"/>
  <c r="AR5988" i="3"/>
  <c r="AR5987" i="3"/>
  <c r="AT5987" i="3" s="1"/>
  <c r="AR5986" i="3"/>
  <c r="AR5985" i="3"/>
  <c r="AR5984" i="3"/>
  <c r="AR5983" i="3"/>
  <c r="AT5983" i="3" s="1"/>
  <c r="AR5982" i="3"/>
  <c r="AR5981" i="3"/>
  <c r="AR5980" i="3"/>
  <c r="AR5979" i="3"/>
  <c r="AT5979" i="3" s="1"/>
  <c r="AR5978" i="3"/>
  <c r="AR5977" i="3"/>
  <c r="AR5976" i="3"/>
  <c r="AR5975" i="3"/>
  <c r="AT5975" i="3" s="1"/>
  <c r="AR5974" i="3"/>
  <c r="AR5973" i="3"/>
  <c r="AR5972" i="3"/>
  <c r="AR5971" i="3"/>
  <c r="AT5971" i="3" s="1"/>
  <c r="AR5970" i="3"/>
  <c r="AR5969" i="3"/>
  <c r="AR5968" i="3"/>
  <c r="AR5967" i="3"/>
  <c r="AT5967" i="3" s="1"/>
  <c r="AR5966" i="3"/>
  <c r="AR5965" i="3"/>
  <c r="AR5964" i="3"/>
  <c r="AR5963" i="3"/>
  <c r="AT5963" i="3" s="1"/>
  <c r="AR5962" i="3"/>
  <c r="AR5961" i="3"/>
  <c r="AR5960" i="3"/>
  <c r="AR5959" i="3"/>
  <c r="AT5959" i="3" s="1"/>
  <c r="AR5958" i="3"/>
  <c r="AR5957" i="3"/>
  <c r="AR5956" i="3"/>
  <c r="AR5955" i="3"/>
  <c r="AT5955" i="3" s="1"/>
  <c r="AR5954" i="3"/>
  <c r="AR5953" i="3"/>
  <c r="AR5952" i="3"/>
  <c r="AR5951" i="3"/>
  <c r="AT5951" i="3" s="1"/>
  <c r="AR5950" i="3"/>
  <c r="AR5949" i="3"/>
  <c r="AR5948" i="3"/>
  <c r="AR5947" i="3"/>
  <c r="AT5947" i="3" s="1"/>
  <c r="AR5946" i="3"/>
  <c r="AR5945" i="3"/>
  <c r="AR5944" i="3"/>
  <c r="AR5943" i="3"/>
  <c r="AT5943" i="3" s="1"/>
  <c r="AR5942" i="3"/>
  <c r="AR5941" i="3"/>
  <c r="AR5940" i="3"/>
  <c r="AR5939" i="3"/>
  <c r="AT5939" i="3" s="1"/>
  <c r="AR5938" i="3"/>
  <c r="AR5937" i="3"/>
  <c r="AR5936" i="3"/>
  <c r="AR5935" i="3"/>
  <c r="AT5935" i="3" s="1"/>
  <c r="AR5934" i="3"/>
  <c r="AR5933" i="3"/>
  <c r="AR5932" i="3"/>
  <c r="AR5931" i="3"/>
  <c r="AT5931" i="3" s="1"/>
  <c r="AR5930" i="3"/>
  <c r="AR5929" i="3"/>
  <c r="AR5928" i="3"/>
  <c r="AR5927" i="3"/>
  <c r="AT5927" i="3" s="1"/>
  <c r="AR5926" i="3"/>
  <c r="AR5925" i="3"/>
  <c r="AR5924" i="3"/>
  <c r="AR5923" i="3"/>
  <c r="AT5923" i="3" s="1"/>
  <c r="AR5922" i="3"/>
  <c r="AR5921" i="3"/>
  <c r="AR5920" i="3"/>
  <c r="AR5919" i="3"/>
  <c r="AT5919" i="3" s="1"/>
  <c r="AR5918" i="3"/>
  <c r="AR5917" i="3"/>
  <c r="AR5916" i="3"/>
  <c r="AR5915" i="3"/>
  <c r="AT5915" i="3" s="1"/>
  <c r="AR5914" i="3"/>
  <c r="AR5913" i="3"/>
  <c r="AR5912" i="3"/>
  <c r="AR5911" i="3"/>
  <c r="AT5911" i="3" s="1"/>
  <c r="AR5910" i="3"/>
  <c r="AR5909" i="3"/>
  <c r="AR5908" i="3"/>
  <c r="AR5907" i="3"/>
  <c r="AT5907" i="3" s="1"/>
  <c r="AR5906" i="3"/>
  <c r="AR5905" i="3"/>
  <c r="AR5904" i="3"/>
  <c r="AR5903" i="3"/>
  <c r="AT5903" i="3" s="1"/>
  <c r="AR5902" i="3"/>
  <c r="AR5901" i="3"/>
  <c r="AR5900" i="3"/>
  <c r="AR5899" i="3"/>
  <c r="AT5899" i="3" s="1"/>
  <c r="AR5898" i="3"/>
  <c r="AR5897" i="3"/>
  <c r="AR5896" i="3"/>
  <c r="AR5895" i="3"/>
  <c r="AT5895" i="3" s="1"/>
  <c r="AR5894" i="3"/>
  <c r="AR5893" i="3"/>
  <c r="AR5892" i="3"/>
  <c r="AR5891" i="3"/>
  <c r="AT5891" i="3" s="1"/>
  <c r="AR5890" i="3"/>
  <c r="AR5889" i="3"/>
  <c r="AR5888" i="3"/>
  <c r="AR5887" i="3"/>
  <c r="AT5887" i="3" s="1"/>
  <c r="AR5886" i="3"/>
  <c r="AR5885" i="3"/>
  <c r="AR5884" i="3"/>
  <c r="AR5883" i="3"/>
  <c r="AT5883" i="3" s="1"/>
  <c r="AR5882" i="3"/>
  <c r="AR5881" i="3"/>
  <c r="AR5880" i="3"/>
  <c r="AR5879" i="3"/>
  <c r="AT5879" i="3" s="1"/>
  <c r="AR5878" i="3"/>
  <c r="AR5877" i="3"/>
  <c r="AR5876" i="3"/>
  <c r="AR5875" i="3"/>
  <c r="AT5875" i="3" s="1"/>
  <c r="AR5874" i="3"/>
  <c r="AR5873" i="3"/>
  <c r="AR5872" i="3"/>
  <c r="AR5871" i="3"/>
  <c r="AT5871" i="3" s="1"/>
  <c r="AR5870" i="3"/>
  <c r="AR5869" i="3"/>
  <c r="AR5868" i="3"/>
  <c r="AR5867" i="3"/>
  <c r="AT5867" i="3" s="1"/>
  <c r="AR5866" i="3"/>
  <c r="AR5865" i="3"/>
  <c r="AR5864" i="3"/>
  <c r="AR5863" i="3"/>
  <c r="AT5863" i="3" s="1"/>
  <c r="AR5862" i="3"/>
  <c r="AR5861" i="3"/>
  <c r="AR5860" i="3"/>
  <c r="AR5859" i="3"/>
  <c r="AT5859" i="3" s="1"/>
  <c r="AR5858" i="3"/>
  <c r="AR5857" i="3"/>
  <c r="AS7782" i="3"/>
  <c r="AR7781" i="3"/>
  <c r="AT7781" i="3" s="1"/>
  <c r="AS7778" i="3"/>
  <c r="AR7777" i="3"/>
  <c r="AS7774" i="3"/>
  <c r="AR7773" i="3"/>
  <c r="AT7773" i="3" s="1"/>
  <c r="AS7770" i="3"/>
  <c r="AR7769" i="3"/>
  <c r="AS7766" i="3"/>
  <c r="AR7765" i="3"/>
  <c r="AT7765" i="3" s="1"/>
  <c r="AS7762" i="3"/>
  <c r="AR7761" i="3"/>
  <c r="AS7758" i="3"/>
  <c r="AR7757" i="3"/>
  <c r="AT7757" i="3" s="1"/>
  <c r="AS7754" i="3"/>
  <c r="AR7753" i="3"/>
  <c r="AS7750" i="3"/>
  <c r="AR7749" i="3"/>
  <c r="AT7749" i="3" s="1"/>
  <c r="AS7746" i="3"/>
  <c r="AR7745" i="3"/>
  <c r="AS7742" i="3"/>
  <c r="AR7741" i="3"/>
  <c r="AT7741" i="3" s="1"/>
  <c r="AS7738" i="3"/>
  <c r="AR7737" i="3"/>
  <c r="AS7734" i="3"/>
  <c r="AR7733" i="3"/>
  <c r="AT7733" i="3" s="1"/>
  <c r="AS7730" i="3"/>
  <c r="AR7729" i="3"/>
  <c r="AS7726" i="3"/>
  <c r="AR7725" i="3"/>
  <c r="AT7725" i="3" s="1"/>
  <c r="AS7722" i="3"/>
  <c r="AR7721" i="3"/>
  <c r="AS7718" i="3"/>
  <c r="AR7717" i="3"/>
  <c r="AT7717" i="3" s="1"/>
  <c r="AS7714" i="3"/>
  <c r="AR7713" i="3"/>
  <c r="AS7710" i="3"/>
  <c r="AR7709" i="3"/>
  <c r="AT7709" i="3" s="1"/>
  <c r="AS7706" i="3"/>
  <c r="AR7705" i="3"/>
  <c r="AS7702" i="3"/>
  <c r="AR7701" i="3"/>
  <c r="AT7701" i="3" s="1"/>
  <c r="AS7698" i="3"/>
  <c r="AR7697" i="3"/>
  <c r="AS7694" i="3"/>
  <c r="AR7693" i="3"/>
  <c r="AT7693" i="3" s="1"/>
  <c r="AS7690" i="3"/>
  <c r="AR7689" i="3"/>
  <c r="AS7686" i="3"/>
  <c r="AR7685" i="3"/>
  <c r="AT7685" i="3" s="1"/>
  <c r="AS7682" i="3"/>
  <c r="AR7681" i="3"/>
  <c r="AS7678" i="3"/>
  <c r="AR7677" i="3"/>
  <c r="AT7677" i="3" s="1"/>
  <c r="AS7674" i="3"/>
  <c r="AR7673" i="3"/>
  <c r="AS7670" i="3"/>
  <c r="AR7669" i="3"/>
  <c r="AT7669" i="3" s="1"/>
  <c r="AS7666" i="3"/>
  <c r="AR7665" i="3"/>
  <c r="AS7662" i="3"/>
  <c r="AR7661" i="3"/>
  <c r="AT7661" i="3" s="1"/>
  <c r="AS7658" i="3"/>
  <c r="AR7657" i="3"/>
  <c r="AS7654" i="3"/>
  <c r="AR7653" i="3"/>
  <c r="AT7653" i="3" s="1"/>
  <c r="AS7650" i="3"/>
  <c r="AR7649" i="3"/>
  <c r="AS7646" i="3"/>
  <c r="AR7645" i="3"/>
  <c r="AT7645" i="3" s="1"/>
  <c r="AS7642" i="3"/>
  <c r="AR7641" i="3"/>
  <c r="AS7638" i="3"/>
  <c r="AR7637" i="3"/>
  <c r="AT7637" i="3" s="1"/>
  <c r="AS7634" i="3"/>
  <c r="AR7633" i="3"/>
  <c r="AS7630" i="3"/>
  <c r="AR7629" i="3"/>
  <c r="AT7629" i="3" s="1"/>
  <c r="AS7626" i="3"/>
  <c r="AR7625" i="3"/>
  <c r="AS7622" i="3"/>
  <c r="AR7621" i="3"/>
  <c r="AT7621" i="3" s="1"/>
  <c r="AS7618" i="3"/>
  <c r="AR7617" i="3"/>
  <c r="AS7614" i="3"/>
  <c r="AR7613" i="3"/>
  <c r="AT7613" i="3" s="1"/>
  <c r="AS7610" i="3"/>
  <c r="AR7609" i="3"/>
  <c r="AS7606" i="3"/>
  <c r="AR7605" i="3"/>
  <c r="AT7605" i="3" s="1"/>
  <c r="AS7602" i="3"/>
  <c r="AR7601" i="3"/>
  <c r="AS7598" i="3"/>
  <c r="AR7597" i="3"/>
  <c r="AT7597" i="3" s="1"/>
  <c r="AS7594" i="3"/>
  <c r="AR7593" i="3"/>
  <c r="AS7590" i="3"/>
  <c r="AR7589" i="3"/>
  <c r="AT7589" i="3" s="1"/>
  <c r="AS7586" i="3"/>
  <c r="AR7585" i="3"/>
  <c r="AS7582" i="3"/>
  <c r="AR7581" i="3"/>
  <c r="AT7581" i="3" s="1"/>
  <c r="AS7578" i="3"/>
  <c r="AR7577" i="3"/>
  <c r="AS7574" i="3"/>
  <c r="AR7573" i="3"/>
  <c r="AT7573" i="3" s="1"/>
  <c r="AS7570" i="3"/>
  <c r="AR7569" i="3"/>
  <c r="AS7566" i="3"/>
  <c r="AR7565" i="3"/>
  <c r="AT7565" i="3" s="1"/>
  <c r="AS7562" i="3"/>
  <c r="AR7561" i="3"/>
  <c r="AS7558" i="3"/>
  <c r="AR7557" i="3"/>
  <c r="AT7557" i="3" s="1"/>
  <c r="AS7554" i="3"/>
  <c r="AR7553" i="3"/>
  <c r="AS7550" i="3"/>
  <c r="AR7549" i="3"/>
  <c r="AT7549" i="3" s="1"/>
  <c r="AS7546" i="3"/>
  <c r="AR7545" i="3"/>
  <c r="AS7542" i="3"/>
  <c r="AR7541" i="3"/>
  <c r="AT7541" i="3" s="1"/>
  <c r="AR5855" i="3"/>
  <c r="AT5855" i="3" s="1"/>
  <c r="AR5851" i="3"/>
  <c r="AT5851" i="3" s="1"/>
  <c r="AR5847" i="3"/>
  <c r="AT5847" i="3" s="1"/>
  <c r="AR5843" i="3"/>
  <c r="AT5843" i="3" s="1"/>
  <c r="AR5839" i="3"/>
  <c r="AT5839" i="3" s="1"/>
  <c r="AR5835" i="3"/>
  <c r="AT5835" i="3" s="1"/>
  <c r="AR5831" i="3"/>
  <c r="AT5831" i="3" s="1"/>
  <c r="AR5827" i="3"/>
  <c r="AT5827" i="3" s="1"/>
  <c r="AR5823" i="3"/>
  <c r="AT5823" i="3" s="1"/>
  <c r="AR5822" i="3"/>
  <c r="AR5821" i="3"/>
  <c r="AR5820" i="3"/>
  <c r="I59" i="2" s="1" a="1"/>
  <c r="I59" i="2" s="1"/>
  <c r="AR5819" i="3"/>
  <c r="AR5818" i="3"/>
  <c r="AR5817" i="3"/>
  <c r="AR5816" i="3"/>
  <c r="AR5815" i="3"/>
  <c r="AR5814" i="3"/>
  <c r="AR5813" i="3"/>
  <c r="AR5812" i="3"/>
  <c r="AR5811" i="3"/>
  <c r="AR5810" i="3"/>
  <c r="AR5809" i="3"/>
  <c r="AR5808" i="3"/>
  <c r="M55" i="2" s="1" a="1"/>
  <c r="M55" i="2" s="1"/>
  <c r="AR5807" i="3"/>
  <c r="AR5806" i="3"/>
  <c r="AR5805" i="3"/>
  <c r="AR5804" i="3"/>
  <c r="AR5803" i="3"/>
  <c r="AR5802" i="3"/>
  <c r="AR5801" i="3"/>
  <c r="AR5800" i="3"/>
  <c r="AR5799" i="3"/>
  <c r="AR5798" i="3"/>
  <c r="AR5797" i="3"/>
  <c r="AR5796" i="3"/>
  <c r="I51" i="2" s="1" a="1"/>
  <c r="I51" i="2" s="1"/>
  <c r="AR5795" i="3"/>
  <c r="AR5794" i="3"/>
  <c r="AR5793" i="3"/>
  <c r="AR5792" i="3"/>
  <c r="AR5791" i="3"/>
  <c r="AR5790" i="3"/>
  <c r="AR5789" i="3"/>
  <c r="AR5788" i="3"/>
  <c r="AR5787" i="3"/>
  <c r="AR5786" i="3"/>
  <c r="AR5785" i="3"/>
  <c r="AR5784" i="3"/>
  <c r="M47" i="2" s="1" a="1"/>
  <c r="M47" i="2" s="1"/>
  <c r="AR5783" i="3"/>
  <c r="AR5782" i="3"/>
  <c r="AR5781" i="3"/>
  <c r="AR5780" i="3"/>
  <c r="AR5779" i="3"/>
  <c r="AR5778" i="3"/>
  <c r="AR5777" i="3"/>
  <c r="AR5776" i="3"/>
  <c r="AR5775" i="3"/>
  <c r="AR5774" i="3"/>
  <c r="AR5773" i="3"/>
  <c r="AR5772" i="3"/>
  <c r="I43" i="2" s="1" a="1"/>
  <c r="I43" i="2" s="1"/>
  <c r="AR5771" i="3"/>
  <c r="AR5770" i="3"/>
  <c r="AR5769" i="3"/>
  <c r="AR5768" i="3"/>
  <c r="AR5767" i="3"/>
  <c r="AR5766" i="3"/>
  <c r="AR5765" i="3"/>
  <c r="AR5764" i="3"/>
  <c r="AR5763" i="3"/>
  <c r="AR5762" i="3"/>
  <c r="AR5761" i="3"/>
  <c r="AR5760" i="3"/>
  <c r="M39" i="2" s="1" a="1"/>
  <c r="M39" i="2" s="1"/>
  <c r="AR5759" i="3"/>
  <c r="AR5758" i="3"/>
  <c r="AR5757" i="3"/>
  <c r="AR5756" i="3"/>
  <c r="AR5755" i="3"/>
  <c r="AR5754" i="3"/>
  <c r="AR5753" i="3"/>
  <c r="AR5752" i="3"/>
  <c r="AR5751" i="3"/>
  <c r="AR5750" i="3"/>
  <c r="AR5749" i="3"/>
  <c r="AR5748" i="3"/>
  <c r="I35" i="2" s="1" a="1"/>
  <c r="I35" i="2" s="1"/>
  <c r="AR5747" i="3"/>
  <c r="AR5746" i="3"/>
  <c r="AR5745" i="3"/>
  <c r="AR5744" i="3"/>
  <c r="AR5743" i="3"/>
  <c r="AR5742" i="3"/>
  <c r="AR5741" i="3"/>
  <c r="AR5740" i="3"/>
  <c r="AR5739" i="3"/>
  <c r="AR5738" i="3"/>
  <c r="AR5737" i="3"/>
  <c r="AR5736" i="3"/>
  <c r="M31" i="2" s="1" a="1"/>
  <c r="M31" i="2" s="1"/>
  <c r="AR5735" i="3"/>
  <c r="AR5734" i="3"/>
  <c r="AR5733" i="3"/>
  <c r="AR5732" i="3"/>
  <c r="AR5731" i="3"/>
  <c r="AR5730" i="3"/>
  <c r="AR5729" i="3"/>
  <c r="AR5728" i="3"/>
  <c r="AR5727" i="3"/>
  <c r="AR5726" i="3"/>
  <c r="AR5725" i="3"/>
  <c r="AR5724" i="3"/>
  <c r="I27" i="2" s="1" a="1"/>
  <c r="I27" i="2" s="1"/>
  <c r="AR5723" i="3"/>
  <c r="AR5722" i="3"/>
  <c r="AR5721" i="3"/>
  <c r="AR5720" i="3"/>
  <c r="AR5719" i="3"/>
  <c r="AR5718" i="3"/>
  <c r="AR5717" i="3"/>
  <c r="AR5716" i="3"/>
  <c r="AR5715" i="3"/>
  <c r="AR5714" i="3"/>
  <c r="AR5713" i="3"/>
  <c r="AR5712" i="3"/>
  <c r="M23" i="2" s="1" a="1"/>
  <c r="M23" i="2" s="1"/>
  <c r="AR5711" i="3"/>
  <c r="AR5710" i="3"/>
  <c r="AR5709" i="3"/>
  <c r="AR5708" i="3"/>
  <c r="AR5707" i="3"/>
  <c r="AR5706" i="3"/>
  <c r="AR5705" i="3"/>
  <c r="AR5704" i="3"/>
  <c r="AR5703" i="3"/>
  <c r="AR5702" i="3"/>
  <c r="AR5701" i="3"/>
  <c r="AR5700" i="3"/>
  <c r="I19" i="2" s="1" a="1"/>
  <c r="I19" i="2" s="1"/>
  <c r="AR5699" i="3"/>
  <c r="AR5698" i="3"/>
  <c r="AR5697" i="3"/>
  <c r="AR5696" i="3"/>
  <c r="AR5695" i="3"/>
  <c r="AR5694" i="3"/>
  <c r="AR5693" i="3"/>
  <c r="AR5692" i="3"/>
  <c r="AR5691" i="3"/>
  <c r="AR5690" i="3"/>
  <c r="AR5689" i="3"/>
  <c r="AR5688" i="3"/>
  <c r="I14" i="2" s="1" a="1"/>
  <c r="I14" i="2" s="1"/>
  <c r="AR5687" i="3"/>
  <c r="AR5686" i="3"/>
  <c r="AR5685" i="3"/>
  <c r="AR5684" i="3"/>
  <c r="AR5683" i="3"/>
  <c r="AR5682" i="3"/>
  <c r="AR5681" i="3"/>
  <c r="AR5680" i="3"/>
  <c r="AR5679" i="3"/>
  <c r="AR5678" i="3"/>
  <c r="AR5677" i="3"/>
  <c r="AR5676" i="3"/>
  <c r="AR5675" i="3"/>
  <c r="AR5674" i="3"/>
  <c r="AR5673" i="3"/>
  <c r="AR5672" i="3"/>
  <c r="AR5671" i="3"/>
  <c r="AR5670" i="3"/>
  <c r="AR5669" i="3"/>
  <c r="AR5668" i="3"/>
  <c r="AR5667" i="3"/>
  <c r="AR5666" i="3"/>
  <c r="AR5665" i="3"/>
  <c r="AR5664" i="3"/>
  <c r="AR5663" i="3"/>
  <c r="AR5662" i="3"/>
  <c r="AR5661" i="3"/>
  <c r="AR5660" i="3"/>
  <c r="AR5659" i="3"/>
  <c r="AR5658" i="3"/>
  <c r="AR5657" i="3"/>
  <c r="AR5656" i="3"/>
  <c r="AR5655" i="3"/>
  <c r="AR5654" i="3"/>
  <c r="AR5653" i="3"/>
  <c r="AR5652" i="3"/>
  <c r="AR5651" i="3"/>
  <c r="AR5650" i="3"/>
  <c r="AR5649" i="3"/>
  <c r="AR5648" i="3"/>
  <c r="AR5647" i="3"/>
  <c r="AR5646" i="3"/>
  <c r="AR5645" i="3"/>
  <c r="AR5644" i="3"/>
  <c r="AR5643" i="3"/>
  <c r="AR5642" i="3"/>
  <c r="AR5641" i="3"/>
  <c r="AR5640" i="3"/>
  <c r="AR5639" i="3"/>
  <c r="AR5638" i="3"/>
  <c r="AR5637" i="3"/>
  <c r="AR5636" i="3"/>
  <c r="AR5635" i="3"/>
  <c r="AR5634" i="3"/>
  <c r="AR5633" i="3"/>
  <c r="AR5632" i="3"/>
  <c r="AR5631" i="3"/>
  <c r="AR5630" i="3"/>
  <c r="AR5629" i="3"/>
  <c r="AR5628" i="3"/>
  <c r="AR5627" i="3"/>
  <c r="AR5626" i="3"/>
  <c r="AR5625" i="3"/>
  <c r="AR5624" i="3"/>
  <c r="AR5623" i="3"/>
  <c r="AR5622" i="3"/>
  <c r="AR5621" i="3"/>
  <c r="AR5620" i="3"/>
  <c r="AR5619" i="3"/>
  <c r="AR5618" i="3"/>
  <c r="AR5617" i="3"/>
  <c r="AR5616" i="3"/>
  <c r="AR5615" i="3"/>
  <c r="AR5614" i="3"/>
  <c r="AR5613" i="3"/>
  <c r="AR5612" i="3"/>
  <c r="AR5611" i="3"/>
  <c r="AR5610" i="3"/>
  <c r="AR5609" i="3"/>
  <c r="AR5608" i="3"/>
  <c r="AR5607" i="3"/>
  <c r="AR5606" i="3"/>
  <c r="AR5605" i="3"/>
  <c r="AR5604" i="3"/>
  <c r="AR5603" i="3"/>
  <c r="AR5602" i="3"/>
  <c r="AR5601" i="3"/>
  <c r="AR5600" i="3"/>
  <c r="AR5599" i="3"/>
  <c r="AR5598" i="3"/>
  <c r="AR5597" i="3"/>
  <c r="AR5596" i="3"/>
  <c r="AR5595" i="3"/>
  <c r="AR5594" i="3"/>
  <c r="AR5593" i="3"/>
  <c r="AR5592" i="3"/>
  <c r="AR5591" i="3"/>
  <c r="AR5590" i="3"/>
  <c r="AR5589" i="3"/>
  <c r="AR5588" i="3"/>
  <c r="AR5587" i="3"/>
  <c r="AR5586" i="3"/>
  <c r="AR5585" i="3"/>
  <c r="AR5584" i="3"/>
  <c r="AR5583" i="3"/>
  <c r="AR5582" i="3"/>
  <c r="AR5581" i="3"/>
  <c r="AR5580" i="3"/>
  <c r="AR5579" i="3"/>
  <c r="AR5578" i="3"/>
  <c r="AR5577" i="3"/>
  <c r="AR5576" i="3"/>
  <c r="AR5575" i="3"/>
  <c r="AR5574" i="3"/>
  <c r="AR5573" i="3"/>
  <c r="AR5572" i="3"/>
  <c r="AR5571" i="3"/>
  <c r="AR5570" i="3"/>
  <c r="AR5569" i="3"/>
  <c r="AR5568" i="3"/>
  <c r="AR5567" i="3"/>
  <c r="AR5566" i="3"/>
  <c r="AR5565" i="3"/>
  <c r="AR5564" i="3"/>
  <c r="AR5563" i="3"/>
  <c r="AR5562" i="3"/>
  <c r="AR5561" i="3"/>
  <c r="AR5560" i="3"/>
  <c r="AR5559" i="3"/>
  <c r="AR5558" i="3"/>
  <c r="AR5557" i="3"/>
  <c r="AR5556" i="3"/>
  <c r="AR5555" i="3"/>
  <c r="AR5554" i="3"/>
  <c r="AR5553" i="3"/>
  <c r="AR5552" i="3"/>
  <c r="AR5551" i="3"/>
  <c r="AR5550" i="3"/>
  <c r="AR5549" i="3"/>
  <c r="AR5548" i="3"/>
  <c r="AR5547" i="3"/>
  <c r="AR5546" i="3"/>
  <c r="AR5545" i="3"/>
  <c r="AR5544" i="3"/>
  <c r="AR5543" i="3"/>
  <c r="AR5542" i="3"/>
  <c r="AR5541" i="3"/>
  <c r="AR5540" i="3"/>
  <c r="AR5539" i="3"/>
  <c r="AR5538" i="3"/>
  <c r="AR5537" i="3"/>
  <c r="AR5536" i="3"/>
  <c r="AR5535" i="3"/>
  <c r="AR5534" i="3"/>
  <c r="AR5533" i="3"/>
  <c r="AR5532" i="3"/>
  <c r="AR5531" i="3"/>
  <c r="AR5530" i="3"/>
  <c r="AR5529" i="3"/>
  <c r="AR5528" i="3"/>
  <c r="AR5527" i="3"/>
  <c r="AR5526" i="3"/>
  <c r="AR5525" i="3"/>
  <c r="AR5524" i="3"/>
  <c r="AR5523" i="3"/>
  <c r="AR5522" i="3"/>
  <c r="AR5521" i="3"/>
  <c r="AR5520" i="3"/>
  <c r="AR5519" i="3"/>
  <c r="AR5518" i="3"/>
  <c r="AR5517" i="3"/>
  <c r="AR5516" i="3"/>
  <c r="AR5515" i="3"/>
  <c r="AR5514" i="3"/>
  <c r="AR5513" i="3"/>
  <c r="AR5512" i="3"/>
  <c r="AR5511" i="3"/>
  <c r="AR5510" i="3"/>
  <c r="AR5509" i="3"/>
  <c r="AR5508" i="3"/>
  <c r="AR5507" i="3"/>
  <c r="AR5506" i="3"/>
  <c r="AR5505" i="3"/>
  <c r="AR5504" i="3"/>
  <c r="AR5503" i="3"/>
  <c r="AR5502" i="3"/>
  <c r="AR5501" i="3"/>
  <c r="AR5500" i="3"/>
  <c r="AR5499" i="3"/>
  <c r="AR5498" i="3"/>
  <c r="AR5497" i="3"/>
  <c r="AR5496" i="3"/>
  <c r="AR5495" i="3"/>
  <c r="AR5494" i="3"/>
  <c r="AR5493" i="3"/>
  <c r="AR5492" i="3"/>
  <c r="AR5491" i="3"/>
  <c r="AR5490" i="3"/>
  <c r="AR5489" i="3"/>
  <c r="AR5488" i="3"/>
  <c r="AR5487" i="3"/>
  <c r="AR5486" i="3"/>
  <c r="AR5485" i="3"/>
  <c r="AR5484" i="3"/>
  <c r="AR5483" i="3"/>
  <c r="AR5482" i="3"/>
  <c r="AR5481" i="3"/>
  <c r="AR5480" i="3"/>
  <c r="AR5479" i="3"/>
  <c r="AR5478" i="3"/>
  <c r="AR5477" i="3"/>
  <c r="AR5476" i="3"/>
  <c r="AR5475" i="3"/>
  <c r="AR5474" i="3"/>
  <c r="AR5473" i="3"/>
  <c r="AR5472" i="3"/>
  <c r="AR5471" i="3"/>
  <c r="AR5470" i="3"/>
  <c r="AR5469" i="3"/>
  <c r="AR5468" i="3"/>
  <c r="AR5467" i="3"/>
  <c r="AR5466" i="3"/>
  <c r="AR5465" i="3"/>
  <c r="AR5464" i="3"/>
  <c r="AR5463" i="3"/>
  <c r="AR5462" i="3"/>
  <c r="AR5461" i="3"/>
  <c r="AR5460" i="3"/>
  <c r="AR5459" i="3"/>
  <c r="AR5458" i="3"/>
  <c r="AR5457" i="3"/>
  <c r="AR5456" i="3"/>
  <c r="AR5455" i="3"/>
  <c r="AR5454" i="3"/>
  <c r="AR5453" i="3"/>
  <c r="AR5452" i="3"/>
  <c r="AR5451" i="3"/>
  <c r="AR5450" i="3"/>
  <c r="AR5449" i="3"/>
  <c r="AR5448" i="3"/>
  <c r="AR5447" i="3"/>
  <c r="AR5446" i="3"/>
  <c r="AR5445" i="3"/>
  <c r="AR5444" i="3"/>
  <c r="AR5443" i="3"/>
  <c r="AR5442" i="3"/>
  <c r="AR5441" i="3"/>
  <c r="AR5440" i="3"/>
  <c r="AR5439" i="3"/>
  <c r="AR5438" i="3"/>
  <c r="AR5437" i="3"/>
  <c r="AR5436" i="3"/>
  <c r="AR5435" i="3"/>
  <c r="AR5434" i="3"/>
  <c r="AR5433" i="3"/>
  <c r="AR5432" i="3"/>
  <c r="AR5431" i="3"/>
  <c r="AR5430" i="3"/>
  <c r="AR5429" i="3"/>
  <c r="AR5428" i="3"/>
  <c r="AR5427" i="3"/>
  <c r="AR5426" i="3"/>
  <c r="AR5425" i="3"/>
  <c r="AR5424" i="3"/>
  <c r="AR5423" i="3"/>
  <c r="AR5422" i="3"/>
  <c r="AR5421" i="3"/>
  <c r="AR5420" i="3"/>
  <c r="AR5419" i="3"/>
  <c r="AR5418" i="3"/>
  <c r="AR5417" i="3"/>
  <c r="AR5416" i="3"/>
  <c r="AR5415" i="3"/>
  <c r="AR5414" i="3"/>
  <c r="AR5413" i="3"/>
  <c r="AR5412" i="3"/>
  <c r="AR5411" i="3"/>
  <c r="AR5410" i="3"/>
  <c r="AR5409" i="3"/>
  <c r="AR5408" i="3"/>
  <c r="AR5407" i="3"/>
  <c r="AR5406" i="3"/>
  <c r="AR5405" i="3"/>
  <c r="AR5404" i="3"/>
  <c r="AR5403" i="3"/>
  <c r="AR5402" i="3"/>
  <c r="AR5401" i="3"/>
  <c r="AR5400" i="3"/>
  <c r="AR5399" i="3"/>
  <c r="AR5398" i="3"/>
  <c r="AR5397" i="3"/>
  <c r="AR5396" i="3"/>
  <c r="AR5395" i="3"/>
  <c r="AR5394" i="3"/>
  <c r="AR5393" i="3"/>
  <c r="AR5392" i="3"/>
  <c r="AR5391" i="3"/>
  <c r="AR5390" i="3"/>
  <c r="AR5389" i="3"/>
  <c r="AR5388" i="3"/>
  <c r="AR5387" i="3"/>
  <c r="AR5386" i="3"/>
  <c r="AR5385" i="3"/>
  <c r="AR5384" i="3"/>
  <c r="AR5383" i="3"/>
  <c r="AR5382" i="3"/>
  <c r="AR5381" i="3"/>
  <c r="AR5380" i="3"/>
  <c r="AR5379" i="3"/>
  <c r="AR5378" i="3"/>
  <c r="AR5377" i="3"/>
  <c r="AR5376" i="3"/>
  <c r="AR5375" i="3"/>
  <c r="AR5374" i="3"/>
  <c r="AR5373" i="3"/>
  <c r="AR5372" i="3"/>
  <c r="AR5371" i="3"/>
  <c r="AR5370" i="3"/>
  <c r="AR5369" i="3"/>
  <c r="AR5368" i="3"/>
  <c r="AR5367" i="3"/>
  <c r="AR5366" i="3"/>
  <c r="AR5365" i="3"/>
  <c r="AR5364" i="3"/>
  <c r="AR5363" i="3"/>
  <c r="AR5362" i="3"/>
  <c r="AR5361" i="3"/>
  <c r="AR5360" i="3"/>
  <c r="AR5359" i="3"/>
  <c r="AR5358" i="3"/>
  <c r="AR5357" i="3"/>
  <c r="AR5356" i="3"/>
  <c r="AR5355" i="3"/>
  <c r="AR5354" i="3"/>
  <c r="AR5353" i="3"/>
  <c r="AR5352" i="3"/>
  <c r="AR5351" i="3"/>
  <c r="AR5350" i="3"/>
  <c r="AR5349" i="3"/>
  <c r="AR5348" i="3"/>
  <c r="AR5347" i="3"/>
  <c r="AR5346" i="3"/>
  <c r="AR5345" i="3"/>
  <c r="AR5344" i="3"/>
  <c r="AR5343" i="3"/>
  <c r="AR5342" i="3"/>
  <c r="AR5341" i="3"/>
  <c r="AR5340" i="3"/>
  <c r="AR5339" i="3"/>
  <c r="AR5338" i="3"/>
  <c r="AR5337" i="3"/>
  <c r="AR5336" i="3"/>
  <c r="AR5335" i="3"/>
  <c r="AR5334" i="3"/>
  <c r="AR5333" i="3"/>
  <c r="AR5332" i="3"/>
  <c r="AR5331" i="3"/>
  <c r="AR5330" i="3"/>
  <c r="AR5329" i="3"/>
  <c r="AR5328" i="3"/>
  <c r="AR5327" i="3"/>
  <c r="AR5326" i="3"/>
  <c r="AR5325" i="3"/>
  <c r="AR5324" i="3"/>
  <c r="AR5323" i="3"/>
  <c r="AR5322" i="3"/>
  <c r="AR5321" i="3"/>
  <c r="AR5320" i="3"/>
  <c r="AR5319" i="3"/>
  <c r="AR5318" i="3"/>
  <c r="AR5317" i="3"/>
  <c r="AR5316" i="3"/>
  <c r="AR5315" i="3"/>
  <c r="AR5314" i="3"/>
  <c r="AR5313" i="3"/>
  <c r="AR5312" i="3"/>
  <c r="AR5311" i="3"/>
  <c r="AR5310" i="3"/>
  <c r="AR5309" i="3"/>
  <c r="AR5308" i="3"/>
  <c r="AR5307" i="3"/>
  <c r="AR5306" i="3"/>
  <c r="AR5305" i="3"/>
  <c r="AR5304" i="3"/>
  <c r="AR5303" i="3"/>
  <c r="AR5302" i="3"/>
  <c r="AR5301" i="3"/>
  <c r="AR5300" i="3"/>
  <c r="AR5299" i="3"/>
  <c r="AR5298" i="3"/>
  <c r="AR5297" i="3"/>
  <c r="AR5296" i="3"/>
  <c r="AR5295" i="3"/>
  <c r="AR5294" i="3"/>
  <c r="AR5293" i="3"/>
  <c r="AR5292" i="3"/>
  <c r="AR5291" i="3"/>
  <c r="AR5290" i="3"/>
  <c r="AR5289" i="3"/>
  <c r="AR5288" i="3"/>
  <c r="AR5287" i="3"/>
  <c r="AR5286" i="3"/>
  <c r="AR5285" i="3"/>
  <c r="AR5284" i="3"/>
  <c r="AR5283" i="3"/>
  <c r="AR5282" i="3"/>
  <c r="AR5281" i="3"/>
  <c r="AR5280" i="3"/>
  <c r="AR5279" i="3"/>
  <c r="AR5278" i="3"/>
  <c r="AR5277" i="3"/>
  <c r="AR5276" i="3"/>
  <c r="AR5275" i="3"/>
  <c r="AR5274" i="3"/>
  <c r="AR5273" i="3"/>
  <c r="AR5272" i="3"/>
  <c r="AR5271" i="3"/>
  <c r="AR5270" i="3"/>
  <c r="AR5269" i="3"/>
  <c r="AR5268" i="3"/>
  <c r="AR5267" i="3"/>
  <c r="AR5266" i="3"/>
  <c r="AR5265" i="3"/>
  <c r="AR5264" i="3"/>
  <c r="AR5263" i="3"/>
  <c r="AR5262" i="3"/>
  <c r="AR5261" i="3"/>
  <c r="AR5260" i="3"/>
  <c r="AR5259" i="3"/>
  <c r="AR5258" i="3"/>
  <c r="AR5257" i="3"/>
  <c r="AR5256" i="3"/>
  <c r="AR5255" i="3"/>
  <c r="AR5254" i="3"/>
  <c r="AR5253" i="3"/>
  <c r="AR5252" i="3"/>
  <c r="AR5251" i="3"/>
  <c r="AR5250" i="3"/>
  <c r="AR5249" i="3"/>
  <c r="AR5248" i="3"/>
  <c r="AR5247" i="3"/>
  <c r="AR5246" i="3"/>
  <c r="AR5245" i="3"/>
  <c r="AR5244" i="3"/>
  <c r="AR5243" i="3"/>
  <c r="AR5242" i="3"/>
  <c r="AR5241" i="3"/>
  <c r="AR5240" i="3"/>
  <c r="AR5239" i="3"/>
  <c r="AR5238" i="3"/>
  <c r="AR5237" i="3"/>
  <c r="AR5236" i="3"/>
  <c r="AR5235" i="3"/>
  <c r="AR5234" i="3"/>
  <c r="AR5233" i="3"/>
  <c r="AR5232" i="3"/>
  <c r="AR5231" i="3"/>
  <c r="AR5230" i="3"/>
  <c r="AR5229" i="3"/>
  <c r="AR5228" i="3"/>
  <c r="AR5227" i="3"/>
  <c r="AR5226" i="3"/>
  <c r="AR5225" i="3"/>
  <c r="AR5224" i="3"/>
  <c r="AR5223" i="3"/>
  <c r="AR5222" i="3"/>
  <c r="AR5221" i="3"/>
  <c r="AR5220" i="3"/>
  <c r="AR5219" i="3"/>
  <c r="AR5218" i="3"/>
  <c r="AR5217" i="3"/>
  <c r="AR5216" i="3"/>
  <c r="AR5215" i="3"/>
  <c r="AR5214" i="3"/>
  <c r="AR5213" i="3"/>
  <c r="AR5212" i="3"/>
  <c r="AR5211" i="3"/>
  <c r="AR5210" i="3"/>
  <c r="AR5209" i="3"/>
  <c r="AR5208" i="3"/>
  <c r="AR5207" i="3"/>
  <c r="AR5206" i="3"/>
  <c r="AR5205" i="3"/>
  <c r="AR5204" i="3"/>
  <c r="AR5203" i="3"/>
  <c r="AR5202" i="3"/>
  <c r="AR5201" i="3"/>
  <c r="AR5200" i="3"/>
  <c r="AR5199" i="3"/>
  <c r="AR5198" i="3"/>
  <c r="AR5197" i="3"/>
  <c r="AR5196" i="3"/>
  <c r="AR5195" i="3"/>
  <c r="AR5194" i="3"/>
  <c r="AR5193" i="3"/>
  <c r="AR5192" i="3"/>
  <c r="AR5191" i="3"/>
  <c r="AR5190" i="3"/>
  <c r="AR5189" i="3"/>
  <c r="AR5188" i="3"/>
  <c r="AR5187" i="3"/>
  <c r="AR5186" i="3"/>
  <c r="AR5185" i="3"/>
  <c r="AR5184" i="3"/>
  <c r="AR5183" i="3"/>
  <c r="AR5182" i="3"/>
  <c r="AR5181" i="3"/>
  <c r="AR5180" i="3"/>
  <c r="AR5179" i="3"/>
  <c r="AR5178" i="3"/>
  <c r="AR5177" i="3"/>
  <c r="AR5176" i="3"/>
  <c r="AR5175" i="3"/>
  <c r="AR5174" i="3"/>
  <c r="AR5173" i="3"/>
  <c r="AR5172" i="3"/>
  <c r="AR5171" i="3"/>
  <c r="AR5170" i="3"/>
  <c r="AR5169" i="3"/>
  <c r="AR5168" i="3"/>
  <c r="AR5167" i="3"/>
  <c r="AR5166" i="3"/>
  <c r="AR5165" i="3"/>
  <c r="AR5164" i="3"/>
  <c r="AR5163" i="3"/>
  <c r="AR5162" i="3"/>
  <c r="AR5161" i="3"/>
  <c r="AR5160" i="3"/>
  <c r="AR5159" i="3"/>
  <c r="AR5158" i="3"/>
  <c r="AR5157" i="3"/>
  <c r="AR5156" i="3"/>
  <c r="AR5155" i="3"/>
  <c r="AR5154" i="3"/>
  <c r="AR5153" i="3"/>
  <c r="AR5152" i="3"/>
  <c r="AR5151" i="3"/>
  <c r="AR5150" i="3"/>
  <c r="AR5149" i="3"/>
  <c r="AR5148" i="3"/>
  <c r="AR5147" i="3"/>
  <c r="AR5146" i="3"/>
  <c r="AR5145" i="3"/>
  <c r="AR5144" i="3"/>
  <c r="AR5143" i="3"/>
  <c r="AR5142" i="3"/>
  <c r="AR5141" i="3"/>
  <c r="AR5140" i="3"/>
  <c r="AR5139" i="3"/>
  <c r="AR5138" i="3"/>
  <c r="AR5137" i="3"/>
  <c r="AR5136" i="3"/>
  <c r="AR5135" i="3"/>
  <c r="AR5134" i="3"/>
  <c r="AR5133" i="3"/>
  <c r="AR5132" i="3"/>
  <c r="AR5131" i="3"/>
  <c r="AR5130" i="3"/>
  <c r="AR5129" i="3"/>
  <c r="AR5128" i="3"/>
  <c r="AR5127" i="3"/>
  <c r="AR5126" i="3"/>
  <c r="AR5125" i="3"/>
  <c r="AR5124" i="3"/>
  <c r="AR5123" i="3"/>
  <c r="AR5122" i="3"/>
  <c r="AR5121" i="3"/>
  <c r="AR5120" i="3"/>
  <c r="AR5119" i="3"/>
  <c r="AR5118" i="3"/>
  <c r="AR5117" i="3"/>
  <c r="AR5116" i="3"/>
  <c r="AR5115" i="3"/>
  <c r="AR5114" i="3"/>
  <c r="AR5113" i="3"/>
  <c r="AR5112" i="3"/>
  <c r="AR5111" i="3"/>
  <c r="AR5110" i="3"/>
  <c r="AR5109" i="3"/>
  <c r="AR5108" i="3"/>
  <c r="AR5107" i="3"/>
  <c r="AR5106" i="3"/>
  <c r="AR5105" i="3"/>
  <c r="AR5104" i="3"/>
  <c r="AR5103" i="3"/>
  <c r="AR5102" i="3"/>
  <c r="AR5101" i="3"/>
  <c r="AR5100" i="3"/>
  <c r="AR5099" i="3"/>
  <c r="AR5098" i="3"/>
  <c r="AR5097" i="3"/>
  <c r="AR5096" i="3"/>
  <c r="AR5095" i="3"/>
  <c r="AR5094" i="3"/>
  <c r="AR5093" i="3"/>
  <c r="AR5092" i="3"/>
  <c r="AR5091" i="3"/>
  <c r="AR5090" i="3"/>
  <c r="AR5089" i="3"/>
  <c r="AR5088" i="3"/>
  <c r="AR5087" i="3"/>
  <c r="AR5086" i="3"/>
  <c r="AR5085" i="3"/>
  <c r="AR5084" i="3"/>
  <c r="AR5083" i="3"/>
  <c r="AR5082" i="3"/>
  <c r="AR5081" i="3"/>
  <c r="AR5080" i="3"/>
  <c r="AR5079" i="3"/>
  <c r="AR5078" i="3"/>
  <c r="AR5077" i="3"/>
  <c r="AR5076" i="3"/>
  <c r="AR5075" i="3"/>
  <c r="AR5074" i="3"/>
  <c r="AR5073" i="3"/>
  <c r="AR5072" i="3"/>
  <c r="AR5071" i="3"/>
  <c r="AR5070" i="3"/>
  <c r="AR5069" i="3"/>
  <c r="AR5068" i="3"/>
  <c r="AR5067" i="3"/>
  <c r="AR5066" i="3"/>
  <c r="AR5065" i="3"/>
  <c r="AR5064" i="3"/>
  <c r="AR5063" i="3"/>
  <c r="AR5062" i="3"/>
  <c r="AR5061" i="3"/>
  <c r="AR5060" i="3"/>
  <c r="AR5059" i="3"/>
  <c r="AR5058" i="3"/>
  <c r="AR5057" i="3"/>
  <c r="AR5056" i="3"/>
  <c r="AR5055" i="3"/>
  <c r="AR5054" i="3"/>
  <c r="AR5053" i="3"/>
  <c r="AR5052" i="3"/>
  <c r="AR5051" i="3"/>
  <c r="AR5050" i="3"/>
  <c r="AR5049" i="3"/>
  <c r="AR5048" i="3"/>
  <c r="AR5047" i="3"/>
  <c r="AR5046" i="3"/>
  <c r="AR5045" i="3"/>
  <c r="AR5044" i="3"/>
  <c r="AR5043" i="3"/>
  <c r="AR5042" i="3"/>
  <c r="AR5041" i="3"/>
  <c r="AR5040" i="3"/>
  <c r="AR5039" i="3"/>
  <c r="AR5038" i="3"/>
  <c r="AR5037" i="3"/>
  <c r="AR5036" i="3"/>
  <c r="AR5035" i="3"/>
  <c r="AR5034" i="3"/>
  <c r="AR5033" i="3"/>
  <c r="AR5032" i="3"/>
  <c r="AR5031" i="3"/>
  <c r="AR5030" i="3"/>
  <c r="AR5029" i="3"/>
  <c r="AR5028" i="3"/>
  <c r="AR5027" i="3"/>
  <c r="AR5026" i="3"/>
  <c r="AR5025" i="3"/>
  <c r="AR5024" i="3"/>
  <c r="AR5023" i="3"/>
  <c r="AR5022" i="3"/>
  <c r="AR5021" i="3"/>
  <c r="AR5020" i="3"/>
  <c r="AR5019" i="3"/>
  <c r="AR5018" i="3"/>
  <c r="AR5017" i="3"/>
  <c r="AR5016" i="3"/>
  <c r="AR5015" i="3"/>
  <c r="AR5014" i="3"/>
  <c r="AR5013" i="3"/>
  <c r="AR5012" i="3"/>
  <c r="AR5011" i="3"/>
  <c r="AR5010" i="3"/>
  <c r="AR5009" i="3"/>
  <c r="AR5008" i="3"/>
  <c r="AR5007" i="3"/>
  <c r="AR5006" i="3"/>
  <c r="AR5005" i="3"/>
  <c r="AR5004" i="3"/>
  <c r="AR5003" i="3"/>
  <c r="AR5002" i="3"/>
  <c r="AR5001" i="3"/>
  <c r="AR5000" i="3"/>
  <c r="AR4999" i="3"/>
  <c r="AR4998" i="3"/>
  <c r="AR4997" i="3"/>
  <c r="AR4996" i="3"/>
  <c r="AR4995" i="3"/>
  <c r="AR4994" i="3"/>
  <c r="AR4993" i="3"/>
  <c r="AR4992" i="3"/>
  <c r="AR4991" i="3"/>
  <c r="AR4990" i="3"/>
  <c r="AR4989" i="3"/>
  <c r="AR4988" i="3"/>
  <c r="AR4987" i="3"/>
  <c r="AR4986" i="3"/>
  <c r="AR4985" i="3"/>
  <c r="AR4984" i="3"/>
  <c r="AR4983" i="3"/>
  <c r="AR4982" i="3"/>
  <c r="AR4981" i="3"/>
  <c r="AR4980" i="3"/>
  <c r="AR4979" i="3"/>
  <c r="AR4978" i="3"/>
  <c r="AR4977" i="3"/>
  <c r="AR4976" i="3"/>
  <c r="AR4975" i="3"/>
  <c r="AR4974" i="3"/>
  <c r="AR4973" i="3"/>
  <c r="AR4972" i="3"/>
  <c r="AR4971" i="3"/>
  <c r="AR4970" i="3"/>
  <c r="AR4969" i="3"/>
  <c r="AR4968" i="3"/>
  <c r="AR4967" i="3"/>
  <c r="AR4966" i="3"/>
  <c r="AR4965" i="3"/>
  <c r="AR4964" i="3"/>
  <c r="AR4963" i="3"/>
  <c r="AR4962" i="3"/>
  <c r="AR4961" i="3"/>
  <c r="AR4960" i="3"/>
  <c r="AR4959" i="3"/>
  <c r="AR4958" i="3"/>
  <c r="AR4957" i="3"/>
  <c r="AR4956" i="3"/>
  <c r="AR4955" i="3"/>
  <c r="AR4954" i="3"/>
  <c r="AR4953" i="3"/>
  <c r="AR4952" i="3"/>
  <c r="AR4951" i="3"/>
  <c r="AR4950" i="3"/>
  <c r="AR4949" i="3"/>
  <c r="AR4948" i="3"/>
  <c r="AR4947" i="3"/>
  <c r="AR4946" i="3"/>
  <c r="AR4945" i="3"/>
  <c r="AR4944" i="3"/>
  <c r="AR4943" i="3"/>
  <c r="AR4942" i="3"/>
  <c r="AR4941" i="3"/>
  <c r="AR4940" i="3"/>
  <c r="AR4939" i="3"/>
  <c r="AR4938" i="3"/>
  <c r="AR4937" i="3"/>
  <c r="AR4936" i="3"/>
  <c r="AR4935" i="3"/>
  <c r="AR4934" i="3"/>
  <c r="AR4933" i="3"/>
  <c r="AR4932" i="3"/>
  <c r="AR4931" i="3"/>
  <c r="AR4930" i="3"/>
  <c r="AR4929" i="3"/>
  <c r="AR4928" i="3"/>
  <c r="AR4927" i="3"/>
  <c r="AR4926" i="3"/>
  <c r="AR4925" i="3"/>
  <c r="AR4924" i="3"/>
  <c r="AR4923" i="3"/>
  <c r="AR4922" i="3"/>
  <c r="AR4921" i="3"/>
  <c r="AR4920" i="3"/>
  <c r="AR4919" i="3"/>
  <c r="AR4918" i="3"/>
  <c r="AR4917" i="3"/>
  <c r="AR4916" i="3"/>
  <c r="AR4915" i="3"/>
  <c r="AR4914" i="3"/>
  <c r="AR4913" i="3"/>
  <c r="AR4912" i="3"/>
  <c r="AR4911" i="3"/>
  <c r="AR4910" i="3"/>
  <c r="AR4909" i="3"/>
  <c r="AR4908" i="3"/>
  <c r="AR4907" i="3"/>
  <c r="AR4906" i="3"/>
  <c r="AR4905" i="3"/>
  <c r="AR4904" i="3"/>
  <c r="AR4903" i="3"/>
  <c r="AR4902" i="3"/>
  <c r="AR4901" i="3"/>
  <c r="AR4900" i="3"/>
  <c r="AR4899" i="3"/>
  <c r="AR4898" i="3"/>
  <c r="AR4897" i="3"/>
  <c r="AR4896" i="3"/>
  <c r="AR4895" i="3"/>
  <c r="AR4894" i="3"/>
  <c r="AR4893" i="3"/>
  <c r="AR4892" i="3"/>
  <c r="AR4891" i="3"/>
  <c r="AR4890" i="3"/>
  <c r="AR4889" i="3"/>
  <c r="AR4888" i="3"/>
  <c r="AR4887" i="3"/>
  <c r="AR4886" i="3"/>
  <c r="AR4885" i="3"/>
  <c r="AR4884" i="3"/>
  <c r="AR4883" i="3"/>
  <c r="AR4882" i="3"/>
  <c r="AR4881" i="3"/>
  <c r="AR4880" i="3"/>
  <c r="AR4879" i="3"/>
  <c r="AR4878" i="3"/>
  <c r="AR4877" i="3"/>
  <c r="AR4876" i="3"/>
  <c r="AR4875" i="3"/>
  <c r="AR4874" i="3"/>
  <c r="AR4873" i="3"/>
  <c r="AR4872" i="3"/>
  <c r="AR4871" i="3"/>
  <c r="AR4870" i="3"/>
  <c r="AR4869" i="3"/>
  <c r="AR4868" i="3"/>
  <c r="AR4867" i="3"/>
  <c r="AR4866" i="3"/>
  <c r="AR4865" i="3"/>
  <c r="AR4864" i="3"/>
  <c r="AR4863" i="3"/>
  <c r="AR4862" i="3"/>
  <c r="AR4861" i="3"/>
  <c r="AR4860" i="3"/>
  <c r="AR4859" i="3"/>
  <c r="AR4858" i="3"/>
  <c r="AR4857" i="3"/>
  <c r="AR4856" i="3"/>
  <c r="AR4855" i="3"/>
  <c r="AR4854" i="3"/>
  <c r="AR4853" i="3"/>
  <c r="AR4852" i="3"/>
  <c r="AR4851" i="3"/>
  <c r="AR4850" i="3"/>
  <c r="AR4849" i="3"/>
  <c r="AR4848" i="3"/>
  <c r="AR4847" i="3"/>
  <c r="AR4846" i="3"/>
  <c r="AR4845" i="3"/>
  <c r="AR4844" i="3"/>
  <c r="AR4843" i="3"/>
  <c r="AR4842" i="3"/>
  <c r="AR4841" i="3"/>
  <c r="AR4840" i="3"/>
  <c r="AR4839" i="3"/>
  <c r="AR4838" i="3"/>
  <c r="AR4837" i="3"/>
  <c r="AR4836" i="3"/>
  <c r="AR4835" i="3"/>
  <c r="AR4834" i="3"/>
  <c r="AR4833" i="3"/>
  <c r="AR4832" i="3"/>
  <c r="AR4831" i="3"/>
  <c r="AR4830" i="3"/>
  <c r="AR4829" i="3"/>
  <c r="AR4828" i="3"/>
  <c r="AR4827" i="3"/>
  <c r="AR4826" i="3"/>
  <c r="AR4825" i="3"/>
  <c r="AR4824" i="3"/>
  <c r="AR4823" i="3"/>
  <c r="AR4822" i="3"/>
  <c r="AR4821" i="3"/>
  <c r="AR4820" i="3"/>
  <c r="AR4819" i="3"/>
  <c r="AR4818" i="3"/>
  <c r="AR4817" i="3"/>
  <c r="AR4816" i="3"/>
  <c r="AR4815" i="3"/>
  <c r="AR4814" i="3"/>
  <c r="AR4813" i="3"/>
  <c r="AR4812" i="3"/>
  <c r="AR4811" i="3"/>
  <c r="AR4810" i="3"/>
  <c r="AR4809" i="3"/>
  <c r="AR4808" i="3"/>
  <c r="AR4807" i="3"/>
  <c r="AR4806" i="3"/>
  <c r="AR4805" i="3"/>
  <c r="AR4804" i="3"/>
  <c r="AR4803" i="3"/>
  <c r="AR4802" i="3"/>
  <c r="AR4801" i="3"/>
  <c r="AR4800" i="3"/>
  <c r="AR4799" i="3"/>
  <c r="AR4798" i="3"/>
  <c r="AR4797" i="3"/>
  <c r="AR4796" i="3"/>
  <c r="AR4795" i="3"/>
  <c r="AR4794" i="3"/>
  <c r="AR4793" i="3"/>
  <c r="AR4792" i="3"/>
  <c r="AR4791" i="3"/>
  <c r="AR4790" i="3"/>
  <c r="AR4789" i="3"/>
  <c r="AR4788" i="3"/>
  <c r="AR4787" i="3"/>
  <c r="AR4786" i="3"/>
  <c r="AR4785" i="3"/>
  <c r="AR4784" i="3"/>
  <c r="AR4783" i="3"/>
  <c r="AR4782" i="3"/>
  <c r="AR4781" i="3"/>
  <c r="AR4780" i="3"/>
  <c r="AR4779" i="3"/>
  <c r="AR4778" i="3"/>
  <c r="AR4777" i="3"/>
  <c r="AR4776" i="3"/>
  <c r="AR4775" i="3"/>
  <c r="AR4774" i="3"/>
  <c r="AR4773" i="3"/>
  <c r="AR4772" i="3"/>
  <c r="AR4771" i="3"/>
  <c r="AR4770" i="3"/>
  <c r="AR4769" i="3"/>
  <c r="AR4768" i="3"/>
  <c r="AR4767" i="3"/>
  <c r="AR4766" i="3"/>
  <c r="AR4765" i="3"/>
  <c r="AR4764" i="3"/>
  <c r="AR4763" i="3"/>
  <c r="AR4762" i="3"/>
  <c r="AR4761" i="3"/>
  <c r="AR4760" i="3"/>
  <c r="AR4759" i="3"/>
  <c r="AR4758" i="3"/>
  <c r="AR4757" i="3"/>
  <c r="AR4756" i="3"/>
  <c r="AR4755" i="3"/>
  <c r="AR4754" i="3"/>
  <c r="AR4753" i="3"/>
  <c r="AR4752" i="3"/>
  <c r="AR4751" i="3"/>
  <c r="AR4750" i="3"/>
  <c r="AR4749" i="3"/>
  <c r="AR4748" i="3"/>
  <c r="AR4747" i="3"/>
  <c r="AR4746" i="3"/>
  <c r="AR4745" i="3"/>
  <c r="AR4744" i="3"/>
  <c r="AR4743" i="3"/>
  <c r="AR4742" i="3"/>
  <c r="AR4741" i="3"/>
  <c r="AR4740" i="3"/>
  <c r="AR4739" i="3"/>
  <c r="AR4738" i="3"/>
  <c r="AR4737" i="3"/>
  <c r="AR4736" i="3"/>
  <c r="AR4735" i="3"/>
  <c r="AR4734" i="3"/>
  <c r="AR4733" i="3"/>
  <c r="AR4732" i="3"/>
  <c r="AR4731" i="3"/>
  <c r="AR4730" i="3"/>
  <c r="AR4729" i="3"/>
  <c r="AR4728" i="3"/>
  <c r="AR4727" i="3"/>
  <c r="AR4726" i="3"/>
  <c r="AR4725" i="3"/>
  <c r="AR4724" i="3"/>
  <c r="AR4723" i="3"/>
  <c r="AR4722" i="3"/>
  <c r="AR4721" i="3"/>
  <c r="AR4720" i="3"/>
  <c r="AR4719" i="3"/>
  <c r="AR4718" i="3"/>
  <c r="AR4717" i="3"/>
  <c r="AR4716" i="3"/>
  <c r="AR4715" i="3"/>
  <c r="AR4714" i="3"/>
  <c r="AR4713" i="3"/>
  <c r="AR4712" i="3"/>
  <c r="AR4711" i="3"/>
  <c r="AR4710" i="3"/>
  <c r="AR4709" i="3"/>
  <c r="AR4708" i="3"/>
  <c r="AR4707" i="3"/>
  <c r="AR4706" i="3"/>
  <c r="AR4705" i="3"/>
  <c r="AR4704" i="3"/>
  <c r="AR4703" i="3"/>
  <c r="AR4702" i="3"/>
  <c r="AR4701" i="3"/>
  <c r="AR4700" i="3"/>
  <c r="AR4699" i="3"/>
  <c r="AR4698" i="3"/>
  <c r="AR4697" i="3"/>
  <c r="AR4696" i="3"/>
  <c r="AR4695" i="3"/>
  <c r="AR4694" i="3"/>
  <c r="AR4693" i="3"/>
  <c r="AR4692" i="3"/>
  <c r="AR4691" i="3"/>
  <c r="AR4690" i="3"/>
  <c r="AR4689" i="3"/>
  <c r="AR4688" i="3"/>
  <c r="AR4687" i="3"/>
  <c r="AR4686" i="3"/>
  <c r="AR4685" i="3"/>
  <c r="AR4684" i="3"/>
  <c r="AR4683" i="3"/>
  <c r="AR4682" i="3"/>
  <c r="AR4681" i="3"/>
  <c r="AR4680" i="3"/>
  <c r="AR4679" i="3"/>
  <c r="AR4678" i="3"/>
  <c r="AR4677" i="3"/>
  <c r="AR4676" i="3"/>
  <c r="AR4675" i="3"/>
  <c r="AR4674" i="3"/>
  <c r="AR4673" i="3"/>
  <c r="AR4672" i="3"/>
  <c r="AR4671" i="3"/>
  <c r="AR4670" i="3"/>
  <c r="AR4669" i="3"/>
  <c r="AR4668" i="3"/>
  <c r="AR4667" i="3"/>
  <c r="AR4666" i="3"/>
  <c r="AR4665" i="3"/>
  <c r="AR4664" i="3"/>
  <c r="AR4663" i="3"/>
  <c r="AR4662" i="3"/>
  <c r="AR4661" i="3"/>
  <c r="AR4660" i="3"/>
  <c r="AR4659" i="3"/>
  <c r="AR4658" i="3"/>
  <c r="AR4657" i="3"/>
  <c r="AR4656" i="3"/>
  <c r="AR4655" i="3"/>
  <c r="AR4654" i="3"/>
  <c r="AR4653" i="3"/>
  <c r="AR4652" i="3"/>
  <c r="AR4651" i="3"/>
  <c r="AR4650" i="3"/>
  <c r="AR4649" i="3"/>
  <c r="AR4648" i="3"/>
  <c r="AR4647" i="3"/>
  <c r="AR4646" i="3"/>
  <c r="AR4645" i="3"/>
  <c r="AR4644" i="3"/>
  <c r="AR4643" i="3"/>
  <c r="AR4642" i="3"/>
  <c r="AR4641" i="3"/>
  <c r="AR4640" i="3"/>
  <c r="AR4639" i="3"/>
  <c r="AR4638" i="3"/>
  <c r="AR4637" i="3"/>
  <c r="AR4636" i="3"/>
  <c r="AR4635" i="3"/>
  <c r="AR4634" i="3"/>
  <c r="AR4633" i="3"/>
  <c r="AR4632" i="3"/>
  <c r="AR4631" i="3"/>
  <c r="AR4630" i="3"/>
  <c r="AR4629" i="3"/>
  <c r="AR4628" i="3"/>
  <c r="AR4627" i="3"/>
  <c r="AR4626" i="3"/>
  <c r="AR4625" i="3"/>
  <c r="AR4624" i="3"/>
  <c r="AR4623" i="3"/>
  <c r="AR4622" i="3"/>
  <c r="AR4621" i="3"/>
  <c r="AR4620" i="3"/>
  <c r="AR4619" i="3"/>
  <c r="AR4618" i="3"/>
  <c r="AR4617" i="3"/>
  <c r="AR4616" i="3"/>
  <c r="AR4615" i="3"/>
  <c r="AR4614" i="3"/>
  <c r="AR4613" i="3"/>
  <c r="AR4612" i="3"/>
  <c r="AR4611" i="3"/>
  <c r="AR4610" i="3"/>
  <c r="AR4609" i="3"/>
  <c r="AR4608" i="3"/>
  <c r="AR4607" i="3"/>
  <c r="AR4606" i="3"/>
  <c r="AR4605" i="3"/>
  <c r="AR4604" i="3"/>
  <c r="AR4603" i="3"/>
  <c r="AR4602" i="3"/>
  <c r="AR4601" i="3"/>
  <c r="AR4600" i="3"/>
  <c r="AR4599" i="3"/>
  <c r="AR4598" i="3"/>
  <c r="AR4597" i="3"/>
  <c r="AR4596" i="3"/>
  <c r="AR4595" i="3"/>
  <c r="AR4594" i="3"/>
  <c r="AR4593" i="3"/>
  <c r="AR4592" i="3"/>
  <c r="AR4591" i="3"/>
  <c r="AR4590" i="3"/>
  <c r="AR4589" i="3"/>
  <c r="AR4588" i="3"/>
  <c r="AR4587" i="3"/>
  <c r="AR4586" i="3"/>
  <c r="AR4585" i="3"/>
  <c r="AR4584" i="3"/>
  <c r="AR4583" i="3"/>
  <c r="AR4582" i="3"/>
  <c r="AR4581" i="3"/>
  <c r="AR4580" i="3"/>
  <c r="AR4579" i="3"/>
  <c r="AR4578" i="3"/>
  <c r="AR4577" i="3"/>
  <c r="AR4576" i="3"/>
  <c r="AR4575" i="3"/>
  <c r="AR4574" i="3"/>
  <c r="AR4573" i="3"/>
  <c r="AR4572" i="3"/>
  <c r="AR4571" i="3"/>
  <c r="AR4570" i="3"/>
  <c r="AR4569" i="3"/>
  <c r="AR4568" i="3"/>
  <c r="AR4567" i="3"/>
  <c r="AR4566" i="3"/>
  <c r="AR4565" i="3"/>
  <c r="AR4564" i="3"/>
  <c r="AR4563" i="3"/>
  <c r="AR4562" i="3"/>
  <c r="AR4561" i="3"/>
  <c r="AR4560" i="3"/>
  <c r="AR4559" i="3"/>
  <c r="AR4558" i="3"/>
  <c r="AR4557" i="3"/>
  <c r="AR4556" i="3"/>
  <c r="AR4555" i="3"/>
  <c r="AR4554" i="3"/>
  <c r="AR4553" i="3"/>
  <c r="AR4552" i="3"/>
  <c r="AR4551" i="3"/>
  <c r="AR4550" i="3"/>
  <c r="AR4549" i="3"/>
  <c r="AR4548" i="3"/>
  <c r="AR4547" i="3"/>
  <c r="AR4546" i="3"/>
  <c r="AR4545" i="3"/>
  <c r="AR4544" i="3"/>
  <c r="AR4543" i="3"/>
  <c r="AR4542" i="3"/>
  <c r="AR4541" i="3"/>
  <c r="AR4540" i="3"/>
  <c r="AR4539" i="3"/>
  <c r="AR4538" i="3"/>
  <c r="AR4537" i="3"/>
  <c r="AR4536" i="3"/>
  <c r="AR4535" i="3"/>
  <c r="AR4534" i="3"/>
  <c r="AR4533" i="3"/>
  <c r="AR4532" i="3"/>
  <c r="AR4531" i="3"/>
  <c r="AR4530" i="3"/>
  <c r="AR4529" i="3"/>
  <c r="AR4528" i="3"/>
  <c r="AR4527" i="3"/>
  <c r="AR4526" i="3"/>
  <c r="AR4525" i="3"/>
  <c r="AR4524" i="3"/>
  <c r="AR4523" i="3"/>
  <c r="AR4522" i="3"/>
  <c r="AR4521" i="3"/>
  <c r="AR4520" i="3"/>
  <c r="AR4519" i="3"/>
  <c r="AR4518" i="3"/>
  <c r="AR4517" i="3"/>
  <c r="AR4516" i="3"/>
  <c r="AR4515" i="3"/>
  <c r="AR4514" i="3"/>
  <c r="AR4513" i="3"/>
  <c r="AR4512" i="3"/>
  <c r="AR4511" i="3"/>
  <c r="AR4510" i="3"/>
  <c r="AR4509" i="3"/>
  <c r="AR4508" i="3"/>
  <c r="AR4507" i="3"/>
  <c r="AR4506" i="3"/>
  <c r="AR4505" i="3"/>
  <c r="AR4504" i="3"/>
  <c r="AR4503" i="3"/>
  <c r="AR4502" i="3"/>
  <c r="AR4501" i="3"/>
  <c r="AR4500" i="3"/>
  <c r="AR4499" i="3"/>
  <c r="AR4498" i="3"/>
  <c r="AR4497" i="3"/>
  <c r="AR4496" i="3"/>
  <c r="AR4495" i="3"/>
  <c r="AR4494" i="3"/>
  <c r="AR4493" i="3"/>
  <c r="AR4492" i="3"/>
  <c r="AR4491" i="3"/>
  <c r="AR4490" i="3"/>
  <c r="AR4489" i="3"/>
  <c r="AR4488" i="3"/>
  <c r="AR4487" i="3"/>
  <c r="AR4486" i="3"/>
  <c r="AR4485" i="3"/>
  <c r="AR4484" i="3"/>
  <c r="AR4483" i="3"/>
  <c r="AR4482" i="3"/>
  <c r="AR4481" i="3"/>
  <c r="AR4480" i="3"/>
  <c r="AR4479" i="3"/>
  <c r="AR4478" i="3"/>
  <c r="AR4477" i="3"/>
  <c r="AR4476" i="3"/>
  <c r="AR4475" i="3"/>
  <c r="AR4474" i="3"/>
  <c r="AR4473" i="3"/>
  <c r="AR4472" i="3"/>
  <c r="AR4471" i="3"/>
  <c r="AR4470" i="3"/>
  <c r="AR4469" i="3"/>
  <c r="AR4468" i="3"/>
  <c r="AR4467" i="3"/>
  <c r="AR4466" i="3"/>
  <c r="AR4465" i="3"/>
  <c r="AR4464" i="3"/>
  <c r="AR4463" i="3"/>
  <c r="AR4462" i="3"/>
  <c r="AR4461" i="3"/>
  <c r="AR4460" i="3"/>
  <c r="AR4459" i="3"/>
  <c r="AR4458" i="3"/>
  <c r="AR4457" i="3"/>
  <c r="AR4456" i="3"/>
  <c r="AR4455" i="3"/>
  <c r="AR4454" i="3"/>
  <c r="AR4453" i="3"/>
  <c r="AR4452" i="3"/>
  <c r="AR4451" i="3"/>
  <c r="AR4450" i="3"/>
  <c r="AR4449" i="3"/>
  <c r="AR4448" i="3"/>
  <c r="AR4447" i="3"/>
  <c r="AR4446" i="3"/>
  <c r="AR4445" i="3"/>
  <c r="AR4444" i="3"/>
  <c r="AR4443" i="3"/>
  <c r="AR4442" i="3"/>
  <c r="AR4441" i="3"/>
  <c r="AR4440" i="3"/>
  <c r="AR4439" i="3"/>
  <c r="AR4438" i="3"/>
  <c r="AR4437" i="3"/>
  <c r="AR4436" i="3"/>
  <c r="AR4435" i="3"/>
  <c r="AR4434" i="3"/>
  <c r="AR4433" i="3"/>
  <c r="AR4432" i="3"/>
  <c r="AR4431" i="3"/>
  <c r="AR4430" i="3"/>
  <c r="AR4429" i="3"/>
  <c r="AR4428" i="3"/>
  <c r="AR4427" i="3"/>
  <c r="AR4426" i="3"/>
  <c r="AR4425" i="3"/>
  <c r="AR4424" i="3"/>
  <c r="AR4423" i="3"/>
  <c r="AR4422" i="3"/>
  <c r="AR4421" i="3"/>
  <c r="AR4420" i="3"/>
  <c r="AR4419" i="3"/>
  <c r="AR4418" i="3"/>
  <c r="AR4417" i="3"/>
  <c r="AR4416" i="3"/>
  <c r="AR4415" i="3"/>
  <c r="AR4414" i="3"/>
  <c r="AR4413" i="3"/>
  <c r="AR4412" i="3"/>
  <c r="AR4411" i="3"/>
  <c r="AR4410" i="3"/>
  <c r="AR4409" i="3"/>
  <c r="AR4408" i="3"/>
  <c r="AR4407" i="3"/>
  <c r="AR4406" i="3"/>
  <c r="AR4405" i="3"/>
  <c r="AR4404" i="3"/>
  <c r="AR4403" i="3"/>
  <c r="AR4402" i="3"/>
  <c r="AR4401" i="3"/>
  <c r="AR4400" i="3"/>
  <c r="AR4399" i="3"/>
  <c r="AR4398" i="3"/>
  <c r="AR4397" i="3"/>
  <c r="AR4396" i="3"/>
  <c r="AR4395" i="3"/>
  <c r="AR4394" i="3"/>
  <c r="AR4393" i="3"/>
  <c r="AR4392" i="3"/>
  <c r="AR4391" i="3"/>
  <c r="AR4390" i="3"/>
  <c r="AR4389" i="3"/>
  <c r="AR4388" i="3"/>
  <c r="AR4387" i="3"/>
  <c r="AR4386" i="3"/>
  <c r="AR4385" i="3"/>
  <c r="AR4384" i="3"/>
  <c r="AR4383" i="3"/>
  <c r="AR4382" i="3"/>
  <c r="AR4381" i="3"/>
  <c r="AR4380" i="3"/>
  <c r="AR4379" i="3"/>
  <c r="AR4378" i="3"/>
  <c r="AR4377" i="3"/>
  <c r="AR4376" i="3"/>
  <c r="AR4375" i="3"/>
  <c r="AR4374" i="3"/>
  <c r="AR4373" i="3"/>
  <c r="AR4372" i="3"/>
  <c r="AR4371" i="3"/>
  <c r="AR4370" i="3"/>
  <c r="AR4369" i="3"/>
  <c r="AR4368" i="3"/>
  <c r="AR4367" i="3"/>
  <c r="AR4366" i="3"/>
  <c r="AR4365" i="3"/>
  <c r="AR4364" i="3"/>
  <c r="AR4363" i="3"/>
  <c r="AR4362" i="3"/>
  <c r="AR4361" i="3"/>
  <c r="AR4360" i="3"/>
  <c r="AR4359" i="3"/>
  <c r="AR4358" i="3"/>
  <c r="AR4357" i="3"/>
  <c r="AR4356" i="3"/>
  <c r="AR4355" i="3"/>
  <c r="AR4354" i="3"/>
  <c r="AR4353" i="3"/>
  <c r="AR4352" i="3"/>
  <c r="AR4351" i="3"/>
  <c r="AR4350" i="3"/>
  <c r="AR4349" i="3"/>
  <c r="AR4348" i="3"/>
  <c r="AR4347" i="3"/>
  <c r="AR4346" i="3"/>
  <c r="AR4345" i="3"/>
  <c r="AR4344" i="3"/>
  <c r="AR4343" i="3"/>
  <c r="AR4342" i="3"/>
  <c r="AR4341" i="3"/>
  <c r="AR4340" i="3"/>
  <c r="AR4339" i="3"/>
  <c r="AR4338" i="3"/>
  <c r="AR4337" i="3"/>
  <c r="AR4336" i="3"/>
  <c r="AR4335" i="3"/>
  <c r="AR4334" i="3"/>
  <c r="AR4333" i="3"/>
  <c r="AR4332" i="3"/>
  <c r="AR4331" i="3"/>
  <c r="AR4330" i="3"/>
  <c r="AR4329" i="3"/>
  <c r="AR4328" i="3"/>
  <c r="AR4327" i="3"/>
  <c r="AR4326" i="3"/>
  <c r="AR4325" i="3"/>
  <c r="AR4324" i="3"/>
  <c r="AR4323" i="3"/>
  <c r="AR4322" i="3"/>
  <c r="AR4321" i="3"/>
  <c r="AR4320" i="3"/>
  <c r="AR4319" i="3"/>
  <c r="AR4318" i="3"/>
  <c r="AR4317" i="3"/>
  <c r="AR4316" i="3"/>
  <c r="AR4315" i="3"/>
  <c r="AR4314" i="3"/>
  <c r="AR4313" i="3"/>
  <c r="AR4312" i="3"/>
  <c r="AR4311" i="3"/>
  <c r="AR4310" i="3"/>
  <c r="AR4309" i="3"/>
  <c r="AR4308" i="3"/>
  <c r="AR4307" i="3"/>
  <c r="AR4306" i="3"/>
  <c r="AR4305" i="3"/>
  <c r="AR4304" i="3"/>
  <c r="AR4303" i="3"/>
  <c r="AR4302" i="3"/>
  <c r="AR4301" i="3"/>
  <c r="AR4300" i="3"/>
  <c r="AR4299" i="3"/>
  <c r="AR4298" i="3"/>
  <c r="AR4297" i="3"/>
  <c r="AR4296" i="3"/>
  <c r="AR4295" i="3"/>
  <c r="AR4294" i="3"/>
  <c r="AR4293" i="3"/>
  <c r="AR4292" i="3"/>
  <c r="AR4291" i="3"/>
  <c r="AR4290" i="3"/>
  <c r="AR4289" i="3"/>
  <c r="AR4288" i="3"/>
  <c r="AR4287" i="3"/>
  <c r="AR4286" i="3"/>
  <c r="AR4285" i="3"/>
  <c r="AR4284" i="3"/>
  <c r="AR4283" i="3"/>
  <c r="AR4282" i="3"/>
  <c r="AR4281" i="3"/>
  <c r="AR4280" i="3"/>
  <c r="AR4279" i="3"/>
  <c r="AR4278" i="3"/>
  <c r="AR4277" i="3"/>
  <c r="AR4276" i="3"/>
  <c r="AR4275" i="3"/>
  <c r="AR4274" i="3"/>
  <c r="AR4273" i="3"/>
  <c r="AR4272" i="3"/>
  <c r="AR4271" i="3"/>
  <c r="AR4270" i="3"/>
  <c r="AR4269" i="3"/>
  <c r="AR4268" i="3"/>
  <c r="AR4267" i="3"/>
  <c r="AR4266" i="3"/>
  <c r="AR4265" i="3"/>
  <c r="AR4264" i="3"/>
  <c r="AR4263" i="3"/>
  <c r="AR4262" i="3"/>
  <c r="AR4261" i="3"/>
  <c r="AR4260" i="3"/>
  <c r="AR4259" i="3"/>
  <c r="AR4258" i="3"/>
  <c r="AR4257" i="3"/>
  <c r="AR4256" i="3"/>
  <c r="AR4255" i="3"/>
  <c r="AR4254" i="3"/>
  <c r="AR4253" i="3"/>
  <c r="AR4252" i="3"/>
  <c r="AR4251" i="3"/>
  <c r="AR4250" i="3"/>
  <c r="AR4249" i="3"/>
  <c r="AR4248" i="3"/>
  <c r="AR4247" i="3"/>
  <c r="AR4246" i="3"/>
  <c r="AR4245" i="3"/>
  <c r="AR4244" i="3"/>
  <c r="AR4243" i="3"/>
  <c r="AR4242" i="3"/>
  <c r="AR4241" i="3"/>
  <c r="AR4240" i="3"/>
  <c r="AR4239" i="3"/>
  <c r="AR4238" i="3"/>
  <c r="AR4237" i="3"/>
  <c r="AR4236" i="3"/>
  <c r="AR4235" i="3"/>
  <c r="AR4234" i="3"/>
  <c r="AR4233" i="3"/>
  <c r="AR4232" i="3"/>
  <c r="AR4231" i="3"/>
  <c r="AR4230" i="3"/>
  <c r="AR4229" i="3"/>
  <c r="AR4228" i="3"/>
  <c r="AR4227" i="3"/>
  <c r="AR4226" i="3"/>
  <c r="AR4225" i="3"/>
  <c r="AR4224" i="3"/>
  <c r="AR4223" i="3"/>
  <c r="AR4222" i="3"/>
  <c r="AR4221" i="3"/>
  <c r="AR4220" i="3"/>
  <c r="AR4219" i="3"/>
  <c r="AR4218" i="3"/>
  <c r="AR4217" i="3"/>
  <c r="AR4216" i="3"/>
  <c r="AR4215" i="3"/>
  <c r="AR4214" i="3"/>
  <c r="AR4213" i="3"/>
  <c r="AR4212" i="3"/>
  <c r="AR4211" i="3"/>
  <c r="AR4210" i="3"/>
  <c r="AR4209" i="3"/>
  <c r="AR4208" i="3"/>
  <c r="AR4207" i="3"/>
  <c r="AR4206" i="3"/>
  <c r="AR4205" i="3"/>
  <c r="AR4204" i="3"/>
  <c r="AR4203" i="3"/>
  <c r="AR4202" i="3"/>
  <c r="AR4201" i="3"/>
  <c r="AR4200" i="3"/>
  <c r="AR4199" i="3"/>
  <c r="AR4198" i="3"/>
  <c r="AR4197" i="3"/>
  <c r="AR4196" i="3"/>
  <c r="AR4195" i="3"/>
  <c r="AR4194" i="3"/>
  <c r="AR4193" i="3"/>
  <c r="AR4192" i="3"/>
  <c r="AR4191" i="3"/>
  <c r="AR4190" i="3"/>
  <c r="AR4189" i="3"/>
  <c r="AR4188" i="3"/>
  <c r="AR4187" i="3"/>
  <c r="AR4186" i="3"/>
  <c r="AR4185" i="3"/>
  <c r="AR4184" i="3"/>
  <c r="AR4183" i="3"/>
  <c r="AR4182" i="3"/>
  <c r="AR4181" i="3"/>
  <c r="AR4180" i="3"/>
  <c r="AR4179" i="3"/>
  <c r="AR4178" i="3"/>
  <c r="AR4177" i="3"/>
  <c r="AR4176" i="3"/>
  <c r="AR4175" i="3"/>
  <c r="AR4174" i="3"/>
  <c r="AR4173" i="3"/>
  <c r="AR4172" i="3"/>
  <c r="AR4171" i="3"/>
  <c r="AR4170" i="3"/>
  <c r="AR4169" i="3"/>
  <c r="AR4168" i="3"/>
  <c r="AR4167" i="3"/>
  <c r="AR4166" i="3"/>
  <c r="AR4165" i="3"/>
  <c r="AR4164" i="3"/>
  <c r="AR4163" i="3"/>
  <c r="AR4162" i="3"/>
  <c r="AR4161" i="3"/>
  <c r="AR4160" i="3"/>
  <c r="AR4159" i="3"/>
  <c r="AR4158" i="3"/>
  <c r="AR4157" i="3"/>
  <c r="AR4156" i="3"/>
  <c r="AR4155" i="3"/>
  <c r="AR4154" i="3"/>
  <c r="AR4153" i="3"/>
  <c r="AR4152" i="3"/>
  <c r="AR4151" i="3"/>
  <c r="AR4150" i="3"/>
  <c r="AR4149" i="3"/>
  <c r="AR4148" i="3"/>
  <c r="AR4147" i="3"/>
  <c r="AR4146" i="3"/>
  <c r="AR4145" i="3"/>
  <c r="AR4144" i="3"/>
  <c r="AR4143" i="3"/>
  <c r="AR4142" i="3"/>
  <c r="AR4141" i="3"/>
  <c r="AR4140" i="3"/>
  <c r="AR4139" i="3"/>
  <c r="AR4138" i="3"/>
  <c r="AR4137" i="3"/>
  <c r="AR4136" i="3"/>
  <c r="AR4135" i="3"/>
  <c r="AR4134" i="3"/>
  <c r="AR4133" i="3"/>
  <c r="AR4132" i="3"/>
  <c r="AR4131" i="3"/>
  <c r="AR4130" i="3"/>
  <c r="AR4129" i="3"/>
  <c r="AR4128" i="3"/>
  <c r="AR4127" i="3"/>
  <c r="AR4126" i="3"/>
  <c r="AR4125" i="3"/>
  <c r="AR4124" i="3"/>
  <c r="AR4123" i="3"/>
  <c r="AR4122" i="3"/>
  <c r="AR4121" i="3"/>
  <c r="AR4120" i="3"/>
  <c r="AR4119" i="3"/>
  <c r="AR4118" i="3"/>
  <c r="AR4117" i="3"/>
  <c r="AR4116" i="3"/>
  <c r="AR4115" i="3"/>
  <c r="AR4114" i="3"/>
  <c r="AR4113" i="3"/>
  <c r="AR4112" i="3"/>
  <c r="AR4111" i="3"/>
  <c r="AR4110" i="3"/>
  <c r="AR4109" i="3"/>
  <c r="AR4108" i="3"/>
  <c r="AR4107" i="3"/>
  <c r="AR4106" i="3"/>
  <c r="AR4105" i="3"/>
  <c r="AR4104" i="3"/>
  <c r="AR4103" i="3"/>
  <c r="AR4102" i="3"/>
  <c r="AR4101" i="3"/>
  <c r="AR4100" i="3"/>
  <c r="AR4099" i="3"/>
  <c r="AR4098" i="3"/>
  <c r="AR4097" i="3"/>
  <c r="AR4096" i="3"/>
  <c r="AR4095" i="3"/>
  <c r="AR4094" i="3"/>
  <c r="AR4093" i="3"/>
  <c r="AR4092" i="3"/>
  <c r="AR4091" i="3"/>
  <c r="AR4090" i="3"/>
  <c r="AR4089" i="3"/>
  <c r="AR4088" i="3"/>
  <c r="AR4087" i="3"/>
  <c r="AR4086" i="3"/>
  <c r="AR4085" i="3"/>
  <c r="AR4084" i="3"/>
  <c r="AR4083" i="3"/>
  <c r="AR4082" i="3"/>
  <c r="AR4081" i="3"/>
  <c r="AR4080" i="3"/>
  <c r="AR4079" i="3"/>
  <c r="AR4078" i="3"/>
  <c r="AR4077" i="3"/>
  <c r="AR4076" i="3"/>
  <c r="AR4075" i="3"/>
  <c r="AR4074" i="3"/>
  <c r="AR4073" i="3"/>
  <c r="AR4072" i="3"/>
  <c r="AR4071" i="3"/>
  <c r="AR4070" i="3"/>
  <c r="AR4069" i="3"/>
  <c r="AR4068" i="3"/>
  <c r="AR4067" i="3"/>
  <c r="AR4066" i="3"/>
  <c r="AR4065" i="3"/>
  <c r="AR4064" i="3"/>
  <c r="AR4063" i="3"/>
  <c r="AR4062" i="3"/>
  <c r="AR4061" i="3"/>
  <c r="AR4060" i="3"/>
  <c r="AR4059" i="3"/>
  <c r="AR4058" i="3"/>
  <c r="AR4057" i="3"/>
  <c r="AR4056" i="3"/>
  <c r="AR4055" i="3"/>
  <c r="AR4054" i="3"/>
  <c r="AR4053" i="3"/>
  <c r="AR4052" i="3"/>
  <c r="AR4051" i="3"/>
  <c r="AR4050" i="3"/>
  <c r="AR4049" i="3"/>
  <c r="AR4048" i="3"/>
  <c r="AR4047" i="3"/>
  <c r="AR4046" i="3"/>
  <c r="AR4045" i="3"/>
  <c r="AR4044" i="3"/>
  <c r="AR4043" i="3"/>
  <c r="AR4042" i="3"/>
  <c r="AR4041" i="3"/>
  <c r="AR4040" i="3"/>
  <c r="AR4039" i="3"/>
  <c r="AR4038" i="3"/>
  <c r="AR4037" i="3"/>
  <c r="AR4036" i="3"/>
  <c r="AR4035" i="3"/>
  <c r="AR4034" i="3"/>
  <c r="AR4033" i="3"/>
  <c r="AR4032" i="3"/>
  <c r="AR4031" i="3"/>
  <c r="AR4030" i="3"/>
  <c r="AR4029" i="3"/>
  <c r="AR4028" i="3"/>
  <c r="AR4027" i="3"/>
  <c r="AR4026" i="3"/>
  <c r="AR4025" i="3"/>
  <c r="AR4024" i="3"/>
  <c r="AR4023" i="3"/>
  <c r="AR4022" i="3"/>
  <c r="AR4021" i="3"/>
  <c r="AR4020" i="3"/>
  <c r="AR4019" i="3"/>
  <c r="AR4018" i="3"/>
  <c r="AR4017" i="3"/>
  <c r="AR4016" i="3"/>
  <c r="AR4015" i="3"/>
  <c r="AR4014" i="3"/>
  <c r="AR4013" i="3"/>
  <c r="AR4012" i="3"/>
  <c r="AR4011" i="3"/>
  <c r="AR4010" i="3"/>
  <c r="AR4009" i="3"/>
  <c r="AR4008" i="3"/>
  <c r="AR4007" i="3"/>
  <c r="AR4006" i="3"/>
  <c r="AR4005" i="3"/>
  <c r="AR4004" i="3"/>
  <c r="AR4003" i="3"/>
  <c r="AR4002" i="3"/>
  <c r="AR4001" i="3"/>
  <c r="AR4000" i="3"/>
  <c r="AR3999" i="3"/>
  <c r="AR3998" i="3"/>
  <c r="AR3997" i="3"/>
  <c r="AR3996" i="3"/>
  <c r="AR3995" i="3"/>
  <c r="AR3994" i="3"/>
  <c r="AR3993" i="3"/>
  <c r="AR3992" i="3"/>
  <c r="AR3991" i="3"/>
  <c r="AR3990" i="3"/>
  <c r="AR3989" i="3"/>
  <c r="AR3988" i="3"/>
  <c r="AR3987" i="3"/>
  <c r="AR3986" i="3"/>
  <c r="AR3985" i="3"/>
  <c r="AR3984" i="3"/>
  <c r="AR3983" i="3"/>
  <c r="AR5856" i="3"/>
  <c r="I71" i="2" s="1" a="1"/>
  <c r="I71" i="2" s="1"/>
  <c r="AR5852" i="3"/>
  <c r="AR5848" i="3"/>
  <c r="AR5844" i="3"/>
  <c r="AT5844" i="3" s="1"/>
  <c r="AR5840" i="3"/>
  <c r="AR5836" i="3"/>
  <c r="AR5832" i="3"/>
  <c r="M63" i="2" s="1" a="1"/>
  <c r="M63" i="2" s="1"/>
  <c r="AR5828" i="3"/>
  <c r="AT5828" i="3" s="1"/>
  <c r="AR5824" i="3"/>
  <c r="AR5853" i="3"/>
  <c r="AR5849" i="3"/>
  <c r="AT5849" i="3" s="1"/>
  <c r="AR5845" i="3"/>
  <c r="AR5841" i="3"/>
  <c r="AR5837" i="3"/>
  <c r="AR5833" i="3"/>
  <c r="AT5833" i="3" s="1"/>
  <c r="AR5829" i="3"/>
  <c r="AR5825" i="3"/>
  <c r="AR5854" i="3"/>
  <c r="AT5854" i="3" s="1"/>
  <c r="AR5850" i="3"/>
  <c r="AT5850" i="3" s="1"/>
  <c r="AR5846" i="3"/>
  <c r="AR5842" i="3"/>
  <c r="AR5838" i="3"/>
  <c r="AT5838" i="3" s="1"/>
  <c r="AR5834" i="3"/>
  <c r="AT5834" i="3" s="1"/>
  <c r="AR5830" i="3"/>
  <c r="AR5826" i="3"/>
  <c r="AS5822" i="3"/>
  <c r="AS5821" i="3"/>
  <c r="AS5820" i="3"/>
  <c r="AS5819" i="3"/>
  <c r="AS5818" i="3"/>
  <c r="AS5817" i="3"/>
  <c r="AS5816" i="3"/>
  <c r="AS5815" i="3"/>
  <c r="AS5814" i="3"/>
  <c r="AS5813" i="3"/>
  <c r="AS5812" i="3"/>
  <c r="AS5811" i="3"/>
  <c r="AS5810" i="3"/>
  <c r="AS5809" i="3"/>
  <c r="AS5808" i="3"/>
  <c r="AS5807" i="3"/>
  <c r="AS5806" i="3"/>
  <c r="AS5805" i="3"/>
  <c r="AS5804" i="3"/>
  <c r="AS5803" i="3"/>
  <c r="AS5802" i="3"/>
  <c r="AS5801" i="3"/>
  <c r="AS5800" i="3"/>
  <c r="AS5799" i="3"/>
  <c r="AS5798" i="3"/>
  <c r="AS5797" i="3"/>
  <c r="AS5796" i="3"/>
  <c r="AS5795" i="3"/>
  <c r="AS5794" i="3"/>
  <c r="AS5793" i="3"/>
  <c r="AS5792" i="3"/>
  <c r="AS5791" i="3"/>
  <c r="AS5790" i="3"/>
  <c r="AS5789" i="3"/>
  <c r="AS5788" i="3"/>
  <c r="AS5787" i="3"/>
  <c r="AS5786" i="3"/>
  <c r="AS5785" i="3"/>
  <c r="AS5784" i="3"/>
  <c r="AS5783" i="3"/>
  <c r="AS5782" i="3"/>
  <c r="AS5781" i="3"/>
  <c r="AS5780" i="3"/>
  <c r="AS5779" i="3"/>
  <c r="AS5778" i="3"/>
  <c r="AS5777" i="3"/>
  <c r="AS5776" i="3"/>
  <c r="AS5775" i="3"/>
  <c r="AS5774" i="3"/>
  <c r="AS5773" i="3"/>
  <c r="AS5772" i="3"/>
  <c r="AS5771" i="3"/>
  <c r="AS5770" i="3"/>
  <c r="AS5769" i="3"/>
  <c r="AS5768" i="3"/>
  <c r="AS5767" i="3"/>
  <c r="AS5766" i="3"/>
  <c r="AS5765" i="3"/>
  <c r="AS5764" i="3"/>
  <c r="AS5763" i="3"/>
  <c r="AS5762" i="3"/>
  <c r="AS5761" i="3"/>
  <c r="AS5760" i="3"/>
  <c r="AS5759" i="3"/>
  <c r="AS5758" i="3"/>
  <c r="AS5757" i="3"/>
  <c r="AS5756" i="3"/>
  <c r="AS5755" i="3"/>
  <c r="AS5754" i="3"/>
  <c r="AS5753" i="3"/>
  <c r="AS5752" i="3"/>
  <c r="AS5751" i="3"/>
  <c r="AS5750" i="3"/>
  <c r="AS5749" i="3"/>
  <c r="AS5748" i="3"/>
  <c r="AS5747" i="3"/>
  <c r="AS5746" i="3"/>
  <c r="AS5745" i="3"/>
  <c r="AS5744" i="3"/>
  <c r="AS5743" i="3"/>
  <c r="AS5742" i="3"/>
  <c r="AS5741" i="3"/>
  <c r="AS5740" i="3"/>
  <c r="AS5739" i="3"/>
  <c r="AS5738" i="3"/>
  <c r="AS5737" i="3"/>
  <c r="AS5736" i="3"/>
  <c r="AS5735" i="3"/>
  <c r="AS5734" i="3"/>
  <c r="AS5733" i="3"/>
  <c r="AS5732" i="3"/>
  <c r="AS5731" i="3"/>
  <c r="AS5730" i="3"/>
  <c r="AS5729" i="3"/>
  <c r="AS5728" i="3"/>
  <c r="AS5727" i="3"/>
  <c r="AS5726" i="3"/>
  <c r="AS5725" i="3"/>
  <c r="AS5724" i="3"/>
  <c r="AS5723" i="3"/>
  <c r="AS5722" i="3"/>
  <c r="AS5721" i="3"/>
  <c r="AS5720" i="3"/>
  <c r="AS5719" i="3"/>
  <c r="AS5718" i="3"/>
  <c r="AS5717" i="3"/>
  <c r="AS5716" i="3"/>
  <c r="AS5715" i="3"/>
  <c r="AS5714" i="3"/>
  <c r="AS5713" i="3"/>
  <c r="AS5712" i="3"/>
  <c r="AS5711" i="3"/>
  <c r="AS5710" i="3"/>
  <c r="AS5709" i="3"/>
  <c r="AS5708" i="3"/>
  <c r="AS5707" i="3"/>
  <c r="AS5706" i="3"/>
  <c r="AS5705" i="3"/>
  <c r="AS5704" i="3"/>
  <c r="AS5703" i="3"/>
  <c r="AS5702" i="3"/>
  <c r="AS5701" i="3"/>
  <c r="AS5700" i="3"/>
  <c r="AS5699" i="3"/>
  <c r="AS5698" i="3"/>
  <c r="AS5697" i="3"/>
  <c r="AS5696" i="3"/>
  <c r="AS5695" i="3"/>
  <c r="AS5694" i="3"/>
  <c r="AS5693" i="3"/>
  <c r="AS5692" i="3"/>
  <c r="AS5691" i="3"/>
  <c r="AS5690" i="3"/>
  <c r="AS5689" i="3"/>
  <c r="AS5688" i="3"/>
  <c r="AS5687" i="3"/>
  <c r="AS5686" i="3"/>
  <c r="AS5685" i="3"/>
  <c r="AS5684" i="3"/>
  <c r="AS5683" i="3"/>
  <c r="AS5682" i="3"/>
  <c r="AS5681" i="3"/>
  <c r="AS5680" i="3"/>
  <c r="AS5679" i="3"/>
  <c r="AS5678" i="3"/>
  <c r="AS5677" i="3"/>
  <c r="AS5676" i="3"/>
  <c r="AS5675" i="3"/>
  <c r="AS5674" i="3"/>
  <c r="AS5673" i="3"/>
  <c r="AS5672" i="3"/>
  <c r="AS5671" i="3"/>
  <c r="AS5670" i="3"/>
  <c r="AS5669" i="3"/>
  <c r="AS5668" i="3"/>
  <c r="AS5667" i="3"/>
  <c r="AS5666" i="3"/>
  <c r="AS5665" i="3"/>
  <c r="AS5664" i="3"/>
  <c r="AS5663" i="3"/>
  <c r="AS5662" i="3"/>
  <c r="AS5661" i="3"/>
  <c r="AS5660" i="3"/>
  <c r="AS5659" i="3"/>
  <c r="AS5658" i="3"/>
  <c r="AS5657" i="3"/>
  <c r="AS5656" i="3"/>
  <c r="AS5655" i="3"/>
  <c r="AS5654" i="3"/>
  <c r="AS5653" i="3"/>
  <c r="AS5652" i="3"/>
  <c r="AS5651" i="3"/>
  <c r="AS5650" i="3"/>
  <c r="AS5649" i="3"/>
  <c r="AS5648" i="3"/>
  <c r="AS5647" i="3"/>
  <c r="AS5646" i="3"/>
  <c r="AS5645" i="3"/>
  <c r="AS5644" i="3"/>
  <c r="AS5643" i="3"/>
  <c r="AS5642" i="3"/>
  <c r="AS5641" i="3"/>
  <c r="AS5640" i="3"/>
  <c r="AS5639" i="3"/>
  <c r="AS5638" i="3"/>
  <c r="AS5637" i="3"/>
  <c r="AS5636" i="3"/>
  <c r="AS5635" i="3"/>
  <c r="AS5634" i="3"/>
  <c r="AS5633" i="3"/>
  <c r="AS5632" i="3"/>
  <c r="AS5631" i="3"/>
  <c r="AS5630" i="3"/>
  <c r="AS5629" i="3"/>
  <c r="AS5628" i="3"/>
  <c r="AS5627" i="3"/>
  <c r="AS5626" i="3"/>
  <c r="AS5625" i="3"/>
  <c r="AS5624" i="3"/>
  <c r="AS5623" i="3"/>
  <c r="AS5622" i="3"/>
  <c r="AS5621" i="3"/>
  <c r="AS5620" i="3"/>
  <c r="AS5619" i="3"/>
  <c r="AS5618" i="3"/>
  <c r="AS5617" i="3"/>
  <c r="AS5616" i="3"/>
  <c r="AS5615" i="3"/>
  <c r="AS5614" i="3"/>
  <c r="AS5613" i="3"/>
  <c r="AS5612" i="3"/>
  <c r="AS5611" i="3"/>
  <c r="AS5610" i="3"/>
  <c r="AS5609" i="3"/>
  <c r="AS5608" i="3"/>
  <c r="AS5607" i="3"/>
  <c r="AS5606" i="3"/>
  <c r="AS5605" i="3"/>
  <c r="AS5604" i="3"/>
  <c r="AS5603" i="3"/>
  <c r="AS5602" i="3"/>
  <c r="AS5601" i="3"/>
  <c r="AS5600" i="3"/>
  <c r="AS5599" i="3"/>
  <c r="AS5598" i="3"/>
  <c r="AS5597" i="3"/>
  <c r="AS5596" i="3"/>
  <c r="AS5595" i="3"/>
  <c r="AS5594" i="3"/>
  <c r="AS5593" i="3"/>
  <c r="AS5592" i="3"/>
  <c r="AS5591" i="3"/>
  <c r="AS5590" i="3"/>
  <c r="AS5589" i="3"/>
  <c r="AS5588" i="3"/>
  <c r="AS5587" i="3"/>
  <c r="AS5586" i="3"/>
  <c r="AS5585" i="3"/>
  <c r="AS5584" i="3"/>
  <c r="AS5583" i="3"/>
  <c r="AS5582" i="3"/>
  <c r="AS5581" i="3"/>
  <c r="AS5580" i="3"/>
  <c r="AS5579" i="3"/>
  <c r="AS5578" i="3"/>
  <c r="AS5577" i="3"/>
  <c r="AS5576" i="3"/>
  <c r="AS5575" i="3"/>
  <c r="AS5574" i="3"/>
  <c r="AS5573" i="3"/>
  <c r="AS5572" i="3"/>
  <c r="AS5571" i="3"/>
  <c r="AS5570" i="3"/>
  <c r="AS5569" i="3"/>
  <c r="AS5568" i="3"/>
  <c r="AS5567" i="3"/>
  <c r="AS5566" i="3"/>
  <c r="AS5565" i="3"/>
  <c r="AS5564" i="3"/>
  <c r="AS5563" i="3"/>
  <c r="AS5562" i="3"/>
  <c r="AS5561" i="3"/>
  <c r="AS5560" i="3"/>
  <c r="AS5559" i="3"/>
  <c r="AS5558" i="3"/>
  <c r="AS5557" i="3"/>
  <c r="AS5556" i="3"/>
  <c r="AS5555" i="3"/>
  <c r="AS5554" i="3"/>
  <c r="AS5553" i="3"/>
  <c r="AS5552" i="3"/>
  <c r="AS5551" i="3"/>
  <c r="AS5550" i="3"/>
  <c r="AS5549" i="3"/>
  <c r="AS5548" i="3"/>
  <c r="AS5547" i="3"/>
  <c r="AS5546" i="3"/>
  <c r="AS5545" i="3"/>
  <c r="AS5544" i="3"/>
  <c r="AS5543" i="3"/>
  <c r="AS5542" i="3"/>
  <c r="AS5541" i="3"/>
  <c r="AS5540" i="3"/>
  <c r="AS5539" i="3"/>
  <c r="AS5538" i="3"/>
  <c r="AS5537" i="3"/>
  <c r="AS5536" i="3"/>
  <c r="AS5535" i="3"/>
  <c r="AS5534" i="3"/>
  <c r="AS5533" i="3"/>
  <c r="AS5532" i="3"/>
  <c r="AS5531" i="3"/>
  <c r="AS5530" i="3"/>
  <c r="AS5529" i="3"/>
  <c r="AS5528" i="3"/>
  <c r="AS5527" i="3"/>
  <c r="AS5526" i="3"/>
  <c r="AS5525" i="3"/>
  <c r="AS5524" i="3"/>
  <c r="AS5523" i="3"/>
  <c r="AS5522" i="3"/>
  <c r="AS5521" i="3"/>
  <c r="AS5520" i="3"/>
  <c r="AS5519" i="3"/>
  <c r="AS5518" i="3"/>
  <c r="AS5517" i="3"/>
  <c r="AS5516" i="3"/>
  <c r="AS5515" i="3"/>
  <c r="AS5514" i="3"/>
  <c r="AS5513" i="3"/>
  <c r="AS5512" i="3"/>
  <c r="AS5511" i="3"/>
  <c r="AS5510" i="3"/>
  <c r="AS5509" i="3"/>
  <c r="AS5508" i="3"/>
  <c r="AS5507" i="3"/>
  <c r="AS5506" i="3"/>
  <c r="AS5505" i="3"/>
  <c r="AS5504" i="3"/>
  <c r="AS5503" i="3"/>
  <c r="AS5502" i="3"/>
  <c r="AS5501" i="3"/>
  <c r="AS5500" i="3"/>
  <c r="AS5499" i="3"/>
  <c r="AS5498" i="3"/>
  <c r="AS5497" i="3"/>
  <c r="AS5496" i="3"/>
  <c r="AS5495" i="3"/>
  <c r="AS5494" i="3"/>
  <c r="AS5493" i="3"/>
  <c r="AS5492" i="3"/>
  <c r="AS5491" i="3"/>
  <c r="AS5490" i="3"/>
  <c r="AS5489" i="3"/>
  <c r="AS5488" i="3"/>
  <c r="AS5487" i="3"/>
  <c r="AS5486" i="3"/>
  <c r="AS5485" i="3"/>
  <c r="AS5484" i="3"/>
  <c r="AS5483" i="3"/>
  <c r="AS5482" i="3"/>
  <c r="AS5481" i="3"/>
  <c r="AS5480" i="3"/>
  <c r="AS5479" i="3"/>
  <c r="AS5478" i="3"/>
  <c r="AS5477" i="3"/>
  <c r="AS5476" i="3"/>
  <c r="AS5475" i="3"/>
  <c r="AS5474" i="3"/>
  <c r="AS5473" i="3"/>
  <c r="AS5472" i="3"/>
  <c r="AS5471" i="3"/>
  <c r="AS5470" i="3"/>
  <c r="AS5469" i="3"/>
  <c r="AS5468" i="3"/>
  <c r="AS5467" i="3"/>
  <c r="AS5466" i="3"/>
  <c r="AS5465" i="3"/>
  <c r="AS5464" i="3"/>
  <c r="AS5463" i="3"/>
  <c r="AS5462" i="3"/>
  <c r="AS5461" i="3"/>
  <c r="AS5460" i="3"/>
  <c r="AS5459" i="3"/>
  <c r="AS5458" i="3"/>
  <c r="AS5457" i="3"/>
  <c r="AS5456" i="3"/>
  <c r="AS5455" i="3"/>
  <c r="AS5454" i="3"/>
  <c r="AS5453" i="3"/>
  <c r="AS5452" i="3"/>
  <c r="AS5451" i="3"/>
  <c r="AS5450" i="3"/>
  <c r="AS5449" i="3"/>
  <c r="AS5448" i="3"/>
  <c r="AS5447" i="3"/>
  <c r="AS5446" i="3"/>
  <c r="AS5445" i="3"/>
  <c r="AS5444" i="3"/>
  <c r="AS5443" i="3"/>
  <c r="AS5442" i="3"/>
  <c r="AS5441" i="3"/>
  <c r="AS5440" i="3"/>
  <c r="AS5439" i="3"/>
  <c r="AS5438" i="3"/>
  <c r="AS5437" i="3"/>
  <c r="AS5436" i="3"/>
  <c r="AS5435" i="3"/>
  <c r="AS5434" i="3"/>
  <c r="AS5433" i="3"/>
  <c r="AS5432" i="3"/>
  <c r="AS5431" i="3"/>
  <c r="AS5430" i="3"/>
  <c r="AS5429" i="3"/>
  <c r="AS5428" i="3"/>
  <c r="AS5427" i="3"/>
  <c r="AS5426" i="3"/>
  <c r="AS5425" i="3"/>
  <c r="AS5424" i="3"/>
  <c r="AS5423" i="3"/>
  <c r="AS5422" i="3"/>
  <c r="AS5421" i="3"/>
  <c r="AS5420" i="3"/>
  <c r="AS5419" i="3"/>
  <c r="AS5418" i="3"/>
  <c r="AS5417" i="3"/>
  <c r="AS5416" i="3"/>
  <c r="AS5415" i="3"/>
  <c r="AS5414" i="3"/>
  <c r="AS5413" i="3"/>
  <c r="AS5412" i="3"/>
  <c r="AS5411" i="3"/>
  <c r="AS5410" i="3"/>
  <c r="AS5409" i="3"/>
  <c r="AS5408" i="3"/>
  <c r="AS5407" i="3"/>
  <c r="AS5406" i="3"/>
  <c r="AS5405" i="3"/>
  <c r="AS5404" i="3"/>
  <c r="AS5403" i="3"/>
  <c r="AS5402" i="3"/>
  <c r="AS5401" i="3"/>
  <c r="AS5400" i="3"/>
  <c r="AS5399" i="3"/>
  <c r="AS5398" i="3"/>
  <c r="AS5397" i="3"/>
  <c r="AS5396" i="3"/>
  <c r="AS5395" i="3"/>
  <c r="AS5394" i="3"/>
  <c r="AS5393" i="3"/>
  <c r="AS5392" i="3"/>
  <c r="AS5391" i="3"/>
  <c r="AS5390" i="3"/>
  <c r="AS5389" i="3"/>
  <c r="AS5388" i="3"/>
  <c r="AS5387" i="3"/>
  <c r="AS5386" i="3"/>
  <c r="AS5385" i="3"/>
  <c r="AS5384" i="3"/>
  <c r="AS5383" i="3"/>
  <c r="AS5382" i="3"/>
  <c r="AS5381" i="3"/>
  <c r="AS5380" i="3"/>
  <c r="AS5379" i="3"/>
  <c r="AS5378" i="3"/>
  <c r="AS5377" i="3"/>
  <c r="AS5376" i="3"/>
  <c r="AS5375" i="3"/>
  <c r="AS5374" i="3"/>
  <c r="AS5373" i="3"/>
  <c r="AS5372" i="3"/>
  <c r="AS5371" i="3"/>
  <c r="AS5370" i="3"/>
  <c r="AS5369" i="3"/>
  <c r="AS5368" i="3"/>
  <c r="AS5367" i="3"/>
  <c r="AS5366" i="3"/>
  <c r="AS5365" i="3"/>
  <c r="AS5364" i="3"/>
  <c r="AS5363" i="3"/>
  <c r="AS5362" i="3"/>
  <c r="AS5361" i="3"/>
  <c r="AS5360" i="3"/>
  <c r="AS5359" i="3"/>
  <c r="AS5358" i="3"/>
  <c r="AS5357" i="3"/>
  <c r="AS5356" i="3"/>
  <c r="AS5355" i="3"/>
  <c r="AS5354" i="3"/>
  <c r="AS5353" i="3"/>
  <c r="AS5352" i="3"/>
  <c r="AS5351" i="3"/>
  <c r="AS5350" i="3"/>
  <c r="AS5349" i="3"/>
  <c r="AS5348" i="3"/>
  <c r="AS5347" i="3"/>
  <c r="AS5346" i="3"/>
  <c r="AS5345" i="3"/>
  <c r="AS5344" i="3"/>
  <c r="AS5343" i="3"/>
  <c r="AS5342" i="3"/>
  <c r="AS5341" i="3"/>
  <c r="AS5340" i="3"/>
  <c r="AS5339" i="3"/>
  <c r="AS5338" i="3"/>
  <c r="AS5337" i="3"/>
  <c r="AS5336" i="3"/>
  <c r="AS5335" i="3"/>
  <c r="AS5334" i="3"/>
  <c r="AS5333" i="3"/>
  <c r="AS5332" i="3"/>
  <c r="AS5331" i="3"/>
  <c r="AS5330" i="3"/>
  <c r="AS5329" i="3"/>
  <c r="AS5328" i="3"/>
  <c r="AS5327" i="3"/>
  <c r="AS5326" i="3"/>
  <c r="AS5325" i="3"/>
  <c r="AS5324" i="3"/>
  <c r="AS5323" i="3"/>
  <c r="AS5322" i="3"/>
  <c r="AS5321" i="3"/>
  <c r="AS5320" i="3"/>
  <c r="AS5319" i="3"/>
  <c r="AS5318" i="3"/>
  <c r="AS5317" i="3"/>
  <c r="AS5316" i="3"/>
  <c r="AS5315" i="3"/>
  <c r="AS5314" i="3"/>
  <c r="AS5313" i="3"/>
  <c r="AS5312" i="3"/>
  <c r="AS5311" i="3"/>
  <c r="AS5310" i="3"/>
  <c r="AS5309" i="3"/>
  <c r="AS5308" i="3"/>
  <c r="AS5307" i="3"/>
  <c r="AS5306" i="3"/>
  <c r="AS5305" i="3"/>
  <c r="AS5304" i="3"/>
  <c r="AS5303" i="3"/>
  <c r="AS5302" i="3"/>
  <c r="AS5301" i="3"/>
  <c r="AS5300" i="3"/>
  <c r="AS5299" i="3"/>
  <c r="AS5298" i="3"/>
  <c r="AS5297" i="3"/>
  <c r="AS5296" i="3"/>
  <c r="AS5295" i="3"/>
  <c r="AS5294" i="3"/>
  <c r="AS5293" i="3"/>
  <c r="AS5292" i="3"/>
  <c r="AS5291" i="3"/>
  <c r="AS5290" i="3"/>
  <c r="AS5289" i="3"/>
  <c r="AS5288" i="3"/>
  <c r="AS5287" i="3"/>
  <c r="AS5286" i="3"/>
  <c r="AS5285" i="3"/>
  <c r="AS5284" i="3"/>
  <c r="AS5283" i="3"/>
  <c r="AS5282" i="3"/>
  <c r="AS5281" i="3"/>
  <c r="AS5280" i="3"/>
  <c r="AS5279" i="3"/>
  <c r="AS5278" i="3"/>
  <c r="AS5277" i="3"/>
  <c r="AS5276" i="3"/>
  <c r="AS5275" i="3"/>
  <c r="AS5274" i="3"/>
  <c r="AS5273" i="3"/>
  <c r="AS5272" i="3"/>
  <c r="AS5271" i="3"/>
  <c r="AS5270" i="3"/>
  <c r="AS5269" i="3"/>
  <c r="AS5268" i="3"/>
  <c r="AS5267" i="3"/>
  <c r="AS5266" i="3"/>
  <c r="AS5265" i="3"/>
  <c r="AS5264" i="3"/>
  <c r="AS5263" i="3"/>
  <c r="AS5262" i="3"/>
  <c r="AS5261" i="3"/>
  <c r="AS5260" i="3"/>
  <c r="AS5259" i="3"/>
  <c r="AS5258" i="3"/>
  <c r="AS5257" i="3"/>
  <c r="AS5256" i="3"/>
  <c r="AS5255" i="3"/>
  <c r="AS5254" i="3"/>
  <c r="AS5253" i="3"/>
  <c r="AS5252" i="3"/>
  <c r="AS5251" i="3"/>
  <c r="AS5250" i="3"/>
  <c r="AS5249" i="3"/>
  <c r="AS5248" i="3"/>
  <c r="AS5247" i="3"/>
  <c r="AS5246" i="3"/>
  <c r="AS5245" i="3"/>
  <c r="AS5244" i="3"/>
  <c r="AS5243" i="3"/>
  <c r="AS5242" i="3"/>
  <c r="AS5241" i="3"/>
  <c r="AS5240" i="3"/>
  <c r="AS5239" i="3"/>
  <c r="AS5238" i="3"/>
  <c r="AS5237" i="3"/>
  <c r="AS5236" i="3"/>
  <c r="AS5235" i="3"/>
  <c r="AS5234" i="3"/>
  <c r="AS5233" i="3"/>
  <c r="AS5232" i="3"/>
  <c r="AS5231" i="3"/>
  <c r="AS5230" i="3"/>
  <c r="AS5229" i="3"/>
  <c r="AS5228" i="3"/>
  <c r="AS5227" i="3"/>
  <c r="AS5226" i="3"/>
  <c r="AS5225" i="3"/>
  <c r="AS5224" i="3"/>
  <c r="AS5223" i="3"/>
  <c r="AS5222" i="3"/>
  <c r="AS5221" i="3"/>
  <c r="AS5220" i="3"/>
  <c r="AS5219" i="3"/>
  <c r="AS5218" i="3"/>
  <c r="AS5217" i="3"/>
  <c r="AS5216" i="3"/>
  <c r="AS5215" i="3"/>
  <c r="AS5214" i="3"/>
  <c r="AS5213" i="3"/>
  <c r="AS5212" i="3"/>
  <c r="AS5211" i="3"/>
  <c r="AS5210" i="3"/>
  <c r="AS5209" i="3"/>
  <c r="AS5208" i="3"/>
  <c r="AS5207" i="3"/>
  <c r="AS5206" i="3"/>
  <c r="AS5205" i="3"/>
  <c r="AS5204" i="3"/>
  <c r="AS5203" i="3"/>
  <c r="AS5202" i="3"/>
  <c r="AS5201" i="3"/>
  <c r="AS5200" i="3"/>
  <c r="AS5199" i="3"/>
  <c r="AS5198" i="3"/>
  <c r="AS5197" i="3"/>
  <c r="AS5196" i="3"/>
  <c r="AS5195" i="3"/>
  <c r="AS5194" i="3"/>
  <c r="AS5193" i="3"/>
  <c r="AS5192" i="3"/>
  <c r="AS5191" i="3"/>
  <c r="AS5190" i="3"/>
  <c r="AS5189" i="3"/>
  <c r="AS5188" i="3"/>
  <c r="AS5187" i="3"/>
  <c r="AS5186" i="3"/>
  <c r="AS5185" i="3"/>
  <c r="AS5184" i="3"/>
  <c r="AS5183" i="3"/>
  <c r="AS5182" i="3"/>
  <c r="AS5181" i="3"/>
  <c r="AS5180" i="3"/>
  <c r="AS5179" i="3"/>
  <c r="AS5178" i="3"/>
  <c r="AS5177" i="3"/>
  <c r="AS5176" i="3"/>
  <c r="AS5175" i="3"/>
  <c r="AS5174" i="3"/>
  <c r="AS5173" i="3"/>
  <c r="AS5172" i="3"/>
  <c r="AS5171" i="3"/>
  <c r="AS5170" i="3"/>
  <c r="AS5169" i="3"/>
  <c r="AS5168" i="3"/>
  <c r="AS5167" i="3"/>
  <c r="AS5166" i="3"/>
  <c r="AS5165" i="3"/>
  <c r="AS5164" i="3"/>
  <c r="AS5163" i="3"/>
  <c r="AS5162" i="3"/>
  <c r="AS5161" i="3"/>
  <c r="AS5160" i="3"/>
  <c r="AS5159" i="3"/>
  <c r="AS5158" i="3"/>
  <c r="AS5157" i="3"/>
  <c r="AS5156" i="3"/>
  <c r="AS5155" i="3"/>
  <c r="AS5154" i="3"/>
  <c r="AS5153" i="3"/>
  <c r="AS5152" i="3"/>
  <c r="AS5151" i="3"/>
  <c r="AS5150" i="3"/>
  <c r="AS5149" i="3"/>
  <c r="AS5148" i="3"/>
  <c r="AS5147" i="3"/>
  <c r="AS5146" i="3"/>
  <c r="AS5145" i="3"/>
  <c r="AS5144" i="3"/>
  <c r="AS5143" i="3"/>
  <c r="AS5142" i="3"/>
  <c r="AS5141" i="3"/>
  <c r="AS5140" i="3"/>
  <c r="AS5139" i="3"/>
  <c r="AS5138" i="3"/>
  <c r="AS5137" i="3"/>
  <c r="AS5136" i="3"/>
  <c r="AS5135" i="3"/>
  <c r="AS5134" i="3"/>
  <c r="AS5133" i="3"/>
  <c r="AS5132" i="3"/>
  <c r="AS5131" i="3"/>
  <c r="AS5130" i="3"/>
  <c r="AS5129" i="3"/>
  <c r="AS5128" i="3"/>
  <c r="AS5127" i="3"/>
  <c r="AS5126" i="3"/>
  <c r="AS5125" i="3"/>
  <c r="AS5124" i="3"/>
  <c r="AS5123" i="3"/>
  <c r="AS5122" i="3"/>
  <c r="AS5121" i="3"/>
  <c r="AS5120" i="3"/>
  <c r="AS5119" i="3"/>
  <c r="AS5118" i="3"/>
  <c r="AS5117" i="3"/>
  <c r="AS5116" i="3"/>
  <c r="AS5115" i="3"/>
  <c r="AS5114" i="3"/>
  <c r="AS5113" i="3"/>
  <c r="AS5112" i="3"/>
  <c r="AS5111" i="3"/>
  <c r="AS5110" i="3"/>
  <c r="AS5109" i="3"/>
  <c r="AS5108" i="3"/>
  <c r="AS5107" i="3"/>
  <c r="AS5106" i="3"/>
  <c r="AS5105" i="3"/>
  <c r="AS5104" i="3"/>
  <c r="AS5103" i="3"/>
  <c r="AS5102" i="3"/>
  <c r="AS5101" i="3"/>
  <c r="AS5100" i="3"/>
  <c r="AS5099" i="3"/>
  <c r="AS5098" i="3"/>
  <c r="AS5097" i="3"/>
  <c r="AS5096" i="3"/>
  <c r="AS5095" i="3"/>
  <c r="AS5094" i="3"/>
  <c r="AS5093" i="3"/>
  <c r="AS5092" i="3"/>
  <c r="AS5091" i="3"/>
  <c r="AS5090" i="3"/>
  <c r="AS5089" i="3"/>
  <c r="AS5088" i="3"/>
  <c r="AS5087" i="3"/>
  <c r="AS5086" i="3"/>
  <c r="AS5085" i="3"/>
  <c r="AS5084" i="3"/>
  <c r="AS5083" i="3"/>
  <c r="AS5082" i="3"/>
  <c r="AS5081" i="3"/>
  <c r="AS5080" i="3"/>
  <c r="AS5079" i="3"/>
  <c r="AS5078" i="3"/>
  <c r="AS5077" i="3"/>
  <c r="AS5076" i="3"/>
  <c r="AS5075" i="3"/>
  <c r="AS5074" i="3"/>
  <c r="AS5073" i="3"/>
  <c r="AS5072" i="3"/>
  <c r="AS5071" i="3"/>
  <c r="AS5070" i="3"/>
  <c r="AS5069" i="3"/>
  <c r="AS5068" i="3"/>
  <c r="AS5067" i="3"/>
  <c r="AS5066" i="3"/>
  <c r="AS5065" i="3"/>
  <c r="AS5064" i="3"/>
  <c r="AS5063" i="3"/>
  <c r="AS5062" i="3"/>
  <c r="AS5061" i="3"/>
  <c r="AS5060" i="3"/>
  <c r="AS5059" i="3"/>
  <c r="AS5058" i="3"/>
  <c r="AS5057" i="3"/>
  <c r="AS5056" i="3"/>
  <c r="AS5055" i="3"/>
  <c r="AS5054" i="3"/>
  <c r="AS5053" i="3"/>
  <c r="AS5052" i="3"/>
  <c r="AS5051" i="3"/>
  <c r="AS5050" i="3"/>
  <c r="AS5049" i="3"/>
  <c r="AS5048" i="3"/>
  <c r="AS5047" i="3"/>
  <c r="AS5046" i="3"/>
  <c r="AS5045" i="3"/>
  <c r="AS5044" i="3"/>
  <c r="AS5043" i="3"/>
  <c r="AS5042" i="3"/>
  <c r="AS5041" i="3"/>
  <c r="AS5040" i="3"/>
  <c r="AS5039" i="3"/>
  <c r="AS5038" i="3"/>
  <c r="AS5037" i="3"/>
  <c r="AS5036" i="3"/>
  <c r="AS5035" i="3"/>
  <c r="AS5034" i="3"/>
  <c r="AS5033" i="3"/>
  <c r="AS5032" i="3"/>
  <c r="AS5031" i="3"/>
  <c r="AS5030" i="3"/>
  <c r="AS5029" i="3"/>
  <c r="AS5028" i="3"/>
  <c r="AS5027" i="3"/>
  <c r="AS5026" i="3"/>
  <c r="AS5025" i="3"/>
  <c r="AS5024" i="3"/>
  <c r="AS5023" i="3"/>
  <c r="AS5022" i="3"/>
  <c r="AS5021" i="3"/>
  <c r="AS5020" i="3"/>
  <c r="AS5019" i="3"/>
  <c r="AS5018" i="3"/>
  <c r="AS5017" i="3"/>
  <c r="AS5016" i="3"/>
  <c r="AS5015" i="3"/>
  <c r="AS5014" i="3"/>
  <c r="AS5013" i="3"/>
  <c r="AS5012" i="3"/>
  <c r="AS5011" i="3"/>
  <c r="AS5010" i="3"/>
  <c r="AS5009" i="3"/>
  <c r="AS5008" i="3"/>
  <c r="AS5007" i="3"/>
  <c r="AS5006" i="3"/>
  <c r="AS5005" i="3"/>
  <c r="AS5004" i="3"/>
  <c r="AS5003" i="3"/>
  <c r="AS5002" i="3"/>
  <c r="AS5001" i="3"/>
  <c r="AS5000" i="3"/>
  <c r="AS4999" i="3"/>
  <c r="AS4998" i="3"/>
  <c r="AS4997" i="3"/>
  <c r="AS4996" i="3"/>
  <c r="AS4995" i="3"/>
  <c r="AS4994" i="3"/>
  <c r="AS4993" i="3"/>
  <c r="AS4992" i="3"/>
  <c r="AS4991" i="3"/>
  <c r="AS4990" i="3"/>
  <c r="AS4989" i="3"/>
  <c r="AS4988" i="3"/>
  <c r="AS4987" i="3"/>
  <c r="AS4986" i="3"/>
  <c r="AS4985" i="3"/>
  <c r="AS4984" i="3"/>
  <c r="AS4983" i="3"/>
  <c r="AS4982" i="3"/>
  <c r="AS4981" i="3"/>
  <c r="AS4980" i="3"/>
  <c r="AS4979" i="3"/>
  <c r="AS4978" i="3"/>
  <c r="AS4977" i="3"/>
  <c r="AS4976" i="3"/>
  <c r="AS4975" i="3"/>
  <c r="AS4974" i="3"/>
  <c r="AS4973" i="3"/>
  <c r="AS4972" i="3"/>
  <c r="AS4971" i="3"/>
  <c r="AS4970" i="3"/>
  <c r="AS4969" i="3"/>
  <c r="AS4968" i="3"/>
  <c r="AS4967" i="3"/>
  <c r="AS4966" i="3"/>
  <c r="AS4965" i="3"/>
  <c r="AS4964" i="3"/>
  <c r="AS4963" i="3"/>
  <c r="AS4962" i="3"/>
  <c r="AS4961" i="3"/>
  <c r="AS4960" i="3"/>
  <c r="AS4959" i="3"/>
  <c r="AS4958" i="3"/>
  <c r="AS4957" i="3"/>
  <c r="AS4956" i="3"/>
  <c r="AS4955" i="3"/>
  <c r="AS4954" i="3"/>
  <c r="AS4953" i="3"/>
  <c r="AS4952" i="3"/>
  <c r="AS4951" i="3"/>
  <c r="AS4950" i="3"/>
  <c r="AS4949" i="3"/>
  <c r="AS4948" i="3"/>
  <c r="AS4947" i="3"/>
  <c r="AS4946" i="3"/>
  <c r="AS4945" i="3"/>
  <c r="AS4944" i="3"/>
  <c r="AS4943" i="3"/>
  <c r="AS4942" i="3"/>
  <c r="AS4941" i="3"/>
  <c r="AS4940" i="3"/>
  <c r="AS4939" i="3"/>
  <c r="AS4938" i="3"/>
  <c r="AS4937" i="3"/>
  <c r="AS4936" i="3"/>
  <c r="AS4935" i="3"/>
  <c r="AS4934" i="3"/>
  <c r="AS4933" i="3"/>
  <c r="AS4932" i="3"/>
  <c r="AS4931" i="3"/>
  <c r="AS4930" i="3"/>
  <c r="AS4929" i="3"/>
  <c r="AS4928" i="3"/>
  <c r="AS4927" i="3"/>
  <c r="AS4926" i="3"/>
  <c r="AS4925" i="3"/>
  <c r="AS4924" i="3"/>
  <c r="AS4923" i="3"/>
  <c r="AS4922" i="3"/>
  <c r="AS4921" i="3"/>
  <c r="AS4920" i="3"/>
  <c r="AS4919" i="3"/>
  <c r="AS4918" i="3"/>
  <c r="AS4917" i="3"/>
  <c r="AS4916" i="3"/>
  <c r="AS4915" i="3"/>
  <c r="AS4914" i="3"/>
  <c r="AS4913" i="3"/>
  <c r="AS4912" i="3"/>
  <c r="AS4911" i="3"/>
  <c r="AS4910" i="3"/>
  <c r="AS4909" i="3"/>
  <c r="AS4908" i="3"/>
  <c r="AS4907" i="3"/>
  <c r="AS4906" i="3"/>
  <c r="AS4905" i="3"/>
  <c r="AS4904" i="3"/>
  <c r="AS4903" i="3"/>
  <c r="AS4902" i="3"/>
  <c r="AS4901" i="3"/>
  <c r="AS4900" i="3"/>
  <c r="AS4899" i="3"/>
  <c r="AS4898" i="3"/>
  <c r="AS4897" i="3"/>
  <c r="AS4896" i="3"/>
  <c r="AS4895" i="3"/>
  <c r="AS4894" i="3"/>
  <c r="AS4893" i="3"/>
  <c r="AS4892" i="3"/>
  <c r="AS4891" i="3"/>
  <c r="AS4890" i="3"/>
  <c r="AS4889" i="3"/>
  <c r="AS4888" i="3"/>
  <c r="AS4887" i="3"/>
  <c r="AS4886" i="3"/>
  <c r="AS4885" i="3"/>
  <c r="AS4884" i="3"/>
  <c r="AS4883" i="3"/>
  <c r="AS4882" i="3"/>
  <c r="AS4881" i="3"/>
  <c r="AS4880" i="3"/>
  <c r="AS4879" i="3"/>
  <c r="AS4878" i="3"/>
  <c r="AS4877" i="3"/>
  <c r="AS4876" i="3"/>
  <c r="AS4875" i="3"/>
  <c r="AS4874" i="3"/>
  <c r="AS4873" i="3"/>
  <c r="AS4872" i="3"/>
  <c r="AS4871" i="3"/>
  <c r="AS4870" i="3"/>
  <c r="AS4869" i="3"/>
  <c r="AS4868" i="3"/>
  <c r="AS4867" i="3"/>
  <c r="AS4866" i="3"/>
  <c r="AS4865" i="3"/>
  <c r="AS4864" i="3"/>
  <c r="AS4863" i="3"/>
  <c r="AS4862" i="3"/>
  <c r="AS4861" i="3"/>
  <c r="AS4860" i="3"/>
  <c r="AS4859" i="3"/>
  <c r="AS4858" i="3"/>
  <c r="AS4857" i="3"/>
  <c r="AS4856" i="3"/>
  <c r="AS4855" i="3"/>
  <c r="AS4854" i="3"/>
  <c r="AS4853" i="3"/>
  <c r="AS4852" i="3"/>
  <c r="AS4851" i="3"/>
  <c r="AS4850" i="3"/>
  <c r="AS4849" i="3"/>
  <c r="AS4848" i="3"/>
  <c r="AS4847" i="3"/>
  <c r="AS4846" i="3"/>
  <c r="AS4845" i="3"/>
  <c r="AS4844" i="3"/>
  <c r="AS4843" i="3"/>
  <c r="AS4842" i="3"/>
  <c r="AS4841" i="3"/>
  <c r="AS4840" i="3"/>
  <c r="AS4839" i="3"/>
  <c r="AS4838" i="3"/>
  <c r="AS4837" i="3"/>
  <c r="AS4836" i="3"/>
  <c r="AS4835" i="3"/>
  <c r="AS4834" i="3"/>
  <c r="AS4833" i="3"/>
  <c r="AS4832" i="3"/>
  <c r="AS4831" i="3"/>
  <c r="AS4830" i="3"/>
  <c r="AS4829" i="3"/>
  <c r="AS4828" i="3"/>
  <c r="AS4827" i="3"/>
  <c r="AS4826" i="3"/>
  <c r="AS4825" i="3"/>
  <c r="AS4824" i="3"/>
  <c r="AS4823" i="3"/>
  <c r="AS4822" i="3"/>
  <c r="AS4821" i="3"/>
  <c r="AS4820" i="3"/>
  <c r="AS4819" i="3"/>
  <c r="AS4818" i="3"/>
  <c r="AS4817" i="3"/>
  <c r="AS4816" i="3"/>
  <c r="AS4815" i="3"/>
  <c r="AS4814" i="3"/>
  <c r="AS4813" i="3"/>
  <c r="AS4812" i="3"/>
  <c r="AS4811" i="3"/>
  <c r="AS4810" i="3"/>
  <c r="AS4809" i="3"/>
  <c r="AS4808" i="3"/>
  <c r="AS4807" i="3"/>
  <c r="AS4806" i="3"/>
  <c r="AS4805" i="3"/>
  <c r="AS4804" i="3"/>
  <c r="AS4803" i="3"/>
  <c r="AS4802" i="3"/>
  <c r="AS4801" i="3"/>
  <c r="AS4800" i="3"/>
  <c r="AS4799" i="3"/>
  <c r="AS4798" i="3"/>
  <c r="AS4797" i="3"/>
  <c r="AS4796" i="3"/>
  <c r="AS4795" i="3"/>
  <c r="AS4794" i="3"/>
  <c r="AS4793" i="3"/>
  <c r="AS4792" i="3"/>
  <c r="AS4791" i="3"/>
  <c r="AS4790" i="3"/>
  <c r="AS4789" i="3"/>
  <c r="AS4788" i="3"/>
  <c r="AS4787" i="3"/>
  <c r="AS4786" i="3"/>
  <c r="AS4785" i="3"/>
  <c r="AS4784" i="3"/>
  <c r="AS4783" i="3"/>
  <c r="AS4782" i="3"/>
  <c r="AS4781" i="3"/>
  <c r="AS4780" i="3"/>
  <c r="AS4779" i="3"/>
  <c r="AS4778" i="3"/>
  <c r="AS4777" i="3"/>
  <c r="AS4776" i="3"/>
  <c r="AS4775" i="3"/>
  <c r="AS4774" i="3"/>
  <c r="AS4773" i="3"/>
  <c r="AS4772" i="3"/>
  <c r="AS4771" i="3"/>
  <c r="AS4770" i="3"/>
  <c r="AS4769" i="3"/>
  <c r="AS4768" i="3"/>
  <c r="AS4767" i="3"/>
  <c r="AS4766" i="3"/>
  <c r="AS4765" i="3"/>
  <c r="AS4764" i="3"/>
  <c r="AS4763" i="3"/>
  <c r="AS4762" i="3"/>
  <c r="AS4761" i="3"/>
  <c r="AS4760" i="3"/>
  <c r="AS4759" i="3"/>
  <c r="AS4758" i="3"/>
  <c r="AS4757" i="3"/>
  <c r="AS4756" i="3"/>
  <c r="AS4755" i="3"/>
  <c r="AS4754" i="3"/>
  <c r="AS4753" i="3"/>
  <c r="AS4752" i="3"/>
  <c r="AS4751" i="3"/>
  <c r="AS4750" i="3"/>
  <c r="AS4749" i="3"/>
  <c r="AS4748" i="3"/>
  <c r="AS4747" i="3"/>
  <c r="AS4746" i="3"/>
  <c r="AS4745" i="3"/>
  <c r="AS4744" i="3"/>
  <c r="AS4743" i="3"/>
  <c r="AS4742" i="3"/>
  <c r="AS4741" i="3"/>
  <c r="AS4740" i="3"/>
  <c r="AS4739" i="3"/>
  <c r="AS4738" i="3"/>
  <c r="AS4737" i="3"/>
  <c r="AS4736" i="3"/>
  <c r="AS4735" i="3"/>
  <c r="AS4734" i="3"/>
  <c r="AS4733" i="3"/>
  <c r="AS4732" i="3"/>
  <c r="AS4731" i="3"/>
  <c r="AS4730" i="3"/>
  <c r="AS4729" i="3"/>
  <c r="AS4728" i="3"/>
  <c r="AS4727" i="3"/>
  <c r="AS4726" i="3"/>
  <c r="AS4725" i="3"/>
  <c r="AS4724" i="3"/>
  <c r="AS4723" i="3"/>
  <c r="AS4722" i="3"/>
  <c r="AS4721" i="3"/>
  <c r="AS4720" i="3"/>
  <c r="AS4719" i="3"/>
  <c r="AS4718" i="3"/>
  <c r="AS4717" i="3"/>
  <c r="AS4716" i="3"/>
  <c r="AS4715" i="3"/>
  <c r="AS4714" i="3"/>
  <c r="AS4713" i="3"/>
  <c r="AS4712" i="3"/>
  <c r="AS4711" i="3"/>
  <c r="AS4710" i="3"/>
  <c r="AS4709" i="3"/>
  <c r="AS4708" i="3"/>
  <c r="AS4707" i="3"/>
  <c r="AS4706" i="3"/>
  <c r="AS4705" i="3"/>
  <c r="AS4704" i="3"/>
  <c r="AS4703" i="3"/>
  <c r="AS4702" i="3"/>
  <c r="AS4701" i="3"/>
  <c r="AS4700" i="3"/>
  <c r="AS4699" i="3"/>
  <c r="AS4698" i="3"/>
  <c r="AS4697" i="3"/>
  <c r="AS4696" i="3"/>
  <c r="AS4695" i="3"/>
  <c r="AS4694" i="3"/>
  <c r="AS4693" i="3"/>
  <c r="AS4692" i="3"/>
  <c r="AS4691" i="3"/>
  <c r="AS4690" i="3"/>
  <c r="AS4689" i="3"/>
  <c r="AS4688" i="3"/>
  <c r="AS4687" i="3"/>
  <c r="AS4686" i="3"/>
  <c r="AS4685" i="3"/>
  <c r="AS4684" i="3"/>
  <c r="AS4683" i="3"/>
  <c r="AS4682" i="3"/>
  <c r="AS4681" i="3"/>
  <c r="AS4680" i="3"/>
  <c r="AS4679" i="3"/>
  <c r="AS4678" i="3"/>
  <c r="AS4677" i="3"/>
  <c r="AS4676" i="3"/>
  <c r="AS4675" i="3"/>
  <c r="AS4674" i="3"/>
  <c r="AS4673" i="3"/>
  <c r="AS4672" i="3"/>
  <c r="AS4671" i="3"/>
  <c r="AS4670" i="3"/>
  <c r="AS4669" i="3"/>
  <c r="AS4668" i="3"/>
  <c r="AS4667" i="3"/>
  <c r="AS4666" i="3"/>
  <c r="AS4665" i="3"/>
  <c r="AS4664" i="3"/>
  <c r="AS4663" i="3"/>
  <c r="AS4662" i="3"/>
  <c r="AS4661" i="3"/>
  <c r="AS4660" i="3"/>
  <c r="AS4659" i="3"/>
  <c r="AS4658" i="3"/>
  <c r="AS4657" i="3"/>
  <c r="AS4656" i="3"/>
  <c r="AS4655" i="3"/>
  <c r="AS4654" i="3"/>
  <c r="AS4653" i="3"/>
  <c r="AS4652" i="3"/>
  <c r="AS4651" i="3"/>
  <c r="AS4650" i="3"/>
  <c r="AS4649" i="3"/>
  <c r="AS4648" i="3"/>
  <c r="AS4647" i="3"/>
  <c r="AS4646" i="3"/>
  <c r="AS4645" i="3"/>
  <c r="AS4644" i="3"/>
  <c r="AS4643" i="3"/>
  <c r="AS4642" i="3"/>
  <c r="AS4641" i="3"/>
  <c r="AS4640" i="3"/>
  <c r="AS4639" i="3"/>
  <c r="AS4638" i="3"/>
  <c r="AS4637" i="3"/>
  <c r="AS4636" i="3"/>
  <c r="AS4635" i="3"/>
  <c r="AS4634" i="3"/>
  <c r="AS4633" i="3"/>
  <c r="AS4632" i="3"/>
  <c r="AS4631" i="3"/>
  <c r="AS4630" i="3"/>
  <c r="AS4629" i="3"/>
  <c r="AS4628" i="3"/>
  <c r="AS4627" i="3"/>
  <c r="AS4626" i="3"/>
  <c r="AS4625" i="3"/>
  <c r="AS4624" i="3"/>
  <c r="AS4623" i="3"/>
  <c r="AS4622" i="3"/>
  <c r="AS4621" i="3"/>
  <c r="AS4620" i="3"/>
  <c r="AS4619" i="3"/>
  <c r="AS4618" i="3"/>
  <c r="AS4617" i="3"/>
  <c r="AS4616" i="3"/>
  <c r="AS4615" i="3"/>
  <c r="AS4614" i="3"/>
  <c r="AS4613" i="3"/>
  <c r="AS4612" i="3"/>
  <c r="AS4611" i="3"/>
  <c r="AS4610" i="3"/>
  <c r="AS4609" i="3"/>
  <c r="AS4608" i="3"/>
  <c r="AS4607" i="3"/>
  <c r="AS4606" i="3"/>
  <c r="AS4605" i="3"/>
  <c r="AS4604" i="3"/>
  <c r="AS4603" i="3"/>
  <c r="AS4602" i="3"/>
  <c r="AS4601" i="3"/>
  <c r="AS4600" i="3"/>
  <c r="AS4599" i="3"/>
  <c r="AS4598" i="3"/>
  <c r="AS4597" i="3"/>
  <c r="AS4596" i="3"/>
  <c r="AS4595" i="3"/>
  <c r="AS4594" i="3"/>
  <c r="AS4593" i="3"/>
  <c r="AS4592" i="3"/>
  <c r="AS4591" i="3"/>
  <c r="AS4590" i="3"/>
  <c r="AS4589" i="3"/>
  <c r="AS4588" i="3"/>
  <c r="AS4587" i="3"/>
  <c r="AS4586" i="3"/>
  <c r="AS4585" i="3"/>
  <c r="AS4584" i="3"/>
  <c r="AS4583" i="3"/>
  <c r="AS4582" i="3"/>
  <c r="AS4581" i="3"/>
  <c r="AS4580" i="3"/>
  <c r="AS4579" i="3"/>
  <c r="AS4578" i="3"/>
  <c r="AS4577" i="3"/>
  <c r="AS4576" i="3"/>
  <c r="AS4575" i="3"/>
  <c r="AS4574" i="3"/>
  <c r="AS4573" i="3"/>
  <c r="AS4572" i="3"/>
  <c r="AS4571" i="3"/>
  <c r="AS4570" i="3"/>
  <c r="AS4569" i="3"/>
  <c r="AS4568" i="3"/>
  <c r="AS4567" i="3"/>
  <c r="AS4566" i="3"/>
  <c r="AS4565" i="3"/>
  <c r="AS4564" i="3"/>
  <c r="AS4563" i="3"/>
  <c r="AS4562" i="3"/>
  <c r="AS4561" i="3"/>
  <c r="AS4560" i="3"/>
  <c r="AS4559" i="3"/>
  <c r="AS4558" i="3"/>
  <c r="AS4557" i="3"/>
  <c r="AS4556" i="3"/>
  <c r="AS4555" i="3"/>
  <c r="AS4554" i="3"/>
  <c r="AS4553" i="3"/>
  <c r="AS4552" i="3"/>
  <c r="AS4551" i="3"/>
  <c r="AS4550" i="3"/>
  <c r="AS4549" i="3"/>
  <c r="AS4548" i="3"/>
  <c r="AS4547" i="3"/>
  <c r="AS4546" i="3"/>
  <c r="AS4545" i="3"/>
  <c r="AS4544" i="3"/>
  <c r="AS4543" i="3"/>
  <c r="AS4542" i="3"/>
  <c r="AS4541" i="3"/>
  <c r="AS4540" i="3"/>
  <c r="AS4539" i="3"/>
  <c r="AS4538" i="3"/>
  <c r="AS4537" i="3"/>
  <c r="AS4536" i="3"/>
  <c r="AS4535" i="3"/>
  <c r="AS4534" i="3"/>
  <c r="AS4533" i="3"/>
  <c r="AS4532" i="3"/>
  <c r="AS4531" i="3"/>
  <c r="AS4530" i="3"/>
  <c r="AS4529" i="3"/>
  <c r="AS4528" i="3"/>
  <c r="AS4527" i="3"/>
  <c r="AS4526" i="3"/>
  <c r="AS4525" i="3"/>
  <c r="AS4524" i="3"/>
  <c r="AS4523" i="3"/>
  <c r="AS4522" i="3"/>
  <c r="AS4521" i="3"/>
  <c r="AS4520" i="3"/>
  <c r="AS4519" i="3"/>
  <c r="AS4518" i="3"/>
  <c r="AS4517" i="3"/>
  <c r="AS4516" i="3"/>
  <c r="AS4515" i="3"/>
  <c r="AS4514" i="3"/>
  <c r="AS4513" i="3"/>
  <c r="AS4512" i="3"/>
  <c r="AS4511" i="3"/>
  <c r="AS4510" i="3"/>
  <c r="AS4509" i="3"/>
  <c r="AS4508" i="3"/>
  <c r="AS4507" i="3"/>
  <c r="AS4506" i="3"/>
  <c r="AS4505" i="3"/>
  <c r="AS4504" i="3"/>
  <c r="AS4503" i="3"/>
  <c r="AS4502" i="3"/>
  <c r="AS4501" i="3"/>
  <c r="AS4500" i="3"/>
  <c r="AS4499" i="3"/>
  <c r="AS4498" i="3"/>
  <c r="AS4497" i="3"/>
  <c r="AS4496" i="3"/>
  <c r="AS4495" i="3"/>
  <c r="AS4494" i="3"/>
  <c r="AS4493" i="3"/>
  <c r="AS4492" i="3"/>
  <c r="AS4491" i="3"/>
  <c r="AS4490" i="3"/>
  <c r="AS4489" i="3"/>
  <c r="AS4488" i="3"/>
  <c r="AS4487" i="3"/>
  <c r="AS4486" i="3"/>
  <c r="AS4485" i="3"/>
  <c r="AS4484" i="3"/>
  <c r="AS4483" i="3"/>
  <c r="AS4482" i="3"/>
  <c r="AS4481" i="3"/>
  <c r="AS4480" i="3"/>
  <c r="AS4479" i="3"/>
  <c r="AS4478" i="3"/>
  <c r="AS4477" i="3"/>
  <c r="AS4476" i="3"/>
  <c r="AS4475" i="3"/>
  <c r="AS4471" i="3"/>
  <c r="AS4467" i="3"/>
  <c r="AS4463" i="3"/>
  <c r="AS4459" i="3"/>
  <c r="AS4455" i="3"/>
  <c r="AS4451" i="3"/>
  <c r="AS4447" i="3"/>
  <c r="AS4443" i="3"/>
  <c r="AS4439" i="3"/>
  <c r="AS4435" i="3"/>
  <c r="AS4431" i="3"/>
  <c r="AS4427" i="3"/>
  <c r="AS4423" i="3"/>
  <c r="AS4419" i="3"/>
  <c r="AS4415" i="3"/>
  <c r="AS4411" i="3"/>
  <c r="AS4407" i="3"/>
  <c r="AS4403" i="3"/>
  <c r="AS4399" i="3"/>
  <c r="AS4395" i="3"/>
  <c r="AS4391" i="3"/>
  <c r="AS4387" i="3"/>
  <c r="AS4383" i="3"/>
  <c r="AS4379" i="3"/>
  <c r="AS4375" i="3"/>
  <c r="AS4371" i="3"/>
  <c r="AS4367" i="3"/>
  <c r="AS4363" i="3"/>
  <c r="AS4359" i="3"/>
  <c r="AS4355" i="3"/>
  <c r="AS4351" i="3"/>
  <c r="AS4347" i="3"/>
  <c r="AS4343" i="3"/>
  <c r="AS4339" i="3"/>
  <c r="AS4335" i="3"/>
  <c r="AS4331" i="3"/>
  <c r="AS4327" i="3"/>
  <c r="AS4323" i="3"/>
  <c r="AS4319" i="3"/>
  <c r="AS4315" i="3"/>
  <c r="AS4311" i="3"/>
  <c r="AS4307" i="3"/>
  <c r="AS4303" i="3"/>
  <c r="AS4299" i="3"/>
  <c r="AS4295" i="3"/>
  <c r="AS4291" i="3"/>
  <c r="AS4287" i="3"/>
  <c r="AS4283" i="3"/>
  <c r="AS4279" i="3"/>
  <c r="AS4275" i="3"/>
  <c r="AS4271" i="3"/>
  <c r="AS4267" i="3"/>
  <c r="AS4263" i="3"/>
  <c r="AS4259" i="3"/>
  <c r="AS4255" i="3"/>
  <c r="AS4251" i="3"/>
  <c r="AS4247" i="3"/>
  <c r="AS4243" i="3"/>
  <c r="AS4239" i="3"/>
  <c r="AS4235" i="3"/>
  <c r="AS4231" i="3"/>
  <c r="AS4227" i="3"/>
  <c r="AS4223" i="3"/>
  <c r="AS4219" i="3"/>
  <c r="AS4215" i="3"/>
  <c r="AS4211" i="3"/>
  <c r="AS4207" i="3"/>
  <c r="AS4203" i="3"/>
  <c r="AS4199" i="3"/>
  <c r="AS4195" i="3"/>
  <c r="AS4191" i="3"/>
  <c r="AS4187" i="3"/>
  <c r="AS4183" i="3"/>
  <c r="AS4179" i="3"/>
  <c r="AS4175" i="3"/>
  <c r="AS4171" i="3"/>
  <c r="AS4167" i="3"/>
  <c r="AS4163" i="3"/>
  <c r="AS4159" i="3"/>
  <c r="AS4155" i="3"/>
  <c r="AS4151" i="3"/>
  <c r="AS4147" i="3"/>
  <c r="AS4143" i="3"/>
  <c r="AS4139" i="3"/>
  <c r="AS4135" i="3"/>
  <c r="AS4131" i="3"/>
  <c r="AS4127" i="3"/>
  <c r="AS4123" i="3"/>
  <c r="AS4119" i="3"/>
  <c r="AS4115" i="3"/>
  <c r="AS4111" i="3"/>
  <c r="AS4107" i="3"/>
  <c r="AS4103" i="3"/>
  <c r="AS4099" i="3"/>
  <c r="AS4095" i="3"/>
  <c r="AS4091" i="3"/>
  <c r="AS4087" i="3"/>
  <c r="AS4083" i="3"/>
  <c r="AS4079" i="3"/>
  <c r="AS4075" i="3"/>
  <c r="AS4071" i="3"/>
  <c r="AS4067" i="3"/>
  <c r="AS4063" i="3"/>
  <c r="AS4059" i="3"/>
  <c r="AS4055" i="3"/>
  <c r="AS4051" i="3"/>
  <c r="AS4047" i="3"/>
  <c r="AS4043" i="3"/>
  <c r="AS4039" i="3"/>
  <c r="AS4035" i="3"/>
  <c r="AS4031" i="3"/>
  <c r="AS4027" i="3"/>
  <c r="AS4023" i="3"/>
  <c r="AS4019" i="3"/>
  <c r="AS4015" i="3"/>
  <c r="AS4011" i="3"/>
  <c r="AS4007" i="3"/>
  <c r="AS4003" i="3"/>
  <c r="AS3999" i="3"/>
  <c r="AS3995" i="3"/>
  <c r="AS3991" i="3"/>
  <c r="AS3987" i="3"/>
  <c r="AS3983" i="3"/>
  <c r="AR3982" i="3"/>
  <c r="AR3981" i="3"/>
  <c r="AR3980" i="3"/>
  <c r="AR3979" i="3"/>
  <c r="AR3978" i="3"/>
  <c r="AR3977" i="3"/>
  <c r="AR3976" i="3"/>
  <c r="AR3975" i="3"/>
  <c r="AR3974" i="3"/>
  <c r="AR3973" i="3"/>
  <c r="AR3972" i="3"/>
  <c r="AR3971" i="3"/>
  <c r="AR3970" i="3"/>
  <c r="AR3969" i="3"/>
  <c r="AR3968" i="3"/>
  <c r="AR3967" i="3"/>
  <c r="AR3966" i="3"/>
  <c r="AR3965" i="3"/>
  <c r="AR3964" i="3"/>
  <c r="AR3963" i="3"/>
  <c r="AR3962" i="3"/>
  <c r="AR3961" i="3"/>
  <c r="AR3960" i="3"/>
  <c r="AR3959" i="3"/>
  <c r="AR3958" i="3"/>
  <c r="AR3957" i="3"/>
  <c r="AR3956" i="3"/>
  <c r="AR3955" i="3"/>
  <c r="AR3954" i="3"/>
  <c r="AR3953" i="3"/>
  <c r="AR3952" i="3"/>
  <c r="AR3951" i="3"/>
  <c r="AR3950" i="3"/>
  <c r="AR3949" i="3"/>
  <c r="AR3948" i="3"/>
  <c r="AR3947" i="3"/>
  <c r="AR3946" i="3"/>
  <c r="AR3945" i="3"/>
  <c r="AR3944" i="3"/>
  <c r="AR3943" i="3"/>
  <c r="AR3942" i="3"/>
  <c r="AR3941" i="3"/>
  <c r="AR3940" i="3"/>
  <c r="AR3939" i="3"/>
  <c r="AR3938" i="3"/>
  <c r="AR3937" i="3"/>
  <c r="AR3936" i="3"/>
  <c r="AR3935" i="3"/>
  <c r="AR3934" i="3"/>
  <c r="AR3933" i="3"/>
  <c r="AR3932" i="3"/>
  <c r="AR3931" i="3"/>
  <c r="AR3930" i="3"/>
  <c r="AR3929" i="3"/>
  <c r="AR3928" i="3"/>
  <c r="AR3927" i="3"/>
  <c r="AR3926" i="3"/>
  <c r="AR3925" i="3"/>
  <c r="AR3924" i="3"/>
  <c r="AR3923" i="3"/>
  <c r="AR3922" i="3"/>
  <c r="AR3921" i="3"/>
  <c r="AR3920" i="3"/>
  <c r="AR3919" i="3"/>
  <c r="AR3918" i="3"/>
  <c r="AR3917" i="3"/>
  <c r="AR3916" i="3"/>
  <c r="AR3915" i="3"/>
  <c r="AR3914" i="3"/>
  <c r="AR3913" i="3"/>
  <c r="AR3912" i="3"/>
  <c r="AR3911" i="3"/>
  <c r="AR3910" i="3"/>
  <c r="AR3909" i="3"/>
  <c r="AR3908" i="3"/>
  <c r="AR3907" i="3"/>
  <c r="AR3906" i="3"/>
  <c r="AR3905" i="3"/>
  <c r="AR3904" i="3"/>
  <c r="AR3903" i="3"/>
  <c r="AR3902" i="3"/>
  <c r="AR3901" i="3"/>
  <c r="AR3900" i="3"/>
  <c r="AR3899" i="3"/>
  <c r="AR3898" i="3"/>
  <c r="AR3897" i="3"/>
  <c r="AR3896" i="3"/>
  <c r="AR3895" i="3"/>
  <c r="AR3894" i="3"/>
  <c r="AR3893" i="3"/>
  <c r="AR3892" i="3"/>
  <c r="AR3891" i="3"/>
  <c r="AR3890" i="3"/>
  <c r="AR3889" i="3"/>
  <c r="AR3888" i="3"/>
  <c r="AR3887" i="3"/>
  <c r="AR3886" i="3"/>
  <c r="AR3885" i="3"/>
  <c r="AR3884" i="3"/>
  <c r="AR3883" i="3"/>
  <c r="AR3882" i="3"/>
  <c r="AR3881" i="3"/>
  <c r="AR3880" i="3"/>
  <c r="AR3879" i="3"/>
  <c r="AR3878" i="3"/>
  <c r="AR3877" i="3"/>
  <c r="AR3876" i="3"/>
  <c r="AR3875" i="3"/>
  <c r="AR3874" i="3"/>
  <c r="AR3873" i="3"/>
  <c r="AR3872" i="3"/>
  <c r="AR3871" i="3"/>
  <c r="AR3870" i="3"/>
  <c r="AR3869" i="3"/>
  <c r="AR3868" i="3"/>
  <c r="AR3867" i="3"/>
  <c r="AR3866" i="3"/>
  <c r="AR3865" i="3"/>
  <c r="AR3864" i="3"/>
  <c r="AR3863" i="3"/>
  <c r="AR3862" i="3"/>
  <c r="AR3861" i="3"/>
  <c r="AR3860" i="3"/>
  <c r="AR3859" i="3"/>
  <c r="AR3858" i="3"/>
  <c r="AR3857" i="3"/>
  <c r="AR3856" i="3"/>
  <c r="AR3855" i="3"/>
  <c r="AR3854" i="3"/>
  <c r="AR3853" i="3"/>
  <c r="AR3852" i="3"/>
  <c r="AR3851" i="3"/>
  <c r="AR3850" i="3"/>
  <c r="AR3849" i="3"/>
  <c r="AR3848" i="3"/>
  <c r="AR3847" i="3"/>
  <c r="AR3846" i="3"/>
  <c r="AR3845" i="3"/>
  <c r="AR3844" i="3"/>
  <c r="AR3843" i="3"/>
  <c r="AR3842" i="3"/>
  <c r="AR3841" i="3"/>
  <c r="AR3840" i="3"/>
  <c r="AR3839" i="3"/>
  <c r="AR3838" i="3"/>
  <c r="AR3837" i="3"/>
  <c r="AR3836" i="3"/>
  <c r="AR3835" i="3"/>
  <c r="AR3834" i="3"/>
  <c r="AR3833" i="3"/>
  <c r="AR3832" i="3"/>
  <c r="AR3831" i="3"/>
  <c r="AR3830" i="3"/>
  <c r="AR3829" i="3"/>
  <c r="AR3828" i="3"/>
  <c r="AR3827" i="3"/>
  <c r="AR3826" i="3"/>
  <c r="AR3825" i="3"/>
  <c r="AR3824" i="3"/>
  <c r="AR3823" i="3"/>
  <c r="AR3822" i="3"/>
  <c r="AR3821" i="3"/>
  <c r="AR3820" i="3"/>
  <c r="AR3819" i="3"/>
  <c r="AR3818" i="3"/>
  <c r="AR3817" i="3"/>
  <c r="AR3816" i="3"/>
  <c r="AR3815" i="3"/>
  <c r="AR3814" i="3"/>
  <c r="AR3813" i="3"/>
  <c r="AR3812" i="3"/>
  <c r="AR3811" i="3"/>
  <c r="AR3810" i="3"/>
  <c r="AR3809" i="3"/>
  <c r="AR3808" i="3"/>
  <c r="AR3807" i="3"/>
  <c r="AR3806" i="3"/>
  <c r="AR3805" i="3"/>
  <c r="AR3804" i="3"/>
  <c r="AR3803" i="3"/>
  <c r="AR3802" i="3"/>
  <c r="AR3801" i="3"/>
  <c r="AR3800" i="3"/>
  <c r="AR3799" i="3"/>
  <c r="AR3798" i="3"/>
  <c r="AR3797" i="3"/>
  <c r="AR3796" i="3"/>
  <c r="AR3795" i="3"/>
  <c r="AR3794" i="3"/>
  <c r="AR3793" i="3"/>
  <c r="AR3792" i="3"/>
  <c r="AR3791" i="3"/>
  <c r="AR3790" i="3"/>
  <c r="AR3789" i="3"/>
  <c r="AR3788" i="3"/>
  <c r="AR3787" i="3"/>
  <c r="AR3786" i="3"/>
  <c r="AR3785" i="3"/>
  <c r="AR3784" i="3"/>
  <c r="AR3783" i="3"/>
  <c r="AR3782" i="3"/>
  <c r="AR3781" i="3"/>
  <c r="AR3780" i="3"/>
  <c r="AR3779" i="3"/>
  <c r="AR3778" i="3"/>
  <c r="AR3777" i="3"/>
  <c r="AR3776" i="3"/>
  <c r="AR3775" i="3"/>
  <c r="AR3774" i="3"/>
  <c r="AR3773" i="3"/>
  <c r="AR3772" i="3"/>
  <c r="AR3771" i="3"/>
  <c r="AR3770" i="3"/>
  <c r="AR3769" i="3"/>
  <c r="AR3768" i="3"/>
  <c r="AR3767" i="3"/>
  <c r="AR3766" i="3"/>
  <c r="AR3765" i="3"/>
  <c r="AR3764" i="3"/>
  <c r="AR3763" i="3"/>
  <c r="AR3762" i="3"/>
  <c r="AR3761" i="3"/>
  <c r="AR3760" i="3"/>
  <c r="AR3759" i="3"/>
  <c r="AR3758" i="3"/>
  <c r="AR3757" i="3"/>
  <c r="AR3756" i="3"/>
  <c r="AR3755" i="3"/>
  <c r="AR3754" i="3"/>
  <c r="AR3753" i="3"/>
  <c r="AR3752" i="3"/>
  <c r="AR3751" i="3"/>
  <c r="AR3750" i="3"/>
  <c r="AR3749" i="3"/>
  <c r="AR3748" i="3"/>
  <c r="AR3747" i="3"/>
  <c r="AR3746" i="3"/>
  <c r="AR3745" i="3"/>
  <c r="AR3744" i="3"/>
  <c r="AR3743" i="3"/>
  <c r="AR3742" i="3"/>
  <c r="AR3741" i="3"/>
  <c r="AR3740" i="3"/>
  <c r="AR3739" i="3"/>
  <c r="AR3738" i="3"/>
  <c r="AR3737" i="3"/>
  <c r="AR3736" i="3"/>
  <c r="AR3735" i="3"/>
  <c r="AR3734" i="3"/>
  <c r="AR3733" i="3"/>
  <c r="AR3732" i="3"/>
  <c r="AR3731" i="3"/>
  <c r="AR3730" i="3"/>
  <c r="AR3729" i="3"/>
  <c r="AR3728" i="3"/>
  <c r="AR3727" i="3"/>
  <c r="AR3726" i="3"/>
  <c r="AR3725" i="3"/>
  <c r="AR3724" i="3"/>
  <c r="AR3723" i="3"/>
  <c r="AR3722" i="3"/>
  <c r="AR3721" i="3"/>
  <c r="AR3720" i="3"/>
  <c r="AR3719" i="3"/>
  <c r="AR3718" i="3"/>
  <c r="AR3717" i="3"/>
  <c r="AR3716" i="3"/>
  <c r="AR3715" i="3"/>
  <c r="AR3714" i="3"/>
  <c r="AR3713" i="3"/>
  <c r="AR3712" i="3"/>
  <c r="AR3711" i="3"/>
  <c r="AR3710" i="3"/>
  <c r="AR3709" i="3"/>
  <c r="AR3708" i="3"/>
  <c r="AR3707" i="3"/>
  <c r="AR3706" i="3"/>
  <c r="AR3705" i="3"/>
  <c r="AR3704" i="3"/>
  <c r="AR3703" i="3"/>
  <c r="AR3702" i="3"/>
  <c r="AR3701" i="3"/>
  <c r="AR3700" i="3"/>
  <c r="AR3699" i="3"/>
  <c r="AR3698" i="3"/>
  <c r="AR3697" i="3"/>
  <c r="AR3696" i="3"/>
  <c r="AR3695" i="3"/>
  <c r="AR3694" i="3"/>
  <c r="AR3693" i="3"/>
  <c r="AR3692" i="3"/>
  <c r="AR3691" i="3"/>
  <c r="AR3690" i="3"/>
  <c r="AR3689" i="3"/>
  <c r="AR3688" i="3"/>
  <c r="AR3687" i="3"/>
  <c r="AR3686" i="3"/>
  <c r="AR3685" i="3"/>
  <c r="AR3684" i="3"/>
  <c r="AR3683" i="3"/>
  <c r="AR3682" i="3"/>
  <c r="AR3681" i="3"/>
  <c r="AR3680" i="3"/>
  <c r="AR3679" i="3"/>
  <c r="AR3678" i="3"/>
  <c r="AR3677" i="3"/>
  <c r="AR3676" i="3"/>
  <c r="AR3675" i="3"/>
  <c r="AR3674" i="3"/>
  <c r="AR3673" i="3"/>
  <c r="AR3672" i="3"/>
  <c r="AR3671" i="3"/>
  <c r="AR3670" i="3"/>
  <c r="AR3669" i="3"/>
  <c r="AR3668" i="3"/>
  <c r="AR3667" i="3"/>
  <c r="AR3666" i="3"/>
  <c r="AR3665" i="3"/>
  <c r="AR3664" i="3"/>
  <c r="AR3663" i="3"/>
  <c r="AR3662" i="3"/>
  <c r="AR3661" i="3"/>
  <c r="AR3660" i="3"/>
  <c r="AR3659" i="3"/>
  <c r="AR3658" i="3"/>
  <c r="AR3657" i="3"/>
  <c r="AR3656" i="3"/>
  <c r="AR3655" i="3"/>
  <c r="AR3654" i="3"/>
  <c r="AR3653" i="3"/>
  <c r="AR3652" i="3"/>
  <c r="AR3651" i="3"/>
  <c r="AR3650" i="3"/>
  <c r="AR3649" i="3"/>
  <c r="AR3648" i="3"/>
  <c r="AR3647" i="3"/>
  <c r="AR3646" i="3"/>
  <c r="AR3645" i="3"/>
  <c r="AR3644" i="3"/>
  <c r="AR3643" i="3"/>
  <c r="AR3642" i="3"/>
  <c r="AR3641" i="3"/>
  <c r="AR3640" i="3"/>
  <c r="AR3639" i="3"/>
  <c r="AR3638" i="3"/>
  <c r="AR3637" i="3"/>
  <c r="AR3636" i="3"/>
  <c r="AR3635" i="3"/>
  <c r="AR3634" i="3"/>
  <c r="AR3633" i="3"/>
  <c r="AR3632" i="3"/>
  <c r="AR3631" i="3"/>
  <c r="AR3630" i="3"/>
  <c r="AR3629" i="3"/>
  <c r="AR3628" i="3"/>
  <c r="AR3627" i="3"/>
  <c r="AR3626" i="3"/>
  <c r="AR3625" i="3"/>
  <c r="AR3624" i="3"/>
  <c r="AR3623" i="3"/>
  <c r="AR3622" i="3"/>
  <c r="AR3621" i="3"/>
  <c r="AR3620" i="3"/>
  <c r="AR3619" i="3"/>
  <c r="AR3618" i="3"/>
  <c r="AR3617" i="3"/>
  <c r="AR3616" i="3"/>
  <c r="AR3615" i="3"/>
  <c r="AR3614" i="3"/>
  <c r="AR3613" i="3"/>
  <c r="AR3612" i="3"/>
  <c r="AR3611" i="3"/>
  <c r="AR3610" i="3"/>
  <c r="AR3609" i="3"/>
  <c r="AR3608" i="3"/>
  <c r="AR3607" i="3"/>
  <c r="AR3606" i="3"/>
  <c r="AR3605" i="3"/>
  <c r="AR3604" i="3"/>
  <c r="AR3603" i="3"/>
  <c r="AR3602" i="3"/>
  <c r="AR3601" i="3"/>
  <c r="AR3600" i="3"/>
  <c r="AR3599" i="3"/>
  <c r="AR3598" i="3"/>
  <c r="AR3597" i="3"/>
  <c r="AR3596" i="3"/>
  <c r="AR3595" i="3"/>
  <c r="AR3594" i="3"/>
  <c r="AR3593" i="3"/>
  <c r="AR3592" i="3"/>
  <c r="AR3591" i="3"/>
  <c r="AR3590" i="3"/>
  <c r="AR3589" i="3"/>
  <c r="AR3588" i="3"/>
  <c r="AR3587" i="3"/>
  <c r="AR3586" i="3"/>
  <c r="AR3585" i="3"/>
  <c r="AR3584" i="3"/>
  <c r="AR3583" i="3"/>
  <c r="AR3582" i="3"/>
  <c r="AR3581" i="3"/>
  <c r="AR3580" i="3"/>
  <c r="AR3579" i="3"/>
  <c r="AR3578" i="3"/>
  <c r="AR3577" i="3"/>
  <c r="AR3576" i="3"/>
  <c r="AR3575" i="3"/>
  <c r="AR3574" i="3"/>
  <c r="AR3573" i="3"/>
  <c r="AR3572" i="3"/>
  <c r="AR3571" i="3"/>
  <c r="AR3570" i="3"/>
  <c r="AR3569" i="3"/>
  <c r="AR3568" i="3"/>
  <c r="AR3567" i="3"/>
  <c r="AR3566" i="3"/>
  <c r="AR3565" i="3"/>
  <c r="AR3564" i="3"/>
  <c r="AR3563" i="3"/>
  <c r="AR3562" i="3"/>
  <c r="AR3561" i="3"/>
  <c r="AR3560" i="3"/>
  <c r="AR3559" i="3"/>
  <c r="AR3558" i="3"/>
  <c r="AR3557" i="3"/>
  <c r="AR3556" i="3"/>
  <c r="AR3555" i="3"/>
  <c r="AR3554" i="3"/>
  <c r="AR3553" i="3"/>
  <c r="AR3552" i="3"/>
  <c r="AR3551" i="3"/>
  <c r="AR3550" i="3"/>
  <c r="AR3549" i="3"/>
  <c r="AR3548" i="3"/>
  <c r="AR3547" i="3"/>
  <c r="AR3546" i="3"/>
  <c r="AR3545" i="3"/>
  <c r="AR3544" i="3"/>
  <c r="AR3543" i="3"/>
  <c r="AR3542" i="3"/>
  <c r="AR3541" i="3"/>
  <c r="AR3540" i="3"/>
  <c r="AR3539" i="3"/>
  <c r="AR3538" i="3"/>
  <c r="AR3537" i="3"/>
  <c r="AR3536" i="3"/>
  <c r="AR3535" i="3"/>
  <c r="AR3534" i="3"/>
  <c r="AR3533" i="3"/>
  <c r="AR3532" i="3"/>
  <c r="AR3531" i="3"/>
  <c r="AR3530" i="3"/>
  <c r="AR3529" i="3"/>
  <c r="AR3528" i="3"/>
  <c r="AR3527" i="3"/>
  <c r="AR3526" i="3"/>
  <c r="AR3525" i="3"/>
  <c r="AR3524" i="3"/>
  <c r="AR3523" i="3"/>
  <c r="AR3522" i="3"/>
  <c r="AR3521" i="3"/>
  <c r="AR3520" i="3"/>
  <c r="AR3519" i="3"/>
  <c r="AR3518" i="3"/>
  <c r="AR3517" i="3"/>
  <c r="AR3516" i="3"/>
  <c r="AR3515" i="3"/>
  <c r="AR3514" i="3"/>
  <c r="AR3513" i="3"/>
  <c r="AR3512" i="3"/>
  <c r="AR3511" i="3"/>
  <c r="AR3510" i="3"/>
  <c r="AR3509" i="3"/>
  <c r="AR3508" i="3"/>
  <c r="AR3507" i="3"/>
  <c r="AR3506" i="3"/>
  <c r="AR3505" i="3"/>
  <c r="AR3504" i="3"/>
  <c r="AR3503" i="3"/>
  <c r="AR3502" i="3"/>
  <c r="AR3501" i="3"/>
  <c r="AR3500" i="3"/>
  <c r="AR3499" i="3"/>
  <c r="AR3498" i="3"/>
  <c r="AR3497" i="3"/>
  <c r="AR3496" i="3"/>
  <c r="AR3495" i="3"/>
  <c r="AR3494" i="3"/>
  <c r="AR3493" i="3"/>
  <c r="AR3492" i="3"/>
  <c r="AR3491" i="3"/>
  <c r="AR3490" i="3"/>
  <c r="AR3489" i="3"/>
  <c r="AR3488" i="3"/>
  <c r="AR3487" i="3"/>
  <c r="AR3486" i="3"/>
  <c r="AR3485" i="3"/>
  <c r="AR3484" i="3"/>
  <c r="AR3483" i="3"/>
  <c r="AR3482" i="3"/>
  <c r="AR3481" i="3"/>
  <c r="AR3480" i="3"/>
  <c r="AR3479" i="3"/>
  <c r="AR3478" i="3"/>
  <c r="AR3477" i="3"/>
  <c r="AR3476" i="3"/>
  <c r="AR3475" i="3"/>
  <c r="AR3474" i="3"/>
  <c r="AR3473" i="3"/>
  <c r="AR3472" i="3"/>
  <c r="AR3471" i="3"/>
  <c r="AR3470" i="3"/>
  <c r="AR3469" i="3"/>
  <c r="AR3468" i="3"/>
  <c r="AR3467" i="3"/>
  <c r="AR3466" i="3"/>
  <c r="AR3465" i="3"/>
  <c r="AR3464" i="3"/>
  <c r="AR3463" i="3"/>
  <c r="AR3462" i="3"/>
  <c r="AR3461" i="3"/>
  <c r="AR3460" i="3"/>
  <c r="AR3459" i="3"/>
  <c r="AR3458" i="3"/>
  <c r="AR3457" i="3"/>
  <c r="AR3456" i="3"/>
  <c r="AR3455" i="3"/>
  <c r="AR3454" i="3"/>
  <c r="AR3453" i="3"/>
  <c r="AR3452" i="3"/>
  <c r="AR3451" i="3"/>
  <c r="AR3450" i="3"/>
  <c r="AR3449" i="3"/>
  <c r="AR3448" i="3"/>
  <c r="AR3447" i="3"/>
  <c r="AR3446" i="3"/>
  <c r="AR3445" i="3"/>
  <c r="AR3444" i="3"/>
  <c r="AR3443" i="3"/>
  <c r="AR3442" i="3"/>
  <c r="AR3441" i="3"/>
  <c r="AR3440" i="3"/>
  <c r="AR3439" i="3"/>
  <c r="AR3438" i="3"/>
  <c r="AR3437" i="3"/>
  <c r="AR3436" i="3"/>
  <c r="AR3435" i="3"/>
  <c r="AR3434" i="3"/>
  <c r="AR3433" i="3"/>
  <c r="AR3432" i="3"/>
  <c r="AR3431" i="3"/>
  <c r="AR3430" i="3"/>
  <c r="AR3429" i="3"/>
  <c r="AR3428" i="3"/>
  <c r="AR3427" i="3"/>
  <c r="AR3426" i="3"/>
  <c r="AR3425" i="3"/>
  <c r="AR3424" i="3"/>
  <c r="AR3423" i="3"/>
  <c r="AR3422" i="3"/>
  <c r="AR3421" i="3"/>
  <c r="AR3420" i="3"/>
  <c r="AR3419" i="3"/>
  <c r="AR3418" i="3"/>
  <c r="AR3417" i="3"/>
  <c r="AR3416" i="3"/>
  <c r="AR3415" i="3"/>
  <c r="AR3414" i="3"/>
  <c r="AR3413" i="3"/>
  <c r="AR3412" i="3"/>
  <c r="AR3411" i="3"/>
  <c r="AR3410" i="3"/>
  <c r="AR3409" i="3"/>
  <c r="AR3408" i="3"/>
  <c r="AR3407" i="3"/>
  <c r="AR3406" i="3"/>
  <c r="AR3405" i="3"/>
  <c r="AR3404" i="3"/>
  <c r="AR3403" i="3"/>
  <c r="AR3402" i="3"/>
  <c r="AR3401" i="3"/>
  <c r="AR3400" i="3"/>
  <c r="AR3399" i="3"/>
  <c r="AR3398" i="3"/>
  <c r="AR3397" i="3"/>
  <c r="AR3396" i="3"/>
  <c r="AR3395" i="3"/>
  <c r="AR3394" i="3"/>
  <c r="AR3393" i="3"/>
  <c r="AR3392" i="3"/>
  <c r="AR3391" i="3"/>
  <c r="AR3390" i="3"/>
  <c r="AR3389" i="3"/>
  <c r="AR3388" i="3"/>
  <c r="AR3387" i="3"/>
  <c r="AR3386" i="3"/>
  <c r="AR3385" i="3"/>
  <c r="AR3384" i="3"/>
  <c r="AR3383" i="3"/>
  <c r="AR3382" i="3"/>
  <c r="AR3381" i="3"/>
  <c r="AR3380" i="3"/>
  <c r="AR3379" i="3"/>
  <c r="AR3378" i="3"/>
  <c r="AR3377" i="3"/>
  <c r="AR3376" i="3"/>
  <c r="AR3375" i="3"/>
  <c r="AR3374" i="3"/>
  <c r="AR3373" i="3"/>
  <c r="AR3372" i="3"/>
  <c r="AR3371" i="3"/>
  <c r="AR3370" i="3"/>
  <c r="AR3369" i="3"/>
  <c r="AR3368" i="3"/>
  <c r="AR3367" i="3"/>
  <c r="AR3366" i="3"/>
  <c r="AR3365" i="3"/>
  <c r="AR3364" i="3"/>
  <c r="AR3363" i="3"/>
  <c r="AR3362" i="3"/>
  <c r="AR3361" i="3"/>
  <c r="AR3360" i="3"/>
  <c r="AR3359" i="3"/>
  <c r="AR3358" i="3"/>
  <c r="AR3357" i="3"/>
  <c r="AR3356" i="3"/>
  <c r="AR3355" i="3"/>
  <c r="AR3354" i="3"/>
  <c r="AR3353" i="3"/>
  <c r="AR3352" i="3"/>
  <c r="AR3351" i="3"/>
  <c r="AR3350" i="3"/>
  <c r="AR3349" i="3"/>
  <c r="AR3348" i="3"/>
  <c r="AR3347" i="3"/>
  <c r="AR3346" i="3"/>
  <c r="AR3345" i="3"/>
  <c r="AR3344" i="3"/>
  <c r="AR3343" i="3"/>
  <c r="AR3342" i="3"/>
  <c r="AR3341" i="3"/>
  <c r="AR3340" i="3"/>
  <c r="AR3339" i="3"/>
  <c r="AR3338" i="3"/>
  <c r="AR3337" i="3"/>
  <c r="AR3336" i="3"/>
  <c r="AR3335" i="3"/>
  <c r="AR3334" i="3"/>
  <c r="AR3333" i="3"/>
  <c r="AR3332" i="3"/>
  <c r="AR3331" i="3"/>
  <c r="AR3330" i="3"/>
  <c r="AR3329" i="3"/>
  <c r="AR3328" i="3"/>
  <c r="AR3327" i="3"/>
  <c r="AR3326" i="3"/>
  <c r="AR3325" i="3"/>
  <c r="AR3324" i="3"/>
  <c r="AR3323" i="3"/>
  <c r="AR3322" i="3"/>
  <c r="AR3321" i="3"/>
  <c r="AR3320" i="3"/>
  <c r="AR3319" i="3"/>
  <c r="AR3318" i="3"/>
  <c r="AR3317" i="3"/>
  <c r="AR3316" i="3"/>
  <c r="AR3315" i="3"/>
  <c r="AR3314" i="3"/>
  <c r="AR3313" i="3"/>
  <c r="AR3312" i="3"/>
  <c r="AR3311" i="3"/>
  <c r="AR3310" i="3"/>
  <c r="AR3309" i="3"/>
  <c r="AR3308" i="3"/>
  <c r="AR3307" i="3"/>
  <c r="AR3306" i="3"/>
  <c r="AR3305" i="3"/>
  <c r="AR3304" i="3"/>
  <c r="AR3303" i="3"/>
  <c r="AR3302" i="3"/>
  <c r="AR3301" i="3"/>
  <c r="AR3300" i="3"/>
  <c r="AR3299" i="3"/>
  <c r="AR3298" i="3"/>
  <c r="AR3297" i="3"/>
  <c r="AR3296" i="3"/>
  <c r="AR3295" i="3"/>
  <c r="AR3294" i="3"/>
  <c r="AR3293" i="3"/>
  <c r="AR3292" i="3"/>
  <c r="AR3291" i="3"/>
  <c r="AR3290" i="3"/>
  <c r="AR3289" i="3"/>
  <c r="AR3288" i="3"/>
  <c r="AR3287" i="3"/>
  <c r="AR3286" i="3"/>
  <c r="AR3285" i="3"/>
  <c r="AR3284" i="3"/>
  <c r="AR3283" i="3"/>
  <c r="AR3282" i="3"/>
  <c r="AR3281" i="3"/>
  <c r="AR3280" i="3"/>
  <c r="AR3279" i="3"/>
  <c r="AR3278" i="3"/>
  <c r="AR3277" i="3"/>
  <c r="AR3276" i="3"/>
  <c r="AR3275" i="3"/>
  <c r="AR3274" i="3"/>
  <c r="AR3273" i="3"/>
  <c r="AR3272" i="3"/>
  <c r="AR3271" i="3"/>
  <c r="AR3270" i="3"/>
  <c r="AR3269" i="3"/>
  <c r="AR3268" i="3"/>
  <c r="AR3267" i="3"/>
  <c r="AR3266" i="3"/>
  <c r="AR3265" i="3"/>
  <c r="AR3264" i="3"/>
  <c r="AR3263" i="3"/>
  <c r="AR3262" i="3"/>
  <c r="AR3261" i="3"/>
  <c r="AR3260" i="3"/>
  <c r="AR3259" i="3"/>
  <c r="AR3258" i="3"/>
  <c r="AR3257" i="3"/>
  <c r="AR3256" i="3"/>
  <c r="AR3255" i="3"/>
  <c r="AR3254" i="3"/>
  <c r="AR3253" i="3"/>
  <c r="AR3252" i="3"/>
  <c r="AR3251" i="3"/>
  <c r="AR3250" i="3"/>
  <c r="AR3249" i="3"/>
  <c r="AR3248" i="3"/>
  <c r="AR3247" i="3"/>
  <c r="AR3246" i="3"/>
  <c r="AR3245" i="3"/>
  <c r="AR3244" i="3"/>
  <c r="AR3243" i="3"/>
  <c r="AR3242" i="3"/>
  <c r="AR3241" i="3"/>
  <c r="AR3240" i="3"/>
  <c r="AR3239" i="3"/>
  <c r="AR3238" i="3"/>
  <c r="AR3237" i="3"/>
  <c r="AR3236" i="3"/>
  <c r="AR3235" i="3"/>
  <c r="AR3234" i="3"/>
  <c r="AR3233" i="3"/>
  <c r="AR3232" i="3"/>
  <c r="AR3231" i="3"/>
  <c r="AR3230" i="3"/>
  <c r="AR3229" i="3"/>
  <c r="AR3228" i="3"/>
  <c r="AR3227" i="3"/>
  <c r="AR3226" i="3"/>
  <c r="AR3225" i="3"/>
  <c r="AR3224" i="3"/>
  <c r="AR3223" i="3"/>
  <c r="AR3222" i="3"/>
  <c r="AR3221" i="3"/>
  <c r="AR3220" i="3"/>
  <c r="AR3219" i="3"/>
  <c r="AR3218" i="3"/>
  <c r="AR3217" i="3"/>
  <c r="AR3216" i="3"/>
  <c r="AR3215" i="3"/>
  <c r="AR3214" i="3"/>
  <c r="AR3213" i="3"/>
  <c r="AR3212" i="3"/>
  <c r="AR3211" i="3"/>
  <c r="AR3210" i="3"/>
  <c r="AR3209" i="3"/>
  <c r="AR3208" i="3"/>
  <c r="AR3207" i="3"/>
  <c r="AR3206" i="3"/>
  <c r="AR3205" i="3"/>
  <c r="AR3204" i="3"/>
  <c r="AR3203" i="3"/>
  <c r="AR3202" i="3"/>
  <c r="AR3201" i="3"/>
  <c r="AR3200" i="3"/>
  <c r="AR3199" i="3"/>
  <c r="AR3198" i="3"/>
  <c r="AR3197" i="3"/>
  <c r="AR3196" i="3"/>
  <c r="AR3195" i="3"/>
  <c r="AR3194" i="3"/>
  <c r="AR3193" i="3"/>
  <c r="AR3192" i="3"/>
  <c r="AR3191" i="3"/>
  <c r="AR3190" i="3"/>
  <c r="AR3189" i="3"/>
  <c r="AR3188" i="3"/>
  <c r="AR3187" i="3"/>
  <c r="AR3186" i="3"/>
  <c r="AR3185" i="3"/>
  <c r="AR3184" i="3"/>
  <c r="AR3183" i="3"/>
  <c r="AR3182" i="3"/>
  <c r="AR3181" i="3"/>
  <c r="AR3180" i="3"/>
  <c r="AR3179" i="3"/>
  <c r="AR3178" i="3"/>
  <c r="AR3177" i="3"/>
  <c r="AR3176" i="3"/>
  <c r="AR3175" i="3"/>
  <c r="AR3174" i="3"/>
  <c r="AR3173" i="3"/>
  <c r="AR3172" i="3"/>
  <c r="AR3171" i="3"/>
  <c r="AR3170" i="3"/>
  <c r="AR3169" i="3"/>
  <c r="AR3168" i="3"/>
  <c r="AR3167" i="3"/>
  <c r="AR3166" i="3"/>
  <c r="AR3165" i="3"/>
  <c r="AR3164" i="3"/>
  <c r="AR3163" i="3"/>
  <c r="AR3162" i="3"/>
  <c r="AR3161" i="3"/>
  <c r="AR3160" i="3"/>
  <c r="AR3159" i="3"/>
  <c r="AR3158" i="3"/>
  <c r="AR3157" i="3"/>
  <c r="AR3156" i="3"/>
  <c r="AR3155" i="3"/>
  <c r="AR3154" i="3"/>
  <c r="AR3153" i="3"/>
  <c r="AR3152" i="3"/>
  <c r="AR3151" i="3"/>
  <c r="AR3150" i="3"/>
  <c r="AR3149" i="3"/>
  <c r="AR3148" i="3"/>
  <c r="AR3147" i="3"/>
  <c r="AR3146" i="3"/>
  <c r="AR3145" i="3"/>
  <c r="AR3144" i="3"/>
  <c r="AR3143" i="3"/>
  <c r="AR3142" i="3"/>
  <c r="AR3141" i="3"/>
  <c r="AR3140" i="3"/>
  <c r="AR3139" i="3"/>
  <c r="AR3138" i="3"/>
  <c r="AR3137" i="3"/>
  <c r="AR3136" i="3"/>
  <c r="AR3135" i="3"/>
  <c r="AR3134" i="3"/>
  <c r="AR3133" i="3"/>
  <c r="AR3132" i="3"/>
  <c r="AR3131" i="3"/>
  <c r="AR3130" i="3"/>
  <c r="AR3129" i="3"/>
  <c r="AR3128" i="3"/>
  <c r="AR3127" i="3"/>
  <c r="AR3126" i="3"/>
  <c r="AR3125" i="3"/>
  <c r="AR3124" i="3"/>
  <c r="AR3123" i="3"/>
  <c r="AR3122" i="3"/>
  <c r="AR3121" i="3"/>
  <c r="AR3120" i="3"/>
  <c r="AR3119" i="3"/>
  <c r="AR3118" i="3"/>
  <c r="AR3117" i="3"/>
  <c r="AR3116" i="3"/>
  <c r="AR3115" i="3"/>
  <c r="AR3114" i="3"/>
  <c r="AR3113" i="3"/>
  <c r="AR3112" i="3"/>
  <c r="AR3111" i="3"/>
  <c r="AR3110" i="3"/>
  <c r="AR3109" i="3"/>
  <c r="AR3108" i="3"/>
  <c r="AR3107" i="3"/>
  <c r="AR3106" i="3"/>
  <c r="AR3105" i="3"/>
  <c r="AR3104" i="3"/>
  <c r="AR3103" i="3"/>
  <c r="AR3102" i="3"/>
  <c r="AR3101" i="3"/>
  <c r="AR3100" i="3"/>
  <c r="AR3099" i="3"/>
  <c r="AR3098" i="3"/>
  <c r="AR3097" i="3"/>
  <c r="AR3096" i="3"/>
  <c r="AR3095" i="3"/>
  <c r="AR3094" i="3"/>
  <c r="AR3093" i="3"/>
  <c r="AR3092" i="3"/>
  <c r="AR3091" i="3"/>
  <c r="AR3090" i="3"/>
  <c r="AR3089" i="3"/>
  <c r="AR3088" i="3"/>
  <c r="AR3087" i="3"/>
  <c r="AR3086" i="3"/>
  <c r="AR3085" i="3"/>
  <c r="AR3084" i="3"/>
  <c r="AR3083" i="3"/>
  <c r="AR3082" i="3"/>
  <c r="AR3081" i="3"/>
  <c r="AR3080" i="3"/>
  <c r="AR3079" i="3"/>
  <c r="AR3078" i="3"/>
  <c r="AR3077" i="3"/>
  <c r="AR3076" i="3"/>
  <c r="AR3075" i="3"/>
  <c r="AR3074" i="3"/>
  <c r="AR3073" i="3"/>
  <c r="AR3072" i="3"/>
  <c r="AR3071" i="3"/>
  <c r="AR3070" i="3"/>
  <c r="AR3069" i="3"/>
  <c r="AR3068" i="3"/>
  <c r="AR3067" i="3"/>
  <c r="AR3066" i="3"/>
  <c r="AR3065" i="3"/>
  <c r="AR3064" i="3"/>
  <c r="AR3063" i="3"/>
  <c r="AR3062" i="3"/>
  <c r="AR3061" i="3"/>
  <c r="AR3060" i="3"/>
  <c r="AR3059" i="3"/>
  <c r="AR3058" i="3"/>
  <c r="AR3057" i="3"/>
  <c r="AR3056" i="3"/>
  <c r="AR3055" i="3"/>
  <c r="AR3054" i="3"/>
  <c r="AR3053" i="3"/>
  <c r="AR3052" i="3"/>
  <c r="AR3051" i="3"/>
  <c r="AR3050" i="3"/>
  <c r="AR3049" i="3"/>
  <c r="AR3048" i="3"/>
  <c r="AR3047" i="3"/>
  <c r="AR3046" i="3"/>
  <c r="AR3045" i="3"/>
  <c r="AR3044" i="3"/>
  <c r="AR3043" i="3"/>
  <c r="AR3042" i="3"/>
  <c r="AR3041" i="3"/>
  <c r="AR3040" i="3"/>
  <c r="AR3039" i="3"/>
  <c r="AR3038" i="3"/>
  <c r="AR3037" i="3"/>
  <c r="AR3036" i="3"/>
  <c r="AR3035" i="3"/>
  <c r="AR3034" i="3"/>
  <c r="AR3033" i="3"/>
  <c r="AR3032" i="3"/>
  <c r="AR3031" i="3"/>
  <c r="AR3030" i="3"/>
  <c r="AR3029" i="3"/>
  <c r="AR3028" i="3"/>
  <c r="AR3027" i="3"/>
  <c r="AR3026" i="3"/>
  <c r="AR3025" i="3"/>
  <c r="AR3024" i="3"/>
  <c r="AR3023" i="3"/>
  <c r="AR3022" i="3"/>
  <c r="AR3021" i="3"/>
  <c r="AR3020" i="3"/>
  <c r="AR3019" i="3"/>
  <c r="AR3018" i="3"/>
  <c r="AR3017" i="3"/>
  <c r="AR3016" i="3"/>
  <c r="AR3015" i="3"/>
  <c r="AR3014" i="3"/>
  <c r="AR3013" i="3"/>
  <c r="AR3012" i="3"/>
  <c r="AR3011" i="3"/>
  <c r="AR3010" i="3"/>
  <c r="AR3009" i="3"/>
  <c r="AR3008" i="3"/>
  <c r="AR3007" i="3"/>
  <c r="AR3006" i="3"/>
  <c r="AR3005" i="3"/>
  <c r="AR3004" i="3"/>
  <c r="AR3003" i="3"/>
  <c r="AR3002" i="3"/>
  <c r="AR3001" i="3"/>
  <c r="AR3000" i="3"/>
  <c r="AR2999" i="3"/>
  <c r="AR2998" i="3"/>
  <c r="AR2997" i="3"/>
  <c r="AR2996" i="3"/>
  <c r="AR2995" i="3"/>
  <c r="AR2994" i="3"/>
  <c r="AR2993" i="3"/>
  <c r="AR2992" i="3"/>
  <c r="AR2991" i="3"/>
  <c r="AR2990" i="3"/>
  <c r="AR2989" i="3"/>
  <c r="AR2988" i="3"/>
  <c r="AR2987" i="3"/>
  <c r="AR2986" i="3"/>
  <c r="AR2985" i="3"/>
  <c r="AR2984" i="3"/>
  <c r="AR2983" i="3"/>
  <c r="AR2982" i="3"/>
  <c r="AR2981" i="3"/>
  <c r="AR2980" i="3"/>
  <c r="AR2979" i="3"/>
  <c r="AR2978" i="3"/>
  <c r="AR2977" i="3"/>
  <c r="AR2976" i="3"/>
  <c r="AR2975" i="3"/>
  <c r="AR2974" i="3"/>
  <c r="AR2973" i="3"/>
  <c r="AR2972" i="3"/>
  <c r="AR2971" i="3"/>
  <c r="AR2970" i="3"/>
  <c r="AR2969" i="3"/>
  <c r="AR2968" i="3"/>
  <c r="AR2967" i="3"/>
  <c r="AR2966" i="3"/>
  <c r="AR2965" i="3"/>
  <c r="AR2964" i="3"/>
  <c r="AR2963" i="3"/>
  <c r="AR2962" i="3"/>
  <c r="AR2961" i="3"/>
  <c r="AR2960" i="3"/>
  <c r="AR2959" i="3"/>
  <c r="AR2958" i="3"/>
  <c r="AR2957" i="3"/>
  <c r="AR2956" i="3"/>
  <c r="AR2955" i="3"/>
  <c r="AR2954" i="3"/>
  <c r="AR2953" i="3"/>
  <c r="AR2952" i="3"/>
  <c r="AR2951" i="3"/>
  <c r="AR2950" i="3"/>
  <c r="AR2949" i="3"/>
  <c r="AR2948" i="3"/>
  <c r="AR2947" i="3"/>
  <c r="AR2946" i="3"/>
  <c r="AR2945" i="3"/>
  <c r="AR2944" i="3"/>
  <c r="AR2943" i="3"/>
  <c r="AR2942" i="3"/>
  <c r="AR2941" i="3"/>
  <c r="AR2940" i="3"/>
  <c r="AR2939" i="3"/>
  <c r="AR2938" i="3"/>
  <c r="AR2937" i="3"/>
  <c r="AR2936" i="3"/>
  <c r="AR2935" i="3"/>
  <c r="AR2934" i="3"/>
  <c r="AR2933" i="3"/>
  <c r="AR2932" i="3"/>
  <c r="AR2931" i="3"/>
  <c r="AR2930" i="3"/>
  <c r="AR2929" i="3"/>
  <c r="AR2928" i="3"/>
  <c r="AR2927" i="3"/>
  <c r="AR2926" i="3"/>
  <c r="AR2925" i="3"/>
  <c r="AR2924" i="3"/>
  <c r="AR2923" i="3"/>
  <c r="AR2922" i="3"/>
  <c r="AR2921" i="3"/>
  <c r="AR2920" i="3"/>
  <c r="AR2919" i="3"/>
  <c r="AR2918" i="3"/>
  <c r="AR2917" i="3"/>
  <c r="AR2916" i="3"/>
  <c r="AR2915" i="3"/>
  <c r="AR2914" i="3"/>
  <c r="AR2913" i="3"/>
  <c r="AR2912" i="3"/>
  <c r="AR2911" i="3"/>
  <c r="AR2910" i="3"/>
  <c r="AR2909" i="3"/>
  <c r="AR2908" i="3"/>
  <c r="AR2907" i="3"/>
  <c r="AR2906" i="3"/>
  <c r="AR2905" i="3"/>
  <c r="AR2904" i="3"/>
  <c r="AR2903" i="3"/>
  <c r="AR2902" i="3"/>
  <c r="AR2901" i="3"/>
  <c r="AR2900" i="3"/>
  <c r="AR2899" i="3"/>
  <c r="AR2898" i="3"/>
  <c r="AR2897" i="3"/>
  <c r="AR2896" i="3"/>
  <c r="AR2895" i="3"/>
  <c r="AR2894" i="3"/>
  <c r="AR2893" i="3"/>
  <c r="AR2892" i="3"/>
  <c r="AR2891" i="3"/>
  <c r="AR2890" i="3"/>
  <c r="AR2889" i="3"/>
  <c r="AR2888" i="3"/>
  <c r="AR2887" i="3"/>
  <c r="AR2886" i="3"/>
  <c r="AR2885" i="3"/>
  <c r="AR2884" i="3"/>
  <c r="AR2883" i="3"/>
  <c r="AR2882" i="3"/>
  <c r="AR2881" i="3"/>
  <c r="AR2880" i="3"/>
  <c r="AR2879" i="3"/>
  <c r="AR2878" i="3"/>
  <c r="AR2877" i="3"/>
  <c r="AR2876" i="3"/>
  <c r="AR2875" i="3"/>
  <c r="AR2874" i="3"/>
  <c r="AR2873" i="3"/>
  <c r="AR2872" i="3"/>
  <c r="AR2871" i="3"/>
  <c r="AR2870" i="3"/>
  <c r="AR2869" i="3"/>
  <c r="AR2868" i="3"/>
  <c r="AR2867" i="3"/>
  <c r="AR2866" i="3"/>
  <c r="AR2865" i="3"/>
  <c r="AR2864" i="3"/>
  <c r="AR2863" i="3"/>
  <c r="AR2862" i="3"/>
  <c r="AR2861" i="3"/>
  <c r="AR2860" i="3"/>
  <c r="AR2859" i="3"/>
  <c r="AR2858" i="3"/>
  <c r="AR2857" i="3"/>
  <c r="AR2856" i="3"/>
  <c r="AR2855" i="3"/>
  <c r="AR2854" i="3"/>
  <c r="AR2853" i="3"/>
  <c r="AR2852" i="3"/>
  <c r="AR2851" i="3"/>
  <c r="AR2850" i="3"/>
  <c r="AR2849" i="3"/>
  <c r="AR2848" i="3"/>
  <c r="AR2847" i="3"/>
  <c r="AR2846" i="3"/>
  <c r="AR2845" i="3"/>
  <c r="AR2844" i="3"/>
  <c r="AR2843" i="3"/>
  <c r="AR2842" i="3"/>
  <c r="AR2841" i="3"/>
  <c r="AR2840" i="3"/>
  <c r="AR2839" i="3"/>
  <c r="AR2838" i="3"/>
  <c r="AR2837" i="3"/>
  <c r="AR2836" i="3"/>
  <c r="AR2835" i="3"/>
  <c r="AR2834" i="3"/>
  <c r="AR2833" i="3"/>
  <c r="AR2832" i="3"/>
  <c r="AR2831" i="3"/>
  <c r="AR2830" i="3"/>
  <c r="AR2829" i="3"/>
  <c r="AR2828" i="3"/>
  <c r="AR2827" i="3"/>
  <c r="AR2826" i="3"/>
  <c r="AR2825" i="3"/>
  <c r="AR2824" i="3"/>
  <c r="AR2823" i="3"/>
  <c r="AR2822" i="3"/>
  <c r="AR2821" i="3"/>
  <c r="AR2820" i="3"/>
  <c r="AR2819" i="3"/>
  <c r="AR2818" i="3"/>
  <c r="AR2817" i="3"/>
  <c r="AR2816" i="3"/>
  <c r="AR2815" i="3"/>
  <c r="AR2814" i="3"/>
  <c r="AR2813" i="3"/>
  <c r="AR2812" i="3"/>
  <c r="AR2811" i="3"/>
  <c r="AR2810" i="3"/>
  <c r="AR2809" i="3"/>
  <c r="AR2808" i="3"/>
  <c r="AR2807" i="3"/>
  <c r="AR2806" i="3"/>
  <c r="AR2805" i="3"/>
  <c r="AR2804" i="3"/>
  <c r="AR2803" i="3"/>
  <c r="AR2802" i="3"/>
  <c r="AR2801" i="3"/>
  <c r="AR2800" i="3"/>
  <c r="AR2799" i="3"/>
  <c r="AR2798" i="3"/>
  <c r="AR2797" i="3"/>
  <c r="AR2796" i="3"/>
  <c r="AR2795" i="3"/>
  <c r="AR2794" i="3"/>
  <c r="AR2793" i="3"/>
  <c r="AR2792" i="3"/>
  <c r="AR2791" i="3"/>
  <c r="AR2790" i="3"/>
  <c r="AR2789" i="3"/>
  <c r="AR2788" i="3"/>
  <c r="AR2787" i="3"/>
  <c r="AR2786" i="3"/>
  <c r="AR2785" i="3"/>
  <c r="AR2784" i="3"/>
  <c r="AR2783" i="3"/>
  <c r="AR2782" i="3"/>
  <c r="AR2781" i="3"/>
  <c r="AR2780" i="3"/>
  <c r="AR2779" i="3"/>
  <c r="AR2778" i="3"/>
  <c r="AR2777" i="3"/>
  <c r="AR2776" i="3"/>
  <c r="AR2775" i="3"/>
  <c r="AR2774" i="3"/>
  <c r="AR2773" i="3"/>
  <c r="AR2772" i="3"/>
  <c r="AR2771" i="3"/>
  <c r="AR2770" i="3"/>
  <c r="AR2769" i="3"/>
  <c r="AR2768" i="3"/>
  <c r="AR2767" i="3"/>
  <c r="AR2766" i="3"/>
  <c r="AR2765" i="3"/>
  <c r="AR2764" i="3"/>
  <c r="AR2763" i="3"/>
  <c r="AR2762" i="3"/>
  <c r="AR2761" i="3"/>
  <c r="AR2760" i="3"/>
  <c r="AR2759" i="3"/>
  <c r="AR2758" i="3"/>
  <c r="AR2757" i="3"/>
  <c r="AR2756" i="3"/>
  <c r="AR2755" i="3"/>
  <c r="AR2754" i="3"/>
  <c r="AR2753" i="3"/>
  <c r="AR2752" i="3"/>
  <c r="AR2751" i="3"/>
  <c r="AR2750" i="3"/>
  <c r="AR2749" i="3"/>
  <c r="AR2748" i="3"/>
  <c r="AR2747" i="3"/>
  <c r="AR2746" i="3"/>
  <c r="AR2745" i="3"/>
  <c r="AR2744" i="3"/>
  <c r="AR2743" i="3"/>
  <c r="AR2742" i="3"/>
  <c r="AR2741" i="3"/>
  <c r="AR2740" i="3"/>
  <c r="AR2739" i="3"/>
  <c r="AR2738" i="3"/>
  <c r="AR2737" i="3"/>
  <c r="AR2736" i="3"/>
  <c r="AR2735" i="3"/>
  <c r="AR2734" i="3"/>
  <c r="AR2733" i="3"/>
  <c r="AR2732" i="3"/>
  <c r="AR2731" i="3"/>
  <c r="AR2730" i="3"/>
  <c r="AR2729" i="3"/>
  <c r="AR2728" i="3"/>
  <c r="AR2727" i="3"/>
  <c r="AR2726" i="3"/>
  <c r="AR2725" i="3"/>
  <c r="AR2724" i="3"/>
  <c r="AR2723" i="3"/>
  <c r="AR2722" i="3"/>
  <c r="AR2721" i="3"/>
  <c r="AR2720" i="3"/>
  <c r="AR2719" i="3"/>
  <c r="AR2718" i="3"/>
  <c r="AR2717" i="3"/>
  <c r="AR2716" i="3"/>
  <c r="AR2715" i="3"/>
  <c r="AR2714" i="3"/>
  <c r="AR2713" i="3"/>
  <c r="AR2712" i="3"/>
  <c r="AR2711" i="3"/>
  <c r="AR2710" i="3"/>
  <c r="AR2709" i="3"/>
  <c r="AR2708" i="3"/>
  <c r="AR2707" i="3"/>
  <c r="AR2706" i="3"/>
  <c r="AR2705" i="3"/>
  <c r="AR2704" i="3"/>
  <c r="AR2703" i="3"/>
  <c r="AR2702" i="3"/>
  <c r="AR2701" i="3"/>
  <c r="AR2700" i="3"/>
  <c r="AR2699" i="3"/>
  <c r="AR2698" i="3"/>
  <c r="AR2697" i="3"/>
  <c r="AR2696" i="3"/>
  <c r="AR2695" i="3"/>
  <c r="AR2694" i="3"/>
  <c r="AR2693" i="3"/>
  <c r="AR2692" i="3"/>
  <c r="AR2691" i="3"/>
  <c r="AR2690" i="3"/>
  <c r="AR2689" i="3"/>
  <c r="AR2688" i="3"/>
  <c r="AR2687" i="3"/>
  <c r="AR2686" i="3"/>
  <c r="AR2685" i="3"/>
  <c r="AR2684" i="3"/>
  <c r="AR2683" i="3"/>
  <c r="AR2682" i="3"/>
  <c r="AR2681" i="3"/>
  <c r="AR2680" i="3"/>
  <c r="AR2679" i="3"/>
  <c r="AR2678" i="3"/>
  <c r="AR2677" i="3"/>
  <c r="AR2676" i="3"/>
  <c r="AR2675" i="3"/>
  <c r="AR2674" i="3"/>
  <c r="AR2673" i="3"/>
  <c r="AR2672" i="3"/>
  <c r="AR2671" i="3"/>
  <c r="AR2670" i="3"/>
  <c r="AR2669" i="3"/>
  <c r="AR2668" i="3"/>
  <c r="AR2667" i="3"/>
  <c r="AR2666" i="3"/>
  <c r="AR2665" i="3"/>
  <c r="AR2664" i="3"/>
  <c r="AR2663" i="3"/>
  <c r="AR2662" i="3"/>
  <c r="AR2661" i="3"/>
  <c r="AR2660" i="3"/>
  <c r="AR2659" i="3"/>
  <c r="AR2658" i="3"/>
  <c r="AR2657" i="3"/>
  <c r="AR2656" i="3"/>
  <c r="AR2655" i="3"/>
  <c r="AR2654" i="3"/>
  <c r="AR2653" i="3"/>
  <c r="AR2652" i="3"/>
  <c r="AR2651" i="3"/>
  <c r="AR2650" i="3"/>
  <c r="AR2649" i="3"/>
  <c r="AR2648" i="3"/>
  <c r="AR2647" i="3"/>
  <c r="AR2646" i="3"/>
  <c r="AR2645" i="3"/>
  <c r="AR2644" i="3"/>
  <c r="AR2643" i="3"/>
  <c r="AR2642" i="3"/>
  <c r="AR2641" i="3"/>
  <c r="AR2640" i="3"/>
  <c r="AR2639" i="3"/>
  <c r="AR2638" i="3"/>
  <c r="AR2637" i="3"/>
  <c r="AR2636" i="3"/>
  <c r="AR2635" i="3"/>
  <c r="AR2634" i="3"/>
  <c r="AR2633" i="3"/>
  <c r="AR2632" i="3"/>
  <c r="AR2631" i="3"/>
  <c r="AR2630" i="3"/>
  <c r="AR2629" i="3"/>
  <c r="AR2628" i="3"/>
  <c r="AR2627" i="3"/>
  <c r="AR2626" i="3"/>
  <c r="AR2625" i="3"/>
  <c r="AR2624" i="3"/>
  <c r="AR2623" i="3"/>
  <c r="AR2622" i="3"/>
  <c r="AR2621" i="3"/>
  <c r="AR2620" i="3"/>
  <c r="AR2619" i="3"/>
  <c r="AR2618" i="3"/>
  <c r="AR2617" i="3"/>
  <c r="AR2616" i="3"/>
  <c r="AR2615" i="3"/>
  <c r="AR2614" i="3"/>
  <c r="AR2613" i="3"/>
  <c r="AR2612" i="3"/>
  <c r="AR2611" i="3"/>
  <c r="AR2610" i="3"/>
  <c r="AR2609" i="3"/>
  <c r="AR2608" i="3"/>
  <c r="AR2607" i="3"/>
  <c r="AR2606" i="3"/>
  <c r="AR2605" i="3"/>
  <c r="AR2604" i="3"/>
  <c r="AR2603" i="3"/>
  <c r="AR2602" i="3"/>
  <c r="AR2601" i="3"/>
  <c r="AR2600" i="3"/>
  <c r="AR2599" i="3"/>
  <c r="AR2598" i="3"/>
  <c r="AR2597" i="3"/>
  <c r="AR2596" i="3"/>
  <c r="AR2595" i="3"/>
  <c r="AR2594" i="3"/>
  <c r="AR2593" i="3"/>
  <c r="AR2592" i="3"/>
  <c r="AR2591" i="3"/>
  <c r="AR2590" i="3"/>
  <c r="AR2589" i="3"/>
  <c r="AR2588" i="3"/>
  <c r="AR2587" i="3"/>
  <c r="AR2586" i="3"/>
  <c r="AR2585" i="3"/>
  <c r="AR2584" i="3"/>
  <c r="AR2583" i="3"/>
  <c r="AR2582" i="3"/>
  <c r="AR2581" i="3"/>
  <c r="AR2580" i="3"/>
  <c r="AR2579" i="3"/>
  <c r="AR2578" i="3"/>
  <c r="AR2577" i="3"/>
  <c r="AR2576" i="3"/>
  <c r="AR2575" i="3"/>
  <c r="AR2574" i="3"/>
  <c r="AR2573" i="3"/>
  <c r="AR2572" i="3"/>
  <c r="AR2571" i="3"/>
  <c r="AR2570" i="3"/>
  <c r="AR2569" i="3"/>
  <c r="AR2568" i="3"/>
  <c r="AR2567" i="3"/>
  <c r="AR2566" i="3"/>
  <c r="AR2565" i="3"/>
  <c r="AR2564" i="3"/>
  <c r="AR2563" i="3"/>
  <c r="AR2562" i="3"/>
  <c r="AR2561" i="3"/>
  <c r="AR2560" i="3"/>
  <c r="AR2559" i="3"/>
  <c r="AR2558" i="3"/>
  <c r="AR2557" i="3"/>
  <c r="AR2556" i="3"/>
  <c r="AR2555" i="3"/>
  <c r="AR2554" i="3"/>
  <c r="AR2553" i="3"/>
  <c r="AR2552" i="3"/>
  <c r="AR2551" i="3"/>
  <c r="AR2550" i="3"/>
  <c r="AR2549" i="3"/>
  <c r="AR2548" i="3"/>
  <c r="AR2547" i="3"/>
  <c r="AR2546" i="3"/>
  <c r="AR2545" i="3"/>
  <c r="AR2544" i="3"/>
  <c r="AR2543" i="3"/>
  <c r="AR2542" i="3"/>
  <c r="AR2541" i="3"/>
  <c r="AR2540" i="3"/>
  <c r="AR2539" i="3"/>
  <c r="AR2538" i="3"/>
  <c r="AR2537" i="3"/>
  <c r="AR2536" i="3"/>
  <c r="AR2535" i="3"/>
  <c r="AR2534" i="3"/>
  <c r="AR2533" i="3"/>
  <c r="AR2532" i="3"/>
  <c r="AR2531" i="3"/>
  <c r="AR2530" i="3"/>
  <c r="AR2529" i="3"/>
  <c r="AR2528" i="3"/>
  <c r="AR2527" i="3"/>
  <c r="AR2526" i="3"/>
  <c r="AR2525" i="3"/>
  <c r="AR2524" i="3"/>
  <c r="AR2523" i="3"/>
  <c r="AR2522" i="3"/>
  <c r="AR2521" i="3"/>
  <c r="AR2520" i="3"/>
  <c r="AR2519" i="3"/>
  <c r="AR2518" i="3"/>
  <c r="AR2517" i="3"/>
  <c r="AR2516" i="3"/>
  <c r="AR2515" i="3"/>
  <c r="AR2514" i="3"/>
  <c r="AR2513" i="3"/>
  <c r="AR2512" i="3"/>
  <c r="AR2511" i="3"/>
  <c r="AR2510" i="3"/>
  <c r="AR2509" i="3"/>
  <c r="AR2508" i="3"/>
  <c r="AR2507" i="3"/>
  <c r="AT2507" i="3" s="1"/>
  <c r="AR2506" i="3"/>
  <c r="AR2505" i="3"/>
  <c r="AT2505" i="3" s="1"/>
  <c r="AR2504" i="3"/>
  <c r="AR2503" i="3"/>
  <c r="AT2503" i="3" s="1"/>
  <c r="AR2502" i="3"/>
  <c r="AR2501" i="3"/>
  <c r="AR2500" i="3"/>
  <c r="AR2499" i="3"/>
  <c r="AT2499" i="3" s="1"/>
  <c r="AR2498" i="3"/>
  <c r="AR2497" i="3"/>
  <c r="AT2497" i="3" s="1"/>
  <c r="AR2496" i="3"/>
  <c r="AR2495" i="3"/>
  <c r="AT2495" i="3" s="1"/>
  <c r="AR2494" i="3"/>
  <c r="AR2493" i="3"/>
  <c r="AR2492" i="3"/>
  <c r="AR2491" i="3"/>
  <c r="AT2491" i="3" s="1"/>
  <c r="AR2490" i="3"/>
  <c r="AR2489" i="3"/>
  <c r="AT2489" i="3" s="1"/>
  <c r="AR2488" i="3"/>
  <c r="AR2487" i="3"/>
  <c r="AT2487" i="3" s="1"/>
  <c r="AR2486" i="3"/>
  <c r="AR2485" i="3"/>
  <c r="AR2484" i="3"/>
  <c r="AR2483" i="3"/>
  <c r="AT2483" i="3" s="1"/>
  <c r="AR2482" i="3"/>
  <c r="AR2481" i="3"/>
  <c r="AT2481" i="3" s="1"/>
  <c r="AR2480" i="3"/>
  <c r="AR2479" i="3"/>
  <c r="AT2479" i="3" s="1"/>
  <c r="AR2478" i="3"/>
  <c r="AR2477" i="3"/>
  <c r="AR2476" i="3"/>
  <c r="AR2475" i="3"/>
  <c r="AT2475" i="3" s="1"/>
  <c r="AR2474" i="3"/>
  <c r="AR2473" i="3"/>
  <c r="AT2473" i="3" s="1"/>
  <c r="AR2472" i="3"/>
  <c r="AR2471" i="3"/>
  <c r="AT2471" i="3" s="1"/>
  <c r="AR2470" i="3"/>
  <c r="AR2469" i="3"/>
  <c r="AR2468" i="3"/>
  <c r="AR2467" i="3"/>
  <c r="AT2467" i="3" s="1"/>
  <c r="AR2466" i="3"/>
  <c r="AR2465" i="3"/>
  <c r="AT2465" i="3" s="1"/>
  <c r="AR2464" i="3"/>
  <c r="AR2463" i="3"/>
  <c r="AT2463" i="3" s="1"/>
  <c r="AR2462" i="3"/>
  <c r="AR2461" i="3"/>
  <c r="AR2460" i="3"/>
  <c r="AR2459" i="3"/>
  <c r="AT2459" i="3" s="1"/>
  <c r="AR2458" i="3"/>
  <c r="AR2457" i="3"/>
  <c r="AT2457" i="3" s="1"/>
  <c r="AR2456" i="3"/>
  <c r="AR2455" i="3"/>
  <c r="AT2455" i="3" s="1"/>
  <c r="AR2454" i="3"/>
  <c r="AR2453" i="3"/>
  <c r="AR2452" i="3"/>
  <c r="AR2451" i="3"/>
  <c r="AT2451" i="3" s="1"/>
  <c r="AR2450" i="3"/>
  <c r="AR2449" i="3"/>
  <c r="AT2449" i="3" s="1"/>
  <c r="AR2448" i="3"/>
  <c r="AR2447" i="3"/>
  <c r="AT2447" i="3" s="1"/>
  <c r="AS4472" i="3"/>
  <c r="AS4468" i="3"/>
  <c r="AS4464" i="3"/>
  <c r="AS4460" i="3"/>
  <c r="AS4456" i="3"/>
  <c r="AS4452" i="3"/>
  <c r="AS4448" i="3"/>
  <c r="AS4444" i="3"/>
  <c r="AS4440" i="3"/>
  <c r="AS4436" i="3"/>
  <c r="AS4432" i="3"/>
  <c r="AS4428" i="3"/>
  <c r="AS4424" i="3"/>
  <c r="AS4420" i="3"/>
  <c r="AS4416" i="3"/>
  <c r="AS4412" i="3"/>
  <c r="AS4408" i="3"/>
  <c r="AS4404" i="3"/>
  <c r="AS4400" i="3"/>
  <c r="AS4396" i="3"/>
  <c r="AS4392" i="3"/>
  <c r="AS4388" i="3"/>
  <c r="AS4384" i="3"/>
  <c r="AS4380" i="3"/>
  <c r="AS4376" i="3"/>
  <c r="AS4372" i="3"/>
  <c r="AS4368" i="3"/>
  <c r="AS4364" i="3"/>
  <c r="AS4360" i="3"/>
  <c r="AS4356" i="3"/>
  <c r="AS4352" i="3"/>
  <c r="AS4348" i="3"/>
  <c r="AS4344" i="3"/>
  <c r="AS4340" i="3"/>
  <c r="AS4336" i="3"/>
  <c r="AS4332" i="3"/>
  <c r="AS4328" i="3"/>
  <c r="AS4324" i="3"/>
  <c r="AS4320" i="3"/>
  <c r="AS4316" i="3"/>
  <c r="AS4312" i="3"/>
  <c r="AS4308" i="3"/>
  <c r="AS4304" i="3"/>
  <c r="AS4300" i="3"/>
  <c r="AS4296" i="3"/>
  <c r="AS4292" i="3"/>
  <c r="AS4288" i="3"/>
  <c r="AS4284" i="3"/>
  <c r="AS4280" i="3"/>
  <c r="AS4276" i="3"/>
  <c r="AS4272" i="3"/>
  <c r="AS4268" i="3"/>
  <c r="AS4264" i="3"/>
  <c r="AS4260" i="3"/>
  <c r="AS4256" i="3"/>
  <c r="AS4252" i="3"/>
  <c r="AS4248" i="3"/>
  <c r="AS4244" i="3"/>
  <c r="AS4240" i="3"/>
  <c r="AS4236" i="3"/>
  <c r="AS4232" i="3"/>
  <c r="AS4228" i="3"/>
  <c r="AS4224" i="3"/>
  <c r="AS4220" i="3"/>
  <c r="AS4216" i="3"/>
  <c r="AS4212" i="3"/>
  <c r="AS4208" i="3"/>
  <c r="AS4204" i="3"/>
  <c r="AS4200" i="3"/>
  <c r="AS4196" i="3"/>
  <c r="AS4192" i="3"/>
  <c r="AS4188" i="3"/>
  <c r="AS4184" i="3"/>
  <c r="AS4180" i="3"/>
  <c r="AS4176" i="3"/>
  <c r="AS4172" i="3"/>
  <c r="AS4168" i="3"/>
  <c r="AS4164" i="3"/>
  <c r="AS4160" i="3"/>
  <c r="AS4156" i="3"/>
  <c r="AS4152" i="3"/>
  <c r="AS4148" i="3"/>
  <c r="AS4144" i="3"/>
  <c r="AS4140" i="3"/>
  <c r="AS4136" i="3"/>
  <c r="AS4132" i="3"/>
  <c r="AS4128" i="3"/>
  <c r="AS4124" i="3"/>
  <c r="AS4120" i="3"/>
  <c r="AS4116" i="3"/>
  <c r="AS4112" i="3"/>
  <c r="AS4108" i="3"/>
  <c r="AS4104" i="3"/>
  <c r="AS4100" i="3"/>
  <c r="AS4096" i="3"/>
  <c r="AS4092" i="3"/>
  <c r="AS4088" i="3"/>
  <c r="AS4084" i="3"/>
  <c r="AS4080" i="3"/>
  <c r="AS4076" i="3"/>
  <c r="AS4072" i="3"/>
  <c r="AS4068" i="3"/>
  <c r="AS4064" i="3"/>
  <c r="AS4060" i="3"/>
  <c r="AS4056" i="3"/>
  <c r="AS4052" i="3"/>
  <c r="AS4048" i="3"/>
  <c r="AS4044" i="3"/>
  <c r="AS4040" i="3"/>
  <c r="AS4036" i="3"/>
  <c r="AS4032" i="3"/>
  <c r="AS4028" i="3"/>
  <c r="AS4024" i="3"/>
  <c r="AS4020" i="3"/>
  <c r="AS4016" i="3"/>
  <c r="AS4012" i="3"/>
  <c r="AS4008" i="3"/>
  <c r="AS4004" i="3"/>
  <c r="AS4000" i="3"/>
  <c r="AS3996" i="3"/>
  <c r="AS3992" i="3"/>
  <c r="AS3988" i="3"/>
  <c r="AS3984" i="3"/>
  <c r="AS4473" i="3"/>
  <c r="AS4469" i="3"/>
  <c r="AS4465" i="3"/>
  <c r="AS4461" i="3"/>
  <c r="AS4457" i="3"/>
  <c r="AS4453" i="3"/>
  <c r="AS4449" i="3"/>
  <c r="AS4445" i="3"/>
  <c r="AS4441" i="3"/>
  <c r="AS4437" i="3"/>
  <c r="AS4433" i="3"/>
  <c r="AS4429" i="3"/>
  <c r="AS4425" i="3"/>
  <c r="AS4421" i="3"/>
  <c r="AS4417" i="3"/>
  <c r="AS4413" i="3"/>
  <c r="AS4409" i="3"/>
  <c r="AS4405" i="3"/>
  <c r="AS4401" i="3"/>
  <c r="AS4397" i="3"/>
  <c r="AS4393" i="3"/>
  <c r="AS4389" i="3"/>
  <c r="AS4385" i="3"/>
  <c r="AS4381" i="3"/>
  <c r="AS4377" i="3"/>
  <c r="AS4373" i="3"/>
  <c r="AS4369" i="3"/>
  <c r="AS4365" i="3"/>
  <c r="AS4361" i="3"/>
  <c r="AS4357" i="3"/>
  <c r="AS4353" i="3"/>
  <c r="AS4349" i="3"/>
  <c r="AS4345" i="3"/>
  <c r="AS4341" i="3"/>
  <c r="AS4337" i="3"/>
  <c r="AS4333" i="3"/>
  <c r="AS4329" i="3"/>
  <c r="AS4325" i="3"/>
  <c r="AS4321" i="3"/>
  <c r="AS4317" i="3"/>
  <c r="AS4313" i="3"/>
  <c r="AS4309" i="3"/>
  <c r="AS4305" i="3"/>
  <c r="AS4301" i="3"/>
  <c r="AS4297" i="3"/>
  <c r="AS4293" i="3"/>
  <c r="AS4289" i="3"/>
  <c r="AS4285" i="3"/>
  <c r="AS4281" i="3"/>
  <c r="AS4277" i="3"/>
  <c r="AS4273" i="3"/>
  <c r="AS4269" i="3"/>
  <c r="AS4265" i="3"/>
  <c r="AS4261" i="3"/>
  <c r="AS4257" i="3"/>
  <c r="AS4253" i="3"/>
  <c r="AS4249" i="3"/>
  <c r="AS4245" i="3"/>
  <c r="AS4241" i="3"/>
  <c r="AS4237" i="3"/>
  <c r="AS4233" i="3"/>
  <c r="AS4229" i="3"/>
  <c r="AS4225" i="3"/>
  <c r="AS4221" i="3"/>
  <c r="AS4217" i="3"/>
  <c r="AS4213" i="3"/>
  <c r="AS4209" i="3"/>
  <c r="AS4205" i="3"/>
  <c r="AS4201" i="3"/>
  <c r="AS4197" i="3"/>
  <c r="AS4193" i="3"/>
  <c r="AS4189" i="3"/>
  <c r="AS4185" i="3"/>
  <c r="AS4181" i="3"/>
  <c r="AS4177" i="3"/>
  <c r="AS4173" i="3"/>
  <c r="AS4169" i="3"/>
  <c r="AS4165" i="3"/>
  <c r="AS4161" i="3"/>
  <c r="AS4157" i="3"/>
  <c r="AS4153" i="3"/>
  <c r="AS4149" i="3"/>
  <c r="AS4145" i="3"/>
  <c r="AS4141" i="3"/>
  <c r="AS4137" i="3"/>
  <c r="AS4133" i="3"/>
  <c r="AS4129" i="3"/>
  <c r="AS4125" i="3"/>
  <c r="AS4121" i="3"/>
  <c r="AS4117" i="3"/>
  <c r="AS4113" i="3"/>
  <c r="AS4109" i="3"/>
  <c r="AS4105" i="3"/>
  <c r="AS4101" i="3"/>
  <c r="AS4097" i="3"/>
  <c r="AS4093" i="3"/>
  <c r="AS4089" i="3"/>
  <c r="AS4085" i="3"/>
  <c r="AS4081" i="3"/>
  <c r="AS4077" i="3"/>
  <c r="AS4073" i="3"/>
  <c r="AS4069" i="3"/>
  <c r="AS4065" i="3"/>
  <c r="AS4061" i="3"/>
  <c r="AS4057" i="3"/>
  <c r="AS4053" i="3"/>
  <c r="AS4049" i="3"/>
  <c r="AS4045" i="3"/>
  <c r="AS4041" i="3"/>
  <c r="AS4037" i="3"/>
  <c r="AS4033" i="3"/>
  <c r="AS4029" i="3"/>
  <c r="AS4025" i="3"/>
  <c r="AS4021" i="3"/>
  <c r="AS4017" i="3"/>
  <c r="AS4013" i="3"/>
  <c r="AS4009" i="3"/>
  <c r="AS4005" i="3"/>
  <c r="AS4001" i="3"/>
  <c r="AS3997" i="3"/>
  <c r="AS3993" i="3"/>
  <c r="AS3989" i="3"/>
  <c r="AS3985" i="3"/>
  <c r="AS4474" i="3"/>
  <c r="AS4470" i="3"/>
  <c r="AS4466" i="3"/>
  <c r="AS4462" i="3"/>
  <c r="AS4458" i="3"/>
  <c r="AS4454" i="3"/>
  <c r="AS4450" i="3"/>
  <c r="AS4446" i="3"/>
  <c r="AS4442" i="3"/>
  <c r="AS4438" i="3"/>
  <c r="AS4434" i="3"/>
  <c r="AS4430" i="3"/>
  <c r="AS4426" i="3"/>
  <c r="AS4422" i="3"/>
  <c r="AS4418" i="3"/>
  <c r="AS4414" i="3"/>
  <c r="AS4410" i="3"/>
  <c r="AS4406" i="3"/>
  <c r="AS4402" i="3"/>
  <c r="AS4398" i="3"/>
  <c r="AS4394" i="3"/>
  <c r="AS4390" i="3"/>
  <c r="AS4386" i="3"/>
  <c r="AS4382" i="3"/>
  <c r="AS4378" i="3"/>
  <c r="AS4374" i="3"/>
  <c r="AS4370" i="3"/>
  <c r="AS4366" i="3"/>
  <c r="AS4362" i="3"/>
  <c r="AS4358" i="3"/>
  <c r="AS4354" i="3"/>
  <c r="AS4350" i="3"/>
  <c r="AS4346" i="3"/>
  <c r="AS4342" i="3"/>
  <c r="AS4338" i="3"/>
  <c r="AS4334" i="3"/>
  <c r="AS4330" i="3"/>
  <c r="AS4326" i="3"/>
  <c r="AS4322" i="3"/>
  <c r="AS4318" i="3"/>
  <c r="AS4314" i="3"/>
  <c r="AS4310" i="3"/>
  <c r="AS4306" i="3"/>
  <c r="AS4302" i="3"/>
  <c r="AS4298" i="3"/>
  <c r="AS4294" i="3"/>
  <c r="AS4290" i="3"/>
  <c r="AS4286" i="3"/>
  <c r="AS4282" i="3"/>
  <c r="AS4278" i="3"/>
  <c r="AS4274" i="3"/>
  <c r="AS4270" i="3"/>
  <c r="AS4266" i="3"/>
  <c r="AS4262" i="3"/>
  <c r="AS4258" i="3"/>
  <c r="AS4254" i="3"/>
  <c r="AS4250" i="3"/>
  <c r="AS4246" i="3"/>
  <c r="AS4242" i="3"/>
  <c r="AS4238" i="3"/>
  <c r="AS4234" i="3"/>
  <c r="AS4230" i="3"/>
  <c r="AS4226" i="3"/>
  <c r="AS4222" i="3"/>
  <c r="AS4218" i="3"/>
  <c r="AS4214" i="3"/>
  <c r="AS4210" i="3"/>
  <c r="AS4206" i="3"/>
  <c r="AS4202" i="3"/>
  <c r="AS4198" i="3"/>
  <c r="AS4194" i="3"/>
  <c r="AS4190" i="3"/>
  <c r="AS4186" i="3"/>
  <c r="AS4182" i="3"/>
  <c r="AS4178" i="3"/>
  <c r="AS4174" i="3"/>
  <c r="AS4170" i="3"/>
  <c r="AS4166" i="3"/>
  <c r="AS4162" i="3"/>
  <c r="AS4158" i="3"/>
  <c r="AS4154" i="3"/>
  <c r="AS4150" i="3"/>
  <c r="AS4146" i="3"/>
  <c r="AS4142" i="3"/>
  <c r="AS4138" i="3"/>
  <c r="AS4134" i="3"/>
  <c r="AS4130" i="3"/>
  <c r="AS4126" i="3"/>
  <c r="AS4122" i="3"/>
  <c r="AS4118" i="3"/>
  <c r="AS4114" i="3"/>
  <c r="AS4110" i="3"/>
  <c r="AS4106" i="3"/>
  <c r="AS4102" i="3"/>
  <c r="AS4098" i="3"/>
  <c r="AS4094" i="3"/>
  <c r="AS4090" i="3"/>
  <c r="AS4086" i="3"/>
  <c r="AS4082" i="3"/>
  <c r="AS4078" i="3"/>
  <c r="AS4074" i="3"/>
  <c r="AS4070" i="3"/>
  <c r="AS4066" i="3"/>
  <c r="AS4062" i="3"/>
  <c r="AS4058" i="3"/>
  <c r="AS4054" i="3"/>
  <c r="AS4050" i="3"/>
  <c r="AS4046" i="3"/>
  <c r="AS4042" i="3"/>
  <c r="AS4038" i="3"/>
  <c r="AS4034" i="3"/>
  <c r="AS4030" i="3"/>
  <c r="AS4026" i="3"/>
  <c r="AS4022" i="3"/>
  <c r="AS4018" i="3"/>
  <c r="AS4014" i="3"/>
  <c r="AS4010" i="3"/>
  <c r="AS4006" i="3"/>
  <c r="AS4002" i="3"/>
  <c r="AS3998" i="3"/>
  <c r="AS3994" i="3"/>
  <c r="AS3990" i="3"/>
  <c r="AS3986" i="3"/>
  <c r="AS3982" i="3"/>
  <c r="AS3981" i="3"/>
  <c r="AS3980" i="3"/>
  <c r="AS3979" i="3"/>
  <c r="AS3978" i="3"/>
  <c r="AS3977" i="3"/>
  <c r="AS3976" i="3"/>
  <c r="AS3975" i="3"/>
  <c r="AS3974" i="3"/>
  <c r="AS3973" i="3"/>
  <c r="AS3972" i="3"/>
  <c r="AS3971" i="3"/>
  <c r="AS3970" i="3"/>
  <c r="AS3969" i="3"/>
  <c r="AS3968" i="3"/>
  <c r="AS3967" i="3"/>
  <c r="AS3966" i="3"/>
  <c r="AS3965" i="3"/>
  <c r="AS3964" i="3"/>
  <c r="AS3963" i="3"/>
  <c r="AS3962" i="3"/>
  <c r="AS3961" i="3"/>
  <c r="AS3960" i="3"/>
  <c r="AS3959" i="3"/>
  <c r="AS3958" i="3"/>
  <c r="AS3957" i="3"/>
  <c r="AS3956" i="3"/>
  <c r="AS3955" i="3"/>
  <c r="AS3954" i="3"/>
  <c r="AS3953" i="3"/>
  <c r="AS3952" i="3"/>
  <c r="AS3951" i="3"/>
  <c r="AS3950" i="3"/>
  <c r="AS3949" i="3"/>
  <c r="AS3948" i="3"/>
  <c r="AS3947" i="3"/>
  <c r="AS3946" i="3"/>
  <c r="AS3945" i="3"/>
  <c r="AS3944" i="3"/>
  <c r="AS3943" i="3"/>
  <c r="AS3942" i="3"/>
  <c r="AS3941" i="3"/>
  <c r="AS3940" i="3"/>
  <c r="AS3939" i="3"/>
  <c r="AS3938" i="3"/>
  <c r="AS3937" i="3"/>
  <c r="AS3936" i="3"/>
  <c r="AS3935" i="3"/>
  <c r="AS3934" i="3"/>
  <c r="AS3933" i="3"/>
  <c r="AS3932" i="3"/>
  <c r="AS3931" i="3"/>
  <c r="AS3930" i="3"/>
  <c r="AS3929" i="3"/>
  <c r="AS3928" i="3"/>
  <c r="AS3927" i="3"/>
  <c r="AS3926" i="3"/>
  <c r="AS3925" i="3"/>
  <c r="AS3924" i="3"/>
  <c r="AS3923" i="3"/>
  <c r="AS3922" i="3"/>
  <c r="AS3921" i="3"/>
  <c r="AS3920" i="3"/>
  <c r="AS3919" i="3"/>
  <c r="AS3918" i="3"/>
  <c r="AS3917" i="3"/>
  <c r="AS3916" i="3"/>
  <c r="AS3915" i="3"/>
  <c r="AS3914" i="3"/>
  <c r="AS3913" i="3"/>
  <c r="AS3912" i="3"/>
  <c r="AS3911" i="3"/>
  <c r="AS3910" i="3"/>
  <c r="AS3909" i="3"/>
  <c r="AS3908" i="3"/>
  <c r="AS3907" i="3"/>
  <c r="AS3906" i="3"/>
  <c r="AS3905" i="3"/>
  <c r="AS3904" i="3"/>
  <c r="AS3903" i="3"/>
  <c r="AS3902" i="3"/>
  <c r="AS3901" i="3"/>
  <c r="AS3900" i="3"/>
  <c r="AS3899" i="3"/>
  <c r="AS3898" i="3"/>
  <c r="AS3897" i="3"/>
  <c r="AS3896" i="3"/>
  <c r="AS3895" i="3"/>
  <c r="AS3894" i="3"/>
  <c r="AS3893" i="3"/>
  <c r="AS3892" i="3"/>
  <c r="AS3891" i="3"/>
  <c r="AS3890" i="3"/>
  <c r="AS3889" i="3"/>
  <c r="AS3888" i="3"/>
  <c r="AS3887" i="3"/>
  <c r="AS3886" i="3"/>
  <c r="AS3885" i="3"/>
  <c r="AS3884" i="3"/>
  <c r="AS3883" i="3"/>
  <c r="AS3882" i="3"/>
  <c r="AS3881" i="3"/>
  <c r="AS3880" i="3"/>
  <c r="AS3879" i="3"/>
  <c r="AS3878" i="3"/>
  <c r="AS3877" i="3"/>
  <c r="AS3876" i="3"/>
  <c r="AS3875" i="3"/>
  <c r="AS3874" i="3"/>
  <c r="AS3873" i="3"/>
  <c r="AS3872" i="3"/>
  <c r="AS3871" i="3"/>
  <c r="AS3870" i="3"/>
  <c r="AS3869" i="3"/>
  <c r="AS3868" i="3"/>
  <c r="AS3867" i="3"/>
  <c r="AS3866" i="3"/>
  <c r="AS3865" i="3"/>
  <c r="AS3864" i="3"/>
  <c r="AS3863" i="3"/>
  <c r="AS3862" i="3"/>
  <c r="AS3861" i="3"/>
  <c r="AS3860" i="3"/>
  <c r="AS3859" i="3"/>
  <c r="AS3858" i="3"/>
  <c r="AS3857" i="3"/>
  <c r="AS3856" i="3"/>
  <c r="AS3855" i="3"/>
  <c r="AS3854" i="3"/>
  <c r="AS3853" i="3"/>
  <c r="AS3852" i="3"/>
  <c r="AS3851" i="3"/>
  <c r="AS3850" i="3"/>
  <c r="AS3849" i="3"/>
  <c r="AS3848" i="3"/>
  <c r="AS3847" i="3"/>
  <c r="AS3846" i="3"/>
  <c r="AS3845" i="3"/>
  <c r="AS3844" i="3"/>
  <c r="AS3843" i="3"/>
  <c r="AS3842" i="3"/>
  <c r="AS3841" i="3"/>
  <c r="AS3840" i="3"/>
  <c r="AS3839" i="3"/>
  <c r="AS3838" i="3"/>
  <c r="AS3837" i="3"/>
  <c r="AS3836" i="3"/>
  <c r="AS3835" i="3"/>
  <c r="AS3834" i="3"/>
  <c r="AS3833" i="3"/>
  <c r="AS3832" i="3"/>
  <c r="AS3831" i="3"/>
  <c r="AS3830" i="3"/>
  <c r="AS3829" i="3"/>
  <c r="AS3828" i="3"/>
  <c r="AS3827" i="3"/>
  <c r="AS3826" i="3"/>
  <c r="AS3825" i="3"/>
  <c r="AS3824" i="3"/>
  <c r="AS3823" i="3"/>
  <c r="AS3822" i="3"/>
  <c r="AS3821" i="3"/>
  <c r="AS3820" i="3"/>
  <c r="AS3819" i="3"/>
  <c r="AS3818" i="3"/>
  <c r="AS3817" i="3"/>
  <c r="AS3816" i="3"/>
  <c r="AS3815" i="3"/>
  <c r="AS3814" i="3"/>
  <c r="AS3813" i="3"/>
  <c r="AS3812" i="3"/>
  <c r="AS3811" i="3"/>
  <c r="AS3810" i="3"/>
  <c r="AS3809" i="3"/>
  <c r="AS3808" i="3"/>
  <c r="AS3807" i="3"/>
  <c r="AS3806" i="3"/>
  <c r="AS3805" i="3"/>
  <c r="AS3804" i="3"/>
  <c r="AS3803" i="3"/>
  <c r="AS3802" i="3"/>
  <c r="AS3801" i="3"/>
  <c r="AS3800" i="3"/>
  <c r="AS3799" i="3"/>
  <c r="AS3798" i="3"/>
  <c r="AS3797" i="3"/>
  <c r="AS3796" i="3"/>
  <c r="AS3795" i="3"/>
  <c r="AS3794" i="3"/>
  <c r="AS3793" i="3"/>
  <c r="AS3792" i="3"/>
  <c r="AS3791" i="3"/>
  <c r="AS3790" i="3"/>
  <c r="AS3789" i="3"/>
  <c r="AS3788" i="3"/>
  <c r="AS3787" i="3"/>
  <c r="AS3786" i="3"/>
  <c r="AS3785" i="3"/>
  <c r="AS3784" i="3"/>
  <c r="AS3783" i="3"/>
  <c r="AS3782" i="3"/>
  <c r="AS3781" i="3"/>
  <c r="AS3780" i="3"/>
  <c r="AS3779" i="3"/>
  <c r="AS3778" i="3"/>
  <c r="AS3777" i="3"/>
  <c r="AS3776" i="3"/>
  <c r="AS3775" i="3"/>
  <c r="AS3774" i="3"/>
  <c r="AS3773" i="3"/>
  <c r="AS3772" i="3"/>
  <c r="AS3771" i="3"/>
  <c r="AS3770" i="3"/>
  <c r="AS3769" i="3"/>
  <c r="AS3768" i="3"/>
  <c r="AS3767" i="3"/>
  <c r="AS3766" i="3"/>
  <c r="AS3765" i="3"/>
  <c r="AS3764" i="3"/>
  <c r="AS3763" i="3"/>
  <c r="AS3762" i="3"/>
  <c r="AS3761" i="3"/>
  <c r="AS3760" i="3"/>
  <c r="AS3759" i="3"/>
  <c r="AS3758" i="3"/>
  <c r="AS3757" i="3"/>
  <c r="AS3756" i="3"/>
  <c r="AS3755" i="3"/>
  <c r="AS3754" i="3"/>
  <c r="AS3753" i="3"/>
  <c r="AS3752" i="3"/>
  <c r="AS3751" i="3"/>
  <c r="AS3750" i="3"/>
  <c r="AS3749" i="3"/>
  <c r="AS3748" i="3"/>
  <c r="AS3747" i="3"/>
  <c r="AS3746" i="3"/>
  <c r="AS3745" i="3"/>
  <c r="AS3744" i="3"/>
  <c r="AS3743" i="3"/>
  <c r="AS3742" i="3"/>
  <c r="AS3741" i="3"/>
  <c r="AS3740" i="3"/>
  <c r="AS3739" i="3"/>
  <c r="AS3738" i="3"/>
  <c r="AS3737" i="3"/>
  <c r="AS3736" i="3"/>
  <c r="AS3735" i="3"/>
  <c r="AS3734" i="3"/>
  <c r="AS3733" i="3"/>
  <c r="AS3732" i="3"/>
  <c r="AS3731" i="3"/>
  <c r="AS3730" i="3"/>
  <c r="AS3729" i="3"/>
  <c r="AS3728" i="3"/>
  <c r="AS3727" i="3"/>
  <c r="AS3726" i="3"/>
  <c r="AS3725" i="3"/>
  <c r="AS3724" i="3"/>
  <c r="AS3723" i="3"/>
  <c r="AS3722" i="3"/>
  <c r="AS3721" i="3"/>
  <c r="AS3720" i="3"/>
  <c r="AS3719" i="3"/>
  <c r="AS3718" i="3"/>
  <c r="AS3717" i="3"/>
  <c r="AS3716" i="3"/>
  <c r="AS3715" i="3"/>
  <c r="AS3714" i="3"/>
  <c r="AS3713" i="3"/>
  <c r="AS3712" i="3"/>
  <c r="AS3711" i="3"/>
  <c r="AS3710" i="3"/>
  <c r="AS3709" i="3"/>
  <c r="AS3708" i="3"/>
  <c r="AS3707" i="3"/>
  <c r="AS3706" i="3"/>
  <c r="AS3705" i="3"/>
  <c r="AS3704" i="3"/>
  <c r="AS3703" i="3"/>
  <c r="AS3702" i="3"/>
  <c r="AS3701" i="3"/>
  <c r="AS3700" i="3"/>
  <c r="AS3699" i="3"/>
  <c r="AS3698" i="3"/>
  <c r="AS3697" i="3"/>
  <c r="AS3696" i="3"/>
  <c r="AS3695" i="3"/>
  <c r="AS3694" i="3"/>
  <c r="AS3693" i="3"/>
  <c r="AS3692" i="3"/>
  <c r="AS3691" i="3"/>
  <c r="AS3690" i="3"/>
  <c r="AS3689" i="3"/>
  <c r="AS3688" i="3"/>
  <c r="AS3687" i="3"/>
  <c r="AS3686" i="3"/>
  <c r="AS3685" i="3"/>
  <c r="AS3684" i="3"/>
  <c r="AS3683" i="3"/>
  <c r="AS3682" i="3"/>
  <c r="AS3681" i="3"/>
  <c r="AS3680" i="3"/>
  <c r="AS3679" i="3"/>
  <c r="AS3678" i="3"/>
  <c r="AS3677" i="3"/>
  <c r="AS3676" i="3"/>
  <c r="AS3675" i="3"/>
  <c r="AS3674" i="3"/>
  <c r="AS3673" i="3"/>
  <c r="AS3672" i="3"/>
  <c r="AS3671" i="3"/>
  <c r="AS3670" i="3"/>
  <c r="AS3669" i="3"/>
  <c r="AS3668" i="3"/>
  <c r="AS3667" i="3"/>
  <c r="AS3666" i="3"/>
  <c r="AS3665" i="3"/>
  <c r="AS3664" i="3"/>
  <c r="AS3663" i="3"/>
  <c r="AS3662" i="3"/>
  <c r="AS3661" i="3"/>
  <c r="AS3660" i="3"/>
  <c r="AS3659" i="3"/>
  <c r="AS3658" i="3"/>
  <c r="AS3657" i="3"/>
  <c r="AS3656" i="3"/>
  <c r="AS3655" i="3"/>
  <c r="AS3654" i="3"/>
  <c r="AS3653" i="3"/>
  <c r="AS3652" i="3"/>
  <c r="AS3651" i="3"/>
  <c r="AS3650" i="3"/>
  <c r="AS3649" i="3"/>
  <c r="AS3648" i="3"/>
  <c r="AS3647" i="3"/>
  <c r="AS3646" i="3"/>
  <c r="AS3645" i="3"/>
  <c r="AS3644" i="3"/>
  <c r="AS3643" i="3"/>
  <c r="AS3642" i="3"/>
  <c r="AS3641" i="3"/>
  <c r="AS3640" i="3"/>
  <c r="AS3639" i="3"/>
  <c r="AS3638" i="3"/>
  <c r="AS3637" i="3"/>
  <c r="AS3636" i="3"/>
  <c r="AS3635" i="3"/>
  <c r="AS3634" i="3"/>
  <c r="AS3633" i="3"/>
  <c r="AS3632" i="3"/>
  <c r="AS3631" i="3"/>
  <c r="AS3630" i="3"/>
  <c r="AS3629" i="3"/>
  <c r="AS3628" i="3"/>
  <c r="AS3627" i="3"/>
  <c r="AS3626" i="3"/>
  <c r="AS3625" i="3"/>
  <c r="AS3624" i="3"/>
  <c r="AS3623" i="3"/>
  <c r="AS3622" i="3"/>
  <c r="AS3621" i="3"/>
  <c r="AS3620" i="3"/>
  <c r="AS3619" i="3"/>
  <c r="AS3618" i="3"/>
  <c r="AS3617" i="3"/>
  <c r="AS3616" i="3"/>
  <c r="AS3615" i="3"/>
  <c r="AS3614" i="3"/>
  <c r="AS3613" i="3"/>
  <c r="AS3612" i="3"/>
  <c r="AS3611" i="3"/>
  <c r="AS3610" i="3"/>
  <c r="AS3609" i="3"/>
  <c r="AS3608" i="3"/>
  <c r="AS3607" i="3"/>
  <c r="AS3606" i="3"/>
  <c r="AS3605" i="3"/>
  <c r="AS3604" i="3"/>
  <c r="AS3603" i="3"/>
  <c r="AS3602" i="3"/>
  <c r="AS3601" i="3"/>
  <c r="AS3600" i="3"/>
  <c r="AS3599" i="3"/>
  <c r="AS3598" i="3"/>
  <c r="AS3597" i="3"/>
  <c r="AS3596" i="3"/>
  <c r="AS3595" i="3"/>
  <c r="AS3594" i="3"/>
  <c r="AS3593" i="3"/>
  <c r="AS3592" i="3"/>
  <c r="AS3591" i="3"/>
  <c r="AS3590" i="3"/>
  <c r="AS3589" i="3"/>
  <c r="AS3588" i="3"/>
  <c r="AS3587" i="3"/>
  <c r="AS3586" i="3"/>
  <c r="AS3585" i="3"/>
  <c r="AS3584" i="3"/>
  <c r="AS3583" i="3"/>
  <c r="AS3582" i="3"/>
  <c r="AS3581" i="3"/>
  <c r="AS3580" i="3"/>
  <c r="AS3579" i="3"/>
  <c r="AS3578" i="3"/>
  <c r="AS3577" i="3"/>
  <c r="AS3576" i="3"/>
  <c r="AS3575" i="3"/>
  <c r="AS3574" i="3"/>
  <c r="AS3573" i="3"/>
  <c r="AS3572" i="3"/>
  <c r="AS3571" i="3"/>
  <c r="AS3570" i="3"/>
  <c r="AS3569" i="3"/>
  <c r="AS3568" i="3"/>
  <c r="AS3567" i="3"/>
  <c r="AS3566" i="3"/>
  <c r="AS3565" i="3"/>
  <c r="AS3564" i="3"/>
  <c r="AS3563" i="3"/>
  <c r="AS3562" i="3"/>
  <c r="AS3561" i="3"/>
  <c r="AS3560" i="3"/>
  <c r="AS3559" i="3"/>
  <c r="AS3558" i="3"/>
  <c r="AS3557" i="3"/>
  <c r="AS3556" i="3"/>
  <c r="AS3555" i="3"/>
  <c r="AS3554" i="3"/>
  <c r="AS3553" i="3"/>
  <c r="AS3552" i="3"/>
  <c r="AS3551" i="3"/>
  <c r="AS3550" i="3"/>
  <c r="AS3549" i="3"/>
  <c r="AS3548" i="3"/>
  <c r="AS3547" i="3"/>
  <c r="AS3546" i="3"/>
  <c r="AS3545" i="3"/>
  <c r="AS3544" i="3"/>
  <c r="AS3543" i="3"/>
  <c r="AS3542" i="3"/>
  <c r="AS3541" i="3"/>
  <c r="AS3540" i="3"/>
  <c r="AS3539" i="3"/>
  <c r="AS3538" i="3"/>
  <c r="AS3537" i="3"/>
  <c r="AS3536" i="3"/>
  <c r="AS3535" i="3"/>
  <c r="AS3534" i="3"/>
  <c r="AS3533" i="3"/>
  <c r="AS3532" i="3"/>
  <c r="AS3531" i="3"/>
  <c r="AS3530" i="3"/>
  <c r="AS3529" i="3"/>
  <c r="AS3528" i="3"/>
  <c r="AS3527" i="3"/>
  <c r="AS3526" i="3"/>
  <c r="AS3525" i="3"/>
  <c r="AS3524" i="3"/>
  <c r="AS3523" i="3"/>
  <c r="AS3522" i="3"/>
  <c r="AS3521" i="3"/>
  <c r="AS3520" i="3"/>
  <c r="AS3519" i="3"/>
  <c r="AS3518" i="3"/>
  <c r="AS3517" i="3"/>
  <c r="AS3516" i="3"/>
  <c r="AS3515" i="3"/>
  <c r="AS3514" i="3"/>
  <c r="AS3513" i="3"/>
  <c r="AS3512" i="3"/>
  <c r="AS3511" i="3"/>
  <c r="AS3510" i="3"/>
  <c r="AS3509" i="3"/>
  <c r="AS3508" i="3"/>
  <c r="AS3507" i="3"/>
  <c r="AS3506" i="3"/>
  <c r="AS3505" i="3"/>
  <c r="AS3504" i="3"/>
  <c r="AS3503" i="3"/>
  <c r="AS3502" i="3"/>
  <c r="AS3501" i="3"/>
  <c r="AS3500" i="3"/>
  <c r="AS3499" i="3"/>
  <c r="AS3498" i="3"/>
  <c r="AS3497" i="3"/>
  <c r="AS3496" i="3"/>
  <c r="AS3495" i="3"/>
  <c r="AS3494" i="3"/>
  <c r="AS3493" i="3"/>
  <c r="AS3492" i="3"/>
  <c r="AS3491" i="3"/>
  <c r="AS3490" i="3"/>
  <c r="AS3489" i="3"/>
  <c r="AS3488" i="3"/>
  <c r="AS3487" i="3"/>
  <c r="AS3486" i="3"/>
  <c r="AS3485" i="3"/>
  <c r="AS3484" i="3"/>
  <c r="AS3483" i="3"/>
  <c r="AS3482" i="3"/>
  <c r="AS3481" i="3"/>
  <c r="AS3480" i="3"/>
  <c r="AS3479" i="3"/>
  <c r="AS3478" i="3"/>
  <c r="AS3477" i="3"/>
  <c r="AS3476" i="3"/>
  <c r="AS3475" i="3"/>
  <c r="AS3474" i="3"/>
  <c r="AS3473" i="3"/>
  <c r="AS3472" i="3"/>
  <c r="AS3471" i="3"/>
  <c r="AS3470" i="3"/>
  <c r="AS3469" i="3"/>
  <c r="AS3468" i="3"/>
  <c r="AS3467" i="3"/>
  <c r="AS3466" i="3"/>
  <c r="AS3465" i="3"/>
  <c r="AS3464" i="3"/>
  <c r="AS3463" i="3"/>
  <c r="AS3462" i="3"/>
  <c r="AS3461" i="3"/>
  <c r="AS3460" i="3"/>
  <c r="AS3459" i="3"/>
  <c r="AS3458" i="3"/>
  <c r="AS3457" i="3"/>
  <c r="AS3456" i="3"/>
  <c r="AS3455" i="3"/>
  <c r="AS3454" i="3"/>
  <c r="AS3453" i="3"/>
  <c r="AS3452" i="3"/>
  <c r="AS3451" i="3"/>
  <c r="AS3450" i="3"/>
  <c r="AS3449" i="3"/>
  <c r="AS3448" i="3"/>
  <c r="AS3447" i="3"/>
  <c r="AS3446" i="3"/>
  <c r="AS3445" i="3"/>
  <c r="AS3444" i="3"/>
  <c r="AS3443" i="3"/>
  <c r="AS3442" i="3"/>
  <c r="AS3441" i="3"/>
  <c r="AS3440" i="3"/>
  <c r="AS3439" i="3"/>
  <c r="AS3438" i="3"/>
  <c r="AS3437" i="3"/>
  <c r="AS3436" i="3"/>
  <c r="AS3435" i="3"/>
  <c r="AS3434" i="3"/>
  <c r="AS3433" i="3"/>
  <c r="AS3432" i="3"/>
  <c r="AS3431" i="3"/>
  <c r="AS3430" i="3"/>
  <c r="AS3429" i="3"/>
  <c r="AS3428" i="3"/>
  <c r="AS3427" i="3"/>
  <c r="AS3426" i="3"/>
  <c r="AS3425" i="3"/>
  <c r="AS3424" i="3"/>
  <c r="AS3423" i="3"/>
  <c r="AS3422" i="3"/>
  <c r="AS3421" i="3"/>
  <c r="AS3420" i="3"/>
  <c r="AS3419" i="3"/>
  <c r="AS3418" i="3"/>
  <c r="AS3417" i="3"/>
  <c r="AS3416" i="3"/>
  <c r="AS3415" i="3"/>
  <c r="AS3414" i="3"/>
  <c r="AS3413" i="3"/>
  <c r="AS3412" i="3"/>
  <c r="AS3411" i="3"/>
  <c r="AS3410" i="3"/>
  <c r="AS3409" i="3"/>
  <c r="AS3408" i="3"/>
  <c r="AS3407" i="3"/>
  <c r="AS3406" i="3"/>
  <c r="AS3405" i="3"/>
  <c r="AS3404" i="3"/>
  <c r="AS3403" i="3"/>
  <c r="AS3402" i="3"/>
  <c r="AS3401" i="3"/>
  <c r="AS3400" i="3"/>
  <c r="AS3399" i="3"/>
  <c r="AS3398" i="3"/>
  <c r="AS3397" i="3"/>
  <c r="AS3396" i="3"/>
  <c r="AS3395" i="3"/>
  <c r="AS3394" i="3"/>
  <c r="AS3393" i="3"/>
  <c r="AS3392" i="3"/>
  <c r="AS3391" i="3"/>
  <c r="AS3390" i="3"/>
  <c r="AS3389" i="3"/>
  <c r="AS3388" i="3"/>
  <c r="AS3387" i="3"/>
  <c r="AS3386" i="3"/>
  <c r="AS3385" i="3"/>
  <c r="AS3384" i="3"/>
  <c r="AS3383" i="3"/>
  <c r="AS3382" i="3"/>
  <c r="AS3381" i="3"/>
  <c r="AS3380" i="3"/>
  <c r="AS3379" i="3"/>
  <c r="AS3378" i="3"/>
  <c r="AS3377" i="3"/>
  <c r="AS3376" i="3"/>
  <c r="AS3375" i="3"/>
  <c r="AS3374" i="3"/>
  <c r="AS3373" i="3"/>
  <c r="AS3372" i="3"/>
  <c r="AS3371" i="3"/>
  <c r="AS3370" i="3"/>
  <c r="AS3369" i="3"/>
  <c r="AS3368" i="3"/>
  <c r="AS3367" i="3"/>
  <c r="AS3366" i="3"/>
  <c r="AS3365" i="3"/>
  <c r="AS3364" i="3"/>
  <c r="AS3363" i="3"/>
  <c r="AS3362" i="3"/>
  <c r="AS3361" i="3"/>
  <c r="AS3360" i="3"/>
  <c r="AS3359" i="3"/>
  <c r="AS3358" i="3"/>
  <c r="AS3357" i="3"/>
  <c r="AS3356" i="3"/>
  <c r="AS3355" i="3"/>
  <c r="AS3354" i="3"/>
  <c r="AS3353" i="3"/>
  <c r="AS3352" i="3"/>
  <c r="AS3351" i="3"/>
  <c r="AS3350" i="3"/>
  <c r="AS3349" i="3"/>
  <c r="AS3348" i="3"/>
  <c r="AS3347" i="3"/>
  <c r="AS3346" i="3"/>
  <c r="AS3345" i="3"/>
  <c r="AS3344" i="3"/>
  <c r="AS3343" i="3"/>
  <c r="AS3342" i="3"/>
  <c r="AS3341" i="3"/>
  <c r="AS3340" i="3"/>
  <c r="AS3339" i="3"/>
  <c r="AS3338" i="3"/>
  <c r="AS3337" i="3"/>
  <c r="AS3336" i="3"/>
  <c r="AS3335" i="3"/>
  <c r="AS3334" i="3"/>
  <c r="AS3333" i="3"/>
  <c r="AS3332" i="3"/>
  <c r="AS3331" i="3"/>
  <c r="AS3330" i="3"/>
  <c r="AS3329" i="3"/>
  <c r="AS3328" i="3"/>
  <c r="AS3327" i="3"/>
  <c r="AS3326" i="3"/>
  <c r="AS3325" i="3"/>
  <c r="AS3324" i="3"/>
  <c r="AS3323" i="3"/>
  <c r="AS3322" i="3"/>
  <c r="AS3321" i="3"/>
  <c r="AS3320" i="3"/>
  <c r="AS3319" i="3"/>
  <c r="AS3318" i="3"/>
  <c r="AS3317" i="3"/>
  <c r="AS3316" i="3"/>
  <c r="AS3315" i="3"/>
  <c r="AS3314" i="3"/>
  <c r="AS3313" i="3"/>
  <c r="AS3312" i="3"/>
  <c r="AS3311" i="3"/>
  <c r="AS3310" i="3"/>
  <c r="AS3309" i="3"/>
  <c r="AS3308" i="3"/>
  <c r="AS3307" i="3"/>
  <c r="AS3306" i="3"/>
  <c r="AS3305" i="3"/>
  <c r="AS3304" i="3"/>
  <c r="AS3303" i="3"/>
  <c r="AS3302" i="3"/>
  <c r="AS3301" i="3"/>
  <c r="AS3300" i="3"/>
  <c r="AS3299" i="3"/>
  <c r="AS3298" i="3"/>
  <c r="AS3297" i="3"/>
  <c r="AS3296" i="3"/>
  <c r="AS3295" i="3"/>
  <c r="AS3294" i="3"/>
  <c r="AS3293" i="3"/>
  <c r="AS3292" i="3"/>
  <c r="AS3291" i="3"/>
  <c r="AS3290" i="3"/>
  <c r="AS3289" i="3"/>
  <c r="AS3288" i="3"/>
  <c r="AS3287" i="3"/>
  <c r="AS3286" i="3"/>
  <c r="AS3285" i="3"/>
  <c r="AS3284" i="3"/>
  <c r="AS3283" i="3"/>
  <c r="AS3282" i="3"/>
  <c r="AS3281" i="3"/>
  <c r="AS3280" i="3"/>
  <c r="AS3279" i="3"/>
  <c r="AS3278" i="3"/>
  <c r="AS3277" i="3"/>
  <c r="AS3276" i="3"/>
  <c r="AS3275" i="3"/>
  <c r="AS3274" i="3"/>
  <c r="AS3273" i="3"/>
  <c r="AS3272" i="3"/>
  <c r="AS3271" i="3"/>
  <c r="AS3270" i="3"/>
  <c r="AS3269" i="3"/>
  <c r="AS3268" i="3"/>
  <c r="AS3267" i="3"/>
  <c r="AS3266" i="3"/>
  <c r="AS3265" i="3"/>
  <c r="AS3264" i="3"/>
  <c r="AS3263" i="3"/>
  <c r="AS3262" i="3"/>
  <c r="AS3261" i="3"/>
  <c r="AS3260" i="3"/>
  <c r="AS3259" i="3"/>
  <c r="AS3258" i="3"/>
  <c r="AS3257" i="3"/>
  <c r="AS3256" i="3"/>
  <c r="AS3255" i="3"/>
  <c r="AS3254" i="3"/>
  <c r="AS3253" i="3"/>
  <c r="AS3252" i="3"/>
  <c r="AS3251" i="3"/>
  <c r="AS3250" i="3"/>
  <c r="AS3249" i="3"/>
  <c r="AS3248" i="3"/>
  <c r="AS3247" i="3"/>
  <c r="AS3246" i="3"/>
  <c r="AS3245" i="3"/>
  <c r="AS3244" i="3"/>
  <c r="AS3243" i="3"/>
  <c r="AS3242" i="3"/>
  <c r="AS3241" i="3"/>
  <c r="AS3240" i="3"/>
  <c r="AS3239" i="3"/>
  <c r="AS3238" i="3"/>
  <c r="AS3237" i="3"/>
  <c r="AS3236" i="3"/>
  <c r="AS3235" i="3"/>
  <c r="AS3234" i="3"/>
  <c r="AS3233" i="3"/>
  <c r="AS3232" i="3"/>
  <c r="AS3231" i="3"/>
  <c r="AS3230" i="3"/>
  <c r="AS3229" i="3"/>
  <c r="AS3228" i="3"/>
  <c r="AS3227" i="3"/>
  <c r="AS3226" i="3"/>
  <c r="AS3225" i="3"/>
  <c r="AS3224" i="3"/>
  <c r="AS3223" i="3"/>
  <c r="AS3222" i="3"/>
  <c r="AS3221" i="3"/>
  <c r="AS3220" i="3"/>
  <c r="AS3219" i="3"/>
  <c r="AS3218" i="3"/>
  <c r="AS3217" i="3"/>
  <c r="AS3216" i="3"/>
  <c r="AS3215" i="3"/>
  <c r="AS3214" i="3"/>
  <c r="AS3213" i="3"/>
  <c r="AS3212" i="3"/>
  <c r="AS3211" i="3"/>
  <c r="AS3210" i="3"/>
  <c r="AS3209" i="3"/>
  <c r="AS3208" i="3"/>
  <c r="AS3207" i="3"/>
  <c r="AS3206" i="3"/>
  <c r="AS3205" i="3"/>
  <c r="AS3204" i="3"/>
  <c r="AS3203" i="3"/>
  <c r="AS3202" i="3"/>
  <c r="AS3201" i="3"/>
  <c r="AS3200" i="3"/>
  <c r="AS3199" i="3"/>
  <c r="AS3198" i="3"/>
  <c r="AS3197" i="3"/>
  <c r="AS3196" i="3"/>
  <c r="AS3195" i="3"/>
  <c r="AS3194" i="3"/>
  <c r="AS3193" i="3"/>
  <c r="AS3192" i="3"/>
  <c r="AS3191" i="3"/>
  <c r="AS3190" i="3"/>
  <c r="AS3189" i="3"/>
  <c r="AS3188" i="3"/>
  <c r="AS3187" i="3"/>
  <c r="AS3186" i="3"/>
  <c r="AS3185" i="3"/>
  <c r="AS3184" i="3"/>
  <c r="AS3183" i="3"/>
  <c r="AS3182" i="3"/>
  <c r="AS3181" i="3"/>
  <c r="AS3180" i="3"/>
  <c r="AS3179" i="3"/>
  <c r="AS3178" i="3"/>
  <c r="AS3177" i="3"/>
  <c r="AS3176" i="3"/>
  <c r="AS3175" i="3"/>
  <c r="AS3174" i="3"/>
  <c r="AS3173" i="3"/>
  <c r="AS3172" i="3"/>
  <c r="AS3171" i="3"/>
  <c r="AS3170" i="3"/>
  <c r="AS3169" i="3"/>
  <c r="AS3168" i="3"/>
  <c r="AS3167" i="3"/>
  <c r="AS3166" i="3"/>
  <c r="AS3165" i="3"/>
  <c r="AS3164" i="3"/>
  <c r="AS3163" i="3"/>
  <c r="AS3162" i="3"/>
  <c r="AS3161" i="3"/>
  <c r="AS3160" i="3"/>
  <c r="AS3159" i="3"/>
  <c r="AS3158" i="3"/>
  <c r="AS3157" i="3"/>
  <c r="AS3156" i="3"/>
  <c r="AS3155" i="3"/>
  <c r="AS3154" i="3"/>
  <c r="AS3153" i="3"/>
  <c r="AS3152" i="3"/>
  <c r="AS3151" i="3"/>
  <c r="AS3150" i="3"/>
  <c r="AS3149" i="3"/>
  <c r="AS3148" i="3"/>
  <c r="AS3147" i="3"/>
  <c r="AS3146" i="3"/>
  <c r="AS3145" i="3"/>
  <c r="AS3144" i="3"/>
  <c r="AS3143" i="3"/>
  <c r="AS3142" i="3"/>
  <c r="AS3141" i="3"/>
  <c r="AS3140" i="3"/>
  <c r="AS3139" i="3"/>
  <c r="AS3138" i="3"/>
  <c r="AS3137" i="3"/>
  <c r="AS3136" i="3"/>
  <c r="AS3135" i="3"/>
  <c r="AS3134" i="3"/>
  <c r="AS3133" i="3"/>
  <c r="AS3132" i="3"/>
  <c r="AS3131" i="3"/>
  <c r="AS3130" i="3"/>
  <c r="AS3129" i="3"/>
  <c r="AS3128" i="3"/>
  <c r="AS3127" i="3"/>
  <c r="AS3126" i="3"/>
  <c r="AS3125" i="3"/>
  <c r="AS3124" i="3"/>
  <c r="AS3123" i="3"/>
  <c r="AS3122" i="3"/>
  <c r="AS3121" i="3"/>
  <c r="AS3120" i="3"/>
  <c r="AS3119" i="3"/>
  <c r="AS3118" i="3"/>
  <c r="AS3117" i="3"/>
  <c r="AS3116" i="3"/>
  <c r="AS3115" i="3"/>
  <c r="AS3114" i="3"/>
  <c r="AS3113" i="3"/>
  <c r="AS3112" i="3"/>
  <c r="AS3111" i="3"/>
  <c r="AS3110" i="3"/>
  <c r="AS3109" i="3"/>
  <c r="AS3108" i="3"/>
  <c r="AS3107" i="3"/>
  <c r="AS3106" i="3"/>
  <c r="AS3105" i="3"/>
  <c r="AS3104" i="3"/>
  <c r="AS3103" i="3"/>
  <c r="AS3102" i="3"/>
  <c r="AS3101" i="3"/>
  <c r="AS3100" i="3"/>
  <c r="AS3099" i="3"/>
  <c r="AS3098" i="3"/>
  <c r="AS3097" i="3"/>
  <c r="AS3096" i="3"/>
  <c r="AS3095" i="3"/>
  <c r="AS3094" i="3"/>
  <c r="AS3093" i="3"/>
  <c r="AS3092" i="3"/>
  <c r="AS3091" i="3"/>
  <c r="AS3090" i="3"/>
  <c r="AS3089" i="3"/>
  <c r="AS3088" i="3"/>
  <c r="AS3087" i="3"/>
  <c r="AS3086" i="3"/>
  <c r="AS3085" i="3"/>
  <c r="AS3084" i="3"/>
  <c r="AS3083" i="3"/>
  <c r="AS3082" i="3"/>
  <c r="AS3081" i="3"/>
  <c r="AS3080" i="3"/>
  <c r="AS3079" i="3"/>
  <c r="AS3078" i="3"/>
  <c r="AS3077" i="3"/>
  <c r="AS3076" i="3"/>
  <c r="AS3075" i="3"/>
  <c r="AS3074" i="3"/>
  <c r="AS3073" i="3"/>
  <c r="AS3072" i="3"/>
  <c r="AS3071" i="3"/>
  <c r="AS3070" i="3"/>
  <c r="AS3069" i="3"/>
  <c r="AS3068" i="3"/>
  <c r="AS3067" i="3"/>
  <c r="AS3066" i="3"/>
  <c r="AS3065" i="3"/>
  <c r="AS3064" i="3"/>
  <c r="AS3063" i="3"/>
  <c r="AS3062" i="3"/>
  <c r="AS3061" i="3"/>
  <c r="AS3060" i="3"/>
  <c r="AS3059" i="3"/>
  <c r="AS3058" i="3"/>
  <c r="AS3057" i="3"/>
  <c r="AS3056" i="3"/>
  <c r="AS3055" i="3"/>
  <c r="AS3054" i="3"/>
  <c r="AS3053" i="3"/>
  <c r="AS3052" i="3"/>
  <c r="AS3051" i="3"/>
  <c r="AS3050" i="3"/>
  <c r="AS3049" i="3"/>
  <c r="AS3048" i="3"/>
  <c r="AS3047" i="3"/>
  <c r="AS3046" i="3"/>
  <c r="AS3045" i="3"/>
  <c r="AS3044" i="3"/>
  <c r="AS3043" i="3"/>
  <c r="AS3042" i="3"/>
  <c r="AS3041" i="3"/>
  <c r="AS3040" i="3"/>
  <c r="AS3039" i="3"/>
  <c r="AS3038" i="3"/>
  <c r="AS3037" i="3"/>
  <c r="AS3036" i="3"/>
  <c r="AS3035" i="3"/>
  <c r="AS3034" i="3"/>
  <c r="AS3033" i="3"/>
  <c r="AS3032" i="3"/>
  <c r="AS3031" i="3"/>
  <c r="AS3030" i="3"/>
  <c r="AS3029" i="3"/>
  <c r="AS3028" i="3"/>
  <c r="AS3027" i="3"/>
  <c r="AS3026" i="3"/>
  <c r="AS3025" i="3"/>
  <c r="AS3024" i="3"/>
  <c r="AS3023" i="3"/>
  <c r="AS3022" i="3"/>
  <c r="AS3021" i="3"/>
  <c r="AS3020" i="3"/>
  <c r="AS3019" i="3"/>
  <c r="AS3018" i="3"/>
  <c r="AS3017" i="3"/>
  <c r="AS3016" i="3"/>
  <c r="AS3015" i="3"/>
  <c r="AS3014" i="3"/>
  <c r="AS3013" i="3"/>
  <c r="AS3012" i="3"/>
  <c r="AS3011" i="3"/>
  <c r="AS3010" i="3"/>
  <c r="AS3009" i="3"/>
  <c r="AS3008" i="3"/>
  <c r="AS3007" i="3"/>
  <c r="AS3006" i="3"/>
  <c r="AS3005" i="3"/>
  <c r="AS3004" i="3"/>
  <c r="AS3003" i="3"/>
  <c r="AS3002" i="3"/>
  <c r="AS3001" i="3"/>
  <c r="AS3000" i="3"/>
  <c r="AS2999" i="3"/>
  <c r="AS2998" i="3"/>
  <c r="AS2997" i="3"/>
  <c r="AS2996" i="3"/>
  <c r="AS2995" i="3"/>
  <c r="AS2994" i="3"/>
  <c r="AS2993" i="3"/>
  <c r="AS2992" i="3"/>
  <c r="AS2991" i="3"/>
  <c r="AS2990" i="3"/>
  <c r="AS2989" i="3"/>
  <c r="AS2988" i="3"/>
  <c r="AS2987" i="3"/>
  <c r="AS2986" i="3"/>
  <c r="AS2985" i="3"/>
  <c r="AS2984" i="3"/>
  <c r="AS2983" i="3"/>
  <c r="AS2982" i="3"/>
  <c r="AS2981" i="3"/>
  <c r="AS2980" i="3"/>
  <c r="AS2979" i="3"/>
  <c r="AS2978" i="3"/>
  <c r="AS2977" i="3"/>
  <c r="AS2976" i="3"/>
  <c r="AS2975" i="3"/>
  <c r="AS2974" i="3"/>
  <c r="AS2973" i="3"/>
  <c r="AS2972" i="3"/>
  <c r="AS2971" i="3"/>
  <c r="AS2970" i="3"/>
  <c r="AS2969" i="3"/>
  <c r="AS2968" i="3"/>
  <c r="AS2967" i="3"/>
  <c r="AS2966" i="3"/>
  <c r="AS2965" i="3"/>
  <c r="AS2964" i="3"/>
  <c r="AS2963" i="3"/>
  <c r="AS2962" i="3"/>
  <c r="AS2961" i="3"/>
  <c r="AS2960" i="3"/>
  <c r="AS2959" i="3"/>
  <c r="AS2958" i="3"/>
  <c r="AS2957" i="3"/>
  <c r="AS2956" i="3"/>
  <c r="AS2955" i="3"/>
  <c r="AS2954" i="3"/>
  <c r="AS2953" i="3"/>
  <c r="AS2952" i="3"/>
  <c r="AS2951" i="3"/>
  <c r="AS2950" i="3"/>
  <c r="AS2949" i="3"/>
  <c r="AS2948" i="3"/>
  <c r="AS2947" i="3"/>
  <c r="AS2946" i="3"/>
  <c r="AS2945" i="3"/>
  <c r="AS2944" i="3"/>
  <c r="AS2943" i="3"/>
  <c r="AS2942" i="3"/>
  <c r="AS2941" i="3"/>
  <c r="AS2940" i="3"/>
  <c r="AS2939" i="3"/>
  <c r="AS2938" i="3"/>
  <c r="AS2937" i="3"/>
  <c r="AS2936" i="3"/>
  <c r="AS2935" i="3"/>
  <c r="AS2934" i="3"/>
  <c r="AS2933" i="3"/>
  <c r="AS2932" i="3"/>
  <c r="AS2931" i="3"/>
  <c r="AS2930" i="3"/>
  <c r="AS2929" i="3"/>
  <c r="AS2928" i="3"/>
  <c r="AS2927" i="3"/>
  <c r="AS2926" i="3"/>
  <c r="AS2925" i="3"/>
  <c r="AS2924" i="3"/>
  <c r="AS2923" i="3"/>
  <c r="AS2922" i="3"/>
  <c r="AS2921" i="3"/>
  <c r="AS2920" i="3"/>
  <c r="AS2919" i="3"/>
  <c r="AS2918" i="3"/>
  <c r="AS2917" i="3"/>
  <c r="AS2916" i="3"/>
  <c r="AS2915" i="3"/>
  <c r="AS2914" i="3"/>
  <c r="AS2913" i="3"/>
  <c r="AS2912" i="3"/>
  <c r="AS2911" i="3"/>
  <c r="AS2910" i="3"/>
  <c r="AS2909" i="3"/>
  <c r="AS2908" i="3"/>
  <c r="AS2907" i="3"/>
  <c r="AS2906" i="3"/>
  <c r="AS2905" i="3"/>
  <c r="AS2904" i="3"/>
  <c r="AS2903" i="3"/>
  <c r="AS2902" i="3"/>
  <c r="AS2901" i="3"/>
  <c r="AS2900" i="3"/>
  <c r="AS2899" i="3"/>
  <c r="AS2898" i="3"/>
  <c r="AS2897" i="3"/>
  <c r="AS2896" i="3"/>
  <c r="AS2895" i="3"/>
  <c r="AS2894" i="3"/>
  <c r="AS2893" i="3"/>
  <c r="AS2892" i="3"/>
  <c r="AS2891" i="3"/>
  <c r="AS2890" i="3"/>
  <c r="AS2889" i="3"/>
  <c r="AS2888" i="3"/>
  <c r="AS2887" i="3"/>
  <c r="AS2886" i="3"/>
  <c r="AS2885" i="3"/>
  <c r="AS2884" i="3"/>
  <c r="AS2883" i="3"/>
  <c r="AS2882" i="3"/>
  <c r="AS2881" i="3"/>
  <c r="AS2880" i="3"/>
  <c r="AS2879" i="3"/>
  <c r="AS2878" i="3"/>
  <c r="AS2877" i="3"/>
  <c r="AS2876" i="3"/>
  <c r="AS2875" i="3"/>
  <c r="AS2874" i="3"/>
  <c r="AS2873" i="3"/>
  <c r="AS2872" i="3"/>
  <c r="AS2871" i="3"/>
  <c r="AS2870" i="3"/>
  <c r="AS2869" i="3"/>
  <c r="AS2868" i="3"/>
  <c r="AS2867" i="3"/>
  <c r="AS2866" i="3"/>
  <c r="AS2865" i="3"/>
  <c r="AS2864" i="3"/>
  <c r="AS2863" i="3"/>
  <c r="AS2862" i="3"/>
  <c r="AS2861" i="3"/>
  <c r="AS2860" i="3"/>
  <c r="AS2859" i="3"/>
  <c r="AS2858" i="3"/>
  <c r="AS2857" i="3"/>
  <c r="AS2856" i="3"/>
  <c r="AS2855" i="3"/>
  <c r="AS2854" i="3"/>
  <c r="AS2853" i="3"/>
  <c r="AS2852" i="3"/>
  <c r="AS2851" i="3"/>
  <c r="AS2850" i="3"/>
  <c r="AS2849" i="3"/>
  <c r="AS2848" i="3"/>
  <c r="AS2847" i="3"/>
  <c r="AS2846" i="3"/>
  <c r="AS2845" i="3"/>
  <c r="AS2844" i="3"/>
  <c r="AS2843" i="3"/>
  <c r="AS2842" i="3"/>
  <c r="AS2841" i="3"/>
  <c r="AS2840" i="3"/>
  <c r="AS2839" i="3"/>
  <c r="AS2838" i="3"/>
  <c r="AS2837" i="3"/>
  <c r="AS2836" i="3"/>
  <c r="AS2835" i="3"/>
  <c r="AS2834" i="3"/>
  <c r="AS2833" i="3"/>
  <c r="AS2832" i="3"/>
  <c r="AS2831" i="3"/>
  <c r="AS2830" i="3"/>
  <c r="AS2829" i="3"/>
  <c r="AS2828" i="3"/>
  <c r="AS2827" i="3"/>
  <c r="AS2826" i="3"/>
  <c r="AS2825" i="3"/>
  <c r="AS2824" i="3"/>
  <c r="AS2823" i="3"/>
  <c r="AS2822" i="3"/>
  <c r="AS2821" i="3"/>
  <c r="AS2820" i="3"/>
  <c r="AS2819" i="3"/>
  <c r="AS2818" i="3"/>
  <c r="AS2817" i="3"/>
  <c r="AS2816" i="3"/>
  <c r="AS2815" i="3"/>
  <c r="AS2814" i="3"/>
  <c r="AS2813" i="3"/>
  <c r="AS2812" i="3"/>
  <c r="AS2811" i="3"/>
  <c r="AS2810" i="3"/>
  <c r="AS2809" i="3"/>
  <c r="AS2808" i="3"/>
  <c r="AS2807" i="3"/>
  <c r="AS2806" i="3"/>
  <c r="AS2805" i="3"/>
  <c r="AS2804" i="3"/>
  <c r="AS2803" i="3"/>
  <c r="AS2802" i="3"/>
  <c r="AS2801" i="3"/>
  <c r="AS2800" i="3"/>
  <c r="AS2799" i="3"/>
  <c r="AS2798" i="3"/>
  <c r="AS2797" i="3"/>
  <c r="AS2796" i="3"/>
  <c r="AS2795" i="3"/>
  <c r="AS2794" i="3"/>
  <c r="AS2793" i="3"/>
  <c r="AS2792" i="3"/>
  <c r="AS2791" i="3"/>
  <c r="AS2790" i="3"/>
  <c r="AS2789" i="3"/>
  <c r="AS2788" i="3"/>
  <c r="AS2787" i="3"/>
  <c r="AS2786" i="3"/>
  <c r="AS2785" i="3"/>
  <c r="AS2784" i="3"/>
  <c r="AS2783" i="3"/>
  <c r="AS2782" i="3"/>
  <c r="AS2781" i="3"/>
  <c r="AS2780" i="3"/>
  <c r="AS2779" i="3"/>
  <c r="AS2778" i="3"/>
  <c r="AS2777" i="3"/>
  <c r="AS2776" i="3"/>
  <c r="AS2775" i="3"/>
  <c r="AS2774" i="3"/>
  <c r="AS2773" i="3"/>
  <c r="AS2772" i="3"/>
  <c r="AS2771" i="3"/>
  <c r="AS2770" i="3"/>
  <c r="AS2769" i="3"/>
  <c r="AS2768" i="3"/>
  <c r="AS2767" i="3"/>
  <c r="AS2766" i="3"/>
  <c r="AS2765" i="3"/>
  <c r="AS2764" i="3"/>
  <c r="AS2763" i="3"/>
  <c r="AS2762" i="3"/>
  <c r="AS2761" i="3"/>
  <c r="AS2760" i="3"/>
  <c r="AS2759" i="3"/>
  <c r="AS2758" i="3"/>
  <c r="AS2757" i="3"/>
  <c r="AS2756" i="3"/>
  <c r="AS2755" i="3"/>
  <c r="AS2754" i="3"/>
  <c r="AS2753" i="3"/>
  <c r="AS2752" i="3"/>
  <c r="AS2751" i="3"/>
  <c r="AS2750" i="3"/>
  <c r="AS2749" i="3"/>
  <c r="AS2748" i="3"/>
  <c r="AS2747" i="3"/>
  <c r="AS2746" i="3"/>
  <c r="AS2745" i="3"/>
  <c r="AS2744" i="3"/>
  <c r="AS2743" i="3"/>
  <c r="AS2742" i="3"/>
  <c r="AS2741" i="3"/>
  <c r="AS2740" i="3"/>
  <c r="AS2739" i="3"/>
  <c r="AS2738" i="3"/>
  <c r="AS2737" i="3"/>
  <c r="AS2736" i="3"/>
  <c r="AS2735" i="3"/>
  <c r="AS2734" i="3"/>
  <c r="AS2733" i="3"/>
  <c r="AS2732" i="3"/>
  <c r="AS2731" i="3"/>
  <c r="AS2730" i="3"/>
  <c r="AS2729" i="3"/>
  <c r="AS2728" i="3"/>
  <c r="AS2727" i="3"/>
  <c r="AS2726" i="3"/>
  <c r="AS2725" i="3"/>
  <c r="AS2724" i="3"/>
  <c r="AS2723" i="3"/>
  <c r="AS2722" i="3"/>
  <c r="AS2721" i="3"/>
  <c r="AS2720" i="3"/>
  <c r="AS2719" i="3"/>
  <c r="AS2718" i="3"/>
  <c r="AS2717" i="3"/>
  <c r="AS2716" i="3"/>
  <c r="AS2715" i="3"/>
  <c r="AS2714" i="3"/>
  <c r="AS2713" i="3"/>
  <c r="AS2712" i="3"/>
  <c r="AS2711" i="3"/>
  <c r="AS2710" i="3"/>
  <c r="AS2709" i="3"/>
  <c r="AS2708" i="3"/>
  <c r="AS2707" i="3"/>
  <c r="AS2706" i="3"/>
  <c r="AS2705" i="3"/>
  <c r="AS2704" i="3"/>
  <c r="AS2703" i="3"/>
  <c r="AS2702" i="3"/>
  <c r="AS2701" i="3"/>
  <c r="AS2700" i="3"/>
  <c r="AS2699" i="3"/>
  <c r="AS2698" i="3"/>
  <c r="AS2697" i="3"/>
  <c r="AS2696" i="3"/>
  <c r="AS2695" i="3"/>
  <c r="AS2694" i="3"/>
  <c r="AS2693" i="3"/>
  <c r="AS2692" i="3"/>
  <c r="AS2691" i="3"/>
  <c r="AS2690" i="3"/>
  <c r="AS2689" i="3"/>
  <c r="AS2688" i="3"/>
  <c r="AS2687" i="3"/>
  <c r="AS2686" i="3"/>
  <c r="AS2685" i="3"/>
  <c r="AS2684" i="3"/>
  <c r="AS2683" i="3"/>
  <c r="AS2682" i="3"/>
  <c r="AS2681" i="3"/>
  <c r="AS2680" i="3"/>
  <c r="AS2679" i="3"/>
  <c r="AS2678" i="3"/>
  <c r="AS2677" i="3"/>
  <c r="AS2676" i="3"/>
  <c r="AS2675" i="3"/>
  <c r="AS2674" i="3"/>
  <c r="AS2673" i="3"/>
  <c r="AS2672" i="3"/>
  <c r="AS2671" i="3"/>
  <c r="AS2670" i="3"/>
  <c r="AS2669" i="3"/>
  <c r="AS2668" i="3"/>
  <c r="AS2667" i="3"/>
  <c r="AS2666" i="3"/>
  <c r="AS2665" i="3"/>
  <c r="AS2664" i="3"/>
  <c r="AS2663" i="3"/>
  <c r="AS2662" i="3"/>
  <c r="AS2661" i="3"/>
  <c r="AS2660" i="3"/>
  <c r="AS2659" i="3"/>
  <c r="AS2658" i="3"/>
  <c r="AS2657" i="3"/>
  <c r="AS2656" i="3"/>
  <c r="AS2655" i="3"/>
  <c r="AS2654" i="3"/>
  <c r="AS2653" i="3"/>
  <c r="AS2652" i="3"/>
  <c r="AS2651" i="3"/>
  <c r="AS2650" i="3"/>
  <c r="AS2649" i="3"/>
  <c r="AS2648" i="3"/>
  <c r="AS2647" i="3"/>
  <c r="AS2646" i="3"/>
  <c r="AS2645" i="3"/>
  <c r="AS2644" i="3"/>
  <c r="AS2643" i="3"/>
  <c r="AS2642" i="3"/>
  <c r="AS2641" i="3"/>
  <c r="AS2640" i="3"/>
  <c r="AS2639" i="3"/>
  <c r="AS2638" i="3"/>
  <c r="AS2637" i="3"/>
  <c r="AS2636" i="3"/>
  <c r="AS2635" i="3"/>
  <c r="AS2634" i="3"/>
  <c r="AS2633" i="3"/>
  <c r="AS2632" i="3"/>
  <c r="AS2631" i="3"/>
  <c r="AS2630" i="3"/>
  <c r="AS2629" i="3"/>
  <c r="AS2628" i="3"/>
  <c r="AS2627" i="3"/>
  <c r="AS2626" i="3"/>
  <c r="AS2625" i="3"/>
  <c r="AS2624" i="3"/>
  <c r="AS2623" i="3"/>
  <c r="AS2622" i="3"/>
  <c r="AS2621" i="3"/>
  <c r="AS2620" i="3"/>
  <c r="AS2619" i="3"/>
  <c r="AS2618" i="3"/>
  <c r="AS2617" i="3"/>
  <c r="AS2616" i="3"/>
  <c r="AS2615" i="3"/>
  <c r="AS2614" i="3"/>
  <c r="AS2613" i="3"/>
  <c r="AS2612" i="3"/>
  <c r="AS2611" i="3"/>
  <c r="AS2610" i="3"/>
  <c r="AS2609" i="3"/>
  <c r="AS2608" i="3"/>
  <c r="AS2607" i="3"/>
  <c r="AS2606" i="3"/>
  <c r="AS2605" i="3"/>
  <c r="AS2604" i="3"/>
  <c r="AS2603" i="3"/>
  <c r="AS2602" i="3"/>
  <c r="AS2601" i="3"/>
  <c r="AS2600" i="3"/>
  <c r="AS2599" i="3"/>
  <c r="AS2598" i="3"/>
  <c r="AS2597" i="3"/>
  <c r="AS2596" i="3"/>
  <c r="AS2595" i="3"/>
  <c r="AS2594" i="3"/>
  <c r="AS2593" i="3"/>
  <c r="AS2592" i="3"/>
  <c r="AS2591" i="3"/>
  <c r="AS2590" i="3"/>
  <c r="AS2589" i="3"/>
  <c r="AS2588" i="3"/>
  <c r="AS2587" i="3"/>
  <c r="AS2586" i="3"/>
  <c r="AS2585" i="3"/>
  <c r="AS2584" i="3"/>
  <c r="AS2583" i="3"/>
  <c r="AS2582" i="3"/>
  <c r="AS2581" i="3"/>
  <c r="AS2580" i="3"/>
  <c r="AS2579" i="3"/>
  <c r="AS2578" i="3"/>
  <c r="AS2577" i="3"/>
  <c r="AS2576" i="3"/>
  <c r="AS2575" i="3"/>
  <c r="AS2574" i="3"/>
  <c r="AS2573" i="3"/>
  <c r="AS2572" i="3"/>
  <c r="AS2571" i="3"/>
  <c r="AS2570" i="3"/>
  <c r="AS2569" i="3"/>
  <c r="AS2568" i="3"/>
  <c r="AS2567" i="3"/>
  <c r="AS2566" i="3"/>
  <c r="AS2565" i="3"/>
  <c r="AS2564" i="3"/>
  <c r="AS2563" i="3"/>
  <c r="AS2562" i="3"/>
  <c r="AS2561" i="3"/>
  <c r="AS2560" i="3"/>
  <c r="AS2559" i="3"/>
  <c r="AS2558" i="3"/>
  <c r="AS2557" i="3"/>
  <c r="AS2556" i="3"/>
  <c r="AS2555" i="3"/>
  <c r="AS2554" i="3"/>
  <c r="AS2553" i="3"/>
  <c r="AS2552" i="3"/>
  <c r="AS2551" i="3"/>
  <c r="AS2550" i="3"/>
  <c r="AS2549" i="3"/>
  <c r="AS2548" i="3"/>
  <c r="AS2547" i="3"/>
  <c r="AS2546" i="3"/>
  <c r="AS2545" i="3"/>
  <c r="AS2544" i="3"/>
  <c r="AS2543" i="3"/>
  <c r="AS2542" i="3"/>
  <c r="AS2541" i="3"/>
  <c r="AS2540" i="3"/>
  <c r="AS2539" i="3"/>
  <c r="AS2538" i="3"/>
  <c r="AS2537" i="3"/>
  <c r="AS2536" i="3"/>
  <c r="AS2535" i="3"/>
  <c r="AS2534" i="3"/>
  <c r="AS2533" i="3"/>
  <c r="AS2532" i="3"/>
  <c r="AS2531" i="3"/>
  <c r="AS2530" i="3"/>
  <c r="AS2529" i="3"/>
  <c r="AS2528" i="3"/>
  <c r="AS2527" i="3"/>
  <c r="AS2526" i="3"/>
  <c r="AS2525" i="3"/>
  <c r="AS2524" i="3"/>
  <c r="AS2523" i="3"/>
  <c r="AS2522" i="3"/>
  <c r="AS2521" i="3"/>
  <c r="AS2520" i="3"/>
  <c r="AS2519" i="3"/>
  <c r="AS2518" i="3"/>
  <c r="AS2517" i="3"/>
  <c r="AS2516" i="3"/>
  <c r="AS2515" i="3"/>
  <c r="AS2514" i="3"/>
  <c r="AS2513" i="3"/>
  <c r="AS2512" i="3"/>
  <c r="AS2511" i="3"/>
  <c r="AS2510" i="3"/>
  <c r="AS2509" i="3"/>
  <c r="AS2508" i="3"/>
  <c r="AR1774" i="3"/>
  <c r="AS1775" i="3"/>
  <c r="AT1775" i="3" s="1"/>
  <c r="AR1778" i="3"/>
  <c r="AS1779" i="3"/>
  <c r="AT1779" i="3" s="1"/>
  <c r="AR1782" i="3"/>
  <c r="AS1783" i="3"/>
  <c r="AT1783" i="3" s="1"/>
  <c r="AR1786" i="3"/>
  <c r="AS1787" i="3"/>
  <c r="AT1787" i="3" s="1"/>
  <c r="AR1790" i="3"/>
  <c r="AS1791" i="3"/>
  <c r="AT1791" i="3" s="1"/>
  <c r="AR1794" i="3"/>
  <c r="AS1795" i="3"/>
  <c r="AT1795" i="3" s="1"/>
  <c r="AR1798" i="3"/>
  <c r="AS1799" i="3"/>
  <c r="AT1799" i="3" s="1"/>
  <c r="AR1802" i="3"/>
  <c r="AS1803" i="3"/>
  <c r="AT1803" i="3" s="1"/>
  <c r="AR1806" i="3"/>
  <c r="AS1807" i="3"/>
  <c r="AT1807" i="3" s="1"/>
  <c r="AR1810" i="3"/>
  <c r="AS1811" i="3"/>
  <c r="AT1811" i="3" s="1"/>
  <c r="AR1814" i="3"/>
  <c r="AS1815" i="3"/>
  <c r="AT1815" i="3" s="1"/>
  <c r="AR1818" i="3"/>
  <c r="AS1819" i="3"/>
  <c r="AT1819" i="3" s="1"/>
  <c r="AR1822" i="3"/>
  <c r="AS1823" i="3"/>
  <c r="AT1823" i="3" s="1"/>
  <c r="AR1826" i="3"/>
  <c r="AS1827" i="3"/>
  <c r="AT1827" i="3" s="1"/>
  <c r="AR1830" i="3"/>
  <c r="AS1831" i="3"/>
  <c r="AT1831" i="3" s="1"/>
  <c r="AR1834" i="3"/>
  <c r="AS1835" i="3"/>
  <c r="AT1835" i="3" s="1"/>
  <c r="AR1838" i="3"/>
  <c r="AS1839" i="3"/>
  <c r="AT1839" i="3" s="1"/>
  <c r="AR1842" i="3"/>
  <c r="AS1843" i="3"/>
  <c r="AT1843" i="3" s="1"/>
  <c r="AR1846" i="3"/>
  <c r="AS1847" i="3"/>
  <c r="AT1847" i="3" s="1"/>
  <c r="AR1850" i="3"/>
  <c r="AS1851" i="3"/>
  <c r="AT1851" i="3" s="1"/>
  <c r="AR1854" i="3"/>
  <c r="AS1855" i="3"/>
  <c r="AT1855" i="3" s="1"/>
  <c r="AR1858" i="3"/>
  <c r="AS1859" i="3"/>
  <c r="AT1859" i="3" s="1"/>
  <c r="AR1862" i="3"/>
  <c r="AS1863" i="3"/>
  <c r="AT1863" i="3" s="1"/>
  <c r="AR1866" i="3"/>
  <c r="AS1867" i="3"/>
  <c r="AT1867" i="3" s="1"/>
  <c r="AR1870" i="3"/>
  <c r="AS1871" i="3"/>
  <c r="AT1871" i="3" s="1"/>
  <c r="AR1874" i="3"/>
  <c r="AS1875" i="3"/>
  <c r="AT1875" i="3" s="1"/>
  <c r="AR1878" i="3"/>
  <c r="AS1879" i="3"/>
  <c r="AT1879" i="3" s="1"/>
  <c r="AR1882" i="3"/>
  <c r="AS1883" i="3"/>
  <c r="AT1883" i="3" s="1"/>
  <c r="AR1886" i="3"/>
  <c r="AS1887" i="3"/>
  <c r="AT1887" i="3" s="1"/>
  <c r="AR1890" i="3"/>
  <c r="AS1891" i="3"/>
  <c r="AT1891" i="3" s="1"/>
  <c r="AR1894" i="3"/>
  <c r="AS1895" i="3"/>
  <c r="AT1895" i="3" s="1"/>
  <c r="AR1898" i="3"/>
  <c r="AS1899" i="3"/>
  <c r="AT1899" i="3" s="1"/>
  <c r="AR1902" i="3"/>
  <c r="AS1903" i="3"/>
  <c r="AT1903" i="3" s="1"/>
  <c r="AR1906" i="3"/>
  <c r="AS1907" i="3"/>
  <c r="AT1907" i="3" s="1"/>
  <c r="AR1910" i="3"/>
  <c r="AS1911" i="3"/>
  <c r="AT1911" i="3" s="1"/>
  <c r="AR1914" i="3"/>
  <c r="AS1915" i="3"/>
  <c r="AT1915" i="3" s="1"/>
  <c r="AR1918" i="3"/>
  <c r="AS1919" i="3"/>
  <c r="AT1919" i="3" s="1"/>
  <c r="AR1922" i="3"/>
  <c r="AS1923" i="3"/>
  <c r="AT1923" i="3" s="1"/>
  <c r="AR1926" i="3"/>
  <c r="AS1927" i="3"/>
  <c r="AT1927" i="3" s="1"/>
  <c r="AR1930" i="3"/>
  <c r="AS1931" i="3"/>
  <c r="AT1931" i="3" s="1"/>
  <c r="AR1934" i="3"/>
  <c r="AS1935" i="3"/>
  <c r="AT1935" i="3" s="1"/>
  <c r="AR1938" i="3"/>
  <c r="AS1939" i="3"/>
  <c r="AT1939" i="3" s="1"/>
  <c r="AR1942" i="3"/>
  <c r="AS1943" i="3"/>
  <c r="AT1943" i="3" s="1"/>
  <c r="AR1946" i="3"/>
  <c r="AS1947" i="3"/>
  <c r="AT1947" i="3" s="1"/>
  <c r="AR1950" i="3"/>
  <c r="AS1951" i="3"/>
  <c r="AT1951" i="3" s="1"/>
  <c r="AR1954" i="3"/>
  <c r="AS1955" i="3"/>
  <c r="AT1955" i="3" s="1"/>
  <c r="AR1958" i="3"/>
  <c r="AS1959" i="3"/>
  <c r="AT1959" i="3" s="1"/>
  <c r="AR1962" i="3"/>
  <c r="AS1963" i="3"/>
  <c r="AT1963" i="3" s="1"/>
  <c r="AR1966" i="3"/>
  <c r="AS1967" i="3"/>
  <c r="AT1967" i="3" s="1"/>
  <c r="AR1970" i="3"/>
  <c r="AS1971" i="3"/>
  <c r="AT1971" i="3" s="1"/>
  <c r="AR1974" i="3"/>
  <c r="AS1975" i="3"/>
  <c r="AT1975" i="3" s="1"/>
  <c r="AR1978" i="3"/>
  <c r="AS1979" i="3"/>
  <c r="AT1979" i="3" s="1"/>
  <c r="AR1982" i="3"/>
  <c r="AS1983" i="3"/>
  <c r="AT1983" i="3" s="1"/>
  <c r="AR1986" i="3"/>
  <c r="AS1987" i="3"/>
  <c r="AT1987" i="3" s="1"/>
  <c r="AR1990" i="3"/>
  <c r="AS1991" i="3"/>
  <c r="AT1991" i="3" s="1"/>
  <c r="AR1994" i="3"/>
  <c r="AS1995" i="3"/>
  <c r="AT1995" i="3" s="1"/>
  <c r="AR1998" i="3"/>
  <c r="AS1999" i="3"/>
  <c r="AT1999" i="3" s="1"/>
  <c r="AR2002" i="3"/>
  <c r="AS2003" i="3"/>
  <c r="AT2003" i="3" s="1"/>
  <c r="AR2006" i="3"/>
  <c r="AS2007" i="3"/>
  <c r="AT2007" i="3" s="1"/>
  <c r="AR2010" i="3"/>
  <c r="AS2011" i="3"/>
  <c r="AT2011" i="3" s="1"/>
  <c r="AR2014" i="3"/>
  <c r="AS2015" i="3"/>
  <c r="AT2015" i="3" s="1"/>
  <c r="AR2018" i="3"/>
  <c r="AS2019" i="3"/>
  <c r="AT2019" i="3" s="1"/>
  <c r="AR2022" i="3"/>
  <c r="AS2023" i="3"/>
  <c r="AT2023" i="3" s="1"/>
  <c r="AR2026" i="3"/>
  <c r="AS2027" i="3"/>
  <c r="AT2027" i="3" s="1"/>
  <c r="AR2030" i="3"/>
  <c r="AS2031" i="3"/>
  <c r="AT2031" i="3" s="1"/>
  <c r="AR2034" i="3"/>
  <c r="AS2035" i="3"/>
  <c r="AT2035" i="3" s="1"/>
  <c r="AR2038" i="3"/>
  <c r="AS2039" i="3"/>
  <c r="AT2039" i="3" s="1"/>
  <c r="AR2042" i="3"/>
  <c r="AS2043" i="3"/>
  <c r="AT2043" i="3" s="1"/>
  <c r="AR2046" i="3"/>
  <c r="AS2047" i="3"/>
  <c r="AT2047" i="3" s="1"/>
  <c r="AR2050" i="3"/>
  <c r="AS2051" i="3"/>
  <c r="AT2051" i="3" s="1"/>
  <c r="AR2054" i="3"/>
  <c r="AS2055" i="3"/>
  <c r="AT2055" i="3" s="1"/>
  <c r="AR2058" i="3"/>
  <c r="AS2059" i="3"/>
  <c r="AT2059" i="3" s="1"/>
  <c r="AR2062" i="3"/>
  <c r="AS2063" i="3"/>
  <c r="AT2063" i="3" s="1"/>
  <c r="AR2066" i="3"/>
  <c r="AS2067" i="3"/>
  <c r="AT2067" i="3" s="1"/>
  <c r="AR2070" i="3"/>
  <c r="AS2071" i="3"/>
  <c r="AT2071" i="3" s="1"/>
  <c r="AR2074" i="3"/>
  <c r="AS2075" i="3"/>
  <c r="AT2075" i="3" s="1"/>
  <c r="AR2078" i="3"/>
  <c r="AS2079" i="3"/>
  <c r="AT2079" i="3" s="1"/>
  <c r="AR2082" i="3"/>
  <c r="AS2083" i="3"/>
  <c r="AT2083" i="3" s="1"/>
  <c r="AR2086" i="3"/>
  <c r="AS2087" i="3"/>
  <c r="AT2087" i="3" s="1"/>
  <c r="AR2090" i="3"/>
  <c r="AS2091" i="3"/>
  <c r="AT2091" i="3" s="1"/>
  <c r="AR2094" i="3"/>
  <c r="AS2095" i="3"/>
  <c r="AT2095" i="3" s="1"/>
  <c r="AR2098" i="3"/>
  <c r="AS2099" i="3"/>
  <c r="AT2099" i="3" s="1"/>
  <c r="AR2102" i="3"/>
  <c r="AS2103" i="3"/>
  <c r="AT2103" i="3" s="1"/>
  <c r="AR2106" i="3"/>
  <c r="AS2107" i="3"/>
  <c r="AT2107" i="3" s="1"/>
  <c r="AR2110" i="3"/>
  <c r="AS2111" i="3"/>
  <c r="AT2111" i="3" s="1"/>
  <c r="AR2114" i="3"/>
  <c r="AS2115" i="3"/>
  <c r="AT2115" i="3" s="1"/>
  <c r="AR2118" i="3"/>
  <c r="AS2119" i="3"/>
  <c r="AT2119" i="3" s="1"/>
  <c r="AR2122" i="3"/>
  <c r="AS2123" i="3"/>
  <c r="AT2123" i="3" s="1"/>
  <c r="AR2126" i="3"/>
  <c r="AS2127" i="3"/>
  <c r="AT2127" i="3" s="1"/>
  <c r="AR2130" i="3"/>
  <c r="AS2131" i="3"/>
  <c r="AT2131" i="3" s="1"/>
  <c r="AR2134" i="3"/>
  <c r="AS2135" i="3"/>
  <c r="AT2135" i="3" s="1"/>
  <c r="AR2138" i="3"/>
  <c r="AS2139" i="3"/>
  <c r="AT2139" i="3" s="1"/>
  <c r="AR2142" i="3"/>
  <c r="AS2143" i="3"/>
  <c r="AT2143" i="3" s="1"/>
  <c r="AR2146" i="3"/>
  <c r="AS2147" i="3"/>
  <c r="AT2147" i="3" s="1"/>
  <c r="AR2150" i="3"/>
  <c r="AS2151" i="3"/>
  <c r="AR2154" i="3"/>
  <c r="AS2155" i="3"/>
  <c r="AR2158" i="3"/>
  <c r="AS2159" i="3"/>
  <c r="AR2162" i="3"/>
  <c r="AS2163" i="3"/>
  <c r="AR2166" i="3"/>
  <c r="AS2167" i="3"/>
  <c r="AR2170" i="3"/>
  <c r="AS2171" i="3"/>
  <c r="AR2174" i="3"/>
  <c r="AS2175" i="3"/>
  <c r="AR2178" i="3"/>
  <c r="AS2179" i="3"/>
  <c r="AR2182" i="3"/>
  <c r="AS2183" i="3"/>
  <c r="AR2186" i="3"/>
  <c r="AS2187" i="3"/>
  <c r="AR2190" i="3"/>
  <c r="AS2191" i="3"/>
  <c r="AR2194" i="3"/>
  <c r="AS2195" i="3"/>
  <c r="AR2198" i="3"/>
  <c r="AS2199" i="3"/>
  <c r="AR2202" i="3"/>
  <c r="AS2203" i="3"/>
  <c r="AR2206" i="3"/>
  <c r="AS2207" i="3"/>
  <c r="AR2210" i="3"/>
  <c r="AS2211" i="3"/>
  <c r="AR2214" i="3"/>
  <c r="AS2215" i="3"/>
  <c r="AR2218" i="3"/>
  <c r="AS2219" i="3"/>
  <c r="AR2222" i="3"/>
  <c r="AS2223" i="3"/>
  <c r="AR2226" i="3"/>
  <c r="AS2227" i="3"/>
  <c r="AR2230" i="3"/>
  <c r="AS2231" i="3"/>
  <c r="AR2234" i="3"/>
  <c r="AS2235" i="3"/>
  <c r="AR2238" i="3"/>
  <c r="AS2239" i="3"/>
  <c r="AR2242" i="3"/>
  <c r="AS2243" i="3"/>
  <c r="AR2246" i="3"/>
  <c r="AS2247" i="3"/>
  <c r="AR2250" i="3"/>
  <c r="AS2251" i="3"/>
  <c r="AR2254" i="3"/>
  <c r="AS2255" i="3"/>
  <c r="AR2258" i="3"/>
  <c r="AS2259" i="3"/>
  <c r="AR2262" i="3"/>
  <c r="AS2263" i="3"/>
  <c r="AR2266" i="3"/>
  <c r="AS2267" i="3"/>
  <c r="AR2270" i="3"/>
  <c r="AS2271" i="3"/>
  <c r="AR2274" i="3"/>
  <c r="AS2275" i="3"/>
  <c r="AR2278" i="3"/>
  <c r="AS2279" i="3"/>
  <c r="AR2282" i="3"/>
  <c r="AS2283" i="3"/>
  <c r="AR2286" i="3"/>
  <c r="AS2287" i="3"/>
  <c r="AR2290" i="3"/>
  <c r="AS2291" i="3"/>
  <c r="AR2294" i="3"/>
  <c r="AS2295" i="3"/>
  <c r="AR2298" i="3"/>
  <c r="AS2299" i="3"/>
  <c r="AR2302" i="3"/>
  <c r="AS2303" i="3"/>
  <c r="AR2306" i="3"/>
  <c r="AS2307" i="3"/>
  <c r="AR2310" i="3"/>
  <c r="AS2311" i="3"/>
  <c r="AR2314" i="3"/>
  <c r="AS2315" i="3"/>
  <c r="AR2318" i="3"/>
  <c r="AS2319" i="3"/>
  <c r="AR2322" i="3"/>
  <c r="AS2323" i="3"/>
  <c r="AR2326" i="3"/>
  <c r="AS2327" i="3"/>
  <c r="AR2330" i="3"/>
  <c r="AS2331" i="3"/>
  <c r="AR2334" i="3"/>
  <c r="AS2335" i="3"/>
  <c r="AR2338" i="3"/>
  <c r="AS2339" i="3"/>
  <c r="AR2342" i="3"/>
  <c r="AS2343" i="3"/>
  <c r="AR2346" i="3"/>
  <c r="AS2347" i="3"/>
  <c r="AR2350" i="3"/>
  <c r="AS2351" i="3"/>
  <c r="AR2354" i="3"/>
  <c r="AS2355" i="3"/>
  <c r="AR2358" i="3"/>
  <c r="AS2359" i="3"/>
  <c r="AR2362" i="3"/>
  <c r="AS2363" i="3"/>
  <c r="AR2366" i="3"/>
  <c r="AS2367" i="3"/>
  <c r="AR2370" i="3"/>
  <c r="AS2371" i="3"/>
  <c r="AR2374" i="3"/>
  <c r="AS2375" i="3"/>
  <c r="AR2378" i="3"/>
  <c r="AS2379" i="3"/>
  <c r="AR2382" i="3"/>
  <c r="AS2383" i="3"/>
  <c r="AR2386" i="3"/>
  <c r="AS2387" i="3"/>
  <c r="AR2390" i="3"/>
  <c r="AS2391" i="3"/>
  <c r="AR2394" i="3"/>
  <c r="AS2395" i="3"/>
  <c r="AR2398" i="3"/>
  <c r="AS2399" i="3"/>
  <c r="AR2402" i="3"/>
  <c r="AS2403" i="3"/>
  <c r="AR2406" i="3"/>
  <c r="AS2407" i="3"/>
  <c r="AR2410" i="3"/>
  <c r="AS2411" i="3"/>
  <c r="AR2414" i="3"/>
  <c r="AS2415" i="3"/>
  <c r="AR2418" i="3"/>
  <c r="AS2419" i="3"/>
  <c r="AR2422" i="3"/>
  <c r="AS2423" i="3"/>
  <c r="AR2426" i="3"/>
  <c r="AS2427" i="3"/>
  <c r="AR2430" i="3"/>
  <c r="AS2431" i="3"/>
  <c r="AR2434" i="3"/>
  <c r="AS2435" i="3"/>
  <c r="AR2438" i="3"/>
  <c r="AS2439" i="3"/>
  <c r="AR2442" i="3"/>
  <c r="AS2443" i="3"/>
  <c r="AR2446" i="3"/>
  <c r="AR1773" i="3"/>
  <c r="AS1774" i="3"/>
  <c r="AR1777" i="3"/>
  <c r="AT1777" i="3" s="1"/>
  <c r="AS1778" i="3"/>
  <c r="AR1781" i="3"/>
  <c r="AS1782" i="3"/>
  <c r="AR1785" i="3"/>
  <c r="AT1785" i="3" s="1"/>
  <c r="AS1786" i="3"/>
  <c r="AR1789" i="3"/>
  <c r="AS1790" i="3"/>
  <c r="AR1793" i="3"/>
  <c r="AT1793" i="3" s="1"/>
  <c r="AS1794" i="3"/>
  <c r="AR1797" i="3"/>
  <c r="AS1798" i="3"/>
  <c r="AR1801" i="3"/>
  <c r="AT1801" i="3" s="1"/>
  <c r="AS1802" i="3"/>
  <c r="AR1805" i="3"/>
  <c r="AS1806" i="3"/>
  <c r="AR1809" i="3"/>
  <c r="AT1809" i="3" s="1"/>
  <c r="AS1810" i="3"/>
  <c r="AR1813" i="3"/>
  <c r="AS1814" i="3"/>
  <c r="AR1817" i="3"/>
  <c r="AT1817" i="3" s="1"/>
  <c r="AS1818" i="3"/>
  <c r="AR1821" i="3"/>
  <c r="AS1822" i="3"/>
  <c r="AR1825" i="3"/>
  <c r="AT1825" i="3" s="1"/>
  <c r="AS1826" i="3"/>
  <c r="AR1829" i="3"/>
  <c r="AS1830" i="3"/>
  <c r="AR1833" i="3"/>
  <c r="AT1833" i="3" s="1"/>
  <c r="AS1834" i="3"/>
  <c r="AR1837" i="3"/>
  <c r="AS1838" i="3"/>
  <c r="AR1841" i="3"/>
  <c r="AT1841" i="3" s="1"/>
  <c r="AS1842" i="3"/>
  <c r="AR1845" i="3"/>
  <c r="AS1846" i="3"/>
  <c r="AR1849" i="3"/>
  <c r="AT1849" i="3" s="1"/>
  <c r="AS1850" i="3"/>
  <c r="AR1853" i="3"/>
  <c r="AS1854" i="3"/>
  <c r="AR1857" i="3"/>
  <c r="AT1857" i="3" s="1"/>
  <c r="AS1858" i="3"/>
  <c r="AR1861" i="3"/>
  <c r="AS1862" i="3"/>
  <c r="AR1865" i="3"/>
  <c r="AT1865" i="3" s="1"/>
  <c r="AS1866" i="3"/>
  <c r="AR1869" i="3"/>
  <c r="AS1870" i="3"/>
  <c r="AR1873" i="3"/>
  <c r="AT1873" i="3" s="1"/>
  <c r="AS1874" i="3"/>
  <c r="AR1877" i="3"/>
  <c r="AS1878" i="3"/>
  <c r="AR1881" i="3"/>
  <c r="AT1881" i="3" s="1"/>
  <c r="AS1882" i="3"/>
  <c r="AR1885" i="3"/>
  <c r="AS1886" i="3"/>
  <c r="AR1889" i="3"/>
  <c r="AT1889" i="3" s="1"/>
  <c r="AS1890" i="3"/>
  <c r="AR1893" i="3"/>
  <c r="AS1894" i="3"/>
  <c r="AR1897" i="3"/>
  <c r="AT1897" i="3" s="1"/>
  <c r="AS1898" i="3"/>
  <c r="AR1901" i="3"/>
  <c r="AS1902" i="3"/>
  <c r="AR1905" i="3"/>
  <c r="AT1905" i="3" s="1"/>
  <c r="AS1906" i="3"/>
  <c r="AR1909" i="3"/>
  <c r="AS1910" i="3"/>
  <c r="AR1913" i="3"/>
  <c r="AT1913" i="3" s="1"/>
  <c r="AS1914" i="3"/>
  <c r="AR1917" i="3"/>
  <c r="AS1918" i="3"/>
  <c r="AR1921" i="3"/>
  <c r="AT1921" i="3" s="1"/>
  <c r="AS1922" i="3"/>
  <c r="AR1925" i="3"/>
  <c r="AS1926" i="3"/>
  <c r="AR1929" i="3"/>
  <c r="AT1929" i="3" s="1"/>
  <c r="AS1930" i="3"/>
  <c r="AR1933" i="3"/>
  <c r="AS1934" i="3"/>
  <c r="AR1937" i="3"/>
  <c r="AT1937" i="3" s="1"/>
  <c r="AS1938" i="3"/>
  <c r="AR1941" i="3"/>
  <c r="AS1942" i="3"/>
  <c r="AR1945" i="3"/>
  <c r="AT1945" i="3" s="1"/>
  <c r="AS1946" i="3"/>
  <c r="AR1949" i="3"/>
  <c r="AS1950" i="3"/>
  <c r="AR1953" i="3"/>
  <c r="AT1953" i="3" s="1"/>
  <c r="AS1954" i="3"/>
  <c r="AR1957" i="3"/>
  <c r="AS1958" i="3"/>
  <c r="AR1961" i="3"/>
  <c r="AT1961" i="3" s="1"/>
  <c r="AS1962" i="3"/>
  <c r="AR1965" i="3"/>
  <c r="AS1966" i="3"/>
  <c r="AR1969" i="3"/>
  <c r="AT1969" i="3" s="1"/>
  <c r="AS1970" i="3"/>
  <c r="AR1973" i="3"/>
  <c r="AS1974" i="3"/>
  <c r="AR1977" i="3"/>
  <c r="AT1977" i="3" s="1"/>
  <c r="AS1978" i="3"/>
  <c r="AR1981" i="3"/>
  <c r="AS1982" i="3"/>
  <c r="AR1985" i="3"/>
  <c r="AT1985" i="3" s="1"/>
  <c r="AS1986" i="3"/>
  <c r="AR1989" i="3"/>
  <c r="AS1990" i="3"/>
  <c r="AR1993" i="3"/>
  <c r="AT1993" i="3" s="1"/>
  <c r="AS1994" i="3"/>
  <c r="AR1997" i="3"/>
  <c r="AS1998" i="3"/>
  <c r="AR2001" i="3"/>
  <c r="AT2001" i="3" s="1"/>
  <c r="AS2002" i="3"/>
  <c r="AR2005" i="3"/>
  <c r="AS2006" i="3"/>
  <c r="AR2009" i="3"/>
  <c r="AT2009" i="3" s="1"/>
  <c r="AS2010" i="3"/>
  <c r="AR2013" i="3"/>
  <c r="AS2014" i="3"/>
  <c r="AR2017" i="3"/>
  <c r="AT2017" i="3" s="1"/>
  <c r="AS2018" i="3"/>
  <c r="AR2021" i="3"/>
  <c r="AS2022" i="3"/>
  <c r="AR2025" i="3"/>
  <c r="AT2025" i="3" s="1"/>
  <c r="AS2026" i="3"/>
  <c r="AR2029" i="3"/>
  <c r="AS2030" i="3"/>
  <c r="AR2033" i="3"/>
  <c r="AT2033" i="3" s="1"/>
  <c r="AS2034" i="3"/>
  <c r="AR2037" i="3"/>
  <c r="AS2038" i="3"/>
  <c r="AR2041" i="3"/>
  <c r="AT2041" i="3" s="1"/>
  <c r="AS2042" i="3"/>
  <c r="AR2045" i="3"/>
  <c r="AS2046" i="3"/>
  <c r="AR2049" i="3"/>
  <c r="AT2049" i="3" s="1"/>
  <c r="AS2050" i="3"/>
  <c r="AR2053" i="3"/>
  <c r="AS2054" i="3"/>
  <c r="AR2057" i="3"/>
  <c r="AT2057" i="3" s="1"/>
  <c r="AS2058" i="3"/>
  <c r="AR2061" i="3"/>
  <c r="AS2062" i="3"/>
  <c r="AR2065" i="3"/>
  <c r="AT2065" i="3" s="1"/>
  <c r="AS2066" i="3"/>
  <c r="AR2069" i="3"/>
  <c r="AS2070" i="3"/>
  <c r="AR2073" i="3"/>
  <c r="AT2073" i="3" s="1"/>
  <c r="AS2074" i="3"/>
  <c r="AR2077" i="3"/>
  <c r="AS2078" i="3"/>
  <c r="AR2081" i="3"/>
  <c r="AT2081" i="3" s="1"/>
  <c r="AS2082" i="3"/>
  <c r="AR2085" i="3"/>
  <c r="AS2086" i="3"/>
  <c r="AR2089" i="3"/>
  <c r="AT2089" i="3" s="1"/>
  <c r="AS2090" i="3"/>
  <c r="AR2093" i="3"/>
  <c r="AS2094" i="3"/>
  <c r="AR2097" i="3"/>
  <c r="AT2097" i="3" s="1"/>
  <c r="AS2098" i="3"/>
  <c r="AR2101" i="3"/>
  <c r="AS2102" i="3"/>
  <c r="AR2105" i="3"/>
  <c r="AT2105" i="3" s="1"/>
  <c r="AS2106" i="3"/>
  <c r="AR2109" i="3"/>
  <c r="AS2110" i="3"/>
  <c r="AR2113" i="3"/>
  <c r="AT2113" i="3" s="1"/>
  <c r="AS2114" i="3"/>
  <c r="AR2117" i="3"/>
  <c r="AS2118" i="3"/>
  <c r="AR2121" i="3"/>
  <c r="AT2121" i="3" s="1"/>
  <c r="AS2122" i="3"/>
  <c r="AR2125" i="3"/>
  <c r="AS2126" i="3"/>
  <c r="AR2129" i="3"/>
  <c r="AT2129" i="3" s="1"/>
  <c r="AS2130" i="3"/>
  <c r="AR2133" i="3"/>
  <c r="AS2134" i="3"/>
  <c r="AR2137" i="3"/>
  <c r="AT2137" i="3" s="1"/>
  <c r="AS2138" i="3"/>
  <c r="AR2141" i="3"/>
  <c r="AS2142" i="3"/>
  <c r="AR2145" i="3"/>
  <c r="AT2145" i="3" s="1"/>
  <c r="AS2146" i="3"/>
  <c r="AR2149" i="3"/>
  <c r="AS2150" i="3"/>
  <c r="AR2153" i="3"/>
  <c r="AT2153" i="3" s="1"/>
  <c r="AS2154" i="3"/>
  <c r="AR2157" i="3"/>
  <c r="AS2158" i="3"/>
  <c r="AR2161" i="3"/>
  <c r="AT2161" i="3" s="1"/>
  <c r="AS2162" i="3"/>
  <c r="AR2165" i="3"/>
  <c r="AS2166" i="3"/>
  <c r="AR2169" i="3"/>
  <c r="AT2169" i="3" s="1"/>
  <c r="AS2170" i="3"/>
  <c r="AR2173" i="3"/>
  <c r="AS2174" i="3"/>
  <c r="AR2177" i="3"/>
  <c r="AT2177" i="3" s="1"/>
  <c r="AS2178" i="3"/>
  <c r="AR2181" i="3"/>
  <c r="AS2182" i="3"/>
  <c r="AR2185" i="3"/>
  <c r="AT2185" i="3" s="1"/>
  <c r="AS2186" i="3"/>
  <c r="AR2189" i="3"/>
  <c r="AS2190" i="3"/>
  <c r="AR2193" i="3"/>
  <c r="AT2193" i="3" s="1"/>
  <c r="AS2194" i="3"/>
  <c r="AR2197" i="3"/>
  <c r="AS2198" i="3"/>
  <c r="AR2201" i="3"/>
  <c r="AT2201" i="3" s="1"/>
  <c r="AS2202" i="3"/>
  <c r="AR2205" i="3"/>
  <c r="AS2206" i="3"/>
  <c r="AR2209" i="3"/>
  <c r="AT2209" i="3" s="1"/>
  <c r="AS2210" i="3"/>
  <c r="AR2213" i="3"/>
  <c r="AS2214" i="3"/>
  <c r="AR2217" i="3"/>
  <c r="AT2217" i="3" s="1"/>
  <c r="AS2218" i="3"/>
  <c r="AR2221" i="3"/>
  <c r="AS2222" i="3"/>
  <c r="AR2225" i="3"/>
  <c r="AT2225" i="3" s="1"/>
  <c r="AS2226" i="3"/>
  <c r="AR2229" i="3"/>
  <c r="AS2230" i="3"/>
  <c r="AR2233" i="3"/>
  <c r="AT2233" i="3" s="1"/>
  <c r="AS2234" i="3"/>
  <c r="AR2237" i="3"/>
  <c r="AS2238" i="3"/>
  <c r="AR2241" i="3"/>
  <c r="AT2241" i="3" s="1"/>
  <c r="AS2242" i="3"/>
  <c r="AR2245" i="3"/>
  <c r="AS2246" i="3"/>
  <c r="AR2249" i="3"/>
  <c r="AT2249" i="3" s="1"/>
  <c r="AS2250" i="3"/>
  <c r="AR2253" i="3"/>
  <c r="AS2254" i="3"/>
  <c r="AR2257" i="3"/>
  <c r="AT2257" i="3" s="1"/>
  <c r="AS2258" i="3"/>
  <c r="AR2261" i="3"/>
  <c r="AS2262" i="3"/>
  <c r="AR2265" i="3"/>
  <c r="AT2265" i="3" s="1"/>
  <c r="AS2266" i="3"/>
  <c r="AR2269" i="3"/>
  <c r="AS2270" i="3"/>
  <c r="AR2273" i="3"/>
  <c r="AT2273" i="3" s="1"/>
  <c r="AS2274" i="3"/>
  <c r="AR2277" i="3"/>
  <c r="AS2278" i="3"/>
  <c r="AR2281" i="3"/>
  <c r="AT2281" i="3" s="1"/>
  <c r="AS2282" i="3"/>
  <c r="AR2285" i="3"/>
  <c r="AS2286" i="3"/>
  <c r="AR2289" i="3"/>
  <c r="AT2289" i="3" s="1"/>
  <c r="AS2290" i="3"/>
  <c r="AR2293" i="3"/>
  <c r="AS2294" i="3"/>
  <c r="AR2297" i="3"/>
  <c r="AT2297" i="3" s="1"/>
  <c r="AS2298" i="3"/>
  <c r="AR2301" i="3"/>
  <c r="AS2302" i="3"/>
  <c r="AR2305" i="3"/>
  <c r="AT2305" i="3" s="1"/>
  <c r="AS2306" i="3"/>
  <c r="AR2309" i="3"/>
  <c r="AS2310" i="3"/>
  <c r="AR2313" i="3"/>
  <c r="AT2313" i="3" s="1"/>
  <c r="AS2314" i="3"/>
  <c r="AR2317" i="3"/>
  <c r="AS2318" i="3"/>
  <c r="AR2321" i="3"/>
  <c r="AT2321" i="3" s="1"/>
  <c r="AS2322" i="3"/>
  <c r="AR2325" i="3"/>
  <c r="AS2326" i="3"/>
  <c r="AR2329" i="3"/>
  <c r="AT2329" i="3" s="1"/>
  <c r="AS2330" i="3"/>
  <c r="AR2333" i="3"/>
  <c r="AS2334" i="3"/>
  <c r="AR2337" i="3"/>
  <c r="AT2337" i="3" s="1"/>
  <c r="AS2338" i="3"/>
  <c r="AR2341" i="3"/>
  <c r="AS2342" i="3"/>
  <c r="AR2345" i="3"/>
  <c r="AT2345" i="3" s="1"/>
  <c r="AS2346" i="3"/>
  <c r="AR2349" i="3"/>
  <c r="AS2350" i="3"/>
  <c r="AR2353" i="3"/>
  <c r="AT2353" i="3" s="1"/>
  <c r="AS2354" i="3"/>
  <c r="AR2357" i="3"/>
  <c r="AS2358" i="3"/>
  <c r="AR2361" i="3"/>
  <c r="AT2361" i="3" s="1"/>
  <c r="AS2362" i="3"/>
  <c r="AR2365" i="3"/>
  <c r="AS2366" i="3"/>
  <c r="AR2369" i="3"/>
  <c r="AT2369" i="3" s="1"/>
  <c r="AS2370" i="3"/>
  <c r="AR2373" i="3"/>
  <c r="AS2374" i="3"/>
  <c r="AR2377" i="3"/>
  <c r="AT2377" i="3" s="1"/>
  <c r="AS2378" i="3"/>
  <c r="AR2381" i="3"/>
  <c r="AS2382" i="3"/>
  <c r="AR2385" i="3"/>
  <c r="AT2385" i="3" s="1"/>
  <c r="AS2386" i="3"/>
  <c r="AR2389" i="3"/>
  <c r="AS2390" i="3"/>
  <c r="AR2393" i="3"/>
  <c r="AT2393" i="3" s="1"/>
  <c r="AS2394" i="3"/>
  <c r="AR2397" i="3"/>
  <c r="AS2398" i="3"/>
  <c r="AR2401" i="3"/>
  <c r="AT2401" i="3" s="1"/>
  <c r="AS2402" i="3"/>
  <c r="AR2405" i="3"/>
  <c r="AS2406" i="3"/>
  <c r="AR2409" i="3"/>
  <c r="AT2409" i="3" s="1"/>
  <c r="AS2410" i="3"/>
  <c r="AR2413" i="3"/>
  <c r="AS2414" i="3"/>
  <c r="AR2417" i="3"/>
  <c r="AT2417" i="3" s="1"/>
  <c r="AS2418" i="3"/>
  <c r="AR2421" i="3"/>
  <c r="AS2422" i="3"/>
  <c r="AR2425" i="3"/>
  <c r="AT2425" i="3" s="1"/>
  <c r="AS2426" i="3"/>
  <c r="AR2429" i="3"/>
  <c r="AS2430" i="3"/>
  <c r="AR2433" i="3"/>
  <c r="AT2433" i="3" s="1"/>
  <c r="AS2434" i="3"/>
  <c r="AR2437" i="3"/>
  <c r="AS2438" i="3"/>
  <c r="AR2441" i="3"/>
  <c r="AT2441" i="3" s="1"/>
  <c r="AS2442" i="3"/>
  <c r="AR2445" i="3"/>
  <c r="AS2446" i="3"/>
  <c r="AS2448" i="3"/>
  <c r="AS2450" i="3"/>
  <c r="AS2452" i="3"/>
  <c r="AS2454" i="3"/>
  <c r="AS2456" i="3"/>
  <c r="AS2458" i="3"/>
  <c r="AS2460" i="3"/>
  <c r="AS2462" i="3"/>
  <c r="AS2464" i="3"/>
  <c r="AS2466" i="3"/>
  <c r="AS2468" i="3"/>
  <c r="AS2470" i="3"/>
  <c r="AS2472" i="3"/>
  <c r="AS2474" i="3"/>
  <c r="AS2476" i="3"/>
  <c r="AS2478" i="3"/>
  <c r="AS2480" i="3"/>
  <c r="AS2482" i="3"/>
  <c r="AS2484" i="3"/>
  <c r="AS2486" i="3"/>
  <c r="AS2488" i="3"/>
  <c r="AS2490" i="3"/>
  <c r="AS2492" i="3"/>
  <c r="AS2494" i="3"/>
  <c r="AS2496" i="3"/>
  <c r="AS2498" i="3"/>
  <c r="AS2500" i="3"/>
  <c r="AS2502" i="3"/>
  <c r="AS2504" i="3"/>
  <c r="AS2506" i="3"/>
  <c r="AT2453" i="3" l="1"/>
  <c r="AT2461" i="3"/>
  <c r="AT2469" i="3"/>
  <c r="AT2477" i="3"/>
  <c r="AT2485" i="3"/>
  <c r="AT2493" i="3"/>
  <c r="AT2501" i="3"/>
  <c r="AT5837" i="3"/>
  <c r="AT5853" i="3"/>
  <c r="L37" i="2" a="1"/>
  <c r="L37" i="2" s="1"/>
  <c r="L33" i="2" a="1"/>
  <c r="L33" i="2" s="1"/>
  <c r="G65" i="2" a="1"/>
  <c r="G65" i="2" s="1"/>
  <c r="G49" i="2" a="1"/>
  <c r="G49" i="2" s="1"/>
  <c r="H43" i="2" a="1"/>
  <c r="H43" i="2" s="1"/>
  <c r="H31" i="2" a="1"/>
  <c r="H31" i="2" s="1"/>
  <c r="L21" i="2" a="1"/>
  <c r="L21" i="2" s="1"/>
  <c r="L15" i="2" a="1"/>
  <c r="L15" i="2" s="1"/>
  <c r="AT10613" i="3"/>
  <c r="AT10629" i="3"/>
  <c r="AT10645" i="3"/>
  <c r="AT10661" i="3"/>
  <c r="AT10677" i="3"/>
  <c r="AT10693" i="3"/>
  <c r="AT10709" i="3"/>
  <c r="AT10725" i="3"/>
  <c r="AT10741" i="3"/>
  <c r="AT10757" i="3"/>
  <c r="AT10773" i="3"/>
  <c r="AT10789" i="3"/>
  <c r="AT10805" i="3"/>
  <c r="AT10821" i="3"/>
  <c r="AT10837" i="3"/>
  <c r="AT10853" i="3"/>
  <c r="AT10869" i="3"/>
  <c r="AT10885" i="3"/>
  <c r="AT10901" i="3"/>
  <c r="AT10917" i="3"/>
  <c r="AT10933" i="3"/>
  <c r="AT10949" i="3"/>
  <c r="AT10965" i="3"/>
  <c r="AT10981" i="3"/>
  <c r="AT10997" i="3"/>
  <c r="AT5826" i="3"/>
  <c r="AT5842" i="3"/>
  <c r="AT5825" i="3"/>
  <c r="AT5841" i="3"/>
  <c r="AT7545" i="3"/>
  <c r="AT7553" i="3"/>
  <c r="AT7561" i="3"/>
  <c r="AT7569" i="3"/>
  <c r="AT7577" i="3"/>
  <c r="AT7585" i="3"/>
  <c r="AT7593" i="3"/>
  <c r="AT7601" i="3"/>
  <c r="AT7609" i="3"/>
  <c r="AT7617" i="3"/>
  <c r="AT7625" i="3"/>
  <c r="AT7633" i="3"/>
  <c r="AT7641" i="3"/>
  <c r="AT7649" i="3"/>
  <c r="AT7657" i="3"/>
  <c r="AT7665" i="3"/>
  <c r="AT7673" i="3"/>
  <c r="AT7681" i="3"/>
  <c r="AT7689" i="3"/>
  <c r="AT7697" i="3"/>
  <c r="AT7705" i="3"/>
  <c r="AT7713" i="3"/>
  <c r="AT7721" i="3"/>
  <c r="AT7729" i="3"/>
  <c r="AT7737" i="3"/>
  <c r="AT7745" i="3"/>
  <c r="AT7753" i="3"/>
  <c r="AT7761" i="3"/>
  <c r="AT7769" i="3"/>
  <c r="AT7777" i="3"/>
  <c r="AT5857" i="3"/>
  <c r="AT5861" i="3"/>
  <c r="AT5865" i="3"/>
  <c r="AT5869" i="3"/>
  <c r="AT5873" i="3"/>
  <c r="AT5877" i="3"/>
  <c r="AT5881" i="3"/>
  <c r="AT5885" i="3"/>
  <c r="AT5889" i="3"/>
  <c r="AT5893" i="3"/>
  <c r="AT5897" i="3"/>
  <c r="AT5901" i="3"/>
  <c r="AT5905" i="3"/>
  <c r="AT5909" i="3"/>
  <c r="AT5913" i="3"/>
  <c r="AT5917" i="3"/>
  <c r="AT5921" i="3"/>
  <c r="AT5925" i="3"/>
  <c r="AT5929" i="3"/>
  <c r="AT5933" i="3"/>
  <c r="AT5937" i="3"/>
  <c r="AT5941" i="3"/>
  <c r="AT5945" i="3"/>
  <c r="AT5949" i="3"/>
  <c r="AT5953" i="3"/>
  <c r="AT5957" i="3"/>
  <c r="AT5961" i="3"/>
  <c r="AT5965" i="3"/>
  <c r="AT5969" i="3"/>
  <c r="AT5973" i="3"/>
  <c r="AT5977" i="3"/>
  <c r="AT5981" i="3"/>
  <c r="AT5985" i="3"/>
  <c r="AT5989" i="3"/>
  <c r="AT5993" i="3"/>
  <c r="AT5997" i="3"/>
  <c r="AT6001" i="3"/>
  <c r="AT6005" i="3"/>
  <c r="AT6009" i="3"/>
  <c r="AT6013" i="3"/>
  <c r="AT6017" i="3"/>
  <c r="AT6021" i="3"/>
  <c r="AT6025" i="3"/>
  <c r="AT6029" i="3"/>
  <c r="AT6033" i="3"/>
  <c r="AT6037" i="3"/>
  <c r="AT6041" i="3"/>
  <c r="AT6045" i="3"/>
  <c r="AT6049" i="3"/>
  <c r="AT6053" i="3"/>
  <c r="AT6057" i="3"/>
  <c r="AT6061" i="3"/>
  <c r="AT6065" i="3"/>
  <c r="AT6069" i="3"/>
  <c r="AT6073" i="3"/>
  <c r="AT6077" i="3"/>
  <c r="AT6081" i="3"/>
  <c r="AT6085" i="3"/>
  <c r="AT6089" i="3"/>
  <c r="AT6093" i="3"/>
  <c r="AT6097" i="3"/>
  <c r="AT6101" i="3"/>
  <c r="AT6105" i="3"/>
  <c r="AT6109" i="3"/>
  <c r="AT6113" i="3"/>
  <c r="AT6117" i="3"/>
  <c r="AT6121" i="3"/>
  <c r="AT6125" i="3"/>
  <c r="AT6129" i="3"/>
  <c r="AT6133" i="3"/>
  <c r="AT6137" i="3"/>
  <c r="AT6141" i="3"/>
  <c r="AT6145" i="3"/>
  <c r="AT6149" i="3"/>
  <c r="AT6153" i="3"/>
  <c r="AT6157" i="3"/>
  <c r="AT6161" i="3"/>
  <c r="AT6165" i="3"/>
  <c r="AT6169" i="3"/>
  <c r="AT6173" i="3"/>
  <c r="AT6177" i="3"/>
  <c r="AT6181" i="3"/>
  <c r="AT6185" i="3"/>
  <c r="AT6189" i="3"/>
  <c r="AT6193" i="3"/>
  <c r="AT6197" i="3"/>
  <c r="AT6201" i="3"/>
  <c r="AT6205" i="3"/>
  <c r="AT6209" i="3"/>
  <c r="AT6213" i="3"/>
  <c r="AT6217" i="3"/>
  <c r="AT2511" i="3"/>
  <c r="AT2515" i="3"/>
  <c r="AT2519" i="3"/>
  <c r="AT2523" i="3"/>
  <c r="AT2527" i="3"/>
  <c r="AT2531" i="3"/>
  <c r="AT2535" i="3"/>
  <c r="AT2539" i="3"/>
  <c r="AT2543" i="3"/>
  <c r="AT2547" i="3"/>
  <c r="AT2551" i="3"/>
  <c r="AT2555" i="3"/>
  <c r="AT2559" i="3"/>
  <c r="AT2563" i="3"/>
  <c r="AT2567" i="3"/>
  <c r="AT2571" i="3"/>
  <c r="AT2575" i="3"/>
  <c r="AT2579" i="3"/>
  <c r="AT2583" i="3"/>
  <c r="AT2587" i="3"/>
  <c r="AT2591" i="3"/>
  <c r="AT2595" i="3"/>
  <c r="AT2599" i="3"/>
  <c r="AT2603" i="3"/>
  <c r="AT2607" i="3"/>
  <c r="AT2611" i="3"/>
  <c r="AT2615" i="3"/>
  <c r="AT2619" i="3"/>
  <c r="AT2623" i="3"/>
  <c r="AT2627" i="3"/>
  <c r="AT2631" i="3"/>
  <c r="AT2635" i="3"/>
  <c r="AT2639" i="3"/>
  <c r="AT2643" i="3"/>
  <c r="AT2647" i="3"/>
  <c r="AT2651" i="3"/>
  <c r="AT2655" i="3"/>
  <c r="AT2659" i="3"/>
  <c r="AT2663" i="3"/>
  <c r="AT2667" i="3"/>
  <c r="AT2671" i="3"/>
  <c r="AT2675" i="3"/>
  <c r="AT2679" i="3"/>
  <c r="AT2683" i="3"/>
  <c r="AT2687" i="3"/>
  <c r="AT2691" i="3"/>
  <c r="AT2695" i="3"/>
  <c r="AT2699" i="3"/>
  <c r="AT2703" i="3"/>
  <c r="AT2707" i="3"/>
  <c r="AT2711" i="3"/>
  <c r="AT2715" i="3"/>
  <c r="AT2719" i="3"/>
  <c r="AT2723" i="3"/>
  <c r="AT2727" i="3"/>
  <c r="AT2731" i="3"/>
  <c r="AT2735" i="3"/>
  <c r="AT2739" i="3"/>
  <c r="AT2743" i="3"/>
  <c r="AT2747" i="3"/>
  <c r="AT2751" i="3"/>
  <c r="AT2755" i="3"/>
  <c r="AT2759" i="3"/>
  <c r="AT2763" i="3"/>
  <c r="AT2767" i="3"/>
  <c r="AT2771" i="3"/>
  <c r="AT2775" i="3"/>
  <c r="AT2779" i="3"/>
  <c r="AT2783" i="3"/>
  <c r="AT2787" i="3"/>
  <c r="AT2791" i="3"/>
  <c r="AT2795" i="3"/>
  <c r="AT2799" i="3"/>
  <c r="AT2803" i="3"/>
  <c r="AT2807" i="3"/>
  <c r="AT2811" i="3"/>
  <c r="AT2815" i="3"/>
  <c r="AT2819" i="3"/>
  <c r="AT2823" i="3"/>
  <c r="AT2827" i="3"/>
  <c r="AT2831" i="3"/>
  <c r="AT2835" i="3"/>
  <c r="AT2839" i="3"/>
  <c r="AT2843" i="3"/>
  <c r="AT2847" i="3"/>
  <c r="AT2851" i="3"/>
  <c r="AT2855" i="3"/>
  <c r="AT2859" i="3"/>
  <c r="AT2863" i="3"/>
  <c r="AT2867" i="3"/>
  <c r="AT2871" i="3"/>
  <c r="AT2875" i="3"/>
  <c r="AT2879" i="3"/>
  <c r="AT2883" i="3"/>
  <c r="AT2887" i="3"/>
  <c r="AT2891" i="3"/>
  <c r="AT2895" i="3"/>
  <c r="AT2899" i="3"/>
  <c r="AT2903" i="3"/>
  <c r="AT2907" i="3"/>
  <c r="AT2911" i="3"/>
  <c r="AT2915" i="3"/>
  <c r="AT2919" i="3"/>
  <c r="AT2923" i="3"/>
  <c r="AT2927" i="3"/>
  <c r="AT2931" i="3"/>
  <c r="AT2935" i="3"/>
  <c r="AT2939" i="3"/>
  <c r="AT2943" i="3"/>
  <c r="AT2947" i="3"/>
  <c r="AT2951" i="3"/>
  <c r="AT2955" i="3"/>
  <c r="AT2959" i="3"/>
  <c r="AT2963" i="3"/>
  <c r="AT2967" i="3"/>
  <c r="AT2971" i="3"/>
  <c r="AT2975" i="3"/>
  <c r="AT2979" i="3"/>
  <c r="AT2983" i="3"/>
  <c r="AT2987" i="3"/>
  <c r="AT2991" i="3"/>
  <c r="AT2995" i="3"/>
  <c r="AT2999" i="3"/>
  <c r="AT3003" i="3"/>
  <c r="AT3007" i="3"/>
  <c r="AT3011" i="3"/>
  <c r="AT3015" i="3"/>
  <c r="AT3019" i="3"/>
  <c r="AT3023" i="3"/>
  <c r="AT3027" i="3"/>
  <c r="AT3031" i="3"/>
  <c r="AT3035" i="3"/>
  <c r="AT3039" i="3"/>
  <c r="AT3043" i="3"/>
  <c r="AT3047" i="3"/>
  <c r="AT3051" i="3"/>
  <c r="AT3055" i="3"/>
  <c r="AT3059" i="3"/>
  <c r="AT3063" i="3"/>
  <c r="AT3067" i="3"/>
  <c r="AT3071" i="3"/>
  <c r="AT3075" i="3"/>
  <c r="AT3079" i="3"/>
  <c r="AT3083" i="3"/>
  <c r="AT3087" i="3"/>
  <c r="AT3091" i="3"/>
  <c r="AT3095" i="3"/>
  <c r="AT3099" i="3"/>
  <c r="AT3103" i="3"/>
  <c r="AT3107" i="3"/>
  <c r="AT3111" i="3"/>
  <c r="AT3115" i="3"/>
  <c r="AT3119" i="3"/>
  <c r="AT3123" i="3"/>
  <c r="AT3127" i="3"/>
  <c r="AT3131" i="3"/>
  <c r="AT3135" i="3"/>
  <c r="AT3139" i="3"/>
  <c r="AT3143" i="3"/>
  <c r="AT3147" i="3"/>
  <c r="AT3151" i="3"/>
  <c r="AT3155" i="3"/>
  <c r="AT3159" i="3"/>
  <c r="AT3163" i="3"/>
  <c r="AT3167" i="3"/>
  <c r="AT3171" i="3"/>
  <c r="AT3175" i="3"/>
  <c r="AT3179" i="3"/>
  <c r="AT3183" i="3"/>
  <c r="AT3187" i="3"/>
  <c r="AT3191" i="3"/>
  <c r="AT3195" i="3"/>
  <c r="AT3199" i="3"/>
  <c r="AT3203" i="3"/>
  <c r="AT3207" i="3"/>
  <c r="AT3211" i="3"/>
  <c r="AT3215" i="3"/>
  <c r="AT3219" i="3"/>
  <c r="AT3223" i="3"/>
  <c r="AT3227" i="3"/>
  <c r="AT3231" i="3"/>
  <c r="AT3235" i="3"/>
  <c r="AT3239" i="3"/>
  <c r="AT3243" i="3"/>
  <c r="AT3247" i="3"/>
  <c r="AT3251" i="3"/>
  <c r="AT3255" i="3"/>
  <c r="AT3259" i="3"/>
  <c r="AT3263" i="3"/>
  <c r="AT3267" i="3"/>
  <c r="AT3271" i="3"/>
  <c r="AT3275" i="3"/>
  <c r="AT3279" i="3"/>
  <c r="AT3283" i="3"/>
  <c r="AT3287" i="3"/>
  <c r="AT3291" i="3"/>
  <c r="AT3295" i="3"/>
  <c r="AT3299" i="3"/>
  <c r="AT3303" i="3"/>
  <c r="AT3307" i="3"/>
  <c r="AT3311" i="3"/>
  <c r="AT3315" i="3"/>
  <c r="AT3319" i="3"/>
  <c r="AT3323" i="3"/>
  <c r="AT3327" i="3"/>
  <c r="AT3331" i="3"/>
  <c r="AT3335" i="3"/>
  <c r="AT3339" i="3"/>
  <c r="AT3343" i="3"/>
  <c r="AT3347" i="3"/>
  <c r="AT3351" i="3"/>
  <c r="AT3355" i="3"/>
  <c r="AT3359" i="3"/>
  <c r="AT3363" i="3"/>
  <c r="AT3367" i="3"/>
  <c r="AT3371" i="3"/>
  <c r="AT3375" i="3"/>
  <c r="AT3379" i="3"/>
  <c r="AT3383" i="3"/>
  <c r="AT3387" i="3"/>
  <c r="AT3391" i="3"/>
  <c r="AT3395" i="3"/>
  <c r="AT3399" i="3"/>
  <c r="AT3403" i="3"/>
  <c r="AT3407" i="3"/>
  <c r="AT3411" i="3"/>
  <c r="AT3415" i="3"/>
  <c r="AT3419" i="3"/>
  <c r="AT3423" i="3"/>
  <c r="AT3427" i="3"/>
  <c r="AT3431" i="3"/>
  <c r="AT3435" i="3"/>
  <c r="AT3439" i="3"/>
  <c r="AT3443" i="3"/>
  <c r="AT3447" i="3"/>
  <c r="AT3451" i="3"/>
  <c r="AT3455" i="3"/>
  <c r="AT3459" i="3"/>
  <c r="AT3463" i="3"/>
  <c r="AT3467" i="3"/>
  <c r="AT3471" i="3"/>
  <c r="AT3475" i="3"/>
  <c r="AT3479" i="3"/>
  <c r="AT3483" i="3"/>
  <c r="AT3487" i="3"/>
  <c r="AT3491" i="3"/>
  <c r="AT3495" i="3"/>
  <c r="AT3499" i="3"/>
  <c r="AT3503" i="3"/>
  <c r="AT3507" i="3"/>
  <c r="AT3511" i="3"/>
  <c r="AT3515" i="3"/>
  <c r="AT3519" i="3"/>
  <c r="AT3523" i="3"/>
  <c r="AT3527" i="3"/>
  <c r="AT3531" i="3"/>
  <c r="AT3535" i="3"/>
  <c r="AT3539" i="3"/>
  <c r="AT3543" i="3"/>
  <c r="AT3547" i="3"/>
  <c r="AT3551" i="3"/>
  <c r="AT3555" i="3"/>
  <c r="AT3559" i="3"/>
  <c r="AT3563" i="3"/>
  <c r="AT3567" i="3"/>
  <c r="AT3571" i="3"/>
  <c r="AT3575" i="3"/>
  <c r="AT3579" i="3"/>
  <c r="AT3583" i="3"/>
  <c r="AT3587" i="3"/>
  <c r="AT3591" i="3"/>
  <c r="AT3595" i="3"/>
  <c r="AT3599" i="3"/>
  <c r="AT3603" i="3"/>
  <c r="AT3607" i="3"/>
  <c r="AT3611" i="3"/>
  <c r="AT3615" i="3"/>
  <c r="AT3619" i="3"/>
  <c r="AT3623" i="3"/>
  <c r="AT3627" i="3"/>
  <c r="AT3631" i="3"/>
  <c r="AT3635" i="3"/>
  <c r="AT3639" i="3"/>
  <c r="AT3643" i="3"/>
  <c r="AT3647" i="3"/>
  <c r="AT3651" i="3"/>
  <c r="AT3655" i="3"/>
  <c r="AT3659" i="3"/>
  <c r="AT3663" i="3"/>
  <c r="AT3667" i="3"/>
  <c r="AT3671" i="3"/>
  <c r="AT3675" i="3"/>
  <c r="AT3679" i="3"/>
  <c r="AT3683" i="3"/>
  <c r="AT3687" i="3"/>
  <c r="AT3691" i="3"/>
  <c r="AT3695" i="3"/>
  <c r="AT3699" i="3"/>
  <c r="AT3703" i="3"/>
  <c r="AT3707" i="3"/>
  <c r="AT3711" i="3"/>
  <c r="AT3715" i="3"/>
  <c r="AT3719" i="3"/>
  <c r="AT3723" i="3"/>
  <c r="AT3727" i="3"/>
  <c r="AT3731" i="3"/>
  <c r="AT3735" i="3"/>
  <c r="AT3739" i="3"/>
  <c r="AT3743" i="3"/>
  <c r="AT3747" i="3"/>
  <c r="AT3751" i="3"/>
  <c r="AT3755" i="3"/>
  <c r="AT3759" i="3"/>
  <c r="AT3763" i="3"/>
  <c r="AT3767" i="3"/>
  <c r="AT3771" i="3"/>
  <c r="AT3775" i="3"/>
  <c r="AT3779" i="3"/>
  <c r="AT3783" i="3"/>
  <c r="AT3787" i="3"/>
  <c r="AT3791" i="3"/>
  <c r="AT3795" i="3"/>
  <c r="AT3799" i="3"/>
  <c r="AT3803" i="3"/>
  <c r="AT3807" i="3"/>
  <c r="AT3811" i="3"/>
  <c r="AT3815" i="3"/>
  <c r="AT3819" i="3"/>
  <c r="AT3823" i="3"/>
  <c r="AT3827" i="3"/>
  <c r="AT3831" i="3"/>
  <c r="AT3835" i="3"/>
  <c r="AT3839" i="3"/>
  <c r="AT3843" i="3"/>
  <c r="AT3847" i="3"/>
  <c r="AT3851" i="3"/>
  <c r="AT3855" i="3"/>
  <c r="AT3859" i="3"/>
  <c r="AT3863" i="3"/>
  <c r="AT3867" i="3"/>
  <c r="AT3871" i="3"/>
  <c r="AT3875" i="3"/>
  <c r="AT3879" i="3"/>
  <c r="AT3883" i="3"/>
  <c r="AT3887" i="3"/>
  <c r="AT3891" i="3"/>
  <c r="AT3895" i="3"/>
  <c r="AT3899" i="3"/>
  <c r="AT3903" i="3"/>
  <c r="AT3907" i="3"/>
  <c r="AT3911" i="3"/>
  <c r="AT3915" i="3"/>
  <c r="AT3919" i="3"/>
  <c r="AT3923" i="3"/>
  <c r="AT3927" i="3"/>
  <c r="AT3931" i="3"/>
  <c r="AT3935" i="3"/>
  <c r="AT3939" i="3"/>
  <c r="AT3943" i="3"/>
  <c r="AT3947" i="3"/>
  <c r="AT3951" i="3"/>
  <c r="AT3955" i="3"/>
  <c r="AT3959" i="3"/>
  <c r="AT3963" i="3"/>
  <c r="AT3967" i="3"/>
  <c r="AT3971" i="3"/>
  <c r="AT3975" i="3"/>
  <c r="AT3979" i="3"/>
  <c r="AT5830" i="3"/>
  <c r="AT5846" i="3"/>
  <c r="AT5829" i="3"/>
  <c r="AT5845" i="3"/>
  <c r="AT3987" i="3"/>
  <c r="AT3991" i="3"/>
  <c r="AT3995" i="3"/>
  <c r="AT4003" i="3"/>
  <c r="AT4007" i="3"/>
  <c r="AT4011" i="3"/>
  <c r="AT4019" i="3"/>
  <c r="AT4023" i="3"/>
  <c r="AT4027" i="3"/>
  <c r="AT4035" i="3"/>
  <c r="AT4039" i="3"/>
  <c r="AT4043" i="3"/>
  <c r="AT4051" i="3"/>
  <c r="AT4055" i="3"/>
  <c r="AT4059" i="3"/>
  <c r="AT4067" i="3"/>
  <c r="AT4071" i="3"/>
  <c r="AT4075" i="3"/>
  <c r="AT4083" i="3"/>
  <c r="AT4087" i="3"/>
  <c r="AT4091" i="3"/>
  <c r="AT4099" i="3"/>
  <c r="AT4103" i="3"/>
  <c r="AT4107" i="3"/>
  <c r="AT4115" i="3"/>
  <c r="AT4119" i="3"/>
  <c r="AT4123" i="3"/>
  <c r="AT4131" i="3"/>
  <c r="AT4135" i="3"/>
  <c r="AT4139" i="3"/>
  <c r="AT4147" i="3"/>
  <c r="AT4151" i="3"/>
  <c r="AT4155" i="3"/>
  <c r="AT4163" i="3"/>
  <c r="AT4167" i="3"/>
  <c r="AT4171" i="3"/>
  <c r="AT4179" i="3"/>
  <c r="AT4183" i="3"/>
  <c r="AT4187" i="3"/>
  <c r="AT4195" i="3"/>
  <c r="AT4199" i="3"/>
  <c r="AT4203" i="3"/>
  <c r="AT4211" i="3"/>
  <c r="AT4215" i="3"/>
  <c r="AT4219" i="3"/>
  <c r="AT4227" i="3"/>
  <c r="AT4231" i="3"/>
  <c r="AT4235" i="3"/>
  <c r="AT4243" i="3"/>
  <c r="AT4247" i="3"/>
  <c r="AT4251" i="3"/>
  <c r="AT4259" i="3"/>
  <c r="AT4263" i="3"/>
  <c r="AT4267" i="3"/>
  <c r="AT4275" i="3"/>
  <c r="AT4279" i="3"/>
  <c r="AT4283" i="3"/>
  <c r="AT4291" i="3"/>
  <c r="AT4295" i="3"/>
  <c r="AT4299" i="3"/>
  <c r="AT4307" i="3"/>
  <c r="AT4311" i="3"/>
  <c r="AT4315" i="3"/>
  <c r="AT4323" i="3"/>
  <c r="AT4327" i="3"/>
  <c r="AT4331" i="3"/>
  <c r="AT4339" i="3"/>
  <c r="AT4343" i="3"/>
  <c r="AT4347" i="3"/>
  <c r="AT4355" i="3"/>
  <c r="AT4359" i="3"/>
  <c r="AT4363" i="3"/>
  <c r="AT4371" i="3"/>
  <c r="AT4375" i="3"/>
  <c r="AT4379" i="3"/>
  <c r="AT4387" i="3"/>
  <c r="AT4391" i="3"/>
  <c r="AT4395" i="3"/>
  <c r="AT4403" i="3"/>
  <c r="AT4407" i="3"/>
  <c r="AT4411" i="3"/>
  <c r="AT4419" i="3"/>
  <c r="AT4423" i="3"/>
  <c r="AT4427" i="3"/>
  <c r="AT4435" i="3"/>
  <c r="AT4439" i="3"/>
  <c r="AT4443" i="3"/>
  <c r="AT4451" i="3"/>
  <c r="AT4455" i="3"/>
  <c r="AT4459" i="3"/>
  <c r="AT4467" i="3"/>
  <c r="AT4471" i="3"/>
  <c r="AT4475" i="3"/>
  <c r="AT4479" i="3"/>
  <c r="AT4483" i="3"/>
  <c r="AT4487" i="3"/>
  <c r="AT4491" i="3"/>
  <c r="AT4495" i="3"/>
  <c r="AT4499" i="3"/>
  <c r="AT4503" i="3"/>
  <c r="AT4507" i="3"/>
  <c r="AT4511" i="3"/>
  <c r="AT4515" i="3"/>
  <c r="AT4519" i="3"/>
  <c r="AT4523" i="3"/>
  <c r="AT4527" i="3"/>
  <c r="AT4531" i="3"/>
  <c r="AT4535" i="3"/>
  <c r="AT4539" i="3"/>
  <c r="AT4543" i="3"/>
  <c r="AT4547" i="3"/>
  <c r="AT4551" i="3"/>
  <c r="AT4555" i="3"/>
  <c r="AT4559" i="3"/>
  <c r="AT4563" i="3"/>
  <c r="AT4567" i="3"/>
  <c r="AT4571" i="3"/>
  <c r="AT4575" i="3"/>
  <c r="AT4579" i="3"/>
  <c r="AT4583" i="3"/>
  <c r="AT4587" i="3"/>
  <c r="AT4591" i="3"/>
  <c r="AT4595" i="3"/>
  <c r="AT4599" i="3"/>
  <c r="AT4603" i="3"/>
  <c r="AT4607" i="3"/>
  <c r="AT4611" i="3"/>
  <c r="AT4615" i="3"/>
  <c r="AT4619" i="3"/>
  <c r="AT4623" i="3"/>
  <c r="AT4627" i="3"/>
  <c r="AT4631" i="3"/>
  <c r="AT4635" i="3"/>
  <c r="AT4639" i="3"/>
  <c r="AT4643" i="3"/>
  <c r="AT4647" i="3"/>
  <c r="AT4651" i="3"/>
  <c r="AT4655" i="3"/>
  <c r="AT4659" i="3"/>
  <c r="AT4663" i="3"/>
  <c r="AT4667" i="3"/>
  <c r="AT4671" i="3"/>
  <c r="AT4675" i="3"/>
  <c r="AT4679" i="3"/>
  <c r="AT4683" i="3"/>
  <c r="AT4687" i="3"/>
  <c r="AT4691" i="3"/>
  <c r="AT4695" i="3"/>
  <c r="AT4699" i="3"/>
  <c r="AT4703" i="3"/>
  <c r="AT4707" i="3"/>
  <c r="AT4711" i="3"/>
  <c r="AT4715" i="3"/>
  <c r="AT4719" i="3"/>
  <c r="AT4723" i="3"/>
  <c r="AT4727" i="3"/>
  <c r="AT4731" i="3"/>
  <c r="AT4735" i="3"/>
  <c r="AT4739" i="3"/>
  <c r="AT4743" i="3"/>
  <c r="AT4747" i="3"/>
  <c r="AT4751" i="3"/>
  <c r="AT4755" i="3"/>
  <c r="AT4759" i="3"/>
  <c r="AT4763" i="3"/>
  <c r="AT4767" i="3"/>
  <c r="AT4771" i="3"/>
  <c r="AT4775" i="3"/>
  <c r="AT4779" i="3"/>
  <c r="AT4783" i="3"/>
  <c r="AT4787" i="3"/>
  <c r="AT4791" i="3"/>
  <c r="AT4795" i="3"/>
  <c r="AT4799" i="3"/>
  <c r="AT4803" i="3"/>
  <c r="AT4807" i="3"/>
  <c r="AT4811" i="3"/>
  <c r="AT4815" i="3"/>
  <c r="AT4819" i="3"/>
  <c r="AT4823" i="3"/>
  <c r="AT4827" i="3"/>
  <c r="AT4831" i="3"/>
  <c r="AT4835" i="3"/>
  <c r="AT4839" i="3"/>
  <c r="AT4843" i="3"/>
  <c r="AT4847" i="3"/>
  <c r="AT4851" i="3"/>
  <c r="AT4855" i="3"/>
  <c r="AT4859" i="3"/>
  <c r="AT4863" i="3"/>
  <c r="AT4867" i="3"/>
  <c r="AT4871" i="3"/>
  <c r="AT4875" i="3"/>
  <c r="AT4879" i="3"/>
  <c r="AT4883" i="3"/>
  <c r="AT4887" i="3"/>
  <c r="AT4891" i="3"/>
  <c r="AT4895" i="3"/>
  <c r="AT4899" i="3"/>
  <c r="AT4903" i="3"/>
  <c r="AT4907" i="3"/>
  <c r="AT4911" i="3"/>
  <c r="AT4915" i="3"/>
  <c r="AT4919" i="3"/>
  <c r="AT4923" i="3"/>
  <c r="AT4927" i="3"/>
  <c r="AT4931" i="3"/>
  <c r="AT4935" i="3"/>
  <c r="AT4939" i="3"/>
  <c r="AT4943" i="3"/>
  <c r="AT4947" i="3"/>
  <c r="AT4951" i="3"/>
  <c r="AT4955" i="3"/>
  <c r="AT4959" i="3"/>
  <c r="AT4963" i="3"/>
  <c r="AT4967" i="3"/>
  <c r="AT4971" i="3"/>
  <c r="AT4975" i="3"/>
  <c r="AT4979" i="3"/>
  <c r="AT4983" i="3"/>
  <c r="AT4987" i="3"/>
  <c r="AT4991" i="3"/>
  <c r="AT4995" i="3"/>
  <c r="AT4999" i="3"/>
  <c r="AT5003" i="3"/>
  <c r="AT5007" i="3"/>
  <c r="AT5011" i="3"/>
  <c r="AT5015" i="3"/>
  <c r="AT5019" i="3"/>
  <c r="AT5023" i="3"/>
  <c r="AT5027" i="3"/>
  <c r="AT5031" i="3"/>
  <c r="AT5035" i="3"/>
  <c r="AT5039" i="3"/>
  <c r="AT5043" i="3"/>
  <c r="AT5047" i="3"/>
  <c r="AT5051" i="3"/>
  <c r="AT5055" i="3"/>
  <c r="AT5059" i="3"/>
  <c r="AT5063" i="3"/>
  <c r="AT5067" i="3"/>
  <c r="AT5071" i="3"/>
  <c r="AT5075" i="3"/>
  <c r="AT5079" i="3"/>
  <c r="AT5083" i="3"/>
  <c r="AT5087" i="3"/>
  <c r="AT5091" i="3"/>
  <c r="AT5095" i="3"/>
  <c r="AT5099" i="3"/>
  <c r="AT5103" i="3"/>
  <c r="AT5107" i="3"/>
  <c r="AT5111" i="3"/>
  <c r="AT5115" i="3"/>
  <c r="AT5119" i="3"/>
  <c r="AT5123" i="3"/>
  <c r="AT5127" i="3"/>
  <c r="AT5131" i="3"/>
  <c r="AT5135" i="3"/>
  <c r="AT5139" i="3"/>
  <c r="AT5143" i="3"/>
  <c r="AT5147" i="3"/>
  <c r="AT5151" i="3"/>
  <c r="AT5155" i="3"/>
  <c r="AT5159" i="3"/>
  <c r="AT5163" i="3"/>
  <c r="AT5167" i="3"/>
  <c r="AT5171" i="3"/>
  <c r="AT5175" i="3"/>
  <c r="AT5179" i="3"/>
  <c r="AT5183" i="3"/>
  <c r="AT5187" i="3"/>
  <c r="AT5191" i="3"/>
  <c r="AT5195" i="3"/>
  <c r="AT5199" i="3"/>
  <c r="AT5203" i="3"/>
  <c r="AT5207" i="3"/>
  <c r="AT5211" i="3"/>
  <c r="AT5215" i="3"/>
  <c r="AT5219" i="3"/>
  <c r="AT5223" i="3"/>
  <c r="AT5227" i="3"/>
  <c r="AT5231" i="3"/>
  <c r="AT5235" i="3"/>
  <c r="AT5239" i="3"/>
  <c r="AT5243" i="3"/>
  <c r="AT5247" i="3"/>
  <c r="AT5251" i="3"/>
  <c r="AT5255" i="3"/>
  <c r="AT5259" i="3"/>
  <c r="AT5263" i="3"/>
  <c r="AT5267" i="3"/>
  <c r="AT5271" i="3"/>
  <c r="AT5275" i="3"/>
  <c r="AT5279" i="3"/>
  <c r="AT5283" i="3"/>
  <c r="AT5287" i="3"/>
  <c r="AT5291" i="3"/>
  <c r="AT5295" i="3"/>
  <c r="AT5299" i="3"/>
  <c r="AT5303" i="3"/>
  <c r="AT5307" i="3"/>
  <c r="AT5311" i="3"/>
  <c r="AT5315" i="3"/>
  <c r="AT5319" i="3"/>
  <c r="AT5323" i="3"/>
  <c r="AT5327" i="3"/>
  <c r="AT5331" i="3"/>
  <c r="AT5335" i="3"/>
  <c r="AT5339" i="3"/>
  <c r="AT5343" i="3"/>
  <c r="AT5347" i="3"/>
  <c r="AT5351" i="3"/>
  <c r="AT5355" i="3"/>
  <c r="AT5359" i="3"/>
  <c r="AT5363" i="3"/>
  <c r="AT5367" i="3"/>
  <c r="AT5371" i="3"/>
  <c r="AT5375" i="3"/>
  <c r="AT5379" i="3"/>
  <c r="AT5383" i="3"/>
  <c r="AT5387" i="3"/>
  <c r="AT5391" i="3"/>
  <c r="AT5395" i="3"/>
  <c r="AT5399" i="3"/>
  <c r="AT5403" i="3"/>
  <c r="AT5407" i="3"/>
  <c r="AT5411" i="3"/>
  <c r="AT5415" i="3"/>
  <c r="AT5419" i="3"/>
  <c r="AT5423" i="3"/>
  <c r="AT5427" i="3"/>
  <c r="AT5431" i="3"/>
  <c r="AT5435" i="3"/>
  <c r="AT5439" i="3"/>
  <c r="AT5443" i="3"/>
  <c r="AT5447" i="3"/>
  <c r="AT5451" i="3"/>
  <c r="AT5455" i="3"/>
  <c r="AT5459" i="3"/>
  <c r="AT5463" i="3"/>
  <c r="AT5467" i="3"/>
  <c r="AT5471" i="3"/>
  <c r="AT5475" i="3"/>
  <c r="AT5479" i="3"/>
  <c r="AT5483" i="3"/>
  <c r="AT5487" i="3"/>
  <c r="AT5491" i="3"/>
  <c r="AT5495" i="3"/>
  <c r="AT5499" i="3"/>
  <c r="AT5503" i="3"/>
  <c r="AT5507" i="3"/>
  <c r="AT5511" i="3"/>
  <c r="AT5515" i="3"/>
  <c r="AT5519" i="3"/>
  <c r="AT5523" i="3"/>
  <c r="AT5527" i="3"/>
  <c r="AT5531" i="3"/>
  <c r="AT5535" i="3"/>
  <c r="AT5539" i="3"/>
  <c r="AT5543" i="3"/>
  <c r="AT5547" i="3"/>
  <c r="AT5551" i="3"/>
  <c r="AT5555" i="3"/>
  <c r="AT5559" i="3"/>
  <c r="AT5563" i="3"/>
  <c r="AT5567" i="3"/>
  <c r="AT5571" i="3"/>
  <c r="AT5575" i="3"/>
  <c r="AT5579" i="3"/>
  <c r="AT5583" i="3"/>
  <c r="AT5587" i="3"/>
  <c r="AT5591" i="3"/>
  <c r="AT5595" i="3"/>
  <c r="AT5599" i="3"/>
  <c r="AT5603" i="3"/>
  <c r="AT5607" i="3"/>
  <c r="AT5611" i="3"/>
  <c r="AT5615" i="3"/>
  <c r="AT5619" i="3"/>
  <c r="AT5623" i="3"/>
  <c r="AT5627" i="3"/>
  <c r="AT5631" i="3"/>
  <c r="AT5635" i="3"/>
  <c r="AT5639" i="3"/>
  <c r="AT5643" i="3"/>
  <c r="AT5647" i="3"/>
  <c r="AT5651" i="3"/>
  <c r="AT5655" i="3"/>
  <c r="AT5659" i="3"/>
  <c r="AT5663" i="3"/>
  <c r="AT5667" i="3"/>
  <c r="AT5671" i="3"/>
  <c r="AT5675" i="3"/>
  <c r="AT5679" i="3"/>
  <c r="AT5683" i="3"/>
  <c r="AT5687" i="3"/>
  <c r="AT5691" i="3"/>
  <c r="AT5695" i="3"/>
  <c r="AT5699" i="3"/>
  <c r="AT5703" i="3"/>
  <c r="AT5707" i="3"/>
  <c r="AT5711" i="3"/>
  <c r="AT5715" i="3"/>
  <c r="AT5719" i="3"/>
  <c r="AT5723" i="3"/>
  <c r="AT5727" i="3"/>
  <c r="AT5731" i="3"/>
  <c r="AT5735" i="3"/>
  <c r="AT5739" i="3"/>
  <c r="AT5743" i="3"/>
  <c r="AT5747" i="3"/>
  <c r="AT5751" i="3"/>
  <c r="AT5755" i="3"/>
  <c r="AT5759" i="3"/>
  <c r="AT5763" i="3"/>
  <c r="AT5767" i="3"/>
  <c r="AT5771" i="3"/>
  <c r="AT5775" i="3"/>
  <c r="AT5779" i="3"/>
  <c r="AT5783" i="3"/>
  <c r="AT5787" i="3"/>
  <c r="AT5791" i="3"/>
  <c r="AT5795" i="3"/>
  <c r="AT5799" i="3"/>
  <c r="AT5803" i="3"/>
  <c r="AT5807" i="3"/>
  <c r="AT5811" i="3"/>
  <c r="AT5815" i="3"/>
  <c r="AT5819" i="3"/>
  <c r="AT5858" i="3"/>
  <c r="AT5862" i="3"/>
  <c r="AT5866" i="3"/>
  <c r="AT5870" i="3"/>
  <c r="AT5874" i="3"/>
  <c r="AT5878" i="3"/>
  <c r="AT5882" i="3"/>
  <c r="AT5886" i="3"/>
  <c r="AT5890" i="3"/>
  <c r="AT5894" i="3"/>
  <c r="AT5898" i="3"/>
  <c r="AT5902" i="3"/>
  <c r="AT5906" i="3"/>
  <c r="AT5910" i="3"/>
  <c r="AT5914" i="3"/>
  <c r="AT5918" i="3"/>
  <c r="AT5922" i="3"/>
  <c r="AT5926" i="3"/>
  <c r="AT5930" i="3"/>
  <c r="AT5934" i="3"/>
  <c r="AT5938" i="3"/>
  <c r="AT5942" i="3"/>
  <c r="AT5946" i="3"/>
  <c r="AT5950" i="3"/>
  <c r="AT5954" i="3"/>
  <c r="AT5958" i="3"/>
  <c r="AT5962" i="3"/>
  <c r="AT5966" i="3"/>
  <c r="AT5970" i="3"/>
  <c r="AT5974" i="3"/>
  <c r="AT5978" i="3"/>
  <c r="AT5982" i="3"/>
  <c r="AT5986" i="3"/>
  <c r="AT5990" i="3"/>
  <c r="AT5994" i="3"/>
  <c r="AT5998" i="3"/>
  <c r="AT6002" i="3"/>
  <c r="AT6006" i="3"/>
  <c r="AT6010" i="3"/>
  <c r="AT6014" i="3"/>
  <c r="AT6018" i="3"/>
  <c r="AT6022" i="3"/>
  <c r="AT6026" i="3"/>
  <c r="AT6030" i="3"/>
  <c r="AT6034" i="3"/>
  <c r="AT6038" i="3"/>
  <c r="AT6042" i="3"/>
  <c r="AT6046" i="3"/>
  <c r="AT6050" i="3"/>
  <c r="AT6054" i="3"/>
  <c r="AT6058" i="3"/>
  <c r="AT6062" i="3"/>
  <c r="AT6066" i="3"/>
  <c r="AT6070" i="3"/>
  <c r="AT6074" i="3"/>
  <c r="AT6078" i="3"/>
  <c r="AT6082" i="3"/>
  <c r="AT6086" i="3"/>
  <c r="AT6090" i="3"/>
  <c r="AT6094" i="3"/>
  <c r="AT6098" i="3"/>
  <c r="AT6102" i="3"/>
  <c r="AT6106" i="3"/>
  <c r="AT6110" i="3"/>
  <c r="AT6114" i="3"/>
  <c r="AT6118" i="3"/>
  <c r="AT6122" i="3"/>
  <c r="AT6126" i="3"/>
  <c r="AT6130" i="3"/>
  <c r="AT6134" i="3"/>
  <c r="AT6138" i="3"/>
  <c r="AT6142" i="3"/>
  <c r="AT6146" i="3"/>
  <c r="AT6150" i="3"/>
  <c r="AT6154" i="3"/>
  <c r="AT6158" i="3"/>
  <c r="AT6162" i="3"/>
  <c r="AT6166" i="3"/>
  <c r="AT6170" i="3"/>
  <c r="AT6174" i="3"/>
  <c r="AT6178" i="3"/>
  <c r="AT6182" i="3"/>
  <c r="AT6186" i="3"/>
  <c r="AT6190" i="3"/>
  <c r="AT6194" i="3"/>
  <c r="AT6198" i="3"/>
  <c r="AT6202" i="3"/>
  <c r="AT6206" i="3"/>
  <c r="AT6210" i="3"/>
  <c r="AT6214" i="3"/>
  <c r="AT6218" i="3"/>
  <c r="AT12609" i="3"/>
  <c r="AT12625" i="3"/>
  <c r="AT12641" i="3"/>
  <c r="AT12657" i="3"/>
  <c r="AT12673" i="3"/>
  <c r="AT12871" i="3"/>
  <c r="AT12887" i="3"/>
  <c r="AT12903" i="3"/>
  <c r="AT12919" i="3"/>
  <c r="AT12935" i="3"/>
  <c r="AT12951" i="3"/>
  <c r="AT12967" i="3"/>
  <c r="AT13465" i="3"/>
  <c r="AT13481" i="3"/>
  <c r="AT13497" i="3"/>
  <c r="AT13513" i="3"/>
  <c r="AT13529" i="3"/>
  <c r="AT13545" i="3"/>
  <c r="AT13561" i="3"/>
  <c r="AT13593" i="3"/>
  <c r="AT13609" i="3"/>
  <c r="AT13625" i="3"/>
  <c r="AT13641" i="3"/>
  <c r="AT13657" i="3"/>
  <c r="AT13673" i="3"/>
  <c r="AT13689" i="3"/>
  <c r="AT13705" i="3"/>
  <c r="AT13815" i="3"/>
  <c r="AT13719" i="3"/>
  <c r="AT13734" i="3"/>
  <c r="AT13750" i="3"/>
  <c r="AT13766" i="3"/>
  <c r="AT13782" i="3"/>
  <c r="AT13798" i="3"/>
  <c r="AT13814" i="3"/>
  <c r="AT13721" i="3"/>
  <c r="AT13729" i="3"/>
  <c r="AT13737" i="3"/>
  <c r="AT13745" i="3"/>
  <c r="AT13753" i="3"/>
  <c r="AT13761" i="3"/>
  <c r="AT13769" i="3"/>
  <c r="AT13777" i="3"/>
  <c r="AT13740" i="3"/>
  <c r="AT13756" i="3"/>
  <c r="AT13772" i="3"/>
  <c r="AT13788" i="3"/>
  <c r="AT13804" i="3"/>
  <c r="AT13874" i="3"/>
  <c r="AT13882" i="3"/>
  <c r="AT13890" i="3"/>
  <c r="AT13898" i="3"/>
  <c r="AT13906" i="3"/>
  <c r="AT13914" i="3"/>
  <c r="AT13831" i="3"/>
  <c r="AT6221" i="3"/>
  <c r="AT6225" i="3"/>
  <c r="AT6229" i="3"/>
  <c r="AT6233" i="3"/>
  <c r="AT6237" i="3"/>
  <c r="AT6241" i="3"/>
  <c r="AT6245" i="3"/>
  <c r="AT6249" i="3"/>
  <c r="AT6253" i="3"/>
  <c r="AT6257" i="3"/>
  <c r="AT6261" i="3"/>
  <c r="AT6265" i="3"/>
  <c r="AT6269" i="3"/>
  <c r="AT6273" i="3"/>
  <c r="AT6277" i="3"/>
  <c r="AT6281" i="3"/>
  <c r="AT6285" i="3"/>
  <c r="AT6289" i="3"/>
  <c r="AT6293" i="3"/>
  <c r="AT6297" i="3"/>
  <c r="AT6301" i="3"/>
  <c r="AT6305" i="3"/>
  <c r="AT6309" i="3"/>
  <c r="AT6313" i="3"/>
  <c r="AT6317" i="3"/>
  <c r="AT6321" i="3"/>
  <c r="AT6325" i="3"/>
  <c r="AT6329" i="3"/>
  <c r="AT6333" i="3"/>
  <c r="AT6337" i="3"/>
  <c r="AT6341" i="3"/>
  <c r="AT6345" i="3"/>
  <c r="AT6349" i="3"/>
  <c r="AT6353" i="3"/>
  <c r="AT6357" i="3"/>
  <c r="AT6361" i="3"/>
  <c r="AT6365" i="3"/>
  <c r="AT6369" i="3"/>
  <c r="AT6373" i="3"/>
  <c r="AT6377" i="3"/>
  <c r="AT6381" i="3"/>
  <c r="AT6385" i="3"/>
  <c r="AT6389" i="3"/>
  <c r="AT6393" i="3"/>
  <c r="AT6397" i="3"/>
  <c r="AT6401" i="3"/>
  <c r="AT6405" i="3"/>
  <c r="AT6409" i="3"/>
  <c r="AT6413" i="3"/>
  <c r="AT6417" i="3"/>
  <c r="AT6421" i="3"/>
  <c r="AT6425" i="3"/>
  <c r="AT6429" i="3"/>
  <c r="AT6433" i="3"/>
  <c r="AT6437" i="3"/>
  <c r="AT6441" i="3"/>
  <c r="AT6445" i="3"/>
  <c r="AT6449" i="3"/>
  <c r="AT6453" i="3"/>
  <c r="AT6457" i="3"/>
  <c r="AT6461" i="3"/>
  <c r="AT6465" i="3"/>
  <c r="AT6469" i="3"/>
  <c r="AT6473" i="3"/>
  <c r="AT6477" i="3"/>
  <c r="AT6481" i="3"/>
  <c r="AT6485" i="3"/>
  <c r="AT6489" i="3"/>
  <c r="AT6493" i="3"/>
  <c r="AT6497" i="3"/>
  <c r="AT6501" i="3"/>
  <c r="AT6505" i="3"/>
  <c r="AT6509" i="3"/>
  <c r="AT6513" i="3"/>
  <c r="AT6517" i="3"/>
  <c r="AT6521" i="3"/>
  <c r="AT6525" i="3"/>
  <c r="AT6529" i="3"/>
  <c r="AT6533" i="3"/>
  <c r="AT6537" i="3"/>
  <c r="AT6541" i="3"/>
  <c r="AT6545" i="3"/>
  <c r="AT6549" i="3"/>
  <c r="AT6553" i="3"/>
  <c r="AT6557" i="3"/>
  <c r="AT6561" i="3"/>
  <c r="AT6565" i="3"/>
  <c r="AT6569" i="3"/>
  <c r="AT6573" i="3"/>
  <c r="AT6577" i="3"/>
  <c r="AT6581" i="3"/>
  <c r="AT6585" i="3"/>
  <c r="AT6589" i="3"/>
  <c r="AT6593" i="3"/>
  <c r="AT6597" i="3"/>
  <c r="AT6601" i="3"/>
  <c r="AT6605" i="3"/>
  <c r="AT6609" i="3"/>
  <c r="AT6613" i="3"/>
  <c r="AT6617" i="3"/>
  <c r="AT6621" i="3"/>
  <c r="AT6625" i="3"/>
  <c r="AT6629" i="3"/>
  <c r="AT6633" i="3"/>
  <c r="AT6637" i="3"/>
  <c r="AT6641" i="3"/>
  <c r="AT6645" i="3"/>
  <c r="AT6649" i="3"/>
  <c r="AT6653" i="3"/>
  <c r="AT6657" i="3"/>
  <c r="AT6661" i="3"/>
  <c r="AT6665" i="3"/>
  <c r="AT6669" i="3"/>
  <c r="AT6673" i="3"/>
  <c r="AT6677" i="3"/>
  <c r="AT6681" i="3"/>
  <c r="AT6685" i="3"/>
  <c r="AT6689" i="3"/>
  <c r="AT6693" i="3"/>
  <c r="AT6697" i="3"/>
  <c r="AT6701" i="3"/>
  <c r="AT6705" i="3"/>
  <c r="AT6709" i="3"/>
  <c r="AT6713" i="3"/>
  <c r="AT6717" i="3"/>
  <c r="AT6721" i="3"/>
  <c r="AT6725" i="3"/>
  <c r="AT6729" i="3"/>
  <c r="AT6733" i="3"/>
  <c r="AT6737" i="3"/>
  <c r="AT6741" i="3"/>
  <c r="AT6745" i="3"/>
  <c r="AT6749" i="3"/>
  <c r="AT6753" i="3"/>
  <c r="AT6757" i="3"/>
  <c r="AT6761" i="3"/>
  <c r="AT6765" i="3"/>
  <c r="AT6769" i="3"/>
  <c r="AT6773" i="3"/>
  <c r="AT6777" i="3"/>
  <c r="AT6781" i="3"/>
  <c r="AT6785" i="3"/>
  <c r="AT6789" i="3"/>
  <c r="AT6793" i="3"/>
  <c r="AT6797" i="3"/>
  <c r="AT6801" i="3"/>
  <c r="AT6805" i="3"/>
  <c r="AT6809" i="3"/>
  <c r="AT6813" i="3"/>
  <c r="AT6817" i="3"/>
  <c r="AT6821" i="3"/>
  <c r="AT6825" i="3"/>
  <c r="AT6829" i="3"/>
  <c r="AT6833" i="3"/>
  <c r="AT6837" i="3"/>
  <c r="AT6841" i="3"/>
  <c r="AT6845" i="3"/>
  <c r="AT6849" i="3"/>
  <c r="AT6853" i="3"/>
  <c r="AT6857" i="3"/>
  <c r="AT6861" i="3"/>
  <c r="AT6865" i="3"/>
  <c r="AT6869" i="3"/>
  <c r="AT6873" i="3"/>
  <c r="AT6877" i="3"/>
  <c r="AT6881" i="3"/>
  <c r="AT6885" i="3"/>
  <c r="AT6889" i="3"/>
  <c r="AT6893" i="3"/>
  <c r="AT6897" i="3"/>
  <c r="AT6901" i="3"/>
  <c r="AT6905" i="3"/>
  <c r="AT6909" i="3"/>
  <c r="AT6913" i="3"/>
  <c r="AT6917" i="3"/>
  <c r="AT6921" i="3"/>
  <c r="AT6925" i="3"/>
  <c r="AT6929" i="3"/>
  <c r="AT6933" i="3"/>
  <c r="AT6937" i="3"/>
  <c r="AT6941" i="3"/>
  <c r="AT6945" i="3"/>
  <c r="AT6949" i="3"/>
  <c r="AT6953" i="3"/>
  <c r="AT6957" i="3"/>
  <c r="AT6961" i="3"/>
  <c r="AT6965" i="3"/>
  <c r="AT6969" i="3"/>
  <c r="AT6973" i="3"/>
  <c r="AT6977" i="3"/>
  <c r="AT6981" i="3"/>
  <c r="AT6985" i="3"/>
  <c r="AT6989" i="3"/>
  <c r="AT6993" i="3"/>
  <c r="AT6997" i="3"/>
  <c r="AT7001" i="3"/>
  <c r="AT7005" i="3"/>
  <c r="AT7009" i="3"/>
  <c r="AT7013" i="3"/>
  <c r="AT7017" i="3"/>
  <c r="AT7021" i="3"/>
  <c r="AT7025" i="3"/>
  <c r="AT7029" i="3"/>
  <c r="AT7033" i="3"/>
  <c r="AT7037" i="3"/>
  <c r="AT7041" i="3"/>
  <c r="AT7045" i="3"/>
  <c r="AT7049" i="3"/>
  <c r="AT7053" i="3"/>
  <c r="AT7057" i="3"/>
  <c r="AT7061" i="3"/>
  <c r="AT7065" i="3"/>
  <c r="AT7069" i="3"/>
  <c r="AT7073" i="3"/>
  <c r="AT7077" i="3"/>
  <c r="AT7081" i="3"/>
  <c r="AT7085" i="3"/>
  <c r="AT7089" i="3"/>
  <c r="AT7093" i="3"/>
  <c r="AT7097" i="3"/>
  <c r="AT7101" i="3"/>
  <c r="AT7105" i="3"/>
  <c r="AT7109" i="3"/>
  <c r="AT7113" i="3"/>
  <c r="AT7117" i="3"/>
  <c r="AT7121" i="3"/>
  <c r="AT7125" i="3"/>
  <c r="AT7129" i="3"/>
  <c r="AT7133" i="3"/>
  <c r="AT7137" i="3"/>
  <c r="AT7141" i="3"/>
  <c r="AT7145" i="3"/>
  <c r="AT7149" i="3"/>
  <c r="AT7153" i="3"/>
  <c r="AT7157" i="3"/>
  <c r="AT7161" i="3"/>
  <c r="AT7165" i="3"/>
  <c r="AT7169" i="3"/>
  <c r="AT7173" i="3"/>
  <c r="AT7177" i="3"/>
  <c r="AT7181" i="3"/>
  <c r="AT7185" i="3"/>
  <c r="AT7189" i="3"/>
  <c r="AT7193" i="3"/>
  <c r="AT7197" i="3"/>
  <c r="AT7201" i="3"/>
  <c r="AT7205" i="3"/>
  <c r="AT7209" i="3"/>
  <c r="AT7213" i="3"/>
  <c r="AT7217" i="3"/>
  <c r="AT7221" i="3"/>
  <c r="AT7225" i="3"/>
  <c r="AT7229" i="3"/>
  <c r="AT7233" i="3"/>
  <c r="AT7237" i="3"/>
  <c r="AT7241" i="3"/>
  <c r="AT7245" i="3"/>
  <c r="AT7249" i="3"/>
  <c r="AT7253" i="3"/>
  <c r="AT7257" i="3"/>
  <c r="AT7261" i="3"/>
  <c r="AT7265" i="3"/>
  <c r="AT7269" i="3"/>
  <c r="AT7273" i="3"/>
  <c r="AT7277" i="3"/>
  <c r="AT7281" i="3"/>
  <c r="AT7285" i="3"/>
  <c r="AT7289" i="3"/>
  <c r="AT7293" i="3"/>
  <c r="AT7297" i="3"/>
  <c r="AT7301" i="3"/>
  <c r="AT7305" i="3"/>
  <c r="AT7309" i="3"/>
  <c r="AT7313" i="3"/>
  <c r="AT7317" i="3"/>
  <c r="AT7321" i="3"/>
  <c r="AT7325" i="3"/>
  <c r="AT7329" i="3"/>
  <c r="AT7333" i="3"/>
  <c r="AT7337" i="3"/>
  <c r="AT7341" i="3"/>
  <c r="AT7345" i="3"/>
  <c r="AT7349" i="3"/>
  <c r="AT7353" i="3"/>
  <c r="AT7357" i="3"/>
  <c r="AT7361" i="3"/>
  <c r="AT7365" i="3"/>
  <c r="AT7369" i="3"/>
  <c r="AT7373" i="3"/>
  <c r="AT7377" i="3"/>
  <c r="AT7381" i="3"/>
  <c r="AT7385" i="3"/>
  <c r="AT7389" i="3"/>
  <c r="AT7393" i="3"/>
  <c r="AT7397" i="3"/>
  <c r="AT7401" i="3"/>
  <c r="AT7405" i="3"/>
  <c r="AT7409" i="3"/>
  <c r="AT7413" i="3"/>
  <c r="AT7417" i="3"/>
  <c r="AT7421" i="3"/>
  <c r="AT7425" i="3"/>
  <c r="AT7429" i="3"/>
  <c r="AT7433" i="3"/>
  <c r="AT7437" i="3"/>
  <c r="AT7441" i="3"/>
  <c r="AT7445" i="3"/>
  <c r="AT7449" i="3"/>
  <c r="AT7453" i="3"/>
  <c r="AT7457" i="3"/>
  <c r="AT7461" i="3"/>
  <c r="AT7465" i="3"/>
  <c r="AT7469" i="3"/>
  <c r="AT7473" i="3"/>
  <c r="AT7477" i="3"/>
  <c r="AT7481" i="3"/>
  <c r="AT7485" i="3"/>
  <c r="AT7489" i="3"/>
  <c r="AT7493" i="3"/>
  <c r="AT7497" i="3"/>
  <c r="AT7501" i="3"/>
  <c r="AT7505" i="3"/>
  <c r="AT7509" i="3"/>
  <c r="AT7513" i="3"/>
  <c r="AT7517" i="3"/>
  <c r="AT7521" i="3"/>
  <c r="AT7525" i="3"/>
  <c r="AT7529" i="3"/>
  <c r="AT7533" i="3"/>
  <c r="AT7537" i="3"/>
  <c r="AT7790" i="3"/>
  <c r="AT7798" i="3"/>
  <c r="AT7806" i="3"/>
  <c r="AT7814" i="3"/>
  <c r="AT7822" i="3"/>
  <c r="AT7830" i="3"/>
  <c r="AT7838" i="3"/>
  <c r="AT7846" i="3"/>
  <c r="AT7854" i="3"/>
  <c r="AT7862" i="3"/>
  <c r="AT7870" i="3"/>
  <c r="AT6222" i="3"/>
  <c r="AT6226" i="3"/>
  <c r="AT6230" i="3"/>
  <c r="AT6234" i="3"/>
  <c r="AT6238" i="3"/>
  <c r="AT6242" i="3"/>
  <c r="AT6246" i="3"/>
  <c r="AT6250" i="3"/>
  <c r="AT6254" i="3"/>
  <c r="AT6258" i="3"/>
  <c r="AT6262" i="3"/>
  <c r="AT6266" i="3"/>
  <c r="AT6270" i="3"/>
  <c r="AT6274" i="3"/>
  <c r="AT6278" i="3"/>
  <c r="AT6282" i="3"/>
  <c r="AT6286" i="3"/>
  <c r="AT6290" i="3"/>
  <c r="AT6294" i="3"/>
  <c r="AT6298" i="3"/>
  <c r="AT6302" i="3"/>
  <c r="AT6306" i="3"/>
  <c r="AT6310" i="3"/>
  <c r="AT6314" i="3"/>
  <c r="AT6318" i="3"/>
  <c r="AT6322" i="3"/>
  <c r="AT6326" i="3"/>
  <c r="AT6330" i="3"/>
  <c r="AT6334" i="3"/>
  <c r="AT6338" i="3"/>
  <c r="AT6342" i="3"/>
  <c r="AT6346" i="3"/>
  <c r="AT6350" i="3"/>
  <c r="AT6354" i="3"/>
  <c r="AT6358" i="3"/>
  <c r="AT6362" i="3"/>
  <c r="AT6366" i="3"/>
  <c r="AT6370" i="3"/>
  <c r="AT6374" i="3"/>
  <c r="AT6378" i="3"/>
  <c r="AT6382" i="3"/>
  <c r="AT6386" i="3"/>
  <c r="AT6390" i="3"/>
  <c r="AT6394" i="3"/>
  <c r="AT6398" i="3"/>
  <c r="AT6402" i="3"/>
  <c r="AT6406" i="3"/>
  <c r="AT6410" i="3"/>
  <c r="AT6414" i="3"/>
  <c r="AT6418" i="3"/>
  <c r="AT6422" i="3"/>
  <c r="AT6426" i="3"/>
  <c r="AT6430" i="3"/>
  <c r="AT6434" i="3"/>
  <c r="AT6438" i="3"/>
  <c r="AT6442" i="3"/>
  <c r="AT6446" i="3"/>
  <c r="AT6450" i="3"/>
  <c r="AT6454" i="3"/>
  <c r="AT6458" i="3"/>
  <c r="AT6462" i="3"/>
  <c r="AT6466" i="3"/>
  <c r="AT6470" i="3"/>
  <c r="AT6474" i="3"/>
  <c r="AT6478" i="3"/>
  <c r="AT6482" i="3"/>
  <c r="AT6486" i="3"/>
  <c r="AT6490" i="3"/>
  <c r="AT6494" i="3"/>
  <c r="AT6498" i="3"/>
  <c r="AT6502" i="3"/>
  <c r="AT6506" i="3"/>
  <c r="AT6510" i="3"/>
  <c r="AT6514" i="3"/>
  <c r="AT6518" i="3"/>
  <c r="AT6522" i="3"/>
  <c r="AT6526" i="3"/>
  <c r="AT6530" i="3"/>
  <c r="AT6534" i="3"/>
  <c r="AT6538" i="3"/>
  <c r="AT6542" i="3"/>
  <c r="AT6546" i="3"/>
  <c r="AT6550" i="3"/>
  <c r="AT6554" i="3"/>
  <c r="AT6558" i="3"/>
  <c r="AT6562" i="3"/>
  <c r="AT6566" i="3"/>
  <c r="AT6570" i="3"/>
  <c r="AT6574" i="3"/>
  <c r="AT6578" i="3"/>
  <c r="AT6582" i="3"/>
  <c r="AT6586" i="3"/>
  <c r="AT6590" i="3"/>
  <c r="AT6594" i="3"/>
  <c r="AT6598" i="3"/>
  <c r="AT6602" i="3"/>
  <c r="AT6606" i="3"/>
  <c r="AT6610" i="3"/>
  <c r="AT6614" i="3"/>
  <c r="AT6618" i="3"/>
  <c r="AT6622" i="3"/>
  <c r="AT6626" i="3"/>
  <c r="AT6630" i="3"/>
  <c r="AT6634" i="3"/>
  <c r="AT6638" i="3"/>
  <c r="AT6642" i="3"/>
  <c r="AT6646" i="3"/>
  <c r="AT6650" i="3"/>
  <c r="AT6654" i="3"/>
  <c r="AT6658" i="3"/>
  <c r="AT6662" i="3"/>
  <c r="AT6666" i="3"/>
  <c r="AT6670" i="3"/>
  <c r="AT6674" i="3"/>
  <c r="AT6678" i="3"/>
  <c r="AT6682" i="3"/>
  <c r="AT6686" i="3"/>
  <c r="AT6690" i="3"/>
  <c r="AT6694" i="3"/>
  <c r="AT6698" i="3"/>
  <c r="AT6702" i="3"/>
  <c r="AT6706" i="3"/>
  <c r="AT6710" i="3"/>
  <c r="AT6714" i="3"/>
  <c r="AT6718" i="3"/>
  <c r="AT6722" i="3"/>
  <c r="AT6726" i="3"/>
  <c r="AT6730" i="3"/>
  <c r="AT6734" i="3"/>
  <c r="AT6738" i="3"/>
  <c r="AT6742" i="3"/>
  <c r="AT6746" i="3"/>
  <c r="AT6750" i="3"/>
  <c r="AT6754" i="3"/>
  <c r="AT6758" i="3"/>
  <c r="AT6762" i="3"/>
  <c r="AT6766" i="3"/>
  <c r="AT6770" i="3"/>
  <c r="AT6774" i="3"/>
  <c r="AT6778" i="3"/>
  <c r="AT6782" i="3"/>
  <c r="AT6786" i="3"/>
  <c r="AT6790" i="3"/>
  <c r="AT6794" i="3"/>
  <c r="AT6798" i="3"/>
  <c r="AT6802" i="3"/>
  <c r="AT6806" i="3"/>
  <c r="AT6810" i="3"/>
  <c r="AT6814" i="3"/>
  <c r="AT6818" i="3"/>
  <c r="AT6822" i="3"/>
  <c r="AT6826" i="3"/>
  <c r="AT6830" i="3"/>
  <c r="AT6834" i="3"/>
  <c r="AT6838" i="3"/>
  <c r="AT6842" i="3"/>
  <c r="AT6846" i="3"/>
  <c r="AT6850" i="3"/>
  <c r="AT6854" i="3"/>
  <c r="AT6858" i="3"/>
  <c r="AT6862" i="3"/>
  <c r="AT6866" i="3"/>
  <c r="AT6870" i="3"/>
  <c r="AT6874" i="3"/>
  <c r="AT6878" i="3"/>
  <c r="AT6882" i="3"/>
  <c r="AT6886" i="3"/>
  <c r="AT6890" i="3"/>
  <c r="AT6894" i="3"/>
  <c r="AT6898" i="3"/>
  <c r="AT6902" i="3"/>
  <c r="AT6906" i="3"/>
  <c r="AT6910" i="3"/>
  <c r="AT6914" i="3"/>
  <c r="AT6918" i="3"/>
  <c r="AT6922" i="3"/>
  <c r="AT6926" i="3"/>
  <c r="AT6930" i="3"/>
  <c r="AT6934" i="3"/>
  <c r="AT6938" i="3"/>
  <c r="AT6942" i="3"/>
  <c r="AT6946" i="3"/>
  <c r="AT6950" i="3"/>
  <c r="AT6954" i="3"/>
  <c r="AT6958" i="3"/>
  <c r="AT6962" i="3"/>
  <c r="AT6966" i="3"/>
  <c r="AT6970" i="3"/>
  <c r="AT6974" i="3"/>
  <c r="AT6978" i="3"/>
  <c r="AT6982" i="3"/>
  <c r="AT6986" i="3"/>
  <c r="AT6990" i="3"/>
  <c r="AT6994" i="3"/>
  <c r="AT6998" i="3"/>
  <c r="AT7002" i="3"/>
  <c r="AT7006" i="3"/>
  <c r="AT7010" i="3"/>
  <c r="AT7014" i="3"/>
  <c r="AT7018" i="3"/>
  <c r="AT7022" i="3"/>
  <c r="AT7026" i="3"/>
  <c r="AT7030" i="3"/>
  <c r="AT7034" i="3"/>
  <c r="AT7038" i="3"/>
  <c r="AT7042" i="3"/>
  <c r="AT7046" i="3"/>
  <c r="AT7050" i="3"/>
  <c r="AT7054" i="3"/>
  <c r="AT7058" i="3"/>
  <c r="AT7062" i="3"/>
  <c r="AT7066" i="3"/>
  <c r="AT7070" i="3"/>
  <c r="AT7074" i="3"/>
  <c r="AT7078" i="3"/>
  <c r="AT7082" i="3"/>
  <c r="AT7086" i="3"/>
  <c r="AT7090" i="3"/>
  <c r="AT7094" i="3"/>
  <c r="AT7098" i="3"/>
  <c r="AT7102" i="3"/>
  <c r="AT7106" i="3"/>
  <c r="AT7110" i="3"/>
  <c r="AT7114" i="3"/>
  <c r="AT7118" i="3"/>
  <c r="AT7122" i="3"/>
  <c r="AT7126" i="3"/>
  <c r="AT7130" i="3"/>
  <c r="AT7134" i="3"/>
  <c r="AT7138" i="3"/>
  <c r="AT7142" i="3"/>
  <c r="AT7146" i="3"/>
  <c r="AT7150" i="3"/>
  <c r="AT7154" i="3"/>
  <c r="AT7158" i="3"/>
  <c r="AT7162" i="3"/>
  <c r="AT7166" i="3"/>
  <c r="AT7170" i="3"/>
  <c r="AT7174" i="3"/>
  <c r="AT7178" i="3"/>
  <c r="AT7182" i="3"/>
  <c r="AT7186" i="3"/>
  <c r="AT7190" i="3"/>
  <c r="AT7194" i="3"/>
  <c r="AT7198" i="3"/>
  <c r="AT7202" i="3"/>
  <c r="AT7206" i="3"/>
  <c r="AT7210" i="3"/>
  <c r="AT7214" i="3"/>
  <c r="AT7218" i="3"/>
  <c r="AT7222" i="3"/>
  <c r="AT7226" i="3"/>
  <c r="AT7230" i="3"/>
  <c r="AT7234" i="3"/>
  <c r="AT7238" i="3"/>
  <c r="AT7242" i="3"/>
  <c r="AT7246" i="3"/>
  <c r="AT7250" i="3"/>
  <c r="AT7254" i="3"/>
  <c r="AT7258" i="3"/>
  <c r="AT7262" i="3"/>
  <c r="AT7266" i="3"/>
  <c r="AT7270" i="3"/>
  <c r="AT7274" i="3"/>
  <c r="AT7278" i="3"/>
  <c r="AT7282" i="3"/>
  <c r="AT7286" i="3"/>
  <c r="AT7290" i="3"/>
  <c r="AT7294" i="3"/>
  <c r="AT7298" i="3"/>
  <c r="AT7302" i="3"/>
  <c r="AT7306" i="3"/>
  <c r="AT7310" i="3"/>
  <c r="AT7314" i="3"/>
  <c r="AT7318" i="3"/>
  <c r="AT7322" i="3"/>
  <c r="AT7326" i="3"/>
  <c r="AT7330" i="3"/>
  <c r="AT7334" i="3"/>
  <c r="AT7338" i="3"/>
  <c r="AT7342" i="3"/>
  <c r="AT7346" i="3"/>
  <c r="AT7350" i="3"/>
  <c r="AT7354" i="3"/>
  <c r="AT7358" i="3"/>
  <c r="AT7362" i="3"/>
  <c r="AT7366" i="3"/>
  <c r="AT7370" i="3"/>
  <c r="AT7374" i="3"/>
  <c r="AT7378" i="3"/>
  <c r="AT7382" i="3"/>
  <c r="AT7386" i="3"/>
  <c r="AT7390" i="3"/>
  <c r="AT7394" i="3"/>
  <c r="AT7398" i="3"/>
  <c r="AT7402" i="3"/>
  <c r="AT7406" i="3"/>
  <c r="AT7410" i="3"/>
  <c r="AT7414" i="3"/>
  <c r="AT7418" i="3"/>
  <c r="AT7422" i="3"/>
  <c r="AT7426" i="3"/>
  <c r="AT7430" i="3"/>
  <c r="AT7434" i="3"/>
  <c r="AT7438" i="3"/>
  <c r="AT7442" i="3"/>
  <c r="AT7446" i="3"/>
  <c r="AT7450" i="3"/>
  <c r="AT7454" i="3"/>
  <c r="AT7458" i="3"/>
  <c r="AT7462" i="3"/>
  <c r="AT7466" i="3"/>
  <c r="AT7470" i="3"/>
  <c r="AT7474" i="3"/>
  <c r="AT7478" i="3"/>
  <c r="AT7482" i="3"/>
  <c r="AT7486" i="3"/>
  <c r="AT7490" i="3"/>
  <c r="AT7494" i="3"/>
  <c r="AT7498" i="3"/>
  <c r="AT7502" i="3"/>
  <c r="AT7506" i="3"/>
  <c r="AT7510" i="3"/>
  <c r="AT7514" i="3"/>
  <c r="AT7518" i="3"/>
  <c r="AT7522" i="3"/>
  <c r="AT7526" i="3"/>
  <c r="AT7530" i="3"/>
  <c r="AT7534" i="3"/>
  <c r="AT7538" i="3"/>
  <c r="AT7544" i="3"/>
  <c r="AT7552" i="3"/>
  <c r="AT7560" i="3"/>
  <c r="AT7568" i="3"/>
  <c r="AT7576" i="3"/>
  <c r="AT7584" i="3"/>
  <c r="AT7592" i="3"/>
  <c r="AT7600" i="3"/>
  <c r="AT7608" i="3"/>
  <c r="AT7616" i="3"/>
  <c r="AT7624" i="3"/>
  <c r="AT7632" i="3"/>
  <c r="AT7640" i="3"/>
  <c r="AT7648" i="3"/>
  <c r="AT7656" i="3"/>
  <c r="AT7664" i="3"/>
  <c r="AT7672" i="3"/>
  <c r="AT7680" i="3"/>
  <c r="AT7688" i="3"/>
  <c r="AT7696" i="3"/>
  <c r="AT7704" i="3"/>
  <c r="AT7712" i="3"/>
  <c r="AT7720" i="3"/>
  <c r="AT7728" i="3"/>
  <c r="AT7736" i="3"/>
  <c r="AT7744" i="3"/>
  <c r="AT7752" i="3"/>
  <c r="AT7760" i="3"/>
  <c r="AT7768" i="3"/>
  <c r="AT7776" i="3"/>
  <c r="AT8447" i="3"/>
  <c r="AT8455" i="3"/>
  <c r="AT8463" i="3"/>
  <c r="AT8471" i="3"/>
  <c r="AT8479" i="3"/>
  <c r="AT8487" i="3"/>
  <c r="AT8495" i="3"/>
  <c r="AT8503" i="3"/>
  <c r="AT8511" i="3"/>
  <c r="AT8519" i="3"/>
  <c r="AT8527" i="3"/>
  <c r="AT8535" i="3"/>
  <c r="AT8543" i="3"/>
  <c r="AT8551" i="3"/>
  <c r="AT8559" i="3"/>
  <c r="AT8567" i="3"/>
  <c r="AT8575" i="3"/>
  <c r="AT8583" i="3"/>
  <c r="AT8591" i="3"/>
  <c r="AT8599" i="3"/>
  <c r="AT8607" i="3"/>
  <c r="AT8615" i="3"/>
  <c r="AT8623" i="3"/>
  <c r="AT8631" i="3"/>
  <c r="AT8639" i="3"/>
  <c r="AT8647" i="3"/>
  <c r="AT8655" i="3"/>
  <c r="AT8663" i="3"/>
  <c r="AT8671" i="3"/>
  <c r="AT8679" i="3"/>
  <c r="AT8687" i="3"/>
  <c r="AT8695" i="3"/>
  <c r="AT8703" i="3"/>
  <c r="AT8711" i="3"/>
  <c r="AT8719" i="3"/>
  <c r="AT8727" i="3"/>
  <c r="AT8735" i="3"/>
  <c r="AT8743" i="3"/>
  <c r="AT8751" i="3"/>
  <c r="AT8759" i="3"/>
  <c r="AT8767" i="3"/>
  <c r="AT8775" i="3"/>
  <c r="AT8783" i="3"/>
  <c r="AT8791" i="3"/>
  <c r="AT8799" i="3"/>
  <c r="AT8807" i="3"/>
  <c r="AT8815" i="3"/>
  <c r="AT8823" i="3"/>
  <c r="AT8831" i="3"/>
  <c r="AT8838" i="3"/>
  <c r="AT8846" i="3"/>
  <c r="AT8854" i="3"/>
  <c r="AT8862" i="3"/>
  <c r="AT8870" i="3"/>
  <c r="AT8878" i="3"/>
  <c r="AT8886" i="3"/>
  <c r="AT8894" i="3"/>
  <c r="AT8902" i="3"/>
  <c r="AT8910" i="3"/>
  <c r="AT8918" i="3"/>
  <c r="AT8926" i="3"/>
  <c r="AT8934" i="3"/>
  <c r="AT8942" i="3"/>
  <c r="AT8950" i="3"/>
  <c r="AT8958" i="3"/>
  <c r="AT8966" i="3"/>
  <c r="AT8974" i="3"/>
  <c r="AT8982" i="3"/>
  <c r="AT8990" i="3"/>
  <c r="AT8998" i="3"/>
  <c r="AT9006" i="3"/>
  <c r="AT9014" i="3"/>
  <c r="AT9022" i="3"/>
  <c r="AT9030" i="3"/>
  <c r="AT9038" i="3"/>
  <c r="AT9046" i="3"/>
  <c r="AT9054" i="3"/>
  <c r="AT9062" i="3"/>
  <c r="AT9070" i="3"/>
  <c r="AT9078" i="3"/>
  <c r="AT9086" i="3"/>
  <c r="AT9094" i="3"/>
  <c r="AT9102" i="3"/>
  <c r="AT9110" i="3"/>
  <c r="AT9118" i="3"/>
  <c r="AT9126" i="3"/>
  <c r="AT9134" i="3"/>
  <c r="AT9142" i="3"/>
  <c r="AT9150" i="3"/>
  <c r="AT9158" i="3"/>
  <c r="AT9166" i="3"/>
  <c r="AT9174" i="3"/>
  <c r="AT9182" i="3"/>
  <c r="AT9190" i="3"/>
  <c r="AT9198" i="3"/>
  <c r="AT9206" i="3"/>
  <c r="AT9214" i="3"/>
  <c r="AT9222" i="3"/>
  <c r="AT9230" i="3"/>
  <c r="AT9238" i="3"/>
  <c r="AT9246" i="3"/>
  <c r="AT9254" i="3"/>
  <c r="AT9262" i="3"/>
  <c r="AT9270" i="3"/>
  <c r="AT9278" i="3"/>
  <c r="AT9286" i="3"/>
  <c r="AT9294" i="3"/>
  <c r="AT9302" i="3"/>
  <c r="AT9310" i="3"/>
  <c r="AT9318" i="3"/>
  <c r="AT9326" i="3"/>
  <c r="AT9334" i="3"/>
  <c r="AT9342" i="3"/>
  <c r="AT9350" i="3"/>
  <c r="AT9358" i="3"/>
  <c r="AT9366" i="3"/>
  <c r="AT8841" i="3"/>
  <c r="AT8849" i="3"/>
  <c r="AT8857" i="3"/>
  <c r="AT8865" i="3"/>
  <c r="AT8873" i="3"/>
  <c r="AT8881" i="3"/>
  <c r="AT8889" i="3"/>
  <c r="AT8897" i="3"/>
  <c r="AT8905" i="3"/>
  <c r="AT8913" i="3"/>
  <c r="AT8921" i="3"/>
  <c r="AT8929" i="3"/>
  <c r="AT8937" i="3"/>
  <c r="AT8945" i="3"/>
  <c r="AT8953" i="3"/>
  <c r="AT8961" i="3"/>
  <c r="AT8969" i="3"/>
  <c r="AT8977" i="3"/>
  <c r="AT8985" i="3"/>
  <c r="AT8993" i="3"/>
  <c r="AT9001" i="3"/>
  <c r="AT9009" i="3"/>
  <c r="AT9017" i="3"/>
  <c r="AT9025" i="3"/>
  <c r="AT9033" i="3"/>
  <c r="AT9041" i="3"/>
  <c r="AT9049" i="3"/>
  <c r="AT9057" i="3"/>
  <c r="AT9065" i="3"/>
  <c r="AT9073" i="3"/>
  <c r="AT9081" i="3"/>
  <c r="AT9089" i="3"/>
  <c r="AT9097" i="3"/>
  <c r="AT9105" i="3"/>
  <c r="AT9113" i="3"/>
  <c r="AT9121" i="3"/>
  <c r="AT9129" i="3"/>
  <c r="AT9137" i="3"/>
  <c r="AT9145" i="3"/>
  <c r="AT9153" i="3"/>
  <c r="AT9161" i="3"/>
  <c r="AT9169" i="3"/>
  <c r="AT9177" i="3"/>
  <c r="AT9185" i="3"/>
  <c r="AT9193" i="3"/>
  <c r="AT9201" i="3"/>
  <c r="AT9209" i="3"/>
  <c r="AT9217" i="3"/>
  <c r="AT9225" i="3"/>
  <c r="AT9233" i="3"/>
  <c r="AT9241" i="3"/>
  <c r="AT9249" i="3"/>
  <c r="AT9257" i="3"/>
  <c r="AT9265" i="3"/>
  <c r="AT9273" i="3"/>
  <c r="AT9281" i="3"/>
  <c r="AT9289" i="3"/>
  <c r="AT9297" i="3"/>
  <c r="AT9305" i="3"/>
  <c r="AT9313" i="3"/>
  <c r="AT9321" i="3"/>
  <c r="AT9329" i="3"/>
  <c r="AT9337" i="3"/>
  <c r="AT9345" i="3"/>
  <c r="AT9353" i="3"/>
  <c r="AT9361" i="3"/>
  <c r="AT9369" i="3"/>
  <c r="AT9373" i="3"/>
  <c r="AT9377" i="3"/>
  <c r="AT9381" i="3"/>
  <c r="AT9385" i="3"/>
  <c r="AT9389" i="3"/>
  <c r="AT9393" i="3"/>
  <c r="AT9397" i="3"/>
  <c r="AT9401" i="3"/>
  <c r="AT9405" i="3"/>
  <c r="AT9409" i="3"/>
  <c r="AT9413" i="3"/>
  <c r="AT9417" i="3"/>
  <c r="AT9421" i="3"/>
  <c r="AT9425" i="3"/>
  <c r="AT9429" i="3"/>
  <c r="AT9433" i="3"/>
  <c r="AT9437" i="3"/>
  <c r="AT9441" i="3"/>
  <c r="AT9445" i="3"/>
  <c r="AT9449" i="3"/>
  <c r="AT9453" i="3"/>
  <c r="AT9457" i="3"/>
  <c r="AT9461" i="3"/>
  <c r="AT9465" i="3"/>
  <c r="AT9469" i="3"/>
  <c r="AT9473" i="3"/>
  <c r="AT9477" i="3"/>
  <c r="AT9481" i="3"/>
  <c r="AT9485" i="3"/>
  <c r="AT9489" i="3"/>
  <c r="AT9493" i="3"/>
  <c r="AT9497" i="3"/>
  <c r="AT9501" i="3"/>
  <c r="AT9505" i="3"/>
  <c r="AT9509" i="3"/>
  <c r="AT9513" i="3"/>
  <c r="AT9517" i="3"/>
  <c r="AT9521" i="3"/>
  <c r="AT9525" i="3"/>
  <c r="AT9529" i="3"/>
  <c r="AT9533" i="3"/>
  <c r="AT10148" i="3"/>
  <c r="AT10180" i="3"/>
  <c r="AT10212" i="3"/>
  <c r="AT10244" i="3"/>
  <c r="AT9547" i="3"/>
  <c r="AT9563" i="3"/>
  <c r="AT9579" i="3"/>
  <c r="AT9595" i="3"/>
  <c r="AT9611" i="3"/>
  <c r="AT9627" i="3"/>
  <c r="AT9643" i="3"/>
  <c r="AT9659" i="3"/>
  <c r="AT9675" i="3"/>
  <c r="AT9691" i="3"/>
  <c r="AT9707" i="3"/>
  <c r="AT9723" i="3"/>
  <c r="AT9739" i="3"/>
  <c r="AT9755" i="3"/>
  <c r="AT9771" i="3"/>
  <c r="AT9787" i="3"/>
  <c r="AT9803" i="3"/>
  <c r="AT9819" i="3"/>
  <c r="AT9835" i="3"/>
  <c r="AT9851" i="3"/>
  <c r="AT9867" i="3"/>
  <c r="AT10128" i="3"/>
  <c r="AT10160" i="3"/>
  <c r="AT10192" i="3"/>
  <c r="AT10224" i="3"/>
  <c r="AT10256" i="3"/>
  <c r="AT11340" i="3"/>
  <c r="AT11356" i="3"/>
  <c r="AT11372" i="3"/>
  <c r="AT11388" i="3"/>
  <c r="AT11404" i="3"/>
  <c r="AT11420" i="3"/>
  <c r="AT11436" i="3"/>
  <c r="AT11202" i="3"/>
  <c r="AT11206" i="3"/>
  <c r="AT11210" i="3"/>
  <c r="AT11214" i="3"/>
  <c r="AT11218" i="3"/>
  <c r="AT11222" i="3"/>
  <c r="AT11226" i="3"/>
  <c r="AT11230" i="3"/>
  <c r="AT11234" i="3"/>
  <c r="AT11238" i="3"/>
  <c r="AT11242" i="3"/>
  <c r="AT11246" i="3"/>
  <c r="AT11250" i="3"/>
  <c r="AT11254" i="3"/>
  <c r="AT11258" i="3"/>
  <c r="AT11262" i="3"/>
  <c r="AT11266" i="3"/>
  <c r="AT11270" i="3"/>
  <c r="AT11274" i="3"/>
  <c r="AT11278" i="3"/>
  <c r="AT11282" i="3"/>
  <c r="AT11286" i="3"/>
  <c r="AT11290" i="3"/>
  <c r="AT11294" i="3"/>
  <c r="AT11298" i="3"/>
  <c r="AT11302" i="3"/>
  <c r="AT11306" i="3"/>
  <c r="AT11310" i="3"/>
  <c r="AT11314" i="3"/>
  <c r="AT11318" i="3"/>
  <c r="AT11322" i="3"/>
  <c r="AT11326" i="3"/>
  <c r="AT11330" i="3"/>
  <c r="AT8446" i="3"/>
  <c r="AT8454" i="3"/>
  <c r="AT8462" i="3"/>
  <c r="AT8470" i="3"/>
  <c r="AT8478" i="3"/>
  <c r="AT8486" i="3"/>
  <c r="AT8494" i="3"/>
  <c r="AT8502" i="3"/>
  <c r="AT8510" i="3"/>
  <c r="AT8518" i="3"/>
  <c r="AT8526" i="3"/>
  <c r="AT8534" i="3"/>
  <c r="AT8542" i="3"/>
  <c r="AT8550" i="3"/>
  <c r="AT8558" i="3"/>
  <c r="AT8566" i="3"/>
  <c r="AT8574" i="3"/>
  <c r="AT8582" i="3"/>
  <c r="AT8590" i="3"/>
  <c r="AT8598" i="3"/>
  <c r="AT8606" i="3"/>
  <c r="AT8614" i="3"/>
  <c r="AT8622" i="3"/>
  <c r="AT8630" i="3"/>
  <c r="AT8638" i="3"/>
  <c r="AT8646" i="3"/>
  <c r="AT8654" i="3"/>
  <c r="AT8662" i="3"/>
  <c r="AT8670" i="3"/>
  <c r="AT8678" i="3"/>
  <c r="AT8686" i="3"/>
  <c r="AT8694" i="3"/>
  <c r="AT8702" i="3"/>
  <c r="AT8710" i="3"/>
  <c r="AT8718" i="3"/>
  <c r="AT8726" i="3"/>
  <c r="AT8734" i="3"/>
  <c r="AT8742" i="3"/>
  <c r="AT8750" i="3"/>
  <c r="AT8758" i="3"/>
  <c r="AT8766" i="3"/>
  <c r="AT8774" i="3"/>
  <c r="AT8782" i="3"/>
  <c r="AT8790" i="3"/>
  <c r="AT8798" i="3"/>
  <c r="AT8806" i="3"/>
  <c r="AT8814" i="3"/>
  <c r="AT8822" i="3"/>
  <c r="AT8830" i="3"/>
  <c r="AT7878" i="3"/>
  <c r="AT7882" i="3"/>
  <c r="AT7886" i="3"/>
  <c r="AT7890" i="3"/>
  <c r="AT7894" i="3"/>
  <c r="AT7898" i="3"/>
  <c r="AT7902" i="3"/>
  <c r="AT7906" i="3"/>
  <c r="AT7910" i="3"/>
  <c r="AT7914" i="3"/>
  <c r="AT7918" i="3"/>
  <c r="AT7922" i="3"/>
  <c r="AT7926" i="3"/>
  <c r="AT7930" i="3"/>
  <c r="AT7934" i="3"/>
  <c r="AT7938" i="3"/>
  <c r="AT7942" i="3"/>
  <c r="AT7946" i="3"/>
  <c r="AT7950" i="3"/>
  <c r="AT7954" i="3"/>
  <c r="AT7958" i="3"/>
  <c r="AT7962" i="3"/>
  <c r="AT7966" i="3"/>
  <c r="AT7970" i="3"/>
  <c r="AT7974" i="3"/>
  <c r="AT7978" i="3"/>
  <c r="AT7982" i="3"/>
  <c r="AT7986" i="3"/>
  <c r="AT7990" i="3"/>
  <c r="AT7994" i="3"/>
  <c r="AT7998" i="3"/>
  <c r="AT8002" i="3"/>
  <c r="AT8006" i="3"/>
  <c r="AT8010" i="3"/>
  <c r="AT8014" i="3"/>
  <c r="AT8018" i="3"/>
  <c r="AT8022" i="3"/>
  <c r="AT8026" i="3"/>
  <c r="AT8030" i="3"/>
  <c r="AT8034" i="3"/>
  <c r="AT8038" i="3"/>
  <c r="AT8042" i="3"/>
  <c r="AT8046" i="3"/>
  <c r="AT8050" i="3"/>
  <c r="AT8054" i="3"/>
  <c r="AT8058" i="3"/>
  <c r="AT8062" i="3"/>
  <c r="AT8066" i="3"/>
  <c r="AT8070" i="3"/>
  <c r="AT8074" i="3"/>
  <c r="AT8078" i="3"/>
  <c r="AT8082" i="3"/>
  <c r="AT8086" i="3"/>
  <c r="AT8090" i="3"/>
  <c r="AT8094" i="3"/>
  <c r="AT8098" i="3"/>
  <c r="AT8102" i="3"/>
  <c r="AT8106" i="3"/>
  <c r="AT8110" i="3"/>
  <c r="AT8114" i="3"/>
  <c r="AT8118" i="3"/>
  <c r="AT8122" i="3"/>
  <c r="AT8126" i="3"/>
  <c r="AT8130" i="3"/>
  <c r="AT8134" i="3"/>
  <c r="AT8138" i="3"/>
  <c r="AT8142" i="3"/>
  <c r="AT8146" i="3"/>
  <c r="AT8150" i="3"/>
  <c r="AT8154" i="3"/>
  <c r="AT8158" i="3"/>
  <c r="AT8162" i="3"/>
  <c r="AT8166" i="3"/>
  <c r="AT8170" i="3"/>
  <c r="AT8174" i="3"/>
  <c r="AT8178" i="3"/>
  <c r="AT8182" i="3"/>
  <c r="AT8186" i="3"/>
  <c r="AT8190" i="3"/>
  <c r="AT8194" i="3"/>
  <c r="AT8198" i="3"/>
  <c r="AT8202" i="3"/>
  <c r="AT8206" i="3"/>
  <c r="AT8210" i="3"/>
  <c r="AT8214" i="3"/>
  <c r="AT8218" i="3"/>
  <c r="AT8222" i="3"/>
  <c r="AT8226" i="3"/>
  <c r="AT8230" i="3"/>
  <c r="AT8234" i="3"/>
  <c r="AT8238" i="3"/>
  <c r="AT8242" i="3"/>
  <c r="AT8246" i="3"/>
  <c r="AT8250" i="3"/>
  <c r="AT8254" i="3"/>
  <c r="AT8258" i="3"/>
  <c r="AT8262" i="3"/>
  <c r="AT8266" i="3"/>
  <c r="AT8270" i="3"/>
  <c r="AT8274" i="3"/>
  <c r="AT8278" i="3"/>
  <c r="AT8282" i="3"/>
  <c r="AT8286" i="3"/>
  <c r="AT8290" i="3"/>
  <c r="AT8294" i="3"/>
  <c r="AT8298" i="3"/>
  <c r="AT8302" i="3"/>
  <c r="AT8306" i="3"/>
  <c r="AT8310" i="3"/>
  <c r="AT8314" i="3"/>
  <c r="AT8318" i="3"/>
  <c r="AT8322" i="3"/>
  <c r="AT8326" i="3"/>
  <c r="AT8330" i="3"/>
  <c r="AT8334" i="3"/>
  <c r="AT8338" i="3"/>
  <c r="AT8342" i="3"/>
  <c r="AT8346" i="3"/>
  <c r="AT8350" i="3"/>
  <c r="AT8354" i="3"/>
  <c r="AT8358" i="3"/>
  <c r="AT8362" i="3"/>
  <c r="AT8366" i="3"/>
  <c r="AT8370" i="3"/>
  <c r="AT8374" i="3"/>
  <c r="AT8378" i="3"/>
  <c r="AT8382" i="3"/>
  <c r="AT8386" i="3"/>
  <c r="AT8390" i="3"/>
  <c r="AT8394" i="3"/>
  <c r="AT8398" i="3"/>
  <c r="AT8402" i="3"/>
  <c r="AT8406" i="3"/>
  <c r="AT8410" i="3"/>
  <c r="AT8414" i="3"/>
  <c r="AT8418" i="3"/>
  <c r="AT8422" i="3"/>
  <c r="AT8426" i="3"/>
  <c r="AT8430" i="3"/>
  <c r="AT8434" i="3"/>
  <c r="AT8438" i="3"/>
  <c r="AT9370" i="3"/>
  <c r="AT9374" i="3"/>
  <c r="AT9378" i="3"/>
  <c r="AT9382" i="3"/>
  <c r="AT9386" i="3"/>
  <c r="AT9390" i="3"/>
  <c r="AT9394" i="3"/>
  <c r="AT9398" i="3"/>
  <c r="AT9402" i="3"/>
  <c r="AT9406" i="3"/>
  <c r="AT9410" i="3"/>
  <c r="AT9414" i="3"/>
  <c r="AT9418" i="3"/>
  <c r="AT9422" i="3"/>
  <c r="AT9426" i="3"/>
  <c r="AT9430" i="3"/>
  <c r="AT9434" i="3"/>
  <c r="AT9438" i="3"/>
  <c r="AT9442" i="3"/>
  <c r="AT9446" i="3"/>
  <c r="AT9450" i="3"/>
  <c r="AT9454" i="3"/>
  <c r="AT9458" i="3"/>
  <c r="AT9462" i="3"/>
  <c r="AT9466" i="3"/>
  <c r="AT9470" i="3"/>
  <c r="AT9474" i="3"/>
  <c r="AT9478" i="3"/>
  <c r="AT9482" i="3"/>
  <c r="AT9486" i="3"/>
  <c r="AT9490" i="3"/>
  <c r="AT9494" i="3"/>
  <c r="AT9498" i="3"/>
  <c r="AT9502" i="3"/>
  <c r="AT9506" i="3"/>
  <c r="AT9510" i="3"/>
  <c r="AT9514" i="3"/>
  <c r="AT9518" i="3"/>
  <c r="AT9522" i="3"/>
  <c r="AT9526" i="3"/>
  <c r="AT9530" i="3"/>
  <c r="AT10124" i="3"/>
  <c r="AT10156" i="3"/>
  <c r="AT10188" i="3"/>
  <c r="AT10220" i="3"/>
  <c r="AT10252" i="3"/>
  <c r="AT10281" i="3"/>
  <c r="AT10313" i="3"/>
  <c r="AT10345" i="3"/>
  <c r="AT10377" i="3"/>
  <c r="AT10409" i="3"/>
  <c r="AT10441" i="3"/>
  <c r="AT10473" i="3"/>
  <c r="AT10505" i="3"/>
  <c r="AT10537" i="3"/>
  <c r="AT10569" i="3"/>
  <c r="AT10601" i="3"/>
  <c r="AT9540" i="3"/>
  <c r="AT9556" i="3"/>
  <c r="AT9572" i="3"/>
  <c r="AT9588" i="3"/>
  <c r="AT9604" i="3"/>
  <c r="AT9620" i="3"/>
  <c r="AT9636" i="3"/>
  <c r="AT9652" i="3"/>
  <c r="AT9668" i="3"/>
  <c r="AT9684" i="3"/>
  <c r="AT9700" i="3"/>
  <c r="AT9716" i="3"/>
  <c r="AT9732" i="3"/>
  <c r="AT9748" i="3"/>
  <c r="AT9764" i="3"/>
  <c r="AT9780" i="3"/>
  <c r="AT9796" i="3"/>
  <c r="AT9812" i="3"/>
  <c r="AT9828" i="3"/>
  <c r="AT9844" i="3"/>
  <c r="AT9860" i="3"/>
  <c r="AT9876" i="3"/>
  <c r="AT9535" i="3"/>
  <c r="AT9551" i="3"/>
  <c r="AT9567" i="3"/>
  <c r="AT9583" i="3"/>
  <c r="AT9599" i="3"/>
  <c r="AT9615" i="3"/>
  <c r="AT9631" i="3"/>
  <c r="AT9647" i="3"/>
  <c r="AT9663" i="3"/>
  <c r="AT9679" i="3"/>
  <c r="AT9695" i="3"/>
  <c r="AT9711" i="3"/>
  <c r="AT9727" i="3"/>
  <c r="AT9743" i="3"/>
  <c r="AT9759" i="3"/>
  <c r="AT9775" i="3"/>
  <c r="AT9791" i="3"/>
  <c r="AT9807" i="3"/>
  <c r="AT9823" i="3"/>
  <c r="AT9839" i="3"/>
  <c r="AT9855" i="3"/>
  <c r="AT9871" i="3"/>
  <c r="AT10136" i="3"/>
  <c r="AT10168" i="3"/>
  <c r="AT10200" i="3"/>
  <c r="AT10232" i="3"/>
  <c r="AT10269" i="3"/>
  <c r="AT10301" i="3"/>
  <c r="AT10333" i="3"/>
  <c r="AT10365" i="3"/>
  <c r="AT10397" i="3"/>
  <c r="AT10429" i="3"/>
  <c r="AT10461" i="3"/>
  <c r="AT10493" i="3"/>
  <c r="AT10525" i="3"/>
  <c r="AT10557" i="3"/>
  <c r="AT10589" i="3"/>
  <c r="AT10264" i="3"/>
  <c r="AT10272" i="3"/>
  <c r="AT10280" i="3"/>
  <c r="AT10288" i="3"/>
  <c r="AT10296" i="3"/>
  <c r="AT10304" i="3"/>
  <c r="AT10312" i="3"/>
  <c r="AT10320" i="3"/>
  <c r="AT10328" i="3"/>
  <c r="AT10336" i="3"/>
  <c r="AT10344" i="3"/>
  <c r="AT10352" i="3"/>
  <c r="AT10360" i="3"/>
  <c r="AT10368" i="3"/>
  <c r="AT10376" i="3"/>
  <c r="AT10384" i="3"/>
  <c r="AT10392" i="3"/>
  <c r="AT10400" i="3"/>
  <c r="AT10408" i="3"/>
  <c r="AT10416" i="3"/>
  <c r="AT10424" i="3"/>
  <c r="AT10432" i="3"/>
  <c r="AT10440" i="3"/>
  <c r="AT10448" i="3"/>
  <c r="AT10456" i="3"/>
  <c r="AT10464" i="3"/>
  <c r="AT10472" i="3"/>
  <c r="AT10480" i="3"/>
  <c r="AT10488" i="3"/>
  <c r="AT10496" i="3"/>
  <c r="AT10504" i="3"/>
  <c r="AT10512" i="3"/>
  <c r="AT10520" i="3"/>
  <c r="AT10528" i="3"/>
  <c r="AT10536" i="3"/>
  <c r="AT10544" i="3"/>
  <c r="AT10552" i="3"/>
  <c r="AT10560" i="3"/>
  <c r="AT10568" i="3"/>
  <c r="AT10576" i="3"/>
  <c r="AT10584" i="3"/>
  <c r="AT10592" i="3"/>
  <c r="AT10600" i="3"/>
  <c r="AT10125" i="3"/>
  <c r="AT10141" i="3"/>
  <c r="AT10157" i="3"/>
  <c r="AT10173" i="3"/>
  <c r="AT10189" i="3"/>
  <c r="AT10205" i="3"/>
  <c r="AT10221" i="3"/>
  <c r="AT10237" i="3"/>
  <c r="AT10253" i="3"/>
  <c r="AT11344" i="3"/>
  <c r="AT11360" i="3"/>
  <c r="AT11376" i="3"/>
  <c r="AT11392" i="3"/>
  <c r="AT11408" i="3"/>
  <c r="AT11424" i="3"/>
  <c r="AT11440" i="3"/>
  <c r="AT11448" i="3"/>
  <c r="AT11456" i="3"/>
  <c r="AT11464" i="3"/>
  <c r="AT11472" i="3"/>
  <c r="AT11480" i="3"/>
  <c r="AT11488" i="3"/>
  <c r="AT11496" i="3"/>
  <c r="AT11504" i="3"/>
  <c r="AT11512" i="3"/>
  <c r="AT11520" i="3"/>
  <c r="AT11528" i="3"/>
  <c r="AT11536" i="3"/>
  <c r="AT11544" i="3"/>
  <c r="AT11552" i="3"/>
  <c r="AT11560" i="3"/>
  <c r="AT11568" i="3"/>
  <c r="AT11576" i="3"/>
  <c r="AT11584" i="3"/>
  <c r="AT11592" i="3"/>
  <c r="AT11600" i="3"/>
  <c r="AT11608" i="3"/>
  <c r="AT11616" i="3"/>
  <c r="AT11624" i="3"/>
  <c r="AT11632" i="3"/>
  <c r="AT11640" i="3"/>
  <c r="AT11648" i="3"/>
  <c r="AT11656" i="3"/>
  <c r="AT11664" i="3"/>
  <c r="AT11672" i="3"/>
  <c r="AT11680" i="3"/>
  <c r="AT11688" i="3"/>
  <c r="AT11696" i="3"/>
  <c r="AT11704" i="3"/>
  <c r="AT11712" i="3"/>
  <c r="AT11720" i="3"/>
  <c r="AT11728" i="3"/>
  <c r="AT11736" i="3"/>
  <c r="AT11744" i="3"/>
  <c r="AT11752" i="3"/>
  <c r="AT11760" i="3"/>
  <c r="AT11768" i="3"/>
  <c r="AT11776" i="3"/>
  <c r="AT11784" i="3"/>
  <c r="AT11792" i="3"/>
  <c r="AT11800" i="3"/>
  <c r="AT11808" i="3"/>
  <c r="AT11816" i="3"/>
  <c r="AT11824" i="3"/>
  <c r="AT11832" i="3"/>
  <c r="AT11840" i="3"/>
  <c r="AT11848" i="3"/>
  <c r="AT11856" i="3"/>
  <c r="AT11864" i="3"/>
  <c r="AT11872" i="3"/>
  <c r="AT11880" i="3"/>
  <c r="AT11888" i="3"/>
  <c r="AT11896" i="3"/>
  <c r="AT11904" i="3"/>
  <c r="AT11912" i="3"/>
  <c r="AT11920" i="3"/>
  <c r="AT11928" i="3"/>
  <c r="AT11936" i="3"/>
  <c r="AT11944" i="3"/>
  <c r="AT11952" i="3"/>
  <c r="AT11960" i="3"/>
  <c r="AT11968" i="3"/>
  <c r="AT11976" i="3"/>
  <c r="AT11984" i="3"/>
  <c r="AT11992" i="3"/>
  <c r="AT12000" i="3"/>
  <c r="AT12008" i="3"/>
  <c r="AT10603" i="3"/>
  <c r="AT10607" i="3"/>
  <c r="AT10619" i="3"/>
  <c r="AT10623" i="3"/>
  <c r="AT10635" i="3"/>
  <c r="AT10639" i="3"/>
  <c r="AT10651" i="3"/>
  <c r="AT10655" i="3"/>
  <c r="AT10667" i="3"/>
  <c r="AT10671" i="3"/>
  <c r="AT10683" i="3"/>
  <c r="AT10687" i="3"/>
  <c r="AT10699" i="3"/>
  <c r="AT10703" i="3"/>
  <c r="AT10715" i="3"/>
  <c r="AT10719" i="3"/>
  <c r="AT10731" i="3"/>
  <c r="AT10735" i="3"/>
  <c r="AT10747" i="3"/>
  <c r="AT10751" i="3"/>
  <c r="AT10755" i="3"/>
  <c r="AT10763" i="3"/>
  <c r="AT10767" i="3"/>
  <c r="AT10771" i="3"/>
  <c r="AT10779" i="3"/>
  <c r="AT10783" i="3"/>
  <c r="AT10787" i="3"/>
  <c r="AT10795" i="3"/>
  <c r="AT10799" i="3"/>
  <c r="AT10803" i="3"/>
  <c r="AT10811" i="3"/>
  <c r="AT10815" i="3"/>
  <c r="AT10819" i="3"/>
  <c r="AT10827" i="3"/>
  <c r="AT10831" i="3"/>
  <c r="AT10835" i="3"/>
  <c r="AT10843" i="3"/>
  <c r="AT10847" i="3"/>
  <c r="AT10851" i="3"/>
  <c r="AT10859" i="3"/>
  <c r="AT10863" i="3"/>
  <c r="AT10867" i="3"/>
  <c r="AT10875" i="3"/>
  <c r="AT10879" i="3"/>
  <c r="AT10883" i="3"/>
  <c r="AT10891" i="3"/>
  <c r="AT10895" i="3"/>
  <c r="AT10899" i="3"/>
  <c r="AT10907" i="3"/>
  <c r="AT10911" i="3"/>
  <c r="AT10915" i="3"/>
  <c r="AT10923" i="3"/>
  <c r="AT10927" i="3"/>
  <c r="AT10931" i="3"/>
  <c r="AT10939" i="3"/>
  <c r="AT10943" i="3"/>
  <c r="AT10947" i="3"/>
  <c r="AT10955" i="3"/>
  <c r="AT10959" i="3"/>
  <c r="AT10963" i="3"/>
  <c r="AT10971" i="3"/>
  <c r="AT10975" i="3"/>
  <c r="AT10979" i="3"/>
  <c r="AT10987" i="3"/>
  <c r="AT10991" i="3"/>
  <c r="AT10995" i="3"/>
  <c r="AT11003" i="3"/>
  <c r="AT11007" i="3"/>
  <c r="AT11011" i="3"/>
  <c r="AT11015" i="3"/>
  <c r="AT11019" i="3"/>
  <c r="AT11023" i="3"/>
  <c r="AT11027" i="3"/>
  <c r="AT11031" i="3"/>
  <c r="AT11035" i="3"/>
  <c r="AT11039" i="3"/>
  <c r="AT11043" i="3"/>
  <c r="AT11047" i="3"/>
  <c r="AT11051" i="3"/>
  <c r="AT11055" i="3"/>
  <c r="AT11059" i="3"/>
  <c r="AT11063" i="3"/>
  <c r="AT11067" i="3"/>
  <c r="AT11071" i="3"/>
  <c r="AT11075" i="3"/>
  <c r="AT11079" i="3"/>
  <c r="AT11083" i="3"/>
  <c r="AT11087" i="3"/>
  <c r="AT11091" i="3"/>
  <c r="AT11095" i="3"/>
  <c r="AT11099" i="3"/>
  <c r="AT11103" i="3"/>
  <c r="AT11107" i="3"/>
  <c r="AT11111" i="3"/>
  <c r="AT11115" i="3"/>
  <c r="AT11119" i="3"/>
  <c r="AT11123" i="3"/>
  <c r="AT11127" i="3"/>
  <c r="AT11131" i="3"/>
  <c r="AT11135" i="3"/>
  <c r="AT11139" i="3"/>
  <c r="AT11143" i="3"/>
  <c r="AT11147" i="3"/>
  <c r="AT11151" i="3"/>
  <c r="AT11155" i="3"/>
  <c r="AT11159" i="3"/>
  <c r="AT11163" i="3"/>
  <c r="AT11167" i="3"/>
  <c r="AT11171" i="3"/>
  <c r="AT11175" i="3"/>
  <c r="AT11179" i="3"/>
  <c r="AT11183" i="3"/>
  <c r="AT11187" i="3"/>
  <c r="AT11191" i="3"/>
  <c r="AT11195" i="3"/>
  <c r="AT11199" i="3"/>
  <c r="AT11203" i="3"/>
  <c r="AT11207" i="3"/>
  <c r="AT11211" i="3"/>
  <c r="AT11215" i="3"/>
  <c r="AT11219" i="3"/>
  <c r="AT11223" i="3"/>
  <c r="AT11227" i="3"/>
  <c r="AT11231" i="3"/>
  <c r="AT11235" i="3"/>
  <c r="AT11239" i="3"/>
  <c r="AT11243" i="3"/>
  <c r="AT11247" i="3"/>
  <c r="AT11251" i="3"/>
  <c r="AT11255" i="3"/>
  <c r="AT11259" i="3"/>
  <c r="AT11263" i="3"/>
  <c r="AT11267" i="3"/>
  <c r="AT11271" i="3"/>
  <c r="AT11275" i="3"/>
  <c r="AT11279" i="3"/>
  <c r="AT11283" i="3"/>
  <c r="AT11287" i="3"/>
  <c r="AT11291" i="3"/>
  <c r="AT11295" i="3"/>
  <c r="AT11299" i="3"/>
  <c r="AT11303" i="3"/>
  <c r="AT11307" i="3"/>
  <c r="AT11311" i="3"/>
  <c r="AT11315" i="3"/>
  <c r="AT11319" i="3"/>
  <c r="AT11323" i="3"/>
  <c r="AT11327" i="3"/>
  <c r="AT11331" i="3"/>
  <c r="AT11445" i="3"/>
  <c r="AT11453" i="3"/>
  <c r="AT11461" i="3"/>
  <c r="AT11469" i="3"/>
  <c r="AT11477" i="3"/>
  <c r="AT11485" i="3"/>
  <c r="AT11493" i="3"/>
  <c r="AT11501" i="3"/>
  <c r="AT11509" i="3"/>
  <c r="AT11517" i="3"/>
  <c r="AT11525" i="3"/>
  <c r="AT11533" i="3"/>
  <c r="AT11541" i="3"/>
  <c r="AT11549" i="3"/>
  <c r="AT11557" i="3"/>
  <c r="AT11565" i="3"/>
  <c r="AT11573" i="3"/>
  <c r="AT11581" i="3"/>
  <c r="AT11589" i="3"/>
  <c r="AT11597" i="3"/>
  <c r="AT11605" i="3"/>
  <c r="AT11613" i="3"/>
  <c r="AT11621" i="3"/>
  <c r="AT11629" i="3"/>
  <c r="AT11637" i="3"/>
  <c r="AT11645" i="3"/>
  <c r="AT11653" i="3"/>
  <c r="AT11661" i="3"/>
  <c r="AT11669" i="3"/>
  <c r="AT11677" i="3"/>
  <c r="AT11685" i="3"/>
  <c r="AT11693" i="3"/>
  <c r="AT11701" i="3"/>
  <c r="AT11709" i="3"/>
  <c r="AT11717" i="3"/>
  <c r="AT11725" i="3"/>
  <c r="AT11733" i="3"/>
  <c r="AT11741" i="3"/>
  <c r="AT11749" i="3"/>
  <c r="AT11757" i="3"/>
  <c r="AT11765" i="3"/>
  <c r="AT11773" i="3"/>
  <c r="AT11781" i="3"/>
  <c r="AT11789" i="3"/>
  <c r="AT11797" i="3"/>
  <c r="AT11805" i="3"/>
  <c r="AT11813" i="3"/>
  <c r="AT11821" i="3"/>
  <c r="AT11829" i="3"/>
  <c r="AT11837" i="3"/>
  <c r="AT11845" i="3"/>
  <c r="AT11853" i="3"/>
  <c r="AT11861" i="3"/>
  <c r="AT11869" i="3"/>
  <c r="AT11877" i="3"/>
  <c r="AT11885" i="3"/>
  <c r="AT11893" i="3"/>
  <c r="AT11901" i="3"/>
  <c r="AT11909" i="3"/>
  <c r="AT11917" i="3"/>
  <c r="AT11925" i="3"/>
  <c r="AT11933" i="3"/>
  <c r="AT11941" i="3"/>
  <c r="AT11949" i="3"/>
  <c r="AT11957" i="3"/>
  <c r="AT11965" i="3"/>
  <c r="AT11973" i="3"/>
  <c r="AT11981" i="3"/>
  <c r="AT11989" i="3"/>
  <c r="AT11997" i="3"/>
  <c r="AT12005" i="3"/>
  <c r="AT12013" i="3"/>
  <c r="AT11349" i="3"/>
  <c r="AT11365" i="3"/>
  <c r="AT11381" i="3"/>
  <c r="AT11397" i="3"/>
  <c r="AT11413" i="3"/>
  <c r="AT11429" i="3"/>
  <c r="AT12502" i="3"/>
  <c r="AT12510" i="3"/>
  <c r="AT12016" i="3"/>
  <c r="AT12020" i="3"/>
  <c r="AT12024" i="3"/>
  <c r="AT12028" i="3"/>
  <c r="AT12032" i="3"/>
  <c r="AT12036" i="3"/>
  <c r="AT12040" i="3"/>
  <c r="AT12044" i="3"/>
  <c r="AT12048" i="3"/>
  <c r="AT12052" i="3"/>
  <c r="AT12056" i="3"/>
  <c r="AT12060" i="3"/>
  <c r="AT12064" i="3"/>
  <c r="AT12068" i="3"/>
  <c r="AT12072" i="3"/>
  <c r="AT12076" i="3"/>
  <c r="AT12080" i="3"/>
  <c r="AT12019" i="3"/>
  <c r="AT12023" i="3"/>
  <c r="AT12027" i="3"/>
  <c r="AT12031" i="3"/>
  <c r="AT12035" i="3"/>
  <c r="AT12039" i="3"/>
  <c r="AT12043" i="3"/>
  <c r="AT12047" i="3"/>
  <c r="AT12051" i="3"/>
  <c r="AT12055" i="3"/>
  <c r="AT12059" i="3"/>
  <c r="AT12063" i="3"/>
  <c r="AT12067" i="3"/>
  <c r="AT12071" i="3"/>
  <c r="AT12075" i="3"/>
  <c r="AT12079" i="3"/>
  <c r="AT12083" i="3"/>
  <c r="AT12087" i="3"/>
  <c r="AT12091" i="3"/>
  <c r="AT12095" i="3"/>
  <c r="AT12099" i="3"/>
  <c r="AT12103" i="3"/>
  <c r="AT12107" i="3"/>
  <c r="AT12111" i="3"/>
  <c r="AT12115" i="3"/>
  <c r="AT12119" i="3"/>
  <c r="AT12123" i="3"/>
  <c r="AT12127" i="3"/>
  <c r="AT12131" i="3"/>
  <c r="AT12135" i="3"/>
  <c r="AT12139" i="3"/>
  <c r="AT12143" i="3"/>
  <c r="AT12147" i="3"/>
  <c r="AT12151" i="3"/>
  <c r="AT12155" i="3"/>
  <c r="AT12159" i="3"/>
  <c r="AT12163" i="3"/>
  <c r="AT12167" i="3"/>
  <c r="AT12171" i="3"/>
  <c r="AT12175" i="3"/>
  <c r="AT12179" i="3"/>
  <c r="AT12183" i="3"/>
  <c r="AT12187" i="3"/>
  <c r="AT12191" i="3"/>
  <c r="AT12195" i="3"/>
  <c r="AT12199" i="3"/>
  <c r="AT12203" i="3"/>
  <c r="AT12207" i="3"/>
  <c r="AT12211" i="3"/>
  <c r="AT12215" i="3"/>
  <c r="AT12219" i="3"/>
  <c r="AT12223" i="3"/>
  <c r="AT12227" i="3"/>
  <c r="AT12231" i="3"/>
  <c r="AT12235" i="3"/>
  <c r="AT12239" i="3"/>
  <c r="AT12243" i="3"/>
  <c r="AT12247" i="3"/>
  <c r="AT12251" i="3"/>
  <c r="AT12255" i="3"/>
  <c r="AT12259" i="3"/>
  <c r="AT12263" i="3"/>
  <c r="AT12267" i="3"/>
  <c r="AT12271" i="3"/>
  <c r="AT12275" i="3"/>
  <c r="AT12279" i="3"/>
  <c r="AT12283" i="3"/>
  <c r="AT12287" i="3"/>
  <c r="AT12291" i="3"/>
  <c r="AT12295" i="3"/>
  <c r="AT12299" i="3"/>
  <c r="AT12303" i="3"/>
  <c r="AT12307" i="3"/>
  <c r="AT12311" i="3"/>
  <c r="AT12315" i="3"/>
  <c r="AT12319" i="3"/>
  <c r="AT12323" i="3"/>
  <c r="AT12327" i="3"/>
  <c r="AT12331" i="3"/>
  <c r="AT12335" i="3"/>
  <c r="AT12339" i="3"/>
  <c r="AT12343" i="3"/>
  <c r="AT12347" i="3"/>
  <c r="AT12351" i="3"/>
  <c r="AT12355" i="3"/>
  <c r="AT12359" i="3"/>
  <c r="AT12363" i="3"/>
  <c r="AT12367" i="3"/>
  <c r="AT12371" i="3"/>
  <c r="AT12375" i="3"/>
  <c r="AT12379" i="3"/>
  <c r="AT12383" i="3"/>
  <c r="AT12387" i="3"/>
  <c r="AT12391" i="3"/>
  <c r="AT12395" i="3"/>
  <c r="AT12399" i="3"/>
  <c r="AT12403" i="3"/>
  <c r="AT12407" i="3"/>
  <c r="AT12411" i="3"/>
  <c r="AT12415" i="3"/>
  <c r="AT12419" i="3"/>
  <c r="AT12423" i="3"/>
  <c r="AT12427" i="3"/>
  <c r="AT12431" i="3"/>
  <c r="AT12435" i="3"/>
  <c r="AT12450" i="3"/>
  <c r="AT12466" i="3"/>
  <c r="AT12482" i="3"/>
  <c r="AT13895" i="3"/>
  <c r="AT12084" i="3"/>
  <c r="AT12088" i="3"/>
  <c r="AT12092" i="3"/>
  <c r="AT12096" i="3"/>
  <c r="AT12100" i="3"/>
  <c r="AT12104" i="3"/>
  <c r="AT12108" i="3"/>
  <c r="AT12112" i="3"/>
  <c r="AT12116" i="3"/>
  <c r="AT12120" i="3"/>
  <c r="AT12124" i="3"/>
  <c r="AT12128" i="3"/>
  <c r="AT12132" i="3"/>
  <c r="AT12136" i="3"/>
  <c r="AT12140" i="3"/>
  <c r="AT12144" i="3"/>
  <c r="AT12148" i="3"/>
  <c r="AT12152" i="3"/>
  <c r="AT12156" i="3"/>
  <c r="AT12160" i="3"/>
  <c r="AT12164" i="3"/>
  <c r="AT12168" i="3"/>
  <c r="AT12172" i="3"/>
  <c r="AT12176" i="3"/>
  <c r="AT12180" i="3"/>
  <c r="AT12184" i="3"/>
  <c r="AT12188" i="3"/>
  <c r="AT12192" i="3"/>
  <c r="AT12196" i="3"/>
  <c r="AT12200" i="3"/>
  <c r="AT12204" i="3"/>
  <c r="AT12208" i="3"/>
  <c r="AT12212" i="3"/>
  <c r="AT12216" i="3"/>
  <c r="AT12220" i="3"/>
  <c r="AT12224" i="3"/>
  <c r="AT12228" i="3"/>
  <c r="AT12232" i="3"/>
  <c r="AT12236" i="3"/>
  <c r="AT12240" i="3"/>
  <c r="AT12244" i="3"/>
  <c r="AT12248" i="3"/>
  <c r="AT12252" i="3"/>
  <c r="AT12256" i="3"/>
  <c r="AT12260" i="3"/>
  <c r="AT12264" i="3"/>
  <c r="AT12268" i="3"/>
  <c r="AT12272" i="3"/>
  <c r="AT12276" i="3"/>
  <c r="AT12280" i="3"/>
  <c r="AT12284" i="3"/>
  <c r="AT12288" i="3"/>
  <c r="AT12292" i="3"/>
  <c r="AT12296" i="3"/>
  <c r="AT12300" i="3"/>
  <c r="AT12304" i="3"/>
  <c r="AT12308" i="3"/>
  <c r="AT12312" i="3"/>
  <c r="AT12316" i="3"/>
  <c r="AT12320" i="3"/>
  <c r="AT12324" i="3"/>
  <c r="AT12328" i="3"/>
  <c r="AT12332" i="3"/>
  <c r="AT12336" i="3"/>
  <c r="AT12340" i="3"/>
  <c r="AT12344" i="3"/>
  <c r="AT12348" i="3"/>
  <c r="AT12352" i="3"/>
  <c r="AT12356" i="3"/>
  <c r="AT12360" i="3"/>
  <c r="AT12364" i="3"/>
  <c r="AT12368" i="3"/>
  <c r="AT12372" i="3"/>
  <c r="AT12376" i="3"/>
  <c r="AT12380" i="3"/>
  <c r="AT12384" i="3"/>
  <c r="AT12388" i="3"/>
  <c r="AT12392" i="3"/>
  <c r="AT12396" i="3"/>
  <c r="AT12400" i="3"/>
  <c r="AT12404" i="3"/>
  <c r="AT12408" i="3"/>
  <c r="AT12412" i="3"/>
  <c r="AT12416" i="3"/>
  <c r="AT12420" i="3"/>
  <c r="AT12424" i="3"/>
  <c r="AT12428" i="3"/>
  <c r="AT12432" i="3"/>
  <c r="AT12436" i="3"/>
  <c r="AT12443" i="3"/>
  <c r="AT12459" i="3"/>
  <c r="AT12475" i="3"/>
  <c r="AT12491" i="3"/>
  <c r="AT12454" i="3"/>
  <c r="AT12470" i="3"/>
  <c r="AT12486" i="3"/>
  <c r="AT12499" i="3"/>
  <c r="AT12507" i="3"/>
  <c r="AT12515" i="3"/>
  <c r="AT12998" i="3"/>
  <c r="AT13030" i="3"/>
  <c r="AT13062" i="3"/>
  <c r="AT13094" i="3"/>
  <c r="AT13126" i="3"/>
  <c r="AT13158" i="3"/>
  <c r="AT12866" i="3"/>
  <c r="AT12882" i="3"/>
  <c r="AT12898" i="3"/>
  <c r="AT12914" i="3"/>
  <c r="AT12930" i="3"/>
  <c r="AT12946" i="3"/>
  <c r="AT12962" i="3"/>
  <c r="AT12978" i="3"/>
  <c r="AT13010" i="3"/>
  <c r="AT13042" i="3"/>
  <c r="AT13074" i="3"/>
  <c r="AT13106" i="3"/>
  <c r="AT13138" i="3"/>
  <c r="AT13170" i="3"/>
  <c r="AT13209" i="3"/>
  <c r="AT13241" i="3"/>
  <c r="AT13273" i="3"/>
  <c r="AT13305" i="3"/>
  <c r="AT13337" i="3"/>
  <c r="AT13369" i="3"/>
  <c r="AT13401" i="3"/>
  <c r="AT13433" i="3"/>
  <c r="AT12985" i="3"/>
  <c r="AT12993" i="3"/>
  <c r="AT13001" i="3"/>
  <c r="AT13009" i="3"/>
  <c r="AT13017" i="3"/>
  <c r="AT13025" i="3"/>
  <c r="AT13033" i="3"/>
  <c r="AT13041" i="3"/>
  <c r="AT13049" i="3"/>
  <c r="AT13057" i="3"/>
  <c r="AT13065" i="3"/>
  <c r="AT13073" i="3"/>
  <c r="AT13081" i="3"/>
  <c r="AT13089" i="3"/>
  <c r="AT13097" i="3"/>
  <c r="AT13105" i="3"/>
  <c r="AT13113" i="3"/>
  <c r="AT13121" i="3"/>
  <c r="AT13129" i="3"/>
  <c r="AT13137" i="3"/>
  <c r="AT13145" i="3"/>
  <c r="AT13153" i="3"/>
  <c r="AT13161" i="3"/>
  <c r="AT13169" i="3"/>
  <c r="AT13177" i="3"/>
  <c r="AT13197" i="3"/>
  <c r="AT13229" i="3"/>
  <c r="AT13261" i="3"/>
  <c r="AT13293" i="3"/>
  <c r="AT13325" i="3"/>
  <c r="AT13357" i="3"/>
  <c r="AT13389" i="3"/>
  <c r="AT13421" i="3"/>
  <c r="AT13453" i="3"/>
  <c r="AT12603" i="3"/>
  <c r="AT12611" i="3"/>
  <c r="AT12615" i="3"/>
  <c r="AT12619" i="3"/>
  <c r="AT12627" i="3"/>
  <c r="AT12631" i="3"/>
  <c r="AT12635" i="3"/>
  <c r="AT12643" i="3"/>
  <c r="AT12647" i="3"/>
  <c r="AT12651" i="3"/>
  <c r="AT12659" i="3"/>
  <c r="AT12663" i="3"/>
  <c r="AT12667" i="3"/>
  <c r="AT12675" i="3"/>
  <c r="AT12679" i="3"/>
  <c r="AT12683" i="3"/>
  <c r="AT12687" i="3"/>
  <c r="AT12691" i="3"/>
  <c r="AT12695" i="3"/>
  <c r="AT12699" i="3"/>
  <c r="AT12703" i="3"/>
  <c r="AT12707" i="3"/>
  <c r="AT12711" i="3"/>
  <c r="AT12715" i="3"/>
  <c r="AT12719" i="3"/>
  <c r="AT12723" i="3"/>
  <c r="AT12727" i="3"/>
  <c r="AT12731" i="3"/>
  <c r="AT12735" i="3"/>
  <c r="AT12739" i="3"/>
  <c r="AT12743" i="3"/>
  <c r="AT12747" i="3"/>
  <c r="AT12751" i="3"/>
  <c r="AT12755" i="3"/>
  <c r="AT12759" i="3"/>
  <c r="AT12763" i="3"/>
  <c r="AT12767" i="3"/>
  <c r="AT12771" i="3"/>
  <c r="AT12775" i="3"/>
  <c r="AT12779" i="3"/>
  <c r="AT12783" i="3"/>
  <c r="AT12787" i="3"/>
  <c r="AT12791" i="3"/>
  <c r="AT12795" i="3"/>
  <c r="AT12799" i="3"/>
  <c r="AT12803" i="3"/>
  <c r="AT12807" i="3"/>
  <c r="AT12811" i="3"/>
  <c r="AT12815" i="3"/>
  <c r="AT12819" i="3"/>
  <c r="AT12823" i="3"/>
  <c r="AT12827" i="3"/>
  <c r="AT12831" i="3"/>
  <c r="AT12835" i="3"/>
  <c r="AT12839" i="3"/>
  <c r="AT12843" i="3"/>
  <c r="AT12847" i="3"/>
  <c r="AT12851" i="3"/>
  <c r="AT12855" i="3"/>
  <c r="AT12859" i="3"/>
  <c r="AT12867" i="3"/>
  <c r="AT12875" i="3"/>
  <c r="AT12883" i="3"/>
  <c r="AT12891" i="3"/>
  <c r="AT12899" i="3"/>
  <c r="AT12907" i="3"/>
  <c r="AT12915" i="3"/>
  <c r="AT12923" i="3"/>
  <c r="AT12931" i="3"/>
  <c r="AT12939" i="3"/>
  <c r="AT12947" i="3"/>
  <c r="AT12955" i="3"/>
  <c r="AT12963" i="3"/>
  <c r="AT12971" i="3"/>
  <c r="AT12979" i="3"/>
  <c r="AT13196" i="3"/>
  <c r="AT13212" i="3"/>
  <c r="AT13228" i="3"/>
  <c r="AT13244" i="3"/>
  <c r="AT13260" i="3"/>
  <c r="AT13276" i="3"/>
  <c r="AT13292" i="3"/>
  <c r="AT13308" i="3"/>
  <c r="AT13324" i="3"/>
  <c r="AT13340" i="3"/>
  <c r="AT13356" i="3"/>
  <c r="AT13595" i="3"/>
  <c r="AT13627" i="3"/>
  <c r="AT13659" i="3"/>
  <c r="AT13691" i="3"/>
  <c r="AT13619" i="3"/>
  <c r="AT13651" i="3"/>
  <c r="AT13683" i="3"/>
  <c r="AT13715" i="3"/>
  <c r="AT13739" i="3"/>
  <c r="AT13459" i="3"/>
  <c r="AT13463" i="3"/>
  <c r="AT13467" i="3"/>
  <c r="AT13471" i="3"/>
  <c r="AT13475" i="3"/>
  <c r="AT13479" i="3"/>
  <c r="AT13487" i="3"/>
  <c r="AT13491" i="3"/>
  <c r="AT13499" i="3"/>
  <c r="AT13503" i="3"/>
  <c r="AT13511" i="3"/>
  <c r="AT13515" i="3"/>
  <c r="AT13523" i="3"/>
  <c r="AT13527" i="3"/>
  <c r="AT13531" i="3"/>
  <c r="AT13535" i="3"/>
  <c r="AT13539" i="3"/>
  <c r="AT13543" i="3"/>
  <c r="AT13551" i="3"/>
  <c r="AT13555" i="3"/>
  <c r="AT13563" i="3"/>
  <c r="AT13567" i="3"/>
  <c r="AT13575" i="3"/>
  <c r="AT13604" i="3"/>
  <c r="AT13620" i="3"/>
  <c r="AT13636" i="3"/>
  <c r="AT13652" i="3"/>
  <c r="AT13668" i="3"/>
  <c r="AT13684" i="3"/>
  <c r="AT13700" i="3"/>
  <c r="AT13779" i="3"/>
  <c r="AT13597" i="3"/>
  <c r="AT13613" i="3"/>
  <c r="AT13629" i="3"/>
  <c r="AT13645" i="3"/>
  <c r="AT13661" i="3"/>
  <c r="AT13677" i="3"/>
  <c r="AT13693" i="3"/>
  <c r="AT13709" i="3"/>
  <c r="AT13735" i="3"/>
  <c r="AT13767" i="3"/>
  <c r="AT13727" i="3"/>
  <c r="AT13742" i="3"/>
  <c r="AT13758" i="3"/>
  <c r="AT13774" i="3"/>
  <c r="AT13790" i="3"/>
  <c r="AT13806" i="3"/>
  <c r="AT13855" i="3"/>
  <c r="AT13887" i="3"/>
  <c r="AT13726" i="3"/>
  <c r="AT13845" i="3"/>
  <c r="AT13720" i="3"/>
  <c r="AT13744" i="3"/>
  <c r="AT13760" i="3"/>
  <c r="AT13776" i="3"/>
  <c r="AT13792" i="3"/>
  <c r="AT13808" i="3"/>
  <c r="AT13838" i="3"/>
  <c r="AT13846" i="3"/>
  <c r="AT13854" i="3"/>
  <c r="AT13862" i="3"/>
  <c r="AT13870" i="3"/>
  <c r="AT13821" i="3"/>
  <c r="AT13825" i="3"/>
  <c r="AT13829" i="3"/>
  <c r="AT13922" i="3"/>
  <c r="AT13926" i="3"/>
  <c r="AT13930" i="3"/>
  <c r="AT13934" i="3"/>
  <c r="AT13938" i="3"/>
  <c r="AT13942" i="3"/>
  <c r="AT13946" i="3"/>
  <c r="AT13950" i="3"/>
  <c r="AT13954" i="3"/>
  <c r="AT13958" i="3"/>
  <c r="AT13962" i="3"/>
  <c r="AT13966" i="3"/>
  <c r="AT13970" i="3"/>
  <c r="AT13974" i="3"/>
  <c r="AT13978" i="3"/>
  <c r="AT13982" i="3"/>
  <c r="AT13986" i="3"/>
  <c r="AT13990" i="3"/>
  <c r="AT13994" i="3"/>
  <c r="AT13998" i="3"/>
  <c r="G17" i="2" a="1"/>
  <c r="G17" i="2" s="1"/>
  <c r="G33" i="2" a="1"/>
  <c r="G33" i="2" s="1"/>
  <c r="H27" i="2" a="1"/>
  <c r="H27" i="2" s="1"/>
  <c r="J27" i="2" s="1"/>
  <c r="AT2509" i="3"/>
  <c r="AT2513" i="3"/>
  <c r="AT2517" i="3"/>
  <c r="AT2521" i="3"/>
  <c r="AT2525" i="3"/>
  <c r="AT2529" i="3"/>
  <c r="AT2533" i="3"/>
  <c r="AT2537" i="3"/>
  <c r="AT2541" i="3"/>
  <c r="AT2545" i="3"/>
  <c r="AT2549" i="3"/>
  <c r="AT2553" i="3"/>
  <c r="AT2557" i="3"/>
  <c r="AT2561" i="3"/>
  <c r="AT2565" i="3"/>
  <c r="AT2569" i="3"/>
  <c r="AT2573" i="3"/>
  <c r="AT2577" i="3"/>
  <c r="AT2581" i="3"/>
  <c r="AT2585" i="3"/>
  <c r="AT2589" i="3"/>
  <c r="AT2593" i="3"/>
  <c r="AT2597" i="3"/>
  <c r="AT2601" i="3"/>
  <c r="AT2605" i="3"/>
  <c r="AT2609" i="3"/>
  <c r="AT2613" i="3"/>
  <c r="AT2617" i="3"/>
  <c r="AT2621" i="3"/>
  <c r="AT2625" i="3"/>
  <c r="AT2629" i="3"/>
  <c r="AT2633" i="3"/>
  <c r="AT2637" i="3"/>
  <c r="AT2641" i="3"/>
  <c r="AT2645" i="3"/>
  <c r="AT2649" i="3"/>
  <c r="AT2653" i="3"/>
  <c r="AT2657" i="3"/>
  <c r="AT2661" i="3"/>
  <c r="AT2665" i="3"/>
  <c r="AT2669" i="3"/>
  <c r="AT2673" i="3"/>
  <c r="AT2677" i="3"/>
  <c r="AT2681" i="3"/>
  <c r="AT2685" i="3"/>
  <c r="AT2689" i="3"/>
  <c r="AT2693" i="3"/>
  <c r="AT2697" i="3"/>
  <c r="AT2701" i="3"/>
  <c r="AT2705" i="3"/>
  <c r="AT2709" i="3"/>
  <c r="AT2713" i="3"/>
  <c r="AT2717" i="3"/>
  <c r="AT2721" i="3"/>
  <c r="L17" i="2" a="1"/>
  <c r="L17" i="2" s="1"/>
  <c r="AT2439" i="3"/>
  <c r="AT2431" i="3"/>
  <c r="AT2423" i="3"/>
  <c r="AT2415" i="3"/>
  <c r="AT2407" i="3"/>
  <c r="AT2399" i="3"/>
  <c r="AT2391" i="3"/>
  <c r="AT2383" i="3"/>
  <c r="AT2375" i="3"/>
  <c r="AT2367" i="3"/>
  <c r="AT2359" i="3"/>
  <c r="AT2351" i="3"/>
  <c r="AT2343" i="3"/>
  <c r="AT2335" i="3"/>
  <c r="AT2327" i="3"/>
  <c r="AT2319" i="3"/>
  <c r="AT2311" i="3"/>
  <c r="AT2303" i="3"/>
  <c r="AT2295" i="3"/>
  <c r="AT2287" i="3"/>
  <c r="AT2279" i="3"/>
  <c r="AT2271" i="3"/>
  <c r="AT2263" i="3"/>
  <c r="AT2255" i="3"/>
  <c r="AT2247" i="3"/>
  <c r="AT2239" i="3"/>
  <c r="AT2231" i="3"/>
  <c r="AT2223" i="3"/>
  <c r="AT2215" i="3"/>
  <c r="AT2207" i="3"/>
  <c r="AT2199" i="3"/>
  <c r="AT2191" i="3"/>
  <c r="AT2183" i="3"/>
  <c r="AT2175" i="3"/>
  <c r="AT2167" i="3"/>
  <c r="AT2159" i="3"/>
  <c r="AT2151" i="3"/>
  <c r="AT3983" i="3"/>
  <c r="AT4031" i="3"/>
  <c r="AT4063" i="3"/>
  <c r="AT4127" i="3"/>
  <c r="AT4159" i="3"/>
  <c r="AT4207" i="3"/>
  <c r="AT4239" i="3"/>
  <c r="AT4303" i="3"/>
  <c r="AT4335" i="3"/>
  <c r="AT4383" i="3"/>
  <c r="AT4415" i="3"/>
  <c r="AT4447" i="3"/>
  <c r="AT4463" i="3"/>
  <c r="AT7562" i="3"/>
  <c r="AT7586" i="3"/>
  <c r="AT7610" i="3"/>
  <c r="AT7634" i="3"/>
  <c r="AT7658" i="3"/>
  <c r="AT7682" i="3"/>
  <c r="AT7706" i="3"/>
  <c r="AT7738" i="3"/>
  <c r="AT7762" i="3"/>
  <c r="AT10647" i="3"/>
  <c r="AT10663" i="3"/>
  <c r="AT10727" i="3"/>
  <c r="AT10807" i="3"/>
  <c r="AT10887" i="3"/>
  <c r="AT10951" i="3"/>
  <c r="AT10999" i="3"/>
  <c r="AT12607" i="3"/>
  <c r="AT12671" i="3"/>
  <c r="AT13483" i="3"/>
  <c r="AT13621" i="3"/>
  <c r="AT13669" i="3"/>
  <c r="AT13768" i="3"/>
  <c r="AT13816" i="3"/>
  <c r="I202" i="2" a="1"/>
  <c r="I202" i="2" s="1"/>
  <c r="I178" i="2" a="1"/>
  <c r="I178" i="2" s="1"/>
  <c r="M102" i="2" a="1"/>
  <c r="M102" i="2" s="1"/>
  <c r="I98" i="2" a="1"/>
  <c r="I98" i="2" s="1"/>
  <c r="M65" i="1" a="1"/>
  <c r="M65" i="1" s="1"/>
  <c r="H65" i="1" a="1"/>
  <c r="H65" i="1" s="1"/>
  <c r="L65" i="1" a="1"/>
  <c r="L65" i="1" s="1"/>
  <c r="G65" i="1" a="1"/>
  <c r="G65" i="1" s="1"/>
  <c r="I65" i="1" a="1"/>
  <c r="I65" i="1" s="1"/>
  <c r="M46" i="1" a="1"/>
  <c r="M46" i="1" s="1"/>
  <c r="H46" i="1" a="1"/>
  <c r="H46" i="1" s="1"/>
  <c r="L46" i="1" a="1"/>
  <c r="L46" i="1" s="1"/>
  <c r="I46" i="1" a="1"/>
  <c r="I46" i="1" s="1"/>
  <c r="G46" i="1" a="1"/>
  <c r="G46" i="1" s="1"/>
  <c r="M34" i="1" a="1"/>
  <c r="M34" i="1" s="1"/>
  <c r="H34" i="1" a="1"/>
  <c r="H34" i="1" s="1"/>
  <c r="L34" i="1" a="1"/>
  <c r="L34" i="1" s="1"/>
  <c r="I34" i="1" a="1"/>
  <c r="I34" i="1" s="1"/>
  <c r="G34" i="1" a="1"/>
  <c r="G34" i="1" s="1"/>
  <c r="M22" i="1" a="1"/>
  <c r="M22" i="1" s="1"/>
  <c r="H22" i="1" a="1"/>
  <c r="H22" i="1" s="1"/>
  <c r="L22" i="1" a="1"/>
  <c r="L22" i="1" s="1"/>
  <c r="I22" i="1" a="1"/>
  <c r="I22" i="1" s="1"/>
  <c r="G22" i="1" a="1"/>
  <c r="G22" i="1" s="1"/>
  <c r="M55" i="1" a="1"/>
  <c r="M55" i="1" s="1"/>
  <c r="H55" i="1" a="1"/>
  <c r="H55" i="1" s="1"/>
  <c r="G55" i="1" a="1"/>
  <c r="G55" i="1" s="1"/>
  <c r="I55" i="1" a="1"/>
  <c r="I55" i="1" s="1"/>
  <c r="L55" i="1" a="1"/>
  <c r="L55" i="1" s="1"/>
  <c r="N55" i="1" s="1"/>
  <c r="AT2445" i="3"/>
  <c r="AT2421" i="3"/>
  <c r="AT2405" i="3"/>
  <c r="AT2389" i="3"/>
  <c r="AT2373" i="3"/>
  <c r="AT2357" i="3"/>
  <c r="AT2341" i="3"/>
  <c r="AT2325" i="3"/>
  <c r="AT2301" i="3"/>
  <c r="AT2285" i="3"/>
  <c r="AT2269" i="3"/>
  <c r="AT2253" i="3"/>
  <c r="AT2229" i="3"/>
  <c r="AT2213" i="3"/>
  <c r="AT2197" i="3"/>
  <c r="AT2181" i="3"/>
  <c r="AT2157" i="3"/>
  <c r="AT2141" i="3"/>
  <c r="AT2125" i="3"/>
  <c r="AT2109" i="3"/>
  <c r="AT2085" i="3"/>
  <c r="AT2061" i="3"/>
  <c r="AT2037" i="3"/>
  <c r="AT2021" i="3"/>
  <c r="AT2005" i="3"/>
  <c r="AT1989" i="3"/>
  <c r="AT1973" i="3"/>
  <c r="AT1949" i="3"/>
  <c r="AT1925" i="3"/>
  <c r="AT1901" i="3"/>
  <c r="AT1885" i="3"/>
  <c r="AT1869" i="3"/>
  <c r="AT1853" i="3"/>
  <c r="AT1837" i="3"/>
  <c r="AT1821" i="3"/>
  <c r="AT1805" i="3"/>
  <c r="AT1789" i="3"/>
  <c r="AT2725" i="3"/>
  <c r="AT2729" i="3"/>
  <c r="AT2733" i="3"/>
  <c r="AT2737" i="3"/>
  <c r="AT2741" i="3"/>
  <c r="AT2745" i="3"/>
  <c r="AT2749" i="3"/>
  <c r="AT2753" i="3"/>
  <c r="AT2757" i="3"/>
  <c r="AT2761" i="3"/>
  <c r="AT2765" i="3"/>
  <c r="AT2769" i="3"/>
  <c r="AT2773" i="3"/>
  <c r="AT2777" i="3"/>
  <c r="AT2781" i="3"/>
  <c r="AT2785" i="3"/>
  <c r="AT2789" i="3"/>
  <c r="AT2793" i="3"/>
  <c r="AT2797" i="3"/>
  <c r="AT2801" i="3"/>
  <c r="AT2805" i="3"/>
  <c r="AT2809" i="3"/>
  <c r="AT2813" i="3"/>
  <c r="AT2817" i="3"/>
  <c r="AT2821" i="3"/>
  <c r="AT2825" i="3"/>
  <c r="AT2829" i="3"/>
  <c r="AT2833" i="3"/>
  <c r="AT2837" i="3"/>
  <c r="AT2841" i="3"/>
  <c r="AT2845" i="3"/>
  <c r="AT2849" i="3"/>
  <c r="AT2853" i="3"/>
  <c r="AT2857" i="3"/>
  <c r="AT2861" i="3"/>
  <c r="AT2865" i="3"/>
  <c r="AT2869" i="3"/>
  <c r="AT2873" i="3"/>
  <c r="AT2877" i="3"/>
  <c r="AT2881" i="3"/>
  <c r="AT2885" i="3"/>
  <c r="AT2889" i="3"/>
  <c r="AT2893" i="3"/>
  <c r="AT2897" i="3"/>
  <c r="AT2901" i="3"/>
  <c r="AT2905" i="3"/>
  <c r="AT2909" i="3"/>
  <c r="AT2913" i="3"/>
  <c r="AT2917" i="3"/>
  <c r="AT2921" i="3"/>
  <c r="AT2925" i="3"/>
  <c r="AT2929" i="3"/>
  <c r="AT2933" i="3"/>
  <c r="AT2937" i="3"/>
  <c r="AT2941" i="3"/>
  <c r="AT2945" i="3"/>
  <c r="AT2949" i="3"/>
  <c r="AT2953" i="3"/>
  <c r="AT2957" i="3"/>
  <c r="AT2961" i="3"/>
  <c r="AT2965" i="3"/>
  <c r="AT2969" i="3"/>
  <c r="AT2973" i="3"/>
  <c r="AT2977" i="3"/>
  <c r="AT2981" i="3"/>
  <c r="AT2985" i="3"/>
  <c r="AT2989" i="3"/>
  <c r="AT2993" i="3"/>
  <c r="AT2997" i="3"/>
  <c r="AT3001" i="3"/>
  <c r="AT3005" i="3"/>
  <c r="AT3009" i="3"/>
  <c r="AT3013" i="3"/>
  <c r="AT3017" i="3"/>
  <c r="AT3021" i="3"/>
  <c r="AT3025" i="3"/>
  <c r="AT3029" i="3"/>
  <c r="AT3033" i="3"/>
  <c r="AT3037" i="3"/>
  <c r="AT3041" i="3"/>
  <c r="AT3045" i="3"/>
  <c r="AT3049" i="3"/>
  <c r="AT3053" i="3"/>
  <c r="AT3057" i="3"/>
  <c r="AT3061" i="3"/>
  <c r="AT3065" i="3"/>
  <c r="AT3069" i="3"/>
  <c r="AT3073" i="3"/>
  <c r="AT3077" i="3"/>
  <c r="AT3081" i="3"/>
  <c r="AT3085" i="3"/>
  <c r="AT3089" i="3"/>
  <c r="AT3093" i="3"/>
  <c r="AT3097" i="3"/>
  <c r="AT3101" i="3"/>
  <c r="AT3105" i="3"/>
  <c r="AT3109" i="3"/>
  <c r="AT3113" i="3"/>
  <c r="AT3117" i="3"/>
  <c r="AT3121" i="3"/>
  <c r="AT3125" i="3"/>
  <c r="AT3129" i="3"/>
  <c r="AT3133" i="3"/>
  <c r="AT3137" i="3"/>
  <c r="AT3141" i="3"/>
  <c r="AT3145" i="3"/>
  <c r="AT3149" i="3"/>
  <c r="AT3153" i="3"/>
  <c r="AT3157" i="3"/>
  <c r="AT3161" i="3"/>
  <c r="AT3165" i="3"/>
  <c r="AT3169" i="3"/>
  <c r="AT3173" i="3"/>
  <c r="AT3177" i="3"/>
  <c r="AT3181" i="3"/>
  <c r="AT3185" i="3"/>
  <c r="AT3189" i="3"/>
  <c r="AT3193" i="3"/>
  <c r="AT3197" i="3"/>
  <c r="AT3201" i="3"/>
  <c r="AT3205" i="3"/>
  <c r="AT3209" i="3"/>
  <c r="AT3213" i="3"/>
  <c r="AT3217" i="3"/>
  <c r="AT3221" i="3"/>
  <c r="AT3225" i="3"/>
  <c r="AT3229" i="3"/>
  <c r="AT3233" i="3"/>
  <c r="AT3237" i="3"/>
  <c r="AT3241" i="3"/>
  <c r="AT3245" i="3"/>
  <c r="AT3249" i="3"/>
  <c r="AT3253" i="3"/>
  <c r="AT3257" i="3"/>
  <c r="AT3261" i="3"/>
  <c r="AT3265" i="3"/>
  <c r="AT3269" i="3"/>
  <c r="AT3273" i="3"/>
  <c r="AT3277" i="3"/>
  <c r="AT3281" i="3"/>
  <c r="AT3285" i="3"/>
  <c r="AT3289" i="3"/>
  <c r="AT3293" i="3"/>
  <c r="AT3297" i="3"/>
  <c r="AT3301" i="3"/>
  <c r="AT3305" i="3"/>
  <c r="AT3309" i="3"/>
  <c r="AT3313" i="3"/>
  <c r="AT3317" i="3"/>
  <c r="AT3321" i="3"/>
  <c r="AT3325" i="3"/>
  <c r="AT3329" i="3"/>
  <c r="AT3333" i="3"/>
  <c r="AT3337" i="3"/>
  <c r="AT3341" i="3"/>
  <c r="AT3345" i="3"/>
  <c r="AT3349" i="3"/>
  <c r="AT3353" i="3"/>
  <c r="AT3357" i="3"/>
  <c r="AT3361" i="3"/>
  <c r="AT3365" i="3"/>
  <c r="AT3369" i="3"/>
  <c r="AT3373" i="3"/>
  <c r="AT3377" i="3"/>
  <c r="AT3381" i="3"/>
  <c r="AT3385" i="3"/>
  <c r="AT3389" i="3"/>
  <c r="AT3393" i="3"/>
  <c r="AT3397" i="3"/>
  <c r="AT3401" i="3"/>
  <c r="AT3405" i="3"/>
  <c r="AT3409" i="3"/>
  <c r="AT3413" i="3"/>
  <c r="AT3417" i="3"/>
  <c r="AT3421" i="3"/>
  <c r="AT3425" i="3"/>
  <c r="AT3429" i="3"/>
  <c r="AT3433" i="3"/>
  <c r="AT3437" i="3"/>
  <c r="AT3441" i="3"/>
  <c r="AT3445" i="3"/>
  <c r="AT3449" i="3"/>
  <c r="AT3453" i="3"/>
  <c r="AT3457" i="3"/>
  <c r="AT3461" i="3"/>
  <c r="AT3465" i="3"/>
  <c r="AT3469" i="3"/>
  <c r="AT3473" i="3"/>
  <c r="AT3477" i="3"/>
  <c r="AT3481" i="3"/>
  <c r="AT3485" i="3"/>
  <c r="AT3489" i="3"/>
  <c r="AT3493" i="3"/>
  <c r="AT3497" i="3"/>
  <c r="AT3501" i="3"/>
  <c r="AT3505" i="3"/>
  <c r="AT3509" i="3"/>
  <c r="AT3513" i="3"/>
  <c r="AT3517" i="3"/>
  <c r="AT3521" i="3"/>
  <c r="AT3525" i="3"/>
  <c r="AT3529" i="3"/>
  <c r="AT3533" i="3"/>
  <c r="AT3537" i="3"/>
  <c r="AT3541" i="3"/>
  <c r="AT3545" i="3"/>
  <c r="AT3549" i="3"/>
  <c r="AT3553" i="3"/>
  <c r="AT3557" i="3"/>
  <c r="AT3561" i="3"/>
  <c r="AT3565" i="3"/>
  <c r="AT3569" i="3"/>
  <c r="AT3573" i="3"/>
  <c r="AT3577" i="3"/>
  <c r="AT3581" i="3"/>
  <c r="AT3585" i="3"/>
  <c r="AT3589" i="3"/>
  <c r="AT3593" i="3"/>
  <c r="AT3597" i="3"/>
  <c r="AT3601" i="3"/>
  <c r="AT3605" i="3"/>
  <c r="AT3609" i="3"/>
  <c r="AT3613" i="3"/>
  <c r="AT3617" i="3"/>
  <c r="AT3621" i="3"/>
  <c r="AT3625" i="3"/>
  <c r="AT3629" i="3"/>
  <c r="AT3633" i="3"/>
  <c r="AT3637" i="3"/>
  <c r="AT3641" i="3"/>
  <c r="AT3645" i="3"/>
  <c r="AT3649" i="3"/>
  <c r="AT3653" i="3"/>
  <c r="AT3657" i="3"/>
  <c r="AT3661" i="3"/>
  <c r="AT3665" i="3"/>
  <c r="AT3669" i="3"/>
  <c r="AT3673" i="3"/>
  <c r="AT3677" i="3"/>
  <c r="AT3681" i="3"/>
  <c r="AT3685" i="3"/>
  <c r="AT3689" i="3"/>
  <c r="AT3693" i="3"/>
  <c r="AT3697" i="3"/>
  <c r="AT3701" i="3"/>
  <c r="AT3705" i="3"/>
  <c r="AT3709" i="3"/>
  <c r="AT3713" i="3"/>
  <c r="AT3717" i="3"/>
  <c r="AT3721" i="3"/>
  <c r="AT3725" i="3"/>
  <c r="AT3729" i="3"/>
  <c r="AT3733" i="3"/>
  <c r="AT3737" i="3"/>
  <c r="AT3741" i="3"/>
  <c r="AT3745" i="3"/>
  <c r="AT3749" i="3"/>
  <c r="AT3753" i="3"/>
  <c r="AT3757" i="3"/>
  <c r="AT3761" i="3"/>
  <c r="AT3765" i="3"/>
  <c r="AT3769" i="3"/>
  <c r="AT3773" i="3"/>
  <c r="AT3777" i="3"/>
  <c r="AT3781" i="3"/>
  <c r="AT3785" i="3"/>
  <c r="AT3789" i="3"/>
  <c r="AT3793" i="3"/>
  <c r="AT3797" i="3"/>
  <c r="AT3801" i="3"/>
  <c r="AT3805" i="3"/>
  <c r="AT3809" i="3"/>
  <c r="AT3813" i="3"/>
  <c r="AT3817" i="3"/>
  <c r="AT3821" i="3"/>
  <c r="AT3825" i="3"/>
  <c r="AT3829" i="3"/>
  <c r="AT3833" i="3"/>
  <c r="AT3837" i="3"/>
  <c r="AT3841" i="3"/>
  <c r="AT3845" i="3"/>
  <c r="AT3849" i="3"/>
  <c r="AT3853" i="3"/>
  <c r="AT3857" i="3"/>
  <c r="AT3861" i="3"/>
  <c r="AT3865" i="3"/>
  <c r="AT3869" i="3"/>
  <c r="AT3873" i="3"/>
  <c r="AT3877" i="3"/>
  <c r="AT3881" i="3"/>
  <c r="AT3885" i="3"/>
  <c r="AT3889" i="3"/>
  <c r="AT3893" i="3"/>
  <c r="AT3897" i="3"/>
  <c r="AT3901" i="3"/>
  <c r="AT3905" i="3"/>
  <c r="AT3909" i="3"/>
  <c r="AT3913" i="3"/>
  <c r="AT3917" i="3"/>
  <c r="AT3921" i="3"/>
  <c r="AT3925" i="3"/>
  <c r="AT3929" i="3"/>
  <c r="AT3933" i="3"/>
  <c r="AT3937" i="3"/>
  <c r="AT3941" i="3"/>
  <c r="AT3945" i="3"/>
  <c r="AT3949" i="3"/>
  <c r="AT3953" i="3"/>
  <c r="AT3957" i="3"/>
  <c r="AT3961" i="3"/>
  <c r="AT3965" i="3"/>
  <c r="AT3969" i="3"/>
  <c r="AT3973" i="3"/>
  <c r="AT3977" i="3"/>
  <c r="AT3981" i="3"/>
  <c r="AT5836" i="3"/>
  <c r="AT5852" i="3"/>
  <c r="AT3985" i="3"/>
  <c r="AT3989" i="3"/>
  <c r="AT3993" i="3"/>
  <c r="AT3997" i="3"/>
  <c r="AT4001" i="3"/>
  <c r="AT4005" i="3"/>
  <c r="AT4009" i="3"/>
  <c r="AT4013" i="3"/>
  <c r="AT4017" i="3"/>
  <c r="AT4021" i="3"/>
  <c r="AT4025" i="3"/>
  <c r="AT4029" i="3"/>
  <c r="AT4033" i="3"/>
  <c r="AT4037" i="3"/>
  <c r="AT4041" i="3"/>
  <c r="AT4045" i="3"/>
  <c r="AT4049" i="3"/>
  <c r="AT4053" i="3"/>
  <c r="AT4057" i="3"/>
  <c r="AT4061" i="3"/>
  <c r="AT4065" i="3"/>
  <c r="AT4069" i="3"/>
  <c r="AT4073" i="3"/>
  <c r="AT4077" i="3"/>
  <c r="AT4081" i="3"/>
  <c r="AT4085" i="3"/>
  <c r="AT4089" i="3"/>
  <c r="AT4093" i="3"/>
  <c r="AT4097" i="3"/>
  <c r="AT4101" i="3"/>
  <c r="AT4105" i="3"/>
  <c r="AT4109" i="3"/>
  <c r="AT4113" i="3"/>
  <c r="AT4117" i="3"/>
  <c r="AT4121" i="3"/>
  <c r="AT4125" i="3"/>
  <c r="AT4129" i="3"/>
  <c r="AT4133" i="3"/>
  <c r="AT4137" i="3"/>
  <c r="AT4141" i="3"/>
  <c r="AT4145" i="3"/>
  <c r="AT4149" i="3"/>
  <c r="AT4153" i="3"/>
  <c r="AT4157" i="3"/>
  <c r="AT4161" i="3"/>
  <c r="AT4165" i="3"/>
  <c r="AT4169" i="3"/>
  <c r="AT4173" i="3"/>
  <c r="AT4177" i="3"/>
  <c r="AT4181" i="3"/>
  <c r="AT4185" i="3"/>
  <c r="AT4189" i="3"/>
  <c r="AT4193" i="3"/>
  <c r="AT4197" i="3"/>
  <c r="AT4201" i="3"/>
  <c r="AT4205" i="3"/>
  <c r="AT4209" i="3"/>
  <c r="AT4213" i="3"/>
  <c r="AT4217" i="3"/>
  <c r="AT4221" i="3"/>
  <c r="AT4225" i="3"/>
  <c r="AT4229" i="3"/>
  <c r="AT4233" i="3"/>
  <c r="AT4237" i="3"/>
  <c r="AT4241" i="3"/>
  <c r="AT4245" i="3"/>
  <c r="AT4249" i="3"/>
  <c r="AT4253" i="3"/>
  <c r="AT4257" i="3"/>
  <c r="AT4261" i="3"/>
  <c r="AT4265" i="3"/>
  <c r="AT4269" i="3"/>
  <c r="AT4273" i="3"/>
  <c r="AT4277" i="3"/>
  <c r="AT4281" i="3"/>
  <c r="AT4285" i="3"/>
  <c r="AT4289" i="3"/>
  <c r="AT4293" i="3"/>
  <c r="AT4297" i="3"/>
  <c r="AT4301" i="3"/>
  <c r="AT4305" i="3"/>
  <c r="AT4309" i="3"/>
  <c r="AT4313" i="3"/>
  <c r="AT4317" i="3"/>
  <c r="AT4321" i="3"/>
  <c r="AT4325" i="3"/>
  <c r="AT4329" i="3"/>
  <c r="AT4333" i="3"/>
  <c r="AT4337" i="3"/>
  <c r="AT4341" i="3"/>
  <c r="AT4345" i="3"/>
  <c r="AT4349" i="3"/>
  <c r="AT4353" i="3"/>
  <c r="AT4357" i="3"/>
  <c r="AT4361" i="3"/>
  <c r="AT4365" i="3"/>
  <c r="AT4369" i="3"/>
  <c r="AT4373" i="3"/>
  <c r="AT4377" i="3"/>
  <c r="AT4381" i="3"/>
  <c r="AT4385" i="3"/>
  <c r="AT4389" i="3"/>
  <c r="AT4393" i="3"/>
  <c r="AT4397" i="3"/>
  <c r="AT4401" i="3"/>
  <c r="AT4405" i="3"/>
  <c r="AT4409" i="3"/>
  <c r="AT4413" i="3"/>
  <c r="AT4417" i="3"/>
  <c r="AT4421" i="3"/>
  <c r="AT4425" i="3"/>
  <c r="AT4429" i="3"/>
  <c r="AT4433" i="3"/>
  <c r="AT4437" i="3"/>
  <c r="AT4441" i="3"/>
  <c r="AT4445" i="3"/>
  <c r="AT4449" i="3"/>
  <c r="AT4453" i="3"/>
  <c r="AT4457" i="3"/>
  <c r="AT4461" i="3"/>
  <c r="AT4465" i="3"/>
  <c r="AT4469" i="3"/>
  <c r="AT4473" i="3"/>
  <c r="AT4477" i="3"/>
  <c r="AT4481" i="3"/>
  <c r="AT4485" i="3"/>
  <c r="AT4489" i="3"/>
  <c r="AT4493" i="3"/>
  <c r="AT4497" i="3"/>
  <c r="AT4501" i="3"/>
  <c r="AT4505" i="3"/>
  <c r="AT4509" i="3"/>
  <c r="AT4513" i="3"/>
  <c r="AT4517" i="3"/>
  <c r="AT4521" i="3"/>
  <c r="AT4525" i="3"/>
  <c r="AT4529" i="3"/>
  <c r="AT4533" i="3"/>
  <c r="AT4537" i="3"/>
  <c r="AT4541" i="3"/>
  <c r="AT4545" i="3"/>
  <c r="AT4549" i="3"/>
  <c r="AT4553" i="3"/>
  <c r="AT4557" i="3"/>
  <c r="AT4561" i="3"/>
  <c r="AT4565" i="3"/>
  <c r="AT4569" i="3"/>
  <c r="AT4573" i="3"/>
  <c r="AT4577" i="3"/>
  <c r="AT4581" i="3"/>
  <c r="AT4585" i="3"/>
  <c r="AT4589" i="3"/>
  <c r="AT4593" i="3"/>
  <c r="AT4597" i="3"/>
  <c r="AT4601" i="3"/>
  <c r="AT4605" i="3"/>
  <c r="AT4609" i="3"/>
  <c r="AT4613" i="3"/>
  <c r="AT4617" i="3"/>
  <c r="AT4621" i="3"/>
  <c r="AT4625" i="3"/>
  <c r="AT4629" i="3"/>
  <c r="AT4633" i="3"/>
  <c r="AT4637" i="3"/>
  <c r="AT4641" i="3"/>
  <c r="AT4645" i="3"/>
  <c r="AT4649" i="3"/>
  <c r="AT4653" i="3"/>
  <c r="AT4657" i="3"/>
  <c r="AT4661" i="3"/>
  <c r="AT4665" i="3"/>
  <c r="AT4669" i="3"/>
  <c r="AT4673" i="3"/>
  <c r="AT4677" i="3"/>
  <c r="AT4681" i="3"/>
  <c r="AT4685" i="3"/>
  <c r="AT4689" i="3"/>
  <c r="AT4693" i="3"/>
  <c r="AT4697" i="3"/>
  <c r="AT4701" i="3"/>
  <c r="AT4705" i="3"/>
  <c r="AT4709" i="3"/>
  <c r="AT4713" i="3"/>
  <c r="AT4717" i="3"/>
  <c r="AT4721" i="3"/>
  <c r="AT4725" i="3"/>
  <c r="AT4729" i="3"/>
  <c r="AT4733" i="3"/>
  <c r="AT4737" i="3"/>
  <c r="AT4741" i="3"/>
  <c r="AT4745" i="3"/>
  <c r="AT4749" i="3"/>
  <c r="AT4753" i="3"/>
  <c r="AT4757" i="3"/>
  <c r="AT4761" i="3"/>
  <c r="AT4765" i="3"/>
  <c r="AT4769" i="3"/>
  <c r="AT4773" i="3"/>
  <c r="AT4777" i="3"/>
  <c r="AT4781" i="3"/>
  <c r="AT4785" i="3"/>
  <c r="AT4789" i="3"/>
  <c r="AT4793" i="3"/>
  <c r="AT4797" i="3"/>
  <c r="AT4801" i="3"/>
  <c r="AT4805" i="3"/>
  <c r="AT4809" i="3"/>
  <c r="AT4813" i="3"/>
  <c r="AT4817" i="3"/>
  <c r="AT4821" i="3"/>
  <c r="AT4825" i="3"/>
  <c r="AT4829" i="3"/>
  <c r="AT4833" i="3"/>
  <c r="AT4837" i="3"/>
  <c r="AT4841" i="3"/>
  <c r="AT4845" i="3"/>
  <c r="AT4849" i="3"/>
  <c r="AT4853" i="3"/>
  <c r="AT4857" i="3"/>
  <c r="AT4861" i="3"/>
  <c r="AT4865" i="3"/>
  <c r="AT4869" i="3"/>
  <c r="AT4873" i="3"/>
  <c r="AT4877" i="3"/>
  <c r="AT4881" i="3"/>
  <c r="AT4885" i="3"/>
  <c r="AT4889" i="3"/>
  <c r="AT4893" i="3"/>
  <c r="AT4897" i="3"/>
  <c r="AT4901" i="3"/>
  <c r="AT4905" i="3"/>
  <c r="AT4909" i="3"/>
  <c r="AT4913" i="3"/>
  <c r="AT4917" i="3"/>
  <c r="AT4921" i="3"/>
  <c r="AT4925" i="3"/>
  <c r="AT4929" i="3"/>
  <c r="AT4933" i="3"/>
  <c r="AT4937" i="3"/>
  <c r="AT4941" i="3"/>
  <c r="AT4945" i="3"/>
  <c r="AT4949" i="3"/>
  <c r="AT4953" i="3"/>
  <c r="AT4957" i="3"/>
  <c r="AT4961" i="3"/>
  <c r="AT4965" i="3"/>
  <c r="AT4969" i="3"/>
  <c r="AT4973" i="3"/>
  <c r="AT4977" i="3"/>
  <c r="AT4981" i="3"/>
  <c r="AT4985" i="3"/>
  <c r="AT4989" i="3"/>
  <c r="AT4993" i="3"/>
  <c r="AT4997" i="3"/>
  <c r="AT5001" i="3"/>
  <c r="AT5005" i="3"/>
  <c r="AT5009" i="3"/>
  <c r="AT5013" i="3"/>
  <c r="AT5017" i="3"/>
  <c r="AT5021" i="3"/>
  <c r="AT5025" i="3"/>
  <c r="AT5029" i="3"/>
  <c r="AT5033" i="3"/>
  <c r="AT5037" i="3"/>
  <c r="AT5041" i="3"/>
  <c r="AT5045" i="3"/>
  <c r="AT5049" i="3"/>
  <c r="AT5053" i="3"/>
  <c r="AT5057" i="3"/>
  <c r="AT5061" i="3"/>
  <c r="AT5065" i="3"/>
  <c r="AT5069" i="3"/>
  <c r="AT5073" i="3"/>
  <c r="AT5077" i="3"/>
  <c r="AT5081" i="3"/>
  <c r="AT5085" i="3"/>
  <c r="AT5089" i="3"/>
  <c r="AT5093" i="3"/>
  <c r="AT5097" i="3"/>
  <c r="AT5101" i="3"/>
  <c r="AT5105" i="3"/>
  <c r="AT5109" i="3"/>
  <c r="AT5113" i="3"/>
  <c r="AT5117" i="3"/>
  <c r="AT5121" i="3"/>
  <c r="AT5125" i="3"/>
  <c r="AT5129" i="3"/>
  <c r="AT5133" i="3"/>
  <c r="AT5137" i="3"/>
  <c r="AT5141" i="3"/>
  <c r="AT5145" i="3"/>
  <c r="AT5149" i="3"/>
  <c r="AT5153" i="3"/>
  <c r="AT5157" i="3"/>
  <c r="AT5161" i="3"/>
  <c r="AT5165" i="3"/>
  <c r="AT5169" i="3"/>
  <c r="AT5173" i="3"/>
  <c r="AT5177" i="3"/>
  <c r="AT5181" i="3"/>
  <c r="AT5185" i="3"/>
  <c r="AT5189" i="3"/>
  <c r="AT5193" i="3"/>
  <c r="AT5197" i="3"/>
  <c r="AT5201" i="3"/>
  <c r="AT5205" i="3"/>
  <c r="AT5209" i="3"/>
  <c r="AT5213" i="3"/>
  <c r="AT5217" i="3"/>
  <c r="AT5221" i="3"/>
  <c r="AT5225" i="3"/>
  <c r="AT5229" i="3"/>
  <c r="AT5233" i="3"/>
  <c r="AT5237" i="3"/>
  <c r="AT5241" i="3"/>
  <c r="AT5245" i="3"/>
  <c r="AT5249" i="3"/>
  <c r="AT5253" i="3"/>
  <c r="AT5257" i="3"/>
  <c r="AT5261" i="3"/>
  <c r="AT5265" i="3"/>
  <c r="AT5269" i="3"/>
  <c r="AT5273" i="3"/>
  <c r="AT5277" i="3"/>
  <c r="AT5281" i="3"/>
  <c r="AT5285" i="3"/>
  <c r="AT5289" i="3"/>
  <c r="AT5293" i="3"/>
  <c r="AT5297" i="3"/>
  <c r="AT5301" i="3"/>
  <c r="AT5305" i="3"/>
  <c r="AT5309" i="3"/>
  <c r="AT5313" i="3"/>
  <c r="AT5317" i="3"/>
  <c r="AT5321" i="3"/>
  <c r="AT5325" i="3"/>
  <c r="AT5329" i="3"/>
  <c r="AT5333" i="3"/>
  <c r="AT5337" i="3"/>
  <c r="AT5341" i="3"/>
  <c r="AT5345" i="3"/>
  <c r="AT5349" i="3"/>
  <c r="AT5353" i="3"/>
  <c r="AT5357" i="3"/>
  <c r="AT5361" i="3"/>
  <c r="AT5365" i="3"/>
  <c r="AT5369" i="3"/>
  <c r="AT5373" i="3"/>
  <c r="AT5377" i="3"/>
  <c r="AT5381" i="3"/>
  <c r="AT5385" i="3"/>
  <c r="AT5389" i="3"/>
  <c r="AT5393" i="3"/>
  <c r="AT5397" i="3"/>
  <c r="AT5401" i="3"/>
  <c r="AT5405" i="3"/>
  <c r="AT5409" i="3"/>
  <c r="AT5413" i="3"/>
  <c r="AT5417" i="3"/>
  <c r="AT5421" i="3"/>
  <c r="AT5425" i="3"/>
  <c r="AT5429" i="3"/>
  <c r="AT5433" i="3"/>
  <c r="AT5437" i="3"/>
  <c r="AT5441" i="3"/>
  <c r="AT5445" i="3"/>
  <c r="AT5449" i="3"/>
  <c r="AT5453" i="3"/>
  <c r="AT5457" i="3"/>
  <c r="AT5461" i="3"/>
  <c r="AT5465" i="3"/>
  <c r="AT5469" i="3"/>
  <c r="AT5473" i="3"/>
  <c r="AT5477" i="3"/>
  <c r="AT5481" i="3"/>
  <c r="AT5485" i="3"/>
  <c r="AT5489" i="3"/>
  <c r="AT5493" i="3"/>
  <c r="AT5497" i="3"/>
  <c r="AT5501" i="3"/>
  <c r="AT5505" i="3"/>
  <c r="AT5509" i="3"/>
  <c r="AT5513" i="3"/>
  <c r="AT5517" i="3"/>
  <c r="AT5521" i="3"/>
  <c r="AT5525" i="3"/>
  <c r="AT5529" i="3"/>
  <c r="AT5533" i="3"/>
  <c r="AT5537" i="3"/>
  <c r="AT5541" i="3"/>
  <c r="AT5545" i="3"/>
  <c r="AT5549" i="3"/>
  <c r="AT5553" i="3"/>
  <c r="AT5557" i="3"/>
  <c r="AT5561" i="3"/>
  <c r="AT5565" i="3"/>
  <c r="AT5569" i="3"/>
  <c r="AT5573" i="3"/>
  <c r="AT5577" i="3"/>
  <c r="AT5581" i="3"/>
  <c r="AT5585" i="3"/>
  <c r="AT5589" i="3"/>
  <c r="AT5593" i="3"/>
  <c r="AT5597" i="3"/>
  <c r="AT5601" i="3"/>
  <c r="AT5605" i="3"/>
  <c r="AT5609" i="3"/>
  <c r="AT5613" i="3"/>
  <c r="AT5617" i="3"/>
  <c r="AT5621" i="3"/>
  <c r="AT5625" i="3"/>
  <c r="AT5629" i="3"/>
  <c r="AT5633" i="3"/>
  <c r="AT5637" i="3"/>
  <c r="AT5641" i="3"/>
  <c r="AT5645" i="3"/>
  <c r="AT5649" i="3"/>
  <c r="AT5653" i="3"/>
  <c r="AT5657" i="3"/>
  <c r="AT5661" i="3"/>
  <c r="AT5665" i="3"/>
  <c r="AT5669" i="3"/>
  <c r="AT5673" i="3"/>
  <c r="AT5677" i="3"/>
  <c r="AT5681" i="3"/>
  <c r="AT5685" i="3"/>
  <c r="AT5689" i="3"/>
  <c r="AT5693" i="3"/>
  <c r="AT5697" i="3"/>
  <c r="AT5701" i="3"/>
  <c r="AT5705" i="3"/>
  <c r="AT5709" i="3"/>
  <c r="AT5713" i="3"/>
  <c r="AT5717" i="3"/>
  <c r="AT5721" i="3"/>
  <c r="AT5725" i="3"/>
  <c r="AT5729" i="3"/>
  <c r="AT5733" i="3"/>
  <c r="AT5737" i="3"/>
  <c r="AT5741" i="3"/>
  <c r="AT5745" i="3"/>
  <c r="AT5749" i="3"/>
  <c r="AT5753" i="3"/>
  <c r="AT5757" i="3"/>
  <c r="AT5761" i="3"/>
  <c r="AT5765" i="3"/>
  <c r="AT5769" i="3"/>
  <c r="AT5773" i="3"/>
  <c r="AT5777" i="3"/>
  <c r="AT5781" i="3"/>
  <c r="AT5785" i="3"/>
  <c r="AT5789" i="3"/>
  <c r="AT5793" i="3"/>
  <c r="AT5797" i="3"/>
  <c r="AT5801" i="3"/>
  <c r="AT5805" i="3"/>
  <c r="AT5809" i="3"/>
  <c r="AT5813" i="3"/>
  <c r="AT5817" i="3"/>
  <c r="AT5821" i="3"/>
  <c r="AT5860" i="3"/>
  <c r="AT5864" i="3"/>
  <c r="AT5868" i="3"/>
  <c r="AT5872" i="3"/>
  <c r="AT5876" i="3"/>
  <c r="AT5880" i="3"/>
  <c r="AT5884" i="3"/>
  <c r="AT5888" i="3"/>
  <c r="AT5892" i="3"/>
  <c r="AT5896" i="3"/>
  <c r="AT5900" i="3"/>
  <c r="AT5904" i="3"/>
  <c r="AT5908" i="3"/>
  <c r="AT5912" i="3"/>
  <c r="AT5916" i="3"/>
  <c r="AT5920" i="3"/>
  <c r="AT5924" i="3"/>
  <c r="AT5928" i="3"/>
  <c r="AT5932" i="3"/>
  <c r="AT5936" i="3"/>
  <c r="AT5940" i="3"/>
  <c r="AT5944" i="3"/>
  <c r="AT5948" i="3"/>
  <c r="AT5952" i="3"/>
  <c r="AT5956" i="3"/>
  <c r="AT5960" i="3"/>
  <c r="AT5964" i="3"/>
  <c r="AT5968" i="3"/>
  <c r="AT5972" i="3"/>
  <c r="AT5976" i="3"/>
  <c r="AT5980" i="3"/>
  <c r="AT5984" i="3"/>
  <c r="AT5988" i="3"/>
  <c r="AT5992" i="3"/>
  <c r="AT5996" i="3"/>
  <c r="AT6000" i="3"/>
  <c r="AT6004" i="3"/>
  <c r="AT6008" i="3"/>
  <c r="AT6012" i="3"/>
  <c r="AT6016" i="3"/>
  <c r="AT6020" i="3"/>
  <c r="AT6024" i="3"/>
  <c r="AT6028" i="3"/>
  <c r="AT6032" i="3"/>
  <c r="AT6036" i="3"/>
  <c r="AT6040" i="3"/>
  <c r="AT6044" i="3"/>
  <c r="AT6048" i="3"/>
  <c r="AT6052" i="3"/>
  <c r="AT6056" i="3"/>
  <c r="AT6060" i="3"/>
  <c r="AT6064" i="3"/>
  <c r="AT6068" i="3"/>
  <c r="AT6072" i="3"/>
  <c r="AT6076" i="3"/>
  <c r="AT6080" i="3"/>
  <c r="AT6084" i="3"/>
  <c r="AT6088" i="3"/>
  <c r="AT6092" i="3"/>
  <c r="AT6096" i="3"/>
  <c r="AT6100" i="3"/>
  <c r="AT6104" i="3"/>
  <c r="AT6108" i="3"/>
  <c r="AT6112" i="3"/>
  <c r="AT6116" i="3"/>
  <c r="AT6120" i="3"/>
  <c r="AT6124" i="3"/>
  <c r="AT6128" i="3"/>
  <c r="AT6132" i="3"/>
  <c r="AT6136" i="3"/>
  <c r="AT6140" i="3"/>
  <c r="AT6144" i="3"/>
  <c r="AT6148" i="3"/>
  <c r="AT6152" i="3"/>
  <c r="AT6156" i="3"/>
  <c r="AT6160" i="3"/>
  <c r="AT6164" i="3"/>
  <c r="AT6168" i="3"/>
  <c r="AT6172" i="3"/>
  <c r="AT6176" i="3"/>
  <c r="AT6180" i="3"/>
  <c r="AT6184" i="3"/>
  <c r="AT6188" i="3"/>
  <c r="AT6192" i="3"/>
  <c r="AT6196" i="3"/>
  <c r="AT6200" i="3"/>
  <c r="AT6204" i="3"/>
  <c r="AT6208" i="3"/>
  <c r="AT6212" i="3"/>
  <c r="AT6216" i="3"/>
  <c r="AT6220" i="3"/>
  <c r="AT6224" i="3"/>
  <c r="AT6228" i="3"/>
  <c r="AT6232" i="3"/>
  <c r="AT6236" i="3"/>
  <c r="AT6240" i="3"/>
  <c r="AT6244" i="3"/>
  <c r="AT6248" i="3"/>
  <c r="AT6252" i="3"/>
  <c r="AT6256" i="3"/>
  <c r="AT6260" i="3"/>
  <c r="AT6264" i="3"/>
  <c r="AT6268" i="3"/>
  <c r="AT6272" i="3"/>
  <c r="AT6276" i="3"/>
  <c r="AT6280" i="3"/>
  <c r="AT6284" i="3"/>
  <c r="AT6288" i="3"/>
  <c r="AT6292" i="3"/>
  <c r="AT6296" i="3"/>
  <c r="AT6300" i="3"/>
  <c r="AT6304" i="3"/>
  <c r="AT6308" i="3"/>
  <c r="AT6312" i="3"/>
  <c r="AT6316" i="3"/>
  <c r="AT6320" i="3"/>
  <c r="AT6324" i="3"/>
  <c r="AT6328" i="3"/>
  <c r="AT6332" i="3"/>
  <c r="AT6336" i="3"/>
  <c r="AT6340" i="3"/>
  <c r="AT6344" i="3"/>
  <c r="AT6348" i="3"/>
  <c r="AT6352" i="3"/>
  <c r="AT6356" i="3"/>
  <c r="AT6360" i="3"/>
  <c r="AT6364" i="3"/>
  <c r="AT6368" i="3"/>
  <c r="AT6372" i="3"/>
  <c r="AT6376" i="3"/>
  <c r="AT6380" i="3"/>
  <c r="AT6384" i="3"/>
  <c r="AT6388" i="3"/>
  <c r="AT6392" i="3"/>
  <c r="AT6396" i="3"/>
  <c r="AT6400" i="3"/>
  <c r="AT6404" i="3"/>
  <c r="AT6408" i="3"/>
  <c r="AT6412" i="3"/>
  <c r="AT6416" i="3"/>
  <c r="AT6420" i="3"/>
  <c r="AT6424" i="3"/>
  <c r="AT6428" i="3"/>
  <c r="AT6432" i="3"/>
  <c r="AT6436" i="3"/>
  <c r="AT6440" i="3"/>
  <c r="AT6444" i="3"/>
  <c r="AT6448" i="3"/>
  <c r="AT6452" i="3"/>
  <c r="AT6456" i="3"/>
  <c r="AT6460" i="3"/>
  <c r="AT6464" i="3"/>
  <c r="AT6468" i="3"/>
  <c r="AT6472" i="3"/>
  <c r="AT6476" i="3"/>
  <c r="AT6480" i="3"/>
  <c r="AT6484" i="3"/>
  <c r="AT6488" i="3"/>
  <c r="AT6492" i="3"/>
  <c r="AT6496" i="3"/>
  <c r="AT6500" i="3"/>
  <c r="AT6504" i="3"/>
  <c r="AT6508" i="3"/>
  <c r="AT6512" i="3"/>
  <c r="AT6516" i="3"/>
  <c r="AT6520" i="3"/>
  <c r="AT6524" i="3"/>
  <c r="AT6528" i="3"/>
  <c r="AT6532" i="3"/>
  <c r="AT6536" i="3"/>
  <c r="AT6540" i="3"/>
  <c r="AT6544" i="3"/>
  <c r="AT6548" i="3"/>
  <c r="AT6552" i="3"/>
  <c r="AT6556" i="3"/>
  <c r="AT6560" i="3"/>
  <c r="AT6564" i="3"/>
  <c r="AT6568" i="3"/>
  <c r="AT6572" i="3"/>
  <c r="AT6576" i="3"/>
  <c r="AT6580" i="3"/>
  <c r="AT6584" i="3"/>
  <c r="AT6588" i="3"/>
  <c r="AT6592" i="3"/>
  <c r="AT6596" i="3"/>
  <c r="AT6600" i="3"/>
  <c r="AT6604" i="3"/>
  <c r="AT6608" i="3"/>
  <c r="AT6612" i="3"/>
  <c r="AT6616" i="3"/>
  <c r="AT6620" i="3"/>
  <c r="AT6624" i="3"/>
  <c r="AT6628" i="3"/>
  <c r="AT6632" i="3"/>
  <c r="AT6636" i="3"/>
  <c r="AT6640" i="3"/>
  <c r="AT6644" i="3"/>
  <c r="AT6648" i="3"/>
  <c r="AT6652" i="3"/>
  <c r="AT6656" i="3"/>
  <c r="AT6660" i="3"/>
  <c r="AT6664" i="3"/>
  <c r="AT6668" i="3"/>
  <c r="AT6672" i="3"/>
  <c r="AT6676" i="3"/>
  <c r="AT6680" i="3"/>
  <c r="AT6684" i="3"/>
  <c r="AT6688" i="3"/>
  <c r="AT6692" i="3"/>
  <c r="AT6696" i="3"/>
  <c r="AT6700" i="3"/>
  <c r="AT6704" i="3"/>
  <c r="AT6708" i="3"/>
  <c r="AT6712" i="3"/>
  <c r="AT6716" i="3"/>
  <c r="AT6720" i="3"/>
  <c r="AT6724" i="3"/>
  <c r="AT6728" i="3"/>
  <c r="AT6732" i="3"/>
  <c r="AT6736" i="3"/>
  <c r="AT6740" i="3"/>
  <c r="AT6744" i="3"/>
  <c r="AT6748" i="3"/>
  <c r="AT6752" i="3"/>
  <c r="AT6756" i="3"/>
  <c r="AT6760" i="3"/>
  <c r="AT6764" i="3"/>
  <c r="AT6768" i="3"/>
  <c r="AT6772" i="3"/>
  <c r="AT6776" i="3"/>
  <c r="AT6780" i="3"/>
  <c r="AT6784" i="3"/>
  <c r="AT6788" i="3"/>
  <c r="AT6792" i="3"/>
  <c r="AT6796" i="3"/>
  <c r="AT6800" i="3"/>
  <c r="AT6804" i="3"/>
  <c r="AT6808" i="3"/>
  <c r="AT6812" i="3"/>
  <c r="AT6816" i="3"/>
  <c r="AT6820" i="3"/>
  <c r="AT6824" i="3"/>
  <c r="AT6828" i="3"/>
  <c r="AT6832" i="3"/>
  <c r="AT6836" i="3"/>
  <c r="AT6840" i="3"/>
  <c r="AT6844" i="3"/>
  <c r="AT6848" i="3"/>
  <c r="AT6852" i="3"/>
  <c r="AT6856" i="3"/>
  <c r="AT6860" i="3"/>
  <c r="AT6864" i="3"/>
  <c r="AT6868" i="3"/>
  <c r="AT6872" i="3"/>
  <c r="AT6876" i="3"/>
  <c r="AT6880" i="3"/>
  <c r="AT6884" i="3"/>
  <c r="AT6888" i="3"/>
  <c r="AT6892" i="3"/>
  <c r="AT6896" i="3"/>
  <c r="AT6900" i="3"/>
  <c r="AT6904" i="3"/>
  <c r="AT6908" i="3"/>
  <c r="AT6912" i="3"/>
  <c r="AT6916" i="3"/>
  <c r="AT6920" i="3"/>
  <c r="AT6924" i="3"/>
  <c r="AT6928" i="3"/>
  <c r="AT6932" i="3"/>
  <c r="AT6936" i="3"/>
  <c r="AT6940" i="3"/>
  <c r="AT6944" i="3"/>
  <c r="AT6948" i="3"/>
  <c r="AT6952" i="3"/>
  <c r="AT6956" i="3"/>
  <c r="AT6960" i="3"/>
  <c r="AT6964" i="3"/>
  <c r="AT6968" i="3"/>
  <c r="AT6972" i="3"/>
  <c r="AT6976" i="3"/>
  <c r="AT6980" i="3"/>
  <c r="AT6984" i="3"/>
  <c r="AT6988" i="3"/>
  <c r="AT6992" i="3"/>
  <c r="AT6996" i="3"/>
  <c r="AT7000" i="3"/>
  <c r="AT7004" i="3"/>
  <c r="AT7008" i="3"/>
  <c r="AT7012" i="3"/>
  <c r="AT7016" i="3"/>
  <c r="AT7020" i="3"/>
  <c r="AT7024" i="3"/>
  <c r="AT7028" i="3"/>
  <c r="AT7032" i="3"/>
  <c r="AT7036" i="3"/>
  <c r="AT7040" i="3"/>
  <c r="AT7044" i="3"/>
  <c r="AT7048" i="3"/>
  <c r="AT7052" i="3"/>
  <c r="AT7056" i="3"/>
  <c r="AT7060" i="3"/>
  <c r="AT7064" i="3"/>
  <c r="AT7068" i="3"/>
  <c r="AT7072" i="3"/>
  <c r="AT7076" i="3"/>
  <c r="AT7080" i="3"/>
  <c r="AT7084" i="3"/>
  <c r="AT7088" i="3"/>
  <c r="AT7092" i="3"/>
  <c r="AT7096" i="3"/>
  <c r="AT7100" i="3"/>
  <c r="AT7104" i="3"/>
  <c r="AT7108" i="3"/>
  <c r="AT7112" i="3"/>
  <c r="AT7116" i="3"/>
  <c r="AT7120" i="3"/>
  <c r="AT7124" i="3"/>
  <c r="AT7128" i="3"/>
  <c r="AT7132" i="3"/>
  <c r="AT7136" i="3"/>
  <c r="AT7140" i="3"/>
  <c r="AT7144" i="3"/>
  <c r="AT7148" i="3"/>
  <c r="AT7152" i="3"/>
  <c r="AT7156" i="3"/>
  <c r="AT7160" i="3"/>
  <c r="AT7164" i="3"/>
  <c r="AT7168" i="3"/>
  <c r="AT7172" i="3"/>
  <c r="AT7176" i="3"/>
  <c r="AT7180" i="3"/>
  <c r="AT7184" i="3"/>
  <c r="AT7188" i="3"/>
  <c r="AT7192" i="3"/>
  <c r="AT7196" i="3"/>
  <c r="AT7200" i="3"/>
  <c r="AT7204" i="3"/>
  <c r="AT7208" i="3"/>
  <c r="AT7212" i="3"/>
  <c r="AT7216" i="3"/>
  <c r="AT7220" i="3"/>
  <c r="AT7224" i="3"/>
  <c r="AT7228" i="3"/>
  <c r="AT7232" i="3"/>
  <c r="AT7236" i="3"/>
  <c r="AT7240" i="3"/>
  <c r="AT7244" i="3"/>
  <c r="AT7248" i="3"/>
  <c r="AT7252" i="3"/>
  <c r="AT7256" i="3"/>
  <c r="AT7260" i="3"/>
  <c r="AT7264" i="3"/>
  <c r="AT7268" i="3"/>
  <c r="AT7272" i="3"/>
  <c r="AT7276" i="3"/>
  <c r="AT7280" i="3"/>
  <c r="AT7284" i="3"/>
  <c r="AT7288" i="3"/>
  <c r="AT7292" i="3"/>
  <c r="AT7296" i="3"/>
  <c r="AT7300" i="3"/>
  <c r="AT7304" i="3"/>
  <c r="AT7308" i="3"/>
  <c r="AT7312" i="3"/>
  <c r="AT7316" i="3"/>
  <c r="AT7320" i="3"/>
  <c r="AT7324" i="3"/>
  <c r="AT7328" i="3"/>
  <c r="AT7332" i="3"/>
  <c r="AT7336" i="3"/>
  <c r="AT7340" i="3"/>
  <c r="AT7344" i="3"/>
  <c r="AT7348" i="3"/>
  <c r="AT7352" i="3"/>
  <c r="AT7356" i="3"/>
  <c r="AT7360" i="3"/>
  <c r="AT7364" i="3"/>
  <c r="AT7368" i="3"/>
  <c r="AT7372" i="3"/>
  <c r="AT7376" i="3"/>
  <c r="AT7380" i="3"/>
  <c r="AT7384" i="3"/>
  <c r="AT7388" i="3"/>
  <c r="AT7392" i="3"/>
  <c r="AT7396" i="3"/>
  <c r="AT7400" i="3"/>
  <c r="AT7404" i="3"/>
  <c r="AT7408" i="3"/>
  <c r="AT7412" i="3"/>
  <c r="AT7416" i="3"/>
  <c r="AT7420" i="3"/>
  <c r="AT7424" i="3"/>
  <c r="AT7428" i="3"/>
  <c r="AT7432" i="3"/>
  <c r="AT7436" i="3"/>
  <c r="AT7440" i="3"/>
  <c r="AT7444" i="3"/>
  <c r="AT7448" i="3"/>
  <c r="AT7452" i="3"/>
  <c r="AT7456" i="3"/>
  <c r="AT7460" i="3"/>
  <c r="AT7464" i="3"/>
  <c r="AT7468" i="3"/>
  <c r="AT7472" i="3"/>
  <c r="AT7476" i="3"/>
  <c r="AT7480" i="3"/>
  <c r="AT7484" i="3"/>
  <c r="AT7488" i="3"/>
  <c r="AT7492" i="3"/>
  <c r="AT7496" i="3"/>
  <c r="AT7500" i="3"/>
  <c r="AT7504" i="3"/>
  <c r="AT7508" i="3"/>
  <c r="AT7512" i="3"/>
  <c r="AT7516" i="3"/>
  <c r="AT7520" i="3"/>
  <c r="AT7524" i="3"/>
  <c r="AT7528" i="3"/>
  <c r="AT7532" i="3"/>
  <c r="AT7536" i="3"/>
  <c r="AT7540" i="3"/>
  <c r="AT7548" i="3"/>
  <c r="AT7556" i="3"/>
  <c r="AT7564" i="3"/>
  <c r="AT7572" i="3"/>
  <c r="AT7580" i="3"/>
  <c r="AT7588" i="3"/>
  <c r="AT7596" i="3"/>
  <c r="AT7604" i="3"/>
  <c r="AT7612" i="3"/>
  <c r="AT7620" i="3"/>
  <c r="AT7628" i="3"/>
  <c r="AT7636" i="3"/>
  <c r="AT7644" i="3"/>
  <c r="AT7652" i="3"/>
  <c r="AT7660" i="3"/>
  <c r="AT7668" i="3"/>
  <c r="AT7676" i="3"/>
  <c r="AT7684" i="3"/>
  <c r="AT7692" i="3"/>
  <c r="AT7700" i="3"/>
  <c r="AT7708" i="3"/>
  <c r="AT7716" i="3"/>
  <c r="AT7724" i="3"/>
  <c r="AT7732" i="3"/>
  <c r="AT7740" i="3"/>
  <c r="AT7748" i="3"/>
  <c r="AT7756" i="3"/>
  <c r="AT7764" i="3"/>
  <c r="AT7772" i="3"/>
  <c r="AT7780" i="3"/>
  <c r="AT7542" i="3"/>
  <c r="AT7550" i="3"/>
  <c r="AT7558" i="3"/>
  <c r="AT7566" i="3"/>
  <c r="AT7574" i="3"/>
  <c r="AT7582" i="3"/>
  <c r="AT7590" i="3"/>
  <c r="AT7598" i="3"/>
  <c r="AT7606" i="3"/>
  <c r="AT7614" i="3"/>
  <c r="AT7622" i="3"/>
  <c r="AT7630" i="3"/>
  <c r="AT7638" i="3"/>
  <c r="AT7646" i="3"/>
  <c r="AT7654" i="3"/>
  <c r="AT7662" i="3"/>
  <c r="AT7670" i="3"/>
  <c r="AT7678" i="3"/>
  <c r="AT7686" i="3"/>
  <c r="AT7694" i="3"/>
  <c r="AT7702" i="3"/>
  <c r="AT7710" i="3"/>
  <c r="AT7718" i="3"/>
  <c r="AT7726" i="3"/>
  <c r="AT7734" i="3"/>
  <c r="AT7742" i="3"/>
  <c r="AT7750" i="3"/>
  <c r="AT7758" i="3"/>
  <c r="AT7766" i="3"/>
  <c r="AT7774" i="3"/>
  <c r="AT7782" i="3"/>
  <c r="AT7789" i="3"/>
  <c r="AT7797" i="3"/>
  <c r="AT7805" i="3"/>
  <c r="AT7813" i="3"/>
  <c r="AT7821" i="3"/>
  <c r="AT7829" i="3"/>
  <c r="AT7837" i="3"/>
  <c r="AT7845" i="3"/>
  <c r="AT7853" i="3"/>
  <c r="AT7861" i="3"/>
  <c r="AT7869" i="3"/>
  <c r="AT7877" i="3"/>
  <c r="AT8442" i="3"/>
  <c r="AT8450" i="3"/>
  <c r="AT8458" i="3"/>
  <c r="AT8466" i="3"/>
  <c r="AT8474" i="3"/>
  <c r="AT8482" i="3"/>
  <c r="AT8490" i="3"/>
  <c r="AT8498" i="3"/>
  <c r="AT8506" i="3"/>
  <c r="AT8514" i="3"/>
  <c r="AT8522" i="3"/>
  <c r="AT8530" i="3"/>
  <c r="AT8538" i="3"/>
  <c r="AT8546" i="3"/>
  <c r="AT8554" i="3"/>
  <c r="AT8562" i="3"/>
  <c r="AT8570" i="3"/>
  <c r="AT8578" i="3"/>
  <c r="AT8586" i="3"/>
  <c r="AT8594" i="3"/>
  <c r="AT8602" i="3"/>
  <c r="AT8610" i="3"/>
  <c r="AT8618" i="3"/>
  <c r="AT8626" i="3"/>
  <c r="AT8634" i="3"/>
  <c r="AT8642" i="3"/>
  <c r="AT8650" i="3"/>
  <c r="AT8658" i="3"/>
  <c r="AT8666" i="3"/>
  <c r="AT8674" i="3"/>
  <c r="AT8682" i="3"/>
  <c r="AT8690" i="3"/>
  <c r="AT8698" i="3"/>
  <c r="AT8706" i="3"/>
  <c r="AT8714" i="3"/>
  <c r="AT8722" i="3"/>
  <c r="AT8730" i="3"/>
  <c r="AT8738" i="3"/>
  <c r="AT8746" i="3"/>
  <c r="AT8754" i="3"/>
  <c r="AT8762" i="3"/>
  <c r="AT8770" i="3"/>
  <c r="AT8778" i="3"/>
  <c r="AT8786" i="3"/>
  <c r="AT8794" i="3"/>
  <c r="AT8802" i="3"/>
  <c r="AT8810" i="3"/>
  <c r="AT8818" i="3"/>
  <c r="AT8826" i="3"/>
  <c r="AT8834" i="3"/>
  <c r="AT9372" i="3"/>
  <c r="AT9376" i="3"/>
  <c r="AT9380" i="3"/>
  <c r="AT9384" i="3"/>
  <c r="AT9388" i="3"/>
  <c r="AT9392" i="3"/>
  <c r="AT9396" i="3"/>
  <c r="AT9400" i="3"/>
  <c r="AT9404" i="3"/>
  <c r="AT9408" i="3"/>
  <c r="AT9412" i="3"/>
  <c r="AT9416" i="3"/>
  <c r="AT9420" i="3"/>
  <c r="AT9424" i="3"/>
  <c r="AT9428" i="3"/>
  <c r="AT9432" i="3"/>
  <c r="AT9436" i="3"/>
  <c r="AT9440" i="3"/>
  <c r="AT9444" i="3"/>
  <c r="AT9448" i="3"/>
  <c r="AT9452" i="3"/>
  <c r="AT9456" i="3"/>
  <c r="AT9460" i="3"/>
  <c r="AT9464" i="3"/>
  <c r="AT9468" i="3"/>
  <c r="AT9472" i="3"/>
  <c r="AT9476" i="3"/>
  <c r="AT9480" i="3"/>
  <c r="AT9484" i="3"/>
  <c r="AT9488" i="3"/>
  <c r="AT9492" i="3"/>
  <c r="AT9496" i="3"/>
  <c r="AT9500" i="3"/>
  <c r="AT9504" i="3"/>
  <c r="AT9508" i="3"/>
  <c r="AT9512" i="3"/>
  <c r="AT9516" i="3"/>
  <c r="AT9520" i="3"/>
  <c r="AT9524" i="3"/>
  <c r="AT9528" i="3"/>
  <c r="AT9532" i="3"/>
  <c r="AT9542" i="3"/>
  <c r="AT9558" i="3"/>
  <c r="AT9574" i="3"/>
  <c r="AT9590" i="3"/>
  <c r="AT9606" i="3"/>
  <c r="AT9622" i="3"/>
  <c r="AT9638" i="3"/>
  <c r="AT9654" i="3"/>
  <c r="AT9670" i="3"/>
  <c r="AT9686" i="3"/>
  <c r="AT9702" i="3"/>
  <c r="AT9718" i="3"/>
  <c r="AT9734" i="3"/>
  <c r="AT9750" i="3"/>
  <c r="AT9766" i="3"/>
  <c r="AT9782" i="3"/>
  <c r="AT9798" i="3"/>
  <c r="AT9814" i="3"/>
  <c r="AT9830" i="3"/>
  <c r="AT9846" i="3"/>
  <c r="AT9862" i="3"/>
  <c r="AT9878" i="3"/>
  <c r="AT10291" i="3"/>
  <c r="AT10323" i="3"/>
  <c r="AT10355" i="3"/>
  <c r="AT10387" i="3"/>
  <c r="AT10419" i="3"/>
  <c r="AT10451" i="3"/>
  <c r="AT10483" i="3"/>
  <c r="AT10515" i="3"/>
  <c r="AT10547" i="3"/>
  <c r="AT10579" i="3"/>
  <c r="AT10263" i="3"/>
  <c r="AT10295" i="3"/>
  <c r="AT10327" i="3"/>
  <c r="AT10359" i="3"/>
  <c r="AT10391" i="3"/>
  <c r="AT10423" i="3"/>
  <c r="AT10455" i="3"/>
  <c r="AT10487" i="3"/>
  <c r="AT10519" i="3"/>
  <c r="AT10551" i="3"/>
  <c r="AT10583" i="3"/>
  <c r="AT10131" i="3"/>
  <c r="AT10147" i="3"/>
  <c r="AT10163" i="3"/>
  <c r="AT10179" i="3"/>
  <c r="AT10195" i="3"/>
  <c r="AT10211" i="3"/>
  <c r="AT10227" i="3"/>
  <c r="AT10243" i="3"/>
  <c r="AT10259" i="3"/>
  <c r="AT11343" i="3"/>
  <c r="AT11359" i="3"/>
  <c r="AT11375" i="3"/>
  <c r="AT11391" i="3"/>
  <c r="AT11407" i="3"/>
  <c r="AT11423" i="3"/>
  <c r="AT11439" i="3"/>
  <c r="AT10609" i="3"/>
  <c r="AT10617" i="3"/>
  <c r="AT10625" i="3"/>
  <c r="AT10633" i="3"/>
  <c r="AT10641" i="3"/>
  <c r="AT10649" i="3"/>
  <c r="AT10657" i="3"/>
  <c r="AT10665" i="3"/>
  <c r="AT10673" i="3"/>
  <c r="AT10681" i="3"/>
  <c r="AT10689" i="3"/>
  <c r="AT10697" i="3"/>
  <c r="AT10705" i="3"/>
  <c r="AT10713" i="3"/>
  <c r="AT10721" i="3"/>
  <c r="AT10729" i="3"/>
  <c r="AT10737" i="3"/>
  <c r="AT10745" i="3"/>
  <c r="AT10753" i="3"/>
  <c r="AT10761" i="3"/>
  <c r="AT10769" i="3"/>
  <c r="AT10777" i="3"/>
  <c r="AT10785" i="3"/>
  <c r="AT10793" i="3"/>
  <c r="AT10801" i="3"/>
  <c r="AT10809" i="3"/>
  <c r="AT10817" i="3"/>
  <c r="AT10825" i="3"/>
  <c r="AT10833" i="3"/>
  <c r="AT10841" i="3"/>
  <c r="AT10849" i="3"/>
  <c r="AT10857" i="3"/>
  <c r="AT10865" i="3"/>
  <c r="AT10873" i="3"/>
  <c r="AT10881" i="3"/>
  <c r="AT10889" i="3"/>
  <c r="AT10897" i="3"/>
  <c r="AT10905" i="3"/>
  <c r="AT10913" i="3"/>
  <c r="AT10921" i="3"/>
  <c r="AT10929" i="3"/>
  <c r="AT10937" i="3"/>
  <c r="AT10945" i="3"/>
  <c r="AT10953" i="3"/>
  <c r="AT10961" i="3"/>
  <c r="AT10969" i="3"/>
  <c r="AT10977" i="3"/>
  <c r="AT10985" i="3"/>
  <c r="AT10993" i="3"/>
  <c r="AT11001" i="3"/>
  <c r="AT11009" i="3"/>
  <c r="AT11013" i="3"/>
  <c r="AT11017" i="3"/>
  <c r="AT11021" i="3"/>
  <c r="AT11025" i="3"/>
  <c r="AT11029" i="3"/>
  <c r="AT11033" i="3"/>
  <c r="AT11037" i="3"/>
  <c r="AT11041" i="3"/>
  <c r="AT11045" i="3"/>
  <c r="AT11049" i="3"/>
  <c r="AT11053" i="3"/>
  <c r="AT11057" i="3"/>
  <c r="AT11061" i="3"/>
  <c r="AT11065" i="3"/>
  <c r="AT11069" i="3"/>
  <c r="AT11073" i="3"/>
  <c r="AT11077" i="3"/>
  <c r="AT11081" i="3"/>
  <c r="AT11085" i="3"/>
  <c r="AT11089" i="3"/>
  <c r="AT11093" i="3"/>
  <c r="AT11097" i="3"/>
  <c r="AT11101" i="3"/>
  <c r="AT11105" i="3"/>
  <c r="AT11109" i="3"/>
  <c r="AT11113" i="3"/>
  <c r="AT11117" i="3"/>
  <c r="AT11121" i="3"/>
  <c r="AT11125" i="3"/>
  <c r="AT11129" i="3"/>
  <c r="AT11133" i="3"/>
  <c r="AT11137" i="3"/>
  <c r="AT11141" i="3"/>
  <c r="AT11145" i="3"/>
  <c r="AT11149" i="3"/>
  <c r="AT11153" i="3"/>
  <c r="AT11157" i="3"/>
  <c r="AT11161" i="3"/>
  <c r="AT11165" i="3"/>
  <c r="AT11169" i="3"/>
  <c r="AT11173" i="3"/>
  <c r="AT11177" i="3"/>
  <c r="AT11181" i="3"/>
  <c r="AT11185" i="3"/>
  <c r="AT11189" i="3"/>
  <c r="AT11193" i="3"/>
  <c r="AT11197" i="3"/>
  <c r="AT11201" i="3"/>
  <c r="AT11205" i="3"/>
  <c r="AT11209" i="3"/>
  <c r="AT11213" i="3"/>
  <c r="AT11217" i="3"/>
  <c r="AT11221" i="3"/>
  <c r="AT11225" i="3"/>
  <c r="AT11229" i="3"/>
  <c r="AT11233" i="3"/>
  <c r="AT11237" i="3"/>
  <c r="AT11241" i="3"/>
  <c r="AT11245" i="3"/>
  <c r="AT11249" i="3"/>
  <c r="AT11253" i="3"/>
  <c r="AT11257" i="3"/>
  <c r="AT11261" i="3"/>
  <c r="AT11265" i="3"/>
  <c r="AT11269" i="3"/>
  <c r="AT11273" i="3"/>
  <c r="AT11277" i="3"/>
  <c r="AT11281" i="3"/>
  <c r="AT11285" i="3"/>
  <c r="AT11289" i="3"/>
  <c r="AT11293" i="3"/>
  <c r="AT11297" i="3"/>
  <c r="AT11301" i="3"/>
  <c r="AT11305" i="3"/>
  <c r="AT11309" i="3"/>
  <c r="AT11313" i="3"/>
  <c r="AT11317" i="3"/>
  <c r="AT11321" i="3"/>
  <c r="AT11325" i="3"/>
  <c r="AT11329" i="3"/>
  <c r="AT11333" i="3"/>
  <c r="AT12445" i="3"/>
  <c r="AT12461" i="3"/>
  <c r="AT12477" i="3"/>
  <c r="AT12493" i="3"/>
  <c r="AT12018" i="3"/>
  <c r="AT12022" i="3"/>
  <c r="AT12026" i="3"/>
  <c r="AT12030" i="3"/>
  <c r="AT12034" i="3"/>
  <c r="AT12038" i="3"/>
  <c r="AT12042" i="3"/>
  <c r="AT12046" i="3"/>
  <c r="AT12050" i="3"/>
  <c r="AT12054" i="3"/>
  <c r="AT12058" i="3"/>
  <c r="AT12062" i="3"/>
  <c r="AT12066" i="3"/>
  <c r="AT12070" i="3"/>
  <c r="AT12074" i="3"/>
  <c r="AT12078" i="3"/>
  <c r="AT12082" i="3"/>
  <c r="AT12086" i="3"/>
  <c r="AT12090" i="3"/>
  <c r="AT12094" i="3"/>
  <c r="AT12098" i="3"/>
  <c r="AT12102" i="3"/>
  <c r="AT12106" i="3"/>
  <c r="AT12110" i="3"/>
  <c r="AT12114" i="3"/>
  <c r="AT12118" i="3"/>
  <c r="AT12122" i="3"/>
  <c r="AT12126" i="3"/>
  <c r="AT12130" i="3"/>
  <c r="AT12134" i="3"/>
  <c r="AT12138" i="3"/>
  <c r="AT12142" i="3"/>
  <c r="AT12146" i="3"/>
  <c r="AT12150" i="3"/>
  <c r="AT12154" i="3"/>
  <c r="AT12158" i="3"/>
  <c r="AT12162" i="3"/>
  <c r="AT12166" i="3"/>
  <c r="AT12170" i="3"/>
  <c r="AT12174" i="3"/>
  <c r="AT12178" i="3"/>
  <c r="AT12182" i="3"/>
  <c r="AT12186" i="3"/>
  <c r="AT12190" i="3"/>
  <c r="AT12194" i="3"/>
  <c r="AT12198" i="3"/>
  <c r="AT12202" i="3"/>
  <c r="AT12206" i="3"/>
  <c r="AT12210" i="3"/>
  <c r="AT12214" i="3"/>
  <c r="AT12218" i="3"/>
  <c r="AT12222" i="3"/>
  <c r="AT12226" i="3"/>
  <c r="AT12230" i="3"/>
  <c r="AT12234" i="3"/>
  <c r="AT12238" i="3"/>
  <c r="AT12242" i="3"/>
  <c r="AT12246" i="3"/>
  <c r="AT12250" i="3"/>
  <c r="AT12254" i="3"/>
  <c r="AT12258" i="3"/>
  <c r="AT12262" i="3"/>
  <c r="AT12266" i="3"/>
  <c r="AT12270" i="3"/>
  <c r="AT12274" i="3"/>
  <c r="AT12278" i="3"/>
  <c r="AT12282" i="3"/>
  <c r="AT12286" i="3"/>
  <c r="AT12290" i="3"/>
  <c r="AT12294" i="3"/>
  <c r="AT12298" i="3"/>
  <c r="AT12302" i="3"/>
  <c r="AT12306" i="3"/>
  <c r="AT12310" i="3"/>
  <c r="AT12314" i="3"/>
  <c r="AT12318" i="3"/>
  <c r="AT12322" i="3"/>
  <c r="AT12326" i="3"/>
  <c r="AT12330" i="3"/>
  <c r="AT12334" i="3"/>
  <c r="AT12338" i="3"/>
  <c r="AT12342" i="3"/>
  <c r="AT12346" i="3"/>
  <c r="AT12350" i="3"/>
  <c r="AT12354" i="3"/>
  <c r="AT12358" i="3"/>
  <c r="AT12362" i="3"/>
  <c r="AT12366" i="3"/>
  <c r="AT12370" i="3"/>
  <c r="AT12374" i="3"/>
  <c r="AT12378" i="3"/>
  <c r="AT12382" i="3"/>
  <c r="AT12386" i="3"/>
  <c r="AT12390" i="3"/>
  <c r="AT12394" i="3"/>
  <c r="AT12398" i="3"/>
  <c r="AT12402" i="3"/>
  <c r="AT12406" i="3"/>
  <c r="AT12410" i="3"/>
  <c r="AT12414" i="3"/>
  <c r="AT12418" i="3"/>
  <c r="AT12422" i="3"/>
  <c r="AT12426" i="3"/>
  <c r="AT12430" i="3"/>
  <c r="AT12434" i="3"/>
  <c r="AT12438" i="3"/>
  <c r="AT13008" i="3"/>
  <c r="AT13040" i="3"/>
  <c r="AT13072" i="3"/>
  <c r="AT13104" i="3"/>
  <c r="AT13136" i="3"/>
  <c r="AT13168" i="3"/>
  <c r="AT12870" i="3"/>
  <c r="AT12886" i="3"/>
  <c r="AT12902" i="3"/>
  <c r="AT12918" i="3"/>
  <c r="AT12934" i="3"/>
  <c r="AT12950" i="3"/>
  <c r="AT12966" i="3"/>
  <c r="AT12988" i="3"/>
  <c r="AT13020" i="3"/>
  <c r="AT13052" i="3"/>
  <c r="AT13084" i="3"/>
  <c r="AT13116" i="3"/>
  <c r="AT13148" i="3"/>
  <c r="AT13176" i="3"/>
  <c r="AT13375" i="3"/>
  <c r="AT13407" i="3"/>
  <c r="AT13439" i="3"/>
  <c r="AT12605" i="3"/>
  <c r="AT12613" i="3"/>
  <c r="AT12621" i="3"/>
  <c r="AT12629" i="3"/>
  <c r="AT12637" i="3"/>
  <c r="AT12645" i="3"/>
  <c r="AT12653" i="3"/>
  <c r="AT12661" i="3"/>
  <c r="AT12669" i="3"/>
  <c r="AT12677" i="3"/>
  <c r="AT12685" i="3"/>
  <c r="AT12689" i="3"/>
  <c r="AT12693" i="3"/>
  <c r="AT12697" i="3"/>
  <c r="AT12701" i="3"/>
  <c r="AT12705" i="3"/>
  <c r="AT12709" i="3"/>
  <c r="AT12713" i="3"/>
  <c r="AT12717" i="3"/>
  <c r="AT12721" i="3"/>
  <c r="AT12725" i="3"/>
  <c r="AT12729" i="3"/>
  <c r="AT12733" i="3"/>
  <c r="AT12737" i="3"/>
  <c r="AT12741" i="3"/>
  <c r="AT12745" i="3"/>
  <c r="AT12749" i="3"/>
  <c r="AT12753" i="3"/>
  <c r="AT12757" i="3"/>
  <c r="AT12761" i="3"/>
  <c r="AT12765" i="3"/>
  <c r="AT12769" i="3"/>
  <c r="AT12773" i="3"/>
  <c r="AT12777" i="3"/>
  <c r="AT12781" i="3"/>
  <c r="AT12785" i="3"/>
  <c r="AT12789" i="3"/>
  <c r="AT12793" i="3"/>
  <c r="AT12797" i="3"/>
  <c r="AT12801" i="3"/>
  <c r="AT12805" i="3"/>
  <c r="AT12809" i="3"/>
  <c r="AT12813" i="3"/>
  <c r="AT12817" i="3"/>
  <c r="AT12821" i="3"/>
  <c r="AT12825" i="3"/>
  <c r="AT12829" i="3"/>
  <c r="AT12833" i="3"/>
  <c r="AT12837" i="3"/>
  <c r="AT12841" i="3"/>
  <c r="AT12845" i="3"/>
  <c r="AT12849" i="3"/>
  <c r="AT12853" i="3"/>
  <c r="AT12857" i="3"/>
  <c r="AT13363" i="3"/>
  <c r="AT13395" i="3"/>
  <c r="AT13427" i="3"/>
  <c r="AT13191" i="3"/>
  <c r="AT13207" i="3"/>
  <c r="AT13223" i="3"/>
  <c r="AT13239" i="3"/>
  <c r="AT13255" i="3"/>
  <c r="AT13271" i="3"/>
  <c r="AT13287" i="3"/>
  <c r="AT13303" i="3"/>
  <c r="AT13319" i="3"/>
  <c r="AT13335" i="3"/>
  <c r="AT13351" i="3"/>
  <c r="AT13591" i="3"/>
  <c r="AT13607" i="3"/>
  <c r="AT13623" i="3"/>
  <c r="AT13639" i="3"/>
  <c r="AT13655" i="3"/>
  <c r="AT13671" i="3"/>
  <c r="AT13687" i="3"/>
  <c r="AT13703" i="3"/>
  <c r="AT13841" i="3"/>
  <c r="AT13461" i="3"/>
  <c r="AT13469" i="3"/>
  <c r="AT13477" i="3"/>
  <c r="AT13485" i="3"/>
  <c r="AT13493" i="3"/>
  <c r="AT13501" i="3"/>
  <c r="AT13509" i="3"/>
  <c r="AT13517" i="3"/>
  <c r="AT13525" i="3"/>
  <c r="AT13533" i="3"/>
  <c r="AT13541" i="3"/>
  <c r="AT13549" i="3"/>
  <c r="AT13557" i="3"/>
  <c r="AT13565" i="3"/>
  <c r="AT13573" i="3"/>
  <c r="AT13783" i="3"/>
  <c r="AT13819" i="3"/>
  <c r="AT13823" i="3"/>
  <c r="AT13920" i="3"/>
  <c r="AT13924" i="3"/>
  <c r="AT13928" i="3"/>
  <c r="AT13932" i="3"/>
  <c r="AT13936" i="3"/>
  <c r="AT13940" i="3"/>
  <c r="AT13944" i="3"/>
  <c r="AT13948" i="3"/>
  <c r="AT13952" i="3"/>
  <c r="AT13956" i="3"/>
  <c r="AT13960" i="3"/>
  <c r="AT13964" i="3"/>
  <c r="AT13968" i="3"/>
  <c r="AT13972" i="3"/>
  <c r="AT13976" i="3"/>
  <c r="AT13980" i="3"/>
  <c r="AT13984" i="3"/>
  <c r="AT13988" i="3"/>
  <c r="AT13992" i="3"/>
  <c r="AT13996" i="3"/>
  <c r="AT14000" i="3"/>
  <c r="AT2443" i="3"/>
  <c r="AT2435" i="3"/>
  <c r="AT2427" i="3"/>
  <c r="AT2419" i="3"/>
  <c r="AT2411" i="3"/>
  <c r="AT2403" i="3"/>
  <c r="AT2395" i="3"/>
  <c r="AT2387" i="3"/>
  <c r="AT2379" i="3"/>
  <c r="AT2371" i="3"/>
  <c r="AT2363" i="3"/>
  <c r="AT2355" i="3"/>
  <c r="AT2347" i="3"/>
  <c r="AT2339" i="3"/>
  <c r="AT2331" i="3"/>
  <c r="AT2323" i="3"/>
  <c r="AT2315" i="3"/>
  <c r="AT2307" i="3"/>
  <c r="AT2299" i="3"/>
  <c r="AT2291" i="3"/>
  <c r="AT2283" i="3"/>
  <c r="AT2275" i="3"/>
  <c r="AT2267" i="3"/>
  <c r="AT2259" i="3"/>
  <c r="AT2251" i="3"/>
  <c r="AT2243" i="3"/>
  <c r="AT2235" i="3"/>
  <c r="AT2227" i="3"/>
  <c r="AT2219" i="3"/>
  <c r="AT2211" i="3"/>
  <c r="AT2203" i="3"/>
  <c r="AT2195" i="3"/>
  <c r="AT2187" i="3"/>
  <c r="AT2179" i="3"/>
  <c r="AT2171" i="3"/>
  <c r="AT2163" i="3"/>
  <c r="AT2155" i="3"/>
  <c r="M50" i="1" a="1"/>
  <c r="M50" i="1" s="1"/>
  <c r="H50" i="1" a="1"/>
  <c r="H50" i="1" s="1"/>
  <c r="G50" i="1" a="1"/>
  <c r="G50" i="1" s="1"/>
  <c r="I50" i="1" a="1"/>
  <c r="I50" i="1" s="1"/>
  <c r="L50" i="1" a="1"/>
  <c r="L50" i="1" s="1"/>
  <c r="N50" i="1" s="1"/>
  <c r="M202" i="2" a="1"/>
  <c r="M202" i="2" s="1"/>
  <c r="I198" i="2" a="1"/>
  <c r="I198" i="2" s="1"/>
  <c r="J198" i="2" s="1"/>
  <c r="M194" i="2" a="1"/>
  <c r="M194" i="2" s="1"/>
  <c r="I190" i="2" a="1"/>
  <c r="I190" i="2" s="1"/>
  <c r="M186" i="2" a="1"/>
  <c r="M186" i="2" s="1"/>
  <c r="I182" i="2" a="1"/>
  <c r="I182" i="2" s="1"/>
  <c r="J182" i="2" s="1"/>
  <c r="M178" i="2" a="1"/>
  <c r="M178" i="2" s="1"/>
  <c r="I174" i="2" a="1"/>
  <c r="I174" i="2" s="1"/>
  <c r="M170" i="2" a="1"/>
  <c r="M170" i="2" s="1"/>
  <c r="I166" i="2" a="1"/>
  <c r="I166" i="2" s="1"/>
  <c r="J166" i="2" s="1"/>
  <c r="M162" i="2" a="1"/>
  <c r="M162" i="2" s="1"/>
  <c r="I158" i="2" a="1"/>
  <c r="I158" i="2" s="1"/>
  <c r="M154" i="2" a="1"/>
  <c r="M154" i="2" s="1"/>
  <c r="I150" i="2" a="1"/>
  <c r="I150" i="2" s="1"/>
  <c r="J150" i="2" s="1"/>
  <c r="M146" i="2" a="1"/>
  <c r="M146" i="2" s="1"/>
  <c r="I142" i="2" a="1"/>
  <c r="I142" i="2" s="1"/>
  <c r="M138" i="2" a="1"/>
  <c r="M138" i="2" s="1"/>
  <c r="I134" i="2" a="1"/>
  <c r="I134" i="2" s="1"/>
  <c r="J134" i="2" s="1"/>
  <c r="M130" i="2" a="1"/>
  <c r="M130" i="2" s="1"/>
  <c r="I126" i="2" a="1"/>
  <c r="I126" i="2" s="1"/>
  <c r="M122" i="2" a="1"/>
  <c r="M122" i="2" s="1"/>
  <c r="I118" i="2" a="1"/>
  <c r="I118" i="2" s="1"/>
  <c r="J118" i="2" s="1"/>
  <c r="M114" i="2" a="1"/>
  <c r="M114" i="2" s="1"/>
  <c r="I110" i="2" a="1"/>
  <c r="I110" i="2" s="1"/>
  <c r="M106" i="2" a="1"/>
  <c r="M106" i="2" s="1"/>
  <c r="I102" i="2" a="1"/>
  <c r="I102" i="2" s="1"/>
  <c r="M98" i="2" a="1"/>
  <c r="M98" i="2" s="1"/>
  <c r="I94" i="2" a="1"/>
  <c r="I94" i="2" s="1"/>
  <c r="I86" i="2" a="1"/>
  <c r="I86" i="2" s="1"/>
  <c r="M82" i="2" a="1"/>
  <c r="M82" i="2" s="1"/>
  <c r="N82" i="2" s="1"/>
  <c r="I78" i="2" a="1"/>
  <c r="I78" i="2" s="1"/>
  <c r="M74" i="2" a="1"/>
  <c r="M74" i="2" s="1"/>
  <c r="I70" i="2" a="1"/>
  <c r="I70" i="2" s="1"/>
  <c r="M66" i="2" a="1"/>
  <c r="M66" i="2" s="1"/>
  <c r="N66" i="2" s="1"/>
  <c r="I62" i="2" a="1"/>
  <c r="I62" i="2" s="1"/>
  <c r="M58" i="2" a="1"/>
  <c r="M58" i="2" s="1"/>
  <c r="I54" i="2" a="1"/>
  <c r="I54" i="2" s="1"/>
  <c r="M50" i="2" a="1"/>
  <c r="M50" i="2" s="1"/>
  <c r="N50" i="2" s="1"/>
  <c r="I46" i="2" a="1"/>
  <c r="I46" i="2" s="1"/>
  <c r="J46" i="2" s="1"/>
  <c r="M42" i="2" a="1"/>
  <c r="M42" i="2" s="1"/>
  <c r="I38" i="2" a="1"/>
  <c r="I38" i="2" s="1"/>
  <c r="M34" i="2" a="1"/>
  <c r="M34" i="2" s="1"/>
  <c r="N34" i="2" s="1"/>
  <c r="I30" i="2" a="1"/>
  <c r="I30" i="2" s="1"/>
  <c r="J30" i="2" s="1"/>
  <c r="M26" i="2" a="1"/>
  <c r="M26" i="2" s="1"/>
  <c r="I22" i="2" a="1"/>
  <c r="I22" i="2" s="1"/>
  <c r="M18" i="2" a="1"/>
  <c r="M18" i="2" s="1"/>
  <c r="N18" i="2" s="1"/>
  <c r="M57" i="1" a="1"/>
  <c r="M57" i="1" s="1"/>
  <c r="H57" i="1" a="1"/>
  <c r="H57" i="1" s="1"/>
  <c r="L57" i="1" a="1"/>
  <c r="L57" i="1" s="1"/>
  <c r="G57" i="1" a="1"/>
  <c r="G57" i="1" s="1"/>
  <c r="I57" i="1" a="1"/>
  <c r="I57" i="1" s="1"/>
  <c r="M64" i="1" a="1"/>
  <c r="M64" i="1" s="1"/>
  <c r="H64" i="1" a="1"/>
  <c r="H64" i="1" s="1"/>
  <c r="I64" i="1" a="1"/>
  <c r="I64" i="1" s="1"/>
  <c r="L64" i="1" a="1"/>
  <c r="L64" i="1" s="1"/>
  <c r="G64" i="1" a="1"/>
  <c r="G64" i="1" s="1"/>
  <c r="M48" i="1" a="1"/>
  <c r="M48" i="1" s="1"/>
  <c r="H48" i="1" a="1"/>
  <c r="H48" i="1" s="1"/>
  <c r="I48" i="1" a="1"/>
  <c r="I48" i="1" s="1"/>
  <c r="L48" i="1" a="1"/>
  <c r="L48" i="1" s="1"/>
  <c r="G48" i="1" a="1"/>
  <c r="G48" i="1" s="1"/>
  <c r="M44" i="1" a="1"/>
  <c r="M44" i="1" s="1"/>
  <c r="H44" i="1" a="1"/>
  <c r="H44" i="1" s="1"/>
  <c r="L44" i="1" a="1"/>
  <c r="L44" i="1" s="1"/>
  <c r="I44" i="1" a="1"/>
  <c r="I44" i="1" s="1"/>
  <c r="G44" i="1" a="1"/>
  <c r="G44" i="1" s="1"/>
  <c r="M40" i="1" a="1"/>
  <c r="M40" i="1" s="1"/>
  <c r="H40" i="1" a="1"/>
  <c r="H40" i="1" s="1"/>
  <c r="L40" i="1" a="1"/>
  <c r="L40" i="1" s="1"/>
  <c r="I40" i="1" a="1"/>
  <c r="I40" i="1" s="1"/>
  <c r="G40" i="1" a="1"/>
  <c r="G40" i="1" s="1"/>
  <c r="M36" i="1" a="1"/>
  <c r="M36" i="1" s="1"/>
  <c r="H36" i="1" a="1"/>
  <c r="H36" i="1" s="1"/>
  <c r="L36" i="1" a="1"/>
  <c r="L36" i="1" s="1"/>
  <c r="I36" i="1" a="1"/>
  <c r="I36" i="1" s="1"/>
  <c r="G36" i="1" a="1"/>
  <c r="G36" i="1" s="1"/>
  <c r="M32" i="1" a="1"/>
  <c r="M32" i="1" s="1"/>
  <c r="H32" i="1" a="1"/>
  <c r="H32" i="1" s="1"/>
  <c r="L32" i="1" a="1"/>
  <c r="L32" i="1" s="1"/>
  <c r="I32" i="1" a="1"/>
  <c r="I32" i="1" s="1"/>
  <c r="G32" i="1" a="1"/>
  <c r="G32" i="1" s="1"/>
  <c r="M28" i="1" a="1"/>
  <c r="M28" i="1" s="1"/>
  <c r="H28" i="1" a="1"/>
  <c r="H28" i="1" s="1"/>
  <c r="L28" i="1" a="1"/>
  <c r="L28" i="1" s="1"/>
  <c r="I28" i="1" a="1"/>
  <c r="I28" i="1" s="1"/>
  <c r="G28" i="1" a="1"/>
  <c r="G28" i="1" s="1"/>
  <c r="M24" i="1" a="1"/>
  <c r="M24" i="1" s="1"/>
  <c r="H24" i="1" a="1"/>
  <c r="H24" i="1" s="1"/>
  <c r="L24" i="1" a="1"/>
  <c r="L24" i="1" s="1"/>
  <c r="I24" i="1" a="1"/>
  <c r="I24" i="1" s="1"/>
  <c r="G24" i="1" a="1"/>
  <c r="G24" i="1" s="1"/>
  <c r="M20" i="1" a="1"/>
  <c r="M20" i="1" s="1"/>
  <c r="H20" i="1" a="1"/>
  <c r="H20" i="1" s="1"/>
  <c r="L20" i="1" a="1"/>
  <c r="L20" i="1" s="1"/>
  <c r="I20" i="1" a="1"/>
  <c r="I20" i="1" s="1"/>
  <c r="G20" i="1" a="1"/>
  <c r="G20" i="1" s="1"/>
  <c r="M16" i="1" a="1"/>
  <c r="M16" i="1" s="1"/>
  <c r="H16" i="1" a="1"/>
  <c r="H16" i="1" s="1"/>
  <c r="L16" i="1" a="1"/>
  <c r="L16" i="1" s="1"/>
  <c r="I16" i="1" a="1"/>
  <c r="I16" i="1" s="1"/>
  <c r="G16" i="1" a="1"/>
  <c r="G16" i="1" s="1"/>
  <c r="M63" i="1" a="1"/>
  <c r="M63" i="1" s="1"/>
  <c r="H63" i="1" a="1"/>
  <c r="H63" i="1" s="1"/>
  <c r="G63" i="1" a="1"/>
  <c r="G63" i="1" s="1"/>
  <c r="I63" i="1" a="1"/>
  <c r="I63" i="1" s="1"/>
  <c r="L63" i="1" a="1"/>
  <c r="L63" i="1" s="1"/>
  <c r="N63" i="1" s="1"/>
  <c r="I199" i="2" a="1"/>
  <c r="I199" i="2" s="1"/>
  <c r="J199" i="2" s="1"/>
  <c r="M195" i="2" a="1"/>
  <c r="M195" i="2" s="1"/>
  <c r="I191" i="2" a="1"/>
  <c r="I191" i="2" s="1"/>
  <c r="M187" i="2" a="1"/>
  <c r="M187" i="2" s="1"/>
  <c r="N187" i="2" s="1"/>
  <c r="I183" i="2" a="1"/>
  <c r="I183" i="2" s="1"/>
  <c r="J183" i="2" s="1"/>
  <c r="M179" i="2" a="1"/>
  <c r="M179" i="2" s="1"/>
  <c r="I175" i="2" a="1"/>
  <c r="I175" i="2" s="1"/>
  <c r="M171" i="2" a="1"/>
  <c r="M171" i="2" s="1"/>
  <c r="N171" i="2" s="1"/>
  <c r="M163" i="2" a="1"/>
  <c r="M163" i="2" s="1"/>
  <c r="I159" i="2" a="1"/>
  <c r="I159" i="2" s="1"/>
  <c r="J159" i="2" s="1"/>
  <c r="M155" i="2" a="1"/>
  <c r="M155" i="2" s="1"/>
  <c r="I151" i="2" a="1"/>
  <c r="I151" i="2" s="1"/>
  <c r="J151" i="2" s="1"/>
  <c r="M147" i="2" a="1"/>
  <c r="M147" i="2" s="1"/>
  <c r="I143" i="2" a="1"/>
  <c r="I143" i="2" s="1"/>
  <c r="J143" i="2" s="1"/>
  <c r="M139" i="2" a="1"/>
  <c r="M139" i="2" s="1"/>
  <c r="I135" i="2" a="1"/>
  <c r="I135" i="2" s="1"/>
  <c r="J135" i="2" s="1"/>
  <c r="M131" i="2" a="1"/>
  <c r="M131" i="2" s="1"/>
  <c r="I127" i="2" a="1"/>
  <c r="I127" i="2" s="1"/>
  <c r="J127" i="2" s="1"/>
  <c r="M123" i="2" a="1"/>
  <c r="M123" i="2" s="1"/>
  <c r="I119" i="2" a="1"/>
  <c r="I119" i="2" s="1"/>
  <c r="J119" i="2" s="1"/>
  <c r="M115" i="2" a="1"/>
  <c r="M115" i="2" s="1"/>
  <c r="I111" i="2" a="1"/>
  <c r="I111" i="2" s="1"/>
  <c r="J111" i="2" s="1"/>
  <c r="M107" i="2" a="1"/>
  <c r="M107" i="2" s="1"/>
  <c r="I103" i="2" a="1"/>
  <c r="I103" i="2" s="1"/>
  <c r="J103" i="2" s="1"/>
  <c r="M99" i="2" a="1"/>
  <c r="M99" i="2" s="1"/>
  <c r="I95" i="2" a="1"/>
  <c r="I95" i="2" s="1"/>
  <c r="J95" i="2" s="1"/>
  <c r="M91" i="2" a="1"/>
  <c r="M91" i="2" s="1"/>
  <c r="I87" i="2" a="1"/>
  <c r="I87" i="2" s="1"/>
  <c r="J87" i="2" s="1"/>
  <c r="M83" i="2" a="1"/>
  <c r="M83" i="2" s="1"/>
  <c r="I79" i="2" a="1"/>
  <c r="I79" i="2" s="1"/>
  <c r="J79" i="2" s="1"/>
  <c r="M75" i="2" a="1"/>
  <c r="M75" i="2" s="1"/>
  <c r="M67" i="2" a="1"/>
  <c r="M67" i="2" s="1"/>
  <c r="N67" i="2" s="1"/>
  <c r="I63" i="2" a="1"/>
  <c r="I63" i="2" s="1"/>
  <c r="J63" i="2" s="1"/>
  <c r="M59" i="2" a="1"/>
  <c r="M59" i="2" s="1"/>
  <c r="N59" i="2" s="1"/>
  <c r="I55" i="2" a="1"/>
  <c r="I55" i="2" s="1"/>
  <c r="M51" i="2" a="1"/>
  <c r="M51" i="2" s="1"/>
  <c r="N51" i="2" s="1"/>
  <c r="I47" i="2" a="1"/>
  <c r="I47" i="2" s="1"/>
  <c r="J47" i="2" s="1"/>
  <c r="M43" i="2" a="1"/>
  <c r="M43" i="2" s="1"/>
  <c r="N43" i="2" s="1"/>
  <c r="I39" i="2" a="1"/>
  <c r="I39" i="2" s="1"/>
  <c r="M35" i="2" a="1"/>
  <c r="M35" i="2" s="1"/>
  <c r="N35" i="2" s="1"/>
  <c r="I31" i="2" a="1"/>
  <c r="I31" i="2" s="1"/>
  <c r="J31" i="2" s="1"/>
  <c r="M27" i="2" a="1"/>
  <c r="M27" i="2" s="1"/>
  <c r="I23" i="2" a="1"/>
  <c r="I23" i="2" s="1"/>
  <c r="M19" i="2" a="1"/>
  <c r="M19" i="2" s="1"/>
  <c r="N19" i="2" s="1"/>
  <c r="I15" i="2" a="1"/>
  <c r="I15" i="2" s="1"/>
  <c r="J15" i="2" s="1"/>
  <c r="I62" i="1" a="1"/>
  <c r="I62" i="1" s="1"/>
  <c r="J62" i="1" s="1"/>
  <c r="AT4095" i="3"/>
  <c r="AT4111" i="3"/>
  <c r="AT4143" i="3"/>
  <c r="AT4175" i="3"/>
  <c r="AT4271" i="3"/>
  <c r="AT4287" i="3"/>
  <c r="AT4319" i="3"/>
  <c r="AT4431" i="3"/>
  <c r="AT7554" i="3"/>
  <c r="AT7578" i="3"/>
  <c r="AT7602" i="3"/>
  <c r="AT7626" i="3"/>
  <c r="AT7650" i="3"/>
  <c r="AT7674" i="3"/>
  <c r="AT7698" i="3"/>
  <c r="AT7722" i="3"/>
  <c r="AT7746" i="3"/>
  <c r="AT7770" i="3"/>
  <c r="AT10631" i="3"/>
  <c r="AT10679" i="3"/>
  <c r="AT10711" i="3"/>
  <c r="AT10759" i="3"/>
  <c r="AT10791" i="3"/>
  <c r="AT10839" i="3"/>
  <c r="AT10871" i="3"/>
  <c r="AT10919" i="3"/>
  <c r="AT10967" i="3"/>
  <c r="AT10983" i="3"/>
  <c r="AT12639" i="3"/>
  <c r="AT13455" i="3"/>
  <c r="AT13507" i="3"/>
  <c r="AT13519" i="3"/>
  <c r="AT13571" i="3"/>
  <c r="AT13605" i="3"/>
  <c r="AT13685" i="3"/>
  <c r="AT13736" i="3"/>
  <c r="AT13752" i="3"/>
  <c r="AT13800" i="3"/>
  <c r="M58" i="1" a="1"/>
  <c r="M58" i="1" s="1"/>
  <c r="H58" i="1" a="1"/>
  <c r="H58" i="1" s="1"/>
  <c r="G58" i="1" a="1"/>
  <c r="G58" i="1" s="1"/>
  <c r="I58" i="1" a="1"/>
  <c r="I58" i="1" s="1"/>
  <c r="L58" i="1" a="1"/>
  <c r="L58" i="1" s="1"/>
  <c r="N58" i="1" s="1"/>
  <c r="I114" i="2" a="1"/>
  <c r="I114" i="2" s="1"/>
  <c r="J114" i="2" s="1"/>
  <c r="M94" i="2" a="1"/>
  <c r="M94" i="2" s="1"/>
  <c r="N94" i="2" s="1"/>
  <c r="M56" i="1" a="1"/>
  <c r="M56" i="1" s="1"/>
  <c r="H56" i="1" a="1"/>
  <c r="H56" i="1" s="1"/>
  <c r="I56" i="1" a="1"/>
  <c r="I56" i="1" s="1"/>
  <c r="L56" i="1" a="1"/>
  <c r="L56" i="1" s="1"/>
  <c r="G56" i="1" a="1"/>
  <c r="G56" i="1" s="1"/>
  <c r="M42" i="1" a="1"/>
  <c r="M42" i="1" s="1"/>
  <c r="H42" i="1" a="1"/>
  <c r="H42" i="1" s="1"/>
  <c r="L42" i="1" a="1"/>
  <c r="L42" i="1" s="1"/>
  <c r="I42" i="1" a="1"/>
  <c r="I42" i="1" s="1"/>
  <c r="G42" i="1" a="1"/>
  <c r="G42" i="1" s="1"/>
  <c r="M26" i="1" a="1"/>
  <c r="M26" i="1" s="1"/>
  <c r="H26" i="1" a="1"/>
  <c r="H26" i="1" s="1"/>
  <c r="L26" i="1" a="1"/>
  <c r="L26" i="1" s="1"/>
  <c r="I26" i="1" a="1"/>
  <c r="I26" i="1" s="1"/>
  <c r="G26" i="1" a="1"/>
  <c r="G26" i="1" s="1"/>
  <c r="M14" i="1" a="1"/>
  <c r="M14" i="1" s="1"/>
  <c r="H14" i="1" a="1"/>
  <c r="H14" i="1" s="1"/>
  <c r="L14" i="1" a="1"/>
  <c r="L14" i="1" s="1"/>
  <c r="I14" i="1" a="1"/>
  <c r="I14" i="1" s="1"/>
  <c r="G14" i="1" a="1"/>
  <c r="G14" i="1" s="1"/>
  <c r="AT2437" i="3"/>
  <c r="AT2429" i="3"/>
  <c r="AT2413" i="3"/>
  <c r="AT2397" i="3"/>
  <c r="AT2381" i="3"/>
  <c r="AT2365" i="3"/>
  <c r="AT2349" i="3"/>
  <c r="AT2333" i="3"/>
  <c r="AT2317" i="3"/>
  <c r="AT2309" i="3"/>
  <c r="AT2293" i="3"/>
  <c r="AT2277" i="3"/>
  <c r="AT2261" i="3"/>
  <c r="AT2245" i="3"/>
  <c r="AT2237" i="3"/>
  <c r="AT2221" i="3"/>
  <c r="AT2205" i="3"/>
  <c r="AT2189" i="3"/>
  <c r="AT2173" i="3"/>
  <c r="AT2165" i="3"/>
  <c r="AT2149" i="3"/>
  <c r="AT2133" i="3"/>
  <c r="AT2117" i="3"/>
  <c r="AT2101" i="3"/>
  <c r="AT2093" i="3"/>
  <c r="AT2077" i="3"/>
  <c r="AT2069" i="3"/>
  <c r="AT2053" i="3"/>
  <c r="AT2045" i="3"/>
  <c r="AT2029" i="3"/>
  <c r="AT2013" i="3"/>
  <c r="AT1997" i="3"/>
  <c r="AT1981" i="3"/>
  <c r="AT1965" i="3"/>
  <c r="AT1957" i="3"/>
  <c r="AT1941" i="3"/>
  <c r="AT1933" i="3"/>
  <c r="AT1917" i="3"/>
  <c r="AT1909" i="3"/>
  <c r="AT1893" i="3"/>
  <c r="AT1877" i="3"/>
  <c r="AT1861" i="3"/>
  <c r="AT1845" i="3"/>
  <c r="AT1829" i="3"/>
  <c r="AT1813" i="3"/>
  <c r="AT1797" i="3"/>
  <c r="AT1781" i="3"/>
  <c r="AT1773" i="3"/>
  <c r="AT2446" i="3"/>
  <c r="AT2438" i="3"/>
  <c r="AT2430" i="3"/>
  <c r="AT2422" i="3"/>
  <c r="AT2414" i="3"/>
  <c r="AT2406" i="3"/>
  <c r="AT2398" i="3"/>
  <c r="AT2390" i="3"/>
  <c r="AT2382" i="3"/>
  <c r="AT2374" i="3"/>
  <c r="AT2366" i="3"/>
  <c r="AT2358" i="3"/>
  <c r="AT2350" i="3"/>
  <c r="AT2342" i="3"/>
  <c r="AT2334" i="3"/>
  <c r="AT2326" i="3"/>
  <c r="AT2318" i="3"/>
  <c r="AT2310" i="3"/>
  <c r="AT2302" i="3"/>
  <c r="AT2294" i="3"/>
  <c r="AT2286" i="3"/>
  <c r="AT2278" i="3"/>
  <c r="AT2270" i="3"/>
  <c r="AT2262" i="3"/>
  <c r="AT2254" i="3"/>
  <c r="AT2246" i="3"/>
  <c r="AT2238" i="3"/>
  <c r="AT2230" i="3"/>
  <c r="AT2222" i="3"/>
  <c r="AT2214" i="3"/>
  <c r="AT2206" i="3"/>
  <c r="AT2198" i="3"/>
  <c r="AT2190" i="3"/>
  <c r="AT2182" i="3"/>
  <c r="AT2174" i="3"/>
  <c r="AT2166" i="3"/>
  <c r="AT2158" i="3"/>
  <c r="AT2150" i="3"/>
  <c r="AT2142" i="3"/>
  <c r="AT2134" i="3"/>
  <c r="AT2126" i="3"/>
  <c r="AT2118" i="3"/>
  <c r="AT2110" i="3"/>
  <c r="AT2102" i="3"/>
  <c r="AT2094" i="3"/>
  <c r="AT2086" i="3"/>
  <c r="AT2078" i="3"/>
  <c r="AT2070" i="3"/>
  <c r="AT2062" i="3"/>
  <c r="AT2054" i="3"/>
  <c r="AT2046" i="3"/>
  <c r="AT2038" i="3"/>
  <c r="AT2030" i="3"/>
  <c r="AT2022" i="3"/>
  <c r="AT2014" i="3"/>
  <c r="AT2006" i="3"/>
  <c r="AT1998" i="3"/>
  <c r="AT1990" i="3"/>
  <c r="AT1982" i="3"/>
  <c r="AT1974" i="3"/>
  <c r="AT1966" i="3"/>
  <c r="AT1958" i="3"/>
  <c r="AT1950" i="3"/>
  <c r="AT1942" i="3"/>
  <c r="AT1934" i="3"/>
  <c r="AT1926" i="3"/>
  <c r="AT1918" i="3"/>
  <c r="AT1910" i="3"/>
  <c r="AT1902" i="3"/>
  <c r="AT1894" i="3"/>
  <c r="AT1886" i="3"/>
  <c r="AT1878" i="3"/>
  <c r="AT1870" i="3"/>
  <c r="AT1862" i="3"/>
  <c r="AT1854" i="3"/>
  <c r="AT1846" i="3"/>
  <c r="AT1838" i="3"/>
  <c r="AT1830" i="3"/>
  <c r="AT1822" i="3"/>
  <c r="AT1814" i="3"/>
  <c r="AT1806" i="3"/>
  <c r="AT1798" i="3"/>
  <c r="AT1790" i="3"/>
  <c r="AT1782" i="3"/>
  <c r="AT1774" i="3"/>
  <c r="AT2450" i="3"/>
  <c r="AT2454" i="3"/>
  <c r="AT2458" i="3"/>
  <c r="AT2462" i="3"/>
  <c r="AT2466" i="3"/>
  <c r="AT2470" i="3"/>
  <c r="AT2474" i="3"/>
  <c r="AT2478" i="3"/>
  <c r="AT2482" i="3"/>
  <c r="AT2486" i="3"/>
  <c r="AT2490" i="3"/>
  <c r="AT2494" i="3"/>
  <c r="AT2498" i="3"/>
  <c r="AT2502" i="3"/>
  <c r="AT2506" i="3"/>
  <c r="AT2510" i="3"/>
  <c r="AT2514" i="3"/>
  <c r="AT2518" i="3"/>
  <c r="AT2522" i="3"/>
  <c r="AT2526" i="3"/>
  <c r="AT2530" i="3"/>
  <c r="AT2534" i="3"/>
  <c r="AT2538" i="3"/>
  <c r="AT2542" i="3"/>
  <c r="AT2546" i="3"/>
  <c r="AT2550" i="3"/>
  <c r="AT2554" i="3"/>
  <c r="AT2558" i="3"/>
  <c r="AT2562" i="3"/>
  <c r="AT2566" i="3"/>
  <c r="AT2570" i="3"/>
  <c r="AT2574" i="3"/>
  <c r="AT2578" i="3"/>
  <c r="AT2582" i="3"/>
  <c r="AT2586" i="3"/>
  <c r="AT2590" i="3"/>
  <c r="AT2594" i="3"/>
  <c r="AT2598" i="3"/>
  <c r="AT2602" i="3"/>
  <c r="AT2606" i="3"/>
  <c r="AT2610" i="3"/>
  <c r="AT2614" i="3"/>
  <c r="AT2618" i="3"/>
  <c r="AT2622" i="3"/>
  <c r="AT2626" i="3"/>
  <c r="AT2630" i="3"/>
  <c r="AT2634" i="3"/>
  <c r="AT2638" i="3"/>
  <c r="AT2642" i="3"/>
  <c r="AT2646" i="3"/>
  <c r="AT2650" i="3"/>
  <c r="AT2654" i="3"/>
  <c r="AT2658" i="3"/>
  <c r="AT2662" i="3"/>
  <c r="AT2666" i="3"/>
  <c r="AT2670" i="3"/>
  <c r="AT2674" i="3"/>
  <c r="AT2678" i="3"/>
  <c r="AT2682" i="3"/>
  <c r="AT2686" i="3"/>
  <c r="AT2690" i="3"/>
  <c r="AT2694" i="3"/>
  <c r="AT2698" i="3"/>
  <c r="AT2702" i="3"/>
  <c r="AT2706" i="3"/>
  <c r="AT2710" i="3"/>
  <c r="AT2714" i="3"/>
  <c r="AT2718" i="3"/>
  <c r="AT2722" i="3"/>
  <c r="AT2726" i="3"/>
  <c r="AT2730" i="3"/>
  <c r="AT2734" i="3"/>
  <c r="AT2738" i="3"/>
  <c r="AT2742" i="3"/>
  <c r="AT2746" i="3"/>
  <c r="AT2750" i="3"/>
  <c r="AT2754" i="3"/>
  <c r="AT2758" i="3"/>
  <c r="AT2762" i="3"/>
  <c r="AT2766" i="3"/>
  <c r="AT2770" i="3"/>
  <c r="AT2774" i="3"/>
  <c r="AT2778" i="3"/>
  <c r="AT2782" i="3"/>
  <c r="AT2786" i="3"/>
  <c r="AT2790" i="3"/>
  <c r="AT2794" i="3"/>
  <c r="AT2798" i="3"/>
  <c r="AT2802" i="3"/>
  <c r="AT2806" i="3"/>
  <c r="AT2810" i="3"/>
  <c r="AT2814" i="3"/>
  <c r="AT2818" i="3"/>
  <c r="AT2822" i="3"/>
  <c r="AT2826" i="3"/>
  <c r="AT2830" i="3"/>
  <c r="AT2834" i="3"/>
  <c r="AT2838" i="3"/>
  <c r="AT2842" i="3"/>
  <c r="AT2846" i="3"/>
  <c r="AT2850" i="3"/>
  <c r="AT2854" i="3"/>
  <c r="AT2858" i="3"/>
  <c r="AT2862" i="3"/>
  <c r="AT2866" i="3"/>
  <c r="AT2870" i="3"/>
  <c r="AT2874" i="3"/>
  <c r="AT2878" i="3"/>
  <c r="AT2882" i="3"/>
  <c r="AT2886" i="3"/>
  <c r="AT2890" i="3"/>
  <c r="AT2894" i="3"/>
  <c r="AT2898" i="3"/>
  <c r="AT2902" i="3"/>
  <c r="AT2906" i="3"/>
  <c r="AT2910" i="3"/>
  <c r="AT2914" i="3"/>
  <c r="AT2918" i="3"/>
  <c r="AT2922" i="3"/>
  <c r="AT2926" i="3"/>
  <c r="AT2930" i="3"/>
  <c r="AT2934" i="3"/>
  <c r="AT2938" i="3"/>
  <c r="AT2942" i="3"/>
  <c r="AT2946" i="3"/>
  <c r="AT2950" i="3"/>
  <c r="AT2954" i="3"/>
  <c r="AT2958" i="3"/>
  <c r="AT2962" i="3"/>
  <c r="AT2966" i="3"/>
  <c r="AT2970" i="3"/>
  <c r="AT2974" i="3"/>
  <c r="AT2978" i="3"/>
  <c r="AT2982" i="3"/>
  <c r="AT2986" i="3"/>
  <c r="AT2990" i="3"/>
  <c r="AT2994" i="3"/>
  <c r="AT2998" i="3"/>
  <c r="AT3002" i="3"/>
  <c r="AT3006" i="3"/>
  <c r="AT3010" i="3"/>
  <c r="AT3014" i="3"/>
  <c r="AT3018" i="3"/>
  <c r="AT3022" i="3"/>
  <c r="AT3026" i="3"/>
  <c r="AT3030" i="3"/>
  <c r="AT3034" i="3"/>
  <c r="AT3038" i="3"/>
  <c r="AT3042" i="3"/>
  <c r="AT3046" i="3"/>
  <c r="AT3050" i="3"/>
  <c r="AT3054" i="3"/>
  <c r="AT3058" i="3"/>
  <c r="AT3062" i="3"/>
  <c r="AT3066" i="3"/>
  <c r="AT3070" i="3"/>
  <c r="AT3074" i="3"/>
  <c r="AT3078" i="3"/>
  <c r="AT3082" i="3"/>
  <c r="AT3086" i="3"/>
  <c r="AT3090" i="3"/>
  <c r="AT3094" i="3"/>
  <c r="AT3098" i="3"/>
  <c r="AT3102" i="3"/>
  <c r="AT3106" i="3"/>
  <c r="AT3110" i="3"/>
  <c r="AT3114" i="3"/>
  <c r="AT3118" i="3"/>
  <c r="AT3122" i="3"/>
  <c r="AT3126" i="3"/>
  <c r="AT3130" i="3"/>
  <c r="AT3134" i="3"/>
  <c r="AT3138" i="3"/>
  <c r="AT3142" i="3"/>
  <c r="AT3146" i="3"/>
  <c r="AT3150" i="3"/>
  <c r="AT3154" i="3"/>
  <c r="AT3158" i="3"/>
  <c r="AT3162" i="3"/>
  <c r="AT3166" i="3"/>
  <c r="AT3170" i="3"/>
  <c r="AT3174" i="3"/>
  <c r="AT3178" i="3"/>
  <c r="AT3182" i="3"/>
  <c r="AT3186" i="3"/>
  <c r="AT3190" i="3"/>
  <c r="AT3194" i="3"/>
  <c r="AT3198" i="3"/>
  <c r="AT3202" i="3"/>
  <c r="AT3206" i="3"/>
  <c r="AT3210" i="3"/>
  <c r="AT3214" i="3"/>
  <c r="AT3218" i="3"/>
  <c r="AT3222" i="3"/>
  <c r="AT3226" i="3"/>
  <c r="AT3230" i="3"/>
  <c r="AT3234" i="3"/>
  <c r="AT3238" i="3"/>
  <c r="AT3242" i="3"/>
  <c r="AT3246" i="3"/>
  <c r="AT3250" i="3"/>
  <c r="AT3254" i="3"/>
  <c r="AT3258" i="3"/>
  <c r="AT3262" i="3"/>
  <c r="AT3266" i="3"/>
  <c r="AT3270" i="3"/>
  <c r="AT3274" i="3"/>
  <c r="AT3278" i="3"/>
  <c r="AT3282" i="3"/>
  <c r="AT3286" i="3"/>
  <c r="AT3290" i="3"/>
  <c r="AT3294" i="3"/>
  <c r="AT3298" i="3"/>
  <c r="AT3302" i="3"/>
  <c r="AT3306" i="3"/>
  <c r="AT3310" i="3"/>
  <c r="AT3314" i="3"/>
  <c r="AT3318" i="3"/>
  <c r="AT3322" i="3"/>
  <c r="AT3326" i="3"/>
  <c r="AT3330" i="3"/>
  <c r="AT3334" i="3"/>
  <c r="AT3338" i="3"/>
  <c r="AT3342" i="3"/>
  <c r="AT3346" i="3"/>
  <c r="AT3350" i="3"/>
  <c r="AT3354" i="3"/>
  <c r="AT3358" i="3"/>
  <c r="AT3362" i="3"/>
  <c r="AT3366" i="3"/>
  <c r="AT3370" i="3"/>
  <c r="AT3374" i="3"/>
  <c r="AT3378" i="3"/>
  <c r="AT3382" i="3"/>
  <c r="AT3386" i="3"/>
  <c r="AT3390" i="3"/>
  <c r="AT3394" i="3"/>
  <c r="AT3398" i="3"/>
  <c r="AT3402" i="3"/>
  <c r="AT3406" i="3"/>
  <c r="AT3410" i="3"/>
  <c r="AT3414" i="3"/>
  <c r="AT3418" i="3"/>
  <c r="AT3422" i="3"/>
  <c r="AT3426" i="3"/>
  <c r="AT3430" i="3"/>
  <c r="AT3434" i="3"/>
  <c r="AT3438" i="3"/>
  <c r="AT3442" i="3"/>
  <c r="AT3446" i="3"/>
  <c r="AT3450" i="3"/>
  <c r="AT3454" i="3"/>
  <c r="AT3458" i="3"/>
  <c r="AT3462" i="3"/>
  <c r="AT3466" i="3"/>
  <c r="AT3470" i="3"/>
  <c r="AT3474" i="3"/>
  <c r="AT3478" i="3"/>
  <c r="AT3482" i="3"/>
  <c r="AT3486" i="3"/>
  <c r="AT3490" i="3"/>
  <c r="AT3494" i="3"/>
  <c r="AT3498" i="3"/>
  <c r="AT3502" i="3"/>
  <c r="AT3506" i="3"/>
  <c r="AT3510" i="3"/>
  <c r="AT3514" i="3"/>
  <c r="AT3518" i="3"/>
  <c r="AT3522" i="3"/>
  <c r="AT3526" i="3"/>
  <c r="AT3530" i="3"/>
  <c r="AT3534" i="3"/>
  <c r="AT3538" i="3"/>
  <c r="AT3542" i="3"/>
  <c r="AT3546" i="3"/>
  <c r="AT3550" i="3"/>
  <c r="AT3554" i="3"/>
  <c r="AT3558" i="3"/>
  <c r="AT3562" i="3"/>
  <c r="AT3566" i="3"/>
  <c r="AT3570" i="3"/>
  <c r="AT3574" i="3"/>
  <c r="AT3578" i="3"/>
  <c r="AT3582" i="3"/>
  <c r="AT3586" i="3"/>
  <c r="AT3590" i="3"/>
  <c r="AT3594" i="3"/>
  <c r="AT3598" i="3"/>
  <c r="AT3602" i="3"/>
  <c r="AT3606" i="3"/>
  <c r="AT3610" i="3"/>
  <c r="AT3614" i="3"/>
  <c r="AT3618" i="3"/>
  <c r="AT3622" i="3"/>
  <c r="AT3626" i="3"/>
  <c r="AT3630" i="3"/>
  <c r="AT3634" i="3"/>
  <c r="AT3638" i="3"/>
  <c r="AT3642" i="3"/>
  <c r="AT3646" i="3"/>
  <c r="AT3650" i="3"/>
  <c r="AT3654" i="3"/>
  <c r="AT3658" i="3"/>
  <c r="AT3662" i="3"/>
  <c r="AT3666" i="3"/>
  <c r="AT3670" i="3"/>
  <c r="AT3674" i="3"/>
  <c r="AT3678" i="3"/>
  <c r="AT3682" i="3"/>
  <c r="AT3686" i="3"/>
  <c r="AT3690" i="3"/>
  <c r="AT3694" i="3"/>
  <c r="AT3698" i="3"/>
  <c r="AT3702" i="3"/>
  <c r="AT3706" i="3"/>
  <c r="AT3710" i="3"/>
  <c r="AT3714" i="3"/>
  <c r="AT3718" i="3"/>
  <c r="AT3722" i="3"/>
  <c r="AT3726" i="3"/>
  <c r="AT3730" i="3"/>
  <c r="AT3734" i="3"/>
  <c r="AT3738" i="3"/>
  <c r="AT3742" i="3"/>
  <c r="AT3746" i="3"/>
  <c r="AT3750" i="3"/>
  <c r="AT3754" i="3"/>
  <c r="AT3758" i="3"/>
  <c r="AT3762" i="3"/>
  <c r="AT3766" i="3"/>
  <c r="AT3770" i="3"/>
  <c r="AT3774" i="3"/>
  <c r="AT3778" i="3"/>
  <c r="AT3782" i="3"/>
  <c r="AT3786" i="3"/>
  <c r="AT3790" i="3"/>
  <c r="AT3794" i="3"/>
  <c r="AT3798" i="3"/>
  <c r="AT3802" i="3"/>
  <c r="AT3806" i="3"/>
  <c r="AT3810" i="3"/>
  <c r="AT3814" i="3"/>
  <c r="AT3818" i="3"/>
  <c r="AT3822" i="3"/>
  <c r="AT3826" i="3"/>
  <c r="AT3830" i="3"/>
  <c r="AT3834" i="3"/>
  <c r="AT3838" i="3"/>
  <c r="AT3842" i="3"/>
  <c r="AT3846" i="3"/>
  <c r="AT3850" i="3"/>
  <c r="AT3854" i="3"/>
  <c r="AT3858" i="3"/>
  <c r="AT3862" i="3"/>
  <c r="AT3866" i="3"/>
  <c r="AT3870" i="3"/>
  <c r="AT3874" i="3"/>
  <c r="AT3878" i="3"/>
  <c r="AT3882" i="3"/>
  <c r="AT3886" i="3"/>
  <c r="AT3890" i="3"/>
  <c r="AT3894" i="3"/>
  <c r="AT3898" i="3"/>
  <c r="AT3902" i="3"/>
  <c r="AT3906" i="3"/>
  <c r="AT3910" i="3"/>
  <c r="AT3914" i="3"/>
  <c r="AT3918" i="3"/>
  <c r="AT3922" i="3"/>
  <c r="AT3926" i="3"/>
  <c r="AT3930" i="3"/>
  <c r="AT3934" i="3"/>
  <c r="AT3938" i="3"/>
  <c r="AT3942" i="3"/>
  <c r="AT3946" i="3"/>
  <c r="AT3950" i="3"/>
  <c r="AT3954" i="3"/>
  <c r="AT3958" i="3"/>
  <c r="AT3962" i="3"/>
  <c r="AT3966" i="3"/>
  <c r="AT3970" i="3"/>
  <c r="AT3974" i="3"/>
  <c r="AT3978" i="3"/>
  <c r="AT3982" i="3"/>
  <c r="AT5824" i="3"/>
  <c r="AT5840" i="3"/>
  <c r="AT5856" i="3"/>
  <c r="AT3986" i="3"/>
  <c r="AT3990" i="3"/>
  <c r="AT3994" i="3"/>
  <c r="AT3998" i="3"/>
  <c r="AT4002" i="3"/>
  <c r="AT4006" i="3"/>
  <c r="AT4010" i="3"/>
  <c r="AT4014" i="3"/>
  <c r="AT4018" i="3"/>
  <c r="AT4022" i="3"/>
  <c r="AT4026" i="3"/>
  <c r="AT4030" i="3"/>
  <c r="AT4034" i="3"/>
  <c r="AT4038" i="3"/>
  <c r="AT4042" i="3"/>
  <c r="AT4046" i="3"/>
  <c r="AT4050" i="3"/>
  <c r="AT4054" i="3"/>
  <c r="AT4058" i="3"/>
  <c r="AT4062" i="3"/>
  <c r="AT4066" i="3"/>
  <c r="AT4070" i="3"/>
  <c r="AT4074" i="3"/>
  <c r="AT4078" i="3"/>
  <c r="AT4082" i="3"/>
  <c r="AT4086" i="3"/>
  <c r="AT4090" i="3"/>
  <c r="AT4094" i="3"/>
  <c r="AT4098" i="3"/>
  <c r="AT4102" i="3"/>
  <c r="AT4106" i="3"/>
  <c r="AT4110" i="3"/>
  <c r="AT4114" i="3"/>
  <c r="AT4118" i="3"/>
  <c r="AT4122" i="3"/>
  <c r="AT4126" i="3"/>
  <c r="AT4130" i="3"/>
  <c r="AT4134" i="3"/>
  <c r="AT4138" i="3"/>
  <c r="AT4142" i="3"/>
  <c r="AT4146" i="3"/>
  <c r="AT4150" i="3"/>
  <c r="AT4154" i="3"/>
  <c r="AT4158" i="3"/>
  <c r="AT4162" i="3"/>
  <c r="AT4166" i="3"/>
  <c r="AT4170" i="3"/>
  <c r="AT4174" i="3"/>
  <c r="AT4178" i="3"/>
  <c r="AT4182" i="3"/>
  <c r="AT4186" i="3"/>
  <c r="AT4190" i="3"/>
  <c r="AT4194" i="3"/>
  <c r="AT4198" i="3"/>
  <c r="AT4202" i="3"/>
  <c r="AT4206" i="3"/>
  <c r="AT4210" i="3"/>
  <c r="AT4214" i="3"/>
  <c r="AT4218" i="3"/>
  <c r="AT4222" i="3"/>
  <c r="AT4226" i="3"/>
  <c r="AT4230" i="3"/>
  <c r="AT4234" i="3"/>
  <c r="AT4238" i="3"/>
  <c r="AT4242" i="3"/>
  <c r="AT4246" i="3"/>
  <c r="AT4250" i="3"/>
  <c r="AT4254" i="3"/>
  <c r="AT4258" i="3"/>
  <c r="AT4262" i="3"/>
  <c r="AT4266" i="3"/>
  <c r="AT4270" i="3"/>
  <c r="AT4274" i="3"/>
  <c r="AT4278" i="3"/>
  <c r="AT4282" i="3"/>
  <c r="AT4286" i="3"/>
  <c r="AT4290" i="3"/>
  <c r="AT4294" i="3"/>
  <c r="AT4298" i="3"/>
  <c r="AT4302" i="3"/>
  <c r="AT4306" i="3"/>
  <c r="AT4310" i="3"/>
  <c r="AT4314" i="3"/>
  <c r="AT4318" i="3"/>
  <c r="AT4322" i="3"/>
  <c r="AT4326" i="3"/>
  <c r="AT4330" i="3"/>
  <c r="AT4334" i="3"/>
  <c r="AT4338" i="3"/>
  <c r="AT4342" i="3"/>
  <c r="AT4346" i="3"/>
  <c r="AT4350" i="3"/>
  <c r="AT4354" i="3"/>
  <c r="AT4358" i="3"/>
  <c r="AT4362" i="3"/>
  <c r="AT4366" i="3"/>
  <c r="AT4370" i="3"/>
  <c r="AT4374" i="3"/>
  <c r="AT4378" i="3"/>
  <c r="AT4382" i="3"/>
  <c r="AT4386" i="3"/>
  <c r="AT4390" i="3"/>
  <c r="AT4394" i="3"/>
  <c r="AT4398" i="3"/>
  <c r="AT4402" i="3"/>
  <c r="AT4406" i="3"/>
  <c r="AT4410" i="3"/>
  <c r="AT4414" i="3"/>
  <c r="AT4418" i="3"/>
  <c r="AT4422" i="3"/>
  <c r="AT4426" i="3"/>
  <c r="AT4430" i="3"/>
  <c r="AT4434" i="3"/>
  <c r="AT4438" i="3"/>
  <c r="AT4442" i="3"/>
  <c r="AT4446" i="3"/>
  <c r="AT4450" i="3"/>
  <c r="AT4454" i="3"/>
  <c r="AT4458" i="3"/>
  <c r="AT4462" i="3"/>
  <c r="AT4466" i="3"/>
  <c r="AT4470" i="3"/>
  <c r="AT4474" i="3"/>
  <c r="AT4478" i="3"/>
  <c r="AT4482" i="3"/>
  <c r="AT4486" i="3"/>
  <c r="AT4490" i="3"/>
  <c r="AT4494" i="3"/>
  <c r="AT4498" i="3"/>
  <c r="AT4502" i="3"/>
  <c r="AT4506" i="3"/>
  <c r="AT4510" i="3"/>
  <c r="AT4514" i="3"/>
  <c r="AT4518" i="3"/>
  <c r="AT4522" i="3"/>
  <c r="AT4526" i="3"/>
  <c r="AT4530" i="3"/>
  <c r="AT4534" i="3"/>
  <c r="AT4538" i="3"/>
  <c r="AT4542" i="3"/>
  <c r="AT4546" i="3"/>
  <c r="AT4550" i="3"/>
  <c r="AT4554" i="3"/>
  <c r="AT4558" i="3"/>
  <c r="AT4562" i="3"/>
  <c r="AT4566" i="3"/>
  <c r="AT4570" i="3"/>
  <c r="AT4574" i="3"/>
  <c r="AT4578" i="3"/>
  <c r="AT4582" i="3"/>
  <c r="AT4586" i="3"/>
  <c r="AT4590" i="3"/>
  <c r="AT4594" i="3"/>
  <c r="AT4598" i="3"/>
  <c r="AT4602" i="3"/>
  <c r="AT4606" i="3"/>
  <c r="AT4610" i="3"/>
  <c r="AT4614" i="3"/>
  <c r="AT4618" i="3"/>
  <c r="AT4622" i="3"/>
  <c r="AT4626" i="3"/>
  <c r="AT4630" i="3"/>
  <c r="AT4634" i="3"/>
  <c r="AT4638" i="3"/>
  <c r="AT4642" i="3"/>
  <c r="AT4646" i="3"/>
  <c r="AT4650" i="3"/>
  <c r="AT4654" i="3"/>
  <c r="AT4658" i="3"/>
  <c r="AT4662" i="3"/>
  <c r="AT4666" i="3"/>
  <c r="AT4670" i="3"/>
  <c r="AT4674" i="3"/>
  <c r="AT4678" i="3"/>
  <c r="AT4682" i="3"/>
  <c r="AT4686" i="3"/>
  <c r="AT4690" i="3"/>
  <c r="AT4694" i="3"/>
  <c r="AT4698" i="3"/>
  <c r="AT4702" i="3"/>
  <c r="AT4706" i="3"/>
  <c r="AT4710" i="3"/>
  <c r="AT4714" i="3"/>
  <c r="AT4718" i="3"/>
  <c r="AT4722" i="3"/>
  <c r="AT4726" i="3"/>
  <c r="AT4730" i="3"/>
  <c r="AT4734" i="3"/>
  <c r="AT4738" i="3"/>
  <c r="AT4742" i="3"/>
  <c r="AT4746" i="3"/>
  <c r="AT4750" i="3"/>
  <c r="AT4754" i="3"/>
  <c r="AT4758" i="3"/>
  <c r="AT4762" i="3"/>
  <c r="AT4766" i="3"/>
  <c r="AT4770" i="3"/>
  <c r="AT4774" i="3"/>
  <c r="AT4778" i="3"/>
  <c r="AT4782" i="3"/>
  <c r="AT4786" i="3"/>
  <c r="AT4790" i="3"/>
  <c r="AT4794" i="3"/>
  <c r="AT4798" i="3"/>
  <c r="AT4802" i="3"/>
  <c r="AT4806" i="3"/>
  <c r="AT4810" i="3"/>
  <c r="AT4814" i="3"/>
  <c r="AT4818" i="3"/>
  <c r="AT4822" i="3"/>
  <c r="AT4826" i="3"/>
  <c r="AT4830" i="3"/>
  <c r="AT4834" i="3"/>
  <c r="AT4838" i="3"/>
  <c r="AT4842" i="3"/>
  <c r="AT4846" i="3"/>
  <c r="AT4850" i="3"/>
  <c r="AT4854" i="3"/>
  <c r="AT4858" i="3"/>
  <c r="AT4862" i="3"/>
  <c r="AT4866" i="3"/>
  <c r="AT4870" i="3"/>
  <c r="AT4874" i="3"/>
  <c r="AT4878" i="3"/>
  <c r="AT4882" i="3"/>
  <c r="AT4886" i="3"/>
  <c r="AT4890" i="3"/>
  <c r="AT4894" i="3"/>
  <c r="AT4898" i="3"/>
  <c r="AT4902" i="3"/>
  <c r="AT4906" i="3"/>
  <c r="AT4910" i="3"/>
  <c r="AT4914" i="3"/>
  <c r="AT4918" i="3"/>
  <c r="AT4922" i="3"/>
  <c r="AT4926" i="3"/>
  <c r="AT4930" i="3"/>
  <c r="AT4934" i="3"/>
  <c r="AT4938" i="3"/>
  <c r="AT4942" i="3"/>
  <c r="AT4946" i="3"/>
  <c r="AT4950" i="3"/>
  <c r="AT4954" i="3"/>
  <c r="AT4958" i="3"/>
  <c r="AT4962" i="3"/>
  <c r="AT4966" i="3"/>
  <c r="AT4970" i="3"/>
  <c r="AT4974" i="3"/>
  <c r="AT4978" i="3"/>
  <c r="AT4982" i="3"/>
  <c r="AT4986" i="3"/>
  <c r="AT4990" i="3"/>
  <c r="AT4994" i="3"/>
  <c r="AT4998" i="3"/>
  <c r="AT5002" i="3"/>
  <c r="AT5006" i="3"/>
  <c r="AT5010" i="3"/>
  <c r="AT5014" i="3"/>
  <c r="AT5018" i="3"/>
  <c r="AT5022" i="3"/>
  <c r="AT5026" i="3"/>
  <c r="AT5030" i="3"/>
  <c r="AT5034" i="3"/>
  <c r="AT5038" i="3"/>
  <c r="AT5042" i="3"/>
  <c r="AT5046" i="3"/>
  <c r="AT5050" i="3"/>
  <c r="AT5054" i="3"/>
  <c r="AT5058" i="3"/>
  <c r="AT5062" i="3"/>
  <c r="AT5066" i="3"/>
  <c r="AT5070" i="3"/>
  <c r="AT5074" i="3"/>
  <c r="AT5078" i="3"/>
  <c r="AT5082" i="3"/>
  <c r="AT5086" i="3"/>
  <c r="AT5090" i="3"/>
  <c r="AT5094" i="3"/>
  <c r="AT5098" i="3"/>
  <c r="AT5102" i="3"/>
  <c r="AT5106" i="3"/>
  <c r="AT5110" i="3"/>
  <c r="AT5114" i="3"/>
  <c r="AT5118" i="3"/>
  <c r="AT5122" i="3"/>
  <c r="AT5126" i="3"/>
  <c r="AT5130" i="3"/>
  <c r="AT5134" i="3"/>
  <c r="AT5138" i="3"/>
  <c r="AT5142" i="3"/>
  <c r="AT5146" i="3"/>
  <c r="AT5150" i="3"/>
  <c r="AT5154" i="3"/>
  <c r="AT5158" i="3"/>
  <c r="AT5162" i="3"/>
  <c r="AT5166" i="3"/>
  <c r="AT5170" i="3"/>
  <c r="AT5174" i="3"/>
  <c r="AT5178" i="3"/>
  <c r="AT5182" i="3"/>
  <c r="AT5186" i="3"/>
  <c r="AT5190" i="3"/>
  <c r="AT5194" i="3"/>
  <c r="AT5198" i="3"/>
  <c r="AT5202" i="3"/>
  <c r="AT5206" i="3"/>
  <c r="AT5210" i="3"/>
  <c r="AT5214" i="3"/>
  <c r="AT5218" i="3"/>
  <c r="AT5222" i="3"/>
  <c r="AT5226" i="3"/>
  <c r="AT5230" i="3"/>
  <c r="AT5234" i="3"/>
  <c r="AT5238" i="3"/>
  <c r="AT5242" i="3"/>
  <c r="AT5246" i="3"/>
  <c r="AT5250" i="3"/>
  <c r="AT5254" i="3"/>
  <c r="AT5258" i="3"/>
  <c r="AT5262" i="3"/>
  <c r="AT5266" i="3"/>
  <c r="AT5270" i="3"/>
  <c r="AT5274" i="3"/>
  <c r="AT5278" i="3"/>
  <c r="AT5282" i="3"/>
  <c r="AT5286" i="3"/>
  <c r="AT5290" i="3"/>
  <c r="AT5294" i="3"/>
  <c r="AT5298" i="3"/>
  <c r="AT5302" i="3"/>
  <c r="AT5306" i="3"/>
  <c r="AT5310" i="3"/>
  <c r="AT5314" i="3"/>
  <c r="AT5318" i="3"/>
  <c r="AT5322" i="3"/>
  <c r="AT5326" i="3"/>
  <c r="AT5330" i="3"/>
  <c r="AT5334" i="3"/>
  <c r="AT5338" i="3"/>
  <c r="AT5342" i="3"/>
  <c r="AT5346" i="3"/>
  <c r="AT5350" i="3"/>
  <c r="AT5354" i="3"/>
  <c r="AT5358" i="3"/>
  <c r="AT5362" i="3"/>
  <c r="AT5366" i="3"/>
  <c r="AT5370" i="3"/>
  <c r="AT5374" i="3"/>
  <c r="AT5378" i="3"/>
  <c r="AT5382" i="3"/>
  <c r="AT5386" i="3"/>
  <c r="AT5390" i="3"/>
  <c r="AT5394" i="3"/>
  <c r="AT5398" i="3"/>
  <c r="AT5402" i="3"/>
  <c r="AT5406" i="3"/>
  <c r="AT5410" i="3"/>
  <c r="AT5414" i="3"/>
  <c r="AT5418" i="3"/>
  <c r="AT5422" i="3"/>
  <c r="AT5426" i="3"/>
  <c r="AT5430" i="3"/>
  <c r="AT5434" i="3"/>
  <c r="AT5438" i="3"/>
  <c r="AT5442" i="3"/>
  <c r="AT5446" i="3"/>
  <c r="AT5450" i="3"/>
  <c r="AT5454" i="3"/>
  <c r="AT5458" i="3"/>
  <c r="AT5462" i="3"/>
  <c r="AT5466" i="3"/>
  <c r="AT5470" i="3"/>
  <c r="AT5474" i="3"/>
  <c r="AT5478" i="3"/>
  <c r="AT5482" i="3"/>
  <c r="AT5486" i="3"/>
  <c r="AT5490" i="3"/>
  <c r="AT5494" i="3"/>
  <c r="AT5498" i="3"/>
  <c r="AT5502" i="3"/>
  <c r="AT5506" i="3"/>
  <c r="AT5510" i="3"/>
  <c r="AT5514" i="3"/>
  <c r="AT5518" i="3"/>
  <c r="AT5522" i="3"/>
  <c r="AT5526" i="3"/>
  <c r="AT5530" i="3"/>
  <c r="AT5534" i="3"/>
  <c r="AT5538" i="3"/>
  <c r="AT5542" i="3"/>
  <c r="AT5546" i="3"/>
  <c r="AT5550" i="3"/>
  <c r="AT5554" i="3"/>
  <c r="AT5558" i="3"/>
  <c r="AT5562" i="3"/>
  <c r="AT5566" i="3"/>
  <c r="AT5570" i="3"/>
  <c r="AT5574" i="3"/>
  <c r="AT5578" i="3"/>
  <c r="AT5582" i="3"/>
  <c r="AT5586" i="3"/>
  <c r="AT5590" i="3"/>
  <c r="AT5594" i="3"/>
  <c r="AT5598" i="3"/>
  <c r="AT5602" i="3"/>
  <c r="AT5606" i="3"/>
  <c r="AT5610" i="3"/>
  <c r="AT5614" i="3"/>
  <c r="AT5618" i="3"/>
  <c r="AT5622" i="3"/>
  <c r="AT5626" i="3"/>
  <c r="AT5630" i="3"/>
  <c r="AT5634" i="3"/>
  <c r="AT5638" i="3"/>
  <c r="AT5642" i="3"/>
  <c r="AT5646" i="3"/>
  <c r="AT5650" i="3"/>
  <c r="AT5654" i="3"/>
  <c r="AT5658" i="3"/>
  <c r="AT5662" i="3"/>
  <c r="AT5666" i="3"/>
  <c r="AT5670" i="3"/>
  <c r="AT5674" i="3"/>
  <c r="AT5678" i="3"/>
  <c r="AT5682" i="3"/>
  <c r="AT5686" i="3"/>
  <c r="AT5690" i="3"/>
  <c r="AT5694" i="3"/>
  <c r="AT5698" i="3"/>
  <c r="AT5702" i="3"/>
  <c r="AT5706" i="3"/>
  <c r="AT5710" i="3"/>
  <c r="AT5714" i="3"/>
  <c r="AT5718" i="3"/>
  <c r="AT5722" i="3"/>
  <c r="AT5726" i="3"/>
  <c r="AT5730" i="3"/>
  <c r="AT5734" i="3"/>
  <c r="AT5738" i="3"/>
  <c r="AT5742" i="3"/>
  <c r="AT5746" i="3"/>
  <c r="AT5750" i="3"/>
  <c r="AT5754" i="3"/>
  <c r="AT5758" i="3"/>
  <c r="AT5762" i="3"/>
  <c r="AT5766" i="3"/>
  <c r="AT5770" i="3"/>
  <c r="AT5774" i="3"/>
  <c r="AT5778" i="3"/>
  <c r="AT5782" i="3"/>
  <c r="AT5786" i="3"/>
  <c r="AT5790" i="3"/>
  <c r="AT5794" i="3"/>
  <c r="AT5798" i="3"/>
  <c r="AT5802" i="3"/>
  <c r="AT5806" i="3"/>
  <c r="AT5810" i="3"/>
  <c r="AT5814" i="3"/>
  <c r="AT5818" i="3"/>
  <c r="AT5822" i="3"/>
  <c r="AT7547" i="3"/>
  <c r="AT7555" i="3"/>
  <c r="AT7563" i="3"/>
  <c r="AT7571" i="3"/>
  <c r="AT7579" i="3"/>
  <c r="AT7587" i="3"/>
  <c r="AT7595" i="3"/>
  <c r="AT7603" i="3"/>
  <c r="AT7611" i="3"/>
  <c r="AT7619" i="3"/>
  <c r="AT7627" i="3"/>
  <c r="AT7635" i="3"/>
  <c r="AT7643" i="3"/>
  <c r="AT7651" i="3"/>
  <c r="AT7659" i="3"/>
  <c r="AT7667" i="3"/>
  <c r="AT7675" i="3"/>
  <c r="AT7683" i="3"/>
  <c r="AT7691" i="3"/>
  <c r="AT7699" i="3"/>
  <c r="AT7707" i="3"/>
  <c r="AT7715" i="3"/>
  <c r="AT7723" i="3"/>
  <c r="AT7731" i="3"/>
  <c r="AT7739" i="3"/>
  <c r="AT7747" i="3"/>
  <c r="AT7755" i="3"/>
  <c r="AT7763" i="3"/>
  <c r="AT7771" i="3"/>
  <c r="AT7779" i="3"/>
  <c r="AT7791" i="3"/>
  <c r="AT7799" i="3"/>
  <c r="AT7807" i="3"/>
  <c r="AT7815" i="3"/>
  <c r="AT7823" i="3"/>
  <c r="AT7831" i="3"/>
  <c r="AT7839" i="3"/>
  <c r="AT7847" i="3"/>
  <c r="AT7855" i="3"/>
  <c r="AT7863" i="3"/>
  <c r="AT7871" i="3"/>
  <c r="AT8448" i="3"/>
  <c r="AT8456" i="3"/>
  <c r="AT8464" i="3"/>
  <c r="AT8472" i="3"/>
  <c r="AT8480" i="3"/>
  <c r="AT8488" i="3"/>
  <c r="AT8496" i="3"/>
  <c r="AT8504" i="3"/>
  <c r="AT8512" i="3"/>
  <c r="AT8520" i="3"/>
  <c r="AT8528" i="3"/>
  <c r="AT8536" i="3"/>
  <c r="AT8544" i="3"/>
  <c r="AT8552" i="3"/>
  <c r="AT8560" i="3"/>
  <c r="AT8568" i="3"/>
  <c r="AT8576" i="3"/>
  <c r="AT8584" i="3"/>
  <c r="AT8592" i="3"/>
  <c r="AT8600" i="3"/>
  <c r="AT8608" i="3"/>
  <c r="AT8616" i="3"/>
  <c r="AT8624" i="3"/>
  <c r="AT8632" i="3"/>
  <c r="AT8640" i="3"/>
  <c r="AT8648" i="3"/>
  <c r="AT8656" i="3"/>
  <c r="AT8664" i="3"/>
  <c r="AT8672" i="3"/>
  <c r="AT8680" i="3"/>
  <c r="AT8688" i="3"/>
  <c r="AT8696" i="3"/>
  <c r="AT8704" i="3"/>
  <c r="AT8712" i="3"/>
  <c r="AT8720" i="3"/>
  <c r="AT8728" i="3"/>
  <c r="AT8736" i="3"/>
  <c r="AT8744" i="3"/>
  <c r="AT8752" i="3"/>
  <c r="AT8760" i="3"/>
  <c r="AT8768" i="3"/>
  <c r="AT8776" i="3"/>
  <c r="AT8784" i="3"/>
  <c r="AT8792" i="3"/>
  <c r="AT8800" i="3"/>
  <c r="AT8808" i="3"/>
  <c r="AT8816" i="3"/>
  <c r="AT8824" i="3"/>
  <c r="AT8832" i="3"/>
  <c r="AT8844" i="3"/>
  <c r="AT8852" i="3"/>
  <c r="AT8860" i="3"/>
  <c r="AT8868" i="3"/>
  <c r="AT8876" i="3"/>
  <c r="AT8884" i="3"/>
  <c r="AT8892" i="3"/>
  <c r="AT8900" i="3"/>
  <c r="AT8908" i="3"/>
  <c r="AT8916" i="3"/>
  <c r="AT8924" i="3"/>
  <c r="AT8932" i="3"/>
  <c r="AT8940" i="3"/>
  <c r="AT8948" i="3"/>
  <c r="AT8956" i="3"/>
  <c r="AT8964" i="3"/>
  <c r="AT8972" i="3"/>
  <c r="AT8980" i="3"/>
  <c r="AT8988" i="3"/>
  <c r="AT8996" i="3"/>
  <c r="AT9004" i="3"/>
  <c r="AT9012" i="3"/>
  <c r="AT9020" i="3"/>
  <c r="AT9028" i="3"/>
  <c r="AT9036" i="3"/>
  <c r="AT9044" i="3"/>
  <c r="AT9052" i="3"/>
  <c r="AT9060" i="3"/>
  <c r="AT9068" i="3"/>
  <c r="AT9076" i="3"/>
  <c r="AT9084" i="3"/>
  <c r="AT9092" i="3"/>
  <c r="AT9100" i="3"/>
  <c r="AT9108" i="3"/>
  <c r="AT9116" i="3"/>
  <c r="AT9124" i="3"/>
  <c r="AT9132" i="3"/>
  <c r="AT9140" i="3"/>
  <c r="AT9148" i="3"/>
  <c r="AT9156" i="3"/>
  <c r="AT9164" i="3"/>
  <c r="AT9172" i="3"/>
  <c r="AT9180" i="3"/>
  <c r="AT9188" i="3"/>
  <c r="AT9196" i="3"/>
  <c r="AT9204" i="3"/>
  <c r="AT9212" i="3"/>
  <c r="AT9220" i="3"/>
  <c r="AT9228" i="3"/>
  <c r="AT9236" i="3"/>
  <c r="AT9244" i="3"/>
  <c r="AT9252" i="3"/>
  <c r="AT9260" i="3"/>
  <c r="AT9268" i="3"/>
  <c r="AT9276" i="3"/>
  <c r="AT9284" i="3"/>
  <c r="AT9292" i="3"/>
  <c r="AT9300" i="3"/>
  <c r="AT9308" i="3"/>
  <c r="AT9316" i="3"/>
  <c r="AT9324" i="3"/>
  <c r="AT9332" i="3"/>
  <c r="AT9340" i="3"/>
  <c r="AT9348" i="3"/>
  <c r="AT9356" i="3"/>
  <c r="AT9364" i="3"/>
  <c r="AT7881" i="3"/>
  <c r="AT7885" i="3"/>
  <c r="AT7889" i="3"/>
  <c r="AT7893" i="3"/>
  <c r="AT7897" i="3"/>
  <c r="AT7901" i="3"/>
  <c r="AT7905" i="3"/>
  <c r="AT7909" i="3"/>
  <c r="AT7913" i="3"/>
  <c r="AT7917" i="3"/>
  <c r="AT7921" i="3"/>
  <c r="AT7925" i="3"/>
  <c r="AT7929" i="3"/>
  <c r="AT7933" i="3"/>
  <c r="AT7937" i="3"/>
  <c r="AT7941" i="3"/>
  <c r="AT7945" i="3"/>
  <c r="AT7949" i="3"/>
  <c r="AT7953" i="3"/>
  <c r="AT7957" i="3"/>
  <c r="AT7961" i="3"/>
  <c r="AT7965" i="3"/>
  <c r="AT7969" i="3"/>
  <c r="AT7973" i="3"/>
  <c r="AT7977" i="3"/>
  <c r="AT7981" i="3"/>
  <c r="AT7985" i="3"/>
  <c r="AT7989" i="3"/>
  <c r="AT7993" i="3"/>
  <c r="AT7997" i="3"/>
  <c r="AT8001" i="3"/>
  <c r="AT8005" i="3"/>
  <c r="AT8009" i="3"/>
  <c r="AT8013" i="3"/>
  <c r="AT8017" i="3"/>
  <c r="AT8021" i="3"/>
  <c r="AT8025" i="3"/>
  <c r="AT8029" i="3"/>
  <c r="AT8033" i="3"/>
  <c r="AT8037" i="3"/>
  <c r="AT8041" i="3"/>
  <c r="AT8045" i="3"/>
  <c r="AT8049" i="3"/>
  <c r="AT8053" i="3"/>
  <c r="AT8057" i="3"/>
  <c r="AT8061" i="3"/>
  <c r="AT8065" i="3"/>
  <c r="AT8069" i="3"/>
  <c r="AT8073" i="3"/>
  <c r="AT8077" i="3"/>
  <c r="AT8081" i="3"/>
  <c r="AT8085" i="3"/>
  <c r="AT8089" i="3"/>
  <c r="AT8093" i="3"/>
  <c r="AT8097" i="3"/>
  <c r="AT8101" i="3"/>
  <c r="AT8105" i="3"/>
  <c r="AT8109" i="3"/>
  <c r="AT8113" i="3"/>
  <c r="AT8117" i="3"/>
  <c r="AT8121" i="3"/>
  <c r="AT8125" i="3"/>
  <c r="AT8129" i="3"/>
  <c r="AT8133" i="3"/>
  <c r="AT8137" i="3"/>
  <c r="AT8141" i="3"/>
  <c r="AT8145" i="3"/>
  <c r="AT8149" i="3"/>
  <c r="AT8153" i="3"/>
  <c r="AT8157" i="3"/>
  <c r="AT8161" i="3"/>
  <c r="AT8165" i="3"/>
  <c r="AT8169" i="3"/>
  <c r="AT8173" i="3"/>
  <c r="AT8177" i="3"/>
  <c r="AT8181" i="3"/>
  <c r="AT8185" i="3"/>
  <c r="AT8189" i="3"/>
  <c r="AT8193" i="3"/>
  <c r="AT8197" i="3"/>
  <c r="AT8201" i="3"/>
  <c r="AT8205" i="3"/>
  <c r="AT8209" i="3"/>
  <c r="AT8213" i="3"/>
  <c r="AT8217" i="3"/>
  <c r="AT8221" i="3"/>
  <c r="AT8225" i="3"/>
  <c r="AT8229" i="3"/>
  <c r="AT8233" i="3"/>
  <c r="AT8237" i="3"/>
  <c r="AT8241" i="3"/>
  <c r="AT8245" i="3"/>
  <c r="AT8249" i="3"/>
  <c r="AT8253" i="3"/>
  <c r="AT8257" i="3"/>
  <c r="AT8261" i="3"/>
  <c r="AT8265" i="3"/>
  <c r="AT8269" i="3"/>
  <c r="AT8273" i="3"/>
  <c r="AT8277" i="3"/>
  <c r="AT8281" i="3"/>
  <c r="AT8285" i="3"/>
  <c r="AT8289" i="3"/>
  <c r="AT8293" i="3"/>
  <c r="AT8297" i="3"/>
  <c r="AT8301" i="3"/>
  <c r="AT8305" i="3"/>
  <c r="AT8309" i="3"/>
  <c r="AT8313" i="3"/>
  <c r="AT8317" i="3"/>
  <c r="AT8321" i="3"/>
  <c r="AT8325" i="3"/>
  <c r="AT8329" i="3"/>
  <c r="AT8333" i="3"/>
  <c r="AT8337" i="3"/>
  <c r="AT8341" i="3"/>
  <c r="AT8345" i="3"/>
  <c r="AT8349" i="3"/>
  <c r="AT8353" i="3"/>
  <c r="AT8357" i="3"/>
  <c r="AT8361" i="3"/>
  <c r="AT8365" i="3"/>
  <c r="AT8369" i="3"/>
  <c r="AT8373" i="3"/>
  <c r="AT8377" i="3"/>
  <c r="AT8381" i="3"/>
  <c r="AT8385" i="3"/>
  <c r="AT8389" i="3"/>
  <c r="AT8393" i="3"/>
  <c r="AT8397" i="3"/>
  <c r="AT8401" i="3"/>
  <c r="AT8405" i="3"/>
  <c r="AT8409" i="3"/>
  <c r="AT8413" i="3"/>
  <c r="AT8417" i="3"/>
  <c r="AT8421" i="3"/>
  <c r="AT8425" i="3"/>
  <c r="AT8429" i="3"/>
  <c r="AT8433" i="3"/>
  <c r="AT8437" i="3"/>
  <c r="AT8441" i="3"/>
  <c r="AT8449" i="3"/>
  <c r="AT8457" i="3"/>
  <c r="AT8465" i="3"/>
  <c r="AT8473" i="3"/>
  <c r="AT8481" i="3"/>
  <c r="AT8489" i="3"/>
  <c r="AT8497" i="3"/>
  <c r="AT8505" i="3"/>
  <c r="AT8513" i="3"/>
  <c r="AT8521" i="3"/>
  <c r="AT8529" i="3"/>
  <c r="AT8537" i="3"/>
  <c r="AT8545" i="3"/>
  <c r="AT8553" i="3"/>
  <c r="AT8561" i="3"/>
  <c r="AT8569" i="3"/>
  <c r="AT8577" i="3"/>
  <c r="AT8585" i="3"/>
  <c r="AT8593" i="3"/>
  <c r="AT8601" i="3"/>
  <c r="AT8609" i="3"/>
  <c r="AT8617" i="3"/>
  <c r="AT8625" i="3"/>
  <c r="AT8633" i="3"/>
  <c r="AT8641" i="3"/>
  <c r="AT8649" i="3"/>
  <c r="AT8657" i="3"/>
  <c r="AT8665" i="3"/>
  <c r="AT8673" i="3"/>
  <c r="AT8681" i="3"/>
  <c r="AT8689" i="3"/>
  <c r="AT8697" i="3"/>
  <c r="AT8705" i="3"/>
  <c r="AT8713" i="3"/>
  <c r="AT8721" i="3"/>
  <c r="AT8729" i="3"/>
  <c r="AT8737" i="3"/>
  <c r="AT8745" i="3"/>
  <c r="AT8753" i="3"/>
  <c r="AT8761" i="3"/>
  <c r="AT8769" i="3"/>
  <c r="AT8777" i="3"/>
  <c r="AT8785" i="3"/>
  <c r="AT8793" i="3"/>
  <c r="AT8801" i="3"/>
  <c r="AT8809" i="3"/>
  <c r="AT8817" i="3"/>
  <c r="AT8825" i="3"/>
  <c r="AT8833" i="3"/>
  <c r="AT9546" i="3"/>
  <c r="AT9562" i="3"/>
  <c r="AT9578" i="3"/>
  <c r="AT9594" i="3"/>
  <c r="AT9610" i="3"/>
  <c r="AT9626" i="3"/>
  <c r="AT9642" i="3"/>
  <c r="AT9658" i="3"/>
  <c r="AT9674" i="3"/>
  <c r="AT9690" i="3"/>
  <c r="AT9706" i="3"/>
  <c r="AT9722" i="3"/>
  <c r="AT9738" i="3"/>
  <c r="AT9754" i="3"/>
  <c r="AT9770" i="3"/>
  <c r="AT9786" i="3"/>
  <c r="AT9802" i="3"/>
  <c r="AT9818" i="3"/>
  <c r="AT9834" i="3"/>
  <c r="AT9850" i="3"/>
  <c r="AT9866" i="3"/>
  <c r="AT10267" i="3"/>
  <c r="AT10299" i="3"/>
  <c r="AT10331" i="3"/>
  <c r="AT10363" i="3"/>
  <c r="AT10395" i="3"/>
  <c r="AT10427" i="3"/>
  <c r="AT10459" i="3"/>
  <c r="AT10491" i="3"/>
  <c r="AT10523" i="3"/>
  <c r="AT10555" i="3"/>
  <c r="AT10587" i="3"/>
  <c r="AT10273" i="3"/>
  <c r="AT10305" i="3"/>
  <c r="AT10337" i="3"/>
  <c r="AT10369" i="3"/>
  <c r="AT10401" i="3"/>
  <c r="AT10433" i="3"/>
  <c r="AT10465" i="3"/>
  <c r="AT10497" i="3"/>
  <c r="AT10529" i="3"/>
  <c r="AT10561" i="3"/>
  <c r="AT10593" i="3"/>
  <c r="AT9536" i="3"/>
  <c r="AT9552" i="3"/>
  <c r="AT9568" i="3"/>
  <c r="AT9584" i="3"/>
  <c r="AT9600" i="3"/>
  <c r="AT9616" i="3"/>
  <c r="AT9632" i="3"/>
  <c r="AT9648" i="3"/>
  <c r="AT9664" i="3"/>
  <c r="AT9680" i="3"/>
  <c r="AT9696" i="3"/>
  <c r="AT9712" i="3"/>
  <c r="AT9728" i="3"/>
  <c r="AT9744" i="3"/>
  <c r="AT9760" i="3"/>
  <c r="AT9776" i="3"/>
  <c r="AT9792" i="3"/>
  <c r="AT9808" i="3"/>
  <c r="AT9824" i="3"/>
  <c r="AT9840" i="3"/>
  <c r="AT9856" i="3"/>
  <c r="AT9872" i="3"/>
  <c r="AT10271" i="3"/>
  <c r="AT10303" i="3"/>
  <c r="AT10335" i="3"/>
  <c r="AT10367" i="3"/>
  <c r="AT10399" i="3"/>
  <c r="AT10431" i="3"/>
  <c r="AT10463" i="3"/>
  <c r="AT10495" i="3"/>
  <c r="AT10527" i="3"/>
  <c r="AT10559" i="3"/>
  <c r="AT10591" i="3"/>
  <c r="AT10293" i="3"/>
  <c r="AT10325" i="3"/>
  <c r="AT10357" i="3"/>
  <c r="AT10389" i="3"/>
  <c r="AT10421" i="3"/>
  <c r="AT10453" i="3"/>
  <c r="AT10485" i="3"/>
  <c r="AT10517" i="3"/>
  <c r="AT10549" i="3"/>
  <c r="AT10581" i="3"/>
  <c r="AT10135" i="3"/>
  <c r="AT10151" i="3"/>
  <c r="AT10167" i="3"/>
  <c r="AT10183" i="3"/>
  <c r="AT10199" i="3"/>
  <c r="AT10215" i="3"/>
  <c r="AT10231" i="3"/>
  <c r="AT10247" i="3"/>
  <c r="AT10137" i="3"/>
  <c r="AT10153" i="3"/>
  <c r="AT10169" i="3"/>
  <c r="AT10185" i="3"/>
  <c r="AT10201" i="3"/>
  <c r="AT10217" i="3"/>
  <c r="AT10233" i="3"/>
  <c r="AT10249" i="3"/>
  <c r="AT11347" i="3"/>
  <c r="AT11363" i="3"/>
  <c r="AT11379" i="3"/>
  <c r="AT11395" i="3"/>
  <c r="AT11411" i="3"/>
  <c r="AT11427" i="3"/>
  <c r="AT10602" i="3"/>
  <c r="AT10606" i="3"/>
  <c r="AT10610" i="3"/>
  <c r="AT10614" i="3"/>
  <c r="AT10618" i="3"/>
  <c r="AT10622" i="3"/>
  <c r="AT10626" i="3"/>
  <c r="AT10630" i="3"/>
  <c r="AT10634" i="3"/>
  <c r="AT10638" i="3"/>
  <c r="AT10642" i="3"/>
  <c r="AT10646" i="3"/>
  <c r="AT10650" i="3"/>
  <c r="AT10654" i="3"/>
  <c r="AT10658" i="3"/>
  <c r="AT10662" i="3"/>
  <c r="AT10666" i="3"/>
  <c r="AT10670" i="3"/>
  <c r="AT10674" i="3"/>
  <c r="AT10678" i="3"/>
  <c r="AT10682" i="3"/>
  <c r="AT10686" i="3"/>
  <c r="AT10690" i="3"/>
  <c r="AT10694" i="3"/>
  <c r="AT10698" i="3"/>
  <c r="AT10702" i="3"/>
  <c r="AT10706" i="3"/>
  <c r="AT10710" i="3"/>
  <c r="AT10714" i="3"/>
  <c r="AT10718" i="3"/>
  <c r="AT10722" i="3"/>
  <c r="AT10726" i="3"/>
  <c r="AT10730" i="3"/>
  <c r="AT10734" i="3"/>
  <c r="AT10738" i="3"/>
  <c r="AT10742" i="3"/>
  <c r="AT10746" i="3"/>
  <c r="AT10750" i="3"/>
  <c r="AT10754" i="3"/>
  <c r="AT10758" i="3"/>
  <c r="AT10762" i="3"/>
  <c r="AT10766" i="3"/>
  <c r="AT10770" i="3"/>
  <c r="AT10774" i="3"/>
  <c r="AT10778" i="3"/>
  <c r="AT10782" i="3"/>
  <c r="AT10786" i="3"/>
  <c r="AT10790" i="3"/>
  <c r="AT10794" i="3"/>
  <c r="AT10798" i="3"/>
  <c r="AT10802" i="3"/>
  <c r="AT10806" i="3"/>
  <c r="AT10810" i="3"/>
  <c r="AT10814" i="3"/>
  <c r="AT10818" i="3"/>
  <c r="AT10822" i="3"/>
  <c r="AT10826" i="3"/>
  <c r="AT10830" i="3"/>
  <c r="AT10834" i="3"/>
  <c r="AT10838" i="3"/>
  <c r="AT10842" i="3"/>
  <c r="AT10846" i="3"/>
  <c r="AT10850" i="3"/>
  <c r="AT10854" i="3"/>
  <c r="AT10858" i="3"/>
  <c r="AT10862" i="3"/>
  <c r="AT10866" i="3"/>
  <c r="AT10870" i="3"/>
  <c r="AT10874" i="3"/>
  <c r="AT10878" i="3"/>
  <c r="AT10882" i="3"/>
  <c r="AT10886" i="3"/>
  <c r="AT10890" i="3"/>
  <c r="AT10894" i="3"/>
  <c r="AT10898" i="3"/>
  <c r="AT10902" i="3"/>
  <c r="AT10906" i="3"/>
  <c r="AT10910" i="3"/>
  <c r="AT10914" i="3"/>
  <c r="AT10918" i="3"/>
  <c r="AT10922" i="3"/>
  <c r="AT10926" i="3"/>
  <c r="AT10930" i="3"/>
  <c r="AT10934" i="3"/>
  <c r="AT10938" i="3"/>
  <c r="AT10942" i="3"/>
  <c r="AT10946" i="3"/>
  <c r="AT10950" i="3"/>
  <c r="AT10954" i="3"/>
  <c r="AT10958" i="3"/>
  <c r="AT10962" i="3"/>
  <c r="AT10966" i="3"/>
  <c r="AT10970" i="3"/>
  <c r="AT10974" i="3"/>
  <c r="AT10978" i="3"/>
  <c r="AT10982" i="3"/>
  <c r="AT10986" i="3"/>
  <c r="AT10990" i="3"/>
  <c r="AT10994" i="3"/>
  <c r="AT10998" i="3"/>
  <c r="AT11002" i="3"/>
  <c r="AT11006" i="3"/>
  <c r="AT11010" i="3"/>
  <c r="AT11014" i="3"/>
  <c r="AT11018" i="3"/>
  <c r="AT11022" i="3"/>
  <c r="AT11026" i="3"/>
  <c r="AT11030" i="3"/>
  <c r="AT11034" i="3"/>
  <c r="AT11038" i="3"/>
  <c r="AT11042" i="3"/>
  <c r="AT11046" i="3"/>
  <c r="AT11050" i="3"/>
  <c r="AT11054" i="3"/>
  <c r="AT11058" i="3"/>
  <c r="AT11062" i="3"/>
  <c r="AT11066" i="3"/>
  <c r="AT11070" i="3"/>
  <c r="AT11074" i="3"/>
  <c r="AT11078" i="3"/>
  <c r="AT11082" i="3"/>
  <c r="AT11086" i="3"/>
  <c r="AT11090" i="3"/>
  <c r="AT11094" i="3"/>
  <c r="AT11098" i="3"/>
  <c r="AT11102" i="3"/>
  <c r="AT11106" i="3"/>
  <c r="AT11110" i="3"/>
  <c r="AT11114" i="3"/>
  <c r="AT11118" i="3"/>
  <c r="AT11122" i="3"/>
  <c r="AT11126" i="3"/>
  <c r="AT11130" i="3"/>
  <c r="AT11134" i="3"/>
  <c r="AT11138" i="3"/>
  <c r="AT11142" i="3"/>
  <c r="AT11146" i="3"/>
  <c r="AT11150" i="3"/>
  <c r="AT11154" i="3"/>
  <c r="AT11158" i="3"/>
  <c r="AT11162" i="3"/>
  <c r="AT11166" i="3"/>
  <c r="AT11170" i="3"/>
  <c r="AT11174" i="3"/>
  <c r="AT11178" i="3"/>
  <c r="AT11182" i="3"/>
  <c r="AT11186" i="3"/>
  <c r="AT11190" i="3"/>
  <c r="AT11194" i="3"/>
  <c r="AT11198" i="3"/>
  <c r="AT11443" i="3"/>
  <c r="AT11451" i="3"/>
  <c r="AT11459" i="3"/>
  <c r="AT11467" i="3"/>
  <c r="AT11475" i="3"/>
  <c r="AT11483" i="3"/>
  <c r="AT11491" i="3"/>
  <c r="AT11499" i="3"/>
  <c r="AT11507" i="3"/>
  <c r="AT11515" i="3"/>
  <c r="AT11523" i="3"/>
  <c r="AT11531" i="3"/>
  <c r="AT11539" i="3"/>
  <c r="AT11547" i="3"/>
  <c r="AT11555" i="3"/>
  <c r="AT11563" i="3"/>
  <c r="AT11571" i="3"/>
  <c r="AT11579" i="3"/>
  <c r="AT11587" i="3"/>
  <c r="AT11595" i="3"/>
  <c r="AT11603" i="3"/>
  <c r="AT11611" i="3"/>
  <c r="AT11619" i="3"/>
  <c r="AT11627" i="3"/>
  <c r="AT11635" i="3"/>
  <c r="AT11643" i="3"/>
  <c r="AT11651" i="3"/>
  <c r="AT11659" i="3"/>
  <c r="AT11667" i="3"/>
  <c r="AT11675" i="3"/>
  <c r="AT11683" i="3"/>
  <c r="AT11691" i="3"/>
  <c r="AT11699" i="3"/>
  <c r="AT11707" i="3"/>
  <c r="AT11715" i="3"/>
  <c r="AT11723" i="3"/>
  <c r="AT11731" i="3"/>
  <c r="AT11739" i="3"/>
  <c r="AT11747" i="3"/>
  <c r="AT11755" i="3"/>
  <c r="AT11763" i="3"/>
  <c r="AT11771" i="3"/>
  <c r="AT11779" i="3"/>
  <c r="AT11787" i="3"/>
  <c r="AT11795" i="3"/>
  <c r="AT11803" i="3"/>
  <c r="AT11811" i="3"/>
  <c r="AT11819" i="3"/>
  <c r="AT11827" i="3"/>
  <c r="AT11835" i="3"/>
  <c r="AT11843" i="3"/>
  <c r="AT11851" i="3"/>
  <c r="AT11859" i="3"/>
  <c r="AT11867" i="3"/>
  <c r="AT11875" i="3"/>
  <c r="AT11883" i="3"/>
  <c r="AT11891" i="3"/>
  <c r="AT11899" i="3"/>
  <c r="AT11907" i="3"/>
  <c r="AT11915" i="3"/>
  <c r="AT11923" i="3"/>
  <c r="AT11931" i="3"/>
  <c r="AT11939" i="3"/>
  <c r="AT11947" i="3"/>
  <c r="AT11955" i="3"/>
  <c r="AT11963" i="3"/>
  <c r="AT11971" i="3"/>
  <c r="AT11979" i="3"/>
  <c r="AT11987" i="3"/>
  <c r="AT11995" i="3"/>
  <c r="AT12003" i="3"/>
  <c r="AT12011" i="3"/>
  <c r="AT11345" i="3"/>
  <c r="AT11361" i="3"/>
  <c r="AT11377" i="3"/>
  <c r="AT11393" i="3"/>
  <c r="AT11409" i="3"/>
  <c r="AT11425" i="3"/>
  <c r="AT12449" i="3"/>
  <c r="AT12465" i="3"/>
  <c r="AT12481" i="3"/>
  <c r="AT12439" i="3"/>
  <c r="AT12455" i="3"/>
  <c r="AT12471" i="3"/>
  <c r="AT12487" i="3"/>
  <c r="AT12497" i="3"/>
  <c r="AT12505" i="3"/>
  <c r="AT12513" i="3"/>
  <c r="AT12984" i="3"/>
  <c r="AT13016" i="3"/>
  <c r="AT13048" i="3"/>
  <c r="AT13080" i="3"/>
  <c r="AT13112" i="3"/>
  <c r="AT13144" i="3"/>
  <c r="AT12990" i="3"/>
  <c r="AT13022" i="3"/>
  <c r="AT13054" i="3"/>
  <c r="AT13086" i="3"/>
  <c r="AT13118" i="3"/>
  <c r="AT13150" i="3"/>
  <c r="AT12519" i="3"/>
  <c r="AT12523" i="3"/>
  <c r="AT12527" i="3"/>
  <c r="AT12531" i="3"/>
  <c r="AT12535" i="3"/>
  <c r="AT12539" i="3"/>
  <c r="AT12543" i="3"/>
  <c r="AT12547" i="3"/>
  <c r="AT12551" i="3"/>
  <c r="AT12555" i="3"/>
  <c r="AT12559" i="3"/>
  <c r="AT12563" i="3"/>
  <c r="AT12567" i="3"/>
  <c r="AT12571" i="3"/>
  <c r="AT12575" i="3"/>
  <c r="AT12579" i="3"/>
  <c r="AT12583" i="3"/>
  <c r="AT12587" i="3"/>
  <c r="AT12591" i="3"/>
  <c r="AT12595" i="3"/>
  <c r="AT12599" i="3"/>
  <c r="AT12996" i="3"/>
  <c r="AT13028" i="3"/>
  <c r="AT13060" i="3"/>
  <c r="AT13092" i="3"/>
  <c r="AT13124" i="3"/>
  <c r="AT13156" i="3"/>
  <c r="AT13002" i="3"/>
  <c r="AT13034" i="3"/>
  <c r="AT13066" i="3"/>
  <c r="AT13098" i="3"/>
  <c r="AT13130" i="3"/>
  <c r="AT13162" i="3"/>
  <c r="AT13178" i="3"/>
  <c r="AT13201" i="3"/>
  <c r="AT13233" i="3"/>
  <c r="AT13265" i="3"/>
  <c r="AT13297" i="3"/>
  <c r="AT13329" i="3"/>
  <c r="AT13361" i="3"/>
  <c r="AT13393" i="3"/>
  <c r="AT13425" i="3"/>
  <c r="AT12861" i="3"/>
  <c r="AT12869" i="3"/>
  <c r="AT12877" i="3"/>
  <c r="AT12885" i="3"/>
  <c r="AT12893" i="3"/>
  <c r="AT12901" i="3"/>
  <c r="AT12909" i="3"/>
  <c r="AT12917" i="3"/>
  <c r="AT12925" i="3"/>
  <c r="AT12933" i="3"/>
  <c r="AT12941" i="3"/>
  <c r="AT12949" i="3"/>
  <c r="AT12957" i="3"/>
  <c r="AT12965" i="3"/>
  <c r="AT12973" i="3"/>
  <c r="AT12981" i="3"/>
  <c r="AT13383" i="3"/>
  <c r="AT13415" i="3"/>
  <c r="AT13447" i="3"/>
  <c r="AT13189" i="3"/>
  <c r="AT13221" i="3"/>
  <c r="AT13253" i="3"/>
  <c r="AT13285" i="3"/>
  <c r="AT13317" i="3"/>
  <c r="AT13349" i="3"/>
  <c r="AT13381" i="3"/>
  <c r="AT13413" i="3"/>
  <c r="AT13445" i="3"/>
  <c r="AT12602" i="3"/>
  <c r="AT12606" i="3"/>
  <c r="AT12610" i="3"/>
  <c r="AT12614" i="3"/>
  <c r="AT12618" i="3"/>
  <c r="AT12622" i="3"/>
  <c r="AT12626" i="3"/>
  <c r="AT12630" i="3"/>
  <c r="AT12634" i="3"/>
  <c r="AT12638" i="3"/>
  <c r="AT12642" i="3"/>
  <c r="AT12646" i="3"/>
  <c r="AT12650" i="3"/>
  <c r="AT12654" i="3"/>
  <c r="AT12658" i="3"/>
  <c r="AT12662" i="3"/>
  <c r="AT12666" i="3"/>
  <c r="AT12670" i="3"/>
  <c r="AT12674" i="3"/>
  <c r="AT12678" i="3"/>
  <c r="AT12682" i="3"/>
  <c r="AT12686" i="3"/>
  <c r="AT12690" i="3"/>
  <c r="AT12694" i="3"/>
  <c r="AT12698" i="3"/>
  <c r="AT12702" i="3"/>
  <c r="AT12706" i="3"/>
  <c r="AT12710" i="3"/>
  <c r="AT12714" i="3"/>
  <c r="AT12718" i="3"/>
  <c r="AT12722" i="3"/>
  <c r="AT12726" i="3"/>
  <c r="AT12730" i="3"/>
  <c r="AT12734" i="3"/>
  <c r="AT12738" i="3"/>
  <c r="AT12742" i="3"/>
  <c r="AT12746" i="3"/>
  <c r="AT12750" i="3"/>
  <c r="AT12754" i="3"/>
  <c r="AT12758" i="3"/>
  <c r="AT12762" i="3"/>
  <c r="AT12766" i="3"/>
  <c r="AT12770" i="3"/>
  <c r="AT12774" i="3"/>
  <c r="AT12778" i="3"/>
  <c r="AT12782" i="3"/>
  <c r="AT12786" i="3"/>
  <c r="AT12790" i="3"/>
  <c r="AT12794" i="3"/>
  <c r="AT12798" i="3"/>
  <c r="AT12802" i="3"/>
  <c r="AT12806" i="3"/>
  <c r="AT12810" i="3"/>
  <c r="AT12814" i="3"/>
  <c r="AT12818" i="3"/>
  <c r="AT12822" i="3"/>
  <c r="AT12826" i="3"/>
  <c r="AT12830" i="3"/>
  <c r="AT12834" i="3"/>
  <c r="AT12838" i="3"/>
  <c r="AT12842" i="3"/>
  <c r="AT12846" i="3"/>
  <c r="AT12850" i="3"/>
  <c r="AT12854" i="3"/>
  <c r="AT12858" i="3"/>
  <c r="AT13371" i="3"/>
  <c r="AT13403" i="3"/>
  <c r="AT13435" i="3"/>
  <c r="AT13192" i="3"/>
  <c r="AT13208" i="3"/>
  <c r="AT13224" i="3"/>
  <c r="AT13240" i="3"/>
  <c r="AT13256" i="3"/>
  <c r="AT13272" i="3"/>
  <c r="AT13288" i="3"/>
  <c r="AT13304" i="3"/>
  <c r="AT13320" i="3"/>
  <c r="AT13336" i="3"/>
  <c r="AT13352" i="3"/>
  <c r="AT13195" i="3"/>
  <c r="AT13211" i="3"/>
  <c r="AT13227" i="3"/>
  <c r="AT13243" i="3"/>
  <c r="AT13259" i="3"/>
  <c r="AT13275" i="3"/>
  <c r="AT13291" i="3"/>
  <c r="AT13307" i="3"/>
  <c r="AT13323" i="3"/>
  <c r="AT13339" i="3"/>
  <c r="AT13355" i="3"/>
  <c r="AT13364" i="3"/>
  <c r="AT13372" i="3"/>
  <c r="AT13380" i="3"/>
  <c r="AT13388" i="3"/>
  <c r="AT13396" i="3"/>
  <c r="AT13404" i="3"/>
  <c r="AT13412" i="3"/>
  <c r="AT13420" i="3"/>
  <c r="AT13428" i="3"/>
  <c r="AT13436" i="3"/>
  <c r="AT13444" i="3"/>
  <c r="AT13452" i="3"/>
  <c r="AT13577" i="3"/>
  <c r="AT13585" i="3"/>
  <c r="AT13454" i="3"/>
  <c r="AT13458" i="3"/>
  <c r="AT13462" i="3"/>
  <c r="AT13466" i="3"/>
  <c r="AT13470" i="3"/>
  <c r="AT13474" i="3"/>
  <c r="AT13478" i="3"/>
  <c r="AT13482" i="3"/>
  <c r="AT13486" i="3"/>
  <c r="AT13490" i="3"/>
  <c r="AT13494" i="3"/>
  <c r="AT13498" i="3"/>
  <c r="AT13502" i="3"/>
  <c r="AT13506" i="3"/>
  <c r="AT13510" i="3"/>
  <c r="AT13514" i="3"/>
  <c r="AT13518" i="3"/>
  <c r="AT13522" i="3"/>
  <c r="AT13526" i="3"/>
  <c r="AT13530" i="3"/>
  <c r="AT13534" i="3"/>
  <c r="AT13538" i="3"/>
  <c r="AT13542" i="3"/>
  <c r="AT13546" i="3"/>
  <c r="AT13550" i="3"/>
  <c r="AT13554" i="3"/>
  <c r="AT13558" i="3"/>
  <c r="AT13562" i="3"/>
  <c r="AT13566" i="3"/>
  <c r="AT13570" i="3"/>
  <c r="AT13574" i="3"/>
  <c r="AT13580" i="3"/>
  <c r="AT13587" i="3"/>
  <c r="AT13600" i="3"/>
  <c r="AT13616" i="3"/>
  <c r="AT13632" i="3"/>
  <c r="AT13648" i="3"/>
  <c r="AT13664" i="3"/>
  <c r="AT13680" i="3"/>
  <c r="AT13696" i="3"/>
  <c r="AT13712" i="3"/>
  <c r="AT13763" i="3"/>
  <c r="AT13590" i="3"/>
  <c r="AT13598" i="3"/>
  <c r="AT13606" i="3"/>
  <c r="AT13614" i="3"/>
  <c r="AT13622" i="3"/>
  <c r="AT13630" i="3"/>
  <c r="AT13638" i="3"/>
  <c r="AT13646" i="3"/>
  <c r="AT13654" i="3"/>
  <c r="AT13662" i="3"/>
  <c r="AT13670" i="3"/>
  <c r="AT13678" i="3"/>
  <c r="AT13686" i="3"/>
  <c r="AT13694" i="3"/>
  <c r="AT13702" i="3"/>
  <c r="AT13710" i="3"/>
  <c r="AT13833" i="3"/>
  <c r="AT13730" i="3"/>
  <c r="AT13759" i="3"/>
  <c r="AT13791" i="3"/>
  <c r="AT13879" i="3"/>
  <c r="AT13847" i="3"/>
  <c r="AT13837" i="3"/>
  <c r="AT13869" i="3"/>
  <c r="AT13820" i="3"/>
  <c r="AT13824" i="3"/>
  <c r="AT13828" i="3"/>
  <c r="AT13832" i="3"/>
  <c r="AT13840" i="3"/>
  <c r="AT13848" i="3"/>
  <c r="AT13856" i="3"/>
  <c r="AT13864" i="3"/>
  <c r="AT13872" i="3"/>
  <c r="AT13880" i="3"/>
  <c r="AT13888" i="3"/>
  <c r="AT13896" i="3"/>
  <c r="AT13904" i="3"/>
  <c r="AT13912" i="3"/>
  <c r="AT13917" i="3"/>
  <c r="AT13921" i="3"/>
  <c r="AT13925" i="3"/>
  <c r="AT13929" i="3"/>
  <c r="AT13933" i="3"/>
  <c r="AT13937" i="3"/>
  <c r="AT13941" i="3"/>
  <c r="AT13945" i="3"/>
  <c r="AT13949" i="3"/>
  <c r="AT13953" i="3"/>
  <c r="AT13957" i="3"/>
  <c r="AT13961" i="3"/>
  <c r="AT13965" i="3"/>
  <c r="AT13969" i="3"/>
  <c r="AT13973" i="3"/>
  <c r="AT13977" i="3"/>
  <c r="AT13981" i="3"/>
  <c r="AT13985" i="3"/>
  <c r="AT13989" i="3"/>
  <c r="AT13993" i="3"/>
  <c r="AT13997" i="3"/>
  <c r="AT2440" i="3"/>
  <c r="AT2432" i="3"/>
  <c r="AT2424" i="3"/>
  <c r="AT2416" i="3"/>
  <c r="AT2408" i="3"/>
  <c r="AT2400" i="3"/>
  <c r="AT2392" i="3"/>
  <c r="AT2384" i="3"/>
  <c r="AT2376" i="3"/>
  <c r="AT2368" i="3"/>
  <c r="AT2360" i="3"/>
  <c r="AT2352" i="3"/>
  <c r="AT2344" i="3"/>
  <c r="AT2336" i="3"/>
  <c r="AT2328" i="3"/>
  <c r="AT2320" i="3"/>
  <c r="AT2312" i="3"/>
  <c r="AT2304" i="3"/>
  <c r="AT2296" i="3"/>
  <c r="AT2288" i="3"/>
  <c r="AT2280" i="3"/>
  <c r="AT2272" i="3"/>
  <c r="AT2264" i="3"/>
  <c r="AT2256" i="3"/>
  <c r="AT2248" i="3"/>
  <c r="AT2240" i="3"/>
  <c r="AT2232" i="3"/>
  <c r="AT2224" i="3"/>
  <c r="AT2216" i="3"/>
  <c r="AT2208" i="3"/>
  <c r="AT2200" i="3"/>
  <c r="AT2192" i="3"/>
  <c r="AT2184" i="3"/>
  <c r="AT2176" i="3"/>
  <c r="AT2168" i="3"/>
  <c r="AT2160" i="3"/>
  <c r="AT2152" i="3"/>
  <c r="M200" i="2" a="1"/>
  <c r="M200" i="2" s="1"/>
  <c r="N200" i="2" s="1"/>
  <c r="N198" i="2"/>
  <c r="I196" i="2" a="1"/>
  <c r="I196" i="2" s="1"/>
  <c r="J196" i="2" s="1"/>
  <c r="M192" i="2" a="1"/>
  <c r="M192" i="2" s="1"/>
  <c r="N192" i="2" s="1"/>
  <c r="J190" i="2"/>
  <c r="N190" i="2"/>
  <c r="I188" i="2" a="1"/>
  <c r="I188" i="2" s="1"/>
  <c r="J188" i="2" s="1"/>
  <c r="M184" i="2" a="1"/>
  <c r="M184" i="2" s="1"/>
  <c r="N184" i="2" s="1"/>
  <c r="N182" i="2"/>
  <c r="I180" i="2" a="1"/>
  <c r="I180" i="2" s="1"/>
  <c r="M176" i="2" a="1"/>
  <c r="M176" i="2" s="1"/>
  <c r="N176" i="2" s="1"/>
  <c r="J174" i="2"/>
  <c r="N174" i="2"/>
  <c r="I172" i="2" a="1"/>
  <c r="I172" i="2" s="1"/>
  <c r="J172" i="2" s="1"/>
  <c r="M168" i="2" a="1"/>
  <c r="M168" i="2" s="1"/>
  <c r="N168" i="2" s="1"/>
  <c r="N166" i="2"/>
  <c r="I164" i="2" a="1"/>
  <c r="I164" i="2" s="1"/>
  <c r="M160" i="2" a="1"/>
  <c r="M160" i="2" s="1"/>
  <c r="N160" i="2" s="1"/>
  <c r="J158" i="2"/>
  <c r="N158" i="2"/>
  <c r="I156" i="2" a="1"/>
  <c r="I156" i="2" s="1"/>
  <c r="J156" i="2" s="1"/>
  <c r="M152" i="2" a="1"/>
  <c r="M152" i="2" s="1"/>
  <c r="N152" i="2" s="1"/>
  <c r="N150" i="2"/>
  <c r="I148" i="2" a="1"/>
  <c r="I148" i="2" s="1"/>
  <c r="J148" i="2" s="1"/>
  <c r="M144" i="2" a="1"/>
  <c r="M144" i="2" s="1"/>
  <c r="N144" i="2" s="1"/>
  <c r="J142" i="2"/>
  <c r="N142" i="2"/>
  <c r="I140" i="2" a="1"/>
  <c r="I140" i="2" s="1"/>
  <c r="J140" i="2" s="1"/>
  <c r="M136" i="2" a="1"/>
  <c r="M136" i="2" s="1"/>
  <c r="N136" i="2" s="1"/>
  <c r="N134" i="2"/>
  <c r="I132" i="2" a="1"/>
  <c r="I132" i="2" s="1"/>
  <c r="M128" i="2" a="1"/>
  <c r="M128" i="2" s="1"/>
  <c r="N128" i="2" s="1"/>
  <c r="J126" i="2"/>
  <c r="N126" i="2"/>
  <c r="I124" i="2" a="1"/>
  <c r="I124" i="2" s="1"/>
  <c r="J124" i="2" s="1"/>
  <c r="M120" i="2" a="1"/>
  <c r="M120" i="2" s="1"/>
  <c r="N120" i="2" s="1"/>
  <c r="N118" i="2"/>
  <c r="I116" i="2" a="1"/>
  <c r="I116" i="2" s="1"/>
  <c r="J116" i="2" s="1"/>
  <c r="M112" i="2" a="1"/>
  <c r="M112" i="2" s="1"/>
  <c r="N112" i="2" s="1"/>
  <c r="J110" i="2"/>
  <c r="I108" i="2" a="1"/>
  <c r="I108" i="2" s="1"/>
  <c r="J108" i="2" s="1"/>
  <c r="M104" i="2" a="1"/>
  <c r="M104" i="2" s="1"/>
  <c r="N104" i="2" s="1"/>
  <c r="J102" i="2"/>
  <c r="N102" i="2"/>
  <c r="I100" i="2" a="1"/>
  <c r="I100" i="2" s="1"/>
  <c r="J100" i="2" s="1"/>
  <c r="M96" i="2" a="1"/>
  <c r="M96" i="2" s="1"/>
  <c r="N96" i="2" s="1"/>
  <c r="J94" i="2"/>
  <c r="I92" i="2" a="1"/>
  <c r="I92" i="2" s="1"/>
  <c r="J92" i="2" s="1"/>
  <c r="M88" i="2" a="1"/>
  <c r="M88" i="2" s="1"/>
  <c r="N88" i="2" s="1"/>
  <c r="J86" i="2"/>
  <c r="N86" i="2"/>
  <c r="I84" i="2" a="1"/>
  <c r="I84" i="2" s="1"/>
  <c r="M80" i="2" a="1"/>
  <c r="M80" i="2" s="1"/>
  <c r="N80" i="2" s="1"/>
  <c r="J78" i="2"/>
  <c r="N78" i="2"/>
  <c r="I76" i="2" a="1"/>
  <c r="I76" i="2" s="1"/>
  <c r="M72" i="2" a="1"/>
  <c r="M72" i="2" s="1"/>
  <c r="N72" i="2" s="1"/>
  <c r="J70" i="2"/>
  <c r="N70" i="2"/>
  <c r="I68" i="2" a="1"/>
  <c r="I68" i="2" s="1"/>
  <c r="J68" i="2" s="1"/>
  <c r="M64" i="2" a="1"/>
  <c r="M64" i="2" s="1"/>
  <c r="N64" i="2" s="1"/>
  <c r="J62" i="2"/>
  <c r="I60" i="2" a="1"/>
  <c r="I60" i="2" s="1"/>
  <c r="J60" i="2" s="1"/>
  <c r="M56" i="2" a="1"/>
  <c r="M56" i="2" s="1"/>
  <c r="N56" i="2" s="1"/>
  <c r="J54" i="2"/>
  <c r="N54" i="2"/>
  <c r="I52" i="2" a="1"/>
  <c r="I52" i="2" s="1"/>
  <c r="J52" i="2" s="1"/>
  <c r="M48" i="2" a="1"/>
  <c r="M48" i="2" s="1"/>
  <c r="N48" i="2" s="1"/>
  <c r="N46" i="2"/>
  <c r="I44" i="2" a="1"/>
  <c r="I44" i="2" s="1"/>
  <c r="J44" i="2" s="1"/>
  <c r="M40" i="2" a="1"/>
  <c r="M40" i="2" s="1"/>
  <c r="N40" i="2" s="1"/>
  <c r="J38" i="2"/>
  <c r="N38" i="2"/>
  <c r="I36" i="2" a="1"/>
  <c r="I36" i="2" s="1"/>
  <c r="J36" i="2" s="1"/>
  <c r="M32" i="2" a="1"/>
  <c r="M32" i="2" s="1"/>
  <c r="N32" i="2" s="1"/>
  <c r="N30" i="2"/>
  <c r="I28" i="2" a="1"/>
  <c r="I28" i="2" s="1"/>
  <c r="J28" i="2" s="1"/>
  <c r="M24" i="2" a="1"/>
  <c r="M24" i="2" s="1"/>
  <c r="N24" i="2" s="1"/>
  <c r="J22" i="2"/>
  <c r="N22" i="2"/>
  <c r="I20" i="2" a="1"/>
  <c r="I20" i="2" s="1"/>
  <c r="J20" i="2" s="1"/>
  <c r="M16" i="2" a="1"/>
  <c r="M16" i="2" s="1"/>
  <c r="N16" i="2" s="1"/>
  <c r="J14" i="2"/>
  <c r="N14" i="2"/>
  <c r="M53" i="1" a="1"/>
  <c r="M53" i="1" s="1"/>
  <c r="H53" i="1" a="1"/>
  <c r="H53" i="1" s="1"/>
  <c r="L53" i="1" a="1"/>
  <c r="L53" i="1" s="1"/>
  <c r="G53" i="1" a="1"/>
  <c r="G53" i="1" s="1"/>
  <c r="I53" i="1" a="1"/>
  <c r="I53" i="1" s="1"/>
  <c r="M60" i="1" a="1"/>
  <c r="M60" i="1" s="1"/>
  <c r="H60" i="1" a="1"/>
  <c r="H60" i="1" s="1"/>
  <c r="I60" i="1" a="1"/>
  <c r="I60" i="1" s="1"/>
  <c r="L60" i="1" a="1"/>
  <c r="L60" i="1" s="1"/>
  <c r="G60" i="1" a="1"/>
  <c r="G60" i="1" s="1"/>
  <c r="M47" i="1" a="1"/>
  <c r="M47" i="1" s="1"/>
  <c r="H47" i="1" a="1"/>
  <c r="H47" i="1" s="1"/>
  <c r="L47" i="1" a="1"/>
  <c r="L47" i="1" s="1"/>
  <c r="I47" i="1" a="1"/>
  <c r="I47" i="1" s="1"/>
  <c r="G47" i="1" a="1"/>
  <c r="G47" i="1" s="1"/>
  <c r="M43" i="1" a="1"/>
  <c r="M43" i="1" s="1"/>
  <c r="H43" i="1" a="1"/>
  <c r="H43" i="1" s="1"/>
  <c r="L43" i="1" a="1"/>
  <c r="L43" i="1" s="1"/>
  <c r="I43" i="1" a="1"/>
  <c r="I43" i="1" s="1"/>
  <c r="G43" i="1" a="1"/>
  <c r="G43" i="1" s="1"/>
  <c r="M39" i="1" a="1"/>
  <c r="M39" i="1" s="1"/>
  <c r="H39" i="1" a="1"/>
  <c r="H39" i="1" s="1"/>
  <c r="L39" i="1" a="1"/>
  <c r="L39" i="1" s="1"/>
  <c r="I39" i="1" a="1"/>
  <c r="I39" i="1" s="1"/>
  <c r="G39" i="1" a="1"/>
  <c r="G39" i="1" s="1"/>
  <c r="M35" i="1" a="1"/>
  <c r="M35" i="1" s="1"/>
  <c r="H35" i="1" a="1"/>
  <c r="H35" i="1" s="1"/>
  <c r="L35" i="1" a="1"/>
  <c r="L35" i="1" s="1"/>
  <c r="I35" i="1" a="1"/>
  <c r="I35" i="1" s="1"/>
  <c r="G35" i="1" a="1"/>
  <c r="G35" i="1" s="1"/>
  <c r="M31" i="1" a="1"/>
  <c r="M31" i="1" s="1"/>
  <c r="H31" i="1" a="1"/>
  <c r="H31" i="1" s="1"/>
  <c r="L31" i="1" a="1"/>
  <c r="L31" i="1" s="1"/>
  <c r="I31" i="1" a="1"/>
  <c r="I31" i="1" s="1"/>
  <c r="G31" i="1" a="1"/>
  <c r="G31" i="1" s="1"/>
  <c r="M27" i="1" a="1"/>
  <c r="M27" i="1" s="1"/>
  <c r="H27" i="1" a="1"/>
  <c r="H27" i="1" s="1"/>
  <c r="L27" i="1" a="1"/>
  <c r="L27" i="1" s="1"/>
  <c r="I27" i="1" a="1"/>
  <c r="I27" i="1" s="1"/>
  <c r="G27" i="1" a="1"/>
  <c r="G27" i="1" s="1"/>
  <c r="M23" i="1" a="1"/>
  <c r="M23" i="1" s="1"/>
  <c r="H23" i="1" a="1"/>
  <c r="H23" i="1" s="1"/>
  <c r="L23" i="1" a="1"/>
  <c r="L23" i="1" s="1"/>
  <c r="I23" i="1" a="1"/>
  <c r="I23" i="1" s="1"/>
  <c r="G23" i="1" a="1"/>
  <c r="G23" i="1" s="1"/>
  <c r="M19" i="1" a="1"/>
  <c r="M19" i="1" s="1"/>
  <c r="H19" i="1" a="1"/>
  <c r="H19" i="1" s="1"/>
  <c r="L19" i="1" a="1"/>
  <c r="L19" i="1" s="1"/>
  <c r="I19" i="1" a="1"/>
  <c r="I19" i="1" s="1"/>
  <c r="G19" i="1" a="1"/>
  <c r="G19" i="1" s="1"/>
  <c r="M15" i="1" a="1"/>
  <c r="M15" i="1" s="1"/>
  <c r="H15" i="1" a="1"/>
  <c r="H15" i="1" s="1"/>
  <c r="L15" i="1" a="1"/>
  <c r="L15" i="1" s="1"/>
  <c r="I15" i="1" a="1"/>
  <c r="I15" i="1" s="1"/>
  <c r="G15" i="1" a="1"/>
  <c r="G15" i="1" s="1"/>
  <c r="M59" i="1" a="1"/>
  <c r="M59" i="1" s="1"/>
  <c r="H59" i="1" a="1"/>
  <c r="H59" i="1" s="1"/>
  <c r="G59" i="1" a="1"/>
  <c r="G59" i="1" s="1"/>
  <c r="I59" i="1" a="1"/>
  <c r="I59" i="1" s="1"/>
  <c r="L59" i="1" a="1"/>
  <c r="L59" i="1" s="1"/>
  <c r="M201" i="2" a="1"/>
  <c r="M201" i="2" s="1"/>
  <c r="N201" i="2" s="1"/>
  <c r="N199" i="2"/>
  <c r="I197" i="2" a="1"/>
  <c r="I197" i="2" s="1"/>
  <c r="J197" i="2" s="1"/>
  <c r="M193" i="2" a="1"/>
  <c r="M193" i="2" s="1"/>
  <c r="N193" i="2" s="1"/>
  <c r="J191" i="2"/>
  <c r="N191" i="2"/>
  <c r="I189" i="2" a="1"/>
  <c r="I189" i="2" s="1"/>
  <c r="J189" i="2" s="1"/>
  <c r="M185" i="2" a="1"/>
  <c r="M185" i="2" s="1"/>
  <c r="N185" i="2" s="1"/>
  <c r="N183" i="2"/>
  <c r="I181" i="2" a="1"/>
  <c r="I181" i="2" s="1"/>
  <c r="J181" i="2" s="1"/>
  <c r="M177" i="2" a="1"/>
  <c r="M177" i="2" s="1"/>
  <c r="N177" i="2" s="1"/>
  <c r="J175" i="2"/>
  <c r="N175" i="2"/>
  <c r="I173" i="2" a="1"/>
  <c r="I173" i="2" s="1"/>
  <c r="M169" i="2" a="1"/>
  <c r="M169" i="2" s="1"/>
  <c r="N169" i="2" s="1"/>
  <c r="J167" i="2"/>
  <c r="N167" i="2"/>
  <c r="I165" i="2" a="1"/>
  <c r="I165" i="2" s="1"/>
  <c r="J165" i="2" s="1"/>
  <c r="M161" i="2" a="1"/>
  <c r="M161" i="2" s="1"/>
  <c r="N161" i="2" s="1"/>
  <c r="I157" i="2" a="1"/>
  <c r="I157" i="2" s="1"/>
  <c r="J157" i="2" s="1"/>
  <c r="M153" i="2" a="1"/>
  <c r="M153" i="2" s="1"/>
  <c r="N153" i="2" s="1"/>
  <c r="I149" i="2" a="1"/>
  <c r="I149" i="2" s="1"/>
  <c r="J149" i="2" s="1"/>
  <c r="M145" i="2" a="1"/>
  <c r="M145" i="2" s="1"/>
  <c r="N145" i="2" s="1"/>
  <c r="I141" i="2" a="1"/>
  <c r="I141" i="2" s="1"/>
  <c r="J141" i="2" s="1"/>
  <c r="M137" i="2" a="1"/>
  <c r="M137" i="2" s="1"/>
  <c r="N137" i="2" s="1"/>
  <c r="I133" i="2" a="1"/>
  <c r="I133" i="2" s="1"/>
  <c r="J133" i="2" s="1"/>
  <c r="M129" i="2" a="1"/>
  <c r="M129" i="2" s="1"/>
  <c r="N129" i="2" s="1"/>
  <c r="I125" i="2" a="1"/>
  <c r="I125" i="2" s="1"/>
  <c r="J125" i="2" s="1"/>
  <c r="M121" i="2" a="1"/>
  <c r="M121" i="2" s="1"/>
  <c r="N121" i="2" s="1"/>
  <c r="I117" i="2" a="1"/>
  <c r="I117" i="2" s="1"/>
  <c r="M113" i="2" a="1"/>
  <c r="M113" i="2" s="1"/>
  <c r="N113" i="2" s="1"/>
  <c r="I109" i="2" a="1"/>
  <c r="I109" i="2" s="1"/>
  <c r="J109" i="2" s="1"/>
  <c r="M105" i="2" a="1"/>
  <c r="M105" i="2" s="1"/>
  <c r="N105" i="2" s="1"/>
  <c r="I101" i="2" a="1"/>
  <c r="I101" i="2" s="1"/>
  <c r="J101" i="2" s="1"/>
  <c r="M97" i="2" a="1"/>
  <c r="M97" i="2" s="1"/>
  <c r="N97" i="2" s="1"/>
  <c r="I93" i="2" a="1"/>
  <c r="I93" i="2" s="1"/>
  <c r="J93" i="2" s="1"/>
  <c r="M89" i="2" a="1"/>
  <c r="M89" i="2" s="1"/>
  <c r="N89" i="2" s="1"/>
  <c r="I85" i="2" a="1"/>
  <c r="I85" i="2" s="1"/>
  <c r="M81" i="2" a="1"/>
  <c r="M81" i="2" s="1"/>
  <c r="N81" i="2" s="1"/>
  <c r="I77" i="2" a="1"/>
  <c r="I77" i="2" s="1"/>
  <c r="J77" i="2" s="1"/>
  <c r="M73" i="2" a="1"/>
  <c r="M73" i="2" s="1"/>
  <c r="N73" i="2" s="1"/>
  <c r="J71" i="2"/>
  <c r="I69" i="2" a="1"/>
  <c r="I69" i="2" s="1"/>
  <c r="J69" i="2" s="1"/>
  <c r="M65" i="2" a="1"/>
  <c r="M65" i="2" s="1"/>
  <c r="N65" i="2" s="1"/>
  <c r="N63" i="2"/>
  <c r="I61" i="2" a="1"/>
  <c r="I61" i="2" s="1"/>
  <c r="M57" i="2" a="1"/>
  <c r="M57" i="2" s="1"/>
  <c r="N57" i="2" s="1"/>
  <c r="J55" i="2"/>
  <c r="N55" i="2"/>
  <c r="I53" i="2" a="1"/>
  <c r="I53" i="2" s="1"/>
  <c r="J53" i="2" s="1"/>
  <c r="M49" i="2" a="1"/>
  <c r="M49" i="2" s="1"/>
  <c r="N49" i="2" s="1"/>
  <c r="N47" i="2"/>
  <c r="I45" i="2" a="1"/>
  <c r="I45" i="2" s="1"/>
  <c r="J45" i="2" s="1"/>
  <c r="M41" i="2" a="1"/>
  <c r="M41" i="2" s="1"/>
  <c r="N41" i="2" s="1"/>
  <c r="J39" i="2"/>
  <c r="N39" i="2"/>
  <c r="I37" i="2" a="1"/>
  <c r="I37" i="2" s="1"/>
  <c r="J37" i="2" s="1"/>
  <c r="M33" i="2" a="1"/>
  <c r="M33" i="2" s="1"/>
  <c r="N33" i="2" s="1"/>
  <c r="N31" i="2"/>
  <c r="I29" i="2" a="1"/>
  <c r="I29" i="2" s="1"/>
  <c r="J29" i="2" s="1"/>
  <c r="M25" i="2" a="1"/>
  <c r="M25" i="2" s="1"/>
  <c r="N25" i="2" s="1"/>
  <c r="J23" i="2"/>
  <c r="N23" i="2"/>
  <c r="I21" i="2" a="1"/>
  <c r="I21" i="2" s="1"/>
  <c r="J21" i="2" s="1"/>
  <c r="M17" i="2" a="1"/>
  <c r="M17" i="2" s="1"/>
  <c r="N17" i="2" s="1"/>
  <c r="I163" i="2" a="1"/>
  <c r="I163" i="2" s="1"/>
  <c r="J163" i="2" s="1"/>
  <c r="M159" i="2" a="1"/>
  <c r="M159" i="2" s="1"/>
  <c r="N159" i="2" s="1"/>
  <c r="I155" i="2" a="1"/>
  <c r="I155" i="2" s="1"/>
  <c r="J155" i="2" s="1"/>
  <c r="M151" i="2" a="1"/>
  <c r="M151" i="2" s="1"/>
  <c r="N151" i="2" s="1"/>
  <c r="I147" i="2" a="1"/>
  <c r="I147" i="2" s="1"/>
  <c r="J147" i="2" s="1"/>
  <c r="M143" i="2" a="1"/>
  <c r="M143" i="2" s="1"/>
  <c r="N143" i="2" s="1"/>
  <c r="I139" i="2" a="1"/>
  <c r="I139" i="2" s="1"/>
  <c r="J139" i="2" s="1"/>
  <c r="M135" i="2" a="1"/>
  <c r="M135" i="2" s="1"/>
  <c r="N135" i="2" s="1"/>
  <c r="I131" i="2" a="1"/>
  <c r="I131" i="2" s="1"/>
  <c r="M127" i="2" a="1"/>
  <c r="M127" i="2" s="1"/>
  <c r="N127" i="2" s="1"/>
  <c r="I123" i="2" a="1"/>
  <c r="I123" i="2" s="1"/>
  <c r="J123" i="2" s="1"/>
  <c r="M119" i="2" a="1"/>
  <c r="M119" i="2" s="1"/>
  <c r="N119" i="2" s="1"/>
  <c r="J117" i="2"/>
  <c r="I115" i="2" a="1"/>
  <c r="I115" i="2" s="1"/>
  <c r="J115" i="2" s="1"/>
  <c r="M111" i="2" a="1"/>
  <c r="M111" i="2" s="1"/>
  <c r="N111" i="2" s="1"/>
  <c r="I107" i="2" a="1"/>
  <c r="I107" i="2" s="1"/>
  <c r="M103" i="2" a="1"/>
  <c r="M103" i="2" s="1"/>
  <c r="N103" i="2" s="1"/>
  <c r="I99" i="2" a="1"/>
  <c r="I99" i="2" s="1"/>
  <c r="J99" i="2" s="1"/>
  <c r="M95" i="2" a="1"/>
  <c r="M95" i="2" s="1"/>
  <c r="N95" i="2" s="1"/>
  <c r="I91" i="2" a="1"/>
  <c r="I91" i="2" s="1"/>
  <c r="J91" i="2" s="1"/>
  <c r="M87" i="2" a="1"/>
  <c r="M87" i="2" s="1"/>
  <c r="N87" i="2" s="1"/>
  <c r="J85" i="2"/>
  <c r="I83" i="2" a="1"/>
  <c r="I83" i="2" s="1"/>
  <c r="M79" i="2" a="1"/>
  <c r="M79" i="2" s="1"/>
  <c r="N79" i="2" s="1"/>
  <c r="I75" i="2" a="1"/>
  <c r="I75" i="2" s="1"/>
  <c r="J75" i="2" s="1"/>
  <c r="M71" i="2" a="1"/>
  <c r="M71" i="2" s="1"/>
  <c r="N71" i="2" s="1"/>
  <c r="I67" i="2" a="1"/>
  <c r="I67" i="2" s="1"/>
  <c r="J67" i="2" s="1"/>
  <c r="J61" i="2"/>
  <c r="M15" i="2" a="1"/>
  <c r="M15" i="2" s="1"/>
  <c r="N15" i="2" s="1"/>
  <c r="AT3999" i="3"/>
  <c r="AT4015" i="3"/>
  <c r="AT4047" i="3"/>
  <c r="AT4079" i="3"/>
  <c r="AT4191" i="3"/>
  <c r="AT4223" i="3"/>
  <c r="AT4255" i="3"/>
  <c r="AT4351" i="3"/>
  <c r="AT4367" i="3"/>
  <c r="AT4399" i="3"/>
  <c r="AT7546" i="3"/>
  <c r="AT7570" i="3"/>
  <c r="AT7594" i="3"/>
  <c r="AT7618" i="3"/>
  <c r="AT7642" i="3"/>
  <c r="AT7666" i="3"/>
  <c r="AT7690" i="3"/>
  <c r="AT7714" i="3"/>
  <c r="AT7730" i="3"/>
  <c r="AT7754" i="3"/>
  <c r="AT7778" i="3"/>
  <c r="AT10615" i="3"/>
  <c r="AT10695" i="3"/>
  <c r="AT10743" i="3"/>
  <c r="AT10775" i="3"/>
  <c r="AT10823" i="3"/>
  <c r="AT10855" i="3"/>
  <c r="AT10903" i="3"/>
  <c r="AT10935" i="3"/>
  <c r="AT12623" i="3"/>
  <c r="AT12655" i="3"/>
  <c r="AT13495" i="3"/>
  <c r="AT13547" i="3"/>
  <c r="AT13559" i="3"/>
  <c r="AT13637" i="3"/>
  <c r="AT13653" i="3"/>
  <c r="AT13701" i="3"/>
  <c r="AT13799" i="3"/>
  <c r="AT13718" i="3"/>
  <c r="AT13728" i="3"/>
  <c r="AT13784" i="3"/>
  <c r="I194" i="2" a="1"/>
  <c r="I194" i="2" s="1"/>
  <c r="J194" i="2" s="1"/>
  <c r="I186" i="2" a="1"/>
  <c r="I186" i="2" s="1"/>
  <c r="J186" i="2" s="1"/>
  <c r="J180" i="2"/>
  <c r="I170" i="2" a="1"/>
  <c r="I170" i="2" s="1"/>
  <c r="J170" i="2" s="1"/>
  <c r="J164" i="2"/>
  <c r="J132" i="2"/>
  <c r="M110" i="2" a="1"/>
  <c r="M110" i="2" s="1"/>
  <c r="N110" i="2" s="1"/>
  <c r="I106" i="2" a="1"/>
  <c r="I106" i="2" s="1"/>
  <c r="J106" i="2" s="1"/>
  <c r="J84" i="2"/>
  <c r="J76" i="2"/>
  <c r="M62" i="2" a="1"/>
  <c r="M62" i="2" s="1"/>
  <c r="N62" i="2" s="1"/>
  <c r="M49" i="1" a="1"/>
  <c r="M49" i="1" s="1"/>
  <c r="H49" i="1" a="1"/>
  <c r="H49" i="1" s="1"/>
  <c r="L49" i="1" a="1"/>
  <c r="L49" i="1" s="1"/>
  <c r="G49" i="1" a="1"/>
  <c r="G49" i="1" s="1"/>
  <c r="I49" i="1" a="1"/>
  <c r="I49" i="1" s="1"/>
  <c r="M38" i="1" a="1"/>
  <c r="M38" i="1" s="1"/>
  <c r="H38" i="1" a="1"/>
  <c r="H38" i="1" s="1"/>
  <c r="L38" i="1" a="1"/>
  <c r="L38" i="1" s="1"/>
  <c r="I38" i="1" a="1"/>
  <c r="I38" i="1" s="1"/>
  <c r="G38" i="1" a="1"/>
  <c r="G38" i="1" s="1"/>
  <c r="M30" i="1" a="1"/>
  <c r="M30" i="1" s="1"/>
  <c r="H30" i="1" a="1"/>
  <c r="H30" i="1" s="1"/>
  <c r="L30" i="1" a="1"/>
  <c r="L30" i="1" s="1"/>
  <c r="I30" i="1" a="1"/>
  <c r="I30" i="1" s="1"/>
  <c r="G30" i="1" a="1"/>
  <c r="G30" i="1" s="1"/>
  <c r="M18" i="1" a="1"/>
  <c r="M18" i="1" s="1"/>
  <c r="H18" i="1" a="1"/>
  <c r="H18" i="1" s="1"/>
  <c r="L18" i="1" a="1"/>
  <c r="L18" i="1" s="1"/>
  <c r="I18" i="1" a="1"/>
  <c r="I18" i="1" s="1"/>
  <c r="G18" i="1" a="1"/>
  <c r="G18" i="1" s="1"/>
  <c r="J173" i="2"/>
  <c r="AT2442" i="3"/>
  <c r="AT2434" i="3"/>
  <c r="AT2426" i="3"/>
  <c r="AT2418" i="3"/>
  <c r="AT2410" i="3"/>
  <c r="AT2402" i="3"/>
  <c r="AT2394" i="3"/>
  <c r="AT2386" i="3"/>
  <c r="AT2378" i="3"/>
  <c r="AT2370" i="3"/>
  <c r="AT2362" i="3"/>
  <c r="AT2354" i="3"/>
  <c r="AT2346" i="3"/>
  <c r="AT2338" i="3"/>
  <c r="AT2330" i="3"/>
  <c r="AT2322" i="3"/>
  <c r="AT2314" i="3"/>
  <c r="AT2306" i="3"/>
  <c r="AT2298" i="3"/>
  <c r="AT2290" i="3"/>
  <c r="AT2282" i="3"/>
  <c r="AT2274" i="3"/>
  <c r="AT2266" i="3"/>
  <c r="AT2258" i="3"/>
  <c r="AT2250" i="3"/>
  <c r="AT2242" i="3"/>
  <c r="AT2234" i="3"/>
  <c r="AT2226" i="3"/>
  <c r="AT2218" i="3"/>
  <c r="AT2210" i="3"/>
  <c r="AT2202" i="3"/>
  <c r="AT2194" i="3"/>
  <c r="AT2186" i="3"/>
  <c r="AT2178" i="3"/>
  <c r="AT2170" i="3"/>
  <c r="AT2162" i="3"/>
  <c r="AT2154" i="3"/>
  <c r="AT2146" i="3"/>
  <c r="AT2138" i="3"/>
  <c r="AT2130" i="3"/>
  <c r="AT2122" i="3"/>
  <c r="AT2114" i="3"/>
  <c r="AT2106" i="3"/>
  <c r="AT2098" i="3"/>
  <c r="AT2090" i="3"/>
  <c r="AT2082" i="3"/>
  <c r="AT2074" i="3"/>
  <c r="AT2066" i="3"/>
  <c r="AT2058" i="3"/>
  <c r="AT2050" i="3"/>
  <c r="AT2042" i="3"/>
  <c r="AT2034" i="3"/>
  <c r="AT2026" i="3"/>
  <c r="AT2018" i="3"/>
  <c r="AT2010" i="3"/>
  <c r="AT2002" i="3"/>
  <c r="AT1994" i="3"/>
  <c r="AT1986" i="3"/>
  <c r="AT1978" i="3"/>
  <c r="AT1970" i="3"/>
  <c r="AT1962" i="3"/>
  <c r="AT1954" i="3"/>
  <c r="AT1946" i="3"/>
  <c r="AT1938" i="3"/>
  <c r="AT1930" i="3"/>
  <c r="AT1922" i="3"/>
  <c r="AT1914" i="3"/>
  <c r="AT1906" i="3"/>
  <c r="AT1898" i="3"/>
  <c r="AT1890" i="3"/>
  <c r="AT1882" i="3"/>
  <c r="AT1874" i="3"/>
  <c r="AT1866" i="3"/>
  <c r="AT1858" i="3"/>
  <c r="AT1850" i="3"/>
  <c r="AT1842" i="3"/>
  <c r="AT1834" i="3"/>
  <c r="AT1826" i="3"/>
  <c r="AT1818" i="3"/>
  <c r="AT1810" i="3"/>
  <c r="AT1802" i="3"/>
  <c r="AT1794" i="3"/>
  <c r="AT1786" i="3"/>
  <c r="AT1778" i="3"/>
  <c r="AT2448" i="3"/>
  <c r="AT2452" i="3"/>
  <c r="AT2456" i="3"/>
  <c r="AT2460" i="3"/>
  <c r="AT2464" i="3"/>
  <c r="AT2468" i="3"/>
  <c r="AT2472" i="3"/>
  <c r="AT2476" i="3"/>
  <c r="AT2480" i="3"/>
  <c r="AT2484" i="3"/>
  <c r="AT2488" i="3"/>
  <c r="AT2492" i="3"/>
  <c r="AT2496" i="3"/>
  <c r="AT2500" i="3"/>
  <c r="AT2504" i="3"/>
  <c r="AT2508" i="3"/>
  <c r="AT2512" i="3"/>
  <c r="AT2516" i="3"/>
  <c r="AT2520" i="3"/>
  <c r="AT2524" i="3"/>
  <c r="AT2528" i="3"/>
  <c r="AT2532" i="3"/>
  <c r="AT2536" i="3"/>
  <c r="AT2540" i="3"/>
  <c r="AT2544" i="3"/>
  <c r="AT2548" i="3"/>
  <c r="AT2552" i="3"/>
  <c r="AT2556" i="3"/>
  <c r="AT2560" i="3"/>
  <c r="AT2564" i="3"/>
  <c r="AT2568" i="3"/>
  <c r="AT2572" i="3"/>
  <c r="AT2576" i="3"/>
  <c r="AT2580" i="3"/>
  <c r="AT2584" i="3"/>
  <c r="AT2588" i="3"/>
  <c r="AT2592" i="3"/>
  <c r="AT2596" i="3"/>
  <c r="AT2600" i="3"/>
  <c r="AT2604" i="3"/>
  <c r="AT2608" i="3"/>
  <c r="AT2612" i="3"/>
  <c r="AT2616" i="3"/>
  <c r="AT2620" i="3"/>
  <c r="AT2624" i="3"/>
  <c r="AT2628" i="3"/>
  <c r="AT2632" i="3"/>
  <c r="AT2636" i="3"/>
  <c r="AT2640" i="3"/>
  <c r="AT2644" i="3"/>
  <c r="AT2648" i="3"/>
  <c r="AT2652" i="3"/>
  <c r="AT2656" i="3"/>
  <c r="AT2660" i="3"/>
  <c r="AT2664" i="3"/>
  <c r="AT2668" i="3"/>
  <c r="AT2672" i="3"/>
  <c r="AT2676" i="3"/>
  <c r="AT2680" i="3"/>
  <c r="AT2684" i="3"/>
  <c r="AT2688" i="3"/>
  <c r="AT2692" i="3"/>
  <c r="AT2696" i="3"/>
  <c r="AT2700" i="3"/>
  <c r="AT2704" i="3"/>
  <c r="AT2708" i="3"/>
  <c r="AT2712" i="3"/>
  <c r="AT2716" i="3"/>
  <c r="AT2720" i="3"/>
  <c r="AT2724" i="3"/>
  <c r="AT2728" i="3"/>
  <c r="AT2732" i="3"/>
  <c r="AT2736" i="3"/>
  <c r="AT2740" i="3"/>
  <c r="AT2744" i="3"/>
  <c r="AT2748" i="3"/>
  <c r="AT2752" i="3"/>
  <c r="AT2756" i="3"/>
  <c r="AT2760" i="3"/>
  <c r="AT2764" i="3"/>
  <c r="AT2768" i="3"/>
  <c r="AT2772" i="3"/>
  <c r="AT2776" i="3"/>
  <c r="AT2780" i="3"/>
  <c r="AT2784" i="3"/>
  <c r="AT2788" i="3"/>
  <c r="AT2792" i="3"/>
  <c r="AT2796" i="3"/>
  <c r="AT2800" i="3"/>
  <c r="AT2804" i="3"/>
  <c r="AT2808" i="3"/>
  <c r="AT2812" i="3"/>
  <c r="AT2816" i="3"/>
  <c r="AT2820" i="3"/>
  <c r="AT2824" i="3"/>
  <c r="AT2828" i="3"/>
  <c r="AT2832" i="3"/>
  <c r="AT2836" i="3"/>
  <c r="AT2840" i="3"/>
  <c r="AT2844" i="3"/>
  <c r="AT2848" i="3"/>
  <c r="AT2852" i="3"/>
  <c r="AT2856" i="3"/>
  <c r="AT2860" i="3"/>
  <c r="AT2864" i="3"/>
  <c r="AT2868" i="3"/>
  <c r="AT2872" i="3"/>
  <c r="AT2876" i="3"/>
  <c r="AT2880" i="3"/>
  <c r="AT2884" i="3"/>
  <c r="AT2888" i="3"/>
  <c r="AT2892" i="3"/>
  <c r="AT2896" i="3"/>
  <c r="AT2900" i="3"/>
  <c r="AT2904" i="3"/>
  <c r="AT2908" i="3"/>
  <c r="AT2912" i="3"/>
  <c r="AT2916" i="3"/>
  <c r="AT2920" i="3"/>
  <c r="AT2924" i="3"/>
  <c r="AT2928" i="3"/>
  <c r="AT2932" i="3"/>
  <c r="AT2936" i="3"/>
  <c r="AT2940" i="3"/>
  <c r="AT2944" i="3"/>
  <c r="AT2948" i="3"/>
  <c r="AT2952" i="3"/>
  <c r="AT2956" i="3"/>
  <c r="AT2960" i="3"/>
  <c r="AT2964" i="3"/>
  <c r="AT2968" i="3"/>
  <c r="AT2972" i="3"/>
  <c r="AT2976" i="3"/>
  <c r="AT2980" i="3"/>
  <c r="AT2984" i="3"/>
  <c r="AT2988" i="3"/>
  <c r="AT2992" i="3"/>
  <c r="AT2996" i="3"/>
  <c r="AT3000" i="3"/>
  <c r="AT3004" i="3"/>
  <c r="AT3008" i="3"/>
  <c r="AT3012" i="3"/>
  <c r="AT3016" i="3"/>
  <c r="AT3020" i="3"/>
  <c r="AT3024" i="3"/>
  <c r="AT3028" i="3"/>
  <c r="AT3032" i="3"/>
  <c r="AT3036" i="3"/>
  <c r="AT3040" i="3"/>
  <c r="AT3044" i="3"/>
  <c r="AT3048" i="3"/>
  <c r="AT3052" i="3"/>
  <c r="AT3056" i="3"/>
  <c r="AT3060" i="3"/>
  <c r="AT3064" i="3"/>
  <c r="AT3068" i="3"/>
  <c r="AT3072" i="3"/>
  <c r="AT3076" i="3"/>
  <c r="AT3080" i="3"/>
  <c r="AT3084" i="3"/>
  <c r="AT3088" i="3"/>
  <c r="AT3092" i="3"/>
  <c r="AT3096" i="3"/>
  <c r="AT3100" i="3"/>
  <c r="AT3104" i="3"/>
  <c r="AT3108" i="3"/>
  <c r="AT3112" i="3"/>
  <c r="AT3116" i="3"/>
  <c r="AT3120" i="3"/>
  <c r="AT3124" i="3"/>
  <c r="AT3128" i="3"/>
  <c r="AT3132" i="3"/>
  <c r="AT3136" i="3"/>
  <c r="AT3140" i="3"/>
  <c r="AT3144" i="3"/>
  <c r="AT3148" i="3"/>
  <c r="AT3152" i="3"/>
  <c r="AT3156" i="3"/>
  <c r="AT3160" i="3"/>
  <c r="AT3164" i="3"/>
  <c r="AT3168" i="3"/>
  <c r="AT3172" i="3"/>
  <c r="AT3176" i="3"/>
  <c r="AT3180" i="3"/>
  <c r="AT3184" i="3"/>
  <c r="AT3188" i="3"/>
  <c r="AT3192" i="3"/>
  <c r="AT3196" i="3"/>
  <c r="AT3200" i="3"/>
  <c r="AT3204" i="3"/>
  <c r="AT3208" i="3"/>
  <c r="AT3212" i="3"/>
  <c r="AT3216" i="3"/>
  <c r="AT3220" i="3"/>
  <c r="AT3224" i="3"/>
  <c r="AT3228" i="3"/>
  <c r="AT3232" i="3"/>
  <c r="AT3236" i="3"/>
  <c r="AT3240" i="3"/>
  <c r="AT3244" i="3"/>
  <c r="AT3248" i="3"/>
  <c r="AT3252" i="3"/>
  <c r="AT3256" i="3"/>
  <c r="AT3260" i="3"/>
  <c r="AT3264" i="3"/>
  <c r="AT3268" i="3"/>
  <c r="AT3272" i="3"/>
  <c r="AT3276" i="3"/>
  <c r="AT3280" i="3"/>
  <c r="AT3284" i="3"/>
  <c r="AT3288" i="3"/>
  <c r="AT3292" i="3"/>
  <c r="AT3296" i="3"/>
  <c r="AT3300" i="3"/>
  <c r="AT3304" i="3"/>
  <c r="AT3308" i="3"/>
  <c r="AT3312" i="3"/>
  <c r="AT3316" i="3"/>
  <c r="AT3320" i="3"/>
  <c r="AT3324" i="3"/>
  <c r="AT3328" i="3"/>
  <c r="AT3332" i="3"/>
  <c r="AT3336" i="3"/>
  <c r="AT3340" i="3"/>
  <c r="AT3344" i="3"/>
  <c r="AT3348" i="3"/>
  <c r="AT3352" i="3"/>
  <c r="AT3356" i="3"/>
  <c r="AT3360" i="3"/>
  <c r="AT3364" i="3"/>
  <c r="AT3368" i="3"/>
  <c r="AT3372" i="3"/>
  <c r="AT3376" i="3"/>
  <c r="AT3380" i="3"/>
  <c r="AT3384" i="3"/>
  <c r="AT3388" i="3"/>
  <c r="AT3392" i="3"/>
  <c r="AT3396" i="3"/>
  <c r="AT3400" i="3"/>
  <c r="AT3404" i="3"/>
  <c r="AT3408" i="3"/>
  <c r="AT3412" i="3"/>
  <c r="AT3416" i="3"/>
  <c r="AT3420" i="3"/>
  <c r="AT3424" i="3"/>
  <c r="AT3428" i="3"/>
  <c r="AT3432" i="3"/>
  <c r="AT3436" i="3"/>
  <c r="AT3440" i="3"/>
  <c r="AT3444" i="3"/>
  <c r="AT3448" i="3"/>
  <c r="AT3452" i="3"/>
  <c r="AT3456" i="3"/>
  <c r="AT3460" i="3"/>
  <c r="AT3464" i="3"/>
  <c r="AT3468" i="3"/>
  <c r="AT3472" i="3"/>
  <c r="AT3476" i="3"/>
  <c r="AT3480" i="3"/>
  <c r="AT3484" i="3"/>
  <c r="AT3488" i="3"/>
  <c r="AT3492" i="3"/>
  <c r="AT3496" i="3"/>
  <c r="AT3500" i="3"/>
  <c r="AT3504" i="3"/>
  <c r="AT3508" i="3"/>
  <c r="AT3512" i="3"/>
  <c r="AT3516" i="3"/>
  <c r="AT3520" i="3"/>
  <c r="AT3524" i="3"/>
  <c r="AT3528" i="3"/>
  <c r="AT3532" i="3"/>
  <c r="AT3536" i="3"/>
  <c r="AT3540" i="3"/>
  <c r="AT3544" i="3"/>
  <c r="AT3548" i="3"/>
  <c r="AT3552" i="3"/>
  <c r="AT3556" i="3"/>
  <c r="AT3560" i="3"/>
  <c r="AT3564" i="3"/>
  <c r="AT3568" i="3"/>
  <c r="AT3572" i="3"/>
  <c r="AT3576" i="3"/>
  <c r="AT3580" i="3"/>
  <c r="AT3584" i="3"/>
  <c r="AT3588" i="3"/>
  <c r="AT3592" i="3"/>
  <c r="AT3596" i="3"/>
  <c r="AT3600" i="3"/>
  <c r="AT3604" i="3"/>
  <c r="AT3608" i="3"/>
  <c r="AT3612" i="3"/>
  <c r="AT3616" i="3"/>
  <c r="AT3620" i="3"/>
  <c r="AT3624" i="3"/>
  <c r="AT3628" i="3"/>
  <c r="AT3632" i="3"/>
  <c r="AT3636" i="3"/>
  <c r="AT3640" i="3"/>
  <c r="AT3644" i="3"/>
  <c r="AT3648" i="3"/>
  <c r="AT3652" i="3"/>
  <c r="AT3656" i="3"/>
  <c r="AT3660" i="3"/>
  <c r="AT3664" i="3"/>
  <c r="AT3668" i="3"/>
  <c r="AT3672" i="3"/>
  <c r="AT3676" i="3"/>
  <c r="AT3680" i="3"/>
  <c r="AT3684" i="3"/>
  <c r="AT3688" i="3"/>
  <c r="AT3692" i="3"/>
  <c r="AT3696" i="3"/>
  <c r="AT3700" i="3"/>
  <c r="AT3704" i="3"/>
  <c r="AT3708" i="3"/>
  <c r="AT3712" i="3"/>
  <c r="AT3716" i="3"/>
  <c r="AT3720" i="3"/>
  <c r="AT3724" i="3"/>
  <c r="AT3728" i="3"/>
  <c r="AT3732" i="3"/>
  <c r="AT3736" i="3"/>
  <c r="AT3740" i="3"/>
  <c r="AT3744" i="3"/>
  <c r="AT3748" i="3"/>
  <c r="AT3752" i="3"/>
  <c r="AT3756" i="3"/>
  <c r="AT3760" i="3"/>
  <c r="AT3764" i="3"/>
  <c r="AT3768" i="3"/>
  <c r="AT3772" i="3"/>
  <c r="AT3776" i="3"/>
  <c r="AT3780" i="3"/>
  <c r="AT3784" i="3"/>
  <c r="AT3788" i="3"/>
  <c r="AT3792" i="3"/>
  <c r="AT3796" i="3"/>
  <c r="AT3800" i="3"/>
  <c r="AT3804" i="3"/>
  <c r="AT3808" i="3"/>
  <c r="AT3812" i="3"/>
  <c r="AT3816" i="3"/>
  <c r="AT3820" i="3"/>
  <c r="AT3824" i="3"/>
  <c r="AT3828" i="3"/>
  <c r="AT3832" i="3"/>
  <c r="AT3836" i="3"/>
  <c r="AT3840" i="3"/>
  <c r="AT3844" i="3"/>
  <c r="AT3848" i="3"/>
  <c r="AT3852" i="3"/>
  <c r="AT3856" i="3"/>
  <c r="AT3860" i="3"/>
  <c r="AT3864" i="3"/>
  <c r="AT3868" i="3"/>
  <c r="AT3872" i="3"/>
  <c r="AT3876" i="3"/>
  <c r="AT3880" i="3"/>
  <c r="AT3884" i="3"/>
  <c r="AT3888" i="3"/>
  <c r="AT3892" i="3"/>
  <c r="AT3896" i="3"/>
  <c r="AT3900" i="3"/>
  <c r="AT3904" i="3"/>
  <c r="AT3908" i="3"/>
  <c r="AT3912" i="3"/>
  <c r="AT3916" i="3"/>
  <c r="AT3920" i="3"/>
  <c r="AT3924" i="3"/>
  <c r="AT3928" i="3"/>
  <c r="AT3932" i="3"/>
  <c r="AT3936" i="3"/>
  <c r="AT3940" i="3"/>
  <c r="AT3944" i="3"/>
  <c r="AT3948" i="3"/>
  <c r="AT3952" i="3"/>
  <c r="AT3956" i="3"/>
  <c r="AT3960" i="3"/>
  <c r="AT3964" i="3"/>
  <c r="AT3968" i="3"/>
  <c r="AT3972" i="3"/>
  <c r="AT3976" i="3"/>
  <c r="AT3980" i="3"/>
  <c r="AT5832" i="3"/>
  <c r="AT5848" i="3"/>
  <c r="AT3984" i="3"/>
  <c r="AT3988" i="3"/>
  <c r="AT3992" i="3"/>
  <c r="AT3996" i="3"/>
  <c r="AT4000" i="3"/>
  <c r="AT4004" i="3"/>
  <c r="AT4008" i="3"/>
  <c r="AT4012" i="3"/>
  <c r="AT4016" i="3"/>
  <c r="AT4020" i="3"/>
  <c r="AT4024" i="3"/>
  <c r="AT4028" i="3"/>
  <c r="AT4032" i="3"/>
  <c r="AT4036" i="3"/>
  <c r="AT4040" i="3"/>
  <c r="AT4044" i="3"/>
  <c r="AT4048" i="3"/>
  <c r="AT4052" i="3"/>
  <c r="AT4056" i="3"/>
  <c r="AT4060" i="3"/>
  <c r="AT4064" i="3"/>
  <c r="AT4068" i="3"/>
  <c r="AT4072" i="3"/>
  <c r="AT4076" i="3"/>
  <c r="AT4080" i="3"/>
  <c r="AT4084" i="3"/>
  <c r="AT4088" i="3"/>
  <c r="AT4092" i="3"/>
  <c r="AT4096" i="3"/>
  <c r="AT4100" i="3"/>
  <c r="AT4104" i="3"/>
  <c r="AT4108" i="3"/>
  <c r="AT4112" i="3"/>
  <c r="AT4116" i="3"/>
  <c r="AT4120" i="3"/>
  <c r="AT4124" i="3"/>
  <c r="AT4128" i="3"/>
  <c r="AT4132" i="3"/>
  <c r="AT4136" i="3"/>
  <c r="AT4140" i="3"/>
  <c r="AT4144" i="3"/>
  <c r="AT4148" i="3"/>
  <c r="AT4152" i="3"/>
  <c r="AT4156" i="3"/>
  <c r="AT4160" i="3"/>
  <c r="AT4164" i="3"/>
  <c r="AT4168" i="3"/>
  <c r="AT4172" i="3"/>
  <c r="AT4176" i="3"/>
  <c r="AT4180" i="3"/>
  <c r="AT4184" i="3"/>
  <c r="AT4188" i="3"/>
  <c r="AT4192" i="3"/>
  <c r="AT4196" i="3"/>
  <c r="AT4200" i="3"/>
  <c r="AT4204" i="3"/>
  <c r="AT4208" i="3"/>
  <c r="AT4212" i="3"/>
  <c r="AT4216" i="3"/>
  <c r="AT4220" i="3"/>
  <c r="AT4224" i="3"/>
  <c r="AT4228" i="3"/>
  <c r="AT4232" i="3"/>
  <c r="AT4236" i="3"/>
  <c r="AT4240" i="3"/>
  <c r="AT4244" i="3"/>
  <c r="AT4248" i="3"/>
  <c r="AT4252" i="3"/>
  <c r="AT4256" i="3"/>
  <c r="AT4260" i="3"/>
  <c r="AT4264" i="3"/>
  <c r="AT4268" i="3"/>
  <c r="AT4272" i="3"/>
  <c r="AT4276" i="3"/>
  <c r="AT4280" i="3"/>
  <c r="AT4284" i="3"/>
  <c r="AT4288" i="3"/>
  <c r="AT4292" i="3"/>
  <c r="AT4296" i="3"/>
  <c r="AT4300" i="3"/>
  <c r="AT4304" i="3"/>
  <c r="AT4308" i="3"/>
  <c r="AT4312" i="3"/>
  <c r="AT4316" i="3"/>
  <c r="AT4320" i="3"/>
  <c r="AT4324" i="3"/>
  <c r="AT4328" i="3"/>
  <c r="AT4332" i="3"/>
  <c r="AT4336" i="3"/>
  <c r="AT4340" i="3"/>
  <c r="AT4344" i="3"/>
  <c r="AT4348" i="3"/>
  <c r="AT4352" i="3"/>
  <c r="AT4356" i="3"/>
  <c r="AT4360" i="3"/>
  <c r="AT4364" i="3"/>
  <c r="AT4368" i="3"/>
  <c r="AT4372" i="3"/>
  <c r="AT4376" i="3"/>
  <c r="AT4380" i="3"/>
  <c r="AT4384" i="3"/>
  <c r="AT4388" i="3"/>
  <c r="AT4392" i="3"/>
  <c r="AT4396" i="3"/>
  <c r="AT4400" i="3"/>
  <c r="AT4404" i="3"/>
  <c r="AT4408" i="3"/>
  <c r="AT4412" i="3"/>
  <c r="AT4416" i="3"/>
  <c r="AT4420" i="3"/>
  <c r="AT4424" i="3"/>
  <c r="AT4428" i="3"/>
  <c r="AT4432" i="3"/>
  <c r="AT4436" i="3"/>
  <c r="AT4440" i="3"/>
  <c r="AT4444" i="3"/>
  <c r="AT4448" i="3"/>
  <c r="AT4452" i="3"/>
  <c r="AT4456" i="3"/>
  <c r="AT4460" i="3"/>
  <c r="AT4464" i="3"/>
  <c r="AT4468" i="3"/>
  <c r="AT4472" i="3"/>
  <c r="AT4476" i="3"/>
  <c r="AT4480" i="3"/>
  <c r="AT4484" i="3"/>
  <c r="AT4488" i="3"/>
  <c r="AT4492" i="3"/>
  <c r="AT4496" i="3"/>
  <c r="AT4500" i="3"/>
  <c r="AT4504" i="3"/>
  <c r="AT4508" i="3"/>
  <c r="AT4512" i="3"/>
  <c r="AT4516" i="3"/>
  <c r="AT4520" i="3"/>
  <c r="AT4524" i="3"/>
  <c r="AT4528" i="3"/>
  <c r="AT4532" i="3"/>
  <c r="AT4536" i="3"/>
  <c r="AT4540" i="3"/>
  <c r="AT4544" i="3"/>
  <c r="AT4548" i="3"/>
  <c r="AT4552" i="3"/>
  <c r="AT4556" i="3"/>
  <c r="AT4560" i="3"/>
  <c r="AT4564" i="3"/>
  <c r="AT4568" i="3"/>
  <c r="AT4572" i="3"/>
  <c r="AT4576" i="3"/>
  <c r="AT4580" i="3"/>
  <c r="AT4584" i="3"/>
  <c r="AT4588" i="3"/>
  <c r="AT4592" i="3"/>
  <c r="AT4596" i="3"/>
  <c r="AT4600" i="3"/>
  <c r="AT4604" i="3"/>
  <c r="AT4608" i="3"/>
  <c r="AT4612" i="3"/>
  <c r="AT4616" i="3"/>
  <c r="AT4620" i="3"/>
  <c r="AT4624" i="3"/>
  <c r="AT4628" i="3"/>
  <c r="AT4632" i="3"/>
  <c r="AT4636" i="3"/>
  <c r="AT4640" i="3"/>
  <c r="AT4644" i="3"/>
  <c r="AT4648" i="3"/>
  <c r="AT4652" i="3"/>
  <c r="AT4656" i="3"/>
  <c r="AT4660" i="3"/>
  <c r="AT4664" i="3"/>
  <c r="AT4668" i="3"/>
  <c r="AT4672" i="3"/>
  <c r="AT4676" i="3"/>
  <c r="AT4680" i="3"/>
  <c r="AT4684" i="3"/>
  <c r="AT4688" i="3"/>
  <c r="AT4692" i="3"/>
  <c r="AT4696" i="3"/>
  <c r="AT4700" i="3"/>
  <c r="AT4704" i="3"/>
  <c r="AT4708" i="3"/>
  <c r="AT4712" i="3"/>
  <c r="AT4716" i="3"/>
  <c r="AT4720" i="3"/>
  <c r="AT4724" i="3"/>
  <c r="AT4728" i="3"/>
  <c r="AT4732" i="3"/>
  <c r="AT4736" i="3"/>
  <c r="AT4740" i="3"/>
  <c r="AT4744" i="3"/>
  <c r="AT4748" i="3"/>
  <c r="AT4752" i="3"/>
  <c r="AT4756" i="3"/>
  <c r="AT4760" i="3"/>
  <c r="AT4764" i="3"/>
  <c r="AT4768" i="3"/>
  <c r="AT4772" i="3"/>
  <c r="AT4776" i="3"/>
  <c r="AT4780" i="3"/>
  <c r="AT4784" i="3"/>
  <c r="AT4788" i="3"/>
  <c r="AT4792" i="3"/>
  <c r="AT4796" i="3"/>
  <c r="AT4800" i="3"/>
  <c r="AT4804" i="3"/>
  <c r="AT4808" i="3"/>
  <c r="AT4812" i="3"/>
  <c r="AT4816" i="3"/>
  <c r="AT4820" i="3"/>
  <c r="AT4824" i="3"/>
  <c r="AT4828" i="3"/>
  <c r="AT4832" i="3"/>
  <c r="AT4836" i="3"/>
  <c r="AT4840" i="3"/>
  <c r="AT4844" i="3"/>
  <c r="AT4848" i="3"/>
  <c r="AT4852" i="3"/>
  <c r="AT4856" i="3"/>
  <c r="AT4860" i="3"/>
  <c r="AT4864" i="3"/>
  <c r="AT4868" i="3"/>
  <c r="AT4872" i="3"/>
  <c r="AT4876" i="3"/>
  <c r="AT4880" i="3"/>
  <c r="AT4884" i="3"/>
  <c r="AT4888" i="3"/>
  <c r="AT4892" i="3"/>
  <c r="AT4896" i="3"/>
  <c r="AT4900" i="3"/>
  <c r="AT4904" i="3"/>
  <c r="AT4908" i="3"/>
  <c r="AT4912" i="3"/>
  <c r="AT4916" i="3"/>
  <c r="AT4920" i="3"/>
  <c r="AT4924" i="3"/>
  <c r="AT4928" i="3"/>
  <c r="AT4932" i="3"/>
  <c r="AT4936" i="3"/>
  <c r="AT4940" i="3"/>
  <c r="AT4944" i="3"/>
  <c r="AT4948" i="3"/>
  <c r="AT4952" i="3"/>
  <c r="AT4956" i="3"/>
  <c r="AT4960" i="3"/>
  <c r="AT4964" i="3"/>
  <c r="AT4968" i="3"/>
  <c r="AT4972" i="3"/>
  <c r="AT4976" i="3"/>
  <c r="AT4980" i="3"/>
  <c r="AT4984" i="3"/>
  <c r="AT4988" i="3"/>
  <c r="AT4992" i="3"/>
  <c r="AT4996" i="3"/>
  <c r="AT5000" i="3"/>
  <c r="AT5004" i="3"/>
  <c r="AT5008" i="3"/>
  <c r="AT5012" i="3"/>
  <c r="AT5016" i="3"/>
  <c r="AT5020" i="3"/>
  <c r="AT5024" i="3"/>
  <c r="AT5028" i="3"/>
  <c r="AT5032" i="3"/>
  <c r="AT5036" i="3"/>
  <c r="AT5040" i="3"/>
  <c r="AT5044" i="3"/>
  <c r="AT5048" i="3"/>
  <c r="AT5052" i="3"/>
  <c r="AT5056" i="3"/>
  <c r="AT5060" i="3"/>
  <c r="AT5064" i="3"/>
  <c r="AT5068" i="3"/>
  <c r="AT5072" i="3"/>
  <c r="AT5076" i="3"/>
  <c r="AT5080" i="3"/>
  <c r="AT5084" i="3"/>
  <c r="AT5088" i="3"/>
  <c r="AT5092" i="3"/>
  <c r="AT5096" i="3"/>
  <c r="AT5100" i="3"/>
  <c r="AT5104" i="3"/>
  <c r="AT5108" i="3"/>
  <c r="AT5112" i="3"/>
  <c r="AT5116" i="3"/>
  <c r="AT5120" i="3"/>
  <c r="AT5124" i="3"/>
  <c r="AT5128" i="3"/>
  <c r="AT5132" i="3"/>
  <c r="AT5136" i="3"/>
  <c r="AT5140" i="3"/>
  <c r="AT5144" i="3"/>
  <c r="AT5148" i="3"/>
  <c r="AT5152" i="3"/>
  <c r="AT5156" i="3"/>
  <c r="AT5160" i="3"/>
  <c r="AT5164" i="3"/>
  <c r="AT5168" i="3"/>
  <c r="AT5172" i="3"/>
  <c r="AT5176" i="3"/>
  <c r="AT5180" i="3"/>
  <c r="AT5184" i="3"/>
  <c r="AT5188" i="3"/>
  <c r="AT5192" i="3"/>
  <c r="AT5196" i="3"/>
  <c r="AT5200" i="3"/>
  <c r="AT5204" i="3"/>
  <c r="AT5208" i="3"/>
  <c r="AT5212" i="3"/>
  <c r="AT5216" i="3"/>
  <c r="AT5220" i="3"/>
  <c r="AT5224" i="3"/>
  <c r="AT5228" i="3"/>
  <c r="AT5232" i="3"/>
  <c r="AT5236" i="3"/>
  <c r="AT5240" i="3"/>
  <c r="AT5244" i="3"/>
  <c r="AT5248" i="3"/>
  <c r="AT5252" i="3"/>
  <c r="AT5256" i="3"/>
  <c r="AT5260" i="3"/>
  <c r="AT5264" i="3"/>
  <c r="AT5268" i="3"/>
  <c r="AT5272" i="3"/>
  <c r="AT5276" i="3"/>
  <c r="AT5280" i="3"/>
  <c r="AT5284" i="3"/>
  <c r="AT5288" i="3"/>
  <c r="AT5292" i="3"/>
  <c r="AT5296" i="3"/>
  <c r="AT5300" i="3"/>
  <c r="AT5304" i="3"/>
  <c r="AT5308" i="3"/>
  <c r="AT5312" i="3"/>
  <c r="AT5316" i="3"/>
  <c r="AT5320" i="3"/>
  <c r="AT5324" i="3"/>
  <c r="AT5328" i="3"/>
  <c r="AT5332" i="3"/>
  <c r="AT5336" i="3"/>
  <c r="AT5340" i="3"/>
  <c r="AT5344" i="3"/>
  <c r="AT5348" i="3"/>
  <c r="AT5352" i="3"/>
  <c r="AT5356" i="3"/>
  <c r="AT5360" i="3"/>
  <c r="AT5364" i="3"/>
  <c r="AT5368" i="3"/>
  <c r="AT5372" i="3"/>
  <c r="AT5376" i="3"/>
  <c r="AT5380" i="3"/>
  <c r="AT5384" i="3"/>
  <c r="AT5388" i="3"/>
  <c r="AT5392" i="3"/>
  <c r="AT5396" i="3"/>
  <c r="AT5400" i="3"/>
  <c r="AT5404" i="3"/>
  <c r="AT5408" i="3"/>
  <c r="AT5412" i="3"/>
  <c r="AT5416" i="3"/>
  <c r="AT5420" i="3"/>
  <c r="AT5424" i="3"/>
  <c r="AT5428" i="3"/>
  <c r="AT5432" i="3"/>
  <c r="AT5436" i="3"/>
  <c r="AT5440" i="3"/>
  <c r="AT5444" i="3"/>
  <c r="AT5448" i="3"/>
  <c r="AT5452" i="3"/>
  <c r="AT5456" i="3"/>
  <c r="AT5460" i="3"/>
  <c r="AT5464" i="3"/>
  <c r="AT5468" i="3"/>
  <c r="AT5472" i="3"/>
  <c r="AT5476" i="3"/>
  <c r="AT5480" i="3"/>
  <c r="AT5484" i="3"/>
  <c r="AT5488" i="3"/>
  <c r="AT5492" i="3"/>
  <c r="AT5496" i="3"/>
  <c r="AT5500" i="3"/>
  <c r="AT5504" i="3"/>
  <c r="AT5508" i="3"/>
  <c r="AT5512" i="3"/>
  <c r="AT5516" i="3"/>
  <c r="AT5520" i="3"/>
  <c r="AT5524" i="3"/>
  <c r="AT5528" i="3"/>
  <c r="AT5532" i="3"/>
  <c r="AT5536" i="3"/>
  <c r="AT5540" i="3"/>
  <c r="AT5544" i="3"/>
  <c r="AT5548" i="3"/>
  <c r="AT5552" i="3"/>
  <c r="AT5556" i="3"/>
  <c r="AT5560" i="3"/>
  <c r="AT5564" i="3"/>
  <c r="AT5568" i="3"/>
  <c r="AT5572" i="3"/>
  <c r="AT5576" i="3"/>
  <c r="AT5580" i="3"/>
  <c r="AT5584" i="3"/>
  <c r="AT5588" i="3"/>
  <c r="AT5592" i="3"/>
  <c r="AT5596" i="3"/>
  <c r="AT5600" i="3"/>
  <c r="AT5604" i="3"/>
  <c r="AT5608" i="3"/>
  <c r="AT5612" i="3"/>
  <c r="AT5616" i="3"/>
  <c r="AT5620" i="3"/>
  <c r="AT5624" i="3"/>
  <c r="AT5628" i="3"/>
  <c r="AT5632" i="3"/>
  <c r="AT5636" i="3"/>
  <c r="AT5640" i="3"/>
  <c r="AT5644" i="3"/>
  <c r="AT5648" i="3"/>
  <c r="AT5652" i="3"/>
  <c r="AT5656" i="3"/>
  <c r="AT5660" i="3"/>
  <c r="AT5664" i="3"/>
  <c r="AT5668" i="3"/>
  <c r="AT5672" i="3"/>
  <c r="AT5676" i="3"/>
  <c r="AT5680" i="3"/>
  <c r="AT5684" i="3"/>
  <c r="AT5688" i="3"/>
  <c r="AT5692" i="3"/>
  <c r="AT5696" i="3"/>
  <c r="AT5700" i="3"/>
  <c r="AT5704" i="3"/>
  <c r="AT5708" i="3"/>
  <c r="AT5712" i="3"/>
  <c r="AT5716" i="3"/>
  <c r="AT5720" i="3"/>
  <c r="AT5724" i="3"/>
  <c r="AT5728" i="3"/>
  <c r="AT5732" i="3"/>
  <c r="AT5736" i="3"/>
  <c r="AT5740" i="3"/>
  <c r="AT5744" i="3"/>
  <c r="AT5748" i="3"/>
  <c r="AT5752" i="3"/>
  <c r="AT5756" i="3"/>
  <c r="AT5760" i="3"/>
  <c r="AT5764" i="3"/>
  <c r="AT5768" i="3"/>
  <c r="AT5772" i="3"/>
  <c r="AT5776" i="3"/>
  <c r="AT5780" i="3"/>
  <c r="AT5784" i="3"/>
  <c r="AT5788" i="3"/>
  <c r="AT5792" i="3"/>
  <c r="AT5796" i="3"/>
  <c r="AT5800" i="3"/>
  <c r="AT5804" i="3"/>
  <c r="AT5808" i="3"/>
  <c r="AT5812" i="3"/>
  <c r="AT5816" i="3"/>
  <c r="AT5820" i="3"/>
  <c r="AT7787" i="3"/>
  <c r="AT7795" i="3"/>
  <c r="AT7803" i="3"/>
  <c r="AT7811" i="3"/>
  <c r="AT7819" i="3"/>
  <c r="AT7827" i="3"/>
  <c r="AT7835" i="3"/>
  <c r="AT7843" i="3"/>
  <c r="AT7851" i="3"/>
  <c r="AT7859" i="3"/>
  <c r="AT7867" i="3"/>
  <c r="AT7875" i="3"/>
  <c r="AT8840" i="3"/>
  <c r="AT8848" i="3"/>
  <c r="AT8856" i="3"/>
  <c r="AT8864" i="3"/>
  <c r="AT8872" i="3"/>
  <c r="AT8880" i="3"/>
  <c r="AT8888" i="3"/>
  <c r="AT8896" i="3"/>
  <c r="AT8904" i="3"/>
  <c r="AT8912" i="3"/>
  <c r="AT8920" i="3"/>
  <c r="AT8928" i="3"/>
  <c r="AT8936" i="3"/>
  <c r="AT8944" i="3"/>
  <c r="AT8952" i="3"/>
  <c r="AT8960" i="3"/>
  <c r="AT8968" i="3"/>
  <c r="AT8976" i="3"/>
  <c r="AT8984" i="3"/>
  <c r="AT8992" i="3"/>
  <c r="AT9000" i="3"/>
  <c r="AT9008" i="3"/>
  <c r="AT9016" i="3"/>
  <c r="AT9024" i="3"/>
  <c r="AT9032" i="3"/>
  <c r="AT9040" i="3"/>
  <c r="AT9048" i="3"/>
  <c r="AT9056" i="3"/>
  <c r="AT9064" i="3"/>
  <c r="AT9072" i="3"/>
  <c r="AT9080" i="3"/>
  <c r="AT9088" i="3"/>
  <c r="AT9096" i="3"/>
  <c r="AT9104" i="3"/>
  <c r="AT9112" i="3"/>
  <c r="AT9120" i="3"/>
  <c r="AT9128" i="3"/>
  <c r="AT9136" i="3"/>
  <c r="AT9144" i="3"/>
  <c r="AT9152" i="3"/>
  <c r="AT9160" i="3"/>
  <c r="AT9168" i="3"/>
  <c r="AT9176" i="3"/>
  <c r="AT9184" i="3"/>
  <c r="AT9192" i="3"/>
  <c r="AT9200" i="3"/>
  <c r="AT9208" i="3"/>
  <c r="AT9216" i="3"/>
  <c r="AT9224" i="3"/>
  <c r="AT9232" i="3"/>
  <c r="AT9240" i="3"/>
  <c r="AT9248" i="3"/>
  <c r="AT9256" i="3"/>
  <c r="AT9264" i="3"/>
  <c r="AT9272" i="3"/>
  <c r="AT9280" i="3"/>
  <c r="AT9288" i="3"/>
  <c r="AT9296" i="3"/>
  <c r="AT9304" i="3"/>
  <c r="AT9312" i="3"/>
  <c r="AT9320" i="3"/>
  <c r="AT9328" i="3"/>
  <c r="AT9336" i="3"/>
  <c r="AT9344" i="3"/>
  <c r="AT9352" i="3"/>
  <c r="AT9360" i="3"/>
  <c r="AT9368" i="3"/>
  <c r="AT7879" i="3"/>
  <c r="AT7883" i="3"/>
  <c r="AT7887" i="3"/>
  <c r="AT7891" i="3"/>
  <c r="AT7895" i="3"/>
  <c r="AT7899" i="3"/>
  <c r="AT7903" i="3"/>
  <c r="AT7907" i="3"/>
  <c r="AT7911" i="3"/>
  <c r="AT7915" i="3"/>
  <c r="AT7919" i="3"/>
  <c r="AT7923" i="3"/>
  <c r="AT7927" i="3"/>
  <c r="AT7931" i="3"/>
  <c r="AT7935" i="3"/>
  <c r="AT7939" i="3"/>
  <c r="AT7943" i="3"/>
  <c r="AT7947" i="3"/>
  <c r="AT7951" i="3"/>
  <c r="AT7955" i="3"/>
  <c r="AT7959" i="3"/>
  <c r="AT7963" i="3"/>
  <c r="AT7967" i="3"/>
  <c r="AT7971" i="3"/>
  <c r="AT7975" i="3"/>
  <c r="AT7979" i="3"/>
  <c r="AT7983" i="3"/>
  <c r="AT7987" i="3"/>
  <c r="AT7991" i="3"/>
  <c r="AT7995" i="3"/>
  <c r="AT7999" i="3"/>
  <c r="AT8003" i="3"/>
  <c r="AT8007" i="3"/>
  <c r="AT8011" i="3"/>
  <c r="AT8015" i="3"/>
  <c r="AT8019" i="3"/>
  <c r="AT8023" i="3"/>
  <c r="AT8027" i="3"/>
  <c r="AT8031" i="3"/>
  <c r="AT8035" i="3"/>
  <c r="AT8039" i="3"/>
  <c r="AT8043" i="3"/>
  <c r="AT8047" i="3"/>
  <c r="AT8051" i="3"/>
  <c r="AT8055" i="3"/>
  <c r="AT8059" i="3"/>
  <c r="AT8063" i="3"/>
  <c r="AT8067" i="3"/>
  <c r="AT8071" i="3"/>
  <c r="AT8075" i="3"/>
  <c r="AT8079" i="3"/>
  <c r="AT8083" i="3"/>
  <c r="AT8087" i="3"/>
  <c r="AT8091" i="3"/>
  <c r="AT8095" i="3"/>
  <c r="AT8099" i="3"/>
  <c r="AT8103" i="3"/>
  <c r="AT8107" i="3"/>
  <c r="AT8111" i="3"/>
  <c r="AT8115" i="3"/>
  <c r="AT8119" i="3"/>
  <c r="AT8123" i="3"/>
  <c r="AT8127" i="3"/>
  <c r="AT8131" i="3"/>
  <c r="AT8135" i="3"/>
  <c r="AT8139" i="3"/>
  <c r="AT8143" i="3"/>
  <c r="AT8147" i="3"/>
  <c r="AT8151" i="3"/>
  <c r="AT8155" i="3"/>
  <c r="AT8159" i="3"/>
  <c r="AT8163" i="3"/>
  <c r="AT8167" i="3"/>
  <c r="AT8171" i="3"/>
  <c r="AT8175" i="3"/>
  <c r="AT8179" i="3"/>
  <c r="AT8183" i="3"/>
  <c r="AT8187" i="3"/>
  <c r="AT8191" i="3"/>
  <c r="AT8195" i="3"/>
  <c r="AT8199" i="3"/>
  <c r="AT8203" i="3"/>
  <c r="AT8207" i="3"/>
  <c r="AT8211" i="3"/>
  <c r="AT8215" i="3"/>
  <c r="AT8219" i="3"/>
  <c r="AT8223" i="3"/>
  <c r="AT8227" i="3"/>
  <c r="AT8231" i="3"/>
  <c r="AT8235" i="3"/>
  <c r="AT8239" i="3"/>
  <c r="AT8243" i="3"/>
  <c r="AT8247" i="3"/>
  <c r="AT8251" i="3"/>
  <c r="AT8255" i="3"/>
  <c r="AT8259" i="3"/>
  <c r="AT8263" i="3"/>
  <c r="AT8267" i="3"/>
  <c r="AT8271" i="3"/>
  <c r="AT8275" i="3"/>
  <c r="AT8279" i="3"/>
  <c r="AT8283" i="3"/>
  <c r="AT8287" i="3"/>
  <c r="AT8291" i="3"/>
  <c r="AT8295" i="3"/>
  <c r="AT8299" i="3"/>
  <c r="AT8303" i="3"/>
  <c r="AT8307" i="3"/>
  <c r="AT8311" i="3"/>
  <c r="AT8315" i="3"/>
  <c r="AT8319" i="3"/>
  <c r="AT8323" i="3"/>
  <c r="AT8327" i="3"/>
  <c r="AT8331" i="3"/>
  <c r="AT8335" i="3"/>
  <c r="AT8339" i="3"/>
  <c r="AT8343" i="3"/>
  <c r="AT8347" i="3"/>
  <c r="AT8351" i="3"/>
  <c r="AT8355" i="3"/>
  <c r="AT8359" i="3"/>
  <c r="AT8363" i="3"/>
  <c r="AT8367" i="3"/>
  <c r="AT8371" i="3"/>
  <c r="AT8375" i="3"/>
  <c r="AT8379" i="3"/>
  <c r="AT8383" i="3"/>
  <c r="AT8387" i="3"/>
  <c r="AT8391" i="3"/>
  <c r="AT8395" i="3"/>
  <c r="AT8399" i="3"/>
  <c r="AT8403" i="3"/>
  <c r="AT8407" i="3"/>
  <c r="AT8411" i="3"/>
  <c r="AT8415" i="3"/>
  <c r="AT8419" i="3"/>
  <c r="AT8423" i="3"/>
  <c r="AT8427" i="3"/>
  <c r="AT8431" i="3"/>
  <c r="AT8435" i="3"/>
  <c r="AT8439" i="3"/>
  <c r="AT8445" i="3"/>
  <c r="AT8453" i="3"/>
  <c r="AT8461" i="3"/>
  <c r="AT8469" i="3"/>
  <c r="AT8477" i="3"/>
  <c r="AT8485" i="3"/>
  <c r="AT8493" i="3"/>
  <c r="AT8501" i="3"/>
  <c r="AT8509" i="3"/>
  <c r="AT8517" i="3"/>
  <c r="AT8525" i="3"/>
  <c r="AT8533" i="3"/>
  <c r="AT8541" i="3"/>
  <c r="AT8549" i="3"/>
  <c r="AT8557" i="3"/>
  <c r="AT8565" i="3"/>
  <c r="AT8573" i="3"/>
  <c r="AT8581" i="3"/>
  <c r="AT8589" i="3"/>
  <c r="AT8597" i="3"/>
  <c r="AT8605" i="3"/>
  <c r="AT8613" i="3"/>
  <c r="AT8621" i="3"/>
  <c r="AT8629" i="3"/>
  <c r="AT8637" i="3"/>
  <c r="AT8645" i="3"/>
  <c r="AT8653" i="3"/>
  <c r="AT8661" i="3"/>
  <c r="AT8669" i="3"/>
  <c r="AT8677" i="3"/>
  <c r="AT8685" i="3"/>
  <c r="AT8693" i="3"/>
  <c r="AT8701" i="3"/>
  <c r="AT8709" i="3"/>
  <c r="AT8717" i="3"/>
  <c r="AT8725" i="3"/>
  <c r="AT8733" i="3"/>
  <c r="AT8741" i="3"/>
  <c r="AT8749" i="3"/>
  <c r="AT8757" i="3"/>
  <c r="AT8765" i="3"/>
  <c r="AT8773" i="3"/>
  <c r="AT8781" i="3"/>
  <c r="AT8789" i="3"/>
  <c r="AT8797" i="3"/>
  <c r="AT8805" i="3"/>
  <c r="AT8813" i="3"/>
  <c r="AT8821" i="3"/>
  <c r="AT8829" i="3"/>
  <c r="AT9538" i="3"/>
  <c r="AT9554" i="3"/>
  <c r="AT9570" i="3"/>
  <c r="AT9586" i="3"/>
  <c r="AT9602" i="3"/>
  <c r="AT9618" i="3"/>
  <c r="AT9634" i="3"/>
  <c r="AT9650" i="3"/>
  <c r="AT9666" i="3"/>
  <c r="AT9682" i="3"/>
  <c r="AT9698" i="3"/>
  <c r="AT9714" i="3"/>
  <c r="AT9730" i="3"/>
  <c r="AT9746" i="3"/>
  <c r="AT9762" i="3"/>
  <c r="AT9778" i="3"/>
  <c r="AT9794" i="3"/>
  <c r="AT9810" i="3"/>
  <c r="AT9826" i="3"/>
  <c r="AT9842" i="3"/>
  <c r="AT9858" i="3"/>
  <c r="AT9874" i="3"/>
  <c r="AT10283" i="3"/>
  <c r="AT10315" i="3"/>
  <c r="AT10347" i="3"/>
  <c r="AT10379" i="3"/>
  <c r="AT10411" i="3"/>
  <c r="AT10443" i="3"/>
  <c r="AT10475" i="3"/>
  <c r="AT10507" i="3"/>
  <c r="AT10539" i="3"/>
  <c r="AT10571" i="3"/>
  <c r="AT10289" i="3"/>
  <c r="AT10321" i="3"/>
  <c r="AT10353" i="3"/>
  <c r="AT10385" i="3"/>
  <c r="AT10417" i="3"/>
  <c r="AT10449" i="3"/>
  <c r="AT10481" i="3"/>
  <c r="AT10513" i="3"/>
  <c r="AT10545" i="3"/>
  <c r="AT10577" i="3"/>
  <c r="AT9544" i="3"/>
  <c r="AT9560" i="3"/>
  <c r="AT9576" i="3"/>
  <c r="AT9592" i="3"/>
  <c r="AT9608" i="3"/>
  <c r="AT9624" i="3"/>
  <c r="AT9640" i="3"/>
  <c r="AT9656" i="3"/>
  <c r="AT9672" i="3"/>
  <c r="AT9688" i="3"/>
  <c r="AT9704" i="3"/>
  <c r="AT9720" i="3"/>
  <c r="AT9736" i="3"/>
  <c r="AT9752" i="3"/>
  <c r="AT9768" i="3"/>
  <c r="AT9784" i="3"/>
  <c r="AT9800" i="3"/>
  <c r="AT9816" i="3"/>
  <c r="AT9832" i="3"/>
  <c r="AT9848" i="3"/>
  <c r="AT9864" i="3"/>
  <c r="AT9880" i="3"/>
  <c r="AT10287" i="3"/>
  <c r="AT10319" i="3"/>
  <c r="AT10351" i="3"/>
  <c r="AT10383" i="3"/>
  <c r="AT10415" i="3"/>
  <c r="AT10447" i="3"/>
  <c r="AT10479" i="3"/>
  <c r="AT10511" i="3"/>
  <c r="AT10543" i="3"/>
  <c r="AT10575" i="3"/>
  <c r="AT10277" i="3"/>
  <c r="AT10309" i="3"/>
  <c r="AT10341" i="3"/>
  <c r="AT10373" i="3"/>
  <c r="AT10405" i="3"/>
  <c r="AT10437" i="3"/>
  <c r="AT10469" i="3"/>
  <c r="AT10501" i="3"/>
  <c r="AT10533" i="3"/>
  <c r="AT10565" i="3"/>
  <c r="AT10597" i="3"/>
  <c r="AT10127" i="3"/>
  <c r="AT10143" i="3"/>
  <c r="AT10159" i="3"/>
  <c r="AT10175" i="3"/>
  <c r="AT10191" i="3"/>
  <c r="AT10207" i="3"/>
  <c r="AT10223" i="3"/>
  <c r="AT10239" i="3"/>
  <c r="AT10255" i="3"/>
  <c r="AT10129" i="3"/>
  <c r="AT10145" i="3"/>
  <c r="AT10161" i="3"/>
  <c r="AT10177" i="3"/>
  <c r="AT10193" i="3"/>
  <c r="AT10209" i="3"/>
  <c r="AT10225" i="3"/>
  <c r="AT10241" i="3"/>
  <c r="AT10257" i="3"/>
  <c r="AT11339" i="3"/>
  <c r="AT11355" i="3"/>
  <c r="AT11371" i="3"/>
  <c r="AT11387" i="3"/>
  <c r="AT11403" i="3"/>
  <c r="AT11419" i="3"/>
  <c r="AT11435" i="3"/>
  <c r="AT10604" i="3"/>
  <c r="AT10608" i="3"/>
  <c r="AT10612" i="3"/>
  <c r="AT10616" i="3"/>
  <c r="AT10620" i="3"/>
  <c r="AT10624" i="3"/>
  <c r="AT10628" i="3"/>
  <c r="AT10632" i="3"/>
  <c r="AT10636" i="3"/>
  <c r="AT10640" i="3"/>
  <c r="AT10644" i="3"/>
  <c r="AT10648" i="3"/>
  <c r="AT10652" i="3"/>
  <c r="AT10656" i="3"/>
  <c r="AT10660" i="3"/>
  <c r="AT10664" i="3"/>
  <c r="AT10668" i="3"/>
  <c r="AT10672" i="3"/>
  <c r="AT10676" i="3"/>
  <c r="AT10680" i="3"/>
  <c r="AT10684" i="3"/>
  <c r="AT10688" i="3"/>
  <c r="AT10692" i="3"/>
  <c r="AT10696" i="3"/>
  <c r="AT10700" i="3"/>
  <c r="AT10704" i="3"/>
  <c r="AT10708" i="3"/>
  <c r="AT10712" i="3"/>
  <c r="AT10716" i="3"/>
  <c r="AT10720" i="3"/>
  <c r="AT10724" i="3"/>
  <c r="AT10728" i="3"/>
  <c r="AT10732" i="3"/>
  <c r="AT10736" i="3"/>
  <c r="AT10740" i="3"/>
  <c r="AT10744" i="3"/>
  <c r="AT10748" i="3"/>
  <c r="AT10752" i="3"/>
  <c r="AT10756" i="3"/>
  <c r="AT10760" i="3"/>
  <c r="AT10764" i="3"/>
  <c r="AT10768" i="3"/>
  <c r="AT10772" i="3"/>
  <c r="AT10776" i="3"/>
  <c r="AT10780" i="3"/>
  <c r="AT10784" i="3"/>
  <c r="AT10788" i="3"/>
  <c r="AT10792" i="3"/>
  <c r="AT10796" i="3"/>
  <c r="AT10800" i="3"/>
  <c r="AT10804" i="3"/>
  <c r="AT10808" i="3"/>
  <c r="AT10812" i="3"/>
  <c r="AT10816" i="3"/>
  <c r="AT10820" i="3"/>
  <c r="AT10824" i="3"/>
  <c r="AT10828" i="3"/>
  <c r="AT10832" i="3"/>
  <c r="AT10836" i="3"/>
  <c r="AT10840" i="3"/>
  <c r="AT10844" i="3"/>
  <c r="AT10848" i="3"/>
  <c r="AT10852" i="3"/>
  <c r="AT10856" i="3"/>
  <c r="AT10860" i="3"/>
  <c r="AT10864" i="3"/>
  <c r="AT10868" i="3"/>
  <c r="AT10872" i="3"/>
  <c r="AT10876" i="3"/>
  <c r="AT10880" i="3"/>
  <c r="AT10884" i="3"/>
  <c r="AT10888" i="3"/>
  <c r="AT10892" i="3"/>
  <c r="AT10896" i="3"/>
  <c r="AT10900" i="3"/>
  <c r="AT10904" i="3"/>
  <c r="AT10908" i="3"/>
  <c r="AT10912" i="3"/>
  <c r="AT10916" i="3"/>
  <c r="AT10920" i="3"/>
  <c r="AT10924" i="3"/>
  <c r="AT10928" i="3"/>
  <c r="AT10932" i="3"/>
  <c r="AT10936" i="3"/>
  <c r="AT10940" i="3"/>
  <c r="AT10944" i="3"/>
  <c r="AT10948" i="3"/>
  <c r="AT10952" i="3"/>
  <c r="AT10956" i="3"/>
  <c r="AT10960" i="3"/>
  <c r="AT10964" i="3"/>
  <c r="AT10968" i="3"/>
  <c r="AT10972" i="3"/>
  <c r="AT10976" i="3"/>
  <c r="AT10980" i="3"/>
  <c r="AT10984" i="3"/>
  <c r="AT10988" i="3"/>
  <c r="AT10992" i="3"/>
  <c r="AT10996" i="3"/>
  <c r="AT11000" i="3"/>
  <c r="AT11004" i="3"/>
  <c r="AT11008" i="3"/>
  <c r="AT11012" i="3"/>
  <c r="AT11016" i="3"/>
  <c r="AT11020" i="3"/>
  <c r="AT11024" i="3"/>
  <c r="AT11028" i="3"/>
  <c r="AT11032" i="3"/>
  <c r="AT11036" i="3"/>
  <c r="AT11040" i="3"/>
  <c r="AT11044" i="3"/>
  <c r="AT11048" i="3"/>
  <c r="AT11052" i="3"/>
  <c r="AT11056" i="3"/>
  <c r="AT11060" i="3"/>
  <c r="AT11064" i="3"/>
  <c r="AT11068" i="3"/>
  <c r="AT11072" i="3"/>
  <c r="AT11076" i="3"/>
  <c r="AT11080" i="3"/>
  <c r="AT11084" i="3"/>
  <c r="AT11088" i="3"/>
  <c r="AT11092" i="3"/>
  <c r="AT11096" i="3"/>
  <c r="AT11100" i="3"/>
  <c r="AT11104" i="3"/>
  <c r="AT11108" i="3"/>
  <c r="AT11112" i="3"/>
  <c r="AT11116" i="3"/>
  <c r="AT11120" i="3"/>
  <c r="AT11124" i="3"/>
  <c r="AT11128" i="3"/>
  <c r="AT11132" i="3"/>
  <c r="AT11136" i="3"/>
  <c r="AT11140" i="3"/>
  <c r="AT11144" i="3"/>
  <c r="AT11148" i="3"/>
  <c r="AT11152" i="3"/>
  <c r="AT11156" i="3"/>
  <c r="AT11160" i="3"/>
  <c r="AT11164" i="3"/>
  <c r="AT11168" i="3"/>
  <c r="AT11172" i="3"/>
  <c r="AT11176" i="3"/>
  <c r="AT11180" i="3"/>
  <c r="AT11184" i="3"/>
  <c r="AT11188" i="3"/>
  <c r="AT11192" i="3"/>
  <c r="AT11196" i="3"/>
  <c r="AT11447" i="3"/>
  <c r="AT11455" i="3"/>
  <c r="AT11463" i="3"/>
  <c r="AT11471" i="3"/>
  <c r="AT11479" i="3"/>
  <c r="AT11487" i="3"/>
  <c r="AT11495" i="3"/>
  <c r="AT11503" i="3"/>
  <c r="AT11511" i="3"/>
  <c r="AT11519" i="3"/>
  <c r="AT11527" i="3"/>
  <c r="AT11535" i="3"/>
  <c r="AT11543" i="3"/>
  <c r="AT11551" i="3"/>
  <c r="AT11559" i="3"/>
  <c r="AT11567" i="3"/>
  <c r="AT11575" i="3"/>
  <c r="AT11583" i="3"/>
  <c r="AT11591" i="3"/>
  <c r="AT11599" i="3"/>
  <c r="AT11607" i="3"/>
  <c r="AT11615" i="3"/>
  <c r="AT11623" i="3"/>
  <c r="AT11631" i="3"/>
  <c r="AT11639" i="3"/>
  <c r="AT11647" i="3"/>
  <c r="AT11655" i="3"/>
  <c r="AT11663" i="3"/>
  <c r="AT11671" i="3"/>
  <c r="AT11679" i="3"/>
  <c r="AT11687" i="3"/>
  <c r="AT11695" i="3"/>
  <c r="AT11703" i="3"/>
  <c r="AT11711" i="3"/>
  <c r="AT11719" i="3"/>
  <c r="AT11727" i="3"/>
  <c r="AT11735" i="3"/>
  <c r="AT11743" i="3"/>
  <c r="AT11751" i="3"/>
  <c r="AT11759" i="3"/>
  <c r="AT11767" i="3"/>
  <c r="AT11775" i="3"/>
  <c r="AT11783" i="3"/>
  <c r="AT11791" i="3"/>
  <c r="AT11799" i="3"/>
  <c r="AT11807" i="3"/>
  <c r="AT11815" i="3"/>
  <c r="AT11823" i="3"/>
  <c r="AT11831" i="3"/>
  <c r="AT11839" i="3"/>
  <c r="AT11847" i="3"/>
  <c r="AT11855" i="3"/>
  <c r="AT11863" i="3"/>
  <c r="AT11871" i="3"/>
  <c r="AT11879" i="3"/>
  <c r="AT11887" i="3"/>
  <c r="AT11895" i="3"/>
  <c r="AT11903" i="3"/>
  <c r="AT11911" i="3"/>
  <c r="AT11919" i="3"/>
  <c r="AT11927" i="3"/>
  <c r="AT11935" i="3"/>
  <c r="AT11943" i="3"/>
  <c r="AT11951" i="3"/>
  <c r="AT11959" i="3"/>
  <c r="AT11967" i="3"/>
  <c r="AT11975" i="3"/>
  <c r="AT11983" i="3"/>
  <c r="AT11991" i="3"/>
  <c r="AT11999" i="3"/>
  <c r="AT12007" i="3"/>
  <c r="AT12015" i="3"/>
  <c r="AT11337" i="3"/>
  <c r="AT11353" i="3"/>
  <c r="AT11369" i="3"/>
  <c r="AT11385" i="3"/>
  <c r="AT11401" i="3"/>
  <c r="AT11417" i="3"/>
  <c r="AT11433" i="3"/>
  <c r="AT12441" i="3"/>
  <c r="AT12457" i="3"/>
  <c r="AT12473" i="3"/>
  <c r="AT12489" i="3"/>
  <c r="AT12447" i="3"/>
  <c r="AT12463" i="3"/>
  <c r="AT12479" i="3"/>
  <c r="AT12495" i="3"/>
  <c r="AT12501" i="3"/>
  <c r="AT12509" i="3"/>
  <c r="AT12517" i="3"/>
  <c r="AT13000" i="3"/>
  <c r="AT13032" i="3"/>
  <c r="AT13064" i="3"/>
  <c r="AT13096" i="3"/>
  <c r="AT13128" i="3"/>
  <c r="AT13160" i="3"/>
  <c r="AT13006" i="3"/>
  <c r="AT13038" i="3"/>
  <c r="AT13070" i="3"/>
  <c r="AT13102" i="3"/>
  <c r="AT13134" i="3"/>
  <c r="AT13166" i="3"/>
  <c r="AT12521" i="3"/>
  <c r="AT12525" i="3"/>
  <c r="AT12529" i="3"/>
  <c r="AT12533" i="3"/>
  <c r="AT12537" i="3"/>
  <c r="AT12541" i="3"/>
  <c r="AT12545" i="3"/>
  <c r="AT12549" i="3"/>
  <c r="AT12553" i="3"/>
  <c r="AT12557" i="3"/>
  <c r="AT12561" i="3"/>
  <c r="AT12565" i="3"/>
  <c r="AT12569" i="3"/>
  <c r="AT12573" i="3"/>
  <c r="AT12577" i="3"/>
  <c r="AT12581" i="3"/>
  <c r="AT12585" i="3"/>
  <c r="AT12589" i="3"/>
  <c r="AT12593" i="3"/>
  <c r="AT12597" i="3"/>
  <c r="AT13012" i="3"/>
  <c r="AT13044" i="3"/>
  <c r="AT13076" i="3"/>
  <c r="AT13108" i="3"/>
  <c r="AT13140" i="3"/>
  <c r="AT13172" i="3"/>
  <c r="AT12986" i="3"/>
  <c r="AT13018" i="3"/>
  <c r="AT13050" i="3"/>
  <c r="AT13082" i="3"/>
  <c r="AT13114" i="3"/>
  <c r="AT13146" i="3"/>
  <c r="AT13174" i="3"/>
  <c r="AT13185" i="3"/>
  <c r="AT13217" i="3"/>
  <c r="AT13249" i="3"/>
  <c r="AT13281" i="3"/>
  <c r="AT13313" i="3"/>
  <c r="AT13345" i="3"/>
  <c r="AT13377" i="3"/>
  <c r="AT13409" i="3"/>
  <c r="AT13441" i="3"/>
  <c r="AT12865" i="3"/>
  <c r="AT12873" i="3"/>
  <c r="AT12881" i="3"/>
  <c r="AT12889" i="3"/>
  <c r="AT12897" i="3"/>
  <c r="AT12905" i="3"/>
  <c r="AT12913" i="3"/>
  <c r="AT12921" i="3"/>
  <c r="AT12929" i="3"/>
  <c r="AT12937" i="3"/>
  <c r="AT12945" i="3"/>
  <c r="AT12953" i="3"/>
  <c r="AT12961" i="3"/>
  <c r="AT12969" i="3"/>
  <c r="AT12977" i="3"/>
  <c r="AT13367" i="3"/>
  <c r="AT13399" i="3"/>
  <c r="AT13431" i="3"/>
  <c r="AT13205" i="3"/>
  <c r="AT13237" i="3"/>
  <c r="AT13269" i="3"/>
  <c r="AT13301" i="3"/>
  <c r="AT13333" i="3"/>
  <c r="AT13365" i="3"/>
  <c r="AT13397" i="3"/>
  <c r="AT13429" i="3"/>
  <c r="AT12600" i="3"/>
  <c r="AT12604" i="3"/>
  <c r="AT12608" i="3"/>
  <c r="AT12612" i="3"/>
  <c r="AT12616" i="3"/>
  <c r="AT12620" i="3"/>
  <c r="AT12624" i="3"/>
  <c r="AT12628" i="3"/>
  <c r="AT12632" i="3"/>
  <c r="AT12636" i="3"/>
  <c r="AT12640" i="3"/>
  <c r="AT12644" i="3"/>
  <c r="AT12648" i="3"/>
  <c r="AT12652" i="3"/>
  <c r="AT12656" i="3"/>
  <c r="AT12660" i="3"/>
  <c r="AT12664" i="3"/>
  <c r="AT12668" i="3"/>
  <c r="AT12672" i="3"/>
  <c r="AT12676" i="3"/>
  <c r="AT12680" i="3"/>
  <c r="AT12684" i="3"/>
  <c r="AT12688" i="3"/>
  <c r="AT12692" i="3"/>
  <c r="AT12696" i="3"/>
  <c r="AT12700" i="3"/>
  <c r="AT12704" i="3"/>
  <c r="AT12708" i="3"/>
  <c r="AT12712" i="3"/>
  <c r="AT12716" i="3"/>
  <c r="AT12720" i="3"/>
  <c r="AT12724" i="3"/>
  <c r="AT12728" i="3"/>
  <c r="AT12732" i="3"/>
  <c r="AT12736" i="3"/>
  <c r="AT12740" i="3"/>
  <c r="AT12744" i="3"/>
  <c r="AT12748" i="3"/>
  <c r="AT12752" i="3"/>
  <c r="AT12756" i="3"/>
  <c r="AT12760" i="3"/>
  <c r="AT12764" i="3"/>
  <c r="AT12768" i="3"/>
  <c r="AT12772" i="3"/>
  <c r="AT12776" i="3"/>
  <c r="AT12780" i="3"/>
  <c r="AT12784" i="3"/>
  <c r="AT12788" i="3"/>
  <c r="AT12792" i="3"/>
  <c r="AT12796" i="3"/>
  <c r="AT12800" i="3"/>
  <c r="AT12804" i="3"/>
  <c r="AT12808" i="3"/>
  <c r="AT12812" i="3"/>
  <c r="AT12816" i="3"/>
  <c r="AT12820" i="3"/>
  <c r="AT12824" i="3"/>
  <c r="AT12828" i="3"/>
  <c r="AT12832" i="3"/>
  <c r="AT12836" i="3"/>
  <c r="AT12840" i="3"/>
  <c r="AT12844" i="3"/>
  <c r="AT12848" i="3"/>
  <c r="AT12852" i="3"/>
  <c r="AT12856" i="3"/>
  <c r="AT13387" i="3"/>
  <c r="AT13419" i="3"/>
  <c r="AT13451" i="3"/>
  <c r="AT13857" i="3"/>
  <c r="AT13187" i="3"/>
  <c r="AT13203" i="3"/>
  <c r="AT13219" i="3"/>
  <c r="AT13235" i="3"/>
  <c r="AT13251" i="3"/>
  <c r="AT13267" i="3"/>
  <c r="AT13283" i="3"/>
  <c r="AT13299" i="3"/>
  <c r="AT13315" i="3"/>
  <c r="AT13331" i="3"/>
  <c r="AT13347" i="3"/>
  <c r="AT13578" i="3"/>
  <c r="AT13589" i="3"/>
  <c r="AT13581" i="3"/>
  <c r="AT13456" i="3"/>
  <c r="AT13460" i="3"/>
  <c r="AT13464" i="3"/>
  <c r="AT13472" i="3"/>
  <c r="AT13476" i="3"/>
  <c r="AT13480" i="3"/>
  <c r="AT13488" i="3"/>
  <c r="AT13492" i="3"/>
  <c r="AT13496" i="3"/>
  <c r="AT13504" i="3"/>
  <c r="AT13508" i="3"/>
  <c r="AT13512" i="3"/>
  <c r="AT13520" i="3"/>
  <c r="AT13524" i="3"/>
  <c r="AT13528" i="3"/>
  <c r="AT13536" i="3"/>
  <c r="AT13540" i="3"/>
  <c r="AT13544" i="3"/>
  <c r="AT13552" i="3"/>
  <c r="AT13556" i="3"/>
  <c r="AT13560" i="3"/>
  <c r="AT13568" i="3"/>
  <c r="AT13572" i="3"/>
  <c r="AT13576" i="3"/>
  <c r="AT13584" i="3"/>
  <c r="AT13592" i="3"/>
  <c r="AT13608" i="3"/>
  <c r="AT13624" i="3"/>
  <c r="AT13640" i="3"/>
  <c r="AT13656" i="3"/>
  <c r="AT13672" i="3"/>
  <c r="AT13688" i="3"/>
  <c r="AT13704" i="3"/>
  <c r="AT13731" i="3"/>
  <c r="AT13795" i="3"/>
  <c r="AT13865" i="3"/>
  <c r="AT13723" i="3"/>
  <c r="AT13743" i="3"/>
  <c r="AT13807" i="3"/>
  <c r="AT13853" i="3"/>
  <c r="AT13822" i="3"/>
  <c r="AT13830" i="3"/>
  <c r="AT13836" i="3"/>
  <c r="AT13844" i="3"/>
  <c r="AT13852" i="3"/>
  <c r="AT13860" i="3"/>
  <c r="AT13868" i="3"/>
  <c r="AT13876" i="3"/>
  <c r="AT13892" i="3"/>
  <c r="AT13900" i="3"/>
  <c r="AT13908" i="3"/>
  <c r="AT13916" i="3"/>
  <c r="AT2444" i="3"/>
  <c r="AT2436" i="3"/>
  <c r="AT2428" i="3"/>
  <c r="AT2420" i="3"/>
  <c r="AT2412" i="3"/>
  <c r="AT2404" i="3"/>
  <c r="AT2396" i="3"/>
  <c r="AT2388" i="3"/>
  <c r="AT2380" i="3"/>
  <c r="AT2372" i="3"/>
  <c r="AT2364" i="3"/>
  <c r="AT2356" i="3"/>
  <c r="AT2348" i="3"/>
  <c r="AT2340" i="3"/>
  <c r="AT2332" i="3"/>
  <c r="AT2324" i="3"/>
  <c r="AT2316" i="3"/>
  <c r="AT2308" i="3"/>
  <c r="AT2300" i="3"/>
  <c r="AT2292" i="3"/>
  <c r="AT2284" i="3"/>
  <c r="AT2276" i="3"/>
  <c r="AT2268" i="3"/>
  <c r="AT2260" i="3"/>
  <c r="AT2252" i="3"/>
  <c r="AT2244" i="3"/>
  <c r="AT2236" i="3"/>
  <c r="AT2228" i="3"/>
  <c r="AT2220" i="3"/>
  <c r="AT2212" i="3"/>
  <c r="AT2204" i="3"/>
  <c r="AT2196" i="3"/>
  <c r="AT2188" i="3"/>
  <c r="AT2180" i="3"/>
  <c r="AT2172" i="3"/>
  <c r="AT2164" i="3"/>
  <c r="AT2156" i="3"/>
  <c r="AT2148" i="3"/>
  <c r="M54" i="1" a="1"/>
  <c r="M54" i="1" s="1"/>
  <c r="H54" i="1" a="1"/>
  <c r="H54" i="1" s="1"/>
  <c r="G54" i="1" a="1"/>
  <c r="G54" i="1" s="1"/>
  <c r="I54" i="1" a="1"/>
  <c r="I54" i="1" s="1"/>
  <c r="L54" i="1" a="1"/>
  <c r="L54" i="1" s="1"/>
  <c r="N54" i="1" s="1"/>
  <c r="J202" i="2"/>
  <c r="N202" i="2"/>
  <c r="I200" i="2" a="1"/>
  <c r="I200" i="2" s="1"/>
  <c r="J200" i="2" s="1"/>
  <c r="M196" i="2" a="1"/>
  <c r="M196" i="2" s="1"/>
  <c r="N196" i="2" s="1"/>
  <c r="N194" i="2"/>
  <c r="I192" i="2" a="1"/>
  <c r="I192" i="2" s="1"/>
  <c r="J192" i="2" s="1"/>
  <c r="M188" i="2" a="1"/>
  <c r="M188" i="2" s="1"/>
  <c r="N188" i="2" s="1"/>
  <c r="N186" i="2"/>
  <c r="I184" i="2" a="1"/>
  <c r="I184" i="2" s="1"/>
  <c r="J184" i="2" s="1"/>
  <c r="M180" i="2" a="1"/>
  <c r="M180" i="2" s="1"/>
  <c r="N180" i="2" s="1"/>
  <c r="J178" i="2"/>
  <c r="N178" i="2"/>
  <c r="I176" i="2" a="1"/>
  <c r="I176" i="2" s="1"/>
  <c r="J176" i="2" s="1"/>
  <c r="M172" i="2" a="1"/>
  <c r="M172" i="2" s="1"/>
  <c r="N172" i="2" s="1"/>
  <c r="N170" i="2"/>
  <c r="I168" i="2" a="1"/>
  <c r="I168" i="2" s="1"/>
  <c r="J168" i="2" s="1"/>
  <c r="M164" i="2" a="1"/>
  <c r="M164" i="2" s="1"/>
  <c r="N164" i="2" s="1"/>
  <c r="J162" i="2"/>
  <c r="N162" i="2"/>
  <c r="I160" i="2" a="1"/>
  <c r="I160" i="2" s="1"/>
  <c r="J160" i="2" s="1"/>
  <c r="M156" i="2" a="1"/>
  <c r="M156" i="2" s="1"/>
  <c r="N156" i="2" s="1"/>
  <c r="J154" i="2"/>
  <c r="N154" i="2"/>
  <c r="I152" i="2" a="1"/>
  <c r="I152" i="2" s="1"/>
  <c r="J152" i="2" s="1"/>
  <c r="M148" i="2" a="1"/>
  <c r="M148" i="2" s="1"/>
  <c r="N148" i="2" s="1"/>
  <c r="J146" i="2"/>
  <c r="N146" i="2"/>
  <c r="I144" i="2" a="1"/>
  <c r="I144" i="2" s="1"/>
  <c r="J144" i="2" s="1"/>
  <c r="M140" i="2" a="1"/>
  <c r="M140" i="2" s="1"/>
  <c r="N140" i="2" s="1"/>
  <c r="J138" i="2"/>
  <c r="N138" i="2"/>
  <c r="I136" i="2" a="1"/>
  <c r="I136" i="2" s="1"/>
  <c r="J136" i="2" s="1"/>
  <c r="M132" i="2" a="1"/>
  <c r="M132" i="2" s="1"/>
  <c r="N132" i="2" s="1"/>
  <c r="J130" i="2"/>
  <c r="N130" i="2"/>
  <c r="I128" i="2" a="1"/>
  <c r="I128" i="2" s="1"/>
  <c r="J128" i="2" s="1"/>
  <c r="M124" i="2" a="1"/>
  <c r="M124" i="2" s="1"/>
  <c r="N124" i="2" s="1"/>
  <c r="J122" i="2"/>
  <c r="N122" i="2"/>
  <c r="I120" i="2" a="1"/>
  <c r="I120" i="2" s="1"/>
  <c r="J120" i="2" s="1"/>
  <c r="M116" i="2" a="1"/>
  <c r="M116" i="2" s="1"/>
  <c r="N116" i="2" s="1"/>
  <c r="N114" i="2"/>
  <c r="I112" i="2" a="1"/>
  <c r="I112" i="2" s="1"/>
  <c r="J112" i="2" s="1"/>
  <c r="M108" i="2" a="1"/>
  <c r="M108" i="2" s="1"/>
  <c r="N108" i="2" s="1"/>
  <c r="N106" i="2"/>
  <c r="I104" i="2" a="1"/>
  <c r="I104" i="2" s="1"/>
  <c r="J104" i="2" s="1"/>
  <c r="M100" i="2" a="1"/>
  <c r="M100" i="2" s="1"/>
  <c r="N100" i="2" s="1"/>
  <c r="J98" i="2"/>
  <c r="N98" i="2"/>
  <c r="I96" i="2" a="1"/>
  <c r="I96" i="2" s="1"/>
  <c r="J96" i="2" s="1"/>
  <c r="M92" i="2" a="1"/>
  <c r="M92" i="2" s="1"/>
  <c r="N92" i="2" s="1"/>
  <c r="J90" i="2"/>
  <c r="N90" i="2"/>
  <c r="I88" i="2" a="1"/>
  <c r="I88" i="2" s="1"/>
  <c r="J88" i="2" s="1"/>
  <c r="M84" i="2" a="1"/>
  <c r="M84" i="2" s="1"/>
  <c r="N84" i="2" s="1"/>
  <c r="J82" i="2"/>
  <c r="I80" i="2" a="1"/>
  <c r="I80" i="2" s="1"/>
  <c r="J80" i="2" s="1"/>
  <c r="M76" i="2" a="1"/>
  <c r="M76" i="2" s="1"/>
  <c r="N76" i="2" s="1"/>
  <c r="J74" i="2"/>
  <c r="N74" i="2"/>
  <c r="I72" i="2" a="1"/>
  <c r="I72" i="2" s="1"/>
  <c r="J72" i="2" s="1"/>
  <c r="M68" i="2" a="1"/>
  <c r="M68" i="2" s="1"/>
  <c r="N68" i="2" s="1"/>
  <c r="J66" i="2"/>
  <c r="I64" i="2" a="1"/>
  <c r="I64" i="2" s="1"/>
  <c r="J64" i="2" s="1"/>
  <c r="M60" i="2" a="1"/>
  <c r="M60" i="2" s="1"/>
  <c r="N60" i="2" s="1"/>
  <c r="J58" i="2"/>
  <c r="N58" i="2"/>
  <c r="I56" i="2" a="1"/>
  <c r="I56" i="2" s="1"/>
  <c r="J56" i="2" s="1"/>
  <c r="M52" i="2" a="1"/>
  <c r="M52" i="2" s="1"/>
  <c r="N52" i="2" s="1"/>
  <c r="J50" i="2"/>
  <c r="I48" i="2" a="1"/>
  <c r="I48" i="2" s="1"/>
  <c r="J48" i="2" s="1"/>
  <c r="M44" i="2" a="1"/>
  <c r="M44" i="2" s="1"/>
  <c r="N44" i="2" s="1"/>
  <c r="J42" i="2"/>
  <c r="N42" i="2"/>
  <c r="I40" i="2" a="1"/>
  <c r="I40" i="2" s="1"/>
  <c r="J40" i="2" s="1"/>
  <c r="M36" i="2" a="1"/>
  <c r="M36" i="2" s="1"/>
  <c r="N36" i="2" s="1"/>
  <c r="J34" i="2"/>
  <c r="I32" i="2" a="1"/>
  <c r="I32" i="2" s="1"/>
  <c r="J32" i="2" s="1"/>
  <c r="M28" i="2" a="1"/>
  <c r="M28" i="2" s="1"/>
  <c r="N28" i="2" s="1"/>
  <c r="J26" i="2"/>
  <c r="N26" i="2"/>
  <c r="I24" i="2" a="1"/>
  <c r="I24" i="2" s="1"/>
  <c r="J24" i="2" s="1"/>
  <c r="M20" i="2" a="1"/>
  <c r="M20" i="2" s="1"/>
  <c r="N20" i="2" s="1"/>
  <c r="J18" i="2"/>
  <c r="I16" i="2" a="1"/>
  <c r="I16" i="2" s="1"/>
  <c r="J16" i="2" s="1"/>
  <c r="M61" i="1" a="1"/>
  <c r="M61" i="1" s="1"/>
  <c r="H61" i="1" a="1"/>
  <c r="H61" i="1" s="1"/>
  <c r="L61" i="1" a="1"/>
  <c r="L61" i="1" s="1"/>
  <c r="G61" i="1" a="1"/>
  <c r="G61" i="1" s="1"/>
  <c r="I61" i="1" a="1"/>
  <c r="I61" i="1" s="1"/>
  <c r="M52" i="1" a="1"/>
  <c r="M52" i="1" s="1"/>
  <c r="H52" i="1" a="1"/>
  <c r="H52" i="1" s="1"/>
  <c r="I52" i="1" a="1"/>
  <c r="I52" i="1" s="1"/>
  <c r="L52" i="1" a="1"/>
  <c r="L52" i="1" s="1"/>
  <c r="G52" i="1" a="1"/>
  <c r="G52" i="1" s="1"/>
  <c r="M45" i="1" a="1"/>
  <c r="M45" i="1" s="1"/>
  <c r="H45" i="1" a="1"/>
  <c r="H45" i="1" s="1"/>
  <c r="L45" i="1" a="1"/>
  <c r="L45" i="1" s="1"/>
  <c r="I45" i="1" a="1"/>
  <c r="I45" i="1" s="1"/>
  <c r="G45" i="1" a="1"/>
  <c r="G45" i="1" s="1"/>
  <c r="M41" i="1" a="1"/>
  <c r="M41" i="1" s="1"/>
  <c r="H41" i="1" a="1"/>
  <c r="H41" i="1" s="1"/>
  <c r="L41" i="1" a="1"/>
  <c r="L41" i="1" s="1"/>
  <c r="I41" i="1" a="1"/>
  <c r="I41" i="1" s="1"/>
  <c r="G41" i="1" a="1"/>
  <c r="G41" i="1" s="1"/>
  <c r="M37" i="1" a="1"/>
  <c r="M37" i="1" s="1"/>
  <c r="H37" i="1" a="1"/>
  <c r="H37" i="1" s="1"/>
  <c r="L37" i="1" a="1"/>
  <c r="L37" i="1" s="1"/>
  <c r="I37" i="1" a="1"/>
  <c r="I37" i="1" s="1"/>
  <c r="G37" i="1" a="1"/>
  <c r="G37" i="1" s="1"/>
  <c r="M33" i="1" a="1"/>
  <c r="M33" i="1" s="1"/>
  <c r="H33" i="1" a="1"/>
  <c r="H33" i="1" s="1"/>
  <c r="L33" i="1" a="1"/>
  <c r="L33" i="1" s="1"/>
  <c r="I33" i="1" a="1"/>
  <c r="I33" i="1" s="1"/>
  <c r="G33" i="1" a="1"/>
  <c r="G33" i="1" s="1"/>
  <c r="M29" i="1" a="1"/>
  <c r="M29" i="1" s="1"/>
  <c r="H29" i="1" a="1"/>
  <c r="H29" i="1" s="1"/>
  <c r="L29" i="1" a="1"/>
  <c r="L29" i="1" s="1"/>
  <c r="I29" i="1" a="1"/>
  <c r="I29" i="1" s="1"/>
  <c r="G29" i="1" a="1"/>
  <c r="G29" i="1" s="1"/>
  <c r="M25" i="1" a="1"/>
  <c r="M25" i="1" s="1"/>
  <c r="H25" i="1" a="1"/>
  <c r="H25" i="1" s="1"/>
  <c r="L25" i="1" a="1"/>
  <c r="L25" i="1" s="1"/>
  <c r="I25" i="1" a="1"/>
  <c r="I25" i="1" s="1"/>
  <c r="G25" i="1" a="1"/>
  <c r="G25" i="1" s="1"/>
  <c r="M21" i="1" a="1"/>
  <c r="M21" i="1" s="1"/>
  <c r="H21" i="1" a="1"/>
  <c r="H21" i="1" s="1"/>
  <c r="L21" i="1" a="1"/>
  <c r="L21" i="1" s="1"/>
  <c r="I21" i="1" a="1"/>
  <c r="I21" i="1" s="1"/>
  <c r="G21" i="1" a="1"/>
  <c r="G21" i="1" s="1"/>
  <c r="M17" i="1" a="1"/>
  <c r="M17" i="1" s="1"/>
  <c r="H17" i="1" a="1"/>
  <c r="H17" i="1" s="1"/>
  <c r="L17" i="1" a="1"/>
  <c r="L17" i="1" s="1"/>
  <c r="I17" i="1" a="1"/>
  <c r="I17" i="1" s="1"/>
  <c r="G17" i="1" a="1"/>
  <c r="G17" i="1" s="1"/>
  <c r="M51" i="1" a="1"/>
  <c r="M51" i="1" s="1"/>
  <c r="H51" i="1" a="1"/>
  <c r="H51" i="1" s="1"/>
  <c r="G51" i="1" a="1"/>
  <c r="G51" i="1" s="1"/>
  <c r="I51" i="1" a="1"/>
  <c r="I51" i="1" s="1"/>
  <c r="L51" i="1" a="1"/>
  <c r="L51" i="1" s="1"/>
  <c r="N51" i="1" s="1"/>
  <c r="I201" i="2" a="1"/>
  <c r="I201" i="2" s="1"/>
  <c r="J201" i="2" s="1"/>
  <c r="M197" i="2" a="1"/>
  <c r="M197" i="2" s="1"/>
  <c r="N197" i="2" s="1"/>
  <c r="J195" i="2"/>
  <c r="N195" i="2"/>
  <c r="I193" i="2" a="1"/>
  <c r="I193" i="2" s="1"/>
  <c r="J193" i="2" s="1"/>
  <c r="M189" i="2" a="1"/>
  <c r="M189" i="2" s="1"/>
  <c r="N189" i="2" s="1"/>
  <c r="J187" i="2"/>
  <c r="I185" i="2" a="1"/>
  <c r="I185" i="2" s="1"/>
  <c r="J185" i="2" s="1"/>
  <c r="M181" i="2" a="1"/>
  <c r="M181" i="2" s="1"/>
  <c r="N181" i="2" s="1"/>
  <c r="J179" i="2"/>
  <c r="N179" i="2"/>
  <c r="I177" i="2" a="1"/>
  <c r="I177" i="2" s="1"/>
  <c r="J177" i="2" s="1"/>
  <c r="M173" i="2" a="1"/>
  <c r="M173" i="2" s="1"/>
  <c r="N173" i="2" s="1"/>
  <c r="J171" i="2"/>
  <c r="I169" i="2" a="1"/>
  <c r="I169" i="2" s="1"/>
  <c r="J169" i="2" s="1"/>
  <c r="M165" i="2" a="1"/>
  <c r="M165" i="2" s="1"/>
  <c r="N165" i="2" s="1"/>
  <c r="N163" i="2"/>
  <c r="I161" i="2" a="1"/>
  <c r="I161" i="2" s="1"/>
  <c r="J161" i="2" s="1"/>
  <c r="M157" i="2" a="1"/>
  <c r="M157" i="2" s="1"/>
  <c r="N157" i="2" s="1"/>
  <c r="N155" i="2"/>
  <c r="I153" i="2" a="1"/>
  <c r="I153" i="2" s="1"/>
  <c r="J153" i="2" s="1"/>
  <c r="M149" i="2" a="1"/>
  <c r="M149" i="2" s="1"/>
  <c r="N149" i="2" s="1"/>
  <c r="N147" i="2"/>
  <c r="I145" i="2" a="1"/>
  <c r="I145" i="2" s="1"/>
  <c r="J145" i="2" s="1"/>
  <c r="M141" i="2" a="1"/>
  <c r="M141" i="2" s="1"/>
  <c r="N141" i="2" s="1"/>
  <c r="N139" i="2"/>
  <c r="I137" i="2" a="1"/>
  <c r="I137" i="2" s="1"/>
  <c r="J137" i="2" s="1"/>
  <c r="M133" i="2" a="1"/>
  <c r="M133" i="2" s="1"/>
  <c r="N133" i="2" s="1"/>
  <c r="J131" i="2"/>
  <c r="N131" i="2"/>
  <c r="I129" i="2" a="1"/>
  <c r="I129" i="2" s="1"/>
  <c r="J129" i="2" s="1"/>
  <c r="M125" i="2" a="1"/>
  <c r="M125" i="2" s="1"/>
  <c r="N125" i="2" s="1"/>
  <c r="N123" i="2"/>
  <c r="I121" i="2" a="1"/>
  <c r="I121" i="2" s="1"/>
  <c r="J121" i="2" s="1"/>
  <c r="M117" i="2" a="1"/>
  <c r="M117" i="2" s="1"/>
  <c r="N117" i="2" s="1"/>
  <c r="N115" i="2"/>
  <c r="I113" i="2" a="1"/>
  <c r="I113" i="2" s="1"/>
  <c r="J113" i="2" s="1"/>
  <c r="M109" i="2" a="1"/>
  <c r="M109" i="2" s="1"/>
  <c r="N109" i="2" s="1"/>
  <c r="J107" i="2"/>
  <c r="N107" i="2"/>
  <c r="I105" i="2" a="1"/>
  <c r="I105" i="2" s="1"/>
  <c r="J105" i="2" s="1"/>
  <c r="M101" i="2" a="1"/>
  <c r="M101" i="2" s="1"/>
  <c r="N101" i="2" s="1"/>
  <c r="N99" i="2"/>
  <c r="I97" i="2" a="1"/>
  <c r="I97" i="2" s="1"/>
  <c r="J97" i="2" s="1"/>
  <c r="M93" i="2" a="1"/>
  <c r="M93" i="2" s="1"/>
  <c r="N93" i="2" s="1"/>
  <c r="N91" i="2"/>
  <c r="I89" i="2" a="1"/>
  <c r="I89" i="2" s="1"/>
  <c r="J89" i="2" s="1"/>
  <c r="M85" i="2" a="1"/>
  <c r="M85" i="2" s="1"/>
  <c r="N85" i="2" s="1"/>
  <c r="J83" i="2"/>
  <c r="N83" i="2"/>
  <c r="I81" i="2" a="1"/>
  <c r="I81" i="2" s="1"/>
  <c r="J81" i="2" s="1"/>
  <c r="M77" i="2" a="1"/>
  <c r="M77" i="2" s="1"/>
  <c r="N77" i="2" s="1"/>
  <c r="N75" i="2"/>
  <c r="I73" i="2" a="1"/>
  <c r="I73" i="2" s="1"/>
  <c r="J73" i="2" s="1"/>
  <c r="M69" i="2" a="1"/>
  <c r="M69" i="2" s="1"/>
  <c r="N69" i="2" s="1"/>
  <c r="I65" i="2" a="1"/>
  <c r="I65" i="2" s="1"/>
  <c r="J65" i="2" s="1"/>
  <c r="M61" i="2" a="1"/>
  <c r="M61" i="2" s="1"/>
  <c r="N61" i="2" s="1"/>
  <c r="J59" i="2"/>
  <c r="I57" i="2" a="1"/>
  <c r="I57" i="2" s="1"/>
  <c r="J57" i="2" s="1"/>
  <c r="M53" i="2" a="1"/>
  <c r="M53" i="2" s="1"/>
  <c r="N53" i="2" s="1"/>
  <c r="J51" i="2"/>
  <c r="I49" i="2" a="1"/>
  <c r="I49" i="2" s="1"/>
  <c r="J49" i="2" s="1"/>
  <c r="M45" i="2" a="1"/>
  <c r="M45" i="2" s="1"/>
  <c r="N45" i="2" s="1"/>
  <c r="J43" i="2"/>
  <c r="I41" i="2" a="1"/>
  <c r="I41" i="2" s="1"/>
  <c r="J41" i="2" s="1"/>
  <c r="M37" i="2" a="1"/>
  <c r="M37" i="2" s="1"/>
  <c r="N37" i="2" s="1"/>
  <c r="J35" i="2"/>
  <c r="I33" i="2" a="1"/>
  <c r="I33" i="2" s="1"/>
  <c r="J33" i="2" s="1"/>
  <c r="M29" i="2" a="1"/>
  <c r="M29" i="2" s="1"/>
  <c r="N29" i="2" s="1"/>
  <c r="N27" i="2"/>
  <c r="I25" i="2" a="1"/>
  <c r="I25" i="2" s="1"/>
  <c r="J25" i="2" s="1"/>
  <c r="M21" i="2" a="1"/>
  <c r="M21" i="2" s="1"/>
  <c r="N21" i="2" s="1"/>
  <c r="J19" i="2"/>
  <c r="I17" i="2" a="1"/>
  <c r="I17" i="2" s="1"/>
  <c r="J17" i="2" s="1"/>
  <c r="M62" i="1" a="1"/>
  <c r="M62" i="1" s="1"/>
  <c r="N62" i="1" s="1"/>
  <c r="N59" i="1" l="1"/>
  <c r="N29" i="1"/>
  <c r="J51" i="1"/>
  <c r="N17" i="1"/>
  <c r="J29" i="1"/>
  <c r="N33" i="1"/>
  <c r="J45" i="1"/>
  <c r="J25" i="1"/>
  <c r="N34" i="1"/>
  <c r="N57" i="1"/>
  <c r="J55" i="1"/>
  <c r="N22" i="1"/>
  <c r="N52" i="1"/>
  <c r="J22" i="1"/>
  <c r="N30" i="1"/>
  <c r="J19" i="1"/>
  <c r="N23" i="1"/>
  <c r="J35" i="1"/>
  <c r="N39" i="1"/>
  <c r="J60" i="1"/>
  <c r="N53" i="1"/>
  <c r="J20" i="1"/>
  <c r="N24" i="1"/>
  <c r="J36" i="1"/>
  <c r="N40" i="1"/>
  <c r="J53" i="1"/>
  <c r="N28" i="1"/>
  <c r="J64" i="1"/>
  <c r="J24" i="1"/>
  <c r="J40" i="1"/>
  <c r="N44" i="1"/>
  <c r="J56" i="1"/>
  <c r="N48" i="1"/>
  <c r="N14" i="1"/>
  <c r="N37" i="1"/>
  <c r="J52" i="1"/>
  <c r="N61" i="1"/>
  <c r="J18" i="1"/>
  <c r="J23" i="1"/>
  <c r="N27" i="1"/>
  <c r="J39" i="1"/>
  <c r="N43" i="1"/>
  <c r="J42" i="1"/>
  <c r="J58" i="1"/>
  <c r="J57" i="1"/>
  <c r="J54" i="1"/>
  <c r="J30" i="1"/>
  <c r="N38" i="1"/>
  <c r="N21" i="1"/>
  <c r="J59" i="1"/>
  <c r="N15" i="1"/>
  <c r="J27" i="1"/>
  <c r="N31" i="1"/>
  <c r="J43" i="1"/>
  <c r="N47" i="1"/>
  <c r="N60" i="1"/>
  <c r="J26" i="1"/>
  <c r="N42" i="1"/>
  <c r="N56" i="1"/>
  <c r="J16" i="1"/>
  <c r="N20" i="1"/>
  <c r="J32" i="1"/>
  <c r="N36" i="1"/>
  <c r="J48" i="1"/>
  <c r="J46" i="1"/>
  <c r="N65" i="1"/>
  <c r="J17" i="1"/>
  <c r="J33" i="1"/>
  <c r="J21" i="1"/>
  <c r="N25" i="1"/>
  <c r="J37" i="1"/>
  <c r="N41" i="1"/>
  <c r="J61" i="1"/>
  <c r="J15" i="1"/>
  <c r="N19" i="1"/>
  <c r="J31" i="1"/>
  <c r="N35" i="1"/>
  <c r="J47" i="1"/>
  <c r="Y8" i="2"/>
  <c r="Y7" i="2"/>
  <c r="Y9" i="2"/>
  <c r="Y6" i="2"/>
  <c r="J50" i="1"/>
  <c r="J65" i="1"/>
  <c r="J41" i="1"/>
  <c r="N45" i="1"/>
  <c r="J38" i="1"/>
  <c r="N49" i="1"/>
  <c r="X8" i="2"/>
  <c r="X6" i="2"/>
  <c r="X7" i="2"/>
  <c r="X9" i="2"/>
  <c r="N18" i="1"/>
  <c r="J49" i="1"/>
  <c r="J14" i="1"/>
  <c r="N26" i="1"/>
  <c r="J63" i="1"/>
  <c r="N16" i="1"/>
  <c r="J28" i="1"/>
  <c r="N32" i="1"/>
  <c r="J44" i="1"/>
  <c r="N64" i="1"/>
  <c r="J34" i="1"/>
  <c r="N46" i="1"/>
  <c r="Y9" i="1" l="1"/>
  <c r="X10" i="2"/>
  <c r="Y10" i="2"/>
  <c r="Y6" i="1"/>
  <c r="X9" i="1"/>
  <c r="X7" i="1"/>
  <c r="X8" i="1"/>
  <c r="X6" i="1"/>
  <c r="Y8" i="1"/>
  <c r="Y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12" authorId="0" shapeId="0" xr:uid="{00000000-0006-0000-0000-000001000000}">
      <text>
        <r>
          <rPr>
            <sz val="11"/>
            <color theme="1"/>
            <rFont val="Calibri"/>
            <scheme val="minor"/>
          </rPr>
          <t>Dulcet:
Kindly input Expiry date here</t>
        </r>
      </text>
    </comment>
    <comment ref="G12" authorId="0" shapeId="0" xr:uid="{00000000-0006-0000-0000-000002000000}">
      <text>
        <r>
          <rPr>
            <sz val="11"/>
            <color theme="1"/>
            <rFont val="Calibri"/>
            <scheme val="minor"/>
          </rPr>
          <t>Dulcet:
This takes latest date for which Bhavcopy is updated</t>
        </r>
      </text>
    </comment>
    <comment ref="H12" authorId="0" shapeId="0" xr:uid="{00000000-0006-0000-0000-000003000000}">
      <text>
        <r>
          <rPr>
            <sz val="11"/>
            <color theme="1"/>
            <rFont val="Calibri"/>
            <scheme val="minor"/>
          </rPr>
          <t xml:space="preserve">Dulcet:
Here, enter date manually.
</t>
        </r>
      </text>
    </comment>
    <comment ref="L12" authorId="0" shapeId="0" xr:uid="{00000000-0006-0000-0000-000004000000}">
      <text>
        <r>
          <rPr>
            <sz val="11"/>
            <color theme="1"/>
            <rFont val="Calibri"/>
            <scheme val="minor"/>
          </rPr>
          <t>Dulcet:
This takes earliest date for which Bhavcopy has been pasted in Data sheet.
Make sure you delete data older than 1st day of current series.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12" authorId="0" shapeId="0" xr:uid="{00000000-0006-0000-0100-000001000000}">
      <text>
        <r>
          <rPr>
            <sz val="11"/>
            <color theme="1"/>
            <rFont val="Calibri"/>
            <scheme val="minor"/>
          </rPr>
          <t>Dulcet:
Kindly input Expiry date here</t>
        </r>
      </text>
    </comment>
    <comment ref="G12" authorId="0" shapeId="0" xr:uid="{00000000-0006-0000-0100-000002000000}">
      <text>
        <r>
          <rPr>
            <sz val="11"/>
            <color theme="1"/>
            <rFont val="Calibri"/>
            <scheme val="minor"/>
          </rPr>
          <t>Dulcet:
This takes latest date for which Bhavcopy is updated</t>
        </r>
      </text>
    </comment>
    <comment ref="H12" authorId="0" shapeId="0" xr:uid="{00000000-0006-0000-0100-000003000000}">
      <text>
        <r>
          <rPr>
            <sz val="11"/>
            <color theme="1"/>
            <rFont val="Calibri"/>
            <scheme val="minor"/>
          </rPr>
          <t xml:space="preserve">Dulcet:
Here, enter date manually.
</t>
        </r>
      </text>
    </comment>
    <comment ref="L12" authorId="0" shapeId="0" xr:uid="{00000000-0006-0000-0100-000004000000}">
      <text>
        <r>
          <rPr>
            <sz val="11"/>
            <color theme="1"/>
            <rFont val="Calibri"/>
            <scheme val="minor"/>
          </rPr>
          <t>Dulcet:
This takes earliest date for which Bhavcopy has been pasted in Data sheet.
Make sure you delete data older than 1st day of current series.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H5" authorId="0" shapeId="0" xr:uid="{00000000-0006-0000-0500-000001000000}">
      <text>
        <r>
          <rPr>
            <sz val="11"/>
            <color theme="1"/>
            <rFont val="Calibri"/>
            <scheme val="minor"/>
          </rPr>
          <t>Pankaj:
These are general observations.</t>
        </r>
      </text>
    </comment>
  </commentList>
</comments>
</file>

<file path=xl/sharedStrings.xml><?xml version="1.0" encoding="utf-8"?>
<sst xmlns="http://schemas.openxmlformats.org/spreadsheetml/2006/main" count="20664" uniqueCount="272">
  <si>
    <t>Market breadth</t>
  </si>
  <si>
    <t>Long Builtup</t>
  </si>
  <si>
    <t>Short Covering</t>
  </si>
  <si>
    <t>Short Builtup</t>
  </si>
  <si>
    <t>Long Unwinding</t>
  </si>
  <si>
    <t>Total</t>
  </si>
  <si>
    <t>https://www.Excell.com</t>
  </si>
  <si>
    <t>Futures</t>
  </si>
  <si>
    <t>Unique</t>
  </si>
  <si>
    <t>Unique1</t>
  </si>
  <si>
    <t>Close</t>
  </si>
  <si>
    <t>Price change</t>
  </si>
  <si>
    <t>COI change</t>
  </si>
  <si>
    <t>Analysis</t>
  </si>
  <si>
    <t>Unique2</t>
  </si>
  <si>
    <t>NIFTY</t>
  </si>
  <si>
    <t>BANKNIFTY</t>
  </si>
  <si>
    <t>RELIANCE</t>
  </si>
  <si>
    <t>HDFCBANK</t>
  </si>
  <si>
    <t>ICICIBANK</t>
  </si>
  <si>
    <t>LTIM</t>
  </si>
  <si>
    <t>INFY</t>
  </si>
  <si>
    <t>ITC</t>
  </si>
  <si>
    <t>TCS</t>
  </si>
  <si>
    <t>LT</t>
  </si>
  <si>
    <t>KOTAKBANK</t>
  </si>
  <si>
    <t>AXISBANK</t>
  </si>
  <si>
    <t>HINDUNILVR</t>
  </si>
  <si>
    <t>BHARTIARTL</t>
  </si>
  <si>
    <t>SBIN</t>
  </si>
  <si>
    <t>BAJFINANCE</t>
  </si>
  <si>
    <t>ASIANPAINT</t>
  </si>
  <si>
    <t>MARUTI</t>
  </si>
  <si>
    <t>M&amp;M</t>
  </si>
  <si>
    <t>TITAN</t>
  </si>
  <si>
    <t>HCLTECH</t>
  </si>
  <si>
    <t>SUNPHARMA</t>
  </si>
  <si>
    <t>TATAMOTORS</t>
  </si>
  <si>
    <t>ULTRACEMCO</t>
  </si>
  <si>
    <t>TATASTEEL</t>
  </si>
  <si>
    <t>INDUSINDBK</t>
  </si>
  <si>
    <t>NTPC</t>
  </si>
  <si>
    <t>POWERGRID</t>
  </si>
  <si>
    <t>BAJAJFINSV</t>
  </si>
  <si>
    <t>NESTLEIND</t>
  </si>
  <si>
    <t>ADANIENT</t>
  </si>
  <si>
    <t>JSWSTEEL</t>
  </si>
  <si>
    <t>TECHM</t>
  </si>
  <si>
    <t>HDFCLIFE</t>
  </si>
  <si>
    <t>GRASIM</t>
  </si>
  <si>
    <t>ONGC</t>
  </si>
  <si>
    <t>ADANIPORTS</t>
  </si>
  <si>
    <t>DRREDDY</t>
  </si>
  <si>
    <t>HINDALCO</t>
  </si>
  <si>
    <t>BRITANNIA</t>
  </si>
  <si>
    <t>SBILIFE</t>
  </si>
  <si>
    <t>WIPRO</t>
  </si>
  <si>
    <t>BAJAJ-AUTO</t>
  </si>
  <si>
    <t>CIPLA</t>
  </si>
  <si>
    <t>COALINDIA</t>
  </si>
  <si>
    <t>TATACONSUM</t>
  </si>
  <si>
    <t>APOLLOHOSP</t>
  </si>
  <si>
    <t>EICHERMOT</t>
  </si>
  <si>
    <t>DIVISLAB</t>
  </si>
  <si>
    <t>HEROMOTOCO</t>
  </si>
  <si>
    <t>UPL</t>
  </si>
  <si>
    <t>BPCL</t>
  </si>
  <si>
    <t>AARTIIND</t>
  </si>
  <si>
    <t>ABB</t>
  </si>
  <si>
    <t>ABBOTINDIA</t>
  </si>
  <si>
    <t>ABCAPITAL</t>
  </si>
  <si>
    <t>ABFRL</t>
  </si>
  <si>
    <t>ACC</t>
  </si>
  <si>
    <t>ALKEM</t>
  </si>
  <si>
    <t>AMBUJACEM</t>
  </si>
  <si>
    <t>APOLLOTYRE</t>
  </si>
  <si>
    <t>ASHOKLEY</t>
  </si>
  <si>
    <t>ASTRAL</t>
  </si>
  <si>
    <t>ATUL</t>
  </si>
  <si>
    <t>AUBANK</t>
  </si>
  <si>
    <t>AUROPHARMA</t>
  </si>
  <si>
    <t>BALKRISIND</t>
  </si>
  <si>
    <t>BALRAMCHIN</t>
  </si>
  <si>
    <t>BANDHANBNK</t>
  </si>
  <si>
    <t>BANKBARODA</t>
  </si>
  <si>
    <t>BATAINDIA</t>
  </si>
  <si>
    <t>BEL</t>
  </si>
  <si>
    <t>BERGEPAINT</t>
  </si>
  <si>
    <t>BHARATFORG</t>
  </si>
  <si>
    <t>BHEL</t>
  </si>
  <si>
    <t>BIOCON</t>
  </si>
  <si>
    <t>BOSCHLTD</t>
  </si>
  <si>
    <t>BSOFT</t>
  </si>
  <si>
    <t>CANBK</t>
  </si>
  <si>
    <t>CANFINHOME</t>
  </si>
  <si>
    <t>CHAMBLFERT</t>
  </si>
  <si>
    <t>CHOLAFIN</t>
  </si>
  <si>
    <t>COFORGE</t>
  </si>
  <si>
    <t>COLPAL</t>
  </si>
  <si>
    <t>CONCOR</t>
  </si>
  <si>
    <t>COROMANDEL</t>
  </si>
  <si>
    <t>CROMPTON</t>
  </si>
  <si>
    <t>CUB</t>
  </si>
  <si>
    <t>CUMMINSIND</t>
  </si>
  <si>
    <t>DABUR</t>
  </si>
  <si>
    <t>DALBHARAT</t>
  </si>
  <si>
    <t>DEEPAKNTR</t>
  </si>
  <si>
    <t>DELTACORP</t>
  </si>
  <si>
    <t>DIXON</t>
  </si>
  <si>
    <t>DLF</t>
  </si>
  <si>
    <t>ESCORTS</t>
  </si>
  <si>
    <t>EXIDEIND</t>
  </si>
  <si>
    <t>FEDERALBNK</t>
  </si>
  <si>
    <t>GAIL</t>
  </si>
  <si>
    <t>GLENMARK</t>
  </si>
  <si>
    <t>GMRINFRA</t>
  </si>
  <si>
    <t>GNFC</t>
  </si>
  <si>
    <t>GODREJCP</t>
  </si>
  <si>
    <t>GODREJPROP</t>
  </si>
  <si>
    <t>GRANULES</t>
  </si>
  <si>
    <t>GUJGASLTD</t>
  </si>
  <si>
    <t>HAL</t>
  </si>
  <si>
    <t>HAVELLS</t>
  </si>
  <si>
    <t>HDFC</t>
  </si>
  <si>
    <t>HDFCAMC</t>
  </si>
  <si>
    <t>HINDCOPPER</t>
  </si>
  <si>
    <t>HINDPETRO</t>
  </si>
  <si>
    <t>IBULHSGFIN</t>
  </si>
  <si>
    <t>ICICIGI</t>
  </si>
  <si>
    <t>ICICIPRULI</t>
  </si>
  <si>
    <t>IDEA</t>
  </si>
  <si>
    <t>IDFC</t>
  </si>
  <si>
    <t>IDFCFIRSTB</t>
  </si>
  <si>
    <t>IEX</t>
  </si>
  <si>
    <t>IGL</t>
  </si>
  <si>
    <t>INDHOTEL</t>
  </si>
  <si>
    <t>INDIACEM</t>
  </si>
  <si>
    <t>INDIAMART</t>
  </si>
  <si>
    <t>INDIGO</t>
  </si>
  <si>
    <t>INDUSTOWER</t>
  </si>
  <si>
    <t>INTELLECT</t>
  </si>
  <si>
    <t>IOC</t>
  </si>
  <si>
    <t>IPCALAB</t>
  </si>
  <si>
    <t>IRCTC</t>
  </si>
  <si>
    <t>JINDALSTEL</t>
  </si>
  <si>
    <t>JKCEMENT</t>
  </si>
  <si>
    <t>JUBLFOOD</t>
  </si>
  <si>
    <t>L&amp;TFH</t>
  </si>
  <si>
    <t>LALPATHLAB</t>
  </si>
  <si>
    <t>LAURUSLABS</t>
  </si>
  <si>
    <t>LICHSGFIN</t>
  </si>
  <si>
    <t>LTTS</t>
  </si>
  <si>
    <t>LUPIN</t>
  </si>
  <si>
    <t>M&amp;MFIN</t>
  </si>
  <si>
    <t>MANAPPURAM</t>
  </si>
  <si>
    <t>MARICO</t>
  </si>
  <si>
    <t>MCDOWELL-N</t>
  </si>
  <si>
    <t>MCX</t>
  </si>
  <si>
    <t>METROPOLIS</t>
  </si>
  <si>
    <t>MFSL</t>
  </si>
  <si>
    <t>MGL</t>
  </si>
  <si>
    <t>MOTHERSON</t>
  </si>
  <si>
    <t>MPHASIS</t>
  </si>
  <si>
    <t>MRF</t>
  </si>
  <si>
    <t>MUTHOOTFIN</t>
  </si>
  <si>
    <t>NATIONALUM</t>
  </si>
  <si>
    <t>NAUKRI</t>
  </si>
  <si>
    <t>NAVINFLUOR</t>
  </si>
  <si>
    <t>NMDC</t>
  </si>
  <si>
    <t>OBEROIRLTY</t>
  </si>
  <si>
    <t>OFSS</t>
  </si>
  <si>
    <t>PAGEIND</t>
  </si>
  <si>
    <t>PEL</t>
  </si>
  <si>
    <t>PERSISTENT</t>
  </si>
  <si>
    <t>PETRONET</t>
  </si>
  <si>
    <t>PFC</t>
  </si>
  <si>
    <t>PIDILITIND</t>
  </si>
  <si>
    <t>PIIND</t>
  </si>
  <si>
    <t>PNB</t>
  </si>
  <si>
    <t>POLYCAB</t>
  </si>
  <si>
    <t>PVRINOX</t>
  </si>
  <si>
    <t>RAIN</t>
  </si>
  <si>
    <t>RAMCOCEM</t>
  </si>
  <si>
    <t>RBLBANK</t>
  </si>
  <si>
    <t>RECLTD</t>
  </si>
  <si>
    <t>SAIL</t>
  </si>
  <si>
    <t>SBICARD</t>
  </si>
  <si>
    <t>SHREECEM</t>
  </si>
  <si>
    <t>SHRIRAMFIN</t>
  </si>
  <si>
    <t>SIEMENS</t>
  </si>
  <si>
    <t>SRF</t>
  </si>
  <si>
    <t>SUNTV</t>
  </si>
  <si>
    <t>SYNGENE</t>
  </si>
  <si>
    <t>TATACHEM</t>
  </si>
  <si>
    <t>TATACOMM</t>
  </si>
  <si>
    <t>TATAPOWER</t>
  </si>
  <si>
    <t>TORNTPHARM</t>
  </si>
  <si>
    <t>TRENT</t>
  </si>
  <si>
    <t>TVSMOTOR</t>
  </si>
  <si>
    <t>UBL</t>
  </si>
  <si>
    <t>VEDL</t>
  </si>
  <si>
    <t>VOLTAS</t>
  </si>
  <si>
    <t>ZEEL</t>
  </si>
  <si>
    <t>ZYDUSLIFE</t>
  </si>
  <si>
    <t>INSTRUMENT</t>
  </si>
  <si>
    <t>SYMBOL</t>
  </si>
  <si>
    <t>EXPIRY_DT</t>
  </si>
  <si>
    <t>STRIKE_PR</t>
  </si>
  <si>
    <t>OPTION_TYP</t>
  </si>
  <si>
    <t>OPEN</t>
  </si>
  <si>
    <t>HIGH</t>
  </si>
  <si>
    <t>LOW</t>
  </si>
  <si>
    <t>CLOSE</t>
  </si>
  <si>
    <t>SETTLE_PR</t>
  </si>
  <si>
    <t>CONTRACTS</t>
  </si>
  <si>
    <t>VAL_INLAKH</t>
  </si>
  <si>
    <t>OPEN_INT</t>
  </si>
  <si>
    <t>CHG_IN_OI</t>
  </si>
  <si>
    <t>TIMESTAMP</t>
  </si>
  <si>
    <t>COI</t>
  </si>
  <si>
    <t>COI_CHg</t>
  </si>
  <si>
    <t>COI_Open</t>
  </si>
  <si>
    <t>FUTIDX</t>
  </si>
  <si>
    <t>XX</t>
  </si>
  <si>
    <t>FINNIFTY</t>
  </si>
  <si>
    <t>MIDCPNIFTY</t>
  </si>
  <si>
    <t>FUTSTK</t>
  </si>
  <si>
    <t>File authored by -</t>
  </si>
  <si>
    <t>Dulcet John</t>
  </si>
  <si>
    <t>Contact details -</t>
  </si>
  <si>
    <t>Twitter/ Koo</t>
  </si>
  <si>
    <t>@dulcet</t>
  </si>
  <si>
    <t>E-mail:</t>
  </si>
  <si>
    <t>dulcet2010@gmail.com</t>
  </si>
  <si>
    <t>Website:</t>
  </si>
  <si>
    <t>Cumulative Open Interest (COI)</t>
  </si>
  <si>
    <t>Series</t>
  </si>
  <si>
    <t>Open Interest</t>
  </si>
  <si>
    <t>Current</t>
  </si>
  <si>
    <t>May</t>
  </si>
  <si>
    <t>Next</t>
  </si>
  <si>
    <t>June</t>
  </si>
  <si>
    <t>Far</t>
  </si>
  <si>
    <t>July</t>
  </si>
  <si>
    <t>Cumulative Open Interest:</t>
  </si>
  <si>
    <t>Relation between Cumulative Open Interest &amp; Price</t>
  </si>
  <si>
    <t>Sr. No.</t>
  </si>
  <si>
    <t>Price</t>
  </si>
  <si>
    <t>Interpretation</t>
  </si>
  <si>
    <t>Day</t>
  </si>
  <si>
    <t>Increase</t>
  </si>
  <si>
    <t>Rise</t>
  </si>
  <si>
    <t>Long Built-up</t>
  </si>
  <si>
    <t>Uptrend</t>
  </si>
  <si>
    <t>Fall</t>
  </si>
  <si>
    <t>Short Built-up</t>
  </si>
  <si>
    <t>Downtrend</t>
  </si>
  <si>
    <t>Decrease</t>
  </si>
  <si>
    <t>Moderate Uptrend</t>
  </si>
  <si>
    <t>Moderate Downtrend</t>
  </si>
  <si>
    <t>Flat</t>
  </si>
  <si>
    <t>Short Covering + Long Unwinding</t>
  </si>
  <si>
    <t>Indecisive</t>
  </si>
  <si>
    <t>Short Builtup + Long Builtup</t>
  </si>
  <si>
    <t>Volatile, Indecisive</t>
  </si>
  <si>
    <t>No change</t>
  </si>
  <si>
    <t>Short Covering + Long Builtup</t>
  </si>
  <si>
    <t>Quick Upmove</t>
  </si>
  <si>
    <t>Long Unwinding + Short Builtup</t>
  </si>
  <si>
    <t>Quick Downmove</t>
  </si>
  <si>
    <t>No participation</t>
  </si>
  <si>
    <t>Narrow range, Indecisive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</si>
</sst>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/d/yyyy"/>
    <numFmt numFmtId="165" formatCode="0.0%"/>
    <numFmt numFmtId="166" formatCode="d\-mmm\-yy"/>
    <numFmt numFmtId="167" formatCode="dd\-mmm\-yy"/>
    <numFmt numFmtId="168" formatCode="dd\-mm\-yyyy"/>
  </numFmts>
  <fonts count="23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scheme val="minor"/>
    </font>
    <font>
      <b/>
      <u/>
      <sz val="11"/>
      <color rgb="FF1155CC"/>
      <name val="Calibri"/>
    </font>
    <font>
      <u/>
      <sz val="11"/>
      <color rgb="FF4C1130"/>
      <name val="Calibri"/>
    </font>
    <font>
      <b/>
      <sz val="11"/>
      <color rgb="FFFFFFFF"/>
      <name val="Calibri"/>
      <scheme val="minor"/>
    </font>
    <font>
      <b/>
      <sz val="8"/>
      <color rgb="FF222222"/>
      <name val="Arial"/>
    </font>
    <font>
      <b/>
      <u/>
      <sz val="11"/>
      <color rgb="FF0000FF"/>
      <name val="Calibri"/>
    </font>
    <font>
      <u/>
      <sz val="11"/>
      <color rgb="FF741B47"/>
      <name val="Calibri"/>
    </font>
    <font>
      <b/>
      <sz val="11"/>
      <color rgb="FF000000"/>
      <name val="Calibri"/>
    </font>
    <font>
      <b/>
      <sz val="11"/>
      <color rgb="FFFF9900"/>
      <name val="Calibri"/>
      <scheme val="minor"/>
    </font>
    <font>
      <sz val="11"/>
      <color rgb="FF741B47"/>
      <name val="Calibri"/>
      <scheme val="minor"/>
    </font>
    <font>
      <b/>
      <sz val="11"/>
      <color rgb="FFFFFFFF"/>
      <name val="Calibri"/>
    </font>
    <font>
      <sz val="11"/>
      <color rgb="FF000000"/>
      <name val="Calibri"/>
    </font>
    <font>
      <u/>
      <sz val="11"/>
      <color rgb="FF0000FF"/>
      <name val="Calibri"/>
    </font>
    <font>
      <u/>
      <sz val="11"/>
      <color rgb="FF1155CC"/>
      <name val="Calibri"/>
    </font>
    <font>
      <u/>
      <sz val="11"/>
      <color rgb="FF1155CC"/>
      <name val="Calibri"/>
    </font>
    <font>
      <u/>
      <sz val="11"/>
      <color theme="1"/>
      <name val="Calibri"/>
      <scheme val="minor"/>
    </font>
    <font>
      <u/>
      <sz val="11"/>
      <color theme="1"/>
      <name val="Calibri"/>
      <scheme val="minor"/>
    </font>
    <font>
      <u/>
      <sz val="11"/>
      <color rgb="FF0000FF"/>
      <name val="Calibri"/>
    </font>
    <font>
      <u/>
      <sz val="11"/>
      <color theme="1"/>
      <name val="Calibri"/>
    </font>
    <font>
      <u/>
      <sz val="11"/>
      <color rgb="FF1155CC"/>
      <name val="Calibri"/>
    </font>
    <font>
      <sz val="11"/>
      <name val="Calibri"/>
    </font>
  </fonts>
  <fills count="13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C4BD97"/>
        <bgColor rgb="FFC4BD97"/>
      </patternFill>
    </fill>
    <fill>
      <patternFill patternType="solid">
        <fgColor rgb="FFDAEEF3"/>
        <bgColor rgb="FFDAEEF3"/>
      </patternFill>
    </fill>
    <fill>
      <patternFill patternType="solid">
        <fgColor rgb="FFB45F06"/>
        <bgColor rgb="FFB45F06"/>
      </patternFill>
    </fill>
    <fill>
      <patternFill patternType="solid">
        <fgColor rgb="FF00FFFF"/>
        <bgColor rgb="FF00FFFF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C2D69B"/>
        <bgColor rgb="FFC2D69B"/>
      </patternFill>
    </fill>
    <fill>
      <patternFill patternType="solid">
        <fgColor rgb="FFE36C09"/>
        <bgColor rgb="FFE36C09"/>
      </patternFill>
    </fill>
    <fill>
      <patternFill patternType="solid">
        <fgColor rgb="FF548DD4"/>
        <bgColor rgb="FF548DD4"/>
      </patternFill>
    </fill>
    <fill>
      <patternFill patternType="solid">
        <fgColor rgb="FFE5B8B7"/>
        <bgColor rgb="FFE5B8B7"/>
      </patternFill>
    </fill>
  </fills>
  <borders count="64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</borders>
  <cellStyleXfs count="2">
    <xf numFmtId="0" fontId="0" fillId="0" borderId="41"/>
    <xf numFmtId="168" fontId="22" fillId="0" borderId="60"/>
  </cellStyleXfs>
  <cellXfs count="146">
    <xf numFmtId="0" fontId="0" fillId="0" borderId="0" xfId="0" applyBorder="1"/>
    <xf numFmtId="164" fontId="2" fillId="0" borderId="0" xfId="0" applyNumberFormat="1" applyFont="1" applyBorder="1"/>
    <xf numFmtId="0" fontId="2" fillId="0" borderId="0" xfId="0" applyFont="1" applyBorder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15" fontId="2" fillId="0" borderId="5" xfId="0" applyNumberFormat="1" applyFont="1" applyBorder="1"/>
    <xf numFmtId="15" fontId="2" fillId="0" borderId="6" xfId="0" applyNumberFormat="1" applyFont="1" applyBorder="1"/>
    <xf numFmtId="0" fontId="2" fillId="0" borderId="0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8" xfId="0" applyFont="1" applyBorder="1"/>
    <xf numFmtId="0" fontId="2" fillId="0" borderId="9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15" fontId="2" fillId="0" borderId="11" xfId="0" applyNumberFormat="1" applyFont="1" applyBorder="1" applyAlignment="1">
      <alignment horizontal="center" vertical="center"/>
    </xf>
    <xf numFmtId="0" fontId="2" fillId="0" borderId="11" xfId="0" applyFont="1" applyBorder="1"/>
    <xf numFmtId="15" fontId="2" fillId="2" borderId="11" xfId="0" applyNumberFormat="1" applyFont="1" applyFill="1" applyBorder="1"/>
    <xf numFmtId="0" fontId="2" fillId="0" borderId="11" xfId="0" applyFont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4" fillId="0" borderId="0" xfId="0" applyFont="1" applyBorder="1"/>
    <xf numFmtId="0" fontId="5" fillId="5" borderId="12" xfId="0" applyFont="1" applyFill="1" applyBorder="1"/>
    <xf numFmtId="1" fontId="2" fillId="2" borderId="13" xfId="0" applyNumberFormat="1" applyFont="1" applyFill="1" applyBorder="1" applyAlignment="1">
      <alignment horizontal="center" vertical="center"/>
    </xf>
    <xf numFmtId="165" fontId="2" fillId="3" borderId="13" xfId="0" applyNumberFormat="1" applyFont="1" applyFill="1" applyBorder="1" applyAlignment="1">
      <alignment horizontal="center" vertical="center"/>
    </xf>
    <xf numFmtId="9" fontId="2" fillId="3" borderId="13" xfId="0" applyNumberFormat="1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9" fontId="2" fillId="4" borderId="13" xfId="0" applyNumberFormat="1" applyFont="1" applyFill="1" applyBorder="1" applyAlignment="1">
      <alignment horizontal="center" vertical="center"/>
    </xf>
    <xf numFmtId="0" fontId="2" fillId="4" borderId="14" xfId="0" applyFont="1" applyFill="1" applyBorder="1" applyAlignment="1">
      <alignment horizontal="center" vertical="center"/>
    </xf>
    <xf numFmtId="0" fontId="5" fillId="5" borderId="15" xfId="0" applyFont="1" applyFill="1" applyBorder="1"/>
    <xf numFmtId="1" fontId="2" fillId="2" borderId="16" xfId="0" applyNumberFormat="1" applyFont="1" applyFill="1" applyBorder="1" applyAlignment="1">
      <alignment horizontal="center" vertical="center"/>
    </xf>
    <xf numFmtId="165" fontId="2" fillId="3" borderId="16" xfId="0" applyNumberFormat="1" applyFont="1" applyFill="1" applyBorder="1" applyAlignment="1">
      <alignment horizontal="center" vertical="center"/>
    </xf>
    <xf numFmtId="9" fontId="2" fillId="3" borderId="16" xfId="0" applyNumberFormat="1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9" fontId="2" fillId="4" borderId="16" xfId="0" applyNumberFormat="1" applyFont="1" applyFill="1" applyBorder="1" applyAlignment="1">
      <alignment horizontal="center" vertical="center"/>
    </xf>
    <xf numFmtId="0" fontId="2" fillId="4" borderId="17" xfId="0" applyFont="1" applyFill="1" applyBorder="1" applyAlignment="1">
      <alignment horizontal="center" vertical="center"/>
    </xf>
    <xf numFmtId="0" fontId="6" fillId="6" borderId="18" xfId="0" applyFont="1" applyFill="1" applyBorder="1" applyAlignment="1">
      <alignment horizontal="left"/>
    </xf>
    <xf numFmtId="0" fontId="6" fillId="6" borderId="19" xfId="0" applyFont="1" applyFill="1" applyBorder="1" applyAlignment="1">
      <alignment horizontal="left"/>
    </xf>
    <xf numFmtId="0" fontId="2" fillId="0" borderId="20" xfId="0" applyFont="1" applyBorder="1"/>
    <xf numFmtId="1" fontId="2" fillId="2" borderId="21" xfId="0" applyNumberFormat="1" applyFont="1" applyFill="1" applyBorder="1" applyAlignment="1">
      <alignment horizontal="center" vertical="center"/>
    </xf>
    <xf numFmtId="165" fontId="2" fillId="3" borderId="21" xfId="0" applyNumberFormat="1" applyFont="1" applyFill="1" applyBorder="1" applyAlignment="1">
      <alignment horizontal="center" vertical="center"/>
    </xf>
    <xf numFmtId="9" fontId="2" fillId="3" borderId="21" xfId="0" applyNumberFormat="1" applyFont="1" applyFill="1" applyBorder="1" applyAlignment="1">
      <alignment horizontal="center" vertical="center"/>
    </xf>
    <xf numFmtId="0" fontId="2" fillId="3" borderId="21" xfId="0" applyFont="1" applyFill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9" fontId="2" fillId="4" borderId="21" xfId="0" applyNumberFormat="1" applyFont="1" applyFill="1" applyBorder="1" applyAlignment="1">
      <alignment horizontal="center" vertical="center"/>
    </xf>
    <xf numFmtId="0" fontId="2" fillId="4" borderId="22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left"/>
    </xf>
    <xf numFmtId="15" fontId="2" fillId="0" borderId="23" xfId="0" applyNumberFormat="1" applyFont="1" applyBorder="1" applyAlignment="1">
      <alignment horizontal="center" vertical="center"/>
    </xf>
    <xf numFmtId="0" fontId="2" fillId="0" borderId="24" xfId="0" applyFont="1" applyBorder="1"/>
    <xf numFmtId="15" fontId="2" fillId="2" borderId="24" xfId="0" applyNumberFormat="1" applyFont="1" applyFill="1" applyBorder="1"/>
    <xf numFmtId="0" fontId="2" fillId="0" borderId="26" xfId="0" applyFont="1" applyBorder="1" applyAlignment="1">
      <alignment horizontal="center" vertical="center"/>
    </xf>
    <xf numFmtId="0" fontId="2" fillId="4" borderId="27" xfId="0" applyFont="1" applyFill="1" applyBorder="1" applyAlignment="1">
      <alignment horizontal="center" vertical="center"/>
    </xf>
    <xf numFmtId="0" fontId="8" fillId="0" borderId="0" xfId="0" applyFont="1" applyBorder="1"/>
    <xf numFmtId="0" fontId="5" fillId="5" borderId="28" xfId="0" applyFont="1" applyFill="1" applyBorder="1" applyAlignment="1">
      <alignment horizontal="left"/>
    </xf>
    <xf numFmtId="1" fontId="2" fillId="2" borderId="0" xfId="0" applyNumberFormat="1" applyFont="1" applyFill="1" applyBorder="1" applyAlignment="1">
      <alignment horizontal="center" vertical="center"/>
    </xf>
    <xf numFmtId="165" fontId="2" fillId="3" borderId="0" xfId="0" applyNumberFormat="1" applyFont="1" applyFill="1" applyBorder="1" applyAlignment="1">
      <alignment horizontal="center" vertical="center"/>
    </xf>
    <xf numFmtId="9" fontId="2" fillId="3" borderId="0" xfId="0" applyNumberFormat="1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9" fontId="2" fillId="4" borderId="0" xfId="0" applyNumberFormat="1" applyFont="1" applyFill="1" applyBorder="1" applyAlignment="1">
      <alignment horizontal="center" vertical="center"/>
    </xf>
    <xf numFmtId="0" fontId="2" fillId="4" borderId="29" xfId="0" applyFont="1" applyFill="1" applyBorder="1" applyAlignment="1">
      <alignment horizontal="center" vertical="center"/>
    </xf>
    <xf numFmtId="0" fontId="9" fillId="6" borderId="0" xfId="0" applyFont="1" applyFill="1" applyBorder="1"/>
    <xf numFmtId="0" fontId="10" fillId="0" borderId="0" xfId="0" applyFont="1" applyBorder="1"/>
    <xf numFmtId="0" fontId="11" fillId="0" borderId="0" xfId="0" applyFont="1" applyBorder="1"/>
    <xf numFmtId="0" fontId="12" fillId="7" borderId="0" xfId="0" applyFont="1" applyFill="1" applyBorder="1" applyAlignment="1">
      <alignment horizontal="left" vertical="top"/>
    </xf>
    <xf numFmtId="0" fontId="2" fillId="7" borderId="0" xfId="0" applyFont="1" applyFill="1" applyBorder="1"/>
    <xf numFmtId="1" fontId="2" fillId="7" borderId="0" xfId="0" applyNumberFormat="1" applyFont="1" applyFill="1" applyBorder="1" applyAlignment="1">
      <alignment horizontal="center" vertical="center"/>
    </xf>
    <xf numFmtId="165" fontId="2" fillId="7" borderId="0" xfId="0" applyNumberFormat="1" applyFont="1" applyFill="1" applyBorder="1" applyAlignment="1">
      <alignment horizontal="center" vertical="center"/>
    </xf>
    <xf numFmtId="9" fontId="2" fillId="7" borderId="0" xfId="0" applyNumberFormat="1" applyFont="1" applyFill="1" applyBorder="1" applyAlignment="1">
      <alignment horizontal="center" vertical="center"/>
    </xf>
    <xf numFmtId="0" fontId="2" fillId="7" borderId="0" xfId="0" applyFont="1" applyFill="1" applyBorder="1" applyAlignment="1">
      <alignment horizontal="center" vertical="center"/>
    </xf>
    <xf numFmtId="0" fontId="2" fillId="8" borderId="30" xfId="0" applyFont="1" applyFill="1" applyBorder="1"/>
    <xf numFmtId="0" fontId="2" fillId="8" borderId="31" xfId="0" applyFont="1" applyFill="1" applyBorder="1"/>
    <xf numFmtId="0" fontId="2" fillId="8" borderId="32" xfId="0" applyFont="1" applyFill="1" applyBorder="1"/>
    <xf numFmtId="0" fontId="13" fillId="0" borderId="0" xfId="0" applyFont="1" applyBorder="1"/>
    <xf numFmtId="0" fontId="13" fillId="0" borderId="0" xfId="0" applyFont="1" applyBorder="1" applyAlignment="1">
      <alignment horizontal="right"/>
    </xf>
    <xf numFmtId="11" fontId="13" fillId="0" borderId="0" xfId="0" applyNumberFormat="1" applyFont="1" applyBorder="1" applyAlignment="1">
      <alignment horizontal="right"/>
    </xf>
    <xf numFmtId="11" fontId="0" fillId="0" borderId="0" xfId="0" applyNumberFormat="1" applyBorder="1"/>
    <xf numFmtId="166" fontId="13" fillId="0" borderId="0" xfId="0" applyNumberFormat="1" applyFont="1" applyBorder="1" applyAlignment="1">
      <alignment horizontal="right"/>
    </xf>
    <xf numFmtId="167" fontId="13" fillId="0" borderId="0" xfId="0" applyNumberFormat="1" applyFont="1" applyBorder="1" applyAlignment="1">
      <alignment horizontal="right"/>
    </xf>
    <xf numFmtId="0" fontId="0" fillId="9" borderId="33" xfId="0" applyFill="1" applyBorder="1"/>
    <xf numFmtId="0" fontId="0" fillId="9" borderId="34" xfId="0" applyFill="1" applyBorder="1"/>
    <xf numFmtId="0" fontId="0" fillId="9" borderId="35" xfId="0" applyFill="1" applyBorder="1"/>
    <xf numFmtId="0" fontId="0" fillId="9" borderId="36" xfId="0" applyFill="1" applyBorder="1"/>
    <xf numFmtId="0" fontId="0" fillId="9" borderId="16" xfId="0" applyFill="1" applyBorder="1"/>
    <xf numFmtId="0" fontId="0" fillId="9" borderId="37" xfId="0" applyFill="1" applyBorder="1"/>
    <xf numFmtId="0" fontId="0" fillId="9" borderId="16" xfId="0" quotePrefix="1" applyFill="1" applyBorder="1"/>
    <xf numFmtId="0" fontId="14" fillId="9" borderId="16" xfId="0" applyFont="1" applyFill="1" applyBorder="1"/>
    <xf numFmtId="0" fontId="15" fillId="9" borderId="16" xfId="0" applyFont="1" applyFill="1" applyBorder="1"/>
    <xf numFmtId="0" fontId="0" fillId="9" borderId="38" xfId="0" applyFill="1" applyBorder="1"/>
    <xf numFmtId="0" fontId="0" fillId="9" borderId="39" xfId="0" applyFill="1" applyBorder="1"/>
    <xf numFmtId="0" fontId="0" fillId="9" borderId="40" xfId="0" applyFill="1" applyBorder="1"/>
    <xf numFmtId="0" fontId="2" fillId="11" borderId="43" xfId="0" applyFont="1" applyFill="1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12" borderId="51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8" fillId="0" borderId="0" xfId="0" applyFont="1" applyBorder="1" applyAlignment="1">
      <alignment horizontal="center"/>
    </xf>
    <xf numFmtId="0" fontId="2" fillId="11" borderId="52" xfId="0" applyFont="1" applyFill="1" applyBorder="1" applyAlignment="1">
      <alignment horizontal="center" vertical="center"/>
    </xf>
    <xf numFmtId="0" fontId="2" fillId="11" borderId="53" xfId="0" applyFont="1" applyFill="1" applyBorder="1" applyAlignment="1">
      <alignment horizontal="center" vertical="center"/>
    </xf>
    <xf numFmtId="0" fontId="2" fillId="11" borderId="54" xfId="0" applyFont="1" applyFill="1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20" fillId="0" borderId="0" xfId="0" applyFont="1" applyBorder="1"/>
    <xf numFmtId="0" fontId="21" fillId="0" borderId="0" xfId="0" applyFont="1" applyBorder="1"/>
    <xf numFmtId="0" fontId="0" fillId="0" borderId="41" xfId="0"/>
    <xf numFmtId="0" fontId="3" fillId="0" borderId="39" xfId="0" applyFont="1" applyBorder="1" applyAlignment="1">
      <alignment horizontal="center"/>
    </xf>
    <xf numFmtId="0" fontId="0" fillId="0" borderId="39" xfId="0" applyBorder="1"/>
    <xf numFmtId="15" fontId="2" fillId="3" borderId="11" xfId="0" applyNumberFormat="1" applyFont="1" applyFill="1" applyBorder="1" applyAlignment="1">
      <alignment horizontal="center"/>
    </xf>
    <xf numFmtId="0" fontId="0" fillId="0" borderId="31" xfId="0" applyBorder="1"/>
    <xf numFmtId="0" fontId="0" fillId="0" borderId="32" xfId="0" applyBorder="1"/>
    <xf numFmtId="15" fontId="2" fillId="4" borderId="11" xfId="0" applyNumberFormat="1" applyFont="1" applyFill="1" applyBorder="1" applyAlignment="1">
      <alignment horizontal="center"/>
    </xf>
    <xf numFmtId="0" fontId="7" fillId="0" borderId="41" xfId="0" applyFont="1" applyAlignment="1">
      <alignment horizontal="center"/>
    </xf>
    <xf numFmtId="0" fontId="0" fillId="0" borderId="0" xfId="0" applyBorder="1"/>
    <xf numFmtId="15" fontId="2" fillId="3" borderId="24" xfId="0" applyNumberFormat="1" applyFont="1" applyFill="1" applyBorder="1" applyAlignment="1">
      <alignment horizontal="center"/>
    </xf>
    <xf numFmtId="0" fontId="0" fillId="0" borderId="50" xfId="0" applyBorder="1"/>
    <xf numFmtId="0" fontId="0" fillId="0" borderId="51" xfId="0" applyBorder="1"/>
    <xf numFmtId="15" fontId="2" fillId="4" borderId="57" xfId="0" applyNumberFormat="1" applyFont="1" applyFill="1" applyBorder="1" applyAlignment="1">
      <alignment horizontal="center"/>
    </xf>
    <xf numFmtId="0" fontId="0" fillId="0" borderId="25" xfId="0" applyBorder="1"/>
    <xf numFmtId="0" fontId="16" fillId="10" borderId="41" xfId="0" applyFont="1" applyFill="1" applyAlignment="1">
      <alignment horizontal="center"/>
    </xf>
    <xf numFmtId="0" fontId="2" fillId="11" borderId="59" xfId="0" applyFont="1" applyFill="1" applyBorder="1" applyAlignment="1">
      <alignment horizontal="center" vertical="center"/>
    </xf>
    <xf numFmtId="0" fontId="0" fillId="0" borderId="42" xfId="0" applyBorder="1"/>
    <xf numFmtId="0" fontId="17" fillId="0" borderId="11" xfId="0" applyFont="1" applyBorder="1" applyAlignment="1">
      <alignment horizontal="center"/>
    </xf>
    <xf numFmtId="0" fontId="0" fillId="12" borderId="8" xfId="0" applyFill="1" applyBorder="1" applyAlignment="1">
      <alignment horizontal="center" vertical="center"/>
    </xf>
    <xf numFmtId="0" fontId="19" fillId="0" borderId="39" xfId="0" applyFont="1" applyBorder="1" applyAlignment="1">
      <alignment horizontal="center"/>
    </xf>
    <xf numFmtId="0" fontId="1" fillId="0" borderId="61" xfId="0" applyFont="1" applyBorder="1" applyAlignment="1">
      <alignment wrapText="1"/>
    </xf>
    <xf numFmtId="15" fontId="1" fillId="0" borderId="61" xfId="0" applyNumberFormat="1" applyFont="1" applyBorder="1" applyAlignment="1">
      <alignment horizontal="right" wrapText="1"/>
    </xf>
    <xf numFmtId="0" fontId="1" fillId="0" borderId="61" xfId="0" applyFont="1" applyBorder="1" applyAlignment="1">
      <alignment horizontal="right" wrapText="1"/>
    </xf>
    <xf numFmtId="3" fontId="1" fillId="0" borderId="61" xfId="0" applyNumberFormat="1" applyFont="1" applyBorder="1" applyAlignment="1">
      <alignment horizontal="right" wrapText="1"/>
    </xf>
    <xf numFmtId="0" fontId="1" fillId="0" borderId="62" xfId="0" applyFont="1" applyBorder="1" applyAlignment="1">
      <alignment wrapText="1"/>
    </xf>
    <xf numFmtId="15" fontId="1" fillId="0" borderId="62" xfId="0" applyNumberFormat="1" applyFont="1" applyBorder="1" applyAlignment="1">
      <alignment horizontal="right" wrapText="1"/>
    </xf>
    <xf numFmtId="0" fontId="1" fillId="0" borderId="62" xfId="0" applyFont="1" applyBorder="1" applyAlignment="1">
      <alignment horizontal="right" wrapText="1"/>
    </xf>
    <xf numFmtId="3" fontId="1" fillId="0" borderId="62" xfId="0" applyNumberFormat="1" applyFont="1" applyBorder="1" applyAlignment="1">
      <alignment horizontal="right" wrapText="1"/>
    </xf>
    <xf numFmtId="11" fontId="1" fillId="0" borderId="62" xfId="0" applyNumberFormat="1" applyFont="1" applyBorder="1" applyAlignment="1">
      <alignment horizontal="right" wrapText="1"/>
    </xf>
    <xf numFmtId="0" fontId="1" fillId="0" borderId="63" xfId="0" applyFont="1" applyBorder="1" applyAlignment="1">
      <alignment wrapText="1"/>
    </xf>
    <xf numFmtId="15" fontId="1" fillId="0" borderId="63" xfId="0" applyNumberFormat="1" applyFont="1" applyBorder="1" applyAlignment="1">
      <alignment horizontal="right" wrapText="1"/>
    </xf>
    <xf numFmtId="0" fontId="1" fillId="0" borderId="63" xfId="0" applyFont="1" applyBorder="1" applyAlignment="1">
      <alignment horizontal="right" wrapText="1"/>
    </xf>
    <xf numFmtId="3" fontId="1" fillId="0" borderId="63" xfId="0" applyNumberFormat="1" applyFont="1" applyBorder="1" applyAlignment="1">
      <alignment horizontal="right" wrapText="1"/>
    </xf>
  </cellXfs>
  <cellStyles count="2">
    <cellStyle name="datetime" xfId="1" xr:uid="{00000000-0005-0000-0000-000001000000}"/>
    <cellStyle name="Normal" xfId="0" builtinId="0"/>
  </cellStyles>
  <dxfs count="21"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6AA84F"/>
          <bgColor rgb="FF6AA84F"/>
        </patternFill>
      </fill>
    </dxf>
    <dxf>
      <font>
        <color rgb="FFFFFFFF"/>
      </font>
      <fill>
        <patternFill patternType="solid">
          <fgColor rgb="FF38761D"/>
          <bgColor rgb="FF38761D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6AA84F"/>
          <bgColor rgb="FF6AA84F"/>
        </patternFill>
      </fill>
    </dxf>
    <dxf>
      <font>
        <color rgb="FFFFFFFF"/>
      </font>
      <fill>
        <patternFill patternType="solid">
          <fgColor rgb="FF38761D"/>
          <bgColor rgb="FF38761D"/>
        </patternFill>
      </fill>
    </dxf>
    <dxf>
      <font>
        <color rgb="FFC53929"/>
      </font>
    </dxf>
    <dxf>
      <font>
        <color rgb="FF0B8043"/>
      </font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6AA84F"/>
          <bgColor rgb="FF6AA84F"/>
        </patternFill>
      </fill>
    </dxf>
    <dxf>
      <font>
        <color rgb="FFFFFFFF"/>
      </font>
      <fill>
        <patternFill patternType="solid">
          <fgColor rgb="FF38761D"/>
          <bgColor rgb="FF38761D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6AA84F"/>
          <bgColor rgb="FF6AA84F"/>
        </patternFill>
      </fill>
    </dxf>
    <dxf>
      <font>
        <color rgb="FFFFFFFF"/>
      </font>
      <fill>
        <patternFill patternType="solid">
          <fgColor rgb="FF38761D"/>
          <bgColor rgb="FF38761D"/>
        </patternFill>
      </fill>
    </dxf>
    <dxf>
      <font>
        <color rgb="FFC53929"/>
      </font>
    </dxf>
    <dxf>
      <font>
        <color rgb="FF0B8043"/>
      </font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Long Builtup</c:v>
          </c:tx>
          <c:spPr>
            <a:solidFill>
              <a:srgbClr val="38761D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'Nifty 50 Analysis'!$X$5</c:f>
              <c:numCache>
                <c:formatCode>d\-mmm\-yy</c:formatCode>
                <c:ptCount val="1"/>
                <c:pt idx="0">
                  <c:v>45183</c:v>
                </c:pt>
              </c:numCache>
            </c:numRef>
          </c:cat>
          <c:val>
            <c:numRef>
              <c:f>'Nifty 50 Analysis'!$X$6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8F3-48D6-A8F5-79029AD0827A}"/>
            </c:ext>
          </c:extLst>
        </c:ser>
        <c:ser>
          <c:idx val="1"/>
          <c:order val="1"/>
          <c:tx>
            <c:v>Short Covering</c:v>
          </c:tx>
          <c:spPr>
            <a:solidFill>
              <a:srgbClr val="6AA84F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'Nifty 50 Analysis'!$X$5</c:f>
              <c:numCache>
                <c:formatCode>d\-mmm\-yy</c:formatCode>
                <c:ptCount val="1"/>
                <c:pt idx="0">
                  <c:v>45183</c:v>
                </c:pt>
              </c:numCache>
            </c:numRef>
          </c:cat>
          <c:val>
            <c:numRef>
              <c:f>'Nifty 50 Analysis'!$X$7</c:f>
              <c:numCache>
                <c:formatCode>General</c:formatCode>
                <c:ptCount val="1"/>
                <c:pt idx="0">
                  <c:v>14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8F3-48D6-A8F5-79029AD0827A}"/>
            </c:ext>
          </c:extLst>
        </c:ser>
        <c:ser>
          <c:idx val="2"/>
          <c:order val="2"/>
          <c:tx>
            <c:v>Short Builtup</c:v>
          </c:tx>
          <c:spPr>
            <a:solidFill>
              <a:srgbClr val="FF0000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'Nifty 50 Analysis'!$X$5</c:f>
              <c:numCache>
                <c:formatCode>d\-mmm\-yy</c:formatCode>
                <c:ptCount val="1"/>
                <c:pt idx="0">
                  <c:v>45183</c:v>
                </c:pt>
              </c:numCache>
            </c:numRef>
          </c:cat>
          <c:val>
            <c:numRef>
              <c:f>'Nifty 50 Analysis'!$X$8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8F3-48D6-A8F5-79029AD0827A}"/>
            </c:ext>
          </c:extLst>
        </c:ser>
        <c:ser>
          <c:idx val="3"/>
          <c:order val="3"/>
          <c:tx>
            <c:v>Long Unwinding</c:v>
          </c:tx>
          <c:spPr>
            <a:solidFill>
              <a:srgbClr val="E69138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'Nifty 50 Analysis'!$X$5</c:f>
              <c:numCache>
                <c:formatCode>d\-mmm\-yy</c:formatCode>
                <c:ptCount val="1"/>
                <c:pt idx="0">
                  <c:v>45183</c:v>
                </c:pt>
              </c:numCache>
            </c:numRef>
          </c:cat>
          <c:val>
            <c:numRef>
              <c:f>'Nifty 50 Analysis'!$X$9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58F3-48D6-A8F5-79029AD08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4700457"/>
        <c:axId val="229312986"/>
      </c:barChart>
      <c:dateAx>
        <c:axId val="18947004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d\-mmm\-yy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29312986"/>
        <c:crosses val="autoZero"/>
        <c:auto val="0"/>
        <c:lblOffset val="100"/>
        <c:baseTimeUnit val="days"/>
      </c:dateAx>
      <c:valAx>
        <c:axId val="2293129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prstDash val="solid"/>
          </a:ln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94700457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Long Builtup</c:v>
          </c:tx>
          <c:spPr>
            <a:solidFill>
              <a:srgbClr val="38761D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'Nifty 50 Analysis'!$Y$5</c:f>
              <c:numCache>
                <c:formatCode>d\-mmm\-yy</c:formatCode>
                <c:ptCount val="1"/>
                <c:pt idx="0">
                  <c:v>0</c:v>
                </c:pt>
              </c:numCache>
            </c:numRef>
          </c:cat>
          <c:val>
            <c:numRef>
              <c:f>'Nifty 50 Analysis'!$Y$6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DCD-4265-A1E3-87FFBB99ED7B}"/>
            </c:ext>
          </c:extLst>
        </c:ser>
        <c:ser>
          <c:idx val="1"/>
          <c:order val="1"/>
          <c:tx>
            <c:v>Short Covering</c:v>
          </c:tx>
          <c:spPr>
            <a:solidFill>
              <a:srgbClr val="6AA84F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'Nifty 50 Analysis'!$Y$5</c:f>
              <c:numCache>
                <c:formatCode>d\-mmm\-yy</c:formatCode>
                <c:ptCount val="1"/>
                <c:pt idx="0">
                  <c:v>0</c:v>
                </c:pt>
              </c:numCache>
            </c:numRef>
          </c:cat>
          <c:val>
            <c:numRef>
              <c:f>'Nifty 50 Analysis'!$Y$7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DCD-4265-A1E3-87FFBB99ED7B}"/>
            </c:ext>
          </c:extLst>
        </c:ser>
        <c:ser>
          <c:idx val="2"/>
          <c:order val="2"/>
          <c:tx>
            <c:v>Short Builtup</c:v>
          </c:tx>
          <c:spPr>
            <a:solidFill>
              <a:srgbClr val="FF0000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'Nifty 50 Analysis'!$Y$5</c:f>
              <c:numCache>
                <c:formatCode>d\-mmm\-yy</c:formatCode>
                <c:ptCount val="1"/>
                <c:pt idx="0">
                  <c:v>0</c:v>
                </c:pt>
              </c:numCache>
            </c:numRef>
          </c:cat>
          <c:val>
            <c:numRef>
              <c:f>'Nifty 50 Analysis'!$Y$8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3DCD-4265-A1E3-87FFBB99ED7B}"/>
            </c:ext>
          </c:extLst>
        </c:ser>
        <c:ser>
          <c:idx val="3"/>
          <c:order val="3"/>
          <c:tx>
            <c:v>Long Unwinding</c:v>
          </c:tx>
          <c:spPr>
            <a:solidFill>
              <a:srgbClr val="E69138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'Nifty 50 Analysis'!$Y$5</c:f>
              <c:numCache>
                <c:formatCode>d\-mmm\-yy</c:formatCode>
                <c:ptCount val="1"/>
                <c:pt idx="0">
                  <c:v>0</c:v>
                </c:pt>
              </c:numCache>
            </c:numRef>
          </c:cat>
          <c:val>
            <c:numRef>
              <c:f>'Nifty 50 Analysis'!$Y$9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3DCD-4265-A1E3-87FFBB99E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925028"/>
        <c:axId val="1486819821"/>
      </c:barChart>
      <c:dateAx>
        <c:axId val="1889250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d\-mmm\-yy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86819821"/>
        <c:crosses val="autoZero"/>
        <c:auto val="0"/>
        <c:lblOffset val="100"/>
        <c:baseTimeUnit val="days"/>
      </c:dateAx>
      <c:valAx>
        <c:axId val="14868198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prstDash val="solid"/>
          </a:ln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892502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Long Builtup</c:v>
          </c:tx>
          <c:spPr>
            <a:solidFill>
              <a:srgbClr val="274E13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'FNO Analysis'!$X$5</c:f>
              <c:numCache>
                <c:formatCode>d\-mmm\-yy</c:formatCode>
                <c:ptCount val="1"/>
                <c:pt idx="0">
                  <c:v>45119</c:v>
                </c:pt>
              </c:numCache>
            </c:numRef>
          </c:cat>
          <c:val>
            <c:numRef>
              <c:f>'FNO Analysis'!$X$6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90E-4456-84C5-786980EE9619}"/>
            </c:ext>
          </c:extLst>
        </c:ser>
        <c:ser>
          <c:idx val="1"/>
          <c:order val="1"/>
          <c:tx>
            <c:v>Short Covering</c:v>
          </c:tx>
          <c:spPr>
            <a:solidFill>
              <a:srgbClr val="6AA84F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'FNO Analysis'!$X$5</c:f>
              <c:numCache>
                <c:formatCode>d\-mmm\-yy</c:formatCode>
                <c:ptCount val="1"/>
                <c:pt idx="0">
                  <c:v>45119</c:v>
                </c:pt>
              </c:numCache>
            </c:numRef>
          </c:cat>
          <c:val>
            <c:numRef>
              <c:f>'FNO Analysis'!$X$7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90E-4456-84C5-786980EE9619}"/>
            </c:ext>
          </c:extLst>
        </c:ser>
        <c:ser>
          <c:idx val="2"/>
          <c:order val="2"/>
          <c:tx>
            <c:v>Short Builtup</c:v>
          </c:tx>
          <c:spPr>
            <a:solidFill>
              <a:srgbClr val="FF0000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'FNO Analysis'!$X$5</c:f>
              <c:numCache>
                <c:formatCode>d\-mmm\-yy</c:formatCode>
                <c:ptCount val="1"/>
                <c:pt idx="0">
                  <c:v>45119</c:v>
                </c:pt>
              </c:numCache>
            </c:numRef>
          </c:cat>
          <c:val>
            <c:numRef>
              <c:f>'FNO Analysis'!$X$8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90E-4456-84C5-786980EE9619}"/>
            </c:ext>
          </c:extLst>
        </c:ser>
        <c:ser>
          <c:idx val="3"/>
          <c:order val="3"/>
          <c:tx>
            <c:v>Long Unwinding</c:v>
          </c:tx>
          <c:spPr>
            <a:solidFill>
              <a:srgbClr val="E69138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'FNO Analysis'!$X$5</c:f>
              <c:numCache>
                <c:formatCode>d\-mmm\-yy</c:formatCode>
                <c:ptCount val="1"/>
                <c:pt idx="0">
                  <c:v>45119</c:v>
                </c:pt>
              </c:numCache>
            </c:numRef>
          </c:cat>
          <c:val>
            <c:numRef>
              <c:f>'FNO Analysis'!$X$9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90E-4456-84C5-786980EE9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96396878"/>
        <c:axId val="1536138321"/>
      </c:barChart>
      <c:dateAx>
        <c:axId val="12963968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d\-mmm\-yy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36138321"/>
        <c:crosses val="autoZero"/>
        <c:auto val="0"/>
        <c:lblOffset val="100"/>
        <c:baseTimeUnit val="days"/>
      </c:dateAx>
      <c:valAx>
        <c:axId val="15361383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prstDash val="solid"/>
          </a:ln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9639687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Long Builtup</c:v>
          </c:tx>
          <c:spPr>
            <a:solidFill>
              <a:srgbClr val="274E13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'FNO Analysis'!$Y$5</c:f>
              <c:numCache>
                <c:formatCode>d\-mmm\-yy</c:formatCode>
                <c:ptCount val="1"/>
                <c:pt idx="0">
                  <c:v>45169</c:v>
                </c:pt>
              </c:numCache>
            </c:numRef>
          </c:cat>
          <c:val>
            <c:numRef>
              <c:f>'FNO Analysis'!$Y$6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FD8-41DE-9249-7B2D377D1564}"/>
            </c:ext>
          </c:extLst>
        </c:ser>
        <c:ser>
          <c:idx val="1"/>
          <c:order val="1"/>
          <c:tx>
            <c:v>Short Covering</c:v>
          </c:tx>
          <c:spPr>
            <a:solidFill>
              <a:srgbClr val="6AA84F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'FNO Analysis'!$Y$5</c:f>
              <c:numCache>
                <c:formatCode>d\-mmm\-yy</c:formatCode>
                <c:ptCount val="1"/>
                <c:pt idx="0">
                  <c:v>45169</c:v>
                </c:pt>
              </c:numCache>
            </c:numRef>
          </c:cat>
          <c:val>
            <c:numRef>
              <c:f>'FNO Analysis'!$Y$7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FD8-41DE-9249-7B2D377D1564}"/>
            </c:ext>
          </c:extLst>
        </c:ser>
        <c:ser>
          <c:idx val="2"/>
          <c:order val="2"/>
          <c:tx>
            <c:v>Short Builtup</c:v>
          </c:tx>
          <c:spPr>
            <a:solidFill>
              <a:srgbClr val="C00000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'FNO Analysis'!$Y$5</c:f>
              <c:numCache>
                <c:formatCode>d\-mmm\-yy</c:formatCode>
                <c:ptCount val="1"/>
                <c:pt idx="0">
                  <c:v>45169</c:v>
                </c:pt>
              </c:numCache>
            </c:numRef>
          </c:cat>
          <c:val>
            <c:numRef>
              <c:f>'FNO Analysis'!$Y$8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3FD8-41DE-9249-7B2D377D1564}"/>
            </c:ext>
          </c:extLst>
        </c:ser>
        <c:ser>
          <c:idx val="3"/>
          <c:order val="3"/>
          <c:tx>
            <c:v>Long Unwinding</c:v>
          </c:tx>
          <c:spPr>
            <a:solidFill>
              <a:srgbClr val="E69138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'FNO Analysis'!$Y$5</c:f>
              <c:numCache>
                <c:formatCode>d\-mmm\-yy</c:formatCode>
                <c:ptCount val="1"/>
                <c:pt idx="0">
                  <c:v>45169</c:v>
                </c:pt>
              </c:numCache>
            </c:numRef>
          </c:cat>
          <c:val>
            <c:numRef>
              <c:f>'FNO Analysis'!$Y$9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3FD8-41DE-9249-7B2D377D1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08852160"/>
        <c:axId val="537042587"/>
      </c:barChart>
      <c:dateAx>
        <c:axId val="130885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d\-mmm\-yy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37042587"/>
        <c:crosses val="autoZero"/>
        <c:auto val="0"/>
        <c:lblOffset val="100"/>
        <c:baseTimeUnit val="days"/>
      </c:dateAx>
      <c:valAx>
        <c:axId val="5370425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prstDash val="solid"/>
          </a:ln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0885216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762000</xdr:colOff>
      <xdr:row>0</xdr:row>
      <xdr:rowOff>85725</xdr:rowOff>
    </xdr:from>
    <xdr:ext cx="2971800" cy="19526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11</xdr:col>
      <xdr:colOff>57150</xdr:colOff>
      <xdr:row>0</xdr:row>
      <xdr:rowOff>76200</xdr:rowOff>
    </xdr:from>
    <xdr:ext cx="2895600" cy="19812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762000</xdr:colOff>
      <xdr:row>0</xdr:row>
      <xdr:rowOff>85725</xdr:rowOff>
    </xdr:from>
    <xdr:ext cx="2971800" cy="19526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11</xdr:col>
      <xdr:colOff>57150</xdr:colOff>
      <xdr:row>0</xdr:row>
      <xdr:rowOff>76200</xdr:rowOff>
    </xdr:from>
    <xdr:ext cx="2895600" cy="19812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O15Dat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15Data"/>
    </sheetNames>
    <definedNames>
      <definedName name="Q"/>
    </defined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hyperlink" Target="https://www.excell.com/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hyperlink" Target="https://www.excell.com/" TargetMode="Externa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xcell.com/" TargetMode="External"/><Relationship Id="rId1" Type="http://schemas.openxmlformats.org/officeDocument/2006/relationships/hyperlink" Target="mailto:vopatrader@gmail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xcell.com/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hyperlink" Target="https://www.excellingtraders.com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xcell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Z849"/>
  <sheetViews>
    <sheetView showGridLines="0" tabSelected="1" topLeftCell="A6" workbookViewId="0">
      <selection activeCell="L12" sqref="L12:N12"/>
    </sheetView>
  </sheetViews>
  <sheetFormatPr defaultColWidth="14.453125" defaultRowHeight="15" customHeight="1" outlineLevelCol="1"/>
  <cols>
    <col min="1" max="2" width="3.08984375" customWidth="1"/>
    <col min="3" max="3" width="7" customWidth="1"/>
    <col min="4" max="4" width="15.453125" customWidth="1"/>
    <col min="5" max="6" width="24.81640625" hidden="1" customWidth="1" outlineLevel="1"/>
    <col min="7" max="7" width="11.54296875" customWidth="1" collapsed="1"/>
    <col min="8" max="10" width="15.08984375" customWidth="1"/>
    <col min="11" max="11" width="24.81640625" hidden="1" customWidth="1" outlineLevel="1"/>
    <col min="12" max="12" width="14.7265625" customWidth="1" collapsed="1"/>
    <col min="13" max="14" width="14.7265625" customWidth="1"/>
    <col min="15" max="22" width="33.54296875" customWidth="1"/>
    <col min="23" max="23" width="15.08984375" customWidth="1"/>
    <col min="24" max="24" width="10.54296875" customWidth="1"/>
    <col min="25" max="25" width="12" customWidth="1"/>
    <col min="26" max="26" width="8.7265625" customWidth="1"/>
  </cols>
  <sheetData>
    <row r="1" spans="1:26" ht="14.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3" t="s">
        <v>0</v>
      </c>
      <c r="X4" s="4"/>
      <c r="Y4" s="5"/>
      <c r="Z4" s="2"/>
    </row>
    <row r="5" spans="1:26" ht="14.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6"/>
      <c r="X5" s="7">
        <f>H12</f>
        <v>45183</v>
      </c>
      <c r="Y5" s="8" t="e">
        <f>L12</f>
        <v>#NAME?</v>
      </c>
      <c r="Z5" s="2"/>
    </row>
    <row r="6" spans="1:26" ht="14.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6" t="s">
        <v>1</v>
      </c>
      <c r="X6" s="9">
        <f>COUNTIF($J$14:$J$65,$W6)</f>
        <v>20</v>
      </c>
      <c r="Y6" s="10">
        <f>COUNTIF($N$14:$N$65,$W6)</f>
        <v>0</v>
      </c>
      <c r="Z6" s="2"/>
    </row>
    <row r="7" spans="1:26" ht="14.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6" t="s">
        <v>2</v>
      </c>
      <c r="X7" s="9">
        <f>COUNTIF($J$14:$J$65,$W7)</f>
        <v>14</v>
      </c>
      <c r="Y7" s="10">
        <f>COUNTIF($N$14:$N$65,$W7)</f>
        <v>0</v>
      </c>
      <c r="Z7" s="2"/>
    </row>
    <row r="8" spans="1:26" ht="14.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6" t="s">
        <v>3</v>
      </c>
      <c r="X8" s="9">
        <f>COUNTIF($J$14:$J$65,$W8)</f>
        <v>13</v>
      </c>
      <c r="Y8" s="10">
        <f>COUNTIF($N$14:$N$65,$W8)</f>
        <v>0</v>
      </c>
      <c r="Z8" s="2"/>
    </row>
    <row r="9" spans="1:26" ht="14.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6" t="s">
        <v>4</v>
      </c>
      <c r="X9" s="9">
        <f>COUNTIF($J$14:$J$65,$W9)</f>
        <v>5</v>
      </c>
      <c r="Y9" s="10">
        <f>COUNTIF($N$14:$N$65,$W9)</f>
        <v>0</v>
      </c>
      <c r="Z9" s="2"/>
    </row>
    <row r="10" spans="1:26" ht="14.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11" t="s">
        <v>5</v>
      </c>
      <c r="X10" s="12">
        <v>52</v>
      </c>
      <c r="Y10" s="13">
        <v>52</v>
      </c>
      <c r="Z10" s="2"/>
    </row>
    <row r="11" spans="1:26" ht="26.25" customHeight="1">
      <c r="A11" s="2"/>
      <c r="B11" s="2"/>
      <c r="C11" s="2"/>
      <c r="D11" s="2"/>
      <c r="E11" s="2"/>
      <c r="F11" s="2"/>
      <c r="G11" s="2"/>
      <c r="H11" s="114" t="s">
        <v>6</v>
      </c>
      <c r="I11" s="115"/>
      <c r="J11" s="115"/>
      <c r="K11" s="115"/>
      <c r="L11" s="115"/>
      <c r="M11" s="115"/>
      <c r="N11" s="115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5" customHeight="1">
      <c r="A12" s="2"/>
      <c r="B12" s="2"/>
      <c r="C12" s="2"/>
      <c r="D12" s="14">
        <v>45197</v>
      </c>
      <c r="E12" s="15"/>
      <c r="F12" s="15"/>
      <c r="G12" s="16">
        <f>LARGE(Data!Q:Q,1)</f>
        <v>45184</v>
      </c>
      <c r="H12" s="116">
        <v>45183</v>
      </c>
      <c r="I12" s="117"/>
      <c r="J12" s="118"/>
      <c r="K12" s="15"/>
      <c r="L12" s="119" t="e">
        <f>SMALL([1]!Q:O12Q,1)</f>
        <v>#NAME?</v>
      </c>
      <c r="M12" s="117"/>
      <c r="N12" s="118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5" customHeight="1">
      <c r="A13" s="2"/>
      <c r="B13" s="2"/>
      <c r="C13" s="2"/>
      <c r="D13" s="17" t="s">
        <v>7</v>
      </c>
      <c r="E13" s="17" t="s">
        <v>8</v>
      </c>
      <c r="F13" s="17" t="s">
        <v>9</v>
      </c>
      <c r="G13" s="18" t="s">
        <v>10</v>
      </c>
      <c r="H13" s="19" t="s">
        <v>11</v>
      </c>
      <c r="I13" s="19" t="s">
        <v>12</v>
      </c>
      <c r="J13" s="19" t="s">
        <v>13</v>
      </c>
      <c r="K13" s="17" t="s">
        <v>14</v>
      </c>
      <c r="L13" s="20" t="s">
        <v>11</v>
      </c>
      <c r="M13" s="20" t="s">
        <v>12</v>
      </c>
      <c r="N13" s="20" t="s">
        <v>13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5" customHeight="1">
      <c r="A14" s="2"/>
      <c r="B14" s="2"/>
      <c r="C14" s="21" t="str">
        <f>(HYPERLINK("https://in.tradingview.com/chart/?symbol=NSE:NIFTY1!","CHART"))</f>
        <v>CHART</v>
      </c>
      <c r="D14" s="22" t="s">
        <v>15</v>
      </c>
      <c r="E14" s="2" t="str">
        <f t="shared" ref="E14:E45" si="0">$D14&amp;G$12&amp;$D$12</f>
        <v>NIFTY4518445197</v>
      </c>
      <c r="F14" s="2" t="str">
        <f t="shared" ref="F14:F45" si="1">$D14&amp;H$12&amp;$D$12</f>
        <v>NIFTY4518345197</v>
      </c>
      <c r="G14" s="23">
        <f t="array" ref="G14">INDEX(Data!$K:$K,MATCH($E14,Data!$B:$B,0),0)</f>
        <v>20249.599999999999</v>
      </c>
      <c r="H14" s="24">
        <f t="array" ref="H14">INDEX(Data!$K:$K,MATCH($E14,Data!$B:$B,0),0)/INDEX(Data!$K:$K,MATCH($F14,Data!$B:$B,0),0)-1</f>
        <v>3.8469165179455533E-3</v>
      </c>
      <c r="I14" s="25">
        <f t="array" ref="I14">(INDEX(Data!$AR:$AR,MATCH($E14,Data!$B:$B,0),0)/INDEX(Data!$AR:$AR,MATCH($F14,Data!$B:$B,0),0))-1</f>
        <v>1.4333874286861503E-2</v>
      </c>
      <c r="J14" s="26" t="str">
        <f t="shared" ref="J14:J45" si="2">IF(AND(H14&gt;0,I14&gt;0),"Long Builtup",IF(AND(H14&lt;0,I14&gt;0),"Short Builtup",IF(AND(H14&gt;0,I14&lt;0),"Short Covering",IF(AND(H14&lt;0,I14&lt;0),"Long Unwinding",""))))</f>
        <v>Long Builtup</v>
      </c>
      <c r="K14" s="27" t="e">
        <f t="shared" ref="K14:K45" si="3">$D14&amp;L$12&amp;$D$12</f>
        <v>#NAME?</v>
      </c>
      <c r="L14" s="28" t="e">
        <f t="array" ref="L14">INDEX(Data!$K:$K,MATCH($E14,Data!$B:$B,0),0)/INDEX(Data!$H:$H,MATCH($K14,Data!$B:$B,0),0)-1</f>
        <v>#NAME?</v>
      </c>
      <c r="M14" s="28" t="e">
        <f t="array" ref="M14">(INDEX(Data!$AR:$AR,MATCH($E14,Data!$B:$B,0),0)/INDEX(Data!$AT:$AT,MATCH($K14,Data!$B:$B,0),0))-1</f>
        <v>#NAME?</v>
      </c>
      <c r="N14" s="29" t="e">
        <f t="shared" ref="N14:N45" si="4">IF(AND(L14&gt;0,M14&gt;0),"Long Builtup",IF(AND(L14&lt;0,M14&gt;0),"Short Builtup",IF(AND(L14&gt;0,M14&lt;0),"Short Covering",IF(AND(L14&lt;0,M14&lt;0),"Long Unwinding",""))))</f>
        <v>#NAME?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5" customHeight="1">
      <c r="A15" s="2"/>
      <c r="B15" s="2"/>
      <c r="C15" s="21" t="str">
        <f>(HYPERLINK("https://in.tradingview.com/chart/?symbol=NSE:BANKNIFTY1!","CHART"))</f>
        <v>CHART</v>
      </c>
      <c r="D15" s="30" t="s">
        <v>16</v>
      </c>
      <c r="E15" s="2" t="str">
        <f t="shared" si="0"/>
        <v>BANKNIFTY4518445197</v>
      </c>
      <c r="F15" s="2" t="str">
        <f t="shared" si="1"/>
        <v>BANKNIFTY4518345197</v>
      </c>
      <c r="G15" s="31">
        <f t="array" ref="G15">INDEX(Data!$K:$K,MATCH($E15,Data!$B:$B,0),0)</f>
        <v>46288.05</v>
      </c>
      <c r="H15" s="32">
        <f t="array" ref="H15">INDEX(Data!$K:$K,MATCH($E15,Data!$B:$B,0),0)/INDEX(Data!$K:$K,MATCH($F15,Data!$B:$B,0),0)-1</f>
        <v>3.7819604390456618E-3</v>
      </c>
      <c r="I15" s="33">
        <f t="array" ref="I15">(INDEX(Data!$AR:$AR,MATCH($E15,Data!$B:$B,0),0)/INDEX(Data!$AR:$AR,MATCH($F15,Data!$B:$B,0),0))-1</f>
        <v>1.9911310675360561E-2</v>
      </c>
      <c r="J15" s="34" t="str">
        <f t="shared" si="2"/>
        <v>Long Builtup</v>
      </c>
      <c r="K15" s="27" t="e">
        <f t="shared" si="3"/>
        <v>#NAME?</v>
      </c>
      <c r="L15" s="35" t="e">
        <f t="array" ref="L15">INDEX(Data!$K:$K,MATCH($E15,Data!$B:$B,0),0)/INDEX(Data!$H:$H,MATCH($K15,Data!$B:$B,0),0)-1</f>
        <v>#NAME?</v>
      </c>
      <c r="M15" s="35" t="e">
        <f t="array" ref="M15">(INDEX(Data!$AR:$AR,MATCH($E15,Data!$B:$B,0),0)/INDEX(Data!$AT:$AT,MATCH($K15,Data!$B:$B,0),0))-1</f>
        <v>#NAME?</v>
      </c>
      <c r="N15" s="36" t="e">
        <f t="shared" si="4"/>
        <v>#NAME?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5" customHeight="1">
      <c r="A16" s="2"/>
      <c r="B16" s="2"/>
      <c r="C16" s="21" t="str">
        <f t="shared" ref="C16:C33" si="5">IF(D16="","",HYPERLINK("https://in.tradingview.com/chart/?symbol=NSE:"&amp;D16,"CHART"))</f>
        <v>CHART</v>
      </c>
      <c r="D16" s="37" t="s">
        <v>17</v>
      </c>
      <c r="E16" s="2" t="str">
        <f t="shared" si="0"/>
        <v>RELIANCE4518445197</v>
      </c>
      <c r="F16" s="2" t="str">
        <f t="shared" si="1"/>
        <v>RELIANCE4518345197</v>
      </c>
      <c r="G16" s="31">
        <f t="array" ref="G16">INDEX(Data!$K:$K,MATCH($E16,Data!$B:$B,0),0)</f>
        <v>2465.6999999999998</v>
      </c>
      <c r="H16" s="32">
        <f t="array" ref="H16">INDEX(Data!$K:$K,MATCH($E16,Data!$B:$B,0),0)/INDEX(Data!$K:$K,MATCH($F16,Data!$B:$B,0),0)-1</f>
        <v>1.6248933663727261E-3</v>
      </c>
      <c r="I16" s="33">
        <f t="array" ref="I16">(INDEX(Data!$AR:$AR,MATCH($E16,Data!$B:$B,0),0)/INDEX(Data!$AR:$AR,MATCH($F16,Data!$B:$B,0),0))-1</f>
        <v>6.8701043467478407E-4</v>
      </c>
      <c r="J16" s="34" t="str">
        <f t="shared" si="2"/>
        <v>Long Builtup</v>
      </c>
      <c r="K16" s="27" t="e">
        <f t="shared" si="3"/>
        <v>#NAME?</v>
      </c>
      <c r="L16" s="35" t="e">
        <f t="array" ref="L16">INDEX(Data!$K:$K,MATCH($E16,Data!$B:$B,0),0)/INDEX(Data!$H:$H,MATCH($K16,Data!$B:$B,0),0)-1</f>
        <v>#NAME?</v>
      </c>
      <c r="M16" s="35" t="e">
        <f t="array" ref="M16">(INDEX(Data!$AR:$AR,MATCH($E16,Data!$B:$B,0),0)/INDEX(Data!$AT:$AT,MATCH($K16,Data!$B:$B,0),0))-1</f>
        <v>#NAME?</v>
      </c>
      <c r="N16" s="36" t="e">
        <f t="shared" si="4"/>
        <v>#NAME?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5" customHeight="1">
      <c r="A17" s="2"/>
      <c r="B17" s="2"/>
      <c r="C17" s="21" t="str">
        <f t="shared" si="5"/>
        <v>CHART</v>
      </c>
      <c r="D17" s="38" t="s">
        <v>18</v>
      </c>
      <c r="E17" s="2" t="str">
        <f t="shared" si="0"/>
        <v>HDFCBANK4518445197</v>
      </c>
      <c r="F17" s="2" t="str">
        <f t="shared" si="1"/>
        <v>HDFCBANK4518345197</v>
      </c>
      <c r="G17" s="31">
        <f t="array" ref="G17">INDEX(Data!$K:$K,MATCH($E17,Data!$B:$B,0),0)</f>
        <v>1662.4</v>
      </c>
      <c r="H17" s="32">
        <f t="array" ref="H17">INDEX(Data!$K:$K,MATCH($E17,Data!$B:$B,0),0)/INDEX(Data!$K:$K,MATCH($F17,Data!$B:$B,0),0)-1</f>
        <v>1.0178348980645957E-2</v>
      </c>
      <c r="I17" s="33">
        <f t="array" ref="I17">(INDEX(Data!$AR:$AR,MATCH($E17,Data!$B:$B,0),0)/INDEX(Data!$AR:$AR,MATCH($F17,Data!$B:$B,0),0))-1</f>
        <v>-8.0584946720696382E-2</v>
      </c>
      <c r="J17" s="34" t="str">
        <f t="shared" si="2"/>
        <v>Short Covering</v>
      </c>
      <c r="K17" s="27" t="e">
        <f t="shared" si="3"/>
        <v>#NAME?</v>
      </c>
      <c r="L17" s="35" t="e">
        <f t="array" ref="L17">INDEX(Data!$K:$K,MATCH($E17,Data!$B:$B,0),0)/INDEX(Data!$H:$H,MATCH($K17,Data!$B:$B,0),0)-1</f>
        <v>#NAME?</v>
      </c>
      <c r="M17" s="35" t="e">
        <f t="array" ref="M17">(INDEX(Data!$AR:$AR,MATCH($E17,Data!$B:$B,0),0)/INDEX(Data!$AT:$AT,MATCH($K17,Data!$B:$B,0),0))-1</f>
        <v>#NAME?</v>
      </c>
      <c r="N17" s="36" t="e">
        <f t="shared" si="4"/>
        <v>#NAME?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5" customHeight="1">
      <c r="A18" s="2"/>
      <c r="B18" s="2"/>
      <c r="C18" s="21" t="str">
        <f t="shared" si="5"/>
        <v>CHART</v>
      </c>
      <c r="D18" s="38" t="s">
        <v>19</v>
      </c>
      <c r="E18" s="2" t="str">
        <f t="shared" si="0"/>
        <v>ICICIBANK4518445197</v>
      </c>
      <c r="F18" s="2" t="str">
        <f t="shared" si="1"/>
        <v>ICICIBANK4518345197</v>
      </c>
      <c r="G18" s="31">
        <f t="array" ref="G18">INDEX(Data!$K:$K,MATCH($E18,Data!$B:$B,0),0)</f>
        <v>995.65</v>
      </c>
      <c r="H18" s="32">
        <f t="array" ref="H18">INDEX(Data!$K:$K,MATCH($E18,Data!$B:$B,0),0)/INDEX(Data!$K:$K,MATCH($F18,Data!$B:$B,0),0)-1</f>
        <v>4.5401805982949739E-3</v>
      </c>
      <c r="I18" s="33">
        <f t="array" ref="I18">(INDEX(Data!$AR:$AR,MATCH($E18,Data!$B:$B,0),0)/INDEX(Data!$AR:$AR,MATCH($F18,Data!$B:$B,0),0))-1</f>
        <v>1.3001479843234298E-2</v>
      </c>
      <c r="J18" s="34" t="str">
        <f t="shared" si="2"/>
        <v>Long Builtup</v>
      </c>
      <c r="K18" s="27" t="e">
        <f t="shared" si="3"/>
        <v>#NAME?</v>
      </c>
      <c r="L18" s="35" t="e">
        <f t="array" ref="L18">INDEX(Data!$K:$K,MATCH($E18,Data!$B:$B,0),0)/INDEX(Data!$H:$H,MATCH($K18,Data!$B:$B,0),0)-1</f>
        <v>#NAME?</v>
      </c>
      <c r="M18" s="35" t="e">
        <f t="array" ref="M18">(INDEX(Data!$AR:$AR,MATCH($E18,Data!$B:$B,0),0)/INDEX(Data!$AT:$AT,MATCH($K18,Data!$B:$B,0),0))-1</f>
        <v>#NAME?</v>
      </c>
      <c r="N18" s="36" t="e">
        <f t="shared" si="4"/>
        <v>#NAME?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5" customHeight="1">
      <c r="A19" s="2"/>
      <c r="B19" s="2"/>
      <c r="C19" s="21" t="str">
        <f t="shared" si="5"/>
        <v>CHART</v>
      </c>
      <c r="D19" s="38" t="s">
        <v>20</v>
      </c>
      <c r="E19" s="2" t="str">
        <f t="shared" si="0"/>
        <v>LTIM4518445197</v>
      </c>
      <c r="F19" s="2" t="str">
        <f t="shared" si="1"/>
        <v>LTIM4518345197</v>
      </c>
      <c r="G19" s="31">
        <f t="array" ref="G19">INDEX(Data!$K:$K,MATCH($E19,Data!$B:$B,0),0)</f>
        <v>5552.9</v>
      </c>
      <c r="H19" s="32">
        <f t="array" ref="H19">INDEX(Data!$K:$K,MATCH($E19,Data!$B:$B,0),0)/INDEX(Data!$K:$K,MATCH($F19,Data!$B:$B,0),0)-1</f>
        <v>6.3156368644718963E-3</v>
      </c>
      <c r="I19" s="33">
        <f t="array" ref="I19">(INDEX(Data!$AR:$AR,MATCH($E19,Data!$B:$B,0),0)/INDEX(Data!$AR:$AR,MATCH($F19,Data!$B:$B,0),0))-1</f>
        <v>-2.1975940134507876E-2</v>
      </c>
      <c r="J19" s="34" t="str">
        <f t="shared" si="2"/>
        <v>Short Covering</v>
      </c>
      <c r="K19" s="27" t="e">
        <f t="shared" si="3"/>
        <v>#NAME?</v>
      </c>
      <c r="L19" s="35" t="e">
        <f t="array" ref="L19">INDEX(Data!$K:$K,MATCH($E19,Data!$B:$B,0),0)/INDEX(Data!$H:$H,MATCH($K19,Data!$B:$B,0),0)-1</f>
        <v>#NAME?</v>
      </c>
      <c r="M19" s="35" t="e">
        <f t="array" ref="M19">(INDEX(Data!$AR:$AR,MATCH($E19,Data!$B:$B,0),0)/INDEX(Data!$AT:$AT,MATCH($K19,Data!$B:$B,0),0))-1</f>
        <v>#NAME?</v>
      </c>
      <c r="N19" s="36" t="e">
        <f t="shared" si="4"/>
        <v>#NAME?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5" customHeight="1">
      <c r="A20" s="2"/>
      <c r="B20" s="2"/>
      <c r="C20" s="21" t="str">
        <f t="shared" si="5"/>
        <v>CHART</v>
      </c>
      <c r="D20" s="38" t="s">
        <v>21</v>
      </c>
      <c r="E20" s="2" t="str">
        <f t="shared" si="0"/>
        <v>INFY4518445197</v>
      </c>
      <c r="F20" s="2" t="str">
        <f t="shared" si="1"/>
        <v>INFY4518345197</v>
      </c>
      <c r="G20" s="31">
        <f t="array" ref="G20">INDEX(Data!$K:$K,MATCH($E20,Data!$B:$B,0),0)</f>
        <v>1515.15</v>
      </c>
      <c r="H20" s="32">
        <f t="array" ref="H20">INDEX(Data!$K:$K,MATCH($E20,Data!$B:$B,0),0)/INDEX(Data!$K:$K,MATCH($F20,Data!$B:$B,0),0)-1</f>
        <v>4.5415368295433911E-3</v>
      </c>
      <c r="I20" s="33">
        <f t="array" ref="I20">(INDEX(Data!$AR:$AR,MATCH($E20,Data!$B:$B,0),0)/INDEX(Data!$AR:$AR,MATCH($F20,Data!$B:$B,0),0))-1</f>
        <v>5.2410727613487751E-3</v>
      </c>
      <c r="J20" s="34" t="str">
        <f t="shared" si="2"/>
        <v>Long Builtup</v>
      </c>
      <c r="K20" s="27" t="e">
        <f t="shared" si="3"/>
        <v>#NAME?</v>
      </c>
      <c r="L20" s="35" t="e">
        <f t="array" ref="L20">INDEX(Data!$K:$K,MATCH($E20,Data!$B:$B,0),0)/INDEX(Data!$H:$H,MATCH($K20,Data!$B:$B,0),0)-1</f>
        <v>#NAME?</v>
      </c>
      <c r="M20" s="35" t="e">
        <f t="array" ref="M20">(INDEX(Data!$AR:$AR,MATCH($E20,Data!$B:$B,0),0)/INDEX(Data!$AT:$AT,MATCH($K20,Data!$B:$B,0),0))-1</f>
        <v>#NAME?</v>
      </c>
      <c r="N20" s="36" t="e">
        <f t="shared" si="4"/>
        <v>#NAME?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2"/>
      <c r="B21" s="2"/>
      <c r="C21" s="21" t="str">
        <f t="shared" si="5"/>
        <v>CHART</v>
      </c>
      <c r="D21" s="38" t="s">
        <v>22</v>
      </c>
      <c r="E21" s="2" t="str">
        <f t="shared" si="0"/>
        <v>ITC4518445197</v>
      </c>
      <c r="F21" s="2" t="str">
        <f t="shared" si="1"/>
        <v>ITC4518345197</v>
      </c>
      <c r="G21" s="31">
        <f t="array" ref="G21">INDEX(Data!$K:$K,MATCH($E21,Data!$B:$B,0),0)</f>
        <v>450.05</v>
      </c>
      <c r="H21" s="32">
        <f t="array" ref="H21">INDEX(Data!$K:$K,MATCH($E21,Data!$B:$B,0),0)/INDEX(Data!$K:$K,MATCH($F21,Data!$B:$B,0),0)-1</f>
        <v>-3.321891263425969E-3</v>
      </c>
      <c r="I21" s="33">
        <f t="array" ref="I21">(INDEX(Data!$AR:$AR,MATCH($E21,Data!$B:$B,0),0)/INDEX(Data!$AR:$AR,MATCH($F21,Data!$B:$B,0),0))-1</f>
        <v>5.0035879705134123E-2</v>
      </c>
      <c r="J21" s="34" t="str">
        <f t="shared" si="2"/>
        <v>Short Builtup</v>
      </c>
      <c r="K21" s="27" t="e">
        <f t="shared" si="3"/>
        <v>#NAME?</v>
      </c>
      <c r="L21" s="35" t="e">
        <f t="array" ref="L21">INDEX(Data!$K:$K,MATCH($E21,Data!$B:$B,0),0)/INDEX(Data!$H:$H,MATCH($K21,Data!$B:$B,0),0)-1</f>
        <v>#NAME?</v>
      </c>
      <c r="M21" s="35" t="e">
        <f t="array" ref="M21">(INDEX(Data!$AR:$AR,MATCH($E21,Data!$B:$B,0),0)/INDEX(Data!$AT:$AT,MATCH($K21,Data!$B:$B,0),0))-1</f>
        <v>#NAME?</v>
      </c>
      <c r="N21" s="36" t="e">
        <f t="shared" si="4"/>
        <v>#NAME?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2"/>
      <c r="B22" s="2"/>
      <c r="C22" s="21" t="str">
        <f t="shared" si="5"/>
        <v>CHART</v>
      </c>
      <c r="D22" s="38" t="s">
        <v>23</v>
      </c>
      <c r="E22" s="2" t="str">
        <f t="shared" si="0"/>
        <v>TCS4518445197</v>
      </c>
      <c r="F22" s="2" t="str">
        <f t="shared" si="1"/>
        <v>TCS4518345197</v>
      </c>
      <c r="G22" s="31">
        <f t="array" ref="G22">INDEX(Data!$K:$K,MATCH($E22,Data!$B:$B,0),0)</f>
        <v>3611.45</v>
      </c>
      <c r="H22" s="32">
        <f t="array" ref="H22">INDEX(Data!$K:$K,MATCH($E22,Data!$B:$B,0),0)/INDEX(Data!$K:$K,MATCH($F22,Data!$B:$B,0),0)-1</f>
        <v>1.0747120807153454E-2</v>
      </c>
      <c r="I22" s="33">
        <f t="array" ref="I22">(INDEX(Data!$AR:$AR,MATCH($E22,Data!$B:$B,0),0)/INDEX(Data!$AR:$AR,MATCH($F22,Data!$B:$B,0),0))-1</f>
        <v>1.0785641720284511E-2</v>
      </c>
      <c r="J22" s="34" t="str">
        <f t="shared" si="2"/>
        <v>Long Builtup</v>
      </c>
      <c r="K22" s="27" t="e">
        <f t="shared" si="3"/>
        <v>#NAME?</v>
      </c>
      <c r="L22" s="35" t="e">
        <f t="array" ref="L22">INDEX(Data!$K:$K,MATCH($E22,Data!$B:$B,0),0)/INDEX(Data!$H:$H,MATCH($K22,Data!$B:$B,0),0)-1</f>
        <v>#NAME?</v>
      </c>
      <c r="M22" s="35" t="e">
        <f t="array" ref="M22">(INDEX(Data!$AR:$AR,MATCH($E22,Data!$B:$B,0),0)/INDEX(Data!$AT:$AT,MATCH($K22,Data!$B:$B,0),0))-1</f>
        <v>#NAME?</v>
      </c>
      <c r="N22" s="36" t="e">
        <f t="shared" si="4"/>
        <v>#NAME?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2"/>
      <c r="B23" s="2"/>
      <c r="C23" s="21" t="str">
        <f t="shared" si="5"/>
        <v>CHART</v>
      </c>
      <c r="D23" s="38" t="s">
        <v>24</v>
      </c>
      <c r="E23" s="2" t="str">
        <f t="shared" si="0"/>
        <v>LT4518445197</v>
      </c>
      <c r="F23" s="2" t="str">
        <f t="shared" si="1"/>
        <v>LT4518345197</v>
      </c>
      <c r="G23" s="31">
        <f t="array" ref="G23">INDEX(Data!$K:$K,MATCH($E23,Data!$B:$B,0),0)</f>
        <v>2916.8</v>
      </c>
      <c r="H23" s="32">
        <f t="array" ref="H23">INDEX(Data!$K:$K,MATCH($E23,Data!$B:$B,0),0)/INDEX(Data!$K:$K,MATCH($F23,Data!$B:$B,0),0)-1</f>
        <v>-2.9056848870201435E-3</v>
      </c>
      <c r="I23" s="33">
        <f t="array" ref="I23">(INDEX(Data!$AR:$AR,MATCH($E23,Data!$B:$B,0),0)/INDEX(Data!$AR:$AR,MATCH($F23,Data!$B:$B,0),0))-1</f>
        <v>-1.0633545786348564E-2</v>
      </c>
      <c r="J23" s="34" t="str">
        <f t="shared" si="2"/>
        <v>Long Unwinding</v>
      </c>
      <c r="K23" s="27" t="e">
        <f t="shared" si="3"/>
        <v>#NAME?</v>
      </c>
      <c r="L23" s="35" t="e">
        <f t="array" ref="L23">INDEX(Data!$K:$K,MATCH($E23,Data!$B:$B,0),0)/INDEX(Data!$H:$H,MATCH($K23,Data!$B:$B,0),0)-1</f>
        <v>#NAME?</v>
      </c>
      <c r="M23" s="35" t="e">
        <f t="array" ref="M23">(INDEX(Data!$AR:$AR,MATCH($E23,Data!$B:$B,0),0)/INDEX(Data!$AT:$AT,MATCH($K23,Data!$B:$B,0),0))-1</f>
        <v>#NAME?</v>
      </c>
      <c r="N23" s="36" t="e">
        <f t="shared" si="4"/>
        <v>#NAME?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2"/>
      <c r="B24" s="2"/>
      <c r="C24" s="21" t="str">
        <f t="shared" si="5"/>
        <v>CHART</v>
      </c>
      <c r="D24" s="38" t="s">
        <v>25</v>
      </c>
      <c r="E24" s="2" t="str">
        <f t="shared" si="0"/>
        <v>KOTAKBANK4518445197</v>
      </c>
      <c r="F24" s="2" t="str">
        <f t="shared" si="1"/>
        <v>KOTAKBANK4518345197</v>
      </c>
      <c r="G24" s="31">
        <f t="array" ref="G24">INDEX(Data!$K:$K,MATCH($E24,Data!$B:$B,0),0)</f>
        <v>1820.35</v>
      </c>
      <c r="H24" s="32">
        <f t="array" ref="H24">INDEX(Data!$K:$K,MATCH($E24,Data!$B:$B,0),0)/INDEX(Data!$K:$K,MATCH($F24,Data!$B:$B,0),0)-1</f>
        <v>-1.5905662964487144E-3</v>
      </c>
      <c r="I24" s="33">
        <f t="array" ref="I24">(INDEX(Data!$AR:$AR,MATCH($E24,Data!$B:$B,0),0)/INDEX(Data!$AR:$AR,MATCH($F24,Data!$B:$B,0),0))-1</f>
        <v>2.0111766150822996E-2</v>
      </c>
      <c r="J24" s="34" t="str">
        <f t="shared" si="2"/>
        <v>Short Builtup</v>
      </c>
      <c r="K24" s="27" t="e">
        <f t="shared" si="3"/>
        <v>#NAME?</v>
      </c>
      <c r="L24" s="35" t="e">
        <f t="array" ref="L24">INDEX(Data!$K:$K,MATCH($E24,Data!$B:$B,0),0)/INDEX(Data!$H:$H,MATCH($K24,Data!$B:$B,0),0)-1</f>
        <v>#NAME?</v>
      </c>
      <c r="M24" s="35" t="e">
        <f t="array" ref="M24">(INDEX(Data!$AR:$AR,MATCH($E24,Data!$B:$B,0),0)/INDEX(Data!$AT:$AT,MATCH($K24,Data!$B:$B,0),0))-1</f>
        <v>#NAME?</v>
      </c>
      <c r="N24" s="36" t="e">
        <f t="shared" si="4"/>
        <v>#NAME?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2"/>
      <c r="B25" s="2"/>
      <c r="C25" s="21" t="str">
        <f t="shared" si="5"/>
        <v>CHART</v>
      </c>
      <c r="D25" s="38" t="s">
        <v>26</v>
      </c>
      <c r="E25" s="2" t="str">
        <f t="shared" si="0"/>
        <v>AXISBANK4518445197</v>
      </c>
      <c r="F25" s="2" t="str">
        <f t="shared" si="1"/>
        <v>AXISBANK4518345197</v>
      </c>
      <c r="G25" s="31">
        <f t="array" ref="G25">INDEX(Data!$K:$K,MATCH($E25,Data!$B:$B,0),0)</f>
        <v>1028.7</v>
      </c>
      <c r="H25" s="32">
        <f t="array" ref="H25">INDEX(Data!$K:$K,MATCH($E25,Data!$B:$B,0),0)/INDEX(Data!$K:$K,MATCH($F25,Data!$B:$B,0),0)-1</f>
        <v>6.7527891955374564E-3</v>
      </c>
      <c r="I25" s="33">
        <f t="array" ref="I25">(INDEX(Data!$AR:$AR,MATCH($E25,Data!$B:$B,0),0)/INDEX(Data!$AR:$AR,MATCH($F25,Data!$B:$B,0),0))-1</f>
        <v>-3.1824776524547183E-2</v>
      </c>
      <c r="J25" s="34" t="str">
        <f t="shared" si="2"/>
        <v>Short Covering</v>
      </c>
      <c r="K25" s="27" t="e">
        <f t="shared" si="3"/>
        <v>#NAME?</v>
      </c>
      <c r="L25" s="35" t="e">
        <f t="array" ref="L25">INDEX(Data!$K:$K,MATCH($E25,Data!$B:$B,0),0)/INDEX(Data!$H:$H,MATCH($K25,Data!$B:$B,0),0)-1</f>
        <v>#NAME?</v>
      </c>
      <c r="M25" s="35" t="e">
        <f t="array" ref="M25">(INDEX(Data!$AR:$AR,MATCH($E25,Data!$B:$B,0),0)/INDEX(Data!$AT:$AT,MATCH($K25,Data!$B:$B,0),0))-1</f>
        <v>#NAME?</v>
      </c>
      <c r="N25" s="36" t="e">
        <f t="shared" si="4"/>
        <v>#NAME?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2"/>
      <c r="B26" s="2"/>
      <c r="C26" s="21" t="str">
        <f t="shared" si="5"/>
        <v>CHART</v>
      </c>
      <c r="D26" s="38" t="s">
        <v>27</v>
      </c>
      <c r="E26" s="2" t="str">
        <f t="shared" si="0"/>
        <v>HINDUNILVR4518445197</v>
      </c>
      <c r="F26" s="2" t="str">
        <f t="shared" si="1"/>
        <v>HINDUNILVR4518345197</v>
      </c>
      <c r="G26" s="31">
        <f t="array" ref="G26">INDEX(Data!$K:$K,MATCH($E26,Data!$B:$B,0),0)</f>
        <v>2478.85</v>
      </c>
      <c r="H26" s="32">
        <f t="array" ref="H26">INDEX(Data!$K:$K,MATCH($E26,Data!$B:$B,0),0)/INDEX(Data!$K:$K,MATCH($F26,Data!$B:$B,0),0)-1</f>
        <v>-1.1031318571713578E-2</v>
      </c>
      <c r="I26" s="33">
        <f t="array" ref="I26">(INDEX(Data!$AR:$AR,MATCH($E26,Data!$B:$B,0),0)/INDEX(Data!$AR:$AR,MATCH($F26,Data!$B:$B,0),0))-1</f>
        <v>5.7873958181020591E-2</v>
      </c>
      <c r="J26" s="34" t="str">
        <f t="shared" si="2"/>
        <v>Short Builtup</v>
      </c>
      <c r="K26" s="27" t="e">
        <f t="shared" si="3"/>
        <v>#NAME?</v>
      </c>
      <c r="L26" s="35" t="e">
        <f t="array" ref="L26">INDEX(Data!$K:$K,MATCH($E26,Data!$B:$B,0),0)/INDEX(Data!$H:$H,MATCH($K26,Data!$B:$B,0),0)-1</f>
        <v>#NAME?</v>
      </c>
      <c r="M26" s="35" t="e">
        <f t="array" ref="M26">(INDEX(Data!$AR:$AR,MATCH($E26,Data!$B:$B,0),0)/INDEX(Data!$AT:$AT,MATCH($K26,Data!$B:$B,0),0))-1</f>
        <v>#NAME?</v>
      </c>
      <c r="N26" s="36" t="e">
        <f t="shared" si="4"/>
        <v>#NAME?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2"/>
      <c r="B27" s="2"/>
      <c r="C27" s="21" t="str">
        <f t="shared" si="5"/>
        <v>CHART</v>
      </c>
      <c r="D27" s="38" t="s">
        <v>28</v>
      </c>
      <c r="E27" s="2" t="str">
        <f t="shared" si="0"/>
        <v>BHARTIARTL4518445197</v>
      </c>
      <c r="F27" s="2" t="str">
        <f t="shared" si="1"/>
        <v>BHARTIARTL4518345197</v>
      </c>
      <c r="G27" s="31">
        <f t="array" ref="G27">INDEX(Data!$K:$K,MATCH($E27,Data!$B:$B,0),0)</f>
        <v>931.05</v>
      </c>
      <c r="H27" s="32">
        <f t="array" ref="H27">INDEX(Data!$K:$K,MATCH($E27,Data!$B:$B,0),0)/INDEX(Data!$K:$K,MATCH($F27,Data!$B:$B,0),0)-1</f>
        <v>1.9714144898965058E-2</v>
      </c>
      <c r="I27" s="33">
        <f t="array" ref="I27">(INDEX(Data!$AR:$AR,MATCH($E27,Data!$B:$B,0),0)/INDEX(Data!$AR:$AR,MATCH($F27,Data!$B:$B,0),0))-1</f>
        <v>6.0383845417355753E-2</v>
      </c>
      <c r="J27" s="34" t="str">
        <f t="shared" si="2"/>
        <v>Long Builtup</v>
      </c>
      <c r="K27" s="27" t="e">
        <f t="shared" si="3"/>
        <v>#NAME?</v>
      </c>
      <c r="L27" s="35" t="e">
        <f t="array" ref="L27">INDEX(Data!$K:$K,MATCH($E27,Data!$B:$B,0),0)/INDEX(Data!$H:$H,MATCH($K27,Data!$B:$B,0),0)-1</f>
        <v>#NAME?</v>
      </c>
      <c r="M27" s="35" t="e">
        <f t="array" ref="M27">(INDEX(Data!$AR:$AR,MATCH($E27,Data!$B:$B,0),0)/INDEX(Data!$AT:$AT,MATCH($K27,Data!$B:$B,0),0))-1</f>
        <v>#NAME?</v>
      </c>
      <c r="N27" s="36" t="e">
        <f t="shared" si="4"/>
        <v>#NAME?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2"/>
      <c r="B28" s="2"/>
      <c r="C28" s="21" t="str">
        <f t="shared" si="5"/>
        <v>CHART</v>
      </c>
      <c r="D28" s="38" t="s">
        <v>29</v>
      </c>
      <c r="E28" s="2" t="str">
        <f t="shared" si="0"/>
        <v>SBIN4518445197</v>
      </c>
      <c r="F28" s="2" t="str">
        <f t="shared" si="1"/>
        <v>SBIN4518345197</v>
      </c>
      <c r="G28" s="31">
        <f t="array" ref="G28">INDEX(Data!$K:$K,MATCH($E28,Data!$B:$B,0),0)</f>
        <v>599.65</v>
      </c>
      <c r="H28" s="32">
        <f t="array" ref="H28">INDEX(Data!$K:$K,MATCH($E28,Data!$B:$B,0),0)/INDEX(Data!$K:$K,MATCH($F28,Data!$B:$B,0),0)-1</f>
        <v>4.1708375041715762E-4</v>
      </c>
      <c r="I28" s="33">
        <f t="array" ref="I28">(INDEX(Data!$AR:$AR,MATCH($E28,Data!$B:$B,0),0)/INDEX(Data!$AR:$AR,MATCH($F28,Data!$B:$B,0),0))-1</f>
        <v>3.6437837049985156E-4</v>
      </c>
      <c r="J28" s="34" t="str">
        <f t="shared" si="2"/>
        <v>Long Builtup</v>
      </c>
      <c r="K28" s="27" t="e">
        <f t="shared" si="3"/>
        <v>#NAME?</v>
      </c>
      <c r="L28" s="35" t="e">
        <f t="array" ref="L28">INDEX(Data!$K:$K,MATCH($E28,Data!$B:$B,0),0)/INDEX(Data!$H:$H,MATCH($K28,Data!$B:$B,0),0)-1</f>
        <v>#NAME?</v>
      </c>
      <c r="M28" s="35" t="e">
        <f t="array" ref="M28">(INDEX(Data!$AR:$AR,MATCH($E28,Data!$B:$B,0),0)/INDEX(Data!$AT:$AT,MATCH($K28,Data!$B:$B,0),0))-1</f>
        <v>#NAME?</v>
      </c>
      <c r="N28" s="36" t="e">
        <f t="shared" si="4"/>
        <v>#NAME?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2"/>
      <c r="B29" s="2"/>
      <c r="C29" s="21" t="str">
        <f t="shared" si="5"/>
        <v>CHART</v>
      </c>
      <c r="D29" s="38" t="s">
        <v>30</v>
      </c>
      <c r="E29" s="2" t="str">
        <f t="shared" si="0"/>
        <v>BAJFINANCE4518445197</v>
      </c>
      <c r="F29" s="2" t="str">
        <f t="shared" si="1"/>
        <v>BAJFINANCE4518345197</v>
      </c>
      <c r="G29" s="31">
        <f t="array" ref="G29">INDEX(Data!$K:$K,MATCH($E29,Data!$B:$B,0),0)</f>
        <v>7518.9</v>
      </c>
      <c r="H29" s="32">
        <f t="array" ref="H29">INDEX(Data!$K:$K,MATCH($E29,Data!$B:$B,0),0)/INDEX(Data!$K:$K,MATCH($F29,Data!$B:$B,0),0)-1</f>
        <v>2.62026202620258E-3</v>
      </c>
      <c r="I29" s="33">
        <f t="array" ref="I29">(INDEX(Data!$AR:$AR,MATCH($E29,Data!$B:$B,0),0)/INDEX(Data!$AR:$AR,MATCH($F29,Data!$B:$B,0),0))-1</f>
        <v>-1.6961151588448686E-2</v>
      </c>
      <c r="J29" s="34" t="str">
        <f t="shared" si="2"/>
        <v>Short Covering</v>
      </c>
      <c r="K29" s="27" t="e">
        <f t="shared" si="3"/>
        <v>#NAME?</v>
      </c>
      <c r="L29" s="35" t="e">
        <f t="array" ref="L29">INDEX(Data!$K:$K,MATCH($E29,Data!$B:$B,0),0)/INDEX(Data!$H:$H,MATCH($K29,Data!$B:$B,0),0)-1</f>
        <v>#NAME?</v>
      </c>
      <c r="M29" s="35" t="e">
        <f t="array" ref="M29">(INDEX(Data!$AR:$AR,MATCH($E29,Data!$B:$B,0),0)/INDEX(Data!$AT:$AT,MATCH($K29,Data!$B:$B,0),0))-1</f>
        <v>#NAME?</v>
      </c>
      <c r="N29" s="36" t="e">
        <f t="shared" si="4"/>
        <v>#NAME?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2"/>
      <c r="B30" s="2"/>
      <c r="C30" s="21" t="str">
        <f t="shared" si="5"/>
        <v>CHART</v>
      </c>
      <c r="D30" s="38" t="s">
        <v>31</v>
      </c>
      <c r="E30" s="2" t="str">
        <f t="shared" si="0"/>
        <v>ASIANPAINT4518445197</v>
      </c>
      <c r="F30" s="2" t="str">
        <f t="shared" si="1"/>
        <v>ASIANPAINT4518345197</v>
      </c>
      <c r="G30" s="31">
        <f t="array" ref="G30">INDEX(Data!$K:$K,MATCH($E30,Data!$B:$B,0),0)</f>
        <v>3205</v>
      </c>
      <c r="H30" s="32">
        <f t="array" ref="H30">INDEX(Data!$K:$K,MATCH($E30,Data!$B:$B,0),0)/INDEX(Data!$K:$K,MATCH($F30,Data!$B:$B,0),0)-1</f>
        <v>-1.0939838602663121E-2</v>
      </c>
      <c r="I30" s="33">
        <f t="array" ref="I30">(INDEX(Data!$AR:$AR,MATCH($E30,Data!$B:$B,0),0)/INDEX(Data!$AR:$AR,MATCH($F30,Data!$B:$B,0),0))-1</f>
        <v>4.9697733931684196E-2</v>
      </c>
      <c r="J30" s="34" t="str">
        <f t="shared" si="2"/>
        <v>Short Builtup</v>
      </c>
      <c r="K30" s="27" t="e">
        <f t="shared" si="3"/>
        <v>#NAME?</v>
      </c>
      <c r="L30" s="35" t="e">
        <f t="array" ref="L30">INDEX(Data!$K:$K,MATCH($E30,Data!$B:$B,0),0)/INDEX(Data!$H:$H,MATCH($K30,Data!$B:$B,0),0)-1</f>
        <v>#NAME?</v>
      </c>
      <c r="M30" s="35" t="e">
        <f t="array" ref="M30">(INDEX(Data!$AR:$AR,MATCH($E30,Data!$B:$B,0),0)/INDEX(Data!$AT:$AT,MATCH($K30,Data!$B:$B,0),0))-1</f>
        <v>#NAME?</v>
      </c>
      <c r="N30" s="36" t="e">
        <f t="shared" si="4"/>
        <v>#NAME?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2"/>
      <c r="B31" s="2"/>
      <c r="C31" s="21" t="str">
        <f t="shared" si="5"/>
        <v>CHART</v>
      </c>
      <c r="D31" s="38" t="s">
        <v>32</v>
      </c>
      <c r="E31" s="2" t="str">
        <f t="shared" si="0"/>
        <v>MARUTI4518445197</v>
      </c>
      <c r="F31" s="2" t="str">
        <f t="shared" si="1"/>
        <v>MARUTI4518345197</v>
      </c>
      <c r="G31" s="31">
        <f t="array" ref="G31">INDEX(Data!$K:$K,MATCH($E31,Data!$B:$B,0),0)</f>
        <v>10564.45</v>
      </c>
      <c r="H31" s="32">
        <f t="array" ref="H31">INDEX(Data!$K:$K,MATCH($E31,Data!$B:$B,0),0)/INDEX(Data!$K:$K,MATCH($F31,Data!$B:$B,0),0)-1</f>
        <v>4.1680132311845419E-3</v>
      </c>
      <c r="I31" s="33">
        <f t="array" ref="I31">(INDEX(Data!$AR:$AR,MATCH($E31,Data!$B:$B,0),0)/INDEX(Data!$AR:$AR,MATCH($F31,Data!$B:$B,0),0))-1</f>
        <v>5.4761389069381217E-2</v>
      </c>
      <c r="J31" s="34" t="str">
        <f t="shared" si="2"/>
        <v>Long Builtup</v>
      </c>
      <c r="K31" s="27" t="e">
        <f t="shared" si="3"/>
        <v>#NAME?</v>
      </c>
      <c r="L31" s="35" t="e">
        <f t="array" ref="L31">INDEX(Data!$K:$K,MATCH($E31,Data!$B:$B,0),0)/INDEX(Data!$H:$H,MATCH($K31,Data!$B:$B,0),0)-1</f>
        <v>#NAME?</v>
      </c>
      <c r="M31" s="35" t="e">
        <f t="array" ref="M31">(INDEX(Data!$AR:$AR,MATCH($E31,Data!$B:$B,0),0)/INDEX(Data!$AT:$AT,MATCH($K31,Data!$B:$B,0),0))-1</f>
        <v>#NAME?</v>
      </c>
      <c r="N31" s="36" t="e">
        <f t="shared" si="4"/>
        <v>#NAME?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2"/>
      <c r="B32" s="2"/>
      <c r="C32" s="21" t="str">
        <f t="shared" si="5"/>
        <v>CHART</v>
      </c>
      <c r="D32" s="38" t="s">
        <v>33</v>
      </c>
      <c r="E32" s="2" t="str">
        <f t="shared" si="0"/>
        <v>M&amp;M4518445197</v>
      </c>
      <c r="F32" s="2" t="str">
        <f t="shared" si="1"/>
        <v>M&amp;M4518345197</v>
      </c>
      <c r="G32" s="31">
        <f t="array" ref="G32">INDEX(Data!$K:$K,MATCH($E32,Data!$B:$B,0),0)</f>
        <v>1607.05</v>
      </c>
      <c r="H32" s="32">
        <f t="array" ref="H32">INDEX(Data!$K:$K,MATCH($E32,Data!$B:$B,0),0)/INDEX(Data!$K:$K,MATCH($F32,Data!$B:$B,0),0)-1</f>
        <v>2.1256990340620341E-2</v>
      </c>
      <c r="I32" s="33">
        <f t="array" ref="I32">(INDEX(Data!$AR:$AR,MATCH($E32,Data!$B:$B,0),0)/INDEX(Data!$AR:$AR,MATCH($F32,Data!$B:$B,0),0))-1</f>
        <v>8.6992166150483552E-3</v>
      </c>
      <c r="J32" s="34" t="str">
        <f t="shared" si="2"/>
        <v>Long Builtup</v>
      </c>
      <c r="K32" s="27" t="e">
        <f t="shared" si="3"/>
        <v>#NAME?</v>
      </c>
      <c r="L32" s="35" t="e">
        <f t="array" ref="L32">INDEX(Data!$K:$K,MATCH($E32,Data!$B:$B,0),0)/INDEX(Data!$H:$H,MATCH($K32,Data!$B:$B,0),0)-1</f>
        <v>#NAME?</v>
      </c>
      <c r="M32" s="35" t="e">
        <f t="array" ref="M32">(INDEX(Data!$AR:$AR,MATCH($E32,Data!$B:$B,0),0)/INDEX(Data!$AT:$AT,MATCH($K32,Data!$B:$B,0),0))-1</f>
        <v>#NAME?</v>
      </c>
      <c r="N32" s="36" t="e">
        <f t="shared" si="4"/>
        <v>#NAME?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2"/>
      <c r="B33" s="2"/>
      <c r="C33" s="21" t="str">
        <f t="shared" si="5"/>
        <v>CHART</v>
      </c>
      <c r="D33" s="38" t="s">
        <v>34</v>
      </c>
      <c r="E33" s="2" t="str">
        <f t="shared" si="0"/>
        <v>TITAN4518445197</v>
      </c>
      <c r="F33" s="2" t="str">
        <f t="shared" si="1"/>
        <v>TITAN4518345197</v>
      </c>
      <c r="G33" s="31">
        <f t="array" ref="G33">INDEX(Data!$K:$K,MATCH($E33,Data!$B:$B,0),0)</f>
        <v>3260.35</v>
      </c>
      <c r="H33" s="32">
        <f t="array" ref="H33">INDEX(Data!$K:$K,MATCH($E33,Data!$B:$B,0),0)/INDEX(Data!$K:$K,MATCH($F33,Data!$B:$B,0),0)-1</f>
        <v>-6.4368802587011498E-4</v>
      </c>
      <c r="I33" s="33">
        <f t="array" ref="I33">(INDEX(Data!$AR:$AR,MATCH($E33,Data!$B:$B,0),0)/INDEX(Data!$AR:$AR,MATCH($F33,Data!$B:$B,0),0))-1</f>
        <v>1.6614150673159633E-2</v>
      </c>
      <c r="J33" s="34" t="str">
        <f t="shared" si="2"/>
        <v>Short Builtup</v>
      </c>
      <c r="K33" s="27" t="e">
        <f t="shared" si="3"/>
        <v>#NAME?</v>
      </c>
      <c r="L33" s="35" t="e">
        <f t="array" ref="L33">INDEX(Data!$K:$K,MATCH($E33,Data!$B:$B,0),0)/INDEX(Data!$H:$H,MATCH($K33,Data!$B:$B,0),0)-1</f>
        <v>#NAME?</v>
      </c>
      <c r="M33" s="35" t="e">
        <f t="array" ref="M33">(INDEX(Data!$AR:$AR,MATCH($E33,Data!$B:$B,0),0)/INDEX(Data!$AT:$AT,MATCH($K33,Data!$B:$B,0),0))-1</f>
        <v>#NAME?</v>
      </c>
      <c r="N33" s="36" t="e">
        <f t="shared" si="4"/>
        <v>#NAME?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2"/>
      <c r="B34" s="2"/>
      <c r="C34" s="21" t="str">
        <f>(HYPERLINK("https://in.tradingview.com/chart/?symbol=NSE:M_M","CHART"))</f>
        <v>CHART</v>
      </c>
      <c r="D34" s="38" t="s">
        <v>35</v>
      </c>
      <c r="E34" s="2" t="str">
        <f t="shared" si="0"/>
        <v>HCLTECH4518445197</v>
      </c>
      <c r="F34" s="2" t="str">
        <f t="shared" si="1"/>
        <v>HCLTECH4518345197</v>
      </c>
      <c r="G34" s="31">
        <f t="array" ref="G34">INDEX(Data!$K:$K,MATCH($E34,Data!$B:$B,0),0)</f>
        <v>1303.75</v>
      </c>
      <c r="H34" s="32">
        <f t="array" ref="H34">INDEX(Data!$K:$K,MATCH($E34,Data!$B:$B,0),0)/INDEX(Data!$K:$K,MATCH($F34,Data!$B:$B,0),0)-1</f>
        <v>1.2936057804366463E-2</v>
      </c>
      <c r="I34" s="33">
        <f t="array" ref="I34">(INDEX(Data!$AR:$AR,MATCH($E34,Data!$B:$B,0),0)/INDEX(Data!$AR:$AR,MATCH($F34,Data!$B:$B,0),0))-1</f>
        <v>1.591008484212364E-2</v>
      </c>
      <c r="J34" s="34" t="str">
        <f t="shared" si="2"/>
        <v>Long Builtup</v>
      </c>
      <c r="K34" s="27" t="e">
        <f t="shared" si="3"/>
        <v>#NAME?</v>
      </c>
      <c r="L34" s="35" t="e">
        <f t="array" ref="L34">INDEX(Data!$K:$K,MATCH($E34,Data!$B:$B,0),0)/INDEX(Data!$H:$H,MATCH($K34,Data!$B:$B,0),0)-1</f>
        <v>#NAME?</v>
      </c>
      <c r="M34" s="35" t="e">
        <f t="array" ref="M34">(INDEX(Data!$AR:$AR,MATCH($E34,Data!$B:$B,0),0)/INDEX(Data!$AT:$AT,MATCH($K34,Data!$B:$B,0),0))-1</f>
        <v>#NAME?</v>
      </c>
      <c r="N34" s="36" t="e">
        <f t="shared" si="4"/>
        <v>#NAME?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2"/>
      <c r="B35" s="2"/>
      <c r="C35" s="21" t="str">
        <f t="shared" ref="C35:C65" si="6">IF(D35="","",HYPERLINK("https://in.tradingview.com/chart/?symbol=NSE:"&amp;D35,"CHART"))</f>
        <v>CHART</v>
      </c>
      <c r="D35" s="38" t="s">
        <v>36</v>
      </c>
      <c r="E35" s="2" t="str">
        <f t="shared" si="0"/>
        <v>SUNPHARMA4518445197</v>
      </c>
      <c r="F35" s="2" t="str">
        <f t="shared" si="1"/>
        <v>SUNPHARMA4518345197</v>
      </c>
      <c r="G35" s="31">
        <f t="array" ref="G35">INDEX(Data!$K:$K,MATCH($E35,Data!$B:$B,0),0)</f>
        <v>1154</v>
      </c>
      <c r="H35" s="32">
        <f t="array" ref="H35">INDEX(Data!$K:$K,MATCH($E35,Data!$B:$B,0),0)/INDEX(Data!$K:$K,MATCH($F35,Data!$B:$B,0),0)-1</f>
        <v>5.6644880174292478E-3</v>
      </c>
      <c r="I35" s="33">
        <f t="array" ref="I35">(INDEX(Data!$AR:$AR,MATCH($E35,Data!$B:$B,0),0)/INDEX(Data!$AR:$AR,MATCH($F35,Data!$B:$B,0),0))-1</f>
        <v>7.3822934324940803E-4</v>
      </c>
      <c r="J35" s="34" t="str">
        <f t="shared" si="2"/>
        <v>Long Builtup</v>
      </c>
      <c r="K35" s="27" t="e">
        <f t="shared" si="3"/>
        <v>#NAME?</v>
      </c>
      <c r="L35" s="35" t="e">
        <f t="array" ref="L35">INDEX(Data!$K:$K,MATCH($E35,Data!$B:$B,0),0)/INDEX(Data!$H:$H,MATCH($K35,Data!$B:$B,0),0)-1</f>
        <v>#NAME?</v>
      </c>
      <c r="M35" s="35" t="e">
        <f t="array" ref="M35">(INDEX(Data!$AR:$AR,MATCH($E35,Data!$B:$B,0),0)/INDEX(Data!$AT:$AT,MATCH($K35,Data!$B:$B,0),0))-1</f>
        <v>#NAME?</v>
      </c>
      <c r="N35" s="36" t="e">
        <f t="shared" si="4"/>
        <v>#NAME?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2"/>
      <c r="B36" s="2"/>
      <c r="C36" s="21" t="str">
        <f t="shared" si="6"/>
        <v>CHART</v>
      </c>
      <c r="D36" s="38" t="s">
        <v>37</v>
      </c>
      <c r="E36" s="2" t="str">
        <f t="shared" si="0"/>
        <v>TATAMOTORS4518445197</v>
      </c>
      <c r="F36" s="2" t="str">
        <f t="shared" si="1"/>
        <v>TATAMOTORS4518345197</v>
      </c>
      <c r="G36" s="31">
        <f t="array" ref="G36">INDEX(Data!$K:$K,MATCH($E36,Data!$B:$B,0),0)</f>
        <v>636.54999999999995</v>
      </c>
      <c r="H36" s="32">
        <f t="array" ref="H36">INDEX(Data!$K:$K,MATCH($E36,Data!$B:$B,0),0)/INDEX(Data!$K:$K,MATCH($F36,Data!$B:$B,0),0)-1</f>
        <v>1.6528265729798708E-2</v>
      </c>
      <c r="I36" s="33">
        <f t="array" ref="I36">(INDEX(Data!$AR:$AR,MATCH($E36,Data!$B:$B,0),0)/INDEX(Data!$AR:$AR,MATCH($F36,Data!$B:$B,0),0))-1</f>
        <v>1.1609691195090033E-2</v>
      </c>
      <c r="J36" s="34" t="str">
        <f t="shared" si="2"/>
        <v>Long Builtup</v>
      </c>
      <c r="K36" s="27" t="e">
        <f t="shared" si="3"/>
        <v>#NAME?</v>
      </c>
      <c r="L36" s="35" t="e">
        <f t="array" ref="L36">INDEX(Data!$K:$K,MATCH($E36,Data!$B:$B,0),0)/INDEX(Data!$H:$H,MATCH($K36,Data!$B:$B,0),0)-1</f>
        <v>#NAME?</v>
      </c>
      <c r="M36" s="35" t="e">
        <f t="array" ref="M36">(INDEX(Data!$AR:$AR,MATCH($E36,Data!$B:$B,0),0)/INDEX(Data!$AT:$AT,MATCH($K36,Data!$B:$B,0),0))-1</f>
        <v>#NAME?</v>
      </c>
      <c r="N36" s="36" t="e">
        <f t="shared" si="4"/>
        <v>#NAME?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2"/>
      <c r="B37" s="2"/>
      <c r="C37" s="21" t="str">
        <f t="shared" si="6"/>
        <v>CHART</v>
      </c>
      <c r="D37" s="38" t="s">
        <v>38</v>
      </c>
      <c r="E37" s="2" t="str">
        <f t="shared" si="0"/>
        <v>ULTRACEMCO4518445197</v>
      </c>
      <c r="F37" s="2" t="str">
        <f t="shared" si="1"/>
        <v>ULTRACEMCO4518345197</v>
      </c>
      <c r="G37" s="31">
        <f t="array" ref="G37">INDEX(Data!$K:$K,MATCH($E37,Data!$B:$B,0),0)</f>
        <v>8727.35</v>
      </c>
      <c r="H37" s="32">
        <f t="array" ref="H37">INDEX(Data!$K:$K,MATCH($E37,Data!$B:$B,0),0)/INDEX(Data!$K:$K,MATCH($F37,Data!$B:$B,0),0)-1</f>
        <v>3.3974108395227187E-3</v>
      </c>
      <c r="I37" s="33">
        <f t="array" ref="I37">(INDEX(Data!$AR:$AR,MATCH($E37,Data!$B:$B,0),0)/INDEX(Data!$AR:$AR,MATCH($F37,Data!$B:$B,0),0))-1</f>
        <v>-3.3196667107525446E-2</v>
      </c>
      <c r="J37" s="34" t="str">
        <f t="shared" si="2"/>
        <v>Short Covering</v>
      </c>
      <c r="K37" s="27" t="e">
        <f t="shared" si="3"/>
        <v>#NAME?</v>
      </c>
      <c r="L37" s="35" t="e">
        <f t="array" ref="L37">INDEX(Data!$K:$K,MATCH($E37,Data!$B:$B,0),0)/INDEX(Data!$H:$H,MATCH($K37,Data!$B:$B,0),0)-1</f>
        <v>#NAME?</v>
      </c>
      <c r="M37" s="35" t="e">
        <f t="array" ref="M37">(INDEX(Data!$AR:$AR,MATCH($E37,Data!$B:$B,0),0)/INDEX(Data!$AT:$AT,MATCH($K37,Data!$B:$B,0),0))-1</f>
        <v>#NAME?</v>
      </c>
      <c r="N37" s="36" t="e">
        <f t="shared" si="4"/>
        <v>#NAME?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2"/>
      <c r="B38" s="2"/>
      <c r="C38" s="21" t="str">
        <f t="shared" si="6"/>
        <v>CHART</v>
      </c>
      <c r="D38" s="38" t="s">
        <v>39</v>
      </c>
      <c r="E38" s="2" t="str">
        <f t="shared" si="0"/>
        <v>TATASTEEL4518445197</v>
      </c>
      <c r="F38" s="2" t="str">
        <f t="shared" si="1"/>
        <v>TATASTEEL4518345197</v>
      </c>
      <c r="G38" s="31">
        <f t="array" ref="G38">INDEX(Data!$K:$K,MATCH($E38,Data!$B:$B,0),0)</f>
        <v>132.55000000000001</v>
      </c>
      <c r="H38" s="32">
        <f t="array" ref="H38">INDEX(Data!$K:$K,MATCH($E38,Data!$B:$B,0),0)/INDEX(Data!$K:$K,MATCH($F38,Data!$B:$B,0),0)-1</f>
        <v>3.0268634127885718E-3</v>
      </c>
      <c r="I38" s="33">
        <f t="array" ref="I38">(INDEX(Data!$AR:$AR,MATCH($E38,Data!$B:$B,0),0)/INDEX(Data!$AR:$AR,MATCH($F38,Data!$B:$B,0),0))-1</f>
        <v>7.6454280388126739E-2</v>
      </c>
      <c r="J38" s="34" t="str">
        <f t="shared" si="2"/>
        <v>Long Builtup</v>
      </c>
      <c r="K38" s="27" t="e">
        <f t="shared" si="3"/>
        <v>#NAME?</v>
      </c>
      <c r="L38" s="35" t="e">
        <f t="array" ref="L38">INDEX(Data!$K:$K,MATCH($E38,Data!$B:$B,0),0)/INDEX(Data!$H:$H,MATCH($K38,Data!$B:$B,0),0)-1</f>
        <v>#NAME?</v>
      </c>
      <c r="M38" s="35" t="e">
        <f t="array" ref="M38">(INDEX(Data!$AR:$AR,MATCH($E38,Data!$B:$B,0),0)/INDEX(Data!$AT:$AT,MATCH($K38,Data!$B:$B,0),0))-1</f>
        <v>#NAME?</v>
      </c>
      <c r="N38" s="36" t="e">
        <f t="shared" si="4"/>
        <v>#NAME?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2"/>
      <c r="B39" s="2"/>
      <c r="C39" s="21" t="str">
        <f t="shared" si="6"/>
        <v>CHART</v>
      </c>
      <c r="D39" s="38" t="s">
        <v>40</v>
      </c>
      <c r="E39" s="2" t="str">
        <f t="shared" si="0"/>
        <v>INDUSINDBK4518445197</v>
      </c>
      <c r="F39" s="2" t="str">
        <f t="shared" si="1"/>
        <v>INDUSINDBK4518345197</v>
      </c>
      <c r="G39" s="31">
        <f t="array" ref="G39">INDEX(Data!$K:$K,MATCH($E39,Data!$B:$B,0),0)</f>
        <v>1455</v>
      </c>
      <c r="H39" s="32">
        <f t="array" ref="H39">INDEX(Data!$K:$K,MATCH($E39,Data!$B:$B,0),0)/INDEX(Data!$K:$K,MATCH($F39,Data!$B:$B,0),0)-1</f>
        <v>-2.639065016965314E-3</v>
      </c>
      <c r="I39" s="33">
        <f t="array" ref="I39">(INDEX(Data!$AR:$AR,MATCH($E39,Data!$B:$B,0),0)/INDEX(Data!$AR:$AR,MATCH($F39,Data!$B:$B,0),0))-1</f>
        <v>1.5193239008641779E-3</v>
      </c>
      <c r="J39" s="34" t="str">
        <f t="shared" si="2"/>
        <v>Short Builtup</v>
      </c>
      <c r="K39" s="27" t="e">
        <f t="shared" si="3"/>
        <v>#NAME?</v>
      </c>
      <c r="L39" s="35" t="e">
        <f t="array" ref="L39">INDEX(Data!$K:$K,MATCH($E39,Data!$B:$B,0),0)/INDEX(Data!$H:$H,MATCH($K39,Data!$B:$B,0),0)-1</f>
        <v>#NAME?</v>
      </c>
      <c r="M39" s="35" t="e">
        <f t="array" ref="M39">(INDEX(Data!$AR:$AR,MATCH($E39,Data!$B:$B,0),0)/INDEX(Data!$AT:$AT,MATCH($K39,Data!$B:$B,0),0))-1</f>
        <v>#NAME?</v>
      </c>
      <c r="N39" s="36" t="e">
        <f t="shared" si="4"/>
        <v>#NAME?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2"/>
      <c r="B40" s="2"/>
      <c r="C40" s="21" t="str">
        <f t="shared" si="6"/>
        <v>CHART</v>
      </c>
      <c r="D40" s="38" t="s">
        <v>41</v>
      </c>
      <c r="E40" s="2" t="str">
        <f t="shared" si="0"/>
        <v>NTPC4518445197</v>
      </c>
      <c r="F40" s="2" t="str">
        <f t="shared" si="1"/>
        <v>NTPC4518345197</v>
      </c>
      <c r="G40" s="31">
        <f t="array" ref="G40">INDEX(Data!$K:$K,MATCH($E40,Data!$B:$B,0),0)</f>
        <v>237.15</v>
      </c>
      <c r="H40" s="32">
        <f t="array" ref="H40">INDEX(Data!$K:$K,MATCH($E40,Data!$B:$B,0),0)/INDEX(Data!$K:$K,MATCH($F40,Data!$B:$B,0),0)-1</f>
        <v>-6.9095477386934556E-3</v>
      </c>
      <c r="I40" s="33">
        <f t="array" ref="I40">(INDEX(Data!$AR:$AR,MATCH($E40,Data!$B:$B,0),0)/INDEX(Data!$AR:$AR,MATCH($F40,Data!$B:$B,0),0))-1</f>
        <v>2.5243766138667301E-2</v>
      </c>
      <c r="J40" s="34" t="str">
        <f t="shared" si="2"/>
        <v>Short Builtup</v>
      </c>
      <c r="K40" s="27" t="e">
        <f t="shared" si="3"/>
        <v>#NAME?</v>
      </c>
      <c r="L40" s="35" t="e">
        <f t="array" ref="L40">INDEX(Data!$K:$K,MATCH($E40,Data!$B:$B,0),0)/INDEX(Data!$H:$H,MATCH($K40,Data!$B:$B,0),0)-1</f>
        <v>#NAME?</v>
      </c>
      <c r="M40" s="35" t="e">
        <f t="array" ref="M40">(INDEX(Data!$AR:$AR,MATCH($E40,Data!$B:$B,0),0)/INDEX(Data!$AT:$AT,MATCH($K40,Data!$B:$B,0),0))-1</f>
        <v>#NAME?</v>
      </c>
      <c r="N40" s="36" t="e">
        <f t="shared" si="4"/>
        <v>#NAME?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2"/>
      <c r="B41" s="2"/>
      <c r="C41" s="21" t="str">
        <f t="shared" si="6"/>
        <v>CHART</v>
      </c>
      <c r="D41" s="38" t="s">
        <v>42</v>
      </c>
      <c r="E41" s="2" t="str">
        <f t="shared" si="0"/>
        <v>POWERGRID4518445197</v>
      </c>
      <c r="F41" s="2" t="str">
        <f t="shared" si="1"/>
        <v>POWERGRID4518345197</v>
      </c>
      <c r="G41" s="31">
        <f t="array" ref="G41">INDEX(Data!$K:$K,MATCH($E41,Data!$B:$B,0),0)</f>
        <v>194.85</v>
      </c>
      <c r="H41" s="32">
        <f t="array" ref="H41">INDEX(Data!$K:$K,MATCH($E41,Data!$B:$B,0),0)/INDEX(Data!$K:$K,MATCH($F41,Data!$B:$B,0),0)-1</f>
        <v>-3.3248081841432686E-3</v>
      </c>
      <c r="I41" s="33">
        <f t="array" ref="I41">(INDEX(Data!$AR:$AR,MATCH($E41,Data!$B:$B,0),0)/INDEX(Data!$AR:$AR,MATCH($F41,Data!$B:$B,0),0))-1</f>
        <v>5.0296750829896819E-3</v>
      </c>
      <c r="J41" s="34" t="str">
        <f t="shared" si="2"/>
        <v>Short Builtup</v>
      </c>
      <c r="K41" s="27" t="e">
        <f t="shared" si="3"/>
        <v>#NAME?</v>
      </c>
      <c r="L41" s="35" t="e">
        <f t="array" ref="L41">INDEX(Data!$K:$K,MATCH($E41,Data!$B:$B,0),0)/INDEX(Data!$H:$H,MATCH($K41,Data!$B:$B,0),0)-1</f>
        <v>#NAME?</v>
      </c>
      <c r="M41" s="35" t="e">
        <f t="array" ref="M41">(INDEX(Data!$AR:$AR,MATCH($E41,Data!$B:$B,0),0)/INDEX(Data!$AT:$AT,MATCH($K41,Data!$B:$B,0),0))-1</f>
        <v>#NAME?</v>
      </c>
      <c r="N41" s="36" t="e">
        <f t="shared" si="4"/>
        <v>#NAME?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2"/>
      <c r="B42" s="2"/>
      <c r="C42" s="21" t="str">
        <f t="shared" si="6"/>
        <v>CHART</v>
      </c>
      <c r="D42" s="38" t="s">
        <v>43</v>
      </c>
      <c r="E42" s="2" t="str">
        <f t="shared" si="0"/>
        <v>BAJAJFINSV4518445197</v>
      </c>
      <c r="F42" s="2" t="str">
        <f t="shared" si="1"/>
        <v>BAJAJFINSV4518345197</v>
      </c>
      <c r="G42" s="31">
        <f t="array" ref="G42">INDEX(Data!$K:$K,MATCH($E42,Data!$B:$B,0),0)</f>
        <v>1543.9</v>
      </c>
      <c r="H42" s="32">
        <f t="array" ref="H42">INDEX(Data!$K:$K,MATCH($E42,Data!$B:$B,0),0)/INDEX(Data!$K:$K,MATCH($F42,Data!$B:$B,0),0)-1</f>
        <v>-6.8827994339378806E-3</v>
      </c>
      <c r="I42" s="33">
        <f t="array" ref="I42">(INDEX(Data!$AR:$AR,MATCH($E42,Data!$B:$B,0),0)/INDEX(Data!$AR:$AR,MATCH($F42,Data!$B:$B,0),0))-1</f>
        <v>5.603328710124833E-2</v>
      </c>
      <c r="J42" s="34" t="str">
        <f t="shared" si="2"/>
        <v>Short Builtup</v>
      </c>
      <c r="K42" s="27" t="e">
        <f t="shared" si="3"/>
        <v>#NAME?</v>
      </c>
      <c r="L42" s="35" t="e">
        <f t="array" ref="L42">INDEX(Data!$K:$K,MATCH($E42,Data!$B:$B,0),0)/INDEX(Data!$H:$H,MATCH($K42,Data!$B:$B,0),0)-1</f>
        <v>#NAME?</v>
      </c>
      <c r="M42" s="35" t="e">
        <f t="array" ref="M42">(INDEX(Data!$AR:$AR,MATCH($E42,Data!$B:$B,0),0)/INDEX(Data!$AT:$AT,MATCH($K42,Data!$B:$B,0),0))-1</f>
        <v>#NAME?</v>
      </c>
      <c r="N42" s="36" t="e">
        <f t="shared" si="4"/>
        <v>#NAME?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2"/>
      <c r="B43" s="2"/>
      <c r="C43" s="21" t="str">
        <f t="shared" si="6"/>
        <v>CHART</v>
      </c>
      <c r="D43" s="38" t="s">
        <v>44</v>
      </c>
      <c r="E43" s="2" t="str">
        <f t="shared" si="0"/>
        <v>NESTLEIND4518445197</v>
      </c>
      <c r="F43" s="2" t="str">
        <f t="shared" si="1"/>
        <v>NESTLEIND4518345197</v>
      </c>
      <c r="G43" s="31">
        <f t="array" ref="G43">INDEX(Data!$K:$K,MATCH($E43,Data!$B:$B,0),0)</f>
        <v>22661.5</v>
      </c>
      <c r="H43" s="32">
        <f t="array" ref="H43">INDEX(Data!$K:$K,MATCH($E43,Data!$B:$B,0),0)/INDEX(Data!$K:$K,MATCH($F43,Data!$B:$B,0),0)-1</f>
        <v>7.2538814043727751E-3</v>
      </c>
      <c r="I43" s="33">
        <f t="array" ref="I43">(INDEX(Data!$AR:$AR,MATCH($E43,Data!$B:$B,0),0)/INDEX(Data!$AR:$AR,MATCH($F43,Data!$B:$B,0),0))-1</f>
        <v>-5.390249485008014E-2</v>
      </c>
      <c r="J43" s="34" t="str">
        <f t="shared" si="2"/>
        <v>Short Covering</v>
      </c>
      <c r="K43" s="27" t="e">
        <f t="shared" si="3"/>
        <v>#NAME?</v>
      </c>
      <c r="L43" s="35" t="e">
        <f t="array" ref="L43">INDEX(Data!$K:$K,MATCH($E43,Data!$B:$B,0),0)/INDEX(Data!$H:$H,MATCH($K43,Data!$B:$B,0),0)-1</f>
        <v>#NAME?</v>
      </c>
      <c r="M43" s="35" t="e">
        <f t="array" ref="M43">(INDEX(Data!$AR:$AR,MATCH($E43,Data!$B:$B,0),0)/INDEX(Data!$AT:$AT,MATCH($K43,Data!$B:$B,0),0))-1</f>
        <v>#NAME?</v>
      </c>
      <c r="N43" s="36" t="e">
        <f t="shared" si="4"/>
        <v>#NAME?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2"/>
      <c r="B44" s="2"/>
      <c r="C44" s="21" t="str">
        <f t="shared" si="6"/>
        <v>CHART</v>
      </c>
      <c r="D44" s="38" t="s">
        <v>45</v>
      </c>
      <c r="E44" s="2" t="str">
        <f t="shared" si="0"/>
        <v>ADANIENT4518445197</v>
      </c>
      <c r="F44" s="2" t="str">
        <f t="shared" si="1"/>
        <v>ADANIENT4518345197</v>
      </c>
      <c r="G44" s="31">
        <f t="array" ref="G44">INDEX(Data!$K:$K,MATCH($E44,Data!$B:$B,0),0)</f>
        <v>2549.9</v>
      </c>
      <c r="H44" s="32">
        <f t="array" ref="H44">INDEX(Data!$K:$K,MATCH($E44,Data!$B:$B,0),0)/INDEX(Data!$K:$K,MATCH($F44,Data!$B:$B,0),0)-1</f>
        <v>1.0701969955210222E-2</v>
      </c>
      <c r="I44" s="33">
        <f t="array" ref="I44">(INDEX(Data!$AR:$AR,MATCH($E44,Data!$B:$B,0),0)/INDEX(Data!$AR:$AR,MATCH($F44,Data!$B:$B,0),0))-1</f>
        <v>-9.7472425563820408E-3</v>
      </c>
      <c r="J44" s="34" t="str">
        <f t="shared" si="2"/>
        <v>Short Covering</v>
      </c>
      <c r="K44" s="27" t="e">
        <f t="shared" si="3"/>
        <v>#NAME?</v>
      </c>
      <c r="L44" s="35" t="e">
        <f t="array" ref="L44">INDEX(Data!$K:$K,MATCH($E44,Data!$B:$B,0),0)/INDEX(Data!$H:$H,MATCH($K44,Data!$B:$B,0),0)-1</f>
        <v>#NAME?</v>
      </c>
      <c r="M44" s="35" t="e">
        <f t="array" ref="M44">(INDEX(Data!$AR:$AR,MATCH($E44,Data!$B:$B,0),0)/INDEX(Data!$AT:$AT,MATCH($K44,Data!$B:$B,0),0))-1</f>
        <v>#NAME?</v>
      </c>
      <c r="N44" s="36" t="e">
        <f t="shared" si="4"/>
        <v>#NAME?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2"/>
      <c r="B45" s="2"/>
      <c r="C45" s="21" t="str">
        <f t="shared" si="6"/>
        <v>CHART</v>
      </c>
      <c r="D45" s="38" t="s">
        <v>46</v>
      </c>
      <c r="E45" s="2" t="str">
        <f t="shared" si="0"/>
        <v>JSWSTEEL4518445197</v>
      </c>
      <c r="F45" s="2" t="str">
        <f t="shared" si="1"/>
        <v>JSWSTEEL4518345197</v>
      </c>
      <c r="G45" s="31">
        <f t="array" ref="G45">INDEX(Data!$K:$K,MATCH($E45,Data!$B:$B,0),0)</f>
        <v>815.9</v>
      </c>
      <c r="H45" s="32">
        <f t="array" ref="H45">INDEX(Data!$K:$K,MATCH($E45,Data!$B:$B,0),0)/INDEX(Data!$K:$K,MATCH($F45,Data!$B:$B,0),0)-1</f>
        <v>4.3700375453930018E-3</v>
      </c>
      <c r="I45" s="33">
        <f t="array" ref="I45">(INDEX(Data!$AR:$AR,MATCH($E45,Data!$B:$B,0),0)/INDEX(Data!$AR:$AR,MATCH($F45,Data!$B:$B,0),0))-1</f>
        <v>9.9466628225457487E-3</v>
      </c>
      <c r="J45" s="34" t="str">
        <f t="shared" si="2"/>
        <v>Long Builtup</v>
      </c>
      <c r="K45" s="27" t="e">
        <f t="shared" si="3"/>
        <v>#NAME?</v>
      </c>
      <c r="L45" s="35" t="e">
        <f t="array" ref="L45">INDEX(Data!$K:$K,MATCH($E45,Data!$B:$B,0),0)/INDEX(Data!$H:$H,MATCH($K45,Data!$B:$B,0),0)-1</f>
        <v>#NAME?</v>
      </c>
      <c r="M45" s="35" t="e">
        <f t="array" ref="M45">(INDEX(Data!$AR:$AR,MATCH($E45,Data!$B:$B,0),0)/INDEX(Data!$AT:$AT,MATCH($K45,Data!$B:$B,0),0))-1</f>
        <v>#NAME?</v>
      </c>
      <c r="N45" s="36" t="e">
        <f t="shared" si="4"/>
        <v>#NAME?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2"/>
      <c r="B46" s="2"/>
      <c r="C46" s="21" t="str">
        <f t="shared" si="6"/>
        <v>CHART</v>
      </c>
      <c r="D46" s="38" t="s">
        <v>47</v>
      </c>
      <c r="E46" s="2" t="str">
        <f t="shared" ref="E46:E65" si="7">$D46&amp;G$12&amp;$D$12</f>
        <v>TECHM4518445197</v>
      </c>
      <c r="F46" s="2" t="str">
        <f t="shared" ref="F46:F65" si="8">$D46&amp;H$12&amp;$D$12</f>
        <v>TECHM4518345197</v>
      </c>
      <c r="G46" s="31">
        <f t="array" ref="G46">INDEX(Data!$K:$K,MATCH($E46,Data!$B:$B,0),0)</f>
        <v>1300.95</v>
      </c>
      <c r="H46" s="32">
        <f t="array" ref="H46">INDEX(Data!$K:$K,MATCH($E46,Data!$B:$B,0),0)/INDEX(Data!$K:$K,MATCH($F46,Data!$B:$B,0),0)-1</f>
        <v>1.6208404936728593E-2</v>
      </c>
      <c r="I46" s="33">
        <f t="array" ref="I46">(INDEX(Data!$AR:$AR,MATCH($E46,Data!$B:$B,0),0)/INDEX(Data!$AR:$AR,MATCH($F46,Data!$B:$B,0),0))-1</f>
        <v>-5.4779756326148066E-2</v>
      </c>
      <c r="J46" s="34" t="str">
        <f t="shared" ref="J46:J65" si="9">IF(AND(H46&gt;0,I46&gt;0),"Long Builtup",IF(AND(H46&lt;0,I46&gt;0),"Short Builtup",IF(AND(H46&gt;0,I46&lt;0),"Short Covering",IF(AND(H46&lt;0,I46&lt;0),"Long Unwinding",""))))</f>
        <v>Short Covering</v>
      </c>
      <c r="K46" s="27" t="e">
        <f t="shared" ref="K46:K65" si="10">$D46&amp;L$12&amp;$D$12</f>
        <v>#NAME?</v>
      </c>
      <c r="L46" s="35" t="e">
        <f t="array" ref="L46">INDEX(Data!$K:$K,MATCH($E46,Data!$B:$B,0),0)/INDEX(Data!$H:$H,MATCH($K46,Data!$B:$B,0),0)-1</f>
        <v>#NAME?</v>
      </c>
      <c r="M46" s="35" t="e">
        <f t="array" ref="M46">(INDEX(Data!$AR:$AR,MATCH($E46,Data!$B:$B,0),0)/INDEX(Data!$AT:$AT,MATCH($K46,Data!$B:$B,0),0))-1</f>
        <v>#NAME?</v>
      </c>
      <c r="N46" s="36" t="e">
        <f t="shared" ref="N46:N65" si="11">IF(AND(L46&gt;0,M46&gt;0),"Long Builtup",IF(AND(L46&lt;0,M46&gt;0),"Short Builtup",IF(AND(L46&gt;0,M46&lt;0),"Short Covering",IF(AND(L46&lt;0,M46&lt;0),"Long Unwinding",""))))</f>
        <v>#NAME?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2"/>
      <c r="B47" s="2"/>
      <c r="C47" s="21" t="str">
        <f t="shared" si="6"/>
        <v>CHART</v>
      </c>
      <c r="D47" s="38" t="s">
        <v>48</v>
      </c>
      <c r="E47" s="2" t="str">
        <f t="shared" si="7"/>
        <v>HDFCLIFE4518445197</v>
      </c>
      <c r="F47" s="2" t="str">
        <f t="shared" si="8"/>
        <v>HDFCLIFE4518345197</v>
      </c>
      <c r="G47" s="31">
        <f t="array" ref="G47">INDEX(Data!$K:$K,MATCH($E47,Data!$B:$B,0),0)</f>
        <v>647.54999999999995</v>
      </c>
      <c r="H47" s="32">
        <f t="array" ref="H47">INDEX(Data!$K:$K,MATCH($E47,Data!$B:$B,0),0)/INDEX(Data!$K:$K,MATCH($F47,Data!$B:$B,0),0)-1</f>
        <v>-2.3158869847161867E-4</v>
      </c>
      <c r="I47" s="33">
        <f t="array" ref="I47">(INDEX(Data!$AR:$AR,MATCH($E47,Data!$B:$B,0),0)/INDEX(Data!$AR:$AR,MATCH($F47,Data!$B:$B,0),0))-1</f>
        <v>0.14365558912386711</v>
      </c>
      <c r="J47" s="34" t="str">
        <f t="shared" si="9"/>
        <v>Short Builtup</v>
      </c>
      <c r="K47" s="27" t="e">
        <f t="shared" si="10"/>
        <v>#NAME?</v>
      </c>
      <c r="L47" s="35" t="e">
        <f t="array" ref="L47">INDEX(Data!$K:$K,MATCH($E47,Data!$B:$B,0),0)/INDEX(Data!$H:$H,MATCH($K47,Data!$B:$B,0),0)-1</f>
        <v>#NAME?</v>
      </c>
      <c r="M47" s="35" t="e">
        <f t="array" ref="M47">(INDEX(Data!$AR:$AR,MATCH($E47,Data!$B:$B,0),0)/INDEX(Data!$AT:$AT,MATCH($K47,Data!$B:$B,0),0))-1</f>
        <v>#NAME?</v>
      </c>
      <c r="N47" s="36" t="e">
        <f t="shared" si="11"/>
        <v>#NAME?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2"/>
      <c r="B48" s="2"/>
      <c r="C48" s="21" t="str">
        <f t="shared" si="6"/>
        <v>CHART</v>
      </c>
      <c r="D48" s="38" t="s">
        <v>49</v>
      </c>
      <c r="E48" s="2" t="str">
        <f t="shared" si="7"/>
        <v>GRASIM4518445197</v>
      </c>
      <c r="F48" s="2" t="str">
        <f t="shared" si="8"/>
        <v>GRASIM4518345197</v>
      </c>
      <c r="G48" s="31">
        <f t="array" ref="G48">INDEX(Data!$K:$K,MATCH($E48,Data!$B:$B,0),0)</f>
        <v>1976.05</v>
      </c>
      <c r="H48" s="32">
        <f t="array" ref="H48">INDEX(Data!$K:$K,MATCH($E48,Data!$B:$B,0),0)/INDEX(Data!$K:$K,MATCH($F48,Data!$B:$B,0),0)-1</f>
        <v>2.1742502585315293E-2</v>
      </c>
      <c r="I48" s="33">
        <f t="array" ref="I48">(INDEX(Data!$AR:$AR,MATCH($E48,Data!$B:$B,0),0)/INDEX(Data!$AR:$AR,MATCH($F48,Data!$B:$B,0),0))-1</f>
        <v>-2.0502554190252709E-2</v>
      </c>
      <c r="J48" s="34" t="str">
        <f t="shared" si="9"/>
        <v>Short Covering</v>
      </c>
      <c r="K48" s="27" t="e">
        <f t="shared" si="10"/>
        <v>#NAME?</v>
      </c>
      <c r="L48" s="35" t="e">
        <f t="array" ref="L48">INDEX(Data!$K:$K,MATCH($E48,Data!$B:$B,0),0)/INDEX(Data!$H:$H,MATCH($K48,Data!$B:$B,0),0)-1</f>
        <v>#NAME?</v>
      </c>
      <c r="M48" s="35" t="e">
        <f t="array" ref="M48">(INDEX(Data!$AR:$AR,MATCH($E48,Data!$B:$B,0),0)/INDEX(Data!$AT:$AT,MATCH($K48,Data!$B:$B,0),0))-1</f>
        <v>#NAME?</v>
      </c>
      <c r="N48" s="36" t="e">
        <f t="shared" si="11"/>
        <v>#NAME?</v>
      </c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2"/>
      <c r="B49" s="2"/>
      <c r="C49" s="21" t="str">
        <f t="shared" si="6"/>
        <v>CHART</v>
      </c>
      <c r="D49" s="38" t="s">
        <v>50</v>
      </c>
      <c r="E49" s="2" t="str">
        <f t="shared" si="7"/>
        <v>ONGC4518445197</v>
      </c>
      <c r="F49" s="2" t="str">
        <f t="shared" si="8"/>
        <v>ONGC4518345197</v>
      </c>
      <c r="G49" s="31">
        <f t="array" ref="G49">INDEX(Data!$K:$K,MATCH($E49,Data!$B:$B,0),0)</f>
        <v>187.35</v>
      </c>
      <c r="H49" s="32">
        <f t="array" ref="H49">INDEX(Data!$K:$K,MATCH($E49,Data!$B:$B,0),0)/INDEX(Data!$K:$K,MATCH($F49,Data!$B:$B,0),0)-1</f>
        <v>-5.3092646668436716E-3</v>
      </c>
      <c r="I49" s="33">
        <f t="array" ref="I49">(INDEX(Data!$AR:$AR,MATCH($E49,Data!$B:$B,0),0)/INDEX(Data!$AR:$AR,MATCH($F49,Data!$B:$B,0),0))-1</f>
        <v>-4.9620105201636511E-2</v>
      </c>
      <c r="J49" s="34" t="str">
        <f t="shared" si="9"/>
        <v>Long Unwinding</v>
      </c>
      <c r="K49" s="27" t="e">
        <f t="shared" si="10"/>
        <v>#NAME?</v>
      </c>
      <c r="L49" s="35" t="e">
        <f t="array" ref="L49">INDEX(Data!$K:$K,MATCH($E49,Data!$B:$B,0),0)/INDEX(Data!$H:$H,MATCH($K49,Data!$B:$B,0),0)-1</f>
        <v>#NAME?</v>
      </c>
      <c r="M49" s="35" t="e">
        <f t="array" ref="M49">(INDEX(Data!$AR:$AR,MATCH($E49,Data!$B:$B,0),0)/INDEX(Data!$AT:$AT,MATCH($K49,Data!$B:$B,0),0))-1</f>
        <v>#NAME?</v>
      </c>
      <c r="N49" s="36" t="e">
        <f t="shared" si="11"/>
        <v>#NAME?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2"/>
      <c r="B50" s="2"/>
      <c r="C50" s="21" t="str">
        <f t="shared" si="6"/>
        <v>CHART</v>
      </c>
      <c r="D50" s="38" t="s">
        <v>51</v>
      </c>
      <c r="E50" s="2" t="str">
        <f t="shared" si="7"/>
        <v>ADANIPORTS4518445197</v>
      </c>
      <c r="F50" s="2" t="str">
        <f t="shared" si="8"/>
        <v>ADANIPORTS4518345197</v>
      </c>
      <c r="G50" s="31">
        <f t="array" ref="G50">INDEX(Data!$K:$K,MATCH($E50,Data!$B:$B,0),0)</f>
        <v>848.75</v>
      </c>
      <c r="H50" s="32">
        <f t="array" ref="H50">INDEX(Data!$K:$K,MATCH($E50,Data!$B:$B,0),0)/INDEX(Data!$K:$K,MATCH($F50,Data!$B:$B,0),0)-1</f>
        <v>-6.147540983606592E-3</v>
      </c>
      <c r="I50" s="33">
        <f t="array" ref="I50">(INDEX(Data!$AR:$AR,MATCH($E50,Data!$B:$B,0),0)/INDEX(Data!$AR:$AR,MATCH($F50,Data!$B:$B,0),0))-1</f>
        <v>1.256576512799068E-2</v>
      </c>
      <c r="J50" s="34" t="str">
        <f t="shared" si="9"/>
        <v>Short Builtup</v>
      </c>
      <c r="K50" s="27" t="e">
        <f t="shared" si="10"/>
        <v>#NAME?</v>
      </c>
      <c r="L50" s="35" t="e">
        <f t="array" ref="L50">INDEX(Data!$K:$K,MATCH($E50,Data!$B:$B,0),0)/INDEX(Data!$H:$H,MATCH($K50,Data!$B:$B,0),0)-1</f>
        <v>#NAME?</v>
      </c>
      <c r="M50" s="35" t="e">
        <f t="array" ref="M50">(INDEX(Data!$AR:$AR,MATCH($E50,Data!$B:$B,0),0)/INDEX(Data!$AT:$AT,MATCH($K50,Data!$B:$B,0),0))-1</f>
        <v>#NAME?</v>
      </c>
      <c r="N50" s="36" t="e">
        <f t="shared" si="11"/>
        <v>#NAME?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2"/>
      <c r="B51" s="2"/>
      <c r="C51" s="21" t="str">
        <f t="shared" si="6"/>
        <v>CHART</v>
      </c>
      <c r="D51" s="38" t="s">
        <v>52</v>
      </c>
      <c r="E51" s="2" t="str">
        <f t="shared" si="7"/>
        <v>DRREDDY4518445197</v>
      </c>
      <c r="F51" s="2" t="str">
        <f t="shared" si="8"/>
        <v>DRREDDY4518345197</v>
      </c>
      <c r="G51" s="31">
        <f t="array" ref="G51">INDEX(Data!$K:$K,MATCH($E51,Data!$B:$B,0),0)</f>
        <v>5827.45</v>
      </c>
      <c r="H51" s="32">
        <f t="array" ref="H51">INDEX(Data!$K:$K,MATCH($E51,Data!$B:$B,0),0)/INDEX(Data!$K:$K,MATCH($F51,Data!$B:$B,0),0)-1</f>
        <v>1.3002703102048763E-2</v>
      </c>
      <c r="I51" s="33">
        <f t="array" ref="I51">(INDEX(Data!$AR:$AR,MATCH($E51,Data!$B:$B,0),0)/INDEX(Data!$AR:$AR,MATCH($F51,Data!$B:$B,0),0))-1</f>
        <v>-1.2283564500045308E-2</v>
      </c>
      <c r="J51" s="34" t="str">
        <f t="shared" si="9"/>
        <v>Short Covering</v>
      </c>
      <c r="K51" s="27" t="e">
        <f t="shared" si="10"/>
        <v>#NAME?</v>
      </c>
      <c r="L51" s="35" t="e">
        <f t="array" ref="L51">INDEX(Data!$K:$K,MATCH($E51,Data!$B:$B,0),0)/INDEX(Data!$H:$H,MATCH($K51,Data!$B:$B,0),0)-1</f>
        <v>#NAME?</v>
      </c>
      <c r="M51" s="35" t="e">
        <f t="array" ref="M51">(INDEX(Data!$AR:$AR,MATCH($E51,Data!$B:$B,0),0)/INDEX(Data!$AT:$AT,MATCH($K51,Data!$B:$B,0),0))-1</f>
        <v>#NAME?</v>
      </c>
      <c r="N51" s="36" t="e">
        <f t="shared" si="11"/>
        <v>#NAME?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2"/>
      <c r="B52" s="2"/>
      <c r="C52" s="21" t="str">
        <f t="shared" si="6"/>
        <v>CHART</v>
      </c>
      <c r="D52" s="38" t="s">
        <v>53</v>
      </c>
      <c r="E52" s="2" t="str">
        <f t="shared" si="7"/>
        <v>HINDALCO4518445197</v>
      </c>
      <c r="F52" s="2" t="str">
        <f t="shared" si="8"/>
        <v>HINDALCO4518345197</v>
      </c>
      <c r="G52" s="31">
        <f t="array" ref="G52">INDEX(Data!$K:$K,MATCH($E52,Data!$B:$B,0),0)</f>
        <v>497.9</v>
      </c>
      <c r="H52" s="32">
        <f t="array" ref="H52">INDEX(Data!$K:$K,MATCH($E52,Data!$B:$B,0),0)/INDEX(Data!$K:$K,MATCH($F52,Data!$B:$B,0),0)-1</f>
        <v>-3.502451716201338E-3</v>
      </c>
      <c r="I52" s="33">
        <f t="array" ref="I52">(INDEX(Data!$AR:$AR,MATCH($E52,Data!$B:$B,0),0)/INDEX(Data!$AR:$AR,MATCH($F52,Data!$B:$B,0),0))-1</f>
        <v>-1.5781777845005784E-2</v>
      </c>
      <c r="J52" s="34" t="str">
        <f t="shared" si="9"/>
        <v>Long Unwinding</v>
      </c>
      <c r="K52" s="27" t="e">
        <f t="shared" si="10"/>
        <v>#NAME?</v>
      </c>
      <c r="L52" s="35" t="e">
        <f t="array" ref="L52">INDEX(Data!$K:$K,MATCH($E52,Data!$B:$B,0),0)/INDEX(Data!$H:$H,MATCH($K52,Data!$B:$B,0),0)-1</f>
        <v>#NAME?</v>
      </c>
      <c r="M52" s="35" t="e">
        <f t="array" ref="M52">(INDEX(Data!$AR:$AR,MATCH($E52,Data!$B:$B,0),0)/INDEX(Data!$AT:$AT,MATCH($K52,Data!$B:$B,0),0))-1</f>
        <v>#NAME?</v>
      </c>
      <c r="N52" s="36" t="e">
        <f t="shared" si="11"/>
        <v>#NAME?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2"/>
      <c r="B53" s="2"/>
      <c r="C53" s="21" t="str">
        <f t="shared" si="6"/>
        <v>CHART</v>
      </c>
      <c r="D53" s="38" t="s">
        <v>54</v>
      </c>
      <c r="E53" s="2" t="str">
        <f t="shared" si="7"/>
        <v>BRITANNIA4518445197</v>
      </c>
      <c r="F53" s="2" t="str">
        <f t="shared" si="8"/>
        <v>BRITANNIA4518345197</v>
      </c>
      <c r="G53" s="31">
        <f t="array" ref="G53">INDEX(Data!$K:$K,MATCH($E53,Data!$B:$B,0),0)</f>
        <v>4548.55</v>
      </c>
      <c r="H53" s="32">
        <f t="array" ref="H53">INDEX(Data!$K:$K,MATCH($E53,Data!$B:$B,0),0)/INDEX(Data!$K:$K,MATCH($F53,Data!$B:$B,0),0)-1</f>
        <v>-6.4871948888767239E-3</v>
      </c>
      <c r="I53" s="33">
        <f t="array" ref="I53">(INDEX(Data!$AR:$AR,MATCH($E53,Data!$B:$B,0),0)/INDEX(Data!$AR:$AR,MATCH($F53,Data!$B:$B,0),0))-1</f>
        <v>6.0648801128349694E-2</v>
      </c>
      <c r="J53" s="34" t="str">
        <f t="shared" si="9"/>
        <v>Short Builtup</v>
      </c>
      <c r="K53" s="27" t="e">
        <f t="shared" si="10"/>
        <v>#NAME?</v>
      </c>
      <c r="L53" s="35" t="e">
        <f t="array" ref="L53">INDEX(Data!$K:$K,MATCH($E53,Data!$B:$B,0),0)/INDEX(Data!$H:$H,MATCH($K53,Data!$B:$B,0),0)-1</f>
        <v>#NAME?</v>
      </c>
      <c r="M53" s="35" t="e">
        <f t="array" ref="M53">(INDEX(Data!$AR:$AR,MATCH($E53,Data!$B:$B,0),0)/INDEX(Data!$AT:$AT,MATCH($K53,Data!$B:$B,0),0))-1</f>
        <v>#NAME?</v>
      </c>
      <c r="N53" s="36" t="e">
        <f t="shared" si="11"/>
        <v>#NAME?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2"/>
      <c r="B54" s="2"/>
      <c r="C54" s="21" t="str">
        <f t="shared" si="6"/>
        <v>CHART</v>
      </c>
      <c r="D54" s="38" t="s">
        <v>55</v>
      </c>
      <c r="E54" s="2" t="str">
        <f t="shared" si="7"/>
        <v>SBILIFE4518445197</v>
      </c>
      <c r="F54" s="2" t="str">
        <f t="shared" si="8"/>
        <v>SBILIFE4518345197</v>
      </c>
      <c r="G54" s="31">
        <f t="array" ref="G54">INDEX(Data!$K:$K,MATCH($E54,Data!$B:$B,0),0)</f>
        <v>1375.05</v>
      </c>
      <c r="H54" s="32">
        <f t="array" ref="H54">INDEX(Data!$K:$K,MATCH($E54,Data!$B:$B,0),0)/INDEX(Data!$K:$K,MATCH($F54,Data!$B:$B,0),0)-1</f>
        <v>1.3973895730403418E-2</v>
      </c>
      <c r="I54" s="33">
        <f t="array" ref="I54">(INDEX(Data!$AR:$AR,MATCH($E54,Data!$B:$B,0),0)/INDEX(Data!$AR:$AR,MATCH($F54,Data!$B:$B,0),0))-1</f>
        <v>8.5595711568389188E-3</v>
      </c>
      <c r="J54" s="34" t="str">
        <f t="shared" si="9"/>
        <v>Long Builtup</v>
      </c>
      <c r="K54" s="27" t="e">
        <f t="shared" si="10"/>
        <v>#NAME?</v>
      </c>
      <c r="L54" s="35" t="e">
        <f t="array" ref="L54">INDEX(Data!$K:$K,MATCH($E54,Data!$B:$B,0),0)/INDEX(Data!$H:$H,MATCH($K54,Data!$B:$B,0),0)-1</f>
        <v>#NAME?</v>
      </c>
      <c r="M54" s="35" t="e">
        <f t="array" ref="M54">(INDEX(Data!$AR:$AR,MATCH($E54,Data!$B:$B,0),0)/INDEX(Data!$AT:$AT,MATCH($K54,Data!$B:$B,0),0))-1</f>
        <v>#NAME?</v>
      </c>
      <c r="N54" s="36" t="e">
        <f t="shared" si="11"/>
        <v>#NAME?</v>
      </c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2"/>
      <c r="B55" s="2"/>
      <c r="C55" s="21" t="str">
        <f t="shared" si="6"/>
        <v>CHART</v>
      </c>
      <c r="D55" s="38" t="s">
        <v>56</v>
      </c>
      <c r="E55" s="2" t="str">
        <f t="shared" si="7"/>
        <v>WIPRO4518445197</v>
      </c>
      <c r="F55" s="2" t="str">
        <f t="shared" si="8"/>
        <v>WIPRO4518345197</v>
      </c>
      <c r="G55" s="31">
        <f t="array" ref="G55">INDEX(Data!$K:$K,MATCH($E55,Data!$B:$B,0),0)</f>
        <v>442.7</v>
      </c>
      <c r="H55" s="32">
        <f t="array" ref="H55">INDEX(Data!$K:$K,MATCH($E55,Data!$B:$B,0),0)/INDEX(Data!$K:$K,MATCH($F55,Data!$B:$B,0),0)-1</f>
        <v>1.015402167712498E-2</v>
      </c>
      <c r="I55" s="33">
        <f t="array" ref="I55">(INDEX(Data!$AR:$AR,MATCH($E55,Data!$B:$B,0),0)/INDEX(Data!$AR:$AR,MATCH($F55,Data!$B:$B,0),0))-1</f>
        <v>-2.4085863635788352E-2</v>
      </c>
      <c r="J55" s="34" t="str">
        <f t="shared" si="9"/>
        <v>Short Covering</v>
      </c>
      <c r="K55" s="27" t="e">
        <f t="shared" si="10"/>
        <v>#NAME?</v>
      </c>
      <c r="L55" s="35" t="e">
        <f t="array" ref="L55">INDEX(Data!$K:$K,MATCH($E55,Data!$B:$B,0),0)/INDEX(Data!$H:$H,MATCH($K55,Data!$B:$B,0),0)-1</f>
        <v>#NAME?</v>
      </c>
      <c r="M55" s="35" t="e">
        <f t="array" ref="M55">(INDEX(Data!$AR:$AR,MATCH($E55,Data!$B:$B,0),0)/INDEX(Data!$AT:$AT,MATCH($K55,Data!$B:$B,0),0))-1</f>
        <v>#NAME?</v>
      </c>
      <c r="N55" s="36" t="e">
        <f t="shared" si="11"/>
        <v>#NAME?</v>
      </c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2"/>
      <c r="B56" s="2"/>
      <c r="C56" s="21" t="str">
        <f t="shared" si="6"/>
        <v>CHART</v>
      </c>
      <c r="D56" s="38" t="s">
        <v>57</v>
      </c>
      <c r="E56" s="2" t="str">
        <f t="shared" si="7"/>
        <v>BAJAJ-AUTO4518445197</v>
      </c>
      <c r="F56" s="2" t="str">
        <f t="shared" si="8"/>
        <v>BAJAJ-AUTO4518345197</v>
      </c>
      <c r="G56" s="31">
        <f t="array" ref="G56">INDEX(Data!$K:$K,MATCH($E56,Data!$B:$B,0),0)</f>
        <v>5137.1499999999996</v>
      </c>
      <c r="H56" s="32">
        <f t="array" ref="H56">INDEX(Data!$K:$K,MATCH($E56,Data!$B:$B,0),0)/INDEX(Data!$K:$K,MATCH($F56,Data!$B:$B,0),0)-1</f>
        <v>5.8649575996125636E-2</v>
      </c>
      <c r="I56" s="33">
        <f t="array" ref="I56">(INDEX(Data!$AR:$AR,MATCH($E56,Data!$B:$B,0),0)/INDEX(Data!$AR:$AR,MATCH($F56,Data!$B:$B,0),0))-1</f>
        <v>0.14530576136237983</v>
      </c>
      <c r="J56" s="34" t="str">
        <f t="shared" si="9"/>
        <v>Long Builtup</v>
      </c>
      <c r="K56" s="27" t="e">
        <f t="shared" si="10"/>
        <v>#NAME?</v>
      </c>
      <c r="L56" s="35" t="e">
        <f t="array" ref="L56">INDEX(Data!$K:$K,MATCH($E56,Data!$B:$B,0),0)/INDEX(Data!$H:$H,MATCH($K56,Data!$B:$B,0),0)-1</f>
        <v>#NAME?</v>
      </c>
      <c r="M56" s="35" t="e">
        <f t="array" ref="M56">(INDEX(Data!$AR:$AR,MATCH($E56,Data!$B:$B,0),0)/INDEX(Data!$AT:$AT,MATCH($K56,Data!$B:$B,0),0))-1</f>
        <v>#NAME?</v>
      </c>
      <c r="N56" s="36" t="e">
        <f t="shared" si="11"/>
        <v>#NAME?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2"/>
      <c r="B57" s="2"/>
      <c r="C57" s="21" t="str">
        <f t="shared" si="6"/>
        <v>CHART</v>
      </c>
      <c r="D57" s="38" t="s">
        <v>58</v>
      </c>
      <c r="E57" s="2" t="str">
        <f t="shared" si="7"/>
        <v>CIPLA4518445197</v>
      </c>
      <c r="F57" s="2" t="str">
        <f t="shared" si="8"/>
        <v>CIPLA4518345197</v>
      </c>
      <c r="G57" s="31">
        <f t="array" ref="G57">INDEX(Data!$K:$K,MATCH($E57,Data!$B:$B,0),0)</f>
        <v>1240.4000000000001</v>
      </c>
      <c r="H57" s="32">
        <f t="array" ref="H57">INDEX(Data!$K:$K,MATCH($E57,Data!$B:$B,0),0)/INDEX(Data!$K:$K,MATCH($F57,Data!$B:$B,0),0)-1</f>
        <v>1.6958733747880483E-3</v>
      </c>
      <c r="I57" s="33">
        <f t="array" ref="I57">(INDEX(Data!$AR:$AR,MATCH($E57,Data!$B:$B,0),0)/INDEX(Data!$AR:$AR,MATCH($F57,Data!$B:$B,0),0))-1</f>
        <v>2.5618811881188197E-2</v>
      </c>
      <c r="J57" s="34" t="str">
        <f t="shared" si="9"/>
        <v>Long Builtup</v>
      </c>
      <c r="K57" s="27" t="e">
        <f t="shared" si="10"/>
        <v>#NAME?</v>
      </c>
      <c r="L57" s="35" t="e">
        <f t="array" ref="L57">INDEX(Data!$K:$K,MATCH($E57,Data!$B:$B,0),0)/INDEX(Data!$H:$H,MATCH($K57,Data!$B:$B,0),0)-1</f>
        <v>#NAME?</v>
      </c>
      <c r="M57" s="35" t="e">
        <f t="array" ref="M57">(INDEX(Data!$AR:$AR,MATCH($E57,Data!$B:$B,0),0)/INDEX(Data!$AT:$AT,MATCH($K57,Data!$B:$B,0),0))-1</f>
        <v>#NAME?</v>
      </c>
      <c r="N57" s="36" t="e">
        <f t="shared" si="11"/>
        <v>#NAME?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2"/>
      <c r="B58" s="2"/>
      <c r="C58" s="21" t="str">
        <f t="shared" si="6"/>
        <v>CHART</v>
      </c>
      <c r="D58" s="38" t="s">
        <v>59</v>
      </c>
      <c r="E58" s="2" t="str">
        <f t="shared" si="7"/>
        <v>COALINDIA4518445197</v>
      </c>
      <c r="F58" s="2" t="str">
        <f t="shared" si="8"/>
        <v>COALINDIA4518345197</v>
      </c>
      <c r="G58" s="31">
        <f t="array" ref="G58">INDEX(Data!$K:$K,MATCH($E58,Data!$B:$B,0),0)</f>
        <v>279.55</v>
      </c>
      <c r="H58" s="32">
        <f t="array" ref="H58">INDEX(Data!$K:$K,MATCH($E58,Data!$B:$B,0),0)/INDEX(Data!$K:$K,MATCH($F58,Data!$B:$B,0),0)-1</f>
        <v>3.4099066762383057E-3</v>
      </c>
      <c r="I58" s="33">
        <f t="array" ref="I58">(INDEX(Data!$AR:$AR,MATCH($E58,Data!$B:$B,0),0)/INDEX(Data!$AR:$AR,MATCH($F58,Data!$B:$B,0),0))-1</f>
        <v>-1.8013510132599553E-3</v>
      </c>
      <c r="J58" s="34" t="str">
        <f t="shared" si="9"/>
        <v>Short Covering</v>
      </c>
      <c r="K58" s="27" t="e">
        <f t="shared" si="10"/>
        <v>#NAME?</v>
      </c>
      <c r="L58" s="35" t="e">
        <f t="array" ref="L58">INDEX(Data!$K:$K,MATCH($E58,Data!$B:$B,0),0)/INDEX(Data!$H:$H,MATCH($K58,Data!$B:$B,0),0)-1</f>
        <v>#NAME?</v>
      </c>
      <c r="M58" s="35" t="e">
        <f t="array" ref="M58">(INDEX(Data!$AR:$AR,MATCH($E58,Data!$B:$B,0),0)/INDEX(Data!$AT:$AT,MATCH($K58,Data!$B:$B,0),0))-1</f>
        <v>#NAME?</v>
      </c>
      <c r="N58" s="36" t="e">
        <f t="shared" si="11"/>
        <v>#NAME?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2"/>
      <c r="B59" s="2"/>
      <c r="C59" s="21" t="str">
        <f t="shared" si="6"/>
        <v>CHART</v>
      </c>
      <c r="D59" s="38" t="s">
        <v>60</v>
      </c>
      <c r="E59" s="2" t="str">
        <f t="shared" si="7"/>
        <v>TATACONSUM4518445197</v>
      </c>
      <c r="F59" s="2" t="str">
        <f t="shared" si="8"/>
        <v>TATACONSUM4518345197</v>
      </c>
      <c r="G59" s="31">
        <f t="array" ref="G59">INDEX(Data!$K:$K,MATCH($E59,Data!$B:$B,0),0)</f>
        <v>879.4</v>
      </c>
      <c r="H59" s="32">
        <f t="array" ref="H59">INDEX(Data!$K:$K,MATCH($E59,Data!$B:$B,0),0)/INDEX(Data!$K:$K,MATCH($F59,Data!$B:$B,0),0)-1</f>
        <v>-6.496074111732475E-3</v>
      </c>
      <c r="I59" s="33">
        <f t="array" ref="I59">(INDEX(Data!$AR:$AR,MATCH($E59,Data!$B:$B,0),0)/INDEX(Data!$AR:$AR,MATCH($F59,Data!$B:$B,0),0))-1</f>
        <v>7.5226977950713092E-3</v>
      </c>
      <c r="J59" s="34" t="str">
        <f t="shared" si="9"/>
        <v>Short Builtup</v>
      </c>
      <c r="K59" s="27" t="e">
        <f t="shared" si="10"/>
        <v>#NAME?</v>
      </c>
      <c r="L59" s="35" t="e">
        <f t="array" ref="L59">INDEX(Data!$K:$K,MATCH($E59,Data!$B:$B,0),0)/INDEX(Data!$H:$H,MATCH($K59,Data!$B:$B,0),0)-1</f>
        <v>#NAME?</v>
      </c>
      <c r="M59" s="35" t="e">
        <f t="array" ref="M59">(INDEX(Data!$AR:$AR,MATCH($E59,Data!$B:$B,0),0)/INDEX(Data!$AT:$AT,MATCH($K59,Data!$B:$B,0),0))-1</f>
        <v>#NAME?</v>
      </c>
      <c r="N59" s="36" t="e">
        <f t="shared" si="11"/>
        <v>#NAME?</v>
      </c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2"/>
      <c r="B60" s="2"/>
      <c r="C60" s="21" t="str">
        <f t="shared" si="6"/>
        <v>CHART</v>
      </c>
      <c r="D60" s="38" t="s">
        <v>61</v>
      </c>
      <c r="E60" s="2" t="str">
        <f t="shared" si="7"/>
        <v>APOLLOHOSP4518445197</v>
      </c>
      <c r="F60" s="2" t="str">
        <f t="shared" si="8"/>
        <v>APOLLOHOSP4518345197</v>
      </c>
      <c r="G60" s="31">
        <f t="array" ref="G60">INDEX(Data!$K:$K,MATCH($E60,Data!$B:$B,0),0)</f>
        <v>5113.6000000000004</v>
      </c>
      <c r="H60" s="32">
        <f t="array" ref="H60">INDEX(Data!$K:$K,MATCH($E60,Data!$B:$B,0),0)/INDEX(Data!$K:$K,MATCH($F60,Data!$B:$B,0),0)-1</f>
        <v>2.4406261333229651E-3</v>
      </c>
      <c r="I60" s="33">
        <f t="array" ref="I60">(INDEX(Data!$AR:$AR,MATCH($E60,Data!$B:$B,0),0)/INDEX(Data!$AR:$AR,MATCH($F60,Data!$B:$B,0),0))-1</f>
        <v>-3.6780159730979145E-3</v>
      </c>
      <c r="J60" s="34" t="str">
        <f t="shared" si="9"/>
        <v>Short Covering</v>
      </c>
      <c r="K60" s="27" t="e">
        <f t="shared" si="10"/>
        <v>#NAME?</v>
      </c>
      <c r="L60" s="35" t="e">
        <f t="array" ref="L60">INDEX(Data!$K:$K,MATCH($E60,Data!$B:$B,0),0)/INDEX(Data!$H:$H,MATCH($K60,Data!$B:$B,0),0)-1</f>
        <v>#NAME?</v>
      </c>
      <c r="M60" s="35" t="e">
        <f t="array" ref="M60">(INDEX(Data!$AR:$AR,MATCH($E60,Data!$B:$B,0),0)/INDEX(Data!$AT:$AT,MATCH($K60,Data!$B:$B,0),0))-1</f>
        <v>#NAME?</v>
      </c>
      <c r="N60" s="36" t="e">
        <f t="shared" si="11"/>
        <v>#NAME?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2"/>
      <c r="B61" s="2"/>
      <c r="C61" s="21" t="str">
        <f t="shared" si="6"/>
        <v>CHART</v>
      </c>
      <c r="D61" s="38" t="s">
        <v>62</v>
      </c>
      <c r="E61" s="2" t="str">
        <f t="shared" si="7"/>
        <v>EICHERMOT4518445197</v>
      </c>
      <c r="F61" s="2" t="str">
        <f t="shared" si="8"/>
        <v>EICHERMOT4518345197</v>
      </c>
      <c r="G61" s="31">
        <f t="array" ref="G61">INDEX(Data!$K:$K,MATCH($E61,Data!$B:$B,0),0)</f>
        <v>3440.1</v>
      </c>
      <c r="H61" s="32">
        <f t="array" ref="H61">INDEX(Data!$K:$K,MATCH($E61,Data!$B:$B,0),0)/INDEX(Data!$K:$K,MATCH($F61,Data!$B:$B,0),0)-1</f>
        <v>1.3493209203664813E-2</v>
      </c>
      <c r="I61" s="33">
        <f t="array" ref="I61">(INDEX(Data!$AR:$AR,MATCH($E61,Data!$B:$B,0),0)/INDEX(Data!$AR:$AR,MATCH($F61,Data!$B:$B,0),0))-1</f>
        <v>3.530426101556472E-2</v>
      </c>
      <c r="J61" s="34" t="str">
        <f t="shared" si="9"/>
        <v>Long Builtup</v>
      </c>
      <c r="K61" s="27" t="e">
        <f t="shared" si="10"/>
        <v>#NAME?</v>
      </c>
      <c r="L61" s="35" t="e">
        <f t="array" ref="L61">INDEX(Data!$K:$K,MATCH($E61,Data!$B:$B,0),0)/INDEX(Data!$H:$H,MATCH($K61,Data!$B:$B,0),0)-1</f>
        <v>#NAME?</v>
      </c>
      <c r="M61" s="35" t="e">
        <f t="array" ref="M61">(INDEX(Data!$AR:$AR,MATCH($E61,Data!$B:$B,0),0)/INDEX(Data!$AT:$AT,MATCH($K61,Data!$B:$B,0),0))-1</f>
        <v>#NAME?</v>
      </c>
      <c r="N61" s="36" t="e">
        <f t="shared" si="11"/>
        <v>#NAME?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2"/>
      <c r="B62" s="2"/>
      <c r="C62" s="21" t="str">
        <f t="shared" si="6"/>
        <v>CHART</v>
      </c>
      <c r="D62" s="38" t="s">
        <v>63</v>
      </c>
      <c r="E62" s="2" t="str">
        <f t="shared" si="7"/>
        <v>DIVISLAB4518445197</v>
      </c>
      <c r="F62" s="2" t="str">
        <f t="shared" si="8"/>
        <v>DIVISLAB4518345197</v>
      </c>
      <c r="G62" s="31">
        <f t="array" ref="G62">INDEX(Data!$K:$K,MATCH($E62,Data!$B:$B,0),0)</f>
        <v>3830.35</v>
      </c>
      <c r="H62" s="32">
        <f t="array" ref="H62">INDEX(Data!$K:$K,MATCH($E62,Data!$B:$B,0),0)/INDEX(Data!$K:$K,MATCH($F62,Data!$B:$B,0),0)-1</f>
        <v>-3.5232403371865395E-4</v>
      </c>
      <c r="I62" s="33">
        <f t="array" ref="I62">(INDEX(Data!$AR:$AR,MATCH($E62,Data!$B:$B,0),0)/INDEX(Data!$AR:$AR,MATCH($F62,Data!$B:$B,0),0))-1</f>
        <v>-7.4086546556659805E-3</v>
      </c>
      <c r="J62" s="34" t="str">
        <f t="shared" si="9"/>
        <v>Long Unwinding</v>
      </c>
      <c r="K62" s="27" t="e">
        <f t="shared" si="10"/>
        <v>#NAME?</v>
      </c>
      <c r="L62" s="35" t="e">
        <f t="array" ref="L62">INDEX(Data!$K:$K,MATCH($E62,Data!$B:$B,0),0)/INDEX(Data!$H:$H,MATCH($K62,Data!$B:$B,0),0)-1</f>
        <v>#NAME?</v>
      </c>
      <c r="M62" s="35" t="e">
        <f t="array" ref="M62">(INDEX(Data!$AR:$AR,MATCH($E62,Data!$B:$B,0),0)/INDEX(Data!$AT:$AT,MATCH($K62,Data!$B:$B,0),0))-1</f>
        <v>#NAME?</v>
      </c>
      <c r="N62" s="36" t="e">
        <f t="shared" si="11"/>
        <v>#NAME?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2"/>
      <c r="B63" s="2"/>
      <c r="C63" s="21" t="str">
        <f t="shared" si="6"/>
        <v>CHART</v>
      </c>
      <c r="D63" s="38" t="s">
        <v>64</v>
      </c>
      <c r="E63" s="2" t="str">
        <f t="shared" si="7"/>
        <v>HEROMOTOCO4518445197</v>
      </c>
      <c r="F63" s="2" t="str">
        <f t="shared" si="8"/>
        <v>HEROMOTOCO4518345197</v>
      </c>
      <c r="G63" s="31">
        <f t="array" ref="G63">INDEX(Data!$K:$K,MATCH($E63,Data!$B:$B,0),0)</f>
        <v>3075.8</v>
      </c>
      <c r="H63" s="32">
        <f t="array" ref="H63">INDEX(Data!$K:$K,MATCH($E63,Data!$B:$B,0),0)/INDEX(Data!$K:$K,MATCH($F63,Data!$B:$B,0),0)-1</f>
        <v>2.6824016424911168E-2</v>
      </c>
      <c r="I63" s="33">
        <f t="array" ref="I63">(INDEX(Data!$AR:$AR,MATCH($E63,Data!$B:$B,0),0)/INDEX(Data!$AR:$AR,MATCH($F63,Data!$B:$B,0),0))-1</f>
        <v>5.6599323952519764E-3</v>
      </c>
      <c r="J63" s="34" t="str">
        <f t="shared" si="9"/>
        <v>Long Builtup</v>
      </c>
      <c r="K63" s="27" t="e">
        <f t="shared" si="10"/>
        <v>#NAME?</v>
      </c>
      <c r="L63" s="35" t="e">
        <f t="array" ref="L63">INDEX(Data!$K:$K,MATCH($E63,Data!$B:$B,0),0)/INDEX(Data!$H:$H,MATCH($K63,Data!$B:$B,0),0)-1</f>
        <v>#NAME?</v>
      </c>
      <c r="M63" s="35" t="e">
        <f t="array" ref="M63">(INDEX(Data!$AR:$AR,MATCH($E63,Data!$B:$B,0),0)/INDEX(Data!$AT:$AT,MATCH($K63,Data!$B:$B,0),0))-1</f>
        <v>#NAME?</v>
      </c>
      <c r="N63" s="36" t="e">
        <f t="shared" si="11"/>
        <v>#NAME?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2"/>
      <c r="B64" s="2"/>
      <c r="C64" s="21" t="str">
        <f t="shared" si="6"/>
        <v>CHART</v>
      </c>
      <c r="D64" s="38" t="s">
        <v>65</v>
      </c>
      <c r="E64" s="2" t="str">
        <f t="shared" si="7"/>
        <v>UPL4518445197</v>
      </c>
      <c r="F64" s="2" t="str">
        <f t="shared" si="8"/>
        <v>UPL4518345197</v>
      </c>
      <c r="G64" s="31">
        <f t="array" ref="G64">INDEX(Data!$K:$K,MATCH($E64,Data!$B:$B,0),0)</f>
        <v>635.20000000000005</v>
      </c>
      <c r="H64" s="32">
        <f t="array" ref="H64">INDEX(Data!$K:$K,MATCH($E64,Data!$B:$B,0),0)/INDEX(Data!$K:$K,MATCH($F64,Data!$B:$B,0),0)-1</f>
        <v>2.2879684418146695E-3</v>
      </c>
      <c r="I64" s="33">
        <f t="array" ref="I64">(INDEX(Data!$AR:$AR,MATCH($E64,Data!$B:$B,0),0)/INDEX(Data!$AR:$AR,MATCH($F64,Data!$B:$B,0),0))-1</f>
        <v>-2.5237487593931629E-2</v>
      </c>
      <c r="J64" s="34" t="str">
        <f t="shared" si="9"/>
        <v>Short Covering</v>
      </c>
      <c r="K64" s="27" t="e">
        <f t="shared" si="10"/>
        <v>#NAME?</v>
      </c>
      <c r="L64" s="35" t="e">
        <f t="array" ref="L64">INDEX(Data!$K:$K,MATCH($E64,Data!$B:$B,0),0)/INDEX(Data!$H:$H,MATCH($K64,Data!$B:$B,0),0)-1</f>
        <v>#NAME?</v>
      </c>
      <c r="M64" s="35" t="e">
        <f t="array" ref="M64">(INDEX(Data!$AR:$AR,MATCH($E64,Data!$B:$B,0),0)/INDEX(Data!$AT:$AT,MATCH($K64,Data!$B:$B,0),0))-1</f>
        <v>#NAME?</v>
      </c>
      <c r="N64" s="36" t="e">
        <f t="shared" si="11"/>
        <v>#NAME?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2"/>
      <c r="B65" s="2"/>
      <c r="C65" s="21" t="str">
        <f t="shared" si="6"/>
        <v>CHART</v>
      </c>
      <c r="D65" s="38" t="s">
        <v>66</v>
      </c>
      <c r="E65" s="39" t="str">
        <f t="shared" si="7"/>
        <v>BPCL4518445197</v>
      </c>
      <c r="F65" s="39" t="str">
        <f t="shared" si="8"/>
        <v>BPCL4518345197</v>
      </c>
      <c r="G65" s="40">
        <f t="array" ref="G65">INDEX(Data!$K:$K,MATCH($E65,Data!$B:$B,0),0)</f>
        <v>353.5</v>
      </c>
      <c r="H65" s="41">
        <f t="array" ref="H65">INDEX(Data!$K:$K,MATCH($E65,Data!$B:$B,0),0)/INDEX(Data!$K:$K,MATCH($F65,Data!$B:$B,0),0)-1</f>
        <v>-1.7646241489509551E-2</v>
      </c>
      <c r="I65" s="42">
        <f t="array" ref="I65">(INDEX(Data!$AR:$AR,MATCH($E65,Data!$B:$B,0),0)/INDEX(Data!$AR:$AR,MATCH($F65,Data!$B:$B,0),0))-1</f>
        <v>-1.823264087415033E-2</v>
      </c>
      <c r="J65" s="43" t="str">
        <f t="shared" si="9"/>
        <v>Long Unwinding</v>
      </c>
      <c r="K65" s="44" t="e">
        <f t="shared" si="10"/>
        <v>#NAME?</v>
      </c>
      <c r="L65" s="45" t="e">
        <f t="array" ref="L65">INDEX(Data!$K:$K,MATCH($E65,Data!$B:$B,0),0)/INDEX(Data!$H:$H,MATCH($K65,Data!$B:$B,0),0)-1</f>
        <v>#NAME?</v>
      </c>
      <c r="M65" s="45" t="e">
        <f t="array" ref="M65">(INDEX(Data!$AR:$AR,MATCH($E65,Data!$B:$B,0),0)/INDEX(Data!$AT:$AT,MATCH($K65,Data!$B:$B,0),0))-1</f>
        <v>#NAME?</v>
      </c>
      <c r="N65" s="46" t="e">
        <f t="shared" si="11"/>
        <v>#NAME?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</sheetData>
  <mergeCells count="3">
    <mergeCell ref="H11:N11"/>
    <mergeCell ref="H12:J12"/>
    <mergeCell ref="L12:N12"/>
  </mergeCells>
  <conditionalFormatting sqref="A1">
    <cfRule type="notContainsBlanks" dxfId="20" priority="13">
      <formula>LEN(TRIM(A1))&gt;0</formula>
    </cfRule>
  </conditionalFormatting>
  <conditionalFormatting sqref="H14:I65">
    <cfRule type="cellIs" dxfId="19" priority="9" operator="greaterThan">
      <formula>0</formula>
    </cfRule>
    <cfRule type="cellIs" dxfId="18" priority="10" operator="lessThan">
      <formula>0</formula>
    </cfRule>
  </conditionalFormatting>
  <conditionalFormatting sqref="J14:J65">
    <cfRule type="containsText" dxfId="17" priority="1" operator="containsText" text="Long Builtup">
      <formula>NOT(ISERROR(SEARCH(("Long Builtup"),(J14))))</formula>
    </cfRule>
    <cfRule type="containsText" dxfId="16" priority="2" operator="containsText" text="Short Covering">
      <formula>NOT(ISERROR(SEARCH(("Short Covering"),(J14))))</formula>
    </cfRule>
    <cfRule type="containsText" dxfId="15" priority="3" operator="containsText" text="Short Builtup">
      <formula>NOT(ISERROR(SEARCH(("Short Builtup"),(J14))))</formula>
    </cfRule>
    <cfRule type="containsText" dxfId="14" priority="4" operator="containsText" text="Long Unwinding">
      <formula>NOT(ISERROR(SEARCH(("Long Unwinding"),(J14))))</formula>
    </cfRule>
  </conditionalFormatting>
  <conditionalFormatting sqref="N14:N65">
    <cfRule type="containsText" dxfId="13" priority="5" operator="containsText" text="Long Builtup">
      <formula>NOT(ISERROR(SEARCH(("Long Builtup"),(N14))))</formula>
    </cfRule>
    <cfRule type="containsText" dxfId="12" priority="6" operator="containsText" text="Short Covering">
      <formula>NOT(ISERROR(SEARCH(("Short Covering"),(N14))))</formula>
    </cfRule>
    <cfRule type="containsText" dxfId="11" priority="7" operator="containsText" text="Short Builtup">
      <formula>NOT(ISERROR(SEARCH(("Short Builtup"),(N14))))</formula>
    </cfRule>
    <cfRule type="containsText" dxfId="10" priority="8" operator="containsText" text="Long Unwinding">
      <formula>NOT(ISERROR(SEARCH(("Long Unwinding"),(N14))))</formula>
    </cfRule>
  </conditionalFormatting>
  <hyperlinks>
    <hyperlink ref="H11" r:id="rId1" xr:uid="{00000000-0004-0000-0000-000000000000}"/>
  </hyperlinks>
  <pageMargins left="0.7" right="0.7" top="0.75" bottom="0.75" header="0" footer="0"/>
  <pageSetup orientation="portrait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Z865"/>
  <sheetViews>
    <sheetView showGridLines="0" workbookViewId="0"/>
  </sheetViews>
  <sheetFormatPr defaultColWidth="14.453125" defaultRowHeight="15" customHeight="1" outlineLevelCol="1"/>
  <cols>
    <col min="1" max="2" width="3.08984375" customWidth="1"/>
    <col min="3" max="3" width="6.81640625" customWidth="1"/>
    <col min="4" max="4" width="15.453125" customWidth="1"/>
    <col min="5" max="6" width="10.08984375" hidden="1" customWidth="1" outlineLevel="1"/>
    <col min="7" max="7" width="11.54296875" customWidth="1" collapsed="1"/>
    <col min="8" max="10" width="15.08984375" customWidth="1"/>
    <col min="11" max="11" width="9.54296875" hidden="1" customWidth="1" outlineLevel="1"/>
    <col min="12" max="12" width="14.7265625" customWidth="1" collapsed="1"/>
    <col min="13" max="14" width="14.7265625" customWidth="1"/>
    <col min="15" max="22" width="33.54296875" customWidth="1"/>
    <col min="23" max="23" width="15.08984375" customWidth="1"/>
    <col min="24" max="24" width="10.54296875" customWidth="1"/>
    <col min="25" max="25" width="12" customWidth="1"/>
    <col min="26" max="26" width="8.7265625" customWidth="1"/>
  </cols>
  <sheetData>
    <row r="1" spans="1:26" ht="14.5" customHeight="1">
      <c r="A1" s="2"/>
      <c r="B1" s="2"/>
      <c r="C1" s="2"/>
      <c r="D1" s="47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5" customHeight="1">
      <c r="A2" s="2"/>
      <c r="B2" s="2"/>
      <c r="C2" s="2"/>
      <c r="D2" s="47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5" customHeight="1">
      <c r="A3" s="2"/>
      <c r="B3" s="2"/>
      <c r="C3" s="2"/>
      <c r="D3" s="47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5" customHeight="1">
      <c r="A4" s="2"/>
      <c r="B4" s="2"/>
      <c r="C4" s="2"/>
      <c r="D4" s="47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3" t="s">
        <v>0</v>
      </c>
      <c r="X4" s="4"/>
      <c r="Y4" s="5"/>
      <c r="Z4" s="2"/>
    </row>
    <row r="5" spans="1:26" ht="14.5" customHeight="1">
      <c r="A5" s="2"/>
      <c r="B5" s="2"/>
      <c r="C5" s="2"/>
      <c r="D5" s="47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6"/>
      <c r="X5" s="7">
        <f>H12</f>
        <v>45119</v>
      </c>
      <c r="Y5" s="8">
        <f>L12</f>
        <v>45169</v>
      </c>
      <c r="Z5" s="2"/>
    </row>
    <row r="6" spans="1:26" ht="14.5" customHeight="1">
      <c r="A6" s="2"/>
      <c r="B6" s="2"/>
      <c r="C6" s="2"/>
      <c r="D6" s="47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6" t="s">
        <v>1</v>
      </c>
      <c r="X6" s="9">
        <f>COUNTIF($J$14:$J$249,$W6)</f>
        <v>0</v>
      </c>
      <c r="Y6" s="10">
        <f>COUNTIF($N$14:$N$249,$W6)</f>
        <v>0</v>
      </c>
      <c r="Z6" s="2"/>
    </row>
    <row r="7" spans="1:26" ht="14.5" customHeight="1">
      <c r="A7" s="2"/>
      <c r="B7" s="2"/>
      <c r="C7" s="2"/>
      <c r="D7" s="47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6" t="s">
        <v>2</v>
      </c>
      <c r="X7" s="9">
        <f>COUNTIF($J$14:$J$249,$W7)</f>
        <v>0</v>
      </c>
      <c r="Y7" s="10">
        <f>COUNTIF($N$14:$N$249,$W7)</f>
        <v>0</v>
      </c>
      <c r="Z7" s="2"/>
    </row>
    <row r="8" spans="1:26" ht="14.5" customHeight="1">
      <c r="A8" s="2"/>
      <c r="B8" s="2"/>
      <c r="C8" s="2"/>
      <c r="D8" s="47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6" t="s">
        <v>3</v>
      </c>
      <c r="X8" s="9">
        <f>COUNTIF($J$14:$J$249,$W8)</f>
        <v>0</v>
      </c>
      <c r="Y8" s="10">
        <f>COUNTIF($N$14:$N$249,$W8)</f>
        <v>0</v>
      </c>
      <c r="Z8" s="2"/>
    </row>
    <row r="9" spans="1:26" ht="14.5" customHeight="1">
      <c r="A9" s="2"/>
      <c r="B9" s="2"/>
      <c r="C9" s="2"/>
      <c r="D9" s="47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6" t="s">
        <v>4</v>
      </c>
      <c r="X9" s="9">
        <f>COUNTIF($J$14:$J$249,$W9)</f>
        <v>0</v>
      </c>
      <c r="Y9" s="10">
        <f>COUNTIF($N$14:$N$249,$W9)</f>
        <v>0</v>
      </c>
      <c r="Z9" s="2"/>
    </row>
    <row r="10" spans="1:26" ht="14.5" customHeight="1">
      <c r="A10" s="2"/>
      <c r="B10" s="2"/>
      <c r="C10" s="2"/>
      <c r="D10" s="47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11" t="s">
        <v>5</v>
      </c>
      <c r="X10" s="12">
        <f>SUM(X6:X9)</f>
        <v>0</v>
      </c>
      <c r="Y10" s="13">
        <f>SUM(Y6:Y9)</f>
        <v>0</v>
      </c>
      <c r="Z10" s="2"/>
    </row>
    <row r="11" spans="1:26" ht="26.25" customHeight="1">
      <c r="A11" s="2"/>
      <c r="B11" s="2"/>
      <c r="C11" s="2"/>
      <c r="D11" s="47"/>
      <c r="E11" s="2"/>
      <c r="F11" s="2"/>
      <c r="G11" s="2"/>
      <c r="H11" s="120" t="s">
        <v>6</v>
      </c>
      <c r="I11" s="121"/>
      <c r="J11" s="121"/>
      <c r="K11" s="121"/>
      <c r="L11" s="121"/>
      <c r="M11" s="121"/>
      <c r="N11" s="121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5" customHeight="1">
      <c r="A12" s="2"/>
      <c r="B12" s="2"/>
      <c r="C12" s="2"/>
      <c r="D12" s="48">
        <v>45134</v>
      </c>
      <c r="E12" s="49"/>
      <c r="F12" s="49"/>
      <c r="G12" s="50">
        <f>LARGE(Data!Q:Q,1)</f>
        <v>45184</v>
      </c>
      <c r="H12" s="122">
        <v>45119</v>
      </c>
      <c r="I12" s="123"/>
      <c r="J12" s="124"/>
      <c r="K12" s="49"/>
      <c r="L12" s="125">
        <f>SMALL(Data!Q:Q,1)</f>
        <v>45169</v>
      </c>
      <c r="M12" s="123"/>
      <c r="N12" s="126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5" customHeight="1">
      <c r="A13" s="2"/>
      <c r="B13" s="2"/>
      <c r="C13" s="2"/>
      <c r="D13" s="51" t="s">
        <v>7</v>
      </c>
      <c r="E13" s="17" t="s">
        <v>8</v>
      </c>
      <c r="F13" s="17" t="s">
        <v>9</v>
      </c>
      <c r="G13" s="18" t="s">
        <v>10</v>
      </c>
      <c r="H13" s="19" t="s">
        <v>11</v>
      </c>
      <c r="I13" s="19" t="s">
        <v>12</v>
      </c>
      <c r="J13" s="19" t="s">
        <v>13</v>
      </c>
      <c r="K13" s="17" t="s">
        <v>14</v>
      </c>
      <c r="L13" s="20" t="s">
        <v>11</v>
      </c>
      <c r="M13" s="20" t="s">
        <v>12</v>
      </c>
      <c r="N13" s="52" t="s">
        <v>13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5" customHeight="1">
      <c r="A14" s="2"/>
      <c r="B14" s="2"/>
      <c r="C14" s="53" t="str">
        <f>(HYPERLINK("https://in.tradingview.com/chart/?symbol=NSE:NIFTY1!","CHART"))</f>
        <v>CHART</v>
      </c>
      <c r="D14" s="54" t="s">
        <v>15</v>
      </c>
      <c r="E14" s="2" t="str">
        <f t="shared" ref="E14:E45" si="0">$D14&amp;G$12&amp;$D$12</f>
        <v>NIFTY4518445134</v>
      </c>
      <c r="F14" s="2" t="str">
        <f t="shared" ref="F14:F45" si="1">$D14&amp;H$12&amp;$D$12</f>
        <v>NIFTY4511945134</v>
      </c>
      <c r="G14" s="55" t="e">
        <f t="array" ref="G14">INDEX(Data!$K:$K,MATCH($E14,Data!$B:$B,0),0)</f>
        <v>#N/A</v>
      </c>
      <c r="H14" s="56" t="e">
        <f t="array" ref="H14">INDEX(Data!$K:$K,MATCH($E14,Data!$B:$B,0),0)/INDEX(Data!$K:$K,MATCH($F14,Data!$B:$B,0),0)-1</f>
        <v>#N/A</v>
      </c>
      <c r="I14" s="57" t="e">
        <f t="array" ref="I14">(INDEX(Data!$AR:$AR,MATCH($E14,Data!$B:$B,0),0)/INDEX(Data!$AR:$AR,MATCH($F14,Data!$B:$B,0),0))-1</f>
        <v>#N/A</v>
      </c>
      <c r="J14" s="58" t="e">
        <f t="shared" ref="J14:J45" si="2">IF(AND(H14&gt;0,I14&gt;0),"Long Builtup",IF(AND(H14&lt;0,I14&gt;0),"Short Builtup",IF(AND(H14&gt;0,I14&lt;0),"Short Covering",IF(AND(H14&lt;0,I14&lt;0),"Long Unwinding",""))))</f>
        <v>#N/A</v>
      </c>
      <c r="K14" s="27" t="str">
        <f t="shared" ref="K14:K45" si="3">$D14&amp;L$12&amp;$D$12</f>
        <v>NIFTY4516945134</v>
      </c>
      <c r="L14" s="59" t="e">
        <f t="array" ref="L14">INDEX(Data!$K:$K,MATCH($E14,Data!$B:$B,0),0)/INDEX(Data!$H:$H,MATCH($K14,Data!$B:$B,0),0)-1</f>
        <v>#N/A</v>
      </c>
      <c r="M14" s="59" t="e">
        <f t="array" ref="M14">(INDEX(Data!$AR:$AR,MATCH($E14,Data!$B:$B,0),0)/INDEX(Data!$AT:$AT,MATCH($K14,Data!$B:$B,0),0))-1</f>
        <v>#N/A</v>
      </c>
      <c r="N14" s="60" t="e">
        <f t="shared" ref="N14:N45" si="4">IF(AND(L14&gt;0,M14&gt;0),"Long Builtup",IF(AND(L14&lt;0,M14&gt;0),"Short Builtup",IF(AND(L14&gt;0,M14&lt;0),"Short Covering",IF(AND(L14&lt;0,M14&lt;0),"Long Unwinding",""))))</f>
        <v>#N/A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5" customHeight="1">
      <c r="A15" s="2"/>
      <c r="B15" s="2"/>
      <c r="C15" s="53" t="str">
        <f>(HYPERLINK("https://in.tradingview.com/chart/?symbol=NSE:BANKNIFTY1!","CHART"))</f>
        <v>CHART</v>
      </c>
      <c r="D15" s="54" t="s">
        <v>16</v>
      </c>
      <c r="E15" s="2" t="str">
        <f t="shared" si="0"/>
        <v>BANKNIFTY4518445134</v>
      </c>
      <c r="F15" s="2" t="str">
        <f t="shared" si="1"/>
        <v>BANKNIFTY4511945134</v>
      </c>
      <c r="G15" s="55" t="e">
        <f t="array" ref="G15">INDEX(Data!$K:$K,MATCH($E15,Data!$B:$B,0),0)</f>
        <v>#N/A</v>
      </c>
      <c r="H15" s="56" t="e">
        <f t="array" ref="H15">INDEX(Data!$K:$K,MATCH($E15,Data!$B:$B,0),0)/INDEX(Data!$K:$K,MATCH($F15,Data!$B:$B,0),0)-1</f>
        <v>#N/A</v>
      </c>
      <c r="I15" s="57" t="e">
        <f t="array" ref="I15">(INDEX(Data!$AR:$AR,MATCH($E15,Data!$B:$B,0),0)/INDEX(Data!$AR:$AR,MATCH($F15,Data!$B:$B,0),0))-1</f>
        <v>#N/A</v>
      </c>
      <c r="J15" s="58" t="e">
        <f t="shared" si="2"/>
        <v>#N/A</v>
      </c>
      <c r="K15" s="27" t="str">
        <f t="shared" si="3"/>
        <v>BANKNIFTY4516945134</v>
      </c>
      <c r="L15" s="59" t="e">
        <f t="array" ref="L15">INDEX(Data!$K:$K,MATCH($E15,Data!$B:$B,0),0)/INDEX(Data!$H:$H,MATCH($K15,Data!$B:$B,0),0)-1</f>
        <v>#N/A</v>
      </c>
      <c r="M15" s="59" t="e">
        <f t="array" ref="M15">(INDEX(Data!$AR:$AR,MATCH($E15,Data!$B:$B,0),0)/INDEX(Data!$AT:$AT,MATCH($K15,Data!$B:$B,0),0))-1</f>
        <v>#N/A</v>
      </c>
      <c r="N15" s="60" t="e">
        <f t="shared" si="4"/>
        <v>#N/A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5" customHeight="1">
      <c r="A16" s="2"/>
      <c r="B16" s="2"/>
      <c r="C16" s="53" t="str">
        <f t="shared" ref="C16:C47" si="5">IF(D16="","",HYPERLINK("https://in.tradingview.com/chart/?symbol=NSE:"&amp;D16,"CHART"))</f>
        <v>CHART</v>
      </c>
      <c r="D16" s="61" t="s">
        <v>67</v>
      </c>
      <c r="E16" s="2" t="str">
        <f t="shared" si="0"/>
        <v>AARTIIND4518445134</v>
      </c>
      <c r="F16" s="2" t="str">
        <f t="shared" si="1"/>
        <v>AARTIIND4511945134</v>
      </c>
      <c r="G16" s="55" t="e">
        <f t="array" ref="G16">INDEX(Data!$K:$K,MATCH($E16,Data!$B:$B,0),0)</f>
        <v>#N/A</v>
      </c>
      <c r="H16" s="56" t="e">
        <f t="array" ref="H16">INDEX(Data!$K:$K,MATCH($E16,Data!$B:$B,0),0)/INDEX(Data!$K:$K,MATCH($F16,Data!$B:$B,0),0)-1</f>
        <v>#N/A</v>
      </c>
      <c r="I16" s="57" t="e">
        <f t="array" ref="I16">(INDEX(Data!$AR:$AR,MATCH($E16,Data!$B:$B,0),0)/INDEX(Data!$AR:$AR,MATCH($F16,Data!$B:$B,0),0))-1</f>
        <v>#N/A</v>
      </c>
      <c r="J16" s="58" t="e">
        <f t="shared" si="2"/>
        <v>#N/A</v>
      </c>
      <c r="K16" s="27" t="str">
        <f t="shared" si="3"/>
        <v>AARTIIND4516945134</v>
      </c>
      <c r="L16" s="59" t="e">
        <f t="array" ref="L16">INDEX(Data!$K:$K,MATCH($E16,Data!$B:$B,0),0)/INDEX(Data!$H:$H,MATCH($K16,Data!$B:$B,0),0)-1</f>
        <v>#N/A</v>
      </c>
      <c r="M16" s="59" t="e">
        <f t="array" ref="M16">(INDEX(Data!$AR:$AR,MATCH($E16,Data!$B:$B,0),0)/INDEX(Data!$AT:$AT,MATCH($K16,Data!$B:$B,0),0))-1</f>
        <v>#N/A</v>
      </c>
      <c r="N16" s="60" t="e">
        <f t="shared" si="4"/>
        <v>#N/A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5" customHeight="1">
      <c r="A17" s="2"/>
      <c r="B17" s="2"/>
      <c r="C17" s="53" t="str">
        <f t="shared" si="5"/>
        <v>CHART</v>
      </c>
      <c r="D17" s="61" t="s">
        <v>68</v>
      </c>
      <c r="E17" s="2" t="str">
        <f t="shared" si="0"/>
        <v>ABB4518445134</v>
      </c>
      <c r="F17" s="2" t="str">
        <f t="shared" si="1"/>
        <v>ABB4511945134</v>
      </c>
      <c r="G17" s="55" t="e">
        <f t="array" ref="G17">INDEX(Data!$K:$K,MATCH($E17,Data!$B:$B,0),0)</f>
        <v>#N/A</v>
      </c>
      <c r="H17" s="56" t="e">
        <f t="array" ref="H17">INDEX(Data!$K:$K,MATCH($E17,Data!$B:$B,0),0)/INDEX(Data!$K:$K,MATCH($F17,Data!$B:$B,0),0)-1</f>
        <v>#N/A</v>
      </c>
      <c r="I17" s="57" t="e">
        <f t="array" ref="I17">(INDEX(Data!$AR:$AR,MATCH($E17,Data!$B:$B,0),0)/INDEX(Data!$AR:$AR,MATCH($F17,Data!$B:$B,0),0))-1</f>
        <v>#N/A</v>
      </c>
      <c r="J17" s="58" t="e">
        <f t="shared" si="2"/>
        <v>#N/A</v>
      </c>
      <c r="K17" s="27" t="str">
        <f t="shared" si="3"/>
        <v>ABB4516945134</v>
      </c>
      <c r="L17" s="59" t="e">
        <f t="array" ref="L17">INDEX(Data!$K:$K,MATCH($E17,Data!$B:$B,0),0)/INDEX(Data!$H:$H,MATCH($K17,Data!$B:$B,0),0)-1</f>
        <v>#N/A</v>
      </c>
      <c r="M17" s="59" t="e">
        <f t="array" ref="M17">(INDEX(Data!$AR:$AR,MATCH($E17,Data!$B:$B,0),0)/INDEX(Data!$AT:$AT,MATCH($K17,Data!$B:$B,0),0))-1</f>
        <v>#N/A</v>
      </c>
      <c r="N17" s="60" t="e">
        <f t="shared" si="4"/>
        <v>#N/A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5" customHeight="1">
      <c r="A18" s="2"/>
      <c r="B18" s="2"/>
      <c r="C18" s="53" t="str">
        <f t="shared" si="5"/>
        <v>CHART</v>
      </c>
      <c r="D18" s="61" t="s">
        <v>69</v>
      </c>
      <c r="E18" s="2" t="str">
        <f t="shared" si="0"/>
        <v>ABBOTINDIA4518445134</v>
      </c>
      <c r="F18" s="2" t="str">
        <f t="shared" si="1"/>
        <v>ABBOTINDIA4511945134</v>
      </c>
      <c r="G18" s="55" t="e">
        <f t="array" ref="G18">INDEX(Data!$K:$K,MATCH($E18,Data!$B:$B,0),0)</f>
        <v>#N/A</v>
      </c>
      <c r="H18" s="56" t="e">
        <f t="array" ref="H18">INDEX(Data!$K:$K,MATCH($E18,Data!$B:$B,0),0)/INDEX(Data!$K:$K,MATCH($F18,Data!$B:$B,0),0)-1</f>
        <v>#N/A</v>
      </c>
      <c r="I18" s="57" t="e">
        <f t="array" ref="I18">(INDEX(Data!$AR:$AR,MATCH($E18,Data!$B:$B,0),0)/INDEX(Data!$AR:$AR,MATCH($F18,Data!$B:$B,0),0))-1</f>
        <v>#N/A</v>
      </c>
      <c r="J18" s="58" t="e">
        <f t="shared" si="2"/>
        <v>#N/A</v>
      </c>
      <c r="K18" s="27" t="str">
        <f t="shared" si="3"/>
        <v>ABBOTINDIA4516945134</v>
      </c>
      <c r="L18" s="59" t="e">
        <f t="array" ref="L18">INDEX(Data!$K:$K,MATCH($E18,Data!$B:$B,0),0)/INDEX(Data!$H:$H,MATCH($K18,Data!$B:$B,0),0)-1</f>
        <v>#N/A</v>
      </c>
      <c r="M18" s="59" t="e">
        <f t="array" ref="M18">(INDEX(Data!$AR:$AR,MATCH($E18,Data!$B:$B,0),0)/INDEX(Data!$AT:$AT,MATCH($K18,Data!$B:$B,0),0))-1</f>
        <v>#N/A</v>
      </c>
      <c r="N18" s="60" t="e">
        <f t="shared" si="4"/>
        <v>#N/A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5" customHeight="1">
      <c r="A19" s="2"/>
      <c r="B19" s="2"/>
      <c r="C19" s="53" t="str">
        <f t="shared" si="5"/>
        <v>CHART</v>
      </c>
      <c r="D19" s="61" t="s">
        <v>70</v>
      </c>
      <c r="E19" s="2" t="str">
        <f t="shared" si="0"/>
        <v>ABCAPITAL4518445134</v>
      </c>
      <c r="F19" s="2" t="str">
        <f t="shared" si="1"/>
        <v>ABCAPITAL4511945134</v>
      </c>
      <c r="G19" s="55" t="e">
        <f t="array" ref="G19">INDEX(Data!$K:$K,MATCH($E19,Data!$B:$B,0),0)</f>
        <v>#N/A</v>
      </c>
      <c r="H19" s="56" t="e">
        <f t="array" ref="H19">INDEX(Data!$K:$K,MATCH($E19,Data!$B:$B,0),0)/INDEX(Data!$K:$K,MATCH($F19,Data!$B:$B,0),0)-1</f>
        <v>#N/A</v>
      </c>
      <c r="I19" s="57" t="e">
        <f t="array" ref="I19">(INDEX(Data!$AR:$AR,MATCH($E19,Data!$B:$B,0),0)/INDEX(Data!$AR:$AR,MATCH($F19,Data!$B:$B,0),0))-1</f>
        <v>#N/A</v>
      </c>
      <c r="J19" s="58" t="e">
        <f t="shared" si="2"/>
        <v>#N/A</v>
      </c>
      <c r="K19" s="27" t="str">
        <f t="shared" si="3"/>
        <v>ABCAPITAL4516945134</v>
      </c>
      <c r="L19" s="59" t="e">
        <f t="array" ref="L19">INDEX(Data!$K:$K,MATCH($E19,Data!$B:$B,0),0)/INDEX(Data!$H:$H,MATCH($K19,Data!$B:$B,0),0)-1</f>
        <v>#N/A</v>
      </c>
      <c r="M19" s="59" t="e">
        <f t="array" ref="M19">(INDEX(Data!$AR:$AR,MATCH($E19,Data!$B:$B,0),0)/INDEX(Data!$AT:$AT,MATCH($K19,Data!$B:$B,0),0))-1</f>
        <v>#N/A</v>
      </c>
      <c r="N19" s="60" t="e">
        <f t="shared" si="4"/>
        <v>#N/A</v>
      </c>
      <c r="O19" s="6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5" customHeight="1">
      <c r="A20" s="2"/>
      <c r="B20" s="2"/>
      <c r="C20" s="53" t="str">
        <f t="shared" si="5"/>
        <v>CHART</v>
      </c>
      <c r="D20" s="61" t="s">
        <v>71</v>
      </c>
      <c r="E20" s="2" t="str">
        <f t="shared" si="0"/>
        <v>ABFRL4518445134</v>
      </c>
      <c r="F20" s="2" t="str">
        <f t="shared" si="1"/>
        <v>ABFRL4511945134</v>
      </c>
      <c r="G20" s="55" t="e">
        <f t="array" ref="G20">INDEX(Data!$K:$K,MATCH($E20,Data!$B:$B,0),0)</f>
        <v>#N/A</v>
      </c>
      <c r="H20" s="56" t="e">
        <f t="array" ref="H20">INDEX(Data!$K:$K,MATCH($E20,Data!$B:$B,0),0)/INDEX(Data!$K:$K,MATCH($F20,Data!$B:$B,0),0)-1</f>
        <v>#N/A</v>
      </c>
      <c r="I20" s="57" t="e">
        <f t="array" ref="I20">(INDEX(Data!$AR:$AR,MATCH($E20,Data!$B:$B,0),0)/INDEX(Data!$AR:$AR,MATCH($F20,Data!$B:$B,0),0))-1</f>
        <v>#N/A</v>
      </c>
      <c r="J20" s="58" t="e">
        <f t="shared" si="2"/>
        <v>#N/A</v>
      </c>
      <c r="K20" s="27" t="str">
        <f t="shared" si="3"/>
        <v>ABFRL4516945134</v>
      </c>
      <c r="L20" s="59" t="e">
        <f t="array" ref="L20">INDEX(Data!$K:$K,MATCH($E20,Data!$B:$B,0),0)/INDEX(Data!$H:$H,MATCH($K20,Data!$B:$B,0),0)-1</f>
        <v>#N/A</v>
      </c>
      <c r="M20" s="59" t="e">
        <f t="array" ref="M20">(INDEX(Data!$AR:$AR,MATCH($E20,Data!$B:$B,0),0)/INDEX(Data!$AT:$AT,MATCH($K20,Data!$B:$B,0),0))-1</f>
        <v>#N/A</v>
      </c>
      <c r="N20" s="60" t="e">
        <f t="shared" si="4"/>
        <v>#N/A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2"/>
      <c r="B21" s="2"/>
      <c r="C21" s="53" t="str">
        <f t="shared" si="5"/>
        <v>CHART</v>
      </c>
      <c r="D21" s="61" t="s">
        <v>72</v>
      </c>
      <c r="E21" s="2" t="str">
        <f t="shared" si="0"/>
        <v>ACC4518445134</v>
      </c>
      <c r="F21" s="2" t="str">
        <f t="shared" si="1"/>
        <v>ACC4511945134</v>
      </c>
      <c r="G21" s="55" t="e">
        <f t="array" ref="G21">INDEX(Data!$K:$K,MATCH($E21,Data!$B:$B,0),0)</f>
        <v>#N/A</v>
      </c>
      <c r="H21" s="56" t="e">
        <f t="array" ref="H21">INDEX(Data!$K:$K,MATCH($E21,Data!$B:$B,0),0)/INDEX(Data!$K:$K,MATCH($F21,Data!$B:$B,0),0)-1</f>
        <v>#N/A</v>
      </c>
      <c r="I21" s="57" t="e">
        <f t="array" ref="I21">(INDEX(Data!$AR:$AR,MATCH($E21,Data!$B:$B,0),0)/INDEX(Data!$AR:$AR,MATCH($F21,Data!$B:$B,0),0))-1</f>
        <v>#N/A</v>
      </c>
      <c r="J21" s="58" t="e">
        <f t="shared" si="2"/>
        <v>#N/A</v>
      </c>
      <c r="K21" s="27" t="str">
        <f t="shared" si="3"/>
        <v>ACC4516945134</v>
      </c>
      <c r="L21" s="59" t="e">
        <f t="array" ref="L21">INDEX(Data!$K:$K,MATCH($E21,Data!$B:$B,0),0)/INDEX(Data!$H:$H,MATCH($K21,Data!$B:$B,0),0)-1</f>
        <v>#N/A</v>
      </c>
      <c r="M21" s="59" t="e">
        <f t="array" ref="M21">(INDEX(Data!$AR:$AR,MATCH($E21,Data!$B:$B,0),0)/INDEX(Data!$AT:$AT,MATCH($K21,Data!$B:$B,0),0))-1</f>
        <v>#N/A</v>
      </c>
      <c r="N21" s="60" t="e">
        <f t="shared" si="4"/>
        <v>#N/A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2"/>
      <c r="B22" s="2"/>
      <c r="C22" s="53" t="str">
        <f t="shared" si="5"/>
        <v>CHART</v>
      </c>
      <c r="D22" s="61" t="s">
        <v>45</v>
      </c>
      <c r="E22" s="2" t="str">
        <f t="shared" si="0"/>
        <v>ADANIENT4518445134</v>
      </c>
      <c r="F22" s="2" t="str">
        <f t="shared" si="1"/>
        <v>ADANIENT4511945134</v>
      </c>
      <c r="G22" s="55" t="e">
        <f t="array" ref="G22">INDEX(Data!$K:$K,MATCH($E22,Data!$B:$B,0),0)</f>
        <v>#N/A</v>
      </c>
      <c r="H22" s="56" t="e">
        <f t="array" ref="H22">INDEX(Data!$K:$K,MATCH($E22,Data!$B:$B,0),0)/INDEX(Data!$K:$K,MATCH($F22,Data!$B:$B,0),0)-1</f>
        <v>#N/A</v>
      </c>
      <c r="I22" s="57" t="e">
        <f t="array" ref="I22">(INDEX(Data!$AR:$AR,MATCH($E22,Data!$B:$B,0),0)/INDEX(Data!$AR:$AR,MATCH($F22,Data!$B:$B,0),0))-1</f>
        <v>#N/A</v>
      </c>
      <c r="J22" s="58" t="e">
        <f t="shared" si="2"/>
        <v>#N/A</v>
      </c>
      <c r="K22" s="27" t="str">
        <f t="shared" si="3"/>
        <v>ADANIENT4516945134</v>
      </c>
      <c r="L22" s="59" t="e">
        <f t="array" ref="L22">INDEX(Data!$K:$K,MATCH($E22,Data!$B:$B,0),0)/INDEX(Data!$H:$H,MATCH($K22,Data!$B:$B,0),0)-1</f>
        <v>#N/A</v>
      </c>
      <c r="M22" s="59" t="e">
        <f t="array" ref="M22">(INDEX(Data!$AR:$AR,MATCH($E22,Data!$B:$B,0),0)/INDEX(Data!$AT:$AT,MATCH($K22,Data!$B:$B,0),0))-1</f>
        <v>#N/A</v>
      </c>
      <c r="N22" s="60" t="e">
        <f t="shared" si="4"/>
        <v>#N/A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2"/>
      <c r="B23" s="2"/>
      <c r="C23" s="53" t="str">
        <f t="shared" si="5"/>
        <v>CHART</v>
      </c>
      <c r="D23" s="61" t="s">
        <v>51</v>
      </c>
      <c r="E23" s="2" t="str">
        <f t="shared" si="0"/>
        <v>ADANIPORTS4518445134</v>
      </c>
      <c r="F23" s="2" t="str">
        <f t="shared" si="1"/>
        <v>ADANIPORTS4511945134</v>
      </c>
      <c r="G23" s="55" t="e">
        <f t="array" ref="G23">INDEX(Data!$K:$K,MATCH($E23,Data!$B:$B,0),0)</f>
        <v>#N/A</v>
      </c>
      <c r="H23" s="56" t="e">
        <f t="array" ref="H23">INDEX(Data!$K:$K,MATCH($E23,Data!$B:$B,0),0)/INDEX(Data!$K:$K,MATCH($F23,Data!$B:$B,0),0)-1</f>
        <v>#N/A</v>
      </c>
      <c r="I23" s="57" t="e">
        <f t="array" ref="I23">(INDEX(Data!$AR:$AR,MATCH($E23,Data!$B:$B,0),0)/INDEX(Data!$AR:$AR,MATCH($F23,Data!$B:$B,0),0))-1</f>
        <v>#N/A</v>
      </c>
      <c r="J23" s="58" t="e">
        <f t="shared" si="2"/>
        <v>#N/A</v>
      </c>
      <c r="K23" s="27" t="str">
        <f t="shared" si="3"/>
        <v>ADANIPORTS4516945134</v>
      </c>
      <c r="L23" s="59" t="e">
        <f t="array" ref="L23">INDEX(Data!$K:$K,MATCH($E23,Data!$B:$B,0),0)/INDEX(Data!$H:$H,MATCH($K23,Data!$B:$B,0),0)-1</f>
        <v>#N/A</v>
      </c>
      <c r="M23" s="59" t="e">
        <f t="array" ref="M23">(INDEX(Data!$AR:$AR,MATCH($E23,Data!$B:$B,0),0)/INDEX(Data!$AT:$AT,MATCH($K23,Data!$B:$B,0),0))-1</f>
        <v>#N/A</v>
      </c>
      <c r="N23" s="60" t="e">
        <f t="shared" si="4"/>
        <v>#N/A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2"/>
      <c r="B24" s="2"/>
      <c r="C24" s="53" t="str">
        <f t="shared" si="5"/>
        <v>CHART</v>
      </c>
      <c r="D24" s="61" t="s">
        <v>73</v>
      </c>
      <c r="E24" s="2" t="str">
        <f t="shared" si="0"/>
        <v>ALKEM4518445134</v>
      </c>
      <c r="F24" s="2" t="str">
        <f t="shared" si="1"/>
        <v>ALKEM4511945134</v>
      </c>
      <c r="G24" s="55" t="e">
        <f t="array" ref="G24">INDEX(Data!$K:$K,MATCH($E24,Data!$B:$B,0),0)</f>
        <v>#N/A</v>
      </c>
      <c r="H24" s="56" t="e">
        <f t="array" ref="H24">INDEX(Data!$K:$K,MATCH($E24,Data!$B:$B,0),0)/INDEX(Data!$K:$K,MATCH($F24,Data!$B:$B,0),0)-1</f>
        <v>#N/A</v>
      </c>
      <c r="I24" s="57" t="e">
        <f t="array" ref="I24">(INDEX(Data!$AR:$AR,MATCH($E24,Data!$B:$B,0),0)/INDEX(Data!$AR:$AR,MATCH($F24,Data!$B:$B,0),0))-1</f>
        <v>#N/A</v>
      </c>
      <c r="J24" s="58" t="e">
        <f t="shared" si="2"/>
        <v>#N/A</v>
      </c>
      <c r="K24" s="27" t="str">
        <f t="shared" si="3"/>
        <v>ALKEM4516945134</v>
      </c>
      <c r="L24" s="59" t="e">
        <f t="array" ref="L24">INDEX(Data!$K:$K,MATCH($E24,Data!$B:$B,0),0)/INDEX(Data!$H:$H,MATCH($K24,Data!$B:$B,0),0)-1</f>
        <v>#N/A</v>
      </c>
      <c r="M24" s="59" t="e">
        <f t="array" ref="M24">(INDEX(Data!$AR:$AR,MATCH($E24,Data!$B:$B,0),0)/INDEX(Data!$AT:$AT,MATCH($K24,Data!$B:$B,0),0))-1</f>
        <v>#N/A</v>
      </c>
      <c r="N24" s="60" t="e">
        <f t="shared" si="4"/>
        <v>#N/A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2"/>
      <c r="B25" s="2"/>
      <c r="C25" s="53" t="str">
        <f t="shared" si="5"/>
        <v>CHART</v>
      </c>
      <c r="D25" s="61" t="s">
        <v>74</v>
      </c>
      <c r="E25" s="2" t="str">
        <f t="shared" si="0"/>
        <v>AMBUJACEM4518445134</v>
      </c>
      <c r="F25" s="2" t="str">
        <f t="shared" si="1"/>
        <v>AMBUJACEM4511945134</v>
      </c>
      <c r="G25" s="55" t="e">
        <f t="array" ref="G25">INDEX(Data!$K:$K,MATCH($E25,Data!$B:$B,0),0)</f>
        <v>#N/A</v>
      </c>
      <c r="H25" s="56" t="e">
        <f t="array" ref="H25">INDEX(Data!$K:$K,MATCH($E25,Data!$B:$B,0),0)/INDEX(Data!$K:$K,MATCH($F25,Data!$B:$B,0),0)-1</f>
        <v>#N/A</v>
      </c>
      <c r="I25" s="57" t="e">
        <f t="array" ref="I25">(INDEX(Data!$AR:$AR,MATCH($E25,Data!$B:$B,0),0)/INDEX(Data!$AR:$AR,MATCH($F25,Data!$B:$B,0),0))-1</f>
        <v>#N/A</v>
      </c>
      <c r="J25" s="58" t="e">
        <f t="shared" si="2"/>
        <v>#N/A</v>
      </c>
      <c r="K25" s="27" t="str">
        <f t="shared" si="3"/>
        <v>AMBUJACEM4516945134</v>
      </c>
      <c r="L25" s="59" t="e">
        <f t="array" ref="L25">INDEX(Data!$K:$K,MATCH($E25,Data!$B:$B,0),0)/INDEX(Data!$H:$H,MATCH($K25,Data!$B:$B,0),0)-1</f>
        <v>#N/A</v>
      </c>
      <c r="M25" s="59" t="e">
        <f t="array" ref="M25">(INDEX(Data!$AR:$AR,MATCH($E25,Data!$B:$B,0),0)/INDEX(Data!$AT:$AT,MATCH($K25,Data!$B:$B,0),0))-1</f>
        <v>#N/A</v>
      </c>
      <c r="N25" s="60" t="e">
        <f t="shared" si="4"/>
        <v>#N/A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2"/>
      <c r="B26" s="2"/>
      <c r="C26" s="53" t="str">
        <f t="shared" si="5"/>
        <v>CHART</v>
      </c>
      <c r="D26" s="61" t="s">
        <v>61</v>
      </c>
      <c r="E26" s="2" t="str">
        <f t="shared" si="0"/>
        <v>APOLLOHOSP4518445134</v>
      </c>
      <c r="F26" s="2" t="str">
        <f t="shared" si="1"/>
        <v>APOLLOHOSP4511945134</v>
      </c>
      <c r="G26" s="55" t="e">
        <f t="array" ref="G26">INDEX(Data!$K:$K,MATCH($E26,Data!$B:$B,0),0)</f>
        <v>#N/A</v>
      </c>
      <c r="H26" s="56" t="e">
        <f t="array" ref="H26">INDEX(Data!$K:$K,MATCH($E26,Data!$B:$B,0),0)/INDEX(Data!$K:$K,MATCH($F26,Data!$B:$B,0),0)-1</f>
        <v>#N/A</v>
      </c>
      <c r="I26" s="57" t="e">
        <f t="array" ref="I26">(INDEX(Data!$AR:$AR,MATCH($E26,Data!$B:$B,0),0)/INDEX(Data!$AR:$AR,MATCH($F26,Data!$B:$B,0),0))-1</f>
        <v>#N/A</v>
      </c>
      <c r="J26" s="58" t="e">
        <f t="shared" si="2"/>
        <v>#N/A</v>
      </c>
      <c r="K26" s="27" t="str">
        <f t="shared" si="3"/>
        <v>APOLLOHOSP4516945134</v>
      </c>
      <c r="L26" s="59" t="e">
        <f t="array" ref="L26">INDEX(Data!$K:$K,MATCH($E26,Data!$B:$B,0),0)/INDEX(Data!$H:$H,MATCH($K26,Data!$B:$B,0),0)-1</f>
        <v>#N/A</v>
      </c>
      <c r="M26" s="59" t="e">
        <f t="array" ref="M26">(INDEX(Data!$AR:$AR,MATCH($E26,Data!$B:$B,0),0)/INDEX(Data!$AT:$AT,MATCH($K26,Data!$B:$B,0),0))-1</f>
        <v>#N/A</v>
      </c>
      <c r="N26" s="60" t="e">
        <f t="shared" si="4"/>
        <v>#N/A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2"/>
      <c r="B27" s="2"/>
      <c r="C27" s="53" t="str">
        <f t="shared" si="5"/>
        <v>CHART</v>
      </c>
      <c r="D27" s="61" t="s">
        <v>75</v>
      </c>
      <c r="E27" s="2" t="str">
        <f t="shared" si="0"/>
        <v>APOLLOTYRE4518445134</v>
      </c>
      <c r="F27" s="2" t="str">
        <f t="shared" si="1"/>
        <v>APOLLOTYRE4511945134</v>
      </c>
      <c r="G27" s="55" t="e">
        <f t="array" ref="G27">INDEX(Data!$K:$K,MATCH($E27,Data!$B:$B,0),0)</f>
        <v>#N/A</v>
      </c>
      <c r="H27" s="56" t="e">
        <f t="array" ref="H27">INDEX(Data!$K:$K,MATCH($E27,Data!$B:$B,0),0)/INDEX(Data!$K:$K,MATCH($F27,Data!$B:$B,0),0)-1</f>
        <v>#N/A</v>
      </c>
      <c r="I27" s="57" t="e">
        <f t="array" ref="I27">(INDEX(Data!$AR:$AR,MATCH($E27,Data!$B:$B,0),0)/INDEX(Data!$AR:$AR,MATCH($F27,Data!$B:$B,0),0))-1</f>
        <v>#N/A</v>
      </c>
      <c r="J27" s="58" t="e">
        <f t="shared" si="2"/>
        <v>#N/A</v>
      </c>
      <c r="K27" s="27" t="str">
        <f t="shared" si="3"/>
        <v>APOLLOTYRE4516945134</v>
      </c>
      <c r="L27" s="59" t="e">
        <f t="array" ref="L27">INDEX(Data!$K:$K,MATCH($E27,Data!$B:$B,0),0)/INDEX(Data!$H:$H,MATCH($K27,Data!$B:$B,0),0)-1</f>
        <v>#N/A</v>
      </c>
      <c r="M27" s="59" t="e">
        <f t="array" ref="M27">(INDEX(Data!$AR:$AR,MATCH($E27,Data!$B:$B,0),0)/INDEX(Data!$AT:$AT,MATCH($K27,Data!$B:$B,0),0))-1</f>
        <v>#N/A</v>
      </c>
      <c r="N27" s="60" t="e">
        <f t="shared" si="4"/>
        <v>#N/A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2"/>
      <c r="B28" s="2"/>
      <c r="C28" s="53" t="str">
        <f t="shared" si="5"/>
        <v>CHART</v>
      </c>
      <c r="D28" s="61" t="s">
        <v>76</v>
      </c>
      <c r="E28" s="2" t="str">
        <f t="shared" si="0"/>
        <v>ASHOKLEY4518445134</v>
      </c>
      <c r="F28" s="2" t="str">
        <f t="shared" si="1"/>
        <v>ASHOKLEY4511945134</v>
      </c>
      <c r="G28" s="55" t="e">
        <f t="array" ref="G28">INDEX(Data!$K:$K,MATCH($E28,Data!$B:$B,0),0)</f>
        <v>#N/A</v>
      </c>
      <c r="H28" s="56" t="e">
        <f t="array" ref="H28">INDEX(Data!$K:$K,MATCH($E28,Data!$B:$B,0),0)/INDEX(Data!$K:$K,MATCH($F28,Data!$B:$B,0),0)-1</f>
        <v>#N/A</v>
      </c>
      <c r="I28" s="57" t="e">
        <f t="array" ref="I28">(INDEX(Data!$AR:$AR,MATCH($E28,Data!$B:$B,0),0)/INDEX(Data!$AR:$AR,MATCH($F28,Data!$B:$B,0),0))-1</f>
        <v>#N/A</v>
      </c>
      <c r="J28" s="58" t="e">
        <f t="shared" si="2"/>
        <v>#N/A</v>
      </c>
      <c r="K28" s="27" t="str">
        <f t="shared" si="3"/>
        <v>ASHOKLEY4516945134</v>
      </c>
      <c r="L28" s="59" t="e">
        <f t="array" ref="L28">INDEX(Data!$K:$K,MATCH($E28,Data!$B:$B,0),0)/INDEX(Data!$H:$H,MATCH($K28,Data!$B:$B,0),0)-1</f>
        <v>#N/A</v>
      </c>
      <c r="M28" s="59" t="e">
        <f t="array" ref="M28">(INDEX(Data!$AR:$AR,MATCH($E28,Data!$B:$B,0),0)/INDEX(Data!$AT:$AT,MATCH($K28,Data!$B:$B,0),0))-1</f>
        <v>#N/A</v>
      </c>
      <c r="N28" s="60" t="e">
        <f t="shared" si="4"/>
        <v>#N/A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2"/>
      <c r="B29" s="2"/>
      <c r="C29" s="53" t="str">
        <f t="shared" si="5"/>
        <v>CHART</v>
      </c>
      <c r="D29" s="61" t="s">
        <v>31</v>
      </c>
      <c r="E29" s="2" t="str">
        <f t="shared" si="0"/>
        <v>ASIANPAINT4518445134</v>
      </c>
      <c r="F29" s="2" t="str">
        <f t="shared" si="1"/>
        <v>ASIANPAINT4511945134</v>
      </c>
      <c r="G29" s="55" t="e">
        <f t="array" ref="G29">INDEX(Data!$K:$K,MATCH($E29,Data!$B:$B,0),0)</f>
        <v>#N/A</v>
      </c>
      <c r="H29" s="56" t="e">
        <f t="array" ref="H29">INDEX(Data!$K:$K,MATCH($E29,Data!$B:$B,0),0)/INDEX(Data!$K:$K,MATCH($F29,Data!$B:$B,0),0)-1</f>
        <v>#N/A</v>
      </c>
      <c r="I29" s="57" t="e">
        <f t="array" ref="I29">(INDEX(Data!$AR:$AR,MATCH($E29,Data!$B:$B,0),0)/INDEX(Data!$AR:$AR,MATCH($F29,Data!$B:$B,0),0))-1</f>
        <v>#N/A</v>
      </c>
      <c r="J29" s="58" t="e">
        <f t="shared" si="2"/>
        <v>#N/A</v>
      </c>
      <c r="K29" s="27" t="str">
        <f t="shared" si="3"/>
        <v>ASIANPAINT4516945134</v>
      </c>
      <c r="L29" s="59" t="e">
        <f t="array" ref="L29">INDEX(Data!$K:$K,MATCH($E29,Data!$B:$B,0),0)/INDEX(Data!$H:$H,MATCH($K29,Data!$B:$B,0),0)-1</f>
        <v>#N/A</v>
      </c>
      <c r="M29" s="59" t="e">
        <f t="array" ref="M29">(INDEX(Data!$AR:$AR,MATCH($E29,Data!$B:$B,0),0)/INDEX(Data!$AT:$AT,MATCH($K29,Data!$B:$B,0),0))-1</f>
        <v>#N/A</v>
      </c>
      <c r="N29" s="60" t="e">
        <f t="shared" si="4"/>
        <v>#N/A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2"/>
      <c r="B30" s="2"/>
      <c r="C30" s="53" t="str">
        <f t="shared" si="5"/>
        <v>CHART</v>
      </c>
      <c r="D30" s="61" t="s">
        <v>77</v>
      </c>
      <c r="E30" s="2" t="str">
        <f t="shared" si="0"/>
        <v>ASTRAL4518445134</v>
      </c>
      <c r="F30" s="2" t="str">
        <f t="shared" si="1"/>
        <v>ASTRAL4511945134</v>
      </c>
      <c r="G30" s="55" t="e">
        <f t="array" ref="G30">INDEX(Data!$K:$K,MATCH($E30,Data!$B:$B,0),0)</f>
        <v>#N/A</v>
      </c>
      <c r="H30" s="56" t="e">
        <f t="array" ref="H30">INDEX(Data!$K:$K,MATCH($E30,Data!$B:$B,0),0)/INDEX(Data!$K:$K,MATCH($F30,Data!$B:$B,0),0)-1</f>
        <v>#N/A</v>
      </c>
      <c r="I30" s="57" t="e">
        <f t="array" ref="I30">(INDEX(Data!$AR:$AR,MATCH($E30,Data!$B:$B,0),0)/INDEX(Data!$AR:$AR,MATCH($F30,Data!$B:$B,0),0))-1</f>
        <v>#N/A</v>
      </c>
      <c r="J30" s="58" t="e">
        <f t="shared" si="2"/>
        <v>#N/A</v>
      </c>
      <c r="K30" s="27" t="str">
        <f t="shared" si="3"/>
        <v>ASTRAL4516945134</v>
      </c>
      <c r="L30" s="59" t="e">
        <f t="array" ref="L30">INDEX(Data!$K:$K,MATCH($E30,Data!$B:$B,0),0)/INDEX(Data!$H:$H,MATCH($K30,Data!$B:$B,0),0)-1</f>
        <v>#N/A</v>
      </c>
      <c r="M30" s="59" t="e">
        <f t="array" ref="M30">(INDEX(Data!$AR:$AR,MATCH($E30,Data!$B:$B,0),0)/INDEX(Data!$AT:$AT,MATCH($K30,Data!$B:$B,0),0))-1</f>
        <v>#N/A</v>
      </c>
      <c r="N30" s="60" t="e">
        <f t="shared" si="4"/>
        <v>#N/A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2"/>
      <c r="B31" s="2"/>
      <c r="C31" s="53" t="str">
        <f t="shared" si="5"/>
        <v>CHART</v>
      </c>
      <c r="D31" s="61" t="s">
        <v>78</v>
      </c>
      <c r="E31" s="2" t="str">
        <f t="shared" si="0"/>
        <v>ATUL4518445134</v>
      </c>
      <c r="F31" s="2" t="str">
        <f t="shared" si="1"/>
        <v>ATUL4511945134</v>
      </c>
      <c r="G31" s="55" t="e">
        <f t="array" ref="G31">INDEX(Data!$K:$K,MATCH($E31,Data!$B:$B,0),0)</f>
        <v>#N/A</v>
      </c>
      <c r="H31" s="56" t="e">
        <f t="array" ref="H31">INDEX(Data!$K:$K,MATCH($E31,Data!$B:$B,0),0)/INDEX(Data!$K:$K,MATCH($F31,Data!$B:$B,0),0)-1</f>
        <v>#N/A</v>
      </c>
      <c r="I31" s="57" t="e">
        <f t="array" ref="I31">(INDEX(Data!$AR:$AR,MATCH($E31,Data!$B:$B,0),0)/INDEX(Data!$AR:$AR,MATCH($F31,Data!$B:$B,0),0))-1</f>
        <v>#N/A</v>
      </c>
      <c r="J31" s="58" t="e">
        <f t="shared" si="2"/>
        <v>#N/A</v>
      </c>
      <c r="K31" s="27" t="str">
        <f t="shared" si="3"/>
        <v>ATUL4516945134</v>
      </c>
      <c r="L31" s="59" t="e">
        <f t="array" ref="L31">INDEX(Data!$K:$K,MATCH($E31,Data!$B:$B,0),0)/INDEX(Data!$H:$H,MATCH($K31,Data!$B:$B,0),0)-1</f>
        <v>#N/A</v>
      </c>
      <c r="M31" s="59" t="e">
        <f t="array" ref="M31">(INDEX(Data!$AR:$AR,MATCH($E31,Data!$B:$B,0),0)/INDEX(Data!$AT:$AT,MATCH($K31,Data!$B:$B,0),0))-1</f>
        <v>#N/A</v>
      </c>
      <c r="N31" s="60" t="e">
        <f t="shared" si="4"/>
        <v>#N/A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2"/>
      <c r="B32" s="2"/>
      <c r="C32" s="53" t="str">
        <f t="shared" si="5"/>
        <v>CHART</v>
      </c>
      <c r="D32" s="61" t="s">
        <v>79</v>
      </c>
      <c r="E32" s="2" t="str">
        <f t="shared" si="0"/>
        <v>AUBANK4518445134</v>
      </c>
      <c r="F32" s="2" t="str">
        <f t="shared" si="1"/>
        <v>AUBANK4511945134</v>
      </c>
      <c r="G32" s="55" t="e">
        <f t="array" ref="G32">INDEX(Data!$K:$K,MATCH($E32,Data!$B:$B,0),0)</f>
        <v>#N/A</v>
      </c>
      <c r="H32" s="56" t="e">
        <f t="array" ref="H32">INDEX(Data!$K:$K,MATCH($E32,Data!$B:$B,0),0)/INDEX(Data!$K:$K,MATCH($F32,Data!$B:$B,0),0)-1</f>
        <v>#N/A</v>
      </c>
      <c r="I32" s="57" t="e">
        <f t="array" ref="I32">(INDEX(Data!$AR:$AR,MATCH($E32,Data!$B:$B,0),0)/INDEX(Data!$AR:$AR,MATCH($F32,Data!$B:$B,0),0))-1</f>
        <v>#N/A</v>
      </c>
      <c r="J32" s="58" t="e">
        <f t="shared" si="2"/>
        <v>#N/A</v>
      </c>
      <c r="K32" s="27" t="str">
        <f t="shared" si="3"/>
        <v>AUBANK4516945134</v>
      </c>
      <c r="L32" s="59" t="e">
        <f t="array" ref="L32">INDEX(Data!$K:$K,MATCH($E32,Data!$B:$B,0),0)/INDEX(Data!$H:$H,MATCH($K32,Data!$B:$B,0),0)-1</f>
        <v>#N/A</v>
      </c>
      <c r="M32" s="59" t="e">
        <f t="array" ref="M32">(INDEX(Data!$AR:$AR,MATCH($E32,Data!$B:$B,0),0)/INDEX(Data!$AT:$AT,MATCH($K32,Data!$B:$B,0),0))-1</f>
        <v>#N/A</v>
      </c>
      <c r="N32" s="60" t="e">
        <f t="shared" si="4"/>
        <v>#N/A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2"/>
      <c r="B33" s="2"/>
      <c r="C33" s="53" t="str">
        <f t="shared" si="5"/>
        <v>CHART</v>
      </c>
      <c r="D33" s="61" t="s">
        <v>80</v>
      </c>
      <c r="E33" s="2" t="str">
        <f t="shared" si="0"/>
        <v>AUROPHARMA4518445134</v>
      </c>
      <c r="F33" s="2" t="str">
        <f t="shared" si="1"/>
        <v>AUROPHARMA4511945134</v>
      </c>
      <c r="G33" s="55" t="e">
        <f t="array" ref="G33">INDEX(Data!$K:$K,MATCH($E33,Data!$B:$B,0),0)</f>
        <v>#N/A</v>
      </c>
      <c r="H33" s="56" t="e">
        <f t="array" ref="H33">INDEX(Data!$K:$K,MATCH($E33,Data!$B:$B,0),0)/INDEX(Data!$K:$K,MATCH($F33,Data!$B:$B,0),0)-1</f>
        <v>#N/A</v>
      </c>
      <c r="I33" s="57" t="e">
        <f t="array" ref="I33">(INDEX(Data!$AR:$AR,MATCH($E33,Data!$B:$B,0),0)/INDEX(Data!$AR:$AR,MATCH($F33,Data!$B:$B,0),0))-1</f>
        <v>#N/A</v>
      </c>
      <c r="J33" s="58" t="e">
        <f t="shared" si="2"/>
        <v>#N/A</v>
      </c>
      <c r="K33" s="27" t="str">
        <f t="shared" si="3"/>
        <v>AUROPHARMA4516945134</v>
      </c>
      <c r="L33" s="59" t="e">
        <f t="array" ref="L33">INDEX(Data!$K:$K,MATCH($E33,Data!$B:$B,0),0)/INDEX(Data!$H:$H,MATCH($K33,Data!$B:$B,0),0)-1</f>
        <v>#N/A</v>
      </c>
      <c r="M33" s="59" t="e">
        <f t="array" ref="M33">(INDEX(Data!$AR:$AR,MATCH($E33,Data!$B:$B,0),0)/INDEX(Data!$AT:$AT,MATCH($K33,Data!$B:$B,0),0))-1</f>
        <v>#N/A</v>
      </c>
      <c r="N33" s="60" t="e">
        <f t="shared" si="4"/>
        <v>#N/A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2"/>
      <c r="B34" s="2"/>
      <c r="C34" s="53" t="str">
        <f t="shared" si="5"/>
        <v>CHART</v>
      </c>
      <c r="D34" s="61" t="s">
        <v>26</v>
      </c>
      <c r="E34" s="2" t="str">
        <f t="shared" si="0"/>
        <v>AXISBANK4518445134</v>
      </c>
      <c r="F34" s="2" t="str">
        <f t="shared" si="1"/>
        <v>AXISBANK4511945134</v>
      </c>
      <c r="G34" s="55" t="e">
        <f t="array" ref="G34">INDEX(Data!$K:$K,MATCH($E34,Data!$B:$B,0),0)</f>
        <v>#N/A</v>
      </c>
      <c r="H34" s="56" t="e">
        <f t="array" ref="H34">INDEX(Data!$K:$K,MATCH($E34,Data!$B:$B,0),0)/INDEX(Data!$K:$K,MATCH($F34,Data!$B:$B,0),0)-1</f>
        <v>#N/A</v>
      </c>
      <c r="I34" s="57" t="e">
        <f t="array" ref="I34">(INDEX(Data!$AR:$AR,MATCH($E34,Data!$B:$B,0),0)/INDEX(Data!$AR:$AR,MATCH($F34,Data!$B:$B,0),0))-1</f>
        <v>#N/A</v>
      </c>
      <c r="J34" s="58" t="e">
        <f t="shared" si="2"/>
        <v>#N/A</v>
      </c>
      <c r="K34" s="27" t="str">
        <f t="shared" si="3"/>
        <v>AXISBANK4516945134</v>
      </c>
      <c r="L34" s="59" t="e">
        <f t="array" ref="L34">INDEX(Data!$K:$K,MATCH($E34,Data!$B:$B,0),0)/INDEX(Data!$H:$H,MATCH($K34,Data!$B:$B,0),0)-1</f>
        <v>#N/A</v>
      </c>
      <c r="M34" s="59" t="e">
        <f t="array" ref="M34">(INDEX(Data!$AR:$AR,MATCH($E34,Data!$B:$B,0),0)/INDEX(Data!$AT:$AT,MATCH($K34,Data!$B:$B,0),0))-1</f>
        <v>#N/A</v>
      </c>
      <c r="N34" s="60" t="e">
        <f t="shared" si="4"/>
        <v>#N/A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2"/>
      <c r="B35" s="2"/>
      <c r="C35" s="53" t="str">
        <f t="shared" si="5"/>
        <v>CHART</v>
      </c>
      <c r="D35" s="61" t="s">
        <v>57</v>
      </c>
      <c r="E35" s="2" t="str">
        <f t="shared" si="0"/>
        <v>BAJAJ-AUTO4518445134</v>
      </c>
      <c r="F35" s="2" t="str">
        <f t="shared" si="1"/>
        <v>BAJAJ-AUTO4511945134</v>
      </c>
      <c r="G35" s="55" t="e">
        <f t="array" ref="G35">INDEX(Data!$K:$K,MATCH($E35,Data!$B:$B,0),0)</f>
        <v>#N/A</v>
      </c>
      <c r="H35" s="56" t="e">
        <f t="array" ref="H35">INDEX(Data!$K:$K,MATCH($E35,Data!$B:$B,0),0)/INDEX(Data!$K:$K,MATCH($F35,Data!$B:$B,0),0)-1</f>
        <v>#N/A</v>
      </c>
      <c r="I35" s="57" t="e">
        <f t="array" ref="I35">(INDEX(Data!$AR:$AR,MATCH($E35,Data!$B:$B,0),0)/INDEX(Data!$AR:$AR,MATCH($F35,Data!$B:$B,0),0))-1</f>
        <v>#N/A</v>
      </c>
      <c r="J35" s="58" t="e">
        <f t="shared" si="2"/>
        <v>#N/A</v>
      </c>
      <c r="K35" s="27" t="str">
        <f t="shared" si="3"/>
        <v>BAJAJ-AUTO4516945134</v>
      </c>
      <c r="L35" s="59" t="e">
        <f t="array" ref="L35">INDEX(Data!$K:$K,MATCH($E35,Data!$B:$B,0),0)/INDEX(Data!$H:$H,MATCH($K35,Data!$B:$B,0),0)-1</f>
        <v>#N/A</v>
      </c>
      <c r="M35" s="59" t="e">
        <f t="array" ref="M35">(INDEX(Data!$AR:$AR,MATCH($E35,Data!$B:$B,0),0)/INDEX(Data!$AT:$AT,MATCH($K35,Data!$B:$B,0),0))-1</f>
        <v>#N/A</v>
      </c>
      <c r="N35" s="60" t="e">
        <f t="shared" si="4"/>
        <v>#N/A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2"/>
      <c r="B36" s="2"/>
      <c r="C36" s="53" t="str">
        <f t="shared" si="5"/>
        <v>CHART</v>
      </c>
      <c r="D36" s="61" t="s">
        <v>43</v>
      </c>
      <c r="E36" s="2" t="str">
        <f t="shared" si="0"/>
        <v>BAJAJFINSV4518445134</v>
      </c>
      <c r="F36" s="2" t="str">
        <f t="shared" si="1"/>
        <v>BAJAJFINSV4511945134</v>
      </c>
      <c r="G36" s="55" t="e">
        <f t="array" ref="G36">INDEX(Data!$K:$K,MATCH($E36,Data!$B:$B,0),0)</f>
        <v>#N/A</v>
      </c>
      <c r="H36" s="56" t="e">
        <f t="array" ref="H36">INDEX(Data!$K:$K,MATCH($E36,Data!$B:$B,0),0)/INDEX(Data!$K:$K,MATCH($F36,Data!$B:$B,0),0)-1</f>
        <v>#N/A</v>
      </c>
      <c r="I36" s="57" t="e">
        <f t="array" ref="I36">(INDEX(Data!$AR:$AR,MATCH($E36,Data!$B:$B,0),0)/INDEX(Data!$AR:$AR,MATCH($F36,Data!$B:$B,0),0))-1</f>
        <v>#N/A</v>
      </c>
      <c r="J36" s="58" t="e">
        <f t="shared" si="2"/>
        <v>#N/A</v>
      </c>
      <c r="K36" s="27" t="str">
        <f t="shared" si="3"/>
        <v>BAJAJFINSV4516945134</v>
      </c>
      <c r="L36" s="59" t="e">
        <f t="array" ref="L36">INDEX(Data!$K:$K,MATCH($E36,Data!$B:$B,0),0)/INDEX(Data!$H:$H,MATCH($K36,Data!$B:$B,0),0)-1</f>
        <v>#N/A</v>
      </c>
      <c r="M36" s="59" t="e">
        <f t="array" ref="M36">(INDEX(Data!$AR:$AR,MATCH($E36,Data!$B:$B,0),0)/INDEX(Data!$AT:$AT,MATCH($K36,Data!$B:$B,0),0))-1</f>
        <v>#N/A</v>
      </c>
      <c r="N36" s="60" t="e">
        <f t="shared" si="4"/>
        <v>#N/A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2"/>
      <c r="B37" s="2"/>
      <c r="C37" s="53" t="str">
        <f t="shared" si="5"/>
        <v>CHART</v>
      </c>
      <c r="D37" s="61" t="s">
        <v>30</v>
      </c>
      <c r="E37" s="2" t="str">
        <f t="shared" si="0"/>
        <v>BAJFINANCE4518445134</v>
      </c>
      <c r="F37" s="2" t="str">
        <f t="shared" si="1"/>
        <v>BAJFINANCE4511945134</v>
      </c>
      <c r="G37" s="55" t="e">
        <f t="array" ref="G37">INDEX(Data!$K:$K,MATCH($E37,Data!$B:$B,0),0)</f>
        <v>#N/A</v>
      </c>
      <c r="H37" s="56" t="e">
        <f t="array" ref="H37">INDEX(Data!$K:$K,MATCH($E37,Data!$B:$B,0),0)/INDEX(Data!$K:$K,MATCH($F37,Data!$B:$B,0),0)-1</f>
        <v>#N/A</v>
      </c>
      <c r="I37" s="57" t="e">
        <f t="array" ref="I37">(INDEX(Data!$AR:$AR,MATCH($E37,Data!$B:$B,0),0)/INDEX(Data!$AR:$AR,MATCH($F37,Data!$B:$B,0),0))-1</f>
        <v>#N/A</v>
      </c>
      <c r="J37" s="58" t="e">
        <f t="shared" si="2"/>
        <v>#N/A</v>
      </c>
      <c r="K37" s="27" t="str">
        <f t="shared" si="3"/>
        <v>BAJFINANCE4516945134</v>
      </c>
      <c r="L37" s="59" t="e">
        <f t="array" ref="L37">INDEX(Data!$K:$K,MATCH($E37,Data!$B:$B,0),0)/INDEX(Data!$H:$H,MATCH($K37,Data!$B:$B,0),0)-1</f>
        <v>#N/A</v>
      </c>
      <c r="M37" s="59" t="e">
        <f t="array" ref="M37">(INDEX(Data!$AR:$AR,MATCH($E37,Data!$B:$B,0),0)/INDEX(Data!$AT:$AT,MATCH($K37,Data!$B:$B,0),0))-1</f>
        <v>#N/A</v>
      </c>
      <c r="N37" s="60" t="e">
        <f t="shared" si="4"/>
        <v>#N/A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2"/>
      <c r="B38" s="2"/>
      <c r="C38" s="53" t="str">
        <f t="shared" si="5"/>
        <v>CHART</v>
      </c>
      <c r="D38" s="61" t="s">
        <v>81</v>
      </c>
      <c r="E38" s="2" t="str">
        <f t="shared" si="0"/>
        <v>BALKRISIND4518445134</v>
      </c>
      <c r="F38" s="2" t="str">
        <f t="shared" si="1"/>
        <v>BALKRISIND4511945134</v>
      </c>
      <c r="G38" s="55" t="e">
        <f t="array" ref="G38">INDEX(Data!$K:$K,MATCH($E38,Data!$B:$B,0),0)</f>
        <v>#N/A</v>
      </c>
      <c r="H38" s="56" t="e">
        <f t="array" ref="H38">INDEX(Data!$K:$K,MATCH($E38,Data!$B:$B,0),0)/INDEX(Data!$K:$K,MATCH($F38,Data!$B:$B,0),0)-1</f>
        <v>#N/A</v>
      </c>
      <c r="I38" s="57" t="e">
        <f t="array" ref="I38">(INDEX(Data!$AR:$AR,MATCH($E38,Data!$B:$B,0),0)/INDEX(Data!$AR:$AR,MATCH($F38,Data!$B:$B,0),0))-1</f>
        <v>#N/A</v>
      </c>
      <c r="J38" s="58" t="e">
        <f t="shared" si="2"/>
        <v>#N/A</v>
      </c>
      <c r="K38" s="27" t="str">
        <f t="shared" si="3"/>
        <v>BALKRISIND4516945134</v>
      </c>
      <c r="L38" s="59" t="e">
        <f t="array" ref="L38">INDEX(Data!$K:$K,MATCH($E38,Data!$B:$B,0),0)/INDEX(Data!$H:$H,MATCH($K38,Data!$B:$B,0),0)-1</f>
        <v>#N/A</v>
      </c>
      <c r="M38" s="59" t="e">
        <f t="array" ref="M38">(INDEX(Data!$AR:$AR,MATCH($E38,Data!$B:$B,0),0)/INDEX(Data!$AT:$AT,MATCH($K38,Data!$B:$B,0),0))-1</f>
        <v>#N/A</v>
      </c>
      <c r="N38" s="60" t="e">
        <f t="shared" si="4"/>
        <v>#N/A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2"/>
      <c r="B39" s="2"/>
      <c r="C39" s="53" t="str">
        <f t="shared" si="5"/>
        <v>CHART</v>
      </c>
      <c r="D39" s="61" t="s">
        <v>82</v>
      </c>
      <c r="E39" s="2" t="str">
        <f t="shared" si="0"/>
        <v>BALRAMCHIN4518445134</v>
      </c>
      <c r="F39" s="2" t="str">
        <f t="shared" si="1"/>
        <v>BALRAMCHIN4511945134</v>
      </c>
      <c r="G39" s="55" t="e">
        <f t="array" ref="G39">INDEX(Data!$K:$K,MATCH($E39,Data!$B:$B,0),0)</f>
        <v>#N/A</v>
      </c>
      <c r="H39" s="56" t="e">
        <f t="array" ref="H39">INDEX(Data!$K:$K,MATCH($E39,Data!$B:$B,0),0)/INDEX(Data!$K:$K,MATCH($F39,Data!$B:$B,0),0)-1</f>
        <v>#N/A</v>
      </c>
      <c r="I39" s="57" t="e">
        <f t="array" ref="I39">(INDEX(Data!$AR:$AR,MATCH($E39,Data!$B:$B,0),0)/INDEX(Data!$AR:$AR,MATCH($F39,Data!$B:$B,0),0))-1</f>
        <v>#N/A</v>
      </c>
      <c r="J39" s="58" t="e">
        <f t="shared" si="2"/>
        <v>#N/A</v>
      </c>
      <c r="K39" s="27" t="str">
        <f t="shared" si="3"/>
        <v>BALRAMCHIN4516945134</v>
      </c>
      <c r="L39" s="59" t="e">
        <f t="array" ref="L39">INDEX(Data!$K:$K,MATCH($E39,Data!$B:$B,0),0)/INDEX(Data!$H:$H,MATCH($K39,Data!$B:$B,0),0)-1</f>
        <v>#N/A</v>
      </c>
      <c r="M39" s="59" t="e">
        <f t="array" ref="M39">(INDEX(Data!$AR:$AR,MATCH($E39,Data!$B:$B,0),0)/INDEX(Data!$AT:$AT,MATCH($K39,Data!$B:$B,0),0))-1</f>
        <v>#N/A</v>
      </c>
      <c r="N39" s="60" t="e">
        <f t="shared" si="4"/>
        <v>#N/A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2"/>
      <c r="B40" s="2"/>
      <c r="C40" s="53" t="str">
        <f t="shared" si="5"/>
        <v>CHART</v>
      </c>
      <c r="D40" s="61" t="s">
        <v>83</v>
      </c>
      <c r="E40" s="2" t="str">
        <f t="shared" si="0"/>
        <v>BANDHANBNK4518445134</v>
      </c>
      <c r="F40" s="2" t="str">
        <f t="shared" si="1"/>
        <v>BANDHANBNK4511945134</v>
      </c>
      <c r="G40" s="55" t="e">
        <f t="array" ref="G40">INDEX(Data!$K:$K,MATCH($E40,Data!$B:$B,0),0)</f>
        <v>#N/A</v>
      </c>
      <c r="H40" s="56" t="e">
        <f t="array" ref="H40">INDEX(Data!$K:$K,MATCH($E40,Data!$B:$B,0),0)/INDEX(Data!$K:$K,MATCH($F40,Data!$B:$B,0),0)-1</f>
        <v>#N/A</v>
      </c>
      <c r="I40" s="57" t="e">
        <f t="array" ref="I40">(INDEX(Data!$AR:$AR,MATCH($E40,Data!$B:$B,0),0)/INDEX(Data!$AR:$AR,MATCH($F40,Data!$B:$B,0),0))-1</f>
        <v>#N/A</v>
      </c>
      <c r="J40" s="58" t="e">
        <f t="shared" si="2"/>
        <v>#N/A</v>
      </c>
      <c r="K40" s="27" t="str">
        <f t="shared" si="3"/>
        <v>BANDHANBNK4516945134</v>
      </c>
      <c r="L40" s="59" t="e">
        <f t="array" ref="L40">INDEX(Data!$K:$K,MATCH($E40,Data!$B:$B,0),0)/INDEX(Data!$H:$H,MATCH($K40,Data!$B:$B,0),0)-1</f>
        <v>#N/A</v>
      </c>
      <c r="M40" s="59" t="e">
        <f t="array" ref="M40">(INDEX(Data!$AR:$AR,MATCH($E40,Data!$B:$B,0),0)/INDEX(Data!$AT:$AT,MATCH($K40,Data!$B:$B,0),0))-1</f>
        <v>#N/A</v>
      </c>
      <c r="N40" s="60" t="e">
        <f t="shared" si="4"/>
        <v>#N/A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2"/>
      <c r="B41" s="2"/>
      <c r="C41" s="53" t="str">
        <f t="shared" si="5"/>
        <v>CHART</v>
      </c>
      <c r="D41" s="61" t="s">
        <v>84</v>
      </c>
      <c r="E41" s="2" t="str">
        <f t="shared" si="0"/>
        <v>BANKBARODA4518445134</v>
      </c>
      <c r="F41" s="2" t="str">
        <f t="shared" si="1"/>
        <v>BANKBARODA4511945134</v>
      </c>
      <c r="G41" s="55" t="e">
        <f t="array" ref="G41">INDEX(Data!$K:$K,MATCH($E41,Data!$B:$B,0),0)</f>
        <v>#N/A</v>
      </c>
      <c r="H41" s="56" t="e">
        <f t="array" ref="H41">INDEX(Data!$K:$K,MATCH($E41,Data!$B:$B,0),0)/INDEX(Data!$K:$K,MATCH($F41,Data!$B:$B,0),0)-1</f>
        <v>#N/A</v>
      </c>
      <c r="I41" s="57" t="e">
        <f t="array" ref="I41">(INDEX(Data!$AR:$AR,MATCH($E41,Data!$B:$B,0),0)/INDEX(Data!$AR:$AR,MATCH($F41,Data!$B:$B,0),0))-1</f>
        <v>#N/A</v>
      </c>
      <c r="J41" s="58" t="e">
        <f t="shared" si="2"/>
        <v>#N/A</v>
      </c>
      <c r="K41" s="27" t="str">
        <f t="shared" si="3"/>
        <v>BANKBARODA4516945134</v>
      </c>
      <c r="L41" s="59" t="e">
        <f t="array" ref="L41">INDEX(Data!$K:$K,MATCH($E41,Data!$B:$B,0),0)/INDEX(Data!$H:$H,MATCH($K41,Data!$B:$B,0),0)-1</f>
        <v>#N/A</v>
      </c>
      <c r="M41" s="59" t="e">
        <f t="array" ref="M41">(INDEX(Data!$AR:$AR,MATCH($E41,Data!$B:$B,0),0)/INDEX(Data!$AT:$AT,MATCH($K41,Data!$B:$B,0),0))-1</f>
        <v>#N/A</v>
      </c>
      <c r="N41" s="60" t="e">
        <f t="shared" si="4"/>
        <v>#N/A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2"/>
      <c r="B42" s="2"/>
      <c r="C42" s="53" t="str">
        <f t="shared" si="5"/>
        <v>CHART</v>
      </c>
      <c r="D42" s="61" t="s">
        <v>85</v>
      </c>
      <c r="E42" s="2" t="str">
        <f t="shared" si="0"/>
        <v>BATAINDIA4518445134</v>
      </c>
      <c r="F42" s="2" t="str">
        <f t="shared" si="1"/>
        <v>BATAINDIA4511945134</v>
      </c>
      <c r="G42" s="55" t="e">
        <f t="array" ref="G42">INDEX(Data!$K:$K,MATCH($E42,Data!$B:$B,0),0)</f>
        <v>#N/A</v>
      </c>
      <c r="H42" s="56" t="e">
        <f t="array" ref="H42">INDEX(Data!$K:$K,MATCH($E42,Data!$B:$B,0),0)/INDEX(Data!$K:$K,MATCH($F42,Data!$B:$B,0),0)-1</f>
        <v>#N/A</v>
      </c>
      <c r="I42" s="57" t="e">
        <f t="array" ref="I42">(INDEX(Data!$AR:$AR,MATCH($E42,Data!$B:$B,0),0)/INDEX(Data!$AR:$AR,MATCH($F42,Data!$B:$B,0),0))-1</f>
        <v>#N/A</v>
      </c>
      <c r="J42" s="58" t="e">
        <f t="shared" si="2"/>
        <v>#N/A</v>
      </c>
      <c r="K42" s="27" t="str">
        <f t="shared" si="3"/>
        <v>BATAINDIA4516945134</v>
      </c>
      <c r="L42" s="59" t="e">
        <f t="array" ref="L42">INDEX(Data!$K:$K,MATCH($E42,Data!$B:$B,0),0)/INDEX(Data!$H:$H,MATCH($K42,Data!$B:$B,0),0)-1</f>
        <v>#N/A</v>
      </c>
      <c r="M42" s="59" t="e">
        <f t="array" ref="M42">(INDEX(Data!$AR:$AR,MATCH($E42,Data!$B:$B,0),0)/INDEX(Data!$AT:$AT,MATCH($K42,Data!$B:$B,0),0))-1</f>
        <v>#N/A</v>
      </c>
      <c r="N42" s="60" t="e">
        <f t="shared" si="4"/>
        <v>#N/A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2"/>
      <c r="B43" s="2"/>
      <c r="C43" s="53" t="str">
        <f t="shared" si="5"/>
        <v>CHART</v>
      </c>
      <c r="D43" s="61" t="s">
        <v>86</v>
      </c>
      <c r="E43" s="2" t="str">
        <f t="shared" si="0"/>
        <v>BEL4518445134</v>
      </c>
      <c r="F43" s="2" t="str">
        <f t="shared" si="1"/>
        <v>BEL4511945134</v>
      </c>
      <c r="G43" s="55" t="e">
        <f t="array" ref="G43">INDEX(Data!$K:$K,MATCH($E43,Data!$B:$B,0),0)</f>
        <v>#N/A</v>
      </c>
      <c r="H43" s="56" t="e">
        <f t="array" ref="H43">INDEX(Data!$K:$K,MATCH($E43,Data!$B:$B,0),0)/INDEX(Data!$K:$K,MATCH($F43,Data!$B:$B,0),0)-1</f>
        <v>#N/A</v>
      </c>
      <c r="I43" s="57" t="e">
        <f t="array" ref="I43">(INDEX(Data!$AR:$AR,MATCH($E43,Data!$B:$B,0),0)/INDEX(Data!$AR:$AR,MATCH($F43,Data!$B:$B,0),0))-1</f>
        <v>#N/A</v>
      </c>
      <c r="J43" s="58" t="e">
        <f t="shared" si="2"/>
        <v>#N/A</v>
      </c>
      <c r="K43" s="27" t="str">
        <f t="shared" si="3"/>
        <v>BEL4516945134</v>
      </c>
      <c r="L43" s="59" t="e">
        <f t="array" ref="L43">INDEX(Data!$K:$K,MATCH($E43,Data!$B:$B,0),0)/INDEX(Data!$H:$H,MATCH($K43,Data!$B:$B,0),0)-1</f>
        <v>#N/A</v>
      </c>
      <c r="M43" s="59" t="e">
        <f t="array" ref="M43">(INDEX(Data!$AR:$AR,MATCH($E43,Data!$B:$B,0),0)/INDEX(Data!$AT:$AT,MATCH($K43,Data!$B:$B,0),0))-1</f>
        <v>#N/A</v>
      </c>
      <c r="N43" s="60" t="e">
        <f t="shared" si="4"/>
        <v>#N/A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2"/>
      <c r="B44" s="2"/>
      <c r="C44" s="53" t="str">
        <f t="shared" si="5"/>
        <v>CHART</v>
      </c>
      <c r="D44" s="61" t="s">
        <v>87</v>
      </c>
      <c r="E44" s="2" t="str">
        <f t="shared" si="0"/>
        <v>BERGEPAINT4518445134</v>
      </c>
      <c r="F44" s="2" t="str">
        <f t="shared" si="1"/>
        <v>BERGEPAINT4511945134</v>
      </c>
      <c r="G44" s="55" t="e">
        <f t="array" ref="G44">INDEX(Data!$K:$K,MATCH($E44,Data!$B:$B,0),0)</f>
        <v>#N/A</v>
      </c>
      <c r="H44" s="56" t="e">
        <f t="array" ref="H44">INDEX(Data!$K:$K,MATCH($E44,Data!$B:$B,0),0)/INDEX(Data!$K:$K,MATCH($F44,Data!$B:$B,0),0)-1</f>
        <v>#N/A</v>
      </c>
      <c r="I44" s="57" t="e">
        <f t="array" ref="I44">(INDEX(Data!$AR:$AR,MATCH($E44,Data!$B:$B,0),0)/INDEX(Data!$AR:$AR,MATCH($F44,Data!$B:$B,0),0))-1</f>
        <v>#N/A</v>
      </c>
      <c r="J44" s="58" t="e">
        <f t="shared" si="2"/>
        <v>#N/A</v>
      </c>
      <c r="K44" s="27" t="str">
        <f t="shared" si="3"/>
        <v>BERGEPAINT4516945134</v>
      </c>
      <c r="L44" s="59" t="e">
        <f t="array" ref="L44">INDEX(Data!$K:$K,MATCH($E44,Data!$B:$B,0),0)/INDEX(Data!$H:$H,MATCH($K44,Data!$B:$B,0),0)-1</f>
        <v>#N/A</v>
      </c>
      <c r="M44" s="59" t="e">
        <f t="array" ref="M44">(INDEX(Data!$AR:$AR,MATCH($E44,Data!$B:$B,0),0)/INDEX(Data!$AT:$AT,MATCH($K44,Data!$B:$B,0),0))-1</f>
        <v>#N/A</v>
      </c>
      <c r="N44" s="60" t="e">
        <f t="shared" si="4"/>
        <v>#N/A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2"/>
      <c r="B45" s="2"/>
      <c r="C45" s="53" t="str">
        <f t="shared" si="5"/>
        <v>CHART</v>
      </c>
      <c r="D45" s="61" t="s">
        <v>88</v>
      </c>
      <c r="E45" s="2" t="str">
        <f t="shared" si="0"/>
        <v>BHARATFORG4518445134</v>
      </c>
      <c r="F45" s="2" t="str">
        <f t="shared" si="1"/>
        <v>BHARATFORG4511945134</v>
      </c>
      <c r="G45" s="55" t="e">
        <f t="array" ref="G45">INDEX(Data!$K:$K,MATCH($E45,Data!$B:$B,0),0)</f>
        <v>#N/A</v>
      </c>
      <c r="H45" s="56" t="e">
        <f t="array" ref="H45">INDEX(Data!$K:$K,MATCH($E45,Data!$B:$B,0),0)/INDEX(Data!$K:$K,MATCH($F45,Data!$B:$B,0),0)-1</f>
        <v>#N/A</v>
      </c>
      <c r="I45" s="57" t="e">
        <f t="array" ref="I45">(INDEX(Data!$AR:$AR,MATCH($E45,Data!$B:$B,0),0)/INDEX(Data!$AR:$AR,MATCH($F45,Data!$B:$B,0),0))-1</f>
        <v>#N/A</v>
      </c>
      <c r="J45" s="58" t="e">
        <f t="shared" si="2"/>
        <v>#N/A</v>
      </c>
      <c r="K45" s="27" t="str">
        <f t="shared" si="3"/>
        <v>BHARATFORG4516945134</v>
      </c>
      <c r="L45" s="59" t="e">
        <f t="array" ref="L45">INDEX(Data!$K:$K,MATCH($E45,Data!$B:$B,0),0)/INDEX(Data!$H:$H,MATCH($K45,Data!$B:$B,0),0)-1</f>
        <v>#N/A</v>
      </c>
      <c r="M45" s="59" t="e">
        <f t="array" ref="M45">(INDEX(Data!$AR:$AR,MATCH($E45,Data!$B:$B,0),0)/INDEX(Data!$AT:$AT,MATCH($K45,Data!$B:$B,0),0))-1</f>
        <v>#N/A</v>
      </c>
      <c r="N45" s="60" t="e">
        <f t="shared" si="4"/>
        <v>#N/A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2"/>
      <c r="B46" s="2"/>
      <c r="C46" s="53" t="str">
        <f t="shared" si="5"/>
        <v>CHART</v>
      </c>
      <c r="D46" s="61" t="s">
        <v>28</v>
      </c>
      <c r="E46" s="2" t="str">
        <f t="shared" ref="E46:E77" si="6">$D46&amp;G$12&amp;$D$12</f>
        <v>BHARTIARTL4518445134</v>
      </c>
      <c r="F46" s="2" t="str">
        <f t="shared" ref="F46:F77" si="7">$D46&amp;H$12&amp;$D$12</f>
        <v>BHARTIARTL4511945134</v>
      </c>
      <c r="G46" s="55" t="e">
        <f t="array" ref="G46">INDEX(Data!$K:$K,MATCH($E46,Data!$B:$B,0),0)</f>
        <v>#N/A</v>
      </c>
      <c r="H46" s="56" t="e">
        <f t="array" ref="H46">INDEX(Data!$K:$K,MATCH($E46,Data!$B:$B,0),0)/INDEX(Data!$K:$K,MATCH($F46,Data!$B:$B,0),0)-1</f>
        <v>#N/A</v>
      </c>
      <c r="I46" s="57" t="e">
        <f t="array" ref="I46">(INDEX(Data!$AR:$AR,MATCH($E46,Data!$B:$B,0),0)/INDEX(Data!$AR:$AR,MATCH($F46,Data!$B:$B,0),0))-1</f>
        <v>#N/A</v>
      </c>
      <c r="J46" s="58" t="e">
        <f t="shared" ref="J46:J77" si="8">IF(AND(H46&gt;0,I46&gt;0),"Long Builtup",IF(AND(H46&lt;0,I46&gt;0),"Short Builtup",IF(AND(H46&gt;0,I46&lt;0),"Short Covering",IF(AND(H46&lt;0,I46&lt;0),"Long Unwinding",""))))</f>
        <v>#N/A</v>
      </c>
      <c r="K46" s="27" t="str">
        <f t="shared" ref="K46:K77" si="9">$D46&amp;L$12&amp;$D$12</f>
        <v>BHARTIARTL4516945134</v>
      </c>
      <c r="L46" s="59" t="e">
        <f t="array" ref="L46">INDEX(Data!$K:$K,MATCH($E46,Data!$B:$B,0),0)/INDEX(Data!$H:$H,MATCH($K46,Data!$B:$B,0),0)-1</f>
        <v>#N/A</v>
      </c>
      <c r="M46" s="59" t="e">
        <f t="array" ref="M46">(INDEX(Data!$AR:$AR,MATCH($E46,Data!$B:$B,0),0)/INDEX(Data!$AT:$AT,MATCH($K46,Data!$B:$B,0),0))-1</f>
        <v>#N/A</v>
      </c>
      <c r="N46" s="60" t="e">
        <f t="shared" ref="N46:N77" si="10">IF(AND(L46&gt;0,M46&gt;0),"Long Builtup",IF(AND(L46&lt;0,M46&gt;0),"Short Builtup",IF(AND(L46&gt;0,M46&lt;0),"Short Covering",IF(AND(L46&lt;0,M46&lt;0),"Long Unwinding",""))))</f>
        <v>#N/A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2"/>
      <c r="B47" s="2"/>
      <c r="C47" s="53" t="str">
        <f t="shared" si="5"/>
        <v>CHART</v>
      </c>
      <c r="D47" s="61" t="s">
        <v>89</v>
      </c>
      <c r="E47" s="2" t="str">
        <f t="shared" si="6"/>
        <v>BHEL4518445134</v>
      </c>
      <c r="F47" s="2" t="str">
        <f t="shared" si="7"/>
        <v>BHEL4511945134</v>
      </c>
      <c r="G47" s="55" t="e">
        <f t="array" ref="G47">INDEX(Data!$K:$K,MATCH($E47,Data!$B:$B,0),0)</f>
        <v>#N/A</v>
      </c>
      <c r="H47" s="56" t="e">
        <f t="array" ref="H47">INDEX(Data!$K:$K,MATCH($E47,Data!$B:$B,0),0)/INDEX(Data!$K:$K,MATCH($F47,Data!$B:$B,0),0)-1</f>
        <v>#N/A</v>
      </c>
      <c r="I47" s="57" t="e">
        <f t="array" ref="I47">(INDEX(Data!$AR:$AR,MATCH($E47,Data!$B:$B,0),0)/INDEX(Data!$AR:$AR,MATCH($F47,Data!$B:$B,0),0))-1</f>
        <v>#N/A</v>
      </c>
      <c r="J47" s="58" t="e">
        <f t="shared" si="8"/>
        <v>#N/A</v>
      </c>
      <c r="K47" s="27" t="str">
        <f t="shared" si="9"/>
        <v>BHEL4516945134</v>
      </c>
      <c r="L47" s="59" t="e">
        <f t="array" ref="L47">INDEX(Data!$K:$K,MATCH($E47,Data!$B:$B,0),0)/INDEX(Data!$H:$H,MATCH($K47,Data!$B:$B,0),0)-1</f>
        <v>#N/A</v>
      </c>
      <c r="M47" s="59" t="e">
        <f t="array" ref="M47">(INDEX(Data!$AR:$AR,MATCH($E47,Data!$B:$B,0),0)/INDEX(Data!$AT:$AT,MATCH($K47,Data!$B:$B,0),0))-1</f>
        <v>#N/A</v>
      </c>
      <c r="N47" s="60" t="e">
        <f t="shared" si="10"/>
        <v>#N/A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2"/>
      <c r="B48" s="2"/>
      <c r="C48" s="53" t="str">
        <f t="shared" ref="C48:C79" si="11">IF(D48="","",HYPERLINK("https://in.tradingview.com/chart/?symbol=NSE:"&amp;D48,"CHART"))</f>
        <v>CHART</v>
      </c>
      <c r="D48" s="61" t="s">
        <v>90</v>
      </c>
      <c r="E48" s="2" t="str">
        <f t="shared" si="6"/>
        <v>BIOCON4518445134</v>
      </c>
      <c r="F48" s="2" t="str">
        <f t="shared" si="7"/>
        <v>BIOCON4511945134</v>
      </c>
      <c r="G48" s="55" t="e">
        <f t="array" ref="G48">INDEX(Data!$K:$K,MATCH($E48,Data!$B:$B,0),0)</f>
        <v>#N/A</v>
      </c>
      <c r="H48" s="56" t="e">
        <f t="array" ref="H48">INDEX(Data!$K:$K,MATCH($E48,Data!$B:$B,0),0)/INDEX(Data!$K:$K,MATCH($F48,Data!$B:$B,0),0)-1</f>
        <v>#N/A</v>
      </c>
      <c r="I48" s="57" t="e">
        <f t="array" ref="I48">(INDEX(Data!$AR:$AR,MATCH($E48,Data!$B:$B,0),0)/INDEX(Data!$AR:$AR,MATCH($F48,Data!$B:$B,0),0))-1</f>
        <v>#N/A</v>
      </c>
      <c r="J48" s="58" t="e">
        <f t="shared" si="8"/>
        <v>#N/A</v>
      </c>
      <c r="K48" s="27" t="str">
        <f t="shared" si="9"/>
        <v>BIOCON4516945134</v>
      </c>
      <c r="L48" s="59" t="e">
        <f t="array" ref="L48">INDEX(Data!$K:$K,MATCH($E48,Data!$B:$B,0),0)/INDEX(Data!$H:$H,MATCH($K48,Data!$B:$B,0),0)-1</f>
        <v>#N/A</v>
      </c>
      <c r="M48" s="59" t="e">
        <f t="array" ref="M48">(INDEX(Data!$AR:$AR,MATCH($E48,Data!$B:$B,0),0)/INDEX(Data!$AT:$AT,MATCH($K48,Data!$B:$B,0),0))-1</f>
        <v>#N/A</v>
      </c>
      <c r="N48" s="60" t="e">
        <f t="shared" si="10"/>
        <v>#N/A</v>
      </c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2"/>
      <c r="B49" s="2"/>
      <c r="C49" s="53" t="str">
        <f t="shared" si="11"/>
        <v>CHART</v>
      </c>
      <c r="D49" s="61" t="s">
        <v>91</v>
      </c>
      <c r="E49" s="2" t="str">
        <f t="shared" si="6"/>
        <v>BOSCHLTD4518445134</v>
      </c>
      <c r="F49" s="2" t="str">
        <f t="shared" si="7"/>
        <v>BOSCHLTD4511945134</v>
      </c>
      <c r="G49" s="55" t="e">
        <f t="array" ref="G49">INDEX(Data!$K:$K,MATCH($E49,Data!$B:$B,0),0)</f>
        <v>#N/A</v>
      </c>
      <c r="H49" s="56" t="e">
        <f t="array" ref="H49">INDEX(Data!$K:$K,MATCH($E49,Data!$B:$B,0),0)/INDEX(Data!$K:$K,MATCH($F49,Data!$B:$B,0),0)-1</f>
        <v>#N/A</v>
      </c>
      <c r="I49" s="57" t="e">
        <f t="array" ref="I49">(INDEX(Data!$AR:$AR,MATCH($E49,Data!$B:$B,0),0)/INDEX(Data!$AR:$AR,MATCH($F49,Data!$B:$B,0),0))-1</f>
        <v>#N/A</v>
      </c>
      <c r="J49" s="58" t="e">
        <f t="shared" si="8"/>
        <v>#N/A</v>
      </c>
      <c r="K49" s="27" t="str">
        <f t="shared" si="9"/>
        <v>BOSCHLTD4516945134</v>
      </c>
      <c r="L49" s="59" t="e">
        <f t="array" ref="L49">INDEX(Data!$K:$K,MATCH($E49,Data!$B:$B,0),0)/INDEX(Data!$H:$H,MATCH($K49,Data!$B:$B,0),0)-1</f>
        <v>#N/A</v>
      </c>
      <c r="M49" s="59" t="e">
        <f t="array" ref="M49">(INDEX(Data!$AR:$AR,MATCH($E49,Data!$B:$B,0),0)/INDEX(Data!$AT:$AT,MATCH($K49,Data!$B:$B,0),0))-1</f>
        <v>#N/A</v>
      </c>
      <c r="N49" s="60" t="e">
        <f t="shared" si="10"/>
        <v>#N/A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2"/>
      <c r="B50" s="2"/>
      <c r="C50" s="53" t="str">
        <f t="shared" si="11"/>
        <v>CHART</v>
      </c>
      <c r="D50" s="61" t="s">
        <v>66</v>
      </c>
      <c r="E50" s="2" t="str">
        <f t="shared" si="6"/>
        <v>BPCL4518445134</v>
      </c>
      <c r="F50" s="2" t="str">
        <f t="shared" si="7"/>
        <v>BPCL4511945134</v>
      </c>
      <c r="G50" s="55" t="e">
        <f t="array" ref="G50">INDEX(Data!$K:$K,MATCH($E50,Data!$B:$B,0),0)</f>
        <v>#N/A</v>
      </c>
      <c r="H50" s="56" t="e">
        <f t="array" ref="H50">INDEX(Data!$K:$K,MATCH($E50,Data!$B:$B,0),0)/INDEX(Data!$K:$K,MATCH($F50,Data!$B:$B,0),0)-1</f>
        <v>#N/A</v>
      </c>
      <c r="I50" s="57" t="e">
        <f t="array" ref="I50">(INDEX(Data!$AR:$AR,MATCH($E50,Data!$B:$B,0),0)/INDEX(Data!$AR:$AR,MATCH($F50,Data!$B:$B,0),0))-1</f>
        <v>#N/A</v>
      </c>
      <c r="J50" s="58" t="e">
        <f t="shared" si="8"/>
        <v>#N/A</v>
      </c>
      <c r="K50" s="27" t="str">
        <f t="shared" si="9"/>
        <v>BPCL4516945134</v>
      </c>
      <c r="L50" s="59" t="e">
        <f t="array" ref="L50">INDEX(Data!$K:$K,MATCH($E50,Data!$B:$B,0),0)/INDEX(Data!$H:$H,MATCH($K50,Data!$B:$B,0),0)-1</f>
        <v>#N/A</v>
      </c>
      <c r="M50" s="59" t="e">
        <f t="array" ref="M50">(INDEX(Data!$AR:$AR,MATCH($E50,Data!$B:$B,0),0)/INDEX(Data!$AT:$AT,MATCH($K50,Data!$B:$B,0),0))-1</f>
        <v>#N/A</v>
      </c>
      <c r="N50" s="60" t="e">
        <f t="shared" si="10"/>
        <v>#N/A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2"/>
      <c r="B51" s="2"/>
      <c r="C51" s="53" t="str">
        <f t="shared" si="11"/>
        <v>CHART</v>
      </c>
      <c r="D51" s="61" t="s">
        <v>54</v>
      </c>
      <c r="E51" s="2" t="str">
        <f t="shared" si="6"/>
        <v>BRITANNIA4518445134</v>
      </c>
      <c r="F51" s="2" t="str">
        <f t="shared" si="7"/>
        <v>BRITANNIA4511945134</v>
      </c>
      <c r="G51" s="55" t="e">
        <f t="array" ref="G51">INDEX(Data!$K:$K,MATCH($E51,Data!$B:$B,0),0)</f>
        <v>#N/A</v>
      </c>
      <c r="H51" s="56" t="e">
        <f t="array" ref="H51">INDEX(Data!$K:$K,MATCH($E51,Data!$B:$B,0),0)/INDEX(Data!$K:$K,MATCH($F51,Data!$B:$B,0),0)-1</f>
        <v>#N/A</v>
      </c>
      <c r="I51" s="57" t="e">
        <f t="array" ref="I51">(INDEX(Data!$AR:$AR,MATCH($E51,Data!$B:$B,0),0)/INDEX(Data!$AR:$AR,MATCH($F51,Data!$B:$B,0),0))-1</f>
        <v>#N/A</v>
      </c>
      <c r="J51" s="58" t="e">
        <f t="shared" si="8"/>
        <v>#N/A</v>
      </c>
      <c r="K51" s="27" t="str">
        <f t="shared" si="9"/>
        <v>BRITANNIA4516945134</v>
      </c>
      <c r="L51" s="59" t="e">
        <f t="array" ref="L51">INDEX(Data!$K:$K,MATCH($E51,Data!$B:$B,0),0)/INDEX(Data!$H:$H,MATCH($K51,Data!$B:$B,0),0)-1</f>
        <v>#N/A</v>
      </c>
      <c r="M51" s="59" t="e">
        <f t="array" ref="M51">(INDEX(Data!$AR:$AR,MATCH($E51,Data!$B:$B,0),0)/INDEX(Data!$AT:$AT,MATCH($K51,Data!$B:$B,0),0))-1</f>
        <v>#N/A</v>
      </c>
      <c r="N51" s="60" t="e">
        <f t="shared" si="10"/>
        <v>#N/A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2"/>
      <c r="B52" s="2"/>
      <c r="C52" s="53" t="str">
        <f t="shared" si="11"/>
        <v>CHART</v>
      </c>
      <c r="D52" s="61" t="s">
        <v>92</v>
      </c>
      <c r="E52" s="2" t="str">
        <f t="shared" si="6"/>
        <v>BSOFT4518445134</v>
      </c>
      <c r="F52" s="2" t="str">
        <f t="shared" si="7"/>
        <v>BSOFT4511945134</v>
      </c>
      <c r="G52" s="55" t="e">
        <f t="array" ref="G52">INDEX(Data!$K:$K,MATCH($E52,Data!$B:$B,0),0)</f>
        <v>#N/A</v>
      </c>
      <c r="H52" s="56" t="e">
        <f t="array" ref="H52">INDEX(Data!$K:$K,MATCH($E52,Data!$B:$B,0),0)/INDEX(Data!$K:$K,MATCH($F52,Data!$B:$B,0),0)-1</f>
        <v>#N/A</v>
      </c>
      <c r="I52" s="57" t="e">
        <f t="array" ref="I52">(INDEX(Data!$AR:$AR,MATCH($E52,Data!$B:$B,0),0)/INDEX(Data!$AR:$AR,MATCH($F52,Data!$B:$B,0),0))-1</f>
        <v>#N/A</v>
      </c>
      <c r="J52" s="58" t="e">
        <f t="shared" si="8"/>
        <v>#N/A</v>
      </c>
      <c r="K52" s="27" t="str">
        <f t="shared" si="9"/>
        <v>BSOFT4516945134</v>
      </c>
      <c r="L52" s="59" t="e">
        <f t="array" ref="L52">INDEX(Data!$K:$K,MATCH($E52,Data!$B:$B,0),0)/INDEX(Data!$H:$H,MATCH($K52,Data!$B:$B,0),0)-1</f>
        <v>#N/A</v>
      </c>
      <c r="M52" s="59" t="e">
        <f t="array" ref="M52">(INDEX(Data!$AR:$AR,MATCH($E52,Data!$B:$B,0),0)/INDEX(Data!$AT:$AT,MATCH($K52,Data!$B:$B,0),0))-1</f>
        <v>#N/A</v>
      </c>
      <c r="N52" s="60" t="e">
        <f t="shared" si="10"/>
        <v>#N/A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2"/>
      <c r="B53" s="2"/>
      <c r="C53" s="53" t="str">
        <f t="shared" si="11"/>
        <v>CHART</v>
      </c>
      <c r="D53" s="61" t="s">
        <v>93</v>
      </c>
      <c r="E53" s="2" t="str">
        <f t="shared" si="6"/>
        <v>CANBK4518445134</v>
      </c>
      <c r="F53" s="2" t="str">
        <f t="shared" si="7"/>
        <v>CANBK4511945134</v>
      </c>
      <c r="G53" s="55" t="e">
        <f t="array" ref="G53">INDEX(Data!$K:$K,MATCH($E53,Data!$B:$B,0),0)</f>
        <v>#N/A</v>
      </c>
      <c r="H53" s="56" t="e">
        <f t="array" ref="H53">INDEX(Data!$K:$K,MATCH($E53,Data!$B:$B,0),0)/INDEX(Data!$K:$K,MATCH($F53,Data!$B:$B,0),0)-1</f>
        <v>#N/A</v>
      </c>
      <c r="I53" s="57" t="e">
        <f t="array" ref="I53">(INDEX(Data!$AR:$AR,MATCH($E53,Data!$B:$B,0),0)/INDEX(Data!$AR:$AR,MATCH($F53,Data!$B:$B,0),0))-1</f>
        <v>#N/A</v>
      </c>
      <c r="J53" s="58" t="e">
        <f t="shared" si="8"/>
        <v>#N/A</v>
      </c>
      <c r="K53" s="27" t="str">
        <f t="shared" si="9"/>
        <v>CANBK4516945134</v>
      </c>
      <c r="L53" s="59" t="e">
        <f t="array" ref="L53">INDEX(Data!$K:$K,MATCH($E53,Data!$B:$B,0),0)/INDEX(Data!$H:$H,MATCH($K53,Data!$B:$B,0),0)-1</f>
        <v>#N/A</v>
      </c>
      <c r="M53" s="59" t="e">
        <f t="array" ref="M53">(INDEX(Data!$AR:$AR,MATCH($E53,Data!$B:$B,0),0)/INDEX(Data!$AT:$AT,MATCH($K53,Data!$B:$B,0),0))-1</f>
        <v>#N/A</v>
      </c>
      <c r="N53" s="60" t="e">
        <f t="shared" si="10"/>
        <v>#N/A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2"/>
      <c r="B54" s="2"/>
      <c r="C54" s="53" t="str">
        <f t="shared" si="11"/>
        <v>CHART</v>
      </c>
      <c r="D54" s="61" t="s">
        <v>94</v>
      </c>
      <c r="E54" s="2" t="str">
        <f t="shared" si="6"/>
        <v>CANFINHOME4518445134</v>
      </c>
      <c r="F54" s="2" t="str">
        <f t="shared" si="7"/>
        <v>CANFINHOME4511945134</v>
      </c>
      <c r="G54" s="55" t="e">
        <f t="array" ref="G54">INDEX(Data!$K:$K,MATCH($E54,Data!$B:$B,0),0)</f>
        <v>#N/A</v>
      </c>
      <c r="H54" s="56" t="e">
        <f t="array" ref="H54">INDEX(Data!$K:$K,MATCH($E54,Data!$B:$B,0),0)/INDEX(Data!$K:$K,MATCH($F54,Data!$B:$B,0),0)-1</f>
        <v>#N/A</v>
      </c>
      <c r="I54" s="57" t="e">
        <f t="array" ref="I54">(INDEX(Data!$AR:$AR,MATCH($E54,Data!$B:$B,0),0)/INDEX(Data!$AR:$AR,MATCH($F54,Data!$B:$B,0),0))-1</f>
        <v>#N/A</v>
      </c>
      <c r="J54" s="58" t="e">
        <f t="shared" si="8"/>
        <v>#N/A</v>
      </c>
      <c r="K54" s="27" t="str">
        <f t="shared" si="9"/>
        <v>CANFINHOME4516945134</v>
      </c>
      <c r="L54" s="59" t="e">
        <f t="array" ref="L54">INDEX(Data!$K:$K,MATCH($E54,Data!$B:$B,0),0)/INDEX(Data!$H:$H,MATCH($K54,Data!$B:$B,0),0)-1</f>
        <v>#N/A</v>
      </c>
      <c r="M54" s="59" t="e">
        <f t="array" ref="M54">(INDEX(Data!$AR:$AR,MATCH($E54,Data!$B:$B,0),0)/INDEX(Data!$AT:$AT,MATCH($K54,Data!$B:$B,0),0))-1</f>
        <v>#N/A</v>
      </c>
      <c r="N54" s="60" t="e">
        <f t="shared" si="10"/>
        <v>#N/A</v>
      </c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2"/>
      <c r="B55" s="2"/>
      <c r="C55" s="53" t="str">
        <f t="shared" si="11"/>
        <v>CHART</v>
      </c>
      <c r="D55" s="61" t="s">
        <v>95</v>
      </c>
      <c r="E55" s="2" t="str">
        <f t="shared" si="6"/>
        <v>CHAMBLFERT4518445134</v>
      </c>
      <c r="F55" s="2" t="str">
        <f t="shared" si="7"/>
        <v>CHAMBLFERT4511945134</v>
      </c>
      <c r="G55" s="55" t="e">
        <f t="array" ref="G55">INDEX(Data!$K:$K,MATCH($E55,Data!$B:$B,0),0)</f>
        <v>#N/A</v>
      </c>
      <c r="H55" s="56" t="e">
        <f t="array" ref="H55">INDEX(Data!$K:$K,MATCH($E55,Data!$B:$B,0),0)/INDEX(Data!$K:$K,MATCH($F55,Data!$B:$B,0),0)-1</f>
        <v>#N/A</v>
      </c>
      <c r="I55" s="57" t="e">
        <f t="array" ref="I55">(INDEX(Data!$AR:$AR,MATCH($E55,Data!$B:$B,0),0)/INDEX(Data!$AR:$AR,MATCH($F55,Data!$B:$B,0),0))-1</f>
        <v>#N/A</v>
      </c>
      <c r="J55" s="58" t="e">
        <f t="shared" si="8"/>
        <v>#N/A</v>
      </c>
      <c r="K55" s="27" t="str">
        <f t="shared" si="9"/>
        <v>CHAMBLFERT4516945134</v>
      </c>
      <c r="L55" s="59" t="e">
        <f t="array" ref="L55">INDEX(Data!$K:$K,MATCH($E55,Data!$B:$B,0),0)/INDEX(Data!$H:$H,MATCH($K55,Data!$B:$B,0),0)-1</f>
        <v>#N/A</v>
      </c>
      <c r="M55" s="59" t="e">
        <f t="array" ref="M55">(INDEX(Data!$AR:$AR,MATCH($E55,Data!$B:$B,0),0)/INDEX(Data!$AT:$AT,MATCH($K55,Data!$B:$B,0),0))-1</f>
        <v>#N/A</v>
      </c>
      <c r="N55" s="60" t="e">
        <f t="shared" si="10"/>
        <v>#N/A</v>
      </c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2"/>
      <c r="B56" s="2"/>
      <c r="C56" s="53" t="str">
        <f t="shared" si="11"/>
        <v>CHART</v>
      </c>
      <c r="D56" s="61" t="s">
        <v>96</v>
      </c>
      <c r="E56" s="2" t="str">
        <f t="shared" si="6"/>
        <v>CHOLAFIN4518445134</v>
      </c>
      <c r="F56" s="2" t="str">
        <f t="shared" si="7"/>
        <v>CHOLAFIN4511945134</v>
      </c>
      <c r="G56" s="55" t="e">
        <f t="array" ref="G56">INDEX(Data!$K:$K,MATCH($E56,Data!$B:$B,0),0)</f>
        <v>#N/A</v>
      </c>
      <c r="H56" s="56" t="e">
        <f t="array" ref="H56">INDEX(Data!$K:$K,MATCH($E56,Data!$B:$B,0),0)/INDEX(Data!$K:$K,MATCH($F56,Data!$B:$B,0),0)-1</f>
        <v>#N/A</v>
      </c>
      <c r="I56" s="57" t="e">
        <f t="array" ref="I56">(INDEX(Data!$AR:$AR,MATCH($E56,Data!$B:$B,0),0)/INDEX(Data!$AR:$AR,MATCH($F56,Data!$B:$B,0),0))-1</f>
        <v>#N/A</v>
      </c>
      <c r="J56" s="58" t="e">
        <f t="shared" si="8"/>
        <v>#N/A</v>
      </c>
      <c r="K56" s="27" t="str">
        <f t="shared" si="9"/>
        <v>CHOLAFIN4516945134</v>
      </c>
      <c r="L56" s="59" t="e">
        <f t="array" ref="L56">INDEX(Data!$K:$K,MATCH($E56,Data!$B:$B,0),0)/INDEX(Data!$H:$H,MATCH($K56,Data!$B:$B,0),0)-1</f>
        <v>#N/A</v>
      </c>
      <c r="M56" s="59" t="e">
        <f t="array" ref="M56">(INDEX(Data!$AR:$AR,MATCH($E56,Data!$B:$B,0),0)/INDEX(Data!$AT:$AT,MATCH($K56,Data!$B:$B,0),0))-1</f>
        <v>#N/A</v>
      </c>
      <c r="N56" s="60" t="e">
        <f t="shared" si="10"/>
        <v>#N/A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2"/>
      <c r="B57" s="2"/>
      <c r="C57" s="53" t="str">
        <f t="shared" si="11"/>
        <v>CHART</v>
      </c>
      <c r="D57" s="61" t="s">
        <v>58</v>
      </c>
      <c r="E57" s="2" t="str">
        <f t="shared" si="6"/>
        <v>CIPLA4518445134</v>
      </c>
      <c r="F57" s="2" t="str">
        <f t="shared" si="7"/>
        <v>CIPLA4511945134</v>
      </c>
      <c r="G57" s="55" t="e">
        <f t="array" ref="G57">INDEX(Data!$K:$K,MATCH($E57,Data!$B:$B,0),0)</f>
        <v>#N/A</v>
      </c>
      <c r="H57" s="56" t="e">
        <f t="array" ref="H57">INDEX(Data!$K:$K,MATCH($E57,Data!$B:$B,0),0)/INDEX(Data!$K:$K,MATCH($F57,Data!$B:$B,0),0)-1</f>
        <v>#N/A</v>
      </c>
      <c r="I57" s="57" t="e">
        <f t="array" ref="I57">(INDEX(Data!$AR:$AR,MATCH($E57,Data!$B:$B,0),0)/INDEX(Data!$AR:$AR,MATCH($F57,Data!$B:$B,0),0))-1</f>
        <v>#N/A</v>
      </c>
      <c r="J57" s="58" t="e">
        <f t="shared" si="8"/>
        <v>#N/A</v>
      </c>
      <c r="K57" s="27" t="str">
        <f t="shared" si="9"/>
        <v>CIPLA4516945134</v>
      </c>
      <c r="L57" s="59" t="e">
        <f t="array" ref="L57">INDEX(Data!$K:$K,MATCH($E57,Data!$B:$B,0),0)/INDEX(Data!$H:$H,MATCH($K57,Data!$B:$B,0),0)-1</f>
        <v>#N/A</v>
      </c>
      <c r="M57" s="59" t="e">
        <f t="array" ref="M57">(INDEX(Data!$AR:$AR,MATCH($E57,Data!$B:$B,0),0)/INDEX(Data!$AT:$AT,MATCH($K57,Data!$B:$B,0),0))-1</f>
        <v>#N/A</v>
      </c>
      <c r="N57" s="60" t="e">
        <f t="shared" si="10"/>
        <v>#N/A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2"/>
      <c r="B58" s="2"/>
      <c r="C58" s="53" t="str">
        <f t="shared" si="11"/>
        <v>CHART</v>
      </c>
      <c r="D58" s="61" t="s">
        <v>59</v>
      </c>
      <c r="E58" s="2" t="str">
        <f t="shared" si="6"/>
        <v>COALINDIA4518445134</v>
      </c>
      <c r="F58" s="2" t="str">
        <f t="shared" si="7"/>
        <v>COALINDIA4511945134</v>
      </c>
      <c r="G58" s="55" t="e">
        <f t="array" ref="G58">INDEX(Data!$K:$K,MATCH($E58,Data!$B:$B,0),0)</f>
        <v>#N/A</v>
      </c>
      <c r="H58" s="56" t="e">
        <f t="array" ref="H58">INDEX(Data!$K:$K,MATCH($E58,Data!$B:$B,0),0)/INDEX(Data!$K:$K,MATCH($F58,Data!$B:$B,0),0)-1</f>
        <v>#N/A</v>
      </c>
      <c r="I58" s="57" t="e">
        <f t="array" ref="I58">(INDEX(Data!$AR:$AR,MATCH($E58,Data!$B:$B,0),0)/INDEX(Data!$AR:$AR,MATCH($F58,Data!$B:$B,0),0))-1</f>
        <v>#N/A</v>
      </c>
      <c r="J58" s="58" t="e">
        <f t="shared" si="8"/>
        <v>#N/A</v>
      </c>
      <c r="K58" s="27" t="str">
        <f t="shared" si="9"/>
        <v>COALINDIA4516945134</v>
      </c>
      <c r="L58" s="59" t="e">
        <f t="array" ref="L58">INDEX(Data!$K:$K,MATCH($E58,Data!$B:$B,0),0)/INDEX(Data!$H:$H,MATCH($K58,Data!$B:$B,0),0)-1</f>
        <v>#N/A</v>
      </c>
      <c r="M58" s="59" t="e">
        <f t="array" ref="M58">(INDEX(Data!$AR:$AR,MATCH($E58,Data!$B:$B,0),0)/INDEX(Data!$AT:$AT,MATCH($K58,Data!$B:$B,0),0))-1</f>
        <v>#N/A</v>
      </c>
      <c r="N58" s="60" t="e">
        <f t="shared" si="10"/>
        <v>#N/A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2"/>
      <c r="B59" s="2"/>
      <c r="C59" s="53" t="str">
        <f t="shared" si="11"/>
        <v>CHART</v>
      </c>
      <c r="D59" s="61" t="s">
        <v>97</v>
      </c>
      <c r="E59" s="2" t="str">
        <f t="shared" si="6"/>
        <v>COFORGE4518445134</v>
      </c>
      <c r="F59" s="2" t="str">
        <f t="shared" si="7"/>
        <v>COFORGE4511945134</v>
      </c>
      <c r="G59" s="55" t="e">
        <f t="array" ref="G59">INDEX(Data!$K:$K,MATCH($E59,Data!$B:$B,0),0)</f>
        <v>#N/A</v>
      </c>
      <c r="H59" s="56" t="e">
        <f t="array" ref="H59">INDEX(Data!$K:$K,MATCH($E59,Data!$B:$B,0),0)/INDEX(Data!$K:$K,MATCH($F59,Data!$B:$B,0),0)-1</f>
        <v>#N/A</v>
      </c>
      <c r="I59" s="57" t="e">
        <f t="array" ref="I59">(INDEX(Data!$AR:$AR,MATCH($E59,Data!$B:$B,0),0)/INDEX(Data!$AR:$AR,MATCH($F59,Data!$B:$B,0),0))-1</f>
        <v>#N/A</v>
      </c>
      <c r="J59" s="58" t="e">
        <f t="shared" si="8"/>
        <v>#N/A</v>
      </c>
      <c r="K59" s="27" t="str">
        <f t="shared" si="9"/>
        <v>COFORGE4516945134</v>
      </c>
      <c r="L59" s="59" t="e">
        <f t="array" ref="L59">INDEX(Data!$K:$K,MATCH($E59,Data!$B:$B,0),0)/INDEX(Data!$H:$H,MATCH($K59,Data!$B:$B,0),0)-1</f>
        <v>#N/A</v>
      </c>
      <c r="M59" s="59" t="e">
        <f t="array" ref="M59">(INDEX(Data!$AR:$AR,MATCH($E59,Data!$B:$B,0),0)/INDEX(Data!$AT:$AT,MATCH($K59,Data!$B:$B,0),0))-1</f>
        <v>#N/A</v>
      </c>
      <c r="N59" s="60" t="e">
        <f t="shared" si="10"/>
        <v>#N/A</v>
      </c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2"/>
      <c r="B60" s="2"/>
      <c r="C60" s="53" t="str">
        <f t="shared" si="11"/>
        <v>CHART</v>
      </c>
      <c r="D60" s="61" t="s">
        <v>98</v>
      </c>
      <c r="E60" s="2" t="str">
        <f t="shared" si="6"/>
        <v>COLPAL4518445134</v>
      </c>
      <c r="F60" s="2" t="str">
        <f t="shared" si="7"/>
        <v>COLPAL4511945134</v>
      </c>
      <c r="G60" s="55" t="e">
        <f t="array" ref="G60">INDEX(Data!$K:$K,MATCH($E60,Data!$B:$B,0),0)</f>
        <v>#N/A</v>
      </c>
      <c r="H60" s="56" t="e">
        <f t="array" ref="H60">INDEX(Data!$K:$K,MATCH($E60,Data!$B:$B,0),0)/INDEX(Data!$K:$K,MATCH($F60,Data!$B:$B,0),0)-1</f>
        <v>#N/A</v>
      </c>
      <c r="I60" s="57" t="e">
        <f t="array" ref="I60">(INDEX(Data!$AR:$AR,MATCH($E60,Data!$B:$B,0),0)/INDEX(Data!$AR:$AR,MATCH($F60,Data!$B:$B,0),0))-1</f>
        <v>#N/A</v>
      </c>
      <c r="J60" s="58" t="e">
        <f t="shared" si="8"/>
        <v>#N/A</v>
      </c>
      <c r="K60" s="27" t="str">
        <f t="shared" si="9"/>
        <v>COLPAL4516945134</v>
      </c>
      <c r="L60" s="59" t="e">
        <f t="array" ref="L60">INDEX(Data!$K:$K,MATCH($E60,Data!$B:$B,0),0)/INDEX(Data!$H:$H,MATCH($K60,Data!$B:$B,0),0)-1</f>
        <v>#N/A</v>
      </c>
      <c r="M60" s="59" t="e">
        <f t="array" ref="M60">(INDEX(Data!$AR:$AR,MATCH($E60,Data!$B:$B,0),0)/INDEX(Data!$AT:$AT,MATCH($K60,Data!$B:$B,0),0))-1</f>
        <v>#N/A</v>
      </c>
      <c r="N60" s="60" t="e">
        <f t="shared" si="10"/>
        <v>#N/A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2"/>
      <c r="B61" s="2"/>
      <c r="C61" s="53" t="str">
        <f t="shared" si="11"/>
        <v>CHART</v>
      </c>
      <c r="D61" s="61" t="s">
        <v>99</v>
      </c>
      <c r="E61" s="2" t="str">
        <f t="shared" si="6"/>
        <v>CONCOR4518445134</v>
      </c>
      <c r="F61" s="2" t="str">
        <f t="shared" si="7"/>
        <v>CONCOR4511945134</v>
      </c>
      <c r="G61" s="55" t="e">
        <f t="array" ref="G61">INDEX(Data!$K:$K,MATCH($E61,Data!$B:$B,0),0)</f>
        <v>#N/A</v>
      </c>
      <c r="H61" s="56" t="e">
        <f t="array" ref="H61">INDEX(Data!$K:$K,MATCH($E61,Data!$B:$B,0),0)/INDEX(Data!$K:$K,MATCH($F61,Data!$B:$B,0),0)-1</f>
        <v>#N/A</v>
      </c>
      <c r="I61" s="57" t="e">
        <f t="array" ref="I61">(INDEX(Data!$AR:$AR,MATCH($E61,Data!$B:$B,0),0)/INDEX(Data!$AR:$AR,MATCH($F61,Data!$B:$B,0),0))-1</f>
        <v>#N/A</v>
      </c>
      <c r="J61" s="58" t="e">
        <f t="shared" si="8"/>
        <v>#N/A</v>
      </c>
      <c r="K61" s="27" t="str">
        <f t="shared" si="9"/>
        <v>CONCOR4516945134</v>
      </c>
      <c r="L61" s="59" t="e">
        <f t="array" ref="L61">INDEX(Data!$K:$K,MATCH($E61,Data!$B:$B,0),0)/INDEX(Data!$H:$H,MATCH($K61,Data!$B:$B,0),0)-1</f>
        <v>#N/A</v>
      </c>
      <c r="M61" s="59" t="e">
        <f t="array" ref="M61">(INDEX(Data!$AR:$AR,MATCH($E61,Data!$B:$B,0),0)/INDEX(Data!$AT:$AT,MATCH($K61,Data!$B:$B,0),0))-1</f>
        <v>#N/A</v>
      </c>
      <c r="N61" s="60" t="e">
        <f t="shared" si="10"/>
        <v>#N/A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2"/>
      <c r="B62" s="2"/>
      <c r="C62" s="53" t="str">
        <f t="shared" si="11"/>
        <v>CHART</v>
      </c>
      <c r="D62" s="61" t="s">
        <v>100</v>
      </c>
      <c r="E62" s="2" t="str">
        <f t="shared" si="6"/>
        <v>COROMANDEL4518445134</v>
      </c>
      <c r="F62" s="2" t="str">
        <f t="shared" si="7"/>
        <v>COROMANDEL4511945134</v>
      </c>
      <c r="G62" s="55" t="e">
        <f t="array" ref="G62">INDEX(Data!$K:$K,MATCH($E62,Data!$B:$B,0),0)</f>
        <v>#N/A</v>
      </c>
      <c r="H62" s="56" t="e">
        <f t="array" ref="H62">INDEX(Data!$K:$K,MATCH($E62,Data!$B:$B,0),0)/INDEX(Data!$K:$K,MATCH($F62,Data!$B:$B,0),0)-1</f>
        <v>#N/A</v>
      </c>
      <c r="I62" s="57" t="e">
        <f t="array" ref="I62">(INDEX(Data!$AR:$AR,MATCH($E62,Data!$B:$B,0),0)/INDEX(Data!$AR:$AR,MATCH($F62,Data!$B:$B,0),0))-1</f>
        <v>#N/A</v>
      </c>
      <c r="J62" s="58" t="e">
        <f t="shared" si="8"/>
        <v>#N/A</v>
      </c>
      <c r="K62" s="27" t="str">
        <f t="shared" si="9"/>
        <v>COROMANDEL4516945134</v>
      </c>
      <c r="L62" s="59" t="e">
        <f t="array" ref="L62">INDEX(Data!$K:$K,MATCH($E62,Data!$B:$B,0),0)/INDEX(Data!$H:$H,MATCH($K62,Data!$B:$B,0),0)-1</f>
        <v>#N/A</v>
      </c>
      <c r="M62" s="59" t="e">
        <f t="array" ref="M62">(INDEX(Data!$AR:$AR,MATCH($E62,Data!$B:$B,0),0)/INDEX(Data!$AT:$AT,MATCH($K62,Data!$B:$B,0),0))-1</f>
        <v>#N/A</v>
      </c>
      <c r="N62" s="60" t="e">
        <f t="shared" si="10"/>
        <v>#N/A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2"/>
      <c r="B63" s="2"/>
      <c r="C63" s="53" t="str">
        <f t="shared" si="11"/>
        <v>CHART</v>
      </c>
      <c r="D63" s="61" t="s">
        <v>101</v>
      </c>
      <c r="E63" s="2" t="str">
        <f t="shared" si="6"/>
        <v>CROMPTON4518445134</v>
      </c>
      <c r="F63" s="2" t="str">
        <f t="shared" si="7"/>
        <v>CROMPTON4511945134</v>
      </c>
      <c r="G63" s="55" t="e">
        <f t="array" ref="G63">INDEX(Data!$K:$K,MATCH($E63,Data!$B:$B,0),0)</f>
        <v>#N/A</v>
      </c>
      <c r="H63" s="56" t="e">
        <f t="array" ref="H63">INDEX(Data!$K:$K,MATCH($E63,Data!$B:$B,0),0)/INDEX(Data!$K:$K,MATCH($F63,Data!$B:$B,0),0)-1</f>
        <v>#N/A</v>
      </c>
      <c r="I63" s="57" t="e">
        <f t="array" ref="I63">(INDEX(Data!$AR:$AR,MATCH($E63,Data!$B:$B,0),0)/INDEX(Data!$AR:$AR,MATCH($F63,Data!$B:$B,0),0))-1</f>
        <v>#N/A</v>
      </c>
      <c r="J63" s="58" t="e">
        <f t="shared" si="8"/>
        <v>#N/A</v>
      </c>
      <c r="K63" s="27" t="str">
        <f t="shared" si="9"/>
        <v>CROMPTON4516945134</v>
      </c>
      <c r="L63" s="59" t="e">
        <f t="array" ref="L63">INDEX(Data!$K:$K,MATCH($E63,Data!$B:$B,0),0)/INDEX(Data!$H:$H,MATCH($K63,Data!$B:$B,0),0)-1</f>
        <v>#N/A</v>
      </c>
      <c r="M63" s="59" t="e">
        <f t="array" ref="M63">(INDEX(Data!$AR:$AR,MATCH($E63,Data!$B:$B,0),0)/INDEX(Data!$AT:$AT,MATCH($K63,Data!$B:$B,0),0))-1</f>
        <v>#N/A</v>
      </c>
      <c r="N63" s="60" t="e">
        <f t="shared" si="10"/>
        <v>#N/A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2"/>
      <c r="B64" s="2"/>
      <c r="C64" s="53" t="str">
        <f t="shared" si="11"/>
        <v>CHART</v>
      </c>
      <c r="D64" s="61" t="s">
        <v>102</v>
      </c>
      <c r="E64" s="2" t="str">
        <f t="shared" si="6"/>
        <v>CUB4518445134</v>
      </c>
      <c r="F64" s="2" t="str">
        <f t="shared" si="7"/>
        <v>CUB4511945134</v>
      </c>
      <c r="G64" s="55" t="e">
        <f t="array" ref="G64">INDEX(Data!$K:$K,MATCH($E64,Data!$B:$B,0),0)</f>
        <v>#N/A</v>
      </c>
      <c r="H64" s="56" t="e">
        <f t="array" ref="H64">INDEX(Data!$K:$K,MATCH($E64,Data!$B:$B,0),0)/INDEX(Data!$K:$K,MATCH($F64,Data!$B:$B,0),0)-1</f>
        <v>#N/A</v>
      </c>
      <c r="I64" s="57" t="e">
        <f t="array" ref="I64">(INDEX(Data!$AR:$AR,MATCH($E64,Data!$B:$B,0),0)/INDEX(Data!$AR:$AR,MATCH($F64,Data!$B:$B,0),0))-1</f>
        <v>#N/A</v>
      </c>
      <c r="J64" s="58" t="e">
        <f t="shared" si="8"/>
        <v>#N/A</v>
      </c>
      <c r="K64" s="27" t="str">
        <f t="shared" si="9"/>
        <v>CUB4516945134</v>
      </c>
      <c r="L64" s="59" t="e">
        <f t="array" ref="L64">INDEX(Data!$K:$K,MATCH($E64,Data!$B:$B,0),0)/INDEX(Data!$H:$H,MATCH($K64,Data!$B:$B,0),0)-1</f>
        <v>#N/A</v>
      </c>
      <c r="M64" s="59" t="e">
        <f t="array" ref="M64">(INDEX(Data!$AR:$AR,MATCH($E64,Data!$B:$B,0),0)/INDEX(Data!$AT:$AT,MATCH($K64,Data!$B:$B,0),0))-1</f>
        <v>#N/A</v>
      </c>
      <c r="N64" s="60" t="e">
        <f t="shared" si="10"/>
        <v>#N/A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2"/>
      <c r="B65" s="2"/>
      <c r="C65" s="53" t="str">
        <f t="shared" si="11"/>
        <v>CHART</v>
      </c>
      <c r="D65" s="61" t="s">
        <v>103</v>
      </c>
      <c r="E65" s="2" t="str">
        <f t="shared" si="6"/>
        <v>CUMMINSIND4518445134</v>
      </c>
      <c r="F65" s="2" t="str">
        <f t="shared" si="7"/>
        <v>CUMMINSIND4511945134</v>
      </c>
      <c r="G65" s="55" t="e">
        <f t="array" ref="G65">INDEX(Data!$K:$K,MATCH($E65,Data!$B:$B,0),0)</f>
        <v>#N/A</v>
      </c>
      <c r="H65" s="56" t="e">
        <f t="array" ref="H65">INDEX(Data!$K:$K,MATCH($E65,Data!$B:$B,0),0)/INDEX(Data!$K:$K,MATCH($F65,Data!$B:$B,0),0)-1</f>
        <v>#N/A</v>
      </c>
      <c r="I65" s="57" t="e">
        <f t="array" ref="I65">(INDEX(Data!$AR:$AR,MATCH($E65,Data!$B:$B,0),0)/INDEX(Data!$AR:$AR,MATCH($F65,Data!$B:$B,0),0))-1</f>
        <v>#N/A</v>
      </c>
      <c r="J65" s="58" t="e">
        <f t="shared" si="8"/>
        <v>#N/A</v>
      </c>
      <c r="K65" s="27" t="str">
        <f t="shared" si="9"/>
        <v>CUMMINSIND4516945134</v>
      </c>
      <c r="L65" s="59" t="e">
        <f t="array" ref="L65">INDEX(Data!$K:$K,MATCH($E65,Data!$B:$B,0),0)/INDEX(Data!$H:$H,MATCH($K65,Data!$B:$B,0),0)-1</f>
        <v>#N/A</v>
      </c>
      <c r="M65" s="59" t="e">
        <f t="array" ref="M65">(INDEX(Data!$AR:$AR,MATCH($E65,Data!$B:$B,0),0)/INDEX(Data!$AT:$AT,MATCH($K65,Data!$B:$B,0),0))-1</f>
        <v>#N/A</v>
      </c>
      <c r="N65" s="60" t="e">
        <f t="shared" si="10"/>
        <v>#N/A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2"/>
      <c r="B66" s="2"/>
      <c r="C66" s="53" t="str">
        <f t="shared" si="11"/>
        <v>CHART</v>
      </c>
      <c r="D66" s="61" t="s">
        <v>104</v>
      </c>
      <c r="E66" s="2" t="str">
        <f t="shared" si="6"/>
        <v>DABUR4518445134</v>
      </c>
      <c r="F66" s="2" t="str">
        <f t="shared" si="7"/>
        <v>DABUR4511945134</v>
      </c>
      <c r="G66" s="55" t="e">
        <f t="array" ref="G66">INDEX(Data!$K:$K,MATCH($E66,Data!$B:$B,0),0)</f>
        <v>#N/A</v>
      </c>
      <c r="H66" s="56" t="e">
        <f t="array" ref="H66">INDEX(Data!$K:$K,MATCH($E66,Data!$B:$B,0),0)/INDEX(Data!$K:$K,MATCH($F66,Data!$B:$B,0),0)-1</f>
        <v>#N/A</v>
      </c>
      <c r="I66" s="57" t="e">
        <f t="array" ref="I66">(INDEX(Data!$AR:$AR,MATCH($E66,Data!$B:$B,0),0)/INDEX(Data!$AR:$AR,MATCH($F66,Data!$B:$B,0),0))-1</f>
        <v>#N/A</v>
      </c>
      <c r="J66" s="58" t="e">
        <f t="shared" si="8"/>
        <v>#N/A</v>
      </c>
      <c r="K66" s="27" t="str">
        <f t="shared" si="9"/>
        <v>DABUR4516945134</v>
      </c>
      <c r="L66" s="59" t="e">
        <f t="array" ref="L66">INDEX(Data!$K:$K,MATCH($E66,Data!$B:$B,0),0)/INDEX(Data!$H:$H,MATCH($K66,Data!$B:$B,0),0)-1</f>
        <v>#N/A</v>
      </c>
      <c r="M66" s="59" t="e">
        <f t="array" ref="M66">(INDEX(Data!$AR:$AR,MATCH($E66,Data!$B:$B,0),0)/INDEX(Data!$AT:$AT,MATCH($K66,Data!$B:$B,0),0))-1</f>
        <v>#N/A</v>
      </c>
      <c r="N66" s="60" t="e">
        <f t="shared" si="10"/>
        <v>#N/A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2"/>
      <c r="B67" s="2"/>
      <c r="C67" s="53" t="str">
        <f t="shared" si="11"/>
        <v>CHART</v>
      </c>
      <c r="D67" s="61" t="s">
        <v>105</v>
      </c>
      <c r="E67" s="2" t="str">
        <f t="shared" si="6"/>
        <v>DALBHARAT4518445134</v>
      </c>
      <c r="F67" s="2" t="str">
        <f t="shared" si="7"/>
        <v>DALBHARAT4511945134</v>
      </c>
      <c r="G67" s="55" t="e">
        <f t="array" ref="G67">INDEX(Data!$K:$K,MATCH($E67,Data!$B:$B,0),0)</f>
        <v>#N/A</v>
      </c>
      <c r="H67" s="56" t="e">
        <f t="array" ref="H67">INDEX(Data!$K:$K,MATCH($E67,Data!$B:$B,0),0)/INDEX(Data!$K:$K,MATCH($F67,Data!$B:$B,0),0)-1</f>
        <v>#N/A</v>
      </c>
      <c r="I67" s="57" t="e">
        <f t="array" ref="I67">(INDEX(Data!$AR:$AR,MATCH($E67,Data!$B:$B,0),0)/INDEX(Data!$AR:$AR,MATCH($F67,Data!$B:$B,0),0))-1</f>
        <v>#N/A</v>
      </c>
      <c r="J67" s="58" t="e">
        <f t="shared" si="8"/>
        <v>#N/A</v>
      </c>
      <c r="K67" s="27" t="str">
        <f t="shared" si="9"/>
        <v>DALBHARAT4516945134</v>
      </c>
      <c r="L67" s="59" t="e">
        <f t="array" ref="L67">INDEX(Data!$K:$K,MATCH($E67,Data!$B:$B,0),0)/INDEX(Data!$H:$H,MATCH($K67,Data!$B:$B,0),0)-1</f>
        <v>#N/A</v>
      </c>
      <c r="M67" s="59" t="e">
        <f t="array" ref="M67">(INDEX(Data!$AR:$AR,MATCH($E67,Data!$B:$B,0),0)/INDEX(Data!$AT:$AT,MATCH($K67,Data!$B:$B,0),0))-1</f>
        <v>#N/A</v>
      </c>
      <c r="N67" s="60" t="e">
        <f t="shared" si="10"/>
        <v>#N/A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2"/>
      <c r="B68" s="2"/>
      <c r="C68" s="53" t="str">
        <f t="shared" si="11"/>
        <v>CHART</v>
      </c>
      <c r="D68" s="61" t="s">
        <v>106</v>
      </c>
      <c r="E68" s="2" t="str">
        <f t="shared" si="6"/>
        <v>DEEPAKNTR4518445134</v>
      </c>
      <c r="F68" s="2" t="str">
        <f t="shared" si="7"/>
        <v>DEEPAKNTR4511945134</v>
      </c>
      <c r="G68" s="55" t="e">
        <f t="array" ref="G68">INDEX(Data!$K:$K,MATCH($E68,Data!$B:$B,0),0)</f>
        <v>#N/A</v>
      </c>
      <c r="H68" s="56" t="e">
        <f t="array" ref="H68">INDEX(Data!$K:$K,MATCH($E68,Data!$B:$B,0),0)/INDEX(Data!$K:$K,MATCH($F68,Data!$B:$B,0),0)-1</f>
        <v>#N/A</v>
      </c>
      <c r="I68" s="57" t="e">
        <f t="array" ref="I68">(INDEX(Data!$AR:$AR,MATCH($E68,Data!$B:$B,0),0)/INDEX(Data!$AR:$AR,MATCH($F68,Data!$B:$B,0),0))-1</f>
        <v>#N/A</v>
      </c>
      <c r="J68" s="58" t="e">
        <f t="shared" si="8"/>
        <v>#N/A</v>
      </c>
      <c r="K68" s="27" t="str">
        <f t="shared" si="9"/>
        <v>DEEPAKNTR4516945134</v>
      </c>
      <c r="L68" s="59" t="e">
        <f t="array" ref="L68">INDEX(Data!$K:$K,MATCH($E68,Data!$B:$B,0),0)/INDEX(Data!$H:$H,MATCH($K68,Data!$B:$B,0),0)-1</f>
        <v>#N/A</v>
      </c>
      <c r="M68" s="59" t="e">
        <f t="array" ref="M68">(INDEX(Data!$AR:$AR,MATCH($E68,Data!$B:$B,0),0)/INDEX(Data!$AT:$AT,MATCH($K68,Data!$B:$B,0),0))-1</f>
        <v>#N/A</v>
      </c>
      <c r="N68" s="60" t="e">
        <f t="shared" si="10"/>
        <v>#N/A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2"/>
      <c r="B69" s="2"/>
      <c r="C69" s="53" t="str">
        <f t="shared" si="11"/>
        <v>CHART</v>
      </c>
      <c r="D69" s="61" t="s">
        <v>107</v>
      </c>
      <c r="E69" s="2" t="str">
        <f t="shared" si="6"/>
        <v>DELTACORP4518445134</v>
      </c>
      <c r="F69" s="2" t="str">
        <f t="shared" si="7"/>
        <v>DELTACORP4511945134</v>
      </c>
      <c r="G69" s="55" t="e">
        <f t="array" ref="G69">INDEX(Data!$K:$K,MATCH($E69,Data!$B:$B,0),0)</f>
        <v>#N/A</v>
      </c>
      <c r="H69" s="56" t="e">
        <f t="array" ref="H69">INDEX(Data!$K:$K,MATCH($E69,Data!$B:$B,0),0)/INDEX(Data!$K:$K,MATCH($F69,Data!$B:$B,0),0)-1</f>
        <v>#N/A</v>
      </c>
      <c r="I69" s="57" t="e">
        <f t="array" ref="I69">(INDEX(Data!$AR:$AR,MATCH($E69,Data!$B:$B,0),0)/INDEX(Data!$AR:$AR,MATCH($F69,Data!$B:$B,0),0))-1</f>
        <v>#N/A</v>
      </c>
      <c r="J69" s="58" t="e">
        <f t="shared" si="8"/>
        <v>#N/A</v>
      </c>
      <c r="K69" s="27" t="str">
        <f t="shared" si="9"/>
        <v>DELTACORP4516945134</v>
      </c>
      <c r="L69" s="59" t="e">
        <f t="array" ref="L69">INDEX(Data!$K:$K,MATCH($E69,Data!$B:$B,0),0)/INDEX(Data!$H:$H,MATCH($K69,Data!$B:$B,0),0)-1</f>
        <v>#N/A</v>
      </c>
      <c r="M69" s="59" t="e">
        <f t="array" ref="M69">(INDEX(Data!$AR:$AR,MATCH($E69,Data!$B:$B,0),0)/INDEX(Data!$AT:$AT,MATCH($K69,Data!$B:$B,0),0))-1</f>
        <v>#N/A</v>
      </c>
      <c r="N69" s="60" t="e">
        <f t="shared" si="10"/>
        <v>#N/A</v>
      </c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2"/>
      <c r="B70" s="2"/>
      <c r="C70" s="53" t="str">
        <f t="shared" si="11"/>
        <v>CHART</v>
      </c>
      <c r="D70" s="61" t="s">
        <v>63</v>
      </c>
      <c r="E70" s="2" t="str">
        <f t="shared" si="6"/>
        <v>DIVISLAB4518445134</v>
      </c>
      <c r="F70" s="2" t="str">
        <f t="shared" si="7"/>
        <v>DIVISLAB4511945134</v>
      </c>
      <c r="G70" s="55" t="e">
        <f t="array" ref="G70">INDEX(Data!$K:$K,MATCH($E70,Data!$B:$B,0),0)</f>
        <v>#N/A</v>
      </c>
      <c r="H70" s="56" t="e">
        <f t="array" ref="H70">INDEX(Data!$K:$K,MATCH($E70,Data!$B:$B,0),0)/INDEX(Data!$K:$K,MATCH($F70,Data!$B:$B,0),0)-1</f>
        <v>#N/A</v>
      </c>
      <c r="I70" s="57" t="e">
        <f t="array" ref="I70">(INDEX(Data!$AR:$AR,MATCH($E70,Data!$B:$B,0),0)/INDEX(Data!$AR:$AR,MATCH($F70,Data!$B:$B,0),0))-1</f>
        <v>#N/A</v>
      </c>
      <c r="J70" s="58" t="e">
        <f t="shared" si="8"/>
        <v>#N/A</v>
      </c>
      <c r="K70" s="27" t="str">
        <f t="shared" si="9"/>
        <v>DIVISLAB4516945134</v>
      </c>
      <c r="L70" s="59" t="e">
        <f t="array" ref="L70">INDEX(Data!$K:$K,MATCH($E70,Data!$B:$B,0),0)/INDEX(Data!$H:$H,MATCH($K70,Data!$B:$B,0),0)-1</f>
        <v>#N/A</v>
      </c>
      <c r="M70" s="59" t="e">
        <f t="array" ref="M70">(INDEX(Data!$AR:$AR,MATCH($E70,Data!$B:$B,0),0)/INDEX(Data!$AT:$AT,MATCH($K70,Data!$B:$B,0),0))-1</f>
        <v>#N/A</v>
      </c>
      <c r="N70" s="60" t="e">
        <f t="shared" si="10"/>
        <v>#N/A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2"/>
      <c r="B71" s="2"/>
      <c r="C71" s="53" t="str">
        <f t="shared" si="11"/>
        <v>CHART</v>
      </c>
      <c r="D71" s="61" t="s">
        <v>108</v>
      </c>
      <c r="E71" s="2" t="str">
        <f t="shared" si="6"/>
        <v>DIXON4518445134</v>
      </c>
      <c r="F71" s="2" t="str">
        <f t="shared" si="7"/>
        <v>DIXON4511945134</v>
      </c>
      <c r="G71" s="55" t="e">
        <f t="array" ref="G71">INDEX(Data!$K:$K,MATCH($E71,Data!$B:$B,0),0)</f>
        <v>#N/A</v>
      </c>
      <c r="H71" s="56" t="e">
        <f t="array" ref="H71">INDEX(Data!$K:$K,MATCH($E71,Data!$B:$B,0),0)/INDEX(Data!$K:$K,MATCH($F71,Data!$B:$B,0),0)-1</f>
        <v>#N/A</v>
      </c>
      <c r="I71" s="57" t="e">
        <f t="array" ref="I71">(INDEX(Data!$AR:$AR,MATCH($E71,Data!$B:$B,0),0)/INDEX(Data!$AR:$AR,MATCH($F71,Data!$B:$B,0),0))-1</f>
        <v>#N/A</v>
      </c>
      <c r="J71" s="58" t="e">
        <f t="shared" si="8"/>
        <v>#N/A</v>
      </c>
      <c r="K71" s="27" t="str">
        <f t="shared" si="9"/>
        <v>DIXON4516945134</v>
      </c>
      <c r="L71" s="59" t="e">
        <f t="array" ref="L71">INDEX(Data!$K:$K,MATCH($E71,Data!$B:$B,0),0)/INDEX(Data!$H:$H,MATCH($K71,Data!$B:$B,0),0)-1</f>
        <v>#N/A</v>
      </c>
      <c r="M71" s="59" t="e">
        <f t="array" ref="M71">(INDEX(Data!$AR:$AR,MATCH($E71,Data!$B:$B,0),0)/INDEX(Data!$AT:$AT,MATCH($K71,Data!$B:$B,0),0))-1</f>
        <v>#N/A</v>
      </c>
      <c r="N71" s="60" t="e">
        <f t="shared" si="10"/>
        <v>#N/A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2"/>
      <c r="B72" s="2"/>
      <c r="C72" s="53" t="str">
        <f t="shared" si="11"/>
        <v>CHART</v>
      </c>
      <c r="D72" s="61" t="s">
        <v>109</v>
      </c>
      <c r="E72" s="2" t="str">
        <f t="shared" si="6"/>
        <v>DLF4518445134</v>
      </c>
      <c r="F72" s="2" t="str">
        <f t="shared" si="7"/>
        <v>DLF4511945134</v>
      </c>
      <c r="G72" s="55" t="e">
        <f t="array" ref="G72">INDEX(Data!$K:$K,MATCH($E72,Data!$B:$B,0),0)</f>
        <v>#N/A</v>
      </c>
      <c r="H72" s="56" t="e">
        <f t="array" ref="H72">INDEX(Data!$K:$K,MATCH($E72,Data!$B:$B,0),0)/INDEX(Data!$K:$K,MATCH($F72,Data!$B:$B,0),0)-1</f>
        <v>#N/A</v>
      </c>
      <c r="I72" s="57" t="e">
        <f t="array" ref="I72">(INDEX(Data!$AR:$AR,MATCH($E72,Data!$B:$B,0),0)/INDEX(Data!$AR:$AR,MATCH($F72,Data!$B:$B,0),0))-1</f>
        <v>#N/A</v>
      </c>
      <c r="J72" s="58" t="e">
        <f t="shared" si="8"/>
        <v>#N/A</v>
      </c>
      <c r="K72" s="27" t="str">
        <f t="shared" si="9"/>
        <v>DLF4516945134</v>
      </c>
      <c r="L72" s="59" t="e">
        <f t="array" ref="L72">INDEX(Data!$K:$K,MATCH($E72,Data!$B:$B,0),0)/INDEX(Data!$H:$H,MATCH($K72,Data!$B:$B,0),0)-1</f>
        <v>#N/A</v>
      </c>
      <c r="M72" s="59" t="e">
        <f t="array" ref="M72">(INDEX(Data!$AR:$AR,MATCH($E72,Data!$B:$B,0),0)/INDEX(Data!$AT:$AT,MATCH($K72,Data!$B:$B,0),0))-1</f>
        <v>#N/A</v>
      </c>
      <c r="N72" s="60" t="e">
        <f t="shared" si="10"/>
        <v>#N/A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2"/>
      <c r="B73" s="2"/>
      <c r="C73" s="53" t="str">
        <f t="shared" si="11"/>
        <v>CHART</v>
      </c>
      <c r="D73" s="61" t="s">
        <v>52</v>
      </c>
      <c r="E73" s="2" t="str">
        <f t="shared" si="6"/>
        <v>DRREDDY4518445134</v>
      </c>
      <c r="F73" s="2" t="str">
        <f t="shared" si="7"/>
        <v>DRREDDY4511945134</v>
      </c>
      <c r="G73" s="55" t="e">
        <f t="array" ref="G73">INDEX(Data!$K:$K,MATCH($E73,Data!$B:$B,0),0)</f>
        <v>#N/A</v>
      </c>
      <c r="H73" s="56" t="e">
        <f t="array" ref="H73">INDEX(Data!$K:$K,MATCH($E73,Data!$B:$B,0),0)/INDEX(Data!$K:$K,MATCH($F73,Data!$B:$B,0),0)-1</f>
        <v>#N/A</v>
      </c>
      <c r="I73" s="57" t="e">
        <f t="array" ref="I73">(INDEX(Data!$AR:$AR,MATCH($E73,Data!$B:$B,0),0)/INDEX(Data!$AR:$AR,MATCH($F73,Data!$B:$B,0),0))-1</f>
        <v>#N/A</v>
      </c>
      <c r="J73" s="58" t="e">
        <f t="shared" si="8"/>
        <v>#N/A</v>
      </c>
      <c r="K73" s="27" t="str">
        <f t="shared" si="9"/>
        <v>DRREDDY4516945134</v>
      </c>
      <c r="L73" s="59" t="e">
        <f t="array" ref="L73">INDEX(Data!$K:$K,MATCH($E73,Data!$B:$B,0),0)/INDEX(Data!$H:$H,MATCH($K73,Data!$B:$B,0),0)-1</f>
        <v>#N/A</v>
      </c>
      <c r="M73" s="59" t="e">
        <f t="array" ref="M73">(INDEX(Data!$AR:$AR,MATCH($E73,Data!$B:$B,0),0)/INDEX(Data!$AT:$AT,MATCH($K73,Data!$B:$B,0),0))-1</f>
        <v>#N/A</v>
      </c>
      <c r="N73" s="60" t="e">
        <f t="shared" si="10"/>
        <v>#N/A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2"/>
      <c r="B74" s="2"/>
      <c r="C74" s="53" t="str">
        <f t="shared" si="11"/>
        <v>CHART</v>
      </c>
      <c r="D74" s="61" t="s">
        <v>62</v>
      </c>
      <c r="E74" s="2" t="str">
        <f t="shared" si="6"/>
        <v>EICHERMOT4518445134</v>
      </c>
      <c r="F74" s="2" t="str">
        <f t="shared" si="7"/>
        <v>EICHERMOT4511945134</v>
      </c>
      <c r="G74" s="55" t="e">
        <f t="array" ref="G74">INDEX(Data!$K:$K,MATCH($E74,Data!$B:$B,0),0)</f>
        <v>#N/A</v>
      </c>
      <c r="H74" s="56" t="e">
        <f t="array" ref="H74">INDEX(Data!$K:$K,MATCH($E74,Data!$B:$B,0),0)/INDEX(Data!$K:$K,MATCH($F74,Data!$B:$B,0),0)-1</f>
        <v>#N/A</v>
      </c>
      <c r="I74" s="57" t="e">
        <f t="array" ref="I74">(INDEX(Data!$AR:$AR,MATCH($E74,Data!$B:$B,0),0)/INDEX(Data!$AR:$AR,MATCH($F74,Data!$B:$B,0),0))-1</f>
        <v>#N/A</v>
      </c>
      <c r="J74" s="58" t="e">
        <f t="shared" si="8"/>
        <v>#N/A</v>
      </c>
      <c r="K74" s="27" t="str">
        <f t="shared" si="9"/>
        <v>EICHERMOT4516945134</v>
      </c>
      <c r="L74" s="59" t="e">
        <f t="array" ref="L74">INDEX(Data!$K:$K,MATCH($E74,Data!$B:$B,0),0)/INDEX(Data!$H:$H,MATCH($K74,Data!$B:$B,0),0)-1</f>
        <v>#N/A</v>
      </c>
      <c r="M74" s="59" t="e">
        <f t="array" ref="M74">(INDEX(Data!$AR:$AR,MATCH($E74,Data!$B:$B,0),0)/INDEX(Data!$AT:$AT,MATCH($K74,Data!$B:$B,0),0))-1</f>
        <v>#N/A</v>
      </c>
      <c r="N74" s="60" t="e">
        <f t="shared" si="10"/>
        <v>#N/A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2"/>
      <c r="B75" s="2"/>
      <c r="C75" s="53" t="str">
        <f t="shared" si="11"/>
        <v>CHART</v>
      </c>
      <c r="D75" s="61" t="s">
        <v>110</v>
      </c>
      <c r="E75" s="2" t="str">
        <f t="shared" si="6"/>
        <v>ESCORTS4518445134</v>
      </c>
      <c r="F75" s="2" t="str">
        <f t="shared" si="7"/>
        <v>ESCORTS4511945134</v>
      </c>
      <c r="G75" s="55" t="e">
        <f t="array" ref="G75">INDEX(Data!$K:$K,MATCH($E75,Data!$B:$B,0),0)</f>
        <v>#N/A</v>
      </c>
      <c r="H75" s="56" t="e">
        <f t="array" ref="H75">INDEX(Data!$K:$K,MATCH($E75,Data!$B:$B,0),0)/INDEX(Data!$K:$K,MATCH($F75,Data!$B:$B,0),0)-1</f>
        <v>#N/A</v>
      </c>
      <c r="I75" s="57" t="e">
        <f t="array" ref="I75">(INDEX(Data!$AR:$AR,MATCH($E75,Data!$B:$B,0),0)/INDEX(Data!$AR:$AR,MATCH($F75,Data!$B:$B,0),0))-1</f>
        <v>#N/A</v>
      </c>
      <c r="J75" s="58" t="e">
        <f t="shared" si="8"/>
        <v>#N/A</v>
      </c>
      <c r="K75" s="27" t="str">
        <f t="shared" si="9"/>
        <v>ESCORTS4516945134</v>
      </c>
      <c r="L75" s="59" t="e">
        <f t="array" ref="L75">INDEX(Data!$K:$K,MATCH($E75,Data!$B:$B,0),0)/INDEX(Data!$H:$H,MATCH($K75,Data!$B:$B,0),0)-1</f>
        <v>#N/A</v>
      </c>
      <c r="M75" s="59" t="e">
        <f t="array" ref="M75">(INDEX(Data!$AR:$AR,MATCH($E75,Data!$B:$B,0),0)/INDEX(Data!$AT:$AT,MATCH($K75,Data!$B:$B,0),0))-1</f>
        <v>#N/A</v>
      </c>
      <c r="N75" s="60" t="e">
        <f t="shared" si="10"/>
        <v>#N/A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2"/>
      <c r="B76" s="2"/>
      <c r="C76" s="53" t="str">
        <f t="shared" si="11"/>
        <v>CHART</v>
      </c>
      <c r="D76" s="61" t="s">
        <v>111</v>
      </c>
      <c r="E76" s="2" t="str">
        <f t="shared" si="6"/>
        <v>EXIDEIND4518445134</v>
      </c>
      <c r="F76" s="2" t="str">
        <f t="shared" si="7"/>
        <v>EXIDEIND4511945134</v>
      </c>
      <c r="G76" s="55" t="e">
        <f t="array" ref="G76">INDEX(Data!$K:$K,MATCH($E76,Data!$B:$B,0),0)</f>
        <v>#N/A</v>
      </c>
      <c r="H76" s="56" t="e">
        <f t="array" ref="H76">INDEX(Data!$K:$K,MATCH($E76,Data!$B:$B,0),0)/INDEX(Data!$K:$K,MATCH($F76,Data!$B:$B,0),0)-1</f>
        <v>#N/A</v>
      </c>
      <c r="I76" s="57" t="e">
        <f t="array" ref="I76">(INDEX(Data!$AR:$AR,MATCH($E76,Data!$B:$B,0),0)/INDEX(Data!$AR:$AR,MATCH($F76,Data!$B:$B,0),0))-1</f>
        <v>#N/A</v>
      </c>
      <c r="J76" s="58" t="e">
        <f t="shared" si="8"/>
        <v>#N/A</v>
      </c>
      <c r="K76" s="27" t="str">
        <f t="shared" si="9"/>
        <v>EXIDEIND4516945134</v>
      </c>
      <c r="L76" s="59" t="e">
        <f t="array" ref="L76">INDEX(Data!$K:$K,MATCH($E76,Data!$B:$B,0),0)/INDEX(Data!$H:$H,MATCH($K76,Data!$B:$B,0),0)-1</f>
        <v>#N/A</v>
      </c>
      <c r="M76" s="59" t="e">
        <f t="array" ref="M76">(INDEX(Data!$AR:$AR,MATCH($E76,Data!$B:$B,0),0)/INDEX(Data!$AT:$AT,MATCH($K76,Data!$B:$B,0),0))-1</f>
        <v>#N/A</v>
      </c>
      <c r="N76" s="60" t="e">
        <f t="shared" si="10"/>
        <v>#N/A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2"/>
      <c r="B77" s="2"/>
      <c r="C77" s="53" t="str">
        <f t="shared" si="11"/>
        <v>CHART</v>
      </c>
      <c r="D77" s="61" t="s">
        <v>112</v>
      </c>
      <c r="E77" s="2" t="str">
        <f t="shared" si="6"/>
        <v>FEDERALBNK4518445134</v>
      </c>
      <c r="F77" s="2" t="str">
        <f t="shared" si="7"/>
        <v>FEDERALBNK4511945134</v>
      </c>
      <c r="G77" s="55" t="e">
        <f t="array" ref="G77">INDEX(Data!$K:$K,MATCH($E77,Data!$B:$B,0),0)</f>
        <v>#N/A</v>
      </c>
      <c r="H77" s="56" t="e">
        <f t="array" ref="H77">INDEX(Data!$K:$K,MATCH($E77,Data!$B:$B,0),0)/INDEX(Data!$K:$K,MATCH($F77,Data!$B:$B,0),0)-1</f>
        <v>#N/A</v>
      </c>
      <c r="I77" s="57" t="e">
        <f t="array" ref="I77">(INDEX(Data!$AR:$AR,MATCH($E77,Data!$B:$B,0),0)/INDEX(Data!$AR:$AR,MATCH($F77,Data!$B:$B,0),0))-1</f>
        <v>#N/A</v>
      </c>
      <c r="J77" s="58" t="e">
        <f t="shared" si="8"/>
        <v>#N/A</v>
      </c>
      <c r="K77" s="27" t="str">
        <f t="shared" si="9"/>
        <v>FEDERALBNK4516945134</v>
      </c>
      <c r="L77" s="59" t="e">
        <f t="array" ref="L77">INDEX(Data!$K:$K,MATCH($E77,Data!$B:$B,0),0)/INDEX(Data!$H:$H,MATCH($K77,Data!$B:$B,0),0)-1</f>
        <v>#N/A</v>
      </c>
      <c r="M77" s="59" t="e">
        <f t="array" ref="M77">(INDEX(Data!$AR:$AR,MATCH($E77,Data!$B:$B,0),0)/INDEX(Data!$AT:$AT,MATCH($K77,Data!$B:$B,0),0))-1</f>
        <v>#N/A</v>
      </c>
      <c r="N77" s="60" t="e">
        <f t="shared" si="10"/>
        <v>#N/A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2"/>
      <c r="B78" s="2"/>
      <c r="C78" s="53" t="str">
        <f t="shared" si="11"/>
        <v>CHART</v>
      </c>
      <c r="D78" s="61" t="s">
        <v>113</v>
      </c>
      <c r="E78" s="2" t="str">
        <f t="shared" ref="E78:E109" si="12">$D78&amp;G$12&amp;$D$12</f>
        <v>GAIL4518445134</v>
      </c>
      <c r="F78" s="2" t="str">
        <f t="shared" ref="F78:F109" si="13">$D78&amp;H$12&amp;$D$12</f>
        <v>GAIL4511945134</v>
      </c>
      <c r="G78" s="55" t="e">
        <f t="array" ref="G78">INDEX(Data!$K:$K,MATCH($E78,Data!$B:$B,0),0)</f>
        <v>#N/A</v>
      </c>
      <c r="H78" s="56" t="e">
        <f t="array" ref="H78">INDEX(Data!$K:$K,MATCH($E78,Data!$B:$B,0),0)/INDEX(Data!$K:$K,MATCH($F78,Data!$B:$B,0),0)-1</f>
        <v>#N/A</v>
      </c>
      <c r="I78" s="57" t="e">
        <f t="array" ref="I78">(INDEX(Data!$AR:$AR,MATCH($E78,Data!$B:$B,0),0)/INDEX(Data!$AR:$AR,MATCH($F78,Data!$B:$B,0),0))-1</f>
        <v>#N/A</v>
      </c>
      <c r="J78" s="58" t="e">
        <f t="shared" ref="J78:J109" si="14">IF(AND(H78&gt;0,I78&gt;0),"Long Builtup",IF(AND(H78&lt;0,I78&gt;0),"Short Builtup",IF(AND(H78&gt;0,I78&lt;0),"Short Covering",IF(AND(H78&lt;0,I78&lt;0),"Long Unwinding",""))))</f>
        <v>#N/A</v>
      </c>
      <c r="K78" s="27" t="str">
        <f t="shared" ref="K78:K109" si="15">$D78&amp;L$12&amp;$D$12</f>
        <v>GAIL4516945134</v>
      </c>
      <c r="L78" s="59" t="e">
        <f t="array" ref="L78">INDEX(Data!$K:$K,MATCH($E78,Data!$B:$B,0),0)/INDEX(Data!$H:$H,MATCH($K78,Data!$B:$B,0),0)-1</f>
        <v>#N/A</v>
      </c>
      <c r="M78" s="59" t="e">
        <f t="array" ref="M78">(INDEX(Data!$AR:$AR,MATCH($E78,Data!$B:$B,0),0)/INDEX(Data!$AT:$AT,MATCH($K78,Data!$B:$B,0),0))-1</f>
        <v>#N/A</v>
      </c>
      <c r="N78" s="60" t="e">
        <f t="shared" ref="N78:N109" si="16">IF(AND(L78&gt;0,M78&gt;0),"Long Builtup",IF(AND(L78&lt;0,M78&gt;0),"Short Builtup",IF(AND(L78&gt;0,M78&lt;0),"Short Covering",IF(AND(L78&lt;0,M78&lt;0),"Long Unwinding",""))))</f>
        <v>#N/A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2"/>
      <c r="B79" s="2"/>
      <c r="C79" s="53" t="str">
        <f t="shared" si="11"/>
        <v>CHART</v>
      </c>
      <c r="D79" s="61" t="s">
        <v>114</v>
      </c>
      <c r="E79" s="2" t="str">
        <f t="shared" si="12"/>
        <v>GLENMARK4518445134</v>
      </c>
      <c r="F79" s="2" t="str">
        <f t="shared" si="13"/>
        <v>GLENMARK4511945134</v>
      </c>
      <c r="G79" s="55" t="e">
        <f t="array" ref="G79">INDEX(Data!$K:$K,MATCH($E79,Data!$B:$B,0),0)</f>
        <v>#N/A</v>
      </c>
      <c r="H79" s="56" t="e">
        <f t="array" ref="H79">INDEX(Data!$K:$K,MATCH($E79,Data!$B:$B,0),0)/INDEX(Data!$K:$K,MATCH($F79,Data!$B:$B,0),0)-1</f>
        <v>#N/A</v>
      </c>
      <c r="I79" s="57" t="e">
        <f t="array" ref="I79">(INDEX(Data!$AR:$AR,MATCH($E79,Data!$B:$B,0),0)/INDEX(Data!$AR:$AR,MATCH($F79,Data!$B:$B,0),0))-1</f>
        <v>#N/A</v>
      </c>
      <c r="J79" s="58" t="e">
        <f t="shared" si="14"/>
        <v>#N/A</v>
      </c>
      <c r="K79" s="27" t="str">
        <f t="shared" si="15"/>
        <v>GLENMARK4516945134</v>
      </c>
      <c r="L79" s="59" t="e">
        <f t="array" ref="L79">INDEX(Data!$K:$K,MATCH($E79,Data!$B:$B,0),0)/INDEX(Data!$H:$H,MATCH($K79,Data!$B:$B,0),0)-1</f>
        <v>#N/A</v>
      </c>
      <c r="M79" s="59" t="e">
        <f t="array" ref="M79">(INDEX(Data!$AR:$AR,MATCH($E79,Data!$B:$B,0),0)/INDEX(Data!$AT:$AT,MATCH($K79,Data!$B:$B,0),0))-1</f>
        <v>#N/A</v>
      </c>
      <c r="N79" s="60" t="e">
        <f t="shared" si="16"/>
        <v>#N/A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2"/>
      <c r="B80" s="2"/>
      <c r="C80" s="53" t="str">
        <f t="shared" ref="C80:C111" si="17">IF(D80="","",HYPERLINK("https://in.tradingview.com/chart/?symbol=NSE:"&amp;D80,"CHART"))</f>
        <v>CHART</v>
      </c>
      <c r="D80" s="61" t="s">
        <v>115</v>
      </c>
      <c r="E80" s="2" t="str">
        <f t="shared" si="12"/>
        <v>GMRINFRA4518445134</v>
      </c>
      <c r="F80" s="2" t="str">
        <f t="shared" si="13"/>
        <v>GMRINFRA4511945134</v>
      </c>
      <c r="G80" s="55" t="e">
        <f t="array" ref="G80">INDEX(Data!$K:$K,MATCH($E80,Data!$B:$B,0),0)</f>
        <v>#N/A</v>
      </c>
      <c r="H80" s="56" t="e">
        <f t="array" ref="H80">INDEX(Data!$K:$K,MATCH($E80,Data!$B:$B,0),0)/INDEX(Data!$K:$K,MATCH($F80,Data!$B:$B,0),0)-1</f>
        <v>#N/A</v>
      </c>
      <c r="I80" s="57" t="e">
        <f t="array" ref="I80">(INDEX(Data!$AR:$AR,MATCH($E80,Data!$B:$B,0),0)/INDEX(Data!$AR:$AR,MATCH($F80,Data!$B:$B,0),0))-1</f>
        <v>#N/A</v>
      </c>
      <c r="J80" s="58" t="e">
        <f t="shared" si="14"/>
        <v>#N/A</v>
      </c>
      <c r="K80" s="27" t="str">
        <f t="shared" si="15"/>
        <v>GMRINFRA4516945134</v>
      </c>
      <c r="L80" s="59" t="e">
        <f t="array" ref="L80">INDEX(Data!$K:$K,MATCH($E80,Data!$B:$B,0),0)/INDEX(Data!$H:$H,MATCH($K80,Data!$B:$B,0),0)-1</f>
        <v>#N/A</v>
      </c>
      <c r="M80" s="59" t="e">
        <f t="array" ref="M80">(INDEX(Data!$AR:$AR,MATCH($E80,Data!$B:$B,0),0)/INDEX(Data!$AT:$AT,MATCH($K80,Data!$B:$B,0),0))-1</f>
        <v>#N/A</v>
      </c>
      <c r="N80" s="60" t="e">
        <f t="shared" si="16"/>
        <v>#N/A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2"/>
      <c r="B81" s="2"/>
      <c r="C81" s="53" t="str">
        <f t="shared" si="17"/>
        <v>CHART</v>
      </c>
      <c r="D81" s="61" t="s">
        <v>116</v>
      </c>
      <c r="E81" s="2" t="str">
        <f t="shared" si="12"/>
        <v>GNFC4518445134</v>
      </c>
      <c r="F81" s="2" t="str">
        <f t="shared" si="13"/>
        <v>GNFC4511945134</v>
      </c>
      <c r="G81" s="55" t="e">
        <f t="array" ref="G81">INDEX(Data!$K:$K,MATCH($E81,Data!$B:$B,0),0)</f>
        <v>#N/A</v>
      </c>
      <c r="H81" s="56" t="e">
        <f t="array" ref="H81">INDEX(Data!$K:$K,MATCH($E81,Data!$B:$B,0),0)/INDEX(Data!$K:$K,MATCH($F81,Data!$B:$B,0),0)-1</f>
        <v>#N/A</v>
      </c>
      <c r="I81" s="57" t="e">
        <f t="array" ref="I81">(INDEX(Data!$AR:$AR,MATCH($E81,Data!$B:$B,0),0)/INDEX(Data!$AR:$AR,MATCH($F81,Data!$B:$B,0),0))-1</f>
        <v>#N/A</v>
      </c>
      <c r="J81" s="58" t="e">
        <f t="shared" si="14"/>
        <v>#N/A</v>
      </c>
      <c r="K81" s="27" t="str">
        <f t="shared" si="15"/>
        <v>GNFC4516945134</v>
      </c>
      <c r="L81" s="59" t="e">
        <f t="array" ref="L81">INDEX(Data!$K:$K,MATCH($E81,Data!$B:$B,0),0)/INDEX(Data!$H:$H,MATCH($K81,Data!$B:$B,0),0)-1</f>
        <v>#N/A</v>
      </c>
      <c r="M81" s="59" t="e">
        <f t="array" ref="M81">(INDEX(Data!$AR:$AR,MATCH($E81,Data!$B:$B,0),0)/INDEX(Data!$AT:$AT,MATCH($K81,Data!$B:$B,0),0))-1</f>
        <v>#N/A</v>
      </c>
      <c r="N81" s="60" t="e">
        <f t="shared" si="16"/>
        <v>#N/A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2"/>
      <c r="B82" s="2"/>
      <c r="C82" s="53" t="str">
        <f t="shared" si="17"/>
        <v>CHART</v>
      </c>
      <c r="D82" s="61" t="s">
        <v>117</v>
      </c>
      <c r="E82" s="2" t="str">
        <f t="shared" si="12"/>
        <v>GODREJCP4518445134</v>
      </c>
      <c r="F82" s="2" t="str">
        <f t="shared" si="13"/>
        <v>GODREJCP4511945134</v>
      </c>
      <c r="G82" s="55" t="e">
        <f t="array" ref="G82">INDEX(Data!$K:$K,MATCH($E82,Data!$B:$B,0),0)</f>
        <v>#N/A</v>
      </c>
      <c r="H82" s="56" t="e">
        <f t="array" ref="H82">INDEX(Data!$K:$K,MATCH($E82,Data!$B:$B,0),0)/INDEX(Data!$K:$K,MATCH($F82,Data!$B:$B,0),0)-1</f>
        <v>#N/A</v>
      </c>
      <c r="I82" s="57" t="e">
        <f t="array" ref="I82">(INDEX(Data!$AR:$AR,MATCH($E82,Data!$B:$B,0),0)/INDEX(Data!$AR:$AR,MATCH($F82,Data!$B:$B,0),0))-1</f>
        <v>#N/A</v>
      </c>
      <c r="J82" s="58" t="e">
        <f t="shared" si="14"/>
        <v>#N/A</v>
      </c>
      <c r="K82" s="27" t="str">
        <f t="shared" si="15"/>
        <v>GODREJCP4516945134</v>
      </c>
      <c r="L82" s="59" t="e">
        <f t="array" ref="L82">INDEX(Data!$K:$K,MATCH($E82,Data!$B:$B,0),0)/INDEX(Data!$H:$H,MATCH($K82,Data!$B:$B,0),0)-1</f>
        <v>#N/A</v>
      </c>
      <c r="M82" s="59" t="e">
        <f t="array" ref="M82">(INDEX(Data!$AR:$AR,MATCH($E82,Data!$B:$B,0),0)/INDEX(Data!$AT:$AT,MATCH($K82,Data!$B:$B,0),0))-1</f>
        <v>#N/A</v>
      </c>
      <c r="N82" s="60" t="e">
        <f t="shared" si="16"/>
        <v>#N/A</v>
      </c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2"/>
      <c r="B83" s="2"/>
      <c r="C83" s="53" t="str">
        <f t="shared" si="17"/>
        <v>CHART</v>
      </c>
      <c r="D83" s="61" t="s">
        <v>118</v>
      </c>
      <c r="E83" s="2" t="str">
        <f t="shared" si="12"/>
        <v>GODREJPROP4518445134</v>
      </c>
      <c r="F83" s="2" t="str">
        <f t="shared" si="13"/>
        <v>GODREJPROP4511945134</v>
      </c>
      <c r="G83" s="55" t="e">
        <f t="array" ref="G83">INDEX(Data!$K:$K,MATCH($E83,Data!$B:$B,0),0)</f>
        <v>#N/A</v>
      </c>
      <c r="H83" s="56" t="e">
        <f t="array" ref="H83">INDEX(Data!$K:$K,MATCH($E83,Data!$B:$B,0),0)/INDEX(Data!$K:$K,MATCH($F83,Data!$B:$B,0),0)-1</f>
        <v>#N/A</v>
      </c>
      <c r="I83" s="57" t="e">
        <f t="array" ref="I83">(INDEX(Data!$AR:$AR,MATCH($E83,Data!$B:$B,0),0)/INDEX(Data!$AR:$AR,MATCH($F83,Data!$B:$B,0),0))-1</f>
        <v>#N/A</v>
      </c>
      <c r="J83" s="58" t="e">
        <f t="shared" si="14"/>
        <v>#N/A</v>
      </c>
      <c r="K83" s="27" t="str">
        <f t="shared" si="15"/>
        <v>GODREJPROP4516945134</v>
      </c>
      <c r="L83" s="59" t="e">
        <f t="array" ref="L83">INDEX(Data!$K:$K,MATCH($E83,Data!$B:$B,0),0)/INDEX(Data!$H:$H,MATCH($K83,Data!$B:$B,0),0)-1</f>
        <v>#N/A</v>
      </c>
      <c r="M83" s="59" t="e">
        <f t="array" ref="M83">(INDEX(Data!$AR:$AR,MATCH($E83,Data!$B:$B,0),0)/INDEX(Data!$AT:$AT,MATCH($K83,Data!$B:$B,0),0))-1</f>
        <v>#N/A</v>
      </c>
      <c r="N83" s="60" t="e">
        <f t="shared" si="16"/>
        <v>#N/A</v>
      </c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2"/>
      <c r="B84" s="2"/>
      <c r="C84" s="53" t="str">
        <f t="shared" si="17"/>
        <v>CHART</v>
      </c>
      <c r="D84" s="61" t="s">
        <v>119</v>
      </c>
      <c r="E84" s="2" t="str">
        <f t="shared" si="12"/>
        <v>GRANULES4518445134</v>
      </c>
      <c r="F84" s="2" t="str">
        <f t="shared" si="13"/>
        <v>GRANULES4511945134</v>
      </c>
      <c r="G84" s="55" t="e">
        <f t="array" ref="G84">INDEX(Data!$K:$K,MATCH($E84,Data!$B:$B,0),0)</f>
        <v>#N/A</v>
      </c>
      <c r="H84" s="56" t="e">
        <f t="array" ref="H84">INDEX(Data!$K:$K,MATCH($E84,Data!$B:$B,0),0)/INDEX(Data!$K:$K,MATCH($F84,Data!$B:$B,0),0)-1</f>
        <v>#N/A</v>
      </c>
      <c r="I84" s="57" t="e">
        <f t="array" ref="I84">(INDEX(Data!$AR:$AR,MATCH($E84,Data!$B:$B,0),0)/INDEX(Data!$AR:$AR,MATCH($F84,Data!$B:$B,0),0))-1</f>
        <v>#N/A</v>
      </c>
      <c r="J84" s="58" t="e">
        <f t="shared" si="14"/>
        <v>#N/A</v>
      </c>
      <c r="K84" s="27" t="str">
        <f t="shared" si="15"/>
        <v>GRANULES4516945134</v>
      </c>
      <c r="L84" s="59" t="e">
        <f t="array" ref="L84">INDEX(Data!$K:$K,MATCH($E84,Data!$B:$B,0),0)/INDEX(Data!$H:$H,MATCH($K84,Data!$B:$B,0),0)-1</f>
        <v>#N/A</v>
      </c>
      <c r="M84" s="59" t="e">
        <f t="array" ref="M84">(INDEX(Data!$AR:$AR,MATCH($E84,Data!$B:$B,0),0)/INDEX(Data!$AT:$AT,MATCH($K84,Data!$B:$B,0),0))-1</f>
        <v>#N/A</v>
      </c>
      <c r="N84" s="60" t="e">
        <f t="shared" si="16"/>
        <v>#N/A</v>
      </c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2"/>
      <c r="B85" s="2"/>
      <c r="C85" s="53" t="str">
        <f t="shared" si="17"/>
        <v>CHART</v>
      </c>
      <c r="D85" s="61" t="s">
        <v>49</v>
      </c>
      <c r="E85" s="2" t="str">
        <f t="shared" si="12"/>
        <v>GRASIM4518445134</v>
      </c>
      <c r="F85" s="2" t="str">
        <f t="shared" si="13"/>
        <v>GRASIM4511945134</v>
      </c>
      <c r="G85" s="55" t="e">
        <f t="array" ref="G85">INDEX(Data!$K:$K,MATCH($E85,Data!$B:$B,0),0)</f>
        <v>#N/A</v>
      </c>
      <c r="H85" s="56" t="e">
        <f t="array" ref="H85">INDEX(Data!$K:$K,MATCH($E85,Data!$B:$B,0),0)/INDEX(Data!$K:$K,MATCH($F85,Data!$B:$B,0),0)-1</f>
        <v>#N/A</v>
      </c>
      <c r="I85" s="57" t="e">
        <f t="array" ref="I85">(INDEX(Data!$AR:$AR,MATCH($E85,Data!$B:$B,0),0)/INDEX(Data!$AR:$AR,MATCH($F85,Data!$B:$B,0),0))-1</f>
        <v>#N/A</v>
      </c>
      <c r="J85" s="58" t="e">
        <f t="shared" si="14"/>
        <v>#N/A</v>
      </c>
      <c r="K85" s="27" t="str">
        <f t="shared" si="15"/>
        <v>GRASIM4516945134</v>
      </c>
      <c r="L85" s="59" t="e">
        <f t="array" ref="L85">INDEX(Data!$K:$K,MATCH($E85,Data!$B:$B,0),0)/INDEX(Data!$H:$H,MATCH($K85,Data!$B:$B,0),0)-1</f>
        <v>#N/A</v>
      </c>
      <c r="M85" s="59" t="e">
        <f t="array" ref="M85">(INDEX(Data!$AR:$AR,MATCH($E85,Data!$B:$B,0),0)/INDEX(Data!$AT:$AT,MATCH($K85,Data!$B:$B,0),0))-1</f>
        <v>#N/A</v>
      </c>
      <c r="N85" s="60" t="e">
        <f t="shared" si="16"/>
        <v>#N/A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2"/>
      <c r="B86" s="2"/>
      <c r="C86" s="53" t="str">
        <f t="shared" si="17"/>
        <v>CHART</v>
      </c>
      <c r="D86" s="61" t="s">
        <v>120</v>
      </c>
      <c r="E86" s="2" t="str">
        <f t="shared" si="12"/>
        <v>GUJGASLTD4518445134</v>
      </c>
      <c r="F86" s="2" t="str">
        <f t="shared" si="13"/>
        <v>GUJGASLTD4511945134</v>
      </c>
      <c r="G86" s="55" t="e">
        <f t="array" ref="G86">INDEX(Data!$K:$K,MATCH($E86,Data!$B:$B,0),0)</f>
        <v>#N/A</v>
      </c>
      <c r="H86" s="56" t="e">
        <f t="array" ref="H86">INDEX(Data!$K:$K,MATCH($E86,Data!$B:$B,0),0)/INDEX(Data!$K:$K,MATCH($F86,Data!$B:$B,0),0)-1</f>
        <v>#N/A</v>
      </c>
      <c r="I86" s="57" t="e">
        <f t="array" ref="I86">(INDEX(Data!$AR:$AR,MATCH($E86,Data!$B:$B,0),0)/INDEX(Data!$AR:$AR,MATCH($F86,Data!$B:$B,0),0))-1</f>
        <v>#N/A</v>
      </c>
      <c r="J86" s="58" t="e">
        <f t="shared" si="14"/>
        <v>#N/A</v>
      </c>
      <c r="K86" s="27" t="str">
        <f t="shared" si="15"/>
        <v>GUJGASLTD4516945134</v>
      </c>
      <c r="L86" s="59" t="e">
        <f t="array" ref="L86">INDEX(Data!$K:$K,MATCH($E86,Data!$B:$B,0),0)/INDEX(Data!$H:$H,MATCH($K86,Data!$B:$B,0),0)-1</f>
        <v>#N/A</v>
      </c>
      <c r="M86" s="59" t="e">
        <f t="array" ref="M86">(INDEX(Data!$AR:$AR,MATCH($E86,Data!$B:$B,0),0)/INDEX(Data!$AT:$AT,MATCH($K86,Data!$B:$B,0),0))-1</f>
        <v>#N/A</v>
      </c>
      <c r="N86" s="60" t="e">
        <f t="shared" si="16"/>
        <v>#N/A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2"/>
      <c r="B87" s="2"/>
      <c r="C87" s="53" t="str">
        <f t="shared" si="17"/>
        <v>CHART</v>
      </c>
      <c r="D87" s="61" t="s">
        <v>121</v>
      </c>
      <c r="E87" s="2" t="str">
        <f t="shared" si="12"/>
        <v>HAL4518445134</v>
      </c>
      <c r="F87" s="2" t="str">
        <f t="shared" si="13"/>
        <v>HAL4511945134</v>
      </c>
      <c r="G87" s="55" t="e">
        <f t="array" ref="G87">INDEX(Data!$K:$K,MATCH($E87,Data!$B:$B,0),0)</f>
        <v>#N/A</v>
      </c>
      <c r="H87" s="56" t="e">
        <f t="array" ref="H87">INDEX(Data!$K:$K,MATCH($E87,Data!$B:$B,0),0)/INDEX(Data!$K:$K,MATCH($F87,Data!$B:$B,0),0)-1</f>
        <v>#N/A</v>
      </c>
      <c r="I87" s="57" t="e">
        <f t="array" ref="I87">(INDEX(Data!$AR:$AR,MATCH($E87,Data!$B:$B,0),0)/INDEX(Data!$AR:$AR,MATCH($F87,Data!$B:$B,0),0))-1</f>
        <v>#N/A</v>
      </c>
      <c r="J87" s="58" t="e">
        <f t="shared" si="14"/>
        <v>#N/A</v>
      </c>
      <c r="K87" s="27" t="str">
        <f t="shared" si="15"/>
        <v>HAL4516945134</v>
      </c>
      <c r="L87" s="59" t="e">
        <f t="array" ref="L87">INDEX(Data!$K:$K,MATCH($E87,Data!$B:$B,0),0)/INDEX(Data!$H:$H,MATCH($K87,Data!$B:$B,0),0)-1</f>
        <v>#N/A</v>
      </c>
      <c r="M87" s="59" t="e">
        <f t="array" ref="M87">(INDEX(Data!$AR:$AR,MATCH($E87,Data!$B:$B,0),0)/INDEX(Data!$AT:$AT,MATCH($K87,Data!$B:$B,0),0))-1</f>
        <v>#N/A</v>
      </c>
      <c r="N87" s="60" t="e">
        <f t="shared" si="16"/>
        <v>#N/A</v>
      </c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2"/>
      <c r="B88" s="2"/>
      <c r="C88" s="53" t="str">
        <f t="shared" si="17"/>
        <v>CHART</v>
      </c>
      <c r="D88" s="61" t="s">
        <v>122</v>
      </c>
      <c r="E88" s="2" t="str">
        <f t="shared" si="12"/>
        <v>HAVELLS4518445134</v>
      </c>
      <c r="F88" s="2" t="str">
        <f t="shared" si="13"/>
        <v>HAVELLS4511945134</v>
      </c>
      <c r="G88" s="55" t="e">
        <f t="array" ref="G88">INDEX(Data!$K:$K,MATCH($E88,Data!$B:$B,0),0)</f>
        <v>#N/A</v>
      </c>
      <c r="H88" s="56" t="e">
        <f t="array" ref="H88">INDEX(Data!$K:$K,MATCH($E88,Data!$B:$B,0),0)/INDEX(Data!$K:$K,MATCH($F88,Data!$B:$B,0),0)-1</f>
        <v>#N/A</v>
      </c>
      <c r="I88" s="57" t="e">
        <f t="array" ref="I88">(INDEX(Data!$AR:$AR,MATCH($E88,Data!$B:$B,0),0)/INDEX(Data!$AR:$AR,MATCH($F88,Data!$B:$B,0),0))-1</f>
        <v>#N/A</v>
      </c>
      <c r="J88" s="58" t="e">
        <f t="shared" si="14"/>
        <v>#N/A</v>
      </c>
      <c r="K88" s="27" t="str">
        <f t="shared" si="15"/>
        <v>HAVELLS4516945134</v>
      </c>
      <c r="L88" s="59" t="e">
        <f t="array" ref="L88">INDEX(Data!$K:$K,MATCH($E88,Data!$B:$B,0),0)/INDEX(Data!$H:$H,MATCH($K88,Data!$B:$B,0),0)-1</f>
        <v>#N/A</v>
      </c>
      <c r="M88" s="59" t="e">
        <f t="array" ref="M88">(INDEX(Data!$AR:$AR,MATCH($E88,Data!$B:$B,0),0)/INDEX(Data!$AT:$AT,MATCH($K88,Data!$B:$B,0),0))-1</f>
        <v>#N/A</v>
      </c>
      <c r="N88" s="60" t="e">
        <f t="shared" si="16"/>
        <v>#N/A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2"/>
      <c r="B89" s="2"/>
      <c r="C89" s="53" t="str">
        <f t="shared" si="17"/>
        <v>CHART</v>
      </c>
      <c r="D89" s="61" t="s">
        <v>35</v>
      </c>
      <c r="E89" s="2" t="str">
        <f t="shared" si="12"/>
        <v>HCLTECH4518445134</v>
      </c>
      <c r="F89" s="2" t="str">
        <f t="shared" si="13"/>
        <v>HCLTECH4511945134</v>
      </c>
      <c r="G89" s="55" t="e">
        <f t="array" ref="G89">INDEX(Data!$K:$K,MATCH($E89,Data!$B:$B,0),0)</f>
        <v>#N/A</v>
      </c>
      <c r="H89" s="56" t="e">
        <f t="array" ref="H89">INDEX(Data!$K:$K,MATCH($E89,Data!$B:$B,0),0)/INDEX(Data!$K:$K,MATCH($F89,Data!$B:$B,0),0)-1</f>
        <v>#N/A</v>
      </c>
      <c r="I89" s="57" t="e">
        <f t="array" ref="I89">(INDEX(Data!$AR:$AR,MATCH($E89,Data!$B:$B,0),0)/INDEX(Data!$AR:$AR,MATCH($F89,Data!$B:$B,0),0))-1</f>
        <v>#N/A</v>
      </c>
      <c r="J89" s="58" t="e">
        <f t="shared" si="14"/>
        <v>#N/A</v>
      </c>
      <c r="K89" s="27" t="str">
        <f t="shared" si="15"/>
        <v>HCLTECH4516945134</v>
      </c>
      <c r="L89" s="59" t="e">
        <f t="array" ref="L89">INDEX(Data!$K:$K,MATCH($E89,Data!$B:$B,0),0)/INDEX(Data!$H:$H,MATCH($K89,Data!$B:$B,0),0)-1</f>
        <v>#N/A</v>
      </c>
      <c r="M89" s="59" t="e">
        <f t="array" ref="M89">(INDEX(Data!$AR:$AR,MATCH($E89,Data!$B:$B,0),0)/INDEX(Data!$AT:$AT,MATCH($K89,Data!$B:$B,0),0))-1</f>
        <v>#N/A</v>
      </c>
      <c r="N89" s="60" t="e">
        <f t="shared" si="16"/>
        <v>#N/A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2"/>
      <c r="B90" s="2"/>
      <c r="C90" s="53" t="str">
        <f t="shared" si="17"/>
        <v>CHART</v>
      </c>
      <c r="D90" s="61" t="s">
        <v>123</v>
      </c>
      <c r="E90" s="2" t="str">
        <f t="shared" si="12"/>
        <v>HDFC4518445134</v>
      </c>
      <c r="F90" s="2" t="str">
        <f t="shared" si="13"/>
        <v>HDFC4511945134</v>
      </c>
      <c r="G90" s="55" t="e">
        <f t="array" ref="G90">INDEX(Data!$K:$K,MATCH($E90,Data!$B:$B,0),0)</f>
        <v>#N/A</v>
      </c>
      <c r="H90" s="56" t="e">
        <f t="array" ref="H90">INDEX(Data!$K:$K,MATCH($E90,Data!$B:$B,0),0)/INDEX(Data!$K:$K,MATCH($F90,Data!$B:$B,0),0)-1</f>
        <v>#N/A</v>
      </c>
      <c r="I90" s="57" t="e">
        <f t="array" ref="I90">(INDEX(Data!$AR:$AR,MATCH($E90,Data!$B:$B,0),0)/INDEX(Data!$AR:$AR,MATCH($F90,Data!$B:$B,0),0))-1</f>
        <v>#N/A</v>
      </c>
      <c r="J90" s="58" t="e">
        <f t="shared" si="14"/>
        <v>#N/A</v>
      </c>
      <c r="K90" s="27" t="str">
        <f t="shared" si="15"/>
        <v>HDFC4516945134</v>
      </c>
      <c r="L90" s="59" t="e">
        <f t="array" ref="L90">INDEX(Data!$K:$K,MATCH($E90,Data!$B:$B,0),0)/INDEX(Data!$H:$H,MATCH($K90,Data!$B:$B,0),0)-1</f>
        <v>#N/A</v>
      </c>
      <c r="M90" s="59" t="e">
        <f t="array" ref="M90">(INDEX(Data!$AR:$AR,MATCH($E90,Data!$B:$B,0),0)/INDEX(Data!$AT:$AT,MATCH($K90,Data!$B:$B,0),0))-1</f>
        <v>#N/A</v>
      </c>
      <c r="N90" s="60" t="e">
        <f t="shared" si="16"/>
        <v>#N/A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2"/>
      <c r="B91" s="2"/>
      <c r="C91" s="53" t="str">
        <f t="shared" si="17"/>
        <v>CHART</v>
      </c>
      <c r="D91" s="61" t="s">
        <v>124</v>
      </c>
      <c r="E91" s="2" t="str">
        <f t="shared" si="12"/>
        <v>HDFCAMC4518445134</v>
      </c>
      <c r="F91" s="2" t="str">
        <f t="shared" si="13"/>
        <v>HDFCAMC4511945134</v>
      </c>
      <c r="G91" s="55" t="e">
        <f t="array" ref="G91">INDEX(Data!$K:$K,MATCH($E91,Data!$B:$B,0),0)</f>
        <v>#N/A</v>
      </c>
      <c r="H91" s="56" t="e">
        <f t="array" ref="H91">INDEX(Data!$K:$K,MATCH($E91,Data!$B:$B,0),0)/INDEX(Data!$K:$K,MATCH($F91,Data!$B:$B,0),0)-1</f>
        <v>#N/A</v>
      </c>
      <c r="I91" s="57" t="e">
        <f t="array" ref="I91">(INDEX(Data!$AR:$AR,MATCH($E91,Data!$B:$B,0),0)/INDEX(Data!$AR:$AR,MATCH($F91,Data!$B:$B,0),0))-1</f>
        <v>#N/A</v>
      </c>
      <c r="J91" s="58" t="e">
        <f t="shared" si="14"/>
        <v>#N/A</v>
      </c>
      <c r="K91" s="27" t="str">
        <f t="shared" si="15"/>
        <v>HDFCAMC4516945134</v>
      </c>
      <c r="L91" s="59" t="e">
        <f t="array" ref="L91">INDEX(Data!$K:$K,MATCH($E91,Data!$B:$B,0),0)/INDEX(Data!$H:$H,MATCH($K91,Data!$B:$B,0),0)-1</f>
        <v>#N/A</v>
      </c>
      <c r="M91" s="59" t="e">
        <f t="array" ref="M91">(INDEX(Data!$AR:$AR,MATCH($E91,Data!$B:$B,0),0)/INDEX(Data!$AT:$AT,MATCH($K91,Data!$B:$B,0),0))-1</f>
        <v>#N/A</v>
      </c>
      <c r="N91" s="60" t="e">
        <f t="shared" si="16"/>
        <v>#N/A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2"/>
      <c r="B92" s="2"/>
      <c r="C92" s="53" t="str">
        <f t="shared" si="17"/>
        <v>CHART</v>
      </c>
      <c r="D92" s="61" t="s">
        <v>18</v>
      </c>
      <c r="E92" s="2" t="str">
        <f t="shared" si="12"/>
        <v>HDFCBANK4518445134</v>
      </c>
      <c r="F92" s="2" t="str">
        <f t="shared" si="13"/>
        <v>HDFCBANK4511945134</v>
      </c>
      <c r="G92" s="55" t="e">
        <f t="array" ref="G92">INDEX(Data!$K:$K,MATCH($E92,Data!$B:$B,0),0)</f>
        <v>#N/A</v>
      </c>
      <c r="H92" s="56" t="e">
        <f t="array" ref="H92">INDEX(Data!$K:$K,MATCH($E92,Data!$B:$B,0),0)/INDEX(Data!$K:$K,MATCH($F92,Data!$B:$B,0),0)-1</f>
        <v>#N/A</v>
      </c>
      <c r="I92" s="57" t="e">
        <f t="array" ref="I92">(INDEX(Data!$AR:$AR,MATCH($E92,Data!$B:$B,0),0)/INDEX(Data!$AR:$AR,MATCH($F92,Data!$B:$B,0),0))-1</f>
        <v>#N/A</v>
      </c>
      <c r="J92" s="58" t="e">
        <f t="shared" si="14"/>
        <v>#N/A</v>
      </c>
      <c r="K92" s="27" t="str">
        <f t="shared" si="15"/>
        <v>HDFCBANK4516945134</v>
      </c>
      <c r="L92" s="59" t="e">
        <f t="array" ref="L92">INDEX(Data!$K:$K,MATCH($E92,Data!$B:$B,0),0)/INDEX(Data!$H:$H,MATCH($K92,Data!$B:$B,0),0)-1</f>
        <v>#N/A</v>
      </c>
      <c r="M92" s="59" t="e">
        <f t="array" ref="M92">(INDEX(Data!$AR:$AR,MATCH($E92,Data!$B:$B,0),0)/INDEX(Data!$AT:$AT,MATCH($K92,Data!$B:$B,0),0))-1</f>
        <v>#N/A</v>
      </c>
      <c r="N92" s="60" t="e">
        <f t="shared" si="16"/>
        <v>#N/A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2"/>
      <c r="B93" s="2"/>
      <c r="C93" s="53" t="str">
        <f t="shared" si="17"/>
        <v>CHART</v>
      </c>
      <c r="D93" s="61" t="s">
        <v>48</v>
      </c>
      <c r="E93" s="2" t="str">
        <f t="shared" si="12"/>
        <v>HDFCLIFE4518445134</v>
      </c>
      <c r="F93" s="2" t="str">
        <f t="shared" si="13"/>
        <v>HDFCLIFE4511945134</v>
      </c>
      <c r="G93" s="55" t="e">
        <f t="array" ref="G93">INDEX(Data!$K:$K,MATCH($E93,Data!$B:$B,0),0)</f>
        <v>#N/A</v>
      </c>
      <c r="H93" s="56" t="e">
        <f t="array" ref="H93">INDEX(Data!$K:$K,MATCH($E93,Data!$B:$B,0),0)/INDEX(Data!$K:$K,MATCH($F93,Data!$B:$B,0),0)-1</f>
        <v>#N/A</v>
      </c>
      <c r="I93" s="57" t="e">
        <f t="array" ref="I93">(INDEX(Data!$AR:$AR,MATCH($E93,Data!$B:$B,0),0)/INDEX(Data!$AR:$AR,MATCH($F93,Data!$B:$B,0),0))-1</f>
        <v>#N/A</v>
      </c>
      <c r="J93" s="58" t="e">
        <f t="shared" si="14"/>
        <v>#N/A</v>
      </c>
      <c r="K93" s="27" t="str">
        <f t="shared" si="15"/>
        <v>HDFCLIFE4516945134</v>
      </c>
      <c r="L93" s="59" t="e">
        <f t="array" ref="L93">INDEX(Data!$K:$K,MATCH($E93,Data!$B:$B,0),0)/INDEX(Data!$H:$H,MATCH($K93,Data!$B:$B,0),0)-1</f>
        <v>#N/A</v>
      </c>
      <c r="M93" s="59" t="e">
        <f t="array" ref="M93">(INDEX(Data!$AR:$AR,MATCH($E93,Data!$B:$B,0),0)/INDEX(Data!$AT:$AT,MATCH($K93,Data!$B:$B,0),0))-1</f>
        <v>#N/A</v>
      </c>
      <c r="N93" s="60" t="e">
        <f t="shared" si="16"/>
        <v>#N/A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2"/>
      <c r="B94" s="2"/>
      <c r="C94" s="53" t="str">
        <f t="shared" si="17"/>
        <v>CHART</v>
      </c>
      <c r="D94" s="61" t="s">
        <v>64</v>
      </c>
      <c r="E94" s="2" t="str">
        <f t="shared" si="12"/>
        <v>HEROMOTOCO4518445134</v>
      </c>
      <c r="F94" s="2" t="str">
        <f t="shared" si="13"/>
        <v>HEROMOTOCO4511945134</v>
      </c>
      <c r="G94" s="55" t="e">
        <f t="array" ref="G94">INDEX(Data!$K:$K,MATCH($E94,Data!$B:$B,0),0)</f>
        <v>#N/A</v>
      </c>
      <c r="H94" s="56" t="e">
        <f t="array" ref="H94">INDEX(Data!$K:$K,MATCH($E94,Data!$B:$B,0),0)/INDEX(Data!$K:$K,MATCH($F94,Data!$B:$B,0),0)-1</f>
        <v>#N/A</v>
      </c>
      <c r="I94" s="57" t="e">
        <f t="array" ref="I94">(INDEX(Data!$AR:$AR,MATCH($E94,Data!$B:$B,0),0)/INDEX(Data!$AR:$AR,MATCH($F94,Data!$B:$B,0),0))-1</f>
        <v>#N/A</v>
      </c>
      <c r="J94" s="58" t="e">
        <f t="shared" si="14"/>
        <v>#N/A</v>
      </c>
      <c r="K94" s="27" t="str">
        <f t="shared" si="15"/>
        <v>HEROMOTOCO4516945134</v>
      </c>
      <c r="L94" s="59" t="e">
        <f t="array" ref="L94">INDEX(Data!$K:$K,MATCH($E94,Data!$B:$B,0),0)/INDEX(Data!$H:$H,MATCH($K94,Data!$B:$B,0),0)-1</f>
        <v>#N/A</v>
      </c>
      <c r="M94" s="59" t="e">
        <f t="array" ref="M94">(INDEX(Data!$AR:$AR,MATCH($E94,Data!$B:$B,0),0)/INDEX(Data!$AT:$AT,MATCH($K94,Data!$B:$B,0),0))-1</f>
        <v>#N/A</v>
      </c>
      <c r="N94" s="60" t="e">
        <f t="shared" si="16"/>
        <v>#N/A</v>
      </c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2"/>
      <c r="B95" s="2"/>
      <c r="C95" s="53" t="str">
        <f t="shared" si="17"/>
        <v>CHART</v>
      </c>
      <c r="D95" s="61" t="s">
        <v>53</v>
      </c>
      <c r="E95" s="2" t="str">
        <f t="shared" si="12"/>
        <v>HINDALCO4518445134</v>
      </c>
      <c r="F95" s="2" t="str">
        <f t="shared" si="13"/>
        <v>HINDALCO4511945134</v>
      </c>
      <c r="G95" s="55" t="e">
        <f t="array" ref="G95">INDEX(Data!$K:$K,MATCH($E95,Data!$B:$B,0),0)</f>
        <v>#N/A</v>
      </c>
      <c r="H95" s="56" t="e">
        <f t="array" ref="H95">INDEX(Data!$K:$K,MATCH($E95,Data!$B:$B,0),0)/INDEX(Data!$K:$K,MATCH($F95,Data!$B:$B,0),0)-1</f>
        <v>#N/A</v>
      </c>
      <c r="I95" s="57" t="e">
        <f t="array" ref="I95">(INDEX(Data!$AR:$AR,MATCH($E95,Data!$B:$B,0),0)/INDEX(Data!$AR:$AR,MATCH($F95,Data!$B:$B,0),0))-1</f>
        <v>#N/A</v>
      </c>
      <c r="J95" s="58" t="e">
        <f t="shared" si="14"/>
        <v>#N/A</v>
      </c>
      <c r="K95" s="27" t="str">
        <f t="shared" si="15"/>
        <v>HINDALCO4516945134</v>
      </c>
      <c r="L95" s="59" t="e">
        <f t="array" ref="L95">INDEX(Data!$K:$K,MATCH($E95,Data!$B:$B,0),0)/INDEX(Data!$H:$H,MATCH($K95,Data!$B:$B,0),0)-1</f>
        <v>#N/A</v>
      </c>
      <c r="M95" s="59" t="e">
        <f t="array" ref="M95">(INDEX(Data!$AR:$AR,MATCH($E95,Data!$B:$B,0),0)/INDEX(Data!$AT:$AT,MATCH($K95,Data!$B:$B,0),0))-1</f>
        <v>#N/A</v>
      </c>
      <c r="N95" s="60" t="e">
        <f t="shared" si="16"/>
        <v>#N/A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2"/>
      <c r="B96" s="2"/>
      <c r="C96" s="53" t="str">
        <f t="shared" si="17"/>
        <v>CHART</v>
      </c>
      <c r="D96" s="61" t="s">
        <v>125</v>
      </c>
      <c r="E96" s="2" t="str">
        <f t="shared" si="12"/>
        <v>HINDCOPPER4518445134</v>
      </c>
      <c r="F96" s="2" t="str">
        <f t="shared" si="13"/>
        <v>HINDCOPPER4511945134</v>
      </c>
      <c r="G96" s="55" t="e">
        <f t="array" ref="G96">INDEX(Data!$K:$K,MATCH($E96,Data!$B:$B,0),0)</f>
        <v>#N/A</v>
      </c>
      <c r="H96" s="56" t="e">
        <f t="array" ref="H96">INDEX(Data!$K:$K,MATCH($E96,Data!$B:$B,0),0)/INDEX(Data!$K:$K,MATCH($F96,Data!$B:$B,0),0)-1</f>
        <v>#N/A</v>
      </c>
      <c r="I96" s="57" t="e">
        <f t="array" ref="I96">(INDEX(Data!$AR:$AR,MATCH($E96,Data!$B:$B,0),0)/INDEX(Data!$AR:$AR,MATCH($F96,Data!$B:$B,0),0))-1</f>
        <v>#N/A</v>
      </c>
      <c r="J96" s="58" t="e">
        <f t="shared" si="14"/>
        <v>#N/A</v>
      </c>
      <c r="K96" s="27" t="str">
        <f t="shared" si="15"/>
        <v>HINDCOPPER4516945134</v>
      </c>
      <c r="L96" s="59" t="e">
        <f t="array" ref="L96">INDEX(Data!$K:$K,MATCH($E96,Data!$B:$B,0),0)/INDEX(Data!$H:$H,MATCH($K96,Data!$B:$B,0),0)-1</f>
        <v>#N/A</v>
      </c>
      <c r="M96" s="59" t="e">
        <f t="array" ref="M96">(INDEX(Data!$AR:$AR,MATCH($E96,Data!$B:$B,0),0)/INDEX(Data!$AT:$AT,MATCH($K96,Data!$B:$B,0),0))-1</f>
        <v>#N/A</v>
      </c>
      <c r="N96" s="60" t="e">
        <f t="shared" si="16"/>
        <v>#N/A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2"/>
      <c r="B97" s="2"/>
      <c r="C97" s="53" t="str">
        <f t="shared" si="17"/>
        <v>CHART</v>
      </c>
      <c r="D97" s="61" t="s">
        <v>126</v>
      </c>
      <c r="E97" s="2" t="str">
        <f t="shared" si="12"/>
        <v>HINDPETRO4518445134</v>
      </c>
      <c r="F97" s="2" t="str">
        <f t="shared" si="13"/>
        <v>HINDPETRO4511945134</v>
      </c>
      <c r="G97" s="55" t="e">
        <f t="array" ref="G97">INDEX(Data!$K:$K,MATCH($E97,Data!$B:$B,0),0)</f>
        <v>#N/A</v>
      </c>
      <c r="H97" s="56" t="e">
        <f t="array" ref="H97">INDEX(Data!$K:$K,MATCH($E97,Data!$B:$B,0),0)/INDEX(Data!$K:$K,MATCH($F97,Data!$B:$B,0),0)-1</f>
        <v>#N/A</v>
      </c>
      <c r="I97" s="57" t="e">
        <f t="array" ref="I97">(INDEX(Data!$AR:$AR,MATCH($E97,Data!$B:$B,0),0)/INDEX(Data!$AR:$AR,MATCH($F97,Data!$B:$B,0),0))-1</f>
        <v>#N/A</v>
      </c>
      <c r="J97" s="58" t="e">
        <f t="shared" si="14"/>
        <v>#N/A</v>
      </c>
      <c r="K97" s="27" t="str">
        <f t="shared" si="15"/>
        <v>HINDPETRO4516945134</v>
      </c>
      <c r="L97" s="59" t="e">
        <f t="array" ref="L97">INDEX(Data!$K:$K,MATCH($E97,Data!$B:$B,0),0)/INDEX(Data!$H:$H,MATCH($K97,Data!$B:$B,0),0)-1</f>
        <v>#N/A</v>
      </c>
      <c r="M97" s="59" t="e">
        <f t="array" ref="M97">(INDEX(Data!$AR:$AR,MATCH($E97,Data!$B:$B,0),0)/INDEX(Data!$AT:$AT,MATCH($K97,Data!$B:$B,0),0))-1</f>
        <v>#N/A</v>
      </c>
      <c r="N97" s="60" t="e">
        <f t="shared" si="16"/>
        <v>#N/A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2"/>
      <c r="B98" s="2"/>
      <c r="C98" s="53" t="str">
        <f t="shared" si="17"/>
        <v>CHART</v>
      </c>
      <c r="D98" s="61" t="s">
        <v>27</v>
      </c>
      <c r="E98" s="2" t="str">
        <f t="shared" si="12"/>
        <v>HINDUNILVR4518445134</v>
      </c>
      <c r="F98" s="2" t="str">
        <f t="shared" si="13"/>
        <v>HINDUNILVR4511945134</v>
      </c>
      <c r="G98" s="55" t="e">
        <f t="array" ref="G98">INDEX(Data!$K:$K,MATCH($E98,Data!$B:$B,0),0)</f>
        <v>#N/A</v>
      </c>
      <c r="H98" s="56" t="e">
        <f t="array" ref="H98">INDEX(Data!$K:$K,MATCH($E98,Data!$B:$B,0),0)/INDEX(Data!$K:$K,MATCH($F98,Data!$B:$B,0),0)-1</f>
        <v>#N/A</v>
      </c>
      <c r="I98" s="57" t="e">
        <f t="array" ref="I98">(INDEX(Data!$AR:$AR,MATCH($E98,Data!$B:$B,0),0)/INDEX(Data!$AR:$AR,MATCH($F98,Data!$B:$B,0),0))-1</f>
        <v>#N/A</v>
      </c>
      <c r="J98" s="58" t="e">
        <f t="shared" si="14"/>
        <v>#N/A</v>
      </c>
      <c r="K98" s="27" t="str">
        <f t="shared" si="15"/>
        <v>HINDUNILVR4516945134</v>
      </c>
      <c r="L98" s="59" t="e">
        <f t="array" ref="L98">INDEX(Data!$K:$K,MATCH($E98,Data!$B:$B,0),0)/INDEX(Data!$H:$H,MATCH($K98,Data!$B:$B,0),0)-1</f>
        <v>#N/A</v>
      </c>
      <c r="M98" s="59" t="e">
        <f t="array" ref="M98">(INDEX(Data!$AR:$AR,MATCH($E98,Data!$B:$B,0),0)/INDEX(Data!$AT:$AT,MATCH($K98,Data!$B:$B,0),0))-1</f>
        <v>#N/A</v>
      </c>
      <c r="N98" s="60" t="e">
        <f t="shared" si="16"/>
        <v>#N/A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2"/>
      <c r="B99" s="2"/>
      <c r="C99" s="53" t="str">
        <f t="shared" si="17"/>
        <v>CHART</v>
      </c>
      <c r="D99" s="61" t="s">
        <v>127</v>
      </c>
      <c r="E99" s="2" t="str">
        <f t="shared" si="12"/>
        <v>IBULHSGFIN4518445134</v>
      </c>
      <c r="F99" s="2" t="str">
        <f t="shared" si="13"/>
        <v>IBULHSGFIN4511945134</v>
      </c>
      <c r="G99" s="55" t="e">
        <f t="array" ref="G99">INDEX(Data!$K:$K,MATCH($E99,Data!$B:$B,0),0)</f>
        <v>#N/A</v>
      </c>
      <c r="H99" s="56" t="e">
        <f t="array" ref="H99">INDEX(Data!$K:$K,MATCH($E99,Data!$B:$B,0),0)/INDEX(Data!$K:$K,MATCH($F99,Data!$B:$B,0),0)-1</f>
        <v>#N/A</v>
      </c>
      <c r="I99" s="57" t="e">
        <f t="array" ref="I99">(INDEX(Data!$AR:$AR,MATCH($E99,Data!$B:$B,0),0)/INDEX(Data!$AR:$AR,MATCH($F99,Data!$B:$B,0),0))-1</f>
        <v>#N/A</v>
      </c>
      <c r="J99" s="58" t="e">
        <f t="shared" si="14"/>
        <v>#N/A</v>
      </c>
      <c r="K99" s="27" t="str">
        <f t="shared" si="15"/>
        <v>IBULHSGFIN4516945134</v>
      </c>
      <c r="L99" s="59" t="e">
        <f t="array" ref="L99">INDEX(Data!$K:$K,MATCH($E99,Data!$B:$B,0),0)/INDEX(Data!$H:$H,MATCH($K99,Data!$B:$B,0),0)-1</f>
        <v>#N/A</v>
      </c>
      <c r="M99" s="59" t="e">
        <f t="array" ref="M99">(INDEX(Data!$AR:$AR,MATCH($E99,Data!$B:$B,0),0)/INDEX(Data!$AT:$AT,MATCH($K99,Data!$B:$B,0),0))-1</f>
        <v>#N/A</v>
      </c>
      <c r="N99" s="60" t="e">
        <f t="shared" si="16"/>
        <v>#N/A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2"/>
      <c r="B100" s="2"/>
      <c r="C100" s="53" t="str">
        <f t="shared" si="17"/>
        <v>CHART</v>
      </c>
      <c r="D100" s="61" t="s">
        <v>19</v>
      </c>
      <c r="E100" s="2" t="str">
        <f t="shared" si="12"/>
        <v>ICICIBANK4518445134</v>
      </c>
      <c r="F100" s="2" t="str">
        <f t="shared" si="13"/>
        <v>ICICIBANK4511945134</v>
      </c>
      <c r="G100" s="55" t="e">
        <f t="array" ref="G100">INDEX(Data!$K:$K,MATCH($E100,Data!$B:$B,0),0)</f>
        <v>#N/A</v>
      </c>
      <c r="H100" s="56" t="e">
        <f t="array" ref="H100">INDEX(Data!$K:$K,MATCH($E100,Data!$B:$B,0),0)/INDEX(Data!$K:$K,MATCH($F100,Data!$B:$B,0),0)-1</f>
        <v>#N/A</v>
      </c>
      <c r="I100" s="57" t="e">
        <f t="array" ref="I100">(INDEX(Data!$AR:$AR,MATCH($E100,Data!$B:$B,0),0)/INDEX(Data!$AR:$AR,MATCH($F100,Data!$B:$B,0),0))-1</f>
        <v>#N/A</v>
      </c>
      <c r="J100" s="58" t="e">
        <f t="shared" si="14"/>
        <v>#N/A</v>
      </c>
      <c r="K100" s="27" t="str">
        <f t="shared" si="15"/>
        <v>ICICIBANK4516945134</v>
      </c>
      <c r="L100" s="59" t="e">
        <f t="array" ref="L100">INDEX(Data!$K:$K,MATCH($E100,Data!$B:$B,0),0)/INDEX(Data!$H:$H,MATCH($K100,Data!$B:$B,0),0)-1</f>
        <v>#N/A</v>
      </c>
      <c r="M100" s="59" t="e">
        <f t="array" ref="M100">(INDEX(Data!$AR:$AR,MATCH($E100,Data!$B:$B,0),0)/INDEX(Data!$AT:$AT,MATCH($K100,Data!$B:$B,0),0))-1</f>
        <v>#N/A</v>
      </c>
      <c r="N100" s="60" t="e">
        <f t="shared" si="16"/>
        <v>#N/A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2"/>
      <c r="B101" s="2"/>
      <c r="C101" s="53" t="str">
        <f t="shared" si="17"/>
        <v>CHART</v>
      </c>
      <c r="D101" s="61" t="s">
        <v>128</v>
      </c>
      <c r="E101" s="2" t="str">
        <f t="shared" si="12"/>
        <v>ICICIGI4518445134</v>
      </c>
      <c r="F101" s="2" t="str">
        <f t="shared" si="13"/>
        <v>ICICIGI4511945134</v>
      </c>
      <c r="G101" s="55" t="e">
        <f t="array" ref="G101">INDEX(Data!$K:$K,MATCH($E101,Data!$B:$B,0),0)</f>
        <v>#N/A</v>
      </c>
      <c r="H101" s="56" t="e">
        <f t="array" ref="H101">INDEX(Data!$K:$K,MATCH($E101,Data!$B:$B,0),0)/INDEX(Data!$K:$K,MATCH($F101,Data!$B:$B,0),0)-1</f>
        <v>#N/A</v>
      </c>
      <c r="I101" s="57" t="e">
        <f t="array" ref="I101">(INDEX(Data!$AR:$AR,MATCH($E101,Data!$B:$B,0),0)/INDEX(Data!$AR:$AR,MATCH($F101,Data!$B:$B,0),0))-1</f>
        <v>#N/A</v>
      </c>
      <c r="J101" s="58" t="e">
        <f t="shared" si="14"/>
        <v>#N/A</v>
      </c>
      <c r="K101" s="27" t="str">
        <f t="shared" si="15"/>
        <v>ICICIGI4516945134</v>
      </c>
      <c r="L101" s="59" t="e">
        <f t="array" ref="L101">INDEX(Data!$K:$K,MATCH($E101,Data!$B:$B,0),0)/INDEX(Data!$H:$H,MATCH($K101,Data!$B:$B,0),0)-1</f>
        <v>#N/A</v>
      </c>
      <c r="M101" s="59" t="e">
        <f t="array" ref="M101">(INDEX(Data!$AR:$AR,MATCH($E101,Data!$B:$B,0),0)/INDEX(Data!$AT:$AT,MATCH($K101,Data!$B:$B,0),0))-1</f>
        <v>#N/A</v>
      </c>
      <c r="N101" s="60" t="e">
        <f t="shared" si="16"/>
        <v>#N/A</v>
      </c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2"/>
      <c r="B102" s="2"/>
      <c r="C102" s="53" t="str">
        <f t="shared" si="17"/>
        <v>CHART</v>
      </c>
      <c r="D102" s="61" t="s">
        <v>129</v>
      </c>
      <c r="E102" s="2" t="str">
        <f t="shared" si="12"/>
        <v>ICICIPRULI4518445134</v>
      </c>
      <c r="F102" s="2" t="str">
        <f t="shared" si="13"/>
        <v>ICICIPRULI4511945134</v>
      </c>
      <c r="G102" s="55" t="e">
        <f t="array" ref="G102">INDEX(Data!$K:$K,MATCH($E102,Data!$B:$B,0),0)</f>
        <v>#N/A</v>
      </c>
      <c r="H102" s="56" t="e">
        <f t="array" ref="H102">INDEX(Data!$K:$K,MATCH($E102,Data!$B:$B,0),0)/INDEX(Data!$K:$K,MATCH($F102,Data!$B:$B,0),0)-1</f>
        <v>#N/A</v>
      </c>
      <c r="I102" s="57" t="e">
        <f t="array" ref="I102">(INDEX(Data!$AR:$AR,MATCH($E102,Data!$B:$B,0),0)/INDEX(Data!$AR:$AR,MATCH($F102,Data!$B:$B,0),0))-1</f>
        <v>#N/A</v>
      </c>
      <c r="J102" s="58" t="e">
        <f t="shared" si="14"/>
        <v>#N/A</v>
      </c>
      <c r="K102" s="27" t="str">
        <f t="shared" si="15"/>
        <v>ICICIPRULI4516945134</v>
      </c>
      <c r="L102" s="59" t="e">
        <f t="array" ref="L102">INDEX(Data!$K:$K,MATCH($E102,Data!$B:$B,0),0)/INDEX(Data!$H:$H,MATCH($K102,Data!$B:$B,0),0)-1</f>
        <v>#N/A</v>
      </c>
      <c r="M102" s="59" t="e">
        <f t="array" ref="M102">(INDEX(Data!$AR:$AR,MATCH($E102,Data!$B:$B,0),0)/INDEX(Data!$AT:$AT,MATCH($K102,Data!$B:$B,0),0))-1</f>
        <v>#N/A</v>
      </c>
      <c r="N102" s="60" t="e">
        <f t="shared" si="16"/>
        <v>#N/A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2"/>
      <c r="B103" s="2"/>
      <c r="C103" s="53" t="str">
        <f t="shared" si="17"/>
        <v>CHART</v>
      </c>
      <c r="D103" s="61" t="s">
        <v>130</v>
      </c>
      <c r="E103" s="2" t="str">
        <f t="shared" si="12"/>
        <v>IDEA4518445134</v>
      </c>
      <c r="F103" s="2" t="str">
        <f t="shared" si="13"/>
        <v>IDEA4511945134</v>
      </c>
      <c r="G103" s="55" t="e">
        <f t="array" ref="G103">INDEX(Data!$K:$K,MATCH($E103,Data!$B:$B,0),0)</f>
        <v>#N/A</v>
      </c>
      <c r="H103" s="56" t="e">
        <f t="array" ref="H103">INDEX(Data!$K:$K,MATCH($E103,Data!$B:$B,0),0)/INDEX(Data!$K:$K,MATCH($F103,Data!$B:$B,0),0)-1</f>
        <v>#N/A</v>
      </c>
      <c r="I103" s="57" t="e">
        <f t="array" ref="I103">(INDEX(Data!$AR:$AR,MATCH($E103,Data!$B:$B,0),0)/INDEX(Data!$AR:$AR,MATCH($F103,Data!$B:$B,0),0))-1</f>
        <v>#N/A</v>
      </c>
      <c r="J103" s="58" t="e">
        <f t="shared" si="14"/>
        <v>#N/A</v>
      </c>
      <c r="K103" s="27" t="str">
        <f t="shared" si="15"/>
        <v>IDEA4516945134</v>
      </c>
      <c r="L103" s="59" t="e">
        <f t="array" ref="L103">INDEX(Data!$K:$K,MATCH($E103,Data!$B:$B,0),0)/INDEX(Data!$H:$H,MATCH($K103,Data!$B:$B,0),0)-1</f>
        <v>#N/A</v>
      </c>
      <c r="M103" s="59" t="e">
        <f t="array" ref="M103">(INDEX(Data!$AR:$AR,MATCH($E103,Data!$B:$B,0),0)/INDEX(Data!$AT:$AT,MATCH($K103,Data!$B:$B,0),0))-1</f>
        <v>#N/A</v>
      </c>
      <c r="N103" s="60" t="e">
        <f t="shared" si="16"/>
        <v>#N/A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2"/>
      <c r="B104" s="2"/>
      <c r="C104" s="53" t="str">
        <f t="shared" si="17"/>
        <v>CHART</v>
      </c>
      <c r="D104" s="61" t="s">
        <v>131</v>
      </c>
      <c r="E104" s="2" t="str">
        <f t="shared" si="12"/>
        <v>IDFC4518445134</v>
      </c>
      <c r="F104" s="2" t="str">
        <f t="shared" si="13"/>
        <v>IDFC4511945134</v>
      </c>
      <c r="G104" s="55" t="e">
        <f t="array" ref="G104">INDEX(Data!$K:$K,MATCH($E104,Data!$B:$B,0),0)</f>
        <v>#N/A</v>
      </c>
      <c r="H104" s="56" t="e">
        <f t="array" ref="H104">INDEX(Data!$K:$K,MATCH($E104,Data!$B:$B,0),0)/INDEX(Data!$K:$K,MATCH($F104,Data!$B:$B,0),0)-1</f>
        <v>#N/A</v>
      </c>
      <c r="I104" s="57" t="e">
        <f t="array" ref="I104">(INDEX(Data!$AR:$AR,MATCH($E104,Data!$B:$B,0),0)/INDEX(Data!$AR:$AR,MATCH($F104,Data!$B:$B,0),0))-1</f>
        <v>#N/A</v>
      </c>
      <c r="J104" s="58" t="e">
        <f t="shared" si="14"/>
        <v>#N/A</v>
      </c>
      <c r="K104" s="27" t="str">
        <f t="shared" si="15"/>
        <v>IDFC4516945134</v>
      </c>
      <c r="L104" s="59" t="e">
        <f t="array" ref="L104">INDEX(Data!$K:$K,MATCH($E104,Data!$B:$B,0),0)/INDEX(Data!$H:$H,MATCH($K104,Data!$B:$B,0),0)-1</f>
        <v>#N/A</v>
      </c>
      <c r="M104" s="59" t="e">
        <f t="array" ref="M104">(INDEX(Data!$AR:$AR,MATCH($E104,Data!$B:$B,0),0)/INDEX(Data!$AT:$AT,MATCH($K104,Data!$B:$B,0),0))-1</f>
        <v>#N/A</v>
      </c>
      <c r="N104" s="60" t="e">
        <f t="shared" si="16"/>
        <v>#N/A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2"/>
      <c r="B105" s="2"/>
      <c r="C105" s="53" t="str">
        <f t="shared" si="17"/>
        <v>CHART</v>
      </c>
      <c r="D105" s="61" t="s">
        <v>132</v>
      </c>
      <c r="E105" s="2" t="str">
        <f t="shared" si="12"/>
        <v>IDFCFIRSTB4518445134</v>
      </c>
      <c r="F105" s="2" t="str">
        <f t="shared" si="13"/>
        <v>IDFCFIRSTB4511945134</v>
      </c>
      <c r="G105" s="55" t="e">
        <f t="array" ref="G105">INDEX(Data!$K:$K,MATCH($E105,Data!$B:$B,0),0)</f>
        <v>#N/A</v>
      </c>
      <c r="H105" s="56" t="e">
        <f t="array" ref="H105">INDEX(Data!$K:$K,MATCH($E105,Data!$B:$B,0),0)/INDEX(Data!$K:$K,MATCH($F105,Data!$B:$B,0),0)-1</f>
        <v>#N/A</v>
      </c>
      <c r="I105" s="57" t="e">
        <f t="array" ref="I105">(INDEX(Data!$AR:$AR,MATCH($E105,Data!$B:$B,0),0)/INDEX(Data!$AR:$AR,MATCH($F105,Data!$B:$B,0),0))-1</f>
        <v>#N/A</v>
      </c>
      <c r="J105" s="58" t="e">
        <f t="shared" si="14"/>
        <v>#N/A</v>
      </c>
      <c r="K105" s="27" t="str">
        <f t="shared" si="15"/>
        <v>IDFCFIRSTB4516945134</v>
      </c>
      <c r="L105" s="59" t="e">
        <f t="array" ref="L105">INDEX(Data!$K:$K,MATCH($E105,Data!$B:$B,0),0)/INDEX(Data!$H:$H,MATCH($K105,Data!$B:$B,0),0)-1</f>
        <v>#N/A</v>
      </c>
      <c r="M105" s="59" t="e">
        <f t="array" ref="M105">(INDEX(Data!$AR:$AR,MATCH($E105,Data!$B:$B,0),0)/INDEX(Data!$AT:$AT,MATCH($K105,Data!$B:$B,0),0))-1</f>
        <v>#N/A</v>
      </c>
      <c r="N105" s="60" t="e">
        <f t="shared" si="16"/>
        <v>#N/A</v>
      </c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2"/>
      <c r="B106" s="2"/>
      <c r="C106" s="53" t="str">
        <f t="shared" si="17"/>
        <v>CHART</v>
      </c>
      <c r="D106" s="61" t="s">
        <v>133</v>
      </c>
      <c r="E106" s="2" t="str">
        <f t="shared" si="12"/>
        <v>IEX4518445134</v>
      </c>
      <c r="F106" s="2" t="str">
        <f t="shared" si="13"/>
        <v>IEX4511945134</v>
      </c>
      <c r="G106" s="55" t="e">
        <f t="array" ref="G106">INDEX(Data!$K:$K,MATCH($E106,Data!$B:$B,0),0)</f>
        <v>#N/A</v>
      </c>
      <c r="H106" s="56" t="e">
        <f t="array" ref="H106">INDEX(Data!$K:$K,MATCH($E106,Data!$B:$B,0),0)/INDEX(Data!$K:$K,MATCH($F106,Data!$B:$B,0),0)-1</f>
        <v>#N/A</v>
      </c>
      <c r="I106" s="57" t="e">
        <f t="array" ref="I106">(INDEX(Data!$AR:$AR,MATCH($E106,Data!$B:$B,0),0)/INDEX(Data!$AR:$AR,MATCH($F106,Data!$B:$B,0),0))-1</f>
        <v>#N/A</v>
      </c>
      <c r="J106" s="58" t="e">
        <f t="shared" si="14"/>
        <v>#N/A</v>
      </c>
      <c r="K106" s="27" t="str">
        <f t="shared" si="15"/>
        <v>IEX4516945134</v>
      </c>
      <c r="L106" s="59" t="e">
        <f t="array" ref="L106">INDEX(Data!$K:$K,MATCH($E106,Data!$B:$B,0),0)/INDEX(Data!$H:$H,MATCH($K106,Data!$B:$B,0),0)-1</f>
        <v>#N/A</v>
      </c>
      <c r="M106" s="59" t="e">
        <f t="array" ref="M106">(INDEX(Data!$AR:$AR,MATCH($E106,Data!$B:$B,0),0)/INDEX(Data!$AT:$AT,MATCH($K106,Data!$B:$B,0),0))-1</f>
        <v>#N/A</v>
      </c>
      <c r="N106" s="60" t="e">
        <f t="shared" si="16"/>
        <v>#N/A</v>
      </c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2"/>
      <c r="B107" s="2"/>
      <c r="C107" s="53" t="str">
        <f t="shared" si="17"/>
        <v>CHART</v>
      </c>
      <c r="D107" s="61" t="s">
        <v>134</v>
      </c>
      <c r="E107" s="2" t="str">
        <f t="shared" si="12"/>
        <v>IGL4518445134</v>
      </c>
      <c r="F107" s="2" t="str">
        <f t="shared" si="13"/>
        <v>IGL4511945134</v>
      </c>
      <c r="G107" s="55" t="e">
        <f t="array" ref="G107">INDEX(Data!$K:$K,MATCH($E107,Data!$B:$B,0),0)</f>
        <v>#N/A</v>
      </c>
      <c r="H107" s="56" t="e">
        <f t="array" ref="H107">INDEX(Data!$K:$K,MATCH($E107,Data!$B:$B,0),0)/INDEX(Data!$K:$K,MATCH($F107,Data!$B:$B,0),0)-1</f>
        <v>#N/A</v>
      </c>
      <c r="I107" s="57" t="e">
        <f t="array" ref="I107">(INDEX(Data!$AR:$AR,MATCH($E107,Data!$B:$B,0),0)/INDEX(Data!$AR:$AR,MATCH($F107,Data!$B:$B,0),0))-1</f>
        <v>#N/A</v>
      </c>
      <c r="J107" s="58" t="e">
        <f t="shared" si="14"/>
        <v>#N/A</v>
      </c>
      <c r="K107" s="27" t="str">
        <f t="shared" si="15"/>
        <v>IGL4516945134</v>
      </c>
      <c r="L107" s="59" t="e">
        <f t="array" ref="L107">INDEX(Data!$K:$K,MATCH($E107,Data!$B:$B,0),0)/INDEX(Data!$H:$H,MATCH($K107,Data!$B:$B,0),0)-1</f>
        <v>#N/A</v>
      </c>
      <c r="M107" s="59" t="e">
        <f t="array" ref="M107">(INDEX(Data!$AR:$AR,MATCH($E107,Data!$B:$B,0),0)/INDEX(Data!$AT:$AT,MATCH($K107,Data!$B:$B,0),0))-1</f>
        <v>#N/A</v>
      </c>
      <c r="N107" s="60" t="e">
        <f t="shared" si="16"/>
        <v>#N/A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2"/>
      <c r="B108" s="2"/>
      <c r="C108" s="53" t="str">
        <f t="shared" si="17"/>
        <v>CHART</v>
      </c>
      <c r="D108" s="61" t="s">
        <v>135</v>
      </c>
      <c r="E108" s="2" t="str">
        <f t="shared" si="12"/>
        <v>INDHOTEL4518445134</v>
      </c>
      <c r="F108" s="2" t="str">
        <f t="shared" si="13"/>
        <v>INDHOTEL4511945134</v>
      </c>
      <c r="G108" s="55" t="e">
        <f t="array" ref="G108">INDEX(Data!$K:$K,MATCH($E108,Data!$B:$B,0),0)</f>
        <v>#N/A</v>
      </c>
      <c r="H108" s="56" t="e">
        <f t="array" ref="H108">INDEX(Data!$K:$K,MATCH($E108,Data!$B:$B,0),0)/INDEX(Data!$K:$K,MATCH($F108,Data!$B:$B,0),0)-1</f>
        <v>#N/A</v>
      </c>
      <c r="I108" s="57" t="e">
        <f t="array" ref="I108">(INDEX(Data!$AR:$AR,MATCH($E108,Data!$B:$B,0),0)/INDEX(Data!$AR:$AR,MATCH($F108,Data!$B:$B,0),0))-1</f>
        <v>#N/A</v>
      </c>
      <c r="J108" s="58" t="e">
        <f t="shared" si="14"/>
        <v>#N/A</v>
      </c>
      <c r="K108" s="27" t="str">
        <f t="shared" si="15"/>
        <v>INDHOTEL4516945134</v>
      </c>
      <c r="L108" s="59" t="e">
        <f t="array" ref="L108">INDEX(Data!$K:$K,MATCH($E108,Data!$B:$B,0),0)/INDEX(Data!$H:$H,MATCH($K108,Data!$B:$B,0),0)-1</f>
        <v>#N/A</v>
      </c>
      <c r="M108" s="59" t="e">
        <f t="array" ref="M108">(INDEX(Data!$AR:$AR,MATCH($E108,Data!$B:$B,0),0)/INDEX(Data!$AT:$AT,MATCH($K108,Data!$B:$B,0),0))-1</f>
        <v>#N/A</v>
      </c>
      <c r="N108" s="60" t="e">
        <f t="shared" si="16"/>
        <v>#N/A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2"/>
      <c r="B109" s="2"/>
      <c r="C109" s="53" t="str">
        <f t="shared" si="17"/>
        <v>CHART</v>
      </c>
      <c r="D109" s="61" t="s">
        <v>136</v>
      </c>
      <c r="E109" s="2" t="str">
        <f t="shared" si="12"/>
        <v>INDIACEM4518445134</v>
      </c>
      <c r="F109" s="2" t="str">
        <f t="shared" si="13"/>
        <v>INDIACEM4511945134</v>
      </c>
      <c r="G109" s="55" t="e">
        <f t="array" ref="G109">INDEX(Data!$K:$K,MATCH($E109,Data!$B:$B,0),0)</f>
        <v>#N/A</v>
      </c>
      <c r="H109" s="56" t="e">
        <f t="array" ref="H109">INDEX(Data!$K:$K,MATCH($E109,Data!$B:$B,0),0)/INDEX(Data!$K:$K,MATCH($F109,Data!$B:$B,0),0)-1</f>
        <v>#N/A</v>
      </c>
      <c r="I109" s="57" t="e">
        <f t="array" ref="I109">(INDEX(Data!$AR:$AR,MATCH($E109,Data!$B:$B,0),0)/INDEX(Data!$AR:$AR,MATCH($F109,Data!$B:$B,0),0))-1</f>
        <v>#N/A</v>
      </c>
      <c r="J109" s="58" t="e">
        <f t="shared" si="14"/>
        <v>#N/A</v>
      </c>
      <c r="K109" s="27" t="str">
        <f t="shared" si="15"/>
        <v>INDIACEM4516945134</v>
      </c>
      <c r="L109" s="59" t="e">
        <f t="array" ref="L109">INDEX(Data!$K:$K,MATCH($E109,Data!$B:$B,0),0)/INDEX(Data!$H:$H,MATCH($K109,Data!$B:$B,0),0)-1</f>
        <v>#N/A</v>
      </c>
      <c r="M109" s="59" t="e">
        <f t="array" ref="M109">(INDEX(Data!$AR:$AR,MATCH($E109,Data!$B:$B,0),0)/INDEX(Data!$AT:$AT,MATCH($K109,Data!$B:$B,0),0))-1</f>
        <v>#N/A</v>
      </c>
      <c r="N109" s="60" t="e">
        <f t="shared" si="16"/>
        <v>#N/A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2"/>
      <c r="B110" s="2"/>
      <c r="C110" s="53" t="str">
        <f t="shared" si="17"/>
        <v>CHART</v>
      </c>
      <c r="D110" s="61" t="s">
        <v>137</v>
      </c>
      <c r="E110" s="2" t="str">
        <f t="shared" ref="E110:E141" si="18">$D110&amp;G$12&amp;$D$12</f>
        <v>INDIAMART4518445134</v>
      </c>
      <c r="F110" s="2" t="str">
        <f t="shared" ref="F110:F141" si="19">$D110&amp;H$12&amp;$D$12</f>
        <v>INDIAMART4511945134</v>
      </c>
      <c r="G110" s="55" t="e">
        <f t="array" ref="G110">INDEX(Data!$K:$K,MATCH($E110,Data!$B:$B,0),0)</f>
        <v>#N/A</v>
      </c>
      <c r="H110" s="56" t="e">
        <f t="array" ref="H110">INDEX(Data!$K:$K,MATCH($E110,Data!$B:$B,0),0)/INDEX(Data!$K:$K,MATCH($F110,Data!$B:$B,0),0)-1</f>
        <v>#N/A</v>
      </c>
      <c r="I110" s="57" t="e">
        <f t="array" ref="I110">(INDEX(Data!$AR:$AR,MATCH($E110,Data!$B:$B,0),0)/INDEX(Data!$AR:$AR,MATCH($F110,Data!$B:$B,0),0))-1</f>
        <v>#N/A</v>
      </c>
      <c r="J110" s="58" t="e">
        <f t="shared" ref="J110:J141" si="20">IF(AND(H110&gt;0,I110&gt;0),"Long Builtup",IF(AND(H110&lt;0,I110&gt;0),"Short Builtup",IF(AND(H110&gt;0,I110&lt;0),"Short Covering",IF(AND(H110&lt;0,I110&lt;0),"Long Unwinding",""))))</f>
        <v>#N/A</v>
      </c>
      <c r="K110" s="27" t="str">
        <f t="shared" ref="K110:K141" si="21">$D110&amp;L$12&amp;$D$12</f>
        <v>INDIAMART4516945134</v>
      </c>
      <c r="L110" s="59" t="e">
        <f t="array" ref="L110">INDEX(Data!$K:$K,MATCH($E110,Data!$B:$B,0),0)/INDEX(Data!$H:$H,MATCH($K110,Data!$B:$B,0),0)-1</f>
        <v>#N/A</v>
      </c>
      <c r="M110" s="59" t="e">
        <f t="array" ref="M110">(INDEX(Data!$AR:$AR,MATCH($E110,Data!$B:$B,0),0)/INDEX(Data!$AT:$AT,MATCH($K110,Data!$B:$B,0),0))-1</f>
        <v>#N/A</v>
      </c>
      <c r="N110" s="60" t="e">
        <f t="shared" ref="N110:N141" si="22">IF(AND(L110&gt;0,M110&gt;0),"Long Builtup",IF(AND(L110&lt;0,M110&gt;0),"Short Builtup",IF(AND(L110&gt;0,M110&lt;0),"Short Covering",IF(AND(L110&lt;0,M110&lt;0),"Long Unwinding",""))))</f>
        <v>#N/A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2"/>
      <c r="B111" s="2"/>
      <c r="C111" s="53" t="str">
        <f t="shared" si="17"/>
        <v>CHART</v>
      </c>
      <c r="D111" s="61" t="s">
        <v>138</v>
      </c>
      <c r="E111" s="2" t="str">
        <f t="shared" si="18"/>
        <v>INDIGO4518445134</v>
      </c>
      <c r="F111" s="2" t="str">
        <f t="shared" si="19"/>
        <v>INDIGO4511945134</v>
      </c>
      <c r="G111" s="55" t="e">
        <f t="array" ref="G111">INDEX(Data!$K:$K,MATCH($E111,Data!$B:$B,0),0)</f>
        <v>#N/A</v>
      </c>
      <c r="H111" s="56" t="e">
        <f t="array" ref="H111">INDEX(Data!$K:$K,MATCH($E111,Data!$B:$B,0),0)/INDEX(Data!$K:$K,MATCH($F111,Data!$B:$B,0),0)-1</f>
        <v>#N/A</v>
      </c>
      <c r="I111" s="57" t="e">
        <f t="array" ref="I111">(INDEX(Data!$AR:$AR,MATCH($E111,Data!$B:$B,0),0)/INDEX(Data!$AR:$AR,MATCH($F111,Data!$B:$B,0),0))-1</f>
        <v>#N/A</v>
      </c>
      <c r="J111" s="58" t="e">
        <f t="shared" si="20"/>
        <v>#N/A</v>
      </c>
      <c r="K111" s="27" t="str">
        <f t="shared" si="21"/>
        <v>INDIGO4516945134</v>
      </c>
      <c r="L111" s="59" t="e">
        <f t="array" ref="L111">INDEX(Data!$K:$K,MATCH($E111,Data!$B:$B,0),0)/INDEX(Data!$H:$H,MATCH($K111,Data!$B:$B,0),0)-1</f>
        <v>#N/A</v>
      </c>
      <c r="M111" s="59" t="e">
        <f t="array" ref="M111">(INDEX(Data!$AR:$AR,MATCH($E111,Data!$B:$B,0),0)/INDEX(Data!$AT:$AT,MATCH($K111,Data!$B:$B,0),0))-1</f>
        <v>#N/A</v>
      </c>
      <c r="N111" s="60" t="e">
        <f t="shared" si="22"/>
        <v>#N/A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2"/>
      <c r="B112" s="2"/>
      <c r="C112" s="53" t="str">
        <f>(HYPERLINK("https://in.tradingview.com/chart/?symbol=NSE:L_TFH","CHART"))</f>
        <v>CHART</v>
      </c>
      <c r="D112" s="61" t="s">
        <v>40</v>
      </c>
      <c r="E112" s="2" t="str">
        <f t="shared" si="18"/>
        <v>INDUSINDBK4518445134</v>
      </c>
      <c r="F112" s="2" t="str">
        <f t="shared" si="19"/>
        <v>INDUSINDBK4511945134</v>
      </c>
      <c r="G112" s="55" t="e">
        <f t="array" ref="G112">INDEX(Data!$K:$K,MATCH($E112,Data!$B:$B,0),0)</f>
        <v>#N/A</v>
      </c>
      <c r="H112" s="56" t="e">
        <f t="array" ref="H112">INDEX(Data!$K:$K,MATCH($E112,Data!$B:$B,0),0)/INDEX(Data!$K:$K,MATCH($F112,Data!$B:$B,0),0)-1</f>
        <v>#N/A</v>
      </c>
      <c r="I112" s="57" t="e">
        <f t="array" ref="I112">(INDEX(Data!$AR:$AR,MATCH($E112,Data!$B:$B,0),0)/INDEX(Data!$AR:$AR,MATCH($F112,Data!$B:$B,0),0))-1</f>
        <v>#N/A</v>
      </c>
      <c r="J112" s="58" t="e">
        <f t="shared" si="20"/>
        <v>#N/A</v>
      </c>
      <c r="K112" s="27" t="str">
        <f t="shared" si="21"/>
        <v>INDUSINDBK4516945134</v>
      </c>
      <c r="L112" s="59" t="e">
        <f t="array" ref="L112">INDEX(Data!$K:$K,MATCH($E112,Data!$B:$B,0),0)/INDEX(Data!$H:$H,MATCH($K112,Data!$B:$B,0),0)-1</f>
        <v>#N/A</v>
      </c>
      <c r="M112" s="59" t="e">
        <f t="array" ref="M112">(INDEX(Data!$AR:$AR,MATCH($E112,Data!$B:$B,0),0)/INDEX(Data!$AT:$AT,MATCH($K112,Data!$B:$B,0),0))-1</f>
        <v>#N/A</v>
      </c>
      <c r="N112" s="60" t="e">
        <f t="shared" si="22"/>
        <v>#N/A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2"/>
      <c r="B113" s="2"/>
      <c r="C113" s="53" t="str">
        <f t="shared" ref="C113:C118" si="23">IF(D113="","",HYPERLINK("https://in.tradingview.com/chart/?symbol=NSE:"&amp;D113,"CHART"))</f>
        <v>CHART</v>
      </c>
      <c r="D113" s="61" t="s">
        <v>139</v>
      </c>
      <c r="E113" s="2" t="str">
        <f t="shared" si="18"/>
        <v>INDUSTOWER4518445134</v>
      </c>
      <c r="F113" s="2" t="str">
        <f t="shared" si="19"/>
        <v>INDUSTOWER4511945134</v>
      </c>
      <c r="G113" s="55" t="e">
        <f t="array" ref="G113">INDEX(Data!$K:$K,MATCH($E113,Data!$B:$B,0),0)</f>
        <v>#N/A</v>
      </c>
      <c r="H113" s="56" t="e">
        <f t="array" ref="H113">INDEX(Data!$K:$K,MATCH($E113,Data!$B:$B,0),0)/INDEX(Data!$K:$K,MATCH($F113,Data!$B:$B,0),0)-1</f>
        <v>#N/A</v>
      </c>
      <c r="I113" s="57" t="e">
        <f t="array" ref="I113">(INDEX(Data!$AR:$AR,MATCH($E113,Data!$B:$B,0),0)/INDEX(Data!$AR:$AR,MATCH($F113,Data!$B:$B,0),0))-1</f>
        <v>#N/A</v>
      </c>
      <c r="J113" s="58" t="e">
        <f t="shared" si="20"/>
        <v>#N/A</v>
      </c>
      <c r="K113" s="27" t="str">
        <f t="shared" si="21"/>
        <v>INDUSTOWER4516945134</v>
      </c>
      <c r="L113" s="59" t="e">
        <f t="array" ref="L113">INDEX(Data!$K:$K,MATCH($E113,Data!$B:$B,0),0)/INDEX(Data!$H:$H,MATCH($K113,Data!$B:$B,0),0)-1</f>
        <v>#N/A</v>
      </c>
      <c r="M113" s="59" t="e">
        <f t="array" ref="M113">(INDEX(Data!$AR:$AR,MATCH($E113,Data!$B:$B,0),0)/INDEX(Data!$AT:$AT,MATCH($K113,Data!$B:$B,0),0))-1</f>
        <v>#N/A</v>
      </c>
      <c r="N113" s="60" t="e">
        <f t="shared" si="22"/>
        <v>#N/A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2"/>
      <c r="B114" s="2"/>
      <c r="C114" s="53" t="str">
        <f t="shared" si="23"/>
        <v>CHART</v>
      </c>
      <c r="D114" s="61" t="s">
        <v>21</v>
      </c>
      <c r="E114" s="2" t="str">
        <f t="shared" si="18"/>
        <v>INFY4518445134</v>
      </c>
      <c r="F114" s="2" t="str">
        <f t="shared" si="19"/>
        <v>INFY4511945134</v>
      </c>
      <c r="G114" s="55" t="e">
        <f t="array" ref="G114">INDEX(Data!$K:$K,MATCH($E114,Data!$B:$B,0),0)</f>
        <v>#N/A</v>
      </c>
      <c r="H114" s="56" t="e">
        <f t="array" ref="H114">INDEX(Data!$K:$K,MATCH($E114,Data!$B:$B,0),0)/INDEX(Data!$K:$K,MATCH($F114,Data!$B:$B,0),0)-1</f>
        <v>#N/A</v>
      </c>
      <c r="I114" s="57" t="e">
        <f t="array" ref="I114">(INDEX(Data!$AR:$AR,MATCH($E114,Data!$B:$B,0),0)/INDEX(Data!$AR:$AR,MATCH($F114,Data!$B:$B,0),0))-1</f>
        <v>#N/A</v>
      </c>
      <c r="J114" s="58" t="e">
        <f t="shared" si="20"/>
        <v>#N/A</v>
      </c>
      <c r="K114" s="27" t="str">
        <f t="shared" si="21"/>
        <v>INFY4516945134</v>
      </c>
      <c r="L114" s="59" t="e">
        <f t="array" ref="L114">INDEX(Data!$K:$K,MATCH($E114,Data!$B:$B,0),0)/INDEX(Data!$H:$H,MATCH($K114,Data!$B:$B,0),0)-1</f>
        <v>#N/A</v>
      </c>
      <c r="M114" s="59" t="e">
        <f t="array" ref="M114">(INDEX(Data!$AR:$AR,MATCH($E114,Data!$B:$B,0),0)/INDEX(Data!$AT:$AT,MATCH($K114,Data!$B:$B,0),0))-1</f>
        <v>#N/A</v>
      </c>
      <c r="N114" s="60" t="e">
        <f t="shared" si="22"/>
        <v>#N/A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2"/>
      <c r="B115" s="2"/>
      <c r="C115" s="53" t="str">
        <f t="shared" si="23"/>
        <v>CHART</v>
      </c>
      <c r="D115" s="61" t="s">
        <v>140</v>
      </c>
      <c r="E115" s="2" t="str">
        <f t="shared" si="18"/>
        <v>INTELLECT4518445134</v>
      </c>
      <c r="F115" s="2" t="str">
        <f t="shared" si="19"/>
        <v>INTELLECT4511945134</v>
      </c>
      <c r="G115" s="55" t="e">
        <f t="array" ref="G115">INDEX(Data!$K:$K,MATCH($E115,Data!$B:$B,0),0)</f>
        <v>#N/A</v>
      </c>
      <c r="H115" s="56" t="e">
        <f t="array" ref="H115">INDEX(Data!$K:$K,MATCH($E115,Data!$B:$B,0),0)/INDEX(Data!$K:$K,MATCH($F115,Data!$B:$B,0),0)-1</f>
        <v>#N/A</v>
      </c>
      <c r="I115" s="57" t="e">
        <f t="array" ref="I115">(INDEX(Data!$AR:$AR,MATCH($E115,Data!$B:$B,0),0)/INDEX(Data!$AR:$AR,MATCH($F115,Data!$B:$B,0),0))-1</f>
        <v>#N/A</v>
      </c>
      <c r="J115" s="58" t="e">
        <f t="shared" si="20"/>
        <v>#N/A</v>
      </c>
      <c r="K115" s="27" t="str">
        <f t="shared" si="21"/>
        <v>INTELLECT4516945134</v>
      </c>
      <c r="L115" s="59" t="e">
        <f t="array" ref="L115">INDEX(Data!$K:$K,MATCH($E115,Data!$B:$B,0),0)/INDEX(Data!$H:$H,MATCH($K115,Data!$B:$B,0),0)-1</f>
        <v>#N/A</v>
      </c>
      <c r="M115" s="59" t="e">
        <f t="array" ref="M115">(INDEX(Data!$AR:$AR,MATCH($E115,Data!$B:$B,0),0)/INDEX(Data!$AT:$AT,MATCH($K115,Data!$B:$B,0),0))-1</f>
        <v>#N/A</v>
      </c>
      <c r="N115" s="60" t="e">
        <f t="shared" si="22"/>
        <v>#N/A</v>
      </c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2"/>
      <c r="B116" s="2"/>
      <c r="C116" s="53" t="str">
        <f t="shared" si="23"/>
        <v>CHART</v>
      </c>
      <c r="D116" s="61" t="s">
        <v>141</v>
      </c>
      <c r="E116" s="2" t="str">
        <f t="shared" si="18"/>
        <v>IOC4518445134</v>
      </c>
      <c r="F116" s="2" t="str">
        <f t="shared" si="19"/>
        <v>IOC4511945134</v>
      </c>
      <c r="G116" s="55" t="e">
        <f t="array" ref="G116">INDEX(Data!$K:$K,MATCH($E116,Data!$B:$B,0),0)</f>
        <v>#N/A</v>
      </c>
      <c r="H116" s="56" t="e">
        <f t="array" ref="H116">INDEX(Data!$K:$K,MATCH($E116,Data!$B:$B,0),0)/INDEX(Data!$K:$K,MATCH($F116,Data!$B:$B,0),0)-1</f>
        <v>#N/A</v>
      </c>
      <c r="I116" s="57" t="e">
        <f t="array" ref="I116">(INDEX(Data!$AR:$AR,MATCH($E116,Data!$B:$B,0),0)/INDEX(Data!$AR:$AR,MATCH($F116,Data!$B:$B,0),0))-1</f>
        <v>#N/A</v>
      </c>
      <c r="J116" s="58" t="e">
        <f t="shared" si="20"/>
        <v>#N/A</v>
      </c>
      <c r="K116" s="27" t="str">
        <f t="shared" si="21"/>
        <v>IOC4516945134</v>
      </c>
      <c r="L116" s="59" t="e">
        <f t="array" ref="L116">INDEX(Data!$K:$K,MATCH($E116,Data!$B:$B,0),0)/INDEX(Data!$H:$H,MATCH($K116,Data!$B:$B,0),0)-1</f>
        <v>#N/A</v>
      </c>
      <c r="M116" s="59" t="e">
        <f t="array" ref="M116">(INDEX(Data!$AR:$AR,MATCH($E116,Data!$B:$B,0),0)/INDEX(Data!$AT:$AT,MATCH($K116,Data!$B:$B,0),0))-1</f>
        <v>#N/A</v>
      </c>
      <c r="N116" s="60" t="e">
        <f t="shared" si="22"/>
        <v>#N/A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2"/>
      <c r="B117" s="2"/>
      <c r="C117" s="53" t="str">
        <f t="shared" si="23"/>
        <v>CHART</v>
      </c>
      <c r="D117" s="61" t="s">
        <v>142</v>
      </c>
      <c r="E117" s="2" t="str">
        <f t="shared" si="18"/>
        <v>IPCALAB4518445134</v>
      </c>
      <c r="F117" s="2" t="str">
        <f t="shared" si="19"/>
        <v>IPCALAB4511945134</v>
      </c>
      <c r="G117" s="55" t="e">
        <f t="array" ref="G117">INDEX(Data!$K:$K,MATCH($E117,Data!$B:$B,0),0)</f>
        <v>#N/A</v>
      </c>
      <c r="H117" s="56" t="e">
        <f t="array" ref="H117">INDEX(Data!$K:$K,MATCH($E117,Data!$B:$B,0),0)/INDEX(Data!$K:$K,MATCH($F117,Data!$B:$B,0),0)-1</f>
        <v>#N/A</v>
      </c>
      <c r="I117" s="57" t="e">
        <f t="array" ref="I117">(INDEX(Data!$AR:$AR,MATCH($E117,Data!$B:$B,0),0)/INDEX(Data!$AR:$AR,MATCH($F117,Data!$B:$B,0),0))-1</f>
        <v>#N/A</v>
      </c>
      <c r="J117" s="58" t="e">
        <f t="shared" si="20"/>
        <v>#N/A</v>
      </c>
      <c r="K117" s="27" t="str">
        <f t="shared" si="21"/>
        <v>IPCALAB4516945134</v>
      </c>
      <c r="L117" s="59" t="e">
        <f t="array" ref="L117">INDEX(Data!$K:$K,MATCH($E117,Data!$B:$B,0),0)/INDEX(Data!$H:$H,MATCH($K117,Data!$B:$B,0),0)-1</f>
        <v>#N/A</v>
      </c>
      <c r="M117" s="59" t="e">
        <f t="array" ref="M117">(INDEX(Data!$AR:$AR,MATCH($E117,Data!$B:$B,0),0)/INDEX(Data!$AT:$AT,MATCH($K117,Data!$B:$B,0),0))-1</f>
        <v>#N/A</v>
      </c>
      <c r="N117" s="60" t="e">
        <f t="shared" si="22"/>
        <v>#N/A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2"/>
      <c r="B118" s="2"/>
      <c r="C118" s="53" t="str">
        <f t="shared" si="23"/>
        <v>CHART</v>
      </c>
      <c r="D118" s="61" t="s">
        <v>143</v>
      </c>
      <c r="E118" s="2" t="str">
        <f t="shared" si="18"/>
        <v>IRCTC4518445134</v>
      </c>
      <c r="F118" s="2" t="str">
        <f t="shared" si="19"/>
        <v>IRCTC4511945134</v>
      </c>
      <c r="G118" s="55" t="e">
        <f t="array" ref="G118">INDEX(Data!$K:$K,MATCH($E118,Data!$B:$B,0),0)</f>
        <v>#N/A</v>
      </c>
      <c r="H118" s="56" t="e">
        <f t="array" ref="H118">INDEX(Data!$K:$K,MATCH($E118,Data!$B:$B,0),0)/INDEX(Data!$K:$K,MATCH($F118,Data!$B:$B,0),0)-1</f>
        <v>#N/A</v>
      </c>
      <c r="I118" s="57" t="e">
        <f t="array" ref="I118">(INDEX(Data!$AR:$AR,MATCH($E118,Data!$B:$B,0),0)/INDEX(Data!$AR:$AR,MATCH($F118,Data!$B:$B,0),0))-1</f>
        <v>#N/A</v>
      </c>
      <c r="J118" s="58" t="e">
        <f t="shared" si="20"/>
        <v>#N/A</v>
      </c>
      <c r="K118" s="27" t="str">
        <f t="shared" si="21"/>
        <v>IRCTC4516945134</v>
      </c>
      <c r="L118" s="59" t="e">
        <f t="array" ref="L118">INDEX(Data!$K:$K,MATCH($E118,Data!$B:$B,0),0)/INDEX(Data!$H:$H,MATCH($K118,Data!$B:$B,0),0)-1</f>
        <v>#N/A</v>
      </c>
      <c r="M118" s="59" t="e">
        <f t="array" ref="M118">(INDEX(Data!$AR:$AR,MATCH($E118,Data!$B:$B,0),0)/INDEX(Data!$AT:$AT,MATCH($K118,Data!$B:$B,0),0))-1</f>
        <v>#N/A</v>
      </c>
      <c r="N118" s="60" t="e">
        <f t="shared" si="22"/>
        <v>#N/A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2"/>
      <c r="B119" s="2"/>
      <c r="C119" s="53" t="str">
        <f>(HYPERLINK("https://in.tradingview.com/chart/?symbol=NSE:M_M","CHART"))</f>
        <v>CHART</v>
      </c>
      <c r="D119" s="61" t="s">
        <v>22</v>
      </c>
      <c r="E119" s="2" t="str">
        <f t="shared" si="18"/>
        <v>ITC4518445134</v>
      </c>
      <c r="F119" s="2" t="str">
        <f t="shared" si="19"/>
        <v>ITC4511945134</v>
      </c>
      <c r="G119" s="55" t="e">
        <f t="array" ref="G119">INDEX(Data!$K:$K,MATCH($E119,Data!$B:$B,0),0)</f>
        <v>#N/A</v>
      </c>
      <c r="H119" s="56" t="e">
        <f t="array" ref="H119">INDEX(Data!$K:$K,MATCH($E119,Data!$B:$B,0),0)/INDEX(Data!$K:$K,MATCH($F119,Data!$B:$B,0),0)-1</f>
        <v>#N/A</v>
      </c>
      <c r="I119" s="57" t="e">
        <f t="array" ref="I119">(INDEX(Data!$AR:$AR,MATCH($E119,Data!$B:$B,0),0)/INDEX(Data!$AR:$AR,MATCH($F119,Data!$B:$B,0),0))-1</f>
        <v>#N/A</v>
      </c>
      <c r="J119" s="58" t="e">
        <f t="shared" si="20"/>
        <v>#N/A</v>
      </c>
      <c r="K119" s="27" t="str">
        <f t="shared" si="21"/>
        <v>ITC4516945134</v>
      </c>
      <c r="L119" s="59" t="e">
        <f t="array" ref="L119">INDEX(Data!$K:$K,MATCH($E119,Data!$B:$B,0),0)/INDEX(Data!$H:$H,MATCH($K119,Data!$B:$B,0),0)-1</f>
        <v>#N/A</v>
      </c>
      <c r="M119" s="59" t="e">
        <f t="array" ref="M119">(INDEX(Data!$AR:$AR,MATCH($E119,Data!$B:$B,0),0)/INDEX(Data!$AT:$AT,MATCH($K119,Data!$B:$B,0),0))-1</f>
        <v>#N/A</v>
      </c>
      <c r="N119" s="60" t="e">
        <f t="shared" si="22"/>
        <v>#N/A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2"/>
      <c r="B120" s="2"/>
      <c r="C120" s="53" t="str">
        <f>(HYPERLINK("https://in.tradingview.com/chart/?symbol=NSE:M_MFIN","CHART"))</f>
        <v>CHART</v>
      </c>
      <c r="D120" s="61" t="s">
        <v>144</v>
      </c>
      <c r="E120" s="2" t="str">
        <f t="shared" si="18"/>
        <v>JINDALSTEL4518445134</v>
      </c>
      <c r="F120" s="2" t="str">
        <f t="shared" si="19"/>
        <v>JINDALSTEL4511945134</v>
      </c>
      <c r="G120" s="55" t="e">
        <f t="array" ref="G120">INDEX(Data!$K:$K,MATCH($E120,Data!$B:$B,0),0)</f>
        <v>#N/A</v>
      </c>
      <c r="H120" s="56" t="e">
        <f t="array" ref="H120">INDEX(Data!$K:$K,MATCH($E120,Data!$B:$B,0),0)/INDEX(Data!$K:$K,MATCH($F120,Data!$B:$B,0),0)-1</f>
        <v>#N/A</v>
      </c>
      <c r="I120" s="57" t="e">
        <f t="array" ref="I120">(INDEX(Data!$AR:$AR,MATCH($E120,Data!$B:$B,0),0)/INDEX(Data!$AR:$AR,MATCH($F120,Data!$B:$B,0),0))-1</f>
        <v>#N/A</v>
      </c>
      <c r="J120" s="58" t="e">
        <f t="shared" si="20"/>
        <v>#N/A</v>
      </c>
      <c r="K120" s="27" t="str">
        <f t="shared" si="21"/>
        <v>JINDALSTEL4516945134</v>
      </c>
      <c r="L120" s="59" t="e">
        <f t="array" ref="L120">INDEX(Data!$K:$K,MATCH($E120,Data!$B:$B,0),0)/INDEX(Data!$H:$H,MATCH($K120,Data!$B:$B,0),0)-1</f>
        <v>#N/A</v>
      </c>
      <c r="M120" s="59" t="e">
        <f t="array" ref="M120">(INDEX(Data!$AR:$AR,MATCH($E120,Data!$B:$B,0),0)/INDEX(Data!$AT:$AT,MATCH($K120,Data!$B:$B,0),0))-1</f>
        <v>#N/A</v>
      </c>
      <c r="N120" s="60" t="e">
        <f t="shared" si="22"/>
        <v>#N/A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2"/>
      <c r="B121" s="2"/>
      <c r="C121" s="53" t="str">
        <f>IF(D121="","",HYPERLINK("https://in.tradingview.com/chart/?symbol=NSE:"&amp;D121,"CHART"))</f>
        <v>CHART</v>
      </c>
      <c r="D121" s="61" t="s">
        <v>145</v>
      </c>
      <c r="E121" s="2" t="str">
        <f t="shared" si="18"/>
        <v>JKCEMENT4518445134</v>
      </c>
      <c r="F121" s="2" t="str">
        <f t="shared" si="19"/>
        <v>JKCEMENT4511945134</v>
      </c>
      <c r="G121" s="55" t="e">
        <f t="array" ref="G121">INDEX(Data!$K:$K,MATCH($E121,Data!$B:$B,0),0)</f>
        <v>#N/A</v>
      </c>
      <c r="H121" s="56" t="e">
        <f t="array" ref="H121">INDEX(Data!$K:$K,MATCH($E121,Data!$B:$B,0),0)/INDEX(Data!$K:$K,MATCH($F121,Data!$B:$B,0),0)-1</f>
        <v>#N/A</v>
      </c>
      <c r="I121" s="57" t="e">
        <f t="array" ref="I121">(INDEX(Data!$AR:$AR,MATCH($E121,Data!$B:$B,0),0)/INDEX(Data!$AR:$AR,MATCH($F121,Data!$B:$B,0),0))-1</f>
        <v>#N/A</v>
      </c>
      <c r="J121" s="58" t="e">
        <f t="shared" si="20"/>
        <v>#N/A</v>
      </c>
      <c r="K121" s="27" t="str">
        <f t="shared" si="21"/>
        <v>JKCEMENT4516945134</v>
      </c>
      <c r="L121" s="59" t="e">
        <f t="array" ref="L121">INDEX(Data!$K:$K,MATCH($E121,Data!$B:$B,0),0)/INDEX(Data!$H:$H,MATCH($K121,Data!$B:$B,0),0)-1</f>
        <v>#N/A</v>
      </c>
      <c r="M121" s="59" t="e">
        <f t="array" ref="M121">(INDEX(Data!$AR:$AR,MATCH($E121,Data!$B:$B,0),0)/INDEX(Data!$AT:$AT,MATCH($K121,Data!$B:$B,0),0))-1</f>
        <v>#N/A</v>
      </c>
      <c r="N121" s="60" t="e">
        <f t="shared" si="22"/>
        <v>#N/A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2"/>
      <c r="B122" s="2"/>
      <c r="C122" s="53" t="str">
        <f>IF(D122="","",HYPERLINK("https://in.tradingview.com/chart/?symbol=NSE:"&amp;D122,"CHART"))</f>
        <v>CHART</v>
      </c>
      <c r="D122" s="61" t="s">
        <v>46</v>
      </c>
      <c r="E122" s="2" t="str">
        <f t="shared" si="18"/>
        <v>JSWSTEEL4518445134</v>
      </c>
      <c r="F122" s="2" t="str">
        <f t="shared" si="19"/>
        <v>JSWSTEEL4511945134</v>
      </c>
      <c r="G122" s="55" t="e">
        <f t="array" ref="G122">INDEX(Data!$K:$K,MATCH($E122,Data!$B:$B,0),0)</f>
        <v>#N/A</v>
      </c>
      <c r="H122" s="56" t="e">
        <f t="array" ref="H122">INDEX(Data!$K:$K,MATCH($E122,Data!$B:$B,0),0)/INDEX(Data!$K:$K,MATCH($F122,Data!$B:$B,0),0)-1</f>
        <v>#N/A</v>
      </c>
      <c r="I122" s="57" t="e">
        <f t="array" ref="I122">(INDEX(Data!$AR:$AR,MATCH($E122,Data!$B:$B,0),0)/INDEX(Data!$AR:$AR,MATCH($F122,Data!$B:$B,0),0))-1</f>
        <v>#N/A</v>
      </c>
      <c r="J122" s="58" t="e">
        <f t="shared" si="20"/>
        <v>#N/A</v>
      </c>
      <c r="K122" s="27" t="str">
        <f t="shared" si="21"/>
        <v>JSWSTEEL4516945134</v>
      </c>
      <c r="L122" s="59" t="e">
        <f t="array" ref="L122">INDEX(Data!$K:$K,MATCH($E122,Data!$B:$B,0),0)/INDEX(Data!$H:$H,MATCH($K122,Data!$B:$B,0),0)-1</f>
        <v>#N/A</v>
      </c>
      <c r="M122" s="59" t="e">
        <f t="array" ref="M122">(INDEX(Data!$AR:$AR,MATCH($E122,Data!$B:$B,0),0)/INDEX(Data!$AT:$AT,MATCH($K122,Data!$B:$B,0),0))-1</f>
        <v>#N/A</v>
      </c>
      <c r="N122" s="60" t="e">
        <f t="shared" si="22"/>
        <v>#N/A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2"/>
      <c r="B123" s="2"/>
      <c r="C123" s="53" t="str">
        <f>IF(D123="","",HYPERLINK("https://in.tradingview.com/chart/?symbol=NSE:"&amp;D123,"CHART"))</f>
        <v>CHART</v>
      </c>
      <c r="D123" s="61" t="s">
        <v>146</v>
      </c>
      <c r="E123" s="2" t="str">
        <f t="shared" si="18"/>
        <v>JUBLFOOD4518445134</v>
      </c>
      <c r="F123" s="2" t="str">
        <f t="shared" si="19"/>
        <v>JUBLFOOD4511945134</v>
      </c>
      <c r="G123" s="55" t="e">
        <f t="array" ref="G123">INDEX(Data!$K:$K,MATCH($E123,Data!$B:$B,0),0)</f>
        <v>#N/A</v>
      </c>
      <c r="H123" s="56" t="e">
        <f t="array" ref="H123">INDEX(Data!$K:$K,MATCH($E123,Data!$B:$B,0),0)/INDEX(Data!$K:$K,MATCH($F123,Data!$B:$B,0),0)-1</f>
        <v>#N/A</v>
      </c>
      <c r="I123" s="57" t="e">
        <f t="array" ref="I123">(INDEX(Data!$AR:$AR,MATCH($E123,Data!$B:$B,0),0)/INDEX(Data!$AR:$AR,MATCH($F123,Data!$B:$B,0),0))-1</f>
        <v>#N/A</v>
      </c>
      <c r="J123" s="58" t="e">
        <f t="shared" si="20"/>
        <v>#N/A</v>
      </c>
      <c r="K123" s="27" t="str">
        <f t="shared" si="21"/>
        <v>JUBLFOOD4516945134</v>
      </c>
      <c r="L123" s="59" t="e">
        <f t="array" ref="L123">INDEX(Data!$K:$K,MATCH($E123,Data!$B:$B,0),0)/INDEX(Data!$H:$H,MATCH($K123,Data!$B:$B,0),0)-1</f>
        <v>#N/A</v>
      </c>
      <c r="M123" s="59" t="e">
        <f t="array" ref="M123">(INDEX(Data!$AR:$AR,MATCH($E123,Data!$B:$B,0),0)/INDEX(Data!$AT:$AT,MATCH($K123,Data!$B:$B,0),0))-1</f>
        <v>#N/A</v>
      </c>
      <c r="N123" s="60" t="e">
        <f t="shared" si="22"/>
        <v>#N/A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2"/>
      <c r="B124" s="2"/>
      <c r="C124" s="53" t="str">
        <f>(HYPERLINK("https://in.tradingview.com/chart/?symbol=NSE:MCDOWELL_N","CHART"))</f>
        <v>CHART</v>
      </c>
      <c r="D124" s="61" t="s">
        <v>25</v>
      </c>
      <c r="E124" s="2" t="str">
        <f t="shared" si="18"/>
        <v>KOTAKBANK4518445134</v>
      </c>
      <c r="F124" s="2" t="str">
        <f t="shared" si="19"/>
        <v>KOTAKBANK4511945134</v>
      </c>
      <c r="G124" s="55" t="e">
        <f t="array" ref="G124">INDEX(Data!$K:$K,MATCH($E124,Data!$B:$B,0),0)</f>
        <v>#N/A</v>
      </c>
      <c r="H124" s="56" t="e">
        <f t="array" ref="H124">INDEX(Data!$K:$K,MATCH($E124,Data!$B:$B,0),0)/INDEX(Data!$K:$K,MATCH($F124,Data!$B:$B,0),0)-1</f>
        <v>#N/A</v>
      </c>
      <c r="I124" s="57" t="e">
        <f t="array" ref="I124">(INDEX(Data!$AR:$AR,MATCH($E124,Data!$B:$B,0),0)/INDEX(Data!$AR:$AR,MATCH($F124,Data!$B:$B,0),0))-1</f>
        <v>#N/A</v>
      </c>
      <c r="J124" s="58" t="e">
        <f t="shared" si="20"/>
        <v>#N/A</v>
      </c>
      <c r="K124" s="27" t="str">
        <f t="shared" si="21"/>
        <v>KOTAKBANK4516945134</v>
      </c>
      <c r="L124" s="59" t="e">
        <f t="array" ref="L124">INDEX(Data!$K:$K,MATCH($E124,Data!$B:$B,0),0)/INDEX(Data!$H:$H,MATCH($K124,Data!$B:$B,0),0)-1</f>
        <v>#N/A</v>
      </c>
      <c r="M124" s="59" t="e">
        <f t="array" ref="M124">(INDEX(Data!$AR:$AR,MATCH($E124,Data!$B:$B,0),0)/INDEX(Data!$AT:$AT,MATCH($K124,Data!$B:$B,0),0))-1</f>
        <v>#N/A</v>
      </c>
      <c r="N124" s="60" t="e">
        <f t="shared" si="22"/>
        <v>#N/A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2"/>
      <c r="B125" s="2"/>
      <c r="C125" s="53" t="str">
        <f t="shared" ref="C125:C156" si="24">IF(D125="","",HYPERLINK("https://in.tradingview.com/chart/?symbol=NSE:"&amp;D125,"CHART"))</f>
        <v>CHART</v>
      </c>
      <c r="D125" s="61" t="s">
        <v>147</v>
      </c>
      <c r="E125" s="2" t="str">
        <f t="shared" si="18"/>
        <v>L&amp;TFH4518445134</v>
      </c>
      <c r="F125" s="2" t="str">
        <f t="shared" si="19"/>
        <v>L&amp;TFH4511945134</v>
      </c>
      <c r="G125" s="55" t="e">
        <f t="array" ref="G125">INDEX(Data!$K:$K,MATCH($E125,Data!$B:$B,0),0)</f>
        <v>#N/A</v>
      </c>
      <c r="H125" s="56" t="e">
        <f t="array" ref="H125">INDEX(Data!$K:$K,MATCH($E125,Data!$B:$B,0),0)/INDEX(Data!$K:$K,MATCH($F125,Data!$B:$B,0),0)-1</f>
        <v>#N/A</v>
      </c>
      <c r="I125" s="57" t="e">
        <f t="array" ref="I125">(INDEX(Data!$AR:$AR,MATCH($E125,Data!$B:$B,0),0)/INDEX(Data!$AR:$AR,MATCH($F125,Data!$B:$B,0),0))-1</f>
        <v>#N/A</v>
      </c>
      <c r="J125" s="58" t="e">
        <f t="shared" si="20"/>
        <v>#N/A</v>
      </c>
      <c r="K125" s="27" t="str">
        <f t="shared" si="21"/>
        <v>L&amp;TFH4516945134</v>
      </c>
      <c r="L125" s="59" t="e">
        <f t="array" ref="L125">INDEX(Data!$K:$K,MATCH($E125,Data!$B:$B,0),0)/INDEX(Data!$H:$H,MATCH($K125,Data!$B:$B,0),0)-1</f>
        <v>#N/A</v>
      </c>
      <c r="M125" s="59" t="e">
        <f t="array" ref="M125">(INDEX(Data!$AR:$AR,MATCH($E125,Data!$B:$B,0),0)/INDEX(Data!$AT:$AT,MATCH($K125,Data!$B:$B,0),0))-1</f>
        <v>#N/A</v>
      </c>
      <c r="N125" s="60" t="e">
        <f t="shared" si="22"/>
        <v>#N/A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2"/>
      <c r="B126" s="2"/>
      <c r="C126" s="53" t="str">
        <f t="shared" si="24"/>
        <v>CHART</v>
      </c>
      <c r="D126" s="61" t="s">
        <v>148</v>
      </c>
      <c r="E126" s="2" t="str">
        <f t="shared" si="18"/>
        <v>LALPATHLAB4518445134</v>
      </c>
      <c r="F126" s="2" t="str">
        <f t="shared" si="19"/>
        <v>LALPATHLAB4511945134</v>
      </c>
      <c r="G126" s="55" t="e">
        <f t="array" ref="G126">INDEX(Data!$K:$K,MATCH($E126,Data!$B:$B,0),0)</f>
        <v>#N/A</v>
      </c>
      <c r="H126" s="56" t="e">
        <f t="array" ref="H126">INDEX(Data!$K:$K,MATCH($E126,Data!$B:$B,0),0)/INDEX(Data!$K:$K,MATCH($F126,Data!$B:$B,0),0)-1</f>
        <v>#N/A</v>
      </c>
      <c r="I126" s="57" t="e">
        <f t="array" ref="I126">(INDEX(Data!$AR:$AR,MATCH($E126,Data!$B:$B,0),0)/INDEX(Data!$AR:$AR,MATCH($F126,Data!$B:$B,0),0))-1</f>
        <v>#N/A</v>
      </c>
      <c r="J126" s="58" t="e">
        <f t="shared" si="20"/>
        <v>#N/A</v>
      </c>
      <c r="K126" s="27" t="str">
        <f t="shared" si="21"/>
        <v>LALPATHLAB4516945134</v>
      </c>
      <c r="L126" s="59" t="e">
        <f t="array" ref="L126">INDEX(Data!$K:$K,MATCH($E126,Data!$B:$B,0),0)/INDEX(Data!$H:$H,MATCH($K126,Data!$B:$B,0),0)-1</f>
        <v>#N/A</v>
      </c>
      <c r="M126" s="59" t="e">
        <f t="array" ref="M126">(INDEX(Data!$AR:$AR,MATCH($E126,Data!$B:$B,0),0)/INDEX(Data!$AT:$AT,MATCH($K126,Data!$B:$B,0),0))-1</f>
        <v>#N/A</v>
      </c>
      <c r="N126" s="60" t="e">
        <f t="shared" si="22"/>
        <v>#N/A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2"/>
      <c r="B127" s="2"/>
      <c r="C127" s="53" t="str">
        <f t="shared" si="24"/>
        <v>CHART</v>
      </c>
      <c r="D127" s="61" t="s">
        <v>149</v>
      </c>
      <c r="E127" s="2" t="str">
        <f t="shared" si="18"/>
        <v>LAURUSLABS4518445134</v>
      </c>
      <c r="F127" s="2" t="str">
        <f t="shared" si="19"/>
        <v>LAURUSLABS4511945134</v>
      </c>
      <c r="G127" s="55" t="e">
        <f t="array" ref="G127">INDEX(Data!$K:$K,MATCH($E127,Data!$B:$B,0),0)</f>
        <v>#N/A</v>
      </c>
      <c r="H127" s="56" t="e">
        <f t="array" ref="H127">INDEX(Data!$K:$K,MATCH($E127,Data!$B:$B,0),0)/INDEX(Data!$K:$K,MATCH($F127,Data!$B:$B,0),0)-1</f>
        <v>#N/A</v>
      </c>
      <c r="I127" s="57" t="e">
        <f t="array" ref="I127">(INDEX(Data!$AR:$AR,MATCH($E127,Data!$B:$B,0),0)/INDEX(Data!$AR:$AR,MATCH($F127,Data!$B:$B,0),0))-1</f>
        <v>#N/A</v>
      </c>
      <c r="J127" s="58" t="e">
        <f t="shared" si="20"/>
        <v>#N/A</v>
      </c>
      <c r="K127" s="27" t="str">
        <f t="shared" si="21"/>
        <v>LAURUSLABS4516945134</v>
      </c>
      <c r="L127" s="59" t="e">
        <f t="array" ref="L127">INDEX(Data!$K:$K,MATCH($E127,Data!$B:$B,0),0)/INDEX(Data!$H:$H,MATCH($K127,Data!$B:$B,0),0)-1</f>
        <v>#N/A</v>
      </c>
      <c r="M127" s="59" t="e">
        <f t="array" ref="M127">(INDEX(Data!$AR:$AR,MATCH($E127,Data!$B:$B,0),0)/INDEX(Data!$AT:$AT,MATCH($K127,Data!$B:$B,0),0))-1</f>
        <v>#N/A</v>
      </c>
      <c r="N127" s="60" t="e">
        <f t="shared" si="22"/>
        <v>#N/A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2"/>
      <c r="B128" s="2"/>
      <c r="C128" s="53" t="str">
        <f t="shared" si="24"/>
        <v>CHART</v>
      </c>
      <c r="D128" s="61" t="s">
        <v>150</v>
      </c>
      <c r="E128" s="2" t="str">
        <f t="shared" si="18"/>
        <v>LICHSGFIN4518445134</v>
      </c>
      <c r="F128" s="2" t="str">
        <f t="shared" si="19"/>
        <v>LICHSGFIN4511945134</v>
      </c>
      <c r="G128" s="55" t="e">
        <f t="array" ref="G128">INDEX(Data!$K:$K,MATCH($E128,Data!$B:$B,0),0)</f>
        <v>#N/A</v>
      </c>
      <c r="H128" s="56" t="e">
        <f t="array" ref="H128">INDEX(Data!$K:$K,MATCH($E128,Data!$B:$B,0),0)/INDEX(Data!$K:$K,MATCH($F128,Data!$B:$B,0),0)-1</f>
        <v>#N/A</v>
      </c>
      <c r="I128" s="57" t="e">
        <f t="array" ref="I128">(INDEX(Data!$AR:$AR,MATCH($E128,Data!$B:$B,0),0)/INDEX(Data!$AR:$AR,MATCH($F128,Data!$B:$B,0),0))-1</f>
        <v>#N/A</v>
      </c>
      <c r="J128" s="58" t="e">
        <f t="shared" si="20"/>
        <v>#N/A</v>
      </c>
      <c r="K128" s="27" t="str">
        <f t="shared" si="21"/>
        <v>LICHSGFIN4516945134</v>
      </c>
      <c r="L128" s="59" t="e">
        <f t="array" ref="L128">INDEX(Data!$K:$K,MATCH($E128,Data!$B:$B,0),0)/INDEX(Data!$H:$H,MATCH($K128,Data!$B:$B,0),0)-1</f>
        <v>#N/A</v>
      </c>
      <c r="M128" s="59" t="e">
        <f t="array" ref="M128">(INDEX(Data!$AR:$AR,MATCH($E128,Data!$B:$B,0),0)/INDEX(Data!$AT:$AT,MATCH($K128,Data!$B:$B,0),0))-1</f>
        <v>#N/A</v>
      </c>
      <c r="N128" s="60" t="e">
        <f t="shared" si="22"/>
        <v>#N/A</v>
      </c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2"/>
      <c r="B129" s="2"/>
      <c r="C129" s="53" t="str">
        <f t="shared" si="24"/>
        <v>CHART</v>
      </c>
      <c r="D129" s="61" t="s">
        <v>24</v>
      </c>
      <c r="E129" s="2" t="str">
        <f t="shared" si="18"/>
        <v>LT4518445134</v>
      </c>
      <c r="F129" s="2" t="str">
        <f t="shared" si="19"/>
        <v>LT4511945134</v>
      </c>
      <c r="G129" s="55" t="e">
        <f t="array" ref="G129">INDEX(Data!$K:$K,MATCH($E129,Data!$B:$B,0),0)</f>
        <v>#N/A</v>
      </c>
      <c r="H129" s="56" t="e">
        <f t="array" ref="H129">INDEX(Data!$K:$K,MATCH($E129,Data!$B:$B,0),0)/INDEX(Data!$K:$K,MATCH($F129,Data!$B:$B,0),0)-1</f>
        <v>#N/A</v>
      </c>
      <c r="I129" s="57" t="e">
        <f t="array" ref="I129">(INDEX(Data!$AR:$AR,MATCH($E129,Data!$B:$B,0),0)/INDEX(Data!$AR:$AR,MATCH($F129,Data!$B:$B,0),0))-1</f>
        <v>#N/A</v>
      </c>
      <c r="J129" s="58" t="e">
        <f t="shared" si="20"/>
        <v>#N/A</v>
      </c>
      <c r="K129" s="27" t="str">
        <f t="shared" si="21"/>
        <v>LT4516945134</v>
      </c>
      <c r="L129" s="59" t="e">
        <f t="array" ref="L129">INDEX(Data!$K:$K,MATCH($E129,Data!$B:$B,0),0)/INDEX(Data!$H:$H,MATCH($K129,Data!$B:$B,0),0)-1</f>
        <v>#N/A</v>
      </c>
      <c r="M129" s="59" t="e">
        <f t="array" ref="M129">(INDEX(Data!$AR:$AR,MATCH($E129,Data!$B:$B,0),0)/INDEX(Data!$AT:$AT,MATCH($K129,Data!$B:$B,0),0))-1</f>
        <v>#N/A</v>
      </c>
      <c r="N129" s="60" t="e">
        <f t="shared" si="22"/>
        <v>#N/A</v>
      </c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2"/>
      <c r="B130" s="2"/>
      <c r="C130" s="53" t="str">
        <f t="shared" si="24"/>
        <v>CHART</v>
      </c>
      <c r="D130" s="61" t="s">
        <v>20</v>
      </c>
      <c r="E130" s="2" t="str">
        <f t="shared" si="18"/>
        <v>LTIM4518445134</v>
      </c>
      <c r="F130" s="2" t="str">
        <f t="shared" si="19"/>
        <v>LTIM4511945134</v>
      </c>
      <c r="G130" s="55" t="e">
        <f t="array" ref="G130">INDEX(Data!$K:$K,MATCH($E130,Data!$B:$B,0),0)</f>
        <v>#N/A</v>
      </c>
      <c r="H130" s="56" t="e">
        <f t="array" ref="H130">INDEX(Data!$K:$K,MATCH($E130,Data!$B:$B,0),0)/INDEX(Data!$K:$K,MATCH($F130,Data!$B:$B,0),0)-1</f>
        <v>#N/A</v>
      </c>
      <c r="I130" s="57" t="e">
        <f t="array" ref="I130">(INDEX(Data!$AR:$AR,MATCH($E130,Data!$B:$B,0),0)/INDEX(Data!$AR:$AR,MATCH($F130,Data!$B:$B,0),0))-1</f>
        <v>#N/A</v>
      </c>
      <c r="J130" s="58" t="e">
        <f t="shared" si="20"/>
        <v>#N/A</v>
      </c>
      <c r="K130" s="27" t="str">
        <f t="shared" si="21"/>
        <v>LTIM4516945134</v>
      </c>
      <c r="L130" s="59" t="e">
        <f t="array" ref="L130">INDEX(Data!$K:$K,MATCH($E130,Data!$B:$B,0),0)/INDEX(Data!$H:$H,MATCH($K130,Data!$B:$B,0),0)-1</f>
        <v>#N/A</v>
      </c>
      <c r="M130" s="59" t="e">
        <f t="array" ref="M130">(INDEX(Data!$AR:$AR,MATCH($E130,Data!$B:$B,0),0)/INDEX(Data!$AT:$AT,MATCH($K130,Data!$B:$B,0),0))-1</f>
        <v>#N/A</v>
      </c>
      <c r="N130" s="60" t="e">
        <f t="shared" si="22"/>
        <v>#N/A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2"/>
      <c r="B131" s="2"/>
      <c r="C131" s="53" t="str">
        <f t="shared" si="24"/>
        <v>CHART</v>
      </c>
      <c r="D131" s="61" t="s">
        <v>151</v>
      </c>
      <c r="E131" s="2" t="str">
        <f t="shared" si="18"/>
        <v>LTTS4518445134</v>
      </c>
      <c r="F131" s="2" t="str">
        <f t="shared" si="19"/>
        <v>LTTS4511945134</v>
      </c>
      <c r="G131" s="55" t="e">
        <f t="array" ref="G131">INDEX(Data!$K:$K,MATCH($E131,Data!$B:$B,0),0)</f>
        <v>#N/A</v>
      </c>
      <c r="H131" s="56" t="e">
        <f t="array" ref="H131">INDEX(Data!$K:$K,MATCH($E131,Data!$B:$B,0),0)/INDEX(Data!$K:$K,MATCH($F131,Data!$B:$B,0),0)-1</f>
        <v>#N/A</v>
      </c>
      <c r="I131" s="57" t="e">
        <f t="array" ref="I131">(INDEX(Data!$AR:$AR,MATCH($E131,Data!$B:$B,0),0)/INDEX(Data!$AR:$AR,MATCH($F131,Data!$B:$B,0),0))-1</f>
        <v>#N/A</v>
      </c>
      <c r="J131" s="58" t="e">
        <f t="shared" si="20"/>
        <v>#N/A</v>
      </c>
      <c r="K131" s="27" t="str">
        <f t="shared" si="21"/>
        <v>LTTS4516945134</v>
      </c>
      <c r="L131" s="59" t="e">
        <f t="array" ref="L131">INDEX(Data!$K:$K,MATCH($E131,Data!$B:$B,0),0)/INDEX(Data!$H:$H,MATCH($K131,Data!$B:$B,0),0)-1</f>
        <v>#N/A</v>
      </c>
      <c r="M131" s="59" t="e">
        <f t="array" ref="M131">(INDEX(Data!$AR:$AR,MATCH($E131,Data!$B:$B,0),0)/INDEX(Data!$AT:$AT,MATCH($K131,Data!$B:$B,0),0))-1</f>
        <v>#N/A</v>
      </c>
      <c r="N131" s="60" t="e">
        <f t="shared" si="22"/>
        <v>#N/A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2"/>
      <c r="B132" s="2"/>
      <c r="C132" s="53" t="str">
        <f t="shared" si="24"/>
        <v>CHART</v>
      </c>
      <c r="D132" s="61" t="s">
        <v>152</v>
      </c>
      <c r="E132" s="2" t="str">
        <f t="shared" si="18"/>
        <v>LUPIN4518445134</v>
      </c>
      <c r="F132" s="2" t="str">
        <f t="shared" si="19"/>
        <v>LUPIN4511945134</v>
      </c>
      <c r="G132" s="55" t="e">
        <f t="array" ref="G132">INDEX(Data!$K:$K,MATCH($E132,Data!$B:$B,0),0)</f>
        <v>#N/A</v>
      </c>
      <c r="H132" s="56" t="e">
        <f t="array" ref="H132">INDEX(Data!$K:$K,MATCH($E132,Data!$B:$B,0),0)/INDEX(Data!$K:$K,MATCH($F132,Data!$B:$B,0),0)-1</f>
        <v>#N/A</v>
      </c>
      <c r="I132" s="57" t="e">
        <f t="array" ref="I132">(INDEX(Data!$AR:$AR,MATCH($E132,Data!$B:$B,0),0)/INDEX(Data!$AR:$AR,MATCH($F132,Data!$B:$B,0),0))-1</f>
        <v>#N/A</v>
      </c>
      <c r="J132" s="58" t="e">
        <f t="shared" si="20"/>
        <v>#N/A</v>
      </c>
      <c r="K132" s="27" t="str">
        <f t="shared" si="21"/>
        <v>LUPIN4516945134</v>
      </c>
      <c r="L132" s="59" t="e">
        <f t="array" ref="L132">INDEX(Data!$K:$K,MATCH($E132,Data!$B:$B,0),0)/INDEX(Data!$H:$H,MATCH($K132,Data!$B:$B,0),0)-1</f>
        <v>#N/A</v>
      </c>
      <c r="M132" s="59" t="e">
        <f t="array" ref="M132">(INDEX(Data!$AR:$AR,MATCH($E132,Data!$B:$B,0),0)/INDEX(Data!$AT:$AT,MATCH($K132,Data!$B:$B,0),0))-1</f>
        <v>#N/A</v>
      </c>
      <c r="N132" s="60" t="e">
        <f t="shared" si="22"/>
        <v>#N/A</v>
      </c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2"/>
      <c r="B133" s="2"/>
      <c r="C133" s="53" t="str">
        <f t="shared" si="24"/>
        <v>CHART</v>
      </c>
      <c r="D133" s="61" t="s">
        <v>33</v>
      </c>
      <c r="E133" s="2" t="str">
        <f t="shared" si="18"/>
        <v>M&amp;M4518445134</v>
      </c>
      <c r="F133" s="2" t="str">
        <f t="shared" si="19"/>
        <v>M&amp;M4511945134</v>
      </c>
      <c r="G133" s="55" t="e">
        <f t="array" ref="G133">INDEX(Data!$K:$K,MATCH($E133,Data!$B:$B,0),0)</f>
        <v>#N/A</v>
      </c>
      <c r="H133" s="56" t="e">
        <f t="array" ref="H133">INDEX(Data!$K:$K,MATCH($E133,Data!$B:$B,0),0)/INDEX(Data!$K:$K,MATCH($F133,Data!$B:$B,0),0)-1</f>
        <v>#N/A</v>
      </c>
      <c r="I133" s="57" t="e">
        <f t="array" ref="I133">(INDEX(Data!$AR:$AR,MATCH($E133,Data!$B:$B,0),0)/INDEX(Data!$AR:$AR,MATCH($F133,Data!$B:$B,0),0))-1</f>
        <v>#N/A</v>
      </c>
      <c r="J133" s="58" t="e">
        <f t="shared" si="20"/>
        <v>#N/A</v>
      </c>
      <c r="K133" s="27" t="str">
        <f t="shared" si="21"/>
        <v>M&amp;M4516945134</v>
      </c>
      <c r="L133" s="59" t="e">
        <f t="array" ref="L133">INDEX(Data!$K:$K,MATCH($E133,Data!$B:$B,0),0)/INDEX(Data!$H:$H,MATCH($K133,Data!$B:$B,0),0)-1</f>
        <v>#N/A</v>
      </c>
      <c r="M133" s="59" t="e">
        <f t="array" ref="M133">(INDEX(Data!$AR:$AR,MATCH($E133,Data!$B:$B,0),0)/INDEX(Data!$AT:$AT,MATCH($K133,Data!$B:$B,0),0))-1</f>
        <v>#N/A</v>
      </c>
      <c r="N133" s="60" t="e">
        <f t="shared" si="22"/>
        <v>#N/A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2"/>
      <c r="B134" s="2"/>
      <c r="C134" s="53" t="str">
        <f t="shared" si="24"/>
        <v>CHART</v>
      </c>
      <c r="D134" s="61" t="s">
        <v>153</v>
      </c>
      <c r="E134" s="2" t="str">
        <f t="shared" si="18"/>
        <v>M&amp;MFIN4518445134</v>
      </c>
      <c r="F134" s="2" t="str">
        <f t="shared" si="19"/>
        <v>M&amp;MFIN4511945134</v>
      </c>
      <c r="G134" s="55" t="e">
        <f t="array" ref="G134">INDEX(Data!$K:$K,MATCH($E134,Data!$B:$B,0),0)</f>
        <v>#N/A</v>
      </c>
      <c r="H134" s="56" t="e">
        <f t="array" ref="H134">INDEX(Data!$K:$K,MATCH($E134,Data!$B:$B,0),0)/INDEX(Data!$K:$K,MATCH($F134,Data!$B:$B,0),0)-1</f>
        <v>#N/A</v>
      </c>
      <c r="I134" s="57" t="e">
        <f t="array" ref="I134">(INDEX(Data!$AR:$AR,MATCH($E134,Data!$B:$B,0),0)/INDEX(Data!$AR:$AR,MATCH($F134,Data!$B:$B,0),0))-1</f>
        <v>#N/A</v>
      </c>
      <c r="J134" s="58" t="e">
        <f t="shared" si="20"/>
        <v>#N/A</v>
      </c>
      <c r="K134" s="27" t="str">
        <f t="shared" si="21"/>
        <v>M&amp;MFIN4516945134</v>
      </c>
      <c r="L134" s="59" t="e">
        <f t="array" ref="L134">INDEX(Data!$K:$K,MATCH($E134,Data!$B:$B,0),0)/INDEX(Data!$H:$H,MATCH($K134,Data!$B:$B,0),0)-1</f>
        <v>#N/A</v>
      </c>
      <c r="M134" s="59" t="e">
        <f t="array" ref="M134">(INDEX(Data!$AR:$AR,MATCH($E134,Data!$B:$B,0),0)/INDEX(Data!$AT:$AT,MATCH($K134,Data!$B:$B,0),0))-1</f>
        <v>#N/A</v>
      </c>
      <c r="N134" s="60" t="e">
        <f t="shared" si="22"/>
        <v>#N/A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2"/>
      <c r="B135" s="2"/>
      <c r="C135" s="53" t="str">
        <f t="shared" si="24"/>
        <v>CHART</v>
      </c>
      <c r="D135" s="61" t="s">
        <v>154</v>
      </c>
      <c r="E135" s="2" t="str">
        <f t="shared" si="18"/>
        <v>MANAPPURAM4518445134</v>
      </c>
      <c r="F135" s="2" t="str">
        <f t="shared" si="19"/>
        <v>MANAPPURAM4511945134</v>
      </c>
      <c r="G135" s="55" t="e">
        <f t="array" ref="G135">INDEX(Data!$K:$K,MATCH($E135,Data!$B:$B,0),0)</f>
        <v>#N/A</v>
      </c>
      <c r="H135" s="56" t="e">
        <f t="array" ref="H135">INDEX(Data!$K:$K,MATCH($E135,Data!$B:$B,0),0)/INDEX(Data!$K:$K,MATCH($F135,Data!$B:$B,0),0)-1</f>
        <v>#N/A</v>
      </c>
      <c r="I135" s="57" t="e">
        <f t="array" ref="I135">(INDEX(Data!$AR:$AR,MATCH($E135,Data!$B:$B,0),0)/INDEX(Data!$AR:$AR,MATCH($F135,Data!$B:$B,0),0))-1</f>
        <v>#N/A</v>
      </c>
      <c r="J135" s="58" t="e">
        <f t="shared" si="20"/>
        <v>#N/A</v>
      </c>
      <c r="K135" s="27" t="str">
        <f t="shared" si="21"/>
        <v>MANAPPURAM4516945134</v>
      </c>
      <c r="L135" s="59" t="e">
        <f t="array" ref="L135">INDEX(Data!$K:$K,MATCH($E135,Data!$B:$B,0),0)/INDEX(Data!$H:$H,MATCH($K135,Data!$B:$B,0),0)-1</f>
        <v>#N/A</v>
      </c>
      <c r="M135" s="59" t="e">
        <f t="array" ref="M135">(INDEX(Data!$AR:$AR,MATCH($E135,Data!$B:$B,0),0)/INDEX(Data!$AT:$AT,MATCH($K135,Data!$B:$B,0),0))-1</f>
        <v>#N/A</v>
      </c>
      <c r="N135" s="60" t="e">
        <f t="shared" si="22"/>
        <v>#N/A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2"/>
      <c r="B136" s="2"/>
      <c r="C136" s="53" t="str">
        <f t="shared" si="24"/>
        <v>CHART</v>
      </c>
      <c r="D136" s="61" t="s">
        <v>155</v>
      </c>
      <c r="E136" s="2" t="str">
        <f t="shared" si="18"/>
        <v>MARICO4518445134</v>
      </c>
      <c r="F136" s="2" t="str">
        <f t="shared" si="19"/>
        <v>MARICO4511945134</v>
      </c>
      <c r="G136" s="55" t="e">
        <f t="array" ref="G136">INDEX(Data!$K:$K,MATCH($E136,Data!$B:$B,0),0)</f>
        <v>#N/A</v>
      </c>
      <c r="H136" s="56" t="e">
        <f t="array" ref="H136">INDEX(Data!$K:$K,MATCH($E136,Data!$B:$B,0),0)/INDEX(Data!$K:$K,MATCH($F136,Data!$B:$B,0),0)-1</f>
        <v>#N/A</v>
      </c>
      <c r="I136" s="57" t="e">
        <f t="array" ref="I136">(INDEX(Data!$AR:$AR,MATCH($E136,Data!$B:$B,0),0)/INDEX(Data!$AR:$AR,MATCH($F136,Data!$B:$B,0),0))-1</f>
        <v>#N/A</v>
      </c>
      <c r="J136" s="58" t="e">
        <f t="shared" si="20"/>
        <v>#N/A</v>
      </c>
      <c r="K136" s="27" t="str">
        <f t="shared" si="21"/>
        <v>MARICO4516945134</v>
      </c>
      <c r="L136" s="59" t="e">
        <f t="array" ref="L136">INDEX(Data!$K:$K,MATCH($E136,Data!$B:$B,0),0)/INDEX(Data!$H:$H,MATCH($K136,Data!$B:$B,0),0)-1</f>
        <v>#N/A</v>
      </c>
      <c r="M136" s="59" t="e">
        <f t="array" ref="M136">(INDEX(Data!$AR:$AR,MATCH($E136,Data!$B:$B,0),0)/INDEX(Data!$AT:$AT,MATCH($K136,Data!$B:$B,0),0))-1</f>
        <v>#N/A</v>
      </c>
      <c r="N136" s="60" t="e">
        <f t="shared" si="22"/>
        <v>#N/A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2"/>
      <c r="B137" s="2"/>
      <c r="C137" s="53" t="str">
        <f t="shared" si="24"/>
        <v>CHART</v>
      </c>
      <c r="D137" s="61" t="s">
        <v>32</v>
      </c>
      <c r="E137" s="2" t="str">
        <f t="shared" si="18"/>
        <v>MARUTI4518445134</v>
      </c>
      <c r="F137" s="2" t="str">
        <f t="shared" si="19"/>
        <v>MARUTI4511945134</v>
      </c>
      <c r="G137" s="55" t="e">
        <f t="array" ref="G137">INDEX(Data!$K:$K,MATCH($E137,Data!$B:$B,0),0)</f>
        <v>#N/A</v>
      </c>
      <c r="H137" s="56" t="e">
        <f t="array" ref="H137">INDEX(Data!$K:$K,MATCH($E137,Data!$B:$B,0),0)/INDEX(Data!$K:$K,MATCH($F137,Data!$B:$B,0),0)-1</f>
        <v>#N/A</v>
      </c>
      <c r="I137" s="57" t="e">
        <f t="array" ref="I137">(INDEX(Data!$AR:$AR,MATCH($E137,Data!$B:$B,0),0)/INDEX(Data!$AR:$AR,MATCH($F137,Data!$B:$B,0),0))-1</f>
        <v>#N/A</v>
      </c>
      <c r="J137" s="58" t="e">
        <f t="shared" si="20"/>
        <v>#N/A</v>
      </c>
      <c r="K137" s="27" t="str">
        <f t="shared" si="21"/>
        <v>MARUTI4516945134</v>
      </c>
      <c r="L137" s="59" t="e">
        <f t="array" ref="L137">INDEX(Data!$K:$K,MATCH($E137,Data!$B:$B,0),0)/INDEX(Data!$H:$H,MATCH($K137,Data!$B:$B,0),0)-1</f>
        <v>#N/A</v>
      </c>
      <c r="M137" s="59" t="e">
        <f t="array" ref="M137">(INDEX(Data!$AR:$AR,MATCH($E137,Data!$B:$B,0),0)/INDEX(Data!$AT:$AT,MATCH($K137,Data!$B:$B,0),0))-1</f>
        <v>#N/A</v>
      </c>
      <c r="N137" s="60" t="e">
        <f t="shared" si="22"/>
        <v>#N/A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2"/>
      <c r="B138" s="2"/>
      <c r="C138" s="53" t="str">
        <f t="shared" si="24"/>
        <v>CHART</v>
      </c>
      <c r="D138" s="61" t="s">
        <v>156</v>
      </c>
      <c r="E138" s="2" t="str">
        <f t="shared" si="18"/>
        <v>MCDOWELL-N4518445134</v>
      </c>
      <c r="F138" s="2" t="str">
        <f t="shared" si="19"/>
        <v>MCDOWELL-N4511945134</v>
      </c>
      <c r="G138" s="55" t="e">
        <f t="array" ref="G138">INDEX(Data!$K:$K,MATCH($E138,Data!$B:$B,0),0)</f>
        <v>#N/A</v>
      </c>
      <c r="H138" s="56" t="e">
        <f t="array" ref="H138">INDEX(Data!$K:$K,MATCH($E138,Data!$B:$B,0),0)/INDEX(Data!$K:$K,MATCH($F138,Data!$B:$B,0),0)-1</f>
        <v>#N/A</v>
      </c>
      <c r="I138" s="57" t="e">
        <f t="array" ref="I138">(INDEX(Data!$AR:$AR,MATCH($E138,Data!$B:$B,0),0)/INDEX(Data!$AR:$AR,MATCH($F138,Data!$B:$B,0),0))-1</f>
        <v>#N/A</v>
      </c>
      <c r="J138" s="58" t="e">
        <f t="shared" si="20"/>
        <v>#N/A</v>
      </c>
      <c r="K138" s="27" t="str">
        <f t="shared" si="21"/>
        <v>MCDOWELL-N4516945134</v>
      </c>
      <c r="L138" s="59" t="e">
        <f t="array" ref="L138">INDEX(Data!$K:$K,MATCH($E138,Data!$B:$B,0),0)/INDEX(Data!$H:$H,MATCH($K138,Data!$B:$B,0),0)-1</f>
        <v>#N/A</v>
      </c>
      <c r="M138" s="59" t="e">
        <f t="array" ref="M138">(INDEX(Data!$AR:$AR,MATCH($E138,Data!$B:$B,0),0)/INDEX(Data!$AT:$AT,MATCH($K138,Data!$B:$B,0),0))-1</f>
        <v>#N/A</v>
      </c>
      <c r="N138" s="60" t="e">
        <f t="shared" si="22"/>
        <v>#N/A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2"/>
      <c r="B139" s="2"/>
      <c r="C139" s="53" t="str">
        <f t="shared" si="24"/>
        <v>CHART</v>
      </c>
      <c r="D139" s="61" t="s">
        <v>157</v>
      </c>
      <c r="E139" s="2" t="str">
        <f t="shared" si="18"/>
        <v>MCX4518445134</v>
      </c>
      <c r="F139" s="2" t="str">
        <f t="shared" si="19"/>
        <v>MCX4511945134</v>
      </c>
      <c r="G139" s="55" t="e">
        <f t="array" ref="G139">INDEX(Data!$K:$K,MATCH($E139,Data!$B:$B,0),0)</f>
        <v>#N/A</v>
      </c>
      <c r="H139" s="56" t="e">
        <f t="array" ref="H139">INDEX(Data!$K:$K,MATCH($E139,Data!$B:$B,0),0)/INDEX(Data!$K:$K,MATCH($F139,Data!$B:$B,0),0)-1</f>
        <v>#N/A</v>
      </c>
      <c r="I139" s="57" t="e">
        <f t="array" ref="I139">(INDEX(Data!$AR:$AR,MATCH($E139,Data!$B:$B,0),0)/INDEX(Data!$AR:$AR,MATCH($F139,Data!$B:$B,0),0))-1</f>
        <v>#N/A</v>
      </c>
      <c r="J139" s="58" t="e">
        <f t="shared" si="20"/>
        <v>#N/A</v>
      </c>
      <c r="K139" s="27" t="str">
        <f t="shared" si="21"/>
        <v>MCX4516945134</v>
      </c>
      <c r="L139" s="59" t="e">
        <f t="array" ref="L139">INDEX(Data!$K:$K,MATCH($E139,Data!$B:$B,0),0)/INDEX(Data!$H:$H,MATCH($K139,Data!$B:$B,0),0)-1</f>
        <v>#N/A</v>
      </c>
      <c r="M139" s="59" t="e">
        <f t="array" ref="M139">(INDEX(Data!$AR:$AR,MATCH($E139,Data!$B:$B,0),0)/INDEX(Data!$AT:$AT,MATCH($K139,Data!$B:$B,0),0))-1</f>
        <v>#N/A</v>
      </c>
      <c r="N139" s="60" t="e">
        <f t="shared" si="22"/>
        <v>#N/A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2"/>
      <c r="B140" s="2"/>
      <c r="C140" s="53" t="str">
        <f t="shared" si="24"/>
        <v>CHART</v>
      </c>
      <c r="D140" s="61" t="s">
        <v>158</v>
      </c>
      <c r="E140" s="2" t="str">
        <f t="shared" si="18"/>
        <v>METROPOLIS4518445134</v>
      </c>
      <c r="F140" s="2" t="str">
        <f t="shared" si="19"/>
        <v>METROPOLIS4511945134</v>
      </c>
      <c r="G140" s="55" t="e">
        <f t="array" ref="G140">INDEX(Data!$K:$K,MATCH($E140,Data!$B:$B,0),0)</f>
        <v>#N/A</v>
      </c>
      <c r="H140" s="56" t="e">
        <f t="array" ref="H140">INDEX(Data!$K:$K,MATCH($E140,Data!$B:$B,0),0)/INDEX(Data!$K:$K,MATCH($F140,Data!$B:$B,0),0)-1</f>
        <v>#N/A</v>
      </c>
      <c r="I140" s="57" t="e">
        <f t="array" ref="I140">(INDEX(Data!$AR:$AR,MATCH($E140,Data!$B:$B,0),0)/INDEX(Data!$AR:$AR,MATCH($F140,Data!$B:$B,0),0))-1</f>
        <v>#N/A</v>
      </c>
      <c r="J140" s="58" t="e">
        <f t="shared" si="20"/>
        <v>#N/A</v>
      </c>
      <c r="K140" s="27" t="str">
        <f t="shared" si="21"/>
        <v>METROPOLIS4516945134</v>
      </c>
      <c r="L140" s="59" t="e">
        <f t="array" ref="L140">INDEX(Data!$K:$K,MATCH($E140,Data!$B:$B,0),0)/INDEX(Data!$H:$H,MATCH($K140,Data!$B:$B,0),0)-1</f>
        <v>#N/A</v>
      </c>
      <c r="M140" s="59" t="e">
        <f t="array" ref="M140">(INDEX(Data!$AR:$AR,MATCH($E140,Data!$B:$B,0),0)/INDEX(Data!$AT:$AT,MATCH($K140,Data!$B:$B,0),0))-1</f>
        <v>#N/A</v>
      </c>
      <c r="N140" s="60" t="e">
        <f t="shared" si="22"/>
        <v>#N/A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2"/>
      <c r="B141" s="2"/>
      <c r="C141" s="53" t="str">
        <f t="shared" si="24"/>
        <v>CHART</v>
      </c>
      <c r="D141" s="61" t="s">
        <v>159</v>
      </c>
      <c r="E141" s="2" t="str">
        <f t="shared" si="18"/>
        <v>MFSL4518445134</v>
      </c>
      <c r="F141" s="2" t="str">
        <f t="shared" si="19"/>
        <v>MFSL4511945134</v>
      </c>
      <c r="G141" s="55" t="e">
        <f t="array" ref="G141">INDEX(Data!$K:$K,MATCH($E141,Data!$B:$B,0),0)</f>
        <v>#N/A</v>
      </c>
      <c r="H141" s="56" t="e">
        <f t="array" ref="H141">INDEX(Data!$K:$K,MATCH($E141,Data!$B:$B,0),0)/INDEX(Data!$K:$K,MATCH($F141,Data!$B:$B,0),0)-1</f>
        <v>#N/A</v>
      </c>
      <c r="I141" s="57" t="e">
        <f t="array" ref="I141">(INDEX(Data!$AR:$AR,MATCH($E141,Data!$B:$B,0),0)/INDEX(Data!$AR:$AR,MATCH($F141,Data!$B:$B,0),0))-1</f>
        <v>#N/A</v>
      </c>
      <c r="J141" s="58" t="e">
        <f t="shared" si="20"/>
        <v>#N/A</v>
      </c>
      <c r="K141" s="27" t="str">
        <f t="shared" si="21"/>
        <v>MFSL4516945134</v>
      </c>
      <c r="L141" s="59" t="e">
        <f t="array" ref="L141">INDEX(Data!$K:$K,MATCH($E141,Data!$B:$B,0),0)/INDEX(Data!$H:$H,MATCH($K141,Data!$B:$B,0),0)-1</f>
        <v>#N/A</v>
      </c>
      <c r="M141" s="59" t="e">
        <f t="array" ref="M141">(INDEX(Data!$AR:$AR,MATCH($E141,Data!$B:$B,0),0)/INDEX(Data!$AT:$AT,MATCH($K141,Data!$B:$B,0),0))-1</f>
        <v>#N/A</v>
      </c>
      <c r="N141" s="60" t="e">
        <f t="shared" si="22"/>
        <v>#N/A</v>
      </c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2"/>
      <c r="B142" s="2"/>
      <c r="C142" s="53" t="str">
        <f t="shared" si="24"/>
        <v>CHART</v>
      </c>
      <c r="D142" s="61" t="s">
        <v>160</v>
      </c>
      <c r="E142" s="2" t="str">
        <f t="shared" ref="E142:E173" si="25">$D142&amp;G$12&amp;$D$12</f>
        <v>MGL4518445134</v>
      </c>
      <c r="F142" s="2" t="str">
        <f t="shared" ref="F142:F173" si="26">$D142&amp;H$12&amp;$D$12</f>
        <v>MGL4511945134</v>
      </c>
      <c r="G142" s="55" t="e">
        <f t="array" ref="G142">INDEX(Data!$K:$K,MATCH($E142,Data!$B:$B,0),0)</f>
        <v>#N/A</v>
      </c>
      <c r="H142" s="56" t="e">
        <f t="array" ref="H142">INDEX(Data!$K:$K,MATCH($E142,Data!$B:$B,0),0)/INDEX(Data!$K:$K,MATCH($F142,Data!$B:$B,0),0)-1</f>
        <v>#N/A</v>
      </c>
      <c r="I142" s="57" t="e">
        <f t="array" ref="I142">(INDEX(Data!$AR:$AR,MATCH($E142,Data!$B:$B,0),0)/INDEX(Data!$AR:$AR,MATCH($F142,Data!$B:$B,0),0))-1</f>
        <v>#N/A</v>
      </c>
      <c r="J142" s="58" t="e">
        <f t="shared" ref="J142:J173" si="27">IF(AND(H142&gt;0,I142&gt;0),"Long Builtup",IF(AND(H142&lt;0,I142&gt;0),"Short Builtup",IF(AND(H142&gt;0,I142&lt;0),"Short Covering",IF(AND(H142&lt;0,I142&lt;0),"Long Unwinding",""))))</f>
        <v>#N/A</v>
      </c>
      <c r="K142" s="27" t="str">
        <f t="shared" ref="K142:K173" si="28">$D142&amp;L$12&amp;$D$12</f>
        <v>MGL4516945134</v>
      </c>
      <c r="L142" s="59" t="e">
        <f t="array" ref="L142">INDEX(Data!$K:$K,MATCH($E142,Data!$B:$B,0),0)/INDEX(Data!$H:$H,MATCH($K142,Data!$B:$B,0),0)-1</f>
        <v>#N/A</v>
      </c>
      <c r="M142" s="59" t="e">
        <f t="array" ref="M142">(INDEX(Data!$AR:$AR,MATCH($E142,Data!$B:$B,0),0)/INDEX(Data!$AT:$AT,MATCH($K142,Data!$B:$B,0),0))-1</f>
        <v>#N/A</v>
      </c>
      <c r="N142" s="60" t="e">
        <f t="shared" ref="N142:N173" si="29">IF(AND(L142&gt;0,M142&gt;0),"Long Builtup",IF(AND(L142&lt;0,M142&gt;0),"Short Builtup",IF(AND(L142&gt;0,M142&lt;0),"Short Covering",IF(AND(L142&lt;0,M142&lt;0),"Long Unwinding",""))))</f>
        <v>#N/A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2"/>
      <c r="B143" s="2"/>
      <c r="C143" s="53" t="str">
        <f t="shared" si="24"/>
        <v>CHART</v>
      </c>
      <c r="D143" s="61" t="s">
        <v>161</v>
      </c>
      <c r="E143" s="2" t="str">
        <f t="shared" si="25"/>
        <v>MOTHERSON4518445134</v>
      </c>
      <c r="F143" s="2" t="str">
        <f t="shared" si="26"/>
        <v>MOTHERSON4511945134</v>
      </c>
      <c r="G143" s="55" t="e">
        <f t="array" ref="G143">INDEX(Data!$K:$K,MATCH($E143,Data!$B:$B,0),0)</f>
        <v>#N/A</v>
      </c>
      <c r="H143" s="56" t="e">
        <f t="array" ref="H143">INDEX(Data!$K:$K,MATCH($E143,Data!$B:$B,0),0)/INDEX(Data!$K:$K,MATCH($F143,Data!$B:$B,0),0)-1</f>
        <v>#N/A</v>
      </c>
      <c r="I143" s="57" t="e">
        <f t="array" ref="I143">(INDEX(Data!$AR:$AR,MATCH($E143,Data!$B:$B,0),0)/INDEX(Data!$AR:$AR,MATCH($F143,Data!$B:$B,0),0))-1</f>
        <v>#N/A</v>
      </c>
      <c r="J143" s="58" t="e">
        <f t="shared" si="27"/>
        <v>#N/A</v>
      </c>
      <c r="K143" s="27" t="str">
        <f t="shared" si="28"/>
        <v>MOTHERSON4516945134</v>
      </c>
      <c r="L143" s="59" t="e">
        <f t="array" ref="L143">INDEX(Data!$K:$K,MATCH($E143,Data!$B:$B,0),0)/INDEX(Data!$H:$H,MATCH($K143,Data!$B:$B,0),0)-1</f>
        <v>#N/A</v>
      </c>
      <c r="M143" s="59" t="e">
        <f t="array" ref="M143">(INDEX(Data!$AR:$AR,MATCH($E143,Data!$B:$B,0),0)/INDEX(Data!$AT:$AT,MATCH($K143,Data!$B:$B,0),0))-1</f>
        <v>#N/A</v>
      </c>
      <c r="N143" s="60" t="e">
        <f t="shared" si="29"/>
        <v>#N/A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2"/>
      <c r="B144" s="2"/>
      <c r="C144" s="53" t="str">
        <f t="shared" si="24"/>
        <v>CHART</v>
      </c>
      <c r="D144" s="61" t="s">
        <v>162</v>
      </c>
      <c r="E144" s="2" t="str">
        <f t="shared" si="25"/>
        <v>MPHASIS4518445134</v>
      </c>
      <c r="F144" s="2" t="str">
        <f t="shared" si="26"/>
        <v>MPHASIS4511945134</v>
      </c>
      <c r="G144" s="55" t="e">
        <f t="array" ref="G144">INDEX(Data!$K:$K,MATCH($E144,Data!$B:$B,0),0)</f>
        <v>#N/A</v>
      </c>
      <c r="H144" s="56" t="e">
        <f t="array" ref="H144">INDEX(Data!$K:$K,MATCH($E144,Data!$B:$B,0),0)/INDEX(Data!$K:$K,MATCH($F144,Data!$B:$B,0),0)-1</f>
        <v>#N/A</v>
      </c>
      <c r="I144" s="57" t="e">
        <f t="array" ref="I144">(INDEX(Data!$AR:$AR,MATCH($E144,Data!$B:$B,0),0)/INDEX(Data!$AR:$AR,MATCH($F144,Data!$B:$B,0),0))-1</f>
        <v>#N/A</v>
      </c>
      <c r="J144" s="58" t="e">
        <f t="shared" si="27"/>
        <v>#N/A</v>
      </c>
      <c r="K144" s="27" t="str">
        <f t="shared" si="28"/>
        <v>MPHASIS4516945134</v>
      </c>
      <c r="L144" s="59" t="e">
        <f t="array" ref="L144">INDEX(Data!$K:$K,MATCH($E144,Data!$B:$B,0),0)/INDEX(Data!$H:$H,MATCH($K144,Data!$B:$B,0),0)-1</f>
        <v>#N/A</v>
      </c>
      <c r="M144" s="59" t="e">
        <f t="array" ref="M144">(INDEX(Data!$AR:$AR,MATCH($E144,Data!$B:$B,0),0)/INDEX(Data!$AT:$AT,MATCH($K144,Data!$B:$B,0),0))-1</f>
        <v>#N/A</v>
      </c>
      <c r="N144" s="60" t="e">
        <f t="shared" si="29"/>
        <v>#N/A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2"/>
      <c r="B145" s="2"/>
      <c r="C145" s="53" t="str">
        <f t="shared" si="24"/>
        <v>CHART</v>
      </c>
      <c r="D145" s="61" t="s">
        <v>163</v>
      </c>
      <c r="E145" s="2" t="str">
        <f t="shared" si="25"/>
        <v>MRF4518445134</v>
      </c>
      <c r="F145" s="2" t="str">
        <f t="shared" si="26"/>
        <v>MRF4511945134</v>
      </c>
      <c r="G145" s="55" t="e">
        <f t="array" ref="G145">INDEX(Data!$K:$K,MATCH($E145,Data!$B:$B,0),0)</f>
        <v>#N/A</v>
      </c>
      <c r="H145" s="56" t="e">
        <f t="array" ref="H145">INDEX(Data!$K:$K,MATCH($E145,Data!$B:$B,0),0)/INDEX(Data!$K:$K,MATCH($F145,Data!$B:$B,0),0)-1</f>
        <v>#N/A</v>
      </c>
      <c r="I145" s="57" t="e">
        <f t="array" ref="I145">(INDEX(Data!$AR:$AR,MATCH($E145,Data!$B:$B,0),0)/INDEX(Data!$AR:$AR,MATCH($F145,Data!$B:$B,0),0))-1</f>
        <v>#N/A</v>
      </c>
      <c r="J145" s="58" t="e">
        <f t="shared" si="27"/>
        <v>#N/A</v>
      </c>
      <c r="K145" s="27" t="str">
        <f t="shared" si="28"/>
        <v>MRF4516945134</v>
      </c>
      <c r="L145" s="59" t="e">
        <f t="array" ref="L145">INDEX(Data!$K:$K,MATCH($E145,Data!$B:$B,0),0)/INDEX(Data!$H:$H,MATCH($K145,Data!$B:$B,0),0)-1</f>
        <v>#N/A</v>
      </c>
      <c r="M145" s="59" t="e">
        <f t="array" ref="M145">(INDEX(Data!$AR:$AR,MATCH($E145,Data!$B:$B,0),0)/INDEX(Data!$AT:$AT,MATCH($K145,Data!$B:$B,0),0))-1</f>
        <v>#N/A</v>
      </c>
      <c r="N145" s="60" t="e">
        <f t="shared" si="29"/>
        <v>#N/A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2"/>
      <c r="B146" s="2"/>
      <c r="C146" s="53" t="str">
        <f t="shared" si="24"/>
        <v>CHART</v>
      </c>
      <c r="D146" s="61" t="s">
        <v>164</v>
      </c>
      <c r="E146" s="2" t="str">
        <f t="shared" si="25"/>
        <v>MUTHOOTFIN4518445134</v>
      </c>
      <c r="F146" s="2" t="str">
        <f t="shared" si="26"/>
        <v>MUTHOOTFIN4511945134</v>
      </c>
      <c r="G146" s="55" t="e">
        <f t="array" ref="G146">INDEX(Data!$K:$K,MATCH($E146,Data!$B:$B,0),0)</f>
        <v>#N/A</v>
      </c>
      <c r="H146" s="56" t="e">
        <f t="array" ref="H146">INDEX(Data!$K:$K,MATCH($E146,Data!$B:$B,0),0)/INDEX(Data!$K:$K,MATCH($F146,Data!$B:$B,0),0)-1</f>
        <v>#N/A</v>
      </c>
      <c r="I146" s="57" t="e">
        <f t="array" ref="I146">(INDEX(Data!$AR:$AR,MATCH($E146,Data!$B:$B,0),0)/INDEX(Data!$AR:$AR,MATCH($F146,Data!$B:$B,0),0))-1</f>
        <v>#N/A</v>
      </c>
      <c r="J146" s="58" t="e">
        <f t="shared" si="27"/>
        <v>#N/A</v>
      </c>
      <c r="K146" s="27" t="str">
        <f t="shared" si="28"/>
        <v>MUTHOOTFIN4516945134</v>
      </c>
      <c r="L146" s="59" t="e">
        <f t="array" ref="L146">INDEX(Data!$K:$K,MATCH($E146,Data!$B:$B,0),0)/INDEX(Data!$H:$H,MATCH($K146,Data!$B:$B,0),0)-1</f>
        <v>#N/A</v>
      </c>
      <c r="M146" s="59" t="e">
        <f t="array" ref="M146">(INDEX(Data!$AR:$AR,MATCH($E146,Data!$B:$B,0),0)/INDEX(Data!$AT:$AT,MATCH($K146,Data!$B:$B,0),0))-1</f>
        <v>#N/A</v>
      </c>
      <c r="N146" s="60" t="e">
        <f t="shared" si="29"/>
        <v>#N/A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2"/>
      <c r="B147" s="2"/>
      <c r="C147" s="53" t="str">
        <f t="shared" si="24"/>
        <v>CHART</v>
      </c>
      <c r="D147" s="61" t="s">
        <v>165</v>
      </c>
      <c r="E147" s="2" t="str">
        <f t="shared" si="25"/>
        <v>NATIONALUM4518445134</v>
      </c>
      <c r="F147" s="2" t="str">
        <f t="shared" si="26"/>
        <v>NATIONALUM4511945134</v>
      </c>
      <c r="G147" s="55" t="e">
        <f t="array" ref="G147">INDEX(Data!$K:$K,MATCH($E147,Data!$B:$B,0),0)</f>
        <v>#N/A</v>
      </c>
      <c r="H147" s="56" t="e">
        <f t="array" ref="H147">INDEX(Data!$K:$K,MATCH($E147,Data!$B:$B,0),0)/INDEX(Data!$K:$K,MATCH($F147,Data!$B:$B,0),0)-1</f>
        <v>#N/A</v>
      </c>
      <c r="I147" s="57" t="e">
        <f t="array" ref="I147">(INDEX(Data!$AR:$AR,MATCH($E147,Data!$B:$B,0),0)/INDEX(Data!$AR:$AR,MATCH($F147,Data!$B:$B,0),0))-1</f>
        <v>#N/A</v>
      </c>
      <c r="J147" s="58" t="e">
        <f t="shared" si="27"/>
        <v>#N/A</v>
      </c>
      <c r="K147" s="27" t="str">
        <f t="shared" si="28"/>
        <v>NATIONALUM4516945134</v>
      </c>
      <c r="L147" s="59" t="e">
        <f t="array" ref="L147">INDEX(Data!$K:$K,MATCH($E147,Data!$B:$B,0),0)/INDEX(Data!$H:$H,MATCH($K147,Data!$B:$B,0),0)-1</f>
        <v>#N/A</v>
      </c>
      <c r="M147" s="59" t="e">
        <f t="array" ref="M147">(INDEX(Data!$AR:$AR,MATCH($E147,Data!$B:$B,0),0)/INDEX(Data!$AT:$AT,MATCH($K147,Data!$B:$B,0),0))-1</f>
        <v>#N/A</v>
      </c>
      <c r="N147" s="60" t="e">
        <f t="shared" si="29"/>
        <v>#N/A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2"/>
      <c r="B148" s="2"/>
      <c r="C148" s="53" t="str">
        <f t="shared" si="24"/>
        <v>CHART</v>
      </c>
      <c r="D148" s="61" t="s">
        <v>166</v>
      </c>
      <c r="E148" s="2" t="str">
        <f t="shared" si="25"/>
        <v>NAUKRI4518445134</v>
      </c>
      <c r="F148" s="2" t="str">
        <f t="shared" si="26"/>
        <v>NAUKRI4511945134</v>
      </c>
      <c r="G148" s="55" t="e">
        <f t="array" ref="G148">INDEX(Data!$K:$K,MATCH($E148,Data!$B:$B,0),0)</f>
        <v>#N/A</v>
      </c>
      <c r="H148" s="56" t="e">
        <f t="array" ref="H148">INDEX(Data!$K:$K,MATCH($E148,Data!$B:$B,0),0)/INDEX(Data!$K:$K,MATCH($F148,Data!$B:$B,0),0)-1</f>
        <v>#N/A</v>
      </c>
      <c r="I148" s="57" t="e">
        <f t="array" ref="I148">(INDEX(Data!$AR:$AR,MATCH($E148,Data!$B:$B,0),0)/INDEX(Data!$AR:$AR,MATCH($F148,Data!$B:$B,0),0))-1</f>
        <v>#N/A</v>
      </c>
      <c r="J148" s="58" t="e">
        <f t="shared" si="27"/>
        <v>#N/A</v>
      </c>
      <c r="K148" s="27" t="str">
        <f t="shared" si="28"/>
        <v>NAUKRI4516945134</v>
      </c>
      <c r="L148" s="59" t="e">
        <f t="array" ref="L148">INDEX(Data!$K:$K,MATCH($E148,Data!$B:$B,0),0)/INDEX(Data!$H:$H,MATCH($K148,Data!$B:$B,0),0)-1</f>
        <v>#N/A</v>
      </c>
      <c r="M148" s="59" t="e">
        <f t="array" ref="M148">(INDEX(Data!$AR:$AR,MATCH($E148,Data!$B:$B,0),0)/INDEX(Data!$AT:$AT,MATCH($K148,Data!$B:$B,0),0))-1</f>
        <v>#N/A</v>
      </c>
      <c r="N148" s="60" t="e">
        <f t="shared" si="29"/>
        <v>#N/A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2"/>
      <c r="B149" s="2"/>
      <c r="C149" s="53" t="str">
        <f t="shared" si="24"/>
        <v>CHART</v>
      </c>
      <c r="D149" s="61" t="s">
        <v>167</v>
      </c>
      <c r="E149" s="2" t="str">
        <f t="shared" si="25"/>
        <v>NAVINFLUOR4518445134</v>
      </c>
      <c r="F149" s="2" t="str">
        <f t="shared" si="26"/>
        <v>NAVINFLUOR4511945134</v>
      </c>
      <c r="G149" s="55" t="e">
        <f t="array" ref="G149">INDEX(Data!$K:$K,MATCH($E149,Data!$B:$B,0),0)</f>
        <v>#N/A</v>
      </c>
      <c r="H149" s="56" t="e">
        <f t="array" ref="H149">INDEX(Data!$K:$K,MATCH($E149,Data!$B:$B,0),0)/INDEX(Data!$K:$K,MATCH($F149,Data!$B:$B,0),0)-1</f>
        <v>#N/A</v>
      </c>
      <c r="I149" s="57" t="e">
        <f t="array" ref="I149">(INDEX(Data!$AR:$AR,MATCH($E149,Data!$B:$B,0),0)/INDEX(Data!$AR:$AR,MATCH($F149,Data!$B:$B,0),0))-1</f>
        <v>#N/A</v>
      </c>
      <c r="J149" s="58" t="e">
        <f t="shared" si="27"/>
        <v>#N/A</v>
      </c>
      <c r="K149" s="27" t="str">
        <f t="shared" si="28"/>
        <v>NAVINFLUOR4516945134</v>
      </c>
      <c r="L149" s="59" t="e">
        <f t="array" ref="L149">INDEX(Data!$K:$K,MATCH($E149,Data!$B:$B,0),0)/INDEX(Data!$H:$H,MATCH($K149,Data!$B:$B,0),0)-1</f>
        <v>#N/A</v>
      </c>
      <c r="M149" s="59" t="e">
        <f t="array" ref="M149">(INDEX(Data!$AR:$AR,MATCH($E149,Data!$B:$B,0),0)/INDEX(Data!$AT:$AT,MATCH($K149,Data!$B:$B,0),0))-1</f>
        <v>#N/A</v>
      </c>
      <c r="N149" s="60" t="e">
        <f t="shared" si="29"/>
        <v>#N/A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2"/>
      <c r="B150" s="2"/>
      <c r="C150" s="53" t="str">
        <f t="shared" si="24"/>
        <v>CHART</v>
      </c>
      <c r="D150" s="61" t="s">
        <v>44</v>
      </c>
      <c r="E150" s="2" t="str">
        <f t="shared" si="25"/>
        <v>NESTLEIND4518445134</v>
      </c>
      <c r="F150" s="2" t="str">
        <f t="shared" si="26"/>
        <v>NESTLEIND4511945134</v>
      </c>
      <c r="G150" s="55" t="e">
        <f t="array" ref="G150">INDEX(Data!$K:$K,MATCH($E150,Data!$B:$B,0),0)</f>
        <v>#N/A</v>
      </c>
      <c r="H150" s="56" t="e">
        <f t="array" ref="H150">INDEX(Data!$K:$K,MATCH($E150,Data!$B:$B,0),0)/INDEX(Data!$K:$K,MATCH($F150,Data!$B:$B,0),0)-1</f>
        <v>#N/A</v>
      </c>
      <c r="I150" s="57" t="e">
        <f t="array" ref="I150">(INDEX(Data!$AR:$AR,MATCH($E150,Data!$B:$B,0),0)/INDEX(Data!$AR:$AR,MATCH($F150,Data!$B:$B,0),0))-1</f>
        <v>#N/A</v>
      </c>
      <c r="J150" s="58" t="e">
        <f t="shared" si="27"/>
        <v>#N/A</v>
      </c>
      <c r="K150" s="27" t="str">
        <f t="shared" si="28"/>
        <v>NESTLEIND4516945134</v>
      </c>
      <c r="L150" s="59" t="e">
        <f t="array" ref="L150">INDEX(Data!$K:$K,MATCH($E150,Data!$B:$B,0),0)/INDEX(Data!$H:$H,MATCH($K150,Data!$B:$B,0),0)-1</f>
        <v>#N/A</v>
      </c>
      <c r="M150" s="59" t="e">
        <f t="array" ref="M150">(INDEX(Data!$AR:$AR,MATCH($E150,Data!$B:$B,0),0)/INDEX(Data!$AT:$AT,MATCH($K150,Data!$B:$B,0),0))-1</f>
        <v>#N/A</v>
      </c>
      <c r="N150" s="60" t="e">
        <f t="shared" si="29"/>
        <v>#N/A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2"/>
      <c r="B151" s="2"/>
      <c r="C151" s="53" t="str">
        <f t="shared" si="24"/>
        <v>CHART</v>
      </c>
      <c r="D151" s="61" t="s">
        <v>168</v>
      </c>
      <c r="E151" s="2" t="str">
        <f t="shared" si="25"/>
        <v>NMDC4518445134</v>
      </c>
      <c r="F151" s="2" t="str">
        <f t="shared" si="26"/>
        <v>NMDC4511945134</v>
      </c>
      <c r="G151" s="55" t="e">
        <f t="array" ref="G151">INDEX(Data!$K:$K,MATCH($E151,Data!$B:$B,0),0)</f>
        <v>#N/A</v>
      </c>
      <c r="H151" s="56" t="e">
        <f t="array" ref="H151">INDEX(Data!$K:$K,MATCH($E151,Data!$B:$B,0),0)/INDEX(Data!$K:$K,MATCH($F151,Data!$B:$B,0),0)-1</f>
        <v>#N/A</v>
      </c>
      <c r="I151" s="57" t="e">
        <f t="array" ref="I151">(INDEX(Data!$AR:$AR,MATCH($E151,Data!$B:$B,0),0)/INDEX(Data!$AR:$AR,MATCH($F151,Data!$B:$B,0),0))-1</f>
        <v>#N/A</v>
      </c>
      <c r="J151" s="58" t="e">
        <f t="shared" si="27"/>
        <v>#N/A</v>
      </c>
      <c r="K151" s="27" t="str">
        <f t="shared" si="28"/>
        <v>NMDC4516945134</v>
      </c>
      <c r="L151" s="59" t="e">
        <f t="array" ref="L151">INDEX(Data!$K:$K,MATCH($E151,Data!$B:$B,0),0)/INDEX(Data!$H:$H,MATCH($K151,Data!$B:$B,0),0)-1</f>
        <v>#N/A</v>
      </c>
      <c r="M151" s="59" t="e">
        <f t="array" ref="M151">(INDEX(Data!$AR:$AR,MATCH($E151,Data!$B:$B,0),0)/INDEX(Data!$AT:$AT,MATCH($K151,Data!$B:$B,0),0))-1</f>
        <v>#N/A</v>
      </c>
      <c r="N151" s="60" t="e">
        <f t="shared" si="29"/>
        <v>#N/A</v>
      </c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2"/>
      <c r="B152" s="2"/>
      <c r="C152" s="53" t="str">
        <f t="shared" si="24"/>
        <v>CHART</v>
      </c>
      <c r="D152" s="61" t="s">
        <v>41</v>
      </c>
      <c r="E152" s="2" t="str">
        <f t="shared" si="25"/>
        <v>NTPC4518445134</v>
      </c>
      <c r="F152" s="2" t="str">
        <f t="shared" si="26"/>
        <v>NTPC4511945134</v>
      </c>
      <c r="G152" s="55" t="e">
        <f t="array" ref="G152">INDEX(Data!$K:$K,MATCH($E152,Data!$B:$B,0),0)</f>
        <v>#N/A</v>
      </c>
      <c r="H152" s="56" t="e">
        <f t="array" ref="H152">INDEX(Data!$K:$K,MATCH($E152,Data!$B:$B,0),0)/INDEX(Data!$K:$K,MATCH($F152,Data!$B:$B,0),0)-1</f>
        <v>#N/A</v>
      </c>
      <c r="I152" s="57" t="e">
        <f t="array" ref="I152">(INDEX(Data!$AR:$AR,MATCH($E152,Data!$B:$B,0),0)/INDEX(Data!$AR:$AR,MATCH($F152,Data!$B:$B,0),0))-1</f>
        <v>#N/A</v>
      </c>
      <c r="J152" s="58" t="e">
        <f t="shared" si="27"/>
        <v>#N/A</v>
      </c>
      <c r="K152" s="27" t="str">
        <f t="shared" si="28"/>
        <v>NTPC4516945134</v>
      </c>
      <c r="L152" s="59" t="e">
        <f t="array" ref="L152">INDEX(Data!$K:$K,MATCH($E152,Data!$B:$B,0),0)/INDEX(Data!$H:$H,MATCH($K152,Data!$B:$B,0),0)-1</f>
        <v>#N/A</v>
      </c>
      <c r="M152" s="59" t="e">
        <f t="array" ref="M152">(INDEX(Data!$AR:$AR,MATCH($E152,Data!$B:$B,0),0)/INDEX(Data!$AT:$AT,MATCH($K152,Data!$B:$B,0),0))-1</f>
        <v>#N/A</v>
      </c>
      <c r="N152" s="60" t="e">
        <f t="shared" si="29"/>
        <v>#N/A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2"/>
      <c r="B153" s="2"/>
      <c r="C153" s="53" t="str">
        <f t="shared" si="24"/>
        <v>CHART</v>
      </c>
      <c r="D153" s="61" t="s">
        <v>169</v>
      </c>
      <c r="E153" s="2" t="str">
        <f t="shared" si="25"/>
        <v>OBEROIRLTY4518445134</v>
      </c>
      <c r="F153" s="2" t="str">
        <f t="shared" si="26"/>
        <v>OBEROIRLTY4511945134</v>
      </c>
      <c r="G153" s="55" t="e">
        <f t="array" ref="G153">INDEX(Data!$K:$K,MATCH($E153,Data!$B:$B,0),0)</f>
        <v>#N/A</v>
      </c>
      <c r="H153" s="56" t="e">
        <f t="array" ref="H153">INDEX(Data!$K:$K,MATCH($E153,Data!$B:$B,0),0)/INDEX(Data!$K:$K,MATCH($F153,Data!$B:$B,0),0)-1</f>
        <v>#N/A</v>
      </c>
      <c r="I153" s="57" t="e">
        <f t="array" ref="I153">(INDEX(Data!$AR:$AR,MATCH($E153,Data!$B:$B,0),0)/INDEX(Data!$AR:$AR,MATCH($F153,Data!$B:$B,0),0))-1</f>
        <v>#N/A</v>
      </c>
      <c r="J153" s="58" t="e">
        <f t="shared" si="27"/>
        <v>#N/A</v>
      </c>
      <c r="K153" s="27" t="str">
        <f t="shared" si="28"/>
        <v>OBEROIRLTY4516945134</v>
      </c>
      <c r="L153" s="59" t="e">
        <f t="array" ref="L153">INDEX(Data!$K:$K,MATCH($E153,Data!$B:$B,0),0)/INDEX(Data!$H:$H,MATCH($K153,Data!$B:$B,0),0)-1</f>
        <v>#N/A</v>
      </c>
      <c r="M153" s="59" t="e">
        <f t="array" ref="M153">(INDEX(Data!$AR:$AR,MATCH($E153,Data!$B:$B,0),0)/INDEX(Data!$AT:$AT,MATCH($K153,Data!$B:$B,0),0))-1</f>
        <v>#N/A</v>
      </c>
      <c r="N153" s="60" t="e">
        <f t="shared" si="29"/>
        <v>#N/A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2"/>
      <c r="B154" s="2"/>
      <c r="C154" s="53" t="str">
        <f t="shared" si="24"/>
        <v>CHART</v>
      </c>
      <c r="D154" s="61" t="s">
        <v>170</v>
      </c>
      <c r="E154" s="2" t="str">
        <f t="shared" si="25"/>
        <v>OFSS4518445134</v>
      </c>
      <c r="F154" s="2" t="str">
        <f t="shared" si="26"/>
        <v>OFSS4511945134</v>
      </c>
      <c r="G154" s="55" t="e">
        <f t="array" ref="G154">INDEX(Data!$K:$K,MATCH($E154,Data!$B:$B,0),0)</f>
        <v>#N/A</v>
      </c>
      <c r="H154" s="56" t="e">
        <f t="array" ref="H154">INDEX(Data!$K:$K,MATCH($E154,Data!$B:$B,0),0)/INDEX(Data!$K:$K,MATCH($F154,Data!$B:$B,0),0)-1</f>
        <v>#N/A</v>
      </c>
      <c r="I154" s="57" t="e">
        <f t="array" ref="I154">(INDEX(Data!$AR:$AR,MATCH($E154,Data!$B:$B,0),0)/INDEX(Data!$AR:$AR,MATCH($F154,Data!$B:$B,0),0))-1</f>
        <v>#N/A</v>
      </c>
      <c r="J154" s="58" t="e">
        <f t="shared" si="27"/>
        <v>#N/A</v>
      </c>
      <c r="K154" s="27" t="str">
        <f t="shared" si="28"/>
        <v>OFSS4516945134</v>
      </c>
      <c r="L154" s="59" t="e">
        <f t="array" ref="L154">INDEX(Data!$K:$K,MATCH($E154,Data!$B:$B,0),0)/INDEX(Data!$H:$H,MATCH($K154,Data!$B:$B,0),0)-1</f>
        <v>#N/A</v>
      </c>
      <c r="M154" s="59" t="e">
        <f t="array" ref="M154">(INDEX(Data!$AR:$AR,MATCH($E154,Data!$B:$B,0),0)/INDEX(Data!$AT:$AT,MATCH($K154,Data!$B:$B,0),0))-1</f>
        <v>#N/A</v>
      </c>
      <c r="N154" s="60" t="e">
        <f t="shared" si="29"/>
        <v>#N/A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2"/>
      <c r="B155" s="2"/>
      <c r="C155" s="53" t="str">
        <f t="shared" si="24"/>
        <v>CHART</v>
      </c>
      <c r="D155" s="61" t="s">
        <v>50</v>
      </c>
      <c r="E155" s="2" t="str">
        <f t="shared" si="25"/>
        <v>ONGC4518445134</v>
      </c>
      <c r="F155" s="2" t="str">
        <f t="shared" si="26"/>
        <v>ONGC4511945134</v>
      </c>
      <c r="G155" s="55" t="e">
        <f t="array" ref="G155">INDEX(Data!$K:$K,MATCH($E155,Data!$B:$B,0),0)</f>
        <v>#N/A</v>
      </c>
      <c r="H155" s="56" t="e">
        <f t="array" ref="H155">INDEX(Data!$K:$K,MATCH($E155,Data!$B:$B,0),0)/INDEX(Data!$K:$K,MATCH($F155,Data!$B:$B,0),0)-1</f>
        <v>#N/A</v>
      </c>
      <c r="I155" s="57" t="e">
        <f t="array" ref="I155">(INDEX(Data!$AR:$AR,MATCH($E155,Data!$B:$B,0),0)/INDEX(Data!$AR:$AR,MATCH($F155,Data!$B:$B,0),0))-1</f>
        <v>#N/A</v>
      </c>
      <c r="J155" s="58" t="e">
        <f t="shared" si="27"/>
        <v>#N/A</v>
      </c>
      <c r="K155" s="27" t="str">
        <f t="shared" si="28"/>
        <v>ONGC4516945134</v>
      </c>
      <c r="L155" s="59" t="e">
        <f t="array" ref="L155">INDEX(Data!$K:$K,MATCH($E155,Data!$B:$B,0),0)/INDEX(Data!$H:$H,MATCH($K155,Data!$B:$B,0),0)-1</f>
        <v>#N/A</v>
      </c>
      <c r="M155" s="59" t="e">
        <f t="array" ref="M155">(INDEX(Data!$AR:$AR,MATCH($E155,Data!$B:$B,0),0)/INDEX(Data!$AT:$AT,MATCH($K155,Data!$B:$B,0),0))-1</f>
        <v>#N/A</v>
      </c>
      <c r="N155" s="60" t="e">
        <f t="shared" si="29"/>
        <v>#N/A</v>
      </c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2"/>
      <c r="B156" s="2"/>
      <c r="C156" s="53" t="str">
        <f t="shared" si="24"/>
        <v>CHART</v>
      </c>
      <c r="D156" s="61" t="s">
        <v>171</v>
      </c>
      <c r="E156" s="2" t="str">
        <f t="shared" si="25"/>
        <v>PAGEIND4518445134</v>
      </c>
      <c r="F156" s="2" t="str">
        <f t="shared" si="26"/>
        <v>PAGEIND4511945134</v>
      </c>
      <c r="G156" s="55" t="e">
        <f t="array" ref="G156">INDEX(Data!$K:$K,MATCH($E156,Data!$B:$B,0),0)</f>
        <v>#N/A</v>
      </c>
      <c r="H156" s="56" t="e">
        <f t="array" ref="H156">INDEX(Data!$K:$K,MATCH($E156,Data!$B:$B,0),0)/INDEX(Data!$K:$K,MATCH($F156,Data!$B:$B,0),0)-1</f>
        <v>#N/A</v>
      </c>
      <c r="I156" s="57" t="e">
        <f t="array" ref="I156">(INDEX(Data!$AR:$AR,MATCH($E156,Data!$B:$B,0),0)/INDEX(Data!$AR:$AR,MATCH($F156,Data!$B:$B,0),0))-1</f>
        <v>#N/A</v>
      </c>
      <c r="J156" s="58" t="e">
        <f t="shared" si="27"/>
        <v>#N/A</v>
      </c>
      <c r="K156" s="27" t="str">
        <f t="shared" si="28"/>
        <v>PAGEIND4516945134</v>
      </c>
      <c r="L156" s="59" t="e">
        <f t="array" ref="L156">INDEX(Data!$K:$K,MATCH($E156,Data!$B:$B,0),0)/INDEX(Data!$H:$H,MATCH($K156,Data!$B:$B,0),0)-1</f>
        <v>#N/A</v>
      </c>
      <c r="M156" s="59" t="e">
        <f t="array" ref="M156">(INDEX(Data!$AR:$AR,MATCH($E156,Data!$B:$B,0),0)/INDEX(Data!$AT:$AT,MATCH($K156,Data!$B:$B,0),0))-1</f>
        <v>#N/A</v>
      </c>
      <c r="N156" s="60" t="e">
        <f t="shared" si="29"/>
        <v>#N/A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2"/>
      <c r="B157" s="2"/>
      <c r="C157" s="53" t="str">
        <f t="shared" ref="C157:C188" si="30">IF(D157="","",HYPERLINK("https://in.tradingview.com/chart/?symbol=NSE:"&amp;D157,"CHART"))</f>
        <v>CHART</v>
      </c>
      <c r="D157" s="61" t="s">
        <v>172</v>
      </c>
      <c r="E157" s="2" t="str">
        <f t="shared" si="25"/>
        <v>PEL4518445134</v>
      </c>
      <c r="F157" s="2" t="str">
        <f t="shared" si="26"/>
        <v>PEL4511945134</v>
      </c>
      <c r="G157" s="55" t="e">
        <f t="array" ref="G157">INDEX(Data!$K:$K,MATCH($E157,Data!$B:$B,0),0)</f>
        <v>#N/A</v>
      </c>
      <c r="H157" s="56" t="e">
        <f t="array" ref="H157">INDEX(Data!$K:$K,MATCH($E157,Data!$B:$B,0),0)/INDEX(Data!$K:$K,MATCH($F157,Data!$B:$B,0),0)-1</f>
        <v>#N/A</v>
      </c>
      <c r="I157" s="57" t="e">
        <f t="array" ref="I157">(INDEX(Data!$AR:$AR,MATCH($E157,Data!$B:$B,0),0)/INDEX(Data!$AR:$AR,MATCH($F157,Data!$B:$B,0),0))-1</f>
        <v>#N/A</v>
      </c>
      <c r="J157" s="58" t="e">
        <f t="shared" si="27"/>
        <v>#N/A</v>
      </c>
      <c r="K157" s="27" t="str">
        <f t="shared" si="28"/>
        <v>PEL4516945134</v>
      </c>
      <c r="L157" s="59" t="e">
        <f t="array" ref="L157">INDEX(Data!$K:$K,MATCH($E157,Data!$B:$B,0),0)/INDEX(Data!$H:$H,MATCH($K157,Data!$B:$B,0),0)-1</f>
        <v>#N/A</v>
      </c>
      <c r="M157" s="59" t="e">
        <f t="array" ref="M157">(INDEX(Data!$AR:$AR,MATCH($E157,Data!$B:$B,0),0)/INDEX(Data!$AT:$AT,MATCH($K157,Data!$B:$B,0),0))-1</f>
        <v>#N/A</v>
      </c>
      <c r="N157" s="60" t="e">
        <f t="shared" si="29"/>
        <v>#N/A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2"/>
      <c r="B158" s="2"/>
      <c r="C158" s="53" t="str">
        <f t="shared" si="30"/>
        <v>CHART</v>
      </c>
      <c r="D158" s="61" t="s">
        <v>173</v>
      </c>
      <c r="E158" s="2" t="str">
        <f t="shared" si="25"/>
        <v>PERSISTENT4518445134</v>
      </c>
      <c r="F158" s="2" t="str">
        <f t="shared" si="26"/>
        <v>PERSISTENT4511945134</v>
      </c>
      <c r="G158" s="55" t="e">
        <f t="array" ref="G158">INDEX(Data!$K:$K,MATCH($E158,Data!$B:$B,0),0)</f>
        <v>#N/A</v>
      </c>
      <c r="H158" s="56" t="e">
        <f t="array" ref="H158">INDEX(Data!$K:$K,MATCH($E158,Data!$B:$B,0),0)/INDEX(Data!$K:$K,MATCH($F158,Data!$B:$B,0),0)-1</f>
        <v>#N/A</v>
      </c>
      <c r="I158" s="57" t="e">
        <f t="array" ref="I158">(INDEX(Data!$AR:$AR,MATCH($E158,Data!$B:$B,0),0)/INDEX(Data!$AR:$AR,MATCH($F158,Data!$B:$B,0),0))-1</f>
        <v>#N/A</v>
      </c>
      <c r="J158" s="58" t="e">
        <f t="shared" si="27"/>
        <v>#N/A</v>
      </c>
      <c r="K158" s="27" t="str">
        <f t="shared" si="28"/>
        <v>PERSISTENT4516945134</v>
      </c>
      <c r="L158" s="59" t="e">
        <f t="array" ref="L158">INDEX(Data!$K:$K,MATCH($E158,Data!$B:$B,0),0)/INDEX(Data!$H:$H,MATCH($K158,Data!$B:$B,0),0)-1</f>
        <v>#N/A</v>
      </c>
      <c r="M158" s="59" t="e">
        <f t="array" ref="M158">(INDEX(Data!$AR:$AR,MATCH($E158,Data!$B:$B,0),0)/INDEX(Data!$AT:$AT,MATCH($K158,Data!$B:$B,0),0))-1</f>
        <v>#N/A</v>
      </c>
      <c r="N158" s="60" t="e">
        <f t="shared" si="29"/>
        <v>#N/A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2"/>
      <c r="B159" s="2"/>
      <c r="C159" s="53" t="str">
        <f t="shared" si="30"/>
        <v>CHART</v>
      </c>
      <c r="D159" s="61" t="s">
        <v>174</v>
      </c>
      <c r="E159" s="2" t="str">
        <f t="shared" si="25"/>
        <v>PETRONET4518445134</v>
      </c>
      <c r="F159" s="2" t="str">
        <f t="shared" si="26"/>
        <v>PETRONET4511945134</v>
      </c>
      <c r="G159" s="55" t="e">
        <f t="array" ref="G159">INDEX(Data!$K:$K,MATCH($E159,Data!$B:$B,0),0)</f>
        <v>#N/A</v>
      </c>
      <c r="H159" s="56" t="e">
        <f t="array" ref="H159">INDEX(Data!$K:$K,MATCH($E159,Data!$B:$B,0),0)/INDEX(Data!$K:$K,MATCH($F159,Data!$B:$B,0),0)-1</f>
        <v>#N/A</v>
      </c>
      <c r="I159" s="57" t="e">
        <f t="array" ref="I159">(INDEX(Data!$AR:$AR,MATCH($E159,Data!$B:$B,0),0)/INDEX(Data!$AR:$AR,MATCH($F159,Data!$B:$B,0),0))-1</f>
        <v>#N/A</v>
      </c>
      <c r="J159" s="58" t="e">
        <f t="shared" si="27"/>
        <v>#N/A</v>
      </c>
      <c r="K159" s="27" t="str">
        <f t="shared" si="28"/>
        <v>PETRONET4516945134</v>
      </c>
      <c r="L159" s="59" t="e">
        <f t="array" ref="L159">INDEX(Data!$K:$K,MATCH($E159,Data!$B:$B,0),0)/INDEX(Data!$H:$H,MATCH($K159,Data!$B:$B,0),0)-1</f>
        <v>#N/A</v>
      </c>
      <c r="M159" s="59" t="e">
        <f t="array" ref="M159">(INDEX(Data!$AR:$AR,MATCH($E159,Data!$B:$B,0),0)/INDEX(Data!$AT:$AT,MATCH($K159,Data!$B:$B,0),0))-1</f>
        <v>#N/A</v>
      </c>
      <c r="N159" s="60" t="e">
        <f t="shared" si="29"/>
        <v>#N/A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2"/>
      <c r="B160" s="2"/>
      <c r="C160" s="53" t="str">
        <f t="shared" si="30"/>
        <v>CHART</v>
      </c>
      <c r="D160" s="61" t="s">
        <v>175</v>
      </c>
      <c r="E160" s="2" t="str">
        <f t="shared" si="25"/>
        <v>PFC4518445134</v>
      </c>
      <c r="F160" s="2" t="str">
        <f t="shared" si="26"/>
        <v>PFC4511945134</v>
      </c>
      <c r="G160" s="55" t="e">
        <f t="array" ref="G160">INDEX(Data!$K:$K,MATCH($E160,Data!$B:$B,0),0)</f>
        <v>#N/A</v>
      </c>
      <c r="H160" s="56" t="e">
        <f t="array" ref="H160">INDEX(Data!$K:$K,MATCH($E160,Data!$B:$B,0),0)/INDEX(Data!$K:$K,MATCH($F160,Data!$B:$B,0),0)-1</f>
        <v>#N/A</v>
      </c>
      <c r="I160" s="57" t="e">
        <f t="array" ref="I160">(INDEX(Data!$AR:$AR,MATCH($E160,Data!$B:$B,0),0)/INDEX(Data!$AR:$AR,MATCH($F160,Data!$B:$B,0),0))-1</f>
        <v>#N/A</v>
      </c>
      <c r="J160" s="58" t="e">
        <f t="shared" si="27"/>
        <v>#N/A</v>
      </c>
      <c r="K160" s="27" t="str">
        <f t="shared" si="28"/>
        <v>PFC4516945134</v>
      </c>
      <c r="L160" s="59" t="e">
        <f t="array" ref="L160">INDEX(Data!$K:$K,MATCH($E160,Data!$B:$B,0),0)/INDEX(Data!$H:$H,MATCH($K160,Data!$B:$B,0),0)-1</f>
        <v>#N/A</v>
      </c>
      <c r="M160" s="59" t="e">
        <f t="array" ref="M160">(INDEX(Data!$AR:$AR,MATCH($E160,Data!$B:$B,0),0)/INDEX(Data!$AT:$AT,MATCH($K160,Data!$B:$B,0),0))-1</f>
        <v>#N/A</v>
      </c>
      <c r="N160" s="60" t="e">
        <f t="shared" si="29"/>
        <v>#N/A</v>
      </c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2"/>
      <c r="B161" s="2"/>
      <c r="C161" s="53" t="str">
        <f t="shared" si="30"/>
        <v>CHART</v>
      </c>
      <c r="D161" s="61" t="s">
        <v>176</v>
      </c>
      <c r="E161" s="2" t="str">
        <f t="shared" si="25"/>
        <v>PIDILITIND4518445134</v>
      </c>
      <c r="F161" s="2" t="str">
        <f t="shared" si="26"/>
        <v>PIDILITIND4511945134</v>
      </c>
      <c r="G161" s="55" t="e">
        <f t="array" ref="G161">INDEX(Data!$K:$K,MATCH($E161,Data!$B:$B,0),0)</f>
        <v>#N/A</v>
      </c>
      <c r="H161" s="56" t="e">
        <f t="array" ref="H161">INDEX(Data!$K:$K,MATCH($E161,Data!$B:$B,0),0)/INDEX(Data!$K:$K,MATCH($F161,Data!$B:$B,0),0)-1</f>
        <v>#N/A</v>
      </c>
      <c r="I161" s="57" t="e">
        <f t="array" ref="I161">(INDEX(Data!$AR:$AR,MATCH($E161,Data!$B:$B,0),0)/INDEX(Data!$AR:$AR,MATCH($F161,Data!$B:$B,0),0))-1</f>
        <v>#N/A</v>
      </c>
      <c r="J161" s="58" t="e">
        <f t="shared" si="27"/>
        <v>#N/A</v>
      </c>
      <c r="K161" s="27" t="str">
        <f t="shared" si="28"/>
        <v>PIDILITIND4516945134</v>
      </c>
      <c r="L161" s="59" t="e">
        <f t="array" ref="L161">INDEX(Data!$K:$K,MATCH($E161,Data!$B:$B,0),0)/INDEX(Data!$H:$H,MATCH($K161,Data!$B:$B,0),0)-1</f>
        <v>#N/A</v>
      </c>
      <c r="M161" s="59" t="e">
        <f t="array" ref="M161">(INDEX(Data!$AR:$AR,MATCH($E161,Data!$B:$B,0),0)/INDEX(Data!$AT:$AT,MATCH($K161,Data!$B:$B,0),0))-1</f>
        <v>#N/A</v>
      </c>
      <c r="N161" s="60" t="e">
        <f t="shared" si="29"/>
        <v>#N/A</v>
      </c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2"/>
      <c r="B162" s="2"/>
      <c r="C162" s="53" t="str">
        <f t="shared" si="30"/>
        <v>CHART</v>
      </c>
      <c r="D162" s="61" t="s">
        <v>177</v>
      </c>
      <c r="E162" s="2" t="str">
        <f t="shared" si="25"/>
        <v>PIIND4518445134</v>
      </c>
      <c r="F162" s="2" t="str">
        <f t="shared" si="26"/>
        <v>PIIND4511945134</v>
      </c>
      <c r="G162" s="55" t="e">
        <f t="array" ref="G162">INDEX(Data!$K:$K,MATCH($E162,Data!$B:$B,0),0)</f>
        <v>#N/A</v>
      </c>
      <c r="H162" s="56" t="e">
        <f t="array" ref="H162">INDEX(Data!$K:$K,MATCH($E162,Data!$B:$B,0),0)/INDEX(Data!$K:$K,MATCH($F162,Data!$B:$B,0),0)-1</f>
        <v>#N/A</v>
      </c>
      <c r="I162" s="57" t="e">
        <f t="array" ref="I162">(INDEX(Data!$AR:$AR,MATCH($E162,Data!$B:$B,0),0)/INDEX(Data!$AR:$AR,MATCH($F162,Data!$B:$B,0),0))-1</f>
        <v>#N/A</v>
      </c>
      <c r="J162" s="58" t="e">
        <f t="shared" si="27"/>
        <v>#N/A</v>
      </c>
      <c r="K162" s="27" t="str">
        <f t="shared" si="28"/>
        <v>PIIND4516945134</v>
      </c>
      <c r="L162" s="59" t="e">
        <f t="array" ref="L162">INDEX(Data!$K:$K,MATCH($E162,Data!$B:$B,0),0)/INDEX(Data!$H:$H,MATCH($K162,Data!$B:$B,0),0)-1</f>
        <v>#N/A</v>
      </c>
      <c r="M162" s="59" t="e">
        <f t="array" ref="M162">(INDEX(Data!$AR:$AR,MATCH($E162,Data!$B:$B,0),0)/INDEX(Data!$AT:$AT,MATCH($K162,Data!$B:$B,0),0))-1</f>
        <v>#N/A</v>
      </c>
      <c r="N162" s="60" t="e">
        <f t="shared" si="29"/>
        <v>#N/A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2"/>
      <c r="B163" s="2"/>
      <c r="C163" s="53" t="str">
        <f t="shared" si="30"/>
        <v>CHART</v>
      </c>
      <c r="D163" s="61" t="s">
        <v>178</v>
      </c>
      <c r="E163" s="2" t="str">
        <f t="shared" si="25"/>
        <v>PNB4518445134</v>
      </c>
      <c r="F163" s="2" t="str">
        <f t="shared" si="26"/>
        <v>PNB4511945134</v>
      </c>
      <c r="G163" s="55" t="e">
        <f t="array" ref="G163">INDEX(Data!$K:$K,MATCH($E163,Data!$B:$B,0),0)</f>
        <v>#N/A</v>
      </c>
      <c r="H163" s="56" t="e">
        <f t="array" ref="H163">INDEX(Data!$K:$K,MATCH($E163,Data!$B:$B,0),0)/INDEX(Data!$K:$K,MATCH($F163,Data!$B:$B,0),0)-1</f>
        <v>#N/A</v>
      </c>
      <c r="I163" s="57" t="e">
        <f t="array" ref="I163">(INDEX(Data!$AR:$AR,MATCH($E163,Data!$B:$B,0),0)/INDEX(Data!$AR:$AR,MATCH($F163,Data!$B:$B,0),0))-1</f>
        <v>#N/A</v>
      </c>
      <c r="J163" s="58" t="e">
        <f t="shared" si="27"/>
        <v>#N/A</v>
      </c>
      <c r="K163" s="27" t="str">
        <f t="shared" si="28"/>
        <v>PNB4516945134</v>
      </c>
      <c r="L163" s="59" t="e">
        <f t="array" ref="L163">INDEX(Data!$K:$K,MATCH($E163,Data!$B:$B,0),0)/INDEX(Data!$H:$H,MATCH($K163,Data!$B:$B,0),0)-1</f>
        <v>#N/A</v>
      </c>
      <c r="M163" s="59" t="e">
        <f t="array" ref="M163">(INDEX(Data!$AR:$AR,MATCH($E163,Data!$B:$B,0),0)/INDEX(Data!$AT:$AT,MATCH($K163,Data!$B:$B,0),0))-1</f>
        <v>#N/A</v>
      </c>
      <c r="N163" s="60" t="e">
        <f t="shared" si="29"/>
        <v>#N/A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2"/>
      <c r="B164" s="2"/>
      <c r="C164" s="53" t="str">
        <f t="shared" si="30"/>
        <v>CHART</v>
      </c>
      <c r="D164" s="61" t="s">
        <v>179</v>
      </c>
      <c r="E164" s="2" t="str">
        <f t="shared" si="25"/>
        <v>POLYCAB4518445134</v>
      </c>
      <c r="F164" s="2" t="str">
        <f t="shared" si="26"/>
        <v>POLYCAB4511945134</v>
      </c>
      <c r="G164" s="55" t="e">
        <f t="array" ref="G164">INDEX(Data!$K:$K,MATCH($E164,Data!$B:$B,0),0)</f>
        <v>#N/A</v>
      </c>
      <c r="H164" s="56" t="e">
        <f t="array" ref="H164">INDEX(Data!$K:$K,MATCH($E164,Data!$B:$B,0),0)/INDEX(Data!$K:$K,MATCH($F164,Data!$B:$B,0),0)-1</f>
        <v>#N/A</v>
      </c>
      <c r="I164" s="57" t="e">
        <f t="array" ref="I164">(INDEX(Data!$AR:$AR,MATCH($E164,Data!$B:$B,0),0)/INDEX(Data!$AR:$AR,MATCH($F164,Data!$B:$B,0),0))-1</f>
        <v>#N/A</v>
      </c>
      <c r="J164" s="58" t="e">
        <f t="shared" si="27"/>
        <v>#N/A</v>
      </c>
      <c r="K164" s="27" t="str">
        <f t="shared" si="28"/>
        <v>POLYCAB4516945134</v>
      </c>
      <c r="L164" s="59" t="e">
        <f t="array" ref="L164">INDEX(Data!$K:$K,MATCH($E164,Data!$B:$B,0),0)/INDEX(Data!$H:$H,MATCH($K164,Data!$B:$B,0),0)-1</f>
        <v>#N/A</v>
      </c>
      <c r="M164" s="59" t="e">
        <f t="array" ref="M164">(INDEX(Data!$AR:$AR,MATCH($E164,Data!$B:$B,0),0)/INDEX(Data!$AT:$AT,MATCH($K164,Data!$B:$B,0),0))-1</f>
        <v>#N/A</v>
      </c>
      <c r="N164" s="60" t="e">
        <f t="shared" si="29"/>
        <v>#N/A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2"/>
      <c r="B165" s="2"/>
      <c r="C165" s="53" t="str">
        <f t="shared" si="30"/>
        <v>CHART</v>
      </c>
      <c r="D165" s="61" t="s">
        <v>42</v>
      </c>
      <c r="E165" s="2" t="str">
        <f t="shared" si="25"/>
        <v>POWERGRID4518445134</v>
      </c>
      <c r="F165" s="2" t="str">
        <f t="shared" si="26"/>
        <v>POWERGRID4511945134</v>
      </c>
      <c r="G165" s="55" t="e">
        <f t="array" ref="G165">INDEX(Data!$K:$K,MATCH($E165,Data!$B:$B,0),0)</f>
        <v>#N/A</v>
      </c>
      <c r="H165" s="56" t="e">
        <f t="array" ref="H165">INDEX(Data!$K:$K,MATCH($E165,Data!$B:$B,0),0)/INDEX(Data!$K:$K,MATCH($F165,Data!$B:$B,0),0)-1</f>
        <v>#N/A</v>
      </c>
      <c r="I165" s="57" t="e">
        <f t="array" ref="I165">(INDEX(Data!$AR:$AR,MATCH($E165,Data!$B:$B,0),0)/INDEX(Data!$AR:$AR,MATCH($F165,Data!$B:$B,0),0))-1</f>
        <v>#N/A</v>
      </c>
      <c r="J165" s="58" t="e">
        <f t="shared" si="27"/>
        <v>#N/A</v>
      </c>
      <c r="K165" s="27" t="str">
        <f t="shared" si="28"/>
        <v>POWERGRID4516945134</v>
      </c>
      <c r="L165" s="59" t="e">
        <f t="array" ref="L165">INDEX(Data!$K:$K,MATCH($E165,Data!$B:$B,0),0)/INDEX(Data!$H:$H,MATCH($K165,Data!$B:$B,0),0)-1</f>
        <v>#N/A</v>
      </c>
      <c r="M165" s="59" t="e">
        <f t="array" ref="M165">(INDEX(Data!$AR:$AR,MATCH($E165,Data!$B:$B,0),0)/INDEX(Data!$AT:$AT,MATCH($K165,Data!$B:$B,0),0))-1</f>
        <v>#N/A</v>
      </c>
      <c r="N165" s="60" t="e">
        <f t="shared" si="29"/>
        <v>#N/A</v>
      </c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2"/>
      <c r="B166" s="2"/>
      <c r="C166" s="53" t="str">
        <f t="shared" si="30"/>
        <v>CHART</v>
      </c>
      <c r="D166" s="61" t="s">
        <v>180</v>
      </c>
      <c r="E166" s="2" t="str">
        <f t="shared" si="25"/>
        <v>PVRINOX4518445134</v>
      </c>
      <c r="F166" s="2" t="str">
        <f t="shared" si="26"/>
        <v>PVRINOX4511945134</v>
      </c>
      <c r="G166" s="55" t="e">
        <f t="array" ref="G166">INDEX(Data!$K:$K,MATCH($E166,Data!$B:$B,0),0)</f>
        <v>#N/A</v>
      </c>
      <c r="H166" s="56" t="e">
        <f t="array" ref="H166">INDEX(Data!$K:$K,MATCH($E166,Data!$B:$B,0),0)/INDEX(Data!$K:$K,MATCH($F166,Data!$B:$B,0),0)-1</f>
        <v>#N/A</v>
      </c>
      <c r="I166" s="57" t="e">
        <f t="array" ref="I166">(INDEX(Data!$AR:$AR,MATCH($E166,Data!$B:$B,0),0)/INDEX(Data!$AR:$AR,MATCH($F166,Data!$B:$B,0),0))-1</f>
        <v>#N/A</v>
      </c>
      <c r="J166" s="58" t="e">
        <f t="shared" si="27"/>
        <v>#N/A</v>
      </c>
      <c r="K166" s="27" t="str">
        <f t="shared" si="28"/>
        <v>PVRINOX4516945134</v>
      </c>
      <c r="L166" s="59" t="e">
        <f t="array" ref="L166">INDEX(Data!$K:$K,MATCH($E166,Data!$B:$B,0),0)/INDEX(Data!$H:$H,MATCH($K166,Data!$B:$B,0),0)-1</f>
        <v>#N/A</v>
      </c>
      <c r="M166" s="59" t="e">
        <f t="array" ref="M166">(INDEX(Data!$AR:$AR,MATCH($E166,Data!$B:$B,0),0)/INDEX(Data!$AT:$AT,MATCH($K166,Data!$B:$B,0),0))-1</f>
        <v>#N/A</v>
      </c>
      <c r="N166" s="60" t="e">
        <f t="shared" si="29"/>
        <v>#N/A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2"/>
      <c r="B167" s="2"/>
      <c r="C167" s="53" t="str">
        <f t="shared" si="30"/>
        <v>CHART</v>
      </c>
      <c r="D167" s="61" t="s">
        <v>181</v>
      </c>
      <c r="E167" s="2" t="str">
        <f t="shared" si="25"/>
        <v>RAIN4518445134</v>
      </c>
      <c r="F167" s="2" t="str">
        <f t="shared" si="26"/>
        <v>RAIN4511945134</v>
      </c>
      <c r="G167" s="55" t="e">
        <f t="array" ref="G167">INDEX(Data!$K:$K,MATCH($E167,Data!$B:$B,0),0)</f>
        <v>#N/A</v>
      </c>
      <c r="H167" s="56" t="e">
        <f t="array" ref="H167">INDEX(Data!$K:$K,MATCH($E167,Data!$B:$B,0),0)/INDEX(Data!$K:$K,MATCH($F167,Data!$B:$B,0),0)-1</f>
        <v>#N/A</v>
      </c>
      <c r="I167" s="57" t="e">
        <f t="array" ref="I167">(INDEX(Data!$AR:$AR,MATCH($E167,Data!$B:$B,0),0)/INDEX(Data!$AR:$AR,MATCH($F167,Data!$B:$B,0),0))-1</f>
        <v>#N/A</v>
      </c>
      <c r="J167" s="58" t="e">
        <f t="shared" si="27"/>
        <v>#N/A</v>
      </c>
      <c r="K167" s="27" t="str">
        <f t="shared" si="28"/>
        <v>RAIN4516945134</v>
      </c>
      <c r="L167" s="59" t="e">
        <f t="array" ref="L167">INDEX(Data!$K:$K,MATCH($E167,Data!$B:$B,0),0)/INDEX(Data!$H:$H,MATCH($K167,Data!$B:$B,0),0)-1</f>
        <v>#N/A</v>
      </c>
      <c r="M167" s="59" t="e">
        <f t="array" ref="M167">(INDEX(Data!$AR:$AR,MATCH($E167,Data!$B:$B,0),0)/INDEX(Data!$AT:$AT,MATCH($K167,Data!$B:$B,0),0))-1</f>
        <v>#N/A</v>
      </c>
      <c r="N167" s="60" t="e">
        <f t="shared" si="29"/>
        <v>#N/A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2"/>
      <c r="B168" s="2"/>
      <c r="C168" s="53" t="str">
        <f t="shared" si="30"/>
        <v>CHART</v>
      </c>
      <c r="D168" s="61" t="s">
        <v>182</v>
      </c>
      <c r="E168" s="2" t="str">
        <f t="shared" si="25"/>
        <v>RAMCOCEM4518445134</v>
      </c>
      <c r="F168" s="2" t="str">
        <f t="shared" si="26"/>
        <v>RAMCOCEM4511945134</v>
      </c>
      <c r="G168" s="55" t="e">
        <f t="array" ref="G168">INDEX(Data!$K:$K,MATCH($E168,Data!$B:$B,0),0)</f>
        <v>#N/A</v>
      </c>
      <c r="H168" s="56" t="e">
        <f t="array" ref="H168">INDEX(Data!$K:$K,MATCH($E168,Data!$B:$B,0),0)/INDEX(Data!$K:$K,MATCH($F168,Data!$B:$B,0),0)-1</f>
        <v>#N/A</v>
      </c>
      <c r="I168" s="57" t="e">
        <f t="array" ref="I168">(INDEX(Data!$AR:$AR,MATCH($E168,Data!$B:$B,0),0)/INDEX(Data!$AR:$AR,MATCH($F168,Data!$B:$B,0),0))-1</f>
        <v>#N/A</v>
      </c>
      <c r="J168" s="58" t="e">
        <f t="shared" si="27"/>
        <v>#N/A</v>
      </c>
      <c r="K168" s="27" t="str">
        <f t="shared" si="28"/>
        <v>RAMCOCEM4516945134</v>
      </c>
      <c r="L168" s="59" t="e">
        <f t="array" ref="L168">INDEX(Data!$K:$K,MATCH($E168,Data!$B:$B,0),0)/INDEX(Data!$H:$H,MATCH($K168,Data!$B:$B,0),0)-1</f>
        <v>#N/A</v>
      </c>
      <c r="M168" s="59" t="e">
        <f t="array" ref="M168">(INDEX(Data!$AR:$AR,MATCH($E168,Data!$B:$B,0),0)/INDEX(Data!$AT:$AT,MATCH($K168,Data!$B:$B,0),0))-1</f>
        <v>#N/A</v>
      </c>
      <c r="N168" s="60" t="e">
        <f t="shared" si="29"/>
        <v>#N/A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2"/>
      <c r="B169" s="2"/>
      <c r="C169" s="53" t="str">
        <f t="shared" si="30"/>
        <v>CHART</v>
      </c>
      <c r="D169" s="61" t="s">
        <v>183</v>
      </c>
      <c r="E169" s="2" t="str">
        <f t="shared" si="25"/>
        <v>RBLBANK4518445134</v>
      </c>
      <c r="F169" s="2" t="str">
        <f t="shared" si="26"/>
        <v>RBLBANK4511945134</v>
      </c>
      <c r="G169" s="55" t="e">
        <f t="array" ref="G169">INDEX(Data!$K:$K,MATCH($E169,Data!$B:$B,0),0)</f>
        <v>#N/A</v>
      </c>
      <c r="H169" s="56" t="e">
        <f t="array" ref="H169">INDEX(Data!$K:$K,MATCH($E169,Data!$B:$B,0),0)/INDEX(Data!$K:$K,MATCH($F169,Data!$B:$B,0),0)-1</f>
        <v>#N/A</v>
      </c>
      <c r="I169" s="57" t="e">
        <f t="array" ref="I169">(INDEX(Data!$AR:$AR,MATCH($E169,Data!$B:$B,0),0)/INDEX(Data!$AR:$AR,MATCH($F169,Data!$B:$B,0),0))-1</f>
        <v>#N/A</v>
      </c>
      <c r="J169" s="58" t="e">
        <f t="shared" si="27"/>
        <v>#N/A</v>
      </c>
      <c r="K169" s="27" t="str">
        <f t="shared" si="28"/>
        <v>RBLBANK4516945134</v>
      </c>
      <c r="L169" s="59" t="e">
        <f t="array" ref="L169">INDEX(Data!$K:$K,MATCH($E169,Data!$B:$B,0),0)/INDEX(Data!$H:$H,MATCH($K169,Data!$B:$B,0),0)-1</f>
        <v>#N/A</v>
      </c>
      <c r="M169" s="59" t="e">
        <f t="array" ref="M169">(INDEX(Data!$AR:$AR,MATCH($E169,Data!$B:$B,0),0)/INDEX(Data!$AT:$AT,MATCH($K169,Data!$B:$B,0),0))-1</f>
        <v>#N/A</v>
      </c>
      <c r="N169" s="60" t="e">
        <f t="shared" si="29"/>
        <v>#N/A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2"/>
      <c r="B170" s="2"/>
      <c r="C170" s="53" t="str">
        <f t="shared" si="30"/>
        <v>CHART</v>
      </c>
      <c r="D170" s="61" t="s">
        <v>184</v>
      </c>
      <c r="E170" s="2" t="str">
        <f t="shared" si="25"/>
        <v>RECLTD4518445134</v>
      </c>
      <c r="F170" s="2" t="str">
        <f t="shared" si="26"/>
        <v>RECLTD4511945134</v>
      </c>
      <c r="G170" s="55" t="e">
        <f t="array" ref="G170">INDEX(Data!$K:$K,MATCH($E170,Data!$B:$B,0),0)</f>
        <v>#N/A</v>
      </c>
      <c r="H170" s="56" t="e">
        <f t="array" ref="H170">INDEX(Data!$K:$K,MATCH($E170,Data!$B:$B,0),0)/INDEX(Data!$K:$K,MATCH($F170,Data!$B:$B,0),0)-1</f>
        <v>#N/A</v>
      </c>
      <c r="I170" s="57" t="e">
        <f t="array" ref="I170">(INDEX(Data!$AR:$AR,MATCH($E170,Data!$B:$B,0),0)/INDEX(Data!$AR:$AR,MATCH($F170,Data!$B:$B,0),0))-1</f>
        <v>#N/A</v>
      </c>
      <c r="J170" s="58" t="e">
        <f t="shared" si="27"/>
        <v>#N/A</v>
      </c>
      <c r="K170" s="27" t="str">
        <f t="shared" si="28"/>
        <v>RECLTD4516945134</v>
      </c>
      <c r="L170" s="59" t="e">
        <f t="array" ref="L170">INDEX(Data!$K:$K,MATCH($E170,Data!$B:$B,0),0)/INDEX(Data!$H:$H,MATCH($K170,Data!$B:$B,0),0)-1</f>
        <v>#N/A</v>
      </c>
      <c r="M170" s="59" t="e">
        <f t="array" ref="M170">(INDEX(Data!$AR:$AR,MATCH($E170,Data!$B:$B,0),0)/INDEX(Data!$AT:$AT,MATCH($K170,Data!$B:$B,0),0))-1</f>
        <v>#N/A</v>
      </c>
      <c r="N170" s="60" t="e">
        <f t="shared" si="29"/>
        <v>#N/A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2"/>
      <c r="B171" s="2"/>
      <c r="C171" s="53" t="str">
        <f t="shared" si="30"/>
        <v>CHART</v>
      </c>
      <c r="D171" s="61" t="s">
        <v>17</v>
      </c>
      <c r="E171" s="2" t="str">
        <f t="shared" si="25"/>
        <v>RELIANCE4518445134</v>
      </c>
      <c r="F171" s="2" t="str">
        <f t="shared" si="26"/>
        <v>RELIANCE4511945134</v>
      </c>
      <c r="G171" s="55" t="e">
        <f t="array" ref="G171">INDEX(Data!$K:$K,MATCH($E171,Data!$B:$B,0),0)</f>
        <v>#N/A</v>
      </c>
      <c r="H171" s="56" t="e">
        <f t="array" ref="H171">INDEX(Data!$K:$K,MATCH($E171,Data!$B:$B,0),0)/INDEX(Data!$K:$K,MATCH($F171,Data!$B:$B,0),0)-1</f>
        <v>#N/A</v>
      </c>
      <c r="I171" s="57" t="e">
        <f t="array" ref="I171">(INDEX(Data!$AR:$AR,MATCH($E171,Data!$B:$B,0),0)/INDEX(Data!$AR:$AR,MATCH($F171,Data!$B:$B,0),0))-1</f>
        <v>#N/A</v>
      </c>
      <c r="J171" s="58" t="e">
        <f t="shared" si="27"/>
        <v>#N/A</v>
      </c>
      <c r="K171" s="27" t="str">
        <f t="shared" si="28"/>
        <v>RELIANCE4516945134</v>
      </c>
      <c r="L171" s="59" t="e">
        <f t="array" ref="L171">INDEX(Data!$K:$K,MATCH($E171,Data!$B:$B,0),0)/INDEX(Data!$H:$H,MATCH($K171,Data!$B:$B,0),0)-1</f>
        <v>#N/A</v>
      </c>
      <c r="M171" s="59" t="e">
        <f t="array" ref="M171">(INDEX(Data!$AR:$AR,MATCH($E171,Data!$B:$B,0),0)/INDEX(Data!$AT:$AT,MATCH($K171,Data!$B:$B,0),0))-1</f>
        <v>#N/A</v>
      </c>
      <c r="N171" s="60" t="e">
        <f t="shared" si="29"/>
        <v>#N/A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2"/>
      <c r="B172" s="2"/>
      <c r="C172" s="53" t="str">
        <f t="shared" si="30"/>
        <v>CHART</v>
      </c>
      <c r="D172" s="61" t="s">
        <v>185</v>
      </c>
      <c r="E172" s="2" t="str">
        <f t="shared" si="25"/>
        <v>SAIL4518445134</v>
      </c>
      <c r="F172" s="2" t="str">
        <f t="shared" si="26"/>
        <v>SAIL4511945134</v>
      </c>
      <c r="G172" s="55" t="e">
        <f t="array" ref="G172">INDEX(Data!$K:$K,MATCH($E172,Data!$B:$B,0),0)</f>
        <v>#N/A</v>
      </c>
      <c r="H172" s="56" t="e">
        <f t="array" ref="H172">INDEX(Data!$K:$K,MATCH($E172,Data!$B:$B,0),0)/INDEX(Data!$K:$K,MATCH($F172,Data!$B:$B,0),0)-1</f>
        <v>#N/A</v>
      </c>
      <c r="I172" s="57" t="e">
        <f t="array" ref="I172">(INDEX(Data!$AR:$AR,MATCH($E172,Data!$B:$B,0),0)/INDEX(Data!$AR:$AR,MATCH($F172,Data!$B:$B,0),0))-1</f>
        <v>#N/A</v>
      </c>
      <c r="J172" s="58" t="e">
        <f t="shared" si="27"/>
        <v>#N/A</v>
      </c>
      <c r="K172" s="27" t="str">
        <f t="shared" si="28"/>
        <v>SAIL4516945134</v>
      </c>
      <c r="L172" s="59" t="e">
        <f t="array" ref="L172">INDEX(Data!$K:$K,MATCH($E172,Data!$B:$B,0),0)/INDEX(Data!$H:$H,MATCH($K172,Data!$B:$B,0),0)-1</f>
        <v>#N/A</v>
      </c>
      <c r="M172" s="59" t="e">
        <f t="array" ref="M172">(INDEX(Data!$AR:$AR,MATCH($E172,Data!$B:$B,0),0)/INDEX(Data!$AT:$AT,MATCH($K172,Data!$B:$B,0),0))-1</f>
        <v>#N/A</v>
      </c>
      <c r="N172" s="60" t="e">
        <f t="shared" si="29"/>
        <v>#N/A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2"/>
      <c r="B173" s="2"/>
      <c r="C173" s="53" t="str">
        <f t="shared" si="30"/>
        <v>CHART</v>
      </c>
      <c r="D173" s="61" t="s">
        <v>186</v>
      </c>
      <c r="E173" s="2" t="str">
        <f t="shared" si="25"/>
        <v>SBICARD4518445134</v>
      </c>
      <c r="F173" s="2" t="str">
        <f t="shared" si="26"/>
        <v>SBICARD4511945134</v>
      </c>
      <c r="G173" s="55" t="e">
        <f t="array" ref="G173">INDEX(Data!$K:$K,MATCH($E173,Data!$B:$B,0),0)</f>
        <v>#N/A</v>
      </c>
      <c r="H173" s="56" t="e">
        <f t="array" ref="H173">INDEX(Data!$K:$K,MATCH($E173,Data!$B:$B,0),0)/INDEX(Data!$K:$K,MATCH($F173,Data!$B:$B,0),0)-1</f>
        <v>#N/A</v>
      </c>
      <c r="I173" s="57" t="e">
        <f t="array" ref="I173">(INDEX(Data!$AR:$AR,MATCH($E173,Data!$B:$B,0),0)/INDEX(Data!$AR:$AR,MATCH($F173,Data!$B:$B,0),0))-1</f>
        <v>#N/A</v>
      </c>
      <c r="J173" s="58" t="e">
        <f t="shared" si="27"/>
        <v>#N/A</v>
      </c>
      <c r="K173" s="27" t="str">
        <f t="shared" si="28"/>
        <v>SBICARD4516945134</v>
      </c>
      <c r="L173" s="59" t="e">
        <f t="array" ref="L173">INDEX(Data!$K:$K,MATCH($E173,Data!$B:$B,0),0)/INDEX(Data!$H:$H,MATCH($K173,Data!$B:$B,0),0)-1</f>
        <v>#N/A</v>
      </c>
      <c r="M173" s="59" t="e">
        <f t="array" ref="M173">(INDEX(Data!$AR:$AR,MATCH($E173,Data!$B:$B,0),0)/INDEX(Data!$AT:$AT,MATCH($K173,Data!$B:$B,0),0))-1</f>
        <v>#N/A</v>
      </c>
      <c r="N173" s="60" t="e">
        <f t="shared" si="29"/>
        <v>#N/A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2"/>
      <c r="B174" s="2"/>
      <c r="C174" s="53" t="str">
        <f t="shared" si="30"/>
        <v>CHART</v>
      </c>
      <c r="D174" s="61" t="s">
        <v>55</v>
      </c>
      <c r="E174" s="2" t="str">
        <f t="shared" ref="E174:E202" si="31">$D174&amp;G$12&amp;$D$12</f>
        <v>SBILIFE4518445134</v>
      </c>
      <c r="F174" s="2" t="str">
        <f t="shared" ref="F174:F202" si="32">$D174&amp;H$12&amp;$D$12</f>
        <v>SBILIFE4511945134</v>
      </c>
      <c r="G174" s="55" t="e">
        <f t="array" ref="G174">INDEX(Data!$K:$K,MATCH($E174,Data!$B:$B,0),0)</f>
        <v>#N/A</v>
      </c>
      <c r="H174" s="56" t="e">
        <f t="array" ref="H174">INDEX(Data!$K:$K,MATCH($E174,Data!$B:$B,0),0)/INDEX(Data!$K:$K,MATCH($F174,Data!$B:$B,0),0)-1</f>
        <v>#N/A</v>
      </c>
      <c r="I174" s="57" t="e">
        <f t="array" ref="I174">(INDEX(Data!$AR:$AR,MATCH($E174,Data!$B:$B,0),0)/INDEX(Data!$AR:$AR,MATCH($F174,Data!$B:$B,0),0))-1</f>
        <v>#N/A</v>
      </c>
      <c r="J174" s="58" t="e">
        <f t="shared" ref="J174:J202" si="33">IF(AND(H174&gt;0,I174&gt;0),"Long Builtup",IF(AND(H174&lt;0,I174&gt;0),"Short Builtup",IF(AND(H174&gt;0,I174&lt;0),"Short Covering",IF(AND(H174&lt;0,I174&lt;0),"Long Unwinding",""))))</f>
        <v>#N/A</v>
      </c>
      <c r="K174" s="27" t="str">
        <f t="shared" ref="K174:K202" si="34">$D174&amp;L$12&amp;$D$12</f>
        <v>SBILIFE4516945134</v>
      </c>
      <c r="L174" s="59" t="e">
        <f t="array" ref="L174">INDEX(Data!$K:$K,MATCH($E174,Data!$B:$B,0),0)/INDEX(Data!$H:$H,MATCH($K174,Data!$B:$B,0),0)-1</f>
        <v>#N/A</v>
      </c>
      <c r="M174" s="59" t="e">
        <f t="array" ref="M174">(INDEX(Data!$AR:$AR,MATCH($E174,Data!$B:$B,0),0)/INDEX(Data!$AT:$AT,MATCH($K174,Data!$B:$B,0),0))-1</f>
        <v>#N/A</v>
      </c>
      <c r="N174" s="60" t="e">
        <f t="shared" ref="N174:N202" si="35">IF(AND(L174&gt;0,M174&gt;0),"Long Builtup",IF(AND(L174&lt;0,M174&gt;0),"Short Builtup",IF(AND(L174&gt;0,M174&lt;0),"Short Covering",IF(AND(L174&lt;0,M174&lt;0),"Long Unwinding",""))))</f>
        <v>#N/A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2"/>
      <c r="B175" s="2"/>
      <c r="C175" s="53" t="str">
        <f t="shared" si="30"/>
        <v>CHART</v>
      </c>
      <c r="D175" s="61" t="s">
        <v>29</v>
      </c>
      <c r="E175" s="2" t="str">
        <f t="shared" si="31"/>
        <v>SBIN4518445134</v>
      </c>
      <c r="F175" s="2" t="str">
        <f t="shared" si="32"/>
        <v>SBIN4511945134</v>
      </c>
      <c r="G175" s="55" t="e">
        <f t="array" ref="G175">INDEX(Data!$K:$K,MATCH($E175,Data!$B:$B,0),0)</f>
        <v>#N/A</v>
      </c>
      <c r="H175" s="56" t="e">
        <f t="array" ref="H175">INDEX(Data!$K:$K,MATCH($E175,Data!$B:$B,0),0)/INDEX(Data!$K:$K,MATCH($F175,Data!$B:$B,0),0)-1</f>
        <v>#N/A</v>
      </c>
      <c r="I175" s="57" t="e">
        <f t="array" ref="I175">(INDEX(Data!$AR:$AR,MATCH($E175,Data!$B:$B,0),0)/INDEX(Data!$AR:$AR,MATCH($F175,Data!$B:$B,0),0))-1</f>
        <v>#N/A</v>
      </c>
      <c r="J175" s="58" t="e">
        <f t="shared" si="33"/>
        <v>#N/A</v>
      </c>
      <c r="K175" s="27" t="str">
        <f t="shared" si="34"/>
        <v>SBIN4516945134</v>
      </c>
      <c r="L175" s="59" t="e">
        <f t="array" ref="L175">INDEX(Data!$K:$K,MATCH($E175,Data!$B:$B,0),0)/INDEX(Data!$H:$H,MATCH($K175,Data!$B:$B,0),0)-1</f>
        <v>#N/A</v>
      </c>
      <c r="M175" s="59" t="e">
        <f t="array" ref="M175">(INDEX(Data!$AR:$AR,MATCH($E175,Data!$B:$B,0),0)/INDEX(Data!$AT:$AT,MATCH($K175,Data!$B:$B,0),0))-1</f>
        <v>#N/A</v>
      </c>
      <c r="N175" s="60" t="e">
        <f t="shared" si="35"/>
        <v>#N/A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2"/>
      <c r="B176" s="2"/>
      <c r="C176" s="53" t="str">
        <f t="shared" si="30"/>
        <v>CHART</v>
      </c>
      <c r="D176" s="61" t="s">
        <v>187</v>
      </c>
      <c r="E176" s="2" t="str">
        <f t="shared" si="31"/>
        <v>SHREECEM4518445134</v>
      </c>
      <c r="F176" s="2" t="str">
        <f t="shared" si="32"/>
        <v>SHREECEM4511945134</v>
      </c>
      <c r="G176" s="55" t="e">
        <f t="array" ref="G176">INDEX(Data!$K:$K,MATCH($E176,Data!$B:$B,0),0)</f>
        <v>#N/A</v>
      </c>
      <c r="H176" s="56" t="e">
        <f t="array" ref="H176">INDEX(Data!$K:$K,MATCH($E176,Data!$B:$B,0),0)/INDEX(Data!$K:$K,MATCH($F176,Data!$B:$B,0),0)-1</f>
        <v>#N/A</v>
      </c>
      <c r="I176" s="57" t="e">
        <f t="array" ref="I176">(INDEX(Data!$AR:$AR,MATCH($E176,Data!$B:$B,0),0)/INDEX(Data!$AR:$AR,MATCH($F176,Data!$B:$B,0),0))-1</f>
        <v>#N/A</v>
      </c>
      <c r="J176" s="58" t="e">
        <f t="shared" si="33"/>
        <v>#N/A</v>
      </c>
      <c r="K176" s="27" t="str">
        <f t="shared" si="34"/>
        <v>SHREECEM4516945134</v>
      </c>
      <c r="L176" s="59" t="e">
        <f t="array" ref="L176">INDEX(Data!$K:$K,MATCH($E176,Data!$B:$B,0),0)/INDEX(Data!$H:$H,MATCH($K176,Data!$B:$B,0),0)-1</f>
        <v>#N/A</v>
      </c>
      <c r="M176" s="59" t="e">
        <f t="array" ref="M176">(INDEX(Data!$AR:$AR,MATCH($E176,Data!$B:$B,0),0)/INDEX(Data!$AT:$AT,MATCH($K176,Data!$B:$B,0),0))-1</f>
        <v>#N/A</v>
      </c>
      <c r="N176" s="60" t="e">
        <f t="shared" si="35"/>
        <v>#N/A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2"/>
      <c r="B177" s="2"/>
      <c r="C177" s="53" t="str">
        <f t="shared" si="30"/>
        <v>CHART</v>
      </c>
      <c r="D177" s="61" t="s">
        <v>188</v>
      </c>
      <c r="E177" s="2" t="str">
        <f t="shared" si="31"/>
        <v>SHRIRAMFIN4518445134</v>
      </c>
      <c r="F177" s="2" t="str">
        <f t="shared" si="32"/>
        <v>SHRIRAMFIN4511945134</v>
      </c>
      <c r="G177" s="55" t="e">
        <f t="array" ref="G177">INDEX(Data!$K:$K,MATCH($E177,Data!$B:$B,0),0)</f>
        <v>#N/A</v>
      </c>
      <c r="H177" s="56" t="e">
        <f t="array" ref="H177">INDEX(Data!$K:$K,MATCH($E177,Data!$B:$B,0),0)/INDEX(Data!$K:$K,MATCH($F177,Data!$B:$B,0),0)-1</f>
        <v>#N/A</v>
      </c>
      <c r="I177" s="57" t="e">
        <f t="array" ref="I177">(INDEX(Data!$AR:$AR,MATCH($E177,Data!$B:$B,0),0)/INDEX(Data!$AR:$AR,MATCH($F177,Data!$B:$B,0),0))-1</f>
        <v>#N/A</v>
      </c>
      <c r="J177" s="58" t="e">
        <f t="shared" si="33"/>
        <v>#N/A</v>
      </c>
      <c r="K177" s="27" t="str">
        <f t="shared" si="34"/>
        <v>SHRIRAMFIN4516945134</v>
      </c>
      <c r="L177" s="59" t="e">
        <f t="array" ref="L177">INDEX(Data!$K:$K,MATCH($E177,Data!$B:$B,0),0)/INDEX(Data!$H:$H,MATCH($K177,Data!$B:$B,0),0)-1</f>
        <v>#N/A</v>
      </c>
      <c r="M177" s="59" t="e">
        <f t="array" ref="M177">(INDEX(Data!$AR:$AR,MATCH($E177,Data!$B:$B,0),0)/INDEX(Data!$AT:$AT,MATCH($K177,Data!$B:$B,0),0))-1</f>
        <v>#N/A</v>
      </c>
      <c r="N177" s="60" t="e">
        <f t="shared" si="35"/>
        <v>#N/A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2"/>
      <c r="B178" s="2"/>
      <c r="C178" s="53" t="str">
        <f t="shared" si="30"/>
        <v>CHART</v>
      </c>
      <c r="D178" s="61" t="s">
        <v>189</v>
      </c>
      <c r="E178" s="2" t="str">
        <f t="shared" si="31"/>
        <v>SIEMENS4518445134</v>
      </c>
      <c r="F178" s="2" t="str">
        <f t="shared" si="32"/>
        <v>SIEMENS4511945134</v>
      </c>
      <c r="G178" s="55" t="e">
        <f t="array" ref="G178">INDEX(Data!$K:$K,MATCH($E178,Data!$B:$B,0),0)</f>
        <v>#N/A</v>
      </c>
      <c r="H178" s="56" t="e">
        <f t="array" ref="H178">INDEX(Data!$K:$K,MATCH($E178,Data!$B:$B,0),0)/INDEX(Data!$K:$K,MATCH($F178,Data!$B:$B,0),0)-1</f>
        <v>#N/A</v>
      </c>
      <c r="I178" s="57" t="e">
        <f t="array" ref="I178">(INDEX(Data!$AR:$AR,MATCH($E178,Data!$B:$B,0),0)/INDEX(Data!$AR:$AR,MATCH($F178,Data!$B:$B,0),0))-1</f>
        <v>#N/A</v>
      </c>
      <c r="J178" s="58" t="e">
        <f t="shared" si="33"/>
        <v>#N/A</v>
      </c>
      <c r="K178" s="27" t="str">
        <f t="shared" si="34"/>
        <v>SIEMENS4516945134</v>
      </c>
      <c r="L178" s="59" t="e">
        <f t="array" ref="L178">INDEX(Data!$K:$K,MATCH($E178,Data!$B:$B,0),0)/INDEX(Data!$H:$H,MATCH($K178,Data!$B:$B,0),0)-1</f>
        <v>#N/A</v>
      </c>
      <c r="M178" s="59" t="e">
        <f t="array" ref="M178">(INDEX(Data!$AR:$AR,MATCH($E178,Data!$B:$B,0),0)/INDEX(Data!$AT:$AT,MATCH($K178,Data!$B:$B,0),0))-1</f>
        <v>#N/A</v>
      </c>
      <c r="N178" s="60" t="e">
        <f t="shared" si="35"/>
        <v>#N/A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2"/>
      <c r="B179" s="2"/>
      <c r="C179" s="53" t="str">
        <f t="shared" si="30"/>
        <v>CHART</v>
      </c>
      <c r="D179" s="61" t="s">
        <v>190</v>
      </c>
      <c r="E179" s="2" t="str">
        <f t="shared" si="31"/>
        <v>SRF4518445134</v>
      </c>
      <c r="F179" s="2" t="str">
        <f t="shared" si="32"/>
        <v>SRF4511945134</v>
      </c>
      <c r="G179" s="55" t="e">
        <f t="array" ref="G179">INDEX(Data!$K:$K,MATCH($E179,Data!$B:$B,0),0)</f>
        <v>#N/A</v>
      </c>
      <c r="H179" s="56" t="e">
        <f t="array" ref="H179">INDEX(Data!$K:$K,MATCH($E179,Data!$B:$B,0),0)/INDEX(Data!$K:$K,MATCH($F179,Data!$B:$B,0),0)-1</f>
        <v>#N/A</v>
      </c>
      <c r="I179" s="57" t="e">
        <f t="array" ref="I179">(INDEX(Data!$AR:$AR,MATCH($E179,Data!$B:$B,0),0)/INDEX(Data!$AR:$AR,MATCH($F179,Data!$B:$B,0),0))-1</f>
        <v>#N/A</v>
      </c>
      <c r="J179" s="58" t="e">
        <f t="shared" si="33"/>
        <v>#N/A</v>
      </c>
      <c r="K179" s="27" t="str">
        <f t="shared" si="34"/>
        <v>SRF4516945134</v>
      </c>
      <c r="L179" s="59" t="e">
        <f t="array" ref="L179">INDEX(Data!$K:$K,MATCH($E179,Data!$B:$B,0),0)/INDEX(Data!$H:$H,MATCH($K179,Data!$B:$B,0),0)-1</f>
        <v>#N/A</v>
      </c>
      <c r="M179" s="59" t="e">
        <f t="array" ref="M179">(INDEX(Data!$AR:$AR,MATCH($E179,Data!$B:$B,0),0)/INDEX(Data!$AT:$AT,MATCH($K179,Data!$B:$B,0),0))-1</f>
        <v>#N/A</v>
      </c>
      <c r="N179" s="60" t="e">
        <f t="shared" si="35"/>
        <v>#N/A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2"/>
      <c r="B180" s="2"/>
      <c r="C180" s="53" t="str">
        <f t="shared" si="30"/>
        <v>CHART</v>
      </c>
      <c r="D180" s="61" t="s">
        <v>36</v>
      </c>
      <c r="E180" s="2" t="str">
        <f t="shared" si="31"/>
        <v>SUNPHARMA4518445134</v>
      </c>
      <c r="F180" s="2" t="str">
        <f t="shared" si="32"/>
        <v>SUNPHARMA4511945134</v>
      </c>
      <c r="G180" s="55" t="e">
        <f t="array" ref="G180">INDEX(Data!$K:$K,MATCH($E180,Data!$B:$B,0),0)</f>
        <v>#N/A</v>
      </c>
      <c r="H180" s="56" t="e">
        <f t="array" ref="H180">INDEX(Data!$K:$K,MATCH($E180,Data!$B:$B,0),0)/INDEX(Data!$K:$K,MATCH($F180,Data!$B:$B,0),0)-1</f>
        <v>#N/A</v>
      </c>
      <c r="I180" s="57" t="e">
        <f t="array" ref="I180">(INDEX(Data!$AR:$AR,MATCH($E180,Data!$B:$B,0),0)/INDEX(Data!$AR:$AR,MATCH($F180,Data!$B:$B,0),0))-1</f>
        <v>#N/A</v>
      </c>
      <c r="J180" s="58" t="e">
        <f t="shared" si="33"/>
        <v>#N/A</v>
      </c>
      <c r="K180" s="27" t="str">
        <f t="shared" si="34"/>
        <v>SUNPHARMA4516945134</v>
      </c>
      <c r="L180" s="59" t="e">
        <f t="array" ref="L180">INDEX(Data!$K:$K,MATCH($E180,Data!$B:$B,0),0)/INDEX(Data!$H:$H,MATCH($K180,Data!$B:$B,0),0)-1</f>
        <v>#N/A</v>
      </c>
      <c r="M180" s="59" t="e">
        <f t="array" ref="M180">(INDEX(Data!$AR:$AR,MATCH($E180,Data!$B:$B,0),0)/INDEX(Data!$AT:$AT,MATCH($K180,Data!$B:$B,0),0))-1</f>
        <v>#N/A</v>
      </c>
      <c r="N180" s="60" t="e">
        <f t="shared" si="35"/>
        <v>#N/A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2"/>
      <c r="B181" s="2"/>
      <c r="C181" s="53" t="str">
        <f t="shared" si="30"/>
        <v>CHART</v>
      </c>
      <c r="D181" s="61" t="s">
        <v>191</v>
      </c>
      <c r="E181" s="2" t="str">
        <f t="shared" si="31"/>
        <v>SUNTV4518445134</v>
      </c>
      <c r="F181" s="2" t="str">
        <f t="shared" si="32"/>
        <v>SUNTV4511945134</v>
      </c>
      <c r="G181" s="55" t="e">
        <f t="array" ref="G181">INDEX(Data!$K:$K,MATCH($E181,Data!$B:$B,0),0)</f>
        <v>#N/A</v>
      </c>
      <c r="H181" s="56" t="e">
        <f t="array" ref="H181">INDEX(Data!$K:$K,MATCH($E181,Data!$B:$B,0),0)/INDEX(Data!$K:$K,MATCH($F181,Data!$B:$B,0),0)-1</f>
        <v>#N/A</v>
      </c>
      <c r="I181" s="57" t="e">
        <f t="array" ref="I181">(INDEX(Data!$AR:$AR,MATCH($E181,Data!$B:$B,0),0)/INDEX(Data!$AR:$AR,MATCH($F181,Data!$B:$B,0),0))-1</f>
        <v>#N/A</v>
      </c>
      <c r="J181" s="58" t="e">
        <f t="shared" si="33"/>
        <v>#N/A</v>
      </c>
      <c r="K181" s="27" t="str">
        <f t="shared" si="34"/>
        <v>SUNTV4516945134</v>
      </c>
      <c r="L181" s="59" t="e">
        <f t="array" ref="L181">INDEX(Data!$K:$K,MATCH($E181,Data!$B:$B,0),0)/INDEX(Data!$H:$H,MATCH($K181,Data!$B:$B,0),0)-1</f>
        <v>#N/A</v>
      </c>
      <c r="M181" s="59" t="e">
        <f t="array" ref="M181">(INDEX(Data!$AR:$AR,MATCH($E181,Data!$B:$B,0),0)/INDEX(Data!$AT:$AT,MATCH($K181,Data!$B:$B,0),0))-1</f>
        <v>#N/A</v>
      </c>
      <c r="N181" s="60" t="e">
        <f t="shared" si="35"/>
        <v>#N/A</v>
      </c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2"/>
      <c r="B182" s="2"/>
      <c r="C182" s="53" t="str">
        <f t="shared" si="30"/>
        <v>CHART</v>
      </c>
      <c r="D182" s="61" t="s">
        <v>192</v>
      </c>
      <c r="E182" s="2" t="str">
        <f t="shared" si="31"/>
        <v>SYNGENE4518445134</v>
      </c>
      <c r="F182" s="2" t="str">
        <f t="shared" si="32"/>
        <v>SYNGENE4511945134</v>
      </c>
      <c r="G182" s="55" t="e">
        <f t="array" ref="G182">INDEX(Data!$K:$K,MATCH($E182,Data!$B:$B,0),0)</f>
        <v>#N/A</v>
      </c>
      <c r="H182" s="56" t="e">
        <f t="array" ref="H182">INDEX(Data!$K:$K,MATCH($E182,Data!$B:$B,0),0)/INDEX(Data!$K:$K,MATCH($F182,Data!$B:$B,0),0)-1</f>
        <v>#N/A</v>
      </c>
      <c r="I182" s="57" t="e">
        <f t="array" ref="I182">(INDEX(Data!$AR:$AR,MATCH($E182,Data!$B:$B,0),0)/INDEX(Data!$AR:$AR,MATCH($F182,Data!$B:$B,0),0))-1</f>
        <v>#N/A</v>
      </c>
      <c r="J182" s="58" t="e">
        <f t="shared" si="33"/>
        <v>#N/A</v>
      </c>
      <c r="K182" s="27" t="str">
        <f t="shared" si="34"/>
        <v>SYNGENE4516945134</v>
      </c>
      <c r="L182" s="59" t="e">
        <f t="array" ref="L182">INDEX(Data!$K:$K,MATCH($E182,Data!$B:$B,0),0)/INDEX(Data!$H:$H,MATCH($K182,Data!$B:$B,0),0)-1</f>
        <v>#N/A</v>
      </c>
      <c r="M182" s="59" t="e">
        <f t="array" ref="M182">(INDEX(Data!$AR:$AR,MATCH($E182,Data!$B:$B,0),0)/INDEX(Data!$AT:$AT,MATCH($K182,Data!$B:$B,0),0))-1</f>
        <v>#N/A</v>
      </c>
      <c r="N182" s="60" t="e">
        <f t="shared" si="35"/>
        <v>#N/A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2"/>
      <c r="B183" s="2"/>
      <c r="C183" s="53" t="str">
        <f t="shared" si="30"/>
        <v>CHART</v>
      </c>
      <c r="D183" s="61" t="s">
        <v>193</v>
      </c>
      <c r="E183" s="2" t="str">
        <f t="shared" si="31"/>
        <v>TATACHEM4518445134</v>
      </c>
      <c r="F183" s="2" t="str">
        <f t="shared" si="32"/>
        <v>TATACHEM4511945134</v>
      </c>
      <c r="G183" s="55" t="e">
        <f t="array" ref="G183">INDEX(Data!$K:$K,MATCH($E183,Data!$B:$B,0),0)</f>
        <v>#N/A</v>
      </c>
      <c r="H183" s="56" t="e">
        <f t="array" ref="H183">INDEX(Data!$K:$K,MATCH($E183,Data!$B:$B,0),0)/INDEX(Data!$K:$K,MATCH($F183,Data!$B:$B,0),0)-1</f>
        <v>#N/A</v>
      </c>
      <c r="I183" s="57" t="e">
        <f t="array" ref="I183">(INDEX(Data!$AR:$AR,MATCH($E183,Data!$B:$B,0),0)/INDEX(Data!$AR:$AR,MATCH($F183,Data!$B:$B,0),0))-1</f>
        <v>#N/A</v>
      </c>
      <c r="J183" s="58" t="e">
        <f t="shared" si="33"/>
        <v>#N/A</v>
      </c>
      <c r="K183" s="27" t="str">
        <f t="shared" si="34"/>
        <v>TATACHEM4516945134</v>
      </c>
      <c r="L183" s="59" t="e">
        <f t="array" ref="L183">INDEX(Data!$K:$K,MATCH($E183,Data!$B:$B,0),0)/INDEX(Data!$H:$H,MATCH($K183,Data!$B:$B,0),0)-1</f>
        <v>#N/A</v>
      </c>
      <c r="M183" s="59" t="e">
        <f t="array" ref="M183">(INDEX(Data!$AR:$AR,MATCH($E183,Data!$B:$B,0),0)/INDEX(Data!$AT:$AT,MATCH($K183,Data!$B:$B,0),0))-1</f>
        <v>#N/A</v>
      </c>
      <c r="N183" s="60" t="e">
        <f t="shared" si="35"/>
        <v>#N/A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2"/>
      <c r="B184" s="2"/>
      <c r="C184" s="53" t="str">
        <f t="shared" si="30"/>
        <v>CHART</v>
      </c>
      <c r="D184" s="61" t="s">
        <v>194</v>
      </c>
      <c r="E184" s="2" t="str">
        <f t="shared" si="31"/>
        <v>TATACOMM4518445134</v>
      </c>
      <c r="F184" s="2" t="str">
        <f t="shared" si="32"/>
        <v>TATACOMM4511945134</v>
      </c>
      <c r="G184" s="55" t="e">
        <f t="array" ref="G184">INDEX(Data!$K:$K,MATCH($E184,Data!$B:$B,0),0)</f>
        <v>#N/A</v>
      </c>
      <c r="H184" s="56" t="e">
        <f t="array" ref="H184">INDEX(Data!$K:$K,MATCH($E184,Data!$B:$B,0),0)/INDEX(Data!$K:$K,MATCH($F184,Data!$B:$B,0),0)-1</f>
        <v>#N/A</v>
      </c>
      <c r="I184" s="57" t="e">
        <f t="array" ref="I184">(INDEX(Data!$AR:$AR,MATCH($E184,Data!$B:$B,0),0)/INDEX(Data!$AR:$AR,MATCH($F184,Data!$B:$B,0),0))-1</f>
        <v>#N/A</v>
      </c>
      <c r="J184" s="58" t="e">
        <f t="shared" si="33"/>
        <v>#N/A</v>
      </c>
      <c r="K184" s="27" t="str">
        <f t="shared" si="34"/>
        <v>TATACOMM4516945134</v>
      </c>
      <c r="L184" s="59" t="e">
        <f t="array" ref="L184">INDEX(Data!$K:$K,MATCH($E184,Data!$B:$B,0),0)/INDEX(Data!$H:$H,MATCH($K184,Data!$B:$B,0),0)-1</f>
        <v>#N/A</v>
      </c>
      <c r="M184" s="59" t="e">
        <f t="array" ref="M184">(INDEX(Data!$AR:$AR,MATCH($E184,Data!$B:$B,0),0)/INDEX(Data!$AT:$AT,MATCH($K184,Data!$B:$B,0),0))-1</f>
        <v>#N/A</v>
      </c>
      <c r="N184" s="60" t="e">
        <f t="shared" si="35"/>
        <v>#N/A</v>
      </c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2"/>
      <c r="B185" s="2"/>
      <c r="C185" s="53" t="str">
        <f t="shared" si="30"/>
        <v>CHART</v>
      </c>
      <c r="D185" s="61" t="s">
        <v>60</v>
      </c>
      <c r="E185" s="2" t="str">
        <f t="shared" si="31"/>
        <v>TATACONSUM4518445134</v>
      </c>
      <c r="F185" s="2" t="str">
        <f t="shared" si="32"/>
        <v>TATACONSUM4511945134</v>
      </c>
      <c r="G185" s="55" t="e">
        <f t="array" ref="G185">INDEX(Data!$K:$K,MATCH($E185,Data!$B:$B,0),0)</f>
        <v>#N/A</v>
      </c>
      <c r="H185" s="56" t="e">
        <f t="array" ref="H185">INDEX(Data!$K:$K,MATCH($E185,Data!$B:$B,0),0)/INDEX(Data!$K:$K,MATCH($F185,Data!$B:$B,0),0)-1</f>
        <v>#N/A</v>
      </c>
      <c r="I185" s="57" t="e">
        <f t="array" ref="I185">(INDEX(Data!$AR:$AR,MATCH($E185,Data!$B:$B,0),0)/INDEX(Data!$AR:$AR,MATCH($F185,Data!$B:$B,0),0))-1</f>
        <v>#N/A</v>
      </c>
      <c r="J185" s="58" t="e">
        <f t="shared" si="33"/>
        <v>#N/A</v>
      </c>
      <c r="K185" s="27" t="str">
        <f t="shared" si="34"/>
        <v>TATACONSUM4516945134</v>
      </c>
      <c r="L185" s="59" t="e">
        <f t="array" ref="L185">INDEX(Data!$K:$K,MATCH($E185,Data!$B:$B,0),0)/INDEX(Data!$H:$H,MATCH($K185,Data!$B:$B,0),0)-1</f>
        <v>#N/A</v>
      </c>
      <c r="M185" s="59" t="e">
        <f t="array" ref="M185">(INDEX(Data!$AR:$AR,MATCH($E185,Data!$B:$B,0),0)/INDEX(Data!$AT:$AT,MATCH($K185,Data!$B:$B,0),0))-1</f>
        <v>#N/A</v>
      </c>
      <c r="N185" s="60" t="e">
        <f t="shared" si="35"/>
        <v>#N/A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2"/>
      <c r="B186" s="2"/>
      <c r="C186" s="53" t="str">
        <f t="shared" si="30"/>
        <v>CHART</v>
      </c>
      <c r="D186" s="61" t="s">
        <v>37</v>
      </c>
      <c r="E186" s="2" t="str">
        <f t="shared" si="31"/>
        <v>TATAMOTORS4518445134</v>
      </c>
      <c r="F186" s="2" t="str">
        <f t="shared" si="32"/>
        <v>TATAMOTORS4511945134</v>
      </c>
      <c r="G186" s="55" t="e">
        <f t="array" ref="G186">INDEX(Data!$K:$K,MATCH($E186,Data!$B:$B,0),0)</f>
        <v>#N/A</v>
      </c>
      <c r="H186" s="56" t="e">
        <f t="array" ref="H186">INDEX(Data!$K:$K,MATCH($E186,Data!$B:$B,0),0)/INDEX(Data!$K:$K,MATCH($F186,Data!$B:$B,0),0)-1</f>
        <v>#N/A</v>
      </c>
      <c r="I186" s="57" t="e">
        <f t="array" ref="I186">(INDEX(Data!$AR:$AR,MATCH($E186,Data!$B:$B,0),0)/INDEX(Data!$AR:$AR,MATCH($F186,Data!$B:$B,0),0))-1</f>
        <v>#N/A</v>
      </c>
      <c r="J186" s="58" t="e">
        <f t="shared" si="33"/>
        <v>#N/A</v>
      </c>
      <c r="K186" s="27" t="str">
        <f t="shared" si="34"/>
        <v>TATAMOTORS4516945134</v>
      </c>
      <c r="L186" s="59" t="e">
        <f t="array" ref="L186">INDEX(Data!$K:$K,MATCH($E186,Data!$B:$B,0),0)/INDEX(Data!$H:$H,MATCH($K186,Data!$B:$B,0),0)-1</f>
        <v>#N/A</v>
      </c>
      <c r="M186" s="59" t="e">
        <f t="array" ref="M186">(INDEX(Data!$AR:$AR,MATCH($E186,Data!$B:$B,0),0)/INDEX(Data!$AT:$AT,MATCH($K186,Data!$B:$B,0),0))-1</f>
        <v>#N/A</v>
      </c>
      <c r="N186" s="60" t="e">
        <f t="shared" si="35"/>
        <v>#N/A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2"/>
      <c r="B187" s="2"/>
      <c r="C187" s="53" t="str">
        <f t="shared" si="30"/>
        <v>CHART</v>
      </c>
      <c r="D187" s="61" t="s">
        <v>195</v>
      </c>
      <c r="E187" s="2" t="str">
        <f t="shared" si="31"/>
        <v>TATAPOWER4518445134</v>
      </c>
      <c r="F187" s="2" t="str">
        <f t="shared" si="32"/>
        <v>TATAPOWER4511945134</v>
      </c>
      <c r="G187" s="55" t="e">
        <f t="array" ref="G187">INDEX(Data!$K:$K,MATCH($E187,Data!$B:$B,0),0)</f>
        <v>#N/A</v>
      </c>
      <c r="H187" s="56" t="e">
        <f t="array" ref="H187">INDEX(Data!$K:$K,MATCH($E187,Data!$B:$B,0),0)/INDEX(Data!$K:$K,MATCH($F187,Data!$B:$B,0),0)-1</f>
        <v>#N/A</v>
      </c>
      <c r="I187" s="57" t="e">
        <f t="array" ref="I187">(INDEX(Data!$AR:$AR,MATCH($E187,Data!$B:$B,0),0)/INDEX(Data!$AR:$AR,MATCH($F187,Data!$B:$B,0),0))-1</f>
        <v>#N/A</v>
      </c>
      <c r="J187" s="58" t="e">
        <f t="shared" si="33"/>
        <v>#N/A</v>
      </c>
      <c r="K187" s="27" t="str">
        <f t="shared" si="34"/>
        <v>TATAPOWER4516945134</v>
      </c>
      <c r="L187" s="59" t="e">
        <f t="array" ref="L187">INDEX(Data!$K:$K,MATCH($E187,Data!$B:$B,0),0)/INDEX(Data!$H:$H,MATCH($K187,Data!$B:$B,0),0)-1</f>
        <v>#N/A</v>
      </c>
      <c r="M187" s="59" t="e">
        <f t="array" ref="M187">(INDEX(Data!$AR:$AR,MATCH($E187,Data!$B:$B,0),0)/INDEX(Data!$AT:$AT,MATCH($K187,Data!$B:$B,0),0))-1</f>
        <v>#N/A</v>
      </c>
      <c r="N187" s="60" t="e">
        <f t="shared" si="35"/>
        <v>#N/A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2"/>
      <c r="B188" s="2"/>
      <c r="C188" s="53" t="str">
        <f t="shared" si="30"/>
        <v>CHART</v>
      </c>
      <c r="D188" s="61" t="s">
        <v>39</v>
      </c>
      <c r="E188" s="2" t="str">
        <f t="shared" si="31"/>
        <v>TATASTEEL4518445134</v>
      </c>
      <c r="F188" s="2" t="str">
        <f t="shared" si="32"/>
        <v>TATASTEEL4511945134</v>
      </c>
      <c r="G188" s="55" t="e">
        <f t="array" ref="G188">INDEX(Data!$K:$K,MATCH($E188,Data!$B:$B,0),0)</f>
        <v>#N/A</v>
      </c>
      <c r="H188" s="56" t="e">
        <f t="array" ref="H188">INDEX(Data!$K:$K,MATCH($E188,Data!$B:$B,0),0)/INDEX(Data!$K:$K,MATCH($F188,Data!$B:$B,0),0)-1</f>
        <v>#N/A</v>
      </c>
      <c r="I188" s="57" t="e">
        <f t="array" ref="I188">(INDEX(Data!$AR:$AR,MATCH($E188,Data!$B:$B,0),0)/INDEX(Data!$AR:$AR,MATCH($F188,Data!$B:$B,0),0))-1</f>
        <v>#N/A</v>
      </c>
      <c r="J188" s="58" t="e">
        <f t="shared" si="33"/>
        <v>#N/A</v>
      </c>
      <c r="K188" s="27" t="str">
        <f t="shared" si="34"/>
        <v>TATASTEEL4516945134</v>
      </c>
      <c r="L188" s="59" t="e">
        <f t="array" ref="L188">INDEX(Data!$K:$K,MATCH($E188,Data!$B:$B,0),0)/INDEX(Data!$H:$H,MATCH($K188,Data!$B:$B,0),0)-1</f>
        <v>#N/A</v>
      </c>
      <c r="M188" s="59" t="e">
        <f t="array" ref="M188">(INDEX(Data!$AR:$AR,MATCH($E188,Data!$B:$B,0),0)/INDEX(Data!$AT:$AT,MATCH($K188,Data!$B:$B,0),0))-1</f>
        <v>#N/A</v>
      </c>
      <c r="N188" s="60" t="e">
        <f t="shared" si="35"/>
        <v>#N/A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2"/>
      <c r="B189" s="2"/>
      <c r="C189" s="53" t="str">
        <f t="shared" ref="C189:C202" si="36">IF(D189="","",HYPERLINK("https://in.tradingview.com/chart/?symbol=NSE:"&amp;D189,"CHART"))</f>
        <v>CHART</v>
      </c>
      <c r="D189" s="61" t="s">
        <v>23</v>
      </c>
      <c r="E189" s="2" t="str">
        <f t="shared" si="31"/>
        <v>TCS4518445134</v>
      </c>
      <c r="F189" s="2" t="str">
        <f t="shared" si="32"/>
        <v>TCS4511945134</v>
      </c>
      <c r="G189" s="55" t="e">
        <f t="array" ref="G189">INDEX(Data!$K:$K,MATCH($E189,Data!$B:$B,0),0)</f>
        <v>#N/A</v>
      </c>
      <c r="H189" s="56" t="e">
        <f t="array" ref="H189">INDEX(Data!$K:$K,MATCH($E189,Data!$B:$B,0),0)/INDEX(Data!$K:$K,MATCH($F189,Data!$B:$B,0),0)-1</f>
        <v>#N/A</v>
      </c>
      <c r="I189" s="57" t="e">
        <f t="array" ref="I189">(INDEX(Data!$AR:$AR,MATCH($E189,Data!$B:$B,0),0)/INDEX(Data!$AR:$AR,MATCH($F189,Data!$B:$B,0),0))-1</f>
        <v>#N/A</v>
      </c>
      <c r="J189" s="58" t="e">
        <f t="shared" si="33"/>
        <v>#N/A</v>
      </c>
      <c r="K189" s="27" t="str">
        <f t="shared" si="34"/>
        <v>TCS4516945134</v>
      </c>
      <c r="L189" s="59" t="e">
        <f t="array" ref="L189">INDEX(Data!$K:$K,MATCH($E189,Data!$B:$B,0),0)/INDEX(Data!$H:$H,MATCH($K189,Data!$B:$B,0),0)-1</f>
        <v>#N/A</v>
      </c>
      <c r="M189" s="59" t="e">
        <f t="array" ref="M189">(INDEX(Data!$AR:$AR,MATCH($E189,Data!$B:$B,0),0)/INDEX(Data!$AT:$AT,MATCH($K189,Data!$B:$B,0),0))-1</f>
        <v>#N/A</v>
      </c>
      <c r="N189" s="60" t="e">
        <f t="shared" si="35"/>
        <v>#N/A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2"/>
      <c r="B190" s="2"/>
      <c r="C190" s="53" t="str">
        <f t="shared" si="36"/>
        <v>CHART</v>
      </c>
      <c r="D190" s="61" t="s">
        <v>47</v>
      </c>
      <c r="E190" s="2" t="str">
        <f t="shared" si="31"/>
        <v>TECHM4518445134</v>
      </c>
      <c r="F190" s="2" t="str">
        <f t="shared" si="32"/>
        <v>TECHM4511945134</v>
      </c>
      <c r="G190" s="55" t="e">
        <f t="array" ref="G190">INDEX(Data!$K:$K,MATCH($E190,Data!$B:$B,0),0)</f>
        <v>#N/A</v>
      </c>
      <c r="H190" s="56" t="e">
        <f t="array" ref="H190">INDEX(Data!$K:$K,MATCH($E190,Data!$B:$B,0),0)/INDEX(Data!$K:$K,MATCH($F190,Data!$B:$B,0),0)-1</f>
        <v>#N/A</v>
      </c>
      <c r="I190" s="57" t="e">
        <f t="array" ref="I190">(INDEX(Data!$AR:$AR,MATCH($E190,Data!$B:$B,0),0)/INDEX(Data!$AR:$AR,MATCH($F190,Data!$B:$B,0),0))-1</f>
        <v>#N/A</v>
      </c>
      <c r="J190" s="58" t="e">
        <f t="shared" si="33"/>
        <v>#N/A</v>
      </c>
      <c r="K190" s="27" t="str">
        <f t="shared" si="34"/>
        <v>TECHM4516945134</v>
      </c>
      <c r="L190" s="59" t="e">
        <f t="array" ref="L190">INDEX(Data!$K:$K,MATCH($E190,Data!$B:$B,0),0)/INDEX(Data!$H:$H,MATCH($K190,Data!$B:$B,0),0)-1</f>
        <v>#N/A</v>
      </c>
      <c r="M190" s="59" t="e">
        <f t="array" ref="M190">(INDEX(Data!$AR:$AR,MATCH($E190,Data!$B:$B,0),0)/INDEX(Data!$AT:$AT,MATCH($K190,Data!$B:$B,0),0))-1</f>
        <v>#N/A</v>
      </c>
      <c r="N190" s="60" t="e">
        <f t="shared" si="35"/>
        <v>#N/A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2"/>
      <c r="B191" s="2"/>
      <c r="C191" s="53" t="str">
        <f t="shared" si="36"/>
        <v>CHART</v>
      </c>
      <c r="D191" s="61" t="s">
        <v>34</v>
      </c>
      <c r="E191" s="2" t="str">
        <f t="shared" si="31"/>
        <v>TITAN4518445134</v>
      </c>
      <c r="F191" s="2" t="str">
        <f t="shared" si="32"/>
        <v>TITAN4511945134</v>
      </c>
      <c r="G191" s="55" t="e">
        <f t="array" ref="G191">INDEX(Data!$K:$K,MATCH($E191,Data!$B:$B,0),0)</f>
        <v>#N/A</v>
      </c>
      <c r="H191" s="56" t="e">
        <f t="array" ref="H191">INDEX(Data!$K:$K,MATCH($E191,Data!$B:$B,0),0)/INDEX(Data!$K:$K,MATCH($F191,Data!$B:$B,0),0)-1</f>
        <v>#N/A</v>
      </c>
      <c r="I191" s="57" t="e">
        <f t="array" ref="I191">(INDEX(Data!$AR:$AR,MATCH($E191,Data!$B:$B,0),0)/INDEX(Data!$AR:$AR,MATCH($F191,Data!$B:$B,0),0))-1</f>
        <v>#N/A</v>
      </c>
      <c r="J191" s="58" t="e">
        <f t="shared" si="33"/>
        <v>#N/A</v>
      </c>
      <c r="K191" s="27" t="str">
        <f t="shared" si="34"/>
        <v>TITAN4516945134</v>
      </c>
      <c r="L191" s="59" t="e">
        <f t="array" ref="L191">INDEX(Data!$K:$K,MATCH($E191,Data!$B:$B,0),0)/INDEX(Data!$H:$H,MATCH($K191,Data!$B:$B,0),0)-1</f>
        <v>#N/A</v>
      </c>
      <c r="M191" s="59" t="e">
        <f t="array" ref="M191">(INDEX(Data!$AR:$AR,MATCH($E191,Data!$B:$B,0),0)/INDEX(Data!$AT:$AT,MATCH($K191,Data!$B:$B,0),0))-1</f>
        <v>#N/A</v>
      </c>
      <c r="N191" s="60" t="e">
        <f t="shared" si="35"/>
        <v>#N/A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2"/>
      <c r="B192" s="2"/>
      <c r="C192" s="53" t="str">
        <f t="shared" si="36"/>
        <v>CHART</v>
      </c>
      <c r="D192" s="61" t="s">
        <v>196</v>
      </c>
      <c r="E192" s="2" t="str">
        <f t="shared" si="31"/>
        <v>TORNTPHARM4518445134</v>
      </c>
      <c r="F192" s="2" t="str">
        <f t="shared" si="32"/>
        <v>TORNTPHARM4511945134</v>
      </c>
      <c r="G192" s="55" t="e">
        <f t="array" ref="G192">INDEX(Data!$K:$K,MATCH($E192,Data!$B:$B,0),0)</f>
        <v>#N/A</v>
      </c>
      <c r="H192" s="56" t="e">
        <f t="array" ref="H192">INDEX(Data!$K:$K,MATCH($E192,Data!$B:$B,0),0)/INDEX(Data!$K:$K,MATCH($F192,Data!$B:$B,0),0)-1</f>
        <v>#N/A</v>
      </c>
      <c r="I192" s="57" t="e">
        <f t="array" ref="I192">(INDEX(Data!$AR:$AR,MATCH($E192,Data!$B:$B,0),0)/INDEX(Data!$AR:$AR,MATCH($F192,Data!$B:$B,0),0))-1</f>
        <v>#N/A</v>
      </c>
      <c r="J192" s="58" t="e">
        <f t="shared" si="33"/>
        <v>#N/A</v>
      </c>
      <c r="K192" s="27" t="str">
        <f t="shared" si="34"/>
        <v>TORNTPHARM4516945134</v>
      </c>
      <c r="L192" s="59" t="e">
        <f t="array" ref="L192">INDEX(Data!$K:$K,MATCH($E192,Data!$B:$B,0),0)/INDEX(Data!$H:$H,MATCH($K192,Data!$B:$B,0),0)-1</f>
        <v>#N/A</v>
      </c>
      <c r="M192" s="59" t="e">
        <f t="array" ref="M192">(INDEX(Data!$AR:$AR,MATCH($E192,Data!$B:$B,0),0)/INDEX(Data!$AT:$AT,MATCH($K192,Data!$B:$B,0),0))-1</f>
        <v>#N/A</v>
      </c>
      <c r="N192" s="60" t="e">
        <f t="shared" si="35"/>
        <v>#N/A</v>
      </c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2"/>
      <c r="B193" s="2"/>
      <c r="C193" s="53" t="str">
        <f t="shared" si="36"/>
        <v>CHART</v>
      </c>
      <c r="D193" s="61" t="s">
        <v>197</v>
      </c>
      <c r="E193" s="2" t="str">
        <f t="shared" si="31"/>
        <v>TRENT4518445134</v>
      </c>
      <c r="F193" s="2" t="str">
        <f t="shared" si="32"/>
        <v>TRENT4511945134</v>
      </c>
      <c r="G193" s="55" t="e">
        <f t="array" ref="G193">INDEX(Data!$K:$K,MATCH($E193,Data!$B:$B,0),0)</f>
        <v>#N/A</v>
      </c>
      <c r="H193" s="56" t="e">
        <f t="array" ref="H193">INDEX(Data!$K:$K,MATCH($E193,Data!$B:$B,0),0)/INDEX(Data!$K:$K,MATCH($F193,Data!$B:$B,0),0)-1</f>
        <v>#N/A</v>
      </c>
      <c r="I193" s="57" t="e">
        <f t="array" ref="I193">(INDEX(Data!$AR:$AR,MATCH($E193,Data!$B:$B,0),0)/INDEX(Data!$AR:$AR,MATCH($F193,Data!$B:$B,0),0))-1</f>
        <v>#N/A</v>
      </c>
      <c r="J193" s="58" t="e">
        <f t="shared" si="33"/>
        <v>#N/A</v>
      </c>
      <c r="K193" s="27" t="str">
        <f t="shared" si="34"/>
        <v>TRENT4516945134</v>
      </c>
      <c r="L193" s="59" t="e">
        <f t="array" ref="L193">INDEX(Data!$K:$K,MATCH($E193,Data!$B:$B,0),0)/INDEX(Data!$H:$H,MATCH($K193,Data!$B:$B,0),0)-1</f>
        <v>#N/A</v>
      </c>
      <c r="M193" s="59" t="e">
        <f t="array" ref="M193">(INDEX(Data!$AR:$AR,MATCH($E193,Data!$B:$B,0),0)/INDEX(Data!$AT:$AT,MATCH($K193,Data!$B:$B,0),0))-1</f>
        <v>#N/A</v>
      </c>
      <c r="N193" s="60" t="e">
        <f t="shared" si="35"/>
        <v>#N/A</v>
      </c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2"/>
      <c r="B194" s="2"/>
      <c r="C194" s="53" t="str">
        <f t="shared" si="36"/>
        <v>CHART</v>
      </c>
      <c r="D194" s="61" t="s">
        <v>198</v>
      </c>
      <c r="E194" s="2" t="str">
        <f t="shared" si="31"/>
        <v>TVSMOTOR4518445134</v>
      </c>
      <c r="F194" s="2" t="str">
        <f t="shared" si="32"/>
        <v>TVSMOTOR4511945134</v>
      </c>
      <c r="G194" s="55" t="e">
        <f t="array" ref="G194">INDEX(Data!$K:$K,MATCH($E194,Data!$B:$B,0),0)</f>
        <v>#N/A</v>
      </c>
      <c r="H194" s="56" t="e">
        <f t="array" ref="H194">INDEX(Data!$K:$K,MATCH($E194,Data!$B:$B,0),0)/INDEX(Data!$K:$K,MATCH($F194,Data!$B:$B,0),0)-1</f>
        <v>#N/A</v>
      </c>
      <c r="I194" s="57" t="e">
        <f t="array" ref="I194">(INDEX(Data!$AR:$AR,MATCH($E194,Data!$B:$B,0),0)/INDEX(Data!$AR:$AR,MATCH($F194,Data!$B:$B,0),0))-1</f>
        <v>#N/A</v>
      </c>
      <c r="J194" s="58" t="e">
        <f t="shared" si="33"/>
        <v>#N/A</v>
      </c>
      <c r="K194" s="27" t="str">
        <f t="shared" si="34"/>
        <v>TVSMOTOR4516945134</v>
      </c>
      <c r="L194" s="59" t="e">
        <f t="array" ref="L194">INDEX(Data!$K:$K,MATCH($E194,Data!$B:$B,0),0)/INDEX(Data!$H:$H,MATCH($K194,Data!$B:$B,0),0)-1</f>
        <v>#N/A</v>
      </c>
      <c r="M194" s="59" t="e">
        <f t="array" ref="M194">(INDEX(Data!$AR:$AR,MATCH($E194,Data!$B:$B,0),0)/INDEX(Data!$AT:$AT,MATCH($K194,Data!$B:$B,0),0))-1</f>
        <v>#N/A</v>
      </c>
      <c r="N194" s="60" t="e">
        <f t="shared" si="35"/>
        <v>#N/A</v>
      </c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2"/>
      <c r="B195" s="2"/>
      <c r="C195" s="53" t="str">
        <f t="shared" si="36"/>
        <v>CHART</v>
      </c>
      <c r="D195" s="61" t="s">
        <v>199</v>
      </c>
      <c r="E195" s="2" t="str">
        <f t="shared" si="31"/>
        <v>UBL4518445134</v>
      </c>
      <c r="F195" s="2" t="str">
        <f t="shared" si="32"/>
        <v>UBL4511945134</v>
      </c>
      <c r="G195" s="55" t="e">
        <f t="array" ref="G195">INDEX(Data!$K:$K,MATCH($E195,Data!$B:$B,0),0)</f>
        <v>#N/A</v>
      </c>
      <c r="H195" s="56" t="e">
        <f t="array" ref="H195">INDEX(Data!$K:$K,MATCH($E195,Data!$B:$B,0),0)/INDEX(Data!$K:$K,MATCH($F195,Data!$B:$B,0),0)-1</f>
        <v>#N/A</v>
      </c>
      <c r="I195" s="57" t="e">
        <f t="array" ref="I195">(INDEX(Data!$AR:$AR,MATCH($E195,Data!$B:$B,0),0)/INDEX(Data!$AR:$AR,MATCH($F195,Data!$B:$B,0),0))-1</f>
        <v>#N/A</v>
      </c>
      <c r="J195" s="58" t="e">
        <f t="shared" si="33"/>
        <v>#N/A</v>
      </c>
      <c r="K195" s="27" t="str">
        <f t="shared" si="34"/>
        <v>UBL4516945134</v>
      </c>
      <c r="L195" s="59" t="e">
        <f t="array" ref="L195">INDEX(Data!$K:$K,MATCH($E195,Data!$B:$B,0),0)/INDEX(Data!$H:$H,MATCH($K195,Data!$B:$B,0),0)-1</f>
        <v>#N/A</v>
      </c>
      <c r="M195" s="59" t="e">
        <f t="array" ref="M195">(INDEX(Data!$AR:$AR,MATCH($E195,Data!$B:$B,0),0)/INDEX(Data!$AT:$AT,MATCH($K195,Data!$B:$B,0),0))-1</f>
        <v>#N/A</v>
      </c>
      <c r="N195" s="60" t="e">
        <f t="shared" si="35"/>
        <v>#N/A</v>
      </c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2"/>
      <c r="B196" s="2"/>
      <c r="C196" s="53" t="str">
        <f t="shared" si="36"/>
        <v>CHART</v>
      </c>
      <c r="D196" s="61" t="s">
        <v>38</v>
      </c>
      <c r="E196" s="2" t="str">
        <f t="shared" si="31"/>
        <v>ULTRACEMCO4518445134</v>
      </c>
      <c r="F196" s="2" t="str">
        <f t="shared" si="32"/>
        <v>ULTRACEMCO4511945134</v>
      </c>
      <c r="G196" s="55" t="e">
        <f t="array" ref="G196">INDEX(Data!$K:$K,MATCH($E196,Data!$B:$B,0),0)</f>
        <v>#N/A</v>
      </c>
      <c r="H196" s="56" t="e">
        <f t="array" ref="H196">INDEX(Data!$K:$K,MATCH($E196,Data!$B:$B,0),0)/INDEX(Data!$K:$K,MATCH($F196,Data!$B:$B,0),0)-1</f>
        <v>#N/A</v>
      </c>
      <c r="I196" s="57" t="e">
        <f t="array" ref="I196">(INDEX(Data!$AR:$AR,MATCH($E196,Data!$B:$B,0),0)/INDEX(Data!$AR:$AR,MATCH($F196,Data!$B:$B,0),0))-1</f>
        <v>#N/A</v>
      </c>
      <c r="J196" s="58" t="e">
        <f t="shared" si="33"/>
        <v>#N/A</v>
      </c>
      <c r="K196" s="27" t="str">
        <f t="shared" si="34"/>
        <v>ULTRACEMCO4516945134</v>
      </c>
      <c r="L196" s="59" t="e">
        <f t="array" ref="L196">INDEX(Data!$K:$K,MATCH($E196,Data!$B:$B,0),0)/INDEX(Data!$H:$H,MATCH($K196,Data!$B:$B,0),0)-1</f>
        <v>#N/A</v>
      </c>
      <c r="M196" s="59" t="e">
        <f t="array" ref="M196">(INDEX(Data!$AR:$AR,MATCH($E196,Data!$B:$B,0),0)/INDEX(Data!$AT:$AT,MATCH($K196,Data!$B:$B,0),0))-1</f>
        <v>#N/A</v>
      </c>
      <c r="N196" s="60" t="e">
        <f t="shared" si="35"/>
        <v>#N/A</v>
      </c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2"/>
      <c r="B197" s="2"/>
      <c r="C197" s="53" t="str">
        <f t="shared" si="36"/>
        <v>CHART</v>
      </c>
      <c r="D197" s="61" t="s">
        <v>65</v>
      </c>
      <c r="E197" s="2" t="str">
        <f t="shared" si="31"/>
        <v>UPL4518445134</v>
      </c>
      <c r="F197" s="2" t="str">
        <f t="shared" si="32"/>
        <v>UPL4511945134</v>
      </c>
      <c r="G197" s="55" t="e">
        <f t="array" ref="G197">INDEX(Data!$K:$K,MATCH($E197,Data!$B:$B,0),0)</f>
        <v>#N/A</v>
      </c>
      <c r="H197" s="56" t="e">
        <f t="array" ref="H197">INDEX(Data!$K:$K,MATCH($E197,Data!$B:$B,0),0)/INDEX(Data!$K:$K,MATCH($F197,Data!$B:$B,0),0)-1</f>
        <v>#N/A</v>
      </c>
      <c r="I197" s="57" t="e">
        <f t="array" ref="I197">(INDEX(Data!$AR:$AR,MATCH($E197,Data!$B:$B,0),0)/INDEX(Data!$AR:$AR,MATCH($F197,Data!$B:$B,0),0))-1</f>
        <v>#N/A</v>
      </c>
      <c r="J197" s="58" t="e">
        <f t="shared" si="33"/>
        <v>#N/A</v>
      </c>
      <c r="K197" s="27" t="str">
        <f t="shared" si="34"/>
        <v>UPL4516945134</v>
      </c>
      <c r="L197" s="59" t="e">
        <f t="array" ref="L197">INDEX(Data!$K:$K,MATCH($E197,Data!$B:$B,0),0)/INDEX(Data!$H:$H,MATCH($K197,Data!$B:$B,0),0)-1</f>
        <v>#N/A</v>
      </c>
      <c r="M197" s="59" t="e">
        <f t="array" ref="M197">(INDEX(Data!$AR:$AR,MATCH($E197,Data!$B:$B,0),0)/INDEX(Data!$AT:$AT,MATCH($K197,Data!$B:$B,0),0))-1</f>
        <v>#N/A</v>
      </c>
      <c r="N197" s="60" t="e">
        <f t="shared" si="35"/>
        <v>#N/A</v>
      </c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2"/>
      <c r="B198" s="2"/>
      <c r="C198" s="53" t="str">
        <f t="shared" si="36"/>
        <v>CHART</v>
      </c>
      <c r="D198" s="61" t="s">
        <v>200</v>
      </c>
      <c r="E198" s="2" t="str">
        <f t="shared" si="31"/>
        <v>VEDL4518445134</v>
      </c>
      <c r="F198" s="2" t="str">
        <f t="shared" si="32"/>
        <v>VEDL4511945134</v>
      </c>
      <c r="G198" s="55" t="e">
        <f t="array" ref="G198">INDEX(Data!$K:$K,MATCH($E198,Data!$B:$B,0),0)</f>
        <v>#N/A</v>
      </c>
      <c r="H198" s="56" t="e">
        <f t="array" ref="H198">INDEX(Data!$K:$K,MATCH($E198,Data!$B:$B,0),0)/INDEX(Data!$K:$K,MATCH($F198,Data!$B:$B,0),0)-1</f>
        <v>#N/A</v>
      </c>
      <c r="I198" s="57" t="e">
        <f t="array" ref="I198">(INDEX(Data!$AR:$AR,MATCH($E198,Data!$B:$B,0),0)/INDEX(Data!$AR:$AR,MATCH($F198,Data!$B:$B,0),0))-1</f>
        <v>#N/A</v>
      </c>
      <c r="J198" s="58" t="e">
        <f t="shared" si="33"/>
        <v>#N/A</v>
      </c>
      <c r="K198" s="27" t="str">
        <f t="shared" si="34"/>
        <v>VEDL4516945134</v>
      </c>
      <c r="L198" s="59" t="e">
        <f t="array" ref="L198">INDEX(Data!$K:$K,MATCH($E198,Data!$B:$B,0),0)/INDEX(Data!$H:$H,MATCH($K198,Data!$B:$B,0),0)-1</f>
        <v>#N/A</v>
      </c>
      <c r="M198" s="59" t="e">
        <f t="array" ref="M198">(INDEX(Data!$AR:$AR,MATCH($E198,Data!$B:$B,0),0)/INDEX(Data!$AT:$AT,MATCH($K198,Data!$B:$B,0),0))-1</f>
        <v>#N/A</v>
      </c>
      <c r="N198" s="60" t="e">
        <f t="shared" si="35"/>
        <v>#N/A</v>
      </c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2"/>
      <c r="B199" s="2"/>
      <c r="C199" s="53" t="str">
        <f t="shared" si="36"/>
        <v>CHART</v>
      </c>
      <c r="D199" s="61" t="s">
        <v>201</v>
      </c>
      <c r="E199" s="2" t="str">
        <f t="shared" si="31"/>
        <v>VOLTAS4518445134</v>
      </c>
      <c r="F199" s="2" t="str">
        <f t="shared" si="32"/>
        <v>VOLTAS4511945134</v>
      </c>
      <c r="G199" s="55" t="e">
        <f t="array" ref="G199">INDEX(Data!$K:$K,MATCH($E199,Data!$B:$B,0),0)</f>
        <v>#N/A</v>
      </c>
      <c r="H199" s="56" t="e">
        <f t="array" ref="H199">INDEX(Data!$K:$K,MATCH($E199,Data!$B:$B,0),0)/INDEX(Data!$K:$K,MATCH($F199,Data!$B:$B,0),0)-1</f>
        <v>#N/A</v>
      </c>
      <c r="I199" s="57" t="e">
        <f t="array" ref="I199">(INDEX(Data!$AR:$AR,MATCH($E199,Data!$B:$B,0),0)/INDEX(Data!$AR:$AR,MATCH($F199,Data!$B:$B,0),0))-1</f>
        <v>#N/A</v>
      </c>
      <c r="J199" s="58" t="e">
        <f t="shared" si="33"/>
        <v>#N/A</v>
      </c>
      <c r="K199" s="27" t="str">
        <f t="shared" si="34"/>
        <v>VOLTAS4516945134</v>
      </c>
      <c r="L199" s="59" t="e">
        <f t="array" ref="L199">INDEX(Data!$K:$K,MATCH($E199,Data!$B:$B,0),0)/INDEX(Data!$H:$H,MATCH($K199,Data!$B:$B,0),0)-1</f>
        <v>#N/A</v>
      </c>
      <c r="M199" s="59" t="e">
        <f t="array" ref="M199">(INDEX(Data!$AR:$AR,MATCH($E199,Data!$B:$B,0),0)/INDEX(Data!$AT:$AT,MATCH($K199,Data!$B:$B,0),0))-1</f>
        <v>#N/A</v>
      </c>
      <c r="N199" s="60" t="e">
        <f t="shared" si="35"/>
        <v>#N/A</v>
      </c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2"/>
      <c r="B200" s="2"/>
      <c r="C200" s="53" t="str">
        <f t="shared" si="36"/>
        <v>CHART</v>
      </c>
      <c r="D200" s="61" t="s">
        <v>56</v>
      </c>
      <c r="E200" s="2" t="str">
        <f t="shared" si="31"/>
        <v>WIPRO4518445134</v>
      </c>
      <c r="F200" s="2" t="str">
        <f t="shared" si="32"/>
        <v>WIPRO4511945134</v>
      </c>
      <c r="G200" s="55" t="e">
        <f t="array" ref="G200">INDEX(Data!$K:$K,MATCH($E200,Data!$B:$B,0),0)</f>
        <v>#N/A</v>
      </c>
      <c r="H200" s="56" t="e">
        <f t="array" ref="H200">INDEX(Data!$K:$K,MATCH($E200,Data!$B:$B,0),0)/INDEX(Data!$K:$K,MATCH($F200,Data!$B:$B,0),0)-1</f>
        <v>#N/A</v>
      </c>
      <c r="I200" s="57" t="e">
        <f t="array" ref="I200">(INDEX(Data!$AR:$AR,MATCH($E200,Data!$B:$B,0),0)/INDEX(Data!$AR:$AR,MATCH($F200,Data!$B:$B,0),0))-1</f>
        <v>#N/A</v>
      </c>
      <c r="J200" s="58" t="e">
        <f t="shared" si="33"/>
        <v>#N/A</v>
      </c>
      <c r="K200" s="27" t="str">
        <f t="shared" si="34"/>
        <v>WIPRO4516945134</v>
      </c>
      <c r="L200" s="59" t="e">
        <f t="array" ref="L200">INDEX(Data!$K:$K,MATCH($E200,Data!$B:$B,0),0)/INDEX(Data!$H:$H,MATCH($K200,Data!$B:$B,0),0)-1</f>
        <v>#N/A</v>
      </c>
      <c r="M200" s="59" t="e">
        <f t="array" ref="M200">(INDEX(Data!$AR:$AR,MATCH($E200,Data!$B:$B,0),0)/INDEX(Data!$AT:$AT,MATCH($K200,Data!$B:$B,0),0))-1</f>
        <v>#N/A</v>
      </c>
      <c r="N200" s="60" t="e">
        <f t="shared" si="35"/>
        <v>#N/A</v>
      </c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2"/>
      <c r="B201" s="2"/>
      <c r="C201" s="53" t="str">
        <f t="shared" si="36"/>
        <v>CHART</v>
      </c>
      <c r="D201" s="61" t="s">
        <v>202</v>
      </c>
      <c r="E201" s="2" t="str">
        <f t="shared" si="31"/>
        <v>ZEEL4518445134</v>
      </c>
      <c r="F201" s="2" t="str">
        <f t="shared" si="32"/>
        <v>ZEEL4511945134</v>
      </c>
      <c r="G201" s="55" t="e">
        <f t="array" ref="G201">INDEX(Data!$K:$K,MATCH($E201,Data!$B:$B,0),0)</f>
        <v>#N/A</v>
      </c>
      <c r="H201" s="56" t="e">
        <f t="array" ref="H201">INDEX(Data!$K:$K,MATCH($E201,Data!$B:$B,0),0)/INDEX(Data!$K:$K,MATCH($F201,Data!$B:$B,0),0)-1</f>
        <v>#N/A</v>
      </c>
      <c r="I201" s="57" t="e">
        <f t="array" ref="I201">(INDEX(Data!$AR:$AR,MATCH($E201,Data!$B:$B,0),0)/INDEX(Data!$AR:$AR,MATCH($F201,Data!$B:$B,0),0))-1</f>
        <v>#N/A</v>
      </c>
      <c r="J201" s="58" t="e">
        <f t="shared" si="33"/>
        <v>#N/A</v>
      </c>
      <c r="K201" s="27" t="str">
        <f t="shared" si="34"/>
        <v>ZEEL4516945134</v>
      </c>
      <c r="L201" s="59" t="e">
        <f t="array" ref="L201">INDEX(Data!$K:$K,MATCH($E201,Data!$B:$B,0),0)/INDEX(Data!$H:$H,MATCH($K201,Data!$B:$B,0),0)-1</f>
        <v>#N/A</v>
      </c>
      <c r="M201" s="59" t="e">
        <f t="array" ref="M201">(INDEX(Data!$AR:$AR,MATCH($E201,Data!$B:$B,0),0)/INDEX(Data!$AT:$AT,MATCH($K201,Data!$B:$B,0),0))-1</f>
        <v>#N/A</v>
      </c>
      <c r="N201" s="60" t="e">
        <f t="shared" si="35"/>
        <v>#N/A</v>
      </c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2"/>
      <c r="B202" s="2"/>
      <c r="C202" s="53" t="str">
        <f t="shared" si="36"/>
        <v>CHART</v>
      </c>
      <c r="D202" s="61" t="s">
        <v>203</v>
      </c>
      <c r="E202" s="2" t="str">
        <f t="shared" si="31"/>
        <v>ZYDUSLIFE4518445134</v>
      </c>
      <c r="F202" s="2" t="str">
        <f t="shared" si="32"/>
        <v>ZYDUSLIFE4511945134</v>
      </c>
      <c r="G202" s="55" t="e">
        <f t="array" ref="G202">INDEX(Data!$K:$K,MATCH($E202,Data!$B:$B,0),0)</f>
        <v>#N/A</v>
      </c>
      <c r="H202" s="56" t="e">
        <f t="array" ref="H202">INDEX(Data!$K:$K,MATCH($E202,Data!$B:$B,0),0)/INDEX(Data!$K:$K,MATCH($F202,Data!$B:$B,0),0)-1</f>
        <v>#N/A</v>
      </c>
      <c r="I202" s="57" t="e">
        <f t="array" ref="I202">(INDEX(Data!$AR:$AR,MATCH($E202,Data!$B:$B,0),0)/INDEX(Data!$AR:$AR,MATCH($F202,Data!$B:$B,0),0))-1</f>
        <v>#N/A</v>
      </c>
      <c r="J202" s="58" t="e">
        <f t="shared" si="33"/>
        <v>#N/A</v>
      </c>
      <c r="K202" s="27" t="str">
        <f t="shared" si="34"/>
        <v>ZYDUSLIFE4516945134</v>
      </c>
      <c r="L202" s="59" t="e">
        <f t="array" ref="L202">INDEX(Data!$K:$K,MATCH($E202,Data!$B:$B,0),0)/INDEX(Data!$H:$H,MATCH($K202,Data!$B:$B,0),0)-1</f>
        <v>#N/A</v>
      </c>
      <c r="M202" s="59" t="e">
        <f t="array" ref="M202">(INDEX(Data!$AR:$AR,MATCH($E202,Data!$B:$B,0),0)/INDEX(Data!$AT:$AT,MATCH($K202,Data!$B:$B,0),0))-1</f>
        <v>#N/A</v>
      </c>
      <c r="N202" s="60" t="e">
        <f t="shared" si="35"/>
        <v>#N/A</v>
      </c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2"/>
      <c r="B203" s="2"/>
      <c r="C203" s="63"/>
      <c r="D203" s="64"/>
      <c r="E203" s="65"/>
      <c r="F203" s="65"/>
      <c r="G203" s="66"/>
      <c r="H203" s="67"/>
      <c r="I203" s="68"/>
      <c r="J203" s="69"/>
      <c r="K203" s="69"/>
      <c r="L203" s="68"/>
      <c r="M203" s="68"/>
      <c r="N203" s="69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2"/>
      <c r="B204" s="2"/>
      <c r="C204" s="63"/>
      <c r="D204" s="64"/>
      <c r="E204" s="65"/>
      <c r="F204" s="65"/>
      <c r="G204" s="66"/>
      <c r="H204" s="67"/>
      <c r="I204" s="68"/>
      <c r="J204" s="69"/>
      <c r="K204" s="69"/>
      <c r="L204" s="68"/>
      <c r="M204" s="68"/>
      <c r="N204" s="69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2"/>
      <c r="B205" s="2"/>
      <c r="C205" s="63"/>
      <c r="D205" s="64"/>
      <c r="E205" s="65"/>
      <c r="F205" s="65"/>
      <c r="G205" s="66"/>
      <c r="H205" s="67"/>
      <c r="I205" s="68"/>
      <c r="J205" s="69"/>
      <c r="K205" s="69"/>
      <c r="L205" s="68"/>
      <c r="M205" s="68"/>
      <c r="N205" s="69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2"/>
      <c r="B206" s="2"/>
      <c r="C206" s="63"/>
      <c r="D206" s="64"/>
      <c r="E206" s="65"/>
      <c r="F206" s="65"/>
      <c r="G206" s="66"/>
      <c r="H206" s="67"/>
      <c r="I206" s="68"/>
      <c r="J206" s="69"/>
      <c r="K206" s="69"/>
      <c r="L206" s="68"/>
      <c r="M206" s="68"/>
      <c r="N206" s="69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2"/>
      <c r="B207" s="2"/>
      <c r="C207" s="63"/>
      <c r="D207" s="64"/>
      <c r="E207" s="65"/>
      <c r="F207" s="65"/>
      <c r="G207" s="66"/>
      <c r="H207" s="67"/>
      <c r="I207" s="68"/>
      <c r="J207" s="69"/>
      <c r="K207" s="69"/>
      <c r="L207" s="68"/>
      <c r="M207" s="68"/>
      <c r="N207" s="69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2"/>
      <c r="B208" s="2"/>
      <c r="C208" s="63"/>
      <c r="D208" s="64"/>
      <c r="E208" s="65"/>
      <c r="F208" s="65"/>
      <c r="G208" s="66"/>
      <c r="H208" s="67"/>
      <c r="I208" s="68"/>
      <c r="J208" s="69"/>
      <c r="K208" s="69"/>
      <c r="L208" s="68"/>
      <c r="M208" s="68"/>
      <c r="N208" s="69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2"/>
      <c r="B209" s="2"/>
      <c r="C209" s="63"/>
      <c r="D209" s="64"/>
      <c r="E209" s="65"/>
      <c r="F209" s="65"/>
      <c r="G209" s="66"/>
      <c r="H209" s="67"/>
      <c r="I209" s="68"/>
      <c r="J209" s="69"/>
      <c r="K209" s="69"/>
      <c r="L209" s="68"/>
      <c r="M209" s="68"/>
      <c r="N209" s="69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2"/>
      <c r="B210" s="2"/>
      <c r="C210" s="2"/>
      <c r="D210" s="47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2"/>
      <c r="B211" s="2"/>
      <c r="C211" s="2"/>
      <c r="D211" s="47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2"/>
      <c r="B212" s="2"/>
      <c r="C212" s="2"/>
      <c r="D212" s="47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2"/>
      <c r="B213" s="2"/>
      <c r="C213" s="2"/>
      <c r="D213" s="47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2"/>
      <c r="B214" s="2"/>
      <c r="C214" s="2"/>
      <c r="D214" s="47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2"/>
      <c r="B215" s="2"/>
      <c r="C215" s="2"/>
      <c r="D215" s="47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2"/>
      <c r="B216" s="2"/>
      <c r="C216" s="2"/>
      <c r="D216" s="47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2"/>
      <c r="B217" s="2"/>
      <c r="C217" s="2"/>
      <c r="D217" s="47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2"/>
      <c r="B218" s="2"/>
      <c r="C218" s="2"/>
      <c r="D218" s="47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2"/>
      <c r="B219" s="2"/>
      <c r="C219" s="2"/>
      <c r="D219" s="47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2"/>
      <c r="B220" s="2"/>
      <c r="C220" s="2"/>
      <c r="D220" s="47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2"/>
      <c r="B221" s="2"/>
      <c r="C221" s="2"/>
      <c r="D221" s="47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2"/>
      <c r="B222" s="2"/>
      <c r="C222" s="2"/>
      <c r="D222" s="47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2"/>
      <c r="B223" s="2"/>
      <c r="C223" s="2"/>
      <c r="D223" s="47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2"/>
      <c r="B224" s="2"/>
      <c r="C224" s="2"/>
      <c r="D224" s="47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2"/>
      <c r="B225" s="2"/>
      <c r="C225" s="2"/>
      <c r="D225" s="47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2"/>
      <c r="B226" s="2"/>
      <c r="C226" s="2"/>
      <c r="D226" s="47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2"/>
      <c r="B227" s="2"/>
      <c r="C227" s="2"/>
      <c r="D227" s="47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2"/>
      <c r="B228" s="2"/>
      <c r="C228" s="2"/>
      <c r="D228" s="47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2"/>
      <c r="B229" s="2"/>
      <c r="C229" s="2"/>
      <c r="D229" s="47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2"/>
      <c r="B230" s="2"/>
      <c r="C230" s="2"/>
      <c r="D230" s="47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2"/>
      <c r="B231" s="2"/>
      <c r="C231" s="2"/>
      <c r="D231" s="47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2"/>
      <c r="B232" s="2"/>
      <c r="C232" s="2"/>
      <c r="D232" s="47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2"/>
      <c r="B233" s="2"/>
      <c r="C233" s="2"/>
      <c r="D233" s="47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2"/>
      <c r="B234" s="2"/>
      <c r="C234" s="2"/>
      <c r="D234" s="47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2"/>
      <c r="B235" s="2"/>
      <c r="C235" s="2"/>
      <c r="D235" s="47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2"/>
      <c r="B236" s="2"/>
      <c r="C236" s="2"/>
      <c r="D236" s="47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2"/>
      <c r="B237" s="2"/>
      <c r="C237" s="2"/>
      <c r="D237" s="47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2"/>
      <c r="B238" s="2"/>
      <c r="C238" s="2"/>
      <c r="D238" s="47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2"/>
      <c r="B239" s="2"/>
      <c r="C239" s="2"/>
      <c r="D239" s="47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2"/>
      <c r="B240" s="2"/>
      <c r="C240" s="2"/>
      <c r="D240" s="47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2"/>
      <c r="B241" s="2"/>
      <c r="C241" s="2"/>
      <c r="D241" s="47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2"/>
      <c r="B242" s="2"/>
      <c r="C242" s="2"/>
      <c r="D242" s="47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2"/>
      <c r="B243" s="2"/>
      <c r="C243" s="2"/>
      <c r="D243" s="47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2"/>
      <c r="B244" s="2"/>
      <c r="C244" s="2"/>
      <c r="D244" s="47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2"/>
      <c r="B245" s="2"/>
      <c r="C245" s="2"/>
      <c r="D245" s="47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2"/>
      <c r="B246" s="2"/>
      <c r="C246" s="2"/>
      <c r="D246" s="47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2"/>
      <c r="B247" s="2"/>
      <c r="C247" s="2"/>
      <c r="D247" s="47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2"/>
      <c r="B248" s="2"/>
      <c r="C248" s="2"/>
      <c r="D248" s="47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2"/>
      <c r="B249" s="2"/>
      <c r="C249" s="2"/>
      <c r="D249" s="47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2"/>
      <c r="B250" s="2"/>
      <c r="C250" s="2"/>
      <c r="D250" s="47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2"/>
      <c r="B251" s="2"/>
      <c r="C251" s="2"/>
      <c r="D251" s="47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2"/>
      <c r="B252" s="2"/>
      <c r="C252" s="2"/>
      <c r="D252" s="47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"/>
      <c r="B253" s="2"/>
      <c r="C253" s="2"/>
      <c r="D253" s="47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"/>
      <c r="B254" s="2"/>
      <c r="C254" s="2"/>
      <c r="D254" s="47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"/>
      <c r="B255" s="2"/>
      <c r="C255" s="2"/>
      <c r="D255" s="47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"/>
      <c r="B256" s="2"/>
      <c r="C256" s="2"/>
      <c r="D256" s="47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"/>
      <c r="B257" s="2"/>
      <c r="C257" s="2"/>
      <c r="D257" s="47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/>
      <c r="B258" s="2"/>
      <c r="C258" s="2"/>
      <c r="D258" s="47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/>
      <c r="B259" s="2"/>
      <c r="C259" s="2"/>
      <c r="D259" s="47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/>
      <c r="B260" s="2"/>
      <c r="C260" s="2"/>
      <c r="D260" s="47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/>
      <c r="B261" s="2"/>
      <c r="C261" s="2"/>
      <c r="D261" s="47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/>
      <c r="B262" s="2"/>
      <c r="C262" s="2"/>
      <c r="D262" s="47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/>
      <c r="B263" s="2"/>
      <c r="C263" s="2"/>
      <c r="D263" s="47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/>
      <c r="B264" s="2"/>
      <c r="C264" s="2"/>
      <c r="D264" s="47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/>
      <c r="B265" s="2"/>
      <c r="C265" s="2"/>
      <c r="D265" s="47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/>
      <c r="B266" s="2"/>
      <c r="C266" s="2"/>
      <c r="D266" s="47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/>
      <c r="B267" s="2"/>
      <c r="C267" s="2"/>
      <c r="D267" s="47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/>
      <c r="B268" s="2"/>
      <c r="C268" s="2"/>
      <c r="D268" s="47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/>
      <c r="B269" s="2"/>
      <c r="C269" s="2"/>
      <c r="D269" s="47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/>
      <c r="B270" s="2"/>
      <c r="C270" s="2"/>
      <c r="D270" s="47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/>
      <c r="B271" s="2"/>
      <c r="C271" s="2"/>
      <c r="D271" s="47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/>
      <c r="B272" s="2"/>
      <c r="C272" s="2"/>
      <c r="D272" s="47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/>
      <c r="B273" s="2"/>
      <c r="C273" s="2"/>
      <c r="D273" s="47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/>
      <c r="B274" s="2"/>
      <c r="C274" s="2"/>
      <c r="D274" s="47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/>
      <c r="B275" s="2"/>
      <c r="C275" s="2"/>
      <c r="D275" s="47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/>
      <c r="B276" s="2"/>
      <c r="C276" s="2"/>
      <c r="D276" s="47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/>
      <c r="B277" s="2"/>
      <c r="C277" s="2"/>
      <c r="D277" s="47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/>
      <c r="B278" s="2"/>
      <c r="C278" s="2"/>
      <c r="D278" s="47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/>
      <c r="B279" s="2"/>
      <c r="C279" s="2"/>
      <c r="D279" s="47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/>
      <c r="B280" s="2"/>
      <c r="C280" s="2"/>
      <c r="D280" s="47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/>
      <c r="B281" s="2"/>
      <c r="C281" s="2"/>
      <c r="D281" s="47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/>
      <c r="B282" s="2"/>
      <c r="C282" s="2"/>
      <c r="D282" s="47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/>
      <c r="B283" s="2"/>
      <c r="C283" s="2"/>
      <c r="D283" s="47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/>
      <c r="B284" s="2"/>
      <c r="C284" s="2"/>
      <c r="D284" s="47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/>
      <c r="B285" s="2"/>
      <c r="C285" s="2"/>
      <c r="D285" s="47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/>
      <c r="B286" s="2"/>
      <c r="C286" s="2"/>
      <c r="D286" s="47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/>
      <c r="B287" s="2"/>
      <c r="C287" s="2"/>
      <c r="D287" s="47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/>
      <c r="B288" s="2"/>
      <c r="C288" s="2"/>
      <c r="D288" s="47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/>
      <c r="B289" s="2"/>
      <c r="C289" s="2"/>
      <c r="D289" s="47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/>
      <c r="B290" s="2"/>
      <c r="C290" s="2"/>
      <c r="D290" s="47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/>
      <c r="B291" s="2"/>
      <c r="C291" s="2"/>
      <c r="D291" s="47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/>
      <c r="B292" s="2"/>
      <c r="C292" s="2"/>
      <c r="D292" s="47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/>
      <c r="B293" s="2"/>
      <c r="C293" s="2"/>
      <c r="D293" s="47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/>
      <c r="B294" s="2"/>
      <c r="C294" s="2"/>
      <c r="D294" s="47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/>
      <c r="B295" s="2"/>
      <c r="C295" s="2"/>
      <c r="D295" s="47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/>
      <c r="B296" s="2"/>
      <c r="C296" s="2"/>
      <c r="D296" s="47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/>
      <c r="B297" s="2"/>
      <c r="C297" s="2"/>
      <c r="D297" s="47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/>
      <c r="B298" s="2"/>
      <c r="C298" s="2"/>
      <c r="D298" s="47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/>
      <c r="B299" s="2"/>
      <c r="C299" s="2"/>
      <c r="D299" s="47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/>
      <c r="B300" s="2"/>
      <c r="C300" s="2"/>
      <c r="D300" s="47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/>
      <c r="B301" s="2"/>
      <c r="C301" s="2"/>
      <c r="D301" s="47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/>
      <c r="B302" s="2"/>
      <c r="C302" s="2"/>
      <c r="D302" s="47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/>
      <c r="B303" s="2"/>
      <c r="C303" s="2"/>
      <c r="D303" s="47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/>
      <c r="B304" s="2"/>
      <c r="C304" s="2"/>
      <c r="D304" s="47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/>
      <c r="B305" s="2"/>
      <c r="C305" s="2"/>
      <c r="D305" s="47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/>
      <c r="B306" s="2"/>
      <c r="C306" s="2"/>
      <c r="D306" s="47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/>
      <c r="B307" s="2"/>
      <c r="C307" s="2"/>
      <c r="D307" s="47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/>
      <c r="B308" s="2"/>
      <c r="C308" s="2"/>
      <c r="D308" s="47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/>
      <c r="B309" s="2"/>
      <c r="C309" s="2"/>
      <c r="D309" s="47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/>
      <c r="B310" s="2"/>
      <c r="C310" s="2"/>
      <c r="D310" s="47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/>
      <c r="B311" s="2"/>
      <c r="C311" s="2"/>
      <c r="D311" s="47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/>
      <c r="B312" s="2"/>
      <c r="C312" s="2"/>
      <c r="D312" s="47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/>
      <c r="B313" s="2"/>
      <c r="C313" s="2"/>
      <c r="D313" s="47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/>
      <c r="B314" s="2"/>
      <c r="C314" s="2"/>
      <c r="D314" s="47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/>
      <c r="B315" s="2"/>
      <c r="C315" s="2"/>
      <c r="D315" s="47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/>
      <c r="B316" s="2"/>
      <c r="C316" s="2"/>
      <c r="D316" s="47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/>
      <c r="B317" s="2"/>
      <c r="C317" s="2"/>
      <c r="D317" s="47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/>
      <c r="B318" s="2"/>
      <c r="C318" s="2"/>
      <c r="D318" s="47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/>
      <c r="B319" s="2"/>
      <c r="C319" s="2"/>
      <c r="D319" s="47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/>
      <c r="B320" s="2"/>
      <c r="C320" s="2"/>
      <c r="D320" s="47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/>
      <c r="B321" s="2"/>
      <c r="C321" s="2"/>
      <c r="D321" s="47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/>
      <c r="B322" s="2"/>
      <c r="C322" s="2"/>
      <c r="D322" s="47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/>
      <c r="B323" s="2"/>
      <c r="C323" s="2"/>
      <c r="D323" s="47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/>
      <c r="B324" s="2"/>
      <c r="C324" s="2"/>
      <c r="D324" s="47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/>
      <c r="B325" s="2"/>
      <c r="C325" s="2"/>
      <c r="D325" s="47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/>
      <c r="B326" s="2"/>
      <c r="C326" s="2"/>
      <c r="D326" s="47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/>
      <c r="B327" s="2"/>
      <c r="C327" s="2"/>
      <c r="D327" s="47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/>
      <c r="B328" s="2"/>
      <c r="C328" s="2"/>
      <c r="D328" s="47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/>
      <c r="B329" s="2"/>
      <c r="C329" s="2"/>
      <c r="D329" s="47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/>
      <c r="B330" s="2"/>
      <c r="C330" s="2"/>
      <c r="D330" s="47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/>
      <c r="B331" s="2"/>
      <c r="C331" s="2"/>
      <c r="D331" s="47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/>
      <c r="B332" s="2"/>
      <c r="C332" s="2"/>
      <c r="D332" s="47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/>
      <c r="B333" s="2"/>
      <c r="C333" s="2"/>
      <c r="D333" s="47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/>
      <c r="B334" s="2"/>
      <c r="C334" s="2"/>
      <c r="D334" s="47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/>
      <c r="B335" s="2"/>
      <c r="C335" s="2"/>
      <c r="D335" s="47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/>
      <c r="B336" s="2"/>
      <c r="C336" s="2"/>
      <c r="D336" s="47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/>
      <c r="B337" s="2"/>
      <c r="C337" s="2"/>
      <c r="D337" s="47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/>
      <c r="B338" s="2"/>
      <c r="C338" s="2"/>
      <c r="D338" s="47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/>
      <c r="B339" s="2"/>
      <c r="C339" s="2"/>
      <c r="D339" s="47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/>
      <c r="B340" s="2"/>
      <c r="C340" s="2"/>
      <c r="D340" s="47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/>
      <c r="B341" s="2"/>
      <c r="C341" s="2"/>
      <c r="D341" s="47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/>
      <c r="B342" s="2"/>
      <c r="C342" s="2"/>
      <c r="D342" s="47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/>
      <c r="B343" s="2"/>
      <c r="C343" s="2"/>
      <c r="D343" s="47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/>
      <c r="B344" s="2"/>
      <c r="C344" s="2"/>
      <c r="D344" s="47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/>
      <c r="B345" s="2"/>
      <c r="C345" s="2"/>
      <c r="D345" s="47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/>
      <c r="B346" s="2"/>
      <c r="C346" s="2"/>
      <c r="D346" s="47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/>
      <c r="B347" s="2"/>
      <c r="C347" s="2"/>
      <c r="D347" s="47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/>
      <c r="B348" s="2"/>
      <c r="C348" s="2"/>
      <c r="D348" s="47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/>
      <c r="B349" s="2"/>
      <c r="C349" s="2"/>
      <c r="D349" s="47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/>
      <c r="B350" s="2"/>
      <c r="C350" s="2"/>
      <c r="D350" s="47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/>
      <c r="B351" s="2"/>
      <c r="C351" s="2"/>
      <c r="D351" s="47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/>
      <c r="B352" s="2"/>
      <c r="C352" s="2"/>
      <c r="D352" s="47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/>
      <c r="B353" s="2"/>
      <c r="C353" s="2"/>
      <c r="D353" s="47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/>
      <c r="B354" s="2"/>
      <c r="C354" s="2"/>
      <c r="D354" s="47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/>
      <c r="B355" s="2"/>
      <c r="C355" s="2"/>
      <c r="D355" s="47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/>
      <c r="B356" s="2"/>
      <c r="C356" s="2"/>
      <c r="D356" s="47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/>
      <c r="B357" s="2"/>
      <c r="C357" s="2"/>
      <c r="D357" s="47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/>
      <c r="B358" s="2"/>
      <c r="C358" s="2"/>
      <c r="D358" s="47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/>
      <c r="B359" s="2"/>
      <c r="C359" s="2"/>
      <c r="D359" s="47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/>
      <c r="B360" s="2"/>
      <c r="C360" s="2"/>
      <c r="D360" s="47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/>
      <c r="B361" s="2"/>
      <c r="C361" s="2"/>
      <c r="D361" s="47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/>
      <c r="B362" s="2"/>
      <c r="C362" s="2"/>
      <c r="D362" s="47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/>
      <c r="B363" s="2"/>
      <c r="C363" s="2"/>
      <c r="D363" s="47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/>
      <c r="B364" s="2"/>
      <c r="C364" s="2"/>
      <c r="D364" s="47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/>
      <c r="B365" s="2"/>
      <c r="C365" s="2"/>
      <c r="D365" s="47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/>
      <c r="B366" s="2"/>
      <c r="C366" s="2"/>
      <c r="D366" s="47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/>
      <c r="B367" s="2"/>
      <c r="C367" s="2"/>
      <c r="D367" s="47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/>
      <c r="B368" s="2"/>
      <c r="C368" s="2"/>
      <c r="D368" s="47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/>
      <c r="B369" s="2"/>
      <c r="C369" s="2"/>
      <c r="D369" s="47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/>
      <c r="B370" s="2"/>
      <c r="C370" s="2"/>
      <c r="D370" s="47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/>
      <c r="B371" s="2"/>
      <c r="C371" s="2"/>
      <c r="D371" s="47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/>
      <c r="B372" s="2"/>
      <c r="C372" s="2"/>
      <c r="D372" s="47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/>
      <c r="B373" s="2"/>
      <c r="C373" s="2"/>
      <c r="D373" s="47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/>
      <c r="B374" s="2"/>
      <c r="C374" s="2"/>
      <c r="D374" s="47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/>
      <c r="B375" s="2"/>
      <c r="C375" s="2"/>
      <c r="D375" s="47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/>
      <c r="B376" s="2"/>
      <c r="C376" s="2"/>
      <c r="D376" s="47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/>
      <c r="B377" s="2"/>
      <c r="C377" s="2"/>
      <c r="D377" s="47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/>
      <c r="B378" s="2"/>
      <c r="C378" s="2"/>
      <c r="D378" s="47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/>
      <c r="B379" s="2"/>
      <c r="C379" s="2"/>
      <c r="D379" s="47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/>
      <c r="B380" s="2"/>
      <c r="C380" s="2"/>
      <c r="D380" s="47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/>
      <c r="B381" s="2"/>
      <c r="C381" s="2"/>
      <c r="D381" s="47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/>
      <c r="B382" s="2"/>
      <c r="C382" s="2"/>
      <c r="D382" s="47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/>
      <c r="B383" s="2"/>
      <c r="C383" s="2"/>
      <c r="D383" s="47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/>
      <c r="B384" s="2"/>
      <c r="C384" s="2"/>
      <c r="D384" s="47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/>
      <c r="B385" s="2"/>
      <c r="C385" s="2"/>
      <c r="D385" s="47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/>
      <c r="B386" s="2"/>
      <c r="C386" s="2"/>
      <c r="D386" s="47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/>
      <c r="B387" s="2"/>
      <c r="C387" s="2"/>
      <c r="D387" s="47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/>
      <c r="B388" s="2"/>
      <c r="C388" s="2"/>
      <c r="D388" s="47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/>
      <c r="B389" s="2"/>
      <c r="C389" s="2"/>
      <c r="D389" s="47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/>
      <c r="B390" s="2"/>
      <c r="C390" s="2"/>
      <c r="D390" s="47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/>
      <c r="B391" s="2"/>
      <c r="C391" s="2"/>
      <c r="D391" s="47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/>
      <c r="B392" s="2"/>
      <c r="C392" s="2"/>
      <c r="D392" s="47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/>
      <c r="B393" s="2"/>
      <c r="C393" s="2"/>
      <c r="D393" s="47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/>
      <c r="B394" s="2"/>
      <c r="C394" s="2"/>
      <c r="D394" s="47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/>
      <c r="B395" s="2"/>
      <c r="C395" s="2"/>
      <c r="D395" s="47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/>
      <c r="B396" s="2"/>
      <c r="C396" s="2"/>
      <c r="D396" s="47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/>
      <c r="B397" s="2"/>
      <c r="C397" s="2"/>
      <c r="D397" s="47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/>
      <c r="B398" s="2"/>
      <c r="C398" s="2"/>
      <c r="D398" s="47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/>
      <c r="B399" s="2"/>
      <c r="C399" s="2"/>
      <c r="D399" s="47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/>
      <c r="B400" s="2"/>
      <c r="C400" s="2"/>
      <c r="D400" s="47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/>
      <c r="B401" s="2"/>
      <c r="C401" s="2"/>
      <c r="D401" s="47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/>
      <c r="B402" s="2"/>
      <c r="C402" s="2"/>
      <c r="D402" s="47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/>
      <c r="B403" s="2"/>
      <c r="C403" s="2"/>
      <c r="D403" s="47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/>
      <c r="B404" s="2"/>
      <c r="C404" s="2"/>
      <c r="D404" s="47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/>
      <c r="B405" s="2"/>
      <c r="C405" s="2"/>
      <c r="D405" s="47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/>
      <c r="B406" s="2"/>
      <c r="C406" s="2"/>
      <c r="D406" s="47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/>
      <c r="B407" s="2"/>
      <c r="C407" s="2"/>
      <c r="D407" s="47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/>
      <c r="B408" s="2"/>
      <c r="C408" s="2"/>
      <c r="D408" s="47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/>
      <c r="B409" s="2"/>
      <c r="C409" s="2"/>
      <c r="D409" s="47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/>
      <c r="B410" s="2"/>
      <c r="C410" s="2"/>
      <c r="D410" s="47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/>
      <c r="B411" s="2"/>
      <c r="C411" s="2"/>
      <c r="D411" s="47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/>
      <c r="B412" s="2"/>
      <c r="C412" s="2"/>
      <c r="D412" s="47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/>
      <c r="B413" s="2"/>
      <c r="C413" s="2"/>
      <c r="D413" s="47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/>
      <c r="B414" s="2"/>
      <c r="C414" s="2"/>
      <c r="D414" s="47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/>
      <c r="B415" s="2"/>
      <c r="C415" s="2"/>
      <c r="D415" s="47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/>
      <c r="B416" s="2"/>
      <c r="C416" s="2"/>
      <c r="D416" s="47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/>
      <c r="B417" s="2"/>
      <c r="C417" s="2"/>
      <c r="D417" s="47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/>
      <c r="B418" s="2"/>
      <c r="C418" s="2"/>
      <c r="D418" s="47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/>
      <c r="B419" s="2"/>
      <c r="C419" s="2"/>
      <c r="D419" s="47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/>
      <c r="B420" s="2"/>
      <c r="C420" s="2"/>
      <c r="D420" s="47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/>
      <c r="B421" s="2"/>
      <c r="C421" s="2"/>
      <c r="D421" s="47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/>
      <c r="B422" s="2"/>
      <c r="C422" s="2"/>
      <c r="D422" s="47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/>
      <c r="B423" s="2"/>
      <c r="C423" s="2"/>
      <c r="D423" s="47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/>
      <c r="B424" s="2"/>
      <c r="C424" s="2"/>
      <c r="D424" s="47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/>
      <c r="B425" s="2"/>
      <c r="C425" s="2"/>
      <c r="D425" s="47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/>
      <c r="B426" s="2"/>
      <c r="C426" s="2"/>
      <c r="D426" s="47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/>
      <c r="B427" s="2"/>
      <c r="C427" s="2"/>
      <c r="D427" s="47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/>
      <c r="B428" s="2"/>
      <c r="C428" s="2"/>
      <c r="D428" s="47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/>
      <c r="B429" s="2"/>
      <c r="C429" s="2"/>
      <c r="D429" s="47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/>
      <c r="B430" s="2"/>
      <c r="C430" s="2"/>
      <c r="D430" s="47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/>
      <c r="B431" s="2"/>
      <c r="C431" s="2"/>
      <c r="D431" s="47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/>
      <c r="B432" s="2"/>
      <c r="C432" s="2"/>
      <c r="D432" s="47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/>
      <c r="B433" s="2"/>
      <c r="C433" s="2"/>
      <c r="D433" s="47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/>
      <c r="B434" s="2"/>
      <c r="C434" s="2"/>
      <c r="D434" s="47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/>
      <c r="B435" s="2"/>
      <c r="C435" s="2"/>
      <c r="D435" s="47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/>
      <c r="B436" s="2"/>
      <c r="C436" s="2"/>
      <c r="D436" s="47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/>
      <c r="B437" s="2"/>
      <c r="C437" s="2"/>
      <c r="D437" s="47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/>
      <c r="B438" s="2"/>
      <c r="C438" s="2"/>
      <c r="D438" s="47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/>
      <c r="B439" s="2"/>
      <c r="C439" s="2"/>
      <c r="D439" s="47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/>
      <c r="B440" s="2"/>
      <c r="C440" s="2"/>
      <c r="D440" s="47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/>
      <c r="B441" s="2"/>
      <c r="C441" s="2"/>
      <c r="D441" s="47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/>
      <c r="B442" s="2"/>
      <c r="C442" s="2"/>
      <c r="D442" s="47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/>
      <c r="B443" s="2"/>
      <c r="C443" s="2"/>
      <c r="D443" s="47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/>
      <c r="B444" s="2"/>
      <c r="C444" s="2"/>
      <c r="D444" s="47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/>
      <c r="B445" s="2"/>
      <c r="C445" s="2"/>
      <c r="D445" s="47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/>
      <c r="B446" s="2"/>
      <c r="C446" s="2"/>
      <c r="D446" s="47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/>
      <c r="B447" s="2"/>
      <c r="C447" s="2"/>
      <c r="D447" s="47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/>
      <c r="B448" s="2"/>
      <c r="C448" s="2"/>
      <c r="D448" s="47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/>
      <c r="B449" s="2"/>
      <c r="C449" s="2"/>
      <c r="D449" s="47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/>
      <c r="B450" s="2"/>
      <c r="C450" s="2"/>
      <c r="D450" s="47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/>
      <c r="B451" s="2"/>
      <c r="C451" s="2"/>
      <c r="D451" s="47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2"/>
      <c r="C452" s="2"/>
      <c r="D452" s="47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/>
      <c r="B453" s="2"/>
      <c r="C453" s="2"/>
      <c r="D453" s="47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/>
      <c r="B454" s="2"/>
      <c r="C454" s="2"/>
      <c r="D454" s="47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2"/>
      <c r="C455" s="2"/>
      <c r="D455" s="47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2"/>
      <c r="C456" s="2"/>
      <c r="D456" s="47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2"/>
      <c r="C457" s="2"/>
      <c r="D457" s="47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2"/>
      <c r="C458" s="2"/>
      <c r="D458" s="47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2"/>
      <c r="C459" s="2"/>
      <c r="D459" s="47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2"/>
      <c r="C460" s="2"/>
      <c r="D460" s="47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2"/>
      <c r="C461" s="2"/>
      <c r="D461" s="47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2"/>
      <c r="C462" s="2"/>
      <c r="D462" s="47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2"/>
      <c r="C463" s="2"/>
      <c r="D463" s="47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2"/>
      <c r="C464" s="2"/>
      <c r="D464" s="47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2"/>
      <c r="C465" s="2"/>
      <c r="D465" s="47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2"/>
      <c r="C466" s="2"/>
      <c r="D466" s="47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2"/>
      <c r="C467" s="2"/>
      <c r="D467" s="47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2"/>
      <c r="C468" s="2"/>
      <c r="D468" s="47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2"/>
      <c r="C469" s="2"/>
      <c r="D469" s="47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2"/>
      <c r="C470" s="2"/>
      <c r="D470" s="47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2"/>
      <c r="C471" s="2"/>
      <c r="D471" s="47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2"/>
      <c r="C472" s="2"/>
      <c r="D472" s="47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2"/>
      <c r="C473" s="2"/>
      <c r="D473" s="47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2"/>
      <c r="C474" s="2"/>
      <c r="D474" s="47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2"/>
      <c r="C475" s="2"/>
      <c r="D475" s="47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2"/>
      <c r="C476" s="2"/>
      <c r="D476" s="47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2"/>
      <c r="C477" s="2"/>
      <c r="D477" s="47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2"/>
      <c r="C478" s="2"/>
      <c r="D478" s="47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2"/>
      <c r="C479" s="2"/>
      <c r="D479" s="47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2"/>
      <c r="C480" s="2"/>
      <c r="D480" s="47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2"/>
      <c r="C481" s="2"/>
      <c r="D481" s="47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2"/>
      <c r="C482" s="2"/>
      <c r="D482" s="47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2"/>
      <c r="C483" s="2"/>
      <c r="D483" s="47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2"/>
      <c r="C484" s="2"/>
      <c r="D484" s="47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2"/>
      <c r="C485" s="2"/>
      <c r="D485" s="47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2"/>
      <c r="C486" s="2"/>
      <c r="D486" s="47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2"/>
      <c r="C487" s="2"/>
      <c r="D487" s="47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2"/>
      <c r="C488" s="2"/>
      <c r="D488" s="47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2"/>
      <c r="C489" s="2"/>
      <c r="D489" s="47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2"/>
      <c r="C490" s="2"/>
      <c r="D490" s="47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2"/>
      <c r="C491" s="2"/>
      <c r="D491" s="47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2"/>
      <c r="C492" s="2"/>
      <c r="D492" s="47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2"/>
      <c r="C493" s="2"/>
      <c r="D493" s="47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2"/>
      <c r="C494" s="2"/>
      <c r="D494" s="47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2"/>
      <c r="C495" s="2"/>
      <c r="D495" s="47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2"/>
      <c r="C496" s="2"/>
      <c r="D496" s="47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2"/>
      <c r="C497" s="2"/>
      <c r="D497" s="47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2"/>
      <c r="C498" s="2"/>
      <c r="D498" s="47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2"/>
      <c r="C499" s="2"/>
      <c r="D499" s="47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2"/>
      <c r="C500" s="2"/>
      <c r="D500" s="47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2"/>
      <c r="C501" s="2"/>
      <c r="D501" s="47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2"/>
      <c r="C502" s="2"/>
      <c r="D502" s="47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2"/>
      <c r="C503" s="2"/>
      <c r="D503" s="47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2"/>
      <c r="C504" s="2"/>
      <c r="D504" s="47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2"/>
      <c r="C505" s="2"/>
      <c r="D505" s="47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2"/>
      <c r="C506" s="2"/>
      <c r="D506" s="47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2"/>
      <c r="C507" s="2"/>
      <c r="D507" s="47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2"/>
      <c r="C508" s="2"/>
      <c r="D508" s="47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2"/>
      <c r="C509" s="2"/>
      <c r="D509" s="47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2"/>
      <c r="C510" s="2"/>
      <c r="D510" s="47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2"/>
      <c r="C511" s="2"/>
      <c r="D511" s="47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2"/>
      <c r="C512" s="2"/>
      <c r="D512" s="47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2"/>
      <c r="C513" s="2"/>
      <c r="D513" s="47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2"/>
      <c r="C514" s="2"/>
      <c r="D514" s="47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2"/>
      <c r="C515" s="2"/>
      <c r="D515" s="47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2"/>
      <c r="C516" s="2"/>
      <c r="D516" s="47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2"/>
      <c r="C517" s="2"/>
      <c r="D517" s="47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2"/>
      <c r="C518" s="2"/>
      <c r="D518" s="47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2"/>
      <c r="C519" s="2"/>
      <c r="D519" s="47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2"/>
      <c r="C520" s="2"/>
      <c r="D520" s="47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2"/>
      <c r="C521" s="2"/>
      <c r="D521" s="47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2"/>
      <c r="C522" s="2"/>
      <c r="D522" s="47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2"/>
      <c r="C523" s="2"/>
      <c r="D523" s="47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2"/>
      <c r="C524" s="2"/>
      <c r="D524" s="47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2"/>
      <c r="C525" s="2"/>
      <c r="D525" s="47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2"/>
      <c r="C526" s="2"/>
      <c r="D526" s="47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2"/>
      <c r="C527" s="2"/>
      <c r="D527" s="47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2"/>
      <c r="C528" s="2"/>
      <c r="D528" s="47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2"/>
      <c r="C529" s="2"/>
      <c r="D529" s="47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2"/>
      <c r="C530" s="2"/>
      <c r="D530" s="47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2"/>
      <c r="C531" s="2"/>
      <c r="D531" s="47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2"/>
      <c r="C532" s="2"/>
      <c r="D532" s="47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2"/>
      <c r="C533" s="2"/>
      <c r="D533" s="47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2"/>
      <c r="C534" s="2"/>
      <c r="D534" s="47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2"/>
      <c r="C535" s="2"/>
      <c r="D535" s="47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2"/>
      <c r="C536" s="2"/>
      <c r="D536" s="47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2"/>
      <c r="C537" s="2"/>
      <c r="D537" s="47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2"/>
      <c r="C538" s="2"/>
      <c r="D538" s="47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2"/>
      <c r="C539" s="2"/>
      <c r="D539" s="47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2"/>
      <c r="C540" s="2"/>
      <c r="D540" s="47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2"/>
      <c r="C541" s="2"/>
      <c r="D541" s="47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2"/>
      <c r="C542" s="2"/>
      <c r="D542" s="47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2"/>
      <c r="C543" s="2"/>
      <c r="D543" s="47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2"/>
      <c r="C544" s="2"/>
      <c r="D544" s="47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2"/>
      <c r="C545" s="2"/>
      <c r="D545" s="47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2"/>
      <c r="C546" s="2"/>
      <c r="D546" s="47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2"/>
      <c r="C547" s="2"/>
      <c r="D547" s="47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2"/>
      <c r="C548" s="2"/>
      <c r="D548" s="47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2"/>
      <c r="C549" s="2"/>
      <c r="D549" s="47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2"/>
      <c r="C550" s="2"/>
      <c r="D550" s="47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2"/>
      <c r="C551" s="2"/>
      <c r="D551" s="47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2"/>
      <c r="C552" s="2"/>
      <c r="D552" s="47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2"/>
      <c r="C553" s="2"/>
      <c r="D553" s="47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2"/>
      <c r="C554" s="2"/>
      <c r="D554" s="47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2"/>
      <c r="C555" s="2"/>
      <c r="D555" s="47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2"/>
      <c r="C556" s="2"/>
      <c r="D556" s="47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2"/>
      <c r="C557" s="2"/>
      <c r="D557" s="47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2"/>
      <c r="C558" s="2"/>
      <c r="D558" s="47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2"/>
      <c r="C559" s="2"/>
      <c r="D559" s="47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2"/>
      <c r="C560" s="2"/>
      <c r="D560" s="47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2"/>
      <c r="C561" s="2"/>
      <c r="D561" s="47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2"/>
      <c r="C562" s="2"/>
      <c r="D562" s="47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2"/>
      <c r="C563" s="2"/>
      <c r="D563" s="47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2"/>
      <c r="C564" s="2"/>
      <c r="D564" s="47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2"/>
      <c r="C565" s="2"/>
      <c r="D565" s="47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2"/>
      <c r="C566" s="2"/>
      <c r="D566" s="47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2"/>
      <c r="C567" s="2"/>
      <c r="D567" s="47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2"/>
      <c r="C568" s="2"/>
      <c r="D568" s="47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2"/>
      <c r="C569" s="2"/>
      <c r="D569" s="47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2"/>
      <c r="C570" s="2"/>
      <c r="D570" s="47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2"/>
      <c r="C571" s="2"/>
      <c r="D571" s="47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2"/>
      <c r="C572" s="2"/>
      <c r="D572" s="47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2"/>
      <c r="C573" s="2"/>
      <c r="D573" s="47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2"/>
      <c r="C574" s="2"/>
      <c r="D574" s="47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2"/>
      <c r="C575" s="2"/>
      <c r="D575" s="47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2"/>
      <c r="C576" s="2"/>
      <c r="D576" s="47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2"/>
      <c r="C577" s="2"/>
      <c r="D577" s="47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2"/>
      <c r="C578" s="2"/>
      <c r="D578" s="47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2"/>
      <c r="C579" s="2"/>
      <c r="D579" s="47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2"/>
      <c r="C580" s="2"/>
      <c r="D580" s="47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2"/>
      <c r="C581" s="2"/>
      <c r="D581" s="47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2"/>
      <c r="C582" s="2"/>
      <c r="D582" s="47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2"/>
      <c r="C583" s="2"/>
      <c r="D583" s="47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2"/>
      <c r="C584" s="2"/>
      <c r="D584" s="47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2"/>
      <c r="C585" s="2"/>
      <c r="D585" s="47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2"/>
      <c r="C586" s="2"/>
      <c r="D586" s="47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2"/>
      <c r="C587" s="2"/>
      <c r="D587" s="47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2"/>
      <c r="C588" s="2"/>
      <c r="D588" s="47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2"/>
      <c r="C589" s="2"/>
      <c r="D589" s="47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2"/>
      <c r="C590" s="2"/>
      <c r="D590" s="47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2"/>
      <c r="C591" s="2"/>
      <c r="D591" s="47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2"/>
      <c r="C592" s="2"/>
      <c r="D592" s="47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2"/>
      <c r="C593" s="2"/>
      <c r="D593" s="47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2"/>
      <c r="C594" s="2"/>
      <c r="D594" s="47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2"/>
      <c r="C595" s="2"/>
      <c r="D595" s="47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2"/>
      <c r="C596" s="2"/>
      <c r="D596" s="47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2"/>
      <c r="C597" s="2"/>
      <c r="D597" s="47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2"/>
      <c r="C598" s="2"/>
      <c r="D598" s="47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2"/>
      <c r="C599" s="2"/>
      <c r="D599" s="47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2"/>
      <c r="C600" s="2"/>
      <c r="D600" s="47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2"/>
      <c r="C601" s="2"/>
      <c r="D601" s="47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2"/>
      <c r="C602" s="2"/>
      <c r="D602" s="47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2"/>
      <c r="C603" s="2"/>
      <c r="D603" s="47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2"/>
      <c r="C604" s="2"/>
      <c r="D604" s="47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2"/>
      <c r="C605" s="2"/>
      <c r="D605" s="47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2"/>
      <c r="C606" s="2"/>
      <c r="D606" s="47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2"/>
      <c r="C607" s="2"/>
      <c r="D607" s="47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2"/>
      <c r="C608" s="2"/>
      <c r="D608" s="47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2"/>
      <c r="C609" s="2"/>
      <c r="D609" s="47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2"/>
      <c r="C610" s="2"/>
      <c r="D610" s="47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2"/>
      <c r="C611" s="2"/>
      <c r="D611" s="47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2"/>
      <c r="C612" s="2"/>
      <c r="D612" s="47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2"/>
      <c r="C613" s="2"/>
      <c r="D613" s="47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2"/>
      <c r="C614" s="2"/>
      <c r="D614" s="47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2"/>
      <c r="C615" s="2"/>
      <c r="D615" s="47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2"/>
      <c r="C616" s="2"/>
      <c r="D616" s="47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2"/>
      <c r="C617" s="2"/>
      <c r="D617" s="47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2"/>
      <c r="C618" s="2"/>
      <c r="D618" s="47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2"/>
      <c r="C619" s="2"/>
      <c r="D619" s="47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2"/>
      <c r="C620" s="2"/>
      <c r="D620" s="47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2"/>
      <c r="C621" s="2"/>
      <c r="D621" s="47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2"/>
      <c r="C622" s="2"/>
      <c r="D622" s="47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2"/>
      <c r="C623" s="2"/>
      <c r="D623" s="47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2"/>
      <c r="C624" s="2"/>
      <c r="D624" s="47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2"/>
      <c r="C625" s="2"/>
      <c r="D625" s="47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2"/>
      <c r="C626" s="2"/>
      <c r="D626" s="47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2"/>
      <c r="C627" s="2"/>
      <c r="D627" s="47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2"/>
      <c r="C628" s="2"/>
      <c r="D628" s="47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2"/>
      <c r="C629" s="2"/>
      <c r="D629" s="47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2"/>
      <c r="C630" s="2"/>
      <c r="D630" s="47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2"/>
      <c r="C631" s="2"/>
      <c r="D631" s="47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2"/>
      <c r="C632" s="2"/>
      <c r="D632" s="47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2"/>
      <c r="C633" s="2"/>
      <c r="D633" s="47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2"/>
      <c r="C634" s="2"/>
      <c r="D634" s="47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2"/>
      <c r="C635" s="2"/>
      <c r="D635" s="47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2"/>
      <c r="C636" s="2"/>
      <c r="D636" s="47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2"/>
      <c r="C637" s="2"/>
      <c r="D637" s="47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2"/>
      <c r="C638" s="2"/>
      <c r="D638" s="47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2"/>
      <c r="C639" s="2"/>
      <c r="D639" s="47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2"/>
      <c r="C640" s="2"/>
      <c r="D640" s="47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2"/>
      <c r="C641" s="2"/>
      <c r="D641" s="47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2"/>
      <c r="C642" s="2"/>
      <c r="D642" s="47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2"/>
      <c r="C643" s="2"/>
      <c r="D643" s="47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2"/>
      <c r="C644" s="2"/>
      <c r="D644" s="47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2"/>
      <c r="C645" s="2"/>
      <c r="D645" s="47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2"/>
      <c r="C646" s="2"/>
      <c r="D646" s="47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2"/>
      <c r="C647" s="2"/>
      <c r="D647" s="47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2"/>
      <c r="C648" s="2"/>
      <c r="D648" s="47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2"/>
      <c r="C649" s="2"/>
      <c r="D649" s="47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2"/>
      <c r="C650" s="2"/>
      <c r="D650" s="47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2"/>
      <c r="C651" s="2"/>
      <c r="D651" s="47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2"/>
      <c r="C652" s="2"/>
      <c r="D652" s="47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2"/>
      <c r="C653" s="2"/>
      <c r="D653" s="47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2"/>
      <c r="C654" s="2"/>
      <c r="D654" s="47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2"/>
      <c r="C655" s="2"/>
      <c r="D655" s="47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2"/>
      <c r="C656" s="2"/>
      <c r="D656" s="47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2"/>
      <c r="C657" s="2"/>
      <c r="D657" s="47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2"/>
      <c r="C658" s="2"/>
      <c r="D658" s="47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2"/>
      <c r="C659" s="2"/>
      <c r="D659" s="47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2"/>
      <c r="C660" s="2"/>
      <c r="D660" s="47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2"/>
      <c r="C661" s="2"/>
      <c r="D661" s="47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2"/>
      <c r="C662" s="2"/>
      <c r="D662" s="47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2"/>
      <c r="C663" s="2"/>
      <c r="D663" s="47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2"/>
      <c r="C664" s="2"/>
      <c r="D664" s="47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2"/>
      <c r="C665" s="2"/>
      <c r="D665" s="47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2"/>
      <c r="C666" s="2"/>
      <c r="D666" s="47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2"/>
      <c r="C667" s="2"/>
      <c r="D667" s="47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2"/>
      <c r="C668" s="2"/>
      <c r="D668" s="47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2"/>
      <c r="C669" s="2"/>
      <c r="D669" s="47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2"/>
      <c r="C670" s="2"/>
      <c r="D670" s="47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2"/>
      <c r="C671" s="2"/>
      <c r="D671" s="47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2"/>
      <c r="C672" s="2"/>
      <c r="D672" s="47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2"/>
      <c r="C673" s="2"/>
      <c r="D673" s="47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2"/>
      <c r="C674" s="2"/>
      <c r="D674" s="47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2"/>
      <c r="C675" s="2"/>
      <c r="D675" s="47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2"/>
      <c r="C676" s="2"/>
      <c r="D676" s="47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2"/>
      <c r="C677" s="2"/>
      <c r="D677" s="47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2"/>
      <c r="C678" s="2"/>
      <c r="D678" s="47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2"/>
      <c r="C679" s="2"/>
      <c r="D679" s="47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2"/>
      <c r="C680" s="2"/>
      <c r="D680" s="47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2"/>
      <c r="C681" s="2"/>
      <c r="D681" s="47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2"/>
      <c r="C682" s="2"/>
      <c r="D682" s="47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2"/>
      <c r="C683" s="2"/>
      <c r="D683" s="47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2"/>
      <c r="C684" s="2"/>
      <c r="D684" s="47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2"/>
      <c r="C685" s="2"/>
      <c r="D685" s="47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2"/>
      <c r="C686" s="2"/>
      <c r="D686" s="47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2"/>
      <c r="C687" s="2"/>
      <c r="D687" s="47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2"/>
      <c r="C688" s="2"/>
      <c r="D688" s="47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2"/>
      <c r="C689" s="2"/>
      <c r="D689" s="47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2"/>
      <c r="C690" s="2"/>
      <c r="D690" s="47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2"/>
      <c r="C691" s="2"/>
      <c r="D691" s="47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2"/>
      <c r="C692" s="2"/>
      <c r="D692" s="47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2"/>
      <c r="C693" s="2"/>
      <c r="D693" s="47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2"/>
      <c r="C694" s="2"/>
      <c r="D694" s="47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2"/>
      <c r="C695" s="2"/>
      <c r="D695" s="47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2"/>
      <c r="C696" s="2"/>
      <c r="D696" s="47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2"/>
      <c r="C697" s="2"/>
      <c r="D697" s="47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2"/>
      <c r="C698" s="2"/>
      <c r="D698" s="47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2"/>
      <c r="C699" s="2"/>
      <c r="D699" s="47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2"/>
      <c r="C700" s="2"/>
      <c r="D700" s="47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2"/>
      <c r="C701" s="2"/>
      <c r="D701" s="47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2"/>
      <c r="C702" s="2"/>
      <c r="D702" s="47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2"/>
      <c r="C703" s="2"/>
      <c r="D703" s="47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2"/>
      <c r="C704" s="2"/>
      <c r="D704" s="47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2"/>
      <c r="C705" s="2"/>
      <c r="D705" s="47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2"/>
      <c r="C706" s="2"/>
      <c r="D706" s="47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2"/>
      <c r="C707" s="2"/>
      <c r="D707" s="47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2"/>
      <c r="C708" s="2"/>
      <c r="D708" s="47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2"/>
      <c r="C709" s="2"/>
      <c r="D709" s="47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2"/>
      <c r="C710" s="2"/>
      <c r="D710" s="47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2"/>
      <c r="C711" s="2"/>
      <c r="D711" s="47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2"/>
      <c r="C712" s="2"/>
      <c r="D712" s="47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2"/>
      <c r="C713" s="2"/>
      <c r="D713" s="47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2"/>
      <c r="C714" s="2"/>
      <c r="D714" s="47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2"/>
      <c r="C715" s="2"/>
      <c r="D715" s="47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2"/>
      <c r="C716" s="2"/>
      <c r="D716" s="47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2"/>
      <c r="C717" s="2"/>
      <c r="D717" s="47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2"/>
      <c r="C718" s="2"/>
      <c r="D718" s="47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2"/>
      <c r="C719" s="2"/>
      <c r="D719" s="47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2"/>
      <c r="C720" s="2"/>
      <c r="D720" s="47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2"/>
      <c r="C721" s="2"/>
      <c r="D721" s="47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2"/>
      <c r="C722" s="2"/>
      <c r="D722" s="47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2"/>
      <c r="C723" s="2"/>
      <c r="D723" s="47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2"/>
      <c r="C724" s="2"/>
      <c r="D724" s="47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2"/>
      <c r="C725" s="2"/>
      <c r="D725" s="47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2"/>
      <c r="C726" s="2"/>
      <c r="D726" s="47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2"/>
      <c r="C727" s="2"/>
      <c r="D727" s="47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2"/>
      <c r="C728" s="2"/>
      <c r="D728" s="47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2"/>
      <c r="C729" s="2"/>
      <c r="D729" s="47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2"/>
      <c r="C730" s="2"/>
      <c r="D730" s="47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2"/>
      <c r="C731" s="2"/>
      <c r="D731" s="47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2"/>
      <c r="C732" s="2"/>
      <c r="D732" s="47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2"/>
      <c r="C733" s="2"/>
      <c r="D733" s="47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2"/>
      <c r="C734" s="2"/>
      <c r="D734" s="47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2"/>
      <c r="C735" s="2"/>
      <c r="D735" s="47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2"/>
      <c r="C736" s="2"/>
      <c r="D736" s="47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2"/>
      <c r="C737" s="2"/>
      <c r="D737" s="47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2"/>
      <c r="C738" s="2"/>
      <c r="D738" s="47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2"/>
      <c r="C739" s="2"/>
      <c r="D739" s="47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2"/>
      <c r="C740" s="2"/>
      <c r="D740" s="47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2"/>
      <c r="C741" s="2"/>
      <c r="D741" s="47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2"/>
      <c r="C742" s="2"/>
      <c r="D742" s="47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2"/>
      <c r="C743" s="2"/>
      <c r="D743" s="47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2"/>
      <c r="C744" s="2"/>
      <c r="D744" s="47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2"/>
      <c r="C745" s="2"/>
      <c r="D745" s="47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2"/>
      <c r="C746" s="2"/>
      <c r="D746" s="47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2"/>
      <c r="C747" s="2"/>
      <c r="D747" s="47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2"/>
      <c r="C748" s="2"/>
      <c r="D748" s="47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2"/>
      <c r="C749" s="2"/>
      <c r="D749" s="47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2"/>
      <c r="C750" s="2"/>
      <c r="D750" s="47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2"/>
      <c r="C751" s="2"/>
      <c r="D751" s="47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2"/>
      <c r="C752" s="2"/>
      <c r="D752" s="47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2"/>
      <c r="C753" s="2"/>
      <c r="D753" s="47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2"/>
      <c r="C754" s="2"/>
      <c r="D754" s="47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2"/>
      <c r="C755" s="2"/>
      <c r="D755" s="47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2"/>
      <c r="C756" s="2"/>
      <c r="D756" s="47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2"/>
      <c r="C757" s="2"/>
      <c r="D757" s="47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2"/>
      <c r="C758" s="2"/>
      <c r="D758" s="47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2"/>
      <c r="C759" s="2"/>
      <c r="D759" s="47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2"/>
      <c r="C760" s="2"/>
      <c r="D760" s="47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2"/>
      <c r="C761" s="2"/>
      <c r="D761" s="47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2"/>
      <c r="C762" s="2"/>
      <c r="D762" s="47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2"/>
      <c r="C763" s="2"/>
      <c r="D763" s="47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2"/>
      <c r="C764" s="2"/>
      <c r="D764" s="47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2"/>
      <c r="C765" s="2"/>
      <c r="D765" s="47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2"/>
      <c r="C766" s="2"/>
      <c r="D766" s="47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2"/>
      <c r="C767" s="2"/>
      <c r="D767" s="47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2"/>
      <c r="C768" s="2"/>
      <c r="D768" s="47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2"/>
      <c r="C769" s="2"/>
      <c r="D769" s="47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2"/>
      <c r="C770" s="2"/>
      <c r="D770" s="47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2"/>
      <c r="C771" s="2"/>
      <c r="D771" s="47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2"/>
      <c r="C772" s="2"/>
      <c r="D772" s="47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2"/>
      <c r="C773" s="2"/>
      <c r="D773" s="47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2"/>
      <c r="C774" s="2"/>
      <c r="D774" s="47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2"/>
      <c r="C775" s="2"/>
      <c r="D775" s="47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2"/>
      <c r="C776" s="2"/>
      <c r="D776" s="47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2"/>
      <c r="C777" s="2"/>
      <c r="D777" s="47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2"/>
      <c r="C778" s="2"/>
      <c r="D778" s="47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2"/>
      <c r="C779" s="2"/>
      <c r="D779" s="47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2"/>
      <c r="C780" s="2"/>
      <c r="D780" s="47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2"/>
      <c r="C781" s="2"/>
      <c r="D781" s="47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2"/>
      <c r="C782" s="2"/>
      <c r="D782" s="47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2"/>
      <c r="C783" s="2"/>
      <c r="D783" s="47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2"/>
      <c r="C784" s="2"/>
      <c r="D784" s="47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2"/>
      <c r="C785" s="2"/>
      <c r="D785" s="47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2"/>
      <c r="C786" s="2"/>
      <c r="D786" s="47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2"/>
      <c r="C787" s="2"/>
      <c r="D787" s="47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2"/>
      <c r="C788" s="2"/>
      <c r="D788" s="47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2"/>
      <c r="C789" s="2"/>
      <c r="D789" s="47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2"/>
      <c r="C790" s="2"/>
      <c r="D790" s="47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2"/>
      <c r="C791" s="2"/>
      <c r="D791" s="47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2"/>
      <c r="C792" s="2"/>
      <c r="D792" s="47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2"/>
      <c r="C793" s="2"/>
      <c r="D793" s="47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2"/>
      <c r="C794" s="2"/>
      <c r="D794" s="47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2"/>
      <c r="C795" s="2"/>
      <c r="D795" s="47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2"/>
      <c r="C796" s="2"/>
      <c r="D796" s="47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2"/>
      <c r="C797" s="2"/>
      <c r="D797" s="47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2"/>
      <c r="C798" s="2"/>
      <c r="D798" s="47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2"/>
      <c r="C799" s="2"/>
      <c r="D799" s="47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2"/>
      <c r="C800" s="2"/>
      <c r="D800" s="47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2"/>
      <c r="C801" s="2"/>
      <c r="D801" s="47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2"/>
      <c r="C802" s="2"/>
      <c r="D802" s="47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2"/>
      <c r="C803" s="2"/>
      <c r="D803" s="47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2"/>
      <c r="C804" s="2"/>
      <c r="D804" s="47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2"/>
      <c r="C805" s="2"/>
      <c r="D805" s="47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2"/>
      <c r="C806" s="2"/>
      <c r="D806" s="47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2"/>
      <c r="C807" s="2"/>
      <c r="D807" s="47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2"/>
      <c r="C808" s="2"/>
      <c r="D808" s="47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2"/>
      <c r="C809" s="2"/>
      <c r="D809" s="47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2"/>
      <c r="C810" s="2"/>
      <c r="D810" s="47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2"/>
      <c r="C811" s="2"/>
      <c r="D811" s="47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2"/>
      <c r="C812" s="2"/>
      <c r="D812" s="47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2"/>
      <c r="C813" s="2"/>
      <c r="D813" s="47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2"/>
      <c r="C814" s="2"/>
      <c r="D814" s="47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2"/>
      <c r="C815" s="2"/>
      <c r="D815" s="47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2"/>
      <c r="C816" s="2"/>
      <c r="D816" s="47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2"/>
      <c r="C817" s="2"/>
      <c r="D817" s="47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2"/>
      <c r="C818" s="2"/>
      <c r="D818" s="47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2"/>
      <c r="C819" s="2"/>
      <c r="D819" s="47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2"/>
      <c r="C820" s="2"/>
      <c r="D820" s="47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2"/>
      <c r="C821" s="2"/>
      <c r="D821" s="47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2"/>
      <c r="C822" s="2"/>
      <c r="D822" s="47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2"/>
      <c r="C823" s="2"/>
      <c r="D823" s="47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2"/>
      <c r="C824" s="2"/>
      <c r="D824" s="47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2"/>
      <c r="C825" s="2"/>
      <c r="D825" s="47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2"/>
      <c r="C826" s="2"/>
      <c r="D826" s="47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2"/>
      <c r="C827" s="2"/>
      <c r="D827" s="47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2"/>
      <c r="C828" s="2"/>
      <c r="D828" s="47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2"/>
      <c r="C829" s="2"/>
      <c r="D829" s="47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2"/>
      <c r="C830" s="2"/>
      <c r="D830" s="47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2"/>
      <c r="C831" s="2"/>
      <c r="D831" s="47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2"/>
      <c r="C832" s="2"/>
      <c r="D832" s="47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2"/>
      <c r="C833" s="2"/>
      <c r="D833" s="47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2"/>
      <c r="C834" s="2"/>
      <c r="D834" s="47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2"/>
      <c r="C835" s="2"/>
      <c r="D835" s="47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2"/>
      <c r="C836" s="2"/>
      <c r="D836" s="47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2"/>
      <c r="C837" s="2"/>
      <c r="D837" s="47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2"/>
      <c r="C838" s="2"/>
      <c r="D838" s="47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2"/>
      <c r="C839" s="2"/>
      <c r="D839" s="47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2"/>
      <c r="C840" s="2"/>
      <c r="D840" s="47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2"/>
      <c r="C841" s="2"/>
      <c r="D841" s="47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2"/>
      <c r="C842" s="2"/>
      <c r="D842" s="47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2"/>
      <c r="C843" s="2"/>
      <c r="D843" s="47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2"/>
      <c r="C844" s="2"/>
      <c r="D844" s="47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2"/>
      <c r="C845" s="2"/>
      <c r="D845" s="47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2"/>
      <c r="C846" s="2"/>
      <c r="D846" s="47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2"/>
      <c r="C847" s="2"/>
      <c r="D847" s="47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2"/>
      <c r="C848" s="2"/>
      <c r="D848" s="47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2"/>
      <c r="C849" s="2"/>
      <c r="D849" s="47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"/>
      <c r="B850" s="2"/>
      <c r="C850" s="2"/>
      <c r="D850" s="47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"/>
      <c r="B851" s="2"/>
      <c r="C851" s="2"/>
      <c r="D851" s="47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"/>
      <c r="B852" s="2"/>
      <c r="C852" s="2"/>
      <c r="D852" s="47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"/>
      <c r="B853" s="2"/>
      <c r="C853" s="2"/>
      <c r="D853" s="47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"/>
      <c r="B854" s="2"/>
      <c r="C854" s="2"/>
      <c r="D854" s="47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"/>
      <c r="B855" s="2"/>
      <c r="C855" s="2"/>
      <c r="D855" s="47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"/>
      <c r="B856" s="2"/>
      <c r="C856" s="2"/>
      <c r="D856" s="47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"/>
      <c r="B857" s="2"/>
      <c r="C857" s="2"/>
      <c r="D857" s="47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"/>
      <c r="B858" s="2"/>
      <c r="C858" s="2"/>
      <c r="D858" s="47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"/>
      <c r="B859" s="2"/>
      <c r="C859" s="2"/>
      <c r="D859" s="47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"/>
      <c r="B860" s="2"/>
      <c r="C860" s="2"/>
      <c r="D860" s="47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"/>
      <c r="B861" s="2"/>
      <c r="C861" s="2"/>
      <c r="D861" s="47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"/>
      <c r="B862" s="2"/>
      <c r="C862" s="2"/>
      <c r="D862" s="47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"/>
      <c r="B863" s="2"/>
      <c r="C863" s="2"/>
      <c r="D863" s="47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"/>
      <c r="B864" s="2"/>
      <c r="C864" s="2"/>
      <c r="D864" s="47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"/>
      <c r="B865" s="2"/>
      <c r="C865" s="2"/>
      <c r="D865" s="47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</sheetData>
  <mergeCells count="3">
    <mergeCell ref="H11:N11"/>
    <mergeCell ref="H12:J12"/>
    <mergeCell ref="L12:N12"/>
  </mergeCells>
  <conditionalFormatting sqref="H14:I209">
    <cfRule type="cellIs" dxfId="9" priority="9" operator="greaterThan">
      <formula>0</formula>
    </cfRule>
    <cfRule type="cellIs" dxfId="8" priority="10" operator="lessThan">
      <formula>0</formula>
    </cfRule>
  </conditionalFormatting>
  <conditionalFormatting sqref="J14:J209">
    <cfRule type="containsText" dxfId="7" priority="1" operator="containsText" text="Long Builtup">
      <formula>NOT(ISERROR(SEARCH(("Long Builtup"),(J14))))</formula>
    </cfRule>
    <cfRule type="containsText" dxfId="6" priority="2" operator="containsText" text="Short Covering">
      <formula>NOT(ISERROR(SEARCH(("Short Covering"),(J14))))</formula>
    </cfRule>
    <cfRule type="containsText" dxfId="5" priority="3" operator="containsText" text="Short Builtup">
      <formula>NOT(ISERROR(SEARCH(("Short Builtup"),(J14))))</formula>
    </cfRule>
    <cfRule type="containsText" dxfId="4" priority="4" operator="containsText" text="Long Unwinding">
      <formula>NOT(ISERROR(SEARCH(("Long Unwinding"),(J14))))</formula>
    </cfRule>
  </conditionalFormatting>
  <conditionalFormatting sqref="N14:N209">
    <cfRule type="containsText" dxfId="3" priority="5" operator="containsText" text="Long Builtup">
      <formula>NOT(ISERROR(SEARCH(("Long Builtup"),(N14))))</formula>
    </cfRule>
    <cfRule type="containsText" dxfId="2" priority="6" operator="containsText" text="Short Covering">
      <formula>NOT(ISERROR(SEARCH(("Short Covering"),(N14))))</formula>
    </cfRule>
    <cfRule type="containsText" dxfId="1" priority="7" operator="containsText" text="Short Builtup">
      <formula>NOT(ISERROR(SEARCH(("Short Builtup"),(N14))))</formula>
    </cfRule>
    <cfRule type="containsText" dxfId="0" priority="8" operator="containsText" text="Long Unwinding">
      <formula>NOT(ISERROR(SEARCH(("Long Unwinding"),(N14))))</formula>
    </cfRule>
  </conditionalFormatting>
  <hyperlinks>
    <hyperlink ref="H11" r:id="rId1" xr:uid="{00000000-0004-0000-0100-000000000000}"/>
  </hyperlinks>
  <pageMargins left="0.7" right="0.7" top="0.75" bottom="0.75" header="0" footer="0"/>
  <pageSetup orientation="portrait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B1:AU15065"/>
  <sheetViews>
    <sheetView zoomScale="107" zoomScaleNormal="62" workbookViewId="0">
      <selection activeCell="A2" sqref="A2"/>
    </sheetView>
  </sheetViews>
  <sheetFormatPr defaultColWidth="14.453125" defaultRowHeight="15" customHeight="1"/>
  <cols>
    <col min="1" max="1" width="12.36328125" customWidth="1"/>
    <col min="2" max="2" width="22.7265625" customWidth="1"/>
    <col min="3" max="3" width="12.08984375" customWidth="1"/>
    <col min="4" max="7" width="12.7265625" customWidth="1"/>
    <col min="8" max="11" width="9.7265625" customWidth="1"/>
    <col min="12" max="12" width="12.7265625" customWidth="1"/>
    <col min="13" max="13" width="13.81640625" customWidth="1"/>
    <col min="14" max="15" width="12.7265625" customWidth="1"/>
    <col min="16" max="22" width="10.26953125" customWidth="1"/>
    <col min="23" max="47" width="9.08984375" customWidth="1"/>
  </cols>
  <sheetData>
    <row r="1" spans="2:47" ht="14.5" customHeight="1" thickBot="1">
      <c r="B1" t="s">
        <v>8</v>
      </c>
      <c r="C1" s="70" t="s">
        <v>204</v>
      </c>
      <c r="D1" s="71" t="s">
        <v>205</v>
      </c>
      <c r="E1" s="71" t="s">
        <v>206</v>
      </c>
      <c r="F1" s="71" t="s">
        <v>207</v>
      </c>
      <c r="G1" s="71" t="s">
        <v>208</v>
      </c>
      <c r="H1" s="71" t="s">
        <v>209</v>
      </c>
      <c r="I1" s="71" t="s">
        <v>210</v>
      </c>
      <c r="J1" s="71" t="s">
        <v>211</v>
      </c>
      <c r="K1" s="71" t="s">
        <v>212</v>
      </c>
      <c r="L1" s="71" t="s">
        <v>213</v>
      </c>
      <c r="M1" s="71" t="s">
        <v>214</v>
      </c>
      <c r="N1" s="71" t="s">
        <v>215</v>
      </c>
      <c r="O1" s="71" t="s">
        <v>216</v>
      </c>
      <c r="P1" s="71" t="s">
        <v>217</v>
      </c>
      <c r="Q1" s="72" t="s">
        <v>218</v>
      </c>
      <c r="AR1" s="2" t="s">
        <v>219</v>
      </c>
      <c r="AS1" s="2" t="s">
        <v>220</v>
      </c>
      <c r="AT1" s="2" t="s">
        <v>221</v>
      </c>
    </row>
    <row r="2" spans="2:47" ht="14.5" customHeight="1" thickBot="1">
      <c r="B2" t="str">
        <f t="shared" ref="B2:B65" si="0">D3&amp;Q3&amp;E3</f>
        <v>BANKNIFTY4516945197</v>
      </c>
      <c r="C2" s="133" t="s">
        <v>222</v>
      </c>
      <c r="D2" s="133" t="s">
        <v>16</v>
      </c>
      <c r="E2" s="134">
        <v>45169</v>
      </c>
      <c r="F2" s="135">
        <v>0</v>
      </c>
      <c r="G2" s="133" t="s">
        <v>223</v>
      </c>
      <c r="H2" s="135">
        <v>44219.45</v>
      </c>
      <c r="I2" s="135">
        <v>44388</v>
      </c>
      <c r="J2" s="135">
        <v>43872.95</v>
      </c>
      <c r="K2" s="135">
        <v>43944.3</v>
      </c>
      <c r="L2" s="135">
        <v>43989.15</v>
      </c>
      <c r="M2" s="135">
        <v>221383</v>
      </c>
      <c r="N2" s="135">
        <v>1461788.94</v>
      </c>
      <c r="O2" s="135">
        <v>746760</v>
      </c>
      <c r="P2" s="136">
        <v>-274065</v>
      </c>
      <c r="Q2" s="134">
        <v>45169</v>
      </c>
      <c r="AR2">
        <f>IF($AU$2&lt;&gt;5,NA(),IF(D3=D1,0,IF(AND(D5=D3,D4=D3),O3+O4+O5,IF(D4=D3,O4+O3,O3))))</f>
        <v>2516775</v>
      </c>
      <c r="AS2">
        <f>IF($AU$2&lt;&gt;5,NA(),IF(D3=D1,0,IF(AND(D5=D3,D4=D3),P3+P4+P5,IF(D4=D3,P4+P3,P3))))</f>
        <v>1178655</v>
      </c>
      <c r="AT2">
        <f t="shared" ref="AT2:AT65" si="1">AR2-AS2</f>
        <v>1338120</v>
      </c>
      <c r="AU2">
        <f>Checks!BH18</f>
        <v>5</v>
      </c>
    </row>
    <row r="3" spans="2:47" ht="14.5" customHeight="1" thickBot="1">
      <c r="B3" t="str">
        <f t="shared" si="0"/>
        <v>BANKNIFTY4516945225</v>
      </c>
      <c r="C3" s="137" t="s">
        <v>222</v>
      </c>
      <c r="D3" s="137" t="s">
        <v>16</v>
      </c>
      <c r="E3" s="138">
        <v>45197</v>
      </c>
      <c r="F3" s="139">
        <v>0</v>
      </c>
      <c r="G3" s="137" t="s">
        <v>223</v>
      </c>
      <c r="H3" s="139">
        <v>44500</v>
      </c>
      <c r="I3" s="139">
        <v>44659.35</v>
      </c>
      <c r="J3" s="139">
        <v>44200</v>
      </c>
      <c r="K3" s="139">
        <v>44289.85</v>
      </c>
      <c r="L3" s="139">
        <v>44289.85</v>
      </c>
      <c r="M3" s="139">
        <v>195547</v>
      </c>
      <c r="N3" s="139">
        <v>1300746.5</v>
      </c>
      <c r="O3" s="139">
        <v>2364255</v>
      </c>
      <c r="P3" s="140">
        <v>1160580</v>
      </c>
      <c r="Q3" s="138">
        <v>45169</v>
      </c>
      <c r="AR3">
        <f t="shared" ref="AR3:AR66" si="2">IF($AU$2&lt;&gt;5,NA(),IF(D4=D3,0,IF(AND(D6=D4,D5=D4),O4+O5+O6,IF(D5=D4,O5+O4,O4))))</f>
        <v>0</v>
      </c>
      <c r="AS3">
        <f t="shared" ref="AS3:AS66" si="3">IF($AU$2&lt;&gt;5,NA(),IF(D4=D3,0,IF(AND(D6=D4,D5=D4),P4+P5+P6,IF(D5=D4,P5+P4,P4))))</f>
        <v>0</v>
      </c>
      <c r="AT3">
        <f t="shared" si="1"/>
        <v>0</v>
      </c>
    </row>
    <row r="4" spans="2:47" ht="14.5" customHeight="1" thickBot="1">
      <c r="B4" t="str">
        <f t="shared" si="0"/>
        <v>FINNIFTY4516945195</v>
      </c>
      <c r="C4" s="137" t="s">
        <v>222</v>
      </c>
      <c r="D4" s="137" t="s">
        <v>16</v>
      </c>
      <c r="E4" s="138">
        <v>45225</v>
      </c>
      <c r="F4" s="139">
        <v>0</v>
      </c>
      <c r="G4" s="137" t="s">
        <v>223</v>
      </c>
      <c r="H4" s="139">
        <v>44749.95</v>
      </c>
      <c r="I4" s="139">
        <v>44902.400000000001</v>
      </c>
      <c r="J4" s="139">
        <v>44486</v>
      </c>
      <c r="K4" s="139">
        <v>44563.25</v>
      </c>
      <c r="L4" s="139">
        <v>44563.25</v>
      </c>
      <c r="M4" s="139">
        <v>6657</v>
      </c>
      <c r="N4" s="139">
        <v>44561.11</v>
      </c>
      <c r="O4" s="139">
        <v>152520</v>
      </c>
      <c r="P4" s="140">
        <v>18075</v>
      </c>
      <c r="Q4" s="138">
        <v>45169</v>
      </c>
      <c r="AR4">
        <f t="shared" si="2"/>
        <v>50120</v>
      </c>
      <c r="AS4">
        <f t="shared" si="3"/>
        <v>7360</v>
      </c>
      <c r="AT4">
        <f t="shared" si="1"/>
        <v>42760</v>
      </c>
    </row>
    <row r="5" spans="2:47" ht="14.5" customHeight="1" thickBot="1">
      <c r="B5" t="str">
        <f t="shared" si="0"/>
        <v>FINNIFTY4516945230</v>
      </c>
      <c r="C5" s="137" t="s">
        <v>222</v>
      </c>
      <c r="D5" s="137" t="s">
        <v>224</v>
      </c>
      <c r="E5" s="138">
        <v>45195</v>
      </c>
      <c r="F5" s="139">
        <v>0</v>
      </c>
      <c r="G5" s="137" t="s">
        <v>223</v>
      </c>
      <c r="H5" s="139">
        <v>19823.05</v>
      </c>
      <c r="I5" s="139">
        <v>19852.349999999999</v>
      </c>
      <c r="J5" s="139">
        <v>19700.05</v>
      </c>
      <c r="K5" s="139">
        <v>19745.7</v>
      </c>
      <c r="L5" s="139">
        <v>19745.7</v>
      </c>
      <c r="M5" s="139">
        <v>1186</v>
      </c>
      <c r="N5" s="139">
        <v>9382.0300000000007</v>
      </c>
      <c r="O5" s="139">
        <v>48920</v>
      </c>
      <c r="P5" s="140">
        <v>7240</v>
      </c>
      <c r="Q5" s="138">
        <v>45169</v>
      </c>
      <c r="AR5">
        <f t="shared" si="2"/>
        <v>0</v>
      </c>
      <c r="AS5">
        <f t="shared" si="3"/>
        <v>0</v>
      </c>
      <c r="AT5">
        <f t="shared" si="1"/>
        <v>0</v>
      </c>
    </row>
    <row r="6" spans="2:47" ht="14.5" customHeight="1" thickBot="1">
      <c r="B6" t="str">
        <f t="shared" si="0"/>
        <v>FINNIFTY4516945258</v>
      </c>
      <c r="C6" s="137" t="s">
        <v>222</v>
      </c>
      <c r="D6" s="137" t="s">
        <v>224</v>
      </c>
      <c r="E6" s="138">
        <v>45230</v>
      </c>
      <c r="F6" s="139">
        <v>0</v>
      </c>
      <c r="G6" s="137" t="s">
        <v>223</v>
      </c>
      <c r="H6" s="139">
        <v>19883.75</v>
      </c>
      <c r="I6" s="139">
        <v>19940.45</v>
      </c>
      <c r="J6" s="139">
        <v>19800</v>
      </c>
      <c r="K6" s="139">
        <v>19889.05</v>
      </c>
      <c r="L6" s="139">
        <v>19889.05</v>
      </c>
      <c r="M6" s="139">
        <v>12</v>
      </c>
      <c r="N6" s="139">
        <v>95.34</v>
      </c>
      <c r="O6" s="139">
        <v>1200</v>
      </c>
      <c r="P6" s="139">
        <v>120</v>
      </c>
      <c r="Q6" s="138">
        <v>45169</v>
      </c>
      <c r="AR6">
        <f t="shared" si="2"/>
        <v>0</v>
      </c>
      <c r="AS6">
        <f t="shared" si="3"/>
        <v>0</v>
      </c>
      <c r="AT6">
        <f t="shared" si="1"/>
        <v>0</v>
      </c>
    </row>
    <row r="7" spans="2:47" ht="14.5" customHeight="1" thickBot="1">
      <c r="B7" t="str">
        <f t="shared" si="0"/>
        <v>MIDCPNIFTY4516945194</v>
      </c>
      <c r="C7" s="137" t="s">
        <v>222</v>
      </c>
      <c r="D7" s="137" t="s">
        <v>224</v>
      </c>
      <c r="E7" s="138">
        <v>45258</v>
      </c>
      <c r="F7" s="139">
        <v>0</v>
      </c>
      <c r="G7" s="137" t="s">
        <v>223</v>
      </c>
      <c r="H7" s="139">
        <v>0</v>
      </c>
      <c r="I7" s="139">
        <v>0</v>
      </c>
      <c r="J7" s="139">
        <v>0</v>
      </c>
      <c r="K7" s="139">
        <v>20158.599999999999</v>
      </c>
      <c r="L7" s="139">
        <v>19943.3</v>
      </c>
      <c r="M7" s="139">
        <v>0</v>
      </c>
      <c r="N7" s="139">
        <v>0</v>
      </c>
      <c r="O7" s="139">
        <v>0</v>
      </c>
      <c r="P7" s="139">
        <v>0</v>
      </c>
      <c r="Q7" s="138">
        <v>45169</v>
      </c>
      <c r="AR7">
        <f t="shared" si="2"/>
        <v>82950</v>
      </c>
      <c r="AS7">
        <f t="shared" si="3"/>
        <v>1200</v>
      </c>
      <c r="AT7">
        <f t="shared" si="1"/>
        <v>81750</v>
      </c>
    </row>
    <row r="8" spans="2:47" ht="14.5" customHeight="1" thickBot="1">
      <c r="B8" t="str">
        <f t="shared" si="0"/>
        <v>MIDCPNIFTY4516945229</v>
      </c>
      <c r="C8" s="137" t="s">
        <v>222</v>
      </c>
      <c r="D8" s="137" t="s">
        <v>225</v>
      </c>
      <c r="E8" s="138">
        <v>45194</v>
      </c>
      <c r="F8" s="139">
        <v>0</v>
      </c>
      <c r="G8" s="137" t="s">
        <v>223</v>
      </c>
      <c r="H8" s="139">
        <v>8900.0499999999993</v>
      </c>
      <c r="I8" s="139">
        <v>8938.5499999999993</v>
      </c>
      <c r="J8" s="139">
        <v>8848.0499999999993</v>
      </c>
      <c r="K8" s="139">
        <v>8909.85</v>
      </c>
      <c r="L8" s="139">
        <v>8909.85</v>
      </c>
      <c r="M8" s="139">
        <v>1490</v>
      </c>
      <c r="N8" s="139">
        <v>9949.15</v>
      </c>
      <c r="O8" s="139">
        <v>81975</v>
      </c>
      <c r="P8" s="140">
        <v>1200</v>
      </c>
      <c r="Q8" s="138">
        <v>45169</v>
      </c>
      <c r="AR8">
        <f t="shared" si="2"/>
        <v>0</v>
      </c>
      <c r="AS8">
        <f t="shared" si="3"/>
        <v>0</v>
      </c>
      <c r="AT8">
        <f t="shared" si="1"/>
        <v>0</v>
      </c>
    </row>
    <row r="9" spans="2:47" ht="14.5" customHeight="1" thickBot="1">
      <c r="B9" t="str">
        <f t="shared" si="0"/>
        <v>MIDCPNIFTY4516945254</v>
      </c>
      <c r="C9" s="137" t="s">
        <v>222</v>
      </c>
      <c r="D9" s="137" t="s">
        <v>225</v>
      </c>
      <c r="E9" s="138">
        <v>45229</v>
      </c>
      <c r="F9" s="139">
        <v>0</v>
      </c>
      <c r="G9" s="137" t="s">
        <v>223</v>
      </c>
      <c r="H9" s="139">
        <v>0</v>
      </c>
      <c r="I9" s="139">
        <v>0</v>
      </c>
      <c r="J9" s="139">
        <v>0</v>
      </c>
      <c r="K9" s="139">
        <v>8892.25</v>
      </c>
      <c r="L9" s="139">
        <v>8992.6</v>
      </c>
      <c r="M9" s="139">
        <v>0</v>
      </c>
      <c r="N9" s="139">
        <v>0</v>
      </c>
      <c r="O9" s="139">
        <v>975</v>
      </c>
      <c r="P9" s="139">
        <v>0</v>
      </c>
      <c r="Q9" s="138">
        <v>45169</v>
      </c>
      <c r="AR9">
        <f t="shared" si="2"/>
        <v>0</v>
      </c>
      <c r="AS9">
        <f t="shared" si="3"/>
        <v>0</v>
      </c>
      <c r="AT9">
        <f t="shared" si="1"/>
        <v>0</v>
      </c>
    </row>
    <row r="10" spans="2:47" ht="14.5" customHeight="1" thickBot="1">
      <c r="B10" t="str">
        <f t="shared" si="0"/>
        <v>NIFTY4516945169</v>
      </c>
      <c r="C10" s="137" t="s">
        <v>222</v>
      </c>
      <c r="D10" s="137" t="s">
        <v>225</v>
      </c>
      <c r="E10" s="138">
        <v>45254</v>
      </c>
      <c r="F10" s="139">
        <v>0</v>
      </c>
      <c r="G10" s="137" t="s">
        <v>223</v>
      </c>
      <c r="H10" s="139">
        <v>0</v>
      </c>
      <c r="I10" s="139">
        <v>0</v>
      </c>
      <c r="J10" s="139">
        <v>0</v>
      </c>
      <c r="K10" s="139">
        <v>8906.2000000000007</v>
      </c>
      <c r="L10" s="139">
        <v>9036.85</v>
      </c>
      <c r="M10" s="139">
        <v>0</v>
      </c>
      <c r="N10" s="139">
        <v>0</v>
      </c>
      <c r="O10" s="139">
        <v>0</v>
      </c>
      <c r="P10" s="139">
        <v>0</v>
      </c>
      <c r="Q10" s="138">
        <v>45169</v>
      </c>
      <c r="AR10">
        <f t="shared" si="2"/>
        <v>13602900</v>
      </c>
      <c r="AS10">
        <f t="shared" si="3"/>
        <v>291350</v>
      </c>
      <c r="AT10">
        <f t="shared" si="1"/>
        <v>13311550</v>
      </c>
    </row>
    <row r="11" spans="2:47" ht="14.5" customHeight="1" thickBot="1">
      <c r="B11" t="str">
        <f t="shared" si="0"/>
        <v>NIFTY4516945197</v>
      </c>
      <c r="C11" s="137" t="s">
        <v>222</v>
      </c>
      <c r="D11" s="137" t="s">
        <v>15</v>
      </c>
      <c r="E11" s="138">
        <v>45169</v>
      </c>
      <c r="F11" s="139">
        <v>0</v>
      </c>
      <c r="G11" s="137" t="s">
        <v>223</v>
      </c>
      <c r="H11" s="139">
        <v>19354.349999999999</v>
      </c>
      <c r="I11" s="139">
        <v>19383</v>
      </c>
      <c r="J11" s="139">
        <v>19235.599999999999</v>
      </c>
      <c r="K11" s="139">
        <v>19252</v>
      </c>
      <c r="L11" s="139">
        <v>19253.8</v>
      </c>
      <c r="M11" s="139">
        <v>117738</v>
      </c>
      <c r="N11" s="139">
        <v>1135752.51</v>
      </c>
      <c r="O11" s="139">
        <v>2997100</v>
      </c>
      <c r="P11" s="140">
        <v>-2357900</v>
      </c>
      <c r="Q11" s="138">
        <v>45169</v>
      </c>
      <c r="AR11">
        <f t="shared" si="2"/>
        <v>0</v>
      </c>
      <c r="AS11">
        <f t="shared" si="3"/>
        <v>0</v>
      </c>
      <c r="AT11">
        <f t="shared" si="1"/>
        <v>0</v>
      </c>
    </row>
    <row r="12" spans="2:47" ht="14.5" customHeight="1" thickBot="1">
      <c r="B12" t="str">
        <f t="shared" si="0"/>
        <v>NIFTY4516945225</v>
      </c>
      <c r="C12" s="137" t="s">
        <v>222</v>
      </c>
      <c r="D12" s="137" t="s">
        <v>15</v>
      </c>
      <c r="E12" s="138">
        <v>45197</v>
      </c>
      <c r="F12" s="139">
        <v>0</v>
      </c>
      <c r="G12" s="137" t="s">
        <v>223</v>
      </c>
      <c r="H12" s="139">
        <v>19452.349999999999</v>
      </c>
      <c r="I12" s="139">
        <v>19492</v>
      </c>
      <c r="J12" s="139">
        <v>19388.349999999999</v>
      </c>
      <c r="K12" s="139">
        <v>19414.25</v>
      </c>
      <c r="L12" s="139">
        <v>19414.25</v>
      </c>
      <c r="M12" s="139">
        <v>142409</v>
      </c>
      <c r="N12" s="139">
        <v>1382719.06</v>
      </c>
      <c r="O12" s="139">
        <v>10089500</v>
      </c>
      <c r="P12" s="140">
        <v>2601150</v>
      </c>
      <c r="Q12" s="138">
        <v>45169</v>
      </c>
      <c r="AR12">
        <f t="shared" si="2"/>
        <v>0</v>
      </c>
      <c r="AS12">
        <f t="shared" si="3"/>
        <v>0</v>
      </c>
      <c r="AT12">
        <f t="shared" si="1"/>
        <v>0</v>
      </c>
    </row>
    <row r="13" spans="2:47" ht="14.5" customHeight="1" thickBot="1">
      <c r="B13" t="str">
        <f t="shared" si="0"/>
        <v>AARTIIND4516945169</v>
      </c>
      <c r="C13" s="137" t="s">
        <v>222</v>
      </c>
      <c r="D13" s="137" t="s">
        <v>15</v>
      </c>
      <c r="E13" s="138">
        <v>45225</v>
      </c>
      <c r="F13" s="139">
        <v>0</v>
      </c>
      <c r="G13" s="137" t="s">
        <v>223</v>
      </c>
      <c r="H13" s="139">
        <v>19550</v>
      </c>
      <c r="I13" s="139">
        <v>19579.599999999999</v>
      </c>
      <c r="J13" s="139">
        <v>19487.25</v>
      </c>
      <c r="K13" s="139">
        <v>19516.7</v>
      </c>
      <c r="L13" s="139">
        <v>19516.7</v>
      </c>
      <c r="M13" s="139">
        <v>5510</v>
      </c>
      <c r="N13" s="139">
        <v>53768.31</v>
      </c>
      <c r="O13" s="139">
        <v>516300</v>
      </c>
      <c r="P13" s="140">
        <v>48100</v>
      </c>
      <c r="Q13" s="138">
        <v>45169</v>
      </c>
      <c r="AR13">
        <f t="shared" si="2"/>
        <v>11290000</v>
      </c>
      <c r="AS13">
        <f t="shared" si="3"/>
        <v>-814000</v>
      </c>
      <c r="AT13">
        <f t="shared" si="1"/>
        <v>12104000</v>
      </c>
    </row>
    <row r="14" spans="2:47" ht="14.5" customHeight="1" thickBot="1">
      <c r="B14" t="str">
        <f t="shared" si="0"/>
        <v>AARTIIND4516945197</v>
      </c>
      <c r="C14" s="137" t="s">
        <v>226</v>
      </c>
      <c r="D14" s="137" t="s">
        <v>67</v>
      </c>
      <c r="E14" s="138">
        <v>45169</v>
      </c>
      <c r="F14" s="139">
        <v>0</v>
      </c>
      <c r="G14" s="137" t="s">
        <v>223</v>
      </c>
      <c r="H14" s="139">
        <v>489.55</v>
      </c>
      <c r="I14" s="139">
        <v>496.6</v>
      </c>
      <c r="J14" s="139">
        <v>487.6</v>
      </c>
      <c r="K14" s="139">
        <v>491.65</v>
      </c>
      <c r="L14" s="139">
        <v>491.8</v>
      </c>
      <c r="M14" s="139">
        <v>3280</v>
      </c>
      <c r="N14" s="139">
        <v>16121.7</v>
      </c>
      <c r="O14" s="139">
        <v>476000</v>
      </c>
      <c r="P14" s="140">
        <v>-1852000</v>
      </c>
      <c r="Q14" s="138">
        <v>45169</v>
      </c>
      <c r="AR14">
        <f t="shared" si="2"/>
        <v>0</v>
      </c>
      <c r="AS14">
        <f t="shared" si="3"/>
        <v>0</v>
      </c>
      <c r="AT14">
        <f t="shared" si="1"/>
        <v>0</v>
      </c>
    </row>
    <row r="15" spans="2:47" ht="14.5" customHeight="1" thickBot="1">
      <c r="B15" t="str">
        <f t="shared" si="0"/>
        <v>AARTIIND4516945225</v>
      </c>
      <c r="C15" s="137" t="s">
        <v>226</v>
      </c>
      <c r="D15" s="137" t="s">
        <v>67</v>
      </c>
      <c r="E15" s="138">
        <v>45197</v>
      </c>
      <c r="F15" s="139">
        <v>0</v>
      </c>
      <c r="G15" s="137" t="s">
        <v>223</v>
      </c>
      <c r="H15" s="139">
        <v>492.55</v>
      </c>
      <c r="I15" s="139">
        <v>500.25</v>
      </c>
      <c r="J15" s="139">
        <v>490.7</v>
      </c>
      <c r="K15" s="139">
        <v>495</v>
      </c>
      <c r="L15" s="139">
        <v>495</v>
      </c>
      <c r="M15" s="139">
        <v>5703</v>
      </c>
      <c r="N15" s="139">
        <v>28243.46</v>
      </c>
      <c r="O15" s="139">
        <v>10402000</v>
      </c>
      <c r="P15" s="140">
        <v>1006000</v>
      </c>
      <c r="Q15" s="138">
        <v>45169</v>
      </c>
      <c r="AR15">
        <f t="shared" si="2"/>
        <v>0</v>
      </c>
      <c r="AS15">
        <f t="shared" si="3"/>
        <v>0</v>
      </c>
      <c r="AT15">
        <f t="shared" si="1"/>
        <v>0</v>
      </c>
    </row>
    <row r="16" spans="2:47" ht="14.5" customHeight="1" thickBot="1">
      <c r="B16" t="str">
        <f t="shared" si="0"/>
        <v>ABB4516945169</v>
      </c>
      <c r="C16" s="137" t="s">
        <v>226</v>
      </c>
      <c r="D16" s="137" t="s">
        <v>67</v>
      </c>
      <c r="E16" s="138">
        <v>45225</v>
      </c>
      <c r="F16" s="139">
        <v>0</v>
      </c>
      <c r="G16" s="137" t="s">
        <v>223</v>
      </c>
      <c r="H16" s="139">
        <v>496.7</v>
      </c>
      <c r="I16" s="139">
        <v>503.5</v>
      </c>
      <c r="J16" s="139">
        <v>494.5</v>
      </c>
      <c r="K16" s="139">
        <v>498.35</v>
      </c>
      <c r="L16" s="139">
        <v>498.35</v>
      </c>
      <c r="M16" s="139">
        <v>124</v>
      </c>
      <c r="N16" s="139">
        <v>617.79</v>
      </c>
      <c r="O16" s="139">
        <v>412000</v>
      </c>
      <c r="P16" s="140">
        <v>32000</v>
      </c>
      <c r="Q16" s="138">
        <v>45169</v>
      </c>
      <c r="AR16">
        <f t="shared" si="2"/>
        <v>1380750</v>
      </c>
      <c r="AS16">
        <f t="shared" si="3"/>
        <v>-76750</v>
      </c>
      <c r="AT16">
        <f t="shared" si="1"/>
        <v>1457500</v>
      </c>
    </row>
    <row r="17" spans="2:46" ht="14.5" customHeight="1" thickBot="1">
      <c r="B17" t="str">
        <f t="shared" si="0"/>
        <v>ABB4516945197</v>
      </c>
      <c r="C17" s="137" t="s">
        <v>226</v>
      </c>
      <c r="D17" s="137" t="s">
        <v>68</v>
      </c>
      <c r="E17" s="138">
        <v>45169</v>
      </c>
      <c r="F17" s="139">
        <v>0</v>
      </c>
      <c r="G17" s="137" t="s">
        <v>223</v>
      </c>
      <c r="H17" s="139">
        <v>4339</v>
      </c>
      <c r="I17" s="139">
        <v>4401.5</v>
      </c>
      <c r="J17" s="139">
        <v>4311.2</v>
      </c>
      <c r="K17" s="139">
        <v>4383.8</v>
      </c>
      <c r="L17" s="139">
        <v>4381.55</v>
      </c>
      <c r="M17" s="139">
        <v>2370</v>
      </c>
      <c r="N17" s="139">
        <v>25919.01</v>
      </c>
      <c r="O17" s="139">
        <v>100500</v>
      </c>
      <c r="P17" s="140">
        <v>-375000</v>
      </c>
      <c r="Q17" s="138">
        <v>45169</v>
      </c>
      <c r="AR17">
        <f t="shared" si="2"/>
        <v>0</v>
      </c>
      <c r="AS17">
        <f t="shared" si="3"/>
        <v>0</v>
      </c>
      <c r="AT17">
        <f t="shared" si="1"/>
        <v>0</v>
      </c>
    </row>
    <row r="18" spans="2:46" ht="14.5" customHeight="1" thickBot="1">
      <c r="B18" t="str">
        <f t="shared" si="0"/>
        <v>ABB4516945225</v>
      </c>
      <c r="C18" s="137" t="s">
        <v>226</v>
      </c>
      <c r="D18" s="137" t="s">
        <v>68</v>
      </c>
      <c r="E18" s="138">
        <v>45197</v>
      </c>
      <c r="F18" s="139">
        <v>0</v>
      </c>
      <c r="G18" s="137" t="s">
        <v>223</v>
      </c>
      <c r="H18" s="139">
        <v>4382.3500000000004</v>
      </c>
      <c r="I18" s="139">
        <v>4424.3999999999996</v>
      </c>
      <c r="J18" s="139">
        <v>4373.8</v>
      </c>
      <c r="K18" s="139">
        <v>4413.6000000000004</v>
      </c>
      <c r="L18" s="139">
        <v>4413.6000000000004</v>
      </c>
      <c r="M18" s="139">
        <v>2880</v>
      </c>
      <c r="N18" s="139">
        <v>31718.35</v>
      </c>
      <c r="O18" s="139">
        <v>1261500</v>
      </c>
      <c r="P18" s="140">
        <v>293250</v>
      </c>
      <c r="Q18" s="138">
        <v>45169</v>
      </c>
      <c r="AR18">
        <f t="shared" si="2"/>
        <v>0</v>
      </c>
      <c r="AS18">
        <f t="shared" si="3"/>
        <v>0</v>
      </c>
      <c r="AT18">
        <f t="shared" si="1"/>
        <v>0</v>
      </c>
    </row>
    <row r="19" spans="2:46" ht="14.5" customHeight="1" thickBot="1">
      <c r="B19" t="str">
        <f t="shared" si="0"/>
        <v>ABBOTINDIA4516945169</v>
      </c>
      <c r="C19" s="137" t="s">
        <v>226</v>
      </c>
      <c r="D19" s="137" t="s">
        <v>68</v>
      </c>
      <c r="E19" s="138">
        <v>45225</v>
      </c>
      <c r="F19" s="139">
        <v>0</v>
      </c>
      <c r="G19" s="137" t="s">
        <v>223</v>
      </c>
      <c r="H19" s="139">
        <v>4380</v>
      </c>
      <c r="I19" s="139">
        <v>4444</v>
      </c>
      <c r="J19" s="139">
        <v>4380</v>
      </c>
      <c r="K19" s="139">
        <v>4441.2</v>
      </c>
      <c r="L19" s="139">
        <v>4441.2</v>
      </c>
      <c r="M19" s="139">
        <v>24</v>
      </c>
      <c r="N19" s="139">
        <v>265.26</v>
      </c>
      <c r="O19" s="139">
        <v>18750</v>
      </c>
      <c r="P19" s="140">
        <v>5000</v>
      </c>
      <c r="Q19" s="138">
        <v>45169</v>
      </c>
      <c r="AR19">
        <f t="shared" si="2"/>
        <v>67280</v>
      </c>
      <c r="AS19">
        <f t="shared" si="3"/>
        <v>-3200</v>
      </c>
      <c r="AT19">
        <f t="shared" si="1"/>
        <v>70480</v>
      </c>
    </row>
    <row r="20" spans="2:46" ht="14.5" customHeight="1" thickBot="1">
      <c r="B20" t="str">
        <f t="shared" si="0"/>
        <v>ABBOTINDIA4516945197</v>
      </c>
      <c r="C20" s="137" t="s">
        <v>226</v>
      </c>
      <c r="D20" s="137" t="s">
        <v>69</v>
      </c>
      <c r="E20" s="138">
        <v>45169</v>
      </c>
      <c r="F20" s="139">
        <v>0</v>
      </c>
      <c r="G20" s="137" t="s">
        <v>223</v>
      </c>
      <c r="H20" s="139">
        <v>23395.9</v>
      </c>
      <c r="I20" s="139">
        <v>23395.9</v>
      </c>
      <c r="J20" s="139">
        <v>23036.75</v>
      </c>
      <c r="K20" s="139">
        <v>23085.95</v>
      </c>
      <c r="L20" s="139">
        <v>23109.75</v>
      </c>
      <c r="M20" s="139">
        <v>583</v>
      </c>
      <c r="N20" s="139">
        <v>5412.09</v>
      </c>
      <c r="O20" s="139">
        <v>3120</v>
      </c>
      <c r="P20" s="140">
        <v>-12440</v>
      </c>
      <c r="Q20" s="138">
        <v>45169</v>
      </c>
      <c r="AR20">
        <f t="shared" si="2"/>
        <v>0</v>
      </c>
      <c r="AS20">
        <f t="shared" si="3"/>
        <v>0</v>
      </c>
      <c r="AT20">
        <f t="shared" si="1"/>
        <v>0</v>
      </c>
    </row>
    <row r="21" spans="2:46" ht="15.75" customHeight="1" thickBot="1">
      <c r="B21" t="str">
        <f t="shared" si="0"/>
        <v>ABBOTINDIA4516945225</v>
      </c>
      <c r="C21" s="137" t="s">
        <v>226</v>
      </c>
      <c r="D21" s="137" t="s">
        <v>69</v>
      </c>
      <c r="E21" s="138">
        <v>45197</v>
      </c>
      <c r="F21" s="139">
        <v>0</v>
      </c>
      <c r="G21" s="137" t="s">
        <v>223</v>
      </c>
      <c r="H21" s="139">
        <v>23392.2</v>
      </c>
      <c r="I21" s="139">
        <v>23557.25</v>
      </c>
      <c r="J21" s="139">
        <v>23222.1</v>
      </c>
      <c r="K21" s="139">
        <v>23268</v>
      </c>
      <c r="L21" s="139">
        <v>23268</v>
      </c>
      <c r="M21" s="139">
        <v>645</v>
      </c>
      <c r="N21" s="139">
        <v>6032.26</v>
      </c>
      <c r="O21" s="139">
        <v>63520</v>
      </c>
      <c r="P21" s="140">
        <v>9200</v>
      </c>
      <c r="Q21" s="138">
        <v>45169</v>
      </c>
      <c r="AR21">
        <f t="shared" si="2"/>
        <v>0</v>
      </c>
      <c r="AS21">
        <f t="shared" si="3"/>
        <v>0</v>
      </c>
      <c r="AT21">
        <f t="shared" si="1"/>
        <v>0</v>
      </c>
    </row>
    <row r="22" spans="2:46" ht="15.75" customHeight="1" thickBot="1">
      <c r="B22" t="str">
        <f t="shared" si="0"/>
        <v>ABCAPITAL4516945169</v>
      </c>
      <c r="C22" s="137" t="s">
        <v>226</v>
      </c>
      <c r="D22" s="137" t="s">
        <v>69</v>
      </c>
      <c r="E22" s="138">
        <v>45225</v>
      </c>
      <c r="F22" s="139">
        <v>0</v>
      </c>
      <c r="G22" s="137" t="s">
        <v>223</v>
      </c>
      <c r="H22" s="139">
        <v>23098.799999999999</v>
      </c>
      <c r="I22" s="139">
        <v>23098.799999999999</v>
      </c>
      <c r="J22" s="139">
        <v>23098.799999999999</v>
      </c>
      <c r="K22" s="139">
        <v>23098.799999999999</v>
      </c>
      <c r="L22" s="139">
        <v>23365.4</v>
      </c>
      <c r="M22" s="139">
        <v>1</v>
      </c>
      <c r="N22" s="139">
        <v>9.23</v>
      </c>
      <c r="O22" s="139">
        <v>640</v>
      </c>
      <c r="P22" s="139">
        <v>40</v>
      </c>
      <c r="Q22" s="138">
        <v>45169</v>
      </c>
      <c r="AR22">
        <f t="shared" si="2"/>
        <v>37756800</v>
      </c>
      <c r="AS22">
        <f t="shared" si="3"/>
        <v>5319000</v>
      </c>
      <c r="AT22">
        <f t="shared" si="1"/>
        <v>32437800</v>
      </c>
    </row>
    <row r="23" spans="2:46" ht="15.75" customHeight="1" thickBot="1">
      <c r="B23" t="str">
        <f t="shared" si="0"/>
        <v>ABCAPITAL4516945197</v>
      </c>
      <c r="C23" s="137" t="s">
        <v>226</v>
      </c>
      <c r="D23" s="137" t="s">
        <v>70</v>
      </c>
      <c r="E23" s="138">
        <v>45169</v>
      </c>
      <c r="F23" s="139">
        <v>0</v>
      </c>
      <c r="G23" s="137" t="s">
        <v>223</v>
      </c>
      <c r="H23" s="139">
        <v>181.45</v>
      </c>
      <c r="I23" s="139">
        <v>184.35</v>
      </c>
      <c r="J23" s="139">
        <v>178.45</v>
      </c>
      <c r="K23" s="139">
        <v>181.8</v>
      </c>
      <c r="L23" s="139">
        <v>181.15</v>
      </c>
      <c r="M23" s="139">
        <v>1882</v>
      </c>
      <c r="N23" s="139">
        <v>18310.77</v>
      </c>
      <c r="O23" s="139">
        <v>2516400</v>
      </c>
      <c r="P23" s="140">
        <v>-3645000</v>
      </c>
      <c r="Q23" s="138">
        <v>45169</v>
      </c>
      <c r="AR23">
        <f t="shared" si="2"/>
        <v>0</v>
      </c>
      <c r="AS23">
        <f t="shared" si="3"/>
        <v>0</v>
      </c>
      <c r="AT23">
        <f t="shared" si="1"/>
        <v>0</v>
      </c>
    </row>
    <row r="24" spans="2:46" ht="15.75" customHeight="1" thickBot="1">
      <c r="B24" t="str">
        <f t="shared" si="0"/>
        <v>ABCAPITAL4516945225</v>
      </c>
      <c r="C24" s="137" t="s">
        <v>226</v>
      </c>
      <c r="D24" s="137" t="s">
        <v>70</v>
      </c>
      <c r="E24" s="138">
        <v>45197</v>
      </c>
      <c r="F24" s="139">
        <v>0</v>
      </c>
      <c r="G24" s="137" t="s">
        <v>223</v>
      </c>
      <c r="H24" s="139">
        <v>182.55</v>
      </c>
      <c r="I24" s="139">
        <v>185.7</v>
      </c>
      <c r="J24" s="139">
        <v>179.65</v>
      </c>
      <c r="K24" s="139">
        <v>183.05</v>
      </c>
      <c r="L24" s="139">
        <v>183.05</v>
      </c>
      <c r="M24" s="139">
        <v>5573</v>
      </c>
      <c r="N24" s="139">
        <v>54815.66</v>
      </c>
      <c r="O24" s="139">
        <v>34900200</v>
      </c>
      <c r="P24" s="140">
        <v>8942400</v>
      </c>
      <c r="Q24" s="138">
        <v>45169</v>
      </c>
      <c r="AR24">
        <f t="shared" si="2"/>
        <v>0</v>
      </c>
      <c r="AS24">
        <f t="shared" si="3"/>
        <v>0</v>
      </c>
      <c r="AT24">
        <f t="shared" si="1"/>
        <v>0</v>
      </c>
    </row>
    <row r="25" spans="2:46" ht="15.75" customHeight="1" thickBot="1">
      <c r="B25" t="str">
        <f t="shared" si="0"/>
        <v>ABFRL4516945169</v>
      </c>
      <c r="C25" s="137" t="s">
        <v>226</v>
      </c>
      <c r="D25" s="137" t="s">
        <v>70</v>
      </c>
      <c r="E25" s="138">
        <v>45225</v>
      </c>
      <c r="F25" s="139">
        <v>0</v>
      </c>
      <c r="G25" s="137" t="s">
        <v>223</v>
      </c>
      <c r="H25" s="139">
        <v>183.4</v>
      </c>
      <c r="I25" s="139">
        <v>185.5</v>
      </c>
      <c r="J25" s="139">
        <v>181</v>
      </c>
      <c r="K25" s="139">
        <v>184.45</v>
      </c>
      <c r="L25" s="139">
        <v>184.45</v>
      </c>
      <c r="M25" s="139">
        <v>25</v>
      </c>
      <c r="N25" s="139">
        <v>247.01</v>
      </c>
      <c r="O25" s="139">
        <v>340200</v>
      </c>
      <c r="P25" s="140">
        <v>21600</v>
      </c>
      <c r="Q25" s="138">
        <v>45169</v>
      </c>
      <c r="AR25">
        <f t="shared" si="2"/>
        <v>24837800</v>
      </c>
      <c r="AS25">
        <f t="shared" si="3"/>
        <v>-436800</v>
      </c>
      <c r="AT25">
        <f t="shared" si="1"/>
        <v>25274600</v>
      </c>
    </row>
    <row r="26" spans="2:46" ht="15.75" customHeight="1" thickBot="1">
      <c r="B26" t="str">
        <f t="shared" si="0"/>
        <v>ABFRL4516945197</v>
      </c>
      <c r="C26" s="137" t="s">
        <v>226</v>
      </c>
      <c r="D26" s="137" t="s">
        <v>71</v>
      </c>
      <c r="E26" s="138">
        <v>45169</v>
      </c>
      <c r="F26" s="139">
        <v>0</v>
      </c>
      <c r="G26" s="137" t="s">
        <v>223</v>
      </c>
      <c r="H26" s="139">
        <v>220.45</v>
      </c>
      <c r="I26" s="139">
        <v>221.1</v>
      </c>
      <c r="J26" s="139">
        <v>218.2</v>
      </c>
      <c r="K26" s="139">
        <v>219.25</v>
      </c>
      <c r="L26" s="139">
        <v>219.55</v>
      </c>
      <c r="M26" s="139">
        <v>2269</v>
      </c>
      <c r="N26" s="139">
        <v>12947.12</v>
      </c>
      <c r="O26" s="139">
        <v>1232400</v>
      </c>
      <c r="P26" s="140">
        <v>-3533400</v>
      </c>
      <c r="Q26" s="138">
        <v>45169</v>
      </c>
      <c r="AR26">
        <f t="shared" si="2"/>
        <v>0</v>
      </c>
      <c r="AS26">
        <f t="shared" si="3"/>
        <v>0</v>
      </c>
      <c r="AT26">
        <f t="shared" si="1"/>
        <v>0</v>
      </c>
    </row>
    <row r="27" spans="2:46" ht="15.75" customHeight="1" thickBot="1">
      <c r="B27" t="str">
        <f t="shared" si="0"/>
        <v>ABFRL4516945225</v>
      </c>
      <c r="C27" s="137" t="s">
        <v>226</v>
      </c>
      <c r="D27" s="137" t="s">
        <v>71</v>
      </c>
      <c r="E27" s="138">
        <v>45197</v>
      </c>
      <c r="F27" s="139">
        <v>0</v>
      </c>
      <c r="G27" s="137" t="s">
        <v>223</v>
      </c>
      <c r="H27" s="139">
        <v>221.3</v>
      </c>
      <c r="I27" s="139">
        <v>223.2</v>
      </c>
      <c r="J27" s="139">
        <v>219.7</v>
      </c>
      <c r="K27" s="139">
        <v>220.7</v>
      </c>
      <c r="L27" s="139">
        <v>220.7</v>
      </c>
      <c r="M27" s="139">
        <v>2873</v>
      </c>
      <c r="N27" s="139">
        <v>16510.13</v>
      </c>
      <c r="O27" s="139">
        <v>23132200</v>
      </c>
      <c r="P27" s="140">
        <v>3000400</v>
      </c>
      <c r="Q27" s="138">
        <v>45169</v>
      </c>
      <c r="AR27">
        <f t="shared" si="2"/>
        <v>0</v>
      </c>
      <c r="AS27">
        <f t="shared" si="3"/>
        <v>0</v>
      </c>
      <c r="AT27">
        <f t="shared" si="1"/>
        <v>0</v>
      </c>
    </row>
    <row r="28" spans="2:46" ht="15.75" customHeight="1" thickBot="1">
      <c r="B28" t="str">
        <f t="shared" si="0"/>
        <v>ACC4516945169</v>
      </c>
      <c r="C28" s="137" t="s">
        <v>226</v>
      </c>
      <c r="D28" s="137" t="s">
        <v>71</v>
      </c>
      <c r="E28" s="138">
        <v>45225</v>
      </c>
      <c r="F28" s="139">
        <v>0</v>
      </c>
      <c r="G28" s="137" t="s">
        <v>223</v>
      </c>
      <c r="H28" s="139">
        <v>223.7</v>
      </c>
      <c r="I28" s="139">
        <v>223.7</v>
      </c>
      <c r="J28" s="139">
        <v>221.7</v>
      </c>
      <c r="K28" s="139">
        <v>222.5</v>
      </c>
      <c r="L28" s="139">
        <v>222.5</v>
      </c>
      <c r="M28" s="139">
        <v>69</v>
      </c>
      <c r="N28" s="139">
        <v>399.56</v>
      </c>
      <c r="O28" s="139">
        <v>473200</v>
      </c>
      <c r="P28" s="140">
        <v>96200</v>
      </c>
      <c r="Q28" s="138">
        <v>45169</v>
      </c>
      <c r="AR28">
        <f t="shared" si="2"/>
        <v>6586800</v>
      </c>
      <c r="AS28">
        <f t="shared" si="3"/>
        <v>120600</v>
      </c>
      <c r="AT28">
        <f t="shared" si="1"/>
        <v>6466200</v>
      </c>
    </row>
    <row r="29" spans="2:46" ht="15.75" customHeight="1" thickBot="1">
      <c r="B29" t="str">
        <f t="shared" si="0"/>
        <v>ACC4516945197</v>
      </c>
      <c r="C29" s="137" t="s">
        <v>226</v>
      </c>
      <c r="D29" s="137" t="s">
        <v>72</v>
      </c>
      <c r="E29" s="138">
        <v>45169</v>
      </c>
      <c r="F29" s="139">
        <v>0</v>
      </c>
      <c r="G29" s="137" t="s">
        <v>223</v>
      </c>
      <c r="H29" s="139">
        <v>1980.8</v>
      </c>
      <c r="I29" s="139">
        <v>2032</v>
      </c>
      <c r="J29" s="139">
        <v>1933.35</v>
      </c>
      <c r="K29" s="139">
        <v>2017.45</v>
      </c>
      <c r="L29" s="139">
        <v>2005.75</v>
      </c>
      <c r="M29" s="139">
        <v>6905</v>
      </c>
      <c r="N29" s="139">
        <v>40788.93</v>
      </c>
      <c r="O29" s="139">
        <v>307500</v>
      </c>
      <c r="P29" s="140">
        <v>-966300</v>
      </c>
      <c r="Q29" s="138">
        <v>45169</v>
      </c>
      <c r="AR29">
        <f t="shared" si="2"/>
        <v>0</v>
      </c>
      <c r="AS29">
        <f t="shared" si="3"/>
        <v>0</v>
      </c>
      <c r="AT29">
        <f t="shared" si="1"/>
        <v>0</v>
      </c>
    </row>
    <row r="30" spans="2:46" ht="15.75" customHeight="1" thickBot="1">
      <c r="B30" t="str">
        <f t="shared" si="0"/>
        <v>ACC4516945225</v>
      </c>
      <c r="C30" s="137" t="s">
        <v>226</v>
      </c>
      <c r="D30" s="137" t="s">
        <v>72</v>
      </c>
      <c r="E30" s="138">
        <v>45197</v>
      </c>
      <c r="F30" s="139">
        <v>0</v>
      </c>
      <c r="G30" s="137" t="s">
        <v>223</v>
      </c>
      <c r="H30" s="139">
        <v>2015.85</v>
      </c>
      <c r="I30" s="139">
        <v>2044.95</v>
      </c>
      <c r="J30" s="139">
        <v>1945.6</v>
      </c>
      <c r="K30" s="139">
        <v>2021.85</v>
      </c>
      <c r="L30" s="139">
        <v>2021.85</v>
      </c>
      <c r="M30" s="139">
        <v>21228</v>
      </c>
      <c r="N30" s="139">
        <v>127094.48</v>
      </c>
      <c r="O30" s="139">
        <v>6252600</v>
      </c>
      <c r="P30" s="140">
        <v>1075800</v>
      </c>
      <c r="Q30" s="138">
        <v>45169</v>
      </c>
      <c r="AR30">
        <f t="shared" si="2"/>
        <v>0</v>
      </c>
      <c r="AS30">
        <f t="shared" si="3"/>
        <v>0</v>
      </c>
      <c r="AT30">
        <f t="shared" si="1"/>
        <v>0</v>
      </c>
    </row>
    <row r="31" spans="2:46" ht="15.75" customHeight="1" thickBot="1">
      <c r="B31" t="str">
        <f t="shared" si="0"/>
        <v>ADANIENT4516945169</v>
      </c>
      <c r="C31" s="137" t="s">
        <v>226</v>
      </c>
      <c r="D31" s="137" t="s">
        <v>72</v>
      </c>
      <c r="E31" s="138">
        <v>45225</v>
      </c>
      <c r="F31" s="139">
        <v>0</v>
      </c>
      <c r="G31" s="137" t="s">
        <v>223</v>
      </c>
      <c r="H31" s="139">
        <v>2000.2</v>
      </c>
      <c r="I31" s="139">
        <v>2050</v>
      </c>
      <c r="J31" s="139">
        <v>1961.7</v>
      </c>
      <c r="K31" s="139">
        <v>2035.15</v>
      </c>
      <c r="L31" s="139">
        <v>2035.15</v>
      </c>
      <c r="M31" s="139">
        <v>126</v>
      </c>
      <c r="N31" s="139">
        <v>754.74</v>
      </c>
      <c r="O31" s="139">
        <v>26700</v>
      </c>
      <c r="P31" s="140">
        <v>11100</v>
      </c>
      <c r="Q31" s="138">
        <v>45169</v>
      </c>
      <c r="AR31">
        <f t="shared" si="2"/>
        <v>11771700</v>
      </c>
      <c r="AS31">
        <f t="shared" si="3"/>
        <v>452100</v>
      </c>
      <c r="AT31">
        <f t="shared" si="1"/>
        <v>11319600</v>
      </c>
    </row>
    <row r="32" spans="2:46" ht="15.75" customHeight="1" thickBot="1">
      <c r="B32" t="str">
        <f t="shared" si="0"/>
        <v>ADANIENT4516945197</v>
      </c>
      <c r="C32" s="137" t="s">
        <v>226</v>
      </c>
      <c r="D32" s="137" t="s">
        <v>45</v>
      </c>
      <c r="E32" s="138">
        <v>45169</v>
      </c>
      <c r="F32" s="139">
        <v>0</v>
      </c>
      <c r="G32" s="137" t="s">
        <v>223</v>
      </c>
      <c r="H32" s="139">
        <v>2439.9</v>
      </c>
      <c r="I32" s="139">
        <v>2489.5500000000002</v>
      </c>
      <c r="J32" s="139">
        <v>2379.1</v>
      </c>
      <c r="K32" s="139">
        <v>2415.85</v>
      </c>
      <c r="L32" s="139">
        <v>2419.25</v>
      </c>
      <c r="M32" s="139">
        <v>17834</v>
      </c>
      <c r="N32" s="139">
        <v>130336.08</v>
      </c>
      <c r="O32" s="139">
        <v>644700</v>
      </c>
      <c r="P32" s="140">
        <v>-2110500</v>
      </c>
      <c r="Q32" s="138">
        <v>45169</v>
      </c>
      <c r="AR32">
        <f t="shared" si="2"/>
        <v>0</v>
      </c>
      <c r="AS32">
        <f t="shared" si="3"/>
        <v>0</v>
      </c>
      <c r="AT32">
        <f t="shared" si="1"/>
        <v>0</v>
      </c>
    </row>
    <row r="33" spans="2:46" ht="15.75" customHeight="1" thickBot="1">
      <c r="B33" t="str">
        <f t="shared" si="0"/>
        <v>ADANIENT4516945225</v>
      </c>
      <c r="C33" s="137" t="s">
        <v>226</v>
      </c>
      <c r="D33" s="137" t="s">
        <v>45</v>
      </c>
      <c r="E33" s="138">
        <v>45197</v>
      </c>
      <c r="F33" s="139">
        <v>0</v>
      </c>
      <c r="G33" s="137" t="s">
        <v>223</v>
      </c>
      <c r="H33" s="139">
        <v>2489.9499999999998</v>
      </c>
      <c r="I33" s="139">
        <v>2503.85</v>
      </c>
      <c r="J33" s="139">
        <v>2395</v>
      </c>
      <c r="K33" s="139">
        <v>2433.4499999999998</v>
      </c>
      <c r="L33" s="139">
        <v>2433.4499999999998</v>
      </c>
      <c r="M33" s="139">
        <v>26711</v>
      </c>
      <c r="N33" s="139">
        <v>196566.09</v>
      </c>
      <c r="O33" s="139">
        <v>10916700</v>
      </c>
      <c r="P33" s="140">
        <v>2535900</v>
      </c>
      <c r="Q33" s="138">
        <v>45169</v>
      </c>
      <c r="AR33">
        <f t="shared" si="2"/>
        <v>0</v>
      </c>
      <c r="AS33">
        <f t="shared" si="3"/>
        <v>0</v>
      </c>
      <c r="AT33">
        <f t="shared" si="1"/>
        <v>0</v>
      </c>
    </row>
    <row r="34" spans="2:46" ht="15.75" customHeight="1" thickBot="1">
      <c r="B34" t="str">
        <f t="shared" si="0"/>
        <v>ADANIPORTS4516945169</v>
      </c>
      <c r="C34" s="137" t="s">
        <v>226</v>
      </c>
      <c r="D34" s="137" t="s">
        <v>45</v>
      </c>
      <c r="E34" s="138">
        <v>45225</v>
      </c>
      <c r="F34" s="139">
        <v>0</v>
      </c>
      <c r="G34" s="137" t="s">
        <v>223</v>
      </c>
      <c r="H34" s="139">
        <v>2485</v>
      </c>
      <c r="I34" s="139">
        <v>2518.4499999999998</v>
      </c>
      <c r="J34" s="139">
        <v>2415.35</v>
      </c>
      <c r="K34" s="139">
        <v>2453.6999999999998</v>
      </c>
      <c r="L34" s="139">
        <v>2453.6999999999998</v>
      </c>
      <c r="M34" s="139">
        <v>394</v>
      </c>
      <c r="N34" s="139">
        <v>2916.17</v>
      </c>
      <c r="O34" s="139">
        <v>210300</v>
      </c>
      <c r="P34" s="140">
        <v>26700</v>
      </c>
      <c r="Q34" s="138">
        <v>45169</v>
      </c>
      <c r="AR34">
        <f t="shared" si="2"/>
        <v>42630400</v>
      </c>
      <c r="AS34">
        <f t="shared" si="3"/>
        <v>28800</v>
      </c>
      <c r="AT34">
        <f t="shared" si="1"/>
        <v>42601600</v>
      </c>
    </row>
    <row r="35" spans="2:46" ht="15.75" customHeight="1" thickBot="1">
      <c r="B35" t="str">
        <f t="shared" si="0"/>
        <v>ADANIPORTS4516945197</v>
      </c>
      <c r="C35" s="137" t="s">
        <v>226</v>
      </c>
      <c r="D35" s="137" t="s">
        <v>51</v>
      </c>
      <c r="E35" s="138">
        <v>45169</v>
      </c>
      <c r="F35" s="139">
        <v>0</v>
      </c>
      <c r="G35" s="137" t="s">
        <v>223</v>
      </c>
      <c r="H35" s="139">
        <v>803.85</v>
      </c>
      <c r="I35" s="139">
        <v>810</v>
      </c>
      <c r="J35" s="139">
        <v>787.4</v>
      </c>
      <c r="K35" s="139">
        <v>792.95</v>
      </c>
      <c r="L35" s="139">
        <v>792.2</v>
      </c>
      <c r="M35" s="139">
        <v>16602</v>
      </c>
      <c r="N35" s="139">
        <v>105876.9</v>
      </c>
      <c r="O35" s="139">
        <v>1882400</v>
      </c>
      <c r="P35" s="140">
        <v>-5736800</v>
      </c>
      <c r="Q35" s="138">
        <v>45169</v>
      </c>
      <c r="AR35">
        <f t="shared" si="2"/>
        <v>0</v>
      </c>
      <c r="AS35">
        <f t="shared" si="3"/>
        <v>0</v>
      </c>
      <c r="AT35">
        <f t="shared" si="1"/>
        <v>0</v>
      </c>
    </row>
    <row r="36" spans="2:46" ht="15.75" customHeight="1" thickBot="1">
      <c r="B36" t="str">
        <f t="shared" si="0"/>
        <v>ADANIPORTS4516945225</v>
      </c>
      <c r="C36" s="137" t="s">
        <v>226</v>
      </c>
      <c r="D36" s="137" t="s">
        <v>51</v>
      </c>
      <c r="E36" s="138">
        <v>45197</v>
      </c>
      <c r="F36" s="139">
        <v>0</v>
      </c>
      <c r="G36" s="137" t="s">
        <v>223</v>
      </c>
      <c r="H36" s="139">
        <v>810.05</v>
      </c>
      <c r="I36" s="139">
        <v>816.1</v>
      </c>
      <c r="J36" s="139">
        <v>793.2</v>
      </c>
      <c r="K36" s="139">
        <v>797.7</v>
      </c>
      <c r="L36" s="139">
        <v>797.7</v>
      </c>
      <c r="M36" s="139">
        <v>23466</v>
      </c>
      <c r="N36" s="139">
        <v>150756.26999999999</v>
      </c>
      <c r="O36" s="139">
        <v>40297600</v>
      </c>
      <c r="P36" s="140">
        <v>5658400</v>
      </c>
      <c r="Q36" s="138">
        <v>45169</v>
      </c>
      <c r="AR36">
        <f t="shared" si="2"/>
        <v>0</v>
      </c>
      <c r="AS36">
        <f t="shared" si="3"/>
        <v>0</v>
      </c>
      <c r="AT36">
        <f t="shared" si="1"/>
        <v>0</v>
      </c>
    </row>
    <row r="37" spans="2:46" ht="15.75" customHeight="1" thickBot="1">
      <c r="B37" t="str">
        <f t="shared" si="0"/>
        <v>ALKEM4516945169</v>
      </c>
      <c r="C37" s="137" t="s">
        <v>226</v>
      </c>
      <c r="D37" s="137" t="s">
        <v>51</v>
      </c>
      <c r="E37" s="138">
        <v>45225</v>
      </c>
      <c r="F37" s="139">
        <v>0</v>
      </c>
      <c r="G37" s="137" t="s">
        <v>223</v>
      </c>
      <c r="H37" s="139">
        <v>815</v>
      </c>
      <c r="I37" s="139">
        <v>821.5</v>
      </c>
      <c r="J37" s="139">
        <v>800</v>
      </c>
      <c r="K37" s="139">
        <v>802.8</v>
      </c>
      <c r="L37" s="139">
        <v>802.8</v>
      </c>
      <c r="M37" s="139">
        <v>399</v>
      </c>
      <c r="N37" s="139">
        <v>2580.89</v>
      </c>
      <c r="O37" s="139">
        <v>450400</v>
      </c>
      <c r="P37" s="140">
        <v>107200</v>
      </c>
      <c r="Q37" s="138">
        <v>45169</v>
      </c>
      <c r="AR37">
        <f t="shared" si="2"/>
        <v>686600</v>
      </c>
      <c r="AS37">
        <f t="shared" si="3"/>
        <v>-22200</v>
      </c>
      <c r="AT37">
        <f t="shared" si="1"/>
        <v>708800</v>
      </c>
    </row>
    <row r="38" spans="2:46" ht="15.75" customHeight="1" thickBot="1">
      <c r="B38" t="str">
        <f t="shared" si="0"/>
        <v>ALKEM4516945197</v>
      </c>
      <c r="C38" s="137" t="s">
        <v>226</v>
      </c>
      <c r="D38" s="137" t="s">
        <v>73</v>
      </c>
      <c r="E38" s="138">
        <v>45169</v>
      </c>
      <c r="F38" s="139">
        <v>0</v>
      </c>
      <c r="G38" s="137" t="s">
        <v>223</v>
      </c>
      <c r="H38" s="139">
        <v>3684.95</v>
      </c>
      <c r="I38" s="139">
        <v>3690</v>
      </c>
      <c r="J38" s="139">
        <v>3626.65</v>
      </c>
      <c r="K38" s="139">
        <v>3639.65</v>
      </c>
      <c r="L38" s="139">
        <v>3642.8</v>
      </c>
      <c r="M38" s="139">
        <v>1071</v>
      </c>
      <c r="N38" s="139">
        <v>7823.26</v>
      </c>
      <c r="O38" s="139">
        <v>28800</v>
      </c>
      <c r="P38" s="140">
        <v>-89000</v>
      </c>
      <c r="Q38" s="138">
        <v>45169</v>
      </c>
      <c r="AR38">
        <f t="shared" si="2"/>
        <v>0</v>
      </c>
      <c r="AS38">
        <f t="shared" si="3"/>
        <v>0</v>
      </c>
      <c r="AT38">
        <f t="shared" si="1"/>
        <v>0</v>
      </c>
    </row>
    <row r="39" spans="2:46" ht="15.75" customHeight="1" thickBot="1">
      <c r="B39" t="str">
        <f t="shared" si="0"/>
        <v>ALKEM4516945225</v>
      </c>
      <c r="C39" s="137" t="s">
        <v>226</v>
      </c>
      <c r="D39" s="137" t="s">
        <v>73</v>
      </c>
      <c r="E39" s="138">
        <v>45197</v>
      </c>
      <c r="F39" s="139">
        <v>0</v>
      </c>
      <c r="G39" s="137" t="s">
        <v>223</v>
      </c>
      <c r="H39" s="139">
        <v>3709.3</v>
      </c>
      <c r="I39" s="139">
        <v>3717.9</v>
      </c>
      <c r="J39" s="139">
        <v>3655.1</v>
      </c>
      <c r="K39" s="139">
        <v>3664.15</v>
      </c>
      <c r="L39" s="139">
        <v>3664.15</v>
      </c>
      <c r="M39" s="139">
        <v>1278</v>
      </c>
      <c r="N39" s="139">
        <v>9401.7000000000007</v>
      </c>
      <c r="O39" s="139">
        <v>654800</v>
      </c>
      <c r="P39" s="140">
        <v>66400</v>
      </c>
      <c r="Q39" s="138">
        <v>45169</v>
      </c>
      <c r="AR39">
        <f t="shared" si="2"/>
        <v>0</v>
      </c>
      <c r="AS39">
        <f t="shared" si="3"/>
        <v>0</v>
      </c>
      <c r="AT39">
        <f t="shared" si="1"/>
        <v>0</v>
      </c>
    </row>
    <row r="40" spans="2:46" ht="15.75" customHeight="1" thickBot="1">
      <c r="B40" t="str">
        <f t="shared" si="0"/>
        <v>AMBUJACEM4516945169</v>
      </c>
      <c r="C40" s="137" t="s">
        <v>226</v>
      </c>
      <c r="D40" s="137" t="s">
        <v>73</v>
      </c>
      <c r="E40" s="138">
        <v>45225</v>
      </c>
      <c r="F40" s="139">
        <v>0</v>
      </c>
      <c r="G40" s="137" t="s">
        <v>223</v>
      </c>
      <c r="H40" s="139">
        <v>3723.8</v>
      </c>
      <c r="I40" s="139">
        <v>3723.8</v>
      </c>
      <c r="J40" s="139">
        <v>3690</v>
      </c>
      <c r="K40" s="139">
        <v>3690</v>
      </c>
      <c r="L40" s="139">
        <v>3683.1</v>
      </c>
      <c r="M40" s="139">
        <v>4</v>
      </c>
      <c r="N40" s="139">
        <v>29.6</v>
      </c>
      <c r="O40" s="139">
        <v>3000</v>
      </c>
      <c r="P40" s="139">
        <v>400</v>
      </c>
      <c r="Q40" s="138">
        <v>45169</v>
      </c>
      <c r="AR40">
        <f t="shared" si="2"/>
        <v>69591600</v>
      </c>
      <c r="AS40">
        <f t="shared" si="3"/>
        <v>772200</v>
      </c>
      <c r="AT40">
        <f t="shared" si="1"/>
        <v>68819400</v>
      </c>
    </row>
    <row r="41" spans="2:46" ht="15.75" customHeight="1" thickBot="1">
      <c r="B41" t="str">
        <f t="shared" si="0"/>
        <v>AMBUJACEM4516945197</v>
      </c>
      <c r="C41" s="137" t="s">
        <v>226</v>
      </c>
      <c r="D41" s="137" t="s">
        <v>74</v>
      </c>
      <c r="E41" s="138">
        <v>45169</v>
      </c>
      <c r="F41" s="139">
        <v>0</v>
      </c>
      <c r="G41" s="137" t="s">
        <v>223</v>
      </c>
      <c r="H41" s="139">
        <v>435</v>
      </c>
      <c r="I41" s="139">
        <v>442.55</v>
      </c>
      <c r="J41" s="139">
        <v>424.05</v>
      </c>
      <c r="K41" s="139">
        <v>427.7</v>
      </c>
      <c r="L41" s="139">
        <v>428.4</v>
      </c>
      <c r="M41" s="139">
        <v>10940</v>
      </c>
      <c r="N41" s="139">
        <v>84626.52</v>
      </c>
      <c r="O41" s="139">
        <v>2140200</v>
      </c>
      <c r="P41" s="140">
        <v>-10987200</v>
      </c>
      <c r="Q41" s="138">
        <v>45169</v>
      </c>
      <c r="AR41">
        <f t="shared" si="2"/>
        <v>0</v>
      </c>
      <c r="AS41">
        <f t="shared" si="3"/>
        <v>0</v>
      </c>
      <c r="AT41">
        <f t="shared" si="1"/>
        <v>0</v>
      </c>
    </row>
    <row r="42" spans="2:46" ht="15.75" customHeight="1" thickBot="1">
      <c r="B42" t="str">
        <f t="shared" si="0"/>
        <v>AMBUJACEM4516945225</v>
      </c>
      <c r="C42" s="137" t="s">
        <v>226</v>
      </c>
      <c r="D42" s="137" t="s">
        <v>74</v>
      </c>
      <c r="E42" s="138">
        <v>45197</v>
      </c>
      <c r="F42" s="139">
        <v>0</v>
      </c>
      <c r="G42" s="137" t="s">
        <v>223</v>
      </c>
      <c r="H42" s="139">
        <v>440.95</v>
      </c>
      <c r="I42" s="139">
        <v>445.75</v>
      </c>
      <c r="J42" s="139">
        <v>427.5</v>
      </c>
      <c r="K42" s="139">
        <v>431.65</v>
      </c>
      <c r="L42" s="139">
        <v>431.65</v>
      </c>
      <c r="M42" s="139">
        <v>17927</v>
      </c>
      <c r="N42" s="139">
        <v>139795.76999999999</v>
      </c>
      <c r="O42" s="139">
        <v>66661200</v>
      </c>
      <c r="P42" s="140">
        <v>11624400</v>
      </c>
      <c r="Q42" s="138">
        <v>45169</v>
      </c>
      <c r="AR42">
        <f t="shared" si="2"/>
        <v>0</v>
      </c>
      <c r="AS42">
        <f t="shared" si="3"/>
        <v>0</v>
      </c>
      <c r="AT42">
        <f t="shared" si="1"/>
        <v>0</v>
      </c>
    </row>
    <row r="43" spans="2:46" ht="15.75" customHeight="1" thickBot="1">
      <c r="B43" t="str">
        <f t="shared" si="0"/>
        <v>APOLLOHOSP4516945169</v>
      </c>
      <c r="C43" s="137" t="s">
        <v>226</v>
      </c>
      <c r="D43" s="137" t="s">
        <v>74</v>
      </c>
      <c r="E43" s="138">
        <v>45225</v>
      </c>
      <c r="F43" s="139">
        <v>0</v>
      </c>
      <c r="G43" s="137" t="s">
        <v>223</v>
      </c>
      <c r="H43" s="139">
        <v>442</v>
      </c>
      <c r="I43" s="139">
        <v>444</v>
      </c>
      <c r="J43" s="139">
        <v>431.05</v>
      </c>
      <c r="K43" s="139">
        <v>435.15</v>
      </c>
      <c r="L43" s="139">
        <v>435.15</v>
      </c>
      <c r="M43" s="139">
        <v>135</v>
      </c>
      <c r="N43" s="139">
        <v>1061.02</v>
      </c>
      <c r="O43" s="139">
        <v>790200</v>
      </c>
      <c r="P43" s="140">
        <v>135000</v>
      </c>
      <c r="Q43" s="138">
        <v>45169</v>
      </c>
      <c r="AR43">
        <f t="shared" si="2"/>
        <v>2494625</v>
      </c>
      <c r="AS43">
        <f t="shared" si="3"/>
        <v>103000</v>
      </c>
      <c r="AT43">
        <f t="shared" si="1"/>
        <v>2391625</v>
      </c>
    </row>
    <row r="44" spans="2:46" ht="15.75" customHeight="1" thickBot="1">
      <c r="B44" t="str">
        <f t="shared" si="0"/>
        <v>APOLLOHOSP4516945197</v>
      </c>
      <c r="C44" s="137" t="s">
        <v>226</v>
      </c>
      <c r="D44" s="137" t="s">
        <v>61</v>
      </c>
      <c r="E44" s="138">
        <v>45169</v>
      </c>
      <c r="F44" s="139">
        <v>0</v>
      </c>
      <c r="G44" s="137" t="s">
        <v>223</v>
      </c>
      <c r="H44" s="139">
        <v>4881.1000000000004</v>
      </c>
      <c r="I44" s="139">
        <v>4899.95</v>
      </c>
      <c r="J44" s="139">
        <v>4804.3999999999996</v>
      </c>
      <c r="K44" s="139">
        <v>4813.8500000000004</v>
      </c>
      <c r="L44" s="139">
        <v>4814.1499999999996</v>
      </c>
      <c r="M44" s="139">
        <v>6312</v>
      </c>
      <c r="N44" s="139">
        <v>38292.959999999999</v>
      </c>
      <c r="O44" s="139">
        <v>245750</v>
      </c>
      <c r="P44" s="140">
        <v>-348125</v>
      </c>
      <c r="Q44" s="138">
        <v>45169</v>
      </c>
      <c r="AR44">
        <f t="shared" si="2"/>
        <v>0</v>
      </c>
      <c r="AS44">
        <f t="shared" si="3"/>
        <v>0</v>
      </c>
      <c r="AT44">
        <f t="shared" si="1"/>
        <v>0</v>
      </c>
    </row>
    <row r="45" spans="2:46" ht="15.75" customHeight="1" thickBot="1">
      <c r="B45" t="str">
        <f t="shared" si="0"/>
        <v>APOLLOHOSP4516945225</v>
      </c>
      <c r="C45" s="137" t="s">
        <v>226</v>
      </c>
      <c r="D45" s="137" t="s">
        <v>61</v>
      </c>
      <c r="E45" s="138">
        <v>45197</v>
      </c>
      <c r="F45" s="139">
        <v>0</v>
      </c>
      <c r="G45" s="137" t="s">
        <v>223</v>
      </c>
      <c r="H45" s="139">
        <v>4909.8500000000004</v>
      </c>
      <c r="I45" s="139">
        <v>4936.2</v>
      </c>
      <c r="J45" s="139">
        <v>4841.3</v>
      </c>
      <c r="K45" s="139">
        <v>4851.6000000000004</v>
      </c>
      <c r="L45" s="139">
        <v>4851.6000000000004</v>
      </c>
      <c r="M45" s="139">
        <v>7840</v>
      </c>
      <c r="N45" s="139">
        <v>47859.16</v>
      </c>
      <c r="O45" s="139">
        <v>2234500</v>
      </c>
      <c r="P45" s="140">
        <v>445625</v>
      </c>
      <c r="Q45" s="138">
        <v>45169</v>
      </c>
      <c r="AR45">
        <f t="shared" si="2"/>
        <v>0</v>
      </c>
      <c r="AS45">
        <f t="shared" si="3"/>
        <v>0</v>
      </c>
      <c r="AT45">
        <f t="shared" si="1"/>
        <v>0</v>
      </c>
    </row>
    <row r="46" spans="2:46" ht="15.75" customHeight="1" thickBot="1">
      <c r="B46" t="str">
        <f t="shared" si="0"/>
        <v>APOLLOTYRE4516945169</v>
      </c>
      <c r="C46" s="137" t="s">
        <v>226</v>
      </c>
      <c r="D46" s="137" t="s">
        <v>61</v>
      </c>
      <c r="E46" s="138">
        <v>45225</v>
      </c>
      <c r="F46" s="139">
        <v>0</v>
      </c>
      <c r="G46" s="137" t="s">
        <v>223</v>
      </c>
      <c r="H46" s="139">
        <v>4960</v>
      </c>
      <c r="I46" s="139">
        <v>4968</v>
      </c>
      <c r="J46" s="139">
        <v>4880</v>
      </c>
      <c r="K46" s="139">
        <v>4889.3999999999996</v>
      </c>
      <c r="L46" s="139">
        <v>4889.3999999999996</v>
      </c>
      <c r="M46" s="139">
        <v>64</v>
      </c>
      <c r="N46" s="139">
        <v>393.52</v>
      </c>
      <c r="O46" s="139">
        <v>14375</v>
      </c>
      <c r="P46" s="140">
        <v>5500</v>
      </c>
      <c r="Q46" s="138">
        <v>45169</v>
      </c>
      <c r="AR46">
        <f t="shared" si="2"/>
        <v>9674700</v>
      </c>
      <c r="AS46">
        <f t="shared" si="3"/>
        <v>-1606500</v>
      </c>
      <c r="AT46">
        <f t="shared" si="1"/>
        <v>11281200</v>
      </c>
    </row>
    <row r="47" spans="2:46" ht="15.75" customHeight="1" thickBot="1">
      <c r="B47" t="str">
        <f t="shared" si="0"/>
        <v>APOLLOTYRE4516945197</v>
      </c>
      <c r="C47" s="137" t="s">
        <v>226</v>
      </c>
      <c r="D47" s="137" t="s">
        <v>75</v>
      </c>
      <c r="E47" s="138">
        <v>45169</v>
      </c>
      <c r="F47" s="139">
        <v>0</v>
      </c>
      <c r="G47" s="137" t="s">
        <v>223</v>
      </c>
      <c r="H47" s="139">
        <v>391.1</v>
      </c>
      <c r="I47" s="139">
        <v>393.25</v>
      </c>
      <c r="J47" s="139">
        <v>388.05</v>
      </c>
      <c r="K47" s="139">
        <v>388.8</v>
      </c>
      <c r="L47" s="139">
        <v>388.4</v>
      </c>
      <c r="M47" s="139">
        <v>2197</v>
      </c>
      <c r="N47" s="139">
        <v>14582.49</v>
      </c>
      <c r="O47" s="139">
        <v>770100</v>
      </c>
      <c r="P47" s="140">
        <v>-1842800</v>
      </c>
      <c r="Q47" s="138">
        <v>45169</v>
      </c>
      <c r="AR47">
        <f t="shared" si="2"/>
        <v>0</v>
      </c>
      <c r="AS47">
        <f t="shared" si="3"/>
        <v>0</v>
      </c>
      <c r="AT47">
        <f t="shared" si="1"/>
        <v>0</v>
      </c>
    </row>
    <row r="48" spans="2:46" ht="15.75" customHeight="1" thickBot="1">
      <c r="B48" t="str">
        <f t="shared" si="0"/>
        <v>APOLLOTYRE4516945225</v>
      </c>
      <c r="C48" s="137" t="s">
        <v>226</v>
      </c>
      <c r="D48" s="137" t="s">
        <v>75</v>
      </c>
      <c r="E48" s="138">
        <v>45197</v>
      </c>
      <c r="F48" s="139">
        <v>0</v>
      </c>
      <c r="G48" s="137" t="s">
        <v>223</v>
      </c>
      <c r="H48" s="139">
        <v>392.05</v>
      </c>
      <c r="I48" s="139">
        <v>393.85</v>
      </c>
      <c r="J48" s="139">
        <v>388.7</v>
      </c>
      <c r="K48" s="139">
        <v>390</v>
      </c>
      <c r="L48" s="139">
        <v>390</v>
      </c>
      <c r="M48" s="139">
        <v>2710</v>
      </c>
      <c r="N48" s="139">
        <v>18021.39</v>
      </c>
      <c r="O48" s="139">
        <v>8700600</v>
      </c>
      <c r="P48" s="140">
        <v>200600</v>
      </c>
      <c r="Q48" s="138">
        <v>45169</v>
      </c>
      <c r="AR48">
        <f t="shared" si="2"/>
        <v>0</v>
      </c>
      <c r="AS48">
        <f t="shared" si="3"/>
        <v>0</v>
      </c>
      <c r="AT48">
        <f t="shared" si="1"/>
        <v>0</v>
      </c>
    </row>
    <row r="49" spans="2:46" ht="15.75" customHeight="1" thickBot="1">
      <c r="B49" t="str">
        <f t="shared" si="0"/>
        <v>ASHOKLEY4516945169</v>
      </c>
      <c r="C49" s="137" t="s">
        <v>226</v>
      </c>
      <c r="D49" s="137" t="s">
        <v>75</v>
      </c>
      <c r="E49" s="138">
        <v>45225</v>
      </c>
      <c r="F49" s="139">
        <v>0</v>
      </c>
      <c r="G49" s="137" t="s">
        <v>223</v>
      </c>
      <c r="H49" s="139">
        <v>393</v>
      </c>
      <c r="I49" s="139">
        <v>393.15</v>
      </c>
      <c r="J49" s="139">
        <v>390.15</v>
      </c>
      <c r="K49" s="139">
        <v>390.9</v>
      </c>
      <c r="L49" s="139">
        <v>390.9</v>
      </c>
      <c r="M49" s="139">
        <v>57</v>
      </c>
      <c r="N49" s="139">
        <v>379.57</v>
      </c>
      <c r="O49" s="139">
        <v>204000</v>
      </c>
      <c r="P49" s="140">
        <v>35700</v>
      </c>
      <c r="Q49" s="138">
        <v>45169</v>
      </c>
      <c r="AR49">
        <f t="shared" si="2"/>
        <v>93310000</v>
      </c>
      <c r="AS49">
        <f t="shared" si="3"/>
        <v>1695000</v>
      </c>
      <c r="AT49">
        <f t="shared" si="1"/>
        <v>91615000</v>
      </c>
    </row>
    <row r="50" spans="2:46" ht="15.75" customHeight="1" thickBot="1">
      <c r="B50" t="str">
        <f t="shared" si="0"/>
        <v>ASHOKLEY4516945197</v>
      </c>
      <c r="C50" s="137" t="s">
        <v>226</v>
      </c>
      <c r="D50" s="137" t="s">
        <v>76</v>
      </c>
      <c r="E50" s="138">
        <v>45169</v>
      </c>
      <c r="F50" s="139">
        <v>0</v>
      </c>
      <c r="G50" s="137" t="s">
        <v>223</v>
      </c>
      <c r="H50" s="139">
        <v>188.45</v>
      </c>
      <c r="I50" s="139">
        <v>189.5</v>
      </c>
      <c r="J50" s="139">
        <v>181.8</v>
      </c>
      <c r="K50" s="139">
        <v>183.8</v>
      </c>
      <c r="L50" s="139">
        <v>183.85</v>
      </c>
      <c r="M50" s="139">
        <v>14114</v>
      </c>
      <c r="N50" s="139">
        <v>130397.81</v>
      </c>
      <c r="O50" s="139">
        <v>10435000</v>
      </c>
      <c r="P50" s="140">
        <v>-30235000</v>
      </c>
      <c r="Q50" s="138">
        <v>45169</v>
      </c>
      <c r="AR50">
        <f t="shared" si="2"/>
        <v>0</v>
      </c>
      <c r="AS50">
        <f t="shared" si="3"/>
        <v>0</v>
      </c>
      <c r="AT50">
        <f t="shared" si="1"/>
        <v>0</v>
      </c>
    </row>
    <row r="51" spans="2:46" ht="15.75" customHeight="1" thickBot="1">
      <c r="B51" t="str">
        <f t="shared" si="0"/>
        <v>ASHOKLEY4516945225</v>
      </c>
      <c r="C51" s="137" t="s">
        <v>226</v>
      </c>
      <c r="D51" s="137" t="s">
        <v>76</v>
      </c>
      <c r="E51" s="138">
        <v>45197</v>
      </c>
      <c r="F51" s="139">
        <v>0</v>
      </c>
      <c r="G51" s="137" t="s">
        <v>223</v>
      </c>
      <c r="H51" s="139">
        <v>189.55</v>
      </c>
      <c r="I51" s="139">
        <v>190.75</v>
      </c>
      <c r="J51" s="139">
        <v>182.6</v>
      </c>
      <c r="K51" s="139">
        <v>184.2</v>
      </c>
      <c r="L51" s="139">
        <v>184.2</v>
      </c>
      <c r="M51" s="139">
        <v>21843</v>
      </c>
      <c r="N51" s="139">
        <v>202244.48000000001</v>
      </c>
      <c r="O51" s="139">
        <v>81830000</v>
      </c>
      <c r="P51" s="140">
        <v>31610000</v>
      </c>
      <c r="Q51" s="138">
        <v>45169</v>
      </c>
      <c r="AR51">
        <f t="shared" si="2"/>
        <v>0</v>
      </c>
      <c r="AS51">
        <f t="shared" si="3"/>
        <v>0</v>
      </c>
      <c r="AT51">
        <f t="shared" si="1"/>
        <v>0</v>
      </c>
    </row>
    <row r="52" spans="2:46" ht="15.75" customHeight="1" thickBot="1">
      <c r="B52" t="str">
        <f t="shared" si="0"/>
        <v>ASIANPAINT4516945169</v>
      </c>
      <c r="C52" s="137" t="s">
        <v>226</v>
      </c>
      <c r="D52" s="137" t="s">
        <v>76</v>
      </c>
      <c r="E52" s="138">
        <v>45225</v>
      </c>
      <c r="F52" s="139">
        <v>0</v>
      </c>
      <c r="G52" s="137" t="s">
        <v>223</v>
      </c>
      <c r="H52" s="139">
        <v>189.4</v>
      </c>
      <c r="I52" s="139">
        <v>189.5</v>
      </c>
      <c r="J52" s="139">
        <v>183.95</v>
      </c>
      <c r="K52" s="139">
        <v>185.3</v>
      </c>
      <c r="L52" s="139">
        <v>185.3</v>
      </c>
      <c r="M52" s="139">
        <v>160</v>
      </c>
      <c r="N52" s="139">
        <v>1491.74</v>
      </c>
      <c r="O52" s="139">
        <v>1045000</v>
      </c>
      <c r="P52" s="140">
        <v>320000</v>
      </c>
      <c r="Q52" s="138">
        <v>45169</v>
      </c>
      <c r="AR52">
        <f t="shared" si="2"/>
        <v>4547800</v>
      </c>
      <c r="AS52">
        <f t="shared" si="3"/>
        <v>84200</v>
      </c>
      <c r="AT52">
        <f t="shared" si="1"/>
        <v>4463600</v>
      </c>
    </row>
    <row r="53" spans="2:46" ht="15.75" customHeight="1" thickBot="1">
      <c r="B53" t="str">
        <f t="shared" si="0"/>
        <v>ASIANPAINT4516945197</v>
      </c>
      <c r="C53" s="137" t="s">
        <v>226</v>
      </c>
      <c r="D53" s="137" t="s">
        <v>31</v>
      </c>
      <c r="E53" s="138">
        <v>45169</v>
      </c>
      <c r="F53" s="139">
        <v>0</v>
      </c>
      <c r="G53" s="137" t="s">
        <v>223</v>
      </c>
      <c r="H53" s="139">
        <v>3291.2</v>
      </c>
      <c r="I53" s="139">
        <v>3295</v>
      </c>
      <c r="J53" s="139">
        <v>3230.35</v>
      </c>
      <c r="K53" s="139">
        <v>3255.5</v>
      </c>
      <c r="L53" s="139">
        <v>3256.05</v>
      </c>
      <c r="M53" s="139">
        <v>5459</v>
      </c>
      <c r="N53" s="139">
        <v>35657.08</v>
      </c>
      <c r="O53" s="139">
        <v>393800</v>
      </c>
      <c r="P53" s="140">
        <v>-627600</v>
      </c>
      <c r="Q53" s="138">
        <v>45169</v>
      </c>
      <c r="AR53">
        <f t="shared" si="2"/>
        <v>0</v>
      </c>
      <c r="AS53">
        <f t="shared" si="3"/>
        <v>0</v>
      </c>
      <c r="AT53">
        <f t="shared" si="1"/>
        <v>0</v>
      </c>
    </row>
    <row r="54" spans="2:46" ht="15.75" customHeight="1" thickBot="1">
      <c r="B54" t="str">
        <f t="shared" si="0"/>
        <v>ASIANPAINT4516945225</v>
      </c>
      <c r="C54" s="137" t="s">
        <v>226</v>
      </c>
      <c r="D54" s="137" t="s">
        <v>31</v>
      </c>
      <c r="E54" s="138">
        <v>45197</v>
      </c>
      <c r="F54" s="139">
        <v>0</v>
      </c>
      <c r="G54" s="137" t="s">
        <v>223</v>
      </c>
      <c r="H54" s="139">
        <v>3311.25</v>
      </c>
      <c r="I54" s="139">
        <v>3313.1</v>
      </c>
      <c r="J54" s="139">
        <v>3250.4</v>
      </c>
      <c r="K54" s="139">
        <v>3270.9</v>
      </c>
      <c r="L54" s="139">
        <v>3270.9</v>
      </c>
      <c r="M54" s="139">
        <v>9601</v>
      </c>
      <c r="N54" s="139">
        <v>63002.49</v>
      </c>
      <c r="O54" s="139">
        <v>4108600</v>
      </c>
      <c r="P54" s="140">
        <v>696400</v>
      </c>
      <c r="Q54" s="138">
        <v>45169</v>
      </c>
      <c r="AR54">
        <f t="shared" si="2"/>
        <v>0</v>
      </c>
      <c r="AS54">
        <f t="shared" si="3"/>
        <v>0</v>
      </c>
      <c r="AT54">
        <f t="shared" si="1"/>
        <v>0</v>
      </c>
    </row>
    <row r="55" spans="2:46" ht="15.75" customHeight="1" thickBot="1">
      <c r="B55" t="str">
        <f t="shared" si="0"/>
        <v>ASTRAL4516945169</v>
      </c>
      <c r="C55" s="137" t="s">
        <v>226</v>
      </c>
      <c r="D55" s="137" t="s">
        <v>31</v>
      </c>
      <c r="E55" s="138">
        <v>45225</v>
      </c>
      <c r="F55" s="139">
        <v>0</v>
      </c>
      <c r="G55" s="137" t="s">
        <v>223</v>
      </c>
      <c r="H55" s="139">
        <v>3323.5</v>
      </c>
      <c r="I55" s="139">
        <v>3327</v>
      </c>
      <c r="J55" s="139">
        <v>3277</v>
      </c>
      <c r="K55" s="139">
        <v>3292.65</v>
      </c>
      <c r="L55" s="139">
        <v>3292.65</v>
      </c>
      <c r="M55" s="139">
        <v>124</v>
      </c>
      <c r="N55" s="139">
        <v>820.07</v>
      </c>
      <c r="O55" s="139">
        <v>45400</v>
      </c>
      <c r="P55" s="140">
        <v>15400</v>
      </c>
      <c r="Q55" s="138">
        <v>45169</v>
      </c>
      <c r="AR55">
        <f t="shared" si="2"/>
        <v>4355189</v>
      </c>
      <c r="AS55">
        <f t="shared" si="3"/>
        <v>1400839</v>
      </c>
      <c r="AT55">
        <f t="shared" si="1"/>
        <v>2954350</v>
      </c>
    </row>
    <row r="56" spans="2:46" ht="15.75" customHeight="1" thickBot="1">
      <c r="B56" t="str">
        <f t="shared" si="0"/>
        <v>ASTRAL4516945197</v>
      </c>
      <c r="C56" s="137" t="s">
        <v>226</v>
      </c>
      <c r="D56" s="137" t="s">
        <v>77</v>
      </c>
      <c r="E56" s="138">
        <v>45169</v>
      </c>
      <c r="F56" s="139">
        <v>0</v>
      </c>
      <c r="G56" s="137" t="s">
        <v>223</v>
      </c>
      <c r="H56" s="139">
        <v>1985.35</v>
      </c>
      <c r="I56" s="139">
        <v>2012.95</v>
      </c>
      <c r="J56" s="139">
        <v>1907.85</v>
      </c>
      <c r="K56" s="139">
        <v>1949.65</v>
      </c>
      <c r="L56" s="139">
        <v>1954.05</v>
      </c>
      <c r="M56" s="139">
        <v>7104</v>
      </c>
      <c r="N56" s="139">
        <v>50907.02</v>
      </c>
      <c r="O56" s="139">
        <v>493615</v>
      </c>
      <c r="P56" s="140">
        <v>-676748</v>
      </c>
      <c r="Q56" s="138">
        <v>45169</v>
      </c>
      <c r="AR56">
        <f t="shared" si="2"/>
        <v>0</v>
      </c>
      <c r="AS56">
        <f t="shared" si="3"/>
        <v>0</v>
      </c>
      <c r="AT56">
        <f t="shared" si="1"/>
        <v>0</v>
      </c>
    </row>
    <row r="57" spans="2:46" ht="15.75" customHeight="1" thickBot="1">
      <c r="B57" t="str">
        <f t="shared" si="0"/>
        <v>ASTRAL4516945225</v>
      </c>
      <c r="C57" s="137" t="s">
        <v>226</v>
      </c>
      <c r="D57" s="137" t="s">
        <v>77</v>
      </c>
      <c r="E57" s="138">
        <v>45197</v>
      </c>
      <c r="F57" s="139">
        <v>0</v>
      </c>
      <c r="G57" s="137" t="s">
        <v>223</v>
      </c>
      <c r="H57" s="139">
        <v>1963.15</v>
      </c>
      <c r="I57" s="139">
        <v>1995.8</v>
      </c>
      <c r="J57" s="139">
        <v>1915</v>
      </c>
      <c r="K57" s="139">
        <v>1933.7</v>
      </c>
      <c r="L57" s="139">
        <v>1933.7</v>
      </c>
      <c r="M57" s="139">
        <v>18671</v>
      </c>
      <c r="N57" s="139">
        <v>133074.79999999999</v>
      </c>
      <c r="O57" s="139">
        <v>3823039</v>
      </c>
      <c r="P57" s="140">
        <v>2067311</v>
      </c>
      <c r="Q57" s="138">
        <v>45169</v>
      </c>
      <c r="AR57">
        <f t="shared" si="2"/>
        <v>0</v>
      </c>
      <c r="AS57">
        <f t="shared" si="3"/>
        <v>0</v>
      </c>
      <c r="AT57">
        <f t="shared" si="1"/>
        <v>0</v>
      </c>
    </row>
    <row r="58" spans="2:46" ht="15.75" customHeight="1" thickBot="1">
      <c r="B58" t="str">
        <f t="shared" si="0"/>
        <v>ATUL4516945169</v>
      </c>
      <c r="C58" s="137" t="s">
        <v>226</v>
      </c>
      <c r="D58" s="137" t="s">
        <v>77</v>
      </c>
      <c r="E58" s="138">
        <v>45225</v>
      </c>
      <c r="F58" s="139">
        <v>0</v>
      </c>
      <c r="G58" s="137" t="s">
        <v>223</v>
      </c>
      <c r="H58" s="139">
        <v>1982.4</v>
      </c>
      <c r="I58" s="139">
        <v>1987.2</v>
      </c>
      <c r="J58" s="139">
        <v>1925</v>
      </c>
      <c r="K58" s="139">
        <v>1941.25</v>
      </c>
      <c r="L58" s="139">
        <v>1941.25</v>
      </c>
      <c r="M58" s="139">
        <v>78</v>
      </c>
      <c r="N58" s="139">
        <v>557.33000000000004</v>
      </c>
      <c r="O58" s="139">
        <v>38535</v>
      </c>
      <c r="P58" s="140">
        <v>10276</v>
      </c>
      <c r="Q58" s="138">
        <v>45169</v>
      </c>
      <c r="AR58">
        <f t="shared" si="2"/>
        <v>369075</v>
      </c>
      <c r="AS58">
        <f t="shared" si="3"/>
        <v>-11925</v>
      </c>
      <c r="AT58">
        <f t="shared" si="1"/>
        <v>381000</v>
      </c>
    </row>
    <row r="59" spans="2:46" ht="15.75" customHeight="1" thickBot="1">
      <c r="B59" t="str">
        <f t="shared" si="0"/>
        <v>ATUL4516945197</v>
      </c>
      <c r="C59" s="137" t="s">
        <v>226</v>
      </c>
      <c r="D59" s="137" t="s">
        <v>78</v>
      </c>
      <c r="E59" s="138">
        <v>45169</v>
      </c>
      <c r="F59" s="139">
        <v>0</v>
      </c>
      <c r="G59" s="137" t="s">
        <v>223</v>
      </c>
      <c r="H59" s="139">
        <v>7261.75</v>
      </c>
      <c r="I59" s="139">
        <v>7360.1</v>
      </c>
      <c r="J59" s="139">
        <v>7206.05</v>
      </c>
      <c r="K59" s="139">
        <v>7319.05</v>
      </c>
      <c r="L59" s="139">
        <v>7333.9</v>
      </c>
      <c r="M59" s="139">
        <v>826</v>
      </c>
      <c r="N59" s="139">
        <v>4514.8</v>
      </c>
      <c r="O59" s="139">
        <v>14175</v>
      </c>
      <c r="P59" s="140">
        <v>-19050</v>
      </c>
      <c r="Q59" s="138">
        <v>45169</v>
      </c>
      <c r="AR59">
        <f t="shared" si="2"/>
        <v>0</v>
      </c>
      <c r="AS59">
        <f t="shared" si="3"/>
        <v>0</v>
      </c>
      <c r="AT59">
        <f t="shared" si="1"/>
        <v>0</v>
      </c>
    </row>
    <row r="60" spans="2:46" ht="15.75" customHeight="1" thickBot="1">
      <c r="B60" t="str">
        <f t="shared" si="0"/>
        <v>ATUL4516945225</v>
      </c>
      <c r="C60" s="137" t="s">
        <v>226</v>
      </c>
      <c r="D60" s="137" t="s">
        <v>78</v>
      </c>
      <c r="E60" s="138">
        <v>45197</v>
      </c>
      <c r="F60" s="139">
        <v>0</v>
      </c>
      <c r="G60" s="137" t="s">
        <v>223</v>
      </c>
      <c r="H60" s="139">
        <v>7321.85</v>
      </c>
      <c r="I60" s="139">
        <v>7341.9</v>
      </c>
      <c r="J60" s="139">
        <v>7212.15</v>
      </c>
      <c r="K60" s="139">
        <v>7318.5</v>
      </c>
      <c r="L60" s="139">
        <v>7318.5</v>
      </c>
      <c r="M60" s="139">
        <v>1674</v>
      </c>
      <c r="N60" s="139">
        <v>9150.07</v>
      </c>
      <c r="O60" s="139">
        <v>352500</v>
      </c>
      <c r="P60" s="140">
        <v>6750</v>
      </c>
      <c r="Q60" s="138">
        <v>45169</v>
      </c>
      <c r="AR60">
        <f t="shared" si="2"/>
        <v>0</v>
      </c>
      <c r="AS60">
        <f t="shared" si="3"/>
        <v>0</v>
      </c>
      <c r="AT60">
        <f t="shared" si="1"/>
        <v>0</v>
      </c>
    </row>
    <row r="61" spans="2:46" ht="15.75" customHeight="1" thickBot="1">
      <c r="B61" t="str">
        <f t="shared" si="0"/>
        <v>AUBANK4516945169</v>
      </c>
      <c r="C61" s="137" t="s">
        <v>226</v>
      </c>
      <c r="D61" s="137" t="s">
        <v>78</v>
      </c>
      <c r="E61" s="138">
        <v>45225</v>
      </c>
      <c r="F61" s="139">
        <v>0</v>
      </c>
      <c r="G61" s="137" t="s">
        <v>223</v>
      </c>
      <c r="H61" s="139">
        <v>7290</v>
      </c>
      <c r="I61" s="139">
        <v>7376.45</v>
      </c>
      <c r="J61" s="139">
        <v>7100.75</v>
      </c>
      <c r="K61" s="139">
        <v>7333.85</v>
      </c>
      <c r="L61" s="139">
        <v>7333.85</v>
      </c>
      <c r="M61" s="139">
        <v>10</v>
      </c>
      <c r="N61" s="139">
        <v>54.75</v>
      </c>
      <c r="O61" s="139">
        <v>2400</v>
      </c>
      <c r="P61" s="139">
        <v>375</v>
      </c>
      <c r="Q61" s="138">
        <v>45169</v>
      </c>
      <c r="AR61">
        <f t="shared" si="2"/>
        <v>15127000</v>
      </c>
      <c r="AS61">
        <f t="shared" si="3"/>
        <v>-595000</v>
      </c>
      <c r="AT61">
        <f t="shared" si="1"/>
        <v>15722000</v>
      </c>
    </row>
    <row r="62" spans="2:46" ht="15.75" customHeight="1" thickBot="1">
      <c r="B62" t="str">
        <f t="shared" si="0"/>
        <v>AUBANK4516945197</v>
      </c>
      <c r="C62" s="137" t="s">
        <v>226</v>
      </c>
      <c r="D62" s="137" t="s">
        <v>79</v>
      </c>
      <c r="E62" s="138">
        <v>45169</v>
      </c>
      <c r="F62" s="139">
        <v>0</v>
      </c>
      <c r="G62" s="137" t="s">
        <v>223</v>
      </c>
      <c r="H62" s="139">
        <v>729.35</v>
      </c>
      <c r="I62" s="139">
        <v>734.7</v>
      </c>
      <c r="J62" s="139">
        <v>712.15</v>
      </c>
      <c r="K62" s="139">
        <v>722.75</v>
      </c>
      <c r="L62" s="139">
        <v>723.55</v>
      </c>
      <c r="M62" s="139">
        <v>4807</v>
      </c>
      <c r="N62" s="139">
        <v>34818.379999999997</v>
      </c>
      <c r="O62" s="139">
        <v>411000</v>
      </c>
      <c r="P62" s="140">
        <v>-1934000</v>
      </c>
      <c r="Q62" s="138">
        <v>45169</v>
      </c>
      <c r="AR62">
        <f t="shared" si="2"/>
        <v>0</v>
      </c>
      <c r="AS62">
        <f t="shared" si="3"/>
        <v>0</v>
      </c>
      <c r="AT62">
        <f t="shared" si="1"/>
        <v>0</v>
      </c>
    </row>
    <row r="63" spans="2:46" ht="15.75" customHeight="1" thickBot="1">
      <c r="B63" t="str">
        <f t="shared" si="0"/>
        <v>AUBANK4516945225</v>
      </c>
      <c r="C63" s="137" t="s">
        <v>226</v>
      </c>
      <c r="D63" s="137" t="s">
        <v>79</v>
      </c>
      <c r="E63" s="138">
        <v>45197</v>
      </c>
      <c r="F63" s="139">
        <v>0</v>
      </c>
      <c r="G63" s="137" t="s">
        <v>223</v>
      </c>
      <c r="H63" s="139">
        <v>720.8</v>
      </c>
      <c r="I63" s="139">
        <v>726.35</v>
      </c>
      <c r="J63" s="139">
        <v>711.1</v>
      </c>
      <c r="K63" s="139">
        <v>718.85</v>
      </c>
      <c r="L63" s="139">
        <v>718.85</v>
      </c>
      <c r="M63" s="139">
        <v>7826</v>
      </c>
      <c r="N63" s="139">
        <v>56252</v>
      </c>
      <c r="O63" s="139">
        <v>14593000</v>
      </c>
      <c r="P63" s="140">
        <v>1306000</v>
      </c>
      <c r="Q63" s="138">
        <v>45169</v>
      </c>
      <c r="AR63">
        <f t="shared" si="2"/>
        <v>0</v>
      </c>
      <c r="AS63">
        <f t="shared" si="3"/>
        <v>0</v>
      </c>
      <c r="AT63">
        <f t="shared" si="1"/>
        <v>0</v>
      </c>
    </row>
    <row r="64" spans="2:46" ht="15.75" customHeight="1" thickBot="1">
      <c r="B64" t="str">
        <f t="shared" si="0"/>
        <v>AUROPHARMA4516945169</v>
      </c>
      <c r="C64" s="137" t="s">
        <v>226</v>
      </c>
      <c r="D64" s="137" t="s">
        <v>79</v>
      </c>
      <c r="E64" s="138">
        <v>45225</v>
      </c>
      <c r="F64" s="139">
        <v>0</v>
      </c>
      <c r="G64" s="137" t="s">
        <v>223</v>
      </c>
      <c r="H64" s="139">
        <v>716.7</v>
      </c>
      <c r="I64" s="139">
        <v>718.5</v>
      </c>
      <c r="J64" s="139">
        <v>706</v>
      </c>
      <c r="K64" s="139">
        <v>712.45</v>
      </c>
      <c r="L64" s="139">
        <v>712.45</v>
      </c>
      <c r="M64" s="139">
        <v>72</v>
      </c>
      <c r="N64" s="139">
        <v>513.19000000000005</v>
      </c>
      <c r="O64" s="139">
        <v>123000</v>
      </c>
      <c r="P64" s="140">
        <v>33000</v>
      </c>
      <c r="Q64" s="138">
        <v>45169</v>
      </c>
      <c r="AR64">
        <f t="shared" si="2"/>
        <v>14458400</v>
      </c>
      <c r="AS64">
        <f t="shared" si="3"/>
        <v>-356400</v>
      </c>
      <c r="AT64">
        <f t="shared" si="1"/>
        <v>14814800</v>
      </c>
    </row>
    <row r="65" spans="2:46" ht="15.75" customHeight="1" thickBot="1">
      <c r="B65" t="str">
        <f t="shared" si="0"/>
        <v>AUROPHARMA4516945197</v>
      </c>
      <c r="C65" s="137" t="s">
        <v>226</v>
      </c>
      <c r="D65" s="137" t="s">
        <v>80</v>
      </c>
      <c r="E65" s="138">
        <v>45169</v>
      </c>
      <c r="F65" s="139">
        <v>0</v>
      </c>
      <c r="G65" s="137" t="s">
        <v>223</v>
      </c>
      <c r="H65" s="139">
        <v>834.55</v>
      </c>
      <c r="I65" s="139">
        <v>839.65</v>
      </c>
      <c r="J65" s="139">
        <v>821.45</v>
      </c>
      <c r="K65" s="139">
        <v>827.55</v>
      </c>
      <c r="L65" s="139">
        <v>830</v>
      </c>
      <c r="M65" s="139">
        <v>2924</v>
      </c>
      <c r="N65" s="139">
        <v>26762.69</v>
      </c>
      <c r="O65" s="139">
        <v>491700</v>
      </c>
      <c r="P65" s="140">
        <v>-1576300</v>
      </c>
      <c r="Q65" s="138">
        <v>45169</v>
      </c>
      <c r="AR65">
        <f t="shared" si="2"/>
        <v>0</v>
      </c>
      <c r="AS65">
        <f t="shared" si="3"/>
        <v>0</v>
      </c>
      <c r="AT65">
        <f t="shared" si="1"/>
        <v>0</v>
      </c>
    </row>
    <row r="66" spans="2:46" ht="15.75" customHeight="1" thickBot="1">
      <c r="B66" t="str">
        <f t="shared" ref="B66:B129" si="4">D67&amp;Q67&amp;E67</f>
        <v>AUROPHARMA4516945225</v>
      </c>
      <c r="C66" s="137" t="s">
        <v>226</v>
      </c>
      <c r="D66" s="137" t="s">
        <v>80</v>
      </c>
      <c r="E66" s="138">
        <v>45197</v>
      </c>
      <c r="F66" s="139">
        <v>0</v>
      </c>
      <c r="G66" s="137" t="s">
        <v>223</v>
      </c>
      <c r="H66" s="139">
        <v>840.45</v>
      </c>
      <c r="I66" s="139">
        <v>845.3</v>
      </c>
      <c r="J66" s="139">
        <v>827.5</v>
      </c>
      <c r="K66" s="139">
        <v>834.5</v>
      </c>
      <c r="L66" s="139">
        <v>834.5</v>
      </c>
      <c r="M66" s="139">
        <v>4236</v>
      </c>
      <c r="N66" s="139">
        <v>39014.550000000003</v>
      </c>
      <c r="O66" s="139">
        <v>13887500</v>
      </c>
      <c r="P66" s="140">
        <v>1210000</v>
      </c>
      <c r="Q66" s="138">
        <v>45169</v>
      </c>
      <c r="AR66">
        <f t="shared" si="2"/>
        <v>0</v>
      </c>
      <c r="AS66">
        <f t="shared" si="3"/>
        <v>0</v>
      </c>
      <c r="AT66">
        <f t="shared" ref="AT66:AT129" si="5">AR66-AS66</f>
        <v>0</v>
      </c>
    </row>
    <row r="67" spans="2:46" ht="15.75" customHeight="1" thickBot="1">
      <c r="B67" t="str">
        <f t="shared" si="4"/>
        <v>AXISBANK4516945169</v>
      </c>
      <c r="C67" s="137" t="s">
        <v>226</v>
      </c>
      <c r="D67" s="137" t="s">
        <v>80</v>
      </c>
      <c r="E67" s="138">
        <v>45225</v>
      </c>
      <c r="F67" s="139">
        <v>0</v>
      </c>
      <c r="G67" s="137" t="s">
        <v>223</v>
      </c>
      <c r="H67" s="139">
        <v>849</v>
      </c>
      <c r="I67" s="139">
        <v>849</v>
      </c>
      <c r="J67" s="139">
        <v>833.3</v>
      </c>
      <c r="K67" s="139">
        <v>840.35</v>
      </c>
      <c r="L67" s="139">
        <v>840.35</v>
      </c>
      <c r="M67" s="139">
        <v>62</v>
      </c>
      <c r="N67" s="139">
        <v>573.66999999999996</v>
      </c>
      <c r="O67" s="139">
        <v>79200</v>
      </c>
      <c r="P67" s="140">
        <v>9900</v>
      </c>
      <c r="Q67" s="138">
        <v>45169</v>
      </c>
      <c r="AR67">
        <f t="shared" ref="AR67:AR130" si="6">IF($AU$2&lt;&gt;5,NA(),IF(D68=D67,0,IF(AND(D70=D68,D69=D68),O68+O69+O70,IF(D69=D68,O69+O68,O68))))</f>
        <v>44155625</v>
      </c>
      <c r="AS67">
        <f t="shared" ref="AS67:AS130" si="7">IF($AU$2&lt;&gt;5,NA(),IF(D68=D67,0,IF(AND(D70=D68,D69=D68),P68+P69+P70,IF(D69=D68,P69+P68,P68))))</f>
        <v>4201875</v>
      </c>
      <c r="AT67">
        <f t="shared" si="5"/>
        <v>39953750</v>
      </c>
    </row>
    <row r="68" spans="2:46" ht="15.75" customHeight="1" thickBot="1">
      <c r="B68" t="str">
        <f t="shared" si="4"/>
        <v>AXISBANK4516945197</v>
      </c>
      <c r="C68" s="137" t="s">
        <v>226</v>
      </c>
      <c r="D68" s="137" t="s">
        <v>26</v>
      </c>
      <c r="E68" s="138">
        <v>45169</v>
      </c>
      <c r="F68" s="139">
        <v>0</v>
      </c>
      <c r="G68" s="137" t="s">
        <v>223</v>
      </c>
      <c r="H68" s="139">
        <v>980.1</v>
      </c>
      <c r="I68" s="139">
        <v>992.45</v>
      </c>
      <c r="J68" s="139">
        <v>967.95</v>
      </c>
      <c r="K68" s="139">
        <v>974.65</v>
      </c>
      <c r="L68" s="139">
        <v>973.5</v>
      </c>
      <c r="M68" s="139">
        <v>21434</v>
      </c>
      <c r="N68" s="139">
        <v>131120.45000000001</v>
      </c>
      <c r="O68" s="139">
        <v>3542500</v>
      </c>
      <c r="P68" s="140">
        <v>-8006250</v>
      </c>
      <c r="Q68" s="138">
        <v>45169</v>
      </c>
      <c r="AR68">
        <f t="shared" si="6"/>
        <v>0</v>
      </c>
      <c r="AS68">
        <f t="shared" si="7"/>
        <v>0</v>
      </c>
      <c r="AT68">
        <f t="shared" si="5"/>
        <v>0</v>
      </c>
    </row>
    <row r="69" spans="2:46" ht="15.75" customHeight="1" thickBot="1">
      <c r="B69" t="str">
        <f t="shared" si="4"/>
        <v>AXISBANK4516945225</v>
      </c>
      <c r="C69" s="137" t="s">
        <v>226</v>
      </c>
      <c r="D69" s="137" t="s">
        <v>26</v>
      </c>
      <c r="E69" s="138">
        <v>45197</v>
      </c>
      <c r="F69" s="139">
        <v>0</v>
      </c>
      <c r="G69" s="137" t="s">
        <v>223</v>
      </c>
      <c r="H69" s="139">
        <v>986.65</v>
      </c>
      <c r="I69" s="139">
        <v>999.1</v>
      </c>
      <c r="J69" s="139">
        <v>975.85</v>
      </c>
      <c r="K69" s="139">
        <v>980</v>
      </c>
      <c r="L69" s="139">
        <v>980</v>
      </c>
      <c r="M69" s="139">
        <v>38938</v>
      </c>
      <c r="N69" s="139">
        <v>239582.35</v>
      </c>
      <c r="O69" s="139">
        <v>40286250</v>
      </c>
      <c r="P69" s="140">
        <v>12016250</v>
      </c>
      <c r="Q69" s="138">
        <v>45169</v>
      </c>
      <c r="AR69">
        <f t="shared" si="6"/>
        <v>0</v>
      </c>
      <c r="AS69">
        <f t="shared" si="7"/>
        <v>0</v>
      </c>
      <c r="AT69">
        <f t="shared" si="5"/>
        <v>0</v>
      </c>
    </row>
    <row r="70" spans="2:46" ht="15.75" customHeight="1" thickBot="1">
      <c r="B70" t="str">
        <f t="shared" si="4"/>
        <v>BAJAJ-AUTO4516945169</v>
      </c>
      <c r="C70" s="137" t="s">
        <v>226</v>
      </c>
      <c r="D70" s="137" t="s">
        <v>26</v>
      </c>
      <c r="E70" s="138">
        <v>45225</v>
      </c>
      <c r="F70" s="139">
        <v>0</v>
      </c>
      <c r="G70" s="137" t="s">
        <v>223</v>
      </c>
      <c r="H70" s="139">
        <v>995.35</v>
      </c>
      <c r="I70" s="139">
        <v>1004</v>
      </c>
      <c r="J70" s="139">
        <v>984.1</v>
      </c>
      <c r="K70" s="139">
        <v>987.15</v>
      </c>
      <c r="L70" s="139">
        <v>987.15</v>
      </c>
      <c r="M70" s="139">
        <v>573</v>
      </c>
      <c r="N70" s="139">
        <v>3545.49</v>
      </c>
      <c r="O70" s="139">
        <v>326875</v>
      </c>
      <c r="P70" s="140">
        <v>191875</v>
      </c>
      <c r="Q70" s="138">
        <v>45169</v>
      </c>
      <c r="AR70">
        <f t="shared" si="6"/>
        <v>2734250</v>
      </c>
      <c r="AS70">
        <f t="shared" si="7"/>
        <v>58250</v>
      </c>
      <c r="AT70">
        <f t="shared" si="5"/>
        <v>2676000</v>
      </c>
    </row>
    <row r="71" spans="2:46" ht="15.75" customHeight="1" thickBot="1">
      <c r="B71" t="str">
        <f t="shared" si="4"/>
        <v>BAJAJ-AUTO4516945197</v>
      </c>
      <c r="C71" s="137" t="s">
        <v>226</v>
      </c>
      <c r="D71" s="137" t="s">
        <v>57</v>
      </c>
      <c r="E71" s="138">
        <v>45169</v>
      </c>
      <c r="F71" s="139">
        <v>0</v>
      </c>
      <c r="G71" s="137" t="s">
        <v>223</v>
      </c>
      <c r="H71" s="139">
        <v>4688.2</v>
      </c>
      <c r="I71" s="139">
        <v>4700.25</v>
      </c>
      <c r="J71" s="139">
        <v>4610.95</v>
      </c>
      <c r="K71" s="139">
        <v>4625.6499999999996</v>
      </c>
      <c r="L71" s="139">
        <v>4613.8</v>
      </c>
      <c r="M71" s="139">
        <v>1899</v>
      </c>
      <c r="N71" s="139">
        <v>22102.5</v>
      </c>
      <c r="O71" s="139">
        <v>435000</v>
      </c>
      <c r="P71" s="140">
        <v>-270500</v>
      </c>
      <c r="Q71" s="138">
        <v>45169</v>
      </c>
      <c r="AR71">
        <f t="shared" si="6"/>
        <v>0</v>
      </c>
      <c r="AS71">
        <f t="shared" si="7"/>
        <v>0</v>
      </c>
      <c r="AT71">
        <f t="shared" si="5"/>
        <v>0</v>
      </c>
    </row>
    <row r="72" spans="2:46" ht="15.75" customHeight="1" thickBot="1">
      <c r="B72" t="str">
        <f t="shared" si="4"/>
        <v>BAJAJ-AUTO4516945225</v>
      </c>
      <c r="C72" s="137" t="s">
        <v>226</v>
      </c>
      <c r="D72" s="137" t="s">
        <v>57</v>
      </c>
      <c r="E72" s="138">
        <v>45197</v>
      </c>
      <c r="F72" s="139">
        <v>0</v>
      </c>
      <c r="G72" s="137" t="s">
        <v>223</v>
      </c>
      <c r="H72" s="139">
        <v>4719.95</v>
      </c>
      <c r="I72" s="139">
        <v>4725.45</v>
      </c>
      <c r="J72" s="139">
        <v>4640</v>
      </c>
      <c r="K72" s="139">
        <v>4650.3999999999996</v>
      </c>
      <c r="L72" s="139">
        <v>4650.3999999999996</v>
      </c>
      <c r="M72" s="139">
        <v>3241</v>
      </c>
      <c r="N72" s="139">
        <v>37922.300000000003</v>
      </c>
      <c r="O72" s="139">
        <v>2285750</v>
      </c>
      <c r="P72" s="140">
        <v>327750</v>
      </c>
      <c r="Q72" s="138">
        <v>45169</v>
      </c>
      <c r="AR72">
        <f t="shared" si="6"/>
        <v>0</v>
      </c>
      <c r="AS72">
        <f t="shared" si="7"/>
        <v>0</v>
      </c>
      <c r="AT72">
        <f t="shared" si="5"/>
        <v>0</v>
      </c>
    </row>
    <row r="73" spans="2:46" ht="15.75" customHeight="1" thickBot="1">
      <c r="B73" t="str">
        <f t="shared" si="4"/>
        <v>BAJAJFINSV4516945169</v>
      </c>
      <c r="C73" s="137" t="s">
        <v>226</v>
      </c>
      <c r="D73" s="137" t="s">
        <v>57</v>
      </c>
      <c r="E73" s="138">
        <v>45225</v>
      </c>
      <c r="F73" s="139">
        <v>0</v>
      </c>
      <c r="G73" s="137" t="s">
        <v>223</v>
      </c>
      <c r="H73" s="139">
        <v>4728</v>
      </c>
      <c r="I73" s="139">
        <v>4734.95</v>
      </c>
      <c r="J73" s="139">
        <v>4674.1000000000004</v>
      </c>
      <c r="K73" s="139">
        <v>4676.3999999999996</v>
      </c>
      <c r="L73" s="139">
        <v>4676.3999999999996</v>
      </c>
      <c r="M73" s="139">
        <v>20</v>
      </c>
      <c r="N73" s="139">
        <v>235.51</v>
      </c>
      <c r="O73" s="139">
        <v>13500</v>
      </c>
      <c r="P73" s="140">
        <v>1000</v>
      </c>
      <c r="Q73" s="138">
        <v>45169</v>
      </c>
      <c r="AR73">
        <f t="shared" si="6"/>
        <v>11406000</v>
      </c>
      <c r="AS73">
        <f t="shared" si="7"/>
        <v>678000</v>
      </c>
      <c r="AT73">
        <f t="shared" si="5"/>
        <v>10728000</v>
      </c>
    </row>
    <row r="74" spans="2:46" ht="15.75" customHeight="1" thickBot="1">
      <c r="B74" t="str">
        <f t="shared" si="4"/>
        <v>BAJAJFINSV4516945197</v>
      </c>
      <c r="C74" s="137" t="s">
        <v>226</v>
      </c>
      <c r="D74" s="137" t="s">
        <v>43</v>
      </c>
      <c r="E74" s="138">
        <v>45169</v>
      </c>
      <c r="F74" s="139">
        <v>0</v>
      </c>
      <c r="G74" s="137" t="s">
        <v>223</v>
      </c>
      <c r="H74" s="139">
        <v>1501.65</v>
      </c>
      <c r="I74" s="139">
        <v>1504.55</v>
      </c>
      <c r="J74" s="139">
        <v>1478.8</v>
      </c>
      <c r="K74" s="139">
        <v>1486.4</v>
      </c>
      <c r="L74" s="139">
        <v>1488.9</v>
      </c>
      <c r="M74" s="139">
        <v>7050</v>
      </c>
      <c r="N74" s="139">
        <v>52715.22</v>
      </c>
      <c r="O74" s="139">
        <v>1457500</v>
      </c>
      <c r="P74" s="140">
        <v>-1711500</v>
      </c>
      <c r="Q74" s="138">
        <v>45169</v>
      </c>
      <c r="AR74">
        <f t="shared" si="6"/>
        <v>0</v>
      </c>
      <c r="AS74">
        <f t="shared" si="7"/>
        <v>0</v>
      </c>
      <c r="AT74">
        <f t="shared" si="5"/>
        <v>0</v>
      </c>
    </row>
    <row r="75" spans="2:46" ht="15.75" customHeight="1" thickBot="1">
      <c r="B75" t="str">
        <f t="shared" si="4"/>
        <v>BAJAJFINSV4516945225</v>
      </c>
      <c r="C75" s="137" t="s">
        <v>226</v>
      </c>
      <c r="D75" s="137" t="s">
        <v>43</v>
      </c>
      <c r="E75" s="138">
        <v>45197</v>
      </c>
      <c r="F75" s="139">
        <v>0</v>
      </c>
      <c r="G75" s="137" t="s">
        <v>223</v>
      </c>
      <c r="H75" s="139">
        <v>1512.55</v>
      </c>
      <c r="I75" s="139">
        <v>1515.8</v>
      </c>
      <c r="J75" s="139">
        <v>1492.2</v>
      </c>
      <c r="K75" s="139">
        <v>1498.65</v>
      </c>
      <c r="L75" s="139">
        <v>1498.65</v>
      </c>
      <c r="M75" s="139">
        <v>9417</v>
      </c>
      <c r="N75" s="139">
        <v>70896.11</v>
      </c>
      <c r="O75" s="139">
        <v>9752000</v>
      </c>
      <c r="P75" s="140">
        <v>2349500</v>
      </c>
      <c r="Q75" s="138">
        <v>45169</v>
      </c>
      <c r="AR75">
        <f t="shared" si="6"/>
        <v>0</v>
      </c>
      <c r="AS75">
        <f t="shared" si="7"/>
        <v>0</v>
      </c>
      <c r="AT75">
        <f t="shared" si="5"/>
        <v>0</v>
      </c>
    </row>
    <row r="76" spans="2:46" ht="15.75" customHeight="1" thickBot="1">
      <c r="B76" t="str">
        <f t="shared" si="4"/>
        <v>BAJFINANCE4516945169</v>
      </c>
      <c r="C76" s="137" t="s">
        <v>226</v>
      </c>
      <c r="D76" s="137" t="s">
        <v>43</v>
      </c>
      <c r="E76" s="138">
        <v>45225</v>
      </c>
      <c r="F76" s="139">
        <v>0</v>
      </c>
      <c r="G76" s="137" t="s">
        <v>223</v>
      </c>
      <c r="H76" s="139">
        <v>1522.9</v>
      </c>
      <c r="I76" s="139">
        <v>1526.8</v>
      </c>
      <c r="J76" s="139">
        <v>1497.75</v>
      </c>
      <c r="K76" s="139">
        <v>1506.75</v>
      </c>
      <c r="L76" s="139">
        <v>1506.75</v>
      </c>
      <c r="M76" s="139">
        <v>216</v>
      </c>
      <c r="N76" s="139">
        <v>1637.75</v>
      </c>
      <c r="O76" s="139">
        <v>196500</v>
      </c>
      <c r="P76" s="140">
        <v>40000</v>
      </c>
      <c r="Q76" s="138">
        <v>45169</v>
      </c>
      <c r="AR76">
        <f t="shared" si="6"/>
        <v>4689750</v>
      </c>
      <c r="AS76">
        <f t="shared" si="7"/>
        <v>168500</v>
      </c>
      <c r="AT76">
        <f t="shared" si="5"/>
        <v>4521250</v>
      </c>
    </row>
    <row r="77" spans="2:46" ht="15.75" customHeight="1" thickBot="1">
      <c r="B77" t="str">
        <f t="shared" si="4"/>
        <v>BAJFINANCE4516945197</v>
      </c>
      <c r="C77" s="137" t="s">
        <v>226</v>
      </c>
      <c r="D77" s="137" t="s">
        <v>30</v>
      </c>
      <c r="E77" s="138">
        <v>45169</v>
      </c>
      <c r="F77" s="139">
        <v>0</v>
      </c>
      <c r="G77" s="137" t="s">
        <v>223</v>
      </c>
      <c r="H77" s="139">
        <v>7257.15</v>
      </c>
      <c r="I77" s="139">
        <v>7265</v>
      </c>
      <c r="J77" s="139">
        <v>7142.55</v>
      </c>
      <c r="K77" s="139">
        <v>7164</v>
      </c>
      <c r="L77" s="139">
        <v>7163</v>
      </c>
      <c r="M77" s="139">
        <v>15078</v>
      </c>
      <c r="N77" s="139">
        <v>135570.82999999999</v>
      </c>
      <c r="O77" s="139">
        <v>219750</v>
      </c>
      <c r="P77" s="140">
        <v>-920000</v>
      </c>
      <c r="Q77" s="138">
        <v>45169</v>
      </c>
      <c r="AR77">
        <f t="shared" si="6"/>
        <v>0</v>
      </c>
      <c r="AS77">
        <f t="shared" si="7"/>
        <v>0</v>
      </c>
      <c r="AT77">
        <f t="shared" si="5"/>
        <v>0</v>
      </c>
    </row>
    <row r="78" spans="2:46" ht="15.75" customHeight="1" thickBot="1">
      <c r="B78" t="str">
        <f t="shared" si="4"/>
        <v>BAJFINANCE4516945225</v>
      </c>
      <c r="C78" s="137" t="s">
        <v>226</v>
      </c>
      <c r="D78" s="137" t="s">
        <v>30</v>
      </c>
      <c r="E78" s="138">
        <v>45197</v>
      </c>
      <c r="F78" s="139">
        <v>0</v>
      </c>
      <c r="G78" s="137" t="s">
        <v>223</v>
      </c>
      <c r="H78" s="139">
        <v>7302.5</v>
      </c>
      <c r="I78" s="139">
        <v>7319.9</v>
      </c>
      <c r="J78" s="139">
        <v>7194.2</v>
      </c>
      <c r="K78" s="139">
        <v>7207.75</v>
      </c>
      <c r="L78" s="139">
        <v>7207.75</v>
      </c>
      <c r="M78" s="139">
        <v>20252</v>
      </c>
      <c r="N78" s="139">
        <v>183148.38</v>
      </c>
      <c r="O78" s="139">
        <v>4407000</v>
      </c>
      <c r="P78" s="140">
        <v>1070000</v>
      </c>
      <c r="Q78" s="138">
        <v>45169</v>
      </c>
      <c r="AR78">
        <f t="shared" si="6"/>
        <v>0</v>
      </c>
      <c r="AS78">
        <f t="shared" si="7"/>
        <v>0</v>
      </c>
      <c r="AT78">
        <f t="shared" si="5"/>
        <v>0</v>
      </c>
    </row>
    <row r="79" spans="2:46" ht="15.75" customHeight="1" thickBot="1">
      <c r="B79" t="str">
        <f t="shared" si="4"/>
        <v>BALKRISIND4516945169</v>
      </c>
      <c r="C79" s="137" t="s">
        <v>226</v>
      </c>
      <c r="D79" s="137" t="s">
        <v>30</v>
      </c>
      <c r="E79" s="138">
        <v>45225</v>
      </c>
      <c r="F79" s="139">
        <v>0</v>
      </c>
      <c r="G79" s="137" t="s">
        <v>223</v>
      </c>
      <c r="H79" s="139">
        <v>7351.3</v>
      </c>
      <c r="I79" s="139">
        <v>7355</v>
      </c>
      <c r="J79" s="139">
        <v>7250</v>
      </c>
      <c r="K79" s="139">
        <v>7260.7</v>
      </c>
      <c r="L79" s="139">
        <v>7260.7</v>
      </c>
      <c r="M79" s="139">
        <v>334</v>
      </c>
      <c r="N79" s="139">
        <v>3042.76</v>
      </c>
      <c r="O79" s="141">
        <v>63000</v>
      </c>
      <c r="P79" s="140">
        <v>18500</v>
      </c>
      <c r="Q79" s="138">
        <v>45169</v>
      </c>
      <c r="AR79">
        <f t="shared" si="6"/>
        <v>1860300</v>
      </c>
      <c r="AS79">
        <f t="shared" si="7"/>
        <v>68100</v>
      </c>
      <c r="AT79">
        <f t="shared" si="5"/>
        <v>1792200</v>
      </c>
    </row>
    <row r="80" spans="2:46" ht="15.75" customHeight="1" thickBot="1">
      <c r="B80" t="str">
        <f t="shared" si="4"/>
        <v>BALKRISIND4516945197</v>
      </c>
      <c r="C80" s="137" t="s">
        <v>226</v>
      </c>
      <c r="D80" s="137" t="s">
        <v>81</v>
      </c>
      <c r="E80" s="138">
        <v>45169</v>
      </c>
      <c r="F80" s="139">
        <v>0</v>
      </c>
      <c r="G80" s="137" t="s">
        <v>223</v>
      </c>
      <c r="H80" s="139">
        <v>2387.3000000000002</v>
      </c>
      <c r="I80" s="139">
        <v>2387.35</v>
      </c>
      <c r="J80" s="139">
        <v>2314.4499999999998</v>
      </c>
      <c r="K80" s="139">
        <v>2325.75</v>
      </c>
      <c r="L80" s="139">
        <v>2323.15</v>
      </c>
      <c r="M80" s="139">
        <v>1252</v>
      </c>
      <c r="N80" s="139">
        <v>8818.85</v>
      </c>
      <c r="O80" s="139">
        <v>75600</v>
      </c>
      <c r="P80" s="140">
        <v>-127200</v>
      </c>
      <c r="Q80" s="138">
        <v>45169</v>
      </c>
      <c r="AR80">
        <f t="shared" si="6"/>
        <v>0</v>
      </c>
      <c r="AS80">
        <f t="shared" si="7"/>
        <v>0</v>
      </c>
      <c r="AT80">
        <f t="shared" si="5"/>
        <v>0</v>
      </c>
    </row>
    <row r="81" spans="2:46" ht="15.75" customHeight="1" thickBot="1">
      <c r="B81" t="str">
        <f t="shared" si="4"/>
        <v>BALKRISIND4516945225</v>
      </c>
      <c r="C81" s="137" t="s">
        <v>226</v>
      </c>
      <c r="D81" s="137" t="s">
        <v>81</v>
      </c>
      <c r="E81" s="138">
        <v>45197</v>
      </c>
      <c r="F81" s="139">
        <v>0</v>
      </c>
      <c r="G81" s="137" t="s">
        <v>223</v>
      </c>
      <c r="H81" s="139">
        <v>2388.6</v>
      </c>
      <c r="I81" s="139">
        <v>2402</v>
      </c>
      <c r="J81" s="139">
        <v>2332.0500000000002</v>
      </c>
      <c r="K81" s="139">
        <v>2343.15</v>
      </c>
      <c r="L81" s="139">
        <v>2343.15</v>
      </c>
      <c r="M81" s="139">
        <v>2152</v>
      </c>
      <c r="N81" s="139">
        <v>15240.9</v>
      </c>
      <c r="O81" s="139">
        <v>1781100</v>
      </c>
      <c r="P81" s="140">
        <v>192900</v>
      </c>
      <c r="Q81" s="138">
        <v>45169</v>
      </c>
      <c r="AR81">
        <f t="shared" si="6"/>
        <v>0</v>
      </c>
      <c r="AS81">
        <f t="shared" si="7"/>
        <v>0</v>
      </c>
      <c r="AT81">
        <f t="shared" si="5"/>
        <v>0</v>
      </c>
    </row>
    <row r="82" spans="2:46" ht="15.75" customHeight="1" thickBot="1">
      <c r="B82" t="str">
        <f t="shared" si="4"/>
        <v>BALRAMCHIN4516945169</v>
      </c>
      <c r="C82" s="137" t="s">
        <v>226</v>
      </c>
      <c r="D82" s="137" t="s">
        <v>81</v>
      </c>
      <c r="E82" s="138">
        <v>45225</v>
      </c>
      <c r="F82" s="139">
        <v>0</v>
      </c>
      <c r="G82" s="137" t="s">
        <v>223</v>
      </c>
      <c r="H82" s="139">
        <v>2394.5</v>
      </c>
      <c r="I82" s="139">
        <v>2394.5</v>
      </c>
      <c r="J82" s="139">
        <v>2349.9</v>
      </c>
      <c r="K82" s="139">
        <v>2350.5</v>
      </c>
      <c r="L82" s="139">
        <v>2350.5</v>
      </c>
      <c r="M82" s="139">
        <v>8</v>
      </c>
      <c r="N82" s="139">
        <v>56.88</v>
      </c>
      <c r="O82" s="139">
        <v>3600</v>
      </c>
      <c r="P82" s="140">
        <v>2400</v>
      </c>
      <c r="Q82" s="138">
        <v>45169</v>
      </c>
      <c r="AR82">
        <f t="shared" si="6"/>
        <v>13262400</v>
      </c>
      <c r="AS82">
        <f t="shared" si="7"/>
        <v>710400</v>
      </c>
      <c r="AT82">
        <f t="shared" si="5"/>
        <v>12552000</v>
      </c>
    </row>
    <row r="83" spans="2:46" ht="15.75" customHeight="1" thickBot="1">
      <c r="B83" t="str">
        <f t="shared" si="4"/>
        <v>BALRAMCHIN4516945197</v>
      </c>
      <c r="C83" s="137" t="s">
        <v>226</v>
      </c>
      <c r="D83" s="137" t="s">
        <v>82</v>
      </c>
      <c r="E83" s="138">
        <v>45169</v>
      </c>
      <c r="F83" s="139">
        <v>0</v>
      </c>
      <c r="G83" s="137" t="s">
        <v>223</v>
      </c>
      <c r="H83" s="139">
        <v>396.25</v>
      </c>
      <c r="I83" s="139">
        <v>396.25</v>
      </c>
      <c r="J83" s="139">
        <v>386.65</v>
      </c>
      <c r="K83" s="139">
        <v>389.25</v>
      </c>
      <c r="L83" s="139">
        <v>390.05</v>
      </c>
      <c r="M83" s="139">
        <v>2134</v>
      </c>
      <c r="N83" s="139">
        <v>13324.42</v>
      </c>
      <c r="O83" s="139">
        <v>1080000</v>
      </c>
      <c r="P83" s="140">
        <v>-720000</v>
      </c>
      <c r="Q83" s="138">
        <v>45169</v>
      </c>
      <c r="AR83">
        <f t="shared" si="6"/>
        <v>0</v>
      </c>
      <c r="AS83">
        <f t="shared" si="7"/>
        <v>0</v>
      </c>
      <c r="AT83">
        <f t="shared" si="5"/>
        <v>0</v>
      </c>
    </row>
    <row r="84" spans="2:46" ht="15.75" customHeight="1" thickBot="1">
      <c r="B84" t="str">
        <f t="shared" si="4"/>
        <v>BALRAMCHIN4516945225</v>
      </c>
      <c r="C84" s="137" t="s">
        <v>226</v>
      </c>
      <c r="D84" s="137" t="s">
        <v>82</v>
      </c>
      <c r="E84" s="138">
        <v>45197</v>
      </c>
      <c r="F84" s="139">
        <v>0</v>
      </c>
      <c r="G84" s="137" t="s">
        <v>223</v>
      </c>
      <c r="H84" s="139">
        <v>398.95</v>
      </c>
      <c r="I84" s="139">
        <v>399</v>
      </c>
      <c r="J84" s="139">
        <v>389.9</v>
      </c>
      <c r="K84" s="139">
        <v>392.65</v>
      </c>
      <c r="L84" s="139">
        <v>392.65</v>
      </c>
      <c r="M84" s="139">
        <v>2677</v>
      </c>
      <c r="N84" s="139">
        <v>16864.88</v>
      </c>
      <c r="O84" s="139">
        <v>12094400</v>
      </c>
      <c r="P84" s="140">
        <v>1416000</v>
      </c>
      <c r="Q84" s="138">
        <v>45169</v>
      </c>
      <c r="AR84">
        <f t="shared" si="6"/>
        <v>0</v>
      </c>
      <c r="AS84">
        <f t="shared" si="7"/>
        <v>0</v>
      </c>
      <c r="AT84">
        <f t="shared" si="5"/>
        <v>0</v>
      </c>
    </row>
    <row r="85" spans="2:46" ht="15.75" customHeight="1" thickBot="1">
      <c r="B85" t="str">
        <f t="shared" si="4"/>
        <v>BANDHANBNK4516945169</v>
      </c>
      <c r="C85" s="137" t="s">
        <v>226</v>
      </c>
      <c r="D85" s="137" t="s">
        <v>82</v>
      </c>
      <c r="E85" s="138">
        <v>45225</v>
      </c>
      <c r="F85" s="139">
        <v>0</v>
      </c>
      <c r="G85" s="137" t="s">
        <v>223</v>
      </c>
      <c r="H85" s="139">
        <v>398.65</v>
      </c>
      <c r="I85" s="139">
        <v>398.65</v>
      </c>
      <c r="J85" s="139">
        <v>390.1</v>
      </c>
      <c r="K85" s="139">
        <v>393.25</v>
      </c>
      <c r="L85" s="139">
        <v>393.25</v>
      </c>
      <c r="M85" s="139">
        <v>20</v>
      </c>
      <c r="N85" s="139">
        <v>126.58</v>
      </c>
      <c r="O85" s="139">
        <v>88000</v>
      </c>
      <c r="P85" s="140">
        <v>14400</v>
      </c>
      <c r="Q85" s="138">
        <v>45169</v>
      </c>
      <c r="AR85">
        <f t="shared" si="6"/>
        <v>87597500</v>
      </c>
      <c r="AS85">
        <f t="shared" si="7"/>
        <v>7690000</v>
      </c>
      <c r="AT85">
        <f t="shared" si="5"/>
        <v>79907500</v>
      </c>
    </row>
    <row r="86" spans="2:46" ht="15.75" customHeight="1" thickBot="1">
      <c r="B86" t="str">
        <f t="shared" si="4"/>
        <v>BANDHANBNK4516945197</v>
      </c>
      <c r="C86" s="137" t="s">
        <v>226</v>
      </c>
      <c r="D86" s="137" t="s">
        <v>83</v>
      </c>
      <c r="E86" s="138">
        <v>45169</v>
      </c>
      <c r="F86" s="139">
        <v>0</v>
      </c>
      <c r="G86" s="137" t="s">
        <v>223</v>
      </c>
      <c r="H86" s="139">
        <v>230.85</v>
      </c>
      <c r="I86" s="139">
        <v>233</v>
      </c>
      <c r="J86" s="139">
        <v>228.45</v>
      </c>
      <c r="K86" s="139">
        <v>229.4</v>
      </c>
      <c r="L86" s="139">
        <v>229.6</v>
      </c>
      <c r="M86" s="139">
        <v>7546</v>
      </c>
      <c r="N86" s="139">
        <v>43462.6</v>
      </c>
      <c r="O86" s="139">
        <v>8275000</v>
      </c>
      <c r="P86" s="140">
        <v>-6790000</v>
      </c>
      <c r="Q86" s="138">
        <v>45169</v>
      </c>
      <c r="AR86">
        <f t="shared" si="6"/>
        <v>0</v>
      </c>
      <c r="AS86">
        <f t="shared" si="7"/>
        <v>0</v>
      </c>
      <c r="AT86">
        <f t="shared" si="5"/>
        <v>0</v>
      </c>
    </row>
    <row r="87" spans="2:46" ht="15.75" customHeight="1" thickBot="1">
      <c r="B87" t="str">
        <f t="shared" si="4"/>
        <v>BANDHANBNK4516945225</v>
      </c>
      <c r="C87" s="137" t="s">
        <v>226</v>
      </c>
      <c r="D87" s="137" t="s">
        <v>83</v>
      </c>
      <c r="E87" s="138">
        <v>45197</v>
      </c>
      <c r="F87" s="139">
        <v>0</v>
      </c>
      <c r="G87" s="137" t="s">
        <v>223</v>
      </c>
      <c r="H87" s="139">
        <v>232.9</v>
      </c>
      <c r="I87" s="139">
        <v>234.7</v>
      </c>
      <c r="J87" s="139">
        <v>230.15</v>
      </c>
      <c r="K87" s="139">
        <v>231.3</v>
      </c>
      <c r="L87" s="139">
        <v>231.3</v>
      </c>
      <c r="M87" s="139">
        <v>11559</v>
      </c>
      <c r="N87" s="139">
        <v>67072.240000000005</v>
      </c>
      <c r="O87" s="139">
        <v>77945000</v>
      </c>
      <c r="P87" s="140">
        <v>14157500</v>
      </c>
      <c r="Q87" s="138">
        <v>45169</v>
      </c>
      <c r="AR87">
        <f t="shared" si="6"/>
        <v>0</v>
      </c>
      <c r="AS87">
        <f t="shared" si="7"/>
        <v>0</v>
      </c>
      <c r="AT87">
        <f t="shared" si="5"/>
        <v>0</v>
      </c>
    </row>
    <row r="88" spans="2:46" ht="15.75" customHeight="1" thickBot="1">
      <c r="B88" t="str">
        <f t="shared" si="4"/>
        <v>BANKBARODA4516945169</v>
      </c>
      <c r="C88" s="137" t="s">
        <v>226</v>
      </c>
      <c r="D88" s="137" t="s">
        <v>83</v>
      </c>
      <c r="E88" s="138">
        <v>45225</v>
      </c>
      <c r="F88" s="139">
        <v>0</v>
      </c>
      <c r="G88" s="137" t="s">
        <v>223</v>
      </c>
      <c r="H88" s="139">
        <v>233.8</v>
      </c>
      <c r="I88" s="139">
        <v>236.25</v>
      </c>
      <c r="J88" s="139">
        <v>232</v>
      </c>
      <c r="K88" s="139">
        <v>233.1</v>
      </c>
      <c r="L88" s="139">
        <v>233.1</v>
      </c>
      <c r="M88" s="139">
        <v>207</v>
      </c>
      <c r="N88" s="139">
        <v>1210.44</v>
      </c>
      <c r="O88" s="139">
        <v>1377500</v>
      </c>
      <c r="P88" s="140">
        <v>322500</v>
      </c>
      <c r="Q88" s="138">
        <v>45169</v>
      </c>
      <c r="AR88">
        <f t="shared" si="6"/>
        <v>127594700</v>
      </c>
      <c r="AS88">
        <f t="shared" si="7"/>
        <v>15765750</v>
      </c>
      <c r="AT88">
        <f t="shared" si="5"/>
        <v>111828950</v>
      </c>
    </row>
    <row r="89" spans="2:46" ht="15.75" customHeight="1" thickBot="1">
      <c r="B89" t="str">
        <f t="shared" si="4"/>
        <v>BANKBARODA4516945197</v>
      </c>
      <c r="C89" s="137" t="s">
        <v>226</v>
      </c>
      <c r="D89" s="137" t="s">
        <v>84</v>
      </c>
      <c r="E89" s="138">
        <v>45169</v>
      </c>
      <c r="F89" s="139">
        <v>0</v>
      </c>
      <c r="G89" s="137" t="s">
        <v>223</v>
      </c>
      <c r="H89" s="139">
        <v>190.75</v>
      </c>
      <c r="I89" s="139">
        <v>192.5</v>
      </c>
      <c r="J89" s="139">
        <v>186.4</v>
      </c>
      <c r="K89" s="139">
        <v>186.85</v>
      </c>
      <c r="L89" s="139">
        <v>187.15</v>
      </c>
      <c r="M89" s="139">
        <v>8544</v>
      </c>
      <c r="N89" s="139">
        <v>94260.13</v>
      </c>
      <c r="O89" s="141">
        <v>6360000</v>
      </c>
      <c r="P89" s="140">
        <v>-25254450</v>
      </c>
      <c r="Q89" s="138">
        <v>45169</v>
      </c>
      <c r="AR89">
        <f t="shared" si="6"/>
        <v>0</v>
      </c>
      <c r="AS89" s="76">
        <f t="shared" si="7"/>
        <v>0</v>
      </c>
      <c r="AT89" s="76">
        <f t="shared" si="5"/>
        <v>0</v>
      </c>
    </row>
    <row r="90" spans="2:46" ht="15.75" customHeight="1" thickBot="1">
      <c r="B90" t="str">
        <f t="shared" si="4"/>
        <v>BANKBARODA4516945225</v>
      </c>
      <c r="C90" s="137" t="s">
        <v>226</v>
      </c>
      <c r="D90" s="137" t="s">
        <v>84</v>
      </c>
      <c r="E90" s="138">
        <v>45197</v>
      </c>
      <c r="F90" s="139">
        <v>0</v>
      </c>
      <c r="G90" s="137" t="s">
        <v>223</v>
      </c>
      <c r="H90" s="139">
        <v>192.45</v>
      </c>
      <c r="I90" s="139">
        <v>193.9</v>
      </c>
      <c r="J90" s="139">
        <v>187.7</v>
      </c>
      <c r="K90" s="139">
        <v>188.35</v>
      </c>
      <c r="L90" s="139">
        <v>188.35</v>
      </c>
      <c r="M90" s="139">
        <v>13314</v>
      </c>
      <c r="N90" s="139">
        <v>147799.88</v>
      </c>
      <c r="O90" s="141">
        <v>119000000</v>
      </c>
      <c r="P90" s="140">
        <v>40189500</v>
      </c>
      <c r="Q90" s="138">
        <v>45169</v>
      </c>
      <c r="AR90">
        <f t="shared" si="6"/>
        <v>0</v>
      </c>
      <c r="AS90">
        <f t="shared" si="7"/>
        <v>0</v>
      </c>
      <c r="AT90">
        <f t="shared" si="5"/>
        <v>0</v>
      </c>
    </row>
    <row r="91" spans="2:46" ht="15.75" customHeight="1" thickBot="1">
      <c r="B91" t="str">
        <f t="shared" si="4"/>
        <v>BATAINDIA4516945169</v>
      </c>
      <c r="C91" s="137" t="s">
        <v>226</v>
      </c>
      <c r="D91" s="137" t="s">
        <v>84</v>
      </c>
      <c r="E91" s="138">
        <v>45225</v>
      </c>
      <c r="F91" s="139">
        <v>0</v>
      </c>
      <c r="G91" s="137" t="s">
        <v>223</v>
      </c>
      <c r="H91" s="139">
        <v>194.45</v>
      </c>
      <c r="I91" s="139">
        <v>195.35</v>
      </c>
      <c r="J91" s="139">
        <v>189.25</v>
      </c>
      <c r="K91" s="139">
        <v>189.75</v>
      </c>
      <c r="L91" s="139">
        <v>189.75</v>
      </c>
      <c r="M91" s="139">
        <v>246</v>
      </c>
      <c r="N91" s="139">
        <v>2756.21</v>
      </c>
      <c r="O91" s="139">
        <v>2234700</v>
      </c>
      <c r="P91" s="140">
        <v>830700</v>
      </c>
      <c r="Q91" s="138">
        <v>45169</v>
      </c>
      <c r="AR91">
        <f t="shared" si="6"/>
        <v>1563750</v>
      </c>
      <c r="AS91">
        <f t="shared" si="7"/>
        <v>-273750</v>
      </c>
      <c r="AT91">
        <f t="shared" si="5"/>
        <v>1837500</v>
      </c>
    </row>
    <row r="92" spans="2:46" ht="15.75" customHeight="1" thickBot="1">
      <c r="B92" t="str">
        <f t="shared" si="4"/>
        <v>BATAINDIA4516945197</v>
      </c>
      <c r="C92" s="137" t="s">
        <v>226</v>
      </c>
      <c r="D92" s="137" t="s">
        <v>85</v>
      </c>
      <c r="E92" s="138">
        <v>45169</v>
      </c>
      <c r="F92" s="139">
        <v>0</v>
      </c>
      <c r="G92" s="137" t="s">
        <v>223</v>
      </c>
      <c r="H92" s="139">
        <v>1698.5</v>
      </c>
      <c r="I92" s="139">
        <v>1707.05</v>
      </c>
      <c r="J92" s="139">
        <v>1678.5</v>
      </c>
      <c r="K92" s="139">
        <v>1691.05</v>
      </c>
      <c r="L92" s="139">
        <v>1688.2</v>
      </c>
      <c r="M92" s="139">
        <v>1773</v>
      </c>
      <c r="N92" s="139">
        <v>11278.03</v>
      </c>
      <c r="O92" s="139">
        <v>97500</v>
      </c>
      <c r="P92" s="140">
        <v>-274125</v>
      </c>
      <c r="Q92" s="138">
        <v>45169</v>
      </c>
      <c r="AR92">
        <f t="shared" si="6"/>
        <v>0</v>
      </c>
      <c r="AS92">
        <f t="shared" si="7"/>
        <v>0</v>
      </c>
      <c r="AT92">
        <f t="shared" si="5"/>
        <v>0</v>
      </c>
    </row>
    <row r="93" spans="2:46" ht="15.75" customHeight="1" thickBot="1">
      <c r="B93" t="str">
        <f t="shared" si="4"/>
        <v>BATAINDIA4516945225</v>
      </c>
      <c r="C93" s="137" t="s">
        <v>226</v>
      </c>
      <c r="D93" s="137" t="s">
        <v>85</v>
      </c>
      <c r="E93" s="138">
        <v>45197</v>
      </c>
      <c r="F93" s="139">
        <v>0</v>
      </c>
      <c r="G93" s="137" t="s">
        <v>223</v>
      </c>
      <c r="H93" s="139">
        <v>1700.05</v>
      </c>
      <c r="I93" s="139">
        <v>1708</v>
      </c>
      <c r="J93" s="139">
        <v>1675.95</v>
      </c>
      <c r="K93" s="139">
        <v>1685.15</v>
      </c>
      <c r="L93" s="139">
        <v>1685.15</v>
      </c>
      <c r="M93" s="139">
        <v>1898</v>
      </c>
      <c r="N93" s="139">
        <v>12042.79</v>
      </c>
      <c r="O93" s="139">
        <v>1421625</v>
      </c>
      <c r="P93" s="140">
        <v>-8250</v>
      </c>
      <c r="Q93" s="138">
        <v>45169</v>
      </c>
      <c r="AR93">
        <f t="shared" si="6"/>
        <v>0</v>
      </c>
      <c r="AS93">
        <f t="shared" si="7"/>
        <v>0</v>
      </c>
      <c r="AT93">
        <f t="shared" si="5"/>
        <v>0</v>
      </c>
    </row>
    <row r="94" spans="2:46" ht="15.75" customHeight="1" thickBot="1">
      <c r="B94" t="str">
        <f t="shared" si="4"/>
        <v>BEL4516945169</v>
      </c>
      <c r="C94" s="137" t="s">
        <v>226</v>
      </c>
      <c r="D94" s="137" t="s">
        <v>85</v>
      </c>
      <c r="E94" s="138">
        <v>45225</v>
      </c>
      <c r="F94" s="139">
        <v>0</v>
      </c>
      <c r="G94" s="137" t="s">
        <v>223</v>
      </c>
      <c r="H94" s="139">
        <v>1707.1</v>
      </c>
      <c r="I94" s="139">
        <v>1707.1</v>
      </c>
      <c r="J94" s="139">
        <v>1684.6</v>
      </c>
      <c r="K94" s="139">
        <v>1684.45</v>
      </c>
      <c r="L94" s="139">
        <v>1684.45</v>
      </c>
      <c r="M94" s="139">
        <v>36</v>
      </c>
      <c r="N94" s="139">
        <v>228.74</v>
      </c>
      <c r="O94" s="139">
        <v>44625</v>
      </c>
      <c r="P94" s="140">
        <v>8625</v>
      </c>
      <c r="Q94" s="138">
        <v>45169</v>
      </c>
      <c r="AR94">
        <f t="shared" si="6"/>
        <v>78669200</v>
      </c>
      <c r="AS94">
        <f t="shared" si="7"/>
        <v>-946200</v>
      </c>
      <c r="AT94">
        <f t="shared" si="5"/>
        <v>79615400</v>
      </c>
    </row>
    <row r="95" spans="2:46" ht="15.75" customHeight="1" thickBot="1">
      <c r="B95" t="str">
        <f t="shared" si="4"/>
        <v>BEL4516945197</v>
      </c>
      <c r="C95" s="137" t="s">
        <v>226</v>
      </c>
      <c r="D95" s="137" t="s">
        <v>86</v>
      </c>
      <c r="E95" s="138">
        <v>45169</v>
      </c>
      <c r="F95" s="139">
        <v>0</v>
      </c>
      <c r="G95" s="137" t="s">
        <v>223</v>
      </c>
      <c r="H95" s="139">
        <v>134.35</v>
      </c>
      <c r="I95" s="139">
        <v>134.35</v>
      </c>
      <c r="J95" s="139">
        <v>132.1</v>
      </c>
      <c r="K95" s="139">
        <v>133.30000000000001</v>
      </c>
      <c r="L95" s="139">
        <v>133.19999999999999</v>
      </c>
      <c r="M95" s="139">
        <v>4334</v>
      </c>
      <c r="N95" s="139">
        <v>32959.67</v>
      </c>
      <c r="O95" s="139">
        <v>4069800</v>
      </c>
      <c r="P95" s="140">
        <v>-14272800</v>
      </c>
      <c r="Q95" s="138">
        <v>45169</v>
      </c>
      <c r="AR95">
        <f t="shared" si="6"/>
        <v>0</v>
      </c>
      <c r="AS95" s="76">
        <f t="shared" si="7"/>
        <v>0</v>
      </c>
      <c r="AT95" s="76">
        <f t="shared" si="5"/>
        <v>0</v>
      </c>
    </row>
    <row r="96" spans="2:46" ht="15.75" customHeight="1" thickBot="1">
      <c r="B96" t="str">
        <f t="shared" si="4"/>
        <v>BEL4516945225</v>
      </c>
      <c r="C96" s="137" t="s">
        <v>226</v>
      </c>
      <c r="D96" s="137" t="s">
        <v>86</v>
      </c>
      <c r="E96" s="138">
        <v>45197</v>
      </c>
      <c r="F96" s="139">
        <v>0</v>
      </c>
      <c r="G96" s="137" t="s">
        <v>223</v>
      </c>
      <c r="H96" s="139">
        <v>135.05000000000001</v>
      </c>
      <c r="I96" s="139">
        <v>135.30000000000001</v>
      </c>
      <c r="J96" s="139">
        <v>133.15</v>
      </c>
      <c r="K96" s="139">
        <v>134.1</v>
      </c>
      <c r="L96" s="139">
        <v>134.1</v>
      </c>
      <c r="M96" s="139">
        <v>5712</v>
      </c>
      <c r="N96" s="139">
        <v>43733.59</v>
      </c>
      <c r="O96" s="139">
        <v>73199400</v>
      </c>
      <c r="P96" s="140">
        <v>13041600</v>
      </c>
      <c r="Q96" s="138">
        <v>45169</v>
      </c>
      <c r="AR96">
        <f t="shared" si="6"/>
        <v>0</v>
      </c>
      <c r="AS96">
        <f t="shared" si="7"/>
        <v>0</v>
      </c>
      <c r="AT96">
        <f t="shared" si="5"/>
        <v>0</v>
      </c>
    </row>
    <row r="97" spans="2:46" ht="15.75" customHeight="1" thickBot="1">
      <c r="B97" t="str">
        <f t="shared" si="4"/>
        <v>BERGEPAINT4516945169</v>
      </c>
      <c r="C97" s="137" t="s">
        <v>226</v>
      </c>
      <c r="D97" s="137" t="s">
        <v>86</v>
      </c>
      <c r="E97" s="138">
        <v>45225</v>
      </c>
      <c r="F97" s="139">
        <v>0</v>
      </c>
      <c r="G97" s="137" t="s">
        <v>223</v>
      </c>
      <c r="H97" s="139">
        <v>135.44999999999999</v>
      </c>
      <c r="I97" s="139">
        <v>136</v>
      </c>
      <c r="J97" s="139">
        <v>134.25</v>
      </c>
      <c r="K97" s="139">
        <v>135.1</v>
      </c>
      <c r="L97" s="139">
        <v>135.1</v>
      </c>
      <c r="M97" s="139">
        <v>115</v>
      </c>
      <c r="N97" s="139">
        <v>885.88</v>
      </c>
      <c r="O97" s="141">
        <v>1400000</v>
      </c>
      <c r="P97" s="140">
        <v>285000</v>
      </c>
      <c r="Q97" s="138">
        <v>45169</v>
      </c>
      <c r="AR97">
        <f t="shared" si="6"/>
        <v>7730800</v>
      </c>
      <c r="AS97">
        <f t="shared" si="7"/>
        <v>-121000</v>
      </c>
      <c r="AT97">
        <f t="shared" si="5"/>
        <v>7851800</v>
      </c>
    </row>
    <row r="98" spans="2:46" ht="15.75" customHeight="1" thickBot="1">
      <c r="B98" t="str">
        <f t="shared" si="4"/>
        <v>BERGEPAINT4516945197</v>
      </c>
      <c r="C98" s="137" t="s">
        <v>226</v>
      </c>
      <c r="D98" s="137" t="s">
        <v>87</v>
      </c>
      <c r="E98" s="138">
        <v>45169</v>
      </c>
      <c r="F98" s="139">
        <v>0</v>
      </c>
      <c r="G98" s="137" t="s">
        <v>223</v>
      </c>
      <c r="H98" s="139">
        <v>716.4</v>
      </c>
      <c r="I98" s="139">
        <v>719.85</v>
      </c>
      <c r="J98" s="139">
        <v>710.3</v>
      </c>
      <c r="K98" s="139">
        <v>717.65</v>
      </c>
      <c r="L98" s="139">
        <v>718.6</v>
      </c>
      <c r="M98" s="139">
        <v>1182</v>
      </c>
      <c r="N98" s="139">
        <v>9309.8799999999992</v>
      </c>
      <c r="O98" s="139">
        <v>240900</v>
      </c>
      <c r="P98" s="140">
        <v>-569800</v>
      </c>
      <c r="Q98" s="138">
        <v>45169</v>
      </c>
      <c r="AR98">
        <f t="shared" si="6"/>
        <v>0</v>
      </c>
      <c r="AS98">
        <f t="shared" si="7"/>
        <v>0</v>
      </c>
      <c r="AT98">
        <f t="shared" si="5"/>
        <v>0</v>
      </c>
    </row>
    <row r="99" spans="2:46" ht="15.75" customHeight="1" thickBot="1">
      <c r="B99" t="str">
        <f t="shared" si="4"/>
        <v>BERGEPAINT4516945225</v>
      </c>
      <c r="C99" s="137" t="s">
        <v>226</v>
      </c>
      <c r="D99" s="137" t="s">
        <v>87</v>
      </c>
      <c r="E99" s="138">
        <v>45197</v>
      </c>
      <c r="F99" s="139">
        <v>0</v>
      </c>
      <c r="G99" s="137" t="s">
        <v>223</v>
      </c>
      <c r="H99" s="139">
        <v>711.6</v>
      </c>
      <c r="I99" s="139">
        <v>714.85</v>
      </c>
      <c r="J99" s="139">
        <v>707.55</v>
      </c>
      <c r="K99" s="139">
        <v>710.9</v>
      </c>
      <c r="L99" s="139">
        <v>710.9</v>
      </c>
      <c r="M99" s="139">
        <v>1601</v>
      </c>
      <c r="N99" s="139">
        <v>12514.88</v>
      </c>
      <c r="O99" s="139">
        <v>7427200</v>
      </c>
      <c r="P99" s="140">
        <v>445500</v>
      </c>
      <c r="Q99" s="138">
        <v>45169</v>
      </c>
      <c r="AR99">
        <f t="shared" si="6"/>
        <v>0</v>
      </c>
      <c r="AS99">
        <f t="shared" si="7"/>
        <v>0</v>
      </c>
      <c r="AT99">
        <f t="shared" si="5"/>
        <v>0</v>
      </c>
    </row>
    <row r="100" spans="2:46" ht="15.75" customHeight="1" thickBot="1">
      <c r="B100" t="str">
        <f t="shared" si="4"/>
        <v>BHARATFORG4516945169</v>
      </c>
      <c r="C100" s="137" t="s">
        <v>226</v>
      </c>
      <c r="D100" s="137" t="s">
        <v>87</v>
      </c>
      <c r="E100" s="138">
        <v>45225</v>
      </c>
      <c r="F100" s="139">
        <v>0</v>
      </c>
      <c r="G100" s="137" t="s">
        <v>223</v>
      </c>
      <c r="H100" s="139">
        <v>708.95</v>
      </c>
      <c r="I100" s="139">
        <v>708.95</v>
      </c>
      <c r="J100" s="139">
        <v>707.7</v>
      </c>
      <c r="K100" s="139">
        <v>710.5</v>
      </c>
      <c r="L100" s="139">
        <v>710.5</v>
      </c>
      <c r="M100" s="139">
        <v>10</v>
      </c>
      <c r="N100" s="139">
        <v>78.02</v>
      </c>
      <c r="O100" s="139">
        <v>62700</v>
      </c>
      <c r="P100" s="140">
        <v>3300</v>
      </c>
      <c r="Q100" s="138">
        <v>45169</v>
      </c>
      <c r="AR100">
        <f t="shared" si="6"/>
        <v>9793000</v>
      </c>
      <c r="AS100">
        <f t="shared" si="7"/>
        <v>-121000</v>
      </c>
      <c r="AT100">
        <f t="shared" si="5"/>
        <v>9914000</v>
      </c>
    </row>
    <row r="101" spans="2:46" ht="15.75" customHeight="1" thickBot="1">
      <c r="B101" t="str">
        <f t="shared" si="4"/>
        <v>BHARATFORG4516945197</v>
      </c>
      <c r="C101" s="137" t="s">
        <v>226</v>
      </c>
      <c r="D101" s="137" t="s">
        <v>88</v>
      </c>
      <c r="E101" s="138">
        <v>45169</v>
      </c>
      <c r="F101" s="139">
        <v>0</v>
      </c>
      <c r="G101" s="137" t="s">
        <v>223</v>
      </c>
      <c r="H101" s="139">
        <v>1050</v>
      </c>
      <c r="I101" s="139">
        <v>1081.8</v>
      </c>
      <c r="J101" s="139">
        <v>1050</v>
      </c>
      <c r="K101" s="139">
        <v>1071.1500000000001</v>
      </c>
      <c r="L101" s="139">
        <v>1070</v>
      </c>
      <c r="M101" s="139">
        <v>2769</v>
      </c>
      <c r="N101" s="139">
        <v>29653.51</v>
      </c>
      <c r="O101" s="139">
        <v>591000</v>
      </c>
      <c r="P101" s="140">
        <v>-1063000</v>
      </c>
      <c r="Q101" s="138">
        <v>45169</v>
      </c>
      <c r="AR101">
        <f t="shared" si="6"/>
        <v>0</v>
      </c>
      <c r="AS101">
        <f t="shared" si="7"/>
        <v>0</v>
      </c>
      <c r="AT101">
        <f t="shared" si="5"/>
        <v>0</v>
      </c>
    </row>
    <row r="102" spans="2:46" ht="15.75" customHeight="1" thickBot="1">
      <c r="B102" t="str">
        <f t="shared" si="4"/>
        <v>BHARATFORG4516945225</v>
      </c>
      <c r="C102" s="137" t="s">
        <v>226</v>
      </c>
      <c r="D102" s="137" t="s">
        <v>88</v>
      </c>
      <c r="E102" s="138">
        <v>45197</v>
      </c>
      <c r="F102" s="139">
        <v>0</v>
      </c>
      <c r="G102" s="137" t="s">
        <v>223</v>
      </c>
      <c r="H102" s="139">
        <v>1061</v>
      </c>
      <c r="I102" s="139">
        <v>1088.6500000000001</v>
      </c>
      <c r="J102" s="139">
        <v>1061</v>
      </c>
      <c r="K102" s="139">
        <v>1078.05</v>
      </c>
      <c r="L102" s="139">
        <v>1078.05</v>
      </c>
      <c r="M102" s="139">
        <v>5551</v>
      </c>
      <c r="N102" s="139">
        <v>59854.07</v>
      </c>
      <c r="O102" s="139">
        <v>9081000</v>
      </c>
      <c r="P102" s="140">
        <v>920000</v>
      </c>
      <c r="Q102" s="138">
        <v>45169</v>
      </c>
      <c r="AR102">
        <f t="shared" si="6"/>
        <v>0</v>
      </c>
      <c r="AS102">
        <f t="shared" si="7"/>
        <v>0</v>
      </c>
      <c r="AT102">
        <f t="shared" si="5"/>
        <v>0</v>
      </c>
    </row>
    <row r="103" spans="2:46" ht="15.75" customHeight="1" thickBot="1">
      <c r="B103" t="str">
        <f t="shared" si="4"/>
        <v>BHARTIARTL4516945169</v>
      </c>
      <c r="C103" s="137" t="s">
        <v>226</v>
      </c>
      <c r="D103" s="137" t="s">
        <v>88</v>
      </c>
      <c r="E103" s="138">
        <v>45225</v>
      </c>
      <c r="F103" s="139">
        <v>0</v>
      </c>
      <c r="G103" s="137" t="s">
        <v>223</v>
      </c>
      <c r="H103" s="139">
        <v>1070.8499999999999</v>
      </c>
      <c r="I103" s="139">
        <v>1093</v>
      </c>
      <c r="J103" s="139">
        <v>1070.8499999999999</v>
      </c>
      <c r="K103" s="139">
        <v>1083.45</v>
      </c>
      <c r="L103" s="139">
        <v>1083.45</v>
      </c>
      <c r="M103" s="139">
        <v>149</v>
      </c>
      <c r="N103" s="139">
        <v>1615.19</v>
      </c>
      <c r="O103" s="139">
        <v>121000</v>
      </c>
      <c r="P103" s="140">
        <v>22000</v>
      </c>
      <c r="Q103" s="138">
        <v>45169</v>
      </c>
      <c r="AR103">
        <f t="shared" si="6"/>
        <v>43157550</v>
      </c>
      <c r="AS103">
        <f t="shared" si="7"/>
        <v>791350</v>
      </c>
      <c r="AT103">
        <f t="shared" si="5"/>
        <v>42366200</v>
      </c>
    </row>
    <row r="104" spans="2:46" ht="15.75" customHeight="1" thickBot="1">
      <c r="B104" t="str">
        <f t="shared" si="4"/>
        <v>BHARTIARTL4516945197</v>
      </c>
      <c r="C104" s="137" t="s">
        <v>226</v>
      </c>
      <c r="D104" s="137" t="s">
        <v>28</v>
      </c>
      <c r="E104" s="138">
        <v>45169</v>
      </c>
      <c r="F104" s="139">
        <v>0</v>
      </c>
      <c r="G104" s="137" t="s">
        <v>223</v>
      </c>
      <c r="H104" s="139">
        <v>855.9</v>
      </c>
      <c r="I104" s="139">
        <v>858.6</v>
      </c>
      <c r="J104" s="139">
        <v>847.55</v>
      </c>
      <c r="K104" s="139">
        <v>856.2</v>
      </c>
      <c r="L104" s="139">
        <v>856.4</v>
      </c>
      <c r="M104" s="139">
        <v>11035</v>
      </c>
      <c r="N104" s="139">
        <v>89769.31</v>
      </c>
      <c r="O104" s="139">
        <v>1133350</v>
      </c>
      <c r="P104" s="140">
        <v>-6073350</v>
      </c>
      <c r="Q104" s="138">
        <v>45169</v>
      </c>
      <c r="AR104">
        <f t="shared" si="6"/>
        <v>0</v>
      </c>
      <c r="AS104">
        <f t="shared" si="7"/>
        <v>0</v>
      </c>
      <c r="AT104">
        <f t="shared" si="5"/>
        <v>0</v>
      </c>
    </row>
    <row r="105" spans="2:46" ht="15.75" customHeight="1" thickBot="1">
      <c r="B105" t="str">
        <f t="shared" si="4"/>
        <v>BHARTIARTL4516945225</v>
      </c>
      <c r="C105" s="137" t="s">
        <v>226</v>
      </c>
      <c r="D105" s="137" t="s">
        <v>28</v>
      </c>
      <c r="E105" s="138">
        <v>45197</v>
      </c>
      <c r="F105" s="139">
        <v>0</v>
      </c>
      <c r="G105" s="137" t="s">
        <v>223</v>
      </c>
      <c r="H105" s="139">
        <v>862.3</v>
      </c>
      <c r="I105" s="139">
        <v>863.7</v>
      </c>
      <c r="J105" s="139">
        <v>852.4</v>
      </c>
      <c r="K105" s="139">
        <v>861.4</v>
      </c>
      <c r="L105" s="139">
        <v>861.4</v>
      </c>
      <c r="M105" s="139">
        <v>15489</v>
      </c>
      <c r="N105" s="139">
        <v>126555.47</v>
      </c>
      <c r="O105" s="139">
        <v>41901650</v>
      </c>
      <c r="P105" s="140">
        <v>6862800</v>
      </c>
      <c r="Q105" s="138">
        <v>45169</v>
      </c>
      <c r="AR105">
        <f t="shared" si="6"/>
        <v>0</v>
      </c>
      <c r="AS105">
        <f t="shared" si="7"/>
        <v>0</v>
      </c>
      <c r="AT105">
        <f t="shared" si="5"/>
        <v>0</v>
      </c>
    </row>
    <row r="106" spans="2:46" ht="15.75" customHeight="1" thickBot="1">
      <c r="B106" t="str">
        <f t="shared" si="4"/>
        <v>BHEL4516945169</v>
      </c>
      <c r="C106" s="137" t="s">
        <v>226</v>
      </c>
      <c r="D106" s="137" t="s">
        <v>28</v>
      </c>
      <c r="E106" s="138">
        <v>45225</v>
      </c>
      <c r="F106" s="139">
        <v>0</v>
      </c>
      <c r="G106" s="137" t="s">
        <v>223</v>
      </c>
      <c r="H106" s="139">
        <v>868</v>
      </c>
      <c r="I106" s="139">
        <v>868.35</v>
      </c>
      <c r="J106" s="139">
        <v>858.7</v>
      </c>
      <c r="K106" s="139">
        <v>866.8</v>
      </c>
      <c r="L106" s="139">
        <v>866.8</v>
      </c>
      <c r="M106" s="139">
        <v>53</v>
      </c>
      <c r="N106" s="139">
        <v>435.37</v>
      </c>
      <c r="O106" s="139">
        <v>122550</v>
      </c>
      <c r="P106" s="140">
        <v>1900</v>
      </c>
      <c r="Q106" s="138">
        <v>45169</v>
      </c>
      <c r="AR106">
        <f t="shared" si="6"/>
        <v>82355500</v>
      </c>
      <c r="AS106">
        <f t="shared" si="7"/>
        <v>-11529000</v>
      </c>
      <c r="AT106">
        <f t="shared" si="5"/>
        <v>93884500</v>
      </c>
    </row>
    <row r="107" spans="2:46" ht="15.75" customHeight="1" thickBot="1">
      <c r="B107" t="str">
        <f t="shared" si="4"/>
        <v>BHEL4516945197</v>
      </c>
      <c r="C107" s="137" t="s">
        <v>226</v>
      </c>
      <c r="D107" s="137" t="s">
        <v>89</v>
      </c>
      <c r="E107" s="138">
        <v>45169</v>
      </c>
      <c r="F107" s="139">
        <v>0</v>
      </c>
      <c r="G107" s="137" t="s">
        <v>223</v>
      </c>
      <c r="H107" s="139">
        <v>120.4</v>
      </c>
      <c r="I107" s="139">
        <v>121.95</v>
      </c>
      <c r="J107" s="139">
        <v>118.6</v>
      </c>
      <c r="K107" s="139">
        <v>121.05</v>
      </c>
      <c r="L107" s="139">
        <v>121.25</v>
      </c>
      <c r="M107" s="139">
        <v>2185</v>
      </c>
      <c r="N107" s="139">
        <v>27537.98</v>
      </c>
      <c r="O107" s="139">
        <v>10342500</v>
      </c>
      <c r="P107" s="140">
        <v>-5113500</v>
      </c>
      <c r="Q107" s="138">
        <v>45169</v>
      </c>
      <c r="AR107" s="76">
        <f t="shared" si="6"/>
        <v>0</v>
      </c>
      <c r="AS107" s="76">
        <f t="shared" si="7"/>
        <v>0</v>
      </c>
      <c r="AT107" s="76">
        <f t="shared" si="5"/>
        <v>0</v>
      </c>
    </row>
    <row r="108" spans="2:46" ht="15.75" customHeight="1" thickBot="1">
      <c r="B108" t="str">
        <f t="shared" si="4"/>
        <v>BHEL4516945225</v>
      </c>
      <c r="C108" s="137" t="s">
        <v>226</v>
      </c>
      <c r="D108" s="137" t="s">
        <v>89</v>
      </c>
      <c r="E108" s="138">
        <v>45197</v>
      </c>
      <c r="F108" s="139">
        <v>0</v>
      </c>
      <c r="G108" s="137" t="s">
        <v>223</v>
      </c>
      <c r="H108" s="139">
        <v>121.1</v>
      </c>
      <c r="I108" s="139">
        <v>123</v>
      </c>
      <c r="J108" s="139">
        <v>118.75</v>
      </c>
      <c r="K108" s="139">
        <v>122.3</v>
      </c>
      <c r="L108" s="139">
        <v>122.3</v>
      </c>
      <c r="M108" s="139">
        <v>1687</v>
      </c>
      <c r="N108" s="139">
        <v>21423.71</v>
      </c>
      <c r="O108" s="141">
        <v>68800000</v>
      </c>
      <c r="P108" s="140">
        <v>-6373500</v>
      </c>
      <c r="Q108" s="138">
        <v>45169</v>
      </c>
      <c r="AR108">
        <f t="shared" si="6"/>
        <v>0</v>
      </c>
      <c r="AS108">
        <f t="shared" si="7"/>
        <v>0</v>
      </c>
      <c r="AT108">
        <f t="shared" si="5"/>
        <v>0</v>
      </c>
    </row>
    <row r="109" spans="2:46" ht="15.75" customHeight="1" thickBot="1">
      <c r="B109" t="str">
        <f t="shared" si="4"/>
        <v>BIOCON4516945169</v>
      </c>
      <c r="C109" s="137" t="s">
        <v>226</v>
      </c>
      <c r="D109" s="137" t="s">
        <v>89</v>
      </c>
      <c r="E109" s="138">
        <v>45225</v>
      </c>
      <c r="F109" s="139">
        <v>0</v>
      </c>
      <c r="G109" s="137" t="s">
        <v>223</v>
      </c>
      <c r="H109" s="139">
        <v>121.55</v>
      </c>
      <c r="I109" s="139">
        <v>123.3</v>
      </c>
      <c r="J109" s="139">
        <v>120</v>
      </c>
      <c r="K109" s="139">
        <v>122.85</v>
      </c>
      <c r="L109" s="139">
        <v>122.85</v>
      </c>
      <c r="M109" s="139">
        <v>24</v>
      </c>
      <c r="N109" s="139">
        <v>306.73</v>
      </c>
      <c r="O109" s="139">
        <v>3213000</v>
      </c>
      <c r="P109" s="140">
        <v>-42000</v>
      </c>
      <c r="Q109" s="138">
        <v>45169</v>
      </c>
      <c r="AR109">
        <f t="shared" si="6"/>
        <v>28830000</v>
      </c>
      <c r="AS109">
        <f t="shared" si="7"/>
        <v>-350000</v>
      </c>
      <c r="AT109">
        <f t="shared" si="5"/>
        <v>29180000</v>
      </c>
    </row>
    <row r="110" spans="2:46" ht="15.75" customHeight="1" thickBot="1">
      <c r="B110" t="str">
        <f t="shared" si="4"/>
        <v>BIOCON4516945197</v>
      </c>
      <c r="C110" s="137" t="s">
        <v>226</v>
      </c>
      <c r="D110" s="137" t="s">
        <v>90</v>
      </c>
      <c r="E110" s="138">
        <v>45169</v>
      </c>
      <c r="F110" s="139">
        <v>0</v>
      </c>
      <c r="G110" s="137" t="s">
        <v>223</v>
      </c>
      <c r="H110" s="139">
        <v>259.60000000000002</v>
      </c>
      <c r="I110" s="139">
        <v>261.64999999999998</v>
      </c>
      <c r="J110" s="139">
        <v>256.55</v>
      </c>
      <c r="K110" s="139">
        <v>258.5</v>
      </c>
      <c r="L110" s="139">
        <v>259.35000000000002</v>
      </c>
      <c r="M110" s="139">
        <v>3791</v>
      </c>
      <c r="N110" s="139">
        <v>24618.46</v>
      </c>
      <c r="O110" s="139">
        <v>1300000</v>
      </c>
      <c r="P110" s="140">
        <v>-4240000</v>
      </c>
      <c r="Q110" s="138">
        <v>45169</v>
      </c>
      <c r="AR110">
        <f t="shared" si="6"/>
        <v>0</v>
      </c>
      <c r="AS110">
        <f t="shared" si="7"/>
        <v>0</v>
      </c>
      <c r="AT110">
        <f t="shared" si="5"/>
        <v>0</v>
      </c>
    </row>
    <row r="111" spans="2:46" ht="15.75" customHeight="1" thickBot="1">
      <c r="B111" t="str">
        <f t="shared" si="4"/>
        <v>BIOCON4516945225</v>
      </c>
      <c r="C111" s="137" t="s">
        <v>226</v>
      </c>
      <c r="D111" s="137" t="s">
        <v>90</v>
      </c>
      <c r="E111" s="138">
        <v>45197</v>
      </c>
      <c r="F111" s="139">
        <v>0</v>
      </c>
      <c r="G111" s="137" t="s">
        <v>223</v>
      </c>
      <c r="H111" s="139">
        <v>261</v>
      </c>
      <c r="I111" s="139">
        <v>263.64999999999998</v>
      </c>
      <c r="J111" s="139">
        <v>258.5</v>
      </c>
      <c r="K111" s="139">
        <v>260.7</v>
      </c>
      <c r="L111" s="139">
        <v>260.7</v>
      </c>
      <c r="M111" s="139">
        <v>4481</v>
      </c>
      <c r="N111" s="139">
        <v>29312.78</v>
      </c>
      <c r="O111" s="139">
        <v>26845000</v>
      </c>
      <c r="P111" s="140">
        <v>3795000</v>
      </c>
      <c r="Q111" s="138">
        <v>45169</v>
      </c>
      <c r="AR111">
        <f t="shared" si="6"/>
        <v>0</v>
      </c>
      <c r="AS111">
        <f t="shared" si="7"/>
        <v>0</v>
      </c>
      <c r="AT111">
        <f t="shared" si="5"/>
        <v>0</v>
      </c>
    </row>
    <row r="112" spans="2:46" ht="15.75" customHeight="1" thickBot="1">
      <c r="B112" t="str">
        <f t="shared" si="4"/>
        <v>BOSCHLTD4516945169</v>
      </c>
      <c r="C112" s="137" t="s">
        <v>226</v>
      </c>
      <c r="D112" s="137" t="s">
        <v>90</v>
      </c>
      <c r="E112" s="138">
        <v>45225</v>
      </c>
      <c r="F112" s="139">
        <v>0</v>
      </c>
      <c r="G112" s="137" t="s">
        <v>223</v>
      </c>
      <c r="H112" s="139">
        <v>264.39999999999998</v>
      </c>
      <c r="I112" s="139">
        <v>265.64999999999998</v>
      </c>
      <c r="J112" s="139">
        <v>260.8</v>
      </c>
      <c r="K112" s="139">
        <v>262.7</v>
      </c>
      <c r="L112" s="139">
        <v>262.7</v>
      </c>
      <c r="M112" s="139">
        <v>61</v>
      </c>
      <c r="N112" s="139">
        <v>401.46</v>
      </c>
      <c r="O112" s="139">
        <v>685000</v>
      </c>
      <c r="P112" s="140">
        <v>95000</v>
      </c>
      <c r="Q112" s="138">
        <v>45169</v>
      </c>
      <c r="AR112">
        <f t="shared" si="6"/>
        <v>125250</v>
      </c>
      <c r="AS112">
        <f t="shared" si="7"/>
        <v>-12050</v>
      </c>
      <c r="AT112">
        <f t="shared" si="5"/>
        <v>137300</v>
      </c>
    </row>
    <row r="113" spans="2:46" ht="15.75" customHeight="1" thickBot="1">
      <c r="B113" t="str">
        <f t="shared" si="4"/>
        <v>BOSCHLTD4516945197</v>
      </c>
      <c r="C113" s="137" t="s">
        <v>226</v>
      </c>
      <c r="D113" s="137" t="s">
        <v>91</v>
      </c>
      <c r="E113" s="138">
        <v>45169</v>
      </c>
      <c r="F113" s="139">
        <v>0</v>
      </c>
      <c r="G113" s="137" t="s">
        <v>223</v>
      </c>
      <c r="H113" s="139">
        <v>18543.900000000001</v>
      </c>
      <c r="I113" s="139">
        <v>18633.8</v>
      </c>
      <c r="J113" s="139">
        <v>18475.8</v>
      </c>
      <c r="K113" s="139">
        <v>18564.2</v>
      </c>
      <c r="L113" s="139">
        <v>18573.95</v>
      </c>
      <c r="M113" s="139">
        <v>1451</v>
      </c>
      <c r="N113" s="139">
        <v>13474.15</v>
      </c>
      <c r="O113" s="141">
        <v>5250</v>
      </c>
      <c r="P113" s="140">
        <v>-41300</v>
      </c>
      <c r="Q113" s="138">
        <v>45169</v>
      </c>
      <c r="AR113">
        <f t="shared" si="6"/>
        <v>0</v>
      </c>
      <c r="AS113">
        <f t="shared" si="7"/>
        <v>0</v>
      </c>
      <c r="AT113">
        <f t="shared" si="5"/>
        <v>0</v>
      </c>
    </row>
    <row r="114" spans="2:46" ht="15.75" customHeight="1" thickBot="1">
      <c r="B114" t="str">
        <f t="shared" si="4"/>
        <v>BOSCHLTD4516945225</v>
      </c>
      <c r="C114" s="137" t="s">
        <v>226</v>
      </c>
      <c r="D114" s="137" t="s">
        <v>91</v>
      </c>
      <c r="E114" s="138">
        <v>45197</v>
      </c>
      <c r="F114" s="139">
        <v>0</v>
      </c>
      <c r="G114" s="137" t="s">
        <v>223</v>
      </c>
      <c r="H114" s="139">
        <v>18676</v>
      </c>
      <c r="I114" s="139">
        <v>18763.3</v>
      </c>
      <c r="J114" s="139">
        <v>18600.099999999999</v>
      </c>
      <c r="K114" s="139">
        <v>18698.150000000001</v>
      </c>
      <c r="L114" s="139">
        <v>18698.150000000001</v>
      </c>
      <c r="M114" s="139">
        <v>1466</v>
      </c>
      <c r="N114" s="139">
        <v>13705.6</v>
      </c>
      <c r="O114" s="139">
        <v>118950</v>
      </c>
      <c r="P114" s="140">
        <v>28950</v>
      </c>
      <c r="Q114" s="138">
        <v>45169</v>
      </c>
      <c r="AR114">
        <f t="shared" si="6"/>
        <v>0</v>
      </c>
      <c r="AS114">
        <f t="shared" si="7"/>
        <v>0</v>
      </c>
      <c r="AT114">
        <f t="shared" si="5"/>
        <v>0</v>
      </c>
    </row>
    <row r="115" spans="2:46" ht="15.75" customHeight="1" thickBot="1">
      <c r="B115" t="str">
        <f t="shared" si="4"/>
        <v>BPCL4516945169</v>
      </c>
      <c r="C115" s="137" t="s">
        <v>226</v>
      </c>
      <c r="D115" s="137" t="s">
        <v>91</v>
      </c>
      <c r="E115" s="138">
        <v>45225</v>
      </c>
      <c r="F115" s="139">
        <v>0</v>
      </c>
      <c r="G115" s="137" t="s">
        <v>223</v>
      </c>
      <c r="H115" s="139">
        <v>18820</v>
      </c>
      <c r="I115" s="139">
        <v>18820</v>
      </c>
      <c r="J115" s="139">
        <v>18800</v>
      </c>
      <c r="K115" s="139">
        <v>18800.05</v>
      </c>
      <c r="L115" s="139">
        <v>18800.05</v>
      </c>
      <c r="M115" s="139">
        <v>12</v>
      </c>
      <c r="N115" s="139">
        <v>112.83</v>
      </c>
      <c r="O115" s="139">
        <v>1050</v>
      </c>
      <c r="P115" s="139">
        <v>300</v>
      </c>
      <c r="Q115" s="138">
        <v>45169</v>
      </c>
      <c r="AR115">
        <f t="shared" si="6"/>
        <v>29841400</v>
      </c>
      <c r="AS115">
        <f t="shared" si="7"/>
        <v>1877400</v>
      </c>
      <c r="AT115">
        <f t="shared" si="5"/>
        <v>27964000</v>
      </c>
    </row>
    <row r="116" spans="2:46" ht="15.75" customHeight="1" thickBot="1">
      <c r="B116" t="str">
        <f t="shared" si="4"/>
        <v>BPCL4516945197</v>
      </c>
      <c r="C116" s="137" t="s">
        <v>226</v>
      </c>
      <c r="D116" s="137" t="s">
        <v>66</v>
      </c>
      <c r="E116" s="138">
        <v>45169</v>
      </c>
      <c r="F116" s="139">
        <v>0</v>
      </c>
      <c r="G116" s="137" t="s">
        <v>223</v>
      </c>
      <c r="H116" s="139">
        <v>350.4</v>
      </c>
      <c r="I116" s="139">
        <v>351.2</v>
      </c>
      <c r="J116" s="139">
        <v>339.2</v>
      </c>
      <c r="K116" s="139">
        <v>340.45</v>
      </c>
      <c r="L116" s="139">
        <v>340.55</v>
      </c>
      <c r="M116" s="139">
        <v>6269</v>
      </c>
      <c r="N116" s="139">
        <v>38808.339999999997</v>
      </c>
      <c r="O116" s="141">
        <v>2260000</v>
      </c>
      <c r="P116" s="140">
        <v>-5311800</v>
      </c>
      <c r="Q116" s="138">
        <v>45169</v>
      </c>
      <c r="AR116">
        <f t="shared" si="6"/>
        <v>0</v>
      </c>
      <c r="AS116">
        <f t="shared" si="7"/>
        <v>0</v>
      </c>
      <c r="AT116">
        <f t="shared" si="5"/>
        <v>0</v>
      </c>
    </row>
    <row r="117" spans="2:46" ht="15.75" customHeight="1" thickBot="1">
      <c r="B117" t="str">
        <f t="shared" si="4"/>
        <v>BPCL4516945225</v>
      </c>
      <c r="C117" s="137" t="s">
        <v>226</v>
      </c>
      <c r="D117" s="137" t="s">
        <v>66</v>
      </c>
      <c r="E117" s="138">
        <v>45197</v>
      </c>
      <c r="F117" s="139">
        <v>0</v>
      </c>
      <c r="G117" s="137" t="s">
        <v>223</v>
      </c>
      <c r="H117" s="139">
        <v>352.1</v>
      </c>
      <c r="I117" s="139">
        <v>353.65</v>
      </c>
      <c r="J117" s="139">
        <v>341.6</v>
      </c>
      <c r="K117" s="139">
        <v>342.6</v>
      </c>
      <c r="L117" s="139">
        <v>342.6</v>
      </c>
      <c r="M117" s="139">
        <v>7607</v>
      </c>
      <c r="N117" s="139">
        <v>47406.54</v>
      </c>
      <c r="O117" s="139">
        <v>27225000</v>
      </c>
      <c r="P117" s="140">
        <v>7068600</v>
      </c>
      <c r="Q117" s="138">
        <v>45169</v>
      </c>
      <c r="AR117">
        <f t="shared" si="6"/>
        <v>0</v>
      </c>
      <c r="AS117">
        <f t="shared" si="7"/>
        <v>0</v>
      </c>
      <c r="AT117">
        <f t="shared" si="5"/>
        <v>0</v>
      </c>
    </row>
    <row r="118" spans="2:46" ht="15.75" customHeight="1" thickBot="1">
      <c r="B118" t="str">
        <f t="shared" si="4"/>
        <v>BRITANNIA4516945169</v>
      </c>
      <c r="C118" s="137" t="s">
        <v>226</v>
      </c>
      <c r="D118" s="137" t="s">
        <v>66</v>
      </c>
      <c r="E118" s="138">
        <v>45225</v>
      </c>
      <c r="F118" s="139">
        <v>0</v>
      </c>
      <c r="G118" s="137" t="s">
        <v>223</v>
      </c>
      <c r="H118" s="139">
        <v>353.75</v>
      </c>
      <c r="I118" s="139">
        <v>354</v>
      </c>
      <c r="J118" s="139">
        <v>343.9</v>
      </c>
      <c r="K118" s="139">
        <v>344.95</v>
      </c>
      <c r="L118" s="139">
        <v>344.95</v>
      </c>
      <c r="M118" s="139">
        <v>168</v>
      </c>
      <c r="N118" s="139">
        <v>1054.72</v>
      </c>
      <c r="O118" s="139">
        <v>356400</v>
      </c>
      <c r="P118" s="140">
        <v>120600</v>
      </c>
      <c r="Q118" s="138">
        <v>45169</v>
      </c>
      <c r="AR118">
        <f t="shared" si="6"/>
        <v>2320800</v>
      </c>
      <c r="AS118">
        <f t="shared" si="7"/>
        <v>66800</v>
      </c>
      <c r="AT118">
        <f t="shared" si="5"/>
        <v>2254000</v>
      </c>
    </row>
    <row r="119" spans="2:46" ht="15.75" customHeight="1" thickBot="1">
      <c r="B119" t="str">
        <f t="shared" si="4"/>
        <v>BRITANNIA4516945197</v>
      </c>
      <c r="C119" s="137" t="s">
        <v>226</v>
      </c>
      <c r="D119" s="137" t="s">
        <v>54</v>
      </c>
      <c r="E119" s="138">
        <v>45169</v>
      </c>
      <c r="F119" s="139">
        <v>0</v>
      </c>
      <c r="G119" s="137" t="s">
        <v>223</v>
      </c>
      <c r="H119" s="139">
        <v>4555</v>
      </c>
      <c r="I119" s="139">
        <v>4555</v>
      </c>
      <c r="J119" s="139">
        <v>4444.7</v>
      </c>
      <c r="K119" s="139">
        <v>4471.8</v>
      </c>
      <c r="L119" s="139">
        <v>4467.8</v>
      </c>
      <c r="M119" s="139">
        <v>3805</v>
      </c>
      <c r="N119" s="139">
        <v>34250.76</v>
      </c>
      <c r="O119" s="139">
        <v>149200</v>
      </c>
      <c r="P119" s="140">
        <v>-471800</v>
      </c>
      <c r="Q119" s="138">
        <v>45169</v>
      </c>
      <c r="AR119">
        <f t="shared" si="6"/>
        <v>0</v>
      </c>
      <c r="AS119">
        <f t="shared" si="7"/>
        <v>0</v>
      </c>
      <c r="AT119">
        <f t="shared" si="5"/>
        <v>0</v>
      </c>
    </row>
    <row r="120" spans="2:46" ht="15.75" customHeight="1" thickBot="1">
      <c r="B120" t="str">
        <f t="shared" si="4"/>
        <v>BRITANNIA4516945225</v>
      </c>
      <c r="C120" s="137" t="s">
        <v>226</v>
      </c>
      <c r="D120" s="137" t="s">
        <v>54</v>
      </c>
      <c r="E120" s="138">
        <v>45197</v>
      </c>
      <c r="F120" s="139">
        <v>0</v>
      </c>
      <c r="G120" s="137" t="s">
        <v>223</v>
      </c>
      <c r="H120" s="139">
        <v>4577.1499999999996</v>
      </c>
      <c r="I120" s="139">
        <v>4583.5</v>
      </c>
      <c r="J120" s="139">
        <v>4476.8</v>
      </c>
      <c r="K120" s="139">
        <v>4493.95</v>
      </c>
      <c r="L120" s="139">
        <v>4493.95</v>
      </c>
      <c r="M120" s="139">
        <v>5871</v>
      </c>
      <c r="N120" s="139">
        <v>53123.77</v>
      </c>
      <c r="O120" s="139">
        <v>2129000</v>
      </c>
      <c r="P120" s="140">
        <v>524800</v>
      </c>
      <c r="Q120" s="138">
        <v>45169</v>
      </c>
      <c r="AR120">
        <f t="shared" si="6"/>
        <v>0</v>
      </c>
      <c r="AS120">
        <f t="shared" si="7"/>
        <v>0</v>
      </c>
      <c r="AT120">
        <f t="shared" si="5"/>
        <v>0</v>
      </c>
    </row>
    <row r="121" spans="2:46" ht="15.75" customHeight="1" thickBot="1">
      <c r="B121" t="str">
        <f t="shared" si="4"/>
        <v>BSOFT4516945169</v>
      </c>
      <c r="C121" s="137" t="s">
        <v>226</v>
      </c>
      <c r="D121" s="137" t="s">
        <v>54</v>
      </c>
      <c r="E121" s="138">
        <v>45225</v>
      </c>
      <c r="F121" s="139">
        <v>0</v>
      </c>
      <c r="G121" s="137" t="s">
        <v>223</v>
      </c>
      <c r="H121" s="139">
        <v>4600</v>
      </c>
      <c r="I121" s="139">
        <v>4600</v>
      </c>
      <c r="J121" s="139">
        <v>4512</v>
      </c>
      <c r="K121" s="139">
        <v>4525.3999999999996</v>
      </c>
      <c r="L121" s="139">
        <v>4525.3999999999996</v>
      </c>
      <c r="M121" s="139">
        <v>93</v>
      </c>
      <c r="N121" s="139">
        <v>845.98</v>
      </c>
      <c r="O121" s="139">
        <v>42600</v>
      </c>
      <c r="P121" s="140">
        <v>13800</v>
      </c>
      <c r="Q121" s="138">
        <v>45169</v>
      </c>
      <c r="AR121">
        <f t="shared" si="6"/>
        <v>7004000</v>
      </c>
      <c r="AS121">
        <f t="shared" si="7"/>
        <v>924000</v>
      </c>
      <c r="AT121">
        <f t="shared" si="5"/>
        <v>6080000</v>
      </c>
    </row>
    <row r="122" spans="2:46" ht="15.75" customHeight="1" thickBot="1">
      <c r="B122" t="str">
        <f t="shared" si="4"/>
        <v>BSOFT4516945197</v>
      </c>
      <c r="C122" s="137" t="s">
        <v>226</v>
      </c>
      <c r="D122" s="137" t="s">
        <v>92</v>
      </c>
      <c r="E122" s="138">
        <v>45169</v>
      </c>
      <c r="F122" s="139">
        <v>0</v>
      </c>
      <c r="G122" s="137" t="s">
        <v>223</v>
      </c>
      <c r="H122" s="139">
        <v>496.1</v>
      </c>
      <c r="I122" s="139">
        <v>513.75</v>
      </c>
      <c r="J122" s="139">
        <v>495.25</v>
      </c>
      <c r="K122" s="139">
        <v>510.8</v>
      </c>
      <c r="L122" s="139">
        <v>509.7</v>
      </c>
      <c r="M122" s="139">
        <v>1580</v>
      </c>
      <c r="N122" s="139">
        <v>16007.43</v>
      </c>
      <c r="O122" s="139">
        <v>674000</v>
      </c>
      <c r="P122" s="140">
        <v>-654000</v>
      </c>
      <c r="Q122" s="138">
        <v>45169</v>
      </c>
      <c r="AR122">
        <f t="shared" si="6"/>
        <v>0</v>
      </c>
      <c r="AS122">
        <f t="shared" si="7"/>
        <v>0</v>
      </c>
      <c r="AT122">
        <f t="shared" si="5"/>
        <v>0</v>
      </c>
    </row>
    <row r="123" spans="2:46" ht="15.75" customHeight="1" thickBot="1">
      <c r="B123" t="str">
        <f t="shared" si="4"/>
        <v>BSOFT4516945225</v>
      </c>
      <c r="C123" s="137" t="s">
        <v>226</v>
      </c>
      <c r="D123" s="137" t="s">
        <v>92</v>
      </c>
      <c r="E123" s="138">
        <v>45197</v>
      </c>
      <c r="F123" s="139">
        <v>0</v>
      </c>
      <c r="G123" s="137" t="s">
        <v>223</v>
      </c>
      <c r="H123" s="139">
        <v>498</v>
      </c>
      <c r="I123" s="139">
        <v>514.25</v>
      </c>
      <c r="J123" s="139">
        <v>498</v>
      </c>
      <c r="K123" s="139">
        <v>512.75</v>
      </c>
      <c r="L123" s="139">
        <v>512.75</v>
      </c>
      <c r="M123" s="139">
        <v>3505</v>
      </c>
      <c r="N123" s="139">
        <v>35735.379999999997</v>
      </c>
      <c r="O123" s="139">
        <v>6102000</v>
      </c>
      <c r="P123" s="140">
        <v>1458000</v>
      </c>
      <c r="Q123" s="138">
        <v>45169</v>
      </c>
      <c r="AR123">
        <f t="shared" si="6"/>
        <v>0</v>
      </c>
      <c r="AS123">
        <f t="shared" si="7"/>
        <v>0</v>
      </c>
      <c r="AT123">
        <f t="shared" si="5"/>
        <v>0</v>
      </c>
    </row>
    <row r="124" spans="2:46" ht="15.75" customHeight="1" thickBot="1">
      <c r="B124" t="str">
        <f t="shared" si="4"/>
        <v>CANBK4516945169</v>
      </c>
      <c r="C124" s="137" t="s">
        <v>226</v>
      </c>
      <c r="D124" s="137" t="s">
        <v>92</v>
      </c>
      <c r="E124" s="138">
        <v>45225</v>
      </c>
      <c r="F124" s="139">
        <v>0</v>
      </c>
      <c r="G124" s="137" t="s">
        <v>223</v>
      </c>
      <c r="H124" s="139">
        <v>501.75</v>
      </c>
      <c r="I124" s="139">
        <v>514.75</v>
      </c>
      <c r="J124" s="139">
        <v>500.45</v>
      </c>
      <c r="K124" s="139">
        <v>513.70000000000005</v>
      </c>
      <c r="L124" s="139">
        <v>513.70000000000005</v>
      </c>
      <c r="M124" s="139">
        <v>147</v>
      </c>
      <c r="N124" s="139">
        <v>1499.56</v>
      </c>
      <c r="O124" s="139">
        <v>228000</v>
      </c>
      <c r="P124" s="140">
        <v>120000</v>
      </c>
      <c r="Q124" s="138">
        <v>45169</v>
      </c>
      <c r="AR124">
        <f t="shared" si="6"/>
        <v>60893100</v>
      </c>
      <c r="AS124">
        <f t="shared" si="7"/>
        <v>1395900</v>
      </c>
      <c r="AT124">
        <f t="shared" si="5"/>
        <v>59497200</v>
      </c>
    </row>
    <row r="125" spans="2:46" ht="15.75" customHeight="1" thickBot="1">
      <c r="B125" t="str">
        <f t="shared" si="4"/>
        <v>CANBK4516945197</v>
      </c>
      <c r="C125" s="137" t="s">
        <v>226</v>
      </c>
      <c r="D125" s="137" t="s">
        <v>93</v>
      </c>
      <c r="E125" s="138">
        <v>45169</v>
      </c>
      <c r="F125" s="139">
        <v>0</v>
      </c>
      <c r="G125" s="137" t="s">
        <v>223</v>
      </c>
      <c r="H125" s="139">
        <v>325.05</v>
      </c>
      <c r="I125" s="139">
        <v>326.95</v>
      </c>
      <c r="J125" s="139">
        <v>318.75</v>
      </c>
      <c r="K125" s="139">
        <v>319.85000000000002</v>
      </c>
      <c r="L125" s="139">
        <v>320.39999999999998</v>
      </c>
      <c r="M125" s="139">
        <v>6955</v>
      </c>
      <c r="N125" s="139">
        <v>60442.12</v>
      </c>
      <c r="O125" s="139">
        <v>2357100</v>
      </c>
      <c r="P125" s="140">
        <v>-11329200</v>
      </c>
      <c r="Q125" s="138">
        <v>45169</v>
      </c>
      <c r="AR125">
        <f t="shared" si="6"/>
        <v>0</v>
      </c>
      <c r="AS125">
        <f t="shared" si="7"/>
        <v>0</v>
      </c>
      <c r="AT125">
        <f t="shared" si="5"/>
        <v>0</v>
      </c>
    </row>
    <row r="126" spans="2:46" ht="15.75" customHeight="1" thickBot="1">
      <c r="B126" t="str">
        <f t="shared" si="4"/>
        <v>CANBK4516945225</v>
      </c>
      <c r="C126" s="137" t="s">
        <v>226</v>
      </c>
      <c r="D126" s="137" t="s">
        <v>93</v>
      </c>
      <c r="E126" s="138">
        <v>45197</v>
      </c>
      <c r="F126" s="139">
        <v>0</v>
      </c>
      <c r="G126" s="137" t="s">
        <v>223</v>
      </c>
      <c r="H126" s="139">
        <v>326.95</v>
      </c>
      <c r="I126" s="139">
        <v>329.4</v>
      </c>
      <c r="J126" s="139">
        <v>320.89999999999998</v>
      </c>
      <c r="K126" s="139">
        <v>322.2</v>
      </c>
      <c r="L126" s="139">
        <v>322.2</v>
      </c>
      <c r="M126" s="139">
        <v>10425</v>
      </c>
      <c r="N126" s="139">
        <v>91234.87</v>
      </c>
      <c r="O126" s="139">
        <v>57618000</v>
      </c>
      <c r="P126" s="140">
        <v>12490200</v>
      </c>
      <c r="Q126" s="138">
        <v>45169</v>
      </c>
      <c r="AR126">
        <f t="shared" si="6"/>
        <v>0</v>
      </c>
      <c r="AS126">
        <f t="shared" si="7"/>
        <v>0</v>
      </c>
      <c r="AT126">
        <f t="shared" si="5"/>
        <v>0</v>
      </c>
    </row>
    <row r="127" spans="2:46" ht="15.75" customHeight="1" thickBot="1">
      <c r="B127" t="str">
        <f t="shared" si="4"/>
        <v>CANFINHOME4516945169</v>
      </c>
      <c r="C127" s="137" t="s">
        <v>226</v>
      </c>
      <c r="D127" s="137" t="s">
        <v>93</v>
      </c>
      <c r="E127" s="138">
        <v>45225</v>
      </c>
      <c r="F127" s="139">
        <v>0</v>
      </c>
      <c r="G127" s="137" t="s">
        <v>223</v>
      </c>
      <c r="H127" s="139">
        <v>329.5</v>
      </c>
      <c r="I127" s="139">
        <v>331.7</v>
      </c>
      <c r="J127" s="139">
        <v>323.5</v>
      </c>
      <c r="K127" s="139">
        <v>324.8</v>
      </c>
      <c r="L127" s="139">
        <v>324.8</v>
      </c>
      <c r="M127" s="139">
        <v>176</v>
      </c>
      <c r="N127" s="139">
        <v>1553.91</v>
      </c>
      <c r="O127" s="139">
        <v>918000</v>
      </c>
      <c r="P127" s="140">
        <v>234900</v>
      </c>
      <c r="Q127" s="138">
        <v>45169</v>
      </c>
      <c r="AR127">
        <f t="shared" si="6"/>
        <v>4020900</v>
      </c>
      <c r="AS127">
        <f t="shared" si="7"/>
        <v>-236925</v>
      </c>
      <c r="AT127">
        <f t="shared" si="5"/>
        <v>4257825</v>
      </c>
    </row>
    <row r="128" spans="2:46" ht="15.75" customHeight="1" thickBot="1">
      <c r="B128" t="str">
        <f t="shared" si="4"/>
        <v>CANFINHOME4516945197</v>
      </c>
      <c r="C128" s="137" t="s">
        <v>226</v>
      </c>
      <c r="D128" s="137" t="s">
        <v>94</v>
      </c>
      <c r="E128" s="138">
        <v>45169</v>
      </c>
      <c r="F128" s="139">
        <v>0</v>
      </c>
      <c r="G128" s="137" t="s">
        <v>223</v>
      </c>
      <c r="H128" s="139">
        <v>750.1</v>
      </c>
      <c r="I128" s="139">
        <v>756.7</v>
      </c>
      <c r="J128" s="139">
        <v>744.75</v>
      </c>
      <c r="K128" s="139">
        <v>749.75</v>
      </c>
      <c r="L128" s="139">
        <v>751.35</v>
      </c>
      <c r="M128" s="139">
        <v>2214</v>
      </c>
      <c r="N128" s="139">
        <v>16212.9</v>
      </c>
      <c r="O128" s="139">
        <v>322725</v>
      </c>
      <c r="P128" s="140">
        <v>-1261650</v>
      </c>
      <c r="Q128" s="138">
        <v>45169</v>
      </c>
      <c r="AR128">
        <f t="shared" si="6"/>
        <v>0</v>
      </c>
      <c r="AS128">
        <f t="shared" si="7"/>
        <v>0</v>
      </c>
      <c r="AT128">
        <f t="shared" si="5"/>
        <v>0</v>
      </c>
    </row>
    <row r="129" spans="2:46" ht="15.75" customHeight="1" thickBot="1">
      <c r="B129" t="str">
        <f t="shared" si="4"/>
        <v>CANFINHOME4516945225</v>
      </c>
      <c r="C129" s="137" t="s">
        <v>226</v>
      </c>
      <c r="D129" s="137" t="s">
        <v>94</v>
      </c>
      <c r="E129" s="138">
        <v>45197</v>
      </c>
      <c r="F129" s="139">
        <v>0</v>
      </c>
      <c r="G129" s="137" t="s">
        <v>223</v>
      </c>
      <c r="H129" s="139">
        <v>755.9</v>
      </c>
      <c r="I129" s="139">
        <v>762.2</v>
      </c>
      <c r="J129" s="139">
        <v>750.05</v>
      </c>
      <c r="K129" s="139">
        <v>755.1</v>
      </c>
      <c r="L129" s="139">
        <v>755.1</v>
      </c>
      <c r="M129" s="139">
        <v>2551</v>
      </c>
      <c r="N129" s="139">
        <v>18809.09</v>
      </c>
      <c r="O129" s="139">
        <v>3644550</v>
      </c>
      <c r="P129" s="140">
        <v>998400</v>
      </c>
      <c r="Q129" s="138">
        <v>45169</v>
      </c>
      <c r="AR129">
        <f t="shared" si="6"/>
        <v>0</v>
      </c>
      <c r="AS129">
        <f t="shared" si="7"/>
        <v>0</v>
      </c>
      <c r="AT129">
        <f t="shared" si="5"/>
        <v>0</v>
      </c>
    </row>
    <row r="130" spans="2:46" ht="15.75" customHeight="1" thickBot="1">
      <c r="B130" t="str">
        <f t="shared" ref="B130:B193" si="8">D131&amp;Q131&amp;E131</f>
        <v>CHAMBLFERT4516945169</v>
      </c>
      <c r="C130" s="137" t="s">
        <v>226</v>
      </c>
      <c r="D130" s="137" t="s">
        <v>94</v>
      </c>
      <c r="E130" s="138">
        <v>45225</v>
      </c>
      <c r="F130" s="139">
        <v>0</v>
      </c>
      <c r="G130" s="137" t="s">
        <v>223</v>
      </c>
      <c r="H130" s="139">
        <v>759.7</v>
      </c>
      <c r="I130" s="139">
        <v>765.45</v>
      </c>
      <c r="J130" s="139">
        <v>755.85</v>
      </c>
      <c r="K130" s="139">
        <v>760.25</v>
      </c>
      <c r="L130" s="139">
        <v>760.25</v>
      </c>
      <c r="M130" s="139">
        <v>46</v>
      </c>
      <c r="N130" s="139">
        <v>341.46</v>
      </c>
      <c r="O130" s="139">
        <v>53625</v>
      </c>
      <c r="P130" s="140">
        <v>26325</v>
      </c>
      <c r="Q130" s="138">
        <v>45169</v>
      </c>
      <c r="AR130">
        <f t="shared" si="6"/>
        <v>12745200</v>
      </c>
      <c r="AS130">
        <f t="shared" si="7"/>
        <v>-93100</v>
      </c>
      <c r="AT130">
        <f t="shared" ref="AT130:AT193" si="9">AR130-AS130</f>
        <v>12838300</v>
      </c>
    </row>
    <row r="131" spans="2:46" ht="15.75" customHeight="1" thickBot="1">
      <c r="B131" t="str">
        <f t="shared" si="8"/>
        <v>CHAMBLFERT4516945197</v>
      </c>
      <c r="C131" s="137" t="s">
        <v>226</v>
      </c>
      <c r="D131" s="137" t="s">
        <v>95</v>
      </c>
      <c r="E131" s="138">
        <v>45169</v>
      </c>
      <c r="F131" s="139">
        <v>0</v>
      </c>
      <c r="G131" s="137" t="s">
        <v>223</v>
      </c>
      <c r="H131" s="139">
        <v>279.14999999999998</v>
      </c>
      <c r="I131" s="139">
        <v>280.8</v>
      </c>
      <c r="J131" s="139">
        <v>273.89999999999998</v>
      </c>
      <c r="K131" s="139">
        <v>274.55</v>
      </c>
      <c r="L131" s="139">
        <v>275.2</v>
      </c>
      <c r="M131" s="139">
        <v>2585</v>
      </c>
      <c r="N131" s="139">
        <v>13570.32</v>
      </c>
      <c r="O131" s="139">
        <v>837900</v>
      </c>
      <c r="P131" s="140">
        <v>-2103300</v>
      </c>
      <c r="Q131" s="138">
        <v>45169</v>
      </c>
      <c r="AR131">
        <f t="shared" ref="AR131:AR194" si="10">IF($AU$2&lt;&gt;5,NA(),IF(D132=D131,0,IF(AND(D134=D132,D133=D132),O132+O133+O134,IF(D133=D132,O133+O132,O132))))</f>
        <v>0</v>
      </c>
      <c r="AS131">
        <f t="shared" ref="AS131:AS194" si="11">IF($AU$2&lt;&gt;5,NA(),IF(D132=D131,0,IF(AND(D134=D132,D133=D132),P132+P133+P134,IF(D133=D132,P133+P132,P132))))</f>
        <v>0</v>
      </c>
      <c r="AT131">
        <f t="shared" si="9"/>
        <v>0</v>
      </c>
    </row>
    <row r="132" spans="2:46" ht="15.75" customHeight="1" thickBot="1">
      <c r="B132" t="str">
        <f t="shared" si="8"/>
        <v>CHAMBLFERT4516945225</v>
      </c>
      <c r="C132" s="137" t="s">
        <v>226</v>
      </c>
      <c r="D132" s="137" t="s">
        <v>95</v>
      </c>
      <c r="E132" s="138">
        <v>45197</v>
      </c>
      <c r="F132" s="139">
        <v>0</v>
      </c>
      <c r="G132" s="137" t="s">
        <v>223</v>
      </c>
      <c r="H132" s="139">
        <v>282</v>
      </c>
      <c r="I132" s="139">
        <v>283.45</v>
      </c>
      <c r="J132" s="139">
        <v>276.05</v>
      </c>
      <c r="K132" s="139">
        <v>276.89999999999998</v>
      </c>
      <c r="L132" s="139">
        <v>276.89999999999998</v>
      </c>
      <c r="M132" s="139">
        <v>2849</v>
      </c>
      <c r="N132" s="139">
        <v>15083.89</v>
      </c>
      <c r="O132" s="139">
        <v>11707800</v>
      </c>
      <c r="P132" s="140">
        <v>1943700</v>
      </c>
      <c r="Q132" s="138">
        <v>45169</v>
      </c>
      <c r="AR132">
        <f t="shared" si="10"/>
        <v>0</v>
      </c>
      <c r="AS132">
        <f t="shared" si="11"/>
        <v>0</v>
      </c>
      <c r="AT132">
        <f t="shared" si="9"/>
        <v>0</v>
      </c>
    </row>
    <row r="133" spans="2:46" ht="15.75" customHeight="1" thickBot="1">
      <c r="B133" t="str">
        <f t="shared" si="8"/>
        <v>CHOLAFIN4516945169</v>
      </c>
      <c r="C133" s="137" t="s">
        <v>226</v>
      </c>
      <c r="D133" s="137" t="s">
        <v>95</v>
      </c>
      <c r="E133" s="138">
        <v>45225</v>
      </c>
      <c r="F133" s="139">
        <v>0</v>
      </c>
      <c r="G133" s="137" t="s">
        <v>223</v>
      </c>
      <c r="H133" s="139">
        <v>283.55</v>
      </c>
      <c r="I133" s="139">
        <v>284.2</v>
      </c>
      <c r="J133" s="139">
        <v>278.60000000000002</v>
      </c>
      <c r="K133" s="139">
        <v>278.95</v>
      </c>
      <c r="L133" s="139">
        <v>278.95</v>
      </c>
      <c r="M133" s="139">
        <v>48</v>
      </c>
      <c r="N133" s="139">
        <v>256.05</v>
      </c>
      <c r="O133" s="139">
        <v>199500</v>
      </c>
      <c r="P133" s="140">
        <v>66500</v>
      </c>
      <c r="Q133" s="138">
        <v>45169</v>
      </c>
      <c r="AR133">
        <f t="shared" si="10"/>
        <v>14177500</v>
      </c>
      <c r="AS133">
        <f t="shared" si="11"/>
        <v>-497500</v>
      </c>
      <c r="AT133">
        <f t="shared" si="9"/>
        <v>14675000</v>
      </c>
    </row>
    <row r="134" spans="2:46" ht="15.75" customHeight="1" thickBot="1">
      <c r="B134" t="str">
        <f t="shared" si="8"/>
        <v>CHOLAFIN4516945197</v>
      </c>
      <c r="C134" s="137" t="s">
        <v>226</v>
      </c>
      <c r="D134" s="137" t="s">
        <v>96</v>
      </c>
      <c r="E134" s="138">
        <v>45169</v>
      </c>
      <c r="F134" s="139">
        <v>0</v>
      </c>
      <c r="G134" s="137" t="s">
        <v>223</v>
      </c>
      <c r="H134" s="139">
        <v>1118.1500000000001</v>
      </c>
      <c r="I134" s="139">
        <v>1127.45</v>
      </c>
      <c r="J134" s="139">
        <v>1112</v>
      </c>
      <c r="K134" s="139">
        <v>1121.45</v>
      </c>
      <c r="L134" s="139">
        <v>1121.8499999999999</v>
      </c>
      <c r="M134" s="139">
        <v>3107</v>
      </c>
      <c r="N134" s="139">
        <v>43525.68</v>
      </c>
      <c r="O134" s="139">
        <v>326250</v>
      </c>
      <c r="P134" s="140">
        <v>-2358750</v>
      </c>
      <c r="Q134" s="138">
        <v>45169</v>
      </c>
      <c r="AR134">
        <f t="shared" si="10"/>
        <v>0</v>
      </c>
      <c r="AS134">
        <f t="shared" si="11"/>
        <v>0</v>
      </c>
      <c r="AT134">
        <f t="shared" si="9"/>
        <v>0</v>
      </c>
    </row>
    <row r="135" spans="2:46" ht="15.75" customHeight="1" thickBot="1">
      <c r="B135" t="str">
        <f t="shared" si="8"/>
        <v>CHOLAFIN4516945225</v>
      </c>
      <c r="C135" s="137" t="s">
        <v>226</v>
      </c>
      <c r="D135" s="137" t="s">
        <v>96</v>
      </c>
      <c r="E135" s="138">
        <v>45197</v>
      </c>
      <c r="F135" s="139">
        <v>0</v>
      </c>
      <c r="G135" s="137" t="s">
        <v>223</v>
      </c>
      <c r="H135" s="139">
        <v>1125.5999999999999</v>
      </c>
      <c r="I135" s="139">
        <v>1135.55</v>
      </c>
      <c r="J135" s="139">
        <v>1120</v>
      </c>
      <c r="K135" s="139">
        <v>1129.2</v>
      </c>
      <c r="L135" s="139">
        <v>1129.2</v>
      </c>
      <c r="M135" s="139">
        <v>4138</v>
      </c>
      <c r="N135" s="139">
        <v>58378.75</v>
      </c>
      <c r="O135" s="139">
        <v>13718750</v>
      </c>
      <c r="P135" s="140">
        <v>1851250</v>
      </c>
      <c r="Q135" s="138">
        <v>45169</v>
      </c>
      <c r="AR135">
        <f t="shared" si="10"/>
        <v>0</v>
      </c>
      <c r="AS135">
        <f t="shared" si="11"/>
        <v>0</v>
      </c>
      <c r="AT135">
        <f t="shared" si="9"/>
        <v>0</v>
      </c>
    </row>
    <row r="136" spans="2:46" ht="15.75" customHeight="1" thickBot="1">
      <c r="B136" t="str">
        <f t="shared" si="8"/>
        <v>CIPLA4516945169</v>
      </c>
      <c r="C136" s="137" t="s">
        <v>226</v>
      </c>
      <c r="D136" s="137" t="s">
        <v>96</v>
      </c>
      <c r="E136" s="138">
        <v>45225</v>
      </c>
      <c r="F136" s="139">
        <v>0</v>
      </c>
      <c r="G136" s="137" t="s">
        <v>223</v>
      </c>
      <c r="H136" s="139">
        <v>1130.8</v>
      </c>
      <c r="I136" s="139">
        <v>1140</v>
      </c>
      <c r="J136" s="139">
        <v>1128</v>
      </c>
      <c r="K136" s="139">
        <v>1133.8499999999999</v>
      </c>
      <c r="L136" s="139">
        <v>1133.8499999999999</v>
      </c>
      <c r="M136" s="139">
        <v>26</v>
      </c>
      <c r="N136" s="139">
        <v>368.77</v>
      </c>
      <c r="O136" s="139">
        <v>132500</v>
      </c>
      <c r="P136" s="140">
        <v>10000</v>
      </c>
      <c r="Q136" s="138">
        <v>45169</v>
      </c>
      <c r="AR136">
        <f t="shared" si="10"/>
        <v>10316800</v>
      </c>
      <c r="AS136">
        <f t="shared" si="11"/>
        <v>28600</v>
      </c>
      <c r="AT136">
        <f t="shared" si="9"/>
        <v>10288200</v>
      </c>
    </row>
    <row r="137" spans="2:46" ht="15.75" customHeight="1" thickBot="1">
      <c r="B137" t="str">
        <f t="shared" si="8"/>
        <v>CIPLA4516945197</v>
      </c>
      <c r="C137" s="137" t="s">
        <v>226</v>
      </c>
      <c r="D137" s="137" t="s">
        <v>58</v>
      </c>
      <c r="E137" s="138">
        <v>45169</v>
      </c>
      <c r="F137" s="139">
        <v>0</v>
      </c>
      <c r="G137" s="137" t="s">
        <v>223</v>
      </c>
      <c r="H137" s="139">
        <v>1247.5</v>
      </c>
      <c r="I137" s="139">
        <v>1266.8499999999999</v>
      </c>
      <c r="J137" s="139">
        <v>1224.45</v>
      </c>
      <c r="K137" s="139">
        <v>1261.0999999999999</v>
      </c>
      <c r="L137" s="139">
        <v>1257.5999999999999</v>
      </c>
      <c r="M137" s="139">
        <v>8624</v>
      </c>
      <c r="N137" s="139">
        <v>69619.34</v>
      </c>
      <c r="O137" s="139">
        <v>1311700</v>
      </c>
      <c r="P137" s="140">
        <v>-3178500</v>
      </c>
      <c r="Q137" s="138">
        <v>45169</v>
      </c>
      <c r="AR137">
        <f t="shared" si="10"/>
        <v>0</v>
      </c>
      <c r="AS137">
        <f t="shared" si="11"/>
        <v>0</v>
      </c>
      <c r="AT137">
        <f t="shared" si="9"/>
        <v>0</v>
      </c>
    </row>
    <row r="138" spans="2:46" ht="15.75" customHeight="1" thickBot="1">
      <c r="B138" t="str">
        <f t="shared" si="8"/>
        <v>CIPLA4516945225</v>
      </c>
      <c r="C138" s="137" t="s">
        <v>226</v>
      </c>
      <c r="D138" s="137" t="s">
        <v>58</v>
      </c>
      <c r="E138" s="138">
        <v>45197</v>
      </c>
      <c r="F138" s="139">
        <v>0</v>
      </c>
      <c r="G138" s="137" t="s">
        <v>223</v>
      </c>
      <c r="H138" s="139">
        <v>1249.8499999999999</v>
      </c>
      <c r="I138" s="139">
        <v>1266</v>
      </c>
      <c r="J138" s="139">
        <v>1232.5999999999999</v>
      </c>
      <c r="K138" s="139">
        <v>1256.95</v>
      </c>
      <c r="L138" s="139">
        <v>1256.95</v>
      </c>
      <c r="M138" s="139">
        <v>11230</v>
      </c>
      <c r="N138" s="139">
        <v>91112.42</v>
      </c>
      <c r="O138" s="139">
        <v>8954400</v>
      </c>
      <c r="P138" s="140">
        <v>3199300</v>
      </c>
      <c r="Q138" s="138">
        <v>45169</v>
      </c>
      <c r="AR138">
        <f t="shared" si="10"/>
        <v>0</v>
      </c>
      <c r="AS138">
        <f t="shared" si="11"/>
        <v>0</v>
      </c>
      <c r="AT138">
        <f t="shared" si="9"/>
        <v>0</v>
      </c>
    </row>
    <row r="139" spans="2:46" ht="15.75" customHeight="1" thickBot="1">
      <c r="B139" t="str">
        <f t="shared" si="8"/>
        <v>COALINDIA4516945169</v>
      </c>
      <c r="C139" s="137" t="s">
        <v>226</v>
      </c>
      <c r="D139" s="137" t="s">
        <v>58</v>
      </c>
      <c r="E139" s="138">
        <v>45225</v>
      </c>
      <c r="F139" s="139">
        <v>0</v>
      </c>
      <c r="G139" s="137" t="s">
        <v>223</v>
      </c>
      <c r="H139" s="139">
        <v>1242</v>
      </c>
      <c r="I139" s="139">
        <v>1267.2</v>
      </c>
      <c r="J139" s="139">
        <v>1242</v>
      </c>
      <c r="K139" s="139">
        <v>1261.5999999999999</v>
      </c>
      <c r="L139" s="139">
        <v>1261.5999999999999</v>
      </c>
      <c r="M139" s="139">
        <v>40</v>
      </c>
      <c r="N139" s="139">
        <v>326.52</v>
      </c>
      <c r="O139" s="139">
        <v>50700</v>
      </c>
      <c r="P139" s="140">
        <v>7800</v>
      </c>
      <c r="Q139" s="138">
        <v>45169</v>
      </c>
      <c r="AR139">
        <f t="shared" si="10"/>
        <v>69232800</v>
      </c>
      <c r="AS139">
        <f t="shared" si="11"/>
        <v>-5539800</v>
      </c>
      <c r="AT139">
        <f t="shared" si="9"/>
        <v>74772600</v>
      </c>
    </row>
    <row r="140" spans="2:46" ht="15.75" customHeight="1" thickBot="1">
      <c r="B140" t="str">
        <f t="shared" si="8"/>
        <v>COALINDIA4516945197</v>
      </c>
      <c r="C140" s="137" t="s">
        <v>226</v>
      </c>
      <c r="D140" s="137" t="s">
        <v>59</v>
      </c>
      <c r="E140" s="138">
        <v>45169</v>
      </c>
      <c r="F140" s="139">
        <v>0</v>
      </c>
      <c r="G140" s="137" t="s">
        <v>223</v>
      </c>
      <c r="H140" s="139">
        <v>228.5</v>
      </c>
      <c r="I140" s="139">
        <v>231.3</v>
      </c>
      <c r="J140" s="139">
        <v>228</v>
      </c>
      <c r="K140" s="139">
        <v>229.85</v>
      </c>
      <c r="L140" s="139">
        <v>230.05</v>
      </c>
      <c r="M140" s="139">
        <v>6376</v>
      </c>
      <c r="N140" s="139">
        <v>61479.6</v>
      </c>
      <c r="O140" s="139">
        <v>5510400</v>
      </c>
      <c r="P140" s="140">
        <v>-18614400</v>
      </c>
      <c r="Q140" s="138">
        <v>45169</v>
      </c>
      <c r="AR140">
        <f t="shared" si="10"/>
        <v>0</v>
      </c>
      <c r="AS140">
        <f t="shared" si="11"/>
        <v>0</v>
      </c>
      <c r="AT140">
        <f t="shared" si="9"/>
        <v>0</v>
      </c>
    </row>
    <row r="141" spans="2:46" ht="15.75" customHeight="1" thickBot="1">
      <c r="B141" t="str">
        <f t="shared" si="8"/>
        <v>COALINDIA4516945225</v>
      </c>
      <c r="C141" s="137" t="s">
        <v>226</v>
      </c>
      <c r="D141" s="137" t="s">
        <v>59</v>
      </c>
      <c r="E141" s="138">
        <v>45197</v>
      </c>
      <c r="F141" s="139">
        <v>0</v>
      </c>
      <c r="G141" s="137" t="s">
        <v>223</v>
      </c>
      <c r="H141" s="139">
        <v>230.2</v>
      </c>
      <c r="I141" s="139">
        <v>231.85</v>
      </c>
      <c r="J141" s="139">
        <v>229.5</v>
      </c>
      <c r="K141" s="139">
        <v>231.3</v>
      </c>
      <c r="L141" s="139">
        <v>231.3</v>
      </c>
      <c r="M141" s="139">
        <v>6205</v>
      </c>
      <c r="N141" s="139">
        <v>60226.57</v>
      </c>
      <c r="O141" s="139">
        <v>62970600</v>
      </c>
      <c r="P141" s="140">
        <v>13020000</v>
      </c>
      <c r="Q141" s="138">
        <v>45169</v>
      </c>
      <c r="AR141">
        <f t="shared" si="10"/>
        <v>0</v>
      </c>
      <c r="AS141">
        <f t="shared" si="11"/>
        <v>0</v>
      </c>
      <c r="AT141">
        <f t="shared" si="9"/>
        <v>0</v>
      </c>
    </row>
    <row r="142" spans="2:46" ht="15.75" customHeight="1" thickBot="1">
      <c r="B142" t="str">
        <f t="shared" si="8"/>
        <v>COFORGE4516945169</v>
      </c>
      <c r="C142" s="137" t="s">
        <v>226</v>
      </c>
      <c r="D142" s="137" t="s">
        <v>59</v>
      </c>
      <c r="E142" s="138">
        <v>45225</v>
      </c>
      <c r="F142" s="139">
        <v>0</v>
      </c>
      <c r="G142" s="137" t="s">
        <v>223</v>
      </c>
      <c r="H142" s="139">
        <v>232</v>
      </c>
      <c r="I142" s="139">
        <v>233.2</v>
      </c>
      <c r="J142" s="139">
        <v>231.1</v>
      </c>
      <c r="K142" s="139">
        <v>232.75</v>
      </c>
      <c r="L142" s="139">
        <v>232.75</v>
      </c>
      <c r="M142" s="139">
        <v>43</v>
      </c>
      <c r="N142" s="139">
        <v>420.3</v>
      </c>
      <c r="O142" s="139">
        <v>751800</v>
      </c>
      <c r="P142" s="140">
        <v>54600</v>
      </c>
      <c r="Q142" s="138">
        <v>45169</v>
      </c>
      <c r="AR142">
        <f t="shared" si="10"/>
        <v>1425900</v>
      </c>
      <c r="AS142">
        <f t="shared" si="11"/>
        <v>90450</v>
      </c>
      <c r="AT142">
        <f t="shared" si="9"/>
        <v>1335450</v>
      </c>
    </row>
    <row r="143" spans="2:46" ht="15.75" customHeight="1" thickBot="1">
      <c r="B143" t="str">
        <f t="shared" si="8"/>
        <v>COFORGE4516945197</v>
      </c>
      <c r="C143" s="137" t="s">
        <v>226</v>
      </c>
      <c r="D143" s="137" t="s">
        <v>97</v>
      </c>
      <c r="E143" s="138">
        <v>45169</v>
      </c>
      <c r="F143" s="139">
        <v>0</v>
      </c>
      <c r="G143" s="137" t="s">
        <v>223</v>
      </c>
      <c r="H143" s="139">
        <v>5305.4</v>
      </c>
      <c r="I143" s="139">
        <v>5485.5</v>
      </c>
      <c r="J143" s="139">
        <v>5303.45</v>
      </c>
      <c r="K143" s="139">
        <v>5454</v>
      </c>
      <c r="L143" s="139">
        <v>5466.45</v>
      </c>
      <c r="M143" s="139">
        <v>4568</v>
      </c>
      <c r="N143" s="139">
        <v>37159.72</v>
      </c>
      <c r="O143" s="139">
        <v>250950</v>
      </c>
      <c r="P143" s="140">
        <v>-73950</v>
      </c>
      <c r="Q143" s="138">
        <v>45169</v>
      </c>
      <c r="AR143">
        <f t="shared" si="10"/>
        <v>0</v>
      </c>
      <c r="AS143">
        <f t="shared" si="11"/>
        <v>0</v>
      </c>
      <c r="AT143">
        <f t="shared" si="9"/>
        <v>0</v>
      </c>
    </row>
    <row r="144" spans="2:46" ht="15.75" customHeight="1" thickBot="1">
      <c r="B144" t="str">
        <f t="shared" si="8"/>
        <v>COFORGE4516945225</v>
      </c>
      <c r="C144" s="137" t="s">
        <v>226</v>
      </c>
      <c r="D144" s="137" t="s">
        <v>97</v>
      </c>
      <c r="E144" s="138">
        <v>45197</v>
      </c>
      <c r="F144" s="139">
        <v>0</v>
      </c>
      <c r="G144" s="137" t="s">
        <v>223</v>
      </c>
      <c r="H144" s="139">
        <v>5299.95</v>
      </c>
      <c r="I144" s="139">
        <v>5462</v>
      </c>
      <c r="J144" s="139">
        <v>5299.95</v>
      </c>
      <c r="K144" s="139">
        <v>5446.05</v>
      </c>
      <c r="L144" s="139">
        <v>5446.05</v>
      </c>
      <c r="M144" s="139">
        <v>8506</v>
      </c>
      <c r="N144" s="139">
        <v>69201.81</v>
      </c>
      <c r="O144" s="139">
        <v>1156200</v>
      </c>
      <c r="P144" s="140">
        <v>159900</v>
      </c>
      <c r="Q144" s="138">
        <v>45169</v>
      </c>
      <c r="AR144">
        <f t="shared" si="10"/>
        <v>0</v>
      </c>
      <c r="AS144">
        <f t="shared" si="11"/>
        <v>0</v>
      </c>
      <c r="AT144">
        <f t="shared" si="9"/>
        <v>0</v>
      </c>
    </row>
    <row r="145" spans="2:46" ht="15.75" customHeight="1" thickBot="1">
      <c r="B145" t="str">
        <f t="shared" si="8"/>
        <v>COLPAL4516945169</v>
      </c>
      <c r="C145" s="137" t="s">
        <v>226</v>
      </c>
      <c r="D145" s="137" t="s">
        <v>97</v>
      </c>
      <c r="E145" s="138">
        <v>45225</v>
      </c>
      <c r="F145" s="139">
        <v>0</v>
      </c>
      <c r="G145" s="137" t="s">
        <v>223</v>
      </c>
      <c r="H145" s="139">
        <v>5355</v>
      </c>
      <c r="I145" s="139">
        <v>5466.55</v>
      </c>
      <c r="J145" s="139">
        <v>5345</v>
      </c>
      <c r="K145" s="139">
        <v>5447.75</v>
      </c>
      <c r="L145" s="139">
        <v>5447.75</v>
      </c>
      <c r="M145" s="139">
        <v>126</v>
      </c>
      <c r="N145" s="139">
        <v>1025.46</v>
      </c>
      <c r="O145" s="139">
        <v>18750</v>
      </c>
      <c r="P145" s="140">
        <v>4500</v>
      </c>
      <c r="Q145" s="138">
        <v>45169</v>
      </c>
      <c r="AR145">
        <f t="shared" si="10"/>
        <v>2676450</v>
      </c>
      <c r="AS145">
        <f t="shared" si="11"/>
        <v>140000</v>
      </c>
      <c r="AT145">
        <f t="shared" si="9"/>
        <v>2536450</v>
      </c>
    </row>
    <row r="146" spans="2:46" ht="15.75" customHeight="1" thickBot="1">
      <c r="B146" t="str">
        <f t="shared" si="8"/>
        <v>COLPAL4516945197</v>
      </c>
      <c r="C146" s="137" t="s">
        <v>226</v>
      </c>
      <c r="D146" s="137" t="s">
        <v>98</v>
      </c>
      <c r="E146" s="138">
        <v>45169</v>
      </c>
      <c r="F146" s="139">
        <v>0</v>
      </c>
      <c r="G146" s="137" t="s">
        <v>223</v>
      </c>
      <c r="H146" s="139">
        <v>1940</v>
      </c>
      <c r="I146" s="139">
        <v>1966.95</v>
      </c>
      <c r="J146" s="139">
        <v>1931.3</v>
      </c>
      <c r="K146" s="139">
        <v>1940.35</v>
      </c>
      <c r="L146" s="139">
        <v>1942.05</v>
      </c>
      <c r="M146" s="139">
        <v>1495</v>
      </c>
      <c r="N146" s="139">
        <v>10179.620000000001</v>
      </c>
      <c r="O146" s="139">
        <v>105000</v>
      </c>
      <c r="P146" s="140">
        <v>-225050</v>
      </c>
      <c r="Q146" s="138">
        <v>45169</v>
      </c>
      <c r="AR146">
        <f t="shared" si="10"/>
        <v>0</v>
      </c>
      <c r="AS146">
        <f t="shared" si="11"/>
        <v>0</v>
      </c>
      <c r="AT146">
        <f t="shared" si="9"/>
        <v>0</v>
      </c>
    </row>
    <row r="147" spans="2:46" ht="15.75" customHeight="1" thickBot="1">
      <c r="B147" t="str">
        <f t="shared" si="8"/>
        <v>COLPAL4516945225</v>
      </c>
      <c r="C147" s="137" t="s">
        <v>226</v>
      </c>
      <c r="D147" s="137" t="s">
        <v>98</v>
      </c>
      <c r="E147" s="138">
        <v>45197</v>
      </c>
      <c r="F147" s="139">
        <v>0</v>
      </c>
      <c r="G147" s="137" t="s">
        <v>223</v>
      </c>
      <c r="H147" s="139">
        <v>1960.8</v>
      </c>
      <c r="I147" s="139">
        <v>1980</v>
      </c>
      <c r="J147" s="139">
        <v>1943.9</v>
      </c>
      <c r="K147" s="139">
        <v>1951.75</v>
      </c>
      <c r="L147" s="139">
        <v>1951.75</v>
      </c>
      <c r="M147" s="139">
        <v>2858</v>
      </c>
      <c r="N147" s="139">
        <v>19591.72</v>
      </c>
      <c r="O147" s="139">
        <v>2565850</v>
      </c>
      <c r="P147" s="140">
        <v>364350</v>
      </c>
      <c r="Q147" s="138">
        <v>45169</v>
      </c>
      <c r="AR147">
        <f t="shared" si="10"/>
        <v>0</v>
      </c>
      <c r="AS147">
        <f t="shared" si="11"/>
        <v>0</v>
      </c>
      <c r="AT147">
        <f t="shared" si="9"/>
        <v>0</v>
      </c>
    </row>
    <row r="148" spans="2:46" ht="15.75" customHeight="1" thickBot="1">
      <c r="B148" t="str">
        <f t="shared" si="8"/>
        <v>CONCOR4516945169</v>
      </c>
      <c r="C148" s="137" t="s">
        <v>226</v>
      </c>
      <c r="D148" s="137" t="s">
        <v>98</v>
      </c>
      <c r="E148" s="138">
        <v>45225</v>
      </c>
      <c r="F148" s="139">
        <v>0</v>
      </c>
      <c r="G148" s="137" t="s">
        <v>223</v>
      </c>
      <c r="H148" s="139">
        <v>1980</v>
      </c>
      <c r="I148" s="139">
        <v>1980</v>
      </c>
      <c r="J148" s="139">
        <v>1948</v>
      </c>
      <c r="K148" s="139">
        <v>1954</v>
      </c>
      <c r="L148" s="139">
        <v>1963.55</v>
      </c>
      <c r="M148" s="139">
        <v>6</v>
      </c>
      <c r="N148" s="139">
        <v>41.09</v>
      </c>
      <c r="O148" s="139">
        <v>5600</v>
      </c>
      <c r="P148" s="139">
        <v>700</v>
      </c>
      <c r="Q148" s="138">
        <v>45169</v>
      </c>
      <c r="AR148">
        <f t="shared" si="10"/>
        <v>4976000</v>
      </c>
      <c r="AS148">
        <f t="shared" si="11"/>
        <v>49000</v>
      </c>
      <c r="AT148">
        <f t="shared" si="9"/>
        <v>4927000</v>
      </c>
    </row>
    <row r="149" spans="2:46" ht="15.75" customHeight="1" thickBot="1">
      <c r="B149" t="str">
        <f t="shared" si="8"/>
        <v>CONCOR4516945197</v>
      </c>
      <c r="C149" s="137" t="s">
        <v>226</v>
      </c>
      <c r="D149" s="137" t="s">
        <v>99</v>
      </c>
      <c r="E149" s="138">
        <v>45169</v>
      </c>
      <c r="F149" s="139">
        <v>0</v>
      </c>
      <c r="G149" s="137" t="s">
        <v>223</v>
      </c>
      <c r="H149" s="139">
        <v>683.2</v>
      </c>
      <c r="I149" s="139">
        <v>686.95</v>
      </c>
      <c r="J149" s="139">
        <v>669.55</v>
      </c>
      <c r="K149" s="139">
        <v>672.55</v>
      </c>
      <c r="L149" s="139">
        <v>672.4</v>
      </c>
      <c r="M149" s="139">
        <v>1800</v>
      </c>
      <c r="N149" s="139">
        <v>12194.02</v>
      </c>
      <c r="O149" s="139">
        <v>275000</v>
      </c>
      <c r="P149" s="140">
        <v>-1034000</v>
      </c>
      <c r="Q149" s="138">
        <v>45169</v>
      </c>
      <c r="AR149">
        <f t="shared" si="10"/>
        <v>0</v>
      </c>
      <c r="AS149">
        <f t="shared" si="11"/>
        <v>0</v>
      </c>
      <c r="AT149">
        <f t="shared" si="9"/>
        <v>0</v>
      </c>
    </row>
    <row r="150" spans="2:46" ht="15.75" customHeight="1" thickBot="1">
      <c r="B150" t="str">
        <f t="shared" si="8"/>
        <v>CONCOR4516945225</v>
      </c>
      <c r="C150" s="137" t="s">
        <v>226</v>
      </c>
      <c r="D150" s="137" t="s">
        <v>99</v>
      </c>
      <c r="E150" s="138">
        <v>45197</v>
      </c>
      <c r="F150" s="139">
        <v>0</v>
      </c>
      <c r="G150" s="137" t="s">
        <v>223</v>
      </c>
      <c r="H150" s="139">
        <v>685.9</v>
      </c>
      <c r="I150" s="139">
        <v>688.55</v>
      </c>
      <c r="J150" s="139">
        <v>673</v>
      </c>
      <c r="K150" s="139">
        <v>675.05</v>
      </c>
      <c r="L150" s="139">
        <v>675.05</v>
      </c>
      <c r="M150" s="139">
        <v>2337</v>
      </c>
      <c r="N150" s="139">
        <v>15892.78</v>
      </c>
      <c r="O150" s="139">
        <v>4676000</v>
      </c>
      <c r="P150" s="140">
        <v>1079000</v>
      </c>
      <c r="Q150" s="138">
        <v>45169</v>
      </c>
      <c r="AR150">
        <f t="shared" si="10"/>
        <v>0</v>
      </c>
      <c r="AS150">
        <f t="shared" si="11"/>
        <v>0</v>
      </c>
      <c r="AT150">
        <f t="shared" si="9"/>
        <v>0</v>
      </c>
    </row>
    <row r="151" spans="2:46" ht="15.75" customHeight="1" thickBot="1">
      <c r="B151" t="str">
        <f t="shared" si="8"/>
        <v>COROMANDEL4516945169</v>
      </c>
      <c r="C151" s="137" t="s">
        <v>226</v>
      </c>
      <c r="D151" s="137" t="s">
        <v>99</v>
      </c>
      <c r="E151" s="138">
        <v>45225</v>
      </c>
      <c r="F151" s="139">
        <v>0</v>
      </c>
      <c r="G151" s="137" t="s">
        <v>223</v>
      </c>
      <c r="H151" s="139">
        <v>691</v>
      </c>
      <c r="I151" s="139">
        <v>691</v>
      </c>
      <c r="J151" s="139">
        <v>679</v>
      </c>
      <c r="K151" s="139">
        <v>680.05</v>
      </c>
      <c r="L151" s="139">
        <v>680.05</v>
      </c>
      <c r="M151" s="139">
        <v>11</v>
      </c>
      <c r="N151" s="139">
        <v>75.349999999999994</v>
      </c>
      <c r="O151" s="139">
        <v>25000</v>
      </c>
      <c r="P151" s="140">
        <v>4000</v>
      </c>
      <c r="Q151" s="138">
        <v>45169</v>
      </c>
      <c r="AR151">
        <f t="shared" si="10"/>
        <v>1563800</v>
      </c>
      <c r="AS151">
        <f t="shared" si="11"/>
        <v>-118300</v>
      </c>
      <c r="AT151">
        <f t="shared" si="9"/>
        <v>1682100</v>
      </c>
    </row>
    <row r="152" spans="2:46" ht="15.75" customHeight="1" thickBot="1">
      <c r="B152" t="str">
        <f t="shared" si="8"/>
        <v>COROMANDEL4516945197</v>
      </c>
      <c r="C152" s="137" t="s">
        <v>226</v>
      </c>
      <c r="D152" s="137" t="s">
        <v>100</v>
      </c>
      <c r="E152" s="138">
        <v>45169</v>
      </c>
      <c r="F152" s="139">
        <v>0</v>
      </c>
      <c r="G152" s="137" t="s">
        <v>223</v>
      </c>
      <c r="H152" s="139">
        <v>1090.3</v>
      </c>
      <c r="I152" s="139">
        <v>1101.05</v>
      </c>
      <c r="J152" s="139">
        <v>1071.75</v>
      </c>
      <c r="K152" s="139">
        <v>1087.45</v>
      </c>
      <c r="L152" s="139">
        <v>1090.95</v>
      </c>
      <c r="M152" s="139">
        <v>845</v>
      </c>
      <c r="N152" s="139">
        <v>6403.12</v>
      </c>
      <c r="O152" s="139">
        <v>94500</v>
      </c>
      <c r="P152" s="140">
        <v>-216300</v>
      </c>
      <c r="Q152" s="138">
        <v>45169</v>
      </c>
      <c r="AR152">
        <f t="shared" si="10"/>
        <v>0</v>
      </c>
      <c r="AS152">
        <f t="shared" si="11"/>
        <v>0</v>
      </c>
      <c r="AT152">
        <f t="shared" si="9"/>
        <v>0</v>
      </c>
    </row>
    <row r="153" spans="2:46" ht="15.75" customHeight="1" thickBot="1">
      <c r="B153" t="str">
        <f t="shared" si="8"/>
        <v>COROMANDEL4516945225</v>
      </c>
      <c r="C153" s="137" t="s">
        <v>226</v>
      </c>
      <c r="D153" s="137" t="s">
        <v>100</v>
      </c>
      <c r="E153" s="138">
        <v>45197</v>
      </c>
      <c r="F153" s="139">
        <v>0</v>
      </c>
      <c r="G153" s="137" t="s">
        <v>223</v>
      </c>
      <c r="H153" s="139">
        <v>1106.0999999999999</v>
      </c>
      <c r="I153" s="139">
        <v>1107.75</v>
      </c>
      <c r="J153" s="139">
        <v>1079</v>
      </c>
      <c r="K153" s="139">
        <v>1095.5999999999999</v>
      </c>
      <c r="L153" s="139">
        <v>1095.5999999999999</v>
      </c>
      <c r="M153" s="139">
        <v>1170</v>
      </c>
      <c r="N153" s="139">
        <v>8933.2000000000007</v>
      </c>
      <c r="O153" s="139">
        <v>1453900</v>
      </c>
      <c r="P153" s="140">
        <v>95900</v>
      </c>
      <c r="Q153" s="138">
        <v>45169</v>
      </c>
      <c r="AR153">
        <f t="shared" si="10"/>
        <v>0</v>
      </c>
      <c r="AS153">
        <f t="shared" si="11"/>
        <v>0</v>
      </c>
      <c r="AT153">
        <f t="shared" si="9"/>
        <v>0</v>
      </c>
    </row>
    <row r="154" spans="2:46" ht="15.75" customHeight="1" thickBot="1">
      <c r="B154" t="str">
        <f t="shared" si="8"/>
        <v>CROMPTON4516945169</v>
      </c>
      <c r="C154" s="137" t="s">
        <v>226</v>
      </c>
      <c r="D154" s="137" t="s">
        <v>100</v>
      </c>
      <c r="E154" s="138">
        <v>45225</v>
      </c>
      <c r="F154" s="139">
        <v>0</v>
      </c>
      <c r="G154" s="137" t="s">
        <v>223</v>
      </c>
      <c r="H154" s="139">
        <v>1089.1500000000001</v>
      </c>
      <c r="I154" s="139">
        <v>1097.4000000000001</v>
      </c>
      <c r="J154" s="139">
        <v>1089.1500000000001</v>
      </c>
      <c r="K154" s="139">
        <v>1097.4000000000001</v>
      </c>
      <c r="L154" s="139">
        <v>1103.05</v>
      </c>
      <c r="M154" s="139">
        <v>3</v>
      </c>
      <c r="N154" s="139">
        <v>22.93</v>
      </c>
      <c r="O154" s="139">
        <v>15400</v>
      </c>
      <c r="P154" s="140">
        <v>2100</v>
      </c>
      <c r="Q154" s="138">
        <v>45169</v>
      </c>
      <c r="AR154">
        <f t="shared" si="10"/>
        <v>12504600</v>
      </c>
      <c r="AS154">
        <f t="shared" si="11"/>
        <v>275400</v>
      </c>
      <c r="AT154">
        <f t="shared" si="9"/>
        <v>12229200</v>
      </c>
    </row>
    <row r="155" spans="2:46" ht="15.75" customHeight="1" thickBot="1">
      <c r="B155" t="str">
        <f t="shared" si="8"/>
        <v>CROMPTON4516945197</v>
      </c>
      <c r="C155" s="137" t="s">
        <v>226</v>
      </c>
      <c r="D155" s="137" t="s">
        <v>101</v>
      </c>
      <c r="E155" s="138">
        <v>45169</v>
      </c>
      <c r="F155" s="139">
        <v>0</v>
      </c>
      <c r="G155" s="137" t="s">
        <v>223</v>
      </c>
      <c r="H155" s="139">
        <v>303.35000000000002</v>
      </c>
      <c r="I155" s="139">
        <v>304.45</v>
      </c>
      <c r="J155" s="139">
        <v>298.55</v>
      </c>
      <c r="K155" s="139">
        <v>300.25</v>
      </c>
      <c r="L155" s="139">
        <v>300.05</v>
      </c>
      <c r="M155" s="139">
        <v>1502</v>
      </c>
      <c r="N155" s="139">
        <v>8157.38</v>
      </c>
      <c r="O155" s="139">
        <v>894600</v>
      </c>
      <c r="P155" s="140">
        <v>-865800</v>
      </c>
      <c r="Q155" s="138">
        <v>45169</v>
      </c>
      <c r="AR155">
        <f t="shared" si="10"/>
        <v>0</v>
      </c>
      <c r="AS155">
        <f t="shared" si="11"/>
        <v>0</v>
      </c>
      <c r="AT155">
        <f t="shared" si="9"/>
        <v>0</v>
      </c>
    </row>
    <row r="156" spans="2:46" ht="15.75" customHeight="1" thickBot="1">
      <c r="B156" t="str">
        <f t="shared" si="8"/>
        <v>CROMPTON4516945225</v>
      </c>
      <c r="C156" s="137" t="s">
        <v>226</v>
      </c>
      <c r="D156" s="137" t="s">
        <v>101</v>
      </c>
      <c r="E156" s="138">
        <v>45197</v>
      </c>
      <c r="F156" s="139">
        <v>0</v>
      </c>
      <c r="G156" s="137" t="s">
        <v>223</v>
      </c>
      <c r="H156" s="139">
        <v>306.10000000000002</v>
      </c>
      <c r="I156" s="139">
        <v>306.85000000000002</v>
      </c>
      <c r="J156" s="139">
        <v>300</v>
      </c>
      <c r="K156" s="139">
        <v>302</v>
      </c>
      <c r="L156" s="139">
        <v>302</v>
      </c>
      <c r="M156" s="139">
        <v>2088</v>
      </c>
      <c r="N156" s="139">
        <v>11416.61</v>
      </c>
      <c r="O156" s="139">
        <v>11469600</v>
      </c>
      <c r="P156" s="140">
        <v>1119600</v>
      </c>
      <c r="Q156" s="138">
        <v>45169</v>
      </c>
      <c r="AR156">
        <f t="shared" si="10"/>
        <v>0</v>
      </c>
      <c r="AS156">
        <f t="shared" si="11"/>
        <v>0</v>
      </c>
      <c r="AT156">
        <f t="shared" si="9"/>
        <v>0</v>
      </c>
    </row>
    <row r="157" spans="2:46" ht="15.75" customHeight="1" thickBot="1">
      <c r="B157" t="str">
        <f t="shared" si="8"/>
        <v>CUB4516945169</v>
      </c>
      <c r="C157" s="137" t="s">
        <v>226</v>
      </c>
      <c r="D157" s="137" t="s">
        <v>101</v>
      </c>
      <c r="E157" s="138">
        <v>45225</v>
      </c>
      <c r="F157" s="139">
        <v>0</v>
      </c>
      <c r="G157" s="137" t="s">
        <v>223</v>
      </c>
      <c r="H157" s="139">
        <v>307</v>
      </c>
      <c r="I157" s="139">
        <v>308</v>
      </c>
      <c r="J157" s="139">
        <v>303</v>
      </c>
      <c r="K157" s="139">
        <v>303.10000000000002</v>
      </c>
      <c r="L157" s="139">
        <v>303.10000000000002</v>
      </c>
      <c r="M157" s="139">
        <v>23</v>
      </c>
      <c r="N157" s="139">
        <v>126.58</v>
      </c>
      <c r="O157" s="139">
        <v>140400</v>
      </c>
      <c r="P157" s="140">
        <v>21600</v>
      </c>
      <c r="Q157" s="138">
        <v>45169</v>
      </c>
      <c r="AR157">
        <f t="shared" si="10"/>
        <v>41230000</v>
      </c>
      <c r="AS157">
        <f t="shared" si="11"/>
        <v>-1125000</v>
      </c>
      <c r="AT157">
        <f t="shared" si="9"/>
        <v>42355000</v>
      </c>
    </row>
    <row r="158" spans="2:46" ht="15.75" customHeight="1" thickBot="1">
      <c r="B158" t="str">
        <f t="shared" si="8"/>
        <v>CUB4516945197</v>
      </c>
      <c r="C158" s="137" t="s">
        <v>226</v>
      </c>
      <c r="D158" s="137" t="s">
        <v>102</v>
      </c>
      <c r="E158" s="138">
        <v>45169</v>
      </c>
      <c r="F158" s="139">
        <v>0</v>
      </c>
      <c r="G158" s="137" t="s">
        <v>223</v>
      </c>
      <c r="H158" s="139">
        <v>124.8</v>
      </c>
      <c r="I158" s="139">
        <v>125</v>
      </c>
      <c r="J158" s="139">
        <v>122.75</v>
      </c>
      <c r="K158" s="139">
        <v>123.25</v>
      </c>
      <c r="L158" s="139">
        <v>123.4</v>
      </c>
      <c r="M158" s="139">
        <v>2457</v>
      </c>
      <c r="N158" s="139">
        <v>15182.9</v>
      </c>
      <c r="O158" s="139">
        <v>1985000</v>
      </c>
      <c r="P158" s="140">
        <v>-7695000</v>
      </c>
      <c r="Q158" s="138">
        <v>45169</v>
      </c>
      <c r="AR158">
        <f t="shared" si="10"/>
        <v>0</v>
      </c>
      <c r="AS158">
        <f t="shared" si="11"/>
        <v>0</v>
      </c>
      <c r="AT158">
        <f t="shared" si="9"/>
        <v>0</v>
      </c>
    </row>
    <row r="159" spans="2:46" ht="15.75" customHeight="1" thickBot="1">
      <c r="B159" t="str">
        <f t="shared" si="8"/>
        <v>CUB4516945225</v>
      </c>
      <c r="C159" s="137" t="s">
        <v>226</v>
      </c>
      <c r="D159" s="137" t="s">
        <v>102</v>
      </c>
      <c r="E159" s="138">
        <v>45197</v>
      </c>
      <c r="F159" s="139">
        <v>0</v>
      </c>
      <c r="G159" s="137" t="s">
        <v>223</v>
      </c>
      <c r="H159" s="139">
        <v>125.7</v>
      </c>
      <c r="I159" s="139">
        <v>125.9</v>
      </c>
      <c r="J159" s="139">
        <v>123.7</v>
      </c>
      <c r="K159" s="139">
        <v>124.2</v>
      </c>
      <c r="L159" s="139">
        <v>124.2</v>
      </c>
      <c r="M159" s="139">
        <v>2938</v>
      </c>
      <c r="N159" s="139">
        <v>18286.36</v>
      </c>
      <c r="O159" s="139">
        <v>37745000</v>
      </c>
      <c r="P159" s="140">
        <v>6220000</v>
      </c>
      <c r="Q159" s="138">
        <v>45169</v>
      </c>
      <c r="AR159">
        <f t="shared" si="10"/>
        <v>0</v>
      </c>
      <c r="AS159">
        <f t="shared" si="11"/>
        <v>0</v>
      </c>
      <c r="AT159">
        <f t="shared" si="9"/>
        <v>0</v>
      </c>
    </row>
    <row r="160" spans="2:46" ht="15.75" customHeight="1" thickBot="1">
      <c r="B160" t="str">
        <f t="shared" si="8"/>
        <v>CUMMINSIND4516945169</v>
      </c>
      <c r="C160" s="137" t="s">
        <v>226</v>
      </c>
      <c r="D160" s="137" t="s">
        <v>102</v>
      </c>
      <c r="E160" s="138">
        <v>45225</v>
      </c>
      <c r="F160" s="139">
        <v>0</v>
      </c>
      <c r="G160" s="137" t="s">
        <v>223</v>
      </c>
      <c r="H160" s="139">
        <v>126</v>
      </c>
      <c r="I160" s="139">
        <v>126.55</v>
      </c>
      <c r="J160" s="139">
        <v>124.65</v>
      </c>
      <c r="K160" s="139">
        <v>125.2</v>
      </c>
      <c r="L160" s="139">
        <v>125.2</v>
      </c>
      <c r="M160" s="139">
        <v>106</v>
      </c>
      <c r="N160" s="139">
        <v>664.7</v>
      </c>
      <c r="O160" s="139">
        <v>1500000</v>
      </c>
      <c r="P160" s="140">
        <v>350000</v>
      </c>
      <c r="Q160" s="138">
        <v>45169</v>
      </c>
      <c r="AR160">
        <f t="shared" si="10"/>
        <v>7275600</v>
      </c>
      <c r="AS160">
        <f t="shared" si="11"/>
        <v>1574400</v>
      </c>
      <c r="AT160">
        <f t="shared" si="9"/>
        <v>5701200</v>
      </c>
    </row>
    <row r="161" spans="2:46" ht="15.75" customHeight="1" thickBot="1">
      <c r="B161" t="str">
        <f t="shared" si="8"/>
        <v>CUMMINSIND4516945197</v>
      </c>
      <c r="C161" s="137" t="s">
        <v>226</v>
      </c>
      <c r="D161" s="137" t="s">
        <v>103</v>
      </c>
      <c r="E161" s="138">
        <v>45169</v>
      </c>
      <c r="F161" s="139">
        <v>0</v>
      </c>
      <c r="G161" s="137" t="s">
        <v>223</v>
      </c>
      <c r="H161" s="139">
        <v>1713.25</v>
      </c>
      <c r="I161" s="139">
        <v>1744.95</v>
      </c>
      <c r="J161" s="139">
        <v>1684.55</v>
      </c>
      <c r="K161" s="139">
        <v>1704.45</v>
      </c>
      <c r="L161" s="139">
        <v>1707.75</v>
      </c>
      <c r="M161" s="139">
        <v>6939</v>
      </c>
      <c r="N161" s="139">
        <v>71340.73</v>
      </c>
      <c r="O161" s="139">
        <v>837600</v>
      </c>
      <c r="P161" s="140">
        <v>-1150800</v>
      </c>
      <c r="Q161" s="138">
        <v>45169</v>
      </c>
      <c r="AR161">
        <f t="shared" si="10"/>
        <v>0</v>
      </c>
      <c r="AS161">
        <f t="shared" si="11"/>
        <v>0</v>
      </c>
      <c r="AT161">
        <f t="shared" si="9"/>
        <v>0</v>
      </c>
    </row>
    <row r="162" spans="2:46" ht="15.75" customHeight="1" thickBot="1">
      <c r="B162" t="str">
        <f t="shared" si="8"/>
        <v>CUMMINSIND4516945225</v>
      </c>
      <c r="C162" s="137" t="s">
        <v>226</v>
      </c>
      <c r="D162" s="137" t="s">
        <v>103</v>
      </c>
      <c r="E162" s="138">
        <v>45197</v>
      </c>
      <c r="F162" s="139">
        <v>0</v>
      </c>
      <c r="G162" s="137" t="s">
        <v>223</v>
      </c>
      <c r="H162" s="139">
        <v>1707.8</v>
      </c>
      <c r="I162" s="139">
        <v>1742.8</v>
      </c>
      <c r="J162" s="139">
        <v>1690.8</v>
      </c>
      <c r="K162" s="139">
        <v>1705.15</v>
      </c>
      <c r="L162" s="139">
        <v>1705.15</v>
      </c>
      <c r="M162" s="139">
        <v>13182</v>
      </c>
      <c r="N162" s="139">
        <v>135348.16</v>
      </c>
      <c r="O162" s="139">
        <v>6358200</v>
      </c>
      <c r="P162" s="140">
        <v>2718600</v>
      </c>
      <c r="Q162" s="138">
        <v>45169</v>
      </c>
      <c r="AR162">
        <f t="shared" si="10"/>
        <v>0</v>
      </c>
      <c r="AS162">
        <f t="shared" si="11"/>
        <v>0</v>
      </c>
      <c r="AT162">
        <f t="shared" si="9"/>
        <v>0</v>
      </c>
    </row>
    <row r="163" spans="2:46" ht="15.75" customHeight="1" thickBot="1">
      <c r="B163" t="str">
        <f t="shared" si="8"/>
        <v>DABUR4516945169</v>
      </c>
      <c r="C163" s="137" t="s">
        <v>226</v>
      </c>
      <c r="D163" s="137" t="s">
        <v>103</v>
      </c>
      <c r="E163" s="138">
        <v>45225</v>
      </c>
      <c r="F163" s="139">
        <v>0</v>
      </c>
      <c r="G163" s="137" t="s">
        <v>223</v>
      </c>
      <c r="H163" s="139">
        <v>1732</v>
      </c>
      <c r="I163" s="139">
        <v>1745</v>
      </c>
      <c r="J163" s="139">
        <v>1700</v>
      </c>
      <c r="K163" s="139">
        <v>1713.5</v>
      </c>
      <c r="L163" s="139">
        <v>1713.5</v>
      </c>
      <c r="M163" s="139">
        <v>44</v>
      </c>
      <c r="N163" s="139">
        <v>454.71</v>
      </c>
      <c r="O163" s="139">
        <v>79800</v>
      </c>
      <c r="P163" s="140">
        <v>6600</v>
      </c>
      <c r="Q163" s="138">
        <v>45169</v>
      </c>
      <c r="AR163">
        <f t="shared" si="10"/>
        <v>17958750</v>
      </c>
      <c r="AS163">
        <f t="shared" si="11"/>
        <v>1203750</v>
      </c>
      <c r="AT163">
        <f t="shared" si="9"/>
        <v>16755000</v>
      </c>
    </row>
    <row r="164" spans="2:46" ht="15.75" customHeight="1" thickBot="1">
      <c r="B164" t="str">
        <f t="shared" si="8"/>
        <v>DABUR4516945197</v>
      </c>
      <c r="C164" s="137" t="s">
        <v>226</v>
      </c>
      <c r="D164" s="137" t="s">
        <v>104</v>
      </c>
      <c r="E164" s="138">
        <v>45169</v>
      </c>
      <c r="F164" s="139">
        <v>0</v>
      </c>
      <c r="G164" s="137" t="s">
        <v>223</v>
      </c>
      <c r="H164" s="139">
        <v>548</v>
      </c>
      <c r="I164" s="139">
        <v>557.4</v>
      </c>
      <c r="J164" s="139">
        <v>546.5</v>
      </c>
      <c r="K164" s="139">
        <v>553.4</v>
      </c>
      <c r="L164" s="139">
        <v>553.1</v>
      </c>
      <c r="M164" s="139">
        <v>2234</v>
      </c>
      <c r="N164" s="139">
        <v>15435.57</v>
      </c>
      <c r="O164" s="139">
        <v>298750</v>
      </c>
      <c r="P164" s="140">
        <v>-1502500</v>
      </c>
      <c r="Q164" s="138">
        <v>45169</v>
      </c>
      <c r="AR164">
        <f t="shared" si="10"/>
        <v>0</v>
      </c>
      <c r="AS164">
        <f t="shared" si="11"/>
        <v>0</v>
      </c>
      <c r="AT164">
        <f t="shared" si="9"/>
        <v>0</v>
      </c>
    </row>
    <row r="165" spans="2:46" ht="15.75" customHeight="1" thickBot="1">
      <c r="B165" t="str">
        <f t="shared" si="8"/>
        <v>DABUR4516945225</v>
      </c>
      <c r="C165" s="137" t="s">
        <v>226</v>
      </c>
      <c r="D165" s="137" t="s">
        <v>104</v>
      </c>
      <c r="E165" s="138">
        <v>45197</v>
      </c>
      <c r="F165" s="139">
        <v>0</v>
      </c>
      <c r="G165" s="137" t="s">
        <v>223</v>
      </c>
      <c r="H165" s="139">
        <v>554.04999999999995</v>
      </c>
      <c r="I165" s="139">
        <v>561.85</v>
      </c>
      <c r="J165" s="139">
        <v>550.54999999999995</v>
      </c>
      <c r="K165" s="139">
        <v>557.25</v>
      </c>
      <c r="L165" s="139">
        <v>557.25</v>
      </c>
      <c r="M165" s="139">
        <v>4691</v>
      </c>
      <c r="N165" s="139">
        <v>32631.4</v>
      </c>
      <c r="O165" s="139">
        <v>17572500</v>
      </c>
      <c r="P165" s="140">
        <v>2700000</v>
      </c>
      <c r="Q165" s="138">
        <v>45169</v>
      </c>
      <c r="AR165">
        <f t="shared" si="10"/>
        <v>0</v>
      </c>
      <c r="AS165">
        <f t="shared" si="11"/>
        <v>0</v>
      </c>
      <c r="AT165">
        <f t="shared" si="9"/>
        <v>0</v>
      </c>
    </row>
    <row r="166" spans="2:46" ht="15.75" customHeight="1" thickBot="1">
      <c r="B166" t="str">
        <f t="shared" si="8"/>
        <v>DALBHARAT4516945169</v>
      </c>
      <c r="C166" s="137" t="s">
        <v>226</v>
      </c>
      <c r="D166" s="137" t="s">
        <v>104</v>
      </c>
      <c r="E166" s="138">
        <v>45225</v>
      </c>
      <c r="F166" s="139">
        <v>0</v>
      </c>
      <c r="G166" s="137" t="s">
        <v>223</v>
      </c>
      <c r="H166" s="139">
        <v>560</v>
      </c>
      <c r="I166" s="139">
        <v>565</v>
      </c>
      <c r="J166" s="139">
        <v>555</v>
      </c>
      <c r="K166" s="139">
        <v>560.79999999999995</v>
      </c>
      <c r="L166" s="139">
        <v>560.79999999999995</v>
      </c>
      <c r="M166" s="139">
        <v>22</v>
      </c>
      <c r="N166" s="139">
        <v>154.30000000000001</v>
      </c>
      <c r="O166" s="139">
        <v>87500</v>
      </c>
      <c r="P166" s="140">
        <v>6250</v>
      </c>
      <c r="Q166" s="138">
        <v>45169</v>
      </c>
      <c r="AR166">
        <f t="shared" si="10"/>
        <v>1456500</v>
      </c>
      <c r="AS166">
        <f t="shared" si="11"/>
        <v>-20500</v>
      </c>
      <c r="AT166">
        <f t="shared" si="9"/>
        <v>1477000</v>
      </c>
    </row>
    <row r="167" spans="2:46" ht="15.75" customHeight="1" thickBot="1">
      <c r="B167" t="str">
        <f t="shared" si="8"/>
        <v>DALBHARAT4516945197</v>
      </c>
      <c r="C167" s="137" t="s">
        <v>226</v>
      </c>
      <c r="D167" s="137" t="s">
        <v>105</v>
      </c>
      <c r="E167" s="138">
        <v>45169</v>
      </c>
      <c r="F167" s="139">
        <v>0</v>
      </c>
      <c r="G167" s="137" t="s">
        <v>223</v>
      </c>
      <c r="H167" s="139">
        <v>2088.3000000000002</v>
      </c>
      <c r="I167" s="139">
        <v>2118.0500000000002</v>
      </c>
      <c r="J167" s="139">
        <v>2067.6999999999998</v>
      </c>
      <c r="K167" s="139">
        <v>2078.5</v>
      </c>
      <c r="L167" s="139">
        <v>2085</v>
      </c>
      <c r="M167" s="139">
        <v>506</v>
      </c>
      <c r="N167" s="139">
        <v>5289.08</v>
      </c>
      <c r="O167" s="139">
        <v>36500</v>
      </c>
      <c r="P167" s="140">
        <v>-102500</v>
      </c>
      <c r="Q167" s="138">
        <v>45169</v>
      </c>
      <c r="AR167">
        <f t="shared" si="10"/>
        <v>0</v>
      </c>
      <c r="AS167">
        <f t="shared" si="11"/>
        <v>0</v>
      </c>
      <c r="AT167">
        <f t="shared" si="9"/>
        <v>0</v>
      </c>
    </row>
    <row r="168" spans="2:46" ht="15.75" customHeight="1" thickBot="1">
      <c r="B168" t="str">
        <f t="shared" si="8"/>
        <v>DALBHARAT4516945225</v>
      </c>
      <c r="C168" s="137" t="s">
        <v>226</v>
      </c>
      <c r="D168" s="137" t="s">
        <v>105</v>
      </c>
      <c r="E168" s="138">
        <v>45197</v>
      </c>
      <c r="F168" s="139">
        <v>0</v>
      </c>
      <c r="G168" s="137" t="s">
        <v>223</v>
      </c>
      <c r="H168" s="139">
        <v>2103.35</v>
      </c>
      <c r="I168" s="139">
        <v>2132.4499999999998</v>
      </c>
      <c r="J168" s="139">
        <v>2082</v>
      </c>
      <c r="K168" s="139">
        <v>2092.65</v>
      </c>
      <c r="L168" s="139">
        <v>2092.65</v>
      </c>
      <c r="M168" s="139">
        <v>975</v>
      </c>
      <c r="N168" s="139">
        <v>10258.530000000001</v>
      </c>
      <c r="O168" s="139">
        <v>1414500</v>
      </c>
      <c r="P168" s="140">
        <v>81000</v>
      </c>
      <c r="Q168" s="138">
        <v>45169</v>
      </c>
      <c r="AR168">
        <f t="shared" si="10"/>
        <v>0</v>
      </c>
      <c r="AS168">
        <f t="shared" si="11"/>
        <v>0</v>
      </c>
      <c r="AT168">
        <f t="shared" si="9"/>
        <v>0</v>
      </c>
    </row>
    <row r="169" spans="2:46" ht="15.75" customHeight="1" thickBot="1">
      <c r="B169" t="str">
        <f t="shared" si="8"/>
        <v>DEEPAKNTR4516945169</v>
      </c>
      <c r="C169" s="137" t="s">
        <v>226</v>
      </c>
      <c r="D169" s="137" t="s">
        <v>105</v>
      </c>
      <c r="E169" s="138">
        <v>45225</v>
      </c>
      <c r="F169" s="139">
        <v>0</v>
      </c>
      <c r="G169" s="137" t="s">
        <v>223</v>
      </c>
      <c r="H169" s="139">
        <v>2101</v>
      </c>
      <c r="I169" s="139">
        <v>2102.35</v>
      </c>
      <c r="J169" s="139">
        <v>2101</v>
      </c>
      <c r="K169" s="139">
        <v>2102.35</v>
      </c>
      <c r="L169" s="139">
        <v>2108.1</v>
      </c>
      <c r="M169" s="139">
        <v>2</v>
      </c>
      <c r="N169" s="139">
        <v>21.01</v>
      </c>
      <c r="O169" s="139">
        <v>5500</v>
      </c>
      <c r="P169" s="140">
        <v>1000</v>
      </c>
      <c r="Q169" s="138">
        <v>45169</v>
      </c>
      <c r="AR169">
        <f t="shared" si="10"/>
        <v>3115500</v>
      </c>
      <c r="AS169">
        <f t="shared" si="11"/>
        <v>-11400</v>
      </c>
      <c r="AT169">
        <f t="shared" si="9"/>
        <v>3126900</v>
      </c>
    </row>
    <row r="170" spans="2:46" ht="15.75" customHeight="1" thickBot="1">
      <c r="B170" t="str">
        <f t="shared" si="8"/>
        <v>DEEPAKNTR4516945197</v>
      </c>
      <c r="C170" s="137" t="s">
        <v>226</v>
      </c>
      <c r="D170" s="137" t="s">
        <v>106</v>
      </c>
      <c r="E170" s="138">
        <v>45169</v>
      </c>
      <c r="F170" s="139">
        <v>0</v>
      </c>
      <c r="G170" s="137" t="s">
        <v>223</v>
      </c>
      <c r="H170" s="139">
        <v>2210.4499999999998</v>
      </c>
      <c r="I170" s="139">
        <v>2234.85</v>
      </c>
      <c r="J170" s="139">
        <v>2194</v>
      </c>
      <c r="K170" s="139">
        <v>2221.25</v>
      </c>
      <c r="L170" s="139">
        <v>2220</v>
      </c>
      <c r="M170" s="139">
        <v>4311</v>
      </c>
      <c r="N170" s="139">
        <v>28624.38</v>
      </c>
      <c r="O170" s="139">
        <v>438600</v>
      </c>
      <c r="P170" s="140">
        <v>-274800</v>
      </c>
      <c r="Q170" s="138">
        <v>45169</v>
      </c>
      <c r="AR170">
        <f t="shared" si="10"/>
        <v>0</v>
      </c>
      <c r="AS170">
        <f t="shared" si="11"/>
        <v>0</v>
      </c>
      <c r="AT170">
        <f t="shared" si="9"/>
        <v>0</v>
      </c>
    </row>
    <row r="171" spans="2:46" ht="15.75" customHeight="1" thickBot="1">
      <c r="B171" t="str">
        <f t="shared" si="8"/>
        <v>DEEPAKNTR4516945225</v>
      </c>
      <c r="C171" s="137" t="s">
        <v>226</v>
      </c>
      <c r="D171" s="137" t="s">
        <v>106</v>
      </c>
      <c r="E171" s="138">
        <v>45197</v>
      </c>
      <c r="F171" s="139">
        <v>0</v>
      </c>
      <c r="G171" s="137" t="s">
        <v>223</v>
      </c>
      <c r="H171" s="139">
        <v>2221.25</v>
      </c>
      <c r="I171" s="139">
        <v>2246.4</v>
      </c>
      <c r="J171" s="139">
        <v>2211.5</v>
      </c>
      <c r="K171" s="139">
        <v>2237.8000000000002</v>
      </c>
      <c r="L171" s="139">
        <v>2237.8000000000002</v>
      </c>
      <c r="M171" s="139">
        <v>5221</v>
      </c>
      <c r="N171" s="139">
        <v>34924.93</v>
      </c>
      <c r="O171" s="139">
        <v>2647500</v>
      </c>
      <c r="P171" s="140">
        <v>255000</v>
      </c>
      <c r="Q171" s="138">
        <v>45169</v>
      </c>
      <c r="AR171">
        <f t="shared" si="10"/>
        <v>0</v>
      </c>
      <c r="AS171">
        <f t="shared" si="11"/>
        <v>0</v>
      </c>
      <c r="AT171">
        <f t="shared" si="9"/>
        <v>0</v>
      </c>
    </row>
    <row r="172" spans="2:46" ht="15.75" customHeight="1" thickBot="1">
      <c r="B172" t="str">
        <f t="shared" si="8"/>
        <v>DELTACORP4516945169</v>
      </c>
      <c r="C172" s="137" t="s">
        <v>226</v>
      </c>
      <c r="D172" s="137" t="s">
        <v>106</v>
      </c>
      <c r="E172" s="138">
        <v>45225</v>
      </c>
      <c r="F172" s="139">
        <v>0</v>
      </c>
      <c r="G172" s="137" t="s">
        <v>223</v>
      </c>
      <c r="H172" s="139">
        <v>2234.9499999999998</v>
      </c>
      <c r="I172" s="139">
        <v>2246.0500000000002</v>
      </c>
      <c r="J172" s="139">
        <v>2221.0500000000002</v>
      </c>
      <c r="K172" s="139">
        <v>2244.75</v>
      </c>
      <c r="L172" s="139">
        <v>2244.75</v>
      </c>
      <c r="M172" s="139">
        <v>47</v>
      </c>
      <c r="N172" s="139">
        <v>315.64</v>
      </c>
      <c r="O172" s="139">
        <v>29400</v>
      </c>
      <c r="P172" s="140">
        <v>8400</v>
      </c>
      <c r="Q172" s="138">
        <v>45169</v>
      </c>
      <c r="AR172">
        <f t="shared" si="10"/>
        <v>13246800</v>
      </c>
      <c r="AS172">
        <f t="shared" si="11"/>
        <v>-294000</v>
      </c>
      <c r="AT172">
        <f t="shared" si="9"/>
        <v>13540800</v>
      </c>
    </row>
    <row r="173" spans="2:46" ht="15.75" customHeight="1" thickBot="1">
      <c r="B173" t="str">
        <f t="shared" si="8"/>
        <v>DELTACORP4516945197</v>
      </c>
      <c r="C173" s="137" t="s">
        <v>226</v>
      </c>
      <c r="D173" s="137" t="s">
        <v>107</v>
      </c>
      <c r="E173" s="138">
        <v>45169</v>
      </c>
      <c r="F173" s="139">
        <v>0</v>
      </c>
      <c r="G173" s="137" t="s">
        <v>223</v>
      </c>
      <c r="H173" s="139">
        <v>182.5</v>
      </c>
      <c r="I173" s="139">
        <v>183.1</v>
      </c>
      <c r="J173" s="139">
        <v>180</v>
      </c>
      <c r="K173" s="139">
        <v>181.1</v>
      </c>
      <c r="L173" s="139">
        <v>181</v>
      </c>
      <c r="M173" s="139">
        <v>1727</v>
      </c>
      <c r="N173" s="139">
        <v>8773.6</v>
      </c>
      <c r="O173" s="139">
        <v>725200</v>
      </c>
      <c r="P173" s="140">
        <v>-2396800</v>
      </c>
      <c r="Q173" s="138">
        <v>45169</v>
      </c>
      <c r="AR173">
        <f t="shared" si="10"/>
        <v>0</v>
      </c>
      <c r="AS173">
        <f t="shared" si="11"/>
        <v>0</v>
      </c>
      <c r="AT173">
        <f t="shared" si="9"/>
        <v>0</v>
      </c>
    </row>
    <row r="174" spans="2:46" ht="15.75" customHeight="1" thickBot="1">
      <c r="B174" t="str">
        <f t="shared" si="8"/>
        <v>DELTACORP4516945225</v>
      </c>
      <c r="C174" s="137" t="s">
        <v>226</v>
      </c>
      <c r="D174" s="137" t="s">
        <v>107</v>
      </c>
      <c r="E174" s="138">
        <v>45197</v>
      </c>
      <c r="F174" s="139">
        <v>0</v>
      </c>
      <c r="G174" s="137" t="s">
        <v>223</v>
      </c>
      <c r="H174" s="139">
        <v>183.85</v>
      </c>
      <c r="I174" s="139">
        <v>184.45</v>
      </c>
      <c r="J174" s="139">
        <v>181.45</v>
      </c>
      <c r="K174" s="139">
        <v>182.55</v>
      </c>
      <c r="L174" s="139">
        <v>182.55</v>
      </c>
      <c r="M174" s="139">
        <v>2019</v>
      </c>
      <c r="N174" s="139">
        <v>10337.58</v>
      </c>
      <c r="O174" s="139">
        <v>11877600</v>
      </c>
      <c r="P174" s="140">
        <v>1946000</v>
      </c>
      <c r="Q174" s="138">
        <v>45169</v>
      </c>
      <c r="AR174">
        <f t="shared" si="10"/>
        <v>0</v>
      </c>
      <c r="AS174">
        <f t="shared" si="11"/>
        <v>0</v>
      </c>
      <c r="AT174">
        <f t="shared" si="9"/>
        <v>0</v>
      </c>
    </row>
    <row r="175" spans="2:46" ht="15.75" customHeight="1" thickBot="1">
      <c r="B175" t="str">
        <f t="shared" si="8"/>
        <v>DIVISLAB4516945169</v>
      </c>
      <c r="C175" s="137" t="s">
        <v>226</v>
      </c>
      <c r="D175" s="137" t="s">
        <v>107</v>
      </c>
      <c r="E175" s="138">
        <v>45225</v>
      </c>
      <c r="F175" s="139">
        <v>0</v>
      </c>
      <c r="G175" s="137" t="s">
        <v>223</v>
      </c>
      <c r="H175" s="139">
        <v>185.7</v>
      </c>
      <c r="I175" s="139">
        <v>185.7</v>
      </c>
      <c r="J175" s="139">
        <v>182.7</v>
      </c>
      <c r="K175" s="139">
        <v>183.75</v>
      </c>
      <c r="L175" s="139">
        <v>183.75</v>
      </c>
      <c r="M175" s="139">
        <v>146</v>
      </c>
      <c r="N175" s="139">
        <v>752.67</v>
      </c>
      <c r="O175" s="139">
        <v>644000</v>
      </c>
      <c r="P175" s="140">
        <v>156800</v>
      </c>
      <c r="Q175" s="138">
        <v>45169</v>
      </c>
      <c r="AR175">
        <f t="shared" si="10"/>
        <v>2599200</v>
      </c>
      <c r="AS175">
        <f t="shared" si="11"/>
        <v>-46400</v>
      </c>
      <c r="AT175">
        <f t="shared" si="9"/>
        <v>2645600</v>
      </c>
    </row>
    <row r="176" spans="2:46" ht="15.75" customHeight="1" thickBot="1">
      <c r="B176" t="str">
        <f t="shared" si="8"/>
        <v>DIVISLAB4516945197</v>
      </c>
      <c r="C176" s="137" t="s">
        <v>226</v>
      </c>
      <c r="D176" s="137" t="s">
        <v>63</v>
      </c>
      <c r="E176" s="138">
        <v>45169</v>
      </c>
      <c r="F176" s="139">
        <v>0</v>
      </c>
      <c r="G176" s="137" t="s">
        <v>223</v>
      </c>
      <c r="H176" s="139">
        <v>3629.35</v>
      </c>
      <c r="I176" s="139">
        <v>3643.65</v>
      </c>
      <c r="J176" s="139">
        <v>3571.45</v>
      </c>
      <c r="K176" s="139">
        <v>3587.35</v>
      </c>
      <c r="L176" s="139">
        <v>3592.1</v>
      </c>
      <c r="M176" s="139">
        <v>2958</v>
      </c>
      <c r="N176" s="139">
        <v>21376.13</v>
      </c>
      <c r="O176" s="139">
        <v>162000</v>
      </c>
      <c r="P176" s="140">
        <v>-219800</v>
      </c>
      <c r="Q176" s="138">
        <v>45169</v>
      </c>
      <c r="AR176">
        <f t="shared" si="10"/>
        <v>0</v>
      </c>
      <c r="AS176">
        <f t="shared" si="11"/>
        <v>0</v>
      </c>
      <c r="AT176">
        <f t="shared" si="9"/>
        <v>0</v>
      </c>
    </row>
    <row r="177" spans="2:46" ht="15.75" customHeight="1" thickBot="1">
      <c r="B177" t="str">
        <f t="shared" si="8"/>
        <v>DIVISLAB4516945225</v>
      </c>
      <c r="C177" s="137" t="s">
        <v>226</v>
      </c>
      <c r="D177" s="137" t="s">
        <v>63</v>
      </c>
      <c r="E177" s="138">
        <v>45197</v>
      </c>
      <c r="F177" s="139">
        <v>0</v>
      </c>
      <c r="G177" s="137" t="s">
        <v>223</v>
      </c>
      <c r="H177" s="139">
        <v>3660</v>
      </c>
      <c r="I177" s="139">
        <v>3660.9</v>
      </c>
      <c r="J177" s="139">
        <v>3600.1</v>
      </c>
      <c r="K177" s="139">
        <v>3615.15</v>
      </c>
      <c r="L177" s="139">
        <v>3615.15</v>
      </c>
      <c r="M177" s="139">
        <v>3748</v>
      </c>
      <c r="N177" s="139">
        <v>27217.16</v>
      </c>
      <c r="O177" s="139">
        <v>2411600</v>
      </c>
      <c r="P177" s="140">
        <v>168400</v>
      </c>
      <c r="Q177" s="138">
        <v>45169</v>
      </c>
      <c r="AR177">
        <f t="shared" si="10"/>
        <v>0</v>
      </c>
      <c r="AS177">
        <f t="shared" si="11"/>
        <v>0</v>
      </c>
      <c r="AT177">
        <f t="shared" si="9"/>
        <v>0</v>
      </c>
    </row>
    <row r="178" spans="2:46" ht="15.75" customHeight="1" thickBot="1">
      <c r="B178" t="str">
        <f t="shared" si="8"/>
        <v>DIXON4516945169</v>
      </c>
      <c r="C178" s="137" t="s">
        <v>226</v>
      </c>
      <c r="D178" s="137" t="s">
        <v>63</v>
      </c>
      <c r="E178" s="138">
        <v>45225</v>
      </c>
      <c r="F178" s="139">
        <v>0</v>
      </c>
      <c r="G178" s="137" t="s">
        <v>223</v>
      </c>
      <c r="H178" s="139">
        <v>3664.1</v>
      </c>
      <c r="I178" s="139">
        <v>3677.7</v>
      </c>
      <c r="J178" s="139">
        <v>3621</v>
      </c>
      <c r="K178" s="139">
        <v>3631.25</v>
      </c>
      <c r="L178" s="139">
        <v>3631.25</v>
      </c>
      <c r="M178" s="139">
        <v>46</v>
      </c>
      <c r="N178" s="139">
        <v>335.64</v>
      </c>
      <c r="O178" s="139">
        <v>25600</v>
      </c>
      <c r="P178" s="140">
        <v>5000</v>
      </c>
      <c r="Q178" s="138">
        <v>45169</v>
      </c>
      <c r="AR178">
        <f t="shared" si="10"/>
        <v>1492800</v>
      </c>
      <c r="AS178">
        <f t="shared" si="11"/>
        <v>22200</v>
      </c>
      <c r="AT178">
        <f t="shared" si="9"/>
        <v>1470600</v>
      </c>
    </row>
    <row r="179" spans="2:46" ht="15.75" customHeight="1" thickBot="1">
      <c r="B179" t="str">
        <f t="shared" si="8"/>
        <v>DIXON4516945197</v>
      </c>
      <c r="C179" s="137" t="s">
        <v>226</v>
      </c>
      <c r="D179" s="137" t="s">
        <v>108</v>
      </c>
      <c r="E179" s="138">
        <v>45169</v>
      </c>
      <c r="F179" s="139">
        <v>0</v>
      </c>
      <c r="G179" s="137" t="s">
        <v>223</v>
      </c>
      <c r="H179" s="139">
        <v>4899.05</v>
      </c>
      <c r="I179" s="139">
        <v>5024.1000000000004</v>
      </c>
      <c r="J179" s="139">
        <v>4825.55</v>
      </c>
      <c r="K179" s="139">
        <v>5006.05</v>
      </c>
      <c r="L179" s="139">
        <v>5003.8500000000004</v>
      </c>
      <c r="M179" s="139">
        <v>2760</v>
      </c>
      <c r="N179" s="139">
        <v>27478.2</v>
      </c>
      <c r="O179" s="139">
        <v>84600</v>
      </c>
      <c r="P179" s="140">
        <v>-194400</v>
      </c>
      <c r="Q179" s="138">
        <v>45169</v>
      </c>
      <c r="AR179">
        <f t="shared" si="10"/>
        <v>0</v>
      </c>
      <c r="AS179">
        <f t="shared" si="11"/>
        <v>0</v>
      </c>
      <c r="AT179">
        <f t="shared" si="9"/>
        <v>0</v>
      </c>
    </row>
    <row r="180" spans="2:46" ht="15.75" customHeight="1" thickBot="1">
      <c r="B180" t="str">
        <f t="shared" si="8"/>
        <v>DIXON4516945225</v>
      </c>
      <c r="C180" s="137" t="s">
        <v>226</v>
      </c>
      <c r="D180" s="137" t="s">
        <v>108</v>
      </c>
      <c r="E180" s="138">
        <v>45197</v>
      </c>
      <c r="F180" s="139">
        <v>0</v>
      </c>
      <c r="G180" s="137" t="s">
        <v>223</v>
      </c>
      <c r="H180" s="139">
        <v>4981</v>
      </c>
      <c r="I180" s="139">
        <v>5047</v>
      </c>
      <c r="J180" s="139">
        <v>4860.1000000000004</v>
      </c>
      <c r="K180" s="139">
        <v>5039.3999999999996</v>
      </c>
      <c r="L180" s="139">
        <v>5039.3999999999996</v>
      </c>
      <c r="M180" s="139">
        <v>6460</v>
      </c>
      <c r="N180" s="139">
        <v>64598.23</v>
      </c>
      <c r="O180" s="139">
        <v>1391200</v>
      </c>
      <c r="P180" s="140">
        <v>214400</v>
      </c>
      <c r="Q180" s="138">
        <v>45169</v>
      </c>
      <c r="AR180">
        <f t="shared" si="10"/>
        <v>0</v>
      </c>
      <c r="AS180">
        <f t="shared" si="11"/>
        <v>0</v>
      </c>
      <c r="AT180">
        <f t="shared" si="9"/>
        <v>0</v>
      </c>
    </row>
    <row r="181" spans="2:46" ht="15.75" customHeight="1" thickBot="1">
      <c r="B181" t="str">
        <f t="shared" si="8"/>
        <v>DLF4516945169</v>
      </c>
      <c r="C181" s="137" t="s">
        <v>226</v>
      </c>
      <c r="D181" s="137" t="s">
        <v>108</v>
      </c>
      <c r="E181" s="138">
        <v>45225</v>
      </c>
      <c r="F181" s="139">
        <v>0</v>
      </c>
      <c r="G181" s="137" t="s">
        <v>223</v>
      </c>
      <c r="H181" s="139">
        <v>4918.1499999999996</v>
      </c>
      <c r="I181" s="139">
        <v>5051</v>
      </c>
      <c r="J181" s="139">
        <v>4900</v>
      </c>
      <c r="K181" s="139">
        <v>5046.6000000000004</v>
      </c>
      <c r="L181" s="139">
        <v>5046.6000000000004</v>
      </c>
      <c r="M181" s="139">
        <v>86</v>
      </c>
      <c r="N181" s="139">
        <v>857.54</v>
      </c>
      <c r="O181" s="139">
        <v>17000</v>
      </c>
      <c r="P181" s="140">
        <v>2200</v>
      </c>
      <c r="Q181" s="138">
        <v>45169</v>
      </c>
      <c r="AR181">
        <f t="shared" si="10"/>
        <v>40646100</v>
      </c>
      <c r="AS181">
        <f t="shared" si="11"/>
        <v>-640200</v>
      </c>
      <c r="AT181">
        <f t="shared" si="9"/>
        <v>41286300</v>
      </c>
    </row>
    <row r="182" spans="2:46" ht="15.75" customHeight="1" thickBot="1">
      <c r="B182" t="str">
        <f t="shared" si="8"/>
        <v>DLF4516945197</v>
      </c>
      <c r="C182" s="137" t="s">
        <v>226</v>
      </c>
      <c r="D182" s="137" t="s">
        <v>109</v>
      </c>
      <c r="E182" s="138">
        <v>45169</v>
      </c>
      <c r="F182" s="139">
        <v>0</v>
      </c>
      <c r="G182" s="137" t="s">
        <v>223</v>
      </c>
      <c r="H182" s="139">
        <v>500.15</v>
      </c>
      <c r="I182" s="139">
        <v>507</v>
      </c>
      <c r="J182" s="139">
        <v>495.3</v>
      </c>
      <c r="K182" s="139">
        <v>503.4</v>
      </c>
      <c r="L182" s="139">
        <v>504.1</v>
      </c>
      <c r="M182" s="139">
        <v>5855</v>
      </c>
      <c r="N182" s="139">
        <v>48504.480000000003</v>
      </c>
      <c r="O182" s="139">
        <v>2512950</v>
      </c>
      <c r="P182" s="140">
        <v>-4158000</v>
      </c>
      <c r="Q182" s="138">
        <v>45169</v>
      </c>
      <c r="AR182">
        <f t="shared" si="10"/>
        <v>0</v>
      </c>
      <c r="AS182">
        <f t="shared" si="11"/>
        <v>0</v>
      </c>
      <c r="AT182">
        <f t="shared" si="9"/>
        <v>0</v>
      </c>
    </row>
    <row r="183" spans="2:46" ht="15.75" customHeight="1" thickBot="1">
      <c r="B183" t="str">
        <f t="shared" si="8"/>
        <v>DLF4516945225</v>
      </c>
      <c r="C183" s="137" t="s">
        <v>226</v>
      </c>
      <c r="D183" s="137" t="s">
        <v>109</v>
      </c>
      <c r="E183" s="138">
        <v>45197</v>
      </c>
      <c r="F183" s="139">
        <v>0</v>
      </c>
      <c r="G183" s="137" t="s">
        <v>223</v>
      </c>
      <c r="H183" s="139">
        <v>503.75</v>
      </c>
      <c r="I183" s="139">
        <v>510.9</v>
      </c>
      <c r="J183" s="139">
        <v>498.7</v>
      </c>
      <c r="K183" s="139">
        <v>507.35</v>
      </c>
      <c r="L183" s="139">
        <v>507.35</v>
      </c>
      <c r="M183" s="139">
        <v>8163</v>
      </c>
      <c r="N183" s="139">
        <v>68148.740000000005</v>
      </c>
      <c r="O183" s="139">
        <v>37821300</v>
      </c>
      <c r="P183" s="140">
        <v>3440250</v>
      </c>
      <c r="Q183" s="138">
        <v>45169</v>
      </c>
      <c r="AR183">
        <f t="shared" si="10"/>
        <v>0</v>
      </c>
      <c r="AS183">
        <f t="shared" si="11"/>
        <v>0</v>
      </c>
      <c r="AT183">
        <f t="shared" si="9"/>
        <v>0</v>
      </c>
    </row>
    <row r="184" spans="2:46" ht="15.75" customHeight="1" thickBot="1">
      <c r="B184" t="str">
        <f t="shared" si="8"/>
        <v>DRREDDY4516945169</v>
      </c>
      <c r="C184" s="137" t="s">
        <v>226</v>
      </c>
      <c r="D184" s="137" t="s">
        <v>109</v>
      </c>
      <c r="E184" s="138">
        <v>45225</v>
      </c>
      <c r="F184" s="139">
        <v>0</v>
      </c>
      <c r="G184" s="137" t="s">
        <v>223</v>
      </c>
      <c r="H184" s="139">
        <v>507.95</v>
      </c>
      <c r="I184" s="139">
        <v>514.4</v>
      </c>
      <c r="J184" s="139">
        <v>502.05</v>
      </c>
      <c r="K184" s="139">
        <v>510.75</v>
      </c>
      <c r="L184" s="139">
        <v>510.75</v>
      </c>
      <c r="M184" s="139">
        <v>174</v>
      </c>
      <c r="N184" s="139">
        <v>1461.9</v>
      </c>
      <c r="O184" s="139">
        <v>311850</v>
      </c>
      <c r="P184" s="140">
        <v>77550</v>
      </c>
      <c r="Q184" s="138">
        <v>45169</v>
      </c>
      <c r="AR184">
        <f t="shared" si="10"/>
        <v>3039125</v>
      </c>
      <c r="AS184">
        <f t="shared" si="11"/>
        <v>145250</v>
      </c>
      <c r="AT184">
        <f t="shared" si="9"/>
        <v>2893875</v>
      </c>
    </row>
    <row r="185" spans="2:46" ht="15.75" customHeight="1" thickBot="1">
      <c r="B185" t="str">
        <f t="shared" si="8"/>
        <v>DRREDDY4516945197</v>
      </c>
      <c r="C185" s="137" t="s">
        <v>226</v>
      </c>
      <c r="D185" s="137" t="s">
        <v>52</v>
      </c>
      <c r="E185" s="138">
        <v>45169</v>
      </c>
      <c r="F185" s="139">
        <v>0</v>
      </c>
      <c r="G185" s="137" t="s">
        <v>223</v>
      </c>
      <c r="H185" s="139">
        <v>5663.95</v>
      </c>
      <c r="I185" s="139">
        <v>5687.1</v>
      </c>
      <c r="J185" s="139">
        <v>5604.5</v>
      </c>
      <c r="K185" s="139">
        <v>5624.75</v>
      </c>
      <c r="L185" s="139">
        <v>5607.95</v>
      </c>
      <c r="M185" s="139">
        <v>3860</v>
      </c>
      <c r="N185" s="139">
        <v>27232.29</v>
      </c>
      <c r="O185" s="139">
        <v>92250</v>
      </c>
      <c r="P185" s="140">
        <v>-252500</v>
      </c>
      <c r="Q185" s="138">
        <v>45169</v>
      </c>
      <c r="AR185">
        <f t="shared" si="10"/>
        <v>0</v>
      </c>
      <c r="AS185">
        <f t="shared" si="11"/>
        <v>0</v>
      </c>
      <c r="AT185">
        <f t="shared" si="9"/>
        <v>0</v>
      </c>
    </row>
    <row r="186" spans="2:46" ht="15.75" customHeight="1" thickBot="1">
      <c r="B186" t="str">
        <f t="shared" si="8"/>
        <v>DRREDDY4516945225</v>
      </c>
      <c r="C186" s="137" t="s">
        <v>226</v>
      </c>
      <c r="D186" s="137" t="s">
        <v>52</v>
      </c>
      <c r="E186" s="138">
        <v>45197</v>
      </c>
      <c r="F186" s="139">
        <v>0</v>
      </c>
      <c r="G186" s="137" t="s">
        <v>223</v>
      </c>
      <c r="H186" s="139">
        <v>5708.2</v>
      </c>
      <c r="I186" s="139">
        <v>5729</v>
      </c>
      <c r="J186" s="139">
        <v>5634.35</v>
      </c>
      <c r="K186" s="139">
        <v>5652.7</v>
      </c>
      <c r="L186" s="139">
        <v>5652.7</v>
      </c>
      <c r="M186" s="139">
        <v>7471</v>
      </c>
      <c r="N186" s="139">
        <v>53002.83</v>
      </c>
      <c r="O186" s="139">
        <v>2923500</v>
      </c>
      <c r="P186" s="140">
        <v>394625</v>
      </c>
      <c r="Q186" s="138">
        <v>45169</v>
      </c>
      <c r="AR186">
        <f t="shared" si="10"/>
        <v>0</v>
      </c>
      <c r="AS186">
        <f t="shared" si="11"/>
        <v>0</v>
      </c>
      <c r="AT186">
        <f t="shared" si="9"/>
        <v>0</v>
      </c>
    </row>
    <row r="187" spans="2:46" ht="15.75" customHeight="1" thickBot="1">
      <c r="B187" t="str">
        <f t="shared" si="8"/>
        <v>EICHERMOT4516945169</v>
      </c>
      <c r="C187" s="137" t="s">
        <v>226</v>
      </c>
      <c r="D187" s="137" t="s">
        <v>52</v>
      </c>
      <c r="E187" s="138">
        <v>45225</v>
      </c>
      <c r="F187" s="139">
        <v>0</v>
      </c>
      <c r="G187" s="137" t="s">
        <v>223</v>
      </c>
      <c r="H187" s="139">
        <v>5734.85</v>
      </c>
      <c r="I187" s="139">
        <v>5765</v>
      </c>
      <c r="J187" s="139">
        <v>5679.4</v>
      </c>
      <c r="K187" s="139">
        <v>5685.05</v>
      </c>
      <c r="L187" s="139">
        <v>5685.05</v>
      </c>
      <c r="M187" s="139">
        <v>92</v>
      </c>
      <c r="N187" s="139">
        <v>657.04</v>
      </c>
      <c r="O187" s="139">
        <v>23375</v>
      </c>
      <c r="P187" s="140">
        <v>3125</v>
      </c>
      <c r="Q187" s="138">
        <v>45169</v>
      </c>
      <c r="AR187">
        <f t="shared" si="10"/>
        <v>3949750</v>
      </c>
      <c r="AS187">
        <f t="shared" si="11"/>
        <v>-114450</v>
      </c>
      <c r="AT187">
        <f t="shared" si="9"/>
        <v>4064200</v>
      </c>
    </row>
    <row r="188" spans="2:46" ht="15.75" customHeight="1" thickBot="1">
      <c r="B188" t="str">
        <f t="shared" si="8"/>
        <v>EICHERMOT4516945197</v>
      </c>
      <c r="C188" s="137" t="s">
        <v>226</v>
      </c>
      <c r="D188" s="137" t="s">
        <v>62</v>
      </c>
      <c r="E188" s="138">
        <v>45169</v>
      </c>
      <c r="F188" s="139">
        <v>0</v>
      </c>
      <c r="G188" s="137" t="s">
        <v>223</v>
      </c>
      <c r="H188" s="139">
        <v>3399.9</v>
      </c>
      <c r="I188" s="139">
        <v>3407.85</v>
      </c>
      <c r="J188" s="139">
        <v>3328.6</v>
      </c>
      <c r="K188" s="139">
        <v>3344.8</v>
      </c>
      <c r="L188" s="139">
        <v>3336.6</v>
      </c>
      <c r="M188" s="139">
        <v>7258</v>
      </c>
      <c r="N188" s="139">
        <v>42835.8</v>
      </c>
      <c r="O188" s="139">
        <v>91000</v>
      </c>
      <c r="P188" s="140">
        <v>-518700</v>
      </c>
      <c r="Q188" s="138">
        <v>45169</v>
      </c>
      <c r="AR188">
        <f t="shared" si="10"/>
        <v>0</v>
      </c>
      <c r="AS188">
        <f t="shared" si="11"/>
        <v>0</v>
      </c>
      <c r="AT188">
        <f t="shared" si="9"/>
        <v>0</v>
      </c>
    </row>
    <row r="189" spans="2:46" ht="15.75" customHeight="1" thickBot="1">
      <c r="B189" t="str">
        <f t="shared" si="8"/>
        <v>EICHERMOT4516945225</v>
      </c>
      <c r="C189" s="137" t="s">
        <v>226</v>
      </c>
      <c r="D189" s="137" t="s">
        <v>62</v>
      </c>
      <c r="E189" s="138">
        <v>45197</v>
      </c>
      <c r="F189" s="139">
        <v>0</v>
      </c>
      <c r="G189" s="137" t="s">
        <v>223</v>
      </c>
      <c r="H189" s="139">
        <v>3405.6</v>
      </c>
      <c r="I189" s="139">
        <v>3419.85</v>
      </c>
      <c r="J189" s="139">
        <v>3349.45</v>
      </c>
      <c r="K189" s="139">
        <v>3359.55</v>
      </c>
      <c r="L189" s="139">
        <v>3359.55</v>
      </c>
      <c r="M189" s="139">
        <v>11828</v>
      </c>
      <c r="N189" s="139">
        <v>70003.77</v>
      </c>
      <c r="O189" s="139">
        <v>3833550</v>
      </c>
      <c r="P189" s="140">
        <v>399000</v>
      </c>
      <c r="Q189" s="138">
        <v>45169</v>
      </c>
      <c r="AR189">
        <f t="shared" si="10"/>
        <v>0</v>
      </c>
      <c r="AS189">
        <f t="shared" si="11"/>
        <v>0</v>
      </c>
      <c r="AT189">
        <f t="shared" si="9"/>
        <v>0</v>
      </c>
    </row>
    <row r="190" spans="2:46" ht="15.75" customHeight="1" thickBot="1">
      <c r="B190" t="str">
        <f t="shared" si="8"/>
        <v>ESCORTS4516945169</v>
      </c>
      <c r="C190" s="137" t="s">
        <v>226</v>
      </c>
      <c r="D190" s="137" t="s">
        <v>62</v>
      </c>
      <c r="E190" s="138">
        <v>45225</v>
      </c>
      <c r="F190" s="139">
        <v>0</v>
      </c>
      <c r="G190" s="137" t="s">
        <v>223</v>
      </c>
      <c r="H190" s="139">
        <v>3428</v>
      </c>
      <c r="I190" s="139">
        <v>3430</v>
      </c>
      <c r="J190" s="139">
        <v>3370</v>
      </c>
      <c r="K190" s="139">
        <v>3375.85</v>
      </c>
      <c r="L190" s="139">
        <v>3375.85</v>
      </c>
      <c r="M190" s="139">
        <v>143</v>
      </c>
      <c r="N190" s="139">
        <v>849.04</v>
      </c>
      <c r="O190" s="139">
        <v>25200</v>
      </c>
      <c r="P190" s="140">
        <v>5250</v>
      </c>
      <c r="Q190" s="138">
        <v>45169</v>
      </c>
      <c r="AR190">
        <f t="shared" si="10"/>
        <v>1576900</v>
      </c>
      <c r="AS190">
        <f t="shared" si="11"/>
        <v>174625</v>
      </c>
      <c r="AT190">
        <f t="shared" si="9"/>
        <v>1402275</v>
      </c>
    </row>
    <row r="191" spans="2:46" ht="15.75" customHeight="1" thickBot="1">
      <c r="B191" t="str">
        <f t="shared" si="8"/>
        <v>ESCORTS4516945197</v>
      </c>
      <c r="C191" s="137" t="s">
        <v>226</v>
      </c>
      <c r="D191" s="137" t="s">
        <v>110</v>
      </c>
      <c r="E191" s="138">
        <v>45169</v>
      </c>
      <c r="F191" s="139">
        <v>0</v>
      </c>
      <c r="G191" s="137" t="s">
        <v>223</v>
      </c>
      <c r="H191" s="139">
        <v>3245.1</v>
      </c>
      <c r="I191" s="139">
        <v>3268</v>
      </c>
      <c r="J191" s="139">
        <v>3125.7</v>
      </c>
      <c r="K191" s="139">
        <v>3160.95</v>
      </c>
      <c r="L191" s="139">
        <v>3159.25</v>
      </c>
      <c r="M191" s="139">
        <v>6099</v>
      </c>
      <c r="N191" s="139">
        <v>53187.54</v>
      </c>
      <c r="O191" s="139">
        <v>336325</v>
      </c>
      <c r="P191" s="140">
        <v>-374275</v>
      </c>
      <c r="Q191" s="138">
        <v>45169</v>
      </c>
      <c r="AR191">
        <f t="shared" si="10"/>
        <v>0</v>
      </c>
      <c r="AS191">
        <f t="shared" si="11"/>
        <v>0</v>
      </c>
      <c r="AT191">
        <f t="shared" si="9"/>
        <v>0</v>
      </c>
    </row>
    <row r="192" spans="2:46" ht="15.75" customHeight="1" thickBot="1">
      <c r="B192" t="str">
        <f t="shared" si="8"/>
        <v>ESCORTS4516945225</v>
      </c>
      <c r="C192" s="137" t="s">
        <v>226</v>
      </c>
      <c r="D192" s="137" t="s">
        <v>110</v>
      </c>
      <c r="E192" s="138">
        <v>45197</v>
      </c>
      <c r="F192" s="139">
        <v>0</v>
      </c>
      <c r="G192" s="137" t="s">
        <v>223</v>
      </c>
      <c r="H192" s="139">
        <v>3256</v>
      </c>
      <c r="I192" s="139">
        <v>3279.7</v>
      </c>
      <c r="J192" s="139">
        <v>3140</v>
      </c>
      <c r="K192" s="139">
        <v>3176.5</v>
      </c>
      <c r="L192" s="139">
        <v>3176.5</v>
      </c>
      <c r="M192" s="139">
        <v>7697</v>
      </c>
      <c r="N192" s="139">
        <v>67416.63</v>
      </c>
      <c r="O192" s="139">
        <v>1216875</v>
      </c>
      <c r="P192" s="140">
        <v>544225</v>
      </c>
      <c r="Q192" s="138">
        <v>45169</v>
      </c>
      <c r="AR192">
        <f t="shared" si="10"/>
        <v>0</v>
      </c>
      <c r="AS192">
        <f t="shared" si="11"/>
        <v>0</v>
      </c>
      <c r="AT192">
        <f t="shared" si="9"/>
        <v>0</v>
      </c>
    </row>
    <row r="193" spans="2:46" ht="15.75" customHeight="1" thickBot="1">
      <c r="B193" t="str">
        <f t="shared" si="8"/>
        <v>EXIDEIND4516945169</v>
      </c>
      <c r="C193" s="137" t="s">
        <v>226</v>
      </c>
      <c r="D193" s="137" t="s">
        <v>110</v>
      </c>
      <c r="E193" s="138">
        <v>45225</v>
      </c>
      <c r="F193" s="139">
        <v>0</v>
      </c>
      <c r="G193" s="137" t="s">
        <v>223</v>
      </c>
      <c r="H193" s="139">
        <v>3239</v>
      </c>
      <c r="I193" s="139">
        <v>3270</v>
      </c>
      <c r="J193" s="139">
        <v>3144</v>
      </c>
      <c r="K193" s="139">
        <v>3167.4</v>
      </c>
      <c r="L193" s="139">
        <v>3167.4</v>
      </c>
      <c r="M193" s="139">
        <v>61</v>
      </c>
      <c r="N193" s="139">
        <v>534.30999999999995</v>
      </c>
      <c r="O193" s="141">
        <v>23700</v>
      </c>
      <c r="P193" s="140">
        <v>4675</v>
      </c>
      <c r="Q193" s="138">
        <v>45169</v>
      </c>
      <c r="AR193">
        <f t="shared" si="10"/>
        <v>15980400</v>
      </c>
      <c r="AS193">
        <f t="shared" si="11"/>
        <v>-295200</v>
      </c>
      <c r="AT193">
        <f t="shared" si="9"/>
        <v>16275600</v>
      </c>
    </row>
    <row r="194" spans="2:46" ht="15.75" customHeight="1" thickBot="1">
      <c r="B194" t="str">
        <f t="shared" ref="B194:B257" si="12">D195&amp;Q195&amp;E195</f>
        <v>EXIDEIND4516945197</v>
      </c>
      <c r="C194" s="137" t="s">
        <v>226</v>
      </c>
      <c r="D194" s="137" t="s">
        <v>111</v>
      </c>
      <c r="E194" s="138">
        <v>45169</v>
      </c>
      <c r="F194" s="139">
        <v>0</v>
      </c>
      <c r="G194" s="137" t="s">
        <v>223</v>
      </c>
      <c r="H194" s="139">
        <v>262.7</v>
      </c>
      <c r="I194" s="139">
        <v>268.05</v>
      </c>
      <c r="J194" s="139">
        <v>262.25</v>
      </c>
      <c r="K194" s="139">
        <v>266.25</v>
      </c>
      <c r="L194" s="139">
        <v>266.8</v>
      </c>
      <c r="M194" s="139">
        <v>1598</v>
      </c>
      <c r="N194" s="139">
        <v>15280.56</v>
      </c>
      <c r="O194" s="139">
        <v>676800</v>
      </c>
      <c r="P194" s="140">
        <v>-2235600</v>
      </c>
      <c r="Q194" s="138">
        <v>45169</v>
      </c>
      <c r="AR194">
        <f t="shared" si="10"/>
        <v>0</v>
      </c>
      <c r="AS194">
        <f t="shared" si="11"/>
        <v>0</v>
      </c>
      <c r="AT194">
        <f t="shared" ref="AT194:AT257" si="13">AR194-AS194</f>
        <v>0</v>
      </c>
    </row>
    <row r="195" spans="2:46" ht="15.75" customHeight="1" thickBot="1">
      <c r="B195" t="str">
        <f t="shared" si="12"/>
        <v>EXIDEIND4516945225</v>
      </c>
      <c r="C195" s="137" t="s">
        <v>226</v>
      </c>
      <c r="D195" s="137" t="s">
        <v>111</v>
      </c>
      <c r="E195" s="138">
        <v>45197</v>
      </c>
      <c r="F195" s="139">
        <v>0</v>
      </c>
      <c r="G195" s="137" t="s">
        <v>223</v>
      </c>
      <c r="H195" s="139">
        <v>263</v>
      </c>
      <c r="I195" s="139">
        <v>270.14999999999998</v>
      </c>
      <c r="J195" s="139">
        <v>263</v>
      </c>
      <c r="K195" s="139">
        <v>268.89999999999998</v>
      </c>
      <c r="L195" s="139">
        <v>268.89999999999998</v>
      </c>
      <c r="M195" s="139">
        <v>2530</v>
      </c>
      <c r="N195" s="139">
        <v>24382.799999999999</v>
      </c>
      <c r="O195" s="139">
        <v>15004800</v>
      </c>
      <c r="P195" s="140">
        <v>1893600</v>
      </c>
      <c r="Q195" s="138">
        <v>45169</v>
      </c>
      <c r="AR195">
        <f t="shared" ref="AR195:AR258" si="14">IF($AU$2&lt;&gt;5,NA(),IF(D196=D195,0,IF(AND(D198=D196,D197=D196),O196+O197+O198,IF(D197=D196,O197+O196,O196))))</f>
        <v>0</v>
      </c>
      <c r="AS195">
        <f t="shared" ref="AS195:AS258" si="15">IF($AU$2&lt;&gt;5,NA(),IF(D196=D195,0,IF(AND(D198=D196,D197=D196),P196+P197+P198,IF(D197=D196,P197+P196,P196))))</f>
        <v>0</v>
      </c>
      <c r="AT195">
        <f t="shared" si="13"/>
        <v>0</v>
      </c>
    </row>
    <row r="196" spans="2:46" ht="15.75" customHeight="1" thickBot="1">
      <c r="B196" t="str">
        <f t="shared" si="12"/>
        <v>FEDERALBNK4516945169</v>
      </c>
      <c r="C196" s="137" t="s">
        <v>226</v>
      </c>
      <c r="D196" s="137" t="s">
        <v>111</v>
      </c>
      <c r="E196" s="138">
        <v>45225</v>
      </c>
      <c r="F196" s="139">
        <v>0</v>
      </c>
      <c r="G196" s="137" t="s">
        <v>223</v>
      </c>
      <c r="H196" s="139">
        <v>266.95</v>
      </c>
      <c r="I196" s="139">
        <v>271.85000000000002</v>
      </c>
      <c r="J196" s="139">
        <v>266.95</v>
      </c>
      <c r="K196" s="139">
        <v>271.60000000000002</v>
      </c>
      <c r="L196" s="139">
        <v>271.60000000000002</v>
      </c>
      <c r="M196" s="139">
        <v>32</v>
      </c>
      <c r="N196" s="139">
        <v>310.38</v>
      </c>
      <c r="O196" s="139">
        <v>298800</v>
      </c>
      <c r="P196" s="140">
        <v>46800</v>
      </c>
      <c r="Q196" s="138">
        <v>45169</v>
      </c>
      <c r="AR196">
        <f t="shared" si="14"/>
        <v>137050000</v>
      </c>
      <c r="AS196">
        <f t="shared" si="15"/>
        <v>3790000</v>
      </c>
      <c r="AT196">
        <f t="shared" si="13"/>
        <v>133260000</v>
      </c>
    </row>
    <row r="197" spans="2:46" ht="15.75" customHeight="1" thickBot="1">
      <c r="B197" t="str">
        <f t="shared" si="12"/>
        <v>FEDERALBNK4516945197</v>
      </c>
      <c r="C197" s="137" t="s">
        <v>226</v>
      </c>
      <c r="D197" s="137" t="s">
        <v>112</v>
      </c>
      <c r="E197" s="138">
        <v>45169</v>
      </c>
      <c r="F197" s="139">
        <v>0</v>
      </c>
      <c r="G197" s="137" t="s">
        <v>223</v>
      </c>
      <c r="H197" s="139">
        <v>143.19999999999999</v>
      </c>
      <c r="I197" s="139">
        <v>144.5</v>
      </c>
      <c r="J197" s="139">
        <v>142</v>
      </c>
      <c r="K197" s="139">
        <v>143.80000000000001</v>
      </c>
      <c r="L197" s="139">
        <v>143.94999999999999</v>
      </c>
      <c r="M197" s="139">
        <v>4651</v>
      </c>
      <c r="N197" s="139">
        <v>33296.879999999997</v>
      </c>
      <c r="O197" s="141">
        <v>5380000</v>
      </c>
      <c r="P197" s="140">
        <v>-10720000</v>
      </c>
      <c r="Q197" s="138">
        <v>45169</v>
      </c>
      <c r="AR197" s="76">
        <f t="shared" si="14"/>
        <v>0</v>
      </c>
      <c r="AS197" s="76">
        <f t="shared" si="15"/>
        <v>0</v>
      </c>
      <c r="AT197" s="76">
        <f t="shared" si="13"/>
        <v>0</v>
      </c>
    </row>
    <row r="198" spans="2:46" ht="15.75" customHeight="1" thickBot="1">
      <c r="B198" t="str">
        <f t="shared" si="12"/>
        <v>FEDERALBNK4516945225</v>
      </c>
      <c r="C198" s="137" t="s">
        <v>226</v>
      </c>
      <c r="D198" s="137" t="s">
        <v>112</v>
      </c>
      <c r="E198" s="138">
        <v>45197</v>
      </c>
      <c r="F198" s="139">
        <v>0</v>
      </c>
      <c r="G198" s="137" t="s">
        <v>223</v>
      </c>
      <c r="H198" s="139">
        <v>144.35</v>
      </c>
      <c r="I198" s="139">
        <v>145.5</v>
      </c>
      <c r="J198" s="139">
        <v>143.05000000000001</v>
      </c>
      <c r="K198" s="139">
        <v>144.80000000000001</v>
      </c>
      <c r="L198" s="139">
        <v>144.80000000000001</v>
      </c>
      <c r="M198" s="139">
        <v>10200</v>
      </c>
      <c r="N198" s="139">
        <v>73602.06</v>
      </c>
      <c r="O198" s="141">
        <v>130000000</v>
      </c>
      <c r="P198" s="140">
        <v>14330000</v>
      </c>
      <c r="Q198" s="138">
        <v>45169</v>
      </c>
      <c r="AR198">
        <f t="shared" si="14"/>
        <v>0</v>
      </c>
      <c r="AS198">
        <f t="shared" si="15"/>
        <v>0</v>
      </c>
      <c r="AT198">
        <f t="shared" si="13"/>
        <v>0</v>
      </c>
    </row>
    <row r="199" spans="2:46" ht="15.75" customHeight="1" thickBot="1">
      <c r="B199" t="str">
        <f t="shared" si="12"/>
        <v>GAIL4516945169</v>
      </c>
      <c r="C199" s="137" t="s">
        <v>226</v>
      </c>
      <c r="D199" s="137" t="s">
        <v>112</v>
      </c>
      <c r="E199" s="138">
        <v>45225</v>
      </c>
      <c r="F199" s="139">
        <v>0</v>
      </c>
      <c r="G199" s="137" t="s">
        <v>223</v>
      </c>
      <c r="H199" s="139">
        <v>145.4</v>
      </c>
      <c r="I199" s="139">
        <v>146.35</v>
      </c>
      <c r="J199" s="139">
        <v>144.25</v>
      </c>
      <c r="K199" s="139">
        <v>146</v>
      </c>
      <c r="L199" s="139">
        <v>146</v>
      </c>
      <c r="M199" s="139">
        <v>118</v>
      </c>
      <c r="N199" s="139">
        <v>857.74</v>
      </c>
      <c r="O199" s="139">
        <v>1670000</v>
      </c>
      <c r="P199" s="140">
        <v>180000</v>
      </c>
      <c r="Q199" s="138">
        <v>45169</v>
      </c>
      <c r="AR199">
        <f t="shared" si="14"/>
        <v>121546250</v>
      </c>
      <c r="AS199">
        <f t="shared" si="15"/>
        <v>3778950</v>
      </c>
      <c r="AT199">
        <f t="shared" si="13"/>
        <v>117767300</v>
      </c>
    </row>
    <row r="200" spans="2:46" ht="15.75" customHeight="1" thickBot="1">
      <c r="B200" t="str">
        <f t="shared" si="12"/>
        <v>GAIL4516945197</v>
      </c>
      <c r="C200" s="137" t="s">
        <v>226</v>
      </c>
      <c r="D200" s="137" t="s">
        <v>113</v>
      </c>
      <c r="E200" s="138">
        <v>45169</v>
      </c>
      <c r="F200" s="139">
        <v>0</v>
      </c>
      <c r="G200" s="137" t="s">
        <v>223</v>
      </c>
      <c r="H200" s="139">
        <v>116.1</v>
      </c>
      <c r="I200" s="139">
        <v>116.6</v>
      </c>
      <c r="J200" s="139">
        <v>114.55</v>
      </c>
      <c r="K200" s="139">
        <v>114.9</v>
      </c>
      <c r="L200" s="139">
        <v>115</v>
      </c>
      <c r="M200" s="139">
        <v>5281</v>
      </c>
      <c r="N200" s="139">
        <v>55858.79</v>
      </c>
      <c r="O200" s="141">
        <v>8030000</v>
      </c>
      <c r="P200" s="140">
        <v>-21557400</v>
      </c>
      <c r="Q200" s="138">
        <v>45169</v>
      </c>
      <c r="AR200">
        <f t="shared" si="14"/>
        <v>0</v>
      </c>
      <c r="AS200">
        <f t="shared" si="15"/>
        <v>0</v>
      </c>
      <c r="AT200">
        <f t="shared" si="13"/>
        <v>0</v>
      </c>
    </row>
    <row r="201" spans="2:46" ht="15.75" customHeight="1" thickBot="1">
      <c r="B201" t="str">
        <f t="shared" si="12"/>
        <v>GAIL4516945225</v>
      </c>
      <c r="C201" s="137" t="s">
        <v>226</v>
      </c>
      <c r="D201" s="137" t="s">
        <v>113</v>
      </c>
      <c r="E201" s="138">
        <v>45197</v>
      </c>
      <c r="F201" s="139">
        <v>0</v>
      </c>
      <c r="G201" s="137" t="s">
        <v>223</v>
      </c>
      <c r="H201" s="139">
        <v>116.8</v>
      </c>
      <c r="I201" s="139">
        <v>117.45</v>
      </c>
      <c r="J201" s="139">
        <v>115.35</v>
      </c>
      <c r="K201" s="139">
        <v>115.85</v>
      </c>
      <c r="L201" s="139">
        <v>115.85</v>
      </c>
      <c r="M201" s="139">
        <v>5803</v>
      </c>
      <c r="N201" s="139">
        <v>61810.94</v>
      </c>
      <c r="O201" s="141">
        <v>111000000</v>
      </c>
      <c r="P201" s="140">
        <v>24979500</v>
      </c>
      <c r="Q201" s="138">
        <v>45169</v>
      </c>
      <c r="AR201">
        <f t="shared" si="14"/>
        <v>0</v>
      </c>
      <c r="AS201">
        <f t="shared" si="15"/>
        <v>0</v>
      </c>
      <c r="AT201">
        <f t="shared" si="13"/>
        <v>0</v>
      </c>
    </row>
    <row r="202" spans="2:46" ht="15.75" customHeight="1" thickBot="1">
      <c r="B202" t="str">
        <f t="shared" si="12"/>
        <v>GLENMARK4516945169</v>
      </c>
      <c r="C202" s="137" t="s">
        <v>226</v>
      </c>
      <c r="D202" s="137" t="s">
        <v>113</v>
      </c>
      <c r="E202" s="138">
        <v>45225</v>
      </c>
      <c r="F202" s="139">
        <v>0</v>
      </c>
      <c r="G202" s="137" t="s">
        <v>223</v>
      </c>
      <c r="H202" s="139">
        <v>117.9</v>
      </c>
      <c r="I202" s="139">
        <v>118.15</v>
      </c>
      <c r="J202" s="139">
        <v>116.4</v>
      </c>
      <c r="K202" s="139">
        <v>116.75</v>
      </c>
      <c r="L202" s="139">
        <v>116.75</v>
      </c>
      <c r="M202" s="139">
        <v>122</v>
      </c>
      <c r="N202" s="139">
        <v>1309.1199999999999</v>
      </c>
      <c r="O202" s="139">
        <v>2516250</v>
      </c>
      <c r="P202" s="140">
        <v>356850</v>
      </c>
      <c r="Q202" s="138">
        <v>45169</v>
      </c>
      <c r="AR202">
        <f t="shared" si="14"/>
        <v>6039250</v>
      </c>
      <c r="AS202">
        <f t="shared" si="15"/>
        <v>-363950</v>
      </c>
      <c r="AT202">
        <f t="shared" si="13"/>
        <v>6403200</v>
      </c>
    </row>
    <row r="203" spans="2:46" ht="15.75" customHeight="1" thickBot="1">
      <c r="B203" t="str">
        <f t="shared" si="12"/>
        <v>GLENMARK4516945197</v>
      </c>
      <c r="C203" s="137" t="s">
        <v>226</v>
      </c>
      <c r="D203" s="137" t="s">
        <v>114</v>
      </c>
      <c r="E203" s="138">
        <v>45169</v>
      </c>
      <c r="F203" s="139">
        <v>0</v>
      </c>
      <c r="G203" s="137" t="s">
        <v>223</v>
      </c>
      <c r="H203" s="139">
        <v>756.2</v>
      </c>
      <c r="I203" s="139">
        <v>769.35</v>
      </c>
      <c r="J203" s="139">
        <v>750.45</v>
      </c>
      <c r="K203" s="139">
        <v>764.95</v>
      </c>
      <c r="L203" s="139">
        <v>766.85</v>
      </c>
      <c r="M203" s="139">
        <v>1350</v>
      </c>
      <c r="N203" s="139">
        <v>14866.33</v>
      </c>
      <c r="O203" s="139">
        <v>240700</v>
      </c>
      <c r="P203" s="140">
        <v>-877250</v>
      </c>
      <c r="Q203" s="138">
        <v>45169</v>
      </c>
      <c r="AR203">
        <f t="shared" si="14"/>
        <v>0</v>
      </c>
      <c r="AS203">
        <f t="shared" si="15"/>
        <v>0</v>
      </c>
      <c r="AT203">
        <f t="shared" si="13"/>
        <v>0</v>
      </c>
    </row>
    <row r="204" spans="2:46" ht="15.75" customHeight="1" thickBot="1">
      <c r="B204" t="str">
        <f t="shared" si="12"/>
        <v>GLENMARK4516945225</v>
      </c>
      <c r="C204" s="137" t="s">
        <v>226</v>
      </c>
      <c r="D204" s="137" t="s">
        <v>114</v>
      </c>
      <c r="E204" s="138">
        <v>45197</v>
      </c>
      <c r="F204" s="139">
        <v>0</v>
      </c>
      <c r="G204" s="137" t="s">
        <v>223</v>
      </c>
      <c r="H204" s="139">
        <v>758.55</v>
      </c>
      <c r="I204" s="139">
        <v>771.65</v>
      </c>
      <c r="J204" s="139">
        <v>753.05</v>
      </c>
      <c r="K204" s="139">
        <v>768.65</v>
      </c>
      <c r="L204" s="139">
        <v>768.65</v>
      </c>
      <c r="M204" s="139">
        <v>1971</v>
      </c>
      <c r="N204" s="139">
        <v>21809.66</v>
      </c>
      <c r="O204" s="139">
        <v>5707200</v>
      </c>
      <c r="P204" s="140">
        <v>508950</v>
      </c>
      <c r="Q204" s="138">
        <v>45169</v>
      </c>
      <c r="AR204">
        <f t="shared" si="14"/>
        <v>0</v>
      </c>
      <c r="AS204">
        <f t="shared" si="15"/>
        <v>0</v>
      </c>
      <c r="AT204">
        <f t="shared" si="13"/>
        <v>0</v>
      </c>
    </row>
    <row r="205" spans="2:46" ht="15.75" customHeight="1" thickBot="1">
      <c r="B205" t="str">
        <f t="shared" si="12"/>
        <v>GMRINFRA4516945169</v>
      </c>
      <c r="C205" s="137" t="s">
        <v>226</v>
      </c>
      <c r="D205" s="137" t="s">
        <v>114</v>
      </c>
      <c r="E205" s="138">
        <v>45225</v>
      </c>
      <c r="F205" s="139">
        <v>0</v>
      </c>
      <c r="G205" s="137" t="s">
        <v>223</v>
      </c>
      <c r="H205" s="139">
        <v>764.5</v>
      </c>
      <c r="I205" s="139">
        <v>774.8</v>
      </c>
      <c r="J205" s="139">
        <v>764.5</v>
      </c>
      <c r="K205" s="139">
        <v>772.55</v>
      </c>
      <c r="L205" s="139">
        <v>772.55</v>
      </c>
      <c r="M205" s="139">
        <v>9</v>
      </c>
      <c r="N205" s="139">
        <v>100.37</v>
      </c>
      <c r="O205" s="139">
        <v>91350</v>
      </c>
      <c r="P205" s="140">
        <v>4350</v>
      </c>
      <c r="Q205" s="138">
        <v>45169</v>
      </c>
      <c r="AR205">
        <f t="shared" si="14"/>
        <v>138835000</v>
      </c>
      <c r="AS205">
        <f t="shared" si="15"/>
        <v>18427500</v>
      </c>
      <c r="AT205">
        <f t="shared" si="13"/>
        <v>120407500</v>
      </c>
    </row>
    <row r="206" spans="2:46" ht="15.75" customHeight="1" thickBot="1">
      <c r="B206" t="str">
        <f t="shared" si="12"/>
        <v>GMRINFRA4516945197</v>
      </c>
      <c r="C206" s="137" t="s">
        <v>226</v>
      </c>
      <c r="D206" s="137" t="s">
        <v>115</v>
      </c>
      <c r="E206" s="138">
        <v>45169</v>
      </c>
      <c r="F206" s="139">
        <v>0</v>
      </c>
      <c r="G206" s="137" t="s">
        <v>223</v>
      </c>
      <c r="H206" s="139">
        <v>60.9</v>
      </c>
      <c r="I206" s="139">
        <v>62.7</v>
      </c>
      <c r="J206" s="139">
        <v>59.45</v>
      </c>
      <c r="K206" s="139">
        <v>61.7</v>
      </c>
      <c r="L206" s="139">
        <v>61.75</v>
      </c>
      <c r="M206" s="139">
        <v>4889</v>
      </c>
      <c r="N206" s="139">
        <v>67425.05</v>
      </c>
      <c r="O206" s="141">
        <v>25900000</v>
      </c>
      <c r="P206" s="140">
        <v>-37777500</v>
      </c>
      <c r="Q206" s="138">
        <v>45169</v>
      </c>
      <c r="AR206" s="76">
        <f t="shared" si="14"/>
        <v>0</v>
      </c>
      <c r="AS206" s="76">
        <f t="shared" si="15"/>
        <v>0</v>
      </c>
      <c r="AT206" s="76">
        <f t="shared" si="13"/>
        <v>0</v>
      </c>
    </row>
    <row r="207" spans="2:46" ht="15.75" customHeight="1" thickBot="1">
      <c r="B207" t="str">
        <f t="shared" si="12"/>
        <v>GMRINFRA4516945225</v>
      </c>
      <c r="C207" s="137" t="s">
        <v>226</v>
      </c>
      <c r="D207" s="137" t="s">
        <v>115</v>
      </c>
      <c r="E207" s="138">
        <v>45197</v>
      </c>
      <c r="F207" s="139">
        <v>0</v>
      </c>
      <c r="G207" s="137" t="s">
        <v>223</v>
      </c>
      <c r="H207" s="139">
        <v>61.5</v>
      </c>
      <c r="I207" s="139">
        <v>63.15</v>
      </c>
      <c r="J207" s="139">
        <v>60</v>
      </c>
      <c r="K207" s="139">
        <v>62.15</v>
      </c>
      <c r="L207" s="139">
        <v>62.15</v>
      </c>
      <c r="M207" s="139">
        <v>6951</v>
      </c>
      <c r="N207" s="139">
        <v>96721.52</v>
      </c>
      <c r="O207" s="141">
        <v>111000000</v>
      </c>
      <c r="P207" s="140">
        <v>55800000</v>
      </c>
      <c r="Q207" s="138">
        <v>45169</v>
      </c>
      <c r="AR207">
        <f t="shared" si="14"/>
        <v>0</v>
      </c>
      <c r="AS207">
        <f t="shared" si="15"/>
        <v>0</v>
      </c>
      <c r="AT207">
        <f t="shared" si="13"/>
        <v>0</v>
      </c>
    </row>
    <row r="208" spans="2:46" ht="15.75" customHeight="1" thickBot="1">
      <c r="B208" t="str">
        <f t="shared" si="12"/>
        <v>GNFC4516945169</v>
      </c>
      <c r="C208" s="137" t="s">
        <v>226</v>
      </c>
      <c r="D208" s="137" t="s">
        <v>115</v>
      </c>
      <c r="E208" s="138">
        <v>45225</v>
      </c>
      <c r="F208" s="139">
        <v>0</v>
      </c>
      <c r="G208" s="137" t="s">
        <v>223</v>
      </c>
      <c r="H208" s="139">
        <v>61.9</v>
      </c>
      <c r="I208" s="139">
        <v>63.55</v>
      </c>
      <c r="J208" s="139">
        <v>60.55</v>
      </c>
      <c r="K208" s="139">
        <v>62.85</v>
      </c>
      <c r="L208" s="139">
        <v>62.85</v>
      </c>
      <c r="M208" s="139">
        <v>56</v>
      </c>
      <c r="N208" s="139">
        <v>786.51</v>
      </c>
      <c r="O208" s="139">
        <v>1935000</v>
      </c>
      <c r="P208" s="140">
        <v>405000</v>
      </c>
      <c r="Q208" s="138">
        <v>45169</v>
      </c>
      <c r="AR208">
        <f t="shared" si="14"/>
        <v>7065600</v>
      </c>
      <c r="AS208">
        <f t="shared" si="15"/>
        <v>-127400</v>
      </c>
      <c r="AT208">
        <f t="shared" si="13"/>
        <v>7193000</v>
      </c>
    </row>
    <row r="209" spans="2:46" ht="15.75" customHeight="1" thickBot="1">
      <c r="B209" t="str">
        <f t="shared" si="12"/>
        <v>GNFC4516945197</v>
      </c>
      <c r="C209" s="137" t="s">
        <v>226</v>
      </c>
      <c r="D209" s="137" t="s">
        <v>116</v>
      </c>
      <c r="E209" s="138">
        <v>45169</v>
      </c>
      <c r="F209" s="139">
        <v>0</v>
      </c>
      <c r="G209" s="137" t="s">
        <v>223</v>
      </c>
      <c r="H209" s="139">
        <v>602.9</v>
      </c>
      <c r="I209" s="139">
        <v>610.04999999999995</v>
      </c>
      <c r="J209" s="139">
        <v>599.04999999999995</v>
      </c>
      <c r="K209" s="139">
        <v>608.29999999999995</v>
      </c>
      <c r="L209" s="139">
        <v>609.5</v>
      </c>
      <c r="M209" s="139">
        <v>1446</v>
      </c>
      <c r="N209" s="139">
        <v>11382.62</v>
      </c>
      <c r="O209" s="139">
        <v>491400</v>
      </c>
      <c r="P209" s="140">
        <v>-730600</v>
      </c>
      <c r="Q209" s="138">
        <v>45169</v>
      </c>
      <c r="AR209">
        <f t="shared" si="14"/>
        <v>0</v>
      </c>
      <c r="AS209">
        <f t="shared" si="15"/>
        <v>0</v>
      </c>
      <c r="AT209">
        <f t="shared" si="13"/>
        <v>0</v>
      </c>
    </row>
    <row r="210" spans="2:46" ht="15.75" customHeight="1" thickBot="1">
      <c r="B210" t="str">
        <f t="shared" si="12"/>
        <v>GNFC4516945225</v>
      </c>
      <c r="C210" s="137" t="s">
        <v>226</v>
      </c>
      <c r="D210" s="137" t="s">
        <v>116</v>
      </c>
      <c r="E210" s="138">
        <v>45197</v>
      </c>
      <c r="F210" s="139">
        <v>0</v>
      </c>
      <c r="G210" s="137" t="s">
        <v>223</v>
      </c>
      <c r="H210" s="139">
        <v>609.29999999999995</v>
      </c>
      <c r="I210" s="139">
        <v>615.20000000000005</v>
      </c>
      <c r="J210" s="139">
        <v>602.6</v>
      </c>
      <c r="K210" s="139">
        <v>613.79999999999995</v>
      </c>
      <c r="L210" s="139">
        <v>613.79999999999995</v>
      </c>
      <c r="M210" s="139">
        <v>1783</v>
      </c>
      <c r="N210" s="139">
        <v>14142.24</v>
      </c>
      <c r="O210" s="141">
        <v>6530000</v>
      </c>
      <c r="P210" s="140">
        <v>600600</v>
      </c>
      <c r="Q210" s="138">
        <v>45169</v>
      </c>
      <c r="AR210">
        <f t="shared" si="14"/>
        <v>0</v>
      </c>
      <c r="AS210">
        <f t="shared" si="15"/>
        <v>0</v>
      </c>
      <c r="AT210">
        <f t="shared" si="13"/>
        <v>0</v>
      </c>
    </row>
    <row r="211" spans="2:46" ht="15.75" customHeight="1" thickBot="1">
      <c r="B211" t="str">
        <f t="shared" si="12"/>
        <v>GODREJCP4516945169</v>
      </c>
      <c r="C211" s="137" t="s">
        <v>226</v>
      </c>
      <c r="D211" s="137" t="s">
        <v>116</v>
      </c>
      <c r="E211" s="138">
        <v>45225</v>
      </c>
      <c r="F211" s="139">
        <v>0</v>
      </c>
      <c r="G211" s="137" t="s">
        <v>223</v>
      </c>
      <c r="H211" s="139">
        <v>605</v>
      </c>
      <c r="I211" s="139">
        <v>611</v>
      </c>
      <c r="J211" s="139">
        <v>605</v>
      </c>
      <c r="K211" s="139">
        <v>611</v>
      </c>
      <c r="L211" s="139">
        <v>616.25</v>
      </c>
      <c r="M211" s="139">
        <v>2</v>
      </c>
      <c r="N211" s="139">
        <v>15.8</v>
      </c>
      <c r="O211" s="139">
        <v>44200</v>
      </c>
      <c r="P211" s="140">
        <v>2600</v>
      </c>
      <c r="Q211" s="138">
        <v>45169</v>
      </c>
      <c r="AR211">
        <f t="shared" si="14"/>
        <v>8441000</v>
      </c>
      <c r="AS211">
        <f t="shared" si="15"/>
        <v>133000</v>
      </c>
      <c r="AT211">
        <f t="shared" si="13"/>
        <v>8308000</v>
      </c>
    </row>
    <row r="212" spans="2:46" ht="15.75" customHeight="1" thickBot="1">
      <c r="B212" t="str">
        <f t="shared" si="12"/>
        <v>GODREJCP4516945197</v>
      </c>
      <c r="C212" s="137" t="s">
        <v>226</v>
      </c>
      <c r="D212" s="137" t="s">
        <v>117</v>
      </c>
      <c r="E212" s="138">
        <v>45169</v>
      </c>
      <c r="F212" s="139">
        <v>0</v>
      </c>
      <c r="G212" s="137" t="s">
        <v>223</v>
      </c>
      <c r="H212" s="139">
        <v>1018.35</v>
      </c>
      <c r="I212" s="139">
        <v>1020</v>
      </c>
      <c r="J212" s="139">
        <v>1001.7</v>
      </c>
      <c r="K212" s="139">
        <v>1005.6</v>
      </c>
      <c r="L212" s="139">
        <v>1005.15</v>
      </c>
      <c r="M212" s="139">
        <v>1709</v>
      </c>
      <c r="N212" s="139">
        <v>17276.169999999998</v>
      </c>
      <c r="O212" s="141">
        <v>134000</v>
      </c>
      <c r="P212" s="140">
        <v>-836000</v>
      </c>
      <c r="Q212" s="138">
        <v>45169</v>
      </c>
      <c r="AR212">
        <f t="shared" si="14"/>
        <v>0</v>
      </c>
      <c r="AS212">
        <f t="shared" si="15"/>
        <v>0</v>
      </c>
      <c r="AT212">
        <f t="shared" si="13"/>
        <v>0</v>
      </c>
    </row>
    <row r="213" spans="2:46" ht="15.75" customHeight="1" thickBot="1">
      <c r="B213" t="str">
        <f t="shared" si="12"/>
        <v>GODREJCP4516945225</v>
      </c>
      <c r="C213" s="137" t="s">
        <v>226</v>
      </c>
      <c r="D213" s="137" t="s">
        <v>117</v>
      </c>
      <c r="E213" s="138">
        <v>45197</v>
      </c>
      <c r="F213" s="139">
        <v>0</v>
      </c>
      <c r="G213" s="137" t="s">
        <v>223</v>
      </c>
      <c r="H213" s="139">
        <v>1021.6</v>
      </c>
      <c r="I213" s="139">
        <v>1027.5999999999999</v>
      </c>
      <c r="J213" s="139">
        <v>1010.2</v>
      </c>
      <c r="K213" s="139">
        <v>1012.95</v>
      </c>
      <c r="L213" s="139">
        <v>1012.95</v>
      </c>
      <c r="M213" s="139">
        <v>2536</v>
      </c>
      <c r="N213" s="139">
        <v>25809.99</v>
      </c>
      <c r="O213" s="139">
        <v>8282000</v>
      </c>
      <c r="P213" s="140">
        <v>969000</v>
      </c>
      <c r="Q213" s="138">
        <v>45169</v>
      </c>
      <c r="AR213">
        <f t="shared" si="14"/>
        <v>0</v>
      </c>
      <c r="AS213">
        <f t="shared" si="15"/>
        <v>0</v>
      </c>
      <c r="AT213">
        <f t="shared" si="13"/>
        <v>0</v>
      </c>
    </row>
    <row r="214" spans="2:46" ht="15.75" customHeight="1" thickBot="1">
      <c r="B214" t="str">
        <f t="shared" si="12"/>
        <v>GODREJPROP4516945169</v>
      </c>
      <c r="C214" s="137" t="s">
        <v>226</v>
      </c>
      <c r="D214" s="137" t="s">
        <v>117</v>
      </c>
      <c r="E214" s="138">
        <v>45225</v>
      </c>
      <c r="F214" s="139">
        <v>0</v>
      </c>
      <c r="G214" s="137" t="s">
        <v>223</v>
      </c>
      <c r="H214" s="139">
        <v>0</v>
      </c>
      <c r="I214" s="139">
        <v>0</v>
      </c>
      <c r="J214" s="139">
        <v>0</v>
      </c>
      <c r="K214" s="139">
        <v>1034.5</v>
      </c>
      <c r="L214" s="139">
        <v>1016.3</v>
      </c>
      <c r="M214" s="139">
        <v>2</v>
      </c>
      <c r="N214" s="139">
        <v>20.6</v>
      </c>
      <c r="O214" s="139">
        <v>25000</v>
      </c>
      <c r="P214" s="139">
        <v>0</v>
      </c>
      <c r="Q214" s="138">
        <v>45169</v>
      </c>
      <c r="AR214">
        <f t="shared" si="14"/>
        <v>3200800</v>
      </c>
      <c r="AS214">
        <f t="shared" si="15"/>
        <v>-300200</v>
      </c>
      <c r="AT214">
        <f t="shared" si="13"/>
        <v>3501000</v>
      </c>
    </row>
    <row r="215" spans="2:46" ht="15.75" customHeight="1" thickBot="1">
      <c r="B215" t="str">
        <f t="shared" si="12"/>
        <v>GODREJPROP4516945197</v>
      </c>
      <c r="C215" s="137" t="s">
        <v>226</v>
      </c>
      <c r="D215" s="137" t="s">
        <v>118</v>
      </c>
      <c r="E215" s="138">
        <v>45169</v>
      </c>
      <c r="F215" s="139">
        <v>0</v>
      </c>
      <c r="G215" s="137" t="s">
        <v>223</v>
      </c>
      <c r="H215" s="139">
        <v>1659.2</v>
      </c>
      <c r="I215" s="139">
        <v>1659.2</v>
      </c>
      <c r="J215" s="139">
        <v>1622.35</v>
      </c>
      <c r="K215" s="139">
        <v>1641.85</v>
      </c>
      <c r="L215" s="139">
        <v>1645.8</v>
      </c>
      <c r="M215" s="139">
        <v>1913</v>
      </c>
      <c r="N215" s="139">
        <v>14880.14</v>
      </c>
      <c r="O215" s="141">
        <v>119000</v>
      </c>
      <c r="P215" s="140">
        <v>-406600</v>
      </c>
      <c r="Q215" s="138">
        <v>45169</v>
      </c>
      <c r="AR215">
        <f t="shared" si="14"/>
        <v>0</v>
      </c>
      <c r="AS215">
        <f t="shared" si="15"/>
        <v>0</v>
      </c>
      <c r="AT215">
        <f t="shared" si="13"/>
        <v>0</v>
      </c>
    </row>
    <row r="216" spans="2:46" ht="15.75" customHeight="1" thickBot="1">
      <c r="B216" t="str">
        <f t="shared" si="12"/>
        <v>GODREJPROP4516945225</v>
      </c>
      <c r="C216" s="137" t="s">
        <v>226</v>
      </c>
      <c r="D216" s="137" t="s">
        <v>118</v>
      </c>
      <c r="E216" s="138">
        <v>45197</v>
      </c>
      <c r="F216" s="139">
        <v>0</v>
      </c>
      <c r="G216" s="137" t="s">
        <v>223</v>
      </c>
      <c r="H216" s="139">
        <v>1659.05</v>
      </c>
      <c r="I216" s="139">
        <v>1669.55</v>
      </c>
      <c r="J216" s="139">
        <v>1633.95</v>
      </c>
      <c r="K216" s="139">
        <v>1653</v>
      </c>
      <c r="L216" s="139">
        <v>1653</v>
      </c>
      <c r="M216" s="139">
        <v>2854</v>
      </c>
      <c r="N216" s="139">
        <v>22346.81</v>
      </c>
      <c r="O216" s="139">
        <v>3059000</v>
      </c>
      <c r="P216" s="140">
        <v>104975</v>
      </c>
      <c r="Q216" s="138">
        <v>45169</v>
      </c>
      <c r="AR216">
        <f t="shared" si="14"/>
        <v>0</v>
      </c>
      <c r="AS216">
        <f t="shared" si="15"/>
        <v>0</v>
      </c>
      <c r="AT216">
        <f t="shared" si="13"/>
        <v>0</v>
      </c>
    </row>
    <row r="217" spans="2:46" ht="15.75" customHeight="1" thickBot="1">
      <c r="B217" t="str">
        <f t="shared" si="12"/>
        <v>GRANULES4516945169</v>
      </c>
      <c r="C217" s="137" t="s">
        <v>226</v>
      </c>
      <c r="D217" s="137" t="s">
        <v>118</v>
      </c>
      <c r="E217" s="138">
        <v>45225</v>
      </c>
      <c r="F217" s="139">
        <v>0</v>
      </c>
      <c r="G217" s="137" t="s">
        <v>223</v>
      </c>
      <c r="H217" s="139">
        <v>1662</v>
      </c>
      <c r="I217" s="139">
        <v>1662</v>
      </c>
      <c r="J217" s="139">
        <v>1649.05</v>
      </c>
      <c r="K217" s="139">
        <v>1656.5</v>
      </c>
      <c r="L217" s="139">
        <v>1656.5</v>
      </c>
      <c r="M217" s="139">
        <v>8</v>
      </c>
      <c r="N217" s="139">
        <v>62.97</v>
      </c>
      <c r="O217" s="139">
        <v>22800</v>
      </c>
      <c r="P217" s="140">
        <v>1425</v>
      </c>
      <c r="Q217" s="138">
        <v>45169</v>
      </c>
      <c r="AR217">
        <f t="shared" si="14"/>
        <v>8404000</v>
      </c>
      <c r="AS217">
        <f t="shared" si="15"/>
        <v>-334000</v>
      </c>
      <c r="AT217">
        <f t="shared" si="13"/>
        <v>8738000</v>
      </c>
    </row>
    <row r="218" spans="2:46" ht="15.75" customHeight="1" thickBot="1">
      <c r="B218" t="str">
        <f t="shared" si="12"/>
        <v>GRANULES4516945197</v>
      </c>
      <c r="C218" s="137" t="s">
        <v>226</v>
      </c>
      <c r="D218" s="137" t="s">
        <v>119</v>
      </c>
      <c r="E218" s="138">
        <v>45169</v>
      </c>
      <c r="F218" s="139">
        <v>0</v>
      </c>
      <c r="G218" s="137" t="s">
        <v>223</v>
      </c>
      <c r="H218" s="139">
        <v>302.05</v>
      </c>
      <c r="I218" s="139">
        <v>302.05</v>
      </c>
      <c r="J218" s="139">
        <v>296.10000000000002</v>
      </c>
      <c r="K218" s="139">
        <v>297.55</v>
      </c>
      <c r="L218" s="139">
        <v>297.60000000000002</v>
      </c>
      <c r="M218" s="139">
        <v>2064</v>
      </c>
      <c r="N218" s="139">
        <v>12340.71</v>
      </c>
      <c r="O218" s="139">
        <v>638000</v>
      </c>
      <c r="P218" s="140">
        <v>-2030000</v>
      </c>
      <c r="Q218" s="138">
        <v>45169</v>
      </c>
      <c r="AR218">
        <f t="shared" si="14"/>
        <v>0</v>
      </c>
      <c r="AS218">
        <f t="shared" si="15"/>
        <v>0</v>
      </c>
      <c r="AT218">
        <f t="shared" si="13"/>
        <v>0</v>
      </c>
    </row>
    <row r="219" spans="2:46" ht="15.75" customHeight="1" thickBot="1">
      <c r="B219" t="str">
        <f t="shared" si="12"/>
        <v>GRANULES4516945225</v>
      </c>
      <c r="C219" s="137" t="s">
        <v>226</v>
      </c>
      <c r="D219" s="137" t="s">
        <v>119</v>
      </c>
      <c r="E219" s="138">
        <v>45197</v>
      </c>
      <c r="F219" s="139">
        <v>0</v>
      </c>
      <c r="G219" s="137" t="s">
        <v>223</v>
      </c>
      <c r="H219" s="139">
        <v>303.2</v>
      </c>
      <c r="I219" s="139">
        <v>304.2</v>
      </c>
      <c r="J219" s="139">
        <v>298.35000000000002</v>
      </c>
      <c r="K219" s="139">
        <v>299.5</v>
      </c>
      <c r="L219" s="139">
        <v>299.5</v>
      </c>
      <c r="M219" s="139">
        <v>2122</v>
      </c>
      <c r="N219" s="139">
        <v>12774.66</v>
      </c>
      <c r="O219" s="139">
        <v>7558000</v>
      </c>
      <c r="P219" s="140">
        <v>1654000</v>
      </c>
      <c r="Q219" s="138">
        <v>45169</v>
      </c>
      <c r="AR219">
        <f t="shared" si="14"/>
        <v>0</v>
      </c>
      <c r="AS219">
        <f t="shared" si="15"/>
        <v>0</v>
      </c>
      <c r="AT219">
        <f t="shared" si="13"/>
        <v>0</v>
      </c>
    </row>
    <row r="220" spans="2:46" ht="15.75" customHeight="1" thickBot="1">
      <c r="B220" t="str">
        <f t="shared" si="12"/>
        <v>GRASIM4516945169</v>
      </c>
      <c r="C220" s="137" t="s">
        <v>226</v>
      </c>
      <c r="D220" s="137" t="s">
        <v>119</v>
      </c>
      <c r="E220" s="138">
        <v>45225</v>
      </c>
      <c r="F220" s="139">
        <v>0</v>
      </c>
      <c r="G220" s="137" t="s">
        <v>223</v>
      </c>
      <c r="H220" s="139">
        <v>304.75</v>
      </c>
      <c r="I220" s="139">
        <v>305</v>
      </c>
      <c r="J220" s="139">
        <v>301</v>
      </c>
      <c r="K220" s="139">
        <v>301.75</v>
      </c>
      <c r="L220" s="139">
        <v>301.75</v>
      </c>
      <c r="M220" s="139">
        <v>33</v>
      </c>
      <c r="N220" s="139">
        <v>200.12</v>
      </c>
      <c r="O220" s="139">
        <v>208000</v>
      </c>
      <c r="P220" s="140">
        <v>42000</v>
      </c>
      <c r="Q220" s="138">
        <v>45169</v>
      </c>
      <c r="AR220">
        <f t="shared" si="14"/>
        <v>14104175</v>
      </c>
      <c r="AS220">
        <f t="shared" si="15"/>
        <v>424650</v>
      </c>
      <c r="AT220">
        <f t="shared" si="13"/>
        <v>13679525</v>
      </c>
    </row>
    <row r="221" spans="2:46" ht="15.75" customHeight="1" thickBot="1">
      <c r="B221" t="str">
        <f t="shared" si="12"/>
        <v>GRASIM4516945197</v>
      </c>
      <c r="C221" s="137" t="s">
        <v>226</v>
      </c>
      <c r="D221" s="137" t="s">
        <v>49</v>
      </c>
      <c r="E221" s="138">
        <v>45169</v>
      </c>
      <c r="F221" s="139">
        <v>0</v>
      </c>
      <c r="G221" s="137" t="s">
        <v>223</v>
      </c>
      <c r="H221" s="139">
        <v>1801.65</v>
      </c>
      <c r="I221" s="139">
        <v>1814.25</v>
      </c>
      <c r="J221" s="139">
        <v>1780</v>
      </c>
      <c r="K221" s="139">
        <v>1789.7</v>
      </c>
      <c r="L221" s="139">
        <v>1790.95</v>
      </c>
      <c r="M221" s="139">
        <v>3183</v>
      </c>
      <c r="N221" s="139">
        <v>27144.71</v>
      </c>
      <c r="O221" s="139">
        <v>320150</v>
      </c>
      <c r="P221" s="140">
        <v>-916275</v>
      </c>
      <c r="Q221" s="138">
        <v>45169</v>
      </c>
      <c r="AR221">
        <f t="shared" si="14"/>
        <v>0</v>
      </c>
      <c r="AS221">
        <f t="shared" si="15"/>
        <v>0</v>
      </c>
      <c r="AT221">
        <f t="shared" si="13"/>
        <v>0</v>
      </c>
    </row>
    <row r="222" spans="2:46" ht="15.75" customHeight="1" thickBot="1">
      <c r="B222" t="str">
        <f t="shared" si="12"/>
        <v>GRASIM4516945225</v>
      </c>
      <c r="C222" s="137" t="s">
        <v>226</v>
      </c>
      <c r="D222" s="137" t="s">
        <v>49</v>
      </c>
      <c r="E222" s="138">
        <v>45197</v>
      </c>
      <c r="F222" s="139">
        <v>0</v>
      </c>
      <c r="G222" s="137" t="s">
        <v>223</v>
      </c>
      <c r="H222" s="139">
        <v>1820.25</v>
      </c>
      <c r="I222" s="139">
        <v>1827.3</v>
      </c>
      <c r="J222" s="139">
        <v>1795</v>
      </c>
      <c r="K222" s="139">
        <v>1802.3</v>
      </c>
      <c r="L222" s="139">
        <v>1802.3</v>
      </c>
      <c r="M222" s="139">
        <v>4983</v>
      </c>
      <c r="N222" s="139">
        <v>42791.78</v>
      </c>
      <c r="O222" s="139">
        <v>13769775</v>
      </c>
      <c r="P222" s="140">
        <v>1339500</v>
      </c>
      <c r="Q222" s="138">
        <v>45169</v>
      </c>
      <c r="AR222">
        <f t="shared" si="14"/>
        <v>0</v>
      </c>
      <c r="AS222">
        <f t="shared" si="15"/>
        <v>0</v>
      </c>
      <c r="AT222">
        <f t="shared" si="13"/>
        <v>0</v>
      </c>
    </row>
    <row r="223" spans="2:46" ht="15.75" customHeight="1" thickBot="1">
      <c r="B223" t="str">
        <f t="shared" si="12"/>
        <v>GUJGASLTD4516945169</v>
      </c>
      <c r="C223" s="137" t="s">
        <v>226</v>
      </c>
      <c r="D223" s="137" t="s">
        <v>49</v>
      </c>
      <c r="E223" s="138">
        <v>45225</v>
      </c>
      <c r="F223" s="139">
        <v>0</v>
      </c>
      <c r="G223" s="137" t="s">
        <v>223</v>
      </c>
      <c r="H223" s="139">
        <v>1825.4</v>
      </c>
      <c r="I223" s="139">
        <v>1839.6</v>
      </c>
      <c r="J223" s="139">
        <v>1817</v>
      </c>
      <c r="K223" s="139">
        <v>1820.1</v>
      </c>
      <c r="L223" s="139">
        <v>1820.1</v>
      </c>
      <c r="M223" s="139">
        <v>4</v>
      </c>
      <c r="N223" s="139">
        <v>34.68</v>
      </c>
      <c r="O223" s="139">
        <v>14250</v>
      </c>
      <c r="P223" s="140">
        <v>1425</v>
      </c>
      <c r="Q223" s="138">
        <v>45169</v>
      </c>
      <c r="AR223">
        <f t="shared" si="14"/>
        <v>8996250</v>
      </c>
      <c r="AS223">
        <f t="shared" si="15"/>
        <v>401250</v>
      </c>
      <c r="AT223">
        <f t="shared" si="13"/>
        <v>8595000</v>
      </c>
    </row>
    <row r="224" spans="2:46" ht="15.75" customHeight="1" thickBot="1">
      <c r="B224" t="str">
        <f t="shared" si="12"/>
        <v>GUJGASLTD4516945197</v>
      </c>
      <c r="C224" s="137" t="s">
        <v>226</v>
      </c>
      <c r="D224" s="137" t="s">
        <v>120</v>
      </c>
      <c r="E224" s="138">
        <v>45169</v>
      </c>
      <c r="F224" s="139">
        <v>0</v>
      </c>
      <c r="G224" s="137" t="s">
        <v>223</v>
      </c>
      <c r="H224" s="139">
        <v>455.95</v>
      </c>
      <c r="I224" s="139">
        <v>455.95</v>
      </c>
      <c r="J224" s="139">
        <v>447</v>
      </c>
      <c r="K224" s="139">
        <v>449.05</v>
      </c>
      <c r="L224" s="139">
        <v>449.35</v>
      </c>
      <c r="M224" s="139">
        <v>1853</v>
      </c>
      <c r="N224" s="139">
        <v>10453.129999999999</v>
      </c>
      <c r="O224" s="139">
        <v>625000</v>
      </c>
      <c r="P224" s="140">
        <v>-767500</v>
      </c>
      <c r="Q224" s="138">
        <v>45169</v>
      </c>
      <c r="AR224">
        <f t="shared" si="14"/>
        <v>0</v>
      </c>
      <c r="AS224">
        <f t="shared" si="15"/>
        <v>0</v>
      </c>
      <c r="AT224">
        <f t="shared" si="13"/>
        <v>0</v>
      </c>
    </row>
    <row r="225" spans="2:46" ht="15.75" customHeight="1" thickBot="1">
      <c r="B225" t="str">
        <f t="shared" si="12"/>
        <v>GUJGASLTD4516945225</v>
      </c>
      <c r="C225" s="137" t="s">
        <v>226</v>
      </c>
      <c r="D225" s="137" t="s">
        <v>120</v>
      </c>
      <c r="E225" s="138">
        <v>45197</v>
      </c>
      <c r="F225" s="139">
        <v>0</v>
      </c>
      <c r="G225" s="137" t="s">
        <v>223</v>
      </c>
      <c r="H225" s="139">
        <v>451.2</v>
      </c>
      <c r="I225" s="139">
        <v>452.95</v>
      </c>
      <c r="J225" s="139">
        <v>444</v>
      </c>
      <c r="K225" s="139">
        <v>445.95</v>
      </c>
      <c r="L225" s="139">
        <v>445.95</v>
      </c>
      <c r="M225" s="139">
        <v>2642</v>
      </c>
      <c r="N225" s="139">
        <v>14800.38</v>
      </c>
      <c r="O225" s="139">
        <v>8102500</v>
      </c>
      <c r="P225" s="140">
        <v>1097500</v>
      </c>
      <c r="Q225" s="138">
        <v>45169</v>
      </c>
      <c r="AR225">
        <f t="shared" si="14"/>
        <v>0</v>
      </c>
      <c r="AS225">
        <f t="shared" si="15"/>
        <v>0</v>
      </c>
      <c r="AT225">
        <f t="shared" si="13"/>
        <v>0</v>
      </c>
    </row>
    <row r="226" spans="2:46" ht="15.75" customHeight="1" thickBot="1">
      <c r="B226" t="str">
        <f t="shared" si="12"/>
        <v>HAL4516945169</v>
      </c>
      <c r="C226" s="137" t="s">
        <v>226</v>
      </c>
      <c r="D226" s="137" t="s">
        <v>120</v>
      </c>
      <c r="E226" s="138">
        <v>45225</v>
      </c>
      <c r="F226" s="139">
        <v>0</v>
      </c>
      <c r="G226" s="137" t="s">
        <v>223</v>
      </c>
      <c r="H226" s="139">
        <v>454</v>
      </c>
      <c r="I226" s="139">
        <v>454.75</v>
      </c>
      <c r="J226" s="139">
        <v>448</v>
      </c>
      <c r="K226" s="139">
        <v>449.4</v>
      </c>
      <c r="L226" s="139">
        <v>449.4</v>
      </c>
      <c r="M226" s="139">
        <v>87</v>
      </c>
      <c r="N226" s="139">
        <v>490.77</v>
      </c>
      <c r="O226" s="139">
        <v>268750</v>
      </c>
      <c r="P226" s="140">
        <v>71250</v>
      </c>
      <c r="Q226" s="138">
        <v>45169</v>
      </c>
      <c r="AR226">
        <f t="shared" si="14"/>
        <v>5122200</v>
      </c>
      <c r="AS226">
        <f t="shared" si="15"/>
        <v>-14700</v>
      </c>
      <c r="AT226">
        <f t="shared" si="13"/>
        <v>5136900</v>
      </c>
    </row>
    <row r="227" spans="2:46" ht="15.75" customHeight="1" thickBot="1">
      <c r="B227" t="str">
        <f t="shared" si="12"/>
        <v>HAL4516945197</v>
      </c>
      <c r="C227" s="137" t="s">
        <v>226</v>
      </c>
      <c r="D227" s="137" t="s">
        <v>121</v>
      </c>
      <c r="E227" s="138">
        <v>45169</v>
      </c>
      <c r="F227" s="139">
        <v>0</v>
      </c>
      <c r="G227" s="137" t="s">
        <v>223</v>
      </c>
      <c r="H227" s="139">
        <v>3904.55</v>
      </c>
      <c r="I227" s="139">
        <v>3922.4</v>
      </c>
      <c r="J227" s="139">
        <v>3874.75</v>
      </c>
      <c r="K227" s="139">
        <v>3896.15</v>
      </c>
      <c r="L227" s="139">
        <v>3899.85</v>
      </c>
      <c r="M227" s="139">
        <v>5309</v>
      </c>
      <c r="N227" s="139">
        <v>62125.04</v>
      </c>
      <c r="O227" s="139">
        <v>252600</v>
      </c>
      <c r="P227" s="140">
        <v>-907500</v>
      </c>
      <c r="Q227" s="138">
        <v>45169</v>
      </c>
      <c r="AR227">
        <f t="shared" si="14"/>
        <v>0</v>
      </c>
      <c r="AS227">
        <f t="shared" si="15"/>
        <v>0</v>
      </c>
      <c r="AT227">
        <f t="shared" si="13"/>
        <v>0</v>
      </c>
    </row>
    <row r="228" spans="2:46" ht="15.75" customHeight="1" thickBot="1">
      <c r="B228" t="str">
        <f t="shared" si="12"/>
        <v>HAL4516945225</v>
      </c>
      <c r="C228" s="137" t="s">
        <v>226</v>
      </c>
      <c r="D228" s="137" t="s">
        <v>121</v>
      </c>
      <c r="E228" s="138">
        <v>45197</v>
      </c>
      <c r="F228" s="139">
        <v>0</v>
      </c>
      <c r="G228" s="137" t="s">
        <v>223</v>
      </c>
      <c r="H228" s="139">
        <v>3935.35</v>
      </c>
      <c r="I228" s="139">
        <v>3948.7</v>
      </c>
      <c r="J228" s="139">
        <v>3903.45</v>
      </c>
      <c r="K228" s="139">
        <v>3925.15</v>
      </c>
      <c r="L228" s="139">
        <v>3925.15</v>
      </c>
      <c r="M228" s="139">
        <v>6722</v>
      </c>
      <c r="N228" s="139">
        <v>79199.61</v>
      </c>
      <c r="O228" s="139">
        <v>4809300</v>
      </c>
      <c r="P228" s="140">
        <v>882300</v>
      </c>
      <c r="Q228" s="138">
        <v>45169</v>
      </c>
      <c r="AR228">
        <f t="shared" si="14"/>
        <v>0</v>
      </c>
      <c r="AS228">
        <f t="shared" si="15"/>
        <v>0</v>
      </c>
      <c r="AT228">
        <f t="shared" si="13"/>
        <v>0</v>
      </c>
    </row>
    <row r="229" spans="2:46" ht="15.75" customHeight="1" thickBot="1">
      <c r="B229" t="str">
        <f t="shared" si="12"/>
        <v>HAVELLS4516945169</v>
      </c>
      <c r="C229" s="137" t="s">
        <v>226</v>
      </c>
      <c r="D229" s="137" t="s">
        <v>121</v>
      </c>
      <c r="E229" s="138">
        <v>45225</v>
      </c>
      <c r="F229" s="139">
        <v>0</v>
      </c>
      <c r="G229" s="137" t="s">
        <v>223</v>
      </c>
      <c r="H229" s="139">
        <v>3966</v>
      </c>
      <c r="I229" s="139">
        <v>3970</v>
      </c>
      <c r="J229" s="139">
        <v>3933</v>
      </c>
      <c r="K229" s="139">
        <v>3953.9</v>
      </c>
      <c r="L229" s="139">
        <v>3953.9</v>
      </c>
      <c r="M229" s="139">
        <v>92</v>
      </c>
      <c r="N229" s="139">
        <v>1091.4100000000001</v>
      </c>
      <c r="O229" s="139">
        <v>60300</v>
      </c>
      <c r="P229" s="140">
        <v>10500</v>
      </c>
      <c r="Q229" s="138">
        <v>45169</v>
      </c>
      <c r="AR229">
        <f t="shared" si="14"/>
        <v>5619500</v>
      </c>
      <c r="AS229">
        <f t="shared" si="15"/>
        <v>-128000</v>
      </c>
      <c r="AT229">
        <f t="shared" si="13"/>
        <v>5747500</v>
      </c>
    </row>
    <row r="230" spans="2:46" ht="15.75" customHeight="1" thickBot="1">
      <c r="B230" t="str">
        <f t="shared" si="12"/>
        <v>HAVELLS4516945197</v>
      </c>
      <c r="C230" s="137" t="s">
        <v>226</v>
      </c>
      <c r="D230" s="137" t="s">
        <v>122</v>
      </c>
      <c r="E230" s="138">
        <v>45169</v>
      </c>
      <c r="F230" s="139">
        <v>0</v>
      </c>
      <c r="G230" s="137" t="s">
        <v>223</v>
      </c>
      <c r="H230" s="139">
        <v>1355.35</v>
      </c>
      <c r="I230" s="139">
        <v>1392.75</v>
      </c>
      <c r="J230" s="139">
        <v>1347.35</v>
      </c>
      <c r="K230" s="139">
        <v>1380.75</v>
      </c>
      <c r="L230" s="139">
        <v>1384.55</v>
      </c>
      <c r="M230" s="139">
        <v>2887</v>
      </c>
      <c r="N230" s="139">
        <v>19795.78</v>
      </c>
      <c r="O230" s="139">
        <v>158500</v>
      </c>
      <c r="P230" s="140">
        <v>-693000</v>
      </c>
      <c r="Q230" s="138">
        <v>45169</v>
      </c>
      <c r="AR230">
        <f t="shared" si="14"/>
        <v>0</v>
      </c>
      <c r="AS230">
        <f t="shared" si="15"/>
        <v>0</v>
      </c>
      <c r="AT230">
        <f t="shared" si="13"/>
        <v>0</v>
      </c>
    </row>
    <row r="231" spans="2:46" ht="15.75" customHeight="1" thickBot="1">
      <c r="B231" t="str">
        <f t="shared" si="12"/>
        <v>HAVELLS4516945225</v>
      </c>
      <c r="C231" s="137" t="s">
        <v>226</v>
      </c>
      <c r="D231" s="137" t="s">
        <v>122</v>
      </c>
      <c r="E231" s="138">
        <v>45197</v>
      </c>
      <c r="F231" s="139">
        <v>0</v>
      </c>
      <c r="G231" s="137" t="s">
        <v>223</v>
      </c>
      <c r="H231" s="139">
        <v>1368.95</v>
      </c>
      <c r="I231" s="139">
        <v>1397.6</v>
      </c>
      <c r="J231" s="139">
        <v>1356.7</v>
      </c>
      <c r="K231" s="139">
        <v>1390.9</v>
      </c>
      <c r="L231" s="139">
        <v>1390.9</v>
      </c>
      <c r="M231" s="139">
        <v>5394</v>
      </c>
      <c r="N231" s="139">
        <v>37268.050000000003</v>
      </c>
      <c r="O231" s="139">
        <v>5440000</v>
      </c>
      <c r="P231" s="140">
        <v>557500</v>
      </c>
      <c r="Q231" s="138">
        <v>45169</v>
      </c>
      <c r="AR231">
        <f t="shared" si="14"/>
        <v>0</v>
      </c>
      <c r="AS231">
        <f t="shared" si="15"/>
        <v>0</v>
      </c>
      <c r="AT231">
        <f t="shared" si="13"/>
        <v>0</v>
      </c>
    </row>
    <row r="232" spans="2:46" ht="15.75" customHeight="1" thickBot="1">
      <c r="B232" t="str">
        <f t="shared" si="12"/>
        <v>HCLTECH4516945169</v>
      </c>
      <c r="C232" s="137" t="s">
        <v>226</v>
      </c>
      <c r="D232" s="137" t="s">
        <v>122</v>
      </c>
      <c r="E232" s="138">
        <v>45225</v>
      </c>
      <c r="F232" s="139">
        <v>0</v>
      </c>
      <c r="G232" s="137" t="s">
        <v>223</v>
      </c>
      <c r="H232" s="139">
        <v>1376.85</v>
      </c>
      <c r="I232" s="139">
        <v>1401</v>
      </c>
      <c r="J232" s="139">
        <v>1376.85</v>
      </c>
      <c r="K232" s="139">
        <v>1399.85</v>
      </c>
      <c r="L232" s="139">
        <v>1399.85</v>
      </c>
      <c r="M232" s="139">
        <v>29</v>
      </c>
      <c r="N232" s="139">
        <v>202.17</v>
      </c>
      <c r="O232" s="139">
        <v>21000</v>
      </c>
      <c r="P232" s="140">
        <v>7500</v>
      </c>
      <c r="Q232" s="138">
        <v>45169</v>
      </c>
      <c r="AR232">
        <f t="shared" si="14"/>
        <v>9956800</v>
      </c>
      <c r="AS232">
        <f t="shared" si="15"/>
        <v>419300</v>
      </c>
      <c r="AT232">
        <f t="shared" si="13"/>
        <v>9537500</v>
      </c>
    </row>
    <row r="233" spans="2:46" ht="15.75" customHeight="1" thickBot="1">
      <c r="B233" t="str">
        <f t="shared" si="12"/>
        <v>HCLTECH4516945197</v>
      </c>
      <c r="C233" s="137" t="s">
        <v>226</v>
      </c>
      <c r="D233" s="137" t="s">
        <v>35</v>
      </c>
      <c r="E233" s="138">
        <v>45169</v>
      </c>
      <c r="F233" s="139">
        <v>0</v>
      </c>
      <c r="G233" s="137" t="s">
        <v>223</v>
      </c>
      <c r="H233" s="139">
        <v>1169.95</v>
      </c>
      <c r="I233" s="139">
        <v>1187.0999999999999</v>
      </c>
      <c r="J233" s="139">
        <v>1166.05</v>
      </c>
      <c r="K233" s="139">
        <v>1172.6500000000001</v>
      </c>
      <c r="L233" s="139">
        <v>1172.1500000000001</v>
      </c>
      <c r="M233" s="139">
        <v>3262</v>
      </c>
      <c r="N233" s="139">
        <v>26911.39</v>
      </c>
      <c r="O233" s="139">
        <v>451500</v>
      </c>
      <c r="P233" s="140">
        <v>-907200</v>
      </c>
      <c r="Q233" s="138">
        <v>45169</v>
      </c>
      <c r="AR233">
        <f t="shared" si="14"/>
        <v>0</v>
      </c>
      <c r="AS233">
        <f t="shared" si="15"/>
        <v>0</v>
      </c>
      <c r="AT233">
        <f t="shared" si="13"/>
        <v>0</v>
      </c>
    </row>
    <row r="234" spans="2:46" ht="15.75" customHeight="1" thickBot="1">
      <c r="B234" t="str">
        <f t="shared" si="12"/>
        <v>HCLTECH4516945225</v>
      </c>
      <c r="C234" s="137" t="s">
        <v>226</v>
      </c>
      <c r="D234" s="137" t="s">
        <v>35</v>
      </c>
      <c r="E234" s="138">
        <v>45197</v>
      </c>
      <c r="F234" s="139">
        <v>0</v>
      </c>
      <c r="G234" s="137" t="s">
        <v>223</v>
      </c>
      <c r="H234" s="139">
        <v>1175.3499999999999</v>
      </c>
      <c r="I234" s="139">
        <v>1195.3</v>
      </c>
      <c r="J234" s="139">
        <v>1174.6500000000001</v>
      </c>
      <c r="K234" s="139">
        <v>1180.2</v>
      </c>
      <c r="L234" s="139">
        <v>1180.2</v>
      </c>
      <c r="M234" s="139">
        <v>7149</v>
      </c>
      <c r="N234" s="139">
        <v>59331.97</v>
      </c>
      <c r="O234" s="139">
        <v>9272900</v>
      </c>
      <c r="P234" s="140">
        <v>1299200</v>
      </c>
      <c r="Q234" s="138">
        <v>45169</v>
      </c>
      <c r="AR234">
        <f t="shared" si="14"/>
        <v>0</v>
      </c>
      <c r="AS234">
        <f t="shared" si="15"/>
        <v>0</v>
      </c>
      <c r="AT234">
        <f t="shared" si="13"/>
        <v>0</v>
      </c>
    </row>
    <row r="235" spans="2:46" ht="15.75" customHeight="1" thickBot="1">
      <c r="B235" t="str">
        <f t="shared" si="12"/>
        <v>HDFCAMC4516945169</v>
      </c>
      <c r="C235" s="137" t="s">
        <v>226</v>
      </c>
      <c r="D235" s="137" t="s">
        <v>35</v>
      </c>
      <c r="E235" s="138">
        <v>45225</v>
      </c>
      <c r="F235" s="139">
        <v>0</v>
      </c>
      <c r="G235" s="137" t="s">
        <v>223</v>
      </c>
      <c r="H235" s="139">
        <v>1174.5</v>
      </c>
      <c r="I235" s="139">
        <v>1194</v>
      </c>
      <c r="J235" s="139">
        <v>1174.5</v>
      </c>
      <c r="K235" s="139">
        <v>1178.25</v>
      </c>
      <c r="L235" s="139">
        <v>1178.25</v>
      </c>
      <c r="M235" s="139">
        <v>143</v>
      </c>
      <c r="N235" s="139">
        <v>1187.71</v>
      </c>
      <c r="O235" s="139">
        <v>232400</v>
      </c>
      <c r="P235" s="140">
        <v>27300</v>
      </c>
      <c r="Q235" s="138">
        <v>45169</v>
      </c>
      <c r="AR235">
        <f t="shared" si="14"/>
        <v>5808300</v>
      </c>
      <c r="AS235">
        <f t="shared" si="15"/>
        <v>1760100</v>
      </c>
      <c r="AT235">
        <f t="shared" si="13"/>
        <v>4048200</v>
      </c>
    </row>
    <row r="236" spans="2:46" ht="15.75" customHeight="1" thickBot="1">
      <c r="B236" t="str">
        <f t="shared" si="12"/>
        <v>HDFCAMC4516945197</v>
      </c>
      <c r="C236" s="137" t="s">
        <v>226</v>
      </c>
      <c r="D236" s="137" t="s">
        <v>124</v>
      </c>
      <c r="E236" s="138">
        <v>45169</v>
      </c>
      <c r="F236" s="139">
        <v>0</v>
      </c>
      <c r="G236" s="137" t="s">
        <v>223</v>
      </c>
      <c r="H236" s="139">
        <v>2514.9499999999998</v>
      </c>
      <c r="I236" s="139">
        <v>2551.1</v>
      </c>
      <c r="J236" s="139">
        <v>2421</v>
      </c>
      <c r="K236" s="139">
        <v>2519.5500000000002</v>
      </c>
      <c r="L236" s="139">
        <v>2524.1999999999998</v>
      </c>
      <c r="M236" s="139">
        <v>7040</v>
      </c>
      <c r="N236" s="139">
        <v>52588.68</v>
      </c>
      <c r="O236" s="139">
        <v>567300</v>
      </c>
      <c r="P236" s="140">
        <v>-559500</v>
      </c>
      <c r="Q236" s="138">
        <v>45169</v>
      </c>
      <c r="AR236">
        <f t="shared" si="14"/>
        <v>0</v>
      </c>
      <c r="AS236">
        <f t="shared" si="15"/>
        <v>0</v>
      </c>
      <c r="AT236">
        <f t="shared" si="13"/>
        <v>0</v>
      </c>
    </row>
    <row r="237" spans="2:46" ht="15.75" customHeight="1" thickBot="1">
      <c r="B237" t="str">
        <f t="shared" si="12"/>
        <v>HDFCAMC4516945225</v>
      </c>
      <c r="C237" s="137" t="s">
        <v>226</v>
      </c>
      <c r="D237" s="137" t="s">
        <v>124</v>
      </c>
      <c r="E237" s="138">
        <v>45197</v>
      </c>
      <c r="F237" s="139">
        <v>0</v>
      </c>
      <c r="G237" s="137" t="s">
        <v>223</v>
      </c>
      <c r="H237" s="139">
        <v>2458</v>
      </c>
      <c r="I237" s="139">
        <v>2486.85</v>
      </c>
      <c r="J237" s="139">
        <v>2362.5</v>
      </c>
      <c r="K237" s="139">
        <v>2389.3000000000002</v>
      </c>
      <c r="L237" s="139">
        <v>2389.3000000000002</v>
      </c>
      <c r="M237" s="139">
        <v>22452</v>
      </c>
      <c r="N237" s="139">
        <v>161266.34</v>
      </c>
      <c r="O237" s="139">
        <v>5110200</v>
      </c>
      <c r="P237" s="140">
        <v>2293800</v>
      </c>
      <c r="Q237" s="138">
        <v>45169</v>
      </c>
      <c r="AR237">
        <f t="shared" si="14"/>
        <v>0</v>
      </c>
      <c r="AS237">
        <f t="shared" si="15"/>
        <v>0</v>
      </c>
      <c r="AT237">
        <f t="shared" si="13"/>
        <v>0</v>
      </c>
    </row>
    <row r="238" spans="2:46" ht="15.75" customHeight="1" thickBot="1">
      <c r="B238" t="str">
        <f t="shared" si="12"/>
        <v>HDFCBANK4516945169</v>
      </c>
      <c r="C238" s="137" t="s">
        <v>226</v>
      </c>
      <c r="D238" s="137" t="s">
        <v>124</v>
      </c>
      <c r="E238" s="138">
        <v>45225</v>
      </c>
      <c r="F238" s="139">
        <v>0</v>
      </c>
      <c r="G238" s="137" t="s">
        <v>223</v>
      </c>
      <c r="H238" s="139">
        <v>2469.5</v>
      </c>
      <c r="I238" s="139">
        <v>2471</v>
      </c>
      <c r="J238" s="139">
        <v>2360</v>
      </c>
      <c r="K238" s="139">
        <v>2385.1</v>
      </c>
      <c r="L238" s="139">
        <v>2385.1</v>
      </c>
      <c r="M238" s="139">
        <v>252</v>
      </c>
      <c r="N238" s="139">
        <v>1807.37</v>
      </c>
      <c r="O238" s="139">
        <v>130800</v>
      </c>
      <c r="P238" s="140">
        <v>25800</v>
      </c>
      <c r="Q238" s="138">
        <v>45169</v>
      </c>
      <c r="AR238">
        <f t="shared" si="14"/>
        <v>137743000</v>
      </c>
      <c r="AS238">
        <f t="shared" si="15"/>
        <v>6202900</v>
      </c>
      <c r="AT238">
        <f t="shared" si="13"/>
        <v>131540100</v>
      </c>
    </row>
    <row r="239" spans="2:46" ht="15.75" customHeight="1" thickBot="1">
      <c r="B239" t="str">
        <f t="shared" si="12"/>
        <v>HDFCBANK4516945197</v>
      </c>
      <c r="C239" s="137" t="s">
        <v>226</v>
      </c>
      <c r="D239" s="137" t="s">
        <v>18</v>
      </c>
      <c r="E239" s="138">
        <v>45169</v>
      </c>
      <c r="F239" s="139">
        <v>0</v>
      </c>
      <c r="G239" s="137" t="s">
        <v>223</v>
      </c>
      <c r="H239" s="139">
        <v>1580.1</v>
      </c>
      <c r="I239" s="139">
        <v>1580.1</v>
      </c>
      <c r="J239" s="139">
        <v>1563.15</v>
      </c>
      <c r="K239" s="139">
        <v>1570.85</v>
      </c>
      <c r="L239" s="139">
        <v>1571.45</v>
      </c>
      <c r="M239" s="139">
        <v>51927</v>
      </c>
      <c r="N239" s="139">
        <v>448402.79</v>
      </c>
      <c r="O239" s="141">
        <v>4970000</v>
      </c>
      <c r="P239" s="140">
        <v>-16818450</v>
      </c>
      <c r="Q239" s="138">
        <v>45169</v>
      </c>
      <c r="AR239">
        <f t="shared" si="14"/>
        <v>0</v>
      </c>
      <c r="AS239">
        <f t="shared" si="15"/>
        <v>0</v>
      </c>
      <c r="AT239">
        <f t="shared" si="13"/>
        <v>0</v>
      </c>
    </row>
    <row r="240" spans="2:46" ht="15.75" customHeight="1" thickBot="1">
      <c r="B240" t="str">
        <f t="shared" si="12"/>
        <v>HDFCBANK4516945225</v>
      </c>
      <c r="C240" s="137" t="s">
        <v>226</v>
      </c>
      <c r="D240" s="137" t="s">
        <v>18</v>
      </c>
      <c r="E240" s="138">
        <v>45197</v>
      </c>
      <c r="F240" s="139">
        <v>0</v>
      </c>
      <c r="G240" s="137" t="s">
        <v>223</v>
      </c>
      <c r="H240" s="139">
        <v>1591</v>
      </c>
      <c r="I240" s="139">
        <v>1591</v>
      </c>
      <c r="J240" s="139">
        <v>1571.9</v>
      </c>
      <c r="K240" s="139">
        <v>1581.9</v>
      </c>
      <c r="L240" s="139">
        <v>1581.9</v>
      </c>
      <c r="M240" s="139">
        <v>91658</v>
      </c>
      <c r="N240" s="139">
        <v>797012.41</v>
      </c>
      <c r="O240" s="141">
        <v>129000000</v>
      </c>
      <c r="P240" s="140">
        <v>22668250</v>
      </c>
      <c r="Q240" s="138">
        <v>45169</v>
      </c>
      <c r="AR240">
        <f t="shared" si="14"/>
        <v>0</v>
      </c>
      <c r="AS240">
        <f t="shared" si="15"/>
        <v>0</v>
      </c>
      <c r="AT240">
        <f t="shared" si="13"/>
        <v>0</v>
      </c>
    </row>
    <row r="241" spans="2:46" ht="15.75" customHeight="1" thickBot="1">
      <c r="B241" t="str">
        <f t="shared" si="12"/>
        <v>HDFCLIFE4516945169</v>
      </c>
      <c r="C241" s="137" t="s">
        <v>226</v>
      </c>
      <c r="D241" s="137" t="s">
        <v>18</v>
      </c>
      <c r="E241" s="138">
        <v>45225</v>
      </c>
      <c r="F241" s="139">
        <v>0</v>
      </c>
      <c r="G241" s="137" t="s">
        <v>223</v>
      </c>
      <c r="H241" s="139">
        <v>1597.9</v>
      </c>
      <c r="I241" s="139">
        <v>1600.35</v>
      </c>
      <c r="J241" s="139">
        <v>1584.05</v>
      </c>
      <c r="K241" s="139">
        <v>1592.45</v>
      </c>
      <c r="L241" s="139">
        <v>1592.45</v>
      </c>
      <c r="M241" s="139">
        <v>1298</v>
      </c>
      <c r="N241" s="139">
        <v>11372.49</v>
      </c>
      <c r="O241" s="139">
        <v>3773000</v>
      </c>
      <c r="P241" s="140">
        <v>353100</v>
      </c>
      <c r="Q241" s="138">
        <v>45169</v>
      </c>
      <c r="AR241">
        <f t="shared" si="14"/>
        <v>17851900</v>
      </c>
      <c r="AS241">
        <f t="shared" si="15"/>
        <v>-81400</v>
      </c>
      <c r="AT241">
        <f t="shared" si="13"/>
        <v>17933300</v>
      </c>
    </row>
    <row r="242" spans="2:46" ht="15.75" customHeight="1" thickBot="1">
      <c r="B242" t="str">
        <f t="shared" si="12"/>
        <v>HDFCLIFE4516945197</v>
      </c>
      <c r="C242" s="137" t="s">
        <v>226</v>
      </c>
      <c r="D242" s="137" t="s">
        <v>48</v>
      </c>
      <c r="E242" s="138">
        <v>45169</v>
      </c>
      <c r="F242" s="139">
        <v>0</v>
      </c>
      <c r="G242" s="137" t="s">
        <v>223</v>
      </c>
      <c r="H242" s="139">
        <v>637.35</v>
      </c>
      <c r="I242" s="139">
        <v>646.95000000000005</v>
      </c>
      <c r="J242" s="139">
        <v>630.04999999999995</v>
      </c>
      <c r="K242" s="139">
        <v>643.75</v>
      </c>
      <c r="L242" s="139">
        <v>644.75</v>
      </c>
      <c r="M242" s="139">
        <v>3880</v>
      </c>
      <c r="N242" s="139">
        <v>27237.27</v>
      </c>
      <c r="O242" s="139">
        <v>1075800</v>
      </c>
      <c r="P242" s="140">
        <v>-1996500</v>
      </c>
      <c r="Q242" s="138">
        <v>45169</v>
      </c>
      <c r="AR242">
        <f t="shared" si="14"/>
        <v>0</v>
      </c>
      <c r="AS242">
        <f t="shared" si="15"/>
        <v>0</v>
      </c>
      <c r="AT242">
        <f t="shared" si="13"/>
        <v>0</v>
      </c>
    </row>
    <row r="243" spans="2:46" ht="15.75" customHeight="1" thickBot="1">
      <c r="B243" t="str">
        <f t="shared" si="12"/>
        <v>HDFCLIFE4516945225</v>
      </c>
      <c r="C243" s="137" t="s">
        <v>226</v>
      </c>
      <c r="D243" s="137" t="s">
        <v>48</v>
      </c>
      <c r="E243" s="138">
        <v>45197</v>
      </c>
      <c r="F243" s="139">
        <v>0</v>
      </c>
      <c r="G243" s="137" t="s">
        <v>223</v>
      </c>
      <c r="H243" s="139">
        <v>641.5</v>
      </c>
      <c r="I243" s="139">
        <v>650.70000000000005</v>
      </c>
      <c r="J243" s="139">
        <v>634</v>
      </c>
      <c r="K243" s="139">
        <v>647.79999999999995</v>
      </c>
      <c r="L243" s="139">
        <v>647.79999999999995</v>
      </c>
      <c r="M243" s="139">
        <v>5548</v>
      </c>
      <c r="N243" s="139">
        <v>39237.01</v>
      </c>
      <c r="O243" s="139">
        <v>16662800</v>
      </c>
      <c r="P243" s="140">
        <v>1903000</v>
      </c>
      <c r="Q243" s="138">
        <v>45169</v>
      </c>
      <c r="AR243">
        <f t="shared" si="14"/>
        <v>0</v>
      </c>
      <c r="AS243">
        <f t="shared" si="15"/>
        <v>0</v>
      </c>
      <c r="AT243">
        <f t="shared" si="13"/>
        <v>0</v>
      </c>
    </row>
    <row r="244" spans="2:46" ht="15.75" customHeight="1" thickBot="1">
      <c r="B244" t="str">
        <f t="shared" si="12"/>
        <v>HEROMOTOCO4516945169</v>
      </c>
      <c r="C244" s="137" t="s">
        <v>226</v>
      </c>
      <c r="D244" s="137" t="s">
        <v>48</v>
      </c>
      <c r="E244" s="138">
        <v>45225</v>
      </c>
      <c r="F244" s="139">
        <v>0</v>
      </c>
      <c r="G244" s="137" t="s">
        <v>223</v>
      </c>
      <c r="H244" s="139">
        <v>642.1</v>
      </c>
      <c r="I244" s="139">
        <v>654</v>
      </c>
      <c r="J244" s="139">
        <v>639.29999999999995</v>
      </c>
      <c r="K244" s="139">
        <v>651.54999999999995</v>
      </c>
      <c r="L244" s="139">
        <v>651.54999999999995</v>
      </c>
      <c r="M244" s="139">
        <v>49</v>
      </c>
      <c r="N244" s="139">
        <v>349.71</v>
      </c>
      <c r="O244" s="139">
        <v>113300</v>
      </c>
      <c r="P244" s="140">
        <v>12100</v>
      </c>
      <c r="Q244" s="138">
        <v>45169</v>
      </c>
      <c r="AR244">
        <f t="shared" si="14"/>
        <v>4153500</v>
      </c>
      <c r="AS244">
        <f t="shared" si="15"/>
        <v>58500</v>
      </c>
      <c r="AT244">
        <f t="shared" si="13"/>
        <v>4095000</v>
      </c>
    </row>
    <row r="245" spans="2:46" ht="15.75" customHeight="1" thickBot="1">
      <c r="B245" t="str">
        <f t="shared" si="12"/>
        <v>HEROMOTOCO4516945197</v>
      </c>
      <c r="C245" s="137" t="s">
        <v>226</v>
      </c>
      <c r="D245" s="137" t="s">
        <v>64</v>
      </c>
      <c r="E245" s="138">
        <v>45169</v>
      </c>
      <c r="F245" s="139">
        <v>0</v>
      </c>
      <c r="G245" s="137" t="s">
        <v>223</v>
      </c>
      <c r="H245" s="139">
        <v>2947.75</v>
      </c>
      <c r="I245" s="139">
        <v>2964.05</v>
      </c>
      <c r="J245" s="139">
        <v>2894.3</v>
      </c>
      <c r="K245" s="139">
        <v>2922.35</v>
      </c>
      <c r="L245" s="139">
        <v>2915.95</v>
      </c>
      <c r="M245" s="139">
        <v>4784</v>
      </c>
      <c r="N245" s="139">
        <v>42000.92</v>
      </c>
      <c r="O245" s="139">
        <v>254700</v>
      </c>
      <c r="P245" s="140">
        <v>-378000</v>
      </c>
      <c r="Q245" s="138">
        <v>45169</v>
      </c>
      <c r="AR245">
        <f t="shared" si="14"/>
        <v>0</v>
      </c>
      <c r="AS245">
        <f t="shared" si="15"/>
        <v>0</v>
      </c>
      <c r="AT245">
        <f t="shared" si="13"/>
        <v>0</v>
      </c>
    </row>
    <row r="246" spans="2:46" ht="15.75" customHeight="1" thickBot="1">
      <c r="B246" t="str">
        <f t="shared" si="12"/>
        <v>HEROMOTOCO4516945225</v>
      </c>
      <c r="C246" s="137" t="s">
        <v>226</v>
      </c>
      <c r="D246" s="137" t="s">
        <v>64</v>
      </c>
      <c r="E246" s="138">
        <v>45197</v>
      </c>
      <c r="F246" s="139">
        <v>0</v>
      </c>
      <c r="G246" s="137" t="s">
        <v>223</v>
      </c>
      <c r="H246" s="139">
        <v>2950</v>
      </c>
      <c r="I246" s="139">
        <v>2967.35</v>
      </c>
      <c r="J246" s="139">
        <v>2907.3</v>
      </c>
      <c r="K246" s="139">
        <v>2918.2</v>
      </c>
      <c r="L246" s="139">
        <v>2918.2</v>
      </c>
      <c r="M246" s="139">
        <v>6054</v>
      </c>
      <c r="N246" s="139">
        <v>53296.25</v>
      </c>
      <c r="O246" s="139">
        <v>3852600</v>
      </c>
      <c r="P246" s="140">
        <v>430800</v>
      </c>
      <c r="Q246" s="138">
        <v>45169</v>
      </c>
      <c r="AR246">
        <f t="shared" si="14"/>
        <v>0</v>
      </c>
      <c r="AS246">
        <f t="shared" si="15"/>
        <v>0</v>
      </c>
      <c r="AT246">
        <f t="shared" si="13"/>
        <v>0</v>
      </c>
    </row>
    <row r="247" spans="2:46" ht="15.75" customHeight="1" thickBot="1">
      <c r="B247" t="str">
        <f t="shared" si="12"/>
        <v>HINDALCO4516945169</v>
      </c>
      <c r="C247" s="137" t="s">
        <v>226</v>
      </c>
      <c r="D247" s="137" t="s">
        <v>64</v>
      </c>
      <c r="E247" s="138">
        <v>45225</v>
      </c>
      <c r="F247" s="139">
        <v>0</v>
      </c>
      <c r="G247" s="137" t="s">
        <v>223</v>
      </c>
      <c r="H247" s="139">
        <v>2974.45</v>
      </c>
      <c r="I247" s="139">
        <v>2981.9</v>
      </c>
      <c r="J247" s="139">
        <v>2929.05</v>
      </c>
      <c r="K247" s="139">
        <v>2940.45</v>
      </c>
      <c r="L247" s="139">
        <v>2940.45</v>
      </c>
      <c r="M247" s="139">
        <v>69</v>
      </c>
      <c r="N247" s="139">
        <v>611.64</v>
      </c>
      <c r="O247" s="139">
        <v>46200</v>
      </c>
      <c r="P247" s="140">
        <v>5700</v>
      </c>
      <c r="Q247" s="138">
        <v>45169</v>
      </c>
      <c r="AR247">
        <f t="shared" si="14"/>
        <v>26474000</v>
      </c>
      <c r="AS247">
        <f t="shared" si="15"/>
        <v>193200</v>
      </c>
      <c r="AT247">
        <f t="shared" si="13"/>
        <v>26280800</v>
      </c>
    </row>
    <row r="248" spans="2:46" ht="15.75" customHeight="1" thickBot="1">
      <c r="B248" t="str">
        <f t="shared" si="12"/>
        <v>HINDALCO4516945197</v>
      </c>
      <c r="C248" s="137" t="s">
        <v>226</v>
      </c>
      <c r="D248" s="137" t="s">
        <v>53</v>
      </c>
      <c r="E248" s="138">
        <v>45169</v>
      </c>
      <c r="F248" s="139">
        <v>0</v>
      </c>
      <c r="G248" s="137" t="s">
        <v>223</v>
      </c>
      <c r="H248" s="139">
        <v>459.85</v>
      </c>
      <c r="I248" s="139">
        <v>464.4</v>
      </c>
      <c r="J248" s="139">
        <v>456.75</v>
      </c>
      <c r="K248" s="139">
        <v>460.45</v>
      </c>
      <c r="L248" s="139">
        <v>459.85</v>
      </c>
      <c r="M248" s="139">
        <v>6757</v>
      </c>
      <c r="N248" s="139">
        <v>43572.76</v>
      </c>
      <c r="O248" s="139">
        <v>1849400</v>
      </c>
      <c r="P248" s="140">
        <v>-3964800</v>
      </c>
      <c r="Q248" s="138">
        <v>45169</v>
      </c>
      <c r="AR248">
        <f t="shared" si="14"/>
        <v>0</v>
      </c>
      <c r="AS248">
        <f t="shared" si="15"/>
        <v>0</v>
      </c>
      <c r="AT248">
        <f t="shared" si="13"/>
        <v>0</v>
      </c>
    </row>
    <row r="249" spans="2:46" ht="15.75" customHeight="1" thickBot="1">
      <c r="B249" t="str">
        <f t="shared" si="12"/>
        <v>HINDALCO4516945225</v>
      </c>
      <c r="C249" s="137" t="s">
        <v>226</v>
      </c>
      <c r="D249" s="137" t="s">
        <v>53</v>
      </c>
      <c r="E249" s="138">
        <v>45197</v>
      </c>
      <c r="F249" s="139">
        <v>0</v>
      </c>
      <c r="G249" s="137" t="s">
        <v>223</v>
      </c>
      <c r="H249" s="139">
        <v>463</v>
      </c>
      <c r="I249" s="139">
        <v>467.8</v>
      </c>
      <c r="J249" s="139">
        <v>460.05</v>
      </c>
      <c r="K249" s="139">
        <v>462.85</v>
      </c>
      <c r="L249" s="139">
        <v>462.85</v>
      </c>
      <c r="M249" s="139">
        <v>11153</v>
      </c>
      <c r="N249" s="139">
        <v>72394.649999999994</v>
      </c>
      <c r="O249" s="139">
        <v>24442600</v>
      </c>
      <c r="P249" s="140">
        <v>4144000</v>
      </c>
      <c r="Q249" s="138">
        <v>45169</v>
      </c>
      <c r="AR249">
        <f t="shared" si="14"/>
        <v>0</v>
      </c>
      <c r="AS249">
        <f t="shared" si="15"/>
        <v>0</v>
      </c>
      <c r="AT249">
        <f t="shared" si="13"/>
        <v>0</v>
      </c>
    </row>
    <row r="250" spans="2:46" ht="15.75" customHeight="1" thickBot="1">
      <c r="B250" t="str">
        <f t="shared" si="12"/>
        <v>HINDCOPPER4516945169</v>
      </c>
      <c r="C250" s="137" t="s">
        <v>226</v>
      </c>
      <c r="D250" s="137" t="s">
        <v>53</v>
      </c>
      <c r="E250" s="138">
        <v>45225</v>
      </c>
      <c r="F250" s="139">
        <v>0</v>
      </c>
      <c r="G250" s="137" t="s">
        <v>223</v>
      </c>
      <c r="H250" s="139">
        <v>467</v>
      </c>
      <c r="I250" s="139">
        <v>470.4</v>
      </c>
      <c r="J250" s="139">
        <v>465</v>
      </c>
      <c r="K250" s="139">
        <v>467.55</v>
      </c>
      <c r="L250" s="139">
        <v>467.55</v>
      </c>
      <c r="M250" s="139">
        <v>104</v>
      </c>
      <c r="N250" s="139">
        <v>681.66</v>
      </c>
      <c r="O250" s="139">
        <v>182000</v>
      </c>
      <c r="P250" s="140">
        <v>14000</v>
      </c>
      <c r="Q250" s="138">
        <v>45169</v>
      </c>
      <c r="AR250">
        <f t="shared" si="14"/>
        <v>35335100</v>
      </c>
      <c r="AS250">
        <f t="shared" si="15"/>
        <v>11357900</v>
      </c>
      <c r="AT250">
        <f t="shared" si="13"/>
        <v>23977200</v>
      </c>
    </row>
    <row r="251" spans="2:46" ht="15.75" customHeight="1" thickBot="1">
      <c r="B251" t="str">
        <f t="shared" si="12"/>
        <v>HINDCOPPER4516945197</v>
      </c>
      <c r="C251" s="137" t="s">
        <v>226</v>
      </c>
      <c r="D251" s="137" t="s">
        <v>125</v>
      </c>
      <c r="E251" s="138">
        <v>45169</v>
      </c>
      <c r="F251" s="139">
        <v>0</v>
      </c>
      <c r="G251" s="137" t="s">
        <v>223</v>
      </c>
      <c r="H251" s="139">
        <v>156.75</v>
      </c>
      <c r="I251" s="139">
        <v>163.30000000000001</v>
      </c>
      <c r="J251" s="139">
        <v>154</v>
      </c>
      <c r="K251" s="139">
        <v>158.55000000000001</v>
      </c>
      <c r="L251" s="139">
        <v>158.44999999999999</v>
      </c>
      <c r="M251" s="139">
        <v>7397</v>
      </c>
      <c r="N251" s="139">
        <v>62028.22</v>
      </c>
      <c r="O251" s="139">
        <v>4399000</v>
      </c>
      <c r="P251" s="140">
        <v>-15136800</v>
      </c>
      <c r="Q251" s="138">
        <v>45169</v>
      </c>
      <c r="AR251">
        <f t="shared" si="14"/>
        <v>0</v>
      </c>
      <c r="AS251">
        <f t="shared" si="15"/>
        <v>0</v>
      </c>
      <c r="AT251">
        <f t="shared" si="13"/>
        <v>0</v>
      </c>
    </row>
    <row r="252" spans="2:46" ht="15.75" customHeight="1" thickBot="1">
      <c r="B252" t="str">
        <f t="shared" si="12"/>
        <v>HINDCOPPER4516945225</v>
      </c>
      <c r="C252" s="137" t="s">
        <v>226</v>
      </c>
      <c r="D252" s="137" t="s">
        <v>125</v>
      </c>
      <c r="E252" s="138">
        <v>45197</v>
      </c>
      <c r="F252" s="139">
        <v>0</v>
      </c>
      <c r="G252" s="137" t="s">
        <v>223</v>
      </c>
      <c r="H252" s="139">
        <v>157.05000000000001</v>
      </c>
      <c r="I252" s="139">
        <v>163.9</v>
      </c>
      <c r="J252" s="139">
        <v>154.55000000000001</v>
      </c>
      <c r="K252" s="139">
        <v>158.9</v>
      </c>
      <c r="L252" s="139">
        <v>158.9</v>
      </c>
      <c r="M252" s="139">
        <v>10424</v>
      </c>
      <c r="N252" s="139">
        <v>87607.83</v>
      </c>
      <c r="O252" s="139">
        <v>30326600</v>
      </c>
      <c r="P252" s="140">
        <v>26134300</v>
      </c>
      <c r="Q252" s="138">
        <v>45169</v>
      </c>
      <c r="AR252">
        <f t="shared" si="14"/>
        <v>0</v>
      </c>
      <c r="AS252">
        <f t="shared" si="15"/>
        <v>0</v>
      </c>
      <c r="AT252">
        <f t="shared" si="13"/>
        <v>0</v>
      </c>
    </row>
    <row r="253" spans="2:46" ht="15.75" customHeight="1" thickBot="1">
      <c r="B253" t="str">
        <f t="shared" si="12"/>
        <v>HINDPETRO4516945169</v>
      </c>
      <c r="C253" s="137" t="s">
        <v>226</v>
      </c>
      <c r="D253" s="137" t="s">
        <v>125</v>
      </c>
      <c r="E253" s="138">
        <v>45225</v>
      </c>
      <c r="F253" s="139">
        <v>0</v>
      </c>
      <c r="G253" s="137" t="s">
        <v>223</v>
      </c>
      <c r="H253" s="139">
        <v>158.19999999999999</v>
      </c>
      <c r="I253" s="139">
        <v>164</v>
      </c>
      <c r="J253" s="139">
        <v>156</v>
      </c>
      <c r="K253" s="139">
        <v>160</v>
      </c>
      <c r="L253" s="139">
        <v>160</v>
      </c>
      <c r="M253" s="139">
        <v>139</v>
      </c>
      <c r="N253" s="139">
        <v>1171.67</v>
      </c>
      <c r="O253" s="139">
        <v>609500</v>
      </c>
      <c r="P253" s="140">
        <v>360400</v>
      </c>
      <c r="Q253" s="138">
        <v>45169</v>
      </c>
      <c r="AR253">
        <f t="shared" si="14"/>
        <v>49785700</v>
      </c>
      <c r="AS253">
        <f t="shared" si="15"/>
        <v>245700</v>
      </c>
      <c r="AT253">
        <f t="shared" si="13"/>
        <v>49540000</v>
      </c>
    </row>
    <row r="254" spans="2:46" ht="15.75" customHeight="1" thickBot="1">
      <c r="B254" t="str">
        <f t="shared" si="12"/>
        <v>HINDPETRO4516945197</v>
      </c>
      <c r="C254" s="137" t="s">
        <v>226</v>
      </c>
      <c r="D254" s="137" t="s">
        <v>126</v>
      </c>
      <c r="E254" s="138">
        <v>45169</v>
      </c>
      <c r="F254" s="139">
        <v>0</v>
      </c>
      <c r="G254" s="137" t="s">
        <v>223</v>
      </c>
      <c r="H254" s="139">
        <v>256.2</v>
      </c>
      <c r="I254" s="139">
        <v>256.95</v>
      </c>
      <c r="J254" s="139">
        <v>246.35</v>
      </c>
      <c r="K254" s="139">
        <v>247.8</v>
      </c>
      <c r="L254" s="139">
        <v>248.1</v>
      </c>
      <c r="M254" s="139">
        <v>5029</v>
      </c>
      <c r="N254" s="139">
        <v>33994.32</v>
      </c>
      <c r="O254" s="139">
        <v>3037500</v>
      </c>
      <c r="P254" s="140">
        <v>-5745600</v>
      </c>
      <c r="Q254" s="138">
        <v>45169</v>
      </c>
      <c r="AR254">
        <f t="shared" si="14"/>
        <v>0</v>
      </c>
      <c r="AS254">
        <f t="shared" si="15"/>
        <v>0</v>
      </c>
      <c r="AT254">
        <f t="shared" si="13"/>
        <v>0</v>
      </c>
    </row>
    <row r="255" spans="2:46" ht="15.75" customHeight="1" thickBot="1">
      <c r="B255" t="str">
        <f t="shared" si="12"/>
        <v>HINDPETRO4516945225</v>
      </c>
      <c r="C255" s="137" t="s">
        <v>226</v>
      </c>
      <c r="D255" s="137" t="s">
        <v>126</v>
      </c>
      <c r="E255" s="138">
        <v>45197</v>
      </c>
      <c r="F255" s="139">
        <v>0</v>
      </c>
      <c r="G255" s="137" t="s">
        <v>223</v>
      </c>
      <c r="H255" s="139">
        <v>258.7</v>
      </c>
      <c r="I255" s="139">
        <v>258.8</v>
      </c>
      <c r="J255" s="139">
        <v>248.1</v>
      </c>
      <c r="K255" s="139">
        <v>249.65</v>
      </c>
      <c r="L255" s="139">
        <v>249.65</v>
      </c>
      <c r="M255" s="139">
        <v>6977</v>
      </c>
      <c r="N255" s="139">
        <v>47546.9</v>
      </c>
      <c r="O255" s="139">
        <v>45943200</v>
      </c>
      <c r="P255" s="140">
        <v>5896800</v>
      </c>
      <c r="Q255" s="138">
        <v>45169</v>
      </c>
      <c r="AR255">
        <f t="shared" si="14"/>
        <v>0</v>
      </c>
      <c r="AS255">
        <f t="shared" si="15"/>
        <v>0</v>
      </c>
      <c r="AT255">
        <f t="shared" si="13"/>
        <v>0</v>
      </c>
    </row>
    <row r="256" spans="2:46" ht="15.75" customHeight="1" thickBot="1">
      <c r="B256" t="str">
        <f t="shared" si="12"/>
        <v>HINDUNILVR4516945169</v>
      </c>
      <c r="C256" s="137" t="s">
        <v>226</v>
      </c>
      <c r="D256" s="137" t="s">
        <v>126</v>
      </c>
      <c r="E256" s="138">
        <v>45225</v>
      </c>
      <c r="F256" s="139">
        <v>0</v>
      </c>
      <c r="G256" s="137" t="s">
        <v>223</v>
      </c>
      <c r="H256" s="139">
        <v>260.5</v>
      </c>
      <c r="I256" s="139">
        <v>260.5</v>
      </c>
      <c r="J256" s="139">
        <v>250.1</v>
      </c>
      <c r="K256" s="139">
        <v>251.65</v>
      </c>
      <c r="L256" s="139">
        <v>251.65</v>
      </c>
      <c r="M256" s="139">
        <v>172</v>
      </c>
      <c r="N256" s="139">
        <v>1184.78</v>
      </c>
      <c r="O256" s="141">
        <v>805000</v>
      </c>
      <c r="P256" s="140">
        <v>94500</v>
      </c>
      <c r="Q256" s="138">
        <v>45169</v>
      </c>
      <c r="AR256">
        <f t="shared" si="14"/>
        <v>8800900</v>
      </c>
      <c r="AS256">
        <f t="shared" si="15"/>
        <v>596100</v>
      </c>
      <c r="AT256">
        <f t="shared" si="13"/>
        <v>8204800</v>
      </c>
    </row>
    <row r="257" spans="2:46" ht="15.75" customHeight="1" thickBot="1">
      <c r="B257" t="str">
        <f t="shared" si="12"/>
        <v>HINDUNILVR4516945197</v>
      </c>
      <c r="C257" s="137" t="s">
        <v>226</v>
      </c>
      <c r="D257" s="137" t="s">
        <v>27</v>
      </c>
      <c r="E257" s="138">
        <v>45169</v>
      </c>
      <c r="F257" s="139">
        <v>0</v>
      </c>
      <c r="G257" s="137" t="s">
        <v>223</v>
      </c>
      <c r="H257" s="139">
        <v>2529</v>
      </c>
      <c r="I257" s="139">
        <v>2530.9</v>
      </c>
      <c r="J257" s="139">
        <v>2492.25</v>
      </c>
      <c r="K257" s="139">
        <v>2503.15</v>
      </c>
      <c r="L257" s="139">
        <v>2505.0500000000002</v>
      </c>
      <c r="M257" s="139">
        <v>12866</v>
      </c>
      <c r="N257" s="139">
        <v>96808.320000000007</v>
      </c>
      <c r="O257" s="139">
        <v>386700</v>
      </c>
      <c r="P257" s="140">
        <v>-2264100</v>
      </c>
      <c r="Q257" s="138">
        <v>45169</v>
      </c>
      <c r="AR257">
        <f t="shared" si="14"/>
        <v>0</v>
      </c>
      <c r="AS257">
        <f t="shared" si="15"/>
        <v>0</v>
      </c>
      <c r="AT257">
        <f t="shared" si="13"/>
        <v>0</v>
      </c>
    </row>
    <row r="258" spans="2:46" ht="15.75" customHeight="1" thickBot="1">
      <c r="B258" t="str">
        <f t="shared" ref="B258:B321" si="16">D259&amp;Q259&amp;E259</f>
        <v>HINDUNILVR4516945225</v>
      </c>
      <c r="C258" s="137" t="s">
        <v>226</v>
      </c>
      <c r="D258" s="137" t="s">
        <v>27</v>
      </c>
      <c r="E258" s="138">
        <v>45197</v>
      </c>
      <c r="F258" s="139">
        <v>0</v>
      </c>
      <c r="G258" s="137" t="s">
        <v>223</v>
      </c>
      <c r="H258" s="139">
        <v>2545.1999999999998</v>
      </c>
      <c r="I258" s="139">
        <v>2546</v>
      </c>
      <c r="J258" s="139">
        <v>2507.0500000000002</v>
      </c>
      <c r="K258" s="139">
        <v>2515.5</v>
      </c>
      <c r="L258" s="139">
        <v>2515.5</v>
      </c>
      <c r="M258" s="139">
        <v>16551</v>
      </c>
      <c r="N258" s="139">
        <v>125256.87</v>
      </c>
      <c r="O258" s="139">
        <v>8263200</v>
      </c>
      <c r="P258" s="140">
        <v>2830800</v>
      </c>
      <c r="Q258" s="138">
        <v>45169</v>
      </c>
      <c r="AR258">
        <f t="shared" si="14"/>
        <v>0</v>
      </c>
      <c r="AS258">
        <f t="shared" si="15"/>
        <v>0</v>
      </c>
      <c r="AT258">
        <f t="shared" ref="AT258:AT321" si="17">AR258-AS258</f>
        <v>0</v>
      </c>
    </row>
    <row r="259" spans="2:46" ht="15.75" customHeight="1" thickBot="1">
      <c r="B259" t="str">
        <f t="shared" si="16"/>
        <v>IBULHSGFIN4516945169</v>
      </c>
      <c r="C259" s="137" t="s">
        <v>226</v>
      </c>
      <c r="D259" s="137" t="s">
        <v>27</v>
      </c>
      <c r="E259" s="138">
        <v>45225</v>
      </c>
      <c r="F259" s="139">
        <v>0</v>
      </c>
      <c r="G259" s="137" t="s">
        <v>223</v>
      </c>
      <c r="H259" s="139">
        <v>2558</v>
      </c>
      <c r="I259" s="139">
        <v>2558</v>
      </c>
      <c r="J259" s="139">
        <v>2524</v>
      </c>
      <c r="K259" s="139">
        <v>2529.6</v>
      </c>
      <c r="L259" s="139">
        <v>2529.6</v>
      </c>
      <c r="M259" s="139">
        <v>155</v>
      </c>
      <c r="N259" s="139">
        <v>1180.8699999999999</v>
      </c>
      <c r="O259" s="141">
        <v>151000</v>
      </c>
      <c r="P259" s="140">
        <v>29400</v>
      </c>
      <c r="Q259" s="138">
        <v>45169</v>
      </c>
      <c r="AR259">
        <f t="shared" ref="AR259:AR322" si="18">IF($AU$2&lt;&gt;5,NA(),IF(D260=D259,0,IF(AND(D262=D260,D261=D260),O260+O261+O262,IF(D261=D260,O261+O260,O260))))</f>
        <v>64203900</v>
      </c>
      <c r="AS259">
        <f t="shared" ref="AS259:AS322" si="19">IF($AU$2&lt;&gt;5,NA(),IF(D260=D259,0,IF(AND(D262=D260,D261=D260),P260+P261+P262,IF(D261=D260,P261+P260,P260))))</f>
        <v>-7568400</v>
      </c>
      <c r="AT259">
        <f t="shared" si="17"/>
        <v>71772300</v>
      </c>
    </row>
    <row r="260" spans="2:46" ht="15.75" customHeight="1" thickBot="1">
      <c r="B260" t="str">
        <f t="shared" si="16"/>
        <v>IBULHSGFIN4516945197</v>
      </c>
      <c r="C260" s="137" t="s">
        <v>226</v>
      </c>
      <c r="D260" s="137" t="s">
        <v>127</v>
      </c>
      <c r="E260" s="138">
        <v>45169</v>
      </c>
      <c r="F260" s="139">
        <v>0</v>
      </c>
      <c r="G260" s="137" t="s">
        <v>223</v>
      </c>
      <c r="H260" s="139">
        <v>193.3</v>
      </c>
      <c r="I260" s="139">
        <v>207.6</v>
      </c>
      <c r="J260" s="139">
        <v>191.4</v>
      </c>
      <c r="K260" s="139">
        <v>198.05</v>
      </c>
      <c r="L260" s="139">
        <v>198.3</v>
      </c>
      <c r="M260" s="139">
        <v>2240</v>
      </c>
      <c r="N260" s="139">
        <v>22912.959999999999</v>
      </c>
      <c r="O260" s="139">
        <v>7323600</v>
      </c>
      <c r="P260" s="140">
        <v>-5808900</v>
      </c>
      <c r="Q260" s="138">
        <v>45169</v>
      </c>
      <c r="AR260">
        <f t="shared" si="18"/>
        <v>0</v>
      </c>
      <c r="AS260">
        <f t="shared" si="19"/>
        <v>0</v>
      </c>
      <c r="AT260">
        <f t="shared" si="17"/>
        <v>0</v>
      </c>
    </row>
    <row r="261" spans="2:46" ht="15.75" customHeight="1" thickBot="1">
      <c r="B261" t="str">
        <f t="shared" si="16"/>
        <v>IBULHSGFIN4516945225</v>
      </c>
      <c r="C261" s="137" t="s">
        <v>226</v>
      </c>
      <c r="D261" s="137" t="s">
        <v>127</v>
      </c>
      <c r="E261" s="138">
        <v>45197</v>
      </c>
      <c r="F261" s="139">
        <v>0</v>
      </c>
      <c r="G261" s="137" t="s">
        <v>223</v>
      </c>
      <c r="H261" s="139">
        <v>194.95</v>
      </c>
      <c r="I261" s="139">
        <v>208.65</v>
      </c>
      <c r="J261" s="139">
        <v>191.8</v>
      </c>
      <c r="K261" s="139">
        <v>199.6</v>
      </c>
      <c r="L261" s="139">
        <v>199.6</v>
      </c>
      <c r="M261" s="139">
        <v>1200</v>
      </c>
      <c r="N261" s="139">
        <v>12374.29</v>
      </c>
      <c r="O261" s="139">
        <v>55426800</v>
      </c>
      <c r="P261" s="140">
        <v>-1728900</v>
      </c>
      <c r="Q261" s="138">
        <v>45169</v>
      </c>
      <c r="AR261">
        <f t="shared" si="18"/>
        <v>0</v>
      </c>
      <c r="AS261">
        <f t="shared" si="19"/>
        <v>0</v>
      </c>
      <c r="AT261">
        <f t="shared" si="17"/>
        <v>0</v>
      </c>
    </row>
    <row r="262" spans="2:46" ht="15.75" customHeight="1" thickBot="1">
      <c r="B262" t="str">
        <f t="shared" si="16"/>
        <v>ICICIBANK4516945169</v>
      </c>
      <c r="C262" s="137" t="s">
        <v>226</v>
      </c>
      <c r="D262" s="137" t="s">
        <v>127</v>
      </c>
      <c r="E262" s="138">
        <v>45225</v>
      </c>
      <c r="F262" s="139">
        <v>0</v>
      </c>
      <c r="G262" s="137" t="s">
        <v>223</v>
      </c>
      <c r="H262" s="139">
        <v>198.3</v>
      </c>
      <c r="I262" s="139">
        <v>206</v>
      </c>
      <c r="J262" s="139">
        <v>198.3</v>
      </c>
      <c r="K262" s="139">
        <v>206</v>
      </c>
      <c r="L262" s="139">
        <v>200.5</v>
      </c>
      <c r="M262" s="139">
        <v>15</v>
      </c>
      <c r="N262" s="139">
        <v>157.93</v>
      </c>
      <c r="O262" s="139">
        <v>1453500</v>
      </c>
      <c r="P262" s="140">
        <v>-30600</v>
      </c>
      <c r="Q262" s="138">
        <v>45169</v>
      </c>
      <c r="AR262">
        <f t="shared" si="18"/>
        <v>91259000</v>
      </c>
      <c r="AS262">
        <f t="shared" si="19"/>
        <v>7305200</v>
      </c>
      <c r="AT262">
        <f t="shared" si="17"/>
        <v>83953800</v>
      </c>
    </row>
    <row r="263" spans="2:46" ht="15.75" customHeight="1" thickBot="1">
      <c r="B263" t="str">
        <f t="shared" si="16"/>
        <v>ICICIBANK4516945197</v>
      </c>
      <c r="C263" s="137" t="s">
        <v>226</v>
      </c>
      <c r="D263" s="137" t="s">
        <v>19</v>
      </c>
      <c r="E263" s="138">
        <v>45169</v>
      </c>
      <c r="F263" s="139">
        <v>0</v>
      </c>
      <c r="G263" s="137" t="s">
        <v>223</v>
      </c>
      <c r="H263" s="139">
        <v>959.6</v>
      </c>
      <c r="I263" s="139">
        <v>964.7</v>
      </c>
      <c r="J263" s="139">
        <v>954.9</v>
      </c>
      <c r="K263" s="139">
        <v>959.7</v>
      </c>
      <c r="L263" s="139">
        <v>958.75</v>
      </c>
      <c r="M263" s="139">
        <v>30889</v>
      </c>
      <c r="N263" s="139">
        <v>207367.94</v>
      </c>
      <c r="O263" s="139">
        <v>1062600</v>
      </c>
      <c r="P263" s="140">
        <v>-14667100</v>
      </c>
      <c r="Q263" s="138">
        <v>45169</v>
      </c>
      <c r="AR263">
        <f t="shared" si="18"/>
        <v>0</v>
      </c>
      <c r="AS263">
        <f t="shared" si="19"/>
        <v>0</v>
      </c>
      <c r="AT263">
        <f t="shared" si="17"/>
        <v>0</v>
      </c>
    </row>
    <row r="264" spans="2:46" ht="15.75" customHeight="1" thickBot="1">
      <c r="B264" t="str">
        <f t="shared" si="16"/>
        <v>ICICIBANK4516945225</v>
      </c>
      <c r="C264" s="137" t="s">
        <v>226</v>
      </c>
      <c r="D264" s="137" t="s">
        <v>19</v>
      </c>
      <c r="E264" s="138">
        <v>45197</v>
      </c>
      <c r="F264" s="139">
        <v>0</v>
      </c>
      <c r="G264" s="137" t="s">
        <v>223</v>
      </c>
      <c r="H264" s="139">
        <v>967.05</v>
      </c>
      <c r="I264" s="139">
        <v>971.6</v>
      </c>
      <c r="J264" s="139">
        <v>961.75</v>
      </c>
      <c r="K264" s="139">
        <v>966.05</v>
      </c>
      <c r="L264" s="139">
        <v>966.05</v>
      </c>
      <c r="M264" s="139">
        <v>57361</v>
      </c>
      <c r="N264" s="139">
        <v>387824.72</v>
      </c>
      <c r="O264" s="139">
        <v>89802300</v>
      </c>
      <c r="P264" s="140">
        <v>21905100</v>
      </c>
      <c r="Q264" s="138">
        <v>45169</v>
      </c>
      <c r="AR264">
        <f t="shared" si="18"/>
        <v>0</v>
      </c>
      <c r="AS264">
        <f t="shared" si="19"/>
        <v>0</v>
      </c>
      <c r="AT264">
        <f t="shared" si="17"/>
        <v>0</v>
      </c>
    </row>
    <row r="265" spans="2:46" ht="15.75" customHeight="1" thickBot="1">
      <c r="B265" t="str">
        <f t="shared" si="16"/>
        <v>ICICIGI4516945169</v>
      </c>
      <c r="C265" s="137" t="s">
        <v>226</v>
      </c>
      <c r="D265" s="137" t="s">
        <v>19</v>
      </c>
      <c r="E265" s="138">
        <v>45225</v>
      </c>
      <c r="F265" s="139">
        <v>0</v>
      </c>
      <c r="G265" s="137" t="s">
        <v>223</v>
      </c>
      <c r="H265" s="139">
        <v>975.45</v>
      </c>
      <c r="I265" s="139">
        <v>978.45</v>
      </c>
      <c r="J265" s="139">
        <v>969</v>
      </c>
      <c r="K265" s="139">
        <v>972.75</v>
      </c>
      <c r="L265" s="139">
        <v>972.75</v>
      </c>
      <c r="M265" s="139">
        <v>194</v>
      </c>
      <c r="N265" s="139">
        <v>1321.21</v>
      </c>
      <c r="O265" s="139">
        <v>394100</v>
      </c>
      <c r="P265" s="140">
        <v>67200</v>
      </c>
      <c r="Q265" s="138">
        <v>45169</v>
      </c>
      <c r="AR265">
        <f t="shared" si="18"/>
        <v>3375500</v>
      </c>
      <c r="AS265">
        <f t="shared" si="19"/>
        <v>39000</v>
      </c>
      <c r="AT265">
        <f t="shared" si="17"/>
        <v>3336500</v>
      </c>
    </row>
    <row r="266" spans="2:46" ht="15.75" customHeight="1" thickBot="1">
      <c r="B266" t="str">
        <f t="shared" si="16"/>
        <v>ICICIGI4516945197</v>
      </c>
      <c r="C266" s="137" t="s">
        <v>226</v>
      </c>
      <c r="D266" s="137" t="s">
        <v>128</v>
      </c>
      <c r="E266" s="138">
        <v>45169</v>
      </c>
      <c r="F266" s="139">
        <v>0</v>
      </c>
      <c r="G266" s="137" t="s">
        <v>223</v>
      </c>
      <c r="H266" s="139">
        <v>1318.2</v>
      </c>
      <c r="I266" s="139">
        <v>1323</v>
      </c>
      <c r="J266" s="139">
        <v>1307.5999999999999</v>
      </c>
      <c r="K266" s="139">
        <v>1315</v>
      </c>
      <c r="L266" s="139">
        <v>1313.7</v>
      </c>
      <c r="M266" s="139">
        <v>1942</v>
      </c>
      <c r="N266" s="139">
        <v>12778.81</v>
      </c>
      <c r="O266" s="139">
        <v>100500</v>
      </c>
      <c r="P266" s="140">
        <v>-630500</v>
      </c>
      <c r="Q266" s="138">
        <v>45169</v>
      </c>
      <c r="AR266">
        <f t="shared" si="18"/>
        <v>0</v>
      </c>
      <c r="AS266" s="76">
        <f t="shared" si="19"/>
        <v>0</v>
      </c>
      <c r="AT266" s="76">
        <f t="shared" si="17"/>
        <v>0</v>
      </c>
    </row>
    <row r="267" spans="2:46" ht="15.75" customHeight="1" thickBot="1">
      <c r="B267" t="str">
        <f t="shared" si="16"/>
        <v>ICICIGI4516945225</v>
      </c>
      <c r="C267" s="137" t="s">
        <v>226</v>
      </c>
      <c r="D267" s="137" t="s">
        <v>128</v>
      </c>
      <c r="E267" s="138">
        <v>45197</v>
      </c>
      <c r="F267" s="139">
        <v>0</v>
      </c>
      <c r="G267" s="137" t="s">
        <v>223</v>
      </c>
      <c r="H267" s="139">
        <v>1329.3</v>
      </c>
      <c r="I267" s="139">
        <v>1336</v>
      </c>
      <c r="J267" s="139">
        <v>1316.45</v>
      </c>
      <c r="K267" s="139">
        <v>1323.3</v>
      </c>
      <c r="L267" s="139">
        <v>1323.3</v>
      </c>
      <c r="M267" s="139">
        <v>2555</v>
      </c>
      <c r="N267" s="139">
        <v>16927.59</v>
      </c>
      <c r="O267" s="139">
        <v>3257500</v>
      </c>
      <c r="P267" s="140">
        <v>667500</v>
      </c>
      <c r="Q267" s="138">
        <v>45169</v>
      </c>
      <c r="AR267">
        <f t="shared" si="18"/>
        <v>0</v>
      </c>
      <c r="AS267">
        <f t="shared" si="19"/>
        <v>0</v>
      </c>
      <c r="AT267">
        <f t="shared" si="17"/>
        <v>0</v>
      </c>
    </row>
    <row r="268" spans="2:46" ht="15.75" customHeight="1" thickBot="1">
      <c r="B268" t="str">
        <f t="shared" si="16"/>
        <v>ICICIPRULI4516945169</v>
      </c>
      <c r="C268" s="137" t="s">
        <v>226</v>
      </c>
      <c r="D268" s="137" t="s">
        <v>128</v>
      </c>
      <c r="E268" s="138">
        <v>45225</v>
      </c>
      <c r="F268" s="139">
        <v>0</v>
      </c>
      <c r="G268" s="137" t="s">
        <v>223</v>
      </c>
      <c r="H268" s="139">
        <v>1335.6</v>
      </c>
      <c r="I268" s="139">
        <v>1335.6</v>
      </c>
      <c r="J268" s="139">
        <v>1332.3</v>
      </c>
      <c r="K268" s="139">
        <v>1333.95</v>
      </c>
      <c r="L268" s="139">
        <v>1328.25</v>
      </c>
      <c r="M268" s="139">
        <v>6</v>
      </c>
      <c r="N268" s="139">
        <v>40.03</v>
      </c>
      <c r="O268" s="139">
        <v>17500</v>
      </c>
      <c r="P268" s="140">
        <v>2000</v>
      </c>
      <c r="Q268" s="138">
        <v>45169</v>
      </c>
      <c r="AR268">
        <f t="shared" si="18"/>
        <v>8538000</v>
      </c>
      <c r="AS268">
        <f t="shared" si="19"/>
        <v>-235500</v>
      </c>
      <c r="AT268">
        <f t="shared" si="17"/>
        <v>8773500</v>
      </c>
    </row>
    <row r="269" spans="2:46" ht="15.75" customHeight="1" thickBot="1">
      <c r="B269" t="str">
        <f t="shared" si="16"/>
        <v>ICICIPRULI4516945197</v>
      </c>
      <c r="C269" s="137" t="s">
        <v>226</v>
      </c>
      <c r="D269" s="137" t="s">
        <v>129</v>
      </c>
      <c r="E269" s="138">
        <v>45169</v>
      </c>
      <c r="F269" s="139">
        <v>0</v>
      </c>
      <c r="G269" s="137" t="s">
        <v>223</v>
      </c>
      <c r="H269" s="139">
        <v>561.04999999999995</v>
      </c>
      <c r="I269" s="139">
        <v>568</v>
      </c>
      <c r="J269" s="139">
        <v>554.65</v>
      </c>
      <c r="K269" s="139">
        <v>562.6</v>
      </c>
      <c r="L269" s="139">
        <v>563.9</v>
      </c>
      <c r="M269" s="139">
        <v>1317</v>
      </c>
      <c r="N269" s="139">
        <v>11077.91</v>
      </c>
      <c r="O269" s="139">
        <v>445500</v>
      </c>
      <c r="P269" s="140">
        <v>-1071000</v>
      </c>
      <c r="Q269" s="138">
        <v>45169</v>
      </c>
      <c r="AR269">
        <f t="shared" si="18"/>
        <v>0</v>
      </c>
      <c r="AS269">
        <f t="shared" si="19"/>
        <v>0</v>
      </c>
      <c r="AT269">
        <f t="shared" si="17"/>
        <v>0</v>
      </c>
    </row>
    <row r="270" spans="2:46" ht="15.75" customHeight="1" thickBot="1">
      <c r="B270" t="str">
        <f t="shared" si="16"/>
        <v>ICICIPRULI4516945225</v>
      </c>
      <c r="C270" s="137" t="s">
        <v>226</v>
      </c>
      <c r="D270" s="137" t="s">
        <v>129</v>
      </c>
      <c r="E270" s="138">
        <v>45197</v>
      </c>
      <c r="F270" s="139">
        <v>0</v>
      </c>
      <c r="G270" s="137" t="s">
        <v>223</v>
      </c>
      <c r="H270" s="139">
        <v>565.35</v>
      </c>
      <c r="I270" s="139">
        <v>571.65</v>
      </c>
      <c r="J270" s="139">
        <v>558.75</v>
      </c>
      <c r="K270" s="139">
        <v>566.35</v>
      </c>
      <c r="L270" s="139">
        <v>566.35</v>
      </c>
      <c r="M270" s="139">
        <v>2084</v>
      </c>
      <c r="N270" s="139">
        <v>17663.79</v>
      </c>
      <c r="O270" s="139">
        <v>8061000</v>
      </c>
      <c r="P270" s="140">
        <v>828000</v>
      </c>
      <c r="Q270" s="138">
        <v>45169</v>
      </c>
      <c r="AR270">
        <f t="shared" si="18"/>
        <v>0</v>
      </c>
      <c r="AS270">
        <f t="shared" si="19"/>
        <v>0</v>
      </c>
      <c r="AT270">
        <f t="shared" si="17"/>
        <v>0</v>
      </c>
    </row>
    <row r="271" spans="2:46" ht="15.75" customHeight="1" thickBot="1">
      <c r="B271" t="str">
        <f t="shared" si="16"/>
        <v>IDEA4516945169</v>
      </c>
      <c r="C271" s="137" t="s">
        <v>226</v>
      </c>
      <c r="D271" s="137" t="s">
        <v>129</v>
      </c>
      <c r="E271" s="138">
        <v>45225</v>
      </c>
      <c r="F271" s="139">
        <v>0</v>
      </c>
      <c r="G271" s="137" t="s">
        <v>223</v>
      </c>
      <c r="H271" s="139">
        <v>565</v>
      </c>
      <c r="I271" s="139">
        <v>574.75</v>
      </c>
      <c r="J271" s="139">
        <v>565</v>
      </c>
      <c r="K271" s="139">
        <v>572</v>
      </c>
      <c r="L271" s="139">
        <v>570.15</v>
      </c>
      <c r="M271" s="139">
        <v>9</v>
      </c>
      <c r="N271" s="139">
        <v>77.02</v>
      </c>
      <c r="O271" s="139">
        <v>31500</v>
      </c>
      <c r="P271" s="140">
        <v>7500</v>
      </c>
      <c r="Q271" s="138">
        <v>45169</v>
      </c>
      <c r="AR271">
        <f t="shared" si="18"/>
        <v>1040160000</v>
      </c>
      <c r="AS271">
        <f t="shared" si="19"/>
        <v>22480000</v>
      </c>
      <c r="AT271">
        <f t="shared" si="17"/>
        <v>1017680000</v>
      </c>
    </row>
    <row r="272" spans="2:46" ht="15.75" customHeight="1" thickBot="1">
      <c r="B272" t="str">
        <f t="shared" si="16"/>
        <v>IDEA4516945197</v>
      </c>
      <c r="C272" s="137" t="s">
        <v>226</v>
      </c>
      <c r="D272" s="137" t="s">
        <v>130</v>
      </c>
      <c r="E272" s="138">
        <v>45169</v>
      </c>
      <c r="F272" s="139">
        <v>0</v>
      </c>
      <c r="G272" s="137" t="s">
        <v>223</v>
      </c>
      <c r="H272" s="139">
        <v>9.15</v>
      </c>
      <c r="I272" s="139">
        <v>9.35</v>
      </c>
      <c r="J272" s="139">
        <v>8.9499999999999993</v>
      </c>
      <c r="K272" s="139">
        <v>9.0500000000000007</v>
      </c>
      <c r="L272" s="139">
        <v>9.0500000000000007</v>
      </c>
      <c r="M272" s="139">
        <v>5361</v>
      </c>
      <c r="N272" s="139">
        <v>38879.760000000002</v>
      </c>
      <c r="O272" s="141">
        <v>194000000</v>
      </c>
      <c r="P272" s="140">
        <v>-127360000</v>
      </c>
      <c r="Q272" s="138">
        <v>45169</v>
      </c>
      <c r="AR272">
        <f t="shared" si="18"/>
        <v>0</v>
      </c>
      <c r="AS272">
        <f t="shared" si="19"/>
        <v>0</v>
      </c>
      <c r="AT272">
        <f t="shared" si="17"/>
        <v>0</v>
      </c>
    </row>
    <row r="273" spans="2:46" ht="15.75" customHeight="1" thickBot="1">
      <c r="B273" t="str">
        <f t="shared" si="16"/>
        <v>IDEA4516945225</v>
      </c>
      <c r="C273" s="137" t="s">
        <v>226</v>
      </c>
      <c r="D273" s="137" t="s">
        <v>130</v>
      </c>
      <c r="E273" s="138">
        <v>45197</v>
      </c>
      <c r="F273" s="139">
        <v>0</v>
      </c>
      <c r="G273" s="137" t="s">
        <v>223</v>
      </c>
      <c r="H273" s="139">
        <v>9.1999999999999993</v>
      </c>
      <c r="I273" s="139">
        <v>9.4499999999999993</v>
      </c>
      <c r="J273" s="139">
        <v>9.0500000000000007</v>
      </c>
      <c r="K273" s="139">
        <v>9.15</v>
      </c>
      <c r="L273" s="139">
        <v>9.15</v>
      </c>
      <c r="M273" s="139">
        <v>6838</v>
      </c>
      <c r="N273" s="139">
        <v>50143.16</v>
      </c>
      <c r="O273" s="141">
        <v>796000000</v>
      </c>
      <c r="P273" s="140">
        <v>144080000</v>
      </c>
      <c r="Q273" s="138">
        <v>45169</v>
      </c>
      <c r="AR273">
        <f t="shared" si="18"/>
        <v>0</v>
      </c>
      <c r="AS273">
        <f t="shared" si="19"/>
        <v>0</v>
      </c>
      <c r="AT273">
        <f t="shared" si="17"/>
        <v>0</v>
      </c>
    </row>
    <row r="274" spans="2:46" ht="15.75" customHeight="1" thickBot="1">
      <c r="B274" t="str">
        <f t="shared" si="16"/>
        <v>IDFC4516945169</v>
      </c>
      <c r="C274" s="137" t="s">
        <v>226</v>
      </c>
      <c r="D274" s="137" t="s">
        <v>130</v>
      </c>
      <c r="E274" s="138">
        <v>45225</v>
      </c>
      <c r="F274" s="139">
        <v>0</v>
      </c>
      <c r="G274" s="137" t="s">
        <v>223</v>
      </c>
      <c r="H274" s="139">
        <v>9.3000000000000007</v>
      </c>
      <c r="I274" s="139">
        <v>9.5</v>
      </c>
      <c r="J274" s="139">
        <v>9.1999999999999993</v>
      </c>
      <c r="K274" s="139">
        <v>9.25</v>
      </c>
      <c r="L274" s="139">
        <v>9.25</v>
      </c>
      <c r="M274" s="139">
        <v>138</v>
      </c>
      <c r="N274" s="139">
        <v>1022.48</v>
      </c>
      <c r="O274" s="139">
        <v>50160000</v>
      </c>
      <c r="P274" s="140">
        <v>5760000</v>
      </c>
      <c r="Q274" s="138">
        <v>45169</v>
      </c>
      <c r="AR274">
        <f t="shared" si="18"/>
        <v>125460000</v>
      </c>
      <c r="AS274">
        <f t="shared" si="19"/>
        <v>2950000</v>
      </c>
      <c r="AT274">
        <f t="shared" si="17"/>
        <v>122510000</v>
      </c>
    </row>
    <row r="275" spans="2:46" ht="15.75" customHeight="1" thickBot="1">
      <c r="B275" t="str">
        <f t="shared" si="16"/>
        <v>IDFC4516945197</v>
      </c>
      <c r="C275" s="137" t="s">
        <v>226</v>
      </c>
      <c r="D275" s="137" t="s">
        <v>131</v>
      </c>
      <c r="E275" s="138">
        <v>45169</v>
      </c>
      <c r="F275" s="139">
        <v>0</v>
      </c>
      <c r="G275" s="137" t="s">
        <v>223</v>
      </c>
      <c r="H275" s="139">
        <v>123.05</v>
      </c>
      <c r="I275" s="139">
        <v>124.6</v>
      </c>
      <c r="J275" s="139">
        <v>120.35</v>
      </c>
      <c r="K275" s="139">
        <v>121.4</v>
      </c>
      <c r="L275" s="139">
        <v>121.75</v>
      </c>
      <c r="M275" s="139">
        <v>3663</v>
      </c>
      <c r="N275" s="139">
        <v>44852.74</v>
      </c>
      <c r="O275" s="141">
        <v>19700000</v>
      </c>
      <c r="P275" s="140">
        <v>-15380000</v>
      </c>
      <c r="Q275" s="138">
        <v>45169</v>
      </c>
      <c r="AR275" s="76">
        <f t="shared" si="18"/>
        <v>0</v>
      </c>
      <c r="AS275" s="76">
        <f t="shared" si="19"/>
        <v>0</v>
      </c>
      <c r="AT275" s="76">
        <f t="shared" si="17"/>
        <v>0</v>
      </c>
    </row>
    <row r="276" spans="2:46" ht="15.75" customHeight="1" thickBot="1">
      <c r="B276" t="str">
        <f t="shared" si="16"/>
        <v>IDFC4516945225</v>
      </c>
      <c r="C276" s="137" t="s">
        <v>226</v>
      </c>
      <c r="D276" s="137" t="s">
        <v>131</v>
      </c>
      <c r="E276" s="138">
        <v>45197</v>
      </c>
      <c r="F276" s="139">
        <v>0</v>
      </c>
      <c r="G276" s="137" t="s">
        <v>223</v>
      </c>
      <c r="H276" s="139">
        <v>123.7</v>
      </c>
      <c r="I276" s="139">
        <v>125.5</v>
      </c>
      <c r="J276" s="139">
        <v>121.1</v>
      </c>
      <c r="K276" s="139">
        <v>122.35</v>
      </c>
      <c r="L276" s="139">
        <v>122.35</v>
      </c>
      <c r="M276" s="139">
        <v>5241</v>
      </c>
      <c r="N276" s="139">
        <v>64626.92</v>
      </c>
      <c r="O276" s="141">
        <v>104000000</v>
      </c>
      <c r="P276" s="140">
        <v>17820000</v>
      </c>
      <c r="Q276" s="138">
        <v>45169</v>
      </c>
      <c r="AR276">
        <f t="shared" si="18"/>
        <v>0</v>
      </c>
      <c r="AS276">
        <f t="shared" si="19"/>
        <v>0</v>
      </c>
      <c r="AT276">
        <f t="shared" si="17"/>
        <v>0</v>
      </c>
    </row>
    <row r="277" spans="2:46" ht="15.75" customHeight="1" thickBot="1">
      <c r="B277" t="str">
        <f t="shared" si="16"/>
        <v>IDFCFIRSTB4516945169</v>
      </c>
      <c r="C277" s="137" t="s">
        <v>226</v>
      </c>
      <c r="D277" s="137" t="s">
        <v>131</v>
      </c>
      <c r="E277" s="138">
        <v>45225</v>
      </c>
      <c r="F277" s="139">
        <v>0</v>
      </c>
      <c r="G277" s="137" t="s">
        <v>223</v>
      </c>
      <c r="H277" s="139">
        <v>125.2</v>
      </c>
      <c r="I277" s="139">
        <v>126.35</v>
      </c>
      <c r="J277" s="139">
        <v>122.35</v>
      </c>
      <c r="K277" s="139">
        <v>123.4</v>
      </c>
      <c r="L277" s="139">
        <v>123.4</v>
      </c>
      <c r="M277" s="139">
        <v>117</v>
      </c>
      <c r="N277" s="139">
        <v>1456.08</v>
      </c>
      <c r="O277" s="139">
        <v>1760000</v>
      </c>
      <c r="P277" s="140">
        <v>510000</v>
      </c>
      <c r="Q277" s="138">
        <v>45169</v>
      </c>
      <c r="AR277">
        <f t="shared" si="18"/>
        <v>304865000</v>
      </c>
      <c r="AS277">
        <f t="shared" si="19"/>
        <v>74895000</v>
      </c>
      <c r="AT277">
        <f t="shared" si="17"/>
        <v>229970000</v>
      </c>
    </row>
    <row r="278" spans="2:46" ht="15.75" customHeight="1" thickBot="1">
      <c r="B278" t="str">
        <f t="shared" si="16"/>
        <v>IDFCFIRSTB4516945197</v>
      </c>
      <c r="C278" s="137" t="s">
        <v>226</v>
      </c>
      <c r="D278" s="137" t="s">
        <v>132</v>
      </c>
      <c r="E278" s="138">
        <v>45169</v>
      </c>
      <c r="F278" s="139">
        <v>0</v>
      </c>
      <c r="G278" s="137" t="s">
        <v>223</v>
      </c>
      <c r="H278" s="139">
        <v>92.45</v>
      </c>
      <c r="I278" s="139">
        <v>95.65</v>
      </c>
      <c r="J278" s="139">
        <v>90.4</v>
      </c>
      <c r="K278" s="139">
        <v>93.35</v>
      </c>
      <c r="L278" s="139">
        <v>93.35</v>
      </c>
      <c r="M278" s="139">
        <v>9837</v>
      </c>
      <c r="N278" s="139">
        <v>136471.74</v>
      </c>
      <c r="O278" s="141">
        <v>18100000</v>
      </c>
      <c r="P278" s="140">
        <v>-36450000</v>
      </c>
      <c r="Q278" s="138">
        <v>45169</v>
      </c>
      <c r="AR278" s="76">
        <f t="shared" si="18"/>
        <v>0</v>
      </c>
      <c r="AS278" s="76">
        <f t="shared" si="19"/>
        <v>0</v>
      </c>
      <c r="AT278" s="76">
        <f t="shared" si="17"/>
        <v>0</v>
      </c>
    </row>
    <row r="279" spans="2:46" ht="15.75" customHeight="1" thickBot="1">
      <c r="B279" t="str">
        <f t="shared" si="16"/>
        <v>IDFCFIRSTB4516945225</v>
      </c>
      <c r="C279" s="137" t="s">
        <v>226</v>
      </c>
      <c r="D279" s="137" t="s">
        <v>132</v>
      </c>
      <c r="E279" s="138">
        <v>45197</v>
      </c>
      <c r="F279" s="139">
        <v>0</v>
      </c>
      <c r="G279" s="137" t="s">
        <v>223</v>
      </c>
      <c r="H279" s="139">
        <v>92</v>
      </c>
      <c r="I279" s="139">
        <v>92</v>
      </c>
      <c r="J279" s="139">
        <v>88.05</v>
      </c>
      <c r="K279" s="139">
        <v>88.7</v>
      </c>
      <c r="L279" s="139">
        <v>88.7</v>
      </c>
      <c r="M279" s="139">
        <v>19992</v>
      </c>
      <c r="N279" s="139">
        <v>267720.09999999998</v>
      </c>
      <c r="O279" s="141">
        <v>271000000</v>
      </c>
      <c r="P279" s="140">
        <v>106260000</v>
      </c>
      <c r="Q279" s="138">
        <v>45169</v>
      </c>
      <c r="AR279">
        <f t="shared" si="18"/>
        <v>0</v>
      </c>
      <c r="AS279">
        <f t="shared" si="19"/>
        <v>0</v>
      </c>
      <c r="AT279">
        <f t="shared" si="17"/>
        <v>0</v>
      </c>
    </row>
    <row r="280" spans="2:46" ht="15.75" customHeight="1" thickBot="1">
      <c r="B280" t="str">
        <f t="shared" si="16"/>
        <v>IEX4516945169</v>
      </c>
      <c r="C280" s="137" t="s">
        <v>226</v>
      </c>
      <c r="D280" s="137" t="s">
        <v>132</v>
      </c>
      <c r="E280" s="138">
        <v>45225</v>
      </c>
      <c r="F280" s="139">
        <v>0</v>
      </c>
      <c r="G280" s="137" t="s">
        <v>223</v>
      </c>
      <c r="H280" s="139">
        <v>91.4</v>
      </c>
      <c r="I280" s="139">
        <v>91.5</v>
      </c>
      <c r="J280" s="139">
        <v>87.9</v>
      </c>
      <c r="K280" s="139">
        <v>88.35</v>
      </c>
      <c r="L280" s="139">
        <v>88.35</v>
      </c>
      <c r="M280" s="139">
        <v>968</v>
      </c>
      <c r="N280" s="139">
        <v>12949.18</v>
      </c>
      <c r="O280" s="139">
        <v>15765000</v>
      </c>
      <c r="P280" s="140">
        <v>5085000</v>
      </c>
      <c r="Q280" s="138">
        <v>45169</v>
      </c>
      <c r="AR280">
        <f t="shared" si="18"/>
        <v>50388750</v>
      </c>
      <c r="AS280">
        <f t="shared" si="19"/>
        <v>-543750</v>
      </c>
      <c r="AT280">
        <f t="shared" si="17"/>
        <v>50932500</v>
      </c>
    </row>
    <row r="281" spans="2:46" ht="15.75" customHeight="1" thickBot="1">
      <c r="B281" t="str">
        <f t="shared" si="16"/>
        <v>IEX4516945197</v>
      </c>
      <c r="C281" s="137" t="s">
        <v>226</v>
      </c>
      <c r="D281" s="137" t="s">
        <v>133</v>
      </c>
      <c r="E281" s="138">
        <v>45169</v>
      </c>
      <c r="F281" s="139">
        <v>0</v>
      </c>
      <c r="G281" s="137" t="s">
        <v>223</v>
      </c>
      <c r="H281" s="139">
        <v>126.3</v>
      </c>
      <c r="I281" s="139">
        <v>127.2</v>
      </c>
      <c r="J281" s="139">
        <v>125.1</v>
      </c>
      <c r="K281" s="139">
        <v>126</v>
      </c>
      <c r="L281" s="139">
        <v>126.2</v>
      </c>
      <c r="M281" s="139">
        <v>4561</v>
      </c>
      <c r="N281" s="139">
        <v>21576.26</v>
      </c>
      <c r="O281" s="141">
        <v>1830000</v>
      </c>
      <c r="P281" s="140">
        <v>-11148750</v>
      </c>
      <c r="Q281" s="138">
        <v>45169</v>
      </c>
      <c r="AR281" s="76">
        <f t="shared" si="18"/>
        <v>0</v>
      </c>
      <c r="AS281" s="76">
        <f t="shared" si="19"/>
        <v>0</v>
      </c>
      <c r="AT281" s="76">
        <f t="shared" si="17"/>
        <v>0</v>
      </c>
    </row>
    <row r="282" spans="2:46" ht="15.75" customHeight="1" thickBot="1">
      <c r="B282" t="str">
        <f t="shared" si="16"/>
        <v>IEX4516945225</v>
      </c>
      <c r="C282" s="137" t="s">
        <v>226</v>
      </c>
      <c r="D282" s="137" t="s">
        <v>133</v>
      </c>
      <c r="E282" s="138">
        <v>45197</v>
      </c>
      <c r="F282" s="139">
        <v>0</v>
      </c>
      <c r="G282" s="137" t="s">
        <v>223</v>
      </c>
      <c r="H282" s="139">
        <v>127.3</v>
      </c>
      <c r="I282" s="139">
        <v>128.19999999999999</v>
      </c>
      <c r="J282" s="139">
        <v>126.1</v>
      </c>
      <c r="K282" s="139">
        <v>126.85</v>
      </c>
      <c r="L282" s="139">
        <v>126.85</v>
      </c>
      <c r="M282" s="139">
        <v>5378</v>
      </c>
      <c r="N282" s="139">
        <v>25631.22</v>
      </c>
      <c r="O282" s="141">
        <v>46200000</v>
      </c>
      <c r="P282" s="140">
        <v>9982500</v>
      </c>
      <c r="Q282" s="138">
        <v>45169</v>
      </c>
      <c r="AR282">
        <f t="shared" si="18"/>
        <v>0</v>
      </c>
      <c r="AS282">
        <f t="shared" si="19"/>
        <v>0</v>
      </c>
      <c r="AT282">
        <f t="shared" si="17"/>
        <v>0</v>
      </c>
    </row>
    <row r="283" spans="2:46" ht="15.75" customHeight="1" thickBot="1">
      <c r="B283" t="str">
        <f t="shared" si="16"/>
        <v>IGL4516945169</v>
      </c>
      <c r="C283" s="137" t="s">
        <v>226</v>
      </c>
      <c r="D283" s="137" t="s">
        <v>133</v>
      </c>
      <c r="E283" s="138">
        <v>45225</v>
      </c>
      <c r="F283" s="139">
        <v>0</v>
      </c>
      <c r="G283" s="137" t="s">
        <v>223</v>
      </c>
      <c r="H283" s="139">
        <v>128.15</v>
      </c>
      <c r="I283" s="139">
        <v>129.1</v>
      </c>
      <c r="J283" s="139">
        <v>127.2</v>
      </c>
      <c r="K283" s="139">
        <v>127.95</v>
      </c>
      <c r="L283" s="139">
        <v>127.95</v>
      </c>
      <c r="M283" s="139">
        <v>268</v>
      </c>
      <c r="N283" s="139">
        <v>1287.0999999999999</v>
      </c>
      <c r="O283" s="139">
        <v>2358750</v>
      </c>
      <c r="P283" s="140">
        <v>622500</v>
      </c>
      <c r="Q283" s="138">
        <v>45169</v>
      </c>
      <c r="AR283">
        <f t="shared" si="18"/>
        <v>10324375</v>
      </c>
      <c r="AS283">
        <f t="shared" si="19"/>
        <v>-482625</v>
      </c>
      <c r="AT283">
        <f t="shared" si="17"/>
        <v>10807000</v>
      </c>
    </row>
    <row r="284" spans="2:46" ht="15.75" customHeight="1" thickBot="1">
      <c r="B284" t="str">
        <f t="shared" si="16"/>
        <v>IGL4516945197</v>
      </c>
      <c r="C284" s="137" t="s">
        <v>226</v>
      </c>
      <c r="D284" s="137" t="s">
        <v>134</v>
      </c>
      <c r="E284" s="138">
        <v>45169</v>
      </c>
      <c r="F284" s="139">
        <v>0</v>
      </c>
      <c r="G284" s="137" t="s">
        <v>223</v>
      </c>
      <c r="H284" s="139">
        <v>464.55</v>
      </c>
      <c r="I284" s="139">
        <v>473.75</v>
      </c>
      <c r="J284" s="139">
        <v>464.15</v>
      </c>
      <c r="K284" s="139">
        <v>466.95</v>
      </c>
      <c r="L284" s="139">
        <v>467.7</v>
      </c>
      <c r="M284" s="139">
        <v>2838</v>
      </c>
      <c r="N284" s="139">
        <v>18256.939999999999</v>
      </c>
      <c r="O284" s="141">
        <v>470000</v>
      </c>
      <c r="P284" s="140">
        <v>-1999250</v>
      </c>
      <c r="Q284" s="138">
        <v>45169</v>
      </c>
      <c r="AR284">
        <f t="shared" si="18"/>
        <v>0</v>
      </c>
      <c r="AS284">
        <f t="shared" si="19"/>
        <v>0</v>
      </c>
      <c r="AT284">
        <f t="shared" si="17"/>
        <v>0</v>
      </c>
    </row>
    <row r="285" spans="2:46" ht="15.75" customHeight="1" thickBot="1">
      <c r="B285" t="str">
        <f t="shared" si="16"/>
        <v>IGL4516945225</v>
      </c>
      <c r="C285" s="137" t="s">
        <v>226</v>
      </c>
      <c r="D285" s="137" t="s">
        <v>134</v>
      </c>
      <c r="E285" s="138">
        <v>45197</v>
      </c>
      <c r="F285" s="139">
        <v>0</v>
      </c>
      <c r="G285" s="137" t="s">
        <v>223</v>
      </c>
      <c r="H285" s="139">
        <v>467.4</v>
      </c>
      <c r="I285" s="139">
        <v>477.3</v>
      </c>
      <c r="J285" s="139">
        <v>467.3</v>
      </c>
      <c r="K285" s="139">
        <v>470.05</v>
      </c>
      <c r="L285" s="139">
        <v>470.05</v>
      </c>
      <c r="M285" s="139">
        <v>4832</v>
      </c>
      <c r="N285" s="139">
        <v>31324.29</v>
      </c>
      <c r="O285" s="141">
        <v>9710000</v>
      </c>
      <c r="P285" s="140">
        <v>1474000</v>
      </c>
      <c r="Q285" s="138">
        <v>45169</v>
      </c>
      <c r="AR285">
        <f t="shared" si="18"/>
        <v>0</v>
      </c>
      <c r="AS285">
        <f t="shared" si="19"/>
        <v>0</v>
      </c>
      <c r="AT285">
        <f t="shared" si="17"/>
        <v>0</v>
      </c>
    </row>
    <row r="286" spans="2:46" ht="15.75" customHeight="1" thickBot="1">
      <c r="B286" t="str">
        <f t="shared" si="16"/>
        <v>INDHOTEL4516945169</v>
      </c>
      <c r="C286" s="137" t="s">
        <v>226</v>
      </c>
      <c r="D286" s="137" t="s">
        <v>134</v>
      </c>
      <c r="E286" s="138">
        <v>45225</v>
      </c>
      <c r="F286" s="139">
        <v>0</v>
      </c>
      <c r="G286" s="137" t="s">
        <v>223</v>
      </c>
      <c r="H286" s="139">
        <v>471.95</v>
      </c>
      <c r="I286" s="139">
        <v>479.9</v>
      </c>
      <c r="J286" s="139">
        <v>470.9</v>
      </c>
      <c r="K286" s="139">
        <v>473.35</v>
      </c>
      <c r="L286" s="139">
        <v>473.35</v>
      </c>
      <c r="M286" s="139">
        <v>98</v>
      </c>
      <c r="N286" s="139">
        <v>640.86</v>
      </c>
      <c r="O286" s="139">
        <v>144375</v>
      </c>
      <c r="P286" s="140">
        <v>42625</v>
      </c>
      <c r="Q286" s="138">
        <v>45169</v>
      </c>
      <c r="AR286">
        <f t="shared" si="18"/>
        <v>20512000</v>
      </c>
      <c r="AS286">
        <f t="shared" si="19"/>
        <v>-1242000</v>
      </c>
      <c r="AT286">
        <f t="shared" si="17"/>
        <v>21754000</v>
      </c>
    </row>
    <row r="287" spans="2:46" ht="15.75" customHeight="1" thickBot="1">
      <c r="B287" t="str">
        <f t="shared" si="16"/>
        <v>INDHOTEL4516945197</v>
      </c>
      <c r="C287" s="137" t="s">
        <v>226</v>
      </c>
      <c r="D287" s="137" t="s">
        <v>135</v>
      </c>
      <c r="E287" s="138">
        <v>45169</v>
      </c>
      <c r="F287" s="139">
        <v>0</v>
      </c>
      <c r="G287" s="137" t="s">
        <v>223</v>
      </c>
      <c r="H287" s="139">
        <v>419.9</v>
      </c>
      <c r="I287" s="139">
        <v>424.4</v>
      </c>
      <c r="J287" s="139">
        <v>418.25</v>
      </c>
      <c r="K287" s="139">
        <v>421.45</v>
      </c>
      <c r="L287" s="139">
        <v>420.9</v>
      </c>
      <c r="M287" s="139">
        <v>3362</v>
      </c>
      <c r="N287" s="139">
        <v>28309.54</v>
      </c>
      <c r="O287" s="141">
        <v>1040000</v>
      </c>
      <c r="P287" s="140">
        <v>-4020000</v>
      </c>
      <c r="Q287" s="138">
        <v>45169</v>
      </c>
      <c r="AR287">
        <f t="shared" si="18"/>
        <v>0</v>
      </c>
      <c r="AS287">
        <f t="shared" si="19"/>
        <v>0</v>
      </c>
      <c r="AT287">
        <f t="shared" si="17"/>
        <v>0</v>
      </c>
    </row>
    <row r="288" spans="2:46" ht="15.75" customHeight="1" thickBot="1">
      <c r="B288" t="str">
        <f t="shared" si="16"/>
        <v>INDHOTEL4516945225</v>
      </c>
      <c r="C288" s="137" t="s">
        <v>226</v>
      </c>
      <c r="D288" s="137" t="s">
        <v>135</v>
      </c>
      <c r="E288" s="138">
        <v>45197</v>
      </c>
      <c r="F288" s="139">
        <v>0</v>
      </c>
      <c r="G288" s="137" t="s">
        <v>223</v>
      </c>
      <c r="H288" s="139">
        <v>423</v>
      </c>
      <c r="I288" s="139">
        <v>427.25</v>
      </c>
      <c r="J288" s="139">
        <v>421</v>
      </c>
      <c r="K288" s="139">
        <v>424.2</v>
      </c>
      <c r="L288" s="139">
        <v>424.2</v>
      </c>
      <c r="M288" s="139">
        <v>7606</v>
      </c>
      <c r="N288" s="139">
        <v>64497.81</v>
      </c>
      <c r="O288" s="139">
        <v>19224000</v>
      </c>
      <c r="P288" s="140">
        <v>2744000</v>
      </c>
      <c r="Q288" s="138">
        <v>45169</v>
      </c>
      <c r="AR288">
        <f t="shared" si="18"/>
        <v>0</v>
      </c>
      <c r="AS288">
        <f t="shared" si="19"/>
        <v>0</v>
      </c>
      <c r="AT288">
        <f t="shared" si="17"/>
        <v>0</v>
      </c>
    </row>
    <row r="289" spans="2:46" ht="15.75" customHeight="1" thickBot="1">
      <c r="B289" t="str">
        <f t="shared" si="16"/>
        <v>INDIACEM4516945169</v>
      </c>
      <c r="C289" s="137" t="s">
        <v>226</v>
      </c>
      <c r="D289" s="137" t="s">
        <v>135</v>
      </c>
      <c r="E289" s="138">
        <v>45225</v>
      </c>
      <c r="F289" s="139">
        <v>0</v>
      </c>
      <c r="G289" s="137" t="s">
        <v>223</v>
      </c>
      <c r="H289" s="139">
        <v>425</v>
      </c>
      <c r="I289" s="139">
        <v>429.65</v>
      </c>
      <c r="J289" s="139">
        <v>424.05</v>
      </c>
      <c r="K289" s="139">
        <v>426.85</v>
      </c>
      <c r="L289" s="139">
        <v>426.85</v>
      </c>
      <c r="M289" s="139">
        <v>77</v>
      </c>
      <c r="N289" s="139">
        <v>657.47</v>
      </c>
      <c r="O289" s="139">
        <v>248000</v>
      </c>
      <c r="P289" s="140">
        <v>34000</v>
      </c>
      <c r="Q289" s="138">
        <v>45169</v>
      </c>
      <c r="AR289">
        <f t="shared" si="18"/>
        <v>19392100</v>
      </c>
      <c r="AS289">
        <f t="shared" si="19"/>
        <v>-313200</v>
      </c>
      <c r="AT289">
        <f t="shared" si="17"/>
        <v>19705300</v>
      </c>
    </row>
    <row r="290" spans="2:46" ht="15.75" customHeight="1" thickBot="1">
      <c r="B290" t="str">
        <f t="shared" si="16"/>
        <v>INDIACEM4516945197</v>
      </c>
      <c r="C290" s="137" t="s">
        <v>226</v>
      </c>
      <c r="D290" s="137" t="s">
        <v>136</v>
      </c>
      <c r="E290" s="138">
        <v>45169</v>
      </c>
      <c r="F290" s="139">
        <v>0</v>
      </c>
      <c r="G290" s="137" t="s">
        <v>223</v>
      </c>
      <c r="H290" s="139">
        <v>239.1</v>
      </c>
      <c r="I290" s="139">
        <v>239.75</v>
      </c>
      <c r="J290" s="139">
        <v>233.25</v>
      </c>
      <c r="K290" s="139">
        <v>235.6</v>
      </c>
      <c r="L290" s="139">
        <v>236.35</v>
      </c>
      <c r="M290" s="139">
        <v>2199</v>
      </c>
      <c r="N290" s="139">
        <v>15082.99</v>
      </c>
      <c r="O290" s="141">
        <v>951000</v>
      </c>
      <c r="P290" s="140">
        <v>-2589700</v>
      </c>
      <c r="Q290" s="138">
        <v>45169</v>
      </c>
      <c r="AR290">
        <f t="shared" si="18"/>
        <v>0</v>
      </c>
      <c r="AS290">
        <f t="shared" si="19"/>
        <v>0</v>
      </c>
      <c r="AT290">
        <f t="shared" si="17"/>
        <v>0</v>
      </c>
    </row>
    <row r="291" spans="2:46" ht="15.75" customHeight="1" thickBot="1">
      <c r="B291" t="str">
        <f t="shared" si="16"/>
        <v>INDIACEM4516945225</v>
      </c>
      <c r="C291" s="137" t="s">
        <v>226</v>
      </c>
      <c r="D291" s="137" t="s">
        <v>136</v>
      </c>
      <c r="E291" s="138">
        <v>45197</v>
      </c>
      <c r="F291" s="139">
        <v>0</v>
      </c>
      <c r="G291" s="137" t="s">
        <v>223</v>
      </c>
      <c r="H291" s="139">
        <v>241.15</v>
      </c>
      <c r="I291" s="139">
        <v>241.4</v>
      </c>
      <c r="J291" s="139">
        <v>235.25</v>
      </c>
      <c r="K291" s="139">
        <v>238.2</v>
      </c>
      <c r="L291" s="139">
        <v>238.2</v>
      </c>
      <c r="M291" s="139">
        <v>3032</v>
      </c>
      <c r="N291" s="139">
        <v>20977.73</v>
      </c>
      <c r="O291" s="139">
        <v>18319300</v>
      </c>
      <c r="P291" s="140">
        <v>2276500</v>
      </c>
      <c r="Q291" s="138">
        <v>45169</v>
      </c>
      <c r="AR291">
        <f t="shared" si="18"/>
        <v>0</v>
      </c>
      <c r="AS291">
        <f t="shared" si="19"/>
        <v>0</v>
      </c>
      <c r="AT291">
        <f t="shared" si="17"/>
        <v>0</v>
      </c>
    </row>
    <row r="292" spans="2:46" ht="15.75" customHeight="1" thickBot="1">
      <c r="B292" t="str">
        <f t="shared" si="16"/>
        <v>INDIAMART4516945169</v>
      </c>
      <c r="C292" s="137" t="s">
        <v>226</v>
      </c>
      <c r="D292" s="137" t="s">
        <v>136</v>
      </c>
      <c r="E292" s="138">
        <v>45225</v>
      </c>
      <c r="F292" s="139">
        <v>0</v>
      </c>
      <c r="G292" s="137" t="s">
        <v>223</v>
      </c>
      <c r="H292" s="139">
        <v>242.25</v>
      </c>
      <c r="I292" s="139">
        <v>242.25</v>
      </c>
      <c r="J292" s="139">
        <v>239.8</v>
      </c>
      <c r="K292" s="139">
        <v>240.5</v>
      </c>
      <c r="L292" s="139">
        <v>240.5</v>
      </c>
      <c r="M292" s="139">
        <v>10</v>
      </c>
      <c r="N292" s="139">
        <v>69.86</v>
      </c>
      <c r="O292" s="139">
        <v>121800</v>
      </c>
      <c r="P292" s="139">
        <v>0</v>
      </c>
      <c r="Q292" s="138">
        <v>45169</v>
      </c>
      <c r="AR292">
        <f t="shared" si="18"/>
        <v>669900</v>
      </c>
      <c r="AS292">
        <f t="shared" si="19"/>
        <v>-17100</v>
      </c>
      <c r="AT292">
        <f t="shared" si="17"/>
        <v>687000</v>
      </c>
    </row>
    <row r="293" spans="2:46" ht="15.75" customHeight="1" thickBot="1">
      <c r="B293" t="str">
        <f t="shared" si="16"/>
        <v>INDIAMART4516945197</v>
      </c>
      <c r="C293" s="137" t="s">
        <v>226</v>
      </c>
      <c r="D293" s="137" t="s">
        <v>137</v>
      </c>
      <c r="E293" s="138">
        <v>45169</v>
      </c>
      <c r="F293" s="139">
        <v>0</v>
      </c>
      <c r="G293" s="137" t="s">
        <v>223</v>
      </c>
      <c r="H293" s="139">
        <v>3012.9</v>
      </c>
      <c r="I293" s="139">
        <v>3071.95</v>
      </c>
      <c r="J293" s="139">
        <v>2984.2</v>
      </c>
      <c r="K293" s="139">
        <v>3056.35</v>
      </c>
      <c r="L293" s="139">
        <v>3060.85</v>
      </c>
      <c r="M293" s="139">
        <v>812</v>
      </c>
      <c r="N293" s="139">
        <v>7396</v>
      </c>
      <c r="O293" s="139">
        <v>18600</v>
      </c>
      <c r="P293" s="140">
        <v>-130200</v>
      </c>
      <c r="Q293" s="138">
        <v>45169</v>
      </c>
      <c r="AR293">
        <f t="shared" si="18"/>
        <v>0</v>
      </c>
      <c r="AS293">
        <f t="shared" si="19"/>
        <v>0</v>
      </c>
      <c r="AT293">
        <f t="shared" si="17"/>
        <v>0</v>
      </c>
    </row>
    <row r="294" spans="2:46" ht="15.75" customHeight="1" thickBot="1">
      <c r="B294" t="str">
        <f t="shared" si="16"/>
        <v>INDIAMART4516945225</v>
      </c>
      <c r="C294" s="137" t="s">
        <v>226</v>
      </c>
      <c r="D294" s="137" t="s">
        <v>137</v>
      </c>
      <c r="E294" s="138">
        <v>45197</v>
      </c>
      <c r="F294" s="139">
        <v>0</v>
      </c>
      <c r="G294" s="137" t="s">
        <v>223</v>
      </c>
      <c r="H294" s="139">
        <v>3022.85</v>
      </c>
      <c r="I294" s="139">
        <v>3088.85</v>
      </c>
      <c r="J294" s="139">
        <v>3015.55</v>
      </c>
      <c r="K294" s="139">
        <v>3081.1</v>
      </c>
      <c r="L294" s="139">
        <v>3081.1</v>
      </c>
      <c r="M294" s="139">
        <v>1402</v>
      </c>
      <c r="N294" s="139">
        <v>12870.17</v>
      </c>
      <c r="O294" s="139">
        <v>641100</v>
      </c>
      <c r="P294" s="140">
        <v>109200</v>
      </c>
      <c r="Q294" s="138">
        <v>45169</v>
      </c>
      <c r="AR294">
        <f t="shared" si="18"/>
        <v>0</v>
      </c>
      <c r="AS294">
        <f t="shared" si="19"/>
        <v>0</v>
      </c>
      <c r="AT294">
        <f t="shared" si="17"/>
        <v>0</v>
      </c>
    </row>
    <row r="295" spans="2:46" ht="15.75" customHeight="1" thickBot="1">
      <c r="B295" t="str">
        <f t="shared" si="16"/>
        <v>INDIGO4516945169</v>
      </c>
      <c r="C295" s="137" t="s">
        <v>226</v>
      </c>
      <c r="D295" s="137" t="s">
        <v>137</v>
      </c>
      <c r="E295" s="138">
        <v>45225</v>
      </c>
      <c r="F295" s="139">
        <v>0</v>
      </c>
      <c r="G295" s="137" t="s">
        <v>223</v>
      </c>
      <c r="H295" s="139">
        <v>3038.15</v>
      </c>
      <c r="I295" s="139">
        <v>3094.95</v>
      </c>
      <c r="J295" s="139">
        <v>3038.15</v>
      </c>
      <c r="K295" s="139">
        <v>3077</v>
      </c>
      <c r="L295" s="139">
        <v>3094.75</v>
      </c>
      <c r="M295" s="139">
        <v>24</v>
      </c>
      <c r="N295" s="139">
        <v>219.93</v>
      </c>
      <c r="O295" s="139">
        <v>10200</v>
      </c>
      <c r="P295" s="140">
        <v>3900</v>
      </c>
      <c r="Q295" s="138">
        <v>45169</v>
      </c>
      <c r="AR295">
        <f t="shared" si="18"/>
        <v>7341000</v>
      </c>
      <c r="AS295">
        <f t="shared" si="19"/>
        <v>177600</v>
      </c>
      <c r="AT295">
        <f t="shared" si="17"/>
        <v>7163400</v>
      </c>
    </row>
    <row r="296" spans="2:46" ht="15.75" customHeight="1" thickBot="1">
      <c r="B296" t="str">
        <f t="shared" si="16"/>
        <v>INDIGO4516945197</v>
      </c>
      <c r="C296" s="137" t="s">
        <v>226</v>
      </c>
      <c r="D296" s="137" t="s">
        <v>138</v>
      </c>
      <c r="E296" s="138">
        <v>45169</v>
      </c>
      <c r="F296" s="139">
        <v>0</v>
      </c>
      <c r="G296" s="137" t="s">
        <v>223</v>
      </c>
      <c r="H296" s="139">
        <v>2447.6</v>
      </c>
      <c r="I296" s="139">
        <v>2450</v>
      </c>
      <c r="J296" s="139">
        <v>2420</v>
      </c>
      <c r="K296" s="139">
        <v>2433.15</v>
      </c>
      <c r="L296" s="139">
        <v>2435</v>
      </c>
      <c r="M296" s="139">
        <v>6289</v>
      </c>
      <c r="N296" s="139">
        <v>45886.48</v>
      </c>
      <c r="O296" s="139">
        <v>545400</v>
      </c>
      <c r="P296" s="140">
        <v>-1274700</v>
      </c>
      <c r="Q296" s="138">
        <v>45169</v>
      </c>
      <c r="AR296">
        <f t="shared" si="18"/>
        <v>0</v>
      </c>
      <c r="AS296">
        <f t="shared" si="19"/>
        <v>0</v>
      </c>
      <c r="AT296">
        <f t="shared" si="17"/>
        <v>0</v>
      </c>
    </row>
    <row r="297" spans="2:46" ht="15.75" customHeight="1" thickBot="1">
      <c r="B297" t="str">
        <f t="shared" si="16"/>
        <v>INDIGO4516945225</v>
      </c>
      <c r="C297" s="137" t="s">
        <v>226</v>
      </c>
      <c r="D297" s="137" t="s">
        <v>138</v>
      </c>
      <c r="E297" s="138">
        <v>45197</v>
      </c>
      <c r="F297" s="139">
        <v>0</v>
      </c>
      <c r="G297" s="137" t="s">
        <v>223</v>
      </c>
      <c r="H297" s="139">
        <v>2455.9499999999998</v>
      </c>
      <c r="I297" s="139">
        <v>2467.75</v>
      </c>
      <c r="J297" s="139">
        <v>2438.1</v>
      </c>
      <c r="K297" s="139">
        <v>2451.5500000000002</v>
      </c>
      <c r="L297" s="139">
        <v>2451.5500000000002</v>
      </c>
      <c r="M297" s="139">
        <v>7282</v>
      </c>
      <c r="N297" s="139">
        <v>53511.87</v>
      </c>
      <c r="O297" s="139">
        <v>6746700</v>
      </c>
      <c r="P297" s="140">
        <v>1443600</v>
      </c>
      <c r="Q297" s="138">
        <v>45169</v>
      </c>
      <c r="AR297">
        <f t="shared" si="18"/>
        <v>0</v>
      </c>
      <c r="AS297">
        <f t="shared" si="19"/>
        <v>0</v>
      </c>
      <c r="AT297">
        <f t="shared" si="17"/>
        <v>0</v>
      </c>
    </row>
    <row r="298" spans="2:46" ht="15.75" customHeight="1" thickBot="1">
      <c r="B298" t="str">
        <f t="shared" si="16"/>
        <v>INDUSINDBK4516945169</v>
      </c>
      <c r="C298" s="137" t="s">
        <v>226</v>
      </c>
      <c r="D298" s="137" t="s">
        <v>138</v>
      </c>
      <c r="E298" s="138">
        <v>45225</v>
      </c>
      <c r="F298" s="139">
        <v>0</v>
      </c>
      <c r="G298" s="137" t="s">
        <v>223</v>
      </c>
      <c r="H298" s="139">
        <v>2472</v>
      </c>
      <c r="I298" s="139">
        <v>2477.4</v>
      </c>
      <c r="J298" s="139">
        <v>2462</v>
      </c>
      <c r="K298" s="139">
        <v>2471.4499999999998</v>
      </c>
      <c r="L298" s="139">
        <v>2471.4499999999998</v>
      </c>
      <c r="M298" s="139">
        <v>81</v>
      </c>
      <c r="N298" s="139">
        <v>599.84</v>
      </c>
      <c r="O298" s="141">
        <v>48900</v>
      </c>
      <c r="P298" s="140">
        <v>8700</v>
      </c>
      <c r="Q298" s="138">
        <v>45169</v>
      </c>
      <c r="AR298">
        <f t="shared" si="18"/>
        <v>21573000</v>
      </c>
      <c r="AS298">
        <f t="shared" si="19"/>
        <v>1025000</v>
      </c>
      <c r="AT298">
        <f t="shared" si="17"/>
        <v>20548000</v>
      </c>
    </row>
    <row r="299" spans="2:46" ht="15.75" customHeight="1" thickBot="1">
      <c r="B299" t="str">
        <f t="shared" si="16"/>
        <v>INDUSINDBK4516945197</v>
      </c>
      <c r="C299" s="137" t="s">
        <v>226</v>
      </c>
      <c r="D299" s="137" t="s">
        <v>40</v>
      </c>
      <c r="E299" s="138">
        <v>45169</v>
      </c>
      <c r="F299" s="139">
        <v>0</v>
      </c>
      <c r="G299" s="137" t="s">
        <v>223</v>
      </c>
      <c r="H299" s="139">
        <v>1404.9</v>
      </c>
      <c r="I299" s="139">
        <v>1404.9</v>
      </c>
      <c r="J299" s="139">
        <v>1365.4</v>
      </c>
      <c r="K299" s="139">
        <v>1376.85</v>
      </c>
      <c r="L299" s="139">
        <v>1378.15</v>
      </c>
      <c r="M299" s="139">
        <v>10061</v>
      </c>
      <c r="N299" s="139">
        <v>69282.259999999995</v>
      </c>
      <c r="O299" s="139">
        <v>974000</v>
      </c>
      <c r="P299" s="140">
        <v>-3446000</v>
      </c>
      <c r="Q299" s="138">
        <v>45169</v>
      </c>
      <c r="AR299">
        <f t="shared" si="18"/>
        <v>0</v>
      </c>
      <c r="AS299">
        <f t="shared" si="19"/>
        <v>0</v>
      </c>
      <c r="AT299">
        <f t="shared" si="17"/>
        <v>0</v>
      </c>
    </row>
    <row r="300" spans="2:46" ht="15.75" customHeight="1" thickBot="1">
      <c r="B300" t="str">
        <f t="shared" si="16"/>
        <v>INDUSINDBK4516945225</v>
      </c>
      <c r="C300" s="137" t="s">
        <v>226</v>
      </c>
      <c r="D300" s="137" t="s">
        <v>40</v>
      </c>
      <c r="E300" s="138">
        <v>45197</v>
      </c>
      <c r="F300" s="139">
        <v>0</v>
      </c>
      <c r="G300" s="137" t="s">
        <v>223</v>
      </c>
      <c r="H300" s="139">
        <v>1404</v>
      </c>
      <c r="I300" s="139">
        <v>1408.8</v>
      </c>
      <c r="J300" s="139">
        <v>1373</v>
      </c>
      <c r="K300" s="139">
        <v>1384.5</v>
      </c>
      <c r="L300" s="139">
        <v>1384.5</v>
      </c>
      <c r="M300" s="139">
        <v>21033</v>
      </c>
      <c r="N300" s="139">
        <v>145655.95000000001</v>
      </c>
      <c r="O300" s="139">
        <v>20524000</v>
      </c>
      <c r="P300" s="140">
        <v>4453500</v>
      </c>
      <c r="Q300" s="138">
        <v>45169</v>
      </c>
      <c r="AR300">
        <f t="shared" si="18"/>
        <v>0</v>
      </c>
      <c r="AS300">
        <f t="shared" si="19"/>
        <v>0</v>
      </c>
      <c r="AT300">
        <f t="shared" si="17"/>
        <v>0</v>
      </c>
    </row>
    <row r="301" spans="2:46" ht="15.75" customHeight="1" thickBot="1">
      <c r="B301" t="str">
        <f t="shared" si="16"/>
        <v>INDUSTOWER4516945169</v>
      </c>
      <c r="C301" s="137" t="s">
        <v>226</v>
      </c>
      <c r="D301" s="137" t="s">
        <v>40</v>
      </c>
      <c r="E301" s="138">
        <v>45225</v>
      </c>
      <c r="F301" s="139">
        <v>0</v>
      </c>
      <c r="G301" s="137" t="s">
        <v>223</v>
      </c>
      <c r="H301" s="139">
        <v>1416.8</v>
      </c>
      <c r="I301" s="139">
        <v>1417</v>
      </c>
      <c r="J301" s="139">
        <v>1384.8</v>
      </c>
      <c r="K301" s="139">
        <v>1394.55</v>
      </c>
      <c r="L301" s="139">
        <v>1394.55</v>
      </c>
      <c r="M301" s="139">
        <v>168</v>
      </c>
      <c r="N301" s="139">
        <v>1171.81</v>
      </c>
      <c r="O301" s="139">
        <v>75000</v>
      </c>
      <c r="P301" s="140">
        <v>17500</v>
      </c>
      <c r="Q301" s="138">
        <v>45169</v>
      </c>
      <c r="AR301">
        <f t="shared" si="18"/>
        <v>92163800</v>
      </c>
      <c r="AS301">
        <f t="shared" si="19"/>
        <v>1118600</v>
      </c>
      <c r="AT301">
        <f t="shared" si="17"/>
        <v>91045200</v>
      </c>
    </row>
    <row r="302" spans="2:46" ht="15.75" customHeight="1" thickBot="1">
      <c r="B302" t="str">
        <f t="shared" si="16"/>
        <v>INDUSTOWER4516945197</v>
      </c>
      <c r="C302" s="137" t="s">
        <v>226</v>
      </c>
      <c r="D302" s="137" t="s">
        <v>139</v>
      </c>
      <c r="E302" s="138">
        <v>45169</v>
      </c>
      <c r="F302" s="139">
        <v>0</v>
      </c>
      <c r="G302" s="137" t="s">
        <v>223</v>
      </c>
      <c r="H302" s="139">
        <v>178.3</v>
      </c>
      <c r="I302" s="139">
        <v>178.55</v>
      </c>
      <c r="J302" s="139">
        <v>173.8</v>
      </c>
      <c r="K302" s="139">
        <v>174.75</v>
      </c>
      <c r="L302" s="139">
        <v>175.2</v>
      </c>
      <c r="M302" s="139">
        <v>4368</v>
      </c>
      <c r="N302" s="139">
        <v>26187.94</v>
      </c>
      <c r="O302" s="139">
        <v>6721800</v>
      </c>
      <c r="P302" s="140">
        <v>-5586200</v>
      </c>
      <c r="Q302" s="138">
        <v>45169</v>
      </c>
      <c r="AR302">
        <f t="shared" si="18"/>
        <v>0</v>
      </c>
      <c r="AS302">
        <f t="shared" si="19"/>
        <v>0</v>
      </c>
      <c r="AT302">
        <f t="shared" si="17"/>
        <v>0</v>
      </c>
    </row>
    <row r="303" spans="2:46" ht="15.75" customHeight="1" thickBot="1">
      <c r="B303" t="str">
        <f t="shared" si="16"/>
        <v>INDUSTOWER4516945225</v>
      </c>
      <c r="C303" s="137" t="s">
        <v>226</v>
      </c>
      <c r="D303" s="137" t="s">
        <v>139</v>
      </c>
      <c r="E303" s="138">
        <v>45197</v>
      </c>
      <c r="F303" s="139">
        <v>0</v>
      </c>
      <c r="G303" s="137" t="s">
        <v>223</v>
      </c>
      <c r="H303" s="139">
        <v>180.4</v>
      </c>
      <c r="I303" s="139">
        <v>180.4</v>
      </c>
      <c r="J303" s="139">
        <v>175.15</v>
      </c>
      <c r="K303" s="139">
        <v>176.05</v>
      </c>
      <c r="L303" s="139">
        <v>176.05</v>
      </c>
      <c r="M303" s="139">
        <v>5450</v>
      </c>
      <c r="N303" s="139">
        <v>32932.6</v>
      </c>
      <c r="O303" s="139">
        <v>84976200</v>
      </c>
      <c r="P303" s="140">
        <v>6609600</v>
      </c>
      <c r="Q303" s="138">
        <v>45169</v>
      </c>
      <c r="AR303">
        <f t="shared" si="18"/>
        <v>0</v>
      </c>
      <c r="AS303">
        <f t="shared" si="19"/>
        <v>0</v>
      </c>
      <c r="AT303">
        <f t="shared" si="17"/>
        <v>0</v>
      </c>
    </row>
    <row r="304" spans="2:46" ht="15.75" customHeight="1" thickBot="1">
      <c r="B304" t="str">
        <f t="shared" si="16"/>
        <v>INFY4516945169</v>
      </c>
      <c r="C304" s="137" t="s">
        <v>226</v>
      </c>
      <c r="D304" s="137" t="s">
        <v>139</v>
      </c>
      <c r="E304" s="138">
        <v>45225</v>
      </c>
      <c r="F304" s="139">
        <v>0</v>
      </c>
      <c r="G304" s="137" t="s">
        <v>223</v>
      </c>
      <c r="H304" s="139">
        <v>180.65</v>
      </c>
      <c r="I304" s="139">
        <v>180.65</v>
      </c>
      <c r="J304" s="139">
        <v>176.75</v>
      </c>
      <c r="K304" s="139">
        <v>177.5</v>
      </c>
      <c r="L304" s="139">
        <v>177.5</v>
      </c>
      <c r="M304" s="139">
        <v>76</v>
      </c>
      <c r="N304" s="139">
        <v>463.01</v>
      </c>
      <c r="O304" s="139">
        <v>465800</v>
      </c>
      <c r="P304" s="140">
        <v>95200</v>
      </c>
      <c r="Q304" s="138">
        <v>45169</v>
      </c>
      <c r="AR304">
        <f t="shared" si="18"/>
        <v>31677200</v>
      </c>
      <c r="AS304">
        <f t="shared" si="19"/>
        <v>1095600</v>
      </c>
      <c r="AT304">
        <f t="shared" si="17"/>
        <v>30581600</v>
      </c>
    </row>
    <row r="305" spans="2:46" ht="15.75" customHeight="1" thickBot="1">
      <c r="B305" t="str">
        <f t="shared" si="16"/>
        <v>INFY4516945197</v>
      </c>
      <c r="C305" s="137" t="s">
        <v>226</v>
      </c>
      <c r="D305" s="137" t="s">
        <v>21</v>
      </c>
      <c r="E305" s="138">
        <v>45169</v>
      </c>
      <c r="F305" s="139">
        <v>0</v>
      </c>
      <c r="G305" s="137" t="s">
        <v>223</v>
      </c>
      <c r="H305" s="139">
        <v>1436.05</v>
      </c>
      <c r="I305" s="139">
        <v>1442.55</v>
      </c>
      <c r="J305" s="139">
        <v>1430</v>
      </c>
      <c r="K305" s="139">
        <v>1436.05</v>
      </c>
      <c r="L305" s="139">
        <v>1435.45</v>
      </c>
      <c r="M305" s="139">
        <v>21127</v>
      </c>
      <c r="N305" s="139">
        <v>121511.98</v>
      </c>
      <c r="O305" s="139">
        <v>6224000</v>
      </c>
      <c r="P305" s="140">
        <v>-5136400</v>
      </c>
      <c r="Q305" s="138">
        <v>45169</v>
      </c>
      <c r="AR305">
        <f t="shared" si="18"/>
        <v>0</v>
      </c>
      <c r="AS305">
        <f t="shared" si="19"/>
        <v>0</v>
      </c>
      <c r="AT305">
        <f t="shared" si="17"/>
        <v>0</v>
      </c>
    </row>
    <row r="306" spans="2:46" ht="15.75" customHeight="1" thickBot="1">
      <c r="B306" t="str">
        <f t="shared" si="16"/>
        <v>INFY4516945225</v>
      </c>
      <c r="C306" s="137" t="s">
        <v>226</v>
      </c>
      <c r="D306" s="137" t="s">
        <v>21</v>
      </c>
      <c r="E306" s="138">
        <v>45197</v>
      </c>
      <c r="F306" s="139">
        <v>0</v>
      </c>
      <c r="G306" s="137" t="s">
        <v>223</v>
      </c>
      <c r="H306" s="139">
        <v>1445.15</v>
      </c>
      <c r="I306" s="139">
        <v>1453.4</v>
      </c>
      <c r="J306" s="139">
        <v>1439.4</v>
      </c>
      <c r="K306" s="139">
        <v>1445.2</v>
      </c>
      <c r="L306" s="139">
        <v>1445.2</v>
      </c>
      <c r="M306" s="139">
        <v>32245</v>
      </c>
      <c r="N306" s="139">
        <v>186697.9</v>
      </c>
      <c r="O306" s="139">
        <v>24395600</v>
      </c>
      <c r="P306" s="140">
        <v>6147200</v>
      </c>
      <c r="Q306" s="138">
        <v>45169</v>
      </c>
      <c r="AR306">
        <f t="shared" si="18"/>
        <v>0</v>
      </c>
      <c r="AS306">
        <f t="shared" si="19"/>
        <v>0</v>
      </c>
      <c r="AT306">
        <f t="shared" si="17"/>
        <v>0</v>
      </c>
    </row>
    <row r="307" spans="2:46" ht="15.75" customHeight="1" thickBot="1">
      <c r="B307" t="str">
        <f t="shared" si="16"/>
        <v>IOC4516945169</v>
      </c>
      <c r="C307" s="137" t="s">
        <v>226</v>
      </c>
      <c r="D307" s="137" t="s">
        <v>21</v>
      </c>
      <c r="E307" s="138">
        <v>45225</v>
      </c>
      <c r="F307" s="139">
        <v>0</v>
      </c>
      <c r="G307" s="137" t="s">
        <v>223</v>
      </c>
      <c r="H307" s="139">
        <v>1449.05</v>
      </c>
      <c r="I307" s="139">
        <v>1451.85</v>
      </c>
      <c r="J307" s="139">
        <v>1438.55</v>
      </c>
      <c r="K307" s="139">
        <v>1443.85</v>
      </c>
      <c r="L307" s="139">
        <v>1443.85</v>
      </c>
      <c r="M307" s="139">
        <v>645</v>
      </c>
      <c r="N307" s="139">
        <v>3733.02</v>
      </c>
      <c r="O307" s="139">
        <v>1057600</v>
      </c>
      <c r="P307" s="140">
        <v>84800</v>
      </c>
      <c r="Q307" s="138">
        <v>45169</v>
      </c>
      <c r="AR307">
        <f t="shared" si="18"/>
        <v>112089250</v>
      </c>
      <c r="AS307">
        <f t="shared" si="19"/>
        <v>-302250</v>
      </c>
      <c r="AT307">
        <f t="shared" si="17"/>
        <v>112391500</v>
      </c>
    </row>
    <row r="308" spans="2:46" ht="15.75" customHeight="1" thickBot="1">
      <c r="B308" t="str">
        <f t="shared" si="16"/>
        <v>IOC4516945197</v>
      </c>
      <c r="C308" s="137" t="s">
        <v>226</v>
      </c>
      <c r="D308" s="137" t="s">
        <v>141</v>
      </c>
      <c r="E308" s="138">
        <v>45169</v>
      </c>
      <c r="F308" s="139">
        <v>0</v>
      </c>
      <c r="G308" s="137" t="s">
        <v>223</v>
      </c>
      <c r="H308" s="139">
        <v>90.5</v>
      </c>
      <c r="I308" s="139">
        <v>90.85</v>
      </c>
      <c r="J308" s="139">
        <v>88.8</v>
      </c>
      <c r="K308" s="139">
        <v>89.05</v>
      </c>
      <c r="L308" s="139">
        <v>89.1</v>
      </c>
      <c r="M308" s="139">
        <v>4078</v>
      </c>
      <c r="N308" s="139">
        <v>35534.07</v>
      </c>
      <c r="O308" s="141">
        <v>7150000</v>
      </c>
      <c r="P308" s="140">
        <v>-25876500</v>
      </c>
      <c r="Q308" s="138">
        <v>45169</v>
      </c>
      <c r="AR308">
        <f t="shared" si="18"/>
        <v>0</v>
      </c>
      <c r="AS308">
        <f t="shared" si="19"/>
        <v>0</v>
      </c>
      <c r="AT308">
        <f t="shared" si="17"/>
        <v>0</v>
      </c>
    </row>
    <row r="309" spans="2:46" ht="15.75" customHeight="1" thickBot="1">
      <c r="B309" t="str">
        <f t="shared" si="16"/>
        <v>IOC4516945225</v>
      </c>
      <c r="C309" s="137" t="s">
        <v>226</v>
      </c>
      <c r="D309" s="137" t="s">
        <v>141</v>
      </c>
      <c r="E309" s="138">
        <v>45197</v>
      </c>
      <c r="F309" s="139">
        <v>0</v>
      </c>
      <c r="G309" s="137" t="s">
        <v>223</v>
      </c>
      <c r="H309" s="139">
        <v>90.95</v>
      </c>
      <c r="I309" s="139">
        <v>91.5</v>
      </c>
      <c r="J309" s="139">
        <v>89.35</v>
      </c>
      <c r="K309" s="139">
        <v>89.65</v>
      </c>
      <c r="L309" s="139">
        <v>89.65</v>
      </c>
      <c r="M309" s="139">
        <v>4354</v>
      </c>
      <c r="N309" s="139">
        <v>38222.18</v>
      </c>
      <c r="O309" s="139">
        <v>101556000</v>
      </c>
      <c r="P309" s="140">
        <v>25057500</v>
      </c>
      <c r="Q309" s="138">
        <v>45169</v>
      </c>
      <c r="AR309">
        <f t="shared" si="18"/>
        <v>0</v>
      </c>
      <c r="AS309">
        <f t="shared" si="19"/>
        <v>0</v>
      </c>
      <c r="AT309">
        <f t="shared" si="17"/>
        <v>0</v>
      </c>
    </row>
    <row r="310" spans="2:46" ht="15.75" customHeight="1" thickBot="1">
      <c r="B310" t="str">
        <f t="shared" si="16"/>
        <v>IPCALAB4516945169</v>
      </c>
      <c r="C310" s="137" t="s">
        <v>226</v>
      </c>
      <c r="D310" s="137" t="s">
        <v>141</v>
      </c>
      <c r="E310" s="138">
        <v>45225</v>
      </c>
      <c r="F310" s="139">
        <v>0</v>
      </c>
      <c r="G310" s="137" t="s">
        <v>223</v>
      </c>
      <c r="H310" s="139">
        <v>91.9</v>
      </c>
      <c r="I310" s="139">
        <v>92.15</v>
      </c>
      <c r="J310" s="139">
        <v>90.1</v>
      </c>
      <c r="K310" s="139">
        <v>90.35</v>
      </c>
      <c r="L310" s="139">
        <v>90.35</v>
      </c>
      <c r="M310" s="139">
        <v>125</v>
      </c>
      <c r="N310" s="139">
        <v>1105.76</v>
      </c>
      <c r="O310" s="139">
        <v>3383250</v>
      </c>
      <c r="P310" s="140">
        <v>516750</v>
      </c>
      <c r="Q310" s="138">
        <v>45169</v>
      </c>
      <c r="AR310">
        <f t="shared" si="18"/>
        <v>1729650</v>
      </c>
      <c r="AS310">
        <f t="shared" si="19"/>
        <v>-318500</v>
      </c>
      <c r="AT310">
        <f t="shared" si="17"/>
        <v>2048150</v>
      </c>
    </row>
    <row r="311" spans="2:46" ht="15.75" customHeight="1" thickBot="1">
      <c r="B311" t="str">
        <f t="shared" si="16"/>
        <v>IPCALAB4516945197</v>
      </c>
      <c r="C311" s="137" t="s">
        <v>226</v>
      </c>
      <c r="D311" s="137" t="s">
        <v>142</v>
      </c>
      <c r="E311" s="138">
        <v>45169</v>
      </c>
      <c r="F311" s="139">
        <v>0</v>
      </c>
      <c r="G311" s="137" t="s">
        <v>223</v>
      </c>
      <c r="H311" s="139">
        <v>886.25</v>
      </c>
      <c r="I311" s="139">
        <v>892.5</v>
      </c>
      <c r="J311" s="139">
        <v>866</v>
      </c>
      <c r="K311" s="139">
        <v>870.6</v>
      </c>
      <c r="L311" s="139">
        <v>873.45</v>
      </c>
      <c r="M311" s="139">
        <v>1138</v>
      </c>
      <c r="N311" s="139">
        <v>6478.37</v>
      </c>
      <c r="O311" s="139">
        <v>182650</v>
      </c>
      <c r="P311" s="140">
        <v>-268450</v>
      </c>
      <c r="Q311" s="138">
        <v>45169</v>
      </c>
      <c r="AR311">
        <f t="shared" si="18"/>
        <v>0</v>
      </c>
      <c r="AS311">
        <f t="shared" si="19"/>
        <v>0</v>
      </c>
      <c r="AT311">
        <f t="shared" si="17"/>
        <v>0</v>
      </c>
    </row>
    <row r="312" spans="2:46" ht="15.75" customHeight="1" thickBot="1">
      <c r="B312" t="str">
        <f t="shared" si="16"/>
        <v>IPCALAB4516945225</v>
      </c>
      <c r="C312" s="137" t="s">
        <v>226</v>
      </c>
      <c r="D312" s="137" t="s">
        <v>142</v>
      </c>
      <c r="E312" s="138">
        <v>45197</v>
      </c>
      <c r="F312" s="139">
        <v>0</v>
      </c>
      <c r="G312" s="137" t="s">
        <v>223</v>
      </c>
      <c r="H312" s="139">
        <v>894.1</v>
      </c>
      <c r="I312" s="139">
        <v>894.1</v>
      </c>
      <c r="J312" s="139">
        <v>866.5</v>
      </c>
      <c r="K312" s="139">
        <v>871.45</v>
      </c>
      <c r="L312" s="139">
        <v>871.45</v>
      </c>
      <c r="M312" s="139">
        <v>1451</v>
      </c>
      <c r="N312" s="139">
        <v>8269.0499999999993</v>
      </c>
      <c r="O312" s="139">
        <v>1506700</v>
      </c>
      <c r="P312" s="140">
        <v>-57850</v>
      </c>
      <c r="Q312" s="138">
        <v>45169</v>
      </c>
      <c r="AR312">
        <f t="shared" si="18"/>
        <v>0</v>
      </c>
      <c r="AS312" s="76">
        <f t="shared" si="19"/>
        <v>0</v>
      </c>
      <c r="AT312" s="76">
        <f t="shared" si="17"/>
        <v>0</v>
      </c>
    </row>
    <row r="313" spans="2:46" ht="15.75" customHeight="1" thickBot="1">
      <c r="B313" t="str">
        <f t="shared" si="16"/>
        <v>IRCTC4516945169</v>
      </c>
      <c r="C313" s="137" t="s">
        <v>226</v>
      </c>
      <c r="D313" s="137" t="s">
        <v>142</v>
      </c>
      <c r="E313" s="138">
        <v>45225</v>
      </c>
      <c r="F313" s="139">
        <v>0</v>
      </c>
      <c r="G313" s="137" t="s">
        <v>223</v>
      </c>
      <c r="H313" s="139">
        <v>880</v>
      </c>
      <c r="I313" s="139">
        <v>882</v>
      </c>
      <c r="J313" s="139">
        <v>869</v>
      </c>
      <c r="K313" s="139">
        <v>873.85</v>
      </c>
      <c r="L313" s="139">
        <v>873.85</v>
      </c>
      <c r="M313" s="139">
        <v>17</v>
      </c>
      <c r="N313" s="139">
        <v>96.74</v>
      </c>
      <c r="O313" s="139">
        <v>40300</v>
      </c>
      <c r="P313" s="140">
        <v>7800</v>
      </c>
      <c r="Q313" s="138">
        <v>45169</v>
      </c>
      <c r="AR313">
        <f t="shared" si="18"/>
        <v>13300875</v>
      </c>
      <c r="AS313">
        <f t="shared" si="19"/>
        <v>-464625</v>
      </c>
      <c r="AT313">
        <f t="shared" si="17"/>
        <v>13765500</v>
      </c>
    </row>
    <row r="314" spans="2:46" ht="15.75" customHeight="1" thickBot="1">
      <c r="B314" t="str">
        <f t="shared" si="16"/>
        <v>IRCTC4516945197</v>
      </c>
      <c r="C314" s="137" t="s">
        <v>226</v>
      </c>
      <c r="D314" s="137" t="s">
        <v>143</v>
      </c>
      <c r="E314" s="138">
        <v>45169</v>
      </c>
      <c r="F314" s="139">
        <v>0</v>
      </c>
      <c r="G314" s="137" t="s">
        <v>223</v>
      </c>
      <c r="H314" s="139">
        <v>672.1</v>
      </c>
      <c r="I314" s="139">
        <v>678</v>
      </c>
      <c r="J314" s="139">
        <v>667.5</v>
      </c>
      <c r="K314" s="139">
        <v>672.55</v>
      </c>
      <c r="L314" s="139">
        <v>672</v>
      </c>
      <c r="M314" s="139">
        <v>5029</v>
      </c>
      <c r="N314" s="139">
        <v>29573.5</v>
      </c>
      <c r="O314" s="139">
        <v>613375</v>
      </c>
      <c r="P314" s="140">
        <v>-2593500</v>
      </c>
      <c r="Q314" s="138">
        <v>45169</v>
      </c>
      <c r="AR314">
        <f t="shared" si="18"/>
        <v>0</v>
      </c>
      <c r="AS314">
        <f t="shared" si="19"/>
        <v>0</v>
      </c>
      <c r="AT314">
        <f t="shared" si="17"/>
        <v>0</v>
      </c>
    </row>
    <row r="315" spans="2:46" ht="15.75" customHeight="1" thickBot="1">
      <c r="B315" t="str">
        <f t="shared" si="16"/>
        <v>IRCTC4516945225</v>
      </c>
      <c r="C315" s="137" t="s">
        <v>226</v>
      </c>
      <c r="D315" s="137" t="s">
        <v>143</v>
      </c>
      <c r="E315" s="138">
        <v>45197</v>
      </c>
      <c r="F315" s="139">
        <v>0</v>
      </c>
      <c r="G315" s="137" t="s">
        <v>223</v>
      </c>
      <c r="H315" s="139">
        <v>675.95</v>
      </c>
      <c r="I315" s="139">
        <v>682.15</v>
      </c>
      <c r="J315" s="139">
        <v>672</v>
      </c>
      <c r="K315" s="139">
        <v>677.05</v>
      </c>
      <c r="L315" s="139">
        <v>677.05</v>
      </c>
      <c r="M315" s="139">
        <v>6725</v>
      </c>
      <c r="N315" s="139">
        <v>39824.660000000003</v>
      </c>
      <c r="O315" s="139">
        <v>12376000</v>
      </c>
      <c r="P315" s="140">
        <v>2071125</v>
      </c>
      <c r="Q315" s="138">
        <v>45169</v>
      </c>
      <c r="AR315">
        <f t="shared" si="18"/>
        <v>0</v>
      </c>
      <c r="AS315">
        <f t="shared" si="19"/>
        <v>0</v>
      </c>
      <c r="AT315">
        <f t="shared" si="17"/>
        <v>0</v>
      </c>
    </row>
    <row r="316" spans="2:46" ht="15.75" customHeight="1" thickBot="1">
      <c r="B316" t="str">
        <f t="shared" si="16"/>
        <v>ITC4516945169</v>
      </c>
      <c r="C316" s="137" t="s">
        <v>226</v>
      </c>
      <c r="D316" s="137" t="s">
        <v>143</v>
      </c>
      <c r="E316" s="138">
        <v>45225</v>
      </c>
      <c r="F316" s="139">
        <v>0</v>
      </c>
      <c r="G316" s="137" t="s">
        <v>223</v>
      </c>
      <c r="H316" s="139">
        <v>682</v>
      </c>
      <c r="I316" s="139">
        <v>683.5</v>
      </c>
      <c r="J316" s="139">
        <v>677</v>
      </c>
      <c r="K316" s="139">
        <v>681.2</v>
      </c>
      <c r="L316" s="139">
        <v>681.2</v>
      </c>
      <c r="M316" s="139">
        <v>125</v>
      </c>
      <c r="N316" s="139">
        <v>745.18</v>
      </c>
      <c r="O316" s="139">
        <v>311500</v>
      </c>
      <c r="P316" s="140">
        <v>57750</v>
      </c>
      <c r="Q316" s="138">
        <v>45169</v>
      </c>
      <c r="AR316">
        <f t="shared" si="18"/>
        <v>73270400</v>
      </c>
      <c r="AS316">
        <f t="shared" si="19"/>
        <v>2012800</v>
      </c>
      <c r="AT316">
        <f t="shared" si="17"/>
        <v>71257600</v>
      </c>
    </row>
    <row r="317" spans="2:46" ht="15.75" customHeight="1" thickBot="1">
      <c r="B317" t="str">
        <f t="shared" si="16"/>
        <v>ITC4516945197</v>
      </c>
      <c r="C317" s="137" t="s">
        <v>226</v>
      </c>
      <c r="D317" s="137" t="s">
        <v>22</v>
      </c>
      <c r="E317" s="138">
        <v>45169</v>
      </c>
      <c r="F317" s="139">
        <v>0</v>
      </c>
      <c r="G317" s="137" t="s">
        <v>223</v>
      </c>
      <c r="H317" s="139">
        <v>442.55</v>
      </c>
      <c r="I317" s="139">
        <v>443.7</v>
      </c>
      <c r="J317" s="139">
        <v>435</v>
      </c>
      <c r="K317" s="139">
        <v>439.1</v>
      </c>
      <c r="L317" s="139">
        <v>439.7</v>
      </c>
      <c r="M317" s="139">
        <v>23124</v>
      </c>
      <c r="N317" s="139">
        <v>162359.22</v>
      </c>
      <c r="O317" s="139">
        <v>6136000</v>
      </c>
      <c r="P317" s="140">
        <v>-21824000</v>
      </c>
      <c r="Q317" s="138">
        <v>45169</v>
      </c>
      <c r="AR317">
        <f t="shared" si="18"/>
        <v>0</v>
      </c>
      <c r="AS317">
        <f t="shared" si="19"/>
        <v>0</v>
      </c>
      <c r="AT317">
        <f t="shared" si="17"/>
        <v>0</v>
      </c>
    </row>
    <row r="318" spans="2:46" ht="15.75" customHeight="1" thickBot="1">
      <c r="B318" t="str">
        <f t="shared" si="16"/>
        <v>ITC4516945225</v>
      </c>
      <c r="C318" s="137" t="s">
        <v>226</v>
      </c>
      <c r="D318" s="137" t="s">
        <v>22</v>
      </c>
      <c r="E318" s="138">
        <v>45197</v>
      </c>
      <c r="F318" s="139">
        <v>0</v>
      </c>
      <c r="G318" s="137" t="s">
        <v>223</v>
      </c>
      <c r="H318" s="139">
        <v>444.75</v>
      </c>
      <c r="I318" s="139">
        <v>446.6</v>
      </c>
      <c r="J318" s="139">
        <v>438.4</v>
      </c>
      <c r="K318" s="139">
        <v>441.3</v>
      </c>
      <c r="L318" s="139">
        <v>441.3</v>
      </c>
      <c r="M318" s="139">
        <v>26390</v>
      </c>
      <c r="N318" s="139">
        <v>186449.28</v>
      </c>
      <c r="O318" s="139">
        <v>65907200</v>
      </c>
      <c r="P318" s="140">
        <v>23558400</v>
      </c>
      <c r="Q318" s="138">
        <v>45169</v>
      </c>
      <c r="AR318">
        <f t="shared" si="18"/>
        <v>0</v>
      </c>
      <c r="AS318">
        <f t="shared" si="19"/>
        <v>0</v>
      </c>
      <c r="AT318">
        <f t="shared" si="17"/>
        <v>0</v>
      </c>
    </row>
    <row r="319" spans="2:46" ht="15.75" customHeight="1" thickBot="1">
      <c r="B319" t="str">
        <f t="shared" si="16"/>
        <v>JINDALSTEL4516945169</v>
      </c>
      <c r="C319" s="137" t="s">
        <v>226</v>
      </c>
      <c r="D319" s="137" t="s">
        <v>22</v>
      </c>
      <c r="E319" s="138">
        <v>45225</v>
      </c>
      <c r="F319" s="139">
        <v>0</v>
      </c>
      <c r="G319" s="137" t="s">
        <v>223</v>
      </c>
      <c r="H319" s="139">
        <v>449</v>
      </c>
      <c r="I319" s="139">
        <v>449.15</v>
      </c>
      <c r="J319" s="139">
        <v>442</v>
      </c>
      <c r="K319" s="139">
        <v>445</v>
      </c>
      <c r="L319" s="139">
        <v>445</v>
      </c>
      <c r="M319" s="139">
        <v>302</v>
      </c>
      <c r="N319" s="139">
        <v>2152.9299999999998</v>
      </c>
      <c r="O319" s="139">
        <v>1227200</v>
      </c>
      <c r="P319" s="140">
        <v>278400</v>
      </c>
      <c r="Q319" s="138">
        <v>45169</v>
      </c>
      <c r="AR319">
        <f t="shared" si="18"/>
        <v>26173750</v>
      </c>
      <c r="AS319">
        <f t="shared" si="19"/>
        <v>-631250</v>
      </c>
      <c r="AT319">
        <f t="shared" si="17"/>
        <v>26805000</v>
      </c>
    </row>
    <row r="320" spans="2:46" ht="15.75" customHeight="1" thickBot="1">
      <c r="B320" t="str">
        <f t="shared" si="16"/>
        <v>JINDALSTEL4516945197</v>
      </c>
      <c r="C320" s="137" t="s">
        <v>226</v>
      </c>
      <c r="D320" s="137" t="s">
        <v>144</v>
      </c>
      <c r="E320" s="138">
        <v>45169</v>
      </c>
      <c r="F320" s="139">
        <v>0</v>
      </c>
      <c r="G320" s="137" t="s">
        <v>223</v>
      </c>
      <c r="H320" s="139">
        <v>674.25</v>
      </c>
      <c r="I320" s="139">
        <v>699.95</v>
      </c>
      <c r="J320" s="139">
        <v>672.5</v>
      </c>
      <c r="K320" s="139">
        <v>684.35</v>
      </c>
      <c r="L320" s="139">
        <v>684.5</v>
      </c>
      <c r="M320" s="139">
        <v>3272</v>
      </c>
      <c r="N320" s="139">
        <v>27762.91</v>
      </c>
      <c r="O320" s="139">
        <v>582500</v>
      </c>
      <c r="P320" s="140">
        <v>-2281250</v>
      </c>
      <c r="Q320" s="138">
        <v>45169</v>
      </c>
      <c r="AR320">
        <f t="shared" si="18"/>
        <v>0</v>
      </c>
      <c r="AS320">
        <f t="shared" si="19"/>
        <v>0</v>
      </c>
      <c r="AT320">
        <f t="shared" si="17"/>
        <v>0</v>
      </c>
    </row>
    <row r="321" spans="2:46" ht="15.75" customHeight="1" thickBot="1">
      <c r="B321" t="str">
        <f t="shared" si="16"/>
        <v>JINDALSTEL4516945225</v>
      </c>
      <c r="C321" s="137" t="s">
        <v>226</v>
      </c>
      <c r="D321" s="137" t="s">
        <v>144</v>
      </c>
      <c r="E321" s="138">
        <v>45197</v>
      </c>
      <c r="F321" s="139">
        <v>0</v>
      </c>
      <c r="G321" s="137" t="s">
        <v>223</v>
      </c>
      <c r="H321" s="139">
        <v>679.6</v>
      </c>
      <c r="I321" s="139">
        <v>690.35</v>
      </c>
      <c r="J321" s="139">
        <v>676.7</v>
      </c>
      <c r="K321" s="139">
        <v>688.25</v>
      </c>
      <c r="L321" s="139">
        <v>688.25</v>
      </c>
      <c r="M321" s="139">
        <v>6001</v>
      </c>
      <c r="N321" s="139">
        <v>51316.12</v>
      </c>
      <c r="O321" s="139">
        <v>25488750</v>
      </c>
      <c r="P321" s="140">
        <v>1631250</v>
      </c>
      <c r="Q321" s="138">
        <v>45169</v>
      </c>
      <c r="AR321">
        <f t="shared" si="18"/>
        <v>0</v>
      </c>
      <c r="AS321" s="76">
        <f t="shared" si="19"/>
        <v>0</v>
      </c>
      <c r="AT321" s="76">
        <f t="shared" si="17"/>
        <v>0</v>
      </c>
    </row>
    <row r="322" spans="2:46" ht="15.75" customHeight="1" thickBot="1">
      <c r="B322" t="str">
        <f t="shared" ref="B322:B385" si="20">D323&amp;Q323&amp;E323</f>
        <v>JKCEMENT4516945169</v>
      </c>
      <c r="C322" s="137" t="s">
        <v>226</v>
      </c>
      <c r="D322" s="137" t="s">
        <v>144</v>
      </c>
      <c r="E322" s="138">
        <v>45225</v>
      </c>
      <c r="F322" s="139">
        <v>0</v>
      </c>
      <c r="G322" s="137" t="s">
        <v>223</v>
      </c>
      <c r="H322" s="139">
        <v>683</v>
      </c>
      <c r="I322" s="139">
        <v>694.95</v>
      </c>
      <c r="J322" s="139">
        <v>683</v>
      </c>
      <c r="K322" s="139">
        <v>692.4</v>
      </c>
      <c r="L322" s="139">
        <v>692.4</v>
      </c>
      <c r="M322" s="139">
        <v>37</v>
      </c>
      <c r="N322" s="139">
        <v>318.06</v>
      </c>
      <c r="O322" s="139">
        <v>102500</v>
      </c>
      <c r="P322" s="140">
        <v>18750</v>
      </c>
      <c r="Q322" s="138">
        <v>45169</v>
      </c>
      <c r="AR322">
        <f t="shared" si="18"/>
        <v>541250</v>
      </c>
      <c r="AS322">
        <f t="shared" si="19"/>
        <v>-35750</v>
      </c>
      <c r="AT322">
        <f t="shared" ref="AT322:AT385" si="21">AR322-AS322</f>
        <v>577000</v>
      </c>
    </row>
    <row r="323" spans="2:46" ht="15.75" customHeight="1" thickBot="1">
      <c r="B323" t="str">
        <f t="shared" si="20"/>
        <v>JKCEMENT4516945197</v>
      </c>
      <c r="C323" s="137" t="s">
        <v>226</v>
      </c>
      <c r="D323" s="137" t="s">
        <v>145</v>
      </c>
      <c r="E323" s="138">
        <v>45169</v>
      </c>
      <c r="F323" s="139">
        <v>0</v>
      </c>
      <c r="G323" s="137" t="s">
        <v>223</v>
      </c>
      <c r="H323" s="139">
        <v>3292.75</v>
      </c>
      <c r="I323" s="139">
        <v>3323.95</v>
      </c>
      <c r="J323" s="139">
        <v>3269.3</v>
      </c>
      <c r="K323" s="139">
        <v>3290.65</v>
      </c>
      <c r="L323" s="139">
        <v>3295.7</v>
      </c>
      <c r="M323" s="139">
        <v>615</v>
      </c>
      <c r="N323" s="139">
        <v>5065.59</v>
      </c>
      <c r="O323" s="139">
        <v>33750</v>
      </c>
      <c r="P323" s="140">
        <v>-73000</v>
      </c>
      <c r="Q323" s="138">
        <v>45169</v>
      </c>
      <c r="AR323">
        <f t="shared" ref="AR323:AR386" si="22">IF($AU$2&lt;&gt;5,NA(),IF(D324=D323,0,IF(AND(D326=D324,D325=D324),O324+O325+O326,IF(D325=D324,O325+O324,O324))))</f>
        <v>0</v>
      </c>
      <c r="AS323">
        <f t="shared" ref="AS323:AS386" si="23">IF($AU$2&lt;&gt;5,NA(),IF(D324=D323,0,IF(AND(D326=D324,D325=D324),P324+P325+P326,IF(D325=D324,P325+P324,P324))))</f>
        <v>0</v>
      </c>
      <c r="AT323">
        <f t="shared" si="21"/>
        <v>0</v>
      </c>
    </row>
    <row r="324" spans="2:46" ht="15.75" customHeight="1" thickBot="1">
      <c r="B324" t="str">
        <f t="shared" si="20"/>
        <v>JKCEMENT4516945225</v>
      </c>
      <c r="C324" s="137" t="s">
        <v>226</v>
      </c>
      <c r="D324" s="137" t="s">
        <v>145</v>
      </c>
      <c r="E324" s="138">
        <v>45197</v>
      </c>
      <c r="F324" s="139">
        <v>0</v>
      </c>
      <c r="G324" s="137" t="s">
        <v>223</v>
      </c>
      <c r="H324" s="139">
        <v>3316.05</v>
      </c>
      <c r="I324" s="139">
        <v>3355.9</v>
      </c>
      <c r="J324" s="139">
        <v>3292.05</v>
      </c>
      <c r="K324" s="139">
        <v>3310.5</v>
      </c>
      <c r="L324" s="139">
        <v>3310.5</v>
      </c>
      <c r="M324" s="139">
        <v>1032</v>
      </c>
      <c r="N324" s="139">
        <v>8566.1200000000008</v>
      </c>
      <c r="O324" s="139">
        <v>506500</v>
      </c>
      <c r="P324" s="140">
        <v>37750</v>
      </c>
      <c r="Q324" s="138">
        <v>45169</v>
      </c>
      <c r="AR324">
        <f t="shared" si="22"/>
        <v>0</v>
      </c>
      <c r="AS324">
        <f t="shared" si="23"/>
        <v>0</v>
      </c>
      <c r="AT324">
        <f t="shared" si="21"/>
        <v>0</v>
      </c>
    </row>
    <row r="325" spans="2:46" ht="15.75" customHeight="1" thickBot="1">
      <c r="B325" t="str">
        <f t="shared" si="20"/>
        <v>JSWSTEEL4516945169</v>
      </c>
      <c r="C325" s="137" t="s">
        <v>226</v>
      </c>
      <c r="D325" s="137" t="s">
        <v>145</v>
      </c>
      <c r="E325" s="138">
        <v>45225</v>
      </c>
      <c r="F325" s="139">
        <v>0</v>
      </c>
      <c r="G325" s="137" t="s">
        <v>223</v>
      </c>
      <c r="H325" s="139">
        <v>3288</v>
      </c>
      <c r="I325" s="139">
        <v>3288</v>
      </c>
      <c r="J325" s="139">
        <v>3288</v>
      </c>
      <c r="K325" s="139">
        <v>3288</v>
      </c>
      <c r="L325" s="139">
        <v>3332.15</v>
      </c>
      <c r="M325" s="139">
        <v>3</v>
      </c>
      <c r="N325" s="139">
        <v>24.76</v>
      </c>
      <c r="O325" s="139">
        <v>1000</v>
      </c>
      <c r="P325" s="139">
        <v>-500</v>
      </c>
      <c r="Q325" s="138">
        <v>45169</v>
      </c>
      <c r="AR325">
        <f t="shared" si="22"/>
        <v>18774450</v>
      </c>
      <c r="AS325">
        <f t="shared" si="23"/>
        <v>460350</v>
      </c>
      <c r="AT325">
        <f t="shared" si="21"/>
        <v>18314100</v>
      </c>
    </row>
    <row r="326" spans="2:46" ht="15.75" customHeight="1" thickBot="1">
      <c r="B326" t="str">
        <f t="shared" si="20"/>
        <v>JSWSTEEL4516945197</v>
      </c>
      <c r="C326" s="137" t="s">
        <v>226</v>
      </c>
      <c r="D326" s="137" t="s">
        <v>46</v>
      </c>
      <c r="E326" s="138">
        <v>45169</v>
      </c>
      <c r="F326" s="139">
        <v>0</v>
      </c>
      <c r="G326" s="137" t="s">
        <v>223</v>
      </c>
      <c r="H326" s="139">
        <v>785.95</v>
      </c>
      <c r="I326" s="139">
        <v>791.45</v>
      </c>
      <c r="J326" s="139">
        <v>778</v>
      </c>
      <c r="K326" s="139">
        <v>781.1</v>
      </c>
      <c r="L326" s="139">
        <v>779.65</v>
      </c>
      <c r="M326" s="139">
        <v>4570</v>
      </c>
      <c r="N326" s="139">
        <v>48394.85</v>
      </c>
      <c r="O326" s="139">
        <v>562950</v>
      </c>
      <c r="P326" s="140">
        <v>-3376350</v>
      </c>
      <c r="Q326" s="138">
        <v>45169</v>
      </c>
      <c r="AR326">
        <f t="shared" si="22"/>
        <v>0</v>
      </c>
      <c r="AS326">
        <f t="shared" si="23"/>
        <v>0</v>
      </c>
      <c r="AT326">
        <f t="shared" si="21"/>
        <v>0</v>
      </c>
    </row>
    <row r="327" spans="2:46" ht="15.75" customHeight="1" thickBot="1">
      <c r="B327" t="str">
        <f t="shared" si="20"/>
        <v>JSWSTEEL4516945225</v>
      </c>
      <c r="C327" s="137" t="s">
        <v>226</v>
      </c>
      <c r="D327" s="137" t="s">
        <v>46</v>
      </c>
      <c r="E327" s="138">
        <v>45197</v>
      </c>
      <c r="F327" s="139">
        <v>0</v>
      </c>
      <c r="G327" s="137" t="s">
        <v>223</v>
      </c>
      <c r="H327" s="139">
        <v>790.9</v>
      </c>
      <c r="I327" s="139">
        <v>796.55</v>
      </c>
      <c r="J327" s="139">
        <v>783.2</v>
      </c>
      <c r="K327" s="139">
        <v>785.7</v>
      </c>
      <c r="L327" s="139">
        <v>785.7</v>
      </c>
      <c r="M327" s="139">
        <v>6799</v>
      </c>
      <c r="N327" s="139">
        <v>72411.14</v>
      </c>
      <c r="O327" s="139">
        <v>18106200</v>
      </c>
      <c r="P327" s="140">
        <v>3808350</v>
      </c>
      <c r="Q327" s="138">
        <v>45169</v>
      </c>
      <c r="AR327">
        <f t="shared" si="22"/>
        <v>0</v>
      </c>
      <c r="AS327">
        <f t="shared" si="23"/>
        <v>0</v>
      </c>
      <c r="AT327">
        <f t="shared" si="21"/>
        <v>0</v>
      </c>
    </row>
    <row r="328" spans="2:46" ht="15.75" customHeight="1" thickBot="1">
      <c r="B328" t="str">
        <f t="shared" si="20"/>
        <v>JUBLFOOD4516945169</v>
      </c>
      <c r="C328" s="137" t="s">
        <v>226</v>
      </c>
      <c r="D328" s="137" t="s">
        <v>46</v>
      </c>
      <c r="E328" s="138">
        <v>45225</v>
      </c>
      <c r="F328" s="139">
        <v>0</v>
      </c>
      <c r="G328" s="137" t="s">
        <v>223</v>
      </c>
      <c r="H328" s="139">
        <v>797.35</v>
      </c>
      <c r="I328" s="139">
        <v>800.4</v>
      </c>
      <c r="J328" s="139">
        <v>789.7</v>
      </c>
      <c r="K328" s="139">
        <v>790.75</v>
      </c>
      <c r="L328" s="139">
        <v>790.75</v>
      </c>
      <c r="M328" s="139">
        <v>40</v>
      </c>
      <c r="N328" s="139">
        <v>428.58</v>
      </c>
      <c r="O328" s="139">
        <v>105300</v>
      </c>
      <c r="P328" s="140">
        <v>28350</v>
      </c>
      <c r="Q328" s="138">
        <v>45169</v>
      </c>
      <c r="AR328">
        <f t="shared" si="22"/>
        <v>19071250</v>
      </c>
      <c r="AS328">
        <f t="shared" si="23"/>
        <v>-1892500</v>
      </c>
      <c r="AT328">
        <f t="shared" si="21"/>
        <v>20963750</v>
      </c>
    </row>
    <row r="329" spans="2:46" ht="15.75" customHeight="1" thickBot="1">
      <c r="B329" t="str">
        <f t="shared" si="20"/>
        <v>JUBLFOOD4516945197</v>
      </c>
      <c r="C329" s="137" t="s">
        <v>226</v>
      </c>
      <c r="D329" s="137" t="s">
        <v>146</v>
      </c>
      <c r="E329" s="138">
        <v>45169</v>
      </c>
      <c r="F329" s="139">
        <v>0</v>
      </c>
      <c r="G329" s="137" t="s">
        <v>223</v>
      </c>
      <c r="H329" s="139">
        <v>505</v>
      </c>
      <c r="I329" s="139">
        <v>519.4</v>
      </c>
      <c r="J329" s="139">
        <v>502.15</v>
      </c>
      <c r="K329" s="139">
        <v>512.85</v>
      </c>
      <c r="L329" s="139">
        <v>512.04999999999995</v>
      </c>
      <c r="M329" s="139">
        <v>4953</v>
      </c>
      <c r="N329" s="139">
        <v>31829.02</v>
      </c>
      <c r="O329" s="139">
        <v>2318750</v>
      </c>
      <c r="P329" s="140">
        <v>-1570000</v>
      </c>
      <c r="Q329" s="138">
        <v>45169</v>
      </c>
      <c r="AR329">
        <f t="shared" si="22"/>
        <v>0</v>
      </c>
      <c r="AS329">
        <f t="shared" si="23"/>
        <v>0</v>
      </c>
      <c r="AT329">
        <f t="shared" si="21"/>
        <v>0</v>
      </c>
    </row>
    <row r="330" spans="2:46" ht="15.75" customHeight="1" thickBot="1">
      <c r="B330" t="str">
        <f t="shared" si="20"/>
        <v>JUBLFOOD4516945225</v>
      </c>
      <c r="C330" s="137" t="s">
        <v>226</v>
      </c>
      <c r="D330" s="137" t="s">
        <v>146</v>
      </c>
      <c r="E330" s="138">
        <v>45197</v>
      </c>
      <c r="F330" s="139">
        <v>0</v>
      </c>
      <c r="G330" s="137" t="s">
        <v>223</v>
      </c>
      <c r="H330" s="139">
        <v>501.5</v>
      </c>
      <c r="I330" s="139">
        <v>512.79999999999995</v>
      </c>
      <c r="J330" s="139">
        <v>501.45</v>
      </c>
      <c r="K330" s="139">
        <v>506.5</v>
      </c>
      <c r="L330" s="139">
        <v>506.5</v>
      </c>
      <c r="M330" s="139">
        <v>8056</v>
      </c>
      <c r="N330" s="139">
        <v>51117.49</v>
      </c>
      <c r="O330" s="139">
        <v>16211250</v>
      </c>
      <c r="P330" s="140">
        <v>-282500</v>
      </c>
      <c r="Q330" s="138">
        <v>45169</v>
      </c>
      <c r="AR330">
        <f t="shared" si="22"/>
        <v>0</v>
      </c>
      <c r="AS330">
        <f t="shared" si="23"/>
        <v>0</v>
      </c>
      <c r="AT330">
        <f t="shared" si="21"/>
        <v>0</v>
      </c>
    </row>
    <row r="331" spans="2:46" ht="15.75" customHeight="1" thickBot="1">
      <c r="B331" t="str">
        <f t="shared" si="20"/>
        <v>KOTAKBANK4516945169</v>
      </c>
      <c r="C331" s="137" t="s">
        <v>226</v>
      </c>
      <c r="D331" s="137" t="s">
        <v>146</v>
      </c>
      <c r="E331" s="138">
        <v>45225</v>
      </c>
      <c r="F331" s="139">
        <v>0</v>
      </c>
      <c r="G331" s="137" t="s">
        <v>223</v>
      </c>
      <c r="H331" s="139">
        <v>502.1</v>
      </c>
      <c r="I331" s="139">
        <v>515</v>
      </c>
      <c r="J331" s="139">
        <v>500.65</v>
      </c>
      <c r="K331" s="139">
        <v>505.55</v>
      </c>
      <c r="L331" s="139">
        <v>505.55</v>
      </c>
      <c r="M331" s="139">
        <v>487</v>
      </c>
      <c r="N331" s="139">
        <v>3081.94</v>
      </c>
      <c r="O331" s="139">
        <v>541250</v>
      </c>
      <c r="P331" s="140">
        <v>-40000</v>
      </c>
      <c r="Q331" s="138">
        <v>45169</v>
      </c>
      <c r="AR331">
        <f t="shared" si="22"/>
        <v>36554800</v>
      </c>
      <c r="AS331">
        <f t="shared" si="23"/>
        <v>6352400</v>
      </c>
      <c r="AT331">
        <f t="shared" si="21"/>
        <v>30202400</v>
      </c>
    </row>
    <row r="332" spans="2:46" ht="15.75" customHeight="1" thickBot="1">
      <c r="B332" t="str">
        <f t="shared" si="20"/>
        <v>KOTAKBANK4516945197</v>
      </c>
      <c r="C332" s="137" t="s">
        <v>226</v>
      </c>
      <c r="D332" s="137" t="s">
        <v>25</v>
      </c>
      <c r="E332" s="138">
        <v>45169</v>
      </c>
      <c r="F332" s="139">
        <v>0</v>
      </c>
      <c r="G332" s="137" t="s">
        <v>223</v>
      </c>
      <c r="H332" s="139">
        <v>1768.45</v>
      </c>
      <c r="I332" s="139">
        <v>1782.75</v>
      </c>
      <c r="J332" s="139">
        <v>1753.5</v>
      </c>
      <c r="K332" s="139">
        <v>1757.95</v>
      </c>
      <c r="L332" s="139">
        <v>1758.75</v>
      </c>
      <c r="M332" s="139">
        <v>24493</v>
      </c>
      <c r="N332" s="139">
        <v>173311.56</v>
      </c>
      <c r="O332" s="139">
        <v>6848000</v>
      </c>
      <c r="P332" s="140">
        <v>-3439600</v>
      </c>
      <c r="Q332" s="138">
        <v>45169</v>
      </c>
      <c r="AR332">
        <f t="shared" si="22"/>
        <v>0</v>
      </c>
      <c r="AS332">
        <f t="shared" si="23"/>
        <v>0</v>
      </c>
      <c r="AT332">
        <f t="shared" si="21"/>
        <v>0</v>
      </c>
    </row>
    <row r="333" spans="2:46" ht="15.75" customHeight="1" thickBot="1">
      <c r="B333" t="str">
        <f t="shared" si="20"/>
        <v>KOTAKBANK4516945225</v>
      </c>
      <c r="C333" s="137" t="s">
        <v>226</v>
      </c>
      <c r="D333" s="137" t="s">
        <v>25</v>
      </c>
      <c r="E333" s="138">
        <v>45197</v>
      </c>
      <c r="F333" s="139">
        <v>0</v>
      </c>
      <c r="G333" s="137" t="s">
        <v>223</v>
      </c>
      <c r="H333" s="139">
        <v>1780</v>
      </c>
      <c r="I333" s="139">
        <v>1796.75</v>
      </c>
      <c r="J333" s="139">
        <v>1767.25</v>
      </c>
      <c r="K333" s="139">
        <v>1771.75</v>
      </c>
      <c r="L333" s="139">
        <v>1771.75</v>
      </c>
      <c r="M333" s="139">
        <v>41470</v>
      </c>
      <c r="N333" s="139">
        <v>295327.31</v>
      </c>
      <c r="O333" s="139">
        <v>29210800</v>
      </c>
      <c r="P333" s="140">
        <v>9657200</v>
      </c>
      <c r="Q333" s="138">
        <v>45169</v>
      </c>
      <c r="AR333">
        <f t="shared" si="22"/>
        <v>0</v>
      </c>
      <c r="AS333">
        <f t="shared" si="23"/>
        <v>0</v>
      </c>
      <c r="AT333">
        <f t="shared" si="21"/>
        <v>0</v>
      </c>
    </row>
    <row r="334" spans="2:46" ht="15.75" customHeight="1" thickBot="1">
      <c r="B334" t="str">
        <f t="shared" si="20"/>
        <v>L&amp;TFH4516945169</v>
      </c>
      <c r="C334" s="137" t="s">
        <v>226</v>
      </c>
      <c r="D334" s="137" t="s">
        <v>25</v>
      </c>
      <c r="E334" s="138">
        <v>45225</v>
      </c>
      <c r="F334" s="139">
        <v>0</v>
      </c>
      <c r="G334" s="137" t="s">
        <v>223</v>
      </c>
      <c r="H334" s="139">
        <v>1790</v>
      </c>
      <c r="I334" s="139">
        <v>1809.25</v>
      </c>
      <c r="J334" s="139">
        <v>1782</v>
      </c>
      <c r="K334" s="139">
        <v>1785.35</v>
      </c>
      <c r="L334" s="139">
        <v>1785.35</v>
      </c>
      <c r="M334" s="139">
        <v>523</v>
      </c>
      <c r="N334" s="139">
        <v>3758.02</v>
      </c>
      <c r="O334" s="139">
        <v>496000</v>
      </c>
      <c r="P334" s="140">
        <v>134800</v>
      </c>
      <c r="Q334" s="138">
        <v>45169</v>
      </c>
      <c r="AR334">
        <f t="shared" si="22"/>
        <v>71864972</v>
      </c>
      <c r="AS334">
        <f t="shared" si="23"/>
        <v>2748592</v>
      </c>
      <c r="AT334">
        <f t="shared" si="21"/>
        <v>69116380</v>
      </c>
    </row>
    <row r="335" spans="2:46" ht="15.75" customHeight="1" thickBot="1">
      <c r="B335" t="str">
        <f t="shared" si="20"/>
        <v>L&amp;TFH4516945197</v>
      </c>
      <c r="C335" s="137" t="s">
        <v>226</v>
      </c>
      <c r="D335" s="137" t="s">
        <v>147</v>
      </c>
      <c r="E335" s="138">
        <v>45169</v>
      </c>
      <c r="F335" s="139">
        <v>0</v>
      </c>
      <c r="G335" s="137" t="s">
        <v>223</v>
      </c>
      <c r="H335" s="139">
        <v>123.75</v>
      </c>
      <c r="I335" s="139">
        <v>125.85</v>
      </c>
      <c r="J335" s="139">
        <v>123.3</v>
      </c>
      <c r="K335" s="139">
        <v>124.5</v>
      </c>
      <c r="L335" s="139">
        <v>124.85</v>
      </c>
      <c r="M335" s="139">
        <v>1851</v>
      </c>
      <c r="N335" s="139">
        <v>20580.939999999999</v>
      </c>
      <c r="O335" s="139">
        <v>8629508</v>
      </c>
      <c r="P335" s="140">
        <v>-4078268</v>
      </c>
      <c r="Q335" s="138">
        <v>45169</v>
      </c>
      <c r="AR335">
        <f t="shared" si="22"/>
        <v>0</v>
      </c>
      <c r="AS335">
        <f t="shared" si="23"/>
        <v>0</v>
      </c>
      <c r="AT335">
        <f t="shared" si="21"/>
        <v>0</v>
      </c>
    </row>
    <row r="336" spans="2:46" ht="15.75" customHeight="1" thickBot="1">
      <c r="B336" t="str">
        <f t="shared" si="20"/>
        <v>L&amp;TFH4516945225</v>
      </c>
      <c r="C336" s="137" t="s">
        <v>226</v>
      </c>
      <c r="D336" s="137" t="s">
        <v>147</v>
      </c>
      <c r="E336" s="138">
        <v>45197</v>
      </c>
      <c r="F336" s="139">
        <v>0</v>
      </c>
      <c r="G336" s="137" t="s">
        <v>223</v>
      </c>
      <c r="H336" s="139">
        <v>125.2</v>
      </c>
      <c r="I336" s="139">
        <v>126.9</v>
      </c>
      <c r="J336" s="139">
        <v>124.3</v>
      </c>
      <c r="K336" s="139">
        <v>125.65</v>
      </c>
      <c r="L336" s="139">
        <v>125.65</v>
      </c>
      <c r="M336" s="139">
        <v>2449</v>
      </c>
      <c r="N336" s="139">
        <v>27445.119999999999</v>
      </c>
      <c r="O336" s="139">
        <v>62396608</v>
      </c>
      <c r="P336" s="140">
        <v>6746544</v>
      </c>
      <c r="Q336" s="138">
        <v>45169</v>
      </c>
      <c r="AR336">
        <f t="shared" si="22"/>
        <v>0</v>
      </c>
      <c r="AS336">
        <f t="shared" si="23"/>
        <v>0</v>
      </c>
      <c r="AT336">
        <f t="shared" si="21"/>
        <v>0</v>
      </c>
    </row>
    <row r="337" spans="2:46" ht="15.75" customHeight="1" thickBot="1">
      <c r="B337" t="str">
        <f t="shared" si="20"/>
        <v>LALPATHLAB4516945169</v>
      </c>
      <c r="C337" s="137" t="s">
        <v>226</v>
      </c>
      <c r="D337" s="137" t="s">
        <v>147</v>
      </c>
      <c r="E337" s="138">
        <v>45225</v>
      </c>
      <c r="F337" s="139">
        <v>0</v>
      </c>
      <c r="G337" s="137" t="s">
        <v>223</v>
      </c>
      <c r="H337" s="139">
        <v>126.8</v>
      </c>
      <c r="I337" s="139">
        <v>127.4</v>
      </c>
      <c r="J337" s="139">
        <v>125.5</v>
      </c>
      <c r="K337" s="139">
        <v>126.75</v>
      </c>
      <c r="L337" s="139">
        <v>126.75</v>
      </c>
      <c r="M337" s="139">
        <v>19</v>
      </c>
      <c r="N337" s="139">
        <v>214.17</v>
      </c>
      <c r="O337" s="139">
        <v>838856</v>
      </c>
      <c r="P337" s="140">
        <v>80316</v>
      </c>
      <c r="Q337" s="138">
        <v>45169</v>
      </c>
      <c r="AR337">
        <f t="shared" si="22"/>
        <v>686400</v>
      </c>
      <c r="AS337">
        <f t="shared" si="23"/>
        <v>-24600</v>
      </c>
      <c r="AT337">
        <f t="shared" si="21"/>
        <v>711000</v>
      </c>
    </row>
    <row r="338" spans="2:46" ht="15.75" customHeight="1" thickBot="1">
      <c r="B338" t="str">
        <f t="shared" si="20"/>
        <v>LALPATHLAB4516945197</v>
      </c>
      <c r="C338" s="137" t="s">
        <v>226</v>
      </c>
      <c r="D338" s="137" t="s">
        <v>148</v>
      </c>
      <c r="E338" s="138">
        <v>45169</v>
      </c>
      <c r="F338" s="139">
        <v>0</v>
      </c>
      <c r="G338" s="137" t="s">
        <v>223</v>
      </c>
      <c r="H338" s="139">
        <v>2212.1999999999998</v>
      </c>
      <c r="I338" s="139">
        <v>2215.3000000000002</v>
      </c>
      <c r="J338" s="139">
        <v>2161.1</v>
      </c>
      <c r="K338" s="139">
        <v>2170.3000000000002</v>
      </c>
      <c r="L338" s="139">
        <v>2175.85</v>
      </c>
      <c r="M338" s="139">
        <v>1051</v>
      </c>
      <c r="N338" s="139">
        <v>6887.5</v>
      </c>
      <c r="O338" s="139">
        <v>69300</v>
      </c>
      <c r="P338" s="140">
        <v>-133200</v>
      </c>
      <c r="Q338" s="138">
        <v>45169</v>
      </c>
      <c r="AR338">
        <f t="shared" si="22"/>
        <v>0</v>
      </c>
      <c r="AS338">
        <f t="shared" si="23"/>
        <v>0</v>
      </c>
      <c r="AT338">
        <f t="shared" si="21"/>
        <v>0</v>
      </c>
    </row>
    <row r="339" spans="2:46" ht="15.75" customHeight="1" thickBot="1">
      <c r="B339" t="str">
        <f t="shared" si="20"/>
        <v>LALPATHLAB4516945225</v>
      </c>
      <c r="C339" s="137" t="s">
        <v>226</v>
      </c>
      <c r="D339" s="137" t="s">
        <v>148</v>
      </c>
      <c r="E339" s="138">
        <v>45197</v>
      </c>
      <c r="F339" s="139">
        <v>0</v>
      </c>
      <c r="G339" s="137" t="s">
        <v>223</v>
      </c>
      <c r="H339" s="139">
        <v>2222.85</v>
      </c>
      <c r="I339" s="139">
        <v>2226.4</v>
      </c>
      <c r="J339" s="139">
        <v>2173.3000000000002</v>
      </c>
      <c r="K339" s="139">
        <v>2184.5</v>
      </c>
      <c r="L339" s="139">
        <v>2184.5</v>
      </c>
      <c r="M339" s="139">
        <v>1237</v>
      </c>
      <c r="N339" s="139">
        <v>8160.08</v>
      </c>
      <c r="O339" s="139">
        <v>594000</v>
      </c>
      <c r="P339" s="140">
        <v>104700</v>
      </c>
      <c r="Q339" s="138">
        <v>45169</v>
      </c>
      <c r="AR339">
        <f t="shared" si="22"/>
        <v>0</v>
      </c>
      <c r="AS339">
        <f t="shared" si="23"/>
        <v>0</v>
      </c>
      <c r="AT339">
        <f t="shared" si="21"/>
        <v>0</v>
      </c>
    </row>
    <row r="340" spans="2:46" ht="15.75" customHeight="1" thickBot="1">
      <c r="B340" t="str">
        <f t="shared" si="20"/>
        <v>LAURUSLABS4516945169</v>
      </c>
      <c r="C340" s="137" t="s">
        <v>226</v>
      </c>
      <c r="D340" s="137" t="s">
        <v>148</v>
      </c>
      <c r="E340" s="138">
        <v>45225</v>
      </c>
      <c r="F340" s="139">
        <v>0</v>
      </c>
      <c r="G340" s="137" t="s">
        <v>223</v>
      </c>
      <c r="H340" s="139">
        <v>2220.85</v>
      </c>
      <c r="I340" s="139">
        <v>2220.85</v>
      </c>
      <c r="J340" s="139">
        <v>2181.75</v>
      </c>
      <c r="K340" s="139">
        <v>2185.5500000000002</v>
      </c>
      <c r="L340" s="139">
        <v>2185.5500000000002</v>
      </c>
      <c r="M340" s="139">
        <v>19</v>
      </c>
      <c r="N340" s="139">
        <v>125.81</v>
      </c>
      <c r="O340" s="139">
        <v>23100</v>
      </c>
      <c r="P340" s="140">
        <v>3900</v>
      </c>
      <c r="Q340" s="138">
        <v>45169</v>
      </c>
      <c r="AR340">
        <f t="shared" si="22"/>
        <v>11653500</v>
      </c>
      <c r="AS340">
        <f t="shared" si="23"/>
        <v>-623900</v>
      </c>
      <c r="AT340">
        <f t="shared" si="21"/>
        <v>12277400</v>
      </c>
    </row>
    <row r="341" spans="2:46" ht="15.75" customHeight="1" thickBot="1">
      <c r="B341" t="str">
        <f t="shared" si="20"/>
        <v>LAURUSLABS4516945197</v>
      </c>
      <c r="C341" s="137" t="s">
        <v>226</v>
      </c>
      <c r="D341" s="137" t="s">
        <v>149</v>
      </c>
      <c r="E341" s="138">
        <v>45169</v>
      </c>
      <c r="F341" s="139">
        <v>0</v>
      </c>
      <c r="G341" s="137" t="s">
        <v>223</v>
      </c>
      <c r="H341" s="139">
        <v>400.75</v>
      </c>
      <c r="I341" s="139">
        <v>401.9</v>
      </c>
      <c r="J341" s="139">
        <v>394.2</v>
      </c>
      <c r="K341" s="139">
        <v>398.25</v>
      </c>
      <c r="L341" s="139">
        <v>399.6</v>
      </c>
      <c r="M341" s="139">
        <v>2078</v>
      </c>
      <c r="N341" s="139">
        <v>14048.93</v>
      </c>
      <c r="O341" s="139">
        <v>1230800</v>
      </c>
      <c r="P341" s="140">
        <v>-1246100</v>
      </c>
      <c r="Q341" s="138">
        <v>45169</v>
      </c>
      <c r="AR341">
        <f t="shared" si="22"/>
        <v>0</v>
      </c>
      <c r="AS341">
        <f t="shared" si="23"/>
        <v>0</v>
      </c>
      <c r="AT341">
        <f t="shared" si="21"/>
        <v>0</v>
      </c>
    </row>
    <row r="342" spans="2:46" ht="15.75" customHeight="1" thickBot="1">
      <c r="B342" t="str">
        <f t="shared" si="20"/>
        <v>LAURUSLABS4516945225</v>
      </c>
      <c r="C342" s="137" t="s">
        <v>226</v>
      </c>
      <c r="D342" s="137" t="s">
        <v>149</v>
      </c>
      <c r="E342" s="138">
        <v>45197</v>
      </c>
      <c r="F342" s="139">
        <v>0</v>
      </c>
      <c r="G342" s="137" t="s">
        <v>223</v>
      </c>
      <c r="H342" s="139">
        <v>402</v>
      </c>
      <c r="I342" s="139">
        <v>403.9</v>
      </c>
      <c r="J342" s="139">
        <v>396.05</v>
      </c>
      <c r="K342" s="139">
        <v>401.4</v>
      </c>
      <c r="L342" s="139">
        <v>401.4</v>
      </c>
      <c r="M342" s="139">
        <v>2451</v>
      </c>
      <c r="N342" s="139">
        <v>16666.560000000001</v>
      </c>
      <c r="O342" s="139">
        <v>10026600</v>
      </c>
      <c r="P342" s="140">
        <v>613700</v>
      </c>
      <c r="Q342" s="138">
        <v>45169</v>
      </c>
      <c r="AR342">
        <f t="shared" si="22"/>
        <v>0</v>
      </c>
      <c r="AS342">
        <f t="shared" si="23"/>
        <v>0</v>
      </c>
      <c r="AT342">
        <f t="shared" si="21"/>
        <v>0</v>
      </c>
    </row>
    <row r="343" spans="2:46" ht="15.75" customHeight="1" thickBot="1">
      <c r="B343" t="str">
        <f t="shared" si="20"/>
        <v>LICHSGFIN4516945169</v>
      </c>
      <c r="C343" s="137" t="s">
        <v>226</v>
      </c>
      <c r="D343" s="137" t="s">
        <v>149</v>
      </c>
      <c r="E343" s="138">
        <v>45225</v>
      </c>
      <c r="F343" s="139">
        <v>0</v>
      </c>
      <c r="G343" s="137" t="s">
        <v>223</v>
      </c>
      <c r="H343" s="139">
        <v>402.5</v>
      </c>
      <c r="I343" s="139">
        <v>403.8</v>
      </c>
      <c r="J343" s="139">
        <v>397</v>
      </c>
      <c r="K343" s="139">
        <v>402.5</v>
      </c>
      <c r="L343" s="139">
        <v>402.5</v>
      </c>
      <c r="M343" s="139">
        <v>32</v>
      </c>
      <c r="N343" s="139">
        <v>218.19</v>
      </c>
      <c r="O343" s="139">
        <v>396100</v>
      </c>
      <c r="P343" s="140">
        <v>8500</v>
      </c>
      <c r="Q343" s="138">
        <v>45169</v>
      </c>
      <c r="AR343">
        <f t="shared" si="22"/>
        <v>21030000</v>
      </c>
      <c r="AS343">
        <f t="shared" si="23"/>
        <v>774000</v>
      </c>
      <c r="AT343">
        <f t="shared" si="21"/>
        <v>20256000</v>
      </c>
    </row>
    <row r="344" spans="2:46" ht="15.75" customHeight="1" thickBot="1">
      <c r="B344" t="str">
        <f t="shared" si="20"/>
        <v>LICHSGFIN4516945197</v>
      </c>
      <c r="C344" s="137" t="s">
        <v>226</v>
      </c>
      <c r="D344" s="137" t="s">
        <v>150</v>
      </c>
      <c r="E344" s="138">
        <v>45169</v>
      </c>
      <c r="F344" s="139">
        <v>0</v>
      </c>
      <c r="G344" s="137" t="s">
        <v>223</v>
      </c>
      <c r="H344" s="139">
        <v>421.1</v>
      </c>
      <c r="I344" s="139">
        <v>423.75</v>
      </c>
      <c r="J344" s="139">
        <v>417.5</v>
      </c>
      <c r="K344" s="139">
        <v>421.95</v>
      </c>
      <c r="L344" s="139">
        <v>423.35</v>
      </c>
      <c r="M344" s="139">
        <v>3418</v>
      </c>
      <c r="N344" s="139">
        <v>28786.58</v>
      </c>
      <c r="O344" s="139">
        <v>2254000</v>
      </c>
      <c r="P344" s="140">
        <v>-1342000</v>
      </c>
      <c r="Q344" s="138">
        <v>45169</v>
      </c>
      <c r="AR344">
        <f t="shared" si="22"/>
        <v>0</v>
      </c>
      <c r="AS344">
        <f t="shared" si="23"/>
        <v>0</v>
      </c>
      <c r="AT344">
        <f t="shared" si="21"/>
        <v>0</v>
      </c>
    </row>
    <row r="345" spans="2:46" ht="15.75" customHeight="1" thickBot="1">
      <c r="B345" t="str">
        <f t="shared" si="20"/>
        <v>LICHSGFIN4516945225</v>
      </c>
      <c r="C345" s="137" t="s">
        <v>226</v>
      </c>
      <c r="D345" s="137" t="s">
        <v>150</v>
      </c>
      <c r="E345" s="138">
        <v>45197</v>
      </c>
      <c r="F345" s="139">
        <v>0</v>
      </c>
      <c r="G345" s="137" t="s">
        <v>223</v>
      </c>
      <c r="H345" s="139">
        <v>423.95</v>
      </c>
      <c r="I345" s="139">
        <v>426.8</v>
      </c>
      <c r="J345" s="139">
        <v>420.95</v>
      </c>
      <c r="K345" s="139">
        <v>425.35</v>
      </c>
      <c r="L345" s="139">
        <v>425.35</v>
      </c>
      <c r="M345" s="139">
        <v>3964</v>
      </c>
      <c r="N345" s="139">
        <v>33604.769999999997</v>
      </c>
      <c r="O345" s="139">
        <v>18582000</v>
      </c>
      <c r="P345" s="140">
        <v>2100000</v>
      </c>
      <c r="Q345" s="138">
        <v>45169</v>
      </c>
      <c r="AR345">
        <f t="shared" si="22"/>
        <v>0</v>
      </c>
      <c r="AS345">
        <f t="shared" si="23"/>
        <v>0</v>
      </c>
      <c r="AT345">
        <f t="shared" si="21"/>
        <v>0</v>
      </c>
    </row>
    <row r="346" spans="2:46" ht="15.75" customHeight="1" thickBot="1">
      <c r="B346" t="str">
        <f t="shared" si="20"/>
        <v>LT4516945169</v>
      </c>
      <c r="C346" s="137" t="s">
        <v>226</v>
      </c>
      <c r="D346" s="137" t="s">
        <v>150</v>
      </c>
      <c r="E346" s="138">
        <v>45225</v>
      </c>
      <c r="F346" s="139">
        <v>0</v>
      </c>
      <c r="G346" s="137" t="s">
        <v>223</v>
      </c>
      <c r="H346" s="139">
        <v>424.2</v>
      </c>
      <c r="I346" s="139">
        <v>429.95</v>
      </c>
      <c r="J346" s="139">
        <v>424.2</v>
      </c>
      <c r="K346" s="139">
        <v>428.4</v>
      </c>
      <c r="L346" s="139">
        <v>428.4</v>
      </c>
      <c r="M346" s="139">
        <v>35</v>
      </c>
      <c r="N346" s="139">
        <v>299.07</v>
      </c>
      <c r="O346" s="139">
        <v>194000</v>
      </c>
      <c r="P346" s="140">
        <v>16000</v>
      </c>
      <c r="Q346" s="138">
        <v>45169</v>
      </c>
      <c r="AR346">
        <f t="shared" si="22"/>
        <v>6642000</v>
      </c>
      <c r="AS346">
        <f t="shared" si="23"/>
        <v>-478200</v>
      </c>
      <c r="AT346">
        <f t="shared" si="21"/>
        <v>7120200</v>
      </c>
    </row>
    <row r="347" spans="2:46" ht="15.75" customHeight="1" thickBot="1">
      <c r="B347" t="str">
        <f t="shared" si="20"/>
        <v>LT4516945197</v>
      </c>
      <c r="C347" s="137" t="s">
        <v>226</v>
      </c>
      <c r="D347" s="137" t="s">
        <v>24</v>
      </c>
      <c r="E347" s="138">
        <v>45169</v>
      </c>
      <c r="F347" s="139">
        <v>0</v>
      </c>
      <c r="G347" s="137" t="s">
        <v>223</v>
      </c>
      <c r="H347" s="139">
        <v>2710.95</v>
      </c>
      <c r="I347" s="139">
        <v>2725.6</v>
      </c>
      <c r="J347" s="139">
        <v>2682.5</v>
      </c>
      <c r="K347" s="139">
        <v>2701.15</v>
      </c>
      <c r="L347" s="139">
        <v>2702.75</v>
      </c>
      <c r="M347" s="139">
        <v>9301</v>
      </c>
      <c r="N347" s="139">
        <v>75170.5</v>
      </c>
      <c r="O347" s="139">
        <v>892500</v>
      </c>
      <c r="P347" s="140">
        <v>-1923000</v>
      </c>
      <c r="Q347" s="138">
        <v>45169</v>
      </c>
      <c r="AR347">
        <f t="shared" si="22"/>
        <v>0</v>
      </c>
      <c r="AS347">
        <f t="shared" si="23"/>
        <v>0</v>
      </c>
      <c r="AT347">
        <f t="shared" si="21"/>
        <v>0</v>
      </c>
    </row>
    <row r="348" spans="2:46" ht="15.75" customHeight="1" thickBot="1">
      <c r="B348" t="str">
        <f t="shared" si="20"/>
        <v>LT4516945225</v>
      </c>
      <c r="C348" s="137" t="s">
        <v>226</v>
      </c>
      <c r="D348" s="137" t="s">
        <v>24</v>
      </c>
      <c r="E348" s="138">
        <v>45197</v>
      </c>
      <c r="F348" s="139">
        <v>0</v>
      </c>
      <c r="G348" s="137" t="s">
        <v>223</v>
      </c>
      <c r="H348" s="139">
        <v>2724.25</v>
      </c>
      <c r="I348" s="139">
        <v>2732.55</v>
      </c>
      <c r="J348" s="139">
        <v>2696.25</v>
      </c>
      <c r="K348" s="139">
        <v>2714.35</v>
      </c>
      <c r="L348" s="139">
        <v>2714.35</v>
      </c>
      <c r="M348" s="139">
        <v>14561</v>
      </c>
      <c r="N348" s="139">
        <v>118291</v>
      </c>
      <c r="O348" s="139">
        <v>5619600</v>
      </c>
      <c r="P348" s="140">
        <v>1424700</v>
      </c>
      <c r="Q348" s="138">
        <v>45169</v>
      </c>
      <c r="AR348">
        <f t="shared" si="22"/>
        <v>0</v>
      </c>
      <c r="AS348">
        <f t="shared" si="23"/>
        <v>0</v>
      </c>
      <c r="AT348">
        <f t="shared" si="21"/>
        <v>0</v>
      </c>
    </row>
    <row r="349" spans="2:46" ht="15.75" customHeight="1" thickBot="1">
      <c r="B349" t="str">
        <f t="shared" si="20"/>
        <v>LTIM4516945169</v>
      </c>
      <c r="C349" s="137" t="s">
        <v>226</v>
      </c>
      <c r="D349" s="137" t="s">
        <v>24</v>
      </c>
      <c r="E349" s="138">
        <v>45225</v>
      </c>
      <c r="F349" s="139">
        <v>0</v>
      </c>
      <c r="G349" s="137" t="s">
        <v>223</v>
      </c>
      <c r="H349" s="139">
        <v>2739.1</v>
      </c>
      <c r="I349" s="139">
        <v>2741.1</v>
      </c>
      <c r="J349" s="139">
        <v>2709.85</v>
      </c>
      <c r="K349" s="139">
        <v>2728.4</v>
      </c>
      <c r="L349" s="139">
        <v>2728.4</v>
      </c>
      <c r="M349" s="139">
        <v>171</v>
      </c>
      <c r="N349" s="139">
        <v>1396.6</v>
      </c>
      <c r="O349" s="139">
        <v>129900</v>
      </c>
      <c r="P349" s="140">
        <v>20100</v>
      </c>
      <c r="Q349" s="138">
        <v>45169</v>
      </c>
      <c r="AR349">
        <f t="shared" si="22"/>
        <v>1788300</v>
      </c>
      <c r="AS349">
        <f t="shared" si="23"/>
        <v>97200</v>
      </c>
      <c r="AT349">
        <f t="shared" si="21"/>
        <v>1691100</v>
      </c>
    </row>
    <row r="350" spans="2:46" ht="15.75" customHeight="1" thickBot="1">
      <c r="B350" t="str">
        <f t="shared" si="20"/>
        <v>LTIM4516945197</v>
      </c>
      <c r="C350" s="137" t="s">
        <v>226</v>
      </c>
      <c r="D350" s="137" t="s">
        <v>20</v>
      </c>
      <c r="E350" s="138">
        <v>45169</v>
      </c>
      <c r="F350" s="139">
        <v>0</v>
      </c>
      <c r="G350" s="137" t="s">
        <v>223</v>
      </c>
      <c r="H350" s="139">
        <v>5166.05</v>
      </c>
      <c r="I350" s="139">
        <v>5254.9</v>
      </c>
      <c r="J350" s="139">
        <v>5158.25</v>
      </c>
      <c r="K350" s="139">
        <v>5205.05</v>
      </c>
      <c r="L350" s="139">
        <v>5193.45</v>
      </c>
      <c r="M350" s="139">
        <v>3706</v>
      </c>
      <c r="N350" s="139">
        <v>29013.34</v>
      </c>
      <c r="O350" s="139">
        <v>152400</v>
      </c>
      <c r="P350" s="140">
        <v>-239700</v>
      </c>
      <c r="Q350" s="138">
        <v>45169</v>
      </c>
      <c r="AR350">
        <f t="shared" si="22"/>
        <v>0</v>
      </c>
      <c r="AS350">
        <f t="shared" si="23"/>
        <v>0</v>
      </c>
      <c r="AT350">
        <f t="shared" si="21"/>
        <v>0</v>
      </c>
    </row>
    <row r="351" spans="2:46" ht="15.75" customHeight="1" thickBot="1">
      <c r="B351" t="str">
        <f t="shared" si="20"/>
        <v>LTIM4516945225</v>
      </c>
      <c r="C351" s="137" t="s">
        <v>226</v>
      </c>
      <c r="D351" s="137" t="s">
        <v>20</v>
      </c>
      <c r="E351" s="138">
        <v>45197</v>
      </c>
      <c r="F351" s="139">
        <v>0</v>
      </c>
      <c r="G351" s="137" t="s">
        <v>223</v>
      </c>
      <c r="H351" s="139">
        <v>5201.45</v>
      </c>
      <c r="I351" s="139">
        <v>5291.5</v>
      </c>
      <c r="J351" s="139">
        <v>5189.5</v>
      </c>
      <c r="K351" s="139">
        <v>5230.1499999999996</v>
      </c>
      <c r="L351" s="139">
        <v>5230.1499999999996</v>
      </c>
      <c r="M351" s="139">
        <v>6400</v>
      </c>
      <c r="N351" s="139">
        <v>50430.78</v>
      </c>
      <c r="O351" s="139">
        <v>1616850</v>
      </c>
      <c r="P351" s="140">
        <v>333600</v>
      </c>
      <c r="Q351" s="138">
        <v>45169</v>
      </c>
      <c r="AR351">
        <f t="shared" si="22"/>
        <v>0</v>
      </c>
      <c r="AS351">
        <f t="shared" si="23"/>
        <v>0</v>
      </c>
      <c r="AT351">
        <f t="shared" si="21"/>
        <v>0</v>
      </c>
    </row>
    <row r="352" spans="2:46" ht="15.75" customHeight="1" thickBot="1">
      <c r="B352" t="str">
        <f t="shared" si="20"/>
        <v>LTTS4516945169</v>
      </c>
      <c r="C352" s="137" t="s">
        <v>226</v>
      </c>
      <c r="D352" s="137" t="s">
        <v>20</v>
      </c>
      <c r="E352" s="138">
        <v>45225</v>
      </c>
      <c r="F352" s="139">
        <v>0</v>
      </c>
      <c r="G352" s="137" t="s">
        <v>223</v>
      </c>
      <c r="H352" s="139">
        <v>5235.3500000000004</v>
      </c>
      <c r="I352" s="139">
        <v>5320.1</v>
      </c>
      <c r="J352" s="139">
        <v>5235.3500000000004</v>
      </c>
      <c r="K352" s="139">
        <v>5260.95</v>
      </c>
      <c r="L352" s="139">
        <v>5260.95</v>
      </c>
      <c r="M352" s="139">
        <v>79</v>
      </c>
      <c r="N352" s="139">
        <v>626.69000000000005</v>
      </c>
      <c r="O352" s="139">
        <v>19050</v>
      </c>
      <c r="P352" s="140">
        <v>3300</v>
      </c>
      <c r="Q352" s="138">
        <v>45169</v>
      </c>
      <c r="AR352">
        <f t="shared" si="22"/>
        <v>707200</v>
      </c>
      <c r="AS352">
        <f t="shared" si="23"/>
        <v>-63400</v>
      </c>
      <c r="AT352">
        <f t="shared" si="21"/>
        <v>770600</v>
      </c>
    </row>
    <row r="353" spans="2:46" ht="15.75" customHeight="1" thickBot="1">
      <c r="B353" t="str">
        <f t="shared" si="20"/>
        <v>LTTS4516945197</v>
      </c>
      <c r="C353" s="137" t="s">
        <v>226</v>
      </c>
      <c r="D353" s="137" t="s">
        <v>151</v>
      </c>
      <c r="E353" s="138">
        <v>45169</v>
      </c>
      <c r="F353" s="139">
        <v>0</v>
      </c>
      <c r="G353" s="137" t="s">
        <v>223</v>
      </c>
      <c r="H353" s="139">
        <v>4384.3999999999996</v>
      </c>
      <c r="I353" s="139">
        <v>4468.5</v>
      </c>
      <c r="J353" s="139">
        <v>4381.3999999999996</v>
      </c>
      <c r="K353" s="139">
        <v>4409.45</v>
      </c>
      <c r="L353" s="139">
        <v>4404.3</v>
      </c>
      <c r="M353" s="139">
        <v>1456</v>
      </c>
      <c r="N353" s="139">
        <v>12905.41</v>
      </c>
      <c r="O353" s="139">
        <v>80600</v>
      </c>
      <c r="P353" s="140">
        <v>-120400</v>
      </c>
      <c r="Q353" s="138">
        <v>45169</v>
      </c>
      <c r="AR353">
        <f t="shared" si="22"/>
        <v>0</v>
      </c>
      <c r="AS353">
        <f t="shared" si="23"/>
        <v>0</v>
      </c>
      <c r="AT353">
        <f t="shared" si="21"/>
        <v>0</v>
      </c>
    </row>
    <row r="354" spans="2:46" ht="15.75" customHeight="1" thickBot="1">
      <c r="B354" t="str">
        <f t="shared" si="20"/>
        <v>LTTS4516945225</v>
      </c>
      <c r="C354" s="137" t="s">
        <v>226</v>
      </c>
      <c r="D354" s="137" t="s">
        <v>151</v>
      </c>
      <c r="E354" s="138">
        <v>45197</v>
      </c>
      <c r="F354" s="139">
        <v>0</v>
      </c>
      <c r="G354" s="137" t="s">
        <v>223</v>
      </c>
      <c r="H354" s="139">
        <v>4413.1499999999996</v>
      </c>
      <c r="I354" s="139">
        <v>4494.7</v>
      </c>
      <c r="J354" s="139">
        <v>4403.1000000000004</v>
      </c>
      <c r="K354" s="139">
        <v>4435.1000000000004</v>
      </c>
      <c r="L354" s="139">
        <v>4435.1000000000004</v>
      </c>
      <c r="M354" s="139">
        <v>2755</v>
      </c>
      <c r="N354" s="139">
        <v>24547.21</v>
      </c>
      <c r="O354" s="139">
        <v>603000</v>
      </c>
      <c r="P354" s="140">
        <v>51400</v>
      </c>
      <c r="Q354" s="138">
        <v>45169</v>
      </c>
      <c r="AR354">
        <f t="shared" si="22"/>
        <v>0</v>
      </c>
      <c r="AS354">
        <f t="shared" si="23"/>
        <v>0</v>
      </c>
      <c r="AT354">
        <f t="shared" si="21"/>
        <v>0</v>
      </c>
    </row>
    <row r="355" spans="2:46" ht="15.75" customHeight="1" thickBot="1">
      <c r="B355" t="str">
        <f t="shared" si="20"/>
        <v>LUPIN4516945169</v>
      </c>
      <c r="C355" s="137" t="s">
        <v>226</v>
      </c>
      <c r="D355" s="137" t="s">
        <v>151</v>
      </c>
      <c r="E355" s="138">
        <v>45225</v>
      </c>
      <c r="F355" s="139">
        <v>0</v>
      </c>
      <c r="G355" s="137" t="s">
        <v>223</v>
      </c>
      <c r="H355" s="139">
        <v>4418</v>
      </c>
      <c r="I355" s="139">
        <v>4500</v>
      </c>
      <c r="J355" s="139">
        <v>4418</v>
      </c>
      <c r="K355" s="139">
        <v>4438.5</v>
      </c>
      <c r="L355" s="139">
        <v>4438.5</v>
      </c>
      <c r="M355" s="139">
        <v>57</v>
      </c>
      <c r="N355" s="139">
        <v>509.17</v>
      </c>
      <c r="O355" s="139">
        <v>23600</v>
      </c>
      <c r="P355" s="140">
        <v>5600</v>
      </c>
      <c r="Q355" s="138">
        <v>45169</v>
      </c>
      <c r="AR355">
        <f t="shared" si="22"/>
        <v>6156550</v>
      </c>
      <c r="AS355">
        <f t="shared" si="23"/>
        <v>-169150</v>
      </c>
      <c r="AT355">
        <f t="shared" si="21"/>
        <v>6325700</v>
      </c>
    </row>
    <row r="356" spans="2:46" ht="15.75" customHeight="1" thickBot="1">
      <c r="B356" t="str">
        <f t="shared" si="20"/>
        <v>LUPIN4516945197</v>
      </c>
      <c r="C356" s="137" t="s">
        <v>226</v>
      </c>
      <c r="D356" s="137" t="s">
        <v>152</v>
      </c>
      <c r="E356" s="138">
        <v>45169</v>
      </c>
      <c r="F356" s="139">
        <v>0</v>
      </c>
      <c r="G356" s="137" t="s">
        <v>223</v>
      </c>
      <c r="H356" s="139">
        <v>1101.4000000000001</v>
      </c>
      <c r="I356" s="139">
        <v>1107.8</v>
      </c>
      <c r="J356" s="139">
        <v>1091</v>
      </c>
      <c r="K356" s="139">
        <v>1100.1500000000001</v>
      </c>
      <c r="L356" s="139">
        <v>1097.8499999999999</v>
      </c>
      <c r="M356" s="139">
        <v>2577</v>
      </c>
      <c r="N356" s="139">
        <v>24137.75</v>
      </c>
      <c r="O356" s="139">
        <v>399500</v>
      </c>
      <c r="P356" s="140">
        <v>-633250</v>
      </c>
      <c r="Q356" s="138">
        <v>45169</v>
      </c>
      <c r="AR356">
        <f t="shared" si="22"/>
        <v>0</v>
      </c>
      <c r="AS356">
        <f t="shared" si="23"/>
        <v>0</v>
      </c>
      <c r="AT356">
        <f t="shared" si="21"/>
        <v>0</v>
      </c>
    </row>
    <row r="357" spans="2:46" ht="15.75" customHeight="1" thickBot="1">
      <c r="B357" t="str">
        <f t="shared" si="20"/>
        <v>LUPIN4516945225</v>
      </c>
      <c r="C357" s="137" t="s">
        <v>226</v>
      </c>
      <c r="D357" s="137" t="s">
        <v>152</v>
      </c>
      <c r="E357" s="138">
        <v>45197</v>
      </c>
      <c r="F357" s="139">
        <v>0</v>
      </c>
      <c r="G357" s="137" t="s">
        <v>223</v>
      </c>
      <c r="H357" s="139">
        <v>1104.8499999999999</v>
      </c>
      <c r="I357" s="139">
        <v>1116.3499999999999</v>
      </c>
      <c r="J357" s="139">
        <v>1100.5</v>
      </c>
      <c r="K357" s="139">
        <v>1103.45</v>
      </c>
      <c r="L357" s="139">
        <v>1103.45</v>
      </c>
      <c r="M357" s="139">
        <v>2522</v>
      </c>
      <c r="N357" s="139">
        <v>23761.52</v>
      </c>
      <c r="O357" s="139">
        <v>5678000</v>
      </c>
      <c r="P357" s="140">
        <v>459000</v>
      </c>
      <c r="Q357" s="138">
        <v>45169</v>
      </c>
      <c r="AR357">
        <f t="shared" si="22"/>
        <v>0</v>
      </c>
      <c r="AS357">
        <f t="shared" si="23"/>
        <v>0</v>
      </c>
      <c r="AT357">
        <f t="shared" si="21"/>
        <v>0</v>
      </c>
    </row>
    <row r="358" spans="2:46" ht="15.75" customHeight="1" thickBot="1">
      <c r="B358" t="str">
        <f t="shared" si="20"/>
        <v>M&amp;M4516945169</v>
      </c>
      <c r="C358" s="137" t="s">
        <v>226</v>
      </c>
      <c r="D358" s="137" t="s">
        <v>152</v>
      </c>
      <c r="E358" s="138">
        <v>45225</v>
      </c>
      <c r="F358" s="139">
        <v>0</v>
      </c>
      <c r="G358" s="137" t="s">
        <v>223</v>
      </c>
      <c r="H358" s="139">
        <v>1112.0999999999999</v>
      </c>
      <c r="I358" s="139">
        <v>1118.8</v>
      </c>
      <c r="J358" s="139">
        <v>1109</v>
      </c>
      <c r="K358" s="139">
        <v>1109.7</v>
      </c>
      <c r="L358" s="139">
        <v>1109.7</v>
      </c>
      <c r="M358" s="139">
        <v>17</v>
      </c>
      <c r="N358" s="139">
        <v>160.84</v>
      </c>
      <c r="O358" s="139">
        <v>79050</v>
      </c>
      <c r="P358" s="140">
        <v>5100</v>
      </c>
      <c r="Q358" s="138">
        <v>45169</v>
      </c>
      <c r="AR358">
        <f t="shared" si="22"/>
        <v>15383200</v>
      </c>
      <c r="AS358">
        <f t="shared" si="23"/>
        <v>368200</v>
      </c>
      <c r="AT358">
        <f t="shared" si="21"/>
        <v>15015000</v>
      </c>
    </row>
    <row r="359" spans="2:46" ht="15.75" customHeight="1" thickBot="1">
      <c r="B359" t="str">
        <f t="shared" si="20"/>
        <v>M&amp;M4516945197</v>
      </c>
      <c r="C359" s="137" t="s">
        <v>226</v>
      </c>
      <c r="D359" s="137" t="s">
        <v>33</v>
      </c>
      <c r="E359" s="138">
        <v>45169</v>
      </c>
      <c r="F359" s="139">
        <v>0</v>
      </c>
      <c r="G359" s="137" t="s">
        <v>223</v>
      </c>
      <c r="H359" s="139">
        <v>1583.25</v>
      </c>
      <c r="I359" s="139">
        <v>1589.2</v>
      </c>
      <c r="J359" s="139">
        <v>1564</v>
      </c>
      <c r="K359" s="139">
        <v>1574</v>
      </c>
      <c r="L359" s="139">
        <v>1575.4</v>
      </c>
      <c r="M359" s="139">
        <v>8013</v>
      </c>
      <c r="N359" s="139">
        <v>88528.18</v>
      </c>
      <c r="O359" s="139">
        <v>840000</v>
      </c>
      <c r="P359" s="140">
        <v>-3787700</v>
      </c>
      <c r="Q359" s="138">
        <v>45169</v>
      </c>
      <c r="AR359">
        <f t="shared" si="22"/>
        <v>0</v>
      </c>
      <c r="AS359">
        <f t="shared" si="23"/>
        <v>0</v>
      </c>
      <c r="AT359">
        <f t="shared" si="21"/>
        <v>0</v>
      </c>
    </row>
    <row r="360" spans="2:46" ht="15.75" customHeight="1" thickBot="1">
      <c r="B360" t="str">
        <f t="shared" si="20"/>
        <v>M&amp;M4516945225</v>
      </c>
      <c r="C360" s="137" t="s">
        <v>226</v>
      </c>
      <c r="D360" s="137" t="s">
        <v>33</v>
      </c>
      <c r="E360" s="138">
        <v>45197</v>
      </c>
      <c r="F360" s="139">
        <v>0</v>
      </c>
      <c r="G360" s="137" t="s">
        <v>223</v>
      </c>
      <c r="H360" s="139">
        <v>1586.05</v>
      </c>
      <c r="I360" s="139">
        <v>1598.65</v>
      </c>
      <c r="J360" s="139">
        <v>1573.65</v>
      </c>
      <c r="K360" s="139">
        <v>1584.05</v>
      </c>
      <c r="L360" s="139">
        <v>1584.05</v>
      </c>
      <c r="M360" s="139">
        <v>11364</v>
      </c>
      <c r="N360" s="139">
        <v>126339.88</v>
      </c>
      <c r="O360" s="139">
        <v>14400400</v>
      </c>
      <c r="P360" s="140">
        <v>4134900</v>
      </c>
      <c r="Q360" s="138">
        <v>45169</v>
      </c>
      <c r="AR360">
        <f t="shared" si="22"/>
        <v>0</v>
      </c>
      <c r="AS360">
        <f t="shared" si="23"/>
        <v>0</v>
      </c>
      <c r="AT360">
        <f t="shared" si="21"/>
        <v>0</v>
      </c>
    </row>
    <row r="361" spans="2:46" ht="15.75" customHeight="1" thickBot="1">
      <c r="B361" t="str">
        <f t="shared" si="20"/>
        <v>M&amp;MFIN4516945169</v>
      </c>
      <c r="C361" s="137" t="s">
        <v>226</v>
      </c>
      <c r="D361" s="137" t="s">
        <v>33</v>
      </c>
      <c r="E361" s="138">
        <v>45225</v>
      </c>
      <c r="F361" s="139">
        <v>0</v>
      </c>
      <c r="G361" s="137" t="s">
        <v>223</v>
      </c>
      <c r="H361" s="139">
        <v>1599.7</v>
      </c>
      <c r="I361" s="139">
        <v>1603.8</v>
      </c>
      <c r="J361" s="139">
        <v>1582.4</v>
      </c>
      <c r="K361" s="139">
        <v>1590</v>
      </c>
      <c r="L361" s="139">
        <v>1590</v>
      </c>
      <c r="M361" s="139">
        <v>93</v>
      </c>
      <c r="N361" s="139">
        <v>1038.79</v>
      </c>
      <c r="O361" s="139">
        <v>142800</v>
      </c>
      <c r="P361" s="140">
        <v>21000</v>
      </c>
      <c r="Q361" s="138">
        <v>45169</v>
      </c>
      <c r="AR361">
        <f t="shared" si="22"/>
        <v>39076000</v>
      </c>
      <c r="AS361">
        <f t="shared" si="23"/>
        <v>-5076000</v>
      </c>
      <c r="AT361">
        <f t="shared" si="21"/>
        <v>44152000</v>
      </c>
    </row>
    <row r="362" spans="2:46" ht="15.75" customHeight="1" thickBot="1">
      <c r="B362" t="str">
        <f t="shared" si="20"/>
        <v>M&amp;MFIN4516945197</v>
      </c>
      <c r="C362" s="137" t="s">
        <v>226</v>
      </c>
      <c r="D362" s="137" t="s">
        <v>153</v>
      </c>
      <c r="E362" s="138">
        <v>45169</v>
      </c>
      <c r="F362" s="139">
        <v>0</v>
      </c>
      <c r="G362" s="137" t="s">
        <v>223</v>
      </c>
      <c r="H362" s="139">
        <v>297.14999999999998</v>
      </c>
      <c r="I362" s="139">
        <v>302.39999999999998</v>
      </c>
      <c r="J362" s="139">
        <v>295.60000000000002</v>
      </c>
      <c r="K362" s="139">
        <v>297.7</v>
      </c>
      <c r="L362" s="139">
        <v>297.64999999999998</v>
      </c>
      <c r="M362" s="139">
        <v>3534</v>
      </c>
      <c r="N362" s="139">
        <v>42323.59</v>
      </c>
      <c r="O362" s="139">
        <v>1624000</v>
      </c>
      <c r="P362" s="140">
        <v>-6288000</v>
      </c>
      <c r="Q362" s="138">
        <v>45169</v>
      </c>
      <c r="AR362">
        <f t="shared" si="22"/>
        <v>0</v>
      </c>
      <c r="AS362">
        <f t="shared" si="23"/>
        <v>0</v>
      </c>
      <c r="AT362">
        <f t="shared" si="21"/>
        <v>0</v>
      </c>
    </row>
    <row r="363" spans="2:46" ht="15.75" customHeight="1" thickBot="1">
      <c r="B363" t="str">
        <f t="shared" si="20"/>
        <v>M&amp;MFIN4516945225</v>
      </c>
      <c r="C363" s="137" t="s">
        <v>226</v>
      </c>
      <c r="D363" s="137" t="s">
        <v>153</v>
      </c>
      <c r="E363" s="138">
        <v>45197</v>
      </c>
      <c r="F363" s="139">
        <v>0</v>
      </c>
      <c r="G363" s="137" t="s">
        <v>223</v>
      </c>
      <c r="H363" s="139">
        <v>292.7</v>
      </c>
      <c r="I363" s="139">
        <v>296.7</v>
      </c>
      <c r="J363" s="139">
        <v>291.55</v>
      </c>
      <c r="K363" s="139">
        <v>293.25</v>
      </c>
      <c r="L363" s="139">
        <v>293.25</v>
      </c>
      <c r="M363" s="139">
        <v>4449</v>
      </c>
      <c r="N363" s="139">
        <v>52382.35</v>
      </c>
      <c r="O363" s="139">
        <v>36892000</v>
      </c>
      <c r="P363" s="140">
        <v>1132000</v>
      </c>
      <c r="Q363" s="138">
        <v>45169</v>
      </c>
      <c r="AR363">
        <f t="shared" si="22"/>
        <v>0</v>
      </c>
      <c r="AS363">
        <f t="shared" si="23"/>
        <v>0</v>
      </c>
      <c r="AT363">
        <f t="shared" si="21"/>
        <v>0</v>
      </c>
    </row>
    <row r="364" spans="2:46" ht="15.75" customHeight="1" thickBot="1">
      <c r="B364" t="str">
        <f t="shared" si="20"/>
        <v>MANAPPURAM4516945169</v>
      </c>
      <c r="C364" s="137" t="s">
        <v>226</v>
      </c>
      <c r="D364" s="137" t="s">
        <v>153</v>
      </c>
      <c r="E364" s="138">
        <v>45225</v>
      </c>
      <c r="F364" s="139">
        <v>0</v>
      </c>
      <c r="G364" s="137" t="s">
        <v>223</v>
      </c>
      <c r="H364" s="139">
        <v>291</v>
      </c>
      <c r="I364" s="139">
        <v>295</v>
      </c>
      <c r="J364" s="139">
        <v>290.55</v>
      </c>
      <c r="K364" s="139">
        <v>290.95</v>
      </c>
      <c r="L364" s="139">
        <v>290.95</v>
      </c>
      <c r="M364" s="139">
        <v>42</v>
      </c>
      <c r="N364" s="139">
        <v>491.52</v>
      </c>
      <c r="O364" s="139">
        <v>560000</v>
      </c>
      <c r="P364" s="140">
        <v>80000</v>
      </c>
      <c r="Q364" s="138">
        <v>45169</v>
      </c>
      <c r="AR364">
        <f t="shared" si="22"/>
        <v>72132000</v>
      </c>
      <c r="AS364">
        <f t="shared" si="23"/>
        <v>13734000</v>
      </c>
      <c r="AT364">
        <f t="shared" si="21"/>
        <v>58398000</v>
      </c>
    </row>
    <row r="365" spans="2:46" ht="15.75" customHeight="1" thickBot="1">
      <c r="B365" t="str">
        <f t="shared" si="20"/>
        <v>MANAPPURAM4516945197</v>
      </c>
      <c r="C365" s="137" t="s">
        <v>226</v>
      </c>
      <c r="D365" s="137" t="s">
        <v>154</v>
      </c>
      <c r="E365" s="138">
        <v>45169</v>
      </c>
      <c r="F365" s="139">
        <v>0</v>
      </c>
      <c r="G365" s="137" t="s">
        <v>223</v>
      </c>
      <c r="H365" s="139">
        <v>150.5</v>
      </c>
      <c r="I365" s="139">
        <v>155.9</v>
      </c>
      <c r="J365" s="139">
        <v>150.19999999999999</v>
      </c>
      <c r="K365" s="139">
        <v>153.85</v>
      </c>
      <c r="L365" s="139">
        <v>154.6</v>
      </c>
      <c r="M365" s="139">
        <v>11742</v>
      </c>
      <c r="N365" s="139">
        <v>107511.99</v>
      </c>
      <c r="O365" s="139">
        <v>4398000</v>
      </c>
      <c r="P365" s="140">
        <v>-47778000</v>
      </c>
      <c r="Q365" s="138">
        <v>45169</v>
      </c>
      <c r="AR365">
        <f t="shared" si="22"/>
        <v>0</v>
      </c>
      <c r="AS365">
        <f t="shared" si="23"/>
        <v>0</v>
      </c>
      <c r="AT365">
        <f t="shared" si="21"/>
        <v>0</v>
      </c>
    </row>
    <row r="366" spans="2:46" ht="15.75" customHeight="1" thickBot="1">
      <c r="B366" t="str">
        <f t="shared" si="20"/>
        <v>MANAPPURAM4516945225</v>
      </c>
      <c r="C366" s="137" t="s">
        <v>226</v>
      </c>
      <c r="D366" s="137" t="s">
        <v>154</v>
      </c>
      <c r="E366" s="138">
        <v>45197</v>
      </c>
      <c r="F366" s="139">
        <v>0</v>
      </c>
      <c r="G366" s="137" t="s">
        <v>223</v>
      </c>
      <c r="H366" s="139">
        <v>151.19999999999999</v>
      </c>
      <c r="I366" s="139">
        <v>157.1</v>
      </c>
      <c r="J366" s="139">
        <v>151.19999999999999</v>
      </c>
      <c r="K366" s="139">
        <v>155.6</v>
      </c>
      <c r="L366" s="139">
        <v>155.6</v>
      </c>
      <c r="M366" s="139">
        <v>15958</v>
      </c>
      <c r="N366" s="139">
        <v>147449.60000000001</v>
      </c>
      <c r="O366" s="139">
        <v>67140000</v>
      </c>
      <c r="P366" s="140">
        <v>61266000</v>
      </c>
      <c r="Q366" s="138">
        <v>45169</v>
      </c>
      <c r="AR366">
        <f t="shared" si="22"/>
        <v>0</v>
      </c>
      <c r="AS366">
        <f t="shared" si="23"/>
        <v>0</v>
      </c>
      <c r="AT366">
        <f t="shared" si="21"/>
        <v>0</v>
      </c>
    </row>
    <row r="367" spans="2:46" ht="15.75" customHeight="1" thickBot="1">
      <c r="B367" t="str">
        <f t="shared" si="20"/>
        <v>MARICO4516945169</v>
      </c>
      <c r="C367" s="137" t="s">
        <v>226</v>
      </c>
      <c r="D367" s="137" t="s">
        <v>154</v>
      </c>
      <c r="E367" s="138">
        <v>45225</v>
      </c>
      <c r="F367" s="139">
        <v>0</v>
      </c>
      <c r="G367" s="137" t="s">
        <v>223</v>
      </c>
      <c r="H367" s="139">
        <v>154.15</v>
      </c>
      <c r="I367" s="139">
        <v>157.75</v>
      </c>
      <c r="J367" s="139">
        <v>152.6</v>
      </c>
      <c r="K367" s="139">
        <v>157.19999999999999</v>
      </c>
      <c r="L367" s="139">
        <v>157.19999999999999</v>
      </c>
      <c r="M367" s="139">
        <v>96</v>
      </c>
      <c r="N367" s="139">
        <v>894.44</v>
      </c>
      <c r="O367" s="139">
        <v>594000</v>
      </c>
      <c r="P367" s="140">
        <v>246000</v>
      </c>
      <c r="Q367" s="138">
        <v>45169</v>
      </c>
      <c r="AR367">
        <f t="shared" si="22"/>
        <v>10549200</v>
      </c>
      <c r="AS367">
        <f t="shared" si="23"/>
        <v>505200</v>
      </c>
      <c r="AT367">
        <f t="shared" si="21"/>
        <v>10044000</v>
      </c>
    </row>
    <row r="368" spans="2:46" ht="15.75" customHeight="1" thickBot="1">
      <c r="B368" t="str">
        <f t="shared" si="20"/>
        <v>MARICO4516945197</v>
      </c>
      <c r="C368" s="137" t="s">
        <v>226</v>
      </c>
      <c r="D368" s="137" t="s">
        <v>155</v>
      </c>
      <c r="E368" s="138">
        <v>45169</v>
      </c>
      <c r="F368" s="139">
        <v>0</v>
      </c>
      <c r="G368" s="137" t="s">
        <v>223</v>
      </c>
      <c r="H368" s="139">
        <v>569.95000000000005</v>
      </c>
      <c r="I368" s="139">
        <v>582.20000000000005</v>
      </c>
      <c r="J368" s="139">
        <v>565.1</v>
      </c>
      <c r="K368" s="139">
        <v>569.79999999999995</v>
      </c>
      <c r="L368" s="139">
        <v>570.04999999999995</v>
      </c>
      <c r="M368" s="139">
        <v>2549</v>
      </c>
      <c r="N368" s="139">
        <v>17409</v>
      </c>
      <c r="O368" s="139">
        <v>308400</v>
      </c>
      <c r="P368" s="140">
        <v>-1347600</v>
      </c>
      <c r="Q368" s="138">
        <v>45169</v>
      </c>
      <c r="AR368">
        <f t="shared" si="22"/>
        <v>0</v>
      </c>
      <c r="AS368">
        <f t="shared" si="23"/>
        <v>0</v>
      </c>
      <c r="AT368">
        <f t="shared" si="21"/>
        <v>0</v>
      </c>
    </row>
    <row r="369" spans="2:46" ht="15.75" customHeight="1" thickBot="1">
      <c r="B369" t="str">
        <f t="shared" si="20"/>
        <v>MARICO4516945225</v>
      </c>
      <c r="C369" s="137" t="s">
        <v>226</v>
      </c>
      <c r="D369" s="137" t="s">
        <v>155</v>
      </c>
      <c r="E369" s="138">
        <v>45197</v>
      </c>
      <c r="F369" s="139">
        <v>0</v>
      </c>
      <c r="G369" s="137" t="s">
        <v>223</v>
      </c>
      <c r="H369" s="139">
        <v>573.6</v>
      </c>
      <c r="I369" s="139">
        <v>577.35</v>
      </c>
      <c r="J369" s="139">
        <v>566.6</v>
      </c>
      <c r="K369" s="139">
        <v>568.70000000000005</v>
      </c>
      <c r="L369" s="139">
        <v>568.70000000000005</v>
      </c>
      <c r="M369" s="139">
        <v>2847</v>
      </c>
      <c r="N369" s="139">
        <v>19511.97</v>
      </c>
      <c r="O369" s="139">
        <v>10227600</v>
      </c>
      <c r="P369" s="140">
        <v>1854000</v>
      </c>
      <c r="Q369" s="138">
        <v>45169</v>
      </c>
      <c r="AR369">
        <f t="shared" si="22"/>
        <v>0</v>
      </c>
      <c r="AS369">
        <f t="shared" si="23"/>
        <v>0</v>
      </c>
      <c r="AT369">
        <f t="shared" si="21"/>
        <v>0</v>
      </c>
    </row>
    <row r="370" spans="2:46" ht="15.75" customHeight="1" thickBot="1">
      <c r="B370" t="str">
        <f t="shared" si="20"/>
        <v>MARUTI4516945169</v>
      </c>
      <c r="C370" s="137" t="s">
        <v>226</v>
      </c>
      <c r="D370" s="137" t="s">
        <v>155</v>
      </c>
      <c r="E370" s="138">
        <v>45225</v>
      </c>
      <c r="F370" s="139">
        <v>0</v>
      </c>
      <c r="G370" s="137" t="s">
        <v>223</v>
      </c>
      <c r="H370" s="139">
        <v>577</v>
      </c>
      <c r="I370" s="139">
        <v>577</v>
      </c>
      <c r="J370" s="139">
        <v>575</v>
      </c>
      <c r="K370" s="139">
        <v>575</v>
      </c>
      <c r="L370" s="139">
        <v>576.4</v>
      </c>
      <c r="M370" s="139">
        <v>5</v>
      </c>
      <c r="N370" s="139">
        <v>34.53</v>
      </c>
      <c r="O370" s="139">
        <v>13200</v>
      </c>
      <c r="P370" s="140">
        <v>-1200</v>
      </c>
      <c r="Q370" s="138">
        <v>45169</v>
      </c>
      <c r="AR370">
        <f t="shared" si="22"/>
        <v>3396000</v>
      </c>
      <c r="AS370">
        <f t="shared" si="23"/>
        <v>668400</v>
      </c>
      <c r="AT370">
        <f t="shared" si="21"/>
        <v>2727600</v>
      </c>
    </row>
    <row r="371" spans="2:46" ht="15.75" customHeight="1" thickBot="1">
      <c r="B371" t="str">
        <f t="shared" si="20"/>
        <v>MARUTI4516945197</v>
      </c>
      <c r="C371" s="137" t="s">
        <v>226</v>
      </c>
      <c r="D371" s="137" t="s">
        <v>32</v>
      </c>
      <c r="E371" s="138">
        <v>45169</v>
      </c>
      <c r="F371" s="139">
        <v>0</v>
      </c>
      <c r="G371" s="137" t="s">
        <v>223</v>
      </c>
      <c r="H371" s="139">
        <v>9750</v>
      </c>
      <c r="I371" s="139">
        <v>10051.950000000001</v>
      </c>
      <c r="J371" s="139">
        <v>9750</v>
      </c>
      <c r="K371" s="139">
        <v>10002.1</v>
      </c>
      <c r="L371" s="139">
        <v>10003.85</v>
      </c>
      <c r="M371" s="139">
        <v>12217</v>
      </c>
      <c r="N371" s="139">
        <v>121734.97</v>
      </c>
      <c r="O371" s="139">
        <v>569900</v>
      </c>
      <c r="P371" s="140">
        <v>-116400</v>
      </c>
      <c r="Q371" s="138">
        <v>45169</v>
      </c>
      <c r="AR371">
        <f t="shared" si="22"/>
        <v>0</v>
      </c>
      <c r="AS371">
        <f t="shared" si="23"/>
        <v>0</v>
      </c>
      <c r="AT371">
        <f t="shared" si="21"/>
        <v>0</v>
      </c>
    </row>
    <row r="372" spans="2:46" ht="15.75" customHeight="1" thickBot="1">
      <c r="B372" t="str">
        <f t="shared" si="20"/>
        <v>MARUTI4516945225</v>
      </c>
      <c r="C372" s="137" t="s">
        <v>226</v>
      </c>
      <c r="D372" s="137" t="s">
        <v>32</v>
      </c>
      <c r="E372" s="138">
        <v>45197</v>
      </c>
      <c r="F372" s="139">
        <v>0</v>
      </c>
      <c r="G372" s="137" t="s">
        <v>223</v>
      </c>
      <c r="H372" s="139">
        <v>9812</v>
      </c>
      <c r="I372" s="139">
        <v>10124.700000000001</v>
      </c>
      <c r="J372" s="139">
        <v>9812</v>
      </c>
      <c r="K372" s="139">
        <v>10074.700000000001</v>
      </c>
      <c r="L372" s="139">
        <v>10074.700000000001</v>
      </c>
      <c r="M372" s="139">
        <v>26431</v>
      </c>
      <c r="N372" s="139">
        <v>265245.09999999998</v>
      </c>
      <c r="O372" s="139">
        <v>2792300</v>
      </c>
      <c r="P372" s="140">
        <v>765100</v>
      </c>
      <c r="Q372" s="138">
        <v>45169</v>
      </c>
      <c r="AR372">
        <f t="shared" si="22"/>
        <v>0</v>
      </c>
      <c r="AS372">
        <f t="shared" si="23"/>
        <v>0</v>
      </c>
      <c r="AT372">
        <f t="shared" si="21"/>
        <v>0</v>
      </c>
    </row>
    <row r="373" spans="2:46" ht="15.75" customHeight="1" thickBot="1">
      <c r="B373" t="str">
        <f t="shared" si="20"/>
        <v>MCDOWELL-N4516945169</v>
      </c>
      <c r="C373" s="137" t="s">
        <v>226</v>
      </c>
      <c r="D373" s="137" t="s">
        <v>32</v>
      </c>
      <c r="E373" s="138">
        <v>45225</v>
      </c>
      <c r="F373" s="139">
        <v>0</v>
      </c>
      <c r="G373" s="137" t="s">
        <v>223</v>
      </c>
      <c r="H373" s="139">
        <v>9930</v>
      </c>
      <c r="I373" s="139">
        <v>10189.5</v>
      </c>
      <c r="J373" s="139">
        <v>9930</v>
      </c>
      <c r="K373" s="139">
        <v>10136.700000000001</v>
      </c>
      <c r="L373" s="139">
        <v>10136.700000000001</v>
      </c>
      <c r="M373" s="139">
        <v>579</v>
      </c>
      <c r="N373" s="139">
        <v>5848.93</v>
      </c>
      <c r="O373" s="139">
        <v>33800</v>
      </c>
      <c r="P373" s="140">
        <v>19700</v>
      </c>
      <c r="Q373" s="138">
        <v>45169</v>
      </c>
      <c r="AR373">
        <f t="shared" si="22"/>
        <v>9841300</v>
      </c>
      <c r="AS373">
        <f t="shared" si="23"/>
        <v>-14000</v>
      </c>
      <c r="AT373">
        <f t="shared" si="21"/>
        <v>9855300</v>
      </c>
    </row>
    <row r="374" spans="2:46" ht="15.75" customHeight="1" thickBot="1">
      <c r="B374" t="str">
        <f t="shared" si="20"/>
        <v>MCDOWELL-N4516945197</v>
      </c>
      <c r="C374" s="137" t="s">
        <v>226</v>
      </c>
      <c r="D374" s="137" t="s">
        <v>156</v>
      </c>
      <c r="E374" s="138">
        <v>45169</v>
      </c>
      <c r="F374" s="139">
        <v>0</v>
      </c>
      <c r="G374" s="137" t="s">
        <v>223</v>
      </c>
      <c r="H374" s="139">
        <v>1009.55</v>
      </c>
      <c r="I374" s="139">
        <v>1017</v>
      </c>
      <c r="J374" s="139">
        <v>1001</v>
      </c>
      <c r="K374" s="139">
        <v>1006.4</v>
      </c>
      <c r="L374" s="139">
        <v>1007.55</v>
      </c>
      <c r="M374" s="139">
        <v>2786</v>
      </c>
      <c r="N374" s="139">
        <v>19689.23</v>
      </c>
      <c r="O374" s="139">
        <v>175000</v>
      </c>
      <c r="P374" s="140">
        <v>-1120000</v>
      </c>
      <c r="Q374" s="138">
        <v>45169</v>
      </c>
      <c r="AR374">
        <f t="shared" si="22"/>
        <v>0</v>
      </c>
      <c r="AS374">
        <f t="shared" si="23"/>
        <v>0</v>
      </c>
      <c r="AT374">
        <f t="shared" si="21"/>
        <v>0</v>
      </c>
    </row>
    <row r="375" spans="2:46" ht="15.75" customHeight="1" thickBot="1">
      <c r="B375" t="str">
        <f t="shared" si="20"/>
        <v>MCDOWELL-N4516945225</v>
      </c>
      <c r="C375" s="137" t="s">
        <v>226</v>
      </c>
      <c r="D375" s="137" t="s">
        <v>156</v>
      </c>
      <c r="E375" s="138">
        <v>45197</v>
      </c>
      <c r="F375" s="139">
        <v>0</v>
      </c>
      <c r="G375" s="137" t="s">
        <v>223</v>
      </c>
      <c r="H375" s="139">
        <v>1018.75</v>
      </c>
      <c r="I375" s="139">
        <v>1023.9</v>
      </c>
      <c r="J375" s="139">
        <v>1008.05</v>
      </c>
      <c r="K375" s="139">
        <v>1013.65</v>
      </c>
      <c r="L375" s="139">
        <v>1013.65</v>
      </c>
      <c r="M375" s="139">
        <v>3806</v>
      </c>
      <c r="N375" s="139">
        <v>27078</v>
      </c>
      <c r="O375" s="139">
        <v>9627100</v>
      </c>
      <c r="P375" s="140">
        <v>1104600</v>
      </c>
      <c r="Q375" s="138">
        <v>45169</v>
      </c>
      <c r="AR375">
        <f t="shared" si="22"/>
        <v>0</v>
      </c>
      <c r="AS375">
        <f t="shared" si="23"/>
        <v>0</v>
      </c>
      <c r="AT375">
        <f t="shared" si="21"/>
        <v>0</v>
      </c>
    </row>
    <row r="376" spans="2:46" ht="15.75" customHeight="1" thickBot="1">
      <c r="B376" t="str">
        <f t="shared" si="20"/>
        <v>MCX4516945169</v>
      </c>
      <c r="C376" s="137" t="s">
        <v>226</v>
      </c>
      <c r="D376" s="137" t="s">
        <v>156</v>
      </c>
      <c r="E376" s="138">
        <v>45225</v>
      </c>
      <c r="F376" s="139">
        <v>0</v>
      </c>
      <c r="G376" s="137" t="s">
        <v>223</v>
      </c>
      <c r="H376" s="139">
        <v>1022</v>
      </c>
      <c r="I376" s="139">
        <v>1030.55</v>
      </c>
      <c r="J376" s="139">
        <v>1018</v>
      </c>
      <c r="K376" s="139">
        <v>1019.15</v>
      </c>
      <c r="L376" s="139">
        <v>1019.15</v>
      </c>
      <c r="M376" s="139">
        <v>22</v>
      </c>
      <c r="N376" s="139">
        <v>157.66999999999999</v>
      </c>
      <c r="O376" s="139">
        <v>39200</v>
      </c>
      <c r="P376" s="140">
        <v>1400</v>
      </c>
      <c r="Q376" s="138">
        <v>45169</v>
      </c>
      <c r="AR376">
        <f t="shared" si="22"/>
        <v>3115600</v>
      </c>
      <c r="AS376">
        <f t="shared" si="23"/>
        <v>224400</v>
      </c>
      <c r="AT376">
        <f t="shared" si="21"/>
        <v>2891200</v>
      </c>
    </row>
    <row r="377" spans="2:46" ht="15.75" customHeight="1" thickBot="1">
      <c r="B377" t="str">
        <f t="shared" si="20"/>
        <v>MCX4516945197</v>
      </c>
      <c r="C377" s="137" t="s">
        <v>226</v>
      </c>
      <c r="D377" s="137" t="s">
        <v>157</v>
      </c>
      <c r="E377" s="138">
        <v>45169</v>
      </c>
      <c r="F377" s="139">
        <v>0</v>
      </c>
      <c r="G377" s="137" t="s">
        <v>223</v>
      </c>
      <c r="H377" s="139">
        <v>1645.05</v>
      </c>
      <c r="I377" s="139">
        <v>1719.4</v>
      </c>
      <c r="J377" s="139">
        <v>1643.35</v>
      </c>
      <c r="K377" s="139">
        <v>1689.2</v>
      </c>
      <c r="L377" s="139">
        <v>1688.25</v>
      </c>
      <c r="M377" s="139">
        <v>2245</v>
      </c>
      <c r="N377" s="139">
        <v>15121.43</v>
      </c>
      <c r="O377" s="139">
        <v>79600</v>
      </c>
      <c r="P377" s="140">
        <v>-192000</v>
      </c>
      <c r="Q377" s="138">
        <v>45169</v>
      </c>
      <c r="AR377">
        <f t="shared" si="22"/>
        <v>0</v>
      </c>
      <c r="AS377">
        <f t="shared" si="23"/>
        <v>0</v>
      </c>
      <c r="AT377">
        <f t="shared" si="21"/>
        <v>0</v>
      </c>
    </row>
    <row r="378" spans="2:46" ht="15.75" customHeight="1" thickBot="1">
      <c r="B378" t="str">
        <f t="shared" si="20"/>
        <v>MCX4516945225</v>
      </c>
      <c r="C378" s="137" t="s">
        <v>226</v>
      </c>
      <c r="D378" s="137" t="s">
        <v>157</v>
      </c>
      <c r="E378" s="138">
        <v>45197</v>
      </c>
      <c r="F378" s="139">
        <v>0</v>
      </c>
      <c r="G378" s="137" t="s">
        <v>223</v>
      </c>
      <c r="H378" s="139">
        <v>1634.95</v>
      </c>
      <c r="I378" s="139">
        <v>1713.6</v>
      </c>
      <c r="J378" s="139">
        <v>1632.55</v>
      </c>
      <c r="K378" s="139">
        <v>1682.6</v>
      </c>
      <c r="L378" s="139">
        <v>1682.6</v>
      </c>
      <c r="M378" s="139">
        <v>6089</v>
      </c>
      <c r="N378" s="139">
        <v>40864.800000000003</v>
      </c>
      <c r="O378" s="139">
        <v>3018400</v>
      </c>
      <c r="P378" s="140">
        <v>414800</v>
      </c>
      <c r="Q378" s="138">
        <v>45169</v>
      </c>
      <c r="AR378">
        <f t="shared" si="22"/>
        <v>0</v>
      </c>
      <c r="AS378">
        <f t="shared" si="23"/>
        <v>0</v>
      </c>
      <c r="AT378">
        <f t="shared" si="21"/>
        <v>0</v>
      </c>
    </row>
    <row r="379" spans="2:46" ht="15.75" customHeight="1" thickBot="1">
      <c r="B379" t="str">
        <f t="shared" si="20"/>
        <v>METROPOLIS4516945169</v>
      </c>
      <c r="C379" s="137" t="s">
        <v>226</v>
      </c>
      <c r="D379" s="137" t="s">
        <v>157</v>
      </c>
      <c r="E379" s="138">
        <v>45225</v>
      </c>
      <c r="F379" s="139">
        <v>0</v>
      </c>
      <c r="G379" s="137" t="s">
        <v>223</v>
      </c>
      <c r="H379" s="139">
        <v>1644.05</v>
      </c>
      <c r="I379" s="139">
        <v>1721.85</v>
      </c>
      <c r="J379" s="139">
        <v>1644.05</v>
      </c>
      <c r="K379" s="139">
        <v>1690.9</v>
      </c>
      <c r="L379" s="139">
        <v>1690.9</v>
      </c>
      <c r="M379" s="139">
        <v>40</v>
      </c>
      <c r="N379" s="139">
        <v>269.33999999999997</v>
      </c>
      <c r="O379" s="139">
        <v>17600</v>
      </c>
      <c r="P379" s="140">
        <v>1600</v>
      </c>
      <c r="Q379" s="138">
        <v>45169</v>
      </c>
      <c r="AR379">
        <f t="shared" si="22"/>
        <v>1699200</v>
      </c>
      <c r="AS379">
        <f t="shared" si="23"/>
        <v>-28000</v>
      </c>
      <c r="AT379">
        <f t="shared" si="21"/>
        <v>1727200</v>
      </c>
    </row>
    <row r="380" spans="2:46" ht="15.75" customHeight="1" thickBot="1">
      <c r="B380" t="str">
        <f t="shared" si="20"/>
        <v>METROPOLIS4516945197</v>
      </c>
      <c r="C380" s="137" t="s">
        <v>226</v>
      </c>
      <c r="D380" s="137" t="s">
        <v>158</v>
      </c>
      <c r="E380" s="138">
        <v>45169</v>
      </c>
      <c r="F380" s="139">
        <v>0</v>
      </c>
      <c r="G380" s="137" t="s">
        <v>223</v>
      </c>
      <c r="H380" s="139">
        <v>1354</v>
      </c>
      <c r="I380" s="139">
        <v>1359.05</v>
      </c>
      <c r="J380" s="139">
        <v>1333.9</v>
      </c>
      <c r="K380" s="139">
        <v>1338.8</v>
      </c>
      <c r="L380" s="139">
        <v>1341.15</v>
      </c>
      <c r="M380" s="139">
        <v>2002</v>
      </c>
      <c r="N380" s="139">
        <v>10780.63</v>
      </c>
      <c r="O380" s="139">
        <v>82400</v>
      </c>
      <c r="P380" s="140">
        <v>-373600</v>
      </c>
      <c r="Q380" s="138">
        <v>45169</v>
      </c>
      <c r="AR380">
        <f t="shared" si="22"/>
        <v>0</v>
      </c>
      <c r="AS380">
        <f t="shared" si="23"/>
        <v>0</v>
      </c>
      <c r="AT380">
        <f t="shared" si="21"/>
        <v>0</v>
      </c>
    </row>
    <row r="381" spans="2:46" ht="15.75" customHeight="1" thickBot="1">
      <c r="B381" t="str">
        <f t="shared" si="20"/>
        <v>METROPOLIS4516945225</v>
      </c>
      <c r="C381" s="137" t="s">
        <v>226</v>
      </c>
      <c r="D381" s="137" t="s">
        <v>158</v>
      </c>
      <c r="E381" s="138">
        <v>45197</v>
      </c>
      <c r="F381" s="139">
        <v>0</v>
      </c>
      <c r="G381" s="137" t="s">
        <v>223</v>
      </c>
      <c r="H381" s="139">
        <v>1364.7</v>
      </c>
      <c r="I381" s="139">
        <v>1374.05</v>
      </c>
      <c r="J381" s="139">
        <v>1343.85</v>
      </c>
      <c r="K381" s="139">
        <v>1349.1</v>
      </c>
      <c r="L381" s="139">
        <v>1349.1</v>
      </c>
      <c r="M381" s="139">
        <v>2300</v>
      </c>
      <c r="N381" s="139">
        <v>12478.24</v>
      </c>
      <c r="O381" s="139">
        <v>1593600</v>
      </c>
      <c r="P381" s="140">
        <v>343600</v>
      </c>
      <c r="Q381" s="138">
        <v>45169</v>
      </c>
      <c r="AR381">
        <f t="shared" si="22"/>
        <v>0</v>
      </c>
      <c r="AS381">
        <f t="shared" si="23"/>
        <v>0</v>
      </c>
      <c r="AT381">
        <f t="shared" si="21"/>
        <v>0</v>
      </c>
    </row>
    <row r="382" spans="2:46" ht="15.75" customHeight="1" thickBot="1">
      <c r="B382" t="str">
        <f t="shared" si="20"/>
        <v>MFSL4516945169</v>
      </c>
      <c r="C382" s="137" t="s">
        <v>226</v>
      </c>
      <c r="D382" s="137" t="s">
        <v>158</v>
      </c>
      <c r="E382" s="138">
        <v>45225</v>
      </c>
      <c r="F382" s="139">
        <v>0</v>
      </c>
      <c r="G382" s="137" t="s">
        <v>223</v>
      </c>
      <c r="H382" s="139">
        <v>1372.65</v>
      </c>
      <c r="I382" s="139">
        <v>1373.8</v>
      </c>
      <c r="J382" s="139">
        <v>1360.15</v>
      </c>
      <c r="K382" s="139">
        <v>1360.15</v>
      </c>
      <c r="L382" s="139">
        <v>1360.15</v>
      </c>
      <c r="M382" s="139">
        <v>7</v>
      </c>
      <c r="N382" s="139">
        <v>38.24</v>
      </c>
      <c r="O382" s="139">
        <v>23200</v>
      </c>
      <c r="P382" s="140">
        <v>2000</v>
      </c>
      <c r="Q382" s="138">
        <v>45169</v>
      </c>
      <c r="AR382">
        <f t="shared" si="22"/>
        <v>8322400</v>
      </c>
      <c r="AS382">
        <f t="shared" si="23"/>
        <v>-183200</v>
      </c>
      <c r="AT382">
        <f t="shared" si="21"/>
        <v>8505600</v>
      </c>
    </row>
    <row r="383" spans="2:46" ht="15.75" customHeight="1" thickBot="1">
      <c r="B383" t="str">
        <f t="shared" si="20"/>
        <v>MFSL4516945197</v>
      </c>
      <c r="C383" s="137" t="s">
        <v>226</v>
      </c>
      <c r="D383" s="137" t="s">
        <v>159</v>
      </c>
      <c r="E383" s="138">
        <v>45169</v>
      </c>
      <c r="F383" s="139">
        <v>0</v>
      </c>
      <c r="G383" s="137" t="s">
        <v>223</v>
      </c>
      <c r="H383" s="139">
        <v>933.7</v>
      </c>
      <c r="I383" s="139">
        <v>936.9</v>
      </c>
      <c r="J383" s="139">
        <v>903.85</v>
      </c>
      <c r="K383" s="139">
        <v>931.6</v>
      </c>
      <c r="L383" s="139">
        <v>933.7</v>
      </c>
      <c r="M383" s="139">
        <v>2937</v>
      </c>
      <c r="N383" s="139">
        <v>21761.46</v>
      </c>
      <c r="O383" s="139">
        <v>1972800</v>
      </c>
      <c r="P383" s="140">
        <v>-372000</v>
      </c>
      <c r="Q383" s="138">
        <v>45169</v>
      </c>
      <c r="AR383">
        <f t="shared" si="22"/>
        <v>0</v>
      </c>
      <c r="AS383">
        <f t="shared" si="23"/>
        <v>0</v>
      </c>
      <c r="AT383">
        <f t="shared" si="21"/>
        <v>0</v>
      </c>
    </row>
    <row r="384" spans="2:46" ht="15.75" customHeight="1" thickBot="1">
      <c r="B384" t="str">
        <f t="shared" si="20"/>
        <v>MFSL4516945225</v>
      </c>
      <c r="C384" s="137" t="s">
        <v>226</v>
      </c>
      <c r="D384" s="137" t="s">
        <v>159</v>
      </c>
      <c r="E384" s="138">
        <v>45197</v>
      </c>
      <c r="F384" s="139">
        <v>0</v>
      </c>
      <c r="G384" s="137" t="s">
        <v>223</v>
      </c>
      <c r="H384" s="139">
        <v>941.35</v>
      </c>
      <c r="I384" s="139">
        <v>944.3</v>
      </c>
      <c r="J384" s="139">
        <v>910.6</v>
      </c>
      <c r="K384" s="139">
        <v>937.65</v>
      </c>
      <c r="L384" s="139">
        <v>937.65</v>
      </c>
      <c r="M384" s="139">
        <v>5009</v>
      </c>
      <c r="N384" s="139">
        <v>37348.050000000003</v>
      </c>
      <c r="O384" s="139">
        <v>6322400</v>
      </c>
      <c r="P384" s="140">
        <v>183200</v>
      </c>
      <c r="Q384" s="138">
        <v>45169</v>
      </c>
      <c r="AR384">
        <f t="shared" si="22"/>
        <v>0</v>
      </c>
      <c r="AS384">
        <f t="shared" si="23"/>
        <v>0</v>
      </c>
      <c r="AT384">
        <f t="shared" si="21"/>
        <v>0</v>
      </c>
    </row>
    <row r="385" spans="2:46" ht="15.75" customHeight="1" thickBot="1">
      <c r="B385" t="str">
        <f t="shared" si="20"/>
        <v>MGL4516945169</v>
      </c>
      <c r="C385" s="137" t="s">
        <v>226</v>
      </c>
      <c r="D385" s="137" t="s">
        <v>159</v>
      </c>
      <c r="E385" s="138">
        <v>45225</v>
      </c>
      <c r="F385" s="139">
        <v>0</v>
      </c>
      <c r="G385" s="137" t="s">
        <v>223</v>
      </c>
      <c r="H385" s="139">
        <v>934.5</v>
      </c>
      <c r="I385" s="139">
        <v>944.95</v>
      </c>
      <c r="J385" s="139">
        <v>928.1</v>
      </c>
      <c r="K385" s="139">
        <v>942.05</v>
      </c>
      <c r="L385" s="139">
        <v>942.05</v>
      </c>
      <c r="M385" s="139">
        <v>15</v>
      </c>
      <c r="N385" s="139">
        <v>112.28</v>
      </c>
      <c r="O385" s="141">
        <v>27200</v>
      </c>
      <c r="P385" s="140">
        <v>5600</v>
      </c>
      <c r="Q385" s="138">
        <v>45169</v>
      </c>
      <c r="AR385">
        <f t="shared" si="22"/>
        <v>2673600</v>
      </c>
      <c r="AS385">
        <f t="shared" si="23"/>
        <v>-336800</v>
      </c>
      <c r="AT385">
        <f t="shared" si="21"/>
        <v>3010400</v>
      </c>
    </row>
    <row r="386" spans="2:46" ht="15.75" customHeight="1" thickBot="1">
      <c r="B386" t="str">
        <f t="shared" ref="B386:B449" si="24">D387&amp;Q387&amp;E387</f>
        <v>MGL4516945197</v>
      </c>
      <c r="C386" s="137" t="s">
        <v>226</v>
      </c>
      <c r="D386" s="137" t="s">
        <v>160</v>
      </c>
      <c r="E386" s="138">
        <v>45169</v>
      </c>
      <c r="F386" s="139">
        <v>0</v>
      </c>
      <c r="G386" s="137" t="s">
        <v>223</v>
      </c>
      <c r="H386" s="139">
        <v>1026.4000000000001</v>
      </c>
      <c r="I386" s="139">
        <v>1034.7</v>
      </c>
      <c r="J386" s="139">
        <v>1016.25</v>
      </c>
      <c r="K386" s="139">
        <v>1020.8</v>
      </c>
      <c r="L386" s="139">
        <v>1024</v>
      </c>
      <c r="M386" s="139">
        <v>1282</v>
      </c>
      <c r="N386" s="139">
        <v>10531.04</v>
      </c>
      <c r="O386" s="139">
        <v>208800</v>
      </c>
      <c r="P386" s="140">
        <v>-487200</v>
      </c>
      <c r="Q386" s="138">
        <v>45169</v>
      </c>
      <c r="AR386">
        <f t="shared" si="22"/>
        <v>0</v>
      </c>
      <c r="AS386">
        <f t="shared" si="23"/>
        <v>0</v>
      </c>
      <c r="AT386">
        <f t="shared" ref="AT386:AT449" si="25">AR386-AS386</f>
        <v>0</v>
      </c>
    </row>
    <row r="387" spans="2:46" ht="15.75" customHeight="1" thickBot="1">
      <c r="B387" t="str">
        <f t="shared" si="24"/>
        <v>MGL4516945225</v>
      </c>
      <c r="C387" s="137" t="s">
        <v>226</v>
      </c>
      <c r="D387" s="137" t="s">
        <v>160</v>
      </c>
      <c r="E387" s="138">
        <v>45197</v>
      </c>
      <c r="F387" s="139">
        <v>0</v>
      </c>
      <c r="G387" s="137" t="s">
        <v>223</v>
      </c>
      <c r="H387" s="139">
        <v>1024.0999999999999</v>
      </c>
      <c r="I387" s="139">
        <v>1032.5999999999999</v>
      </c>
      <c r="J387" s="139">
        <v>1016.05</v>
      </c>
      <c r="K387" s="139">
        <v>1019.2</v>
      </c>
      <c r="L387" s="139">
        <v>1019.2</v>
      </c>
      <c r="M387" s="139">
        <v>1305</v>
      </c>
      <c r="N387" s="139">
        <v>10709.93</v>
      </c>
      <c r="O387" s="139">
        <v>2432800</v>
      </c>
      <c r="P387" s="140">
        <v>144000</v>
      </c>
      <c r="Q387" s="138">
        <v>45169</v>
      </c>
      <c r="AR387">
        <f t="shared" ref="AR387:AR450" si="26">IF($AU$2&lt;&gt;5,NA(),IF(D388=D387,0,IF(AND(D390=D388,D389=D388),O388+O389+O390,IF(D389=D388,O389+O388,O388))))</f>
        <v>0</v>
      </c>
      <c r="AS387">
        <f t="shared" ref="AS387:AS450" si="27">IF($AU$2&lt;&gt;5,NA(),IF(D388=D387,0,IF(AND(D390=D388,D389=D388),P388+P389+P390,IF(D389=D388,P389+P388,P388))))</f>
        <v>0</v>
      </c>
      <c r="AT387">
        <f t="shared" si="25"/>
        <v>0</v>
      </c>
    </row>
    <row r="388" spans="2:46" ht="15.75" customHeight="1" thickBot="1">
      <c r="B388" t="str">
        <f t="shared" si="24"/>
        <v>MOTHERSON4516945169</v>
      </c>
      <c r="C388" s="137" t="s">
        <v>226</v>
      </c>
      <c r="D388" s="137" t="s">
        <v>160</v>
      </c>
      <c r="E388" s="138">
        <v>45225</v>
      </c>
      <c r="F388" s="139">
        <v>0</v>
      </c>
      <c r="G388" s="137" t="s">
        <v>223</v>
      </c>
      <c r="H388" s="139">
        <v>1030</v>
      </c>
      <c r="I388" s="139">
        <v>1034.0999999999999</v>
      </c>
      <c r="J388" s="139">
        <v>1021.7</v>
      </c>
      <c r="K388" s="139">
        <v>1021.7</v>
      </c>
      <c r="L388" s="139">
        <v>1035.3499999999999</v>
      </c>
      <c r="M388" s="139">
        <v>14</v>
      </c>
      <c r="N388" s="139">
        <v>115.02</v>
      </c>
      <c r="O388" s="139">
        <v>32000</v>
      </c>
      <c r="P388" s="140">
        <v>6400</v>
      </c>
      <c r="Q388" s="138">
        <v>45169</v>
      </c>
      <c r="AR388">
        <f t="shared" si="26"/>
        <v>72831800</v>
      </c>
      <c r="AS388">
        <f t="shared" si="27"/>
        <v>113600</v>
      </c>
      <c r="AT388">
        <f t="shared" si="25"/>
        <v>72718200</v>
      </c>
    </row>
    <row r="389" spans="2:46" ht="15.75" customHeight="1" thickBot="1">
      <c r="B389" t="str">
        <f t="shared" si="24"/>
        <v>MOTHERSON4516945197</v>
      </c>
      <c r="C389" s="137" t="s">
        <v>226</v>
      </c>
      <c r="D389" s="137" t="s">
        <v>161</v>
      </c>
      <c r="E389" s="138">
        <v>45169</v>
      </c>
      <c r="F389" s="139">
        <v>0</v>
      </c>
      <c r="G389" s="137" t="s">
        <v>223</v>
      </c>
      <c r="H389" s="139">
        <v>95.9</v>
      </c>
      <c r="I389" s="139">
        <v>96.55</v>
      </c>
      <c r="J389" s="139">
        <v>95.4</v>
      </c>
      <c r="K389" s="139">
        <v>95.95</v>
      </c>
      <c r="L389" s="139">
        <v>95.8</v>
      </c>
      <c r="M389" s="139">
        <v>3581</v>
      </c>
      <c r="N389" s="139">
        <v>24414.53</v>
      </c>
      <c r="O389" s="139">
        <v>3528700</v>
      </c>
      <c r="P389" s="140">
        <v>-13823700</v>
      </c>
      <c r="Q389" s="138">
        <v>45169</v>
      </c>
      <c r="AR389">
        <f t="shared" si="26"/>
        <v>0</v>
      </c>
      <c r="AS389">
        <f t="shared" si="27"/>
        <v>0</v>
      </c>
      <c r="AT389">
        <f t="shared" si="25"/>
        <v>0</v>
      </c>
    </row>
    <row r="390" spans="2:46" ht="15.75" customHeight="1" thickBot="1">
      <c r="B390" t="str">
        <f t="shared" si="24"/>
        <v>MOTHERSON4516945225</v>
      </c>
      <c r="C390" s="137" t="s">
        <v>226</v>
      </c>
      <c r="D390" s="137" t="s">
        <v>161</v>
      </c>
      <c r="E390" s="138">
        <v>45197</v>
      </c>
      <c r="F390" s="139">
        <v>0</v>
      </c>
      <c r="G390" s="137" t="s">
        <v>223</v>
      </c>
      <c r="H390" s="139">
        <v>96.4</v>
      </c>
      <c r="I390" s="139">
        <v>97</v>
      </c>
      <c r="J390" s="139">
        <v>96.05</v>
      </c>
      <c r="K390" s="139">
        <v>96.45</v>
      </c>
      <c r="L390" s="139">
        <v>96.45</v>
      </c>
      <c r="M390" s="139">
        <v>3887</v>
      </c>
      <c r="N390" s="139">
        <v>26628.89</v>
      </c>
      <c r="O390" s="139">
        <v>68060600</v>
      </c>
      <c r="P390" s="140">
        <v>13845000</v>
      </c>
      <c r="Q390" s="138">
        <v>45169</v>
      </c>
      <c r="AR390">
        <f t="shared" si="26"/>
        <v>0</v>
      </c>
      <c r="AS390">
        <f t="shared" si="27"/>
        <v>0</v>
      </c>
      <c r="AT390">
        <f t="shared" si="25"/>
        <v>0</v>
      </c>
    </row>
    <row r="391" spans="2:46" ht="15.75" customHeight="1" thickBot="1">
      <c r="B391" t="str">
        <f t="shared" si="24"/>
        <v>MPHASIS4516945169</v>
      </c>
      <c r="C391" s="137" t="s">
        <v>226</v>
      </c>
      <c r="D391" s="137" t="s">
        <v>161</v>
      </c>
      <c r="E391" s="138">
        <v>45225</v>
      </c>
      <c r="F391" s="139">
        <v>0</v>
      </c>
      <c r="G391" s="137" t="s">
        <v>223</v>
      </c>
      <c r="H391" s="139">
        <v>97.55</v>
      </c>
      <c r="I391" s="139">
        <v>97.55</v>
      </c>
      <c r="J391" s="139">
        <v>97</v>
      </c>
      <c r="K391" s="139">
        <v>97.05</v>
      </c>
      <c r="L391" s="139">
        <v>97.05</v>
      </c>
      <c r="M391" s="139">
        <v>19</v>
      </c>
      <c r="N391" s="139">
        <v>131.05000000000001</v>
      </c>
      <c r="O391" s="139">
        <v>1242500</v>
      </c>
      <c r="P391" s="140">
        <v>92300</v>
      </c>
      <c r="Q391" s="138">
        <v>45169</v>
      </c>
      <c r="AR391">
        <f t="shared" si="26"/>
        <v>2632575</v>
      </c>
      <c r="AS391">
        <f t="shared" si="27"/>
        <v>59400</v>
      </c>
      <c r="AT391">
        <f t="shared" si="25"/>
        <v>2573175</v>
      </c>
    </row>
    <row r="392" spans="2:46" ht="15.75" customHeight="1" thickBot="1">
      <c r="B392" t="str">
        <f t="shared" si="24"/>
        <v>MPHASIS4516945197</v>
      </c>
      <c r="C392" s="137" t="s">
        <v>226</v>
      </c>
      <c r="D392" s="137" t="s">
        <v>162</v>
      </c>
      <c r="E392" s="138">
        <v>45169</v>
      </c>
      <c r="F392" s="139">
        <v>0</v>
      </c>
      <c r="G392" s="137" t="s">
        <v>223</v>
      </c>
      <c r="H392" s="139">
        <v>2364.6</v>
      </c>
      <c r="I392" s="139">
        <v>2454.1999999999998</v>
      </c>
      <c r="J392" s="139">
        <v>2358.4499999999998</v>
      </c>
      <c r="K392" s="139">
        <v>2435.1</v>
      </c>
      <c r="L392" s="139">
        <v>2428.8000000000002</v>
      </c>
      <c r="M392" s="139">
        <v>2204</v>
      </c>
      <c r="N392" s="139">
        <v>14683.86</v>
      </c>
      <c r="O392" s="139">
        <v>145750</v>
      </c>
      <c r="P392" s="140">
        <v>-83050</v>
      </c>
      <c r="Q392" s="138">
        <v>45169</v>
      </c>
      <c r="AR392">
        <f t="shared" si="26"/>
        <v>0</v>
      </c>
      <c r="AS392">
        <f t="shared" si="27"/>
        <v>0</v>
      </c>
      <c r="AT392">
        <f t="shared" si="25"/>
        <v>0</v>
      </c>
    </row>
    <row r="393" spans="2:46" ht="15.75" customHeight="1" thickBot="1">
      <c r="B393" t="str">
        <f t="shared" si="24"/>
        <v>MPHASIS4516945225</v>
      </c>
      <c r="C393" s="137" t="s">
        <v>226</v>
      </c>
      <c r="D393" s="137" t="s">
        <v>162</v>
      </c>
      <c r="E393" s="138">
        <v>45197</v>
      </c>
      <c r="F393" s="139">
        <v>0</v>
      </c>
      <c r="G393" s="137" t="s">
        <v>223</v>
      </c>
      <c r="H393" s="139">
        <v>2368.9499999999998</v>
      </c>
      <c r="I393" s="139">
        <v>2468.85</v>
      </c>
      <c r="J393" s="139">
        <v>2360</v>
      </c>
      <c r="K393" s="139">
        <v>2443.6</v>
      </c>
      <c r="L393" s="139">
        <v>2443.6</v>
      </c>
      <c r="M393" s="139">
        <v>5361</v>
      </c>
      <c r="N393" s="139">
        <v>35868.730000000003</v>
      </c>
      <c r="O393" s="139">
        <v>2458775</v>
      </c>
      <c r="P393" s="140">
        <v>138325</v>
      </c>
      <c r="Q393" s="138">
        <v>45169</v>
      </c>
      <c r="AR393">
        <f t="shared" si="26"/>
        <v>0</v>
      </c>
      <c r="AS393" s="76">
        <f t="shared" si="27"/>
        <v>0</v>
      </c>
      <c r="AT393" s="76">
        <f t="shared" si="25"/>
        <v>0</v>
      </c>
    </row>
    <row r="394" spans="2:46" ht="15.75" customHeight="1" thickBot="1">
      <c r="B394" t="str">
        <f t="shared" si="24"/>
        <v>MRF4516945169</v>
      </c>
      <c r="C394" s="137" t="s">
        <v>226</v>
      </c>
      <c r="D394" s="137" t="s">
        <v>162</v>
      </c>
      <c r="E394" s="138">
        <v>45225</v>
      </c>
      <c r="F394" s="139">
        <v>0</v>
      </c>
      <c r="G394" s="137" t="s">
        <v>223</v>
      </c>
      <c r="H394" s="139">
        <v>2382.15</v>
      </c>
      <c r="I394" s="139">
        <v>2475</v>
      </c>
      <c r="J394" s="139">
        <v>2382.15</v>
      </c>
      <c r="K394" s="139">
        <v>2448.5500000000002</v>
      </c>
      <c r="L394" s="139">
        <v>2448.5500000000002</v>
      </c>
      <c r="M394" s="139">
        <v>82</v>
      </c>
      <c r="N394" s="139">
        <v>549.51</v>
      </c>
      <c r="O394" s="139">
        <v>28050</v>
      </c>
      <c r="P394" s="140">
        <v>4125</v>
      </c>
      <c r="Q394" s="138">
        <v>45169</v>
      </c>
      <c r="AR394">
        <f t="shared" si="26"/>
        <v>38200</v>
      </c>
      <c r="AS394">
        <f t="shared" si="27"/>
        <v>-1880</v>
      </c>
      <c r="AT394">
        <f t="shared" si="25"/>
        <v>40080</v>
      </c>
    </row>
    <row r="395" spans="2:46" ht="15.75" customHeight="1" thickBot="1">
      <c r="B395" t="str">
        <f t="shared" si="24"/>
        <v>MRF4516945197</v>
      </c>
      <c r="C395" s="137" t="s">
        <v>226</v>
      </c>
      <c r="D395" s="137" t="s">
        <v>163</v>
      </c>
      <c r="E395" s="138">
        <v>45169</v>
      </c>
      <c r="F395" s="139">
        <v>0</v>
      </c>
      <c r="G395" s="137" t="s">
        <v>223</v>
      </c>
      <c r="H395" s="139">
        <v>109302.1</v>
      </c>
      <c r="I395" s="139">
        <v>110040</v>
      </c>
      <c r="J395" s="139">
        <v>108198.25</v>
      </c>
      <c r="K395" s="139">
        <v>108732.05</v>
      </c>
      <c r="L395" s="139">
        <v>108686.75</v>
      </c>
      <c r="M395" s="139">
        <v>1479</v>
      </c>
      <c r="N395" s="139">
        <v>16123.22</v>
      </c>
      <c r="O395" s="139">
        <v>2040</v>
      </c>
      <c r="P395" s="140">
        <v>-8300</v>
      </c>
      <c r="Q395" s="138">
        <v>45169</v>
      </c>
      <c r="AR395">
        <f t="shared" si="26"/>
        <v>0</v>
      </c>
      <c r="AS395">
        <f t="shared" si="27"/>
        <v>0</v>
      </c>
      <c r="AT395">
        <f t="shared" si="25"/>
        <v>0</v>
      </c>
    </row>
    <row r="396" spans="2:46" ht="15.75" customHeight="1" thickBot="1">
      <c r="B396" t="str">
        <f t="shared" si="24"/>
        <v>MRF4516945225</v>
      </c>
      <c r="C396" s="137" t="s">
        <v>226</v>
      </c>
      <c r="D396" s="137" t="s">
        <v>163</v>
      </c>
      <c r="E396" s="138">
        <v>45197</v>
      </c>
      <c r="F396" s="139">
        <v>0</v>
      </c>
      <c r="G396" s="137" t="s">
        <v>223</v>
      </c>
      <c r="H396" s="139">
        <v>110003.15</v>
      </c>
      <c r="I396" s="139">
        <v>110247.1</v>
      </c>
      <c r="J396" s="139">
        <v>109053.85</v>
      </c>
      <c r="K396" s="139">
        <v>109496.8</v>
      </c>
      <c r="L396" s="139">
        <v>109496.8</v>
      </c>
      <c r="M396" s="139">
        <v>1948</v>
      </c>
      <c r="N396" s="139">
        <v>21370.12</v>
      </c>
      <c r="O396" s="139">
        <v>35260</v>
      </c>
      <c r="P396" s="140">
        <v>6240</v>
      </c>
      <c r="Q396" s="138">
        <v>45169</v>
      </c>
      <c r="AR396">
        <f t="shared" si="26"/>
        <v>0</v>
      </c>
      <c r="AS396">
        <f t="shared" si="27"/>
        <v>0</v>
      </c>
      <c r="AT396">
        <f t="shared" si="25"/>
        <v>0</v>
      </c>
    </row>
    <row r="397" spans="2:46" ht="15.75" customHeight="1" thickBot="1">
      <c r="B397" t="str">
        <f t="shared" si="24"/>
        <v>MUTHOOTFIN4516945169</v>
      </c>
      <c r="C397" s="137" t="s">
        <v>226</v>
      </c>
      <c r="D397" s="137" t="s">
        <v>163</v>
      </c>
      <c r="E397" s="138">
        <v>45225</v>
      </c>
      <c r="F397" s="139">
        <v>0</v>
      </c>
      <c r="G397" s="137" t="s">
        <v>223</v>
      </c>
      <c r="H397" s="139">
        <v>110635.2</v>
      </c>
      <c r="I397" s="139">
        <v>110635.2</v>
      </c>
      <c r="J397" s="139">
        <v>109723.25</v>
      </c>
      <c r="K397" s="139">
        <v>109935.1</v>
      </c>
      <c r="L397" s="139">
        <v>109935.1</v>
      </c>
      <c r="M397" s="139">
        <v>38</v>
      </c>
      <c r="N397" s="139">
        <v>418.39</v>
      </c>
      <c r="O397" s="141">
        <v>900</v>
      </c>
      <c r="P397" s="139">
        <v>180</v>
      </c>
      <c r="Q397" s="138">
        <v>45169</v>
      </c>
      <c r="AR397">
        <f t="shared" si="26"/>
        <v>6854100</v>
      </c>
      <c r="AS397">
        <f t="shared" si="27"/>
        <v>-315700</v>
      </c>
      <c r="AT397">
        <f t="shared" si="25"/>
        <v>7169800</v>
      </c>
    </row>
    <row r="398" spans="2:46" ht="15.75" customHeight="1" thickBot="1">
      <c r="B398" t="str">
        <f t="shared" si="24"/>
        <v>MUTHOOTFIN4516945197</v>
      </c>
      <c r="C398" s="137" t="s">
        <v>226</v>
      </c>
      <c r="D398" s="137" t="s">
        <v>164</v>
      </c>
      <c r="E398" s="138">
        <v>45169</v>
      </c>
      <c r="F398" s="139">
        <v>0</v>
      </c>
      <c r="G398" s="137" t="s">
        <v>223</v>
      </c>
      <c r="H398" s="139">
        <v>1286.7</v>
      </c>
      <c r="I398" s="139">
        <v>1296.5</v>
      </c>
      <c r="J398" s="139">
        <v>1262.05</v>
      </c>
      <c r="K398" s="139">
        <v>1264.3499999999999</v>
      </c>
      <c r="L398" s="139">
        <v>1260.3499999999999</v>
      </c>
      <c r="M398" s="139">
        <v>2843</v>
      </c>
      <c r="N398" s="139">
        <v>20018.830000000002</v>
      </c>
      <c r="O398" s="139">
        <v>542300</v>
      </c>
      <c r="P398" s="140">
        <v>-199650</v>
      </c>
      <c r="Q398" s="138">
        <v>45169</v>
      </c>
      <c r="AR398">
        <f t="shared" si="26"/>
        <v>0</v>
      </c>
      <c r="AS398">
        <f t="shared" si="27"/>
        <v>0</v>
      </c>
      <c r="AT398">
        <f t="shared" si="25"/>
        <v>0</v>
      </c>
    </row>
    <row r="399" spans="2:46" ht="15.75" customHeight="1" thickBot="1">
      <c r="B399" t="str">
        <f t="shared" si="24"/>
        <v>MUTHOOTFIN4516945225</v>
      </c>
      <c r="C399" s="137" t="s">
        <v>226</v>
      </c>
      <c r="D399" s="137" t="s">
        <v>164</v>
      </c>
      <c r="E399" s="138">
        <v>45197</v>
      </c>
      <c r="F399" s="139">
        <v>0</v>
      </c>
      <c r="G399" s="137" t="s">
        <v>223</v>
      </c>
      <c r="H399" s="139">
        <v>1263.0999999999999</v>
      </c>
      <c r="I399" s="139">
        <v>1276.55</v>
      </c>
      <c r="J399" s="139">
        <v>1241</v>
      </c>
      <c r="K399" s="139">
        <v>1244.05</v>
      </c>
      <c r="L399" s="139">
        <v>1244.05</v>
      </c>
      <c r="M399" s="139">
        <v>3132</v>
      </c>
      <c r="N399" s="139">
        <v>21610.92</v>
      </c>
      <c r="O399" s="139">
        <v>6260650</v>
      </c>
      <c r="P399" s="140">
        <v>-123750</v>
      </c>
      <c r="Q399" s="138">
        <v>45169</v>
      </c>
      <c r="AR399">
        <f t="shared" si="26"/>
        <v>0</v>
      </c>
      <c r="AS399">
        <f t="shared" si="27"/>
        <v>0</v>
      </c>
      <c r="AT399">
        <f t="shared" si="25"/>
        <v>0</v>
      </c>
    </row>
    <row r="400" spans="2:46" ht="15.75" customHeight="1" thickBot="1">
      <c r="B400" t="str">
        <f t="shared" si="24"/>
        <v>NATIONALUM4516945169</v>
      </c>
      <c r="C400" s="137" t="s">
        <v>226</v>
      </c>
      <c r="D400" s="137" t="s">
        <v>164</v>
      </c>
      <c r="E400" s="138">
        <v>45225</v>
      </c>
      <c r="F400" s="139">
        <v>0</v>
      </c>
      <c r="G400" s="137" t="s">
        <v>223</v>
      </c>
      <c r="H400" s="139">
        <v>1251.8499999999999</v>
      </c>
      <c r="I400" s="139">
        <v>1254</v>
      </c>
      <c r="J400" s="139">
        <v>1235</v>
      </c>
      <c r="K400" s="139">
        <v>1237.05</v>
      </c>
      <c r="L400" s="139">
        <v>1274.3</v>
      </c>
      <c r="M400" s="139">
        <v>17</v>
      </c>
      <c r="N400" s="139">
        <v>116.26</v>
      </c>
      <c r="O400" s="139">
        <v>51150</v>
      </c>
      <c r="P400" s="140">
        <v>7700</v>
      </c>
      <c r="Q400" s="138">
        <v>45169</v>
      </c>
      <c r="AR400">
        <f t="shared" si="26"/>
        <v>56970000</v>
      </c>
      <c r="AS400">
        <f t="shared" si="27"/>
        <v>-885000</v>
      </c>
      <c r="AT400">
        <f t="shared" si="25"/>
        <v>57855000</v>
      </c>
    </row>
    <row r="401" spans="2:46" ht="15.75" customHeight="1" thickBot="1">
      <c r="B401" t="str">
        <f t="shared" si="24"/>
        <v>NATIONALUM4516945197</v>
      </c>
      <c r="C401" s="137" t="s">
        <v>226</v>
      </c>
      <c r="D401" s="137" t="s">
        <v>165</v>
      </c>
      <c r="E401" s="138">
        <v>45169</v>
      </c>
      <c r="F401" s="139">
        <v>0</v>
      </c>
      <c r="G401" s="137" t="s">
        <v>223</v>
      </c>
      <c r="H401" s="139">
        <v>94.35</v>
      </c>
      <c r="I401" s="139">
        <v>95.2</v>
      </c>
      <c r="J401" s="139">
        <v>93.35</v>
      </c>
      <c r="K401" s="139">
        <v>94.15</v>
      </c>
      <c r="L401" s="139">
        <v>94.15</v>
      </c>
      <c r="M401" s="139">
        <v>1846</v>
      </c>
      <c r="N401" s="139">
        <v>13053</v>
      </c>
      <c r="O401" s="139">
        <v>7987500</v>
      </c>
      <c r="P401" s="140">
        <v>-5910000</v>
      </c>
      <c r="Q401" s="138">
        <v>45169</v>
      </c>
      <c r="AR401">
        <f t="shared" si="26"/>
        <v>0</v>
      </c>
      <c r="AS401">
        <f t="shared" si="27"/>
        <v>0</v>
      </c>
      <c r="AT401">
        <f t="shared" si="25"/>
        <v>0</v>
      </c>
    </row>
    <row r="402" spans="2:46" ht="15.75" customHeight="1" thickBot="1">
      <c r="B402" t="str">
        <f t="shared" si="24"/>
        <v>NATIONALUM4516945225</v>
      </c>
      <c r="C402" s="137" t="s">
        <v>226</v>
      </c>
      <c r="D402" s="137" t="s">
        <v>165</v>
      </c>
      <c r="E402" s="138">
        <v>45197</v>
      </c>
      <c r="F402" s="139">
        <v>0</v>
      </c>
      <c r="G402" s="137" t="s">
        <v>223</v>
      </c>
      <c r="H402" s="139">
        <v>94</v>
      </c>
      <c r="I402" s="139">
        <v>94.9</v>
      </c>
      <c r="J402" s="139">
        <v>93.05</v>
      </c>
      <c r="K402" s="139">
        <v>93.75</v>
      </c>
      <c r="L402" s="139">
        <v>93.75</v>
      </c>
      <c r="M402" s="139">
        <v>2416</v>
      </c>
      <c r="N402" s="139">
        <v>17027.259999999998</v>
      </c>
      <c r="O402" s="139">
        <v>47280000</v>
      </c>
      <c r="P402" s="140">
        <v>5040000</v>
      </c>
      <c r="Q402" s="138">
        <v>45169</v>
      </c>
      <c r="AR402">
        <f t="shared" si="26"/>
        <v>0</v>
      </c>
      <c r="AS402">
        <f t="shared" si="27"/>
        <v>0</v>
      </c>
      <c r="AT402">
        <f t="shared" si="25"/>
        <v>0</v>
      </c>
    </row>
    <row r="403" spans="2:46" ht="15.75" customHeight="1" thickBot="1">
      <c r="B403" t="str">
        <f t="shared" si="24"/>
        <v>NAUKRI4516945169</v>
      </c>
      <c r="C403" s="137" t="s">
        <v>226</v>
      </c>
      <c r="D403" s="137" t="s">
        <v>165</v>
      </c>
      <c r="E403" s="138">
        <v>45225</v>
      </c>
      <c r="F403" s="139">
        <v>0</v>
      </c>
      <c r="G403" s="137" t="s">
        <v>223</v>
      </c>
      <c r="H403" s="139">
        <v>94.25</v>
      </c>
      <c r="I403" s="139">
        <v>95.25</v>
      </c>
      <c r="J403" s="139">
        <v>93.8</v>
      </c>
      <c r="K403" s="139">
        <v>94.4</v>
      </c>
      <c r="L403" s="139">
        <v>94.4</v>
      </c>
      <c r="M403" s="139">
        <v>50</v>
      </c>
      <c r="N403" s="139">
        <v>353.92</v>
      </c>
      <c r="O403" s="139">
        <v>1702500</v>
      </c>
      <c r="P403" s="140">
        <v>-15000</v>
      </c>
      <c r="Q403" s="138">
        <v>45169</v>
      </c>
      <c r="AR403">
        <f t="shared" si="26"/>
        <v>1618050</v>
      </c>
      <c r="AS403">
        <f t="shared" si="27"/>
        <v>-25350</v>
      </c>
      <c r="AT403">
        <f t="shared" si="25"/>
        <v>1643400</v>
      </c>
    </row>
    <row r="404" spans="2:46" ht="15.75" customHeight="1" thickBot="1">
      <c r="B404" t="str">
        <f t="shared" si="24"/>
        <v>NAUKRI4516945197</v>
      </c>
      <c r="C404" s="137" t="s">
        <v>226</v>
      </c>
      <c r="D404" s="137" t="s">
        <v>166</v>
      </c>
      <c r="E404" s="138">
        <v>45169</v>
      </c>
      <c r="F404" s="139">
        <v>0</v>
      </c>
      <c r="G404" s="137" t="s">
        <v>223</v>
      </c>
      <c r="H404" s="139">
        <v>4361</v>
      </c>
      <c r="I404" s="139">
        <v>4384.5</v>
      </c>
      <c r="J404" s="139">
        <v>4305.55</v>
      </c>
      <c r="K404" s="139">
        <v>4328.25</v>
      </c>
      <c r="L404" s="139">
        <v>4331.45</v>
      </c>
      <c r="M404" s="139">
        <v>2547</v>
      </c>
      <c r="N404" s="139">
        <v>16609.05</v>
      </c>
      <c r="O404" s="139">
        <v>89400</v>
      </c>
      <c r="P404" s="140">
        <v>-149400</v>
      </c>
      <c r="Q404" s="138">
        <v>45169</v>
      </c>
      <c r="AR404">
        <f t="shared" si="26"/>
        <v>0</v>
      </c>
      <c r="AS404">
        <f t="shared" si="27"/>
        <v>0</v>
      </c>
      <c r="AT404">
        <f t="shared" si="25"/>
        <v>0</v>
      </c>
    </row>
    <row r="405" spans="2:46" ht="15.75" customHeight="1" thickBot="1">
      <c r="B405" t="str">
        <f t="shared" si="24"/>
        <v>NAUKRI4516945225</v>
      </c>
      <c r="C405" s="137" t="s">
        <v>226</v>
      </c>
      <c r="D405" s="137" t="s">
        <v>166</v>
      </c>
      <c r="E405" s="138">
        <v>45197</v>
      </c>
      <c r="F405" s="139">
        <v>0</v>
      </c>
      <c r="G405" s="137" t="s">
        <v>223</v>
      </c>
      <c r="H405" s="139">
        <v>4406.95</v>
      </c>
      <c r="I405" s="139">
        <v>4415.95</v>
      </c>
      <c r="J405" s="139">
        <v>4336.3500000000004</v>
      </c>
      <c r="K405" s="139">
        <v>4358.3</v>
      </c>
      <c r="L405" s="139">
        <v>4358.3</v>
      </c>
      <c r="M405" s="139">
        <v>3865</v>
      </c>
      <c r="N405" s="139">
        <v>25375.99</v>
      </c>
      <c r="O405" s="139">
        <v>1516800</v>
      </c>
      <c r="P405" s="140">
        <v>123300</v>
      </c>
      <c r="Q405" s="138">
        <v>45169</v>
      </c>
      <c r="AR405">
        <f t="shared" si="26"/>
        <v>0</v>
      </c>
      <c r="AS405" s="76">
        <f t="shared" si="27"/>
        <v>0</v>
      </c>
      <c r="AT405" s="76">
        <f t="shared" si="25"/>
        <v>0</v>
      </c>
    </row>
    <row r="406" spans="2:46" ht="15.75" customHeight="1" thickBot="1">
      <c r="B406" t="str">
        <f t="shared" si="24"/>
        <v>NAVINFLUOR4516945169</v>
      </c>
      <c r="C406" s="137" t="s">
        <v>226</v>
      </c>
      <c r="D406" s="137" t="s">
        <v>166</v>
      </c>
      <c r="E406" s="138">
        <v>45225</v>
      </c>
      <c r="F406" s="139">
        <v>0</v>
      </c>
      <c r="G406" s="137" t="s">
        <v>223</v>
      </c>
      <c r="H406" s="139">
        <v>4384.05</v>
      </c>
      <c r="I406" s="139">
        <v>4435</v>
      </c>
      <c r="J406" s="139">
        <v>4381</v>
      </c>
      <c r="K406" s="139">
        <v>4390.25</v>
      </c>
      <c r="L406" s="139">
        <v>4390.25</v>
      </c>
      <c r="M406" s="139">
        <v>19</v>
      </c>
      <c r="N406" s="139">
        <v>125.31</v>
      </c>
      <c r="O406" s="139">
        <v>11850</v>
      </c>
      <c r="P406" s="139">
        <v>750</v>
      </c>
      <c r="Q406" s="138">
        <v>45169</v>
      </c>
      <c r="AR406">
        <f t="shared" si="26"/>
        <v>771750</v>
      </c>
      <c r="AS406">
        <f t="shared" si="27"/>
        <v>-21600</v>
      </c>
      <c r="AT406">
        <f t="shared" si="25"/>
        <v>793350</v>
      </c>
    </row>
    <row r="407" spans="2:46" ht="15.75" customHeight="1" thickBot="1">
      <c r="B407" t="str">
        <f t="shared" si="24"/>
        <v>NAVINFLUOR4516945197</v>
      </c>
      <c r="C407" s="137" t="s">
        <v>226</v>
      </c>
      <c r="D407" s="137" t="s">
        <v>167</v>
      </c>
      <c r="E407" s="138">
        <v>45169</v>
      </c>
      <c r="F407" s="139">
        <v>0</v>
      </c>
      <c r="G407" s="137" t="s">
        <v>223</v>
      </c>
      <c r="H407" s="139">
        <v>4635.1499999999996</v>
      </c>
      <c r="I407" s="139">
        <v>4648.45</v>
      </c>
      <c r="J407" s="139">
        <v>4576.2</v>
      </c>
      <c r="K407" s="139">
        <v>4595.8500000000004</v>
      </c>
      <c r="L407" s="139">
        <v>4604.8500000000004</v>
      </c>
      <c r="M407" s="139">
        <v>1745</v>
      </c>
      <c r="N407" s="139">
        <v>12103.06</v>
      </c>
      <c r="O407" s="139">
        <v>77700</v>
      </c>
      <c r="P407" s="140">
        <v>-117750</v>
      </c>
      <c r="Q407" s="138">
        <v>45169</v>
      </c>
      <c r="AR407">
        <f t="shared" si="26"/>
        <v>0</v>
      </c>
      <c r="AS407">
        <f t="shared" si="27"/>
        <v>0</v>
      </c>
      <c r="AT407">
        <f t="shared" si="25"/>
        <v>0</v>
      </c>
    </row>
    <row r="408" spans="2:46" ht="15.75" customHeight="1" thickBot="1">
      <c r="B408" t="str">
        <f t="shared" si="24"/>
        <v>NAVINFLUOR4516945225</v>
      </c>
      <c r="C408" s="137" t="s">
        <v>226</v>
      </c>
      <c r="D408" s="137" t="s">
        <v>167</v>
      </c>
      <c r="E408" s="138">
        <v>45197</v>
      </c>
      <c r="F408" s="139">
        <v>0</v>
      </c>
      <c r="G408" s="137" t="s">
        <v>223</v>
      </c>
      <c r="H408" s="139">
        <v>4650</v>
      </c>
      <c r="I408" s="139">
        <v>4658.45</v>
      </c>
      <c r="J408" s="139">
        <v>4593.8500000000004</v>
      </c>
      <c r="K408" s="139">
        <v>4607.45</v>
      </c>
      <c r="L408" s="139">
        <v>4607.45</v>
      </c>
      <c r="M408" s="139">
        <v>1837</v>
      </c>
      <c r="N408" s="139">
        <v>12749.57</v>
      </c>
      <c r="O408" s="139">
        <v>688650</v>
      </c>
      <c r="P408" s="140">
        <v>94200</v>
      </c>
      <c r="Q408" s="138">
        <v>45169</v>
      </c>
      <c r="AR408">
        <f t="shared" si="26"/>
        <v>0</v>
      </c>
      <c r="AS408">
        <f t="shared" si="27"/>
        <v>0</v>
      </c>
      <c r="AT408">
        <f t="shared" si="25"/>
        <v>0</v>
      </c>
    </row>
    <row r="409" spans="2:46" ht="15.75" customHeight="1" thickBot="1">
      <c r="B409" t="str">
        <f t="shared" si="24"/>
        <v>NESTLEIND4516945169</v>
      </c>
      <c r="C409" s="137" t="s">
        <v>226</v>
      </c>
      <c r="D409" s="137" t="s">
        <v>167</v>
      </c>
      <c r="E409" s="138">
        <v>45225</v>
      </c>
      <c r="F409" s="139">
        <v>0</v>
      </c>
      <c r="G409" s="137" t="s">
        <v>223</v>
      </c>
      <c r="H409" s="139">
        <v>4645</v>
      </c>
      <c r="I409" s="139">
        <v>4660</v>
      </c>
      <c r="J409" s="139">
        <v>4606</v>
      </c>
      <c r="K409" s="139">
        <v>4615.55</v>
      </c>
      <c r="L409" s="139">
        <v>4615.55</v>
      </c>
      <c r="M409" s="139">
        <v>24</v>
      </c>
      <c r="N409" s="139">
        <v>166.67</v>
      </c>
      <c r="O409" s="139">
        <v>5400</v>
      </c>
      <c r="P409" s="140">
        <v>1950</v>
      </c>
      <c r="Q409" s="138">
        <v>45169</v>
      </c>
      <c r="AR409">
        <f t="shared" si="26"/>
        <v>344280</v>
      </c>
      <c r="AS409">
        <f t="shared" si="27"/>
        <v>28520</v>
      </c>
      <c r="AT409">
        <f t="shared" si="25"/>
        <v>315760</v>
      </c>
    </row>
    <row r="410" spans="2:46" ht="15.75" customHeight="1" thickBot="1">
      <c r="B410" t="str">
        <f t="shared" si="24"/>
        <v>NESTLEIND4516945197</v>
      </c>
      <c r="C410" s="137" t="s">
        <v>226</v>
      </c>
      <c r="D410" s="137" t="s">
        <v>44</v>
      </c>
      <c r="E410" s="138">
        <v>45169</v>
      </c>
      <c r="F410" s="139">
        <v>0</v>
      </c>
      <c r="G410" s="137" t="s">
        <v>223</v>
      </c>
      <c r="H410" s="139">
        <v>22141.45</v>
      </c>
      <c r="I410" s="139">
        <v>22226.1</v>
      </c>
      <c r="J410" s="139">
        <v>21695.95</v>
      </c>
      <c r="K410" s="139">
        <v>21961.85</v>
      </c>
      <c r="L410" s="139">
        <v>21986.400000000001</v>
      </c>
      <c r="M410" s="139">
        <v>1617</v>
      </c>
      <c r="N410" s="139">
        <v>14166.39</v>
      </c>
      <c r="O410" s="139">
        <v>24000</v>
      </c>
      <c r="P410" s="140">
        <v>-13240</v>
      </c>
      <c r="Q410" s="138">
        <v>45169</v>
      </c>
      <c r="AR410">
        <f t="shared" si="26"/>
        <v>0</v>
      </c>
      <c r="AS410">
        <f t="shared" si="27"/>
        <v>0</v>
      </c>
      <c r="AT410">
        <f t="shared" si="25"/>
        <v>0</v>
      </c>
    </row>
    <row r="411" spans="2:46" ht="15.75" customHeight="1" thickBot="1">
      <c r="B411" t="str">
        <f t="shared" si="24"/>
        <v>NESTLEIND4516945225</v>
      </c>
      <c r="C411" s="137" t="s">
        <v>226</v>
      </c>
      <c r="D411" s="137" t="s">
        <v>44</v>
      </c>
      <c r="E411" s="138">
        <v>45197</v>
      </c>
      <c r="F411" s="139">
        <v>0</v>
      </c>
      <c r="G411" s="137" t="s">
        <v>223</v>
      </c>
      <c r="H411" s="139">
        <v>22329.95</v>
      </c>
      <c r="I411" s="139">
        <v>22375</v>
      </c>
      <c r="J411" s="139">
        <v>21846.400000000001</v>
      </c>
      <c r="K411" s="139">
        <v>22114.5</v>
      </c>
      <c r="L411" s="139">
        <v>22114.5</v>
      </c>
      <c r="M411" s="139">
        <v>4348</v>
      </c>
      <c r="N411" s="139">
        <v>38383.1</v>
      </c>
      <c r="O411" s="139">
        <v>319720</v>
      </c>
      <c r="P411" s="140">
        <v>41360</v>
      </c>
      <c r="Q411" s="138">
        <v>45169</v>
      </c>
      <c r="AR411">
        <f t="shared" si="26"/>
        <v>0</v>
      </c>
      <c r="AS411">
        <f t="shared" si="27"/>
        <v>0</v>
      </c>
      <c r="AT411">
        <f t="shared" si="25"/>
        <v>0</v>
      </c>
    </row>
    <row r="412" spans="2:46" ht="15.75" customHeight="1" thickBot="1">
      <c r="B412" t="str">
        <f t="shared" si="24"/>
        <v>NMDC4516945169</v>
      </c>
      <c r="C412" s="137" t="s">
        <v>226</v>
      </c>
      <c r="D412" s="137" t="s">
        <v>44</v>
      </c>
      <c r="E412" s="138">
        <v>45225</v>
      </c>
      <c r="F412" s="139">
        <v>0</v>
      </c>
      <c r="G412" s="137" t="s">
        <v>223</v>
      </c>
      <c r="H412" s="139">
        <v>22183.45</v>
      </c>
      <c r="I412" s="139">
        <v>22183.45</v>
      </c>
      <c r="J412" s="139">
        <v>22000</v>
      </c>
      <c r="K412" s="139">
        <v>22158</v>
      </c>
      <c r="L412" s="139">
        <v>22158</v>
      </c>
      <c r="M412" s="139">
        <v>12</v>
      </c>
      <c r="N412" s="139">
        <v>105.93</v>
      </c>
      <c r="O412" s="139">
        <v>560</v>
      </c>
      <c r="P412" s="139">
        <v>400</v>
      </c>
      <c r="Q412" s="138">
        <v>45169</v>
      </c>
      <c r="AR412">
        <f t="shared" si="26"/>
        <v>99265500</v>
      </c>
      <c r="AS412">
        <f t="shared" si="27"/>
        <v>1143000</v>
      </c>
      <c r="AT412">
        <f t="shared" si="25"/>
        <v>98122500</v>
      </c>
    </row>
    <row r="413" spans="2:46" ht="15.75" customHeight="1" thickBot="1">
      <c r="B413" t="str">
        <f t="shared" si="24"/>
        <v>NMDC4516945197</v>
      </c>
      <c r="C413" s="137" t="s">
        <v>226</v>
      </c>
      <c r="D413" s="137" t="s">
        <v>168</v>
      </c>
      <c r="E413" s="138">
        <v>45169</v>
      </c>
      <c r="F413" s="139">
        <v>0</v>
      </c>
      <c r="G413" s="137" t="s">
        <v>223</v>
      </c>
      <c r="H413" s="139">
        <v>120.8</v>
      </c>
      <c r="I413" s="139">
        <v>123.45</v>
      </c>
      <c r="J413" s="139">
        <v>120.8</v>
      </c>
      <c r="K413" s="139">
        <v>122.65</v>
      </c>
      <c r="L413" s="139">
        <v>123.05</v>
      </c>
      <c r="M413" s="139">
        <v>4145</v>
      </c>
      <c r="N413" s="139">
        <v>22763.05</v>
      </c>
      <c r="O413" s="141">
        <v>7470000</v>
      </c>
      <c r="P413" s="140">
        <v>-7677000</v>
      </c>
      <c r="Q413" s="138">
        <v>45169</v>
      </c>
      <c r="AR413">
        <f t="shared" si="26"/>
        <v>0</v>
      </c>
      <c r="AS413">
        <f t="shared" si="27"/>
        <v>0</v>
      </c>
      <c r="AT413">
        <f t="shared" si="25"/>
        <v>0</v>
      </c>
    </row>
    <row r="414" spans="2:46" ht="15.75" customHeight="1" thickBot="1">
      <c r="B414" t="str">
        <f t="shared" si="24"/>
        <v>NMDC4516945225</v>
      </c>
      <c r="C414" s="137" t="s">
        <v>226</v>
      </c>
      <c r="D414" s="137" t="s">
        <v>168</v>
      </c>
      <c r="E414" s="138">
        <v>45197</v>
      </c>
      <c r="F414" s="139">
        <v>0</v>
      </c>
      <c r="G414" s="137" t="s">
        <v>223</v>
      </c>
      <c r="H414" s="139">
        <v>122.65</v>
      </c>
      <c r="I414" s="139">
        <v>124</v>
      </c>
      <c r="J414" s="139">
        <v>121.6</v>
      </c>
      <c r="K414" s="139">
        <v>123.55</v>
      </c>
      <c r="L414" s="139">
        <v>123.55</v>
      </c>
      <c r="M414" s="139">
        <v>6489</v>
      </c>
      <c r="N414" s="139">
        <v>35902.480000000003</v>
      </c>
      <c r="O414" s="139">
        <v>89887500</v>
      </c>
      <c r="P414" s="140">
        <v>8698500</v>
      </c>
      <c r="Q414" s="138">
        <v>45169</v>
      </c>
      <c r="AR414">
        <f t="shared" si="26"/>
        <v>0</v>
      </c>
      <c r="AS414">
        <f t="shared" si="27"/>
        <v>0</v>
      </c>
      <c r="AT414">
        <f t="shared" si="25"/>
        <v>0</v>
      </c>
    </row>
    <row r="415" spans="2:46" ht="15.75" customHeight="1" thickBot="1">
      <c r="B415" t="str">
        <f t="shared" si="24"/>
        <v>NTPC4516945169</v>
      </c>
      <c r="C415" s="137" t="s">
        <v>226</v>
      </c>
      <c r="D415" s="137" t="s">
        <v>168</v>
      </c>
      <c r="E415" s="138">
        <v>45225</v>
      </c>
      <c r="F415" s="139">
        <v>0</v>
      </c>
      <c r="G415" s="137" t="s">
        <v>223</v>
      </c>
      <c r="H415" s="139">
        <v>123.55</v>
      </c>
      <c r="I415" s="139">
        <v>124.85</v>
      </c>
      <c r="J415" s="139">
        <v>123.15</v>
      </c>
      <c r="K415" s="139">
        <v>124.25</v>
      </c>
      <c r="L415" s="139">
        <v>124.25</v>
      </c>
      <c r="M415" s="139">
        <v>99</v>
      </c>
      <c r="N415" s="139">
        <v>551.78</v>
      </c>
      <c r="O415" s="139">
        <v>1908000</v>
      </c>
      <c r="P415" s="140">
        <v>121500</v>
      </c>
      <c r="Q415" s="138">
        <v>45169</v>
      </c>
      <c r="AR415">
        <f t="shared" si="26"/>
        <v>92184000</v>
      </c>
      <c r="AS415">
        <f t="shared" si="27"/>
        <v>7782000</v>
      </c>
      <c r="AT415">
        <f t="shared" si="25"/>
        <v>84402000</v>
      </c>
    </row>
    <row r="416" spans="2:46" ht="15.75" customHeight="1" thickBot="1">
      <c r="B416" t="str">
        <f t="shared" si="24"/>
        <v>NTPC4516945197</v>
      </c>
      <c r="C416" s="137" t="s">
        <v>226</v>
      </c>
      <c r="D416" s="137" t="s">
        <v>41</v>
      </c>
      <c r="E416" s="138">
        <v>45169</v>
      </c>
      <c r="F416" s="139">
        <v>0</v>
      </c>
      <c r="G416" s="137" t="s">
        <v>223</v>
      </c>
      <c r="H416" s="139">
        <v>220.9</v>
      </c>
      <c r="I416" s="139">
        <v>220.9</v>
      </c>
      <c r="J416" s="139">
        <v>218.4</v>
      </c>
      <c r="K416" s="139">
        <v>219.5</v>
      </c>
      <c r="L416" s="139">
        <v>220.3</v>
      </c>
      <c r="M416" s="139">
        <v>8735</v>
      </c>
      <c r="N416" s="139">
        <v>57634.21</v>
      </c>
      <c r="O416" s="139">
        <v>31317000</v>
      </c>
      <c r="P416" s="140">
        <v>-93000</v>
      </c>
      <c r="Q416" s="138">
        <v>45169</v>
      </c>
      <c r="AR416">
        <f t="shared" si="26"/>
        <v>0</v>
      </c>
      <c r="AS416">
        <f t="shared" si="27"/>
        <v>0</v>
      </c>
      <c r="AT416">
        <f t="shared" si="25"/>
        <v>0</v>
      </c>
    </row>
    <row r="417" spans="2:46" ht="15.75" customHeight="1" thickBot="1">
      <c r="B417" t="str">
        <f t="shared" si="24"/>
        <v>NTPC4516945225</v>
      </c>
      <c r="C417" s="137" t="s">
        <v>226</v>
      </c>
      <c r="D417" s="137" t="s">
        <v>41</v>
      </c>
      <c r="E417" s="138">
        <v>45197</v>
      </c>
      <c r="F417" s="139">
        <v>0</v>
      </c>
      <c r="G417" s="137" t="s">
        <v>223</v>
      </c>
      <c r="H417" s="139">
        <v>222.05</v>
      </c>
      <c r="I417" s="139">
        <v>222.3</v>
      </c>
      <c r="J417" s="139">
        <v>220.05</v>
      </c>
      <c r="K417" s="139">
        <v>221.15</v>
      </c>
      <c r="L417" s="139">
        <v>221.15</v>
      </c>
      <c r="M417" s="139">
        <v>7619</v>
      </c>
      <c r="N417" s="139">
        <v>50647.91</v>
      </c>
      <c r="O417" s="139">
        <v>60411000</v>
      </c>
      <c r="P417" s="140">
        <v>7857000</v>
      </c>
      <c r="Q417" s="138">
        <v>45169</v>
      </c>
      <c r="AR417">
        <f t="shared" si="26"/>
        <v>0</v>
      </c>
      <c r="AS417" s="76">
        <f t="shared" si="27"/>
        <v>0</v>
      </c>
      <c r="AT417" s="76">
        <f t="shared" si="25"/>
        <v>0</v>
      </c>
    </row>
    <row r="418" spans="2:46" ht="15.75" customHeight="1" thickBot="1">
      <c r="B418" t="str">
        <f t="shared" si="24"/>
        <v>OBEROIRLTY4516945169</v>
      </c>
      <c r="C418" s="137" t="s">
        <v>226</v>
      </c>
      <c r="D418" s="137" t="s">
        <v>41</v>
      </c>
      <c r="E418" s="138">
        <v>45225</v>
      </c>
      <c r="F418" s="139">
        <v>0</v>
      </c>
      <c r="G418" s="137" t="s">
        <v>223</v>
      </c>
      <c r="H418" s="139">
        <v>223.5</v>
      </c>
      <c r="I418" s="139">
        <v>223.75</v>
      </c>
      <c r="J418" s="139">
        <v>222</v>
      </c>
      <c r="K418" s="139">
        <v>222.45</v>
      </c>
      <c r="L418" s="139">
        <v>222.45</v>
      </c>
      <c r="M418" s="139">
        <v>29</v>
      </c>
      <c r="N418" s="139">
        <v>194.12</v>
      </c>
      <c r="O418" s="139">
        <v>456000</v>
      </c>
      <c r="P418" s="140">
        <v>18000</v>
      </c>
      <c r="Q418" s="138">
        <v>45169</v>
      </c>
      <c r="AR418">
        <f t="shared" si="26"/>
        <v>6581400</v>
      </c>
      <c r="AS418">
        <f t="shared" si="27"/>
        <v>49700</v>
      </c>
      <c r="AT418">
        <f t="shared" si="25"/>
        <v>6531700</v>
      </c>
    </row>
    <row r="419" spans="2:46" ht="15.75" customHeight="1" thickBot="1">
      <c r="B419" t="str">
        <f t="shared" si="24"/>
        <v>OBEROIRLTY4516945197</v>
      </c>
      <c r="C419" s="137" t="s">
        <v>226</v>
      </c>
      <c r="D419" s="137" t="s">
        <v>169</v>
      </c>
      <c r="E419" s="138">
        <v>45169</v>
      </c>
      <c r="F419" s="139">
        <v>0</v>
      </c>
      <c r="G419" s="137" t="s">
        <v>223</v>
      </c>
      <c r="H419" s="139">
        <v>1120.45</v>
      </c>
      <c r="I419" s="139">
        <v>1134</v>
      </c>
      <c r="J419" s="139">
        <v>1113.25</v>
      </c>
      <c r="K419" s="139">
        <v>1119.95</v>
      </c>
      <c r="L419" s="139">
        <v>1120.8499999999999</v>
      </c>
      <c r="M419" s="139">
        <v>4749</v>
      </c>
      <c r="N419" s="139">
        <v>37400.06</v>
      </c>
      <c r="O419" s="139">
        <v>234500</v>
      </c>
      <c r="P419" s="140">
        <v>-2309300</v>
      </c>
      <c r="Q419" s="138">
        <v>45169</v>
      </c>
      <c r="AR419">
        <f t="shared" si="26"/>
        <v>0</v>
      </c>
      <c r="AS419">
        <f t="shared" si="27"/>
        <v>0</v>
      </c>
      <c r="AT419">
        <f t="shared" si="25"/>
        <v>0</v>
      </c>
    </row>
    <row r="420" spans="2:46" ht="15.75" customHeight="1" thickBot="1">
      <c r="B420" t="str">
        <f t="shared" si="24"/>
        <v>OBEROIRLTY4516945225</v>
      </c>
      <c r="C420" s="137" t="s">
        <v>226</v>
      </c>
      <c r="D420" s="137" t="s">
        <v>169</v>
      </c>
      <c r="E420" s="138">
        <v>45197</v>
      </c>
      <c r="F420" s="139">
        <v>0</v>
      </c>
      <c r="G420" s="137" t="s">
        <v>223</v>
      </c>
      <c r="H420" s="139">
        <v>1128.05</v>
      </c>
      <c r="I420" s="139">
        <v>1142.25</v>
      </c>
      <c r="J420" s="139">
        <v>1120.3</v>
      </c>
      <c r="K420" s="139">
        <v>1128.3</v>
      </c>
      <c r="L420" s="139">
        <v>1128.3</v>
      </c>
      <c r="M420" s="139">
        <v>5954</v>
      </c>
      <c r="N420" s="139">
        <v>47195.86</v>
      </c>
      <c r="O420" s="139">
        <v>6328700</v>
      </c>
      <c r="P420" s="140">
        <v>2356900</v>
      </c>
      <c r="Q420" s="138">
        <v>45169</v>
      </c>
      <c r="AR420">
        <f t="shared" si="26"/>
        <v>0</v>
      </c>
      <c r="AS420" s="76">
        <f t="shared" si="27"/>
        <v>0</v>
      </c>
      <c r="AT420" s="76">
        <f t="shared" si="25"/>
        <v>0</v>
      </c>
    </row>
    <row r="421" spans="2:46" ht="15.75" customHeight="1" thickBot="1">
      <c r="B421" t="str">
        <f t="shared" si="24"/>
        <v>OFSS4516945169</v>
      </c>
      <c r="C421" s="137" t="s">
        <v>226</v>
      </c>
      <c r="D421" s="137" t="s">
        <v>169</v>
      </c>
      <c r="E421" s="138">
        <v>45225</v>
      </c>
      <c r="F421" s="139">
        <v>0</v>
      </c>
      <c r="G421" s="137" t="s">
        <v>223</v>
      </c>
      <c r="H421" s="139">
        <v>1141.95</v>
      </c>
      <c r="I421" s="139">
        <v>1143</v>
      </c>
      <c r="J421" s="139">
        <v>1133</v>
      </c>
      <c r="K421" s="139">
        <v>1135.8</v>
      </c>
      <c r="L421" s="139">
        <v>1135.8</v>
      </c>
      <c r="M421" s="139">
        <v>7</v>
      </c>
      <c r="N421" s="139">
        <v>55.82</v>
      </c>
      <c r="O421" s="139">
        <v>18200</v>
      </c>
      <c r="P421" s="140">
        <v>2100</v>
      </c>
      <c r="Q421" s="138">
        <v>45169</v>
      </c>
      <c r="AR421">
        <f t="shared" si="26"/>
        <v>231000</v>
      </c>
      <c r="AS421">
        <f t="shared" si="27"/>
        <v>7400</v>
      </c>
      <c r="AT421">
        <f t="shared" si="25"/>
        <v>223600</v>
      </c>
    </row>
    <row r="422" spans="2:46" ht="15.75" customHeight="1" thickBot="1">
      <c r="B422" t="str">
        <f t="shared" si="24"/>
        <v>OFSS4516945197</v>
      </c>
      <c r="C422" s="137" t="s">
        <v>226</v>
      </c>
      <c r="D422" s="137" t="s">
        <v>170</v>
      </c>
      <c r="E422" s="138">
        <v>45169</v>
      </c>
      <c r="F422" s="139">
        <v>0</v>
      </c>
      <c r="G422" s="137" t="s">
        <v>223</v>
      </c>
      <c r="H422" s="139">
        <v>4047.5</v>
      </c>
      <c r="I422" s="139">
        <v>4141.1000000000004</v>
      </c>
      <c r="J422" s="139">
        <v>4044.45</v>
      </c>
      <c r="K422" s="139">
        <v>4102.05</v>
      </c>
      <c r="L422" s="139">
        <v>4109.1000000000004</v>
      </c>
      <c r="M422" s="139">
        <v>704</v>
      </c>
      <c r="N422" s="139">
        <v>5773.69</v>
      </c>
      <c r="O422" s="139">
        <v>18000</v>
      </c>
      <c r="P422" s="140">
        <v>-40800</v>
      </c>
      <c r="Q422" s="138">
        <v>45169</v>
      </c>
      <c r="AR422">
        <f t="shared" si="26"/>
        <v>0</v>
      </c>
      <c r="AS422">
        <f t="shared" si="27"/>
        <v>0</v>
      </c>
      <c r="AT422">
        <f t="shared" si="25"/>
        <v>0</v>
      </c>
    </row>
    <row r="423" spans="2:46" ht="15.75" customHeight="1" thickBot="1">
      <c r="B423" t="str">
        <f t="shared" si="24"/>
        <v>OFSS4516945225</v>
      </c>
      <c r="C423" s="137" t="s">
        <v>226</v>
      </c>
      <c r="D423" s="137" t="s">
        <v>170</v>
      </c>
      <c r="E423" s="138">
        <v>45197</v>
      </c>
      <c r="F423" s="139">
        <v>0</v>
      </c>
      <c r="G423" s="137" t="s">
        <v>223</v>
      </c>
      <c r="H423" s="139">
        <v>4077.8</v>
      </c>
      <c r="I423" s="139">
        <v>4164.95</v>
      </c>
      <c r="J423" s="139">
        <v>4071.1</v>
      </c>
      <c r="K423" s="139">
        <v>4122.3500000000004</v>
      </c>
      <c r="L423" s="139">
        <v>4122.3500000000004</v>
      </c>
      <c r="M423" s="139">
        <v>1189</v>
      </c>
      <c r="N423" s="139">
        <v>9818.6200000000008</v>
      </c>
      <c r="O423" s="139">
        <v>210000</v>
      </c>
      <c r="P423" s="140">
        <v>46600</v>
      </c>
      <c r="Q423" s="138">
        <v>45169</v>
      </c>
      <c r="AR423">
        <f t="shared" si="26"/>
        <v>0</v>
      </c>
      <c r="AS423">
        <f t="shared" si="27"/>
        <v>0</v>
      </c>
      <c r="AT423">
        <f t="shared" si="25"/>
        <v>0</v>
      </c>
    </row>
    <row r="424" spans="2:46" ht="15.75" customHeight="1" thickBot="1">
      <c r="B424" t="str">
        <f t="shared" si="24"/>
        <v>ONGC4516945169</v>
      </c>
      <c r="C424" s="137" t="s">
        <v>226</v>
      </c>
      <c r="D424" s="137" t="s">
        <v>170</v>
      </c>
      <c r="E424" s="138">
        <v>45225</v>
      </c>
      <c r="F424" s="139">
        <v>0</v>
      </c>
      <c r="G424" s="137" t="s">
        <v>223</v>
      </c>
      <c r="H424" s="139">
        <v>4125</v>
      </c>
      <c r="I424" s="139">
        <v>4178.1000000000004</v>
      </c>
      <c r="J424" s="139">
        <v>4125</v>
      </c>
      <c r="K424" s="139">
        <v>4160</v>
      </c>
      <c r="L424" s="139">
        <v>4154.55</v>
      </c>
      <c r="M424" s="139">
        <v>8</v>
      </c>
      <c r="N424" s="139">
        <v>66.569999999999993</v>
      </c>
      <c r="O424" s="139">
        <v>3000</v>
      </c>
      <c r="P424" s="140">
        <v>1600</v>
      </c>
      <c r="Q424" s="138">
        <v>45169</v>
      </c>
      <c r="AR424">
        <f t="shared" si="26"/>
        <v>48094200</v>
      </c>
      <c r="AS424">
        <f t="shared" si="27"/>
        <v>658350</v>
      </c>
      <c r="AT424">
        <f t="shared" si="25"/>
        <v>47435850</v>
      </c>
    </row>
    <row r="425" spans="2:46" ht="15.75" customHeight="1" thickBot="1">
      <c r="B425" t="str">
        <f t="shared" si="24"/>
        <v>ONGC4516945197</v>
      </c>
      <c r="C425" s="137" t="s">
        <v>226</v>
      </c>
      <c r="D425" s="137" t="s">
        <v>50</v>
      </c>
      <c r="E425" s="138">
        <v>45169</v>
      </c>
      <c r="F425" s="139">
        <v>0</v>
      </c>
      <c r="G425" s="137" t="s">
        <v>223</v>
      </c>
      <c r="H425" s="139">
        <v>175.5</v>
      </c>
      <c r="I425" s="139">
        <v>175.9</v>
      </c>
      <c r="J425" s="139">
        <v>173.1</v>
      </c>
      <c r="K425" s="139">
        <v>174.4</v>
      </c>
      <c r="L425" s="139">
        <v>174.15</v>
      </c>
      <c r="M425" s="139">
        <v>5755</v>
      </c>
      <c r="N425" s="139">
        <v>38701.040000000001</v>
      </c>
      <c r="O425" s="139">
        <v>13825350</v>
      </c>
      <c r="P425" s="140">
        <v>-4643100</v>
      </c>
      <c r="Q425" s="138">
        <v>45169</v>
      </c>
      <c r="AR425">
        <f t="shared" si="26"/>
        <v>0</v>
      </c>
      <c r="AS425">
        <f t="shared" si="27"/>
        <v>0</v>
      </c>
      <c r="AT425">
        <f t="shared" si="25"/>
        <v>0</v>
      </c>
    </row>
    <row r="426" spans="2:46" ht="15.75" customHeight="1" thickBot="1">
      <c r="B426" t="str">
        <f t="shared" si="24"/>
        <v>ONGC4516945225</v>
      </c>
      <c r="C426" s="137" t="s">
        <v>226</v>
      </c>
      <c r="D426" s="137" t="s">
        <v>50</v>
      </c>
      <c r="E426" s="138">
        <v>45197</v>
      </c>
      <c r="F426" s="139">
        <v>0</v>
      </c>
      <c r="G426" s="137" t="s">
        <v>223</v>
      </c>
      <c r="H426" s="139">
        <v>176.8</v>
      </c>
      <c r="I426" s="139">
        <v>177</v>
      </c>
      <c r="J426" s="139">
        <v>174.2</v>
      </c>
      <c r="K426" s="139">
        <v>175.35</v>
      </c>
      <c r="L426" s="139">
        <v>175.35</v>
      </c>
      <c r="M426" s="139">
        <v>6162</v>
      </c>
      <c r="N426" s="139">
        <v>41694.629999999997</v>
      </c>
      <c r="O426" s="139">
        <v>34049400</v>
      </c>
      <c r="P426" s="140">
        <v>5274500</v>
      </c>
      <c r="Q426" s="138">
        <v>45169</v>
      </c>
      <c r="AR426">
        <f t="shared" si="26"/>
        <v>0</v>
      </c>
      <c r="AS426">
        <f t="shared" si="27"/>
        <v>0</v>
      </c>
      <c r="AT426">
        <f t="shared" si="25"/>
        <v>0</v>
      </c>
    </row>
    <row r="427" spans="2:46" ht="15.75" customHeight="1" thickBot="1">
      <c r="B427" t="str">
        <f t="shared" si="24"/>
        <v>PAGEIND4516945169</v>
      </c>
      <c r="C427" s="137" t="s">
        <v>226</v>
      </c>
      <c r="D427" s="137" t="s">
        <v>50</v>
      </c>
      <c r="E427" s="138">
        <v>45225</v>
      </c>
      <c r="F427" s="139">
        <v>0</v>
      </c>
      <c r="G427" s="137" t="s">
        <v>223</v>
      </c>
      <c r="H427" s="139">
        <v>177.55</v>
      </c>
      <c r="I427" s="139">
        <v>177.6</v>
      </c>
      <c r="J427" s="139">
        <v>175.5</v>
      </c>
      <c r="K427" s="139">
        <v>176.25</v>
      </c>
      <c r="L427" s="139">
        <v>176.25</v>
      </c>
      <c r="M427" s="139">
        <v>14</v>
      </c>
      <c r="N427" s="139">
        <v>95.39</v>
      </c>
      <c r="O427" s="139">
        <v>219450</v>
      </c>
      <c r="P427" s="140">
        <v>26950</v>
      </c>
      <c r="Q427" s="138">
        <v>45169</v>
      </c>
      <c r="AR427">
        <f t="shared" si="26"/>
        <v>153495</v>
      </c>
      <c r="AS427">
        <f t="shared" si="27"/>
        <v>-195</v>
      </c>
      <c r="AT427">
        <f t="shared" si="25"/>
        <v>153690</v>
      </c>
    </row>
    <row r="428" spans="2:46" ht="15.75" customHeight="1" thickBot="1">
      <c r="B428" t="str">
        <f t="shared" si="24"/>
        <v>PAGEIND4516945197</v>
      </c>
      <c r="C428" s="137" t="s">
        <v>226</v>
      </c>
      <c r="D428" s="137" t="s">
        <v>171</v>
      </c>
      <c r="E428" s="138">
        <v>45169</v>
      </c>
      <c r="F428" s="139">
        <v>0</v>
      </c>
      <c r="G428" s="137" t="s">
        <v>223</v>
      </c>
      <c r="H428" s="139">
        <v>39800</v>
      </c>
      <c r="I428" s="139">
        <v>40700</v>
      </c>
      <c r="J428" s="139">
        <v>39645</v>
      </c>
      <c r="K428" s="139">
        <v>40167.15</v>
      </c>
      <c r="L428" s="139">
        <v>40153.1</v>
      </c>
      <c r="M428" s="139">
        <v>2609</v>
      </c>
      <c r="N428" s="139">
        <v>15773.06</v>
      </c>
      <c r="O428" s="139">
        <v>4575</v>
      </c>
      <c r="P428" s="140">
        <v>-24480</v>
      </c>
      <c r="Q428" s="138">
        <v>45169</v>
      </c>
      <c r="AR428">
        <f t="shared" si="26"/>
        <v>0</v>
      </c>
      <c r="AS428">
        <f t="shared" si="27"/>
        <v>0</v>
      </c>
      <c r="AT428">
        <f t="shared" si="25"/>
        <v>0</v>
      </c>
    </row>
    <row r="429" spans="2:46" ht="15.75" customHeight="1" thickBot="1">
      <c r="B429" t="str">
        <f t="shared" si="24"/>
        <v>PAGEIND4516945225</v>
      </c>
      <c r="C429" s="137" t="s">
        <v>226</v>
      </c>
      <c r="D429" s="137" t="s">
        <v>171</v>
      </c>
      <c r="E429" s="138">
        <v>45197</v>
      </c>
      <c r="F429" s="139">
        <v>0</v>
      </c>
      <c r="G429" s="137" t="s">
        <v>223</v>
      </c>
      <c r="H429" s="139">
        <v>39950.050000000003</v>
      </c>
      <c r="I429" s="139">
        <v>41000</v>
      </c>
      <c r="J429" s="139">
        <v>39925</v>
      </c>
      <c r="K429" s="139">
        <v>40442.65</v>
      </c>
      <c r="L429" s="139">
        <v>40442.65</v>
      </c>
      <c r="M429" s="139">
        <v>4084</v>
      </c>
      <c r="N429" s="139">
        <v>24845.99</v>
      </c>
      <c r="O429" s="139">
        <v>147915</v>
      </c>
      <c r="P429" s="140">
        <v>24120</v>
      </c>
      <c r="Q429" s="138">
        <v>45169</v>
      </c>
      <c r="AR429">
        <f t="shared" si="26"/>
        <v>0</v>
      </c>
      <c r="AS429">
        <f t="shared" si="27"/>
        <v>0</v>
      </c>
      <c r="AT429">
        <f t="shared" si="25"/>
        <v>0</v>
      </c>
    </row>
    <row r="430" spans="2:46" ht="15.75" customHeight="1" thickBot="1">
      <c r="B430" t="str">
        <f t="shared" si="24"/>
        <v>PEL4516945169</v>
      </c>
      <c r="C430" s="137" t="s">
        <v>226</v>
      </c>
      <c r="D430" s="137" t="s">
        <v>171</v>
      </c>
      <c r="E430" s="138">
        <v>45225</v>
      </c>
      <c r="F430" s="139">
        <v>0</v>
      </c>
      <c r="G430" s="137" t="s">
        <v>223</v>
      </c>
      <c r="H430" s="139">
        <v>40250</v>
      </c>
      <c r="I430" s="139">
        <v>40999.9</v>
      </c>
      <c r="J430" s="139">
        <v>40250</v>
      </c>
      <c r="K430" s="139">
        <v>40759.599999999999</v>
      </c>
      <c r="L430" s="139">
        <v>40759.599999999999</v>
      </c>
      <c r="M430" s="139">
        <v>14</v>
      </c>
      <c r="N430" s="139">
        <v>85.25</v>
      </c>
      <c r="O430" s="139">
        <v>1005</v>
      </c>
      <c r="P430" s="139">
        <v>165</v>
      </c>
      <c r="Q430" s="138">
        <v>45169</v>
      </c>
      <c r="AR430">
        <f t="shared" si="26"/>
        <v>9972000</v>
      </c>
      <c r="AS430">
        <f t="shared" si="27"/>
        <v>-681750</v>
      </c>
      <c r="AT430">
        <f t="shared" si="25"/>
        <v>10653750</v>
      </c>
    </row>
    <row r="431" spans="2:46" ht="15.75" customHeight="1" thickBot="1">
      <c r="B431" t="str">
        <f t="shared" si="24"/>
        <v>PEL4516945197</v>
      </c>
      <c r="C431" s="137" t="s">
        <v>226</v>
      </c>
      <c r="D431" s="137" t="s">
        <v>172</v>
      </c>
      <c r="E431" s="138">
        <v>45169</v>
      </c>
      <c r="F431" s="139">
        <v>0</v>
      </c>
      <c r="G431" s="137" t="s">
        <v>223</v>
      </c>
      <c r="H431" s="139">
        <v>1056.9000000000001</v>
      </c>
      <c r="I431" s="139">
        <v>1066.5999999999999</v>
      </c>
      <c r="J431" s="139">
        <v>1046.3</v>
      </c>
      <c r="K431" s="139">
        <v>1052.8499999999999</v>
      </c>
      <c r="L431" s="139">
        <v>1053.3</v>
      </c>
      <c r="M431" s="139">
        <v>2528</v>
      </c>
      <c r="N431" s="139">
        <v>20044.86</v>
      </c>
      <c r="O431" s="139">
        <v>314250</v>
      </c>
      <c r="P431" s="140">
        <v>-777750</v>
      </c>
      <c r="Q431" s="138">
        <v>45169</v>
      </c>
      <c r="AR431">
        <f t="shared" si="26"/>
        <v>0</v>
      </c>
      <c r="AS431">
        <f t="shared" si="27"/>
        <v>0</v>
      </c>
      <c r="AT431">
        <f t="shared" si="25"/>
        <v>0</v>
      </c>
    </row>
    <row r="432" spans="2:46" ht="15.75" customHeight="1" thickBot="1">
      <c r="B432" t="str">
        <f t="shared" si="24"/>
        <v>PEL4516945225</v>
      </c>
      <c r="C432" s="137" t="s">
        <v>226</v>
      </c>
      <c r="D432" s="137" t="s">
        <v>172</v>
      </c>
      <c r="E432" s="138">
        <v>45197</v>
      </c>
      <c r="F432" s="139">
        <v>0</v>
      </c>
      <c r="G432" s="137" t="s">
        <v>223</v>
      </c>
      <c r="H432" s="139">
        <v>1060.1500000000001</v>
      </c>
      <c r="I432" s="139">
        <v>1071.6500000000001</v>
      </c>
      <c r="J432" s="139">
        <v>1054.8499999999999</v>
      </c>
      <c r="K432" s="139">
        <v>1060.95</v>
      </c>
      <c r="L432" s="139">
        <v>1060.95</v>
      </c>
      <c r="M432" s="139">
        <v>3664</v>
      </c>
      <c r="N432" s="139">
        <v>29215.01</v>
      </c>
      <c r="O432" s="139">
        <v>9488250</v>
      </c>
      <c r="P432" s="140">
        <v>93000</v>
      </c>
      <c r="Q432" s="138">
        <v>45169</v>
      </c>
      <c r="AR432">
        <f t="shared" si="26"/>
        <v>0</v>
      </c>
      <c r="AS432">
        <f t="shared" si="27"/>
        <v>0</v>
      </c>
      <c r="AT432">
        <f t="shared" si="25"/>
        <v>0</v>
      </c>
    </row>
    <row r="433" spans="2:46" ht="15.75" customHeight="1" thickBot="1">
      <c r="B433" t="str">
        <f t="shared" si="24"/>
        <v>PERSISTENT4516945169</v>
      </c>
      <c r="C433" s="137" t="s">
        <v>226</v>
      </c>
      <c r="D433" s="137" t="s">
        <v>172</v>
      </c>
      <c r="E433" s="138">
        <v>45225</v>
      </c>
      <c r="F433" s="139">
        <v>0</v>
      </c>
      <c r="G433" s="137" t="s">
        <v>223</v>
      </c>
      <c r="H433" s="139">
        <v>1075.95</v>
      </c>
      <c r="I433" s="139">
        <v>1076</v>
      </c>
      <c r="J433" s="139">
        <v>1063.75</v>
      </c>
      <c r="K433" s="139">
        <v>1069.4000000000001</v>
      </c>
      <c r="L433" s="139">
        <v>1069.4000000000001</v>
      </c>
      <c r="M433" s="139">
        <v>17</v>
      </c>
      <c r="N433" s="139">
        <v>136.43</v>
      </c>
      <c r="O433" s="139">
        <v>169500</v>
      </c>
      <c r="P433" s="140">
        <v>3000</v>
      </c>
      <c r="Q433" s="138">
        <v>45169</v>
      </c>
      <c r="AR433">
        <f t="shared" si="26"/>
        <v>1214175</v>
      </c>
      <c r="AS433">
        <f t="shared" si="27"/>
        <v>183050</v>
      </c>
      <c r="AT433">
        <f t="shared" si="25"/>
        <v>1031125</v>
      </c>
    </row>
    <row r="434" spans="2:46" ht="15.75" customHeight="1" thickBot="1">
      <c r="B434" t="str">
        <f t="shared" si="24"/>
        <v>PERSISTENT4516945197</v>
      </c>
      <c r="C434" s="137" t="s">
        <v>226</v>
      </c>
      <c r="D434" s="137" t="s">
        <v>173</v>
      </c>
      <c r="E434" s="138">
        <v>45169</v>
      </c>
      <c r="F434" s="139">
        <v>0</v>
      </c>
      <c r="G434" s="137" t="s">
        <v>223</v>
      </c>
      <c r="H434" s="139">
        <v>5198.6499999999996</v>
      </c>
      <c r="I434" s="139">
        <v>5406.85</v>
      </c>
      <c r="J434" s="139">
        <v>5180.6499999999996</v>
      </c>
      <c r="K434" s="139">
        <v>5369.2</v>
      </c>
      <c r="L434" s="139">
        <v>5370.65</v>
      </c>
      <c r="M434" s="139">
        <v>2143</v>
      </c>
      <c r="N434" s="139">
        <v>19976.57</v>
      </c>
      <c r="O434" s="139">
        <v>127050</v>
      </c>
      <c r="P434" s="140">
        <v>-90300</v>
      </c>
      <c r="Q434" s="138">
        <v>45169</v>
      </c>
      <c r="AR434">
        <f t="shared" si="26"/>
        <v>0</v>
      </c>
      <c r="AS434">
        <f t="shared" si="27"/>
        <v>0</v>
      </c>
      <c r="AT434">
        <f t="shared" si="25"/>
        <v>0</v>
      </c>
    </row>
    <row r="435" spans="2:46" ht="15.75" customHeight="1" thickBot="1">
      <c r="B435" t="str">
        <f t="shared" si="24"/>
        <v>PERSISTENT4516945225</v>
      </c>
      <c r="C435" s="137" t="s">
        <v>226</v>
      </c>
      <c r="D435" s="137" t="s">
        <v>173</v>
      </c>
      <c r="E435" s="138">
        <v>45197</v>
      </c>
      <c r="F435" s="139">
        <v>0</v>
      </c>
      <c r="G435" s="137" t="s">
        <v>223</v>
      </c>
      <c r="H435" s="139">
        <v>5209.8500000000004</v>
      </c>
      <c r="I435" s="139">
        <v>5425</v>
      </c>
      <c r="J435" s="139">
        <v>5208.25</v>
      </c>
      <c r="K435" s="139">
        <v>5408.35</v>
      </c>
      <c r="L435" s="139">
        <v>5408.35</v>
      </c>
      <c r="M435" s="139">
        <v>6149</v>
      </c>
      <c r="N435" s="139">
        <v>57621.31</v>
      </c>
      <c r="O435" s="139">
        <v>1073625</v>
      </c>
      <c r="P435" s="140">
        <v>268975</v>
      </c>
      <c r="Q435" s="138">
        <v>45169</v>
      </c>
      <c r="AR435">
        <f t="shared" si="26"/>
        <v>0</v>
      </c>
      <c r="AS435">
        <f t="shared" si="27"/>
        <v>0</v>
      </c>
      <c r="AT435">
        <f t="shared" si="25"/>
        <v>0</v>
      </c>
    </row>
    <row r="436" spans="2:46" ht="15.75" customHeight="1" thickBot="1">
      <c r="B436" t="str">
        <f t="shared" si="24"/>
        <v>PETRONET4516945169</v>
      </c>
      <c r="C436" s="137" t="s">
        <v>226</v>
      </c>
      <c r="D436" s="137" t="s">
        <v>173</v>
      </c>
      <c r="E436" s="138">
        <v>45225</v>
      </c>
      <c r="F436" s="139">
        <v>0</v>
      </c>
      <c r="G436" s="137" t="s">
        <v>223</v>
      </c>
      <c r="H436" s="139">
        <v>5249</v>
      </c>
      <c r="I436" s="139">
        <v>5424</v>
      </c>
      <c r="J436" s="139">
        <v>5249</v>
      </c>
      <c r="K436" s="139">
        <v>5410.15</v>
      </c>
      <c r="L436" s="139">
        <v>5410.15</v>
      </c>
      <c r="M436" s="139">
        <v>89</v>
      </c>
      <c r="N436" s="139">
        <v>834.77</v>
      </c>
      <c r="O436" s="141">
        <v>13500</v>
      </c>
      <c r="P436" s="140">
        <v>4375</v>
      </c>
      <c r="Q436" s="138">
        <v>45169</v>
      </c>
      <c r="AR436">
        <f t="shared" si="26"/>
        <v>22746000</v>
      </c>
      <c r="AS436">
        <f t="shared" si="27"/>
        <v>708000</v>
      </c>
      <c r="AT436">
        <f t="shared" si="25"/>
        <v>22038000</v>
      </c>
    </row>
    <row r="437" spans="2:46" ht="15.75" customHeight="1" thickBot="1">
      <c r="B437" t="str">
        <f t="shared" si="24"/>
        <v>PETRONET4516945197</v>
      </c>
      <c r="C437" s="137" t="s">
        <v>226</v>
      </c>
      <c r="D437" s="137" t="s">
        <v>174</v>
      </c>
      <c r="E437" s="138">
        <v>45169</v>
      </c>
      <c r="F437" s="139">
        <v>0</v>
      </c>
      <c r="G437" s="137" t="s">
        <v>223</v>
      </c>
      <c r="H437" s="139">
        <v>218.35</v>
      </c>
      <c r="I437" s="139">
        <v>218.55</v>
      </c>
      <c r="J437" s="139">
        <v>214.9</v>
      </c>
      <c r="K437" s="139">
        <v>215.25</v>
      </c>
      <c r="L437" s="139">
        <v>215.3</v>
      </c>
      <c r="M437" s="139">
        <v>2701</v>
      </c>
      <c r="N437" s="139">
        <v>17529.93</v>
      </c>
      <c r="O437" s="139">
        <v>1692000</v>
      </c>
      <c r="P437" s="140">
        <v>-4560000</v>
      </c>
      <c r="Q437" s="138">
        <v>45169</v>
      </c>
      <c r="AR437">
        <f t="shared" si="26"/>
        <v>0</v>
      </c>
      <c r="AS437">
        <f t="shared" si="27"/>
        <v>0</v>
      </c>
      <c r="AT437">
        <f t="shared" si="25"/>
        <v>0</v>
      </c>
    </row>
    <row r="438" spans="2:46" ht="15.75" customHeight="1" thickBot="1">
      <c r="B438" t="str">
        <f t="shared" si="24"/>
        <v>PETRONET4516945225</v>
      </c>
      <c r="C438" s="137" t="s">
        <v>226</v>
      </c>
      <c r="D438" s="137" t="s">
        <v>174</v>
      </c>
      <c r="E438" s="138">
        <v>45197</v>
      </c>
      <c r="F438" s="139">
        <v>0</v>
      </c>
      <c r="G438" s="137" t="s">
        <v>223</v>
      </c>
      <c r="H438" s="139">
        <v>219.9</v>
      </c>
      <c r="I438" s="139">
        <v>219.9</v>
      </c>
      <c r="J438" s="139">
        <v>216.5</v>
      </c>
      <c r="K438" s="139">
        <v>216.8</v>
      </c>
      <c r="L438" s="139">
        <v>216.8</v>
      </c>
      <c r="M438" s="139">
        <v>3036</v>
      </c>
      <c r="N438" s="139">
        <v>19845.63</v>
      </c>
      <c r="O438" s="139">
        <v>20589000</v>
      </c>
      <c r="P438" s="140">
        <v>5175000</v>
      </c>
      <c r="Q438" s="138">
        <v>45169</v>
      </c>
      <c r="AR438">
        <f t="shared" si="26"/>
        <v>0</v>
      </c>
      <c r="AS438">
        <f t="shared" si="27"/>
        <v>0</v>
      </c>
      <c r="AT438">
        <f t="shared" si="25"/>
        <v>0</v>
      </c>
    </row>
    <row r="439" spans="2:46" ht="15.75" customHeight="1" thickBot="1">
      <c r="B439" t="str">
        <f t="shared" si="24"/>
        <v>PFC4516945169</v>
      </c>
      <c r="C439" s="137" t="s">
        <v>226</v>
      </c>
      <c r="D439" s="137" t="s">
        <v>174</v>
      </c>
      <c r="E439" s="138">
        <v>45225</v>
      </c>
      <c r="F439" s="139">
        <v>0</v>
      </c>
      <c r="G439" s="137" t="s">
        <v>223</v>
      </c>
      <c r="H439" s="139">
        <v>221</v>
      </c>
      <c r="I439" s="139">
        <v>221</v>
      </c>
      <c r="J439" s="139">
        <v>218.2</v>
      </c>
      <c r="K439" s="139">
        <v>218.4</v>
      </c>
      <c r="L439" s="139">
        <v>218.4</v>
      </c>
      <c r="M439" s="139">
        <v>40</v>
      </c>
      <c r="N439" s="139">
        <v>263.17</v>
      </c>
      <c r="O439" s="139">
        <v>465000</v>
      </c>
      <c r="P439" s="140">
        <v>93000</v>
      </c>
      <c r="Q439" s="138">
        <v>45169</v>
      </c>
      <c r="AR439">
        <f t="shared" si="26"/>
        <v>67859000</v>
      </c>
      <c r="AS439">
        <f t="shared" si="27"/>
        <v>10013000</v>
      </c>
      <c r="AT439">
        <f t="shared" si="25"/>
        <v>57846000</v>
      </c>
    </row>
    <row r="440" spans="2:46" ht="15.75" customHeight="1" thickBot="1">
      <c r="B440" t="str">
        <f t="shared" si="24"/>
        <v>PFC4516945197</v>
      </c>
      <c r="C440" s="137" t="s">
        <v>226</v>
      </c>
      <c r="D440" s="137" t="s">
        <v>175</v>
      </c>
      <c r="E440" s="138">
        <v>45169</v>
      </c>
      <c r="F440" s="139">
        <v>0</v>
      </c>
      <c r="G440" s="137" t="s">
        <v>223</v>
      </c>
      <c r="H440" s="139">
        <v>273.60000000000002</v>
      </c>
      <c r="I440" s="139">
        <v>276.39999999999998</v>
      </c>
      <c r="J440" s="139">
        <v>256.35000000000002</v>
      </c>
      <c r="K440" s="139">
        <v>260.35000000000002</v>
      </c>
      <c r="L440" s="139">
        <v>260.2</v>
      </c>
      <c r="M440" s="139">
        <v>5300</v>
      </c>
      <c r="N440" s="139">
        <v>87379.92</v>
      </c>
      <c r="O440" s="139">
        <v>4606600</v>
      </c>
      <c r="P440" s="140">
        <v>-11426600</v>
      </c>
      <c r="Q440" s="138">
        <v>45169</v>
      </c>
      <c r="AR440">
        <f t="shared" si="26"/>
        <v>0</v>
      </c>
      <c r="AS440">
        <f t="shared" si="27"/>
        <v>0</v>
      </c>
      <c r="AT440">
        <f t="shared" si="25"/>
        <v>0</v>
      </c>
    </row>
    <row r="441" spans="2:46" ht="15.75" customHeight="1" thickBot="1">
      <c r="B441" t="str">
        <f t="shared" si="24"/>
        <v>PFC4516945225</v>
      </c>
      <c r="C441" s="137" t="s">
        <v>226</v>
      </c>
      <c r="D441" s="137" t="s">
        <v>175</v>
      </c>
      <c r="E441" s="138">
        <v>45197</v>
      </c>
      <c r="F441" s="139">
        <v>0</v>
      </c>
      <c r="G441" s="137" t="s">
        <v>223</v>
      </c>
      <c r="H441" s="139">
        <v>274.8</v>
      </c>
      <c r="I441" s="139">
        <v>278</v>
      </c>
      <c r="J441" s="139">
        <v>258.7</v>
      </c>
      <c r="K441" s="139">
        <v>261.95</v>
      </c>
      <c r="L441" s="139">
        <v>261.95</v>
      </c>
      <c r="M441" s="139">
        <v>14436</v>
      </c>
      <c r="N441" s="139">
        <v>238276.89</v>
      </c>
      <c r="O441" s="139">
        <v>62427800</v>
      </c>
      <c r="P441" s="140">
        <v>21235000</v>
      </c>
      <c r="Q441" s="138">
        <v>45169</v>
      </c>
      <c r="AR441">
        <f t="shared" si="26"/>
        <v>0</v>
      </c>
      <c r="AS441">
        <f t="shared" si="27"/>
        <v>0</v>
      </c>
      <c r="AT441">
        <f t="shared" si="25"/>
        <v>0</v>
      </c>
    </row>
    <row r="442" spans="2:46" ht="15.75" customHeight="1" thickBot="1">
      <c r="B442" t="str">
        <f t="shared" si="24"/>
        <v>PIDILITIND4516945169</v>
      </c>
      <c r="C442" s="137" t="s">
        <v>226</v>
      </c>
      <c r="D442" s="137" t="s">
        <v>175</v>
      </c>
      <c r="E442" s="138">
        <v>45225</v>
      </c>
      <c r="F442" s="139">
        <v>0</v>
      </c>
      <c r="G442" s="137" t="s">
        <v>223</v>
      </c>
      <c r="H442" s="139">
        <v>277.89999999999998</v>
      </c>
      <c r="I442" s="139">
        <v>277.89999999999998</v>
      </c>
      <c r="J442" s="139">
        <v>260.2</v>
      </c>
      <c r="K442" s="139">
        <v>263.45</v>
      </c>
      <c r="L442" s="139">
        <v>263.45</v>
      </c>
      <c r="M442" s="139">
        <v>197</v>
      </c>
      <c r="N442" s="139">
        <v>3265.04</v>
      </c>
      <c r="O442" s="139">
        <v>824600</v>
      </c>
      <c r="P442" s="140">
        <v>204600</v>
      </c>
      <c r="Q442" s="138">
        <v>45169</v>
      </c>
      <c r="AR442">
        <f t="shared" si="26"/>
        <v>2623250</v>
      </c>
      <c r="AS442">
        <f t="shared" si="27"/>
        <v>146750</v>
      </c>
      <c r="AT442">
        <f t="shared" si="25"/>
        <v>2476500</v>
      </c>
    </row>
    <row r="443" spans="2:46" ht="15.75" customHeight="1" thickBot="1">
      <c r="B443" t="str">
        <f t="shared" si="24"/>
        <v>PIDILITIND4516945197</v>
      </c>
      <c r="C443" s="137" t="s">
        <v>226</v>
      </c>
      <c r="D443" s="137" t="s">
        <v>176</v>
      </c>
      <c r="E443" s="138">
        <v>45169</v>
      </c>
      <c r="F443" s="139">
        <v>0</v>
      </c>
      <c r="G443" s="137" t="s">
        <v>223</v>
      </c>
      <c r="H443" s="139">
        <v>2566</v>
      </c>
      <c r="I443" s="139">
        <v>2574.3000000000002</v>
      </c>
      <c r="J443" s="139">
        <v>2497.3000000000002</v>
      </c>
      <c r="K443" s="139">
        <v>2520.85</v>
      </c>
      <c r="L443" s="139">
        <v>2515.0500000000002</v>
      </c>
      <c r="M443" s="139">
        <v>3613</v>
      </c>
      <c r="N443" s="139">
        <v>23032.48</v>
      </c>
      <c r="O443" s="139">
        <v>113250</v>
      </c>
      <c r="P443" s="140">
        <v>-513250</v>
      </c>
      <c r="Q443" s="138">
        <v>45169</v>
      </c>
      <c r="AR443">
        <f t="shared" si="26"/>
        <v>0</v>
      </c>
      <c r="AS443">
        <f t="shared" si="27"/>
        <v>0</v>
      </c>
      <c r="AT443">
        <f t="shared" si="25"/>
        <v>0</v>
      </c>
    </row>
    <row r="444" spans="2:46" ht="15.75" customHeight="1" thickBot="1">
      <c r="B444" t="str">
        <f t="shared" si="24"/>
        <v>PIDILITIND4516945225</v>
      </c>
      <c r="C444" s="137" t="s">
        <v>226</v>
      </c>
      <c r="D444" s="137" t="s">
        <v>176</v>
      </c>
      <c r="E444" s="138">
        <v>45197</v>
      </c>
      <c r="F444" s="139">
        <v>0</v>
      </c>
      <c r="G444" s="137" t="s">
        <v>223</v>
      </c>
      <c r="H444" s="139">
        <v>2592.1999999999998</v>
      </c>
      <c r="I444" s="139">
        <v>2592.1999999999998</v>
      </c>
      <c r="J444" s="139">
        <v>2512.65</v>
      </c>
      <c r="K444" s="139">
        <v>2534.6</v>
      </c>
      <c r="L444" s="139">
        <v>2534.6</v>
      </c>
      <c r="M444" s="139">
        <v>6022</v>
      </c>
      <c r="N444" s="139">
        <v>38494.83</v>
      </c>
      <c r="O444" s="139">
        <v>2495500</v>
      </c>
      <c r="P444" s="140">
        <v>655000</v>
      </c>
      <c r="Q444" s="138">
        <v>45169</v>
      </c>
      <c r="AR444">
        <f t="shared" si="26"/>
        <v>0</v>
      </c>
      <c r="AS444" s="76">
        <f t="shared" si="27"/>
        <v>0</v>
      </c>
      <c r="AT444" s="76">
        <f t="shared" si="25"/>
        <v>0</v>
      </c>
    </row>
    <row r="445" spans="2:46" ht="15.75" customHeight="1" thickBot="1">
      <c r="B445" t="str">
        <f t="shared" si="24"/>
        <v>PIIND4516945169</v>
      </c>
      <c r="C445" s="137" t="s">
        <v>226</v>
      </c>
      <c r="D445" s="137" t="s">
        <v>176</v>
      </c>
      <c r="E445" s="138">
        <v>45225</v>
      </c>
      <c r="F445" s="139">
        <v>0</v>
      </c>
      <c r="G445" s="137" t="s">
        <v>223</v>
      </c>
      <c r="H445" s="139">
        <v>2596</v>
      </c>
      <c r="I445" s="139">
        <v>2611.3000000000002</v>
      </c>
      <c r="J445" s="139">
        <v>2536.9</v>
      </c>
      <c r="K445" s="139">
        <v>2556.3000000000002</v>
      </c>
      <c r="L445" s="139">
        <v>2556.3000000000002</v>
      </c>
      <c r="M445" s="139">
        <v>29</v>
      </c>
      <c r="N445" s="139">
        <v>186.79</v>
      </c>
      <c r="O445" s="139">
        <v>14500</v>
      </c>
      <c r="P445" s="140">
        <v>5000</v>
      </c>
      <c r="Q445" s="138">
        <v>45169</v>
      </c>
      <c r="AR445">
        <f t="shared" si="26"/>
        <v>2385500</v>
      </c>
      <c r="AS445">
        <f t="shared" si="27"/>
        <v>141500</v>
      </c>
      <c r="AT445">
        <f t="shared" si="25"/>
        <v>2244000</v>
      </c>
    </row>
    <row r="446" spans="2:46" ht="15.75" customHeight="1" thickBot="1">
      <c r="B446" t="str">
        <f t="shared" si="24"/>
        <v>PIIND4516945197</v>
      </c>
      <c r="C446" s="137" t="s">
        <v>226</v>
      </c>
      <c r="D446" s="137" t="s">
        <v>177</v>
      </c>
      <c r="E446" s="138">
        <v>45169</v>
      </c>
      <c r="F446" s="139">
        <v>0</v>
      </c>
      <c r="G446" s="137" t="s">
        <v>223</v>
      </c>
      <c r="H446" s="139">
        <v>3699.5</v>
      </c>
      <c r="I446" s="139">
        <v>3738.1</v>
      </c>
      <c r="J446" s="139">
        <v>3608.75</v>
      </c>
      <c r="K446" s="139">
        <v>3630.95</v>
      </c>
      <c r="L446" s="139">
        <v>3628.3</v>
      </c>
      <c r="M446" s="139">
        <v>1877</v>
      </c>
      <c r="N446" s="139">
        <v>17214.169999999998</v>
      </c>
      <c r="O446" s="139">
        <v>64000</v>
      </c>
      <c r="P446" s="140">
        <v>-237750</v>
      </c>
      <c r="Q446" s="138">
        <v>45169</v>
      </c>
      <c r="AR446">
        <f t="shared" si="26"/>
        <v>0</v>
      </c>
      <c r="AS446">
        <f t="shared" si="27"/>
        <v>0</v>
      </c>
      <c r="AT446">
        <f t="shared" si="25"/>
        <v>0</v>
      </c>
    </row>
    <row r="447" spans="2:46" ht="15.75" customHeight="1" thickBot="1">
      <c r="B447" t="str">
        <f t="shared" si="24"/>
        <v>PIIND4516945225</v>
      </c>
      <c r="C447" s="137" t="s">
        <v>226</v>
      </c>
      <c r="D447" s="137" t="s">
        <v>177</v>
      </c>
      <c r="E447" s="138">
        <v>45197</v>
      </c>
      <c r="F447" s="139">
        <v>0</v>
      </c>
      <c r="G447" s="137" t="s">
        <v>223</v>
      </c>
      <c r="H447" s="139">
        <v>3722.65</v>
      </c>
      <c r="I447" s="139">
        <v>3763.15</v>
      </c>
      <c r="J447" s="139">
        <v>3630</v>
      </c>
      <c r="K447" s="139">
        <v>3654.9</v>
      </c>
      <c r="L447" s="139">
        <v>3654.9</v>
      </c>
      <c r="M447" s="139">
        <v>3783</v>
      </c>
      <c r="N447" s="139">
        <v>34837.449999999997</v>
      </c>
      <c r="O447" s="139">
        <v>2251500</v>
      </c>
      <c r="P447" s="140">
        <v>376500</v>
      </c>
      <c r="Q447" s="138">
        <v>45169</v>
      </c>
      <c r="AR447">
        <f t="shared" si="26"/>
        <v>0</v>
      </c>
      <c r="AS447">
        <f t="shared" si="27"/>
        <v>0</v>
      </c>
      <c r="AT447">
        <f t="shared" si="25"/>
        <v>0</v>
      </c>
    </row>
    <row r="448" spans="2:46" ht="15.75" customHeight="1" thickBot="1">
      <c r="B448" t="str">
        <f t="shared" si="24"/>
        <v>PNB4516945169</v>
      </c>
      <c r="C448" s="137" t="s">
        <v>226</v>
      </c>
      <c r="D448" s="137" t="s">
        <v>177</v>
      </c>
      <c r="E448" s="138">
        <v>45225</v>
      </c>
      <c r="F448" s="139">
        <v>0</v>
      </c>
      <c r="G448" s="137" t="s">
        <v>223</v>
      </c>
      <c r="H448" s="139">
        <v>3745</v>
      </c>
      <c r="I448" s="139">
        <v>3745</v>
      </c>
      <c r="J448" s="139">
        <v>3673.25</v>
      </c>
      <c r="K448" s="139">
        <v>3687.3</v>
      </c>
      <c r="L448" s="139">
        <v>3687.3</v>
      </c>
      <c r="M448" s="139">
        <v>13</v>
      </c>
      <c r="N448" s="139">
        <v>120.25</v>
      </c>
      <c r="O448" s="139">
        <v>70000</v>
      </c>
      <c r="P448" s="140">
        <v>2750</v>
      </c>
      <c r="Q448" s="138">
        <v>45169</v>
      </c>
      <c r="AR448">
        <f t="shared" si="26"/>
        <v>285160000</v>
      </c>
      <c r="AS448">
        <f t="shared" si="27"/>
        <v>64000</v>
      </c>
      <c r="AT448">
        <f t="shared" si="25"/>
        <v>285096000</v>
      </c>
    </row>
    <row r="449" spans="2:46" ht="15.75" customHeight="1" thickBot="1">
      <c r="B449" t="str">
        <f t="shared" si="24"/>
        <v>PNB4516945197</v>
      </c>
      <c r="C449" s="137" t="s">
        <v>226</v>
      </c>
      <c r="D449" s="137" t="s">
        <v>178</v>
      </c>
      <c r="E449" s="138">
        <v>45169</v>
      </c>
      <c r="F449" s="139">
        <v>0</v>
      </c>
      <c r="G449" s="137" t="s">
        <v>223</v>
      </c>
      <c r="H449" s="139">
        <v>63.3</v>
      </c>
      <c r="I449" s="139">
        <v>63.6</v>
      </c>
      <c r="J449" s="139">
        <v>62.45</v>
      </c>
      <c r="K449" s="139">
        <v>62.9</v>
      </c>
      <c r="L449" s="139">
        <v>63</v>
      </c>
      <c r="M449" s="139">
        <v>4486</v>
      </c>
      <c r="N449" s="139">
        <v>45167.15</v>
      </c>
      <c r="O449" s="141">
        <v>10200000</v>
      </c>
      <c r="P449" s="140">
        <v>-37168000</v>
      </c>
      <c r="Q449" s="138">
        <v>45169</v>
      </c>
      <c r="AR449">
        <f t="shared" si="26"/>
        <v>0</v>
      </c>
      <c r="AS449">
        <f t="shared" si="27"/>
        <v>0</v>
      </c>
      <c r="AT449">
        <f t="shared" si="25"/>
        <v>0</v>
      </c>
    </row>
    <row r="450" spans="2:46" ht="15.75" customHeight="1" thickBot="1">
      <c r="B450" t="str">
        <f t="shared" ref="B450:B513" si="28">D451&amp;Q451&amp;E451</f>
        <v>PNB4516945225</v>
      </c>
      <c r="C450" s="137" t="s">
        <v>226</v>
      </c>
      <c r="D450" s="137" t="s">
        <v>178</v>
      </c>
      <c r="E450" s="138">
        <v>45197</v>
      </c>
      <c r="F450" s="139">
        <v>0</v>
      </c>
      <c r="G450" s="137" t="s">
        <v>223</v>
      </c>
      <c r="H450" s="139">
        <v>63.75</v>
      </c>
      <c r="I450" s="139">
        <v>64.150000000000006</v>
      </c>
      <c r="J450" s="139">
        <v>62.9</v>
      </c>
      <c r="K450" s="139">
        <v>63.3</v>
      </c>
      <c r="L450" s="139">
        <v>63.3</v>
      </c>
      <c r="M450" s="139">
        <v>7302</v>
      </c>
      <c r="N450" s="139">
        <v>74050.2</v>
      </c>
      <c r="O450" s="141">
        <v>270000000</v>
      </c>
      <c r="P450" s="140">
        <v>35952000</v>
      </c>
      <c r="Q450" s="138">
        <v>45169</v>
      </c>
      <c r="AR450">
        <f t="shared" si="26"/>
        <v>0</v>
      </c>
      <c r="AS450">
        <f t="shared" si="27"/>
        <v>0</v>
      </c>
      <c r="AT450">
        <f t="shared" ref="AT450:AT513" si="29">AR450-AS450</f>
        <v>0</v>
      </c>
    </row>
    <row r="451" spans="2:46" ht="15.75" customHeight="1" thickBot="1">
      <c r="B451" t="str">
        <f t="shared" si="28"/>
        <v>POLYCAB4516945169</v>
      </c>
      <c r="C451" s="137" t="s">
        <v>226</v>
      </c>
      <c r="D451" s="137" t="s">
        <v>178</v>
      </c>
      <c r="E451" s="138">
        <v>45225</v>
      </c>
      <c r="F451" s="139">
        <v>0</v>
      </c>
      <c r="G451" s="137" t="s">
        <v>223</v>
      </c>
      <c r="H451" s="139">
        <v>64.349999999999994</v>
      </c>
      <c r="I451" s="139">
        <v>64.650000000000006</v>
      </c>
      <c r="J451" s="139">
        <v>63.45</v>
      </c>
      <c r="K451" s="139">
        <v>63.8</v>
      </c>
      <c r="L451" s="139">
        <v>63.8</v>
      </c>
      <c r="M451" s="139">
        <v>183</v>
      </c>
      <c r="N451" s="139">
        <v>1870.26</v>
      </c>
      <c r="O451" s="139">
        <v>4960000</v>
      </c>
      <c r="P451" s="140">
        <v>1280000</v>
      </c>
      <c r="Q451" s="138">
        <v>45169</v>
      </c>
      <c r="AR451">
        <f t="shared" ref="AR451:AR514" si="30">IF($AU$2&lt;&gt;5,NA(),IF(D452=D451,0,IF(AND(D454=D452,D453=D452),O452+O453+O454,IF(D453=D452,O453+O452,O452))))</f>
        <v>1959600</v>
      </c>
      <c r="AS451">
        <f t="shared" ref="AS451:AS514" si="31">IF($AU$2&lt;&gt;5,NA(),IF(D452=D451,0,IF(AND(D454=D452,D453=D452),P452+P453+P454,IF(D453=D452,P453+P452,P452))))</f>
        <v>-30900</v>
      </c>
      <c r="AT451">
        <f t="shared" si="29"/>
        <v>1990500</v>
      </c>
    </row>
    <row r="452" spans="2:46" ht="15.75" customHeight="1" thickBot="1">
      <c r="B452" t="str">
        <f t="shared" si="28"/>
        <v>POLYCAB4516945197</v>
      </c>
      <c r="C452" s="137" t="s">
        <v>226</v>
      </c>
      <c r="D452" s="137" t="s">
        <v>179</v>
      </c>
      <c r="E452" s="138">
        <v>45169</v>
      </c>
      <c r="F452" s="139">
        <v>0</v>
      </c>
      <c r="G452" s="137" t="s">
        <v>223</v>
      </c>
      <c r="H452" s="139">
        <v>5069.8</v>
      </c>
      <c r="I452" s="139">
        <v>5155.3</v>
      </c>
      <c r="J452" s="139">
        <v>5042</v>
      </c>
      <c r="K452" s="139">
        <v>5129.2</v>
      </c>
      <c r="L452" s="139">
        <v>5122.95</v>
      </c>
      <c r="M452" s="139">
        <v>2187</v>
      </c>
      <c r="N452" s="139">
        <v>33405.919999999998</v>
      </c>
      <c r="O452" s="139">
        <v>165300</v>
      </c>
      <c r="P452" s="140">
        <v>-297600</v>
      </c>
      <c r="Q452" s="138">
        <v>45169</v>
      </c>
      <c r="AR452">
        <f t="shared" si="30"/>
        <v>0</v>
      </c>
      <c r="AS452">
        <f t="shared" si="31"/>
        <v>0</v>
      </c>
      <c r="AT452">
        <f t="shared" si="29"/>
        <v>0</v>
      </c>
    </row>
    <row r="453" spans="2:46" ht="15.75" customHeight="1" thickBot="1">
      <c r="B453" t="str">
        <f t="shared" si="28"/>
        <v>POLYCAB4516945225</v>
      </c>
      <c r="C453" s="137" t="s">
        <v>226</v>
      </c>
      <c r="D453" s="137" t="s">
        <v>179</v>
      </c>
      <c r="E453" s="138">
        <v>45197</v>
      </c>
      <c r="F453" s="139">
        <v>0</v>
      </c>
      <c r="G453" s="137" t="s">
        <v>223</v>
      </c>
      <c r="H453" s="139">
        <v>5095.25</v>
      </c>
      <c r="I453" s="139">
        <v>5174.75</v>
      </c>
      <c r="J453" s="139">
        <v>5070.05</v>
      </c>
      <c r="K453" s="139">
        <v>5158.55</v>
      </c>
      <c r="L453" s="139">
        <v>5158.55</v>
      </c>
      <c r="M453" s="139">
        <v>3671</v>
      </c>
      <c r="N453" s="139">
        <v>56438.02</v>
      </c>
      <c r="O453" s="139">
        <v>1764900</v>
      </c>
      <c r="P453" s="140">
        <v>255000</v>
      </c>
      <c r="Q453" s="138">
        <v>45169</v>
      </c>
      <c r="AR453" s="76">
        <f t="shared" si="30"/>
        <v>0</v>
      </c>
      <c r="AS453" s="76">
        <f t="shared" si="31"/>
        <v>0</v>
      </c>
      <c r="AT453" s="76">
        <f t="shared" si="29"/>
        <v>0</v>
      </c>
    </row>
    <row r="454" spans="2:46" ht="15.75" customHeight="1" thickBot="1">
      <c r="B454" t="str">
        <f t="shared" si="28"/>
        <v>POWERGRID4516945169</v>
      </c>
      <c r="C454" s="137" t="s">
        <v>226</v>
      </c>
      <c r="D454" s="137" t="s">
        <v>179</v>
      </c>
      <c r="E454" s="138">
        <v>45225</v>
      </c>
      <c r="F454" s="139">
        <v>0</v>
      </c>
      <c r="G454" s="137" t="s">
        <v>223</v>
      </c>
      <c r="H454" s="139">
        <v>5100</v>
      </c>
      <c r="I454" s="139">
        <v>5159.8999999999996</v>
      </c>
      <c r="J454" s="139">
        <v>5082</v>
      </c>
      <c r="K454" s="139">
        <v>5153.6000000000004</v>
      </c>
      <c r="L454" s="139">
        <v>5153.6000000000004</v>
      </c>
      <c r="M454" s="139">
        <v>76</v>
      </c>
      <c r="N454" s="139">
        <v>1170.73</v>
      </c>
      <c r="O454" s="139">
        <v>29400</v>
      </c>
      <c r="P454" s="140">
        <v>11700</v>
      </c>
      <c r="Q454" s="138">
        <v>45169</v>
      </c>
      <c r="AR454">
        <f t="shared" si="30"/>
        <v>43774700</v>
      </c>
      <c r="AS454">
        <f t="shared" si="31"/>
        <v>2108700</v>
      </c>
      <c r="AT454">
        <f t="shared" si="29"/>
        <v>41666000</v>
      </c>
    </row>
    <row r="455" spans="2:46" ht="15.75" customHeight="1" thickBot="1">
      <c r="B455" t="str">
        <f t="shared" si="28"/>
        <v>POWERGRID4516945197</v>
      </c>
      <c r="C455" s="137" t="s">
        <v>226</v>
      </c>
      <c r="D455" s="137" t="s">
        <v>42</v>
      </c>
      <c r="E455" s="138">
        <v>45169</v>
      </c>
      <c r="F455" s="139">
        <v>0</v>
      </c>
      <c r="G455" s="137" t="s">
        <v>223</v>
      </c>
      <c r="H455" s="139">
        <v>246.6</v>
      </c>
      <c r="I455" s="139">
        <v>249</v>
      </c>
      <c r="J455" s="139">
        <v>244</v>
      </c>
      <c r="K455" s="139">
        <v>245.2</v>
      </c>
      <c r="L455" s="139">
        <v>244.55</v>
      </c>
      <c r="M455" s="139">
        <v>3655</v>
      </c>
      <c r="N455" s="139">
        <v>24357.85</v>
      </c>
      <c r="O455" s="139">
        <v>2578500</v>
      </c>
      <c r="P455" s="140">
        <v>-3404700</v>
      </c>
      <c r="Q455" s="138">
        <v>45169</v>
      </c>
      <c r="AR455">
        <f t="shared" si="30"/>
        <v>0</v>
      </c>
      <c r="AS455">
        <f t="shared" si="31"/>
        <v>0</v>
      </c>
      <c r="AT455">
        <f t="shared" si="29"/>
        <v>0</v>
      </c>
    </row>
    <row r="456" spans="2:46" ht="15.75" customHeight="1" thickBot="1">
      <c r="B456" t="str">
        <f t="shared" si="28"/>
        <v>POWERGRID4516945225</v>
      </c>
      <c r="C456" s="137" t="s">
        <v>226</v>
      </c>
      <c r="D456" s="137" t="s">
        <v>42</v>
      </c>
      <c r="E456" s="138">
        <v>45197</v>
      </c>
      <c r="F456" s="139">
        <v>0</v>
      </c>
      <c r="G456" s="137" t="s">
        <v>223</v>
      </c>
      <c r="H456" s="139">
        <v>248.15</v>
      </c>
      <c r="I456" s="139">
        <v>250.7</v>
      </c>
      <c r="J456" s="139">
        <v>245.45</v>
      </c>
      <c r="K456" s="139">
        <v>246.3</v>
      </c>
      <c r="L456" s="139">
        <v>246.3</v>
      </c>
      <c r="M456" s="139">
        <v>5693</v>
      </c>
      <c r="N456" s="139">
        <v>38101.06</v>
      </c>
      <c r="O456" s="139">
        <v>40543200</v>
      </c>
      <c r="P456" s="140">
        <v>5405400</v>
      </c>
      <c r="Q456" s="138">
        <v>45169</v>
      </c>
      <c r="AR456" s="76">
        <f t="shared" si="30"/>
        <v>0</v>
      </c>
      <c r="AS456">
        <f t="shared" si="31"/>
        <v>0</v>
      </c>
      <c r="AT456" s="76">
        <f t="shared" si="29"/>
        <v>0</v>
      </c>
    </row>
    <row r="457" spans="2:46" ht="15.75" customHeight="1" thickBot="1">
      <c r="B457" t="str">
        <f t="shared" si="28"/>
        <v>PVRINOX4516945169</v>
      </c>
      <c r="C457" s="137" t="s">
        <v>226</v>
      </c>
      <c r="D457" s="137" t="s">
        <v>42</v>
      </c>
      <c r="E457" s="138">
        <v>45225</v>
      </c>
      <c r="F457" s="139">
        <v>0</v>
      </c>
      <c r="G457" s="137" t="s">
        <v>223</v>
      </c>
      <c r="H457" s="139">
        <v>250.8</v>
      </c>
      <c r="I457" s="139">
        <v>252.15</v>
      </c>
      <c r="J457" s="139">
        <v>247.5</v>
      </c>
      <c r="K457" s="139">
        <v>248.1</v>
      </c>
      <c r="L457" s="139">
        <v>248.1</v>
      </c>
      <c r="M457" s="139">
        <v>63</v>
      </c>
      <c r="N457" s="139">
        <v>424.85</v>
      </c>
      <c r="O457" s="141">
        <v>653000</v>
      </c>
      <c r="P457" s="140">
        <v>108000</v>
      </c>
      <c r="Q457" s="138">
        <v>45169</v>
      </c>
      <c r="AR457">
        <f t="shared" si="30"/>
        <v>4404937</v>
      </c>
      <c r="AS457">
        <f t="shared" si="31"/>
        <v>-115588</v>
      </c>
      <c r="AT457">
        <f t="shared" si="29"/>
        <v>4520525</v>
      </c>
    </row>
    <row r="458" spans="2:46" ht="15.75" customHeight="1" thickBot="1">
      <c r="B458" t="str">
        <f t="shared" si="28"/>
        <v>PVRINOX4516945197</v>
      </c>
      <c r="C458" s="137" t="s">
        <v>226</v>
      </c>
      <c r="D458" s="137" t="s">
        <v>180</v>
      </c>
      <c r="E458" s="138">
        <v>45169</v>
      </c>
      <c r="F458" s="139">
        <v>0</v>
      </c>
      <c r="G458" s="137" t="s">
        <v>223</v>
      </c>
      <c r="H458" s="139">
        <v>1780.35</v>
      </c>
      <c r="I458" s="139">
        <v>1804.9</v>
      </c>
      <c r="J458" s="139">
        <v>1767.8</v>
      </c>
      <c r="K458" s="139">
        <v>1795.05</v>
      </c>
      <c r="L458" s="139">
        <v>1790.95</v>
      </c>
      <c r="M458" s="139">
        <v>3216</v>
      </c>
      <c r="N458" s="139">
        <v>23318.69</v>
      </c>
      <c r="O458" s="139">
        <v>286935</v>
      </c>
      <c r="P458" s="140">
        <v>-715099</v>
      </c>
      <c r="Q458" s="138">
        <v>45169</v>
      </c>
      <c r="AR458">
        <f t="shared" si="30"/>
        <v>0</v>
      </c>
      <c r="AS458">
        <f t="shared" si="31"/>
        <v>0</v>
      </c>
      <c r="AT458">
        <f t="shared" si="29"/>
        <v>0</v>
      </c>
    </row>
    <row r="459" spans="2:46" ht="15.75" customHeight="1" thickBot="1">
      <c r="B459" t="str">
        <f t="shared" si="28"/>
        <v>PVRINOX4516945225</v>
      </c>
      <c r="C459" s="137" t="s">
        <v>226</v>
      </c>
      <c r="D459" s="137" t="s">
        <v>180</v>
      </c>
      <c r="E459" s="138">
        <v>45197</v>
      </c>
      <c r="F459" s="139">
        <v>0</v>
      </c>
      <c r="G459" s="137" t="s">
        <v>223</v>
      </c>
      <c r="H459" s="139">
        <v>1794.65</v>
      </c>
      <c r="I459" s="139">
        <v>1811.8</v>
      </c>
      <c r="J459" s="139">
        <v>1777</v>
      </c>
      <c r="K459" s="139">
        <v>1805</v>
      </c>
      <c r="L459" s="139">
        <v>1805</v>
      </c>
      <c r="M459" s="139">
        <v>4786</v>
      </c>
      <c r="N459" s="139">
        <v>34935.199999999997</v>
      </c>
      <c r="O459" s="139">
        <v>4023602</v>
      </c>
      <c r="P459" s="140">
        <v>588522</v>
      </c>
      <c r="Q459" s="138">
        <v>45169</v>
      </c>
      <c r="AR459">
        <f t="shared" si="30"/>
        <v>0</v>
      </c>
      <c r="AS459" s="76">
        <f t="shared" si="31"/>
        <v>0</v>
      </c>
      <c r="AT459" s="76">
        <f t="shared" si="29"/>
        <v>0</v>
      </c>
    </row>
    <row r="460" spans="2:46" ht="15.75" customHeight="1" thickBot="1">
      <c r="B460" t="str">
        <f t="shared" si="28"/>
        <v>RAMCOCEM4516945169</v>
      </c>
      <c r="C460" s="137" t="s">
        <v>226</v>
      </c>
      <c r="D460" s="137" t="s">
        <v>180</v>
      </c>
      <c r="E460" s="138">
        <v>45225</v>
      </c>
      <c r="F460" s="139">
        <v>0</v>
      </c>
      <c r="G460" s="137" t="s">
        <v>223</v>
      </c>
      <c r="H460" s="139">
        <v>1812</v>
      </c>
      <c r="I460" s="139">
        <v>1823.5</v>
      </c>
      <c r="J460" s="139">
        <v>1791</v>
      </c>
      <c r="K460" s="139">
        <v>1818.5</v>
      </c>
      <c r="L460" s="139">
        <v>1818.5</v>
      </c>
      <c r="M460" s="139">
        <v>79</v>
      </c>
      <c r="N460" s="139">
        <v>581.24</v>
      </c>
      <c r="O460" s="141">
        <v>94400</v>
      </c>
      <c r="P460" s="140">
        <v>10989</v>
      </c>
      <c r="Q460" s="138">
        <v>45169</v>
      </c>
      <c r="AR460">
        <f t="shared" si="30"/>
        <v>3231750</v>
      </c>
      <c r="AS460">
        <f t="shared" si="31"/>
        <v>-201450</v>
      </c>
      <c r="AT460">
        <f t="shared" si="29"/>
        <v>3433200</v>
      </c>
    </row>
    <row r="461" spans="2:46" ht="15.75" customHeight="1" thickBot="1">
      <c r="B461" t="str">
        <f t="shared" si="28"/>
        <v>RAMCOCEM4516945197</v>
      </c>
      <c r="C461" s="137" t="s">
        <v>226</v>
      </c>
      <c r="D461" s="137" t="s">
        <v>182</v>
      </c>
      <c r="E461" s="138">
        <v>45169</v>
      </c>
      <c r="F461" s="139">
        <v>0</v>
      </c>
      <c r="G461" s="137" t="s">
        <v>223</v>
      </c>
      <c r="H461" s="139">
        <v>864.55</v>
      </c>
      <c r="I461" s="139">
        <v>877.95</v>
      </c>
      <c r="J461" s="139">
        <v>861.4</v>
      </c>
      <c r="K461" s="139">
        <v>864.95</v>
      </c>
      <c r="L461" s="139">
        <v>867.7</v>
      </c>
      <c r="M461" s="139">
        <v>1248</v>
      </c>
      <c r="N461" s="139">
        <v>9219.1299999999992</v>
      </c>
      <c r="O461" s="139">
        <v>124950</v>
      </c>
      <c r="P461" s="140">
        <v>-621350</v>
      </c>
      <c r="Q461" s="138">
        <v>45169</v>
      </c>
      <c r="AR461">
        <f t="shared" si="30"/>
        <v>0</v>
      </c>
      <c r="AS461">
        <f t="shared" si="31"/>
        <v>0</v>
      </c>
      <c r="AT461">
        <f t="shared" si="29"/>
        <v>0</v>
      </c>
    </row>
    <row r="462" spans="2:46" ht="15.75" customHeight="1" thickBot="1">
      <c r="B462" t="str">
        <f t="shared" si="28"/>
        <v>RAMCOCEM4516945225</v>
      </c>
      <c r="C462" s="137" t="s">
        <v>226</v>
      </c>
      <c r="D462" s="137" t="s">
        <v>182</v>
      </c>
      <c r="E462" s="138">
        <v>45197</v>
      </c>
      <c r="F462" s="139">
        <v>0</v>
      </c>
      <c r="G462" s="137" t="s">
        <v>223</v>
      </c>
      <c r="H462" s="139">
        <v>862.4</v>
      </c>
      <c r="I462" s="139">
        <v>871.85</v>
      </c>
      <c r="J462" s="139">
        <v>859.8</v>
      </c>
      <c r="K462" s="139">
        <v>863.8</v>
      </c>
      <c r="L462" s="139">
        <v>863.8</v>
      </c>
      <c r="M462" s="139">
        <v>1480</v>
      </c>
      <c r="N462" s="139">
        <v>10879.26</v>
      </c>
      <c r="O462" s="139">
        <v>3031100</v>
      </c>
      <c r="P462" s="140">
        <v>404600</v>
      </c>
      <c r="Q462" s="138">
        <v>45169</v>
      </c>
      <c r="AR462">
        <f t="shared" si="30"/>
        <v>0</v>
      </c>
      <c r="AS462">
        <f t="shared" si="31"/>
        <v>0</v>
      </c>
      <c r="AT462">
        <f t="shared" si="29"/>
        <v>0</v>
      </c>
    </row>
    <row r="463" spans="2:46" ht="15.75" customHeight="1" thickBot="1">
      <c r="B463" t="str">
        <f t="shared" si="28"/>
        <v>RBLBANK4516945169</v>
      </c>
      <c r="C463" s="137" t="s">
        <v>226</v>
      </c>
      <c r="D463" s="137" t="s">
        <v>182</v>
      </c>
      <c r="E463" s="138">
        <v>45225</v>
      </c>
      <c r="F463" s="139">
        <v>0</v>
      </c>
      <c r="G463" s="137" t="s">
        <v>223</v>
      </c>
      <c r="H463" s="139">
        <v>869.05</v>
      </c>
      <c r="I463" s="139">
        <v>869.05</v>
      </c>
      <c r="J463" s="139">
        <v>867.65</v>
      </c>
      <c r="K463" s="139">
        <v>869.05</v>
      </c>
      <c r="L463" s="139">
        <v>877.3</v>
      </c>
      <c r="M463" s="139">
        <v>21</v>
      </c>
      <c r="N463" s="139">
        <v>153.94999999999999</v>
      </c>
      <c r="O463" s="141">
        <v>75700</v>
      </c>
      <c r="P463" s="140">
        <v>15300</v>
      </c>
      <c r="Q463" s="138">
        <v>45169</v>
      </c>
      <c r="AR463">
        <f t="shared" si="30"/>
        <v>40865000</v>
      </c>
      <c r="AS463">
        <f t="shared" si="31"/>
        <v>-2530000</v>
      </c>
      <c r="AT463">
        <f t="shared" si="29"/>
        <v>43395000</v>
      </c>
    </row>
    <row r="464" spans="2:46" ht="15.75" customHeight="1" thickBot="1">
      <c r="B464" t="str">
        <f t="shared" si="28"/>
        <v>RBLBANK4516945197</v>
      </c>
      <c r="C464" s="137" t="s">
        <v>226</v>
      </c>
      <c r="D464" s="137" t="s">
        <v>183</v>
      </c>
      <c r="E464" s="138">
        <v>45169</v>
      </c>
      <c r="F464" s="139">
        <v>0</v>
      </c>
      <c r="G464" s="137" t="s">
        <v>223</v>
      </c>
      <c r="H464" s="139">
        <v>240.55</v>
      </c>
      <c r="I464" s="139">
        <v>242.4</v>
      </c>
      <c r="J464" s="139">
        <v>235.6</v>
      </c>
      <c r="K464" s="139">
        <v>238.15</v>
      </c>
      <c r="L464" s="139">
        <v>238.75</v>
      </c>
      <c r="M464" s="139">
        <v>5535</v>
      </c>
      <c r="N464" s="139">
        <v>65947.12</v>
      </c>
      <c r="O464" s="139">
        <v>3365000</v>
      </c>
      <c r="P464" s="140">
        <v>-16470000</v>
      </c>
      <c r="Q464" s="138">
        <v>45169</v>
      </c>
      <c r="AR464">
        <f t="shared" si="30"/>
        <v>0</v>
      </c>
      <c r="AS464">
        <f t="shared" si="31"/>
        <v>0</v>
      </c>
      <c r="AT464">
        <f t="shared" si="29"/>
        <v>0</v>
      </c>
    </row>
    <row r="465" spans="2:46" ht="15.75" customHeight="1" thickBot="1">
      <c r="B465" t="str">
        <f t="shared" si="28"/>
        <v>RBLBANK4516945225</v>
      </c>
      <c r="C465" s="137" t="s">
        <v>226</v>
      </c>
      <c r="D465" s="137" t="s">
        <v>183</v>
      </c>
      <c r="E465" s="138">
        <v>45197</v>
      </c>
      <c r="F465" s="139">
        <v>0</v>
      </c>
      <c r="G465" s="137" t="s">
        <v>223</v>
      </c>
      <c r="H465" s="139">
        <v>241.85</v>
      </c>
      <c r="I465" s="139">
        <v>244.2</v>
      </c>
      <c r="J465" s="139">
        <v>237.25</v>
      </c>
      <c r="K465" s="139">
        <v>240</v>
      </c>
      <c r="L465" s="139">
        <v>240</v>
      </c>
      <c r="M465" s="139">
        <v>7839</v>
      </c>
      <c r="N465" s="139">
        <v>94053.26</v>
      </c>
      <c r="O465" s="139">
        <v>36910000</v>
      </c>
      <c r="P465" s="140">
        <v>13820000</v>
      </c>
      <c r="Q465" s="138">
        <v>45169</v>
      </c>
      <c r="AR465">
        <f t="shared" si="30"/>
        <v>0</v>
      </c>
      <c r="AS465">
        <f t="shared" si="31"/>
        <v>0</v>
      </c>
      <c r="AT465">
        <f t="shared" si="29"/>
        <v>0</v>
      </c>
    </row>
    <row r="466" spans="2:46" ht="15.75" customHeight="1" thickBot="1">
      <c r="B466" t="str">
        <f t="shared" si="28"/>
        <v>RECLTD4516945169</v>
      </c>
      <c r="C466" s="137" t="s">
        <v>226</v>
      </c>
      <c r="D466" s="137" t="s">
        <v>183</v>
      </c>
      <c r="E466" s="138">
        <v>45225</v>
      </c>
      <c r="F466" s="139">
        <v>0</v>
      </c>
      <c r="G466" s="137" t="s">
        <v>223</v>
      </c>
      <c r="H466" s="139">
        <v>244</v>
      </c>
      <c r="I466" s="139">
        <v>245.1</v>
      </c>
      <c r="J466" s="139">
        <v>239.05</v>
      </c>
      <c r="K466" s="139">
        <v>241.5</v>
      </c>
      <c r="L466" s="139">
        <v>241.5</v>
      </c>
      <c r="M466" s="139">
        <v>84</v>
      </c>
      <c r="N466" s="139">
        <v>1015.73</v>
      </c>
      <c r="O466" s="139">
        <v>590000</v>
      </c>
      <c r="P466" s="140">
        <v>120000</v>
      </c>
      <c r="Q466" s="138">
        <v>45169</v>
      </c>
      <c r="AR466">
        <f t="shared" si="30"/>
        <v>63528000</v>
      </c>
      <c r="AS466">
        <f t="shared" si="31"/>
        <v>552000</v>
      </c>
      <c r="AT466">
        <f t="shared" si="29"/>
        <v>62976000</v>
      </c>
    </row>
    <row r="467" spans="2:46" ht="15.75" customHeight="1" thickBot="1">
      <c r="B467" t="str">
        <f t="shared" si="28"/>
        <v>RECLTD4516945197</v>
      </c>
      <c r="C467" s="137" t="s">
        <v>226</v>
      </c>
      <c r="D467" s="137" t="s">
        <v>184</v>
      </c>
      <c r="E467" s="138">
        <v>45169</v>
      </c>
      <c r="F467" s="139">
        <v>0</v>
      </c>
      <c r="G467" s="137" t="s">
        <v>223</v>
      </c>
      <c r="H467" s="139">
        <v>246.45</v>
      </c>
      <c r="I467" s="139">
        <v>248.55</v>
      </c>
      <c r="J467" s="139">
        <v>234.9</v>
      </c>
      <c r="K467" s="139">
        <v>238.75</v>
      </c>
      <c r="L467" s="139">
        <v>238.65</v>
      </c>
      <c r="M467" s="139">
        <v>7158</v>
      </c>
      <c r="N467" s="139">
        <v>138282.07999999999</v>
      </c>
      <c r="O467" s="139">
        <v>8856000</v>
      </c>
      <c r="P467" s="140">
        <v>-16640000</v>
      </c>
      <c r="Q467" s="138">
        <v>45169</v>
      </c>
      <c r="AR467">
        <f t="shared" si="30"/>
        <v>0</v>
      </c>
      <c r="AS467">
        <f t="shared" si="31"/>
        <v>0</v>
      </c>
      <c r="AT467">
        <f t="shared" si="29"/>
        <v>0</v>
      </c>
    </row>
    <row r="468" spans="2:46" ht="15.75" customHeight="1" thickBot="1">
      <c r="B468" t="str">
        <f t="shared" si="28"/>
        <v>RECLTD4516945225</v>
      </c>
      <c r="C468" s="137" t="s">
        <v>226</v>
      </c>
      <c r="D468" s="137" t="s">
        <v>184</v>
      </c>
      <c r="E468" s="138">
        <v>45197</v>
      </c>
      <c r="F468" s="139">
        <v>0</v>
      </c>
      <c r="G468" s="137" t="s">
        <v>223</v>
      </c>
      <c r="H468" s="139">
        <v>247.5</v>
      </c>
      <c r="I468" s="139">
        <v>248.8</v>
      </c>
      <c r="J468" s="139">
        <v>235.55</v>
      </c>
      <c r="K468" s="139">
        <v>238.65</v>
      </c>
      <c r="L468" s="139">
        <v>238.65</v>
      </c>
      <c r="M468" s="139">
        <v>11722</v>
      </c>
      <c r="N468" s="139">
        <v>226250.21</v>
      </c>
      <c r="O468" s="139">
        <v>53512000</v>
      </c>
      <c r="P468" s="140">
        <v>16976000</v>
      </c>
      <c r="Q468" s="138">
        <v>45169</v>
      </c>
      <c r="AR468">
        <f t="shared" si="30"/>
        <v>0</v>
      </c>
      <c r="AS468">
        <f t="shared" si="31"/>
        <v>0</v>
      </c>
      <c r="AT468">
        <f t="shared" si="29"/>
        <v>0</v>
      </c>
    </row>
    <row r="469" spans="2:46" ht="15.75" customHeight="1" thickBot="1">
      <c r="B469" t="str">
        <f t="shared" si="28"/>
        <v>RELIANCE4516945169</v>
      </c>
      <c r="C469" s="137" t="s">
        <v>226</v>
      </c>
      <c r="D469" s="137" t="s">
        <v>184</v>
      </c>
      <c r="E469" s="138">
        <v>45225</v>
      </c>
      <c r="F469" s="139">
        <v>0</v>
      </c>
      <c r="G469" s="137" t="s">
        <v>223</v>
      </c>
      <c r="H469" s="139">
        <v>246</v>
      </c>
      <c r="I469" s="139">
        <v>249.45</v>
      </c>
      <c r="J469" s="139">
        <v>237.15</v>
      </c>
      <c r="K469" s="139">
        <v>239.15</v>
      </c>
      <c r="L469" s="139">
        <v>239.15</v>
      </c>
      <c r="M469" s="139">
        <v>149</v>
      </c>
      <c r="N469" s="139">
        <v>2893.24</v>
      </c>
      <c r="O469" s="139">
        <v>1160000</v>
      </c>
      <c r="P469" s="140">
        <v>216000</v>
      </c>
      <c r="Q469" s="138">
        <v>45169</v>
      </c>
      <c r="AR469">
        <f t="shared" si="30"/>
        <v>46350000</v>
      </c>
      <c r="AS469">
        <f t="shared" si="31"/>
        <v>2812750</v>
      </c>
      <c r="AT469">
        <f t="shared" si="29"/>
        <v>43537250</v>
      </c>
    </row>
    <row r="470" spans="2:46" ht="15.75" customHeight="1" thickBot="1">
      <c r="B470" t="str">
        <f t="shared" si="28"/>
        <v>RELIANCE4516945197</v>
      </c>
      <c r="C470" s="137" t="s">
        <v>226</v>
      </c>
      <c r="D470" s="137" t="s">
        <v>17</v>
      </c>
      <c r="E470" s="138">
        <v>45169</v>
      </c>
      <c r="F470" s="139">
        <v>0</v>
      </c>
      <c r="G470" s="137" t="s">
        <v>223</v>
      </c>
      <c r="H470" s="139">
        <v>2422</v>
      </c>
      <c r="I470" s="139">
        <v>2424.8000000000002</v>
      </c>
      <c r="J470" s="139">
        <v>2395.6</v>
      </c>
      <c r="K470" s="139">
        <v>2402.5</v>
      </c>
      <c r="L470" s="139">
        <v>2407</v>
      </c>
      <c r="M470" s="139">
        <v>48264</v>
      </c>
      <c r="N470" s="139">
        <v>290633.2</v>
      </c>
      <c r="O470" s="139">
        <v>3633000</v>
      </c>
      <c r="P470" s="140">
        <v>-6153250</v>
      </c>
      <c r="Q470" s="138">
        <v>45169</v>
      </c>
      <c r="AR470">
        <f t="shared" si="30"/>
        <v>0</v>
      </c>
      <c r="AS470">
        <f t="shared" si="31"/>
        <v>0</v>
      </c>
      <c r="AT470">
        <f t="shared" si="29"/>
        <v>0</v>
      </c>
    </row>
    <row r="471" spans="2:46" ht="15.75" customHeight="1" thickBot="1">
      <c r="B471" t="str">
        <f t="shared" si="28"/>
        <v>RELIANCE4516945225</v>
      </c>
      <c r="C471" s="137" t="s">
        <v>226</v>
      </c>
      <c r="D471" s="137" t="s">
        <v>17</v>
      </c>
      <c r="E471" s="138">
        <v>45197</v>
      </c>
      <c r="F471" s="139">
        <v>0</v>
      </c>
      <c r="G471" s="137" t="s">
        <v>223</v>
      </c>
      <c r="H471" s="139">
        <v>2439.9499999999998</v>
      </c>
      <c r="I471" s="139">
        <v>2442</v>
      </c>
      <c r="J471" s="139">
        <v>2414.9</v>
      </c>
      <c r="K471" s="139">
        <v>2421.15</v>
      </c>
      <c r="L471" s="139">
        <v>2421.15</v>
      </c>
      <c r="M471" s="139">
        <v>66955</v>
      </c>
      <c r="N471" s="139">
        <v>406148.77</v>
      </c>
      <c r="O471" s="139">
        <v>41948750</v>
      </c>
      <c r="P471" s="140">
        <v>8786250</v>
      </c>
      <c r="Q471" s="138">
        <v>45169</v>
      </c>
      <c r="AR471">
        <f t="shared" si="30"/>
        <v>0</v>
      </c>
      <c r="AS471">
        <f t="shared" si="31"/>
        <v>0</v>
      </c>
      <c r="AT471">
        <f t="shared" si="29"/>
        <v>0</v>
      </c>
    </row>
    <row r="472" spans="2:46" ht="15.75" customHeight="1" thickBot="1">
      <c r="B472" t="str">
        <f t="shared" si="28"/>
        <v>SAIL4516945169</v>
      </c>
      <c r="C472" s="137" t="s">
        <v>226</v>
      </c>
      <c r="D472" s="137" t="s">
        <v>17</v>
      </c>
      <c r="E472" s="138">
        <v>45225</v>
      </c>
      <c r="F472" s="139">
        <v>0</v>
      </c>
      <c r="G472" s="137" t="s">
        <v>223</v>
      </c>
      <c r="H472" s="139">
        <v>2454</v>
      </c>
      <c r="I472" s="139">
        <v>2459.65</v>
      </c>
      <c r="J472" s="139">
        <v>2427.75</v>
      </c>
      <c r="K472" s="139">
        <v>2439.85</v>
      </c>
      <c r="L472" s="139">
        <v>2439.85</v>
      </c>
      <c r="M472" s="139">
        <v>1329</v>
      </c>
      <c r="N472" s="139">
        <v>8127.38</v>
      </c>
      <c r="O472" s="139">
        <v>768250</v>
      </c>
      <c r="P472" s="140">
        <v>179750</v>
      </c>
      <c r="Q472" s="138">
        <v>45169</v>
      </c>
      <c r="AR472">
        <f t="shared" si="30"/>
        <v>124740000</v>
      </c>
      <c r="AS472">
        <f t="shared" si="31"/>
        <v>3208000</v>
      </c>
      <c r="AT472">
        <f t="shared" si="29"/>
        <v>121532000</v>
      </c>
    </row>
    <row r="473" spans="2:46" ht="15.75" customHeight="1" thickBot="1">
      <c r="B473" t="str">
        <f t="shared" si="28"/>
        <v>SAIL4516945197</v>
      </c>
      <c r="C473" s="137" t="s">
        <v>226</v>
      </c>
      <c r="D473" s="137" t="s">
        <v>185</v>
      </c>
      <c r="E473" s="138">
        <v>45169</v>
      </c>
      <c r="F473" s="139">
        <v>0</v>
      </c>
      <c r="G473" s="137" t="s">
        <v>223</v>
      </c>
      <c r="H473" s="139">
        <v>91.5</v>
      </c>
      <c r="I473" s="139">
        <v>92.15</v>
      </c>
      <c r="J473" s="139">
        <v>90.3</v>
      </c>
      <c r="K473" s="139">
        <v>90.65</v>
      </c>
      <c r="L473" s="139">
        <v>90.7</v>
      </c>
      <c r="M473" s="139">
        <v>3306</v>
      </c>
      <c r="N473" s="139">
        <v>24081.5</v>
      </c>
      <c r="O473" s="141">
        <v>4860000</v>
      </c>
      <c r="P473" s="140">
        <v>-13664000</v>
      </c>
      <c r="Q473" s="138">
        <v>45169</v>
      </c>
      <c r="AR473">
        <f t="shared" si="30"/>
        <v>0</v>
      </c>
      <c r="AS473">
        <f t="shared" si="31"/>
        <v>0</v>
      </c>
      <c r="AT473">
        <f t="shared" si="29"/>
        <v>0</v>
      </c>
    </row>
    <row r="474" spans="2:46" ht="15.75" customHeight="1" thickBot="1">
      <c r="B474" t="str">
        <f t="shared" si="28"/>
        <v>SAIL4516945225</v>
      </c>
      <c r="C474" s="137" t="s">
        <v>226</v>
      </c>
      <c r="D474" s="137" t="s">
        <v>185</v>
      </c>
      <c r="E474" s="138">
        <v>45197</v>
      </c>
      <c r="F474" s="139">
        <v>0</v>
      </c>
      <c r="G474" s="137" t="s">
        <v>223</v>
      </c>
      <c r="H474" s="139">
        <v>91.85</v>
      </c>
      <c r="I474" s="139">
        <v>92.25</v>
      </c>
      <c r="J474" s="139">
        <v>90.4</v>
      </c>
      <c r="K474" s="139">
        <v>90.85</v>
      </c>
      <c r="L474" s="139">
        <v>90.85</v>
      </c>
      <c r="M474" s="139">
        <v>5571</v>
      </c>
      <c r="N474" s="139">
        <v>40668.559999999998</v>
      </c>
      <c r="O474" s="139">
        <v>117120000</v>
      </c>
      <c r="P474" s="140">
        <v>16600000</v>
      </c>
      <c r="Q474" s="138">
        <v>45169</v>
      </c>
      <c r="AR474">
        <f t="shared" si="30"/>
        <v>0</v>
      </c>
      <c r="AS474">
        <f t="shared" si="31"/>
        <v>0</v>
      </c>
      <c r="AT474">
        <f t="shared" si="29"/>
        <v>0</v>
      </c>
    </row>
    <row r="475" spans="2:46" ht="15.75" customHeight="1" thickBot="1">
      <c r="B475" t="str">
        <f t="shared" si="28"/>
        <v>SBICARD4516945169</v>
      </c>
      <c r="C475" s="137" t="s">
        <v>226</v>
      </c>
      <c r="D475" s="137" t="s">
        <v>185</v>
      </c>
      <c r="E475" s="138">
        <v>45225</v>
      </c>
      <c r="F475" s="139">
        <v>0</v>
      </c>
      <c r="G475" s="137" t="s">
        <v>223</v>
      </c>
      <c r="H475" s="139">
        <v>92.5</v>
      </c>
      <c r="I475" s="139">
        <v>92.8</v>
      </c>
      <c r="J475" s="139">
        <v>91.15</v>
      </c>
      <c r="K475" s="139">
        <v>91.5</v>
      </c>
      <c r="L475" s="139">
        <v>91.5</v>
      </c>
      <c r="M475" s="139">
        <v>118</v>
      </c>
      <c r="N475" s="139">
        <v>868.02</v>
      </c>
      <c r="O475" s="139">
        <v>2760000</v>
      </c>
      <c r="P475" s="140">
        <v>272000</v>
      </c>
      <c r="Q475" s="138">
        <v>45169</v>
      </c>
      <c r="AR475">
        <f t="shared" si="30"/>
        <v>9379200</v>
      </c>
      <c r="AS475">
        <f t="shared" si="31"/>
        <v>-1033600</v>
      </c>
      <c r="AT475">
        <f t="shared" si="29"/>
        <v>10412800</v>
      </c>
    </row>
    <row r="476" spans="2:46" ht="15.75" customHeight="1" thickBot="1">
      <c r="B476" t="str">
        <f t="shared" si="28"/>
        <v>SBICARD4516945197</v>
      </c>
      <c r="C476" s="137" t="s">
        <v>226</v>
      </c>
      <c r="D476" s="137" t="s">
        <v>186</v>
      </c>
      <c r="E476" s="138">
        <v>45169</v>
      </c>
      <c r="F476" s="139">
        <v>0</v>
      </c>
      <c r="G476" s="137" t="s">
        <v>223</v>
      </c>
      <c r="H476" s="139">
        <v>809.9</v>
      </c>
      <c r="I476" s="139">
        <v>830.55</v>
      </c>
      <c r="J476" s="139">
        <v>809.9</v>
      </c>
      <c r="K476" s="139">
        <v>818.05</v>
      </c>
      <c r="L476" s="139">
        <v>816.55</v>
      </c>
      <c r="M476" s="139">
        <v>2508</v>
      </c>
      <c r="N476" s="139">
        <v>16501.73</v>
      </c>
      <c r="O476" s="139">
        <v>1599200</v>
      </c>
      <c r="P476" s="140">
        <v>-905600</v>
      </c>
      <c r="Q476" s="138">
        <v>45169</v>
      </c>
      <c r="AR476">
        <f t="shared" si="30"/>
        <v>0</v>
      </c>
      <c r="AS476">
        <f t="shared" si="31"/>
        <v>0</v>
      </c>
      <c r="AT476">
        <f t="shared" si="29"/>
        <v>0</v>
      </c>
    </row>
    <row r="477" spans="2:46" ht="15.75" customHeight="1" thickBot="1">
      <c r="B477" t="str">
        <f t="shared" si="28"/>
        <v>SBICARD4516945225</v>
      </c>
      <c r="C477" s="137" t="s">
        <v>226</v>
      </c>
      <c r="D477" s="137" t="s">
        <v>186</v>
      </c>
      <c r="E477" s="138">
        <v>45197</v>
      </c>
      <c r="F477" s="139">
        <v>0</v>
      </c>
      <c r="G477" s="137" t="s">
        <v>223</v>
      </c>
      <c r="H477" s="139">
        <v>830</v>
      </c>
      <c r="I477" s="139">
        <v>835</v>
      </c>
      <c r="J477" s="139">
        <v>820.4</v>
      </c>
      <c r="K477" s="139">
        <v>821.95</v>
      </c>
      <c r="L477" s="139">
        <v>821.95</v>
      </c>
      <c r="M477" s="139">
        <v>3378</v>
      </c>
      <c r="N477" s="139">
        <v>22310.799999999999</v>
      </c>
      <c r="O477" s="139">
        <v>7584800</v>
      </c>
      <c r="P477" s="140">
        <v>-159200</v>
      </c>
      <c r="Q477" s="138">
        <v>45169</v>
      </c>
      <c r="AR477" s="76">
        <f t="shared" si="30"/>
        <v>0</v>
      </c>
      <c r="AS477" s="76">
        <f t="shared" si="31"/>
        <v>0</v>
      </c>
      <c r="AT477" s="76">
        <f t="shared" si="29"/>
        <v>0</v>
      </c>
    </row>
    <row r="478" spans="2:46" ht="15.75" customHeight="1" thickBot="1">
      <c r="B478" t="str">
        <f t="shared" si="28"/>
        <v>SBILIFE4516945169</v>
      </c>
      <c r="C478" s="137" t="s">
        <v>226</v>
      </c>
      <c r="D478" s="137" t="s">
        <v>186</v>
      </c>
      <c r="E478" s="138">
        <v>45225</v>
      </c>
      <c r="F478" s="139">
        <v>0</v>
      </c>
      <c r="G478" s="137" t="s">
        <v>223</v>
      </c>
      <c r="H478" s="139">
        <v>830.05</v>
      </c>
      <c r="I478" s="139">
        <v>831.5</v>
      </c>
      <c r="J478" s="139">
        <v>823.1</v>
      </c>
      <c r="K478" s="139">
        <v>823.9</v>
      </c>
      <c r="L478" s="139">
        <v>823.9</v>
      </c>
      <c r="M478" s="139">
        <v>79</v>
      </c>
      <c r="N478" s="139">
        <v>522.79</v>
      </c>
      <c r="O478" s="139">
        <v>195200</v>
      </c>
      <c r="P478" s="140">
        <v>31200</v>
      </c>
      <c r="Q478" s="138">
        <v>45169</v>
      </c>
      <c r="AR478">
        <f t="shared" si="30"/>
        <v>9337500</v>
      </c>
      <c r="AS478">
        <f t="shared" si="31"/>
        <v>313500</v>
      </c>
      <c r="AT478">
        <f t="shared" si="29"/>
        <v>9024000</v>
      </c>
    </row>
    <row r="479" spans="2:46" ht="15.75" customHeight="1" thickBot="1">
      <c r="B479" t="str">
        <f t="shared" si="28"/>
        <v>SBILIFE4516945197</v>
      </c>
      <c r="C479" s="137" t="s">
        <v>226</v>
      </c>
      <c r="D479" s="137" t="s">
        <v>55</v>
      </c>
      <c r="E479" s="138">
        <v>45169</v>
      </c>
      <c r="F479" s="139">
        <v>0</v>
      </c>
      <c r="G479" s="137" t="s">
        <v>223</v>
      </c>
      <c r="H479" s="139">
        <v>1302.05</v>
      </c>
      <c r="I479" s="139">
        <v>1305</v>
      </c>
      <c r="J479" s="139">
        <v>1288.9000000000001</v>
      </c>
      <c r="K479" s="139">
        <v>1294.95</v>
      </c>
      <c r="L479" s="139">
        <v>1292.55</v>
      </c>
      <c r="M479" s="139">
        <v>3686</v>
      </c>
      <c r="N479" s="139">
        <v>35921.910000000003</v>
      </c>
      <c r="O479" s="139">
        <v>351750</v>
      </c>
      <c r="P479" s="140">
        <v>-2163750</v>
      </c>
      <c r="Q479" s="138">
        <v>45169</v>
      </c>
      <c r="AR479">
        <f t="shared" si="30"/>
        <v>0</v>
      </c>
      <c r="AS479">
        <f t="shared" si="31"/>
        <v>0</v>
      </c>
      <c r="AT479">
        <f t="shared" si="29"/>
        <v>0</v>
      </c>
    </row>
    <row r="480" spans="2:46" ht="15.75" customHeight="1" thickBot="1">
      <c r="B480" t="str">
        <f t="shared" si="28"/>
        <v>SBILIFE4516945225</v>
      </c>
      <c r="C480" s="137" t="s">
        <v>226</v>
      </c>
      <c r="D480" s="137" t="s">
        <v>55</v>
      </c>
      <c r="E480" s="138">
        <v>45197</v>
      </c>
      <c r="F480" s="139">
        <v>0</v>
      </c>
      <c r="G480" s="137" t="s">
        <v>223</v>
      </c>
      <c r="H480" s="139">
        <v>1315.55</v>
      </c>
      <c r="I480" s="139">
        <v>1315.6</v>
      </c>
      <c r="J480" s="139">
        <v>1296.6500000000001</v>
      </c>
      <c r="K480" s="139">
        <v>1302.3499999999999</v>
      </c>
      <c r="L480" s="139">
        <v>1302.3499999999999</v>
      </c>
      <c r="M480" s="139">
        <v>4847</v>
      </c>
      <c r="N480" s="139">
        <v>47508.44</v>
      </c>
      <c r="O480" s="139">
        <v>8967750</v>
      </c>
      <c r="P480" s="140">
        <v>2475750</v>
      </c>
      <c r="Q480" s="138">
        <v>45169</v>
      </c>
      <c r="AR480">
        <f t="shared" si="30"/>
        <v>0</v>
      </c>
      <c r="AS480" s="76">
        <f t="shared" si="31"/>
        <v>0</v>
      </c>
      <c r="AT480" s="76">
        <f t="shared" si="29"/>
        <v>0</v>
      </c>
    </row>
    <row r="481" spans="2:46" ht="15.75" customHeight="1" thickBot="1">
      <c r="B481" t="str">
        <f t="shared" si="28"/>
        <v>SBIN4516945169</v>
      </c>
      <c r="C481" s="137" t="s">
        <v>226</v>
      </c>
      <c r="D481" s="137" t="s">
        <v>55</v>
      </c>
      <c r="E481" s="138">
        <v>45225</v>
      </c>
      <c r="F481" s="139">
        <v>0</v>
      </c>
      <c r="G481" s="137" t="s">
        <v>223</v>
      </c>
      <c r="H481" s="139">
        <v>1317.3</v>
      </c>
      <c r="I481" s="139">
        <v>1320.25</v>
      </c>
      <c r="J481" s="139">
        <v>1315</v>
      </c>
      <c r="K481" s="139">
        <v>1315</v>
      </c>
      <c r="L481" s="139">
        <v>1315</v>
      </c>
      <c r="M481" s="139">
        <v>4</v>
      </c>
      <c r="N481" s="139">
        <v>39.520000000000003</v>
      </c>
      <c r="O481" s="139">
        <v>18000</v>
      </c>
      <c r="P481" s="140">
        <v>1500</v>
      </c>
      <c r="Q481" s="138">
        <v>45169</v>
      </c>
      <c r="AR481">
        <f t="shared" si="30"/>
        <v>105879000</v>
      </c>
      <c r="AS481">
        <f t="shared" si="31"/>
        <v>7434000</v>
      </c>
      <c r="AT481">
        <f t="shared" si="29"/>
        <v>98445000</v>
      </c>
    </row>
    <row r="482" spans="2:46" ht="15.75" customHeight="1" thickBot="1">
      <c r="B482" t="str">
        <f t="shared" si="28"/>
        <v>SBIN4516945197</v>
      </c>
      <c r="C482" s="137" t="s">
        <v>226</v>
      </c>
      <c r="D482" s="137" t="s">
        <v>29</v>
      </c>
      <c r="E482" s="138">
        <v>45169</v>
      </c>
      <c r="F482" s="139">
        <v>0</v>
      </c>
      <c r="G482" s="137" t="s">
        <v>223</v>
      </c>
      <c r="H482" s="139">
        <v>567.75</v>
      </c>
      <c r="I482" s="139">
        <v>569.4</v>
      </c>
      <c r="J482" s="139">
        <v>559.4</v>
      </c>
      <c r="K482" s="139">
        <v>562.35</v>
      </c>
      <c r="L482" s="139">
        <v>561.35</v>
      </c>
      <c r="M482" s="139">
        <v>28416</v>
      </c>
      <c r="N482" s="139">
        <v>240814.41</v>
      </c>
      <c r="O482" s="139">
        <v>5121000</v>
      </c>
      <c r="P482" s="140">
        <v>-22551000</v>
      </c>
      <c r="Q482" s="138">
        <v>45169</v>
      </c>
      <c r="AR482">
        <f t="shared" si="30"/>
        <v>0</v>
      </c>
      <c r="AS482">
        <f t="shared" si="31"/>
        <v>0</v>
      </c>
      <c r="AT482">
        <f t="shared" si="29"/>
        <v>0</v>
      </c>
    </row>
    <row r="483" spans="2:46" ht="15.75" customHeight="1" thickBot="1">
      <c r="B483" t="str">
        <f t="shared" si="28"/>
        <v>SBIN4516945225</v>
      </c>
      <c r="C483" s="137" t="s">
        <v>226</v>
      </c>
      <c r="D483" s="137" t="s">
        <v>29</v>
      </c>
      <c r="E483" s="138">
        <v>45197</v>
      </c>
      <c r="F483" s="139">
        <v>0</v>
      </c>
      <c r="G483" s="137" t="s">
        <v>223</v>
      </c>
      <c r="H483" s="139">
        <v>570.95000000000005</v>
      </c>
      <c r="I483" s="139">
        <v>573.29999999999995</v>
      </c>
      <c r="J483" s="139">
        <v>563.54999999999995</v>
      </c>
      <c r="K483" s="139">
        <v>565.35</v>
      </c>
      <c r="L483" s="139">
        <v>565.35</v>
      </c>
      <c r="M483" s="139">
        <v>41304</v>
      </c>
      <c r="N483" s="139">
        <v>351867.47</v>
      </c>
      <c r="O483" s="139">
        <v>97510500</v>
      </c>
      <c r="P483" s="140">
        <v>29250000</v>
      </c>
      <c r="Q483" s="138">
        <v>45169</v>
      </c>
      <c r="AR483">
        <f t="shared" si="30"/>
        <v>0</v>
      </c>
      <c r="AS483">
        <f t="shared" si="31"/>
        <v>0</v>
      </c>
      <c r="AT483">
        <f t="shared" si="29"/>
        <v>0</v>
      </c>
    </row>
    <row r="484" spans="2:46" ht="15.75" customHeight="1" thickBot="1">
      <c r="B484" t="str">
        <f t="shared" si="28"/>
        <v>SHREECEM4516945169</v>
      </c>
      <c r="C484" s="137" t="s">
        <v>226</v>
      </c>
      <c r="D484" s="137" t="s">
        <v>29</v>
      </c>
      <c r="E484" s="138">
        <v>45225</v>
      </c>
      <c r="F484" s="139">
        <v>0</v>
      </c>
      <c r="G484" s="137" t="s">
        <v>223</v>
      </c>
      <c r="H484" s="139">
        <v>575.85</v>
      </c>
      <c r="I484" s="139">
        <v>577.5</v>
      </c>
      <c r="J484" s="139">
        <v>568</v>
      </c>
      <c r="K484" s="139">
        <v>569.45000000000005</v>
      </c>
      <c r="L484" s="139">
        <v>569.45000000000005</v>
      </c>
      <c r="M484" s="139">
        <v>764</v>
      </c>
      <c r="N484" s="139">
        <v>6559.22</v>
      </c>
      <c r="O484" s="139">
        <v>3247500</v>
      </c>
      <c r="P484" s="140">
        <v>735000</v>
      </c>
      <c r="Q484" s="138">
        <v>45169</v>
      </c>
      <c r="AR484">
        <f t="shared" si="30"/>
        <v>191175</v>
      </c>
      <c r="AS484">
        <f t="shared" si="31"/>
        <v>-4750</v>
      </c>
      <c r="AT484">
        <f t="shared" si="29"/>
        <v>195925</v>
      </c>
    </row>
    <row r="485" spans="2:46" ht="15.75" customHeight="1" thickBot="1">
      <c r="B485" t="str">
        <f t="shared" si="28"/>
        <v>SHREECEM4516945197</v>
      </c>
      <c r="C485" s="137" t="s">
        <v>226</v>
      </c>
      <c r="D485" s="137" t="s">
        <v>187</v>
      </c>
      <c r="E485" s="138">
        <v>45169</v>
      </c>
      <c r="F485" s="139">
        <v>0</v>
      </c>
      <c r="G485" s="137" t="s">
        <v>223</v>
      </c>
      <c r="H485" s="139">
        <v>23913.15</v>
      </c>
      <c r="I485" s="139">
        <v>24007.95</v>
      </c>
      <c r="J485" s="139">
        <v>23723.1</v>
      </c>
      <c r="K485" s="139">
        <v>23769.35</v>
      </c>
      <c r="L485" s="139">
        <v>23801.15</v>
      </c>
      <c r="M485" s="139">
        <v>2062</v>
      </c>
      <c r="N485" s="139">
        <v>12310.42</v>
      </c>
      <c r="O485" s="139">
        <v>11100</v>
      </c>
      <c r="P485" s="140">
        <v>-43400</v>
      </c>
      <c r="Q485" s="138">
        <v>45169</v>
      </c>
      <c r="AR485">
        <f t="shared" si="30"/>
        <v>0</v>
      </c>
      <c r="AS485">
        <f t="shared" si="31"/>
        <v>0</v>
      </c>
      <c r="AT485">
        <f t="shared" si="29"/>
        <v>0</v>
      </c>
    </row>
    <row r="486" spans="2:46" ht="15.75" customHeight="1" thickBot="1">
      <c r="B486" t="str">
        <f t="shared" si="28"/>
        <v>SHREECEM4516945225</v>
      </c>
      <c r="C486" s="137" t="s">
        <v>226</v>
      </c>
      <c r="D486" s="137" t="s">
        <v>187</v>
      </c>
      <c r="E486" s="138">
        <v>45197</v>
      </c>
      <c r="F486" s="139">
        <v>0</v>
      </c>
      <c r="G486" s="137" t="s">
        <v>223</v>
      </c>
      <c r="H486" s="139">
        <v>24155.7</v>
      </c>
      <c r="I486" s="139">
        <v>24182.45</v>
      </c>
      <c r="J486" s="139">
        <v>23872.2</v>
      </c>
      <c r="K486" s="139">
        <v>23916.15</v>
      </c>
      <c r="L486" s="139">
        <v>23916.15</v>
      </c>
      <c r="M486" s="139">
        <v>2680</v>
      </c>
      <c r="N486" s="139">
        <v>16101.71</v>
      </c>
      <c r="O486" s="139">
        <v>179725</v>
      </c>
      <c r="P486" s="140">
        <v>38575</v>
      </c>
      <c r="Q486" s="138">
        <v>45169</v>
      </c>
      <c r="AR486">
        <f t="shared" si="30"/>
        <v>0</v>
      </c>
      <c r="AS486">
        <f t="shared" si="31"/>
        <v>0</v>
      </c>
      <c r="AT486">
        <f t="shared" si="29"/>
        <v>0</v>
      </c>
    </row>
    <row r="487" spans="2:46" ht="15.75" customHeight="1" thickBot="1">
      <c r="B487" t="str">
        <f t="shared" si="28"/>
        <v>SHRIRAMFIN4516945169</v>
      </c>
      <c r="C487" s="137" t="s">
        <v>226</v>
      </c>
      <c r="D487" s="137" t="s">
        <v>187</v>
      </c>
      <c r="E487" s="138">
        <v>45225</v>
      </c>
      <c r="F487" s="139">
        <v>0</v>
      </c>
      <c r="G487" s="137" t="s">
        <v>223</v>
      </c>
      <c r="H487" s="139">
        <v>24125</v>
      </c>
      <c r="I487" s="139">
        <v>24300</v>
      </c>
      <c r="J487" s="139">
        <v>24125</v>
      </c>
      <c r="K487" s="139">
        <v>24127.95</v>
      </c>
      <c r="L487" s="139">
        <v>24064.45</v>
      </c>
      <c r="M487" s="139">
        <v>4</v>
      </c>
      <c r="N487" s="139">
        <v>24.18</v>
      </c>
      <c r="O487" s="139">
        <v>350</v>
      </c>
      <c r="P487" s="139">
        <v>75</v>
      </c>
      <c r="Q487" s="138">
        <v>45169</v>
      </c>
      <c r="AR487">
        <f t="shared" si="30"/>
        <v>7067400</v>
      </c>
      <c r="AS487">
        <f t="shared" si="31"/>
        <v>-98400</v>
      </c>
      <c r="AT487">
        <f t="shared" si="29"/>
        <v>7165800</v>
      </c>
    </row>
    <row r="488" spans="2:46" ht="15.75" customHeight="1" thickBot="1">
      <c r="B488" t="str">
        <f t="shared" si="28"/>
        <v>SHRIRAMFIN4516945197</v>
      </c>
      <c r="C488" s="137" t="s">
        <v>226</v>
      </c>
      <c r="D488" s="137" t="s">
        <v>188</v>
      </c>
      <c r="E488" s="138">
        <v>45169</v>
      </c>
      <c r="F488" s="139">
        <v>0</v>
      </c>
      <c r="G488" s="137" t="s">
        <v>223</v>
      </c>
      <c r="H488" s="139">
        <v>1880.6</v>
      </c>
      <c r="I488" s="139">
        <v>1938.45</v>
      </c>
      <c r="J488" s="139">
        <v>1880.6</v>
      </c>
      <c r="K488" s="139">
        <v>1923.9</v>
      </c>
      <c r="L488" s="139">
        <v>1928.3</v>
      </c>
      <c r="M488" s="139">
        <v>1919</v>
      </c>
      <c r="N488" s="139">
        <v>22005.16</v>
      </c>
      <c r="O488" s="139">
        <v>348600</v>
      </c>
      <c r="P488" s="140">
        <v>-601200</v>
      </c>
      <c r="Q488" s="138">
        <v>45169</v>
      </c>
      <c r="AR488">
        <f t="shared" si="30"/>
        <v>0</v>
      </c>
      <c r="AS488">
        <f t="shared" si="31"/>
        <v>0</v>
      </c>
      <c r="AT488">
        <f t="shared" si="29"/>
        <v>0</v>
      </c>
    </row>
    <row r="489" spans="2:46" ht="15.75" customHeight="1" thickBot="1">
      <c r="B489" t="str">
        <f t="shared" si="28"/>
        <v>SHRIRAMFIN4516945225</v>
      </c>
      <c r="C489" s="137" t="s">
        <v>226</v>
      </c>
      <c r="D489" s="137" t="s">
        <v>188</v>
      </c>
      <c r="E489" s="138">
        <v>45197</v>
      </c>
      <c r="F489" s="139">
        <v>0</v>
      </c>
      <c r="G489" s="137" t="s">
        <v>223</v>
      </c>
      <c r="H489" s="139">
        <v>1906.2</v>
      </c>
      <c r="I489" s="139">
        <v>1945.75</v>
      </c>
      <c r="J489" s="139">
        <v>1902.25</v>
      </c>
      <c r="K489" s="139">
        <v>1938.65</v>
      </c>
      <c r="L489" s="139">
        <v>1938.65</v>
      </c>
      <c r="M489" s="139">
        <v>4585</v>
      </c>
      <c r="N489" s="139">
        <v>53023.93</v>
      </c>
      <c r="O489" s="139">
        <v>6683400</v>
      </c>
      <c r="P489" s="140">
        <v>502200</v>
      </c>
      <c r="Q489" s="138">
        <v>45169</v>
      </c>
      <c r="AR489">
        <f t="shared" si="30"/>
        <v>0</v>
      </c>
      <c r="AS489" s="76">
        <f t="shared" si="31"/>
        <v>0</v>
      </c>
      <c r="AT489" s="76">
        <f t="shared" si="29"/>
        <v>0</v>
      </c>
    </row>
    <row r="490" spans="2:46" ht="15.75" customHeight="1" thickBot="1">
      <c r="B490" t="str">
        <f t="shared" si="28"/>
        <v>SIEMENS4516945169</v>
      </c>
      <c r="C490" s="137" t="s">
        <v>226</v>
      </c>
      <c r="D490" s="137" t="s">
        <v>188</v>
      </c>
      <c r="E490" s="138">
        <v>45225</v>
      </c>
      <c r="F490" s="139">
        <v>0</v>
      </c>
      <c r="G490" s="137" t="s">
        <v>223</v>
      </c>
      <c r="H490" s="139">
        <v>1921.55</v>
      </c>
      <c r="I490" s="139">
        <v>1948</v>
      </c>
      <c r="J490" s="139">
        <v>1921.55</v>
      </c>
      <c r="K490" s="139">
        <v>1947.7</v>
      </c>
      <c r="L490" s="139">
        <v>1947.7</v>
      </c>
      <c r="M490" s="139">
        <v>18</v>
      </c>
      <c r="N490" s="139">
        <v>208.83</v>
      </c>
      <c r="O490" s="139">
        <v>35400</v>
      </c>
      <c r="P490" s="139">
        <v>600</v>
      </c>
      <c r="Q490" s="138">
        <v>45169</v>
      </c>
      <c r="AR490">
        <f t="shared" si="30"/>
        <v>1730025</v>
      </c>
      <c r="AS490">
        <f t="shared" si="31"/>
        <v>-172975</v>
      </c>
      <c r="AT490">
        <f t="shared" si="29"/>
        <v>1903000</v>
      </c>
    </row>
    <row r="491" spans="2:46" ht="15.75" customHeight="1" thickBot="1">
      <c r="B491" t="str">
        <f t="shared" si="28"/>
        <v>SIEMENS4516945197</v>
      </c>
      <c r="C491" s="137" t="s">
        <v>226</v>
      </c>
      <c r="D491" s="137" t="s">
        <v>189</v>
      </c>
      <c r="E491" s="138">
        <v>45169</v>
      </c>
      <c r="F491" s="139">
        <v>0</v>
      </c>
      <c r="G491" s="137" t="s">
        <v>223</v>
      </c>
      <c r="H491" s="139">
        <v>3865</v>
      </c>
      <c r="I491" s="139">
        <v>3987</v>
      </c>
      <c r="J491" s="139">
        <v>3865</v>
      </c>
      <c r="K491" s="139">
        <v>3927.25</v>
      </c>
      <c r="L491" s="139">
        <v>3922.1</v>
      </c>
      <c r="M491" s="139">
        <v>1951</v>
      </c>
      <c r="N491" s="139">
        <v>21070.03</v>
      </c>
      <c r="O491" s="139">
        <v>129250</v>
      </c>
      <c r="P491" s="140">
        <v>-204875</v>
      </c>
      <c r="Q491" s="138">
        <v>45169</v>
      </c>
      <c r="AR491">
        <f t="shared" si="30"/>
        <v>0</v>
      </c>
      <c r="AS491">
        <f t="shared" si="31"/>
        <v>0</v>
      </c>
      <c r="AT491">
        <f t="shared" si="29"/>
        <v>0</v>
      </c>
    </row>
    <row r="492" spans="2:46" ht="15.75" customHeight="1" thickBot="1">
      <c r="B492" t="str">
        <f t="shared" si="28"/>
        <v>SIEMENS4516945225</v>
      </c>
      <c r="C492" s="137" t="s">
        <v>226</v>
      </c>
      <c r="D492" s="137" t="s">
        <v>189</v>
      </c>
      <c r="E492" s="138">
        <v>45197</v>
      </c>
      <c r="F492" s="139">
        <v>0</v>
      </c>
      <c r="G492" s="137" t="s">
        <v>223</v>
      </c>
      <c r="H492" s="139">
        <v>3841.65</v>
      </c>
      <c r="I492" s="139">
        <v>4007.8</v>
      </c>
      <c r="J492" s="139">
        <v>3841.65</v>
      </c>
      <c r="K492" s="139">
        <v>3954.65</v>
      </c>
      <c r="L492" s="139">
        <v>3954.65</v>
      </c>
      <c r="M492" s="139">
        <v>3845</v>
      </c>
      <c r="N492" s="139">
        <v>41822.69</v>
      </c>
      <c r="O492" s="139">
        <v>1574100</v>
      </c>
      <c r="P492" s="140">
        <v>25300</v>
      </c>
      <c r="Q492" s="138">
        <v>45169</v>
      </c>
      <c r="AR492">
        <f t="shared" si="30"/>
        <v>0</v>
      </c>
      <c r="AS492">
        <f t="shared" si="31"/>
        <v>0</v>
      </c>
      <c r="AT492">
        <f t="shared" si="29"/>
        <v>0</v>
      </c>
    </row>
    <row r="493" spans="2:46" ht="15.75" customHeight="1" thickBot="1">
      <c r="B493" t="str">
        <f t="shared" si="28"/>
        <v>SRF4516945169</v>
      </c>
      <c r="C493" s="137" t="s">
        <v>226</v>
      </c>
      <c r="D493" s="137" t="s">
        <v>189</v>
      </c>
      <c r="E493" s="138">
        <v>45225</v>
      </c>
      <c r="F493" s="139">
        <v>0</v>
      </c>
      <c r="G493" s="137" t="s">
        <v>223</v>
      </c>
      <c r="H493" s="139">
        <v>3924</v>
      </c>
      <c r="I493" s="139">
        <v>4020</v>
      </c>
      <c r="J493" s="139">
        <v>3924</v>
      </c>
      <c r="K493" s="139">
        <v>3970</v>
      </c>
      <c r="L493" s="139">
        <v>3970</v>
      </c>
      <c r="M493" s="139">
        <v>51</v>
      </c>
      <c r="N493" s="139">
        <v>558.34</v>
      </c>
      <c r="O493" s="139">
        <v>26675</v>
      </c>
      <c r="P493" s="140">
        <v>6600</v>
      </c>
      <c r="Q493" s="138">
        <v>45169</v>
      </c>
      <c r="AR493">
        <f t="shared" si="30"/>
        <v>3784500</v>
      </c>
      <c r="AS493">
        <f t="shared" si="31"/>
        <v>76125</v>
      </c>
      <c r="AT493">
        <f t="shared" si="29"/>
        <v>3708375</v>
      </c>
    </row>
    <row r="494" spans="2:46" ht="15.75" customHeight="1" thickBot="1">
      <c r="B494" t="str">
        <f t="shared" si="28"/>
        <v>SRF4516945197</v>
      </c>
      <c r="C494" s="137" t="s">
        <v>226</v>
      </c>
      <c r="D494" s="137" t="s">
        <v>190</v>
      </c>
      <c r="E494" s="138">
        <v>45169</v>
      </c>
      <c r="F494" s="139">
        <v>0</v>
      </c>
      <c r="G494" s="137" t="s">
        <v>223</v>
      </c>
      <c r="H494" s="139">
        <v>2362.1999999999998</v>
      </c>
      <c r="I494" s="139">
        <v>2373.0500000000002</v>
      </c>
      <c r="J494" s="139">
        <v>2346</v>
      </c>
      <c r="K494" s="139">
        <v>2353.5</v>
      </c>
      <c r="L494" s="139">
        <v>2356.5</v>
      </c>
      <c r="M494" s="139">
        <v>4023</v>
      </c>
      <c r="N494" s="139">
        <v>35649.89</v>
      </c>
      <c r="O494" s="139">
        <v>138000</v>
      </c>
      <c r="P494" s="140">
        <v>-692250</v>
      </c>
      <c r="Q494" s="138">
        <v>45169</v>
      </c>
      <c r="AR494">
        <f t="shared" si="30"/>
        <v>0</v>
      </c>
      <c r="AS494">
        <f t="shared" si="31"/>
        <v>0</v>
      </c>
      <c r="AT494">
        <f t="shared" si="29"/>
        <v>0</v>
      </c>
    </row>
    <row r="495" spans="2:46" ht="15.75" customHeight="1" thickBot="1">
      <c r="B495" t="str">
        <f t="shared" si="28"/>
        <v>SRF4516945225</v>
      </c>
      <c r="C495" s="137" t="s">
        <v>226</v>
      </c>
      <c r="D495" s="137" t="s">
        <v>190</v>
      </c>
      <c r="E495" s="138">
        <v>45197</v>
      </c>
      <c r="F495" s="139">
        <v>0</v>
      </c>
      <c r="G495" s="137" t="s">
        <v>223</v>
      </c>
      <c r="H495" s="139">
        <v>2385</v>
      </c>
      <c r="I495" s="139">
        <v>2391.8000000000002</v>
      </c>
      <c r="J495" s="139">
        <v>2365</v>
      </c>
      <c r="K495" s="139">
        <v>2371.9499999999998</v>
      </c>
      <c r="L495" s="139">
        <v>2371.9499999999998</v>
      </c>
      <c r="M495" s="139">
        <v>4760</v>
      </c>
      <c r="N495" s="139">
        <v>42475.23</v>
      </c>
      <c r="O495" s="139">
        <v>3612750</v>
      </c>
      <c r="P495" s="140">
        <v>759750</v>
      </c>
      <c r="Q495" s="138">
        <v>45169</v>
      </c>
      <c r="AR495">
        <f t="shared" si="30"/>
        <v>0</v>
      </c>
      <c r="AS495">
        <f t="shared" si="31"/>
        <v>0</v>
      </c>
      <c r="AT495">
        <f t="shared" si="29"/>
        <v>0</v>
      </c>
    </row>
    <row r="496" spans="2:46" ht="15.75" customHeight="1" thickBot="1">
      <c r="B496" t="str">
        <f t="shared" si="28"/>
        <v>SUNPHARMA4516945169</v>
      </c>
      <c r="C496" s="137" t="s">
        <v>226</v>
      </c>
      <c r="D496" s="137" t="s">
        <v>190</v>
      </c>
      <c r="E496" s="138">
        <v>45225</v>
      </c>
      <c r="F496" s="139">
        <v>0</v>
      </c>
      <c r="G496" s="137" t="s">
        <v>223</v>
      </c>
      <c r="H496" s="139">
        <v>2395.85</v>
      </c>
      <c r="I496" s="139">
        <v>2402.4</v>
      </c>
      <c r="J496" s="139">
        <v>2383.3000000000002</v>
      </c>
      <c r="K496" s="139">
        <v>2388</v>
      </c>
      <c r="L496" s="139">
        <v>2388</v>
      </c>
      <c r="M496" s="139">
        <v>33</v>
      </c>
      <c r="N496" s="139">
        <v>296.20999999999998</v>
      </c>
      <c r="O496" s="139">
        <v>33750</v>
      </c>
      <c r="P496" s="140">
        <v>8625</v>
      </c>
      <c r="Q496" s="138">
        <v>45169</v>
      </c>
      <c r="AR496">
        <f t="shared" si="30"/>
        <v>23928800</v>
      </c>
      <c r="AS496">
        <f t="shared" si="31"/>
        <v>-6300</v>
      </c>
      <c r="AT496">
        <f t="shared" si="29"/>
        <v>23935100</v>
      </c>
    </row>
    <row r="497" spans="2:46" ht="15.75" customHeight="1" thickBot="1">
      <c r="B497" t="str">
        <f t="shared" si="28"/>
        <v>SUNPHARMA4516945197</v>
      </c>
      <c r="C497" s="137" t="s">
        <v>226</v>
      </c>
      <c r="D497" s="137" t="s">
        <v>36</v>
      </c>
      <c r="E497" s="138">
        <v>45169</v>
      </c>
      <c r="F497" s="139">
        <v>0</v>
      </c>
      <c r="G497" s="137" t="s">
        <v>223</v>
      </c>
      <c r="H497" s="139">
        <v>1112.4000000000001</v>
      </c>
      <c r="I497" s="139">
        <v>1113.3499999999999</v>
      </c>
      <c r="J497" s="139">
        <v>1099.7</v>
      </c>
      <c r="K497" s="139">
        <v>1110.3</v>
      </c>
      <c r="L497" s="139">
        <v>1111.5999999999999</v>
      </c>
      <c r="M497" s="139">
        <v>10605</v>
      </c>
      <c r="N497" s="139">
        <v>82111.78</v>
      </c>
      <c r="O497" s="139">
        <v>1149400</v>
      </c>
      <c r="P497" s="140">
        <v>-3899700</v>
      </c>
      <c r="Q497" s="138">
        <v>45169</v>
      </c>
      <c r="AR497">
        <f t="shared" si="30"/>
        <v>0</v>
      </c>
      <c r="AS497">
        <f t="shared" si="31"/>
        <v>0</v>
      </c>
      <c r="AT497">
        <f t="shared" si="29"/>
        <v>0</v>
      </c>
    </row>
    <row r="498" spans="2:46" ht="15.75" customHeight="1" thickBot="1">
      <c r="B498" t="str">
        <f t="shared" si="28"/>
        <v>SUNPHARMA4516945225</v>
      </c>
      <c r="C498" s="137" t="s">
        <v>226</v>
      </c>
      <c r="D498" s="137" t="s">
        <v>36</v>
      </c>
      <c r="E498" s="138">
        <v>45197</v>
      </c>
      <c r="F498" s="139">
        <v>0</v>
      </c>
      <c r="G498" s="137" t="s">
        <v>223</v>
      </c>
      <c r="H498" s="139">
        <v>1121.4000000000001</v>
      </c>
      <c r="I498" s="139">
        <v>1122.25</v>
      </c>
      <c r="J498" s="139">
        <v>1106.25</v>
      </c>
      <c r="K498" s="139">
        <v>1116.55</v>
      </c>
      <c r="L498" s="139">
        <v>1116.55</v>
      </c>
      <c r="M498" s="139">
        <v>12573</v>
      </c>
      <c r="N498" s="139">
        <v>98031.81</v>
      </c>
      <c r="O498" s="139">
        <v>22743700</v>
      </c>
      <c r="P498" s="140">
        <v>3889200</v>
      </c>
      <c r="Q498" s="138">
        <v>45169</v>
      </c>
      <c r="AR498">
        <f t="shared" si="30"/>
        <v>0</v>
      </c>
      <c r="AS498">
        <f t="shared" si="31"/>
        <v>0</v>
      </c>
      <c r="AT498">
        <f t="shared" si="29"/>
        <v>0</v>
      </c>
    </row>
    <row r="499" spans="2:46" ht="15.75" customHeight="1" thickBot="1">
      <c r="B499" t="str">
        <f t="shared" si="28"/>
        <v>SUNTV4516945169</v>
      </c>
      <c r="C499" s="137" t="s">
        <v>226</v>
      </c>
      <c r="D499" s="137" t="s">
        <v>36</v>
      </c>
      <c r="E499" s="138">
        <v>45225</v>
      </c>
      <c r="F499" s="139">
        <v>0</v>
      </c>
      <c r="G499" s="137" t="s">
        <v>223</v>
      </c>
      <c r="H499" s="139">
        <v>1124.0999999999999</v>
      </c>
      <c r="I499" s="139">
        <v>1127.5</v>
      </c>
      <c r="J499" s="139">
        <v>1112.75</v>
      </c>
      <c r="K499" s="139">
        <v>1126.5</v>
      </c>
      <c r="L499" s="139">
        <v>1126.5</v>
      </c>
      <c r="M499" s="139">
        <v>18</v>
      </c>
      <c r="N499" s="139">
        <v>141.13999999999999</v>
      </c>
      <c r="O499" s="139">
        <v>35700</v>
      </c>
      <c r="P499" s="140">
        <v>4200</v>
      </c>
      <c r="Q499" s="138">
        <v>45169</v>
      </c>
      <c r="AR499">
        <f t="shared" si="30"/>
        <v>8478000</v>
      </c>
      <c r="AS499">
        <f t="shared" si="31"/>
        <v>613500</v>
      </c>
      <c r="AT499">
        <f t="shared" si="29"/>
        <v>7864500</v>
      </c>
    </row>
    <row r="500" spans="2:46" ht="15.75" customHeight="1" thickBot="1">
      <c r="B500" t="str">
        <f t="shared" si="28"/>
        <v>SUNTV4516945197</v>
      </c>
      <c r="C500" s="137" t="s">
        <v>226</v>
      </c>
      <c r="D500" s="137" t="s">
        <v>191</v>
      </c>
      <c r="E500" s="138">
        <v>45169</v>
      </c>
      <c r="F500" s="139">
        <v>0</v>
      </c>
      <c r="G500" s="137" t="s">
        <v>223</v>
      </c>
      <c r="H500" s="139">
        <v>618.45000000000005</v>
      </c>
      <c r="I500" s="139">
        <v>634.9</v>
      </c>
      <c r="J500" s="139">
        <v>613.5</v>
      </c>
      <c r="K500" s="139">
        <v>617.25</v>
      </c>
      <c r="L500" s="139">
        <v>617</v>
      </c>
      <c r="M500" s="139">
        <v>3889</v>
      </c>
      <c r="N500" s="139">
        <v>36165.17</v>
      </c>
      <c r="O500" s="139">
        <v>591000</v>
      </c>
      <c r="P500" s="140">
        <v>-2949000</v>
      </c>
      <c r="Q500" s="138">
        <v>45169</v>
      </c>
      <c r="AR500">
        <f t="shared" si="30"/>
        <v>0</v>
      </c>
      <c r="AS500">
        <f t="shared" si="31"/>
        <v>0</v>
      </c>
      <c r="AT500">
        <f t="shared" si="29"/>
        <v>0</v>
      </c>
    </row>
    <row r="501" spans="2:46" ht="15.75" customHeight="1" thickBot="1">
      <c r="B501" t="str">
        <f t="shared" si="28"/>
        <v>SUNTV4516945225</v>
      </c>
      <c r="C501" s="137" t="s">
        <v>226</v>
      </c>
      <c r="D501" s="137" t="s">
        <v>191</v>
      </c>
      <c r="E501" s="138">
        <v>45197</v>
      </c>
      <c r="F501" s="139">
        <v>0</v>
      </c>
      <c r="G501" s="137" t="s">
        <v>223</v>
      </c>
      <c r="H501" s="139">
        <v>623</v>
      </c>
      <c r="I501" s="139">
        <v>632.4</v>
      </c>
      <c r="J501" s="139">
        <v>618</v>
      </c>
      <c r="K501" s="139">
        <v>622.1</v>
      </c>
      <c r="L501" s="139">
        <v>622.1</v>
      </c>
      <c r="M501" s="139">
        <v>5355</v>
      </c>
      <c r="N501" s="139">
        <v>50184.53</v>
      </c>
      <c r="O501" s="139">
        <v>7789500</v>
      </c>
      <c r="P501" s="140">
        <v>3510000</v>
      </c>
      <c r="Q501" s="138">
        <v>45169</v>
      </c>
      <c r="AR501">
        <f t="shared" si="30"/>
        <v>0</v>
      </c>
      <c r="AS501">
        <f t="shared" si="31"/>
        <v>0</v>
      </c>
      <c r="AT501">
        <f t="shared" si="29"/>
        <v>0</v>
      </c>
    </row>
    <row r="502" spans="2:46" ht="15.75" customHeight="1" thickBot="1">
      <c r="B502" t="str">
        <f t="shared" si="28"/>
        <v>SYNGENE4516945169</v>
      </c>
      <c r="C502" s="137" t="s">
        <v>226</v>
      </c>
      <c r="D502" s="137" t="s">
        <v>191</v>
      </c>
      <c r="E502" s="138">
        <v>45225</v>
      </c>
      <c r="F502" s="139">
        <v>0</v>
      </c>
      <c r="G502" s="137" t="s">
        <v>223</v>
      </c>
      <c r="H502" s="139">
        <v>637.1</v>
      </c>
      <c r="I502" s="139">
        <v>637.1</v>
      </c>
      <c r="J502" s="139">
        <v>620.35</v>
      </c>
      <c r="K502" s="139">
        <v>626.35</v>
      </c>
      <c r="L502" s="139">
        <v>626.35</v>
      </c>
      <c r="M502" s="139">
        <v>71</v>
      </c>
      <c r="N502" s="139">
        <v>667.66</v>
      </c>
      <c r="O502" s="141">
        <v>97500</v>
      </c>
      <c r="P502" s="140">
        <v>52500</v>
      </c>
      <c r="Q502" s="138">
        <v>45169</v>
      </c>
      <c r="AR502">
        <f t="shared" si="30"/>
        <v>4308000</v>
      </c>
      <c r="AS502">
        <f t="shared" si="31"/>
        <v>-110000</v>
      </c>
      <c r="AT502">
        <f t="shared" si="29"/>
        <v>4418000</v>
      </c>
    </row>
    <row r="503" spans="2:46" ht="15.75" customHeight="1" thickBot="1">
      <c r="B503" t="str">
        <f t="shared" si="28"/>
        <v>SYNGENE4516945197</v>
      </c>
      <c r="C503" s="137" t="s">
        <v>226</v>
      </c>
      <c r="D503" s="137" t="s">
        <v>192</v>
      </c>
      <c r="E503" s="138">
        <v>45169</v>
      </c>
      <c r="F503" s="139">
        <v>0</v>
      </c>
      <c r="G503" s="137" t="s">
        <v>223</v>
      </c>
      <c r="H503" s="139">
        <v>773.7</v>
      </c>
      <c r="I503" s="139">
        <v>779.7</v>
      </c>
      <c r="J503" s="139">
        <v>763</v>
      </c>
      <c r="K503" s="139">
        <v>772.25</v>
      </c>
      <c r="L503" s="139">
        <v>774.05</v>
      </c>
      <c r="M503" s="139">
        <v>2760</v>
      </c>
      <c r="N503" s="139">
        <v>21246.17</v>
      </c>
      <c r="O503" s="139">
        <v>273000</v>
      </c>
      <c r="P503" s="140">
        <v>-1158000</v>
      </c>
      <c r="Q503" s="138">
        <v>45169</v>
      </c>
      <c r="AR503">
        <f t="shared" si="30"/>
        <v>0</v>
      </c>
      <c r="AS503">
        <f t="shared" si="31"/>
        <v>0</v>
      </c>
      <c r="AT503">
        <f t="shared" si="29"/>
        <v>0</v>
      </c>
    </row>
    <row r="504" spans="2:46" ht="15.75" customHeight="1" thickBot="1">
      <c r="B504" t="str">
        <f t="shared" si="28"/>
        <v>SYNGENE4516945225</v>
      </c>
      <c r="C504" s="137" t="s">
        <v>226</v>
      </c>
      <c r="D504" s="137" t="s">
        <v>192</v>
      </c>
      <c r="E504" s="138">
        <v>45197</v>
      </c>
      <c r="F504" s="139">
        <v>0</v>
      </c>
      <c r="G504" s="137" t="s">
        <v>223</v>
      </c>
      <c r="H504" s="139">
        <v>779.4</v>
      </c>
      <c r="I504" s="139">
        <v>780.8</v>
      </c>
      <c r="J504" s="139">
        <v>768.35</v>
      </c>
      <c r="K504" s="139">
        <v>777.75</v>
      </c>
      <c r="L504" s="139">
        <v>777.75</v>
      </c>
      <c r="M504" s="139">
        <v>2428</v>
      </c>
      <c r="N504" s="139">
        <v>18824.55</v>
      </c>
      <c r="O504" s="139">
        <v>4016000</v>
      </c>
      <c r="P504" s="140">
        <v>1048000</v>
      </c>
      <c r="Q504" s="138">
        <v>45169</v>
      </c>
      <c r="AR504">
        <f t="shared" si="30"/>
        <v>0</v>
      </c>
      <c r="AS504">
        <f t="shared" si="31"/>
        <v>0</v>
      </c>
      <c r="AT504">
        <f t="shared" si="29"/>
        <v>0</v>
      </c>
    </row>
    <row r="505" spans="2:46" ht="15.75" customHeight="1" thickBot="1">
      <c r="B505" t="str">
        <f t="shared" si="28"/>
        <v>TATACHEM4516945169</v>
      </c>
      <c r="C505" s="137" t="s">
        <v>226</v>
      </c>
      <c r="D505" s="137" t="s">
        <v>192</v>
      </c>
      <c r="E505" s="138">
        <v>45225</v>
      </c>
      <c r="F505" s="139">
        <v>0</v>
      </c>
      <c r="G505" s="137" t="s">
        <v>223</v>
      </c>
      <c r="H505" s="139">
        <v>780</v>
      </c>
      <c r="I505" s="139">
        <v>780</v>
      </c>
      <c r="J505" s="139">
        <v>776</v>
      </c>
      <c r="K505" s="139">
        <v>776</v>
      </c>
      <c r="L505" s="139">
        <v>782.65</v>
      </c>
      <c r="M505" s="139">
        <v>4</v>
      </c>
      <c r="N505" s="139">
        <v>31.17</v>
      </c>
      <c r="O505" s="139">
        <v>19000</v>
      </c>
      <c r="P505" s="139">
        <v>0</v>
      </c>
      <c r="Q505" s="138">
        <v>45169</v>
      </c>
      <c r="AR505">
        <f t="shared" si="30"/>
        <v>8378700</v>
      </c>
      <c r="AS505">
        <f t="shared" si="31"/>
        <v>-659450</v>
      </c>
      <c r="AT505">
        <f t="shared" si="29"/>
        <v>9038150</v>
      </c>
    </row>
    <row r="506" spans="2:46" ht="15.75" customHeight="1" thickBot="1">
      <c r="B506" t="str">
        <f t="shared" si="28"/>
        <v>TATACHEM4516945197</v>
      </c>
      <c r="C506" s="137" t="s">
        <v>226</v>
      </c>
      <c r="D506" s="137" t="s">
        <v>193</v>
      </c>
      <c r="E506" s="138">
        <v>45169</v>
      </c>
      <c r="F506" s="139">
        <v>0</v>
      </c>
      <c r="G506" s="137" t="s">
        <v>223</v>
      </c>
      <c r="H506" s="139">
        <v>1061.0999999999999</v>
      </c>
      <c r="I506" s="139">
        <v>1074</v>
      </c>
      <c r="J506" s="139">
        <v>1053.8</v>
      </c>
      <c r="K506" s="139">
        <v>1060.8499999999999</v>
      </c>
      <c r="L506" s="139">
        <v>1061.45</v>
      </c>
      <c r="M506" s="139">
        <v>3245</v>
      </c>
      <c r="N506" s="139">
        <v>18946.14</v>
      </c>
      <c r="O506" s="139">
        <v>486750</v>
      </c>
      <c r="P506" s="140">
        <v>-947100</v>
      </c>
      <c r="Q506" s="138">
        <v>45169</v>
      </c>
      <c r="AR506">
        <f t="shared" si="30"/>
        <v>0</v>
      </c>
      <c r="AS506">
        <f t="shared" si="31"/>
        <v>0</v>
      </c>
      <c r="AT506">
        <f t="shared" si="29"/>
        <v>0</v>
      </c>
    </row>
    <row r="507" spans="2:46" ht="15.75" customHeight="1" thickBot="1">
      <c r="B507" t="str">
        <f t="shared" si="28"/>
        <v>TATACHEM4516945225</v>
      </c>
      <c r="C507" s="137" t="s">
        <v>226</v>
      </c>
      <c r="D507" s="137" t="s">
        <v>193</v>
      </c>
      <c r="E507" s="138">
        <v>45197</v>
      </c>
      <c r="F507" s="139">
        <v>0</v>
      </c>
      <c r="G507" s="137" t="s">
        <v>223</v>
      </c>
      <c r="H507" s="139">
        <v>1065.2</v>
      </c>
      <c r="I507" s="139">
        <v>1076.4000000000001</v>
      </c>
      <c r="J507" s="139">
        <v>1058</v>
      </c>
      <c r="K507" s="139">
        <v>1068.3</v>
      </c>
      <c r="L507" s="139">
        <v>1068.3</v>
      </c>
      <c r="M507" s="139">
        <v>4880</v>
      </c>
      <c r="N507" s="139">
        <v>28623.119999999999</v>
      </c>
      <c r="O507" s="139">
        <v>7627400</v>
      </c>
      <c r="P507" s="140">
        <v>221650</v>
      </c>
      <c r="Q507" s="138">
        <v>45169</v>
      </c>
      <c r="AR507">
        <f t="shared" si="30"/>
        <v>0</v>
      </c>
      <c r="AS507">
        <f t="shared" si="31"/>
        <v>0</v>
      </c>
      <c r="AT507">
        <f t="shared" si="29"/>
        <v>0</v>
      </c>
    </row>
    <row r="508" spans="2:46" ht="15.75" customHeight="1" thickBot="1">
      <c r="B508" t="str">
        <f t="shared" si="28"/>
        <v>TATACOMM4516945169</v>
      </c>
      <c r="C508" s="137" t="s">
        <v>226</v>
      </c>
      <c r="D508" s="137" t="s">
        <v>193</v>
      </c>
      <c r="E508" s="138">
        <v>45225</v>
      </c>
      <c r="F508" s="139">
        <v>0</v>
      </c>
      <c r="G508" s="137" t="s">
        <v>223</v>
      </c>
      <c r="H508" s="139">
        <v>1071</v>
      </c>
      <c r="I508" s="139">
        <v>1079.4000000000001</v>
      </c>
      <c r="J508" s="139">
        <v>1063</v>
      </c>
      <c r="K508" s="139">
        <v>1071.05</v>
      </c>
      <c r="L508" s="139">
        <v>1071.05</v>
      </c>
      <c r="M508" s="139">
        <v>227</v>
      </c>
      <c r="N508" s="139">
        <v>1335.16</v>
      </c>
      <c r="O508" s="139">
        <v>264550</v>
      </c>
      <c r="P508" s="140">
        <v>66000</v>
      </c>
      <c r="Q508" s="138">
        <v>45169</v>
      </c>
      <c r="AR508">
        <f t="shared" si="30"/>
        <v>6448000</v>
      </c>
      <c r="AS508">
        <f t="shared" si="31"/>
        <v>1092500</v>
      </c>
      <c r="AT508">
        <f t="shared" si="29"/>
        <v>5355500</v>
      </c>
    </row>
    <row r="509" spans="2:46" ht="15.75" customHeight="1" thickBot="1">
      <c r="B509" t="str">
        <f t="shared" si="28"/>
        <v>TATACOMM4516945197</v>
      </c>
      <c r="C509" s="137" t="s">
        <v>226</v>
      </c>
      <c r="D509" s="137" t="s">
        <v>194</v>
      </c>
      <c r="E509" s="138">
        <v>45169</v>
      </c>
      <c r="F509" s="139">
        <v>0</v>
      </c>
      <c r="G509" s="137" t="s">
        <v>223</v>
      </c>
      <c r="H509" s="139">
        <v>1797.4</v>
      </c>
      <c r="I509" s="139">
        <v>1813.4</v>
      </c>
      <c r="J509" s="139">
        <v>1776.4</v>
      </c>
      <c r="K509" s="139">
        <v>1789.7</v>
      </c>
      <c r="L509" s="139">
        <v>1789.1</v>
      </c>
      <c r="M509" s="139">
        <v>2582</v>
      </c>
      <c r="N509" s="139">
        <v>23207.38</v>
      </c>
      <c r="O509" s="139">
        <v>461000</v>
      </c>
      <c r="P509" s="140">
        <v>-286500</v>
      </c>
      <c r="Q509" s="138">
        <v>45169</v>
      </c>
      <c r="AR509">
        <f t="shared" si="30"/>
        <v>0</v>
      </c>
      <c r="AS509">
        <f t="shared" si="31"/>
        <v>0</v>
      </c>
      <c r="AT509">
        <f t="shared" si="29"/>
        <v>0</v>
      </c>
    </row>
    <row r="510" spans="2:46" ht="15.75" customHeight="1" thickBot="1">
      <c r="B510" t="str">
        <f t="shared" si="28"/>
        <v>TATACOMM4516945225</v>
      </c>
      <c r="C510" s="137" t="s">
        <v>226</v>
      </c>
      <c r="D510" s="137" t="s">
        <v>194</v>
      </c>
      <c r="E510" s="138">
        <v>45197</v>
      </c>
      <c r="F510" s="139">
        <v>0</v>
      </c>
      <c r="G510" s="137" t="s">
        <v>223</v>
      </c>
      <c r="H510" s="139">
        <v>1816.05</v>
      </c>
      <c r="I510" s="139">
        <v>1828.45</v>
      </c>
      <c r="J510" s="139">
        <v>1790.1</v>
      </c>
      <c r="K510" s="139">
        <v>1803.55</v>
      </c>
      <c r="L510" s="139">
        <v>1803.55</v>
      </c>
      <c r="M510" s="139">
        <v>7974</v>
      </c>
      <c r="N510" s="139">
        <v>72052.87</v>
      </c>
      <c r="O510" s="139">
        <v>5951500</v>
      </c>
      <c r="P510" s="140">
        <v>1376500</v>
      </c>
      <c r="Q510" s="138">
        <v>45169</v>
      </c>
      <c r="AR510">
        <f t="shared" si="30"/>
        <v>0</v>
      </c>
      <c r="AS510">
        <f t="shared" si="31"/>
        <v>0</v>
      </c>
      <c r="AT510">
        <f t="shared" si="29"/>
        <v>0</v>
      </c>
    </row>
    <row r="511" spans="2:46" ht="15.75" customHeight="1" thickBot="1">
      <c r="B511" t="str">
        <f t="shared" si="28"/>
        <v>TATACONSUM4516945169</v>
      </c>
      <c r="C511" s="137" t="s">
        <v>226</v>
      </c>
      <c r="D511" s="137" t="s">
        <v>194</v>
      </c>
      <c r="E511" s="138">
        <v>45225</v>
      </c>
      <c r="F511" s="139">
        <v>0</v>
      </c>
      <c r="G511" s="137" t="s">
        <v>223</v>
      </c>
      <c r="H511" s="139">
        <v>1830.85</v>
      </c>
      <c r="I511" s="139">
        <v>1834</v>
      </c>
      <c r="J511" s="139">
        <v>1812</v>
      </c>
      <c r="K511" s="139">
        <v>1818.7</v>
      </c>
      <c r="L511" s="139">
        <v>1818.7</v>
      </c>
      <c r="M511" s="139">
        <v>12</v>
      </c>
      <c r="N511" s="139">
        <v>109.52</v>
      </c>
      <c r="O511" s="139">
        <v>35500</v>
      </c>
      <c r="P511" s="140">
        <v>2500</v>
      </c>
      <c r="Q511" s="138">
        <v>45169</v>
      </c>
      <c r="AR511">
        <f t="shared" si="30"/>
        <v>10403100</v>
      </c>
      <c r="AS511">
        <f t="shared" si="31"/>
        <v>435600</v>
      </c>
      <c r="AT511">
        <f t="shared" si="29"/>
        <v>9967500</v>
      </c>
    </row>
    <row r="512" spans="2:46" ht="15.75" customHeight="1" thickBot="1">
      <c r="B512" t="str">
        <f t="shared" si="28"/>
        <v>TATACONSUM4516945197</v>
      </c>
      <c r="C512" s="137" t="s">
        <v>226</v>
      </c>
      <c r="D512" s="137" t="s">
        <v>60</v>
      </c>
      <c r="E512" s="138">
        <v>45169</v>
      </c>
      <c r="F512" s="139">
        <v>0</v>
      </c>
      <c r="G512" s="137" t="s">
        <v>223</v>
      </c>
      <c r="H512" s="139">
        <v>847.55</v>
      </c>
      <c r="I512" s="139">
        <v>847.55</v>
      </c>
      <c r="J512" s="139">
        <v>828.95</v>
      </c>
      <c r="K512" s="139">
        <v>833.45</v>
      </c>
      <c r="L512" s="139">
        <v>834.35</v>
      </c>
      <c r="M512" s="139">
        <v>4395</v>
      </c>
      <c r="N512" s="139">
        <v>33152.93</v>
      </c>
      <c r="O512" s="139">
        <v>812700</v>
      </c>
      <c r="P512" s="140">
        <v>-2062800</v>
      </c>
      <c r="Q512" s="138">
        <v>45169</v>
      </c>
      <c r="AR512">
        <f t="shared" si="30"/>
        <v>0</v>
      </c>
      <c r="AS512">
        <f t="shared" si="31"/>
        <v>0</v>
      </c>
      <c r="AT512">
        <f t="shared" si="29"/>
        <v>0</v>
      </c>
    </row>
    <row r="513" spans="2:46" ht="15.75" customHeight="1" thickBot="1">
      <c r="B513" t="str">
        <f t="shared" si="28"/>
        <v>TATACONSUM4516945225</v>
      </c>
      <c r="C513" s="137" t="s">
        <v>226</v>
      </c>
      <c r="D513" s="137" t="s">
        <v>60</v>
      </c>
      <c r="E513" s="138">
        <v>45197</v>
      </c>
      <c r="F513" s="139">
        <v>0</v>
      </c>
      <c r="G513" s="137" t="s">
        <v>223</v>
      </c>
      <c r="H513" s="139">
        <v>853.6</v>
      </c>
      <c r="I513" s="139">
        <v>853.6</v>
      </c>
      <c r="J513" s="139">
        <v>835</v>
      </c>
      <c r="K513" s="139">
        <v>839.45</v>
      </c>
      <c r="L513" s="139">
        <v>839.45</v>
      </c>
      <c r="M513" s="139">
        <v>5947</v>
      </c>
      <c r="N513" s="139">
        <v>45164.83</v>
      </c>
      <c r="O513" s="139">
        <v>9563400</v>
      </c>
      <c r="P513" s="140">
        <v>2482200</v>
      </c>
      <c r="Q513" s="138">
        <v>45169</v>
      </c>
      <c r="AR513">
        <f t="shared" si="30"/>
        <v>0</v>
      </c>
      <c r="AS513">
        <f t="shared" si="31"/>
        <v>0</v>
      </c>
      <c r="AT513">
        <f t="shared" si="29"/>
        <v>0</v>
      </c>
    </row>
    <row r="514" spans="2:46" ht="15.75" customHeight="1" thickBot="1">
      <c r="B514" t="str">
        <f t="shared" ref="B514:B577" si="32">D515&amp;Q515&amp;E515</f>
        <v>TATAMOTORS4516945169</v>
      </c>
      <c r="C514" s="137" t="s">
        <v>226</v>
      </c>
      <c r="D514" s="137" t="s">
        <v>60</v>
      </c>
      <c r="E514" s="138">
        <v>45225</v>
      </c>
      <c r="F514" s="139">
        <v>0</v>
      </c>
      <c r="G514" s="137" t="s">
        <v>223</v>
      </c>
      <c r="H514" s="139">
        <v>856.35</v>
      </c>
      <c r="I514" s="139">
        <v>856.35</v>
      </c>
      <c r="J514" s="139">
        <v>842.55</v>
      </c>
      <c r="K514" s="139">
        <v>844.7</v>
      </c>
      <c r="L514" s="139">
        <v>844.7</v>
      </c>
      <c r="M514" s="139">
        <v>20</v>
      </c>
      <c r="N514" s="139">
        <v>152.88999999999999</v>
      </c>
      <c r="O514" s="139">
        <v>27000</v>
      </c>
      <c r="P514" s="140">
        <v>16200</v>
      </c>
      <c r="Q514" s="138">
        <v>45169</v>
      </c>
      <c r="AR514">
        <f t="shared" si="30"/>
        <v>70660050</v>
      </c>
      <c r="AS514">
        <f t="shared" si="31"/>
        <v>1769850</v>
      </c>
      <c r="AT514">
        <f t="shared" ref="AT514:AT577" si="33">AR514-AS514</f>
        <v>68890200</v>
      </c>
    </row>
    <row r="515" spans="2:46" ht="15.75" customHeight="1" thickBot="1">
      <c r="B515" t="str">
        <f t="shared" si="32"/>
        <v>TATAMOTORS4516945197</v>
      </c>
      <c r="C515" s="137" t="s">
        <v>226</v>
      </c>
      <c r="D515" s="137" t="s">
        <v>37</v>
      </c>
      <c r="E515" s="138">
        <v>45169</v>
      </c>
      <c r="F515" s="139">
        <v>0</v>
      </c>
      <c r="G515" s="137" t="s">
        <v>223</v>
      </c>
      <c r="H515" s="139">
        <v>606.75</v>
      </c>
      <c r="I515" s="139">
        <v>608.5</v>
      </c>
      <c r="J515" s="139">
        <v>599</v>
      </c>
      <c r="K515" s="139">
        <v>601.29999999999995</v>
      </c>
      <c r="L515" s="139">
        <v>601</v>
      </c>
      <c r="M515" s="139">
        <v>25744</v>
      </c>
      <c r="N515" s="139">
        <v>222138.69</v>
      </c>
      <c r="O515" s="139">
        <v>8842125</v>
      </c>
      <c r="P515" s="140">
        <v>-20599800</v>
      </c>
      <c r="Q515" s="138">
        <v>45169</v>
      </c>
      <c r="AR515">
        <f t="shared" ref="AR515:AR563" si="34">IF($AU$2&lt;&gt;5,NA(),IF(D516=D515,0,IF(AND(D518=D516,D517=D516),O516+O517+O518,IF(D517=D516,O517+O516,O516))))</f>
        <v>0</v>
      </c>
      <c r="AS515">
        <f t="shared" ref="AS515:AS563" si="35">IF($AU$2&lt;&gt;5,NA(),IF(D516=D515,0,IF(AND(D518=D516,D517=D516),P516+P517+P518,IF(D517=D516,P517+P516,P516))))</f>
        <v>0</v>
      </c>
      <c r="AT515">
        <f t="shared" si="33"/>
        <v>0</v>
      </c>
    </row>
    <row r="516" spans="2:46" ht="15.75" customHeight="1" thickBot="1">
      <c r="B516" t="str">
        <f t="shared" si="32"/>
        <v>TATAMOTORS4516945225</v>
      </c>
      <c r="C516" s="137" t="s">
        <v>226</v>
      </c>
      <c r="D516" s="137" t="s">
        <v>37</v>
      </c>
      <c r="E516" s="138">
        <v>45197</v>
      </c>
      <c r="F516" s="139">
        <v>0</v>
      </c>
      <c r="G516" s="137" t="s">
        <v>223</v>
      </c>
      <c r="H516" s="139">
        <v>611</v>
      </c>
      <c r="I516" s="139">
        <v>613.4</v>
      </c>
      <c r="J516" s="139">
        <v>603.85</v>
      </c>
      <c r="K516" s="139">
        <v>605.45000000000005</v>
      </c>
      <c r="L516" s="139">
        <v>605.45000000000005</v>
      </c>
      <c r="M516" s="139">
        <v>29738</v>
      </c>
      <c r="N516" s="139">
        <v>258191.4</v>
      </c>
      <c r="O516" s="139">
        <v>60385800</v>
      </c>
      <c r="P516" s="140">
        <v>21994875</v>
      </c>
      <c r="Q516" s="138">
        <v>45169</v>
      </c>
      <c r="AR516">
        <f t="shared" si="34"/>
        <v>0</v>
      </c>
      <c r="AS516">
        <f t="shared" si="35"/>
        <v>0</v>
      </c>
      <c r="AT516">
        <f t="shared" si="33"/>
        <v>0</v>
      </c>
    </row>
    <row r="517" spans="2:46" ht="15.75" customHeight="1" thickBot="1">
      <c r="B517" t="str">
        <f t="shared" si="32"/>
        <v>TATAPOWER4516945169</v>
      </c>
      <c r="C517" s="137" t="s">
        <v>226</v>
      </c>
      <c r="D517" s="137" t="s">
        <v>37</v>
      </c>
      <c r="E517" s="138">
        <v>45225</v>
      </c>
      <c r="F517" s="139">
        <v>0</v>
      </c>
      <c r="G517" s="137" t="s">
        <v>223</v>
      </c>
      <c r="H517" s="139">
        <v>617.20000000000005</v>
      </c>
      <c r="I517" s="139">
        <v>617.35</v>
      </c>
      <c r="J517" s="139">
        <v>608.29999999999995</v>
      </c>
      <c r="K517" s="139">
        <v>610</v>
      </c>
      <c r="L517" s="139">
        <v>610</v>
      </c>
      <c r="M517" s="139">
        <v>556</v>
      </c>
      <c r="N517" s="139">
        <v>4858.54</v>
      </c>
      <c r="O517" s="139">
        <v>1432125</v>
      </c>
      <c r="P517" s="140">
        <v>374775</v>
      </c>
      <c r="Q517" s="138">
        <v>45169</v>
      </c>
      <c r="AR517">
        <f t="shared" si="34"/>
        <v>95769000</v>
      </c>
      <c r="AS517">
        <f t="shared" si="35"/>
        <v>810000</v>
      </c>
      <c r="AT517">
        <f t="shared" si="33"/>
        <v>94959000</v>
      </c>
    </row>
    <row r="518" spans="2:46" ht="15.75" customHeight="1" thickBot="1">
      <c r="B518" t="str">
        <f t="shared" si="32"/>
        <v>TATAPOWER4516945197</v>
      </c>
      <c r="C518" s="137" t="s">
        <v>226</v>
      </c>
      <c r="D518" s="137" t="s">
        <v>195</v>
      </c>
      <c r="E518" s="138">
        <v>45169</v>
      </c>
      <c r="F518" s="139">
        <v>0</v>
      </c>
      <c r="G518" s="137" t="s">
        <v>223</v>
      </c>
      <c r="H518" s="139">
        <v>248</v>
      </c>
      <c r="I518" s="139">
        <v>249.9</v>
      </c>
      <c r="J518" s="139">
        <v>244.45</v>
      </c>
      <c r="K518" s="139">
        <v>245.4</v>
      </c>
      <c r="L518" s="139">
        <v>245.1</v>
      </c>
      <c r="M518" s="139">
        <v>8102</v>
      </c>
      <c r="N518" s="139">
        <v>67618.66</v>
      </c>
      <c r="O518" s="139">
        <v>2966625</v>
      </c>
      <c r="P518" s="140">
        <v>-15609375</v>
      </c>
      <c r="Q518" s="138">
        <v>45169</v>
      </c>
      <c r="AR518">
        <f t="shared" si="34"/>
        <v>0</v>
      </c>
      <c r="AS518">
        <f t="shared" si="35"/>
        <v>0</v>
      </c>
      <c r="AT518">
        <f t="shared" si="33"/>
        <v>0</v>
      </c>
    </row>
    <row r="519" spans="2:46" ht="15.75" customHeight="1" thickBot="1">
      <c r="B519" t="str">
        <f t="shared" si="32"/>
        <v>TATAPOWER4516945225</v>
      </c>
      <c r="C519" s="137" t="s">
        <v>226</v>
      </c>
      <c r="D519" s="137" t="s">
        <v>195</v>
      </c>
      <c r="E519" s="138">
        <v>45197</v>
      </c>
      <c r="F519" s="139">
        <v>0</v>
      </c>
      <c r="G519" s="137" t="s">
        <v>223</v>
      </c>
      <c r="H519" s="139">
        <v>249.7</v>
      </c>
      <c r="I519" s="139">
        <v>251.6</v>
      </c>
      <c r="J519" s="139">
        <v>246.2</v>
      </c>
      <c r="K519" s="139">
        <v>246.95</v>
      </c>
      <c r="L519" s="139">
        <v>246.95</v>
      </c>
      <c r="M519" s="139">
        <v>10857</v>
      </c>
      <c r="N519" s="139">
        <v>91203.96</v>
      </c>
      <c r="O519" s="139">
        <v>90790875</v>
      </c>
      <c r="P519" s="140">
        <v>16149375</v>
      </c>
      <c r="Q519" s="138">
        <v>45169</v>
      </c>
      <c r="AR519">
        <f t="shared" si="34"/>
        <v>0</v>
      </c>
      <c r="AS519">
        <f t="shared" si="35"/>
        <v>0</v>
      </c>
      <c r="AT519">
        <f t="shared" si="33"/>
        <v>0</v>
      </c>
    </row>
    <row r="520" spans="2:46" ht="15.75" customHeight="1" thickBot="1">
      <c r="B520" t="str">
        <f t="shared" si="32"/>
        <v>TATASTEEL4516945169</v>
      </c>
      <c r="C520" s="137" t="s">
        <v>226</v>
      </c>
      <c r="D520" s="137" t="s">
        <v>195</v>
      </c>
      <c r="E520" s="138">
        <v>45225</v>
      </c>
      <c r="F520" s="139">
        <v>0</v>
      </c>
      <c r="G520" s="137" t="s">
        <v>223</v>
      </c>
      <c r="H520" s="139">
        <v>251.05</v>
      </c>
      <c r="I520" s="139">
        <v>253.3</v>
      </c>
      <c r="J520" s="139">
        <v>248.1</v>
      </c>
      <c r="K520" s="139">
        <v>248.85</v>
      </c>
      <c r="L520" s="139">
        <v>248.85</v>
      </c>
      <c r="M520" s="139">
        <v>221</v>
      </c>
      <c r="N520" s="139">
        <v>1871.12</v>
      </c>
      <c r="O520" s="139">
        <v>2011500</v>
      </c>
      <c r="P520" s="140">
        <v>270000</v>
      </c>
      <c r="Q520" s="138">
        <v>45169</v>
      </c>
      <c r="AR520">
        <f t="shared" si="34"/>
        <v>226213500</v>
      </c>
      <c r="AS520">
        <f t="shared" si="35"/>
        <v>-984500</v>
      </c>
      <c r="AT520">
        <f t="shared" si="33"/>
        <v>227198000</v>
      </c>
    </row>
    <row r="521" spans="2:46" ht="15.75" customHeight="1" thickBot="1">
      <c r="B521" t="str">
        <f t="shared" si="32"/>
        <v>TATASTEEL4516945197</v>
      </c>
      <c r="C521" s="137" t="s">
        <v>226</v>
      </c>
      <c r="D521" s="137" t="s">
        <v>39</v>
      </c>
      <c r="E521" s="138">
        <v>45169</v>
      </c>
      <c r="F521" s="139">
        <v>0</v>
      </c>
      <c r="G521" s="137" t="s">
        <v>223</v>
      </c>
      <c r="H521" s="139">
        <v>122.45</v>
      </c>
      <c r="I521" s="139">
        <v>124.25</v>
      </c>
      <c r="J521" s="139">
        <v>121.95</v>
      </c>
      <c r="K521" s="139">
        <v>122.8</v>
      </c>
      <c r="L521" s="139">
        <v>122.9</v>
      </c>
      <c r="M521" s="139">
        <v>14140</v>
      </c>
      <c r="N521" s="139">
        <v>95204.71</v>
      </c>
      <c r="O521" s="141">
        <v>10600000</v>
      </c>
      <c r="P521" s="140">
        <v>-53630500</v>
      </c>
      <c r="Q521" s="138">
        <v>45169</v>
      </c>
      <c r="AR521">
        <f t="shared" si="34"/>
        <v>0</v>
      </c>
      <c r="AS521">
        <f t="shared" si="35"/>
        <v>0</v>
      </c>
      <c r="AT521">
        <f t="shared" si="33"/>
        <v>0</v>
      </c>
    </row>
    <row r="522" spans="2:46" ht="15.75" customHeight="1" thickBot="1">
      <c r="B522" t="str">
        <f t="shared" si="32"/>
        <v>TATASTEEL4516945225</v>
      </c>
      <c r="C522" s="137" t="s">
        <v>226</v>
      </c>
      <c r="D522" s="137" t="s">
        <v>39</v>
      </c>
      <c r="E522" s="138">
        <v>45197</v>
      </c>
      <c r="F522" s="139">
        <v>0</v>
      </c>
      <c r="G522" s="137" t="s">
        <v>223</v>
      </c>
      <c r="H522" s="139">
        <v>122.6</v>
      </c>
      <c r="I522" s="139">
        <v>124.05</v>
      </c>
      <c r="J522" s="139">
        <v>122.6</v>
      </c>
      <c r="K522" s="139">
        <v>123.6</v>
      </c>
      <c r="L522" s="139">
        <v>123.6</v>
      </c>
      <c r="M522" s="139">
        <v>19240</v>
      </c>
      <c r="N522" s="139">
        <v>130445.7</v>
      </c>
      <c r="O522" s="141">
        <v>212000000</v>
      </c>
      <c r="P522" s="140">
        <v>52140000</v>
      </c>
      <c r="Q522" s="138">
        <v>45169</v>
      </c>
      <c r="AR522">
        <f t="shared" si="34"/>
        <v>0</v>
      </c>
      <c r="AS522">
        <f t="shared" si="35"/>
        <v>0</v>
      </c>
      <c r="AT522">
        <f t="shared" si="33"/>
        <v>0</v>
      </c>
    </row>
    <row r="523" spans="2:46" ht="15.75" customHeight="1" thickBot="1">
      <c r="B523" t="str">
        <f t="shared" si="32"/>
        <v>TCS4516945169</v>
      </c>
      <c r="C523" s="137" t="s">
        <v>226</v>
      </c>
      <c r="D523" s="137" t="s">
        <v>39</v>
      </c>
      <c r="E523" s="138">
        <v>45225</v>
      </c>
      <c r="F523" s="139">
        <v>0</v>
      </c>
      <c r="G523" s="137" t="s">
        <v>223</v>
      </c>
      <c r="H523" s="139">
        <v>123.85</v>
      </c>
      <c r="I523" s="139">
        <v>124.7</v>
      </c>
      <c r="J523" s="139">
        <v>123.55</v>
      </c>
      <c r="K523" s="139">
        <v>124.25</v>
      </c>
      <c r="L523" s="139">
        <v>124.25</v>
      </c>
      <c r="M523" s="139">
        <v>355</v>
      </c>
      <c r="N523" s="139">
        <v>2422.46</v>
      </c>
      <c r="O523" s="139">
        <v>3613500</v>
      </c>
      <c r="P523" s="140">
        <v>506000</v>
      </c>
      <c r="Q523" s="138">
        <v>45169</v>
      </c>
      <c r="AR523">
        <f t="shared" si="34"/>
        <v>10416000</v>
      </c>
      <c r="AS523">
        <f t="shared" si="35"/>
        <v>945000</v>
      </c>
      <c r="AT523">
        <f t="shared" si="33"/>
        <v>9471000</v>
      </c>
    </row>
    <row r="524" spans="2:46" ht="15.75" customHeight="1" thickBot="1">
      <c r="B524" t="str">
        <f t="shared" si="32"/>
        <v>TCS4516945197</v>
      </c>
      <c r="C524" s="137" t="s">
        <v>226</v>
      </c>
      <c r="D524" s="137" t="s">
        <v>23</v>
      </c>
      <c r="E524" s="138">
        <v>45169</v>
      </c>
      <c r="F524" s="139">
        <v>0</v>
      </c>
      <c r="G524" s="137" t="s">
        <v>223</v>
      </c>
      <c r="H524" s="139">
        <v>3390.6</v>
      </c>
      <c r="I524" s="139">
        <v>3410.35</v>
      </c>
      <c r="J524" s="139">
        <v>3343.9</v>
      </c>
      <c r="K524" s="139">
        <v>3361.45</v>
      </c>
      <c r="L524" s="139">
        <v>3356.8</v>
      </c>
      <c r="M524" s="139">
        <v>16276</v>
      </c>
      <c r="N524" s="139">
        <v>96234.99</v>
      </c>
      <c r="O524" s="139">
        <v>516250</v>
      </c>
      <c r="P524" s="140">
        <v>-1622950</v>
      </c>
      <c r="Q524" s="138">
        <v>45169</v>
      </c>
      <c r="AR524">
        <f t="shared" si="34"/>
        <v>0</v>
      </c>
      <c r="AS524">
        <f t="shared" si="35"/>
        <v>0</v>
      </c>
      <c r="AT524">
        <f t="shared" si="33"/>
        <v>0</v>
      </c>
    </row>
    <row r="525" spans="2:46" ht="15.75" customHeight="1" thickBot="1">
      <c r="B525" t="str">
        <f t="shared" si="32"/>
        <v>TCS4516945225</v>
      </c>
      <c r="C525" s="137" t="s">
        <v>226</v>
      </c>
      <c r="D525" s="137" t="s">
        <v>23</v>
      </c>
      <c r="E525" s="138">
        <v>45197</v>
      </c>
      <c r="F525" s="139">
        <v>0</v>
      </c>
      <c r="G525" s="137" t="s">
        <v>223</v>
      </c>
      <c r="H525" s="139">
        <v>3407</v>
      </c>
      <c r="I525" s="139">
        <v>3433.4</v>
      </c>
      <c r="J525" s="139">
        <v>3365</v>
      </c>
      <c r="K525" s="139">
        <v>3380.45</v>
      </c>
      <c r="L525" s="139">
        <v>3380.45</v>
      </c>
      <c r="M525" s="139">
        <v>26628</v>
      </c>
      <c r="N525" s="139">
        <v>158290.82999999999</v>
      </c>
      <c r="O525" s="139">
        <v>9720200</v>
      </c>
      <c r="P525" s="140">
        <v>2528050</v>
      </c>
      <c r="Q525" s="138">
        <v>45169</v>
      </c>
      <c r="AR525" s="76">
        <f t="shared" si="34"/>
        <v>0</v>
      </c>
      <c r="AS525" s="76">
        <f t="shared" si="35"/>
        <v>0</v>
      </c>
      <c r="AT525" s="76">
        <f t="shared" si="33"/>
        <v>0</v>
      </c>
    </row>
    <row r="526" spans="2:46" ht="15.75" customHeight="1" thickBot="1">
      <c r="B526" t="str">
        <f t="shared" si="32"/>
        <v>TECHM4516945169</v>
      </c>
      <c r="C526" s="137" t="s">
        <v>226</v>
      </c>
      <c r="D526" s="137" t="s">
        <v>23</v>
      </c>
      <c r="E526" s="138">
        <v>45225</v>
      </c>
      <c r="F526" s="139">
        <v>0</v>
      </c>
      <c r="G526" s="137" t="s">
        <v>223</v>
      </c>
      <c r="H526" s="139">
        <v>3433.5</v>
      </c>
      <c r="I526" s="139">
        <v>3450.1</v>
      </c>
      <c r="J526" s="139">
        <v>3385.85</v>
      </c>
      <c r="K526" s="139">
        <v>3397.5</v>
      </c>
      <c r="L526" s="139">
        <v>3397.5</v>
      </c>
      <c r="M526" s="139">
        <v>459</v>
      </c>
      <c r="N526" s="139">
        <v>2749.67</v>
      </c>
      <c r="O526" s="139">
        <v>179550</v>
      </c>
      <c r="P526" s="140">
        <v>39900</v>
      </c>
      <c r="Q526" s="138">
        <v>45169</v>
      </c>
      <c r="AR526">
        <f t="shared" si="34"/>
        <v>14082800</v>
      </c>
      <c r="AS526">
        <f t="shared" si="35"/>
        <v>427800</v>
      </c>
      <c r="AT526">
        <f t="shared" si="33"/>
        <v>13655000</v>
      </c>
    </row>
    <row r="527" spans="2:46" ht="15.75" customHeight="1" thickBot="1">
      <c r="B527" t="str">
        <f t="shared" si="32"/>
        <v>TECHM4516945197</v>
      </c>
      <c r="C527" s="137" t="s">
        <v>226</v>
      </c>
      <c r="D527" s="137" t="s">
        <v>47</v>
      </c>
      <c r="E527" s="138">
        <v>45169</v>
      </c>
      <c r="F527" s="139">
        <v>0</v>
      </c>
      <c r="G527" s="137" t="s">
        <v>223</v>
      </c>
      <c r="H527" s="139">
        <v>1197.7</v>
      </c>
      <c r="I527" s="139">
        <v>1213.8</v>
      </c>
      <c r="J527" s="139">
        <v>1197.7</v>
      </c>
      <c r="K527" s="139">
        <v>1201.3</v>
      </c>
      <c r="L527" s="139">
        <v>1201.95</v>
      </c>
      <c r="M527" s="139">
        <v>5845</v>
      </c>
      <c r="N527" s="139">
        <v>42379.68</v>
      </c>
      <c r="O527" s="139">
        <v>1589400</v>
      </c>
      <c r="P527" s="140">
        <v>-1718400</v>
      </c>
      <c r="Q527" s="138">
        <v>45169</v>
      </c>
      <c r="AR527">
        <f t="shared" si="34"/>
        <v>0</v>
      </c>
      <c r="AS527">
        <f t="shared" si="35"/>
        <v>0</v>
      </c>
      <c r="AT527">
        <f t="shared" si="33"/>
        <v>0</v>
      </c>
    </row>
    <row r="528" spans="2:46" ht="15.75" customHeight="1" thickBot="1">
      <c r="B528" t="str">
        <f t="shared" si="32"/>
        <v>TECHM4516945225</v>
      </c>
      <c r="C528" s="137" t="s">
        <v>226</v>
      </c>
      <c r="D528" s="137" t="s">
        <v>47</v>
      </c>
      <c r="E528" s="138">
        <v>45197</v>
      </c>
      <c r="F528" s="139">
        <v>0</v>
      </c>
      <c r="G528" s="137" t="s">
        <v>223</v>
      </c>
      <c r="H528" s="139">
        <v>1206</v>
      </c>
      <c r="I528" s="139">
        <v>1223.05</v>
      </c>
      <c r="J528" s="139">
        <v>1206</v>
      </c>
      <c r="K528" s="139">
        <v>1210.6500000000001</v>
      </c>
      <c r="L528" s="139">
        <v>1210.6500000000001</v>
      </c>
      <c r="M528" s="139">
        <v>9493</v>
      </c>
      <c r="N528" s="139">
        <v>69268.81</v>
      </c>
      <c r="O528" s="139">
        <v>12332400</v>
      </c>
      <c r="P528" s="140">
        <v>2117400</v>
      </c>
      <c r="Q528" s="138">
        <v>45169</v>
      </c>
      <c r="AR528" s="76">
        <f t="shared" si="34"/>
        <v>0</v>
      </c>
      <c r="AS528" s="76">
        <f t="shared" si="35"/>
        <v>0</v>
      </c>
      <c r="AT528" s="76">
        <f t="shared" si="33"/>
        <v>0</v>
      </c>
    </row>
    <row r="529" spans="2:46" ht="15.75" customHeight="1" thickBot="1">
      <c r="B529" t="str">
        <f t="shared" si="32"/>
        <v>TITAN4516945169</v>
      </c>
      <c r="C529" s="137" t="s">
        <v>226</v>
      </c>
      <c r="D529" s="137" t="s">
        <v>47</v>
      </c>
      <c r="E529" s="138">
        <v>45225</v>
      </c>
      <c r="F529" s="139">
        <v>0</v>
      </c>
      <c r="G529" s="137" t="s">
        <v>223</v>
      </c>
      <c r="H529" s="139">
        <v>1215.3</v>
      </c>
      <c r="I529" s="139">
        <v>1230</v>
      </c>
      <c r="J529" s="139">
        <v>1215.3</v>
      </c>
      <c r="K529" s="139">
        <v>1219</v>
      </c>
      <c r="L529" s="139">
        <v>1219</v>
      </c>
      <c r="M529" s="139">
        <v>119</v>
      </c>
      <c r="N529" s="139">
        <v>873.96</v>
      </c>
      <c r="O529" s="141">
        <v>161000</v>
      </c>
      <c r="P529" s="140">
        <v>28800</v>
      </c>
      <c r="Q529" s="138">
        <v>45169</v>
      </c>
      <c r="AR529">
        <f t="shared" si="34"/>
        <v>5062125</v>
      </c>
      <c r="AS529">
        <f t="shared" si="35"/>
        <v>55500</v>
      </c>
      <c r="AT529">
        <f t="shared" si="33"/>
        <v>5006625</v>
      </c>
    </row>
    <row r="530" spans="2:46" ht="15.75" customHeight="1" thickBot="1">
      <c r="B530" t="str">
        <f t="shared" si="32"/>
        <v>TITAN4516945197</v>
      </c>
      <c r="C530" s="137" t="s">
        <v>226</v>
      </c>
      <c r="D530" s="137" t="s">
        <v>34</v>
      </c>
      <c r="E530" s="138">
        <v>45169</v>
      </c>
      <c r="F530" s="139">
        <v>0</v>
      </c>
      <c r="G530" s="137" t="s">
        <v>223</v>
      </c>
      <c r="H530" s="139">
        <v>3073.6</v>
      </c>
      <c r="I530" s="139">
        <v>3129.2</v>
      </c>
      <c r="J530" s="139">
        <v>3073.6</v>
      </c>
      <c r="K530" s="139">
        <v>3111.8</v>
      </c>
      <c r="L530" s="139">
        <v>3104.45</v>
      </c>
      <c r="M530" s="139">
        <v>5035</v>
      </c>
      <c r="N530" s="139">
        <v>58590.82</v>
      </c>
      <c r="O530" s="139">
        <v>334125</v>
      </c>
      <c r="P530" s="140">
        <v>-1215750</v>
      </c>
      <c r="Q530" s="138">
        <v>45169</v>
      </c>
      <c r="AR530">
        <f t="shared" si="34"/>
        <v>0</v>
      </c>
      <c r="AS530">
        <f t="shared" si="35"/>
        <v>0</v>
      </c>
      <c r="AT530">
        <f t="shared" si="33"/>
        <v>0</v>
      </c>
    </row>
    <row r="531" spans="2:46" ht="15.75" customHeight="1" thickBot="1">
      <c r="B531" t="str">
        <f t="shared" si="32"/>
        <v>TITAN4516945225</v>
      </c>
      <c r="C531" s="137" t="s">
        <v>226</v>
      </c>
      <c r="D531" s="137" t="s">
        <v>34</v>
      </c>
      <c r="E531" s="138">
        <v>45197</v>
      </c>
      <c r="F531" s="139">
        <v>0</v>
      </c>
      <c r="G531" s="137" t="s">
        <v>223</v>
      </c>
      <c r="H531" s="139">
        <v>3111.75</v>
      </c>
      <c r="I531" s="139">
        <v>3135.15</v>
      </c>
      <c r="J531" s="139">
        <v>3103</v>
      </c>
      <c r="K531" s="139">
        <v>3126.15</v>
      </c>
      <c r="L531" s="139">
        <v>3126.15</v>
      </c>
      <c r="M531" s="139">
        <v>7184</v>
      </c>
      <c r="N531" s="139">
        <v>84108.76</v>
      </c>
      <c r="O531" s="139">
        <v>4642500</v>
      </c>
      <c r="P531" s="140">
        <v>1239750</v>
      </c>
      <c r="Q531" s="138">
        <v>45169</v>
      </c>
      <c r="AR531">
        <f t="shared" si="34"/>
        <v>0</v>
      </c>
      <c r="AS531">
        <f t="shared" si="35"/>
        <v>0</v>
      </c>
      <c r="AT531">
        <f t="shared" si="33"/>
        <v>0</v>
      </c>
    </row>
    <row r="532" spans="2:46" ht="15.75" customHeight="1" thickBot="1">
      <c r="B532" t="str">
        <f t="shared" si="32"/>
        <v>TORNTPHARM4516945169</v>
      </c>
      <c r="C532" s="137" t="s">
        <v>226</v>
      </c>
      <c r="D532" s="137" t="s">
        <v>34</v>
      </c>
      <c r="E532" s="138">
        <v>45225</v>
      </c>
      <c r="F532" s="139">
        <v>0</v>
      </c>
      <c r="G532" s="137" t="s">
        <v>223</v>
      </c>
      <c r="H532" s="139">
        <v>3128.05</v>
      </c>
      <c r="I532" s="139">
        <v>3155</v>
      </c>
      <c r="J532" s="139">
        <v>3128.05</v>
      </c>
      <c r="K532" s="139">
        <v>3147.75</v>
      </c>
      <c r="L532" s="139">
        <v>3147.75</v>
      </c>
      <c r="M532" s="139">
        <v>156</v>
      </c>
      <c r="N532" s="139">
        <v>1837.91</v>
      </c>
      <c r="O532" s="139">
        <v>85500</v>
      </c>
      <c r="P532" s="140">
        <v>31500</v>
      </c>
      <c r="Q532" s="138">
        <v>45169</v>
      </c>
      <c r="AR532">
        <f t="shared" si="34"/>
        <v>1831000</v>
      </c>
      <c r="AS532">
        <f t="shared" si="35"/>
        <v>284500</v>
      </c>
      <c r="AT532">
        <f t="shared" si="33"/>
        <v>1546500</v>
      </c>
    </row>
    <row r="533" spans="2:46" ht="15.75" customHeight="1" thickBot="1">
      <c r="B533" t="str">
        <f t="shared" si="32"/>
        <v>TORNTPHARM4516945197</v>
      </c>
      <c r="C533" s="137" t="s">
        <v>226</v>
      </c>
      <c r="D533" s="137" t="s">
        <v>196</v>
      </c>
      <c r="E533" s="138">
        <v>45169</v>
      </c>
      <c r="F533" s="139">
        <v>0</v>
      </c>
      <c r="G533" s="137" t="s">
        <v>223</v>
      </c>
      <c r="H533" s="139">
        <v>1942.25</v>
      </c>
      <c r="I533" s="139">
        <v>1945</v>
      </c>
      <c r="J533" s="139">
        <v>1841.95</v>
      </c>
      <c r="K533" s="139">
        <v>1848.5</v>
      </c>
      <c r="L533" s="139">
        <v>1842.5</v>
      </c>
      <c r="M533" s="139">
        <v>1499</v>
      </c>
      <c r="N533" s="139">
        <v>14081.46</v>
      </c>
      <c r="O533" s="141">
        <v>58000</v>
      </c>
      <c r="P533" s="140">
        <v>-417500</v>
      </c>
      <c r="Q533" s="138">
        <v>45169</v>
      </c>
      <c r="AR533">
        <f t="shared" si="34"/>
        <v>0</v>
      </c>
      <c r="AS533">
        <f t="shared" si="35"/>
        <v>0</v>
      </c>
      <c r="AT533">
        <f t="shared" si="33"/>
        <v>0</v>
      </c>
    </row>
    <row r="534" spans="2:46" ht="15.75" customHeight="1" thickBot="1">
      <c r="B534" t="str">
        <f t="shared" si="32"/>
        <v>TORNTPHARM4516945225</v>
      </c>
      <c r="C534" s="137" t="s">
        <v>226</v>
      </c>
      <c r="D534" s="137" t="s">
        <v>196</v>
      </c>
      <c r="E534" s="138">
        <v>45197</v>
      </c>
      <c r="F534" s="139">
        <v>0</v>
      </c>
      <c r="G534" s="137" t="s">
        <v>223</v>
      </c>
      <c r="H534" s="139">
        <v>1953.6</v>
      </c>
      <c r="I534" s="139">
        <v>1961.8</v>
      </c>
      <c r="J534" s="139">
        <v>1852.5</v>
      </c>
      <c r="K534" s="139">
        <v>1857.75</v>
      </c>
      <c r="L534" s="139">
        <v>1857.75</v>
      </c>
      <c r="M534" s="139">
        <v>3546</v>
      </c>
      <c r="N534" s="139">
        <v>33531.32</v>
      </c>
      <c r="O534" s="139">
        <v>1767000</v>
      </c>
      <c r="P534" s="140">
        <v>696000</v>
      </c>
      <c r="Q534" s="138">
        <v>45169</v>
      </c>
      <c r="AR534">
        <f t="shared" si="34"/>
        <v>0</v>
      </c>
      <c r="AS534">
        <f t="shared" si="35"/>
        <v>0</v>
      </c>
      <c r="AT534">
        <f t="shared" si="33"/>
        <v>0</v>
      </c>
    </row>
    <row r="535" spans="2:46" ht="15.75" customHeight="1" thickBot="1">
      <c r="B535" t="str">
        <f t="shared" si="32"/>
        <v>TRENT4516945169</v>
      </c>
      <c r="C535" s="137" t="s">
        <v>226</v>
      </c>
      <c r="D535" s="137" t="s">
        <v>196</v>
      </c>
      <c r="E535" s="138">
        <v>45225</v>
      </c>
      <c r="F535" s="139">
        <v>0</v>
      </c>
      <c r="G535" s="137" t="s">
        <v>223</v>
      </c>
      <c r="H535" s="139">
        <v>1947.45</v>
      </c>
      <c r="I535" s="139">
        <v>1950</v>
      </c>
      <c r="J535" s="139">
        <v>1871</v>
      </c>
      <c r="K535" s="139">
        <v>1871.75</v>
      </c>
      <c r="L535" s="139">
        <v>1871.75</v>
      </c>
      <c r="M535" s="139">
        <v>12</v>
      </c>
      <c r="N535" s="139">
        <v>114.09</v>
      </c>
      <c r="O535" s="139">
        <v>6000</v>
      </c>
      <c r="P535" s="140">
        <v>6000</v>
      </c>
      <c r="Q535" s="138">
        <v>45169</v>
      </c>
      <c r="AR535">
        <f t="shared" si="34"/>
        <v>4146800</v>
      </c>
      <c r="AS535">
        <f t="shared" si="35"/>
        <v>31600</v>
      </c>
      <c r="AT535">
        <f t="shared" si="33"/>
        <v>4115200</v>
      </c>
    </row>
    <row r="536" spans="2:46" ht="15.75" customHeight="1" thickBot="1">
      <c r="B536" t="str">
        <f t="shared" si="32"/>
        <v>TRENT4516945197</v>
      </c>
      <c r="C536" s="137" t="s">
        <v>226</v>
      </c>
      <c r="D536" s="137" t="s">
        <v>197</v>
      </c>
      <c r="E536" s="138">
        <v>45169</v>
      </c>
      <c r="F536" s="139">
        <v>0</v>
      </c>
      <c r="G536" s="137" t="s">
        <v>223</v>
      </c>
      <c r="H536" s="139">
        <v>2068.1999999999998</v>
      </c>
      <c r="I536" s="139">
        <v>2071.5</v>
      </c>
      <c r="J536" s="139">
        <v>2046.05</v>
      </c>
      <c r="K536" s="139">
        <v>2054.4</v>
      </c>
      <c r="L536" s="139">
        <v>2048.6</v>
      </c>
      <c r="M536" s="139">
        <v>2592</v>
      </c>
      <c r="N536" s="139">
        <v>21319.24</v>
      </c>
      <c r="O536" s="141">
        <v>352000</v>
      </c>
      <c r="P536" s="140">
        <v>-392400</v>
      </c>
      <c r="Q536" s="138">
        <v>45169</v>
      </c>
      <c r="AR536">
        <f t="shared" si="34"/>
        <v>0</v>
      </c>
      <c r="AS536">
        <f t="shared" si="35"/>
        <v>0</v>
      </c>
      <c r="AT536">
        <f t="shared" si="33"/>
        <v>0</v>
      </c>
    </row>
    <row r="537" spans="2:46" ht="15.75" customHeight="1" thickBot="1">
      <c r="B537" t="str">
        <f t="shared" si="32"/>
        <v>TRENT4516945225</v>
      </c>
      <c r="C537" s="137" t="s">
        <v>226</v>
      </c>
      <c r="D537" s="137" t="s">
        <v>197</v>
      </c>
      <c r="E537" s="138">
        <v>45197</v>
      </c>
      <c r="F537" s="139">
        <v>0</v>
      </c>
      <c r="G537" s="137" t="s">
        <v>223</v>
      </c>
      <c r="H537" s="139">
        <v>2078.9</v>
      </c>
      <c r="I537" s="139">
        <v>2085</v>
      </c>
      <c r="J537" s="139">
        <v>2057.1999999999998</v>
      </c>
      <c r="K537" s="139">
        <v>2064.75</v>
      </c>
      <c r="L537" s="139">
        <v>2064.75</v>
      </c>
      <c r="M537" s="139">
        <v>3030</v>
      </c>
      <c r="N537" s="139">
        <v>25073.99</v>
      </c>
      <c r="O537" s="139">
        <v>3702800</v>
      </c>
      <c r="P537" s="140">
        <v>422000</v>
      </c>
      <c r="Q537" s="138">
        <v>45169</v>
      </c>
      <c r="AR537">
        <f t="shared" si="34"/>
        <v>0</v>
      </c>
      <c r="AS537">
        <f t="shared" si="35"/>
        <v>0</v>
      </c>
      <c r="AT537">
        <f t="shared" si="33"/>
        <v>0</v>
      </c>
    </row>
    <row r="538" spans="2:46" ht="15.75" customHeight="1" thickBot="1">
      <c r="B538" t="str">
        <f t="shared" si="32"/>
        <v>TVSMOTOR4516945169</v>
      </c>
      <c r="C538" s="137" t="s">
        <v>226</v>
      </c>
      <c r="D538" s="137" t="s">
        <v>197</v>
      </c>
      <c r="E538" s="138">
        <v>45225</v>
      </c>
      <c r="F538" s="139">
        <v>0</v>
      </c>
      <c r="G538" s="137" t="s">
        <v>223</v>
      </c>
      <c r="H538" s="139">
        <v>2080</v>
      </c>
      <c r="I538" s="139">
        <v>2081.15</v>
      </c>
      <c r="J538" s="139">
        <v>2075</v>
      </c>
      <c r="K538" s="139">
        <v>2078.3000000000002</v>
      </c>
      <c r="L538" s="139">
        <v>2078.3000000000002</v>
      </c>
      <c r="M538" s="139">
        <v>16</v>
      </c>
      <c r="N538" s="139">
        <v>132.99</v>
      </c>
      <c r="O538" s="141">
        <v>92000</v>
      </c>
      <c r="P538" s="140">
        <v>2000</v>
      </c>
      <c r="Q538" s="138">
        <v>45169</v>
      </c>
      <c r="AR538">
        <f t="shared" si="34"/>
        <v>8085700</v>
      </c>
      <c r="AS538">
        <f t="shared" si="35"/>
        <v>-422800</v>
      </c>
      <c r="AT538">
        <f t="shared" si="33"/>
        <v>8508500</v>
      </c>
    </row>
    <row r="539" spans="2:46" ht="15.75" customHeight="1" thickBot="1">
      <c r="B539" t="str">
        <f t="shared" si="32"/>
        <v>TVSMOTOR4516945197</v>
      </c>
      <c r="C539" s="137" t="s">
        <v>226</v>
      </c>
      <c r="D539" s="137" t="s">
        <v>198</v>
      </c>
      <c r="E539" s="138">
        <v>45169</v>
      </c>
      <c r="F539" s="139">
        <v>0</v>
      </c>
      <c r="G539" s="137" t="s">
        <v>223</v>
      </c>
      <c r="H539" s="139">
        <v>1417.9</v>
      </c>
      <c r="I539" s="139">
        <v>1432.9</v>
      </c>
      <c r="J539" s="139">
        <v>1411.7</v>
      </c>
      <c r="K539" s="139">
        <v>1419.95</v>
      </c>
      <c r="L539" s="139">
        <v>1419.9</v>
      </c>
      <c r="M539" s="139">
        <v>4033</v>
      </c>
      <c r="N539" s="139">
        <v>40261.9</v>
      </c>
      <c r="O539" s="139">
        <v>572600</v>
      </c>
      <c r="P539" s="140">
        <v>-1389500</v>
      </c>
      <c r="Q539" s="138">
        <v>45169</v>
      </c>
      <c r="AR539">
        <f t="shared" si="34"/>
        <v>0</v>
      </c>
      <c r="AS539">
        <f t="shared" si="35"/>
        <v>0</v>
      </c>
      <c r="AT539">
        <f t="shared" si="33"/>
        <v>0</v>
      </c>
    </row>
    <row r="540" spans="2:46" ht="15.75" customHeight="1" thickBot="1">
      <c r="B540" t="str">
        <f t="shared" si="32"/>
        <v>TVSMOTOR4516945225</v>
      </c>
      <c r="C540" s="137" t="s">
        <v>226</v>
      </c>
      <c r="D540" s="137" t="s">
        <v>198</v>
      </c>
      <c r="E540" s="138">
        <v>45197</v>
      </c>
      <c r="F540" s="139">
        <v>0</v>
      </c>
      <c r="G540" s="137" t="s">
        <v>223</v>
      </c>
      <c r="H540" s="139">
        <v>1427.85</v>
      </c>
      <c r="I540" s="139">
        <v>1442.15</v>
      </c>
      <c r="J540" s="139">
        <v>1420.15</v>
      </c>
      <c r="K540" s="139">
        <v>1428.65</v>
      </c>
      <c r="L540" s="139">
        <v>1428.65</v>
      </c>
      <c r="M540" s="139">
        <v>6381</v>
      </c>
      <c r="N540" s="139">
        <v>64044.47</v>
      </c>
      <c r="O540" s="139">
        <v>7475300</v>
      </c>
      <c r="P540" s="140">
        <v>961800</v>
      </c>
      <c r="Q540" s="138">
        <v>45169</v>
      </c>
      <c r="AR540">
        <f t="shared" si="34"/>
        <v>0</v>
      </c>
      <c r="AS540">
        <f t="shared" si="35"/>
        <v>0</v>
      </c>
      <c r="AT540">
        <f t="shared" si="33"/>
        <v>0</v>
      </c>
    </row>
    <row r="541" spans="2:46" ht="15.75" customHeight="1" thickBot="1">
      <c r="B541" t="str">
        <f t="shared" si="32"/>
        <v>UBL4516945169</v>
      </c>
      <c r="C541" s="137" t="s">
        <v>226</v>
      </c>
      <c r="D541" s="137" t="s">
        <v>198</v>
      </c>
      <c r="E541" s="138">
        <v>45225</v>
      </c>
      <c r="F541" s="139">
        <v>0</v>
      </c>
      <c r="G541" s="137" t="s">
        <v>223</v>
      </c>
      <c r="H541" s="139">
        <v>1436.8</v>
      </c>
      <c r="I541" s="139">
        <v>1447.15</v>
      </c>
      <c r="J541" s="139">
        <v>1426.5</v>
      </c>
      <c r="K541" s="139">
        <v>1431.8</v>
      </c>
      <c r="L541" s="139">
        <v>1431.8</v>
      </c>
      <c r="M541" s="139">
        <v>64</v>
      </c>
      <c r="N541" s="139">
        <v>644.03</v>
      </c>
      <c r="O541" s="139">
        <v>37800</v>
      </c>
      <c r="P541" s="140">
        <v>4900</v>
      </c>
      <c r="Q541" s="138">
        <v>45169</v>
      </c>
      <c r="AR541">
        <f t="shared" si="34"/>
        <v>2308000</v>
      </c>
      <c r="AS541">
        <f t="shared" si="35"/>
        <v>-21600</v>
      </c>
      <c r="AT541">
        <f t="shared" si="33"/>
        <v>2329600</v>
      </c>
    </row>
    <row r="542" spans="2:46" ht="15.75" customHeight="1" thickBot="1">
      <c r="B542" t="str">
        <f t="shared" si="32"/>
        <v>UBL4516945197</v>
      </c>
      <c r="C542" s="137" t="s">
        <v>226</v>
      </c>
      <c r="D542" s="137" t="s">
        <v>199</v>
      </c>
      <c r="E542" s="138">
        <v>45169</v>
      </c>
      <c r="F542" s="139">
        <v>0</v>
      </c>
      <c r="G542" s="137" t="s">
        <v>223</v>
      </c>
      <c r="H542" s="139">
        <v>1534.25</v>
      </c>
      <c r="I542" s="139">
        <v>1535.4</v>
      </c>
      <c r="J542" s="139">
        <v>1504.05</v>
      </c>
      <c r="K542" s="139">
        <v>1514.25</v>
      </c>
      <c r="L542" s="139">
        <v>1516.55</v>
      </c>
      <c r="M542" s="139">
        <v>1758</v>
      </c>
      <c r="N542" s="139">
        <v>10705.79</v>
      </c>
      <c r="O542" s="139">
        <v>74400</v>
      </c>
      <c r="P542" s="140">
        <v>-411200</v>
      </c>
      <c r="Q542" s="138">
        <v>45169</v>
      </c>
      <c r="AR542">
        <f t="shared" si="34"/>
        <v>0</v>
      </c>
      <c r="AS542">
        <f t="shared" si="35"/>
        <v>0</v>
      </c>
      <c r="AT542">
        <f t="shared" si="33"/>
        <v>0</v>
      </c>
    </row>
    <row r="543" spans="2:46" ht="15.75" customHeight="1" thickBot="1">
      <c r="B543" t="str">
        <f t="shared" si="32"/>
        <v>UBL4516945225</v>
      </c>
      <c r="C543" s="137" t="s">
        <v>226</v>
      </c>
      <c r="D543" s="137" t="s">
        <v>199</v>
      </c>
      <c r="E543" s="138">
        <v>45197</v>
      </c>
      <c r="F543" s="139">
        <v>0</v>
      </c>
      <c r="G543" s="137" t="s">
        <v>223</v>
      </c>
      <c r="H543" s="139">
        <v>1541.75</v>
      </c>
      <c r="I543" s="139">
        <v>1547.9</v>
      </c>
      <c r="J543" s="139">
        <v>1518.85</v>
      </c>
      <c r="K543" s="139">
        <v>1524.15</v>
      </c>
      <c r="L543" s="139">
        <v>1524.15</v>
      </c>
      <c r="M543" s="139">
        <v>2010</v>
      </c>
      <c r="N543" s="139">
        <v>12325.87</v>
      </c>
      <c r="O543" s="139">
        <v>2230000</v>
      </c>
      <c r="P543" s="140">
        <v>388000</v>
      </c>
      <c r="Q543" s="138">
        <v>45169</v>
      </c>
      <c r="AR543">
        <f t="shared" si="34"/>
        <v>0</v>
      </c>
      <c r="AS543">
        <f t="shared" si="35"/>
        <v>0</v>
      </c>
      <c r="AT543">
        <f t="shared" si="33"/>
        <v>0</v>
      </c>
    </row>
    <row r="544" spans="2:46" ht="15.75" customHeight="1" thickBot="1">
      <c r="B544" t="str">
        <f t="shared" si="32"/>
        <v>ULTRACEMCO4516945169</v>
      </c>
      <c r="C544" s="137" t="s">
        <v>226</v>
      </c>
      <c r="D544" s="137" t="s">
        <v>199</v>
      </c>
      <c r="E544" s="138">
        <v>45225</v>
      </c>
      <c r="F544" s="139">
        <v>0</v>
      </c>
      <c r="G544" s="137" t="s">
        <v>223</v>
      </c>
      <c r="H544" s="139">
        <v>1545.6</v>
      </c>
      <c r="I544" s="139">
        <v>1545.6</v>
      </c>
      <c r="J544" s="139">
        <v>1535</v>
      </c>
      <c r="K544" s="139">
        <v>1535</v>
      </c>
      <c r="L544" s="139">
        <v>1535</v>
      </c>
      <c r="M544" s="139">
        <v>6</v>
      </c>
      <c r="N544" s="139">
        <v>36.93</v>
      </c>
      <c r="O544" s="139">
        <v>3600</v>
      </c>
      <c r="P544" s="140">
        <v>1600</v>
      </c>
      <c r="Q544" s="138">
        <v>45169</v>
      </c>
      <c r="AR544">
        <f t="shared" si="34"/>
        <v>1357600</v>
      </c>
      <c r="AS544">
        <f t="shared" si="35"/>
        <v>6700</v>
      </c>
      <c r="AT544">
        <f t="shared" si="33"/>
        <v>1350900</v>
      </c>
    </row>
    <row r="545" spans="2:46" ht="15.75" customHeight="1" thickBot="1">
      <c r="B545" t="str">
        <f t="shared" si="32"/>
        <v>ULTRACEMCO4516945197</v>
      </c>
      <c r="C545" s="137" t="s">
        <v>226</v>
      </c>
      <c r="D545" s="137" t="s">
        <v>38</v>
      </c>
      <c r="E545" s="138">
        <v>45169</v>
      </c>
      <c r="F545" s="139">
        <v>0</v>
      </c>
      <c r="G545" s="137" t="s">
        <v>223</v>
      </c>
      <c r="H545" s="139">
        <v>8271.5499999999993</v>
      </c>
      <c r="I545" s="139">
        <v>8340.9</v>
      </c>
      <c r="J545" s="139">
        <v>8213.65</v>
      </c>
      <c r="K545" s="139">
        <v>8269.5</v>
      </c>
      <c r="L545" s="139">
        <v>8298.0499999999993</v>
      </c>
      <c r="M545" s="139">
        <v>4156</v>
      </c>
      <c r="N545" s="139">
        <v>34345.68</v>
      </c>
      <c r="O545" s="139">
        <v>76400</v>
      </c>
      <c r="P545" s="140">
        <v>-248500</v>
      </c>
      <c r="Q545" s="138">
        <v>45169</v>
      </c>
      <c r="AR545">
        <f t="shared" si="34"/>
        <v>0</v>
      </c>
      <c r="AS545">
        <f t="shared" si="35"/>
        <v>0</v>
      </c>
      <c r="AT545">
        <f t="shared" si="33"/>
        <v>0</v>
      </c>
    </row>
    <row r="546" spans="2:46" ht="15.75" customHeight="1" thickBot="1">
      <c r="B546" t="str">
        <f t="shared" si="32"/>
        <v>ULTRACEMCO4516945225</v>
      </c>
      <c r="C546" s="137" t="s">
        <v>226</v>
      </c>
      <c r="D546" s="137" t="s">
        <v>38</v>
      </c>
      <c r="E546" s="138">
        <v>45197</v>
      </c>
      <c r="F546" s="139">
        <v>0</v>
      </c>
      <c r="G546" s="137" t="s">
        <v>223</v>
      </c>
      <c r="H546" s="139">
        <v>8343.65</v>
      </c>
      <c r="I546" s="139">
        <v>8394.65</v>
      </c>
      <c r="J546" s="139">
        <v>8262.85</v>
      </c>
      <c r="K546" s="139">
        <v>8345.7000000000007</v>
      </c>
      <c r="L546" s="139">
        <v>8345.7000000000007</v>
      </c>
      <c r="M546" s="139">
        <v>7317</v>
      </c>
      <c r="N546" s="139">
        <v>60949.43</v>
      </c>
      <c r="O546" s="139">
        <v>1176300</v>
      </c>
      <c r="P546" s="140">
        <v>253700</v>
      </c>
      <c r="Q546" s="138">
        <v>45169</v>
      </c>
      <c r="AR546">
        <f t="shared" si="34"/>
        <v>0</v>
      </c>
      <c r="AS546">
        <f t="shared" si="35"/>
        <v>0</v>
      </c>
      <c r="AT546">
        <f t="shared" si="33"/>
        <v>0</v>
      </c>
    </row>
    <row r="547" spans="2:46" ht="15.75" customHeight="1" thickBot="1">
      <c r="B547" t="str">
        <f t="shared" si="32"/>
        <v>UPL4516945169</v>
      </c>
      <c r="C547" s="137" t="s">
        <v>226</v>
      </c>
      <c r="D547" s="137" t="s">
        <v>38</v>
      </c>
      <c r="E547" s="138">
        <v>45225</v>
      </c>
      <c r="F547" s="139">
        <v>0</v>
      </c>
      <c r="G547" s="137" t="s">
        <v>223</v>
      </c>
      <c r="H547" s="139">
        <v>8332.5</v>
      </c>
      <c r="I547" s="139">
        <v>8438.75</v>
      </c>
      <c r="J547" s="139">
        <v>8332.5</v>
      </c>
      <c r="K547" s="139">
        <v>8413</v>
      </c>
      <c r="L547" s="139">
        <v>8413</v>
      </c>
      <c r="M547" s="139">
        <v>57</v>
      </c>
      <c r="N547" s="139">
        <v>478.43</v>
      </c>
      <c r="O547" s="139">
        <v>104900</v>
      </c>
      <c r="P547" s="140">
        <v>1500</v>
      </c>
      <c r="Q547" s="138">
        <v>45169</v>
      </c>
      <c r="AR547">
        <f t="shared" si="34"/>
        <v>37068200</v>
      </c>
      <c r="AS547">
        <f t="shared" si="35"/>
        <v>-93600</v>
      </c>
      <c r="AT547">
        <f t="shared" si="33"/>
        <v>37161800</v>
      </c>
    </row>
    <row r="548" spans="2:46" ht="15.75" customHeight="1" thickBot="1">
      <c r="B548" t="str">
        <f t="shared" si="32"/>
        <v>UPL4516945197</v>
      </c>
      <c r="C548" s="137" t="s">
        <v>226</v>
      </c>
      <c r="D548" s="137" t="s">
        <v>65</v>
      </c>
      <c r="E548" s="138">
        <v>45169</v>
      </c>
      <c r="F548" s="139">
        <v>0</v>
      </c>
      <c r="G548" s="137" t="s">
        <v>223</v>
      </c>
      <c r="H548" s="139">
        <v>592</v>
      </c>
      <c r="I548" s="139">
        <v>600</v>
      </c>
      <c r="J548" s="139">
        <v>590.6</v>
      </c>
      <c r="K548" s="139">
        <v>591.79999999999995</v>
      </c>
      <c r="L548" s="139">
        <v>591.15</v>
      </c>
      <c r="M548" s="139">
        <v>10069</v>
      </c>
      <c r="N548" s="139">
        <v>77779.03</v>
      </c>
      <c r="O548" s="139">
        <v>1813500</v>
      </c>
      <c r="P548" s="140">
        <v>-7553000</v>
      </c>
      <c r="Q548" s="138">
        <v>45169</v>
      </c>
      <c r="AR548">
        <f t="shared" si="34"/>
        <v>0</v>
      </c>
      <c r="AS548">
        <f t="shared" si="35"/>
        <v>0</v>
      </c>
      <c r="AT548">
        <f t="shared" si="33"/>
        <v>0</v>
      </c>
    </row>
    <row r="549" spans="2:46" ht="15.75" customHeight="1" thickBot="1">
      <c r="B549" t="str">
        <f t="shared" si="32"/>
        <v>UPL4516945225</v>
      </c>
      <c r="C549" s="137" t="s">
        <v>226</v>
      </c>
      <c r="D549" s="137" t="s">
        <v>65</v>
      </c>
      <c r="E549" s="138">
        <v>45197</v>
      </c>
      <c r="F549" s="139">
        <v>0</v>
      </c>
      <c r="G549" s="137" t="s">
        <v>223</v>
      </c>
      <c r="H549" s="139">
        <v>603.95000000000005</v>
      </c>
      <c r="I549" s="139">
        <v>604.25</v>
      </c>
      <c r="J549" s="139">
        <v>595.1</v>
      </c>
      <c r="K549" s="139">
        <v>595.79999999999995</v>
      </c>
      <c r="L549" s="139">
        <v>595.79999999999995</v>
      </c>
      <c r="M549" s="139">
        <v>13290</v>
      </c>
      <c r="N549" s="139">
        <v>103326.35</v>
      </c>
      <c r="O549" s="139">
        <v>33979400</v>
      </c>
      <c r="P549" s="140">
        <v>7194200</v>
      </c>
      <c r="Q549" s="138">
        <v>45169</v>
      </c>
      <c r="AR549">
        <f t="shared" si="34"/>
        <v>0</v>
      </c>
      <c r="AS549">
        <f t="shared" si="35"/>
        <v>0</v>
      </c>
      <c r="AT549">
        <f t="shared" si="33"/>
        <v>0</v>
      </c>
    </row>
    <row r="550" spans="2:46" ht="15.75" customHeight="1" thickBot="1">
      <c r="B550" t="str">
        <f t="shared" si="32"/>
        <v>VEDL4516945169</v>
      </c>
      <c r="C550" s="137" t="s">
        <v>226</v>
      </c>
      <c r="D550" s="137" t="s">
        <v>65</v>
      </c>
      <c r="E550" s="138">
        <v>45225</v>
      </c>
      <c r="F550" s="139">
        <v>0</v>
      </c>
      <c r="G550" s="137" t="s">
        <v>223</v>
      </c>
      <c r="H550" s="139">
        <v>608</v>
      </c>
      <c r="I550" s="139">
        <v>608</v>
      </c>
      <c r="J550" s="139">
        <v>599.75</v>
      </c>
      <c r="K550" s="139">
        <v>600.35</v>
      </c>
      <c r="L550" s="139">
        <v>600.35</v>
      </c>
      <c r="M550" s="139">
        <v>294</v>
      </c>
      <c r="N550" s="139">
        <v>2303.86</v>
      </c>
      <c r="O550" s="139">
        <v>1275300</v>
      </c>
      <c r="P550" s="140">
        <v>265200</v>
      </c>
      <c r="Q550" s="138">
        <v>45169</v>
      </c>
      <c r="AR550">
        <f t="shared" si="34"/>
        <v>100116000</v>
      </c>
      <c r="AS550">
        <f t="shared" si="35"/>
        <v>11130000</v>
      </c>
      <c r="AT550">
        <f t="shared" si="33"/>
        <v>88986000</v>
      </c>
    </row>
    <row r="551" spans="2:46" ht="15.75" customHeight="1" thickBot="1">
      <c r="B551" t="str">
        <f t="shared" si="32"/>
        <v>VEDL4516945197</v>
      </c>
      <c r="C551" s="137" t="s">
        <v>226</v>
      </c>
      <c r="D551" s="137" t="s">
        <v>200</v>
      </c>
      <c r="E551" s="138">
        <v>45169</v>
      </c>
      <c r="F551" s="139">
        <v>0</v>
      </c>
      <c r="G551" s="137" t="s">
        <v>223</v>
      </c>
      <c r="H551" s="139">
        <v>235.9</v>
      </c>
      <c r="I551" s="139">
        <v>236.8</v>
      </c>
      <c r="J551" s="139">
        <v>231</v>
      </c>
      <c r="K551" s="139">
        <v>231.7</v>
      </c>
      <c r="L551" s="139">
        <v>232.3</v>
      </c>
      <c r="M551" s="139">
        <v>11595</v>
      </c>
      <c r="N551" s="139">
        <v>54215.75</v>
      </c>
      <c r="O551" s="139">
        <v>41658000</v>
      </c>
      <c r="P551" s="140">
        <v>2258000</v>
      </c>
      <c r="Q551" s="138">
        <v>45169</v>
      </c>
      <c r="AR551">
        <f t="shared" si="34"/>
        <v>0</v>
      </c>
      <c r="AS551">
        <f t="shared" si="35"/>
        <v>0</v>
      </c>
      <c r="AT551">
        <f t="shared" si="33"/>
        <v>0</v>
      </c>
    </row>
    <row r="552" spans="2:46" ht="15.75" customHeight="1" thickBot="1">
      <c r="B552" t="str">
        <f t="shared" si="32"/>
        <v>VEDL4516945225</v>
      </c>
      <c r="C552" s="137" t="s">
        <v>226</v>
      </c>
      <c r="D552" s="137" t="s">
        <v>200</v>
      </c>
      <c r="E552" s="138">
        <v>45197</v>
      </c>
      <c r="F552" s="139">
        <v>0</v>
      </c>
      <c r="G552" s="137" t="s">
        <v>223</v>
      </c>
      <c r="H552" s="139">
        <v>237.45</v>
      </c>
      <c r="I552" s="139">
        <v>238.25</v>
      </c>
      <c r="J552" s="139">
        <v>232.9</v>
      </c>
      <c r="K552" s="139">
        <v>233.5</v>
      </c>
      <c r="L552" s="139">
        <v>233.5</v>
      </c>
      <c r="M552" s="139">
        <v>11308</v>
      </c>
      <c r="N552" s="139">
        <v>53222.32</v>
      </c>
      <c r="O552" s="139">
        <v>54326000</v>
      </c>
      <c r="P552" s="140">
        <v>8498000</v>
      </c>
      <c r="Q552" s="138">
        <v>45169</v>
      </c>
      <c r="AR552">
        <f t="shared" si="34"/>
        <v>0</v>
      </c>
      <c r="AS552">
        <f t="shared" si="35"/>
        <v>0</v>
      </c>
      <c r="AT552">
        <f t="shared" si="33"/>
        <v>0</v>
      </c>
    </row>
    <row r="553" spans="2:46" ht="15.75" customHeight="1" thickBot="1">
      <c r="B553" t="str">
        <f t="shared" si="32"/>
        <v>VOLTAS4516945169</v>
      </c>
      <c r="C553" s="137" t="s">
        <v>226</v>
      </c>
      <c r="D553" s="137" t="s">
        <v>200</v>
      </c>
      <c r="E553" s="138">
        <v>45225</v>
      </c>
      <c r="F553" s="139">
        <v>0</v>
      </c>
      <c r="G553" s="137" t="s">
        <v>223</v>
      </c>
      <c r="H553" s="139">
        <v>237.7</v>
      </c>
      <c r="I553" s="139">
        <v>238.6</v>
      </c>
      <c r="J553" s="139">
        <v>234</v>
      </c>
      <c r="K553" s="139">
        <v>234.65</v>
      </c>
      <c r="L553" s="139">
        <v>234.65</v>
      </c>
      <c r="M553" s="139">
        <v>318</v>
      </c>
      <c r="N553" s="139">
        <v>1502.55</v>
      </c>
      <c r="O553" s="139">
        <v>4132000</v>
      </c>
      <c r="P553" s="140">
        <v>374000</v>
      </c>
      <c r="Q553" s="138">
        <v>45169</v>
      </c>
      <c r="AR553">
        <f t="shared" si="34"/>
        <v>6949800</v>
      </c>
      <c r="AS553">
        <f t="shared" si="35"/>
        <v>-416400</v>
      </c>
      <c r="AT553">
        <f t="shared" si="33"/>
        <v>7366200</v>
      </c>
    </row>
    <row r="554" spans="2:46" ht="15.75" customHeight="1" thickBot="1">
      <c r="B554" t="str">
        <f t="shared" si="32"/>
        <v>VOLTAS4516945197</v>
      </c>
      <c r="C554" s="137" t="s">
        <v>226</v>
      </c>
      <c r="D554" s="137" t="s">
        <v>201</v>
      </c>
      <c r="E554" s="138">
        <v>45169</v>
      </c>
      <c r="F554" s="139">
        <v>0</v>
      </c>
      <c r="G554" s="137" t="s">
        <v>223</v>
      </c>
      <c r="H554" s="139">
        <v>856.15</v>
      </c>
      <c r="I554" s="139">
        <v>870.55</v>
      </c>
      <c r="J554" s="139">
        <v>853.2</v>
      </c>
      <c r="K554" s="139">
        <v>867.75</v>
      </c>
      <c r="L554" s="139">
        <v>869.9</v>
      </c>
      <c r="M554" s="139">
        <v>2913</v>
      </c>
      <c r="N554" s="139">
        <v>15121.3</v>
      </c>
      <c r="O554" s="139">
        <v>604200</v>
      </c>
      <c r="P554" s="140">
        <v>-498600</v>
      </c>
      <c r="Q554" s="138">
        <v>45169</v>
      </c>
      <c r="AR554">
        <f t="shared" si="34"/>
        <v>0</v>
      </c>
      <c r="AS554">
        <f t="shared" si="35"/>
        <v>0</v>
      </c>
      <c r="AT554">
        <f t="shared" si="33"/>
        <v>0</v>
      </c>
    </row>
    <row r="555" spans="2:46" ht="15.75" customHeight="1" thickBot="1">
      <c r="B555" t="str">
        <f t="shared" si="32"/>
        <v>VOLTAS4516945225</v>
      </c>
      <c r="C555" s="137" t="s">
        <v>226</v>
      </c>
      <c r="D555" s="137" t="s">
        <v>201</v>
      </c>
      <c r="E555" s="138">
        <v>45197</v>
      </c>
      <c r="F555" s="139">
        <v>0</v>
      </c>
      <c r="G555" s="137" t="s">
        <v>223</v>
      </c>
      <c r="H555" s="139">
        <v>859.5</v>
      </c>
      <c r="I555" s="139">
        <v>874.55</v>
      </c>
      <c r="J555" s="139">
        <v>857.4</v>
      </c>
      <c r="K555" s="139">
        <v>872.4</v>
      </c>
      <c r="L555" s="139">
        <v>872.4</v>
      </c>
      <c r="M555" s="139">
        <v>7281</v>
      </c>
      <c r="N555" s="139">
        <v>37972.19</v>
      </c>
      <c r="O555" s="139">
        <v>6215400</v>
      </c>
      <c r="P555" s="140">
        <v>72600</v>
      </c>
      <c r="Q555" s="138">
        <v>45169</v>
      </c>
      <c r="AR555">
        <f t="shared" si="34"/>
        <v>0</v>
      </c>
      <c r="AS555">
        <f t="shared" si="35"/>
        <v>0</v>
      </c>
      <c r="AT555">
        <f t="shared" si="33"/>
        <v>0</v>
      </c>
    </row>
    <row r="556" spans="2:46" ht="15.75" customHeight="1" thickBot="1">
      <c r="B556" t="str">
        <f t="shared" si="32"/>
        <v>WIPRO4516945169</v>
      </c>
      <c r="C556" s="137" t="s">
        <v>226</v>
      </c>
      <c r="D556" s="137" t="s">
        <v>201</v>
      </c>
      <c r="E556" s="138">
        <v>45225</v>
      </c>
      <c r="F556" s="139">
        <v>0</v>
      </c>
      <c r="G556" s="137" t="s">
        <v>223</v>
      </c>
      <c r="H556" s="139">
        <v>863</v>
      </c>
      <c r="I556" s="139">
        <v>878</v>
      </c>
      <c r="J556" s="139">
        <v>863</v>
      </c>
      <c r="K556" s="139">
        <v>876</v>
      </c>
      <c r="L556" s="139">
        <v>876</v>
      </c>
      <c r="M556" s="139">
        <v>101</v>
      </c>
      <c r="N556" s="139">
        <v>529.42999999999995</v>
      </c>
      <c r="O556" s="139">
        <v>130200</v>
      </c>
      <c r="P556" s="140">
        <v>9600</v>
      </c>
      <c r="Q556" s="138">
        <v>45169</v>
      </c>
      <c r="AR556">
        <f t="shared" si="34"/>
        <v>36004500</v>
      </c>
      <c r="AS556">
        <f t="shared" si="35"/>
        <v>-2188500</v>
      </c>
      <c r="AT556">
        <f t="shared" si="33"/>
        <v>38193000</v>
      </c>
    </row>
    <row r="557" spans="2:46" ht="15.75" customHeight="1" thickBot="1">
      <c r="B557" t="str">
        <f t="shared" si="32"/>
        <v>WIPRO4516945197</v>
      </c>
      <c r="C557" s="137" t="s">
        <v>226</v>
      </c>
      <c r="D557" s="137" t="s">
        <v>56</v>
      </c>
      <c r="E557" s="138">
        <v>45169</v>
      </c>
      <c r="F557" s="139">
        <v>0</v>
      </c>
      <c r="G557" s="137" t="s">
        <v>223</v>
      </c>
      <c r="H557" s="139">
        <v>406.95</v>
      </c>
      <c r="I557" s="139">
        <v>410.3</v>
      </c>
      <c r="J557" s="139">
        <v>405.8</v>
      </c>
      <c r="K557" s="139">
        <v>408.3</v>
      </c>
      <c r="L557" s="139">
        <v>408.4</v>
      </c>
      <c r="M557" s="139">
        <v>6657</v>
      </c>
      <c r="N557" s="139">
        <v>40762.6</v>
      </c>
      <c r="O557" s="139">
        <v>1431000</v>
      </c>
      <c r="P557" s="140">
        <v>-4779000</v>
      </c>
      <c r="Q557" s="138">
        <v>45169</v>
      </c>
      <c r="AR557">
        <f t="shared" si="34"/>
        <v>0</v>
      </c>
      <c r="AS557">
        <f t="shared" si="35"/>
        <v>0</v>
      </c>
      <c r="AT557">
        <f t="shared" si="33"/>
        <v>0</v>
      </c>
    </row>
    <row r="558" spans="2:46" ht="15.75" customHeight="1" thickBot="1">
      <c r="B558" t="str">
        <f t="shared" si="32"/>
        <v>WIPRO4516945225</v>
      </c>
      <c r="C558" s="137" t="s">
        <v>226</v>
      </c>
      <c r="D558" s="137" t="s">
        <v>56</v>
      </c>
      <c r="E558" s="138">
        <v>45197</v>
      </c>
      <c r="F558" s="139">
        <v>0</v>
      </c>
      <c r="G558" s="137" t="s">
        <v>223</v>
      </c>
      <c r="H558" s="139">
        <v>409.95</v>
      </c>
      <c r="I558" s="139">
        <v>412.5</v>
      </c>
      <c r="J558" s="139">
        <v>408</v>
      </c>
      <c r="K558" s="139">
        <v>411.15</v>
      </c>
      <c r="L558" s="139">
        <v>411.15</v>
      </c>
      <c r="M558" s="139">
        <v>11061</v>
      </c>
      <c r="N558" s="139">
        <v>68108.11</v>
      </c>
      <c r="O558" s="139">
        <v>33513000</v>
      </c>
      <c r="P558" s="140">
        <v>2379000</v>
      </c>
      <c r="Q558" s="138">
        <v>45169</v>
      </c>
      <c r="AR558">
        <f t="shared" si="34"/>
        <v>0</v>
      </c>
      <c r="AS558">
        <f t="shared" si="35"/>
        <v>0</v>
      </c>
      <c r="AT558">
        <f t="shared" si="33"/>
        <v>0</v>
      </c>
    </row>
    <row r="559" spans="2:46" ht="15.75" customHeight="1" thickBot="1">
      <c r="B559" t="str">
        <f t="shared" si="32"/>
        <v>ZEEL4516945169</v>
      </c>
      <c r="C559" s="137" t="s">
        <v>226</v>
      </c>
      <c r="D559" s="137" t="s">
        <v>56</v>
      </c>
      <c r="E559" s="138">
        <v>45225</v>
      </c>
      <c r="F559" s="139">
        <v>0</v>
      </c>
      <c r="G559" s="137" t="s">
        <v>223</v>
      </c>
      <c r="H559" s="139">
        <v>412.05</v>
      </c>
      <c r="I559" s="139">
        <v>414.75</v>
      </c>
      <c r="J559" s="139">
        <v>410.55</v>
      </c>
      <c r="K559" s="139">
        <v>414.15</v>
      </c>
      <c r="L559" s="139">
        <v>414.15</v>
      </c>
      <c r="M559" s="139">
        <v>245</v>
      </c>
      <c r="N559" s="139">
        <v>1518.28</v>
      </c>
      <c r="O559" s="139">
        <v>1060500</v>
      </c>
      <c r="P559" s="140">
        <v>211500</v>
      </c>
      <c r="Q559" s="138">
        <v>45169</v>
      </c>
      <c r="AR559">
        <f t="shared" si="34"/>
        <v>93838000</v>
      </c>
      <c r="AS559">
        <f t="shared" si="35"/>
        <v>-597000</v>
      </c>
      <c r="AT559">
        <f t="shared" si="33"/>
        <v>94435000</v>
      </c>
    </row>
    <row r="560" spans="2:46" ht="15.75" customHeight="1" thickBot="1">
      <c r="B560" t="str">
        <f t="shared" si="32"/>
        <v>ZEEL4516945197</v>
      </c>
      <c r="C560" s="137" t="s">
        <v>226</v>
      </c>
      <c r="D560" s="137" t="s">
        <v>202</v>
      </c>
      <c r="E560" s="138">
        <v>45169</v>
      </c>
      <c r="F560" s="139">
        <v>0</v>
      </c>
      <c r="G560" s="137" t="s">
        <v>223</v>
      </c>
      <c r="H560" s="139">
        <v>265.95</v>
      </c>
      <c r="I560" s="139">
        <v>268</v>
      </c>
      <c r="J560" s="139">
        <v>259.39999999999998</v>
      </c>
      <c r="K560" s="139">
        <v>262.2</v>
      </c>
      <c r="L560" s="139">
        <v>262.2</v>
      </c>
      <c r="M560" s="139">
        <v>6018</v>
      </c>
      <c r="N560" s="139">
        <v>47523.72</v>
      </c>
      <c r="O560" s="139">
        <v>6990000</v>
      </c>
      <c r="P560" s="140">
        <v>-7152000</v>
      </c>
      <c r="Q560" s="138">
        <v>45169</v>
      </c>
      <c r="AR560">
        <f t="shared" si="34"/>
        <v>0</v>
      </c>
      <c r="AS560">
        <f t="shared" si="35"/>
        <v>0</v>
      </c>
      <c r="AT560">
        <f t="shared" si="33"/>
        <v>0</v>
      </c>
    </row>
    <row r="561" spans="2:46" ht="15.75" customHeight="1" thickBot="1">
      <c r="B561" t="str">
        <f t="shared" si="32"/>
        <v>ZEEL4516945225</v>
      </c>
      <c r="C561" s="137" t="s">
        <v>226</v>
      </c>
      <c r="D561" s="137" t="s">
        <v>202</v>
      </c>
      <c r="E561" s="138">
        <v>45197</v>
      </c>
      <c r="F561" s="139">
        <v>0</v>
      </c>
      <c r="G561" s="137" t="s">
        <v>223</v>
      </c>
      <c r="H561" s="139">
        <v>268.5</v>
      </c>
      <c r="I561" s="139">
        <v>270</v>
      </c>
      <c r="J561" s="139">
        <v>261.60000000000002</v>
      </c>
      <c r="K561" s="139">
        <v>263.85000000000002</v>
      </c>
      <c r="L561" s="139">
        <v>263.85000000000002</v>
      </c>
      <c r="M561" s="139">
        <v>8575</v>
      </c>
      <c r="N561" s="139">
        <v>68201.59</v>
      </c>
      <c r="O561" s="141">
        <v>85900000</v>
      </c>
      <c r="P561" s="140">
        <v>6426000</v>
      </c>
      <c r="Q561" s="138">
        <v>45169</v>
      </c>
      <c r="AR561">
        <f t="shared" si="34"/>
        <v>0</v>
      </c>
      <c r="AS561">
        <f t="shared" si="35"/>
        <v>0</v>
      </c>
      <c r="AT561">
        <f t="shared" si="33"/>
        <v>0</v>
      </c>
    </row>
    <row r="562" spans="2:46" ht="15.75" customHeight="1" thickBot="1">
      <c r="B562" t="str">
        <f t="shared" si="32"/>
        <v>ZYDUSLIFE4516945169</v>
      </c>
      <c r="C562" s="137" t="s">
        <v>226</v>
      </c>
      <c r="D562" s="137" t="s">
        <v>202</v>
      </c>
      <c r="E562" s="138">
        <v>45225</v>
      </c>
      <c r="F562" s="139">
        <v>0</v>
      </c>
      <c r="G562" s="137" t="s">
        <v>223</v>
      </c>
      <c r="H562" s="139">
        <v>269.2</v>
      </c>
      <c r="I562" s="139">
        <v>270.85000000000002</v>
      </c>
      <c r="J562" s="139">
        <v>263</v>
      </c>
      <c r="K562" s="139">
        <v>264.95</v>
      </c>
      <c r="L562" s="139">
        <v>264.95</v>
      </c>
      <c r="M562" s="139">
        <v>126</v>
      </c>
      <c r="N562" s="139">
        <v>1007.47</v>
      </c>
      <c r="O562" s="139">
        <v>948000</v>
      </c>
      <c r="P562" s="140">
        <v>129000</v>
      </c>
      <c r="Q562" s="138">
        <v>45169</v>
      </c>
      <c r="AR562">
        <f t="shared" si="34"/>
        <v>7446600</v>
      </c>
      <c r="AS562">
        <f t="shared" si="35"/>
        <v>-81000</v>
      </c>
      <c r="AT562">
        <f t="shared" si="33"/>
        <v>7527600</v>
      </c>
    </row>
    <row r="563" spans="2:46" ht="15.75" customHeight="1" thickBot="1">
      <c r="B563" t="str">
        <f t="shared" si="32"/>
        <v>ZYDUSLIFE4516945197</v>
      </c>
      <c r="C563" s="137" t="s">
        <v>226</v>
      </c>
      <c r="D563" s="137" t="s">
        <v>203</v>
      </c>
      <c r="E563" s="138">
        <v>45169</v>
      </c>
      <c r="F563" s="139">
        <v>0</v>
      </c>
      <c r="G563" s="137" t="s">
        <v>223</v>
      </c>
      <c r="H563" s="139">
        <v>629.1</v>
      </c>
      <c r="I563" s="139">
        <v>633.15</v>
      </c>
      <c r="J563" s="139">
        <v>621.6</v>
      </c>
      <c r="K563" s="139">
        <v>625.25</v>
      </c>
      <c r="L563" s="139">
        <v>625.85</v>
      </c>
      <c r="M563" s="139">
        <v>1172</v>
      </c>
      <c r="N563" s="139">
        <v>13209.16</v>
      </c>
      <c r="O563" s="139">
        <v>329400</v>
      </c>
      <c r="P563" s="140">
        <v>-1076400</v>
      </c>
      <c r="Q563" s="138">
        <v>45169</v>
      </c>
      <c r="AR563">
        <f t="shared" si="34"/>
        <v>0</v>
      </c>
      <c r="AS563">
        <f t="shared" si="35"/>
        <v>0</v>
      </c>
      <c r="AT563">
        <f t="shared" si="33"/>
        <v>0</v>
      </c>
    </row>
    <row r="564" spans="2:46" ht="15.75" customHeight="1" thickBot="1">
      <c r="B564" t="str">
        <f t="shared" si="32"/>
        <v>ZYDUSLIFE4516945225</v>
      </c>
      <c r="C564" s="137" t="s">
        <v>226</v>
      </c>
      <c r="D564" s="137" t="s">
        <v>203</v>
      </c>
      <c r="E564" s="138">
        <v>45197</v>
      </c>
      <c r="F564" s="139">
        <v>0</v>
      </c>
      <c r="G564" s="137" t="s">
        <v>223</v>
      </c>
      <c r="H564" s="139">
        <v>633.29999999999995</v>
      </c>
      <c r="I564" s="139">
        <v>637.85</v>
      </c>
      <c r="J564" s="139">
        <v>625.5</v>
      </c>
      <c r="K564" s="139">
        <v>629.5</v>
      </c>
      <c r="L564" s="139">
        <v>629.5</v>
      </c>
      <c r="M564" s="139">
        <v>1519</v>
      </c>
      <c r="N564" s="139">
        <v>17245.5</v>
      </c>
      <c r="O564" s="139">
        <v>7088400</v>
      </c>
      <c r="P564" s="140">
        <v>988200</v>
      </c>
      <c r="Q564" s="138">
        <v>45169</v>
      </c>
      <c r="AR564">
        <f>IF($AU$2&lt;&gt;5,NA(),IF(D565=D564,0,IF(AND(#REF!=D565,D566=D565),O565+O566+#REF!,IF(D566=D565,O566+O565,O565))))</f>
        <v>0</v>
      </c>
      <c r="AS564">
        <f>IF($AU$2&lt;&gt;5,NA(),IF(D565=D564,0,IF(AND(#REF!=D565,D566=D565),P565+P566+#REF!,IF(D566=D565,P566+P565,P565))))</f>
        <v>0</v>
      </c>
      <c r="AT564">
        <f t="shared" si="33"/>
        <v>0</v>
      </c>
    </row>
    <row r="565" spans="2:46" ht="15.75" customHeight="1" thickBot="1">
      <c r="B565" t="str">
        <f t="shared" si="32"/>
        <v>BANKNIFTY4517045197</v>
      </c>
      <c r="C565" s="142" t="s">
        <v>226</v>
      </c>
      <c r="D565" s="142" t="s">
        <v>203</v>
      </c>
      <c r="E565" s="143">
        <v>45225</v>
      </c>
      <c r="F565" s="144">
        <v>0</v>
      </c>
      <c r="G565" s="142" t="s">
        <v>223</v>
      </c>
      <c r="H565" s="144">
        <v>637.04999999999995</v>
      </c>
      <c r="I565" s="144">
        <v>637.04999999999995</v>
      </c>
      <c r="J565" s="144">
        <v>633</v>
      </c>
      <c r="K565" s="144">
        <v>633.1</v>
      </c>
      <c r="L565" s="144">
        <v>633.1</v>
      </c>
      <c r="M565" s="144">
        <v>6</v>
      </c>
      <c r="N565" s="144">
        <v>68.52</v>
      </c>
      <c r="O565" s="144">
        <v>28800</v>
      </c>
      <c r="P565" s="145">
        <v>7200</v>
      </c>
      <c r="Q565" s="143">
        <v>45169</v>
      </c>
      <c r="AR565" t="e">
        <f>IF($AU$2&lt;&gt;5,NA(),IF(D566=D565,0,IF(AND(D567=D566,#REF!=D566),O566+#REF!+O567,IF(#REF!=D566,#REF!+O566,O566))))</f>
        <v>#REF!</v>
      </c>
      <c r="AS565" t="e">
        <f>IF($AU$2&lt;&gt;5,NA(),IF(D566=D565,0,IF(AND(D567=D566,#REF!=D566),P566+#REF!+P567,IF(#REF!=D566,#REF!+P566,P566))))</f>
        <v>#REF!</v>
      </c>
      <c r="AT565" t="e">
        <f t="shared" si="33"/>
        <v>#REF!</v>
      </c>
    </row>
    <row r="566" spans="2:46" ht="15.75" customHeight="1" thickBot="1">
      <c r="B566" t="str">
        <f t="shared" si="32"/>
        <v>BANKNIFTY4517045225</v>
      </c>
      <c r="C566" s="137" t="s">
        <v>222</v>
      </c>
      <c r="D566" s="137" t="s">
        <v>16</v>
      </c>
      <c r="E566" s="138">
        <v>45197</v>
      </c>
      <c r="F566" s="139">
        <v>0</v>
      </c>
      <c r="G566" s="137" t="s">
        <v>223</v>
      </c>
      <c r="H566" s="139">
        <v>44268.7</v>
      </c>
      <c r="I566" s="139">
        <v>44746.15</v>
      </c>
      <c r="J566" s="139">
        <v>44061</v>
      </c>
      <c r="K566" s="139">
        <v>44601.5</v>
      </c>
      <c r="L566" s="139">
        <v>44601.5</v>
      </c>
      <c r="M566" s="139">
        <v>228598</v>
      </c>
      <c r="N566" s="139">
        <v>1523958</v>
      </c>
      <c r="O566" s="139">
        <v>2160960</v>
      </c>
      <c r="P566" s="140">
        <v>-203295</v>
      </c>
      <c r="Q566" s="138">
        <v>45170</v>
      </c>
      <c r="R566" s="113"/>
      <c r="S566" s="113"/>
      <c r="AR566" t="e">
        <f>IF($AU$2&lt;&gt;5,NA(),IF(#REF!=D566,0,IF(AND(D568=#REF!,D567=#REF!),#REF!+O567+O568,IF(D567=#REF!,O567+#REF!,#REF!))))</f>
        <v>#REF!</v>
      </c>
      <c r="AS566" t="e">
        <f>IF($AU$2&lt;&gt;5,NA(),IF(#REF!=D566,0,IF(AND(D568=#REF!,D567=#REF!),#REF!+P567+P568,IF(D567=#REF!,P567+#REF!,#REF!))))</f>
        <v>#REF!</v>
      </c>
      <c r="AT566" t="e">
        <f t="shared" si="33"/>
        <v>#REF!</v>
      </c>
    </row>
    <row r="567" spans="2:46" ht="15.75" customHeight="1" thickBot="1">
      <c r="B567" t="str">
        <f t="shared" si="32"/>
        <v>BANKNIFTY4517045260</v>
      </c>
      <c r="C567" s="137" t="s">
        <v>222</v>
      </c>
      <c r="D567" s="137" t="s">
        <v>16</v>
      </c>
      <c r="E567" s="138">
        <v>45225</v>
      </c>
      <c r="F567" s="139">
        <v>0</v>
      </c>
      <c r="G567" s="137" t="s">
        <v>223</v>
      </c>
      <c r="H567" s="139">
        <v>44604.95</v>
      </c>
      <c r="I567" s="139">
        <v>44987.55</v>
      </c>
      <c r="J567" s="139">
        <v>44336.15</v>
      </c>
      <c r="K567" s="139">
        <v>44849.2</v>
      </c>
      <c r="L567" s="139">
        <v>44849.2</v>
      </c>
      <c r="M567" s="139">
        <v>8478</v>
      </c>
      <c r="N567" s="139">
        <v>56816.63</v>
      </c>
      <c r="O567" s="139">
        <v>161070</v>
      </c>
      <c r="P567" s="140">
        <v>8550</v>
      </c>
      <c r="Q567" s="138">
        <v>45170</v>
      </c>
      <c r="AR567" t="e">
        <f>IF($AU$2&lt;&gt;5,NA(),IF(D567=#REF!,0,IF(AND(D569=D567,D568=D567),O567+O568+O569,IF(D568=D567,O568+O567,O567))))</f>
        <v>#REF!</v>
      </c>
      <c r="AS567" s="76" t="e">
        <f>IF($AU$2&lt;&gt;5,NA(),IF(D567=#REF!,0,IF(AND(D569=D567,D568=D567),P567+P568+P569,IF(D568=D567,P568+P567,P567))))</f>
        <v>#REF!</v>
      </c>
      <c r="AT567" s="76" t="e">
        <f t="shared" si="33"/>
        <v>#REF!</v>
      </c>
    </row>
    <row r="568" spans="2:46" ht="15.75" customHeight="1" thickBot="1">
      <c r="B568" t="str">
        <f t="shared" si="32"/>
        <v>FINNIFTY4517045195</v>
      </c>
      <c r="C568" s="137" t="s">
        <v>222</v>
      </c>
      <c r="D568" s="137" t="s">
        <v>16</v>
      </c>
      <c r="E568" s="138">
        <v>45260</v>
      </c>
      <c r="F568" s="139">
        <v>0</v>
      </c>
      <c r="G568" s="137" t="s">
        <v>223</v>
      </c>
      <c r="H568" s="139">
        <v>44700.1</v>
      </c>
      <c r="I568" s="139">
        <v>45230</v>
      </c>
      <c r="J568" s="139">
        <v>44536.25</v>
      </c>
      <c r="K568" s="139">
        <v>45099.35</v>
      </c>
      <c r="L568" s="139">
        <v>45099.35</v>
      </c>
      <c r="M568" s="139">
        <v>1412</v>
      </c>
      <c r="N568" s="139">
        <v>9505.6299999999992</v>
      </c>
      <c r="O568" s="139">
        <v>11205</v>
      </c>
      <c r="P568" s="140">
        <v>11205</v>
      </c>
      <c r="Q568" s="138">
        <v>45170</v>
      </c>
      <c r="AR568">
        <f>IF($AU$2&lt;&gt;5,NA(),IF(D568=D567,0,IF(AND(D570=D568,D569=D568),O568+O569+O570,IF(D569=D568,O569+O568,O568))))</f>
        <v>0</v>
      </c>
      <c r="AS568">
        <f>IF($AU$2&lt;&gt;5,NA(),IF(D568=D567,0,IF(AND(D570=D568,D569=D568),P568+P569+P570,IF(D569=D568,P569+P568,P568))))</f>
        <v>0</v>
      </c>
      <c r="AT568">
        <f t="shared" si="33"/>
        <v>0</v>
      </c>
    </row>
    <row r="569" spans="2:46" ht="15.75" customHeight="1" thickBot="1">
      <c r="B569" t="str">
        <f t="shared" si="32"/>
        <v>FINNIFTY4517045230</v>
      </c>
      <c r="C569" s="137" t="s">
        <v>222</v>
      </c>
      <c r="D569" s="137" t="s">
        <v>224</v>
      </c>
      <c r="E569" s="138">
        <v>45195</v>
      </c>
      <c r="F569" s="139">
        <v>0</v>
      </c>
      <c r="G569" s="137" t="s">
        <v>223</v>
      </c>
      <c r="H569" s="139">
        <v>19716.2</v>
      </c>
      <c r="I569" s="139">
        <v>19911.55</v>
      </c>
      <c r="J569" s="139">
        <v>19670.400000000001</v>
      </c>
      <c r="K569" s="139">
        <v>19868.95</v>
      </c>
      <c r="L569" s="139">
        <v>19868.95</v>
      </c>
      <c r="M569" s="139">
        <v>1942</v>
      </c>
      <c r="N569" s="139">
        <v>15367.78</v>
      </c>
      <c r="O569" s="139">
        <v>50840</v>
      </c>
      <c r="P569" s="140">
        <v>1920</v>
      </c>
      <c r="Q569" s="138">
        <v>45170</v>
      </c>
      <c r="AR569">
        <f>IF($AU$2&lt;&gt;5,NA(),IF(D569=D568,0,IF(AND(D571=D569,D570=D569),O569+O570+O571,IF(D570=D569,O570+O569,O569))))</f>
        <v>52120</v>
      </c>
      <c r="AS569">
        <f>IF($AU$2&lt;&gt;5,NA(),IF(D569=D568,0,IF(AND(D571=D569,D570=D569),P569+P570+P571,IF(D570=D569,P570+P569,P569))))</f>
        <v>2000</v>
      </c>
      <c r="AT569">
        <f t="shared" si="33"/>
        <v>50120</v>
      </c>
    </row>
    <row r="570" spans="2:46" ht="15.75" customHeight="1" thickBot="1">
      <c r="B570" t="str">
        <f t="shared" si="32"/>
        <v>FINNIFTY4517045258</v>
      </c>
      <c r="C570" s="137" t="s">
        <v>222</v>
      </c>
      <c r="D570" s="137" t="s">
        <v>224</v>
      </c>
      <c r="E570" s="138">
        <v>45230</v>
      </c>
      <c r="F570" s="139">
        <v>0</v>
      </c>
      <c r="G570" s="137" t="s">
        <v>223</v>
      </c>
      <c r="H570" s="139">
        <v>19784.599999999999</v>
      </c>
      <c r="I570" s="139">
        <v>19978.3</v>
      </c>
      <c r="J570" s="139">
        <v>19784.599999999999</v>
      </c>
      <c r="K570" s="139">
        <v>19928.05</v>
      </c>
      <c r="L570" s="139">
        <v>19928.05</v>
      </c>
      <c r="M570" s="139">
        <v>12</v>
      </c>
      <c r="N570" s="139">
        <v>95.4</v>
      </c>
      <c r="O570" s="139">
        <v>1280</v>
      </c>
      <c r="P570" s="139">
        <v>80</v>
      </c>
      <c r="Q570" s="138">
        <v>45170</v>
      </c>
      <c r="AR570">
        <f t="shared" ref="AR570:AR577" si="36">IF($AU$2&lt;&gt;5,NA(),IF(D570=D569,0,IF(AND(D572=D570,D571=D570),O570+O571+O572,IF(D571=D570,O571+O570,O570))))</f>
        <v>0</v>
      </c>
      <c r="AS570">
        <f t="shared" ref="AS570:AS577" si="37">IF($AU$2&lt;&gt;5,NA(),IF(D570=D569,0,IF(AND(D572=D570,D571=D570),P570+P571+P572,IF(D571=D570,P571+P570,P570))))</f>
        <v>0</v>
      </c>
      <c r="AT570">
        <f t="shared" si="33"/>
        <v>0</v>
      </c>
    </row>
    <row r="571" spans="2:46" ht="15.75" customHeight="1" thickBot="1">
      <c r="B571" t="str">
        <f t="shared" si="32"/>
        <v>MIDCPNIFTY4517045194</v>
      </c>
      <c r="C571" s="137" t="s">
        <v>222</v>
      </c>
      <c r="D571" s="137" t="s">
        <v>224</v>
      </c>
      <c r="E571" s="138">
        <v>45258</v>
      </c>
      <c r="F571" s="139">
        <v>0</v>
      </c>
      <c r="G571" s="137" t="s">
        <v>223</v>
      </c>
      <c r="H571" s="139">
        <v>0</v>
      </c>
      <c r="I571" s="139">
        <v>0</v>
      </c>
      <c r="J571" s="139">
        <v>0</v>
      </c>
      <c r="K571" s="139">
        <v>20158.599999999999</v>
      </c>
      <c r="L571" s="139">
        <v>20109</v>
      </c>
      <c r="M571" s="139">
        <v>0</v>
      </c>
      <c r="N571" s="139">
        <v>0</v>
      </c>
      <c r="O571" s="139">
        <v>0</v>
      </c>
      <c r="P571" s="139">
        <v>0</v>
      </c>
      <c r="Q571" s="138">
        <v>45170</v>
      </c>
      <c r="AR571">
        <f t="shared" si="36"/>
        <v>0</v>
      </c>
      <c r="AS571">
        <f t="shared" si="37"/>
        <v>0</v>
      </c>
      <c r="AT571">
        <f t="shared" si="33"/>
        <v>0</v>
      </c>
    </row>
    <row r="572" spans="2:46" ht="15.75" customHeight="1" thickBot="1">
      <c r="B572" t="str">
        <f t="shared" si="32"/>
        <v>MIDCPNIFTY4517045229</v>
      </c>
      <c r="C572" s="137" t="s">
        <v>222</v>
      </c>
      <c r="D572" s="137" t="s">
        <v>225</v>
      </c>
      <c r="E572" s="138">
        <v>45194</v>
      </c>
      <c r="F572" s="139">
        <v>0</v>
      </c>
      <c r="G572" s="137" t="s">
        <v>223</v>
      </c>
      <c r="H572" s="139">
        <v>8929.85</v>
      </c>
      <c r="I572" s="139">
        <v>8952.2000000000007</v>
      </c>
      <c r="J572" s="139">
        <v>8859.9</v>
      </c>
      <c r="K572" s="139">
        <v>8941.0499999999993</v>
      </c>
      <c r="L572" s="139">
        <v>8941.0499999999993</v>
      </c>
      <c r="M572" s="139">
        <v>1341</v>
      </c>
      <c r="N572" s="139">
        <v>8956.44</v>
      </c>
      <c r="O572" s="139">
        <v>96825</v>
      </c>
      <c r="P572" s="140">
        <v>14850</v>
      </c>
      <c r="Q572" s="138">
        <v>45170</v>
      </c>
      <c r="AR572">
        <f t="shared" si="36"/>
        <v>97875</v>
      </c>
      <c r="AS572">
        <f t="shared" si="37"/>
        <v>14925</v>
      </c>
      <c r="AT572">
        <f t="shared" si="33"/>
        <v>82950</v>
      </c>
    </row>
    <row r="573" spans="2:46" ht="15.75" customHeight="1" thickBot="1">
      <c r="B573" t="str">
        <f t="shared" si="32"/>
        <v>MIDCPNIFTY4517045254</v>
      </c>
      <c r="C573" s="137" t="s">
        <v>222</v>
      </c>
      <c r="D573" s="137" t="s">
        <v>225</v>
      </c>
      <c r="E573" s="138">
        <v>45229</v>
      </c>
      <c r="F573" s="139">
        <v>0</v>
      </c>
      <c r="G573" s="137" t="s">
        <v>223</v>
      </c>
      <c r="H573" s="139">
        <v>8890</v>
      </c>
      <c r="I573" s="139">
        <v>9192.1</v>
      </c>
      <c r="J573" s="139">
        <v>8890</v>
      </c>
      <c r="K573" s="139">
        <v>8949.5</v>
      </c>
      <c r="L573" s="139">
        <v>9029.6</v>
      </c>
      <c r="M573" s="139">
        <v>16</v>
      </c>
      <c r="N573" s="139">
        <v>107.2</v>
      </c>
      <c r="O573" s="139">
        <v>1050</v>
      </c>
      <c r="P573" s="139">
        <v>75</v>
      </c>
      <c r="Q573" s="138">
        <v>45170</v>
      </c>
      <c r="AR573">
        <f t="shared" si="36"/>
        <v>0</v>
      </c>
      <c r="AS573">
        <f t="shared" si="37"/>
        <v>0</v>
      </c>
      <c r="AT573">
        <f t="shared" si="33"/>
        <v>0</v>
      </c>
    </row>
    <row r="574" spans="2:46" ht="15.75" customHeight="1" thickBot="1">
      <c r="B574" t="str">
        <f t="shared" si="32"/>
        <v>NIFTY4517045197</v>
      </c>
      <c r="C574" s="137" t="s">
        <v>222</v>
      </c>
      <c r="D574" s="137" t="s">
        <v>225</v>
      </c>
      <c r="E574" s="138">
        <v>45254</v>
      </c>
      <c r="F574" s="139">
        <v>0</v>
      </c>
      <c r="G574" s="137" t="s">
        <v>223</v>
      </c>
      <c r="H574" s="139">
        <v>0</v>
      </c>
      <c r="I574" s="139">
        <v>0</v>
      </c>
      <c r="J574" s="139">
        <v>0</v>
      </c>
      <c r="K574" s="139">
        <v>8906.2000000000007</v>
      </c>
      <c r="L574" s="139">
        <v>9074.0499999999993</v>
      </c>
      <c r="M574" s="139">
        <v>0</v>
      </c>
      <c r="N574" s="139">
        <v>0</v>
      </c>
      <c r="O574" s="139">
        <v>0</v>
      </c>
      <c r="P574" s="139">
        <v>0</v>
      </c>
      <c r="Q574" s="138">
        <v>45170</v>
      </c>
      <c r="AR574">
        <f t="shared" si="36"/>
        <v>0</v>
      </c>
      <c r="AS574">
        <f t="shared" si="37"/>
        <v>0</v>
      </c>
      <c r="AT574">
        <f t="shared" si="33"/>
        <v>0</v>
      </c>
    </row>
    <row r="575" spans="2:46" ht="15.75" customHeight="1" thickBot="1">
      <c r="B575" t="str">
        <f t="shared" si="32"/>
        <v>NIFTY4517045225</v>
      </c>
      <c r="C575" s="137" t="s">
        <v>222</v>
      </c>
      <c r="D575" s="137" t="s">
        <v>15</v>
      </c>
      <c r="E575" s="138">
        <v>45197</v>
      </c>
      <c r="F575" s="139">
        <v>0</v>
      </c>
      <c r="G575" s="137" t="s">
        <v>223</v>
      </c>
      <c r="H575" s="139">
        <v>19409.5</v>
      </c>
      <c r="I575" s="139">
        <v>19528.95</v>
      </c>
      <c r="J575" s="139">
        <v>19377</v>
      </c>
      <c r="K575" s="139">
        <v>19512.099999999999</v>
      </c>
      <c r="L575" s="139">
        <v>19512.099999999999</v>
      </c>
      <c r="M575" s="139">
        <v>116553</v>
      </c>
      <c r="N575" s="139">
        <v>1133743</v>
      </c>
      <c r="O575" s="139">
        <v>9601900</v>
      </c>
      <c r="P575" s="140">
        <v>-487600</v>
      </c>
      <c r="Q575" s="138">
        <v>45170</v>
      </c>
      <c r="AR575">
        <f t="shared" si="36"/>
        <v>10222400</v>
      </c>
      <c r="AS575">
        <f t="shared" si="37"/>
        <v>-383400</v>
      </c>
      <c r="AT575">
        <f t="shared" si="33"/>
        <v>10605800</v>
      </c>
    </row>
    <row r="576" spans="2:46" ht="15.75" customHeight="1" thickBot="1">
      <c r="B576" t="str">
        <f t="shared" si="32"/>
        <v>NIFTY4517045260</v>
      </c>
      <c r="C576" s="137" t="s">
        <v>222</v>
      </c>
      <c r="D576" s="137" t="s">
        <v>15</v>
      </c>
      <c r="E576" s="138">
        <v>45225</v>
      </c>
      <c r="F576" s="139">
        <v>0</v>
      </c>
      <c r="G576" s="137" t="s">
        <v>223</v>
      </c>
      <c r="H576" s="139">
        <v>19500</v>
      </c>
      <c r="I576" s="139">
        <v>19620</v>
      </c>
      <c r="J576" s="139">
        <v>19475</v>
      </c>
      <c r="K576" s="139">
        <v>19606.099999999999</v>
      </c>
      <c r="L576" s="139">
        <v>19606.099999999999</v>
      </c>
      <c r="M576" s="139">
        <v>5595</v>
      </c>
      <c r="N576" s="139">
        <v>54690.98</v>
      </c>
      <c r="O576" s="139">
        <v>561050</v>
      </c>
      <c r="P576" s="140">
        <v>44750</v>
      </c>
      <c r="Q576" s="138">
        <v>45170</v>
      </c>
      <c r="AR576">
        <f t="shared" si="36"/>
        <v>0</v>
      </c>
      <c r="AS576">
        <f t="shared" si="37"/>
        <v>0</v>
      </c>
      <c r="AT576">
        <f t="shared" si="33"/>
        <v>0</v>
      </c>
    </row>
    <row r="577" spans="2:46" ht="15.75" customHeight="1" thickBot="1">
      <c r="B577" t="str">
        <f t="shared" si="32"/>
        <v>AARTIIND4517045197</v>
      </c>
      <c r="C577" s="137" t="s">
        <v>222</v>
      </c>
      <c r="D577" s="137" t="s">
        <v>15</v>
      </c>
      <c r="E577" s="138">
        <v>45260</v>
      </c>
      <c r="F577" s="139">
        <v>0</v>
      </c>
      <c r="G577" s="137" t="s">
        <v>223</v>
      </c>
      <c r="H577" s="139">
        <v>19560</v>
      </c>
      <c r="I577" s="139">
        <v>19720</v>
      </c>
      <c r="J577" s="139">
        <v>19556.55</v>
      </c>
      <c r="K577" s="139">
        <v>19705.05</v>
      </c>
      <c r="L577" s="139">
        <v>19705.05</v>
      </c>
      <c r="M577" s="139">
        <v>1904</v>
      </c>
      <c r="N577" s="139">
        <v>18699.03</v>
      </c>
      <c r="O577" s="139">
        <v>59450</v>
      </c>
      <c r="P577" s="140">
        <v>59450</v>
      </c>
      <c r="Q577" s="138">
        <v>45170</v>
      </c>
      <c r="AR577">
        <f t="shared" si="36"/>
        <v>0</v>
      </c>
      <c r="AS577">
        <f t="shared" si="37"/>
        <v>0</v>
      </c>
      <c r="AT577">
        <f t="shared" si="33"/>
        <v>0</v>
      </c>
    </row>
    <row r="578" spans="2:46" ht="15.75" customHeight="1" thickBot="1">
      <c r="B578" t="str">
        <f t="shared" ref="B578:B601" si="38">D579&amp;Q579&amp;E579</f>
        <v>AARTIIND4517045225</v>
      </c>
      <c r="C578" s="137" t="s">
        <v>226</v>
      </c>
      <c r="D578" s="137" t="s">
        <v>67</v>
      </c>
      <c r="E578" s="138">
        <v>45197</v>
      </c>
      <c r="F578" s="139">
        <v>0</v>
      </c>
      <c r="G578" s="137" t="s">
        <v>223</v>
      </c>
      <c r="H578" s="139">
        <v>494.85</v>
      </c>
      <c r="I578" s="139">
        <v>501.85</v>
      </c>
      <c r="J578" s="139">
        <v>492.8</v>
      </c>
      <c r="K578" s="139">
        <v>494.55</v>
      </c>
      <c r="L578" s="139">
        <v>494.55</v>
      </c>
      <c r="M578" s="139">
        <v>3024</v>
      </c>
      <c r="N578" s="139">
        <v>15025.12</v>
      </c>
      <c r="O578" s="139">
        <v>10658000</v>
      </c>
      <c r="P578" s="140">
        <v>256000</v>
      </c>
      <c r="Q578" s="138">
        <v>45170</v>
      </c>
      <c r="AR578">
        <f t="shared" ref="AR578:AR641" si="39">IF($AU$2&lt;&gt;5,NA(),IF(D578=D577,0,IF(AND(D580=D578,D579=D578),O578+O579+O580,IF(D579=D578,O579+O578,O578))))</f>
        <v>11101000</v>
      </c>
      <c r="AS578">
        <f t="shared" ref="AS578:AS641" si="40">IF($AU$2&lt;&gt;5,NA(),IF(D578=D577,0,IF(AND(D580=D578,D579=D578),P578+P579+P580,IF(D579=D578,P579+P578,P578))))</f>
        <v>287000</v>
      </c>
      <c r="AT578">
        <f t="shared" ref="AT578:AT641" si="41">AR578-AS578</f>
        <v>10814000</v>
      </c>
    </row>
    <row r="579" spans="2:46" ht="15.75" customHeight="1" thickBot="1">
      <c r="B579" t="str">
        <f t="shared" si="38"/>
        <v>AARTIIND4517045260</v>
      </c>
      <c r="C579" s="137" t="s">
        <v>226</v>
      </c>
      <c r="D579" s="137" t="s">
        <v>67</v>
      </c>
      <c r="E579" s="138">
        <v>45225</v>
      </c>
      <c r="F579" s="139">
        <v>0</v>
      </c>
      <c r="G579" s="137" t="s">
        <v>223</v>
      </c>
      <c r="H579" s="139">
        <v>496</v>
      </c>
      <c r="I579" s="139">
        <v>505</v>
      </c>
      <c r="J579" s="139">
        <v>496</v>
      </c>
      <c r="K579" s="139">
        <v>497.8</v>
      </c>
      <c r="L579" s="139">
        <v>497.8</v>
      </c>
      <c r="M579" s="139">
        <v>155</v>
      </c>
      <c r="N579" s="139">
        <v>774.9</v>
      </c>
      <c r="O579" s="139">
        <v>442000</v>
      </c>
      <c r="P579" s="140">
        <v>30000</v>
      </c>
      <c r="Q579" s="138">
        <v>45170</v>
      </c>
      <c r="AR579">
        <f t="shared" si="39"/>
        <v>0</v>
      </c>
      <c r="AS579">
        <f t="shared" si="40"/>
        <v>0</v>
      </c>
      <c r="AT579">
        <f t="shared" si="41"/>
        <v>0</v>
      </c>
    </row>
    <row r="580" spans="2:46" ht="15.75" customHeight="1" thickBot="1">
      <c r="B580" t="str">
        <f t="shared" si="38"/>
        <v>ABB4517045197</v>
      </c>
      <c r="C580" s="137" t="s">
        <v>226</v>
      </c>
      <c r="D580" s="137" t="s">
        <v>67</v>
      </c>
      <c r="E580" s="138">
        <v>45260</v>
      </c>
      <c r="F580" s="139">
        <v>0</v>
      </c>
      <c r="G580" s="137" t="s">
        <v>223</v>
      </c>
      <c r="H580" s="139">
        <v>501.5</v>
      </c>
      <c r="I580" s="139">
        <v>501.5</v>
      </c>
      <c r="J580" s="139">
        <v>501.5</v>
      </c>
      <c r="K580" s="139">
        <v>501.5</v>
      </c>
      <c r="L580" s="139">
        <v>501.5</v>
      </c>
      <c r="M580" s="139">
        <v>1</v>
      </c>
      <c r="N580" s="139">
        <v>5.01</v>
      </c>
      <c r="O580" s="139">
        <v>1000</v>
      </c>
      <c r="P580" s="140">
        <v>1000</v>
      </c>
      <c r="Q580" s="138">
        <v>45170</v>
      </c>
      <c r="AR580">
        <f t="shared" si="39"/>
        <v>0</v>
      </c>
      <c r="AS580">
        <f t="shared" si="40"/>
        <v>0</v>
      </c>
      <c r="AT580">
        <f t="shared" si="41"/>
        <v>0</v>
      </c>
    </row>
    <row r="581" spans="2:46" ht="15.75" customHeight="1" thickBot="1">
      <c r="B581" t="str">
        <f t="shared" si="38"/>
        <v>ABB4517045225</v>
      </c>
      <c r="C581" s="137" t="s">
        <v>226</v>
      </c>
      <c r="D581" s="137" t="s">
        <v>68</v>
      </c>
      <c r="E581" s="138">
        <v>45197</v>
      </c>
      <c r="F581" s="139">
        <v>0</v>
      </c>
      <c r="G581" s="137" t="s">
        <v>223</v>
      </c>
      <c r="H581" s="139">
        <v>4410</v>
      </c>
      <c r="I581" s="139">
        <v>4420</v>
      </c>
      <c r="J581" s="139">
        <v>4290.2</v>
      </c>
      <c r="K581" s="139">
        <v>4307.5</v>
      </c>
      <c r="L581" s="139">
        <v>4307.5</v>
      </c>
      <c r="M581" s="139">
        <v>1681</v>
      </c>
      <c r="N581" s="139">
        <v>18196.04</v>
      </c>
      <c r="O581" s="139">
        <v>1266750</v>
      </c>
      <c r="P581" s="140">
        <v>5250</v>
      </c>
      <c r="Q581" s="138">
        <v>45170</v>
      </c>
      <c r="AR581">
        <f t="shared" si="39"/>
        <v>1290250</v>
      </c>
      <c r="AS581">
        <f t="shared" si="40"/>
        <v>10000</v>
      </c>
      <c r="AT581">
        <f t="shared" si="41"/>
        <v>1280250</v>
      </c>
    </row>
    <row r="582" spans="2:46" ht="15.75" customHeight="1" thickBot="1">
      <c r="B582" t="str">
        <f t="shared" si="38"/>
        <v>ABB4517045260</v>
      </c>
      <c r="C582" s="137" t="s">
        <v>226</v>
      </c>
      <c r="D582" s="137" t="s">
        <v>68</v>
      </c>
      <c r="E582" s="138">
        <v>45225</v>
      </c>
      <c r="F582" s="139">
        <v>0</v>
      </c>
      <c r="G582" s="137" t="s">
        <v>223</v>
      </c>
      <c r="H582" s="139">
        <v>4426.3</v>
      </c>
      <c r="I582" s="139">
        <v>4426.3</v>
      </c>
      <c r="J582" s="139">
        <v>4330.95</v>
      </c>
      <c r="K582" s="139">
        <v>4335.05</v>
      </c>
      <c r="L582" s="139">
        <v>4335.05</v>
      </c>
      <c r="M582" s="139">
        <v>42</v>
      </c>
      <c r="N582" s="139">
        <v>457.72</v>
      </c>
      <c r="O582" s="139">
        <v>21750</v>
      </c>
      <c r="P582" s="140">
        <v>3000</v>
      </c>
      <c r="Q582" s="138">
        <v>45170</v>
      </c>
      <c r="AR582">
        <f t="shared" si="39"/>
        <v>0</v>
      </c>
      <c r="AS582">
        <f t="shared" si="40"/>
        <v>0</v>
      </c>
      <c r="AT582">
        <f t="shared" si="41"/>
        <v>0</v>
      </c>
    </row>
    <row r="583" spans="2:46" ht="15.75" customHeight="1" thickBot="1">
      <c r="B583" t="str">
        <f t="shared" si="38"/>
        <v>ABBOTINDIA4517045197</v>
      </c>
      <c r="C583" s="137" t="s">
        <v>226</v>
      </c>
      <c r="D583" s="137" t="s">
        <v>68</v>
      </c>
      <c r="E583" s="138">
        <v>45260</v>
      </c>
      <c r="F583" s="139">
        <v>0</v>
      </c>
      <c r="G583" s="137" t="s">
        <v>223</v>
      </c>
      <c r="H583" s="139">
        <v>4415.3</v>
      </c>
      <c r="I583" s="139">
        <v>4500</v>
      </c>
      <c r="J583" s="139">
        <v>4409.95</v>
      </c>
      <c r="K583" s="139">
        <v>4409.95</v>
      </c>
      <c r="L583" s="139">
        <v>4368</v>
      </c>
      <c r="M583" s="139">
        <v>7</v>
      </c>
      <c r="N583" s="139">
        <v>78.31</v>
      </c>
      <c r="O583" s="139">
        <v>1750</v>
      </c>
      <c r="P583" s="140">
        <v>1750</v>
      </c>
      <c r="Q583" s="138">
        <v>45170</v>
      </c>
      <c r="AR583">
        <f t="shared" si="39"/>
        <v>0</v>
      </c>
      <c r="AS583">
        <f t="shared" si="40"/>
        <v>0</v>
      </c>
      <c r="AT583">
        <f t="shared" si="41"/>
        <v>0</v>
      </c>
    </row>
    <row r="584" spans="2:46" ht="15.75" customHeight="1" thickBot="1">
      <c r="B584" t="str">
        <f t="shared" si="38"/>
        <v>ABBOTINDIA4517045225</v>
      </c>
      <c r="C584" s="137" t="s">
        <v>226</v>
      </c>
      <c r="D584" s="137" t="s">
        <v>69</v>
      </c>
      <c r="E584" s="138">
        <v>45197</v>
      </c>
      <c r="F584" s="139">
        <v>0</v>
      </c>
      <c r="G584" s="137" t="s">
        <v>223</v>
      </c>
      <c r="H584" s="139">
        <v>23260</v>
      </c>
      <c r="I584" s="139">
        <v>23306.3</v>
      </c>
      <c r="J584" s="139">
        <v>22636</v>
      </c>
      <c r="K584" s="139">
        <v>22837.7</v>
      </c>
      <c r="L584" s="139">
        <v>22837.7</v>
      </c>
      <c r="M584" s="139">
        <v>639</v>
      </c>
      <c r="N584" s="139">
        <v>5846.8</v>
      </c>
      <c r="O584" s="139">
        <v>66400</v>
      </c>
      <c r="P584" s="140">
        <v>2880</v>
      </c>
      <c r="Q584" s="138">
        <v>45170</v>
      </c>
      <c r="AR584">
        <f t="shared" si="39"/>
        <v>67200</v>
      </c>
      <c r="AS584">
        <f t="shared" si="40"/>
        <v>3040</v>
      </c>
      <c r="AT584">
        <f t="shared" si="41"/>
        <v>64160</v>
      </c>
    </row>
    <row r="585" spans="2:46" ht="15.75" customHeight="1" thickBot="1">
      <c r="B585" t="str">
        <f t="shared" si="38"/>
        <v>ABBOTINDIA4517045260</v>
      </c>
      <c r="C585" s="137" t="s">
        <v>226</v>
      </c>
      <c r="D585" s="137" t="s">
        <v>69</v>
      </c>
      <c r="E585" s="138">
        <v>45225</v>
      </c>
      <c r="F585" s="139">
        <v>0</v>
      </c>
      <c r="G585" s="137" t="s">
        <v>223</v>
      </c>
      <c r="H585" s="139">
        <v>23457.9</v>
      </c>
      <c r="I585" s="139">
        <v>23459.45</v>
      </c>
      <c r="J585" s="139">
        <v>22825.95</v>
      </c>
      <c r="K585" s="139">
        <v>22983.55</v>
      </c>
      <c r="L585" s="139">
        <v>22983.55</v>
      </c>
      <c r="M585" s="139">
        <v>25</v>
      </c>
      <c r="N585" s="139">
        <v>230.17</v>
      </c>
      <c r="O585" s="139">
        <v>760</v>
      </c>
      <c r="P585" s="139">
        <v>120</v>
      </c>
      <c r="Q585" s="138">
        <v>45170</v>
      </c>
      <c r="AR585">
        <f t="shared" si="39"/>
        <v>0</v>
      </c>
      <c r="AS585">
        <f t="shared" si="40"/>
        <v>0</v>
      </c>
      <c r="AT585">
        <f t="shared" si="41"/>
        <v>0</v>
      </c>
    </row>
    <row r="586" spans="2:46" ht="15.75" customHeight="1" thickBot="1">
      <c r="B586" t="str">
        <f t="shared" si="38"/>
        <v>ABCAPITAL4517045197</v>
      </c>
      <c r="C586" s="137" t="s">
        <v>226</v>
      </c>
      <c r="D586" s="137" t="s">
        <v>69</v>
      </c>
      <c r="E586" s="138">
        <v>45260</v>
      </c>
      <c r="F586" s="139">
        <v>0</v>
      </c>
      <c r="G586" s="137" t="s">
        <v>223</v>
      </c>
      <c r="H586" s="139">
        <v>22800.05</v>
      </c>
      <c r="I586" s="139">
        <v>22800.05</v>
      </c>
      <c r="J586" s="139">
        <v>22800.05</v>
      </c>
      <c r="K586" s="139">
        <v>22800.05</v>
      </c>
      <c r="L586" s="139">
        <v>23109.8</v>
      </c>
      <c r="M586" s="139">
        <v>1</v>
      </c>
      <c r="N586" s="139">
        <v>9.1199999999999992</v>
      </c>
      <c r="O586" s="139">
        <v>40</v>
      </c>
      <c r="P586" s="139">
        <v>40</v>
      </c>
      <c r="Q586" s="138">
        <v>45170</v>
      </c>
      <c r="AR586">
        <f t="shared" si="39"/>
        <v>0</v>
      </c>
      <c r="AS586">
        <f t="shared" si="40"/>
        <v>0</v>
      </c>
      <c r="AT586">
        <f t="shared" si="41"/>
        <v>0</v>
      </c>
    </row>
    <row r="587" spans="2:46" ht="15.75" customHeight="1" thickBot="1">
      <c r="B587" t="str">
        <f t="shared" si="38"/>
        <v>ABCAPITAL4517045225</v>
      </c>
      <c r="C587" s="137" t="s">
        <v>226</v>
      </c>
      <c r="D587" s="137" t="s">
        <v>70</v>
      </c>
      <c r="E587" s="138">
        <v>45197</v>
      </c>
      <c r="F587" s="139">
        <v>0</v>
      </c>
      <c r="G587" s="137" t="s">
        <v>223</v>
      </c>
      <c r="H587" s="139">
        <v>182.5</v>
      </c>
      <c r="I587" s="139">
        <v>186.2</v>
      </c>
      <c r="J587" s="139">
        <v>181.9</v>
      </c>
      <c r="K587" s="139">
        <v>185.3</v>
      </c>
      <c r="L587" s="139">
        <v>185.3</v>
      </c>
      <c r="M587" s="139">
        <v>2980</v>
      </c>
      <c r="N587" s="139">
        <v>29650.7</v>
      </c>
      <c r="O587" s="139">
        <v>35596800</v>
      </c>
      <c r="P587" s="140">
        <v>696600</v>
      </c>
      <c r="Q587" s="138">
        <v>45170</v>
      </c>
      <c r="AR587">
        <f t="shared" si="39"/>
        <v>35953200</v>
      </c>
      <c r="AS587">
        <f t="shared" si="40"/>
        <v>712800</v>
      </c>
      <c r="AT587">
        <f t="shared" si="41"/>
        <v>35240400</v>
      </c>
    </row>
    <row r="588" spans="2:46" ht="15.75" customHeight="1" thickBot="1">
      <c r="B588" t="str">
        <f t="shared" si="38"/>
        <v>ABCAPITAL4517045260</v>
      </c>
      <c r="C588" s="137" t="s">
        <v>226</v>
      </c>
      <c r="D588" s="137" t="s">
        <v>70</v>
      </c>
      <c r="E588" s="138">
        <v>45225</v>
      </c>
      <c r="F588" s="139">
        <v>0</v>
      </c>
      <c r="G588" s="137" t="s">
        <v>223</v>
      </c>
      <c r="H588" s="139">
        <v>183.4</v>
      </c>
      <c r="I588" s="139">
        <v>187</v>
      </c>
      <c r="J588" s="139">
        <v>183.1</v>
      </c>
      <c r="K588" s="139">
        <v>186.15</v>
      </c>
      <c r="L588" s="139">
        <v>186.15</v>
      </c>
      <c r="M588" s="139">
        <v>47</v>
      </c>
      <c r="N588" s="139">
        <v>470.19</v>
      </c>
      <c r="O588" s="139">
        <v>356400</v>
      </c>
      <c r="P588" s="140">
        <v>16200</v>
      </c>
      <c r="Q588" s="138">
        <v>45170</v>
      </c>
      <c r="AR588">
        <f t="shared" si="39"/>
        <v>0</v>
      </c>
      <c r="AS588">
        <f t="shared" si="40"/>
        <v>0</v>
      </c>
      <c r="AT588">
        <f t="shared" si="41"/>
        <v>0</v>
      </c>
    </row>
    <row r="589" spans="2:46" ht="15.75" customHeight="1" thickBot="1">
      <c r="B589" t="str">
        <f t="shared" si="38"/>
        <v>ABFRL4517045197</v>
      </c>
      <c r="C589" s="137" t="s">
        <v>226</v>
      </c>
      <c r="D589" s="137" t="s">
        <v>70</v>
      </c>
      <c r="E589" s="138">
        <v>45260</v>
      </c>
      <c r="F589" s="139">
        <v>0</v>
      </c>
      <c r="G589" s="137" t="s">
        <v>223</v>
      </c>
      <c r="H589" s="139">
        <v>0</v>
      </c>
      <c r="I589" s="139">
        <v>0</v>
      </c>
      <c r="J589" s="139">
        <v>0</v>
      </c>
      <c r="K589" s="139">
        <v>184.45</v>
      </c>
      <c r="L589" s="139">
        <v>187.4</v>
      </c>
      <c r="M589" s="139">
        <v>0</v>
      </c>
      <c r="N589" s="139">
        <v>0</v>
      </c>
      <c r="O589" s="139">
        <v>0</v>
      </c>
      <c r="P589" s="139">
        <v>0</v>
      </c>
      <c r="Q589" s="138">
        <v>45170</v>
      </c>
      <c r="AR589">
        <f t="shared" si="39"/>
        <v>0</v>
      </c>
      <c r="AS589">
        <f t="shared" si="40"/>
        <v>0</v>
      </c>
      <c r="AT589">
        <f t="shared" si="41"/>
        <v>0</v>
      </c>
    </row>
    <row r="590" spans="2:46" ht="15.75" customHeight="1" thickBot="1">
      <c r="B590" t="str">
        <f t="shared" si="38"/>
        <v>ABFRL4517045225</v>
      </c>
      <c r="C590" s="137" t="s">
        <v>226</v>
      </c>
      <c r="D590" s="137" t="s">
        <v>71</v>
      </c>
      <c r="E590" s="138">
        <v>45197</v>
      </c>
      <c r="F590" s="139">
        <v>0</v>
      </c>
      <c r="G590" s="137" t="s">
        <v>223</v>
      </c>
      <c r="H590" s="139">
        <v>221.3</v>
      </c>
      <c r="I590" s="139">
        <v>221.55</v>
      </c>
      <c r="J590" s="139">
        <v>218.25</v>
      </c>
      <c r="K590" s="139">
        <v>219.7</v>
      </c>
      <c r="L590" s="139">
        <v>219.7</v>
      </c>
      <c r="M590" s="139">
        <v>2272</v>
      </c>
      <c r="N590" s="139">
        <v>12966.22</v>
      </c>
      <c r="O590" s="139">
        <v>24980800</v>
      </c>
      <c r="P590" s="140">
        <v>1848600</v>
      </c>
      <c r="Q590" s="138">
        <v>45170</v>
      </c>
      <c r="AR590">
        <f t="shared" si="39"/>
        <v>25537200</v>
      </c>
      <c r="AS590">
        <f t="shared" si="40"/>
        <v>1931800</v>
      </c>
      <c r="AT590">
        <f t="shared" si="41"/>
        <v>23605400</v>
      </c>
    </row>
    <row r="591" spans="2:46" ht="15.75" customHeight="1" thickBot="1">
      <c r="B591" t="str">
        <f t="shared" si="38"/>
        <v>ABFRL4517045260</v>
      </c>
      <c r="C591" s="137" t="s">
        <v>226</v>
      </c>
      <c r="D591" s="137" t="s">
        <v>71</v>
      </c>
      <c r="E591" s="138">
        <v>45225</v>
      </c>
      <c r="F591" s="139">
        <v>0</v>
      </c>
      <c r="G591" s="137" t="s">
        <v>223</v>
      </c>
      <c r="H591" s="139">
        <v>222.5</v>
      </c>
      <c r="I591" s="139">
        <v>222.75</v>
      </c>
      <c r="J591" s="139">
        <v>220</v>
      </c>
      <c r="K591" s="139">
        <v>221.05</v>
      </c>
      <c r="L591" s="139">
        <v>221.05</v>
      </c>
      <c r="M591" s="139">
        <v>91</v>
      </c>
      <c r="N591" s="139">
        <v>523.49</v>
      </c>
      <c r="O591" s="139">
        <v>551200</v>
      </c>
      <c r="P591" s="140">
        <v>78000</v>
      </c>
      <c r="Q591" s="138">
        <v>45170</v>
      </c>
      <c r="AR591">
        <f t="shared" si="39"/>
        <v>0</v>
      </c>
      <c r="AS591">
        <f t="shared" si="40"/>
        <v>0</v>
      </c>
      <c r="AT591">
        <f t="shared" si="41"/>
        <v>0</v>
      </c>
    </row>
    <row r="592" spans="2:46" ht="15.75" customHeight="1" thickBot="1">
      <c r="B592" t="str">
        <f t="shared" si="38"/>
        <v>ACC4517045197</v>
      </c>
      <c r="C592" s="137" t="s">
        <v>226</v>
      </c>
      <c r="D592" s="137" t="s">
        <v>71</v>
      </c>
      <c r="E592" s="138">
        <v>45260</v>
      </c>
      <c r="F592" s="139">
        <v>0</v>
      </c>
      <c r="G592" s="137" t="s">
        <v>223</v>
      </c>
      <c r="H592" s="139">
        <v>222</v>
      </c>
      <c r="I592" s="139">
        <v>222.5</v>
      </c>
      <c r="J592" s="139">
        <v>222</v>
      </c>
      <c r="K592" s="139">
        <v>222.5</v>
      </c>
      <c r="L592" s="139">
        <v>222.5</v>
      </c>
      <c r="M592" s="139">
        <v>2</v>
      </c>
      <c r="N592" s="139">
        <v>11.55</v>
      </c>
      <c r="O592" s="139">
        <v>5200</v>
      </c>
      <c r="P592" s="140">
        <v>5200</v>
      </c>
      <c r="Q592" s="138">
        <v>45170</v>
      </c>
      <c r="AR592">
        <f t="shared" si="39"/>
        <v>0</v>
      </c>
      <c r="AS592">
        <f t="shared" si="40"/>
        <v>0</v>
      </c>
      <c r="AT592">
        <f t="shared" si="41"/>
        <v>0</v>
      </c>
    </row>
    <row r="593" spans="2:46" ht="15.75" customHeight="1" thickBot="1">
      <c r="B593" t="str">
        <f t="shared" si="38"/>
        <v>ACC4517045225</v>
      </c>
      <c r="C593" s="137" t="s">
        <v>226</v>
      </c>
      <c r="D593" s="137" t="s">
        <v>72</v>
      </c>
      <c r="E593" s="138">
        <v>45197</v>
      </c>
      <c r="F593" s="139">
        <v>0</v>
      </c>
      <c r="G593" s="137" t="s">
        <v>223</v>
      </c>
      <c r="H593" s="139">
        <v>2030</v>
      </c>
      <c r="I593" s="139">
        <v>2050.5</v>
      </c>
      <c r="J593" s="139">
        <v>1998.4</v>
      </c>
      <c r="K593" s="139">
        <v>2020.75</v>
      </c>
      <c r="L593" s="139">
        <v>2020.75</v>
      </c>
      <c r="M593" s="139">
        <v>3982</v>
      </c>
      <c r="N593" s="139">
        <v>24117.09</v>
      </c>
      <c r="O593" s="139">
        <v>6195300</v>
      </c>
      <c r="P593" s="140">
        <v>-57300</v>
      </c>
      <c r="Q593" s="138">
        <v>45170</v>
      </c>
      <c r="AR593">
        <f t="shared" si="39"/>
        <v>6230100</v>
      </c>
      <c r="AS593">
        <f t="shared" si="40"/>
        <v>-49200</v>
      </c>
      <c r="AT593">
        <f t="shared" si="41"/>
        <v>6279300</v>
      </c>
    </row>
    <row r="594" spans="2:46" ht="15.75" customHeight="1" thickBot="1">
      <c r="B594" t="str">
        <f t="shared" si="38"/>
        <v>ACC4517045260</v>
      </c>
      <c r="C594" s="137" t="s">
        <v>226</v>
      </c>
      <c r="D594" s="137" t="s">
        <v>72</v>
      </c>
      <c r="E594" s="138">
        <v>45225</v>
      </c>
      <c r="F594" s="139">
        <v>0</v>
      </c>
      <c r="G594" s="137" t="s">
        <v>223</v>
      </c>
      <c r="H594" s="139">
        <v>2034.6</v>
      </c>
      <c r="I594" s="139">
        <v>2059.8000000000002</v>
      </c>
      <c r="J594" s="139">
        <v>2016</v>
      </c>
      <c r="K594" s="139">
        <v>2033.25</v>
      </c>
      <c r="L594" s="139">
        <v>2033.25</v>
      </c>
      <c r="M594" s="139">
        <v>91</v>
      </c>
      <c r="N594" s="139">
        <v>555.01</v>
      </c>
      <c r="O594" s="139">
        <v>34500</v>
      </c>
      <c r="P594" s="140">
        <v>7800</v>
      </c>
      <c r="Q594" s="138">
        <v>45170</v>
      </c>
      <c r="AR594">
        <f t="shared" si="39"/>
        <v>0</v>
      </c>
      <c r="AS594">
        <f t="shared" si="40"/>
        <v>0</v>
      </c>
      <c r="AT594">
        <f t="shared" si="41"/>
        <v>0</v>
      </c>
    </row>
    <row r="595" spans="2:46" ht="15.75" customHeight="1" thickBot="1">
      <c r="B595" t="str">
        <f t="shared" si="38"/>
        <v>ADANIENT4517045197</v>
      </c>
      <c r="C595" s="137" t="s">
        <v>226</v>
      </c>
      <c r="D595" s="137" t="s">
        <v>72</v>
      </c>
      <c r="E595" s="138">
        <v>45260</v>
      </c>
      <c r="F595" s="139">
        <v>0</v>
      </c>
      <c r="G595" s="137" t="s">
        <v>223</v>
      </c>
      <c r="H595" s="139">
        <v>2042.3</v>
      </c>
      <c r="I595" s="139">
        <v>2042.3</v>
      </c>
      <c r="J595" s="139">
        <v>2042.3</v>
      </c>
      <c r="K595" s="139">
        <v>2042.3</v>
      </c>
      <c r="L595" s="139">
        <v>2047.05</v>
      </c>
      <c r="M595" s="139">
        <v>1</v>
      </c>
      <c r="N595" s="139">
        <v>6.12</v>
      </c>
      <c r="O595" s="139">
        <v>300</v>
      </c>
      <c r="P595" s="139">
        <v>300</v>
      </c>
      <c r="Q595" s="138">
        <v>45170</v>
      </c>
      <c r="AR595">
        <f t="shared" si="39"/>
        <v>0</v>
      </c>
      <c r="AS595">
        <f t="shared" si="40"/>
        <v>0</v>
      </c>
      <c r="AT595">
        <f t="shared" si="41"/>
        <v>0</v>
      </c>
    </row>
    <row r="596" spans="2:46" ht="15.75" customHeight="1" thickBot="1">
      <c r="B596" t="str">
        <f t="shared" si="38"/>
        <v>ADANIENT4517045225</v>
      </c>
      <c r="C596" s="137" t="s">
        <v>226</v>
      </c>
      <c r="D596" s="137" t="s">
        <v>45</v>
      </c>
      <c r="E596" s="138">
        <v>45197</v>
      </c>
      <c r="F596" s="139">
        <v>0</v>
      </c>
      <c r="G596" s="137" t="s">
        <v>223</v>
      </c>
      <c r="H596" s="139">
        <v>2413.6</v>
      </c>
      <c r="I596" s="139">
        <v>2476.9499999999998</v>
      </c>
      <c r="J596" s="139">
        <v>2393.6999999999998</v>
      </c>
      <c r="K596" s="139">
        <v>2459</v>
      </c>
      <c r="L596" s="139">
        <v>2459</v>
      </c>
      <c r="M596" s="139">
        <v>11612</v>
      </c>
      <c r="N596" s="139">
        <v>85315.3</v>
      </c>
      <c r="O596" s="139">
        <v>10771500</v>
      </c>
      <c r="P596" s="140">
        <v>-145200</v>
      </c>
      <c r="Q596" s="138">
        <v>45170</v>
      </c>
      <c r="AR596">
        <f t="shared" si="39"/>
        <v>10986900</v>
      </c>
      <c r="AS596">
        <f t="shared" si="40"/>
        <v>-140100</v>
      </c>
      <c r="AT596">
        <f t="shared" si="41"/>
        <v>11127000</v>
      </c>
    </row>
    <row r="597" spans="2:46" ht="15.75" customHeight="1" thickBot="1">
      <c r="B597" t="str">
        <f t="shared" si="38"/>
        <v>ADANIENT4517045260</v>
      </c>
      <c r="C597" s="137" t="s">
        <v>226</v>
      </c>
      <c r="D597" s="137" t="s">
        <v>45</v>
      </c>
      <c r="E597" s="138">
        <v>45225</v>
      </c>
      <c r="F597" s="139">
        <v>0</v>
      </c>
      <c r="G597" s="137" t="s">
        <v>223</v>
      </c>
      <c r="H597" s="139">
        <v>2419</v>
      </c>
      <c r="I597" s="139">
        <v>2492.3000000000002</v>
      </c>
      <c r="J597" s="139">
        <v>2419</v>
      </c>
      <c r="K597" s="139">
        <v>2475.5</v>
      </c>
      <c r="L597" s="139">
        <v>2475.5</v>
      </c>
      <c r="M597" s="139">
        <v>353</v>
      </c>
      <c r="N597" s="139">
        <v>2605.61</v>
      </c>
      <c r="O597" s="139">
        <v>211500</v>
      </c>
      <c r="P597" s="140">
        <v>1200</v>
      </c>
      <c r="Q597" s="138">
        <v>45170</v>
      </c>
      <c r="AR597">
        <f t="shared" si="39"/>
        <v>0</v>
      </c>
      <c r="AS597">
        <f t="shared" si="40"/>
        <v>0</v>
      </c>
      <c r="AT597">
        <f t="shared" si="41"/>
        <v>0</v>
      </c>
    </row>
    <row r="598" spans="2:46" ht="15.75" customHeight="1" thickBot="1">
      <c r="B598" t="str">
        <f t="shared" si="38"/>
        <v>ADANIPORTS4517045197</v>
      </c>
      <c r="C598" s="137" t="s">
        <v>226</v>
      </c>
      <c r="D598" s="137" t="s">
        <v>45</v>
      </c>
      <c r="E598" s="138">
        <v>45260</v>
      </c>
      <c r="F598" s="139">
        <v>0</v>
      </c>
      <c r="G598" s="137" t="s">
        <v>223</v>
      </c>
      <c r="H598" s="139">
        <v>2424</v>
      </c>
      <c r="I598" s="139">
        <v>2500.0500000000002</v>
      </c>
      <c r="J598" s="139">
        <v>2424</v>
      </c>
      <c r="K598" s="139">
        <v>2500</v>
      </c>
      <c r="L598" s="139">
        <v>2493.75</v>
      </c>
      <c r="M598" s="139">
        <v>15</v>
      </c>
      <c r="N598" s="139">
        <v>111.36</v>
      </c>
      <c r="O598" s="139">
        <v>3900</v>
      </c>
      <c r="P598" s="140">
        <v>3900</v>
      </c>
      <c r="Q598" s="138">
        <v>45170</v>
      </c>
      <c r="AR598">
        <f t="shared" si="39"/>
        <v>0</v>
      </c>
      <c r="AS598">
        <f t="shared" si="40"/>
        <v>0</v>
      </c>
      <c r="AT598">
        <f t="shared" si="41"/>
        <v>0</v>
      </c>
    </row>
    <row r="599" spans="2:46" ht="15.75" customHeight="1" thickBot="1">
      <c r="B599" t="str">
        <f t="shared" si="38"/>
        <v>ADANIPORTS4517045225</v>
      </c>
      <c r="C599" s="137" t="s">
        <v>226</v>
      </c>
      <c r="D599" s="137" t="s">
        <v>51</v>
      </c>
      <c r="E599" s="138">
        <v>45197</v>
      </c>
      <c r="F599" s="139">
        <v>0</v>
      </c>
      <c r="G599" s="137" t="s">
        <v>223</v>
      </c>
      <c r="H599" s="139">
        <v>787.9</v>
      </c>
      <c r="I599" s="139">
        <v>814</v>
      </c>
      <c r="J599" s="139">
        <v>784.3</v>
      </c>
      <c r="K599" s="139">
        <v>804.85</v>
      </c>
      <c r="L599" s="139">
        <v>804.85</v>
      </c>
      <c r="M599" s="139">
        <v>12343</v>
      </c>
      <c r="N599" s="139">
        <v>79228.539999999994</v>
      </c>
      <c r="O599" s="139">
        <v>41201600</v>
      </c>
      <c r="P599" s="140">
        <v>904000</v>
      </c>
      <c r="Q599" s="138">
        <v>45170</v>
      </c>
      <c r="AR599">
        <f t="shared" si="39"/>
        <v>41701600</v>
      </c>
      <c r="AS599">
        <f t="shared" si="40"/>
        <v>953600</v>
      </c>
      <c r="AT599">
        <f t="shared" si="41"/>
        <v>40748000</v>
      </c>
    </row>
    <row r="600" spans="2:46" ht="15.75" customHeight="1" thickBot="1">
      <c r="B600" t="str">
        <f t="shared" si="38"/>
        <v>ADANIPORTS4517045260</v>
      </c>
      <c r="C600" s="137" t="s">
        <v>226</v>
      </c>
      <c r="D600" s="137" t="s">
        <v>51</v>
      </c>
      <c r="E600" s="138">
        <v>45225</v>
      </c>
      <c r="F600" s="139">
        <v>0</v>
      </c>
      <c r="G600" s="137" t="s">
        <v>223</v>
      </c>
      <c r="H600" s="139">
        <v>790.5</v>
      </c>
      <c r="I600" s="139">
        <v>818.65</v>
      </c>
      <c r="J600" s="139">
        <v>790.5</v>
      </c>
      <c r="K600" s="139">
        <v>810.1</v>
      </c>
      <c r="L600" s="139">
        <v>810.1</v>
      </c>
      <c r="M600" s="139">
        <v>731</v>
      </c>
      <c r="N600" s="139">
        <v>4708.7299999999996</v>
      </c>
      <c r="O600" s="139">
        <v>480800</v>
      </c>
      <c r="P600" s="140">
        <v>30400</v>
      </c>
      <c r="Q600" s="138">
        <v>45170</v>
      </c>
      <c r="AR600">
        <f t="shared" si="39"/>
        <v>0</v>
      </c>
      <c r="AS600">
        <f t="shared" si="40"/>
        <v>0</v>
      </c>
      <c r="AT600">
        <f t="shared" si="41"/>
        <v>0</v>
      </c>
    </row>
    <row r="601" spans="2:46" ht="15.75" customHeight="1" thickBot="1">
      <c r="B601" t="str">
        <f t="shared" si="38"/>
        <v>ALKEM4517045197</v>
      </c>
      <c r="C601" s="137" t="s">
        <v>226</v>
      </c>
      <c r="D601" s="137" t="s">
        <v>51</v>
      </c>
      <c r="E601" s="138">
        <v>45260</v>
      </c>
      <c r="F601" s="139">
        <v>0</v>
      </c>
      <c r="G601" s="137" t="s">
        <v>223</v>
      </c>
      <c r="H601" s="139">
        <v>800</v>
      </c>
      <c r="I601" s="139">
        <v>823.45</v>
      </c>
      <c r="J601" s="139">
        <v>800</v>
      </c>
      <c r="K601" s="139">
        <v>815.5</v>
      </c>
      <c r="L601" s="139">
        <v>815.5</v>
      </c>
      <c r="M601" s="139">
        <v>37</v>
      </c>
      <c r="N601" s="139">
        <v>239.44</v>
      </c>
      <c r="O601" s="139">
        <v>19200</v>
      </c>
      <c r="P601" s="140">
        <v>19200</v>
      </c>
      <c r="Q601" s="138">
        <v>45170</v>
      </c>
      <c r="AR601">
        <f t="shared" si="39"/>
        <v>0</v>
      </c>
      <c r="AS601">
        <f t="shared" si="40"/>
        <v>0</v>
      </c>
      <c r="AT601">
        <f t="shared" si="41"/>
        <v>0</v>
      </c>
    </row>
    <row r="602" spans="2:46" ht="15.75" customHeight="1" thickBot="1">
      <c r="B602" t="str">
        <f t="shared" ref="B602:B641" si="42">D602&amp;Q602&amp;E602</f>
        <v>ALKEM4517045197</v>
      </c>
      <c r="C602" s="137" t="s">
        <v>226</v>
      </c>
      <c r="D602" s="137" t="s">
        <v>73</v>
      </c>
      <c r="E602" s="138">
        <v>45197</v>
      </c>
      <c r="F602" s="139">
        <v>0</v>
      </c>
      <c r="G602" s="137" t="s">
        <v>223</v>
      </c>
      <c r="H602" s="139">
        <v>3654.35</v>
      </c>
      <c r="I602" s="139">
        <v>3676.75</v>
      </c>
      <c r="J602" s="139">
        <v>3625.55</v>
      </c>
      <c r="K602" s="139">
        <v>3640.25</v>
      </c>
      <c r="L602" s="139">
        <v>3640.25</v>
      </c>
      <c r="M602" s="139">
        <v>594</v>
      </c>
      <c r="N602" s="139">
        <v>4332.01</v>
      </c>
      <c r="O602" s="139">
        <v>662200</v>
      </c>
      <c r="P602" s="140">
        <v>7400</v>
      </c>
      <c r="Q602" s="138">
        <v>45170</v>
      </c>
      <c r="AR602">
        <f t="shared" si="39"/>
        <v>666000</v>
      </c>
      <c r="AS602">
        <f t="shared" si="40"/>
        <v>8200</v>
      </c>
      <c r="AT602">
        <f t="shared" si="41"/>
        <v>657800</v>
      </c>
    </row>
    <row r="603" spans="2:46" ht="15.75" customHeight="1" thickBot="1">
      <c r="B603" t="str">
        <f t="shared" si="42"/>
        <v>ALKEM4517045225</v>
      </c>
      <c r="C603" s="137" t="s">
        <v>226</v>
      </c>
      <c r="D603" s="137" t="s">
        <v>73</v>
      </c>
      <c r="E603" s="138">
        <v>45225</v>
      </c>
      <c r="F603" s="139">
        <v>0</v>
      </c>
      <c r="G603" s="137" t="s">
        <v>223</v>
      </c>
      <c r="H603" s="139">
        <v>3680.85</v>
      </c>
      <c r="I603" s="139">
        <v>3683</v>
      </c>
      <c r="J603" s="139">
        <v>3656</v>
      </c>
      <c r="K603" s="139">
        <v>3664.75</v>
      </c>
      <c r="L603" s="139">
        <v>3664.75</v>
      </c>
      <c r="M603" s="139">
        <v>9</v>
      </c>
      <c r="N603" s="139">
        <v>66.040000000000006</v>
      </c>
      <c r="O603" s="139">
        <v>3800</v>
      </c>
      <c r="P603" s="139">
        <v>800</v>
      </c>
      <c r="Q603" s="138">
        <v>45170</v>
      </c>
      <c r="AR603">
        <f t="shared" si="39"/>
        <v>0</v>
      </c>
      <c r="AS603">
        <f t="shared" si="40"/>
        <v>0</v>
      </c>
      <c r="AT603">
        <f t="shared" si="41"/>
        <v>0</v>
      </c>
    </row>
    <row r="604" spans="2:46" ht="15.75" customHeight="1" thickBot="1">
      <c r="B604" t="str">
        <f t="shared" si="42"/>
        <v>ALKEM4517045260</v>
      </c>
      <c r="C604" s="137" t="s">
        <v>226</v>
      </c>
      <c r="D604" s="137" t="s">
        <v>73</v>
      </c>
      <c r="E604" s="138">
        <v>45260</v>
      </c>
      <c r="F604" s="139">
        <v>0</v>
      </c>
      <c r="G604" s="137" t="s">
        <v>223</v>
      </c>
      <c r="H604" s="139">
        <v>0</v>
      </c>
      <c r="I604" s="139">
        <v>0</v>
      </c>
      <c r="J604" s="139">
        <v>0</v>
      </c>
      <c r="K604" s="139">
        <v>3708.55</v>
      </c>
      <c r="L604" s="139">
        <v>3679.25</v>
      </c>
      <c r="M604" s="139">
        <v>0</v>
      </c>
      <c r="N604" s="139">
        <v>0</v>
      </c>
      <c r="O604" s="139">
        <v>0</v>
      </c>
      <c r="P604" s="139">
        <v>0</v>
      </c>
      <c r="Q604" s="138">
        <v>45170</v>
      </c>
      <c r="AR604">
        <f t="shared" si="39"/>
        <v>0</v>
      </c>
      <c r="AS604">
        <f t="shared" si="40"/>
        <v>0</v>
      </c>
      <c r="AT604">
        <f t="shared" si="41"/>
        <v>0</v>
      </c>
    </row>
    <row r="605" spans="2:46" ht="15.75" customHeight="1" thickBot="1">
      <c r="B605" t="str">
        <f t="shared" si="42"/>
        <v>AMBUJACEM4517045197</v>
      </c>
      <c r="C605" s="137" t="s">
        <v>226</v>
      </c>
      <c r="D605" s="137" t="s">
        <v>74</v>
      </c>
      <c r="E605" s="138">
        <v>45197</v>
      </c>
      <c r="F605" s="139">
        <v>0</v>
      </c>
      <c r="G605" s="137" t="s">
        <v>223</v>
      </c>
      <c r="H605" s="139">
        <v>427.95</v>
      </c>
      <c r="I605" s="139">
        <v>440.35</v>
      </c>
      <c r="J605" s="139">
        <v>427.95</v>
      </c>
      <c r="K605" s="139">
        <v>437</v>
      </c>
      <c r="L605" s="139">
        <v>437</v>
      </c>
      <c r="M605" s="139">
        <v>5003</v>
      </c>
      <c r="N605" s="139">
        <v>39203.129999999997</v>
      </c>
      <c r="O605" s="139">
        <v>67176000</v>
      </c>
      <c r="P605" s="140">
        <v>514800</v>
      </c>
      <c r="Q605" s="138">
        <v>45170</v>
      </c>
      <c r="AR605">
        <f t="shared" si="39"/>
        <v>68013000</v>
      </c>
      <c r="AS605">
        <f t="shared" si="40"/>
        <v>561600</v>
      </c>
      <c r="AT605">
        <f t="shared" si="41"/>
        <v>67451400</v>
      </c>
    </row>
    <row r="606" spans="2:46" ht="15.75" customHeight="1" thickBot="1">
      <c r="B606" t="str">
        <f t="shared" si="42"/>
        <v>AMBUJACEM4517045225</v>
      </c>
      <c r="C606" s="137" t="s">
        <v>226</v>
      </c>
      <c r="D606" s="137" t="s">
        <v>74</v>
      </c>
      <c r="E606" s="138">
        <v>45225</v>
      </c>
      <c r="F606" s="139">
        <v>0</v>
      </c>
      <c r="G606" s="137" t="s">
        <v>223</v>
      </c>
      <c r="H606" s="139">
        <v>431.75</v>
      </c>
      <c r="I606" s="139">
        <v>442.9</v>
      </c>
      <c r="J606" s="139">
        <v>431.75</v>
      </c>
      <c r="K606" s="139">
        <v>440.05</v>
      </c>
      <c r="L606" s="139">
        <v>440.05</v>
      </c>
      <c r="M606" s="139">
        <v>143</v>
      </c>
      <c r="N606" s="139">
        <v>1125.9100000000001</v>
      </c>
      <c r="O606" s="139">
        <v>835200</v>
      </c>
      <c r="P606" s="140">
        <v>45000</v>
      </c>
      <c r="Q606" s="138">
        <v>45170</v>
      </c>
      <c r="AR606">
        <f t="shared" si="39"/>
        <v>0</v>
      </c>
      <c r="AS606">
        <f t="shared" si="40"/>
        <v>0</v>
      </c>
      <c r="AT606">
        <f t="shared" si="41"/>
        <v>0</v>
      </c>
    </row>
    <row r="607" spans="2:46" ht="15.75" customHeight="1" thickBot="1">
      <c r="B607" t="str">
        <f t="shared" si="42"/>
        <v>AMBUJACEM4517045260</v>
      </c>
      <c r="C607" s="137" t="s">
        <v>226</v>
      </c>
      <c r="D607" s="137" t="s">
        <v>74</v>
      </c>
      <c r="E607" s="138">
        <v>45260</v>
      </c>
      <c r="F607" s="139">
        <v>0</v>
      </c>
      <c r="G607" s="137" t="s">
        <v>223</v>
      </c>
      <c r="H607" s="139">
        <v>440.05</v>
      </c>
      <c r="I607" s="139">
        <v>440.05</v>
      </c>
      <c r="J607" s="139">
        <v>440.05</v>
      </c>
      <c r="K607" s="139">
        <v>440.05</v>
      </c>
      <c r="L607" s="139">
        <v>441.65</v>
      </c>
      <c r="M607" s="139">
        <v>1</v>
      </c>
      <c r="N607" s="139">
        <v>7.92</v>
      </c>
      <c r="O607" s="139">
        <v>1800</v>
      </c>
      <c r="P607" s="140">
        <v>1800</v>
      </c>
      <c r="Q607" s="138">
        <v>45170</v>
      </c>
      <c r="AR607">
        <f t="shared" si="39"/>
        <v>0</v>
      </c>
      <c r="AS607">
        <f t="shared" si="40"/>
        <v>0</v>
      </c>
      <c r="AT607">
        <f t="shared" si="41"/>
        <v>0</v>
      </c>
    </row>
    <row r="608" spans="2:46" ht="15.75" customHeight="1" thickBot="1">
      <c r="B608" t="str">
        <f t="shared" si="42"/>
        <v>APOLLOHOSP4517045197</v>
      </c>
      <c r="C608" s="137" t="s">
        <v>226</v>
      </c>
      <c r="D608" s="137" t="s">
        <v>61</v>
      </c>
      <c r="E608" s="138">
        <v>45197</v>
      </c>
      <c r="F608" s="139">
        <v>0</v>
      </c>
      <c r="G608" s="137" t="s">
        <v>223</v>
      </c>
      <c r="H608" s="139">
        <v>4861.3500000000004</v>
      </c>
      <c r="I608" s="139">
        <v>4878</v>
      </c>
      <c r="J608" s="139">
        <v>4825</v>
      </c>
      <c r="K608" s="139">
        <v>4859.8999999999996</v>
      </c>
      <c r="L608" s="139">
        <v>4859.8999999999996</v>
      </c>
      <c r="M608" s="139">
        <v>1739</v>
      </c>
      <c r="N608" s="139">
        <v>10545.06</v>
      </c>
      <c r="O608" s="139">
        <v>2227000</v>
      </c>
      <c r="P608" s="140">
        <v>-7500</v>
      </c>
      <c r="Q608" s="138">
        <v>45170</v>
      </c>
      <c r="AR608">
        <f t="shared" si="39"/>
        <v>2244250</v>
      </c>
      <c r="AS608">
        <f t="shared" si="40"/>
        <v>-4625</v>
      </c>
      <c r="AT608">
        <f t="shared" si="41"/>
        <v>2248875</v>
      </c>
    </row>
    <row r="609" spans="2:46" ht="15.75" customHeight="1" thickBot="1">
      <c r="B609" t="str">
        <f t="shared" si="42"/>
        <v>APOLLOHOSP4517045225</v>
      </c>
      <c r="C609" s="137" t="s">
        <v>226</v>
      </c>
      <c r="D609" s="137" t="s">
        <v>61</v>
      </c>
      <c r="E609" s="138">
        <v>45225</v>
      </c>
      <c r="F609" s="139">
        <v>0</v>
      </c>
      <c r="G609" s="137" t="s">
        <v>223</v>
      </c>
      <c r="H609" s="139">
        <v>4897.5</v>
      </c>
      <c r="I609" s="139">
        <v>4912.25</v>
      </c>
      <c r="J609" s="139">
        <v>4861.3</v>
      </c>
      <c r="K609" s="139">
        <v>4895</v>
      </c>
      <c r="L609" s="139">
        <v>4895</v>
      </c>
      <c r="M609" s="139">
        <v>64</v>
      </c>
      <c r="N609" s="139">
        <v>390.61</v>
      </c>
      <c r="O609" s="139">
        <v>16500</v>
      </c>
      <c r="P609" s="140">
        <v>2125</v>
      </c>
      <c r="Q609" s="138">
        <v>45170</v>
      </c>
      <c r="AR609">
        <f t="shared" si="39"/>
        <v>0</v>
      </c>
      <c r="AS609">
        <f t="shared" si="40"/>
        <v>0</v>
      </c>
      <c r="AT609">
        <f t="shared" si="41"/>
        <v>0</v>
      </c>
    </row>
    <row r="610" spans="2:46" ht="15.75" customHeight="1" thickBot="1">
      <c r="B610" t="str">
        <f t="shared" si="42"/>
        <v>APOLLOHOSP4517045260</v>
      </c>
      <c r="C610" s="137" t="s">
        <v>226</v>
      </c>
      <c r="D610" s="137" t="s">
        <v>61</v>
      </c>
      <c r="E610" s="138">
        <v>45260</v>
      </c>
      <c r="F610" s="139">
        <v>0</v>
      </c>
      <c r="G610" s="137" t="s">
        <v>223</v>
      </c>
      <c r="H610" s="139">
        <v>4892.8</v>
      </c>
      <c r="I610" s="139">
        <v>4929.7</v>
      </c>
      <c r="J610" s="139">
        <v>4892.8</v>
      </c>
      <c r="K610" s="139">
        <v>4929.7</v>
      </c>
      <c r="L610" s="139">
        <v>4929.7</v>
      </c>
      <c r="M610" s="139">
        <v>7</v>
      </c>
      <c r="N610" s="139">
        <v>42.92</v>
      </c>
      <c r="O610" s="139">
        <v>750</v>
      </c>
      <c r="P610" s="139">
        <v>750</v>
      </c>
      <c r="Q610" s="138">
        <v>45170</v>
      </c>
      <c r="AR610">
        <f t="shared" si="39"/>
        <v>0</v>
      </c>
      <c r="AS610">
        <f t="shared" si="40"/>
        <v>0</v>
      </c>
      <c r="AT610">
        <f t="shared" si="41"/>
        <v>0</v>
      </c>
    </row>
    <row r="611" spans="2:46" ht="15.75" customHeight="1" thickBot="1">
      <c r="B611" t="str">
        <f t="shared" si="42"/>
        <v>APOLLOTYRE4517045197</v>
      </c>
      <c r="C611" s="137" t="s">
        <v>226</v>
      </c>
      <c r="D611" s="137" t="s">
        <v>75</v>
      </c>
      <c r="E611" s="138">
        <v>45197</v>
      </c>
      <c r="F611" s="139">
        <v>0</v>
      </c>
      <c r="G611" s="137" t="s">
        <v>223</v>
      </c>
      <c r="H611" s="139">
        <v>390.1</v>
      </c>
      <c r="I611" s="139">
        <v>392.35</v>
      </c>
      <c r="J611" s="139">
        <v>386.45</v>
      </c>
      <c r="K611" s="139">
        <v>387.3</v>
      </c>
      <c r="L611" s="139">
        <v>387.3</v>
      </c>
      <c r="M611" s="139">
        <v>1825</v>
      </c>
      <c r="N611" s="139">
        <v>12073.42</v>
      </c>
      <c r="O611" s="139">
        <v>9103500</v>
      </c>
      <c r="P611" s="140">
        <v>402900</v>
      </c>
      <c r="Q611" s="138">
        <v>45170</v>
      </c>
      <c r="AR611">
        <f t="shared" si="39"/>
        <v>9365300</v>
      </c>
      <c r="AS611">
        <f t="shared" si="40"/>
        <v>460700</v>
      </c>
      <c r="AT611">
        <f t="shared" si="41"/>
        <v>8904600</v>
      </c>
    </row>
    <row r="612" spans="2:46" ht="15.75" customHeight="1" thickBot="1">
      <c r="B612" t="str">
        <f t="shared" si="42"/>
        <v>APOLLOTYRE4517045225</v>
      </c>
      <c r="C612" s="137" t="s">
        <v>226</v>
      </c>
      <c r="D612" s="137" t="s">
        <v>75</v>
      </c>
      <c r="E612" s="138">
        <v>45225</v>
      </c>
      <c r="F612" s="139">
        <v>0</v>
      </c>
      <c r="G612" s="137" t="s">
        <v>223</v>
      </c>
      <c r="H612" s="139">
        <v>391.05</v>
      </c>
      <c r="I612" s="139">
        <v>392.75</v>
      </c>
      <c r="J612" s="139">
        <v>387.95</v>
      </c>
      <c r="K612" s="139">
        <v>388.65</v>
      </c>
      <c r="L612" s="139">
        <v>388.65</v>
      </c>
      <c r="M612" s="139">
        <v>95</v>
      </c>
      <c r="N612" s="139">
        <v>629.62</v>
      </c>
      <c r="O612" s="139">
        <v>258400</v>
      </c>
      <c r="P612" s="140">
        <v>54400</v>
      </c>
      <c r="Q612" s="138">
        <v>45170</v>
      </c>
      <c r="AR612">
        <f t="shared" si="39"/>
        <v>0</v>
      </c>
      <c r="AS612">
        <f t="shared" si="40"/>
        <v>0</v>
      </c>
      <c r="AT612">
        <f t="shared" si="41"/>
        <v>0</v>
      </c>
    </row>
    <row r="613" spans="2:46" ht="15.75" customHeight="1" thickBot="1">
      <c r="B613" t="str">
        <f t="shared" si="42"/>
        <v>APOLLOTYRE4517045260</v>
      </c>
      <c r="C613" s="137" t="s">
        <v>226</v>
      </c>
      <c r="D613" s="137" t="s">
        <v>75</v>
      </c>
      <c r="E613" s="138">
        <v>45260</v>
      </c>
      <c r="F613" s="139">
        <v>0</v>
      </c>
      <c r="G613" s="137" t="s">
        <v>223</v>
      </c>
      <c r="H613" s="139">
        <v>392</v>
      </c>
      <c r="I613" s="139">
        <v>392</v>
      </c>
      <c r="J613" s="139">
        <v>390.3</v>
      </c>
      <c r="K613" s="139">
        <v>390.3</v>
      </c>
      <c r="L613" s="139">
        <v>390.3</v>
      </c>
      <c r="M613" s="139">
        <v>3</v>
      </c>
      <c r="N613" s="139">
        <v>19.95</v>
      </c>
      <c r="O613" s="139">
        <v>3400</v>
      </c>
      <c r="P613" s="140">
        <v>3400</v>
      </c>
      <c r="Q613" s="138">
        <v>45170</v>
      </c>
      <c r="AR613">
        <f t="shared" si="39"/>
        <v>0</v>
      </c>
      <c r="AS613">
        <f t="shared" si="40"/>
        <v>0</v>
      </c>
      <c r="AT613">
        <f t="shared" si="41"/>
        <v>0</v>
      </c>
    </row>
    <row r="614" spans="2:46" ht="15.75" customHeight="1" thickBot="1">
      <c r="B614" t="str">
        <f t="shared" si="42"/>
        <v>ASHOKLEY4517045197</v>
      </c>
      <c r="C614" s="137" t="s">
        <v>226</v>
      </c>
      <c r="D614" s="137" t="s">
        <v>76</v>
      </c>
      <c r="E614" s="138">
        <v>45197</v>
      </c>
      <c r="F614" s="139">
        <v>0</v>
      </c>
      <c r="G614" s="137" t="s">
        <v>223</v>
      </c>
      <c r="H614" s="139">
        <v>184.2</v>
      </c>
      <c r="I614" s="139">
        <v>186.7</v>
      </c>
      <c r="J614" s="139">
        <v>181</v>
      </c>
      <c r="K614" s="139">
        <v>185.45</v>
      </c>
      <c r="L614" s="139">
        <v>185.45</v>
      </c>
      <c r="M614" s="139">
        <v>6526</v>
      </c>
      <c r="N614" s="139">
        <v>60274.22</v>
      </c>
      <c r="O614" s="139">
        <v>82570000</v>
      </c>
      <c r="P614" s="140">
        <v>740000</v>
      </c>
      <c r="Q614" s="138">
        <v>45170</v>
      </c>
      <c r="AR614">
        <f t="shared" si="39"/>
        <v>83835000</v>
      </c>
      <c r="AS614">
        <f t="shared" si="40"/>
        <v>960000</v>
      </c>
      <c r="AT614">
        <f t="shared" si="41"/>
        <v>82875000</v>
      </c>
    </row>
    <row r="615" spans="2:46" ht="15.75" customHeight="1" thickBot="1">
      <c r="B615" t="str">
        <f t="shared" si="42"/>
        <v>ASHOKLEY4517045225</v>
      </c>
      <c r="C615" s="137" t="s">
        <v>226</v>
      </c>
      <c r="D615" s="137" t="s">
        <v>76</v>
      </c>
      <c r="E615" s="138">
        <v>45225</v>
      </c>
      <c r="F615" s="139">
        <v>0</v>
      </c>
      <c r="G615" s="137" t="s">
        <v>223</v>
      </c>
      <c r="H615" s="139">
        <v>184.5</v>
      </c>
      <c r="I615" s="139">
        <v>187.9</v>
      </c>
      <c r="J615" s="139">
        <v>182.7</v>
      </c>
      <c r="K615" s="139">
        <v>186.55</v>
      </c>
      <c r="L615" s="139">
        <v>186.55</v>
      </c>
      <c r="M615" s="139">
        <v>135</v>
      </c>
      <c r="N615" s="139">
        <v>1254.03</v>
      </c>
      <c r="O615" s="139">
        <v>1250000</v>
      </c>
      <c r="P615" s="140">
        <v>205000</v>
      </c>
      <c r="Q615" s="138">
        <v>45170</v>
      </c>
      <c r="AR615">
        <f t="shared" si="39"/>
        <v>0</v>
      </c>
      <c r="AS615">
        <f t="shared" si="40"/>
        <v>0</v>
      </c>
      <c r="AT615">
        <f t="shared" si="41"/>
        <v>0</v>
      </c>
    </row>
    <row r="616" spans="2:46" ht="15.75" customHeight="1" thickBot="1">
      <c r="B616" t="str">
        <f t="shared" si="42"/>
        <v>ASHOKLEY4517045260</v>
      </c>
      <c r="C616" s="137" t="s">
        <v>226</v>
      </c>
      <c r="D616" s="137" t="s">
        <v>76</v>
      </c>
      <c r="E616" s="138">
        <v>45260</v>
      </c>
      <c r="F616" s="139">
        <v>0</v>
      </c>
      <c r="G616" s="137" t="s">
        <v>223</v>
      </c>
      <c r="H616" s="139">
        <v>186.4</v>
      </c>
      <c r="I616" s="139">
        <v>187.3</v>
      </c>
      <c r="J616" s="139">
        <v>185.6</v>
      </c>
      <c r="K616" s="139">
        <v>187.3</v>
      </c>
      <c r="L616" s="139">
        <v>187.3</v>
      </c>
      <c r="M616" s="139">
        <v>5</v>
      </c>
      <c r="N616" s="139">
        <v>46.58</v>
      </c>
      <c r="O616" s="139">
        <v>15000</v>
      </c>
      <c r="P616" s="140">
        <v>15000</v>
      </c>
      <c r="Q616" s="138">
        <v>45170</v>
      </c>
      <c r="AR616">
        <f t="shared" si="39"/>
        <v>0</v>
      </c>
      <c r="AS616">
        <f t="shared" si="40"/>
        <v>0</v>
      </c>
      <c r="AT616">
        <f t="shared" si="41"/>
        <v>0</v>
      </c>
    </row>
    <row r="617" spans="2:46" ht="15.75" customHeight="1" thickBot="1">
      <c r="B617" t="str">
        <f t="shared" si="42"/>
        <v>ASIANPAINT4517045197</v>
      </c>
      <c r="C617" s="137" t="s">
        <v>226</v>
      </c>
      <c r="D617" s="137" t="s">
        <v>31</v>
      </c>
      <c r="E617" s="138">
        <v>45197</v>
      </c>
      <c r="F617" s="139">
        <v>0</v>
      </c>
      <c r="G617" s="137" t="s">
        <v>223</v>
      </c>
      <c r="H617" s="139">
        <v>3269.95</v>
      </c>
      <c r="I617" s="139">
        <v>3272</v>
      </c>
      <c r="J617" s="139">
        <v>3230.1</v>
      </c>
      <c r="K617" s="139">
        <v>3267.85</v>
      </c>
      <c r="L617" s="139">
        <v>3267.85</v>
      </c>
      <c r="M617" s="139">
        <v>3555</v>
      </c>
      <c r="N617" s="139">
        <v>23146.47</v>
      </c>
      <c r="O617" s="139">
        <v>4112600</v>
      </c>
      <c r="P617" s="140">
        <v>4000</v>
      </c>
      <c r="Q617" s="138">
        <v>45170</v>
      </c>
      <c r="AR617">
        <f t="shared" si="39"/>
        <v>4165600</v>
      </c>
      <c r="AS617">
        <f t="shared" si="40"/>
        <v>11600</v>
      </c>
      <c r="AT617">
        <f t="shared" si="41"/>
        <v>4154000</v>
      </c>
    </row>
    <row r="618" spans="2:46" ht="15.75" customHeight="1" thickBot="1">
      <c r="B618" t="str">
        <f t="shared" si="42"/>
        <v>ASIANPAINT4517045225</v>
      </c>
      <c r="C618" s="137" t="s">
        <v>226</v>
      </c>
      <c r="D618" s="137" t="s">
        <v>31</v>
      </c>
      <c r="E618" s="138">
        <v>45225</v>
      </c>
      <c r="F618" s="139">
        <v>0</v>
      </c>
      <c r="G618" s="137" t="s">
        <v>223</v>
      </c>
      <c r="H618" s="139">
        <v>3274.75</v>
      </c>
      <c r="I618" s="139">
        <v>3292.95</v>
      </c>
      <c r="J618" s="139">
        <v>3253.9</v>
      </c>
      <c r="K618" s="139">
        <v>3289.25</v>
      </c>
      <c r="L618" s="139">
        <v>3289.25</v>
      </c>
      <c r="M618" s="139">
        <v>159</v>
      </c>
      <c r="N618" s="139">
        <v>1041.94</v>
      </c>
      <c r="O618" s="139">
        <v>52800</v>
      </c>
      <c r="P618" s="140">
        <v>7400</v>
      </c>
      <c r="Q618" s="138">
        <v>45170</v>
      </c>
      <c r="AR618">
        <f t="shared" si="39"/>
        <v>0</v>
      </c>
      <c r="AS618">
        <f t="shared" si="40"/>
        <v>0</v>
      </c>
      <c r="AT618">
        <f t="shared" si="41"/>
        <v>0</v>
      </c>
    </row>
    <row r="619" spans="2:46" ht="15.75" customHeight="1" thickBot="1">
      <c r="B619" t="str">
        <f t="shared" si="42"/>
        <v>ASIANPAINT4517045260</v>
      </c>
      <c r="C619" s="137" t="s">
        <v>226</v>
      </c>
      <c r="D619" s="137" t="s">
        <v>31</v>
      </c>
      <c r="E619" s="138">
        <v>45260</v>
      </c>
      <c r="F619" s="139">
        <v>0</v>
      </c>
      <c r="G619" s="137" t="s">
        <v>223</v>
      </c>
      <c r="H619" s="139">
        <v>3313.65</v>
      </c>
      <c r="I619" s="139">
        <v>3313.65</v>
      </c>
      <c r="J619" s="139">
        <v>3313.65</v>
      </c>
      <c r="K619" s="139">
        <v>3313.65</v>
      </c>
      <c r="L619" s="139">
        <v>3313.65</v>
      </c>
      <c r="M619" s="139">
        <v>1</v>
      </c>
      <c r="N619" s="139">
        <v>6.62</v>
      </c>
      <c r="O619" s="139">
        <v>200</v>
      </c>
      <c r="P619" s="139">
        <v>200</v>
      </c>
      <c r="Q619" s="138">
        <v>45170</v>
      </c>
      <c r="AR619">
        <f t="shared" si="39"/>
        <v>0</v>
      </c>
      <c r="AS619">
        <f t="shared" si="40"/>
        <v>0</v>
      </c>
      <c r="AT619">
        <f t="shared" si="41"/>
        <v>0</v>
      </c>
    </row>
    <row r="620" spans="2:46" ht="15.75" customHeight="1" thickBot="1">
      <c r="B620" t="str">
        <f t="shared" si="42"/>
        <v>ASTRAL4517045197</v>
      </c>
      <c r="C620" s="137" t="s">
        <v>226</v>
      </c>
      <c r="D620" s="137" t="s">
        <v>77</v>
      </c>
      <c r="E620" s="138">
        <v>45197</v>
      </c>
      <c r="F620" s="139">
        <v>0</v>
      </c>
      <c r="G620" s="137" t="s">
        <v>223</v>
      </c>
      <c r="H620" s="139">
        <v>1923</v>
      </c>
      <c r="I620" s="139">
        <v>1943.35</v>
      </c>
      <c r="J620" s="139">
        <v>1902.05</v>
      </c>
      <c r="K620" s="139">
        <v>1918.8</v>
      </c>
      <c r="L620" s="139">
        <v>1918.8</v>
      </c>
      <c r="M620" s="139">
        <v>3941</v>
      </c>
      <c r="N620" s="139">
        <v>27783.29</v>
      </c>
      <c r="O620" s="139">
        <v>3941580</v>
      </c>
      <c r="P620" s="140">
        <v>118541</v>
      </c>
      <c r="Q620" s="138">
        <v>45170</v>
      </c>
      <c r="AR620">
        <f t="shared" si="39"/>
        <v>3995162</v>
      </c>
      <c r="AS620">
        <f t="shared" si="40"/>
        <v>133588</v>
      </c>
      <c r="AT620">
        <f t="shared" si="41"/>
        <v>3861574</v>
      </c>
    </row>
    <row r="621" spans="2:46" ht="15.75" customHeight="1" thickBot="1">
      <c r="B621" t="str">
        <f t="shared" si="42"/>
        <v>ASTRAL4517045225</v>
      </c>
      <c r="C621" s="137" t="s">
        <v>226</v>
      </c>
      <c r="D621" s="137" t="s">
        <v>77</v>
      </c>
      <c r="E621" s="138">
        <v>45225</v>
      </c>
      <c r="F621" s="139">
        <v>0</v>
      </c>
      <c r="G621" s="137" t="s">
        <v>223</v>
      </c>
      <c r="H621" s="139">
        <v>1923.35</v>
      </c>
      <c r="I621" s="139">
        <v>1951.9</v>
      </c>
      <c r="J621" s="139">
        <v>1916</v>
      </c>
      <c r="K621" s="139">
        <v>1927.7</v>
      </c>
      <c r="L621" s="139">
        <v>1927.7</v>
      </c>
      <c r="M621" s="139">
        <v>73</v>
      </c>
      <c r="N621" s="139">
        <v>517.6</v>
      </c>
      <c r="O621" s="139">
        <v>51380</v>
      </c>
      <c r="P621" s="140">
        <v>12845</v>
      </c>
      <c r="Q621" s="138">
        <v>45170</v>
      </c>
      <c r="AR621">
        <f t="shared" si="39"/>
        <v>0</v>
      </c>
      <c r="AS621">
        <f t="shared" si="40"/>
        <v>0</v>
      </c>
      <c r="AT621">
        <f t="shared" si="41"/>
        <v>0</v>
      </c>
    </row>
    <row r="622" spans="2:46" ht="15.75" customHeight="1" thickBot="1">
      <c r="B622" t="str">
        <f t="shared" si="42"/>
        <v>ASTRAL4517045260</v>
      </c>
      <c r="C622" s="137" t="s">
        <v>226</v>
      </c>
      <c r="D622" s="137" t="s">
        <v>77</v>
      </c>
      <c r="E622" s="138">
        <v>45260</v>
      </c>
      <c r="F622" s="139">
        <v>0</v>
      </c>
      <c r="G622" s="137" t="s">
        <v>223</v>
      </c>
      <c r="H622" s="139">
        <v>1945</v>
      </c>
      <c r="I622" s="139">
        <v>1945</v>
      </c>
      <c r="J622" s="139">
        <v>1931</v>
      </c>
      <c r="K622" s="139">
        <v>1934.7</v>
      </c>
      <c r="L622" s="139">
        <v>1934.7</v>
      </c>
      <c r="M622" s="139">
        <v>6</v>
      </c>
      <c r="N622" s="139">
        <v>42.63</v>
      </c>
      <c r="O622" s="139">
        <v>2202</v>
      </c>
      <c r="P622" s="140">
        <v>2202</v>
      </c>
      <c r="Q622" s="138">
        <v>45170</v>
      </c>
      <c r="AR622">
        <f t="shared" si="39"/>
        <v>0</v>
      </c>
      <c r="AS622">
        <f t="shared" si="40"/>
        <v>0</v>
      </c>
      <c r="AT622">
        <f t="shared" si="41"/>
        <v>0</v>
      </c>
    </row>
    <row r="623" spans="2:46" ht="15.75" customHeight="1" thickBot="1">
      <c r="B623" t="str">
        <f t="shared" si="42"/>
        <v>ATUL4517045197</v>
      </c>
      <c r="C623" s="137" t="s">
        <v>226</v>
      </c>
      <c r="D623" s="137" t="s">
        <v>78</v>
      </c>
      <c r="E623" s="138">
        <v>45197</v>
      </c>
      <c r="F623" s="139">
        <v>0</v>
      </c>
      <c r="G623" s="137" t="s">
        <v>223</v>
      </c>
      <c r="H623" s="139">
        <v>7325.15</v>
      </c>
      <c r="I623" s="139">
        <v>7400</v>
      </c>
      <c r="J623" s="139">
        <v>7303.85</v>
      </c>
      <c r="K623" s="139">
        <v>7387.65</v>
      </c>
      <c r="L623" s="139">
        <v>7387.65</v>
      </c>
      <c r="M623" s="139">
        <v>1396</v>
      </c>
      <c r="N623" s="139">
        <v>7707.56</v>
      </c>
      <c r="O623" s="139">
        <v>343875</v>
      </c>
      <c r="P623" s="140">
        <v>-8625</v>
      </c>
      <c r="Q623" s="138">
        <v>45170</v>
      </c>
      <c r="AR623">
        <f t="shared" si="39"/>
        <v>347475</v>
      </c>
      <c r="AS623">
        <f t="shared" si="40"/>
        <v>-7425</v>
      </c>
      <c r="AT623">
        <f t="shared" si="41"/>
        <v>354900</v>
      </c>
    </row>
    <row r="624" spans="2:46" ht="15.75" customHeight="1" thickBot="1">
      <c r="B624" t="str">
        <f t="shared" si="42"/>
        <v>ATUL4517045225</v>
      </c>
      <c r="C624" s="137" t="s">
        <v>226</v>
      </c>
      <c r="D624" s="137" t="s">
        <v>78</v>
      </c>
      <c r="E624" s="138">
        <v>45225</v>
      </c>
      <c r="F624" s="139">
        <v>0</v>
      </c>
      <c r="G624" s="137" t="s">
        <v>223</v>
      </c>
      <c r="H624" s="139">
        <v>7333.85</v>
      </c>
      <c r="I624" s="139">
        <v>7387.5</v>
      </c>
      <c r="J624" s="139">
        <v>7333.55</v>
      </c>
      <c r="K624" s="139">
        <v>7379.5</v>
      </c>
      <c r="L624" s="139">
        <v>7379.5</v>
      </c>
      <c r="M624" s="139">
        <v>43</v>
      </c>
      <c r="N624" s="139">
        <v>237.45</v>
      </c>
      <c r="O624" s="139">
        <v>3600</v>
      </c>
      <c r="P624" s="140">
        <v>1200</v>
      </c>
      <c r="Q624" s="138">
        <v>45170</v>
      </c>
      <c r="AR624">
        <f t="shared" si="39"/>
        <v>0</v>
      </c>
      <c r="AS624">
        <f t="shared" si="40"/>
        <v>0</v>
      </c>
      <c r="AT624">
        <f t="shared" si="41"/>
        <v>0</v>
      </c>
    </row>
    <row r="625" spans="2:46" ht="15.75" customHeight="1" thickBot="1">
      <c r="B625" t="str">
        <f t="shared" si="42"/>
        <v>ATUL4517045260</v>
      </c>
      <c r="C625" s="137" t="s">
        <v>226</v>
      </c>
      <c r="D625" s="137" t="s">
        <v>78</v>
      </c>
      <c r="E625" s="138">
        <v>45260</v>
      </c>
      <c r="F625" s="139">
        <v>0</v>
      </c>
      <c r="G625" s="137" t="s">
        <v>223</v>
      </c>
      <c r="H625" s="139">
        <v>0</v>
      </c>
      <c r="I625" s="139">
        <v>0</v>
      </c>
      <c r="J625" s="139">
        <v>0</v>
      </c>
      <c r="K625" s="139">
        <v>7466.4</v>
      </c>
      <c r="L625" s="139">
        <v>7485.6</v>
      </c>
      <c r="M625" s="139">
        <v>0</v>
      </c>
      <c r="N625" s="139">
        <v>0</v>
      </c>
      <c r="O625" s="139">
        <v>0</v>
      </c>
      <c r="P625" s="139">
        <v>0</v>
      </c>
      <c r="Q625" s="138">
        <v>45170</v>
      </c>
      <c r="AR625">
        <f t="shared" si="39"/>
        <v>0</v>
      </c>
      <c r="AS625">
        <f t="shared" si="40"/>
        <v>0</v>
      </c>
      <c r="AT625">
        <f t="shared" si="41"/>
        <v>0</v>
      </c>
    </row>
    <row r="626" spans="2:46" ht="15.75" customHeight="1" thickBot="1">
      <c r="B626" t="str">
        <f t="shared" si="42"/>
        <v>AUBANK4517045197</v>
      </c>
      <c r="C626" s="137" t="s">
        <v>226</v>
      </c>
      <c r="D626" s="137" t="s">
        <v>79</v>
      </c>
      <c r="E626" s="138">
        <v>45197</v>
      </c>
      <c r="F626" s="139">
        <v>0</v>
      </c>
      <c r="G626" s="137" t="s">
        <v>223</v>
      </c>
      <c r="H626" s="139">
        <v>720.65</v>
      </c>
      <c r="I626" s="139">
        <v>731.45</v>
      </c>
      <c r="J626" s="139">
        <v>715.7</v>
      </c>
      <c r="K626" s="139">
        <v>723</v>
      </c>
      <c r="L626" s="139">
        <v>723</v>
      </c>
      <c r="M626" s="139">
        <v>3148</v>
      </c>
      <c r="N626" s="139">
        <v>22744.05</v>
      </c>
      <c r="O626" s="139">
        <v>14855000</v>
      </c>
      <c r="P626" s="140">
        <v>262000</v>
      </c>
      <c r="Q626" s="138">
        <v>45170</v>
      </c>
      <c r="AR626">
        <f t="shared" si="39"/>
        <v>14981000</v>
      </c>
      <c r="AS626">
        <f t="shared" si="40"/>
        <v>265000</v>
      </c>
      <c r="AT626">
        <f t="shared" si="41"/>
        <v>14716000</v>
      </c>
    </row>
    <row r="627" spans="2:46" ht="15.75" customHeight="1" thickBot="1">
      <c r="B627" t="str">
        <f t="shared" si="42"/>
        <v>AUBANK4517045225</v>
      </c>
      <c r="C627" s="137" t="s">
        <v>226</v>
      </c>
      <c r="D627" s="137" t="s">
        <v>79</v>
      </c>
      <c r="E627" s="138">
        <v>45225</v>
      </c>
      <c r="F627" s="139">
        <v>0</v>
      </c>
      <c r="G627" s="137" t="s">
        <v>223</v>
      </c>
      <c r="H627" s="139">
        <v>713.9</v>
      </c>
      <c r="I627" s="139">
        <v>725</v>
      </c>
      <c r="J627" s="139">
        <v>710</v>
      </c>
      <c r="K627" s="139">
        <v>717.5</v>
      </c>
      <c r="L627" s="139">
        <v>717.5</v>
      </c>
      <c r="M627" s="139">
        <v>64</v>
      </c>
      <c r="N627" s="139">
        <v>459.2</v>
      </c>
      <c r="O627" s="139">
        <v>126000</v>
      </c>
      <c r="P627" s="140">
        <v>3000</v>
      </c>
      <c r="Q627" s="138">
        <v>45170</v>
      </c>
      <c r="AR627">
        <f t="shared" si="39"/>
        <v>0</v>
      </c>
      <c r="AS627">
        <f t="shared" si="40"/>
        <v>0</v>
      </c>
      <c r="AT627">
        <f t="shared" si="41"/>
        <v>0</v>
      </c>
    </row>
    <row r="628" spans="2:46" ht="15.75" customHeight="1" thickBot="1">
      <c r="B628" t="str">
        <f t="shared" si="42"/>
        <v>AUBANK4517045260</v>
      </c>
      <c r="C628" s="137" t="s">
        <v>226</v>
      </c>
      <c r="D628" s="137" t="s">
        <v>79</v>
      </c>
      <c r="E628" s="138">
        <v>45260</v>
      </c>
      <c r="F628" s="139">
        <v>0</v>
      </c>
      <c r="G628" s="137" t="s">
        <v>223</v>
      </c>
      <c r="H628" s="139">
        <v>0</v>
      </c>
      <c r="I628" s="139">
        <v>0</v>
      </c>
      <c r="J628" s="139">
        <v>0</v>
      </c>
      <c r="K628" s="139">
        <v>736.6</v>
      </c>
      <c r="L628" s="139">
        <v>738.6</v>
      </c>
      <c r="M628" s="139">
        <v>0</v>
      </c>
      <c r="N628" s="139">
        <v>0</v>
      </c>
      <c r="O628" s="139">
        <v>0</v>
      </c>
      <c r="P628" s="139">
        <v>0</v>
      </c>
      <c r="Q628" s="138">
        <v>45170</v>
      </c>
      <c r="AR628">
        <f t="shared" si="39"/>
        <v>0</v>
      </c>
      <c r="AS628">
        <f t="shared" si="40"/>
        <v>0</v>
      </c>
      <c r="AT628">
        <f t="shared" si="41"/>
        <v>0</v>
      </c>
    </row>
    <row r="629" spans="2:46" ht="15.75" customHeight="1" thickBot="1">
      <c r="B629" t="str">
        <f t="shared" si="42"/>
        <v>AUROPHARMA4517045197</v>
      </c>
      <c r="C629" s="137" t="s">
        <v>226</v>
      </c>
      <c r="D629" s="137" t="s">
        <v>80</v>
      </c>
      <c r="E629" s="138">
        <v>45197</v>
      </c>
      <c r="F629" s="139">
        <v>0</v>
      </c>
      <c r="G629" s="137" t="s">
        <v>223</v>
      </c>
      <c r="H629" s="139">
        <v>835.95</v>
      </c>
      <c r="I629" s="139">
        <v>842</v>
      </c>
      <c r="J629" s="139">
        <v>825.5</v>
      </c>
      <c r="K629" s="139">
        <v>828.35</v>
      </c>
      <c r="L629" s="139">
        <v>828.35</v>
      </c>
      <c r="M629" s="139">
        <v>2417</v>
      </c>
      <c r="N629" s="139">
        <v>22160.91</v>
      </c>
      <c r="O629" s="139">
        <v>13233000</v>
      </c>
      <c r="P629" s="140">
        <v>-654500</v>
      </c>
      <c r="Q629" s="138">
        <v>45170</v>
      </c>
      <c r="AR629">
        <f t="shared" si="39"/>
        <v>13323200</v>
      </c>
      <c r="AS629">
        <f t="shared" si="40"/>
        <v>-643500</v>
      </c>
      <c r="AT629">
        <f t="shared" si="41"/>
        <v>13966700</v>
      </c>
    </row>
    <row r="630" spans="2:46" ht="15.75" customHeight="1" thickBot="1">
      <c r="B630" t="str">
        <f t="shared" si="42"/>
        <v>AUROPHARMA4517045225</v>
      </c>
      <c r="C630" s="137" t="s">
        <v>226</v>
      </c>
      <c r="D630" s="137" t="s">
        <v>80</v>
      </c>
      <c r="E630" s="138">
        <v>45225</v>
      </c>
      <c r="F630" s="139">
        <v>0</v>
      </c>
      <c r="G630" s="137" t="s">
        <v>223</v>
      </c>
      <c r="H630" s="139">
        <v>844</v>
      </c>
      <c r="I630" s="139">
        <v>846.5</v>
      </c>
      <c r="J630" s="139">
        <v>831.4</v>
      </c>
      <c r="K630" s="139">
        <v>833.95</v>
      </c>
      <c r="L630" s="139">
        <v>833.95</v>
      </c>
      <c r="M630" s="139">
        <v>56</v>
      </c>
      <c r="N630" s="139">
        <v>516.94000000000005</v>
      </c>
      <c r="O630" s="139">
        <v>88000</v>
      </c>
      <c r="P630" s="140">
        <v>8800</v>
      </c>
      <c r="Q630" s="138">
        <v>45170</v>
      </c>
      <c r="AR630">
        <f t="shared" si="39"/>
        <v>0</v>
      </c>
      <c r="AS630">
        <f t="shared" si="40"/>
        <v>0</v>
      </c>
      <c r="AT630">
        <f t="shared" si="41"/>
        <v>0</v>
      </c>
    </row>
    <row r="631" spans="2:46" ht="15.75" customHeight="1" thickBot="1">
      <c r="B631" t="str">
        <f t="shared" si="42"/>
        <v>AUROPHARMA4517045260</v>
      </c>
      <c r="C631" s="137" t="s">
        <v>226</v>
      </c>
      <c r="D631" s="137" t="s">
        <v>80</v>
      </c>
      <c r="E631" s="138">
        <v>45260</v>
      </c>
      <c r="F631" s="139">
        <v>0</v>
      </c>
      <c r="G631" s="137" t="s">
        <v>223</v>
      </c>
      <c r="H631" s="139">
        <v>841.9</v>
      </c>
      <c r="I631" s="139">
        <v>841.9</v>
      </c>
      <c r="J631" s="139">
        <v>837</v>
      </c>
      <c r="K631" s="139">
        <v>837</v>
      </c>
      <c r="L631" s="139">
        <v>837</v>
      </c>
      <c r="M631" s="139">
        <v>2</v>
      </c>
      <c r="N631" s="139">
        <v>18.46</v>
      </c>
      <c r="O631" s="139">
        <v>2200</v>
      </c>
      <c r="P631" s="140">
        <v>2200</v>
      </c>
      <c r="Q631" s="138">
        <v>45170</v>
      </c>
      <c r="AR631">
        <f t="shared" si="39"/>
        <v>0</v>
      </c>
      <c r="AS631">
        <f t="shared" si="40"/>
        <v>0</v>
      </c>
      <c r="AT631">
        <f t="shared" si="41"/>
        <v>0</v>
      </c>
    </row>
    <row r="632" spans="2:46" ht="15.75" customHeight="1" thickBot="1">
      <c r="B632" t="str">
        <f t="shared" si="42"/>
        <v>AXISBANK4517045197</v>
      </c>
      <c r="C632" s="137" t="s">
        <v>226</v>
      </c>
      <c r="D632" s="137" t="s">
        <v>26</v>
      </c>
      <c r="E632" s="138">
        <v>45197</v>
      </c>
      <c r="F632" s="139">
        <v>0</v>
      </c>
      <c r="G632" s="137" t="s">
        <v>223</v>
      </c>
      <c r="H632" s="139">
        <v>976</v>
      </c>
      <c r="I632" s="139">
        <v>996.85</v>
      </c>
      <c r="J632" s="139">
        <v>974.5</v>
      </c>
      <c r="K632" s="139">
        <v>993.3</v>
      </c>
      <c r="L632" s="139">
        <v>993.3</v>
      </c>
      <c r="M632" s="139">
        <v>16388</v>
      </c>
      <c r="N632" s="139">
        <v>101141.7</v>
      </c>
      <c r="O632" s="139">
        <v>38930000</v>
      </c>
      <c r="P632" s="140">
        <v>-1356250</v>
      </c>
      <c r="Q632" s="138">
        <v>45170</v>
      </c>
      <c r="AR632">
        <f t="shared" si="39"/>
        <v>39279375</v>
      </c>
      <c r="AS632">
        <f t="shared" si="40"/>
        <v>-1333750</v>
      </c>
      <c r="AT632">
        <f t="shared" si="41"/>
        <v>40613125</v>
      </c>
    </row>
    <row r="633" spans="2:46" ht="15.75" customHeight="1" thickBot="1">
      <c r="B633" t="str">
        <f t="shared" si="42"/>
        <v>AXISBANK4517045225</v>
      </c>
      <c r="C633" s="137" t="s">
        <v>226</v>
      </c>
      <c r="D633" s="137" t="s">
        <v>26</v>
      </c>
      <c r="E633" s="138">
        <v>45225</v>
      </c>
      <c r="F633" s="139">
        <v>0</v>
      </c>
      <c r="G633" s="137" t="s">
        <v>223</v>
      </c>
      <c r="H633" s="139">
        <v>987.65</v>
      </c>
      <c r="I633" s="139">
        <v>1003</v>
      </c>
      <c r="J633" s="139">
        <v>981.5</v>
      </c>
      <c r="K633" s="139">
        <v>999.8</v>
      </c>
      <c r="L633" s="139">
        <v>999.8</v>
      </c>
      <c r="M633" s="139">
        <v>351</v>
      </c>
      <c r="N633" s="139">
        <v>2180.14</v>
      </c>
      <c r="O633" s="139">
        <v>343125</v>
      </c>
      <c r="P633" s="140">
        <v>16250</v>
      </c>
      <c r="Q633" s="138">
        <v>45170</v>
      </c>
      <c r="AR633">
        <f t="shared" si="39"/>
        <v>0</v>
      </c>
      <c r="AS633">
        <f t="shared" si="40"/>
        <v>0</v>
      </c>
      <c r="AT633">
        <f t="shared" si="41"/>
        <v>0</v>
      </c>
    </row>
    <row r="634" spans="2:46" ht="15.75" customHeight="1" thickBot="1">
      <c r="B634" t="str">
        <f t="shared" si="42"/>
        <v>AXISBANK4517045260</v>
      </c>
      <c r="C634" s="137" t="s">
        <v>226</v>
      </c>
      <c r="D634" s="137" t="s">
        <v>26</v>
      </c>
      <c r="E634" s="138">
        <v>45260</v>
      </c>
      <c r="F634" s="139">
        <v>0</v>
      </c>
      <c r="G634" s="137" t="s">
        <v>223</v>
      </c>
      <c r="H634" s="139">
        <v>987.6</v>
      </c>
      <c r="I634" s="139">
        <v>1006.4</v>
      </c>
      <c r="J634" s="139">
        <v>987.6</v>
      </c>
      <c r="K634" s="139">
        <v>1004.8</v>
      </c>
      <c r="L634" s="139">
        <v>1004.8</v>
      </c>
      <c r="M634" s="139">
        <v>12</v>
      </c>
      <c r="N634" s="139">
        <v>74.95</v>
      </c>
      <c r="O634" s="139">
        <v>6250</v>
      </c>
      <c r="P634" s="140">
        <v>6250</v>
      </c>
      <c r="Q634" s="138">
        <v>45170</v>
      </c>
      <c r="AR634">
        <f t="shared" si="39"/>
        <v>0</v>
      </c>
      <c r="AS634">
        <f t="shared" si="40"/>
        <v>0</v>
      </c>
      <c r="AT634">
        <f t="shared" si="41"/>
        <v>0</v>
      </c>
    </row>
    <row r="635" spans="2:46" ht="15.75" customHeight="1" thickBot="1">
      <c r="B635" t="str">
        <f t="shared" si="42"/>
        <v>BAJAJ-AUTO4517045197</v>
      </c>
      <c r="C635" s="137" t="s">
        <v>226</v>
      </c>
      <c r="D635" s="137" t="s">
        <v>57</v>
      </c>
      <c r="E635" s="138">
        <v>45197</v>
      </c>
      <c r="F635" s="139">
        <v>0</v>
      </c>
      <c r="G635" s="137" t="s">
        <v>223</v>
      </c>
      <c r="H635" s="139">
        <v>4668.1000000000004</v>
      </c>
      <c r="I635" s="139">
        <v>4725.6000000000004</v>
      </c>
      <c r="J635" s="139">
        <v>4653.3500000000004</v>
      </c>
      <c r="K635" s="139">
        <v>4702.45</v>
      </c>
      <c r="L635" s="139">
        <v>4702.45</v>
      </c>
      <c r="M635" s="139">
        <v>2188</v>
      </c>
      <c r="N635" s="139">
        <v>25702.06</v>
      </c>
      <c r="O635" s="139">
        <v>2356000</v>
      </c>
      <c r="P635" s="140">
        <v>70250</v>
      </c>
      <c r="Q635" s="138">
        <v>45170</v>
      </c>
      <c r="AR635">
        <f t="shared" si="39"/>
        <v>2371750</v>
      </c>
      <c r="AS635">
        <f t="shared" si="40"/>
        <v>72500</v>
      </c>
      <c r="AT635">
        <f t="shared" si="41"/>
        <v>2299250</v>
      </c>
    </row>
    <row r="636" spans="2:46" ht="15.75" customHeight="1" thickBot="1">
      <c r="B636" t="str">
        <f t="shared" si="42"/>
        <v>BAJAJ-AUTO4517045225</v>
      </c>
      <c r="C636" s="137" t="s">
        <v>226</v>
      </c>
      <c r="D636" s="137" t="s">
        <v>57</v>
      </c>
      <c r="E636" s="138">
        <v>45225</v>
      </c>
      <c r="F636" s="139">
        <v>0</v>
      </c>
      <c r="G636" s="137" t="s">
        <v>223</v>
      </c>
      <c r="H636" s="139">
        <v>4720</v>
      </c>
      <c r="I636" s="139">
        <v>4742.25</v>
      </c>
      <c r="J636" s="139">
        <v>4718</v>
      </c>
      <c r="K636" s="139">
        <v>4726.45</v>
      </c>
      <c r="L636" s="139">
        <v>4726.45</v>
      </c>
      <c r="M636" s="139">
        <v>27</v>
      </c>
      <c r="N636" s="139">
        <v>319.24</v>
      </c>
      <c r="O636" s="139">
        <v>15750</v>
      </c>
      <c r="P636" s="140">
        <v>2250</v>
      </c>
      <c r="Q636" s="138">
        <v>45170</v>
      </c>
      <c r="AR636">
        <f t="shared" si="39"/>
        <v>0</v>
      </c>
      <c r="AS636">
        <f t="shared" si="40"/>
        <v>0</v>
      </c>
      <c r="AT636">
        <f t="shared" si="41"/>
        <v>0</v>
      </c>
    </row>
    <row r="637" spans="2:46" ht="15.75" customHeight="1" thickBot="1">
      <c r="B637" t="str">
        <f t="shared" si="42"/>
        <v>BAJAJ-AUTO4517045260</v>
      </c>
      <c r="C637" s="137" t="s">
        <v>226</v>
      </c>
      <c r="D637" s="137" t="s">
        <v>57</v>
      </c>
      <c r="E637" s="138">
        <v>45260</v>
      </c>
      <c r="F637" s="139">
        <v>0</v>
      </c>
      <c r="G637" s="137" t="s">
        <v>223</v>
      </c>
      <c r="H637" s="139">
        <v>0</v>
      </c>
      <c r="I637" s="139">
        <v>0</v>
      </c>
      <c r="J637" s="139">
        <v>0</v>
      </c>
      <c r="K637" s="139">
        <v>4697.05</v>
      </c>
      <c r="L637" s="139">
        <v>4750.95</v>
      </c>
      <c r="M637" s="139">
        <v>0</v>
      </c>
      <c r="N637" s="139">
        <v>0</v>
      </c>
      <c r="O637" s="139">
        <v>0</v>
      </c>
      <c r="P637" s="139">
        <v>0</v>
      </c>
      <c r="Q637" s="138">
        <v>45170</v>
      </c>
      <c r="AR637">
        <f t="shared" si="39"/>
        <v>0</v>
      </c>
      <c r="AS637">
        <f t="shared" si="40"/>
        <v>0</v>
      </c>
      <c r="AT637">
        <f t="shared" si="41"/>
        <v>0</v>
      </c>
    </row>
    <row r="638" spans="2:46" ht="15.75" customHeight="1" thickBot="1">
      <c r="B638" t="str">
        <f t="shared" si="42"/>
        <v>BAJAJFINSV4517045197</v>
      </c>
      <c r="C638" s="137" t="s">
        <v>226</v>
      </c>
      <c r="D638" s="137" t="s">
        <v>43</v>
      </c>
      <c r="E638" s="138">
        <v>45197</v>
      </c>
      <c r="F638" s="139">
        <v>0</v>
      </c>
      <c r="G638" s="137" t="s">
        <v>223</v>
      </c>
      <c r="H638" s="139">
        <v>1497.45</v>
      </c>
      <c r="I638" s="139">
        <v>1528.95</v>
      </c>
      <c r="J638" s="139">
        <v>1494.2</v>
      </c>
      <c r="K638" s="139">
        <v>1525.3</v>
      </c>
      <c r="L638" s="139">
        <v>1525.3</v>
      </c>
      <c r="M638" s="139">
        <v>4323</v>
      </c>
      <c r="N638" s="139">
        <v>32737.79</v>
      </c>
      <c r="O638" s="139">
        <v>9410500</v>
      </c>
      <c r="P638" s="140">
        <v>-341500</v>
      </c>
      <c r="Q638" s="138">
        <v>45170</v>
      </c>
      <c r="AR638">
        <f t="shared" si="39"/>
        <v>9605000</v>
      </c>
      <c r="AS638">
        <f t="shared" si="40"/>
        <v>-343500</v>
      </c>
      <c r="AT638">
        <f t="shared" si="41"/>
        <v>9948500</v>
      </c>
    </row>
    <row r="639" spans="2:46" ht="15.75" customHeight="1" thickBot="1">
      <c r="B639" t="str">
        <f t="shared" si="42"/>
        <v>BAJAJFINSV4517045225</v>
      </c>
      <c r="C639" s="137" t="s">
        <v>226</v>
      </c>
      <c r="D639" s="137" t="s">
        <v>43</v>
      </c>
      <c r="E639" s="138">
        <v>45225</v>
      </c>
      <c r="F639" s="139">
        <v>0</v>
      </c>
      <c r="G639" s="137" t="s">
        <v>223</v>
      </c>
      <c r="H639" s="139">
        <v>1505.55</v>
      </c>
      <c r="I639" s="139">
        <v>1539.95</v>
      </c>
      <c r="J639" s="139">
        <v>1505.55</v>
      </c>
      <c r="K639" s="139">
        <v>1536.35</v>
      </c>
      <c r="L639" s="139">
        <v>1536.35</v>
      </c>
      <c r="M639" s="139">
        <v>120</v>
      </c>
      <c r="N639" s="139">
        <v>914.52</v>
      </c>
      <c r="O639" s="139">
        <v>193500</v>
      </c>
      <c r="P639" s="140">
        <v>-3000</v>
      </c>
      <c r="Q639" s="138">
        <v>45170</v>
      </c>
      <c r="AR639">
        <f t="shared" si="39"/>
        <v>0</v>
      </c>
      <c r="AS639">
        <f t="shared" si="40"/>
        <v>0</v>
      </c>
      <c r="AT639">
        <f t="shared" si="41"/>
        <v>0</v>
      </c>
    </row>
    <row r="640" spans="2:46" ht="15.75" customHeight="1" thickBot="1">
      <c r="B640" t="str">
        <f t="shared" si="42"/>
        <v>BAJAJFINSV4517045260</v>
      </c>
      <c r="C640" s="137" t="s">
        <v>226</v>
      </c>
      <c r="D640" s="137" t="s">
        <v>43</v>
      </c>
      <c r="E640" s="138">
        <v>45260</v>
      </c>
      <c r="F640" s="139">
        <v>0</v>
      </c>
      <c r="G640" s="137" t="s">
        <v>223</v>
      </c>
      <c r="H640" s="139">
        <v>1536.15</v>
      </c>
      <c r="I640" s="139">
        <v>1537.05</v>
      </c>
      <c r="J640" s="139">
        <v>1536.15</v>
      </c>
      <c r="K640" s="139">
        <v>1537.05</v>
      </c>
      <c r="L640" s="139">
        <v>1541.55</v>
      </c>
      <c r="M640" s="139">
        <v>2</v>
      </c>
      <c r="N640" s="139">
        <v>15.36</v>
      </c>
      <c r="O640" s="139">
        <v>1000</v>
      </c>
      <c r="P640" s="140">
        <v>1000</v>
      </c>
      <c r="Q640" s="138">
        <v>45170</v>
      </c>
      <c r="AR640">
        <f t="shared" si="39"/>
        <v>0</v>
      </c>
      <c r="AS640">
        <f t="shared" si="40"/>
        <v>0</v>
      </c>
      <c r="AT640">
        <f t="shared" si="41"/>
        <v>0</v>
      </c>
    </row>
    <row r="641" spans="2:46" ht="15.75" customHeight="1" thickBot="1">
      <c r="B641" t="str">
        <f t="shared" si="42"/>
        <v>BAJFINANCE4517045197</v>
      </c>
      <c r="C641" s="137" t="s">
        <v>226</v>
      </c>
      <c r="D641" s="137" t="s">
        <v>30</v>
      </c>
      <c r="E641" s="138">
        <v>45197</v>
      </c>
      <c r="F641" s="139">
        <v>0</v>
      </c>
      <c r="G641" s="137" t="s">
        <v>223</v>
      </c>
      <c r="H641" s="139">
        <v>7230.45</v>
      </c>
      <c r="I641" s="139">
        <v>7349.95</v>
      </c>
      <c r="J641" s="139">
        <v>7186</v>
      </c>
      <c r="K641" s="139">
        <v>7341.15</v>
      </c>
      <c r="L641" s="139">
        <v>7341.15</v>
      </c>
      <c r="M641" s="139">
        <v>8819</v>
      </c>
      <c r="N641" s="139">
        <v>80329.47</v>
      </c>
      <c r="O641" s="139">
        <v>4288625</v>
      </c>
      <c r="P641" s="140">
        <v>-118375</v>
      </c>
      <c r="Q641" s="138">
        <v>45170</v>
      </c>
      <c r="AR641">
        <f t="shared" si="39"/>
        <v>4350250</v>
      </c>
      <c r="AS641">
        <f t="shared" si="40"/>
        <v>-119750</v>
      </c>
      <c r="AT641">
        <f t="shared" si="41"/>
        <v>4470000</v>
      </c>
    </row>
    <row r="642" spans="2:46" ht="15.75" customHeight="1" thickBot="1">
      <c r="B642" t="str">
        <f t="shared" ref="B642:B705" si="43">D642&amp;Q642&amp;E642</f>
        <v>BAJFINANCE4517045225</v>
      </c>
      <c r="C642" s="137" t="s">
        <v>226</v>
      </c>
      <c r="D642" s="137" t="s">
        <v>30</v>
      </c>
      <c r="E642" s="138">
        <v>45225</v>
      </c>
      <c r="F642" s="139">
        <v>0</v>
      </c>
      <c r="G642" s="137" t="s">
        <v>223</v>
      </c>
      <c r="H642" s="139">
        <v>7271.15</v>
      </c>
      <c r="I642" s="139">
        <v>7395</v>
      </c>
      <c r="J642" s="139">
        <v>7236.7</v>
      </c>
      <c r="K642" s="139">
        <v>7387.35</v>
      </c>
      <c r="L642" s="139">
        <v>7387.35</v>
      </c>
      <c r="M642" s="139">
        <v>316</v>
      </c>
      <c r="N642" s="139">
        <v>2893.72</v>
      </c>
      <c r="O642" s="139">
        <v>60375</v>
      </c>
      <c r="P642" s="140">
        <v>-2625</v>
      </c>
      <c r="Q642" s="138">
        <v>45170</v>
      </c>
      <c r="AR642" s="76">
        <f t="shared" ref="AR642:AR705" si="44">IF($AU$2&lt;&gt;5,NA(),IF(D642=D641,0,IF(AND(D644=D642,D643=D642),O642+O643+O644,IF(D643=D642,O643+O642,O642))))</f>
        <v>0</v>
      </c>
      <c r="AS642">
        <f t="shared" ref="AS642:AS705" si="45">IF($AU$2&lt;&gt;5,NA(),IF(D642=D641,0,IF(AND(D644=D642,D643=D642),P642+P643+P644,IF(D643=D642,P643+P642,P642))))</f>
        <v>0</v>
      </c>
      <c r="AT642" s="76">
        <f t="shared" ref="AT642:AT705" si="46">AR642-AS642</f>
        <v>0</v>
      </c>
    </row>
    <row r="643" spans="2:46" ht="15.75" customHeight="1" thickBot="1">
      <c r="B643" t="str">
        <f t="shared" si="43"/>
        <v>BAJFINANCE4517045260</v>
      </c>
      <c r="C643" s="137" t="s">
        <v>226</v>
      </c>
      <c r="D643" s="137" t="s">
        <v>30</v>
      </c>
      <c r="E643" s="138">
        <v>45260</v>
      </c>
      <c r="F643" s="139">
        <v>0</v>
      </c>
      <c r="G643" s="137" t="s">
        <v>223</v>
      </c>
      <c r="H643" s="139">
        <v>7320</v>
      </c>
      <c r="I643" s="139">
        <v>7441</v>
      </c>
      <c r="J643" s="139">
        <v>7320</v>
      </c>
      <c r="K643" s="139">
        <v>7441</v>
      </c>
      <c r="L643" s="139">
        <v>7441</v>
      </c>
      <c r="M643" s="139">
        <v>19</v>
      </c>
      <c r="N643" s="139">
        <v>174.94</v>
      </c>
      <c r="O643" s="141">
        <v>1250</v>
      </c>
      <c r="P643" s="140">
        <v>1250</v>
      </c>
      <c r="Q643" s="138">
        <v>45170</v>
      </c>
      <c r="AR643">
        <f t="shared" si="44"/>
        <v>0</v>
      </c>
      <c r="AS643">
        <f t="shared" si="45"/>
        <v>0</v>
      </c>
      <c r="AT643">
        <f t="shared" si="46"/>
        <v>0</v>
      </c>
    </row>
    <row r="644" spans="2:46" ht="15.75" customHeight="1" thickBot="1">
      <c r="B644" t="str">
        <f t="shared" si="43"/>
        <v>BALKRISIND4517045197</v>
      </c>
      <c r="C644" s="137" t="s">
        <v>226</v>
      </c>
      <c r="D644" s="137" t="s">
        <v>81</v>
      </c>
      <c r="E644" s="138">
        <v>45197</v>
      </c>
      <c r="F644" s="139">
        <v>0</v>
      </c>
      <c r="G644" s="137" t="s">
        <v>223</v>
      </c>
      <c r="H644" s="139">
        <v>2345.5</v>
      </c>
      <c r="I644" s="139">
        <v>2381</v>
      </c>
      <c r="J644" s="139">
        <v>2345.5</v>
      </c>
      <c r="K644" s="139">
        <v>2374.3000000000002</v>
      </c>
      <c r="L644" s="139">
        <v>2374.3000000000002</v>
      </c>
      <c r="M644" s="139">
        <v>1043</v>
      </c>
      <c r="N644" s="139">
        <v>7418.84</v>
      </c>
      <c r="O644" s="139">
        <v>1754700</v>
      </c>
      <c r="P644" s="140">
        <v>-26400</v>
      </c>
      <c r="Q644" s="138">
        <v>45170</v>
      </c>
      <c r="AR644">
        <f t="shared" si="44"/>
        <v>1761300</v>
      </c>
      <c r="AS644">
        <f t="shared" si="45"/>
        <v>-23400</v>
      </c>
      <c r="AT644">
        <f t="shared" si="46"/>
        <v>1784700</v>
      </c>
    </row>
    <row r="645" spans="2:46" ht="15.75" customHeight="1" thickBot="1">
      <c r="B645" t="str">
        <f t="shared" si="43"/>
        <v>BALKRISIND4517045225</v>
      </c>
      <c r="C645" s="137" t="s">
        <v>226</v>
      </c>
      <c r="D645" s="137" t="s">
        <v>81</v>
      </c>
      <c r="E645" s="138">
        <v>45225</v>
      </c>
      <c r="F645" s="139">
        <v>0</v>
      </c>
      <c r="G645" s="137" t="s">
        <v>223</v>
      </c>
      <c r="H645" s="139">
        <v>2380</v>
      </c>
      <c r="I645" s="139">
        <v>2384</v>
      </c>
      <c r="J645" s="139">
        <v>2367.0500000000002</v>
      </c>
      <c r="K645" s="139">
        <v>2382.3000000000002</v>
      </c>
      <c r="L645" s="139">
        <v>2382.3000000000002</v>
      </c>
      <c r="M645" s="139">
        <v>30</v>
      </c>
      <c r="N645" s="139">
        <v>213.87</v>
      </c>
      <c r="O645" s="139">
        <v>6600</v>
      </c>
      <c r="P645" s="140">
        <v>3000</v>
      </c>
      <c r="Q645" s="138">
        <v>45170</v>
      </c>
      <c r="AR645">
        <f t="shared" si="44"/>
        <v>0</v>
      </c>
      <c r="AS645">
        <f t="shared" si="45"/>
        <v>0</v>
      </c>
      <c r="AT645">
        <f t="shared" si="46"/>
        <v>0</v>
      </c>
    </row>
    <row r="646" spans="2:46" ht="15.75" customHeight="1" thickBot="1">
      <c r="B646" t="str">
        <f t="shared" si="43"/>
        <v>BALKRISIND4517045260</v>
      </c>
      <c r="C646" s="137" t="s">
        <v>226</v>
      </c>
      <c r="D646" s="137" t="s">
        <v>81</v>
      </c>
      <c r="E646" s="138">
        <v>45260</v>
      </c>
      <c r="F646" s="139">
        <v>0</v>
      </c>
      <c r="G646" s="137" t="s">
        <v>223</v>
      </c>
      <c r="H646" s="139">
        <v>0</v>
      </c>
      <c r="I646" s="139">
        <v>0</v>
      </c>
      <c r="J646" s="139">
        <v>0</v>
      </c>
      <c r="K646" s="139">
        <v>2365.0500000000002</v>
      </c>
      <c r="L646" s="139">
        <v>2403.9499999999998</v>
      </c>
      <c r="M646" s="139">
        <v>0</v>
      </c>
      <c r="N646" s="139">
        <v>0</v>
      </c>
      <c r="O646" s="139">
        <v>0</v>
      </c>
      <c r="P646" s="139">
        <v>0</v>
      </c>
      <c r="Q646" s="138">
        <v>45170</v>
      </c>
      <c r="AR646">
        <f t="shared" si="44"/>
        <v>0</v>
      </c>
      <c r="AS646">
        <f t="shared" si="45"/>
        <v>0</v>
      </c>
      <c r="AT646">
        <f t="shared" si="46"/>
        <v>0</v>
      </c>
    </row>
    <row r="647" spans="2:46" ht="15.75" customHeight="1" thickBot="1">
      <c r="B647" t="str">
        <f t="shared" si="43"/>
        <v>BALRAMCHIN4517045197</v>
      </c>
      <c r="C647" s="137" t="s">
        <v>226</v>
      </c>
      <c r="D647" s="137" t="s">
        <v>82</v>
      </c>
      <c r="E647" s="138">
        <v>45197</v>
      </c>
      <c r="F647" s="139">
        <v>0</v>
      </c>
      <c r="G647" s="137" t="s">
        <v>223</v>
      </c>
      <c r="H647" s="139">
        <v>394</v>
      </c>
      <c r="I647" s="139">
        <v>403</v>
      </c>
      <c r="J647" s="139">
        <v>392.35</v>
      </c>
      <c r="K647" s="139">
        <v>398.3</v>
      </c>
      <c r="L647" s="139">
        <v>398.3</v>
      </c>
      <c r="M647" s="139">
        <v>2667</v>
      </c>
      <c r="N647" s="139">
        <v>17020.87</v>
      </c>
      <c r="O647" s="139">
        <v>12857600</v>
      </c>
      <c r="P647" s="140">
        <v>763200</v>
      </c>
      <c r="Q647" s="138">
        <v>45170</v>
      </c>
      <c r="AR647">
        <f t="shared" si="44"/>
        <v>12987200</v>
      </c>
      <c r="AS647">
        <f t="shared" si="45"/>
        <v>804800</v>
      </c>
      <c r="AT647">
        <f t="shared" si="46"/>
        <v>12182400</v>
      </c>
    </row>
    <row r="648" spans="2:46" ht="15.75" customHeight="1" thickBot="1">
      <c r="B648" t="str">
        <f t="shared" si="43"/>
        <v>BALRAMCHIN4517045225</v>
      </c>
      <c r="C648" s="137" t="s">
        <v>226</v>
      </c>
      <c r="D648" s="137" t="s">
        <v>82</v>
      </c>
      <c r="E648" s="138">
        <v>45225</v>
      </c>
      <c r="F648" s="139">
        <v>0</v>
      </c>
      <c r="G648" s="137" t="s">
        <v>223</v>
      </c>
      <c r="H648" s="139">
        <v>398.85</v>
      </c>
      <c r="I648" s="139">
        <v>404.35</v>
      </c>
      <c r="J648" s="139">
        <v>398.5</v>
      </c>
      <c r="K648" s="139">
        <v>401.05</v>
      </c>
      <c r="L648" s="139">
        <v>401.05</v>
      </c>
      <c r="M648" s="139">
        <v>105</v>
      </c>
      <c r="N648" s="139">
        <v>674.08</v>
      </c>
      <c r="O648" s="139">
        <v>124800</v>
      </c>
      <c r="P648" s="140">
        <v>36800</v>
      </c>
      <c r="Q648" s="138">
        <v>45170</v>
      </c>
      <c r="AR648">
        <f t="shared" si="44"/>
        <v>0</v>
      </c>
      <c r="AS648">
        <f t="shared" si="45"/>
        <v>0</v>
      </c>
      <c r="AT648">
        <f t="shared" si="46"/>
        <v>0</v>
      </c>
    </row>
    <row r="649" spans="2:46" ht="15.75" customHeight="1" thickBot="1">
      <c r="B649" t="str">
        <f t="shared" si="43"/>
        <v>BALRAMCHIN4517045260</v>
      </c>
      <c r="C649" s="137" t="s">
        <v>226</v>
      </c>
      <c r="D649" s="137" t="s">
        <v>82</v>
      </c>
      <c r="E649" s="138">
        <v>45260</v>
      </c>
      <c r="F649" s="139">
        <v>0</v>
      </c>
      <c r="G649" s="137" t="s">
        <v>223</v>
      </c>
      <c r="H649" s="139">
        <v>404</v>
      </c>
      <c r="I649" s="139">
        <v>404</v>
      </c>
      <c r="J649" s="139">
        <v>404</v>
      </c>
      <c r="K649" s="139">
        <v>404</v>
      </c>
      <c r="L649" s="139">
        <v>402.55</v>
      </c>
      <c r="M649" s="139">
        <v>3</v>
      </c>
      <c r="N649" s="139">
        <v>19.39</v>
      </c>
      <c r="O649" s="139">
        <v>4800</v>
      </c>
      <c r="P649" s="140">
        <v>4800</v>
      </c>
      <c r="Q649" s="138">
        <v>45170</v>
      </c>
      <c r="AR649">
        <f t="shared" si="44"/>
        <v>0</v>
      </c>
      <c r="AS649">
        <f t="shared" si="45"/>
        <v>0</v>
      </c>
      <c r="AT649">
        <f t="shared" si="46"/>
        <v>0</v>
      </c>
    </row>
    <row r="650" spans="2:46" ht="15.75" customHeight="1" thickBot="1">
      <c r="B650" t="str">
        <f t="shared" si="43"/>
        <v>BANDHANBNK4517045197</v>
      </c>
      <c r="C650" s="137" t="s">
        <v>226</v>
      </c>
      <c r="D650" s="137" t="s">
        <v>83</v>
      </c>
      <c r="E650" s="138">
        <v>45197</v>
      </c>
      <c r="F650" s="139">
        <v>0</v>
      </c>
      <c r="G650" s="137" t="s">
        <v>223</v>
      </c>
      <c r="H650" s="139">
        <v>231.45</v>
      </c>
      <c r="I650" s="139">
        <v>238.2</v>
      </c>
      <c r="J650" s="139">
        <v>230.65</v>
      </c>
      <c r="K650" s="139">
        <v>236.7</v>
      </c>
      <c r="L650" s="139">
        <v>236.7</v>
      </c>
      <c r="M650" s="139">
        <v>7953</v>
      </c>
      <c r="N650" s="139">
        <v>46863.68</v>
      </c>
      <c r="O650" s="139">
        <v>76557500</v>
      </c>
      <c r="P650" s="140">
        <v>-1387500</v>
      </c>
      <c r="Q650" s="138">
        <v>45170</v>
      </c>
      <c r="AR650">
        <f t="shared" si="44"/>
        <v>77822500</v>
      </c>
      <c r="AS650">
        <f t="shared" si="45"/>
        <v>-1500000</v>
      </c>
      <c r="AT650">
        <f t="shared" si="46"/>
        <v>79322500</v>
      </c>
    </row>
    <row r="651" spans="2:46" ht="15.75" customHeight="1" thickBot="1">
      <c r="B651" t="str">
        <f t="shared" si="43"/>
        <v>BANDHANBNK4517045225</v>
      </c>
      <c r="C651" s="137" t="s">
        <v>226</v>
      </c>
      <c r="D651" s="137" t="s">
        <v>83</v>
      </c>
      <c r="E651" s="138">
        <v>45225</v>
      </c>
      <c r="F651" s="139">
        <v>0</v>
      </c>
      <c r="G651" s="137" t="s">
        <v>223</v>
      </c>
      <c r="H651" s="139">
        <v>233.2</v>
      </c>
      <c r="I651" s="139">
        <v>239.6</v>
      </c>
      <c r="J651" s="139">
        <v>232</v>
      </c>
      <c r="K651" s="139">
        <v>238.3</v>
      </c>
      <c r="L651" s="139">
        <v>238.3</v>
      </c>
      <c r="M651" s="139">
        <v>290</v>
      </c>
      <c r="N651" s="139">
        <v>1720.28</v>
      </c>
      <c r="O651" s="139">
        <v>1242500</v>
      </c>
      <c r="P651" s="140">
        <v>-135000</v>
      </c>
      <c r="Q651" s="138">
        <v>45170</v>
      </c>
      <c r="AR651">
        <f t="shared" si="44"/>
        <v>0</v>
      </c>
      <c r="AS651">
        <f t="shared" si="45"/>
        <v>0</v>
      </c>
      <c r="AT651">
        <f t="shared" si="46"/>
        <v>0</v>
      </c>
    </row>
    <row r="652" spans="2:46" ht="15.75" customHeight="1" thickBot="1">
      <c r="B652" t="str">
        <f t="shared" si="43"/>
        <v>BANDHANBNK4517045260</v>
      </c>
      <c r="C652" s="137" t="s">
        <v>226</v>
      </c>
      <c r="D652" s="137" t="s">
        <v>83</v>
      </c>
      <c r="E652" s="138">
        <v>45260</v>
      </c>
      <c r="F652" s="139">
        <v>0</v>
      </c>
      <c r="G652" s="137" t="s">
        <v>223</v>
      </c>
      <c r="H652" s="139">
        <v>234.85</v>
      </c>
      <c r="I652" s="139">
        <v>241</v>
      </c>
      <c r="J652" s="139">
        <v>234.85</v>
      </c>
      <c r="K652" s="139">
        <v>241</v>
      </c>
      <c r="L652" s="139">
        <v>239.3</v>
      </c>
      <c r="M652" s="139">
        <v>13</v>
      </c>
      <c r="N652" s="139">
        <v>77.86</v>
      </c>
      <c r="O652" s="139">
        <v>22500</v>
      </c>
      <c r="P652" s="140">
        <v>22500</v>
      </c>
      <c r="Q652" s="138">
        <v>45170</v>
      </c>
      <c r="AR652">
        <f t="shared" si="44"/>
        <v>0</v>
      </c>
      <c r="AS652">
        <f t="shared" si="45"/>
        <v>0</v>
      </c>
      <c r="AT652">
        <f t="shared" si="46"/>
        <v>0</v>
      </c>
    </row>
    <row r="653" spans="2:46" ht="15.75" customHeight="1" thickBot="1">
      <c r="B653" t="str">
        <f t="shared" si="43"/>
        <v>BANKBARODA4517045197</v>
      </c>
      <c r="C653" s="137" t="s">
        <v>226</v>
      </c>
      <c r="D653" s="137" t="s">
        <v>84</v>
      </c>
      <c r="E653" s="138">
        <v>45197</v>
      </c>
      <c r="F653" s="139">
        <v>0</v>
      </c>
      <c r="G653" s="137" t="s">
        <v>223</v>
      </c>
      <c r="H653" s="139">
        <v>188.35</v>
      </c>
      <c r="I653" s="139">
        <v>193.15</v>
      </c>
      <c r="J653" s="139">
        <v>187.55</v>
      </c>
      <c r="K653" s="139">
        <v>191.85</v>
      </c>
      <c r="L653" s="139">
        <v>191.85</v>
      </c>
      <c r="M653" s="139">
        <v>6221</v>
      </c>
      <c r="N653" s="139">
        <v>69487.62</v>
      </c>
      <c r="O653" s="141">
        <v>120000000</v>
      </c>
      <c r="P653" s="140">
        <v>1193400</v>
      </c>
      <c r="Q653" s="138">
        <v>45170</v>
      </c>
      <c r="AR653">
        <f t="shared" si="44"/>
        <v>122267550</v>
      </c>
      <c r="AS653">
        <f t="shared" si="45"/>
        <v>1222650</v>
      </c>
      <c r="AT653">
        <f t="shared" si="46"/>
        <v>121044900</v>
      </c>
    </row>
    <row r="654" spans="2:46" ht="15.75" customHeight="1" thickBot="1">
      <c r="B654" t="str">
        <f t="shared" si="43"/>
        <v>BANKBARODA4517045225</v>
      </c>
      <c r="C654" s="137" t="s">
        <v>226</v>
      </c>
      <c r="D654" s="137" t="s">
        <v>84</v>
      </c>
      <c r="E654" s="138">
        <v>45225</v>
      </c>
      <c r="F654" s="139">
        <v>0</v>
      </c>
      <c r="G654" s="137" t="s">
        <v>223</v>
      </c>
      <c r="H654" s="139">
        <v>189.85</v>
      </c>
      <c r="I654" s="139">
        <v>194.35</v>
      </c>
      <c r="J654" s="139">
        <v>189</v>
      </c>
      <c r="K654" s="139">
        <v>193.2</v>
      </c>
      <c r="L654" s="139">
        <v>193.2</v>
      </c>
      <c r="M654" s="139">
        <v>171</v>
      </c>
      <c r="N654" s="139">
        <v>1924.15</v>
      </c>
      <c r="O654" s="141">
        <v>2250000</v>
      </c>
      <c r="P654" s="140">
        <v>11700</v>
      </c>
      <c r="Q654" s="138">
        <v>45170</v>
      </c>
      <c r="AR654">
        <f t="shared" si="44"/>
        <v>0</v>
      </c>
      <c r="AS654">
        <f t="shared" si="45"/>
        <v>0</v>
      </c>
      <c r="AT654">
        <f t="shared" si="46"/>
        <v>0</v>
      </c>
    </row>
    <row r="655" spans="2:46" ht="15.75" customHeight="1" thickBot="1">
      <c r="B655" t="str">
        <f t="shared" si="43"/>
        <v>BANKBARODA4517045260</v>
      </c>
      <c r="C655" s="137" t="s">
        <v>226</v>
      </c>
      <c r="D655" s="137" t="s">
        <v>84</v>
      </c>
      <c r="E655" s="138">
        <v>45260</v>
      </c>
      <c r="F655" s="139">
        <v>0</v>
      </c>
      <c r="G655" s="137" t="s">
        <v>223</v>
      </c>
      <c r="H655" s="139">
        <v>193.55</v>
      </c>
      <c r="I655" s="139">
        <v>195.1</v>
      </c>
      <c r="J655" s="139">
        <v>193.55</v>
      </c>
      <c r="K655" s="139">
        <v>194.7</v>
      </c>
      <c r="L655" s="139">
        <v>194.7</v>
      </c>
      <c r="M655" s="139">
        <v>6</v>
      </c>
      <c r="N655" s="139">
        <v>68.31</v>
      </c>
      <c r="O655" s="139">
        <v>17550</v>
      </c>
      <c r="P655" s="140">
        <v>17550</v>
      </c>
      <c r="Q655" s="138">
        <v>45170</v>
      </c>
      <c r="AR655">
        <f t="shared" si="44"/>
        <v>0</v>
      </c>
      <c r="AS655">
        <f t="shared" si="45"/>
        <v>0</v>
      </c>
      <c r="AT655">
        <f t="shared" si="46"/>
        <v>0</v>
      </c>
    </row>
    <row r="656" spans="2:46" ht="15.75" customHeight="1" thickBot="1">
      <c r="B656" t="str">
        <f t="shared" si="43"/>
        <v>BATAINDIA4517045197</v>
      </c>
      <c r="C656" s="137" t="s">
        <v>226</v>
      </c>
      <c r="D656" s="137" t="s">
        <v>85</v>
      </c>
      <c r="E656" s="138">
        <v>45197</v>
      </c>
      <c r="F656" s="139">
        <v>0</v>
      </c>
      <c r="G656" s="137" t="s">
        <v>223</v>
      </c>
      <c r="H656" s="139">
        <v>1684.25</v>
      </c>
      <c r="I656" s="139">
        <v>1694.6</v>
      </c>
      <c r="J656" s="139">
        <v>1670.85</v>
      </c>
      <c r="K656" s="139">
        <v>1692.25</v>
      </c>
      <c r="L656" s="139">
        <v>1692.25</v>
      </c>
      <c r="M656" s="139">
        <v>852</v>
      </c>
      <c r="N656" s="139">
        <v>5386.15</v>
      </c>
      <c r="O656" s="139">
        <v>1403625</v>
      </c>
      <c r="P656" s="140">
        <v>-18000</v>
      </c>
      <c r="Q656" s="138">
        <v>45170</v>
      </c>
      <c r="AR656">
        <f t="shared" si="44"/>
        <v>1454625</v>
      </c>
      <c r="AS656">
        <f t="shared" si="45"/>
        <v>-11625</v>
      </c>
      <c r="AT656">
        <f t="shared" si="46"/>
        <v>1466250</v>
      </c>
    </row>
    <row r="657" spans="2:46" ht="15.75" customHeight="1" thickBot="1">
      <c r="B657" t="str">
        <f t="shared" si="43"/>
        <v>BATAINDIA4517045225</v>
      </c>
      <c r="C657" s="137" t="s">
        <v>226</v>
      </c>
      <c r="D657" s="137" t="s">
        <v>85</v>
      </c>
      <c r="E657" s="138">
        <v>45225</v>
      </c>
      <c r="F657" s="139">
        <v>0</v>
      </c>
      <c r="G657" s="137" t="s">
        <v>223</v>
      </c>
      <c r="H657" s="139">
        <v>1674.6</v>
      </c>
      <c r="I657" s="139">
        <v>1690</v>
      </c>
      <c r="J657" s="139">
        <v>1672.6</v>
      </c>
      <c r="K657" s="139">
        <v>1688.7</v>
      </c>
      <c r="L657" s="139">
        <v>1688.7</v>
      </c>
      <c r="M657" s="139">
        <v>39</v>
      </c>
      <c r="N657" s="139">
        <v>245.86</v>
      </c>
      <c r="O657" s="139">
        <v>51000</v>
      </c>
      <c r="P657" s="140">
        <v>6375</v>
      </c>
      <c r="Q657" s="138">
        <v>45170</v>
      </c>
      <c r="AR657">
        <f t="shared" si="44"/>
        <v>0</v>
      </c>
      <c r="AS657">
        <f t="shared" si="45"/>
        <v>0</v>
      </c>
      <c r="AT657">
        <f t="shared" si="46"/>
        <v>0</v>
      </c>
    </row>
    <row r="658" spans="2:46" ht="15.75" customHeight="1" thickBot="1">
      <c r="B658" t="str">
        <f t="shared" si="43"/>
        <v>BATAINDIA4517045260</v>
      </c>
      <c r="C658" s="137" t="s">
        <v>226</v>
      </c>
      <c r="D658" s="137" t="s">
        <v>85</v>
      </c>
      <c r="E658" s="138">
        <v>45260</v>
      </c>
      <c r="F658" s="139">
        <v>0</v>
      </c>
      <c r="G658" s="137" t="s">
        <v>223</v>
      </c>
      <c r="H658" s="139">
        <v>0</v>
      </c>
      <c r="I658" s="139">
        <v>0</v>
      </c>
      <c r="J658" s="139">
        <v>0</v>
      </c>
      <c r="K658" s="139">
        <v>1718.65</v>
      </c>
      <c r="L658" s="139">
        <v>1714.25</v>
      </c>
      <c r="M658" s="139">
        <v>0</v>
      </c>
      <c r="N658" s="139">
        <v>0</v>
      </c>
      <c r="O658" s="139">
        <v>0</v>
      </c>
      <c r="P658" s="139">
        <v>0</v>
      </c>
      <c r="Q658" s="138">
        <v>45170</v>
      </c>
      <c r="AR658">
        <f t="shared" si="44"/>
        <v>0</v>
      </c>
      <c r="AS658">
        <f t="shared" si="45"/>
        <v>0</v>
      </c>
      <c r="AT658">
        <f t="shared" si="46"/>
        <v>0</v>
      </c>
    </row>
    <row r="659" spans="2:46" ht="15.75" customHeight="1" thickBot="1">
      <c r="B659" t="str">
        <f t="shared" si="43"/>
        <v>BEL4517045197</v>
      </c>
      <c r="C659" s="137" t="s">
        <v>226</v>
      </c>
      <c r="D659" s="137" t="s">
        <v>86</v>
      </c>
      <c r="E659" s="138">
        <v>45197</v>
      </c>
      <c r="F659" s="139">
        <v>0</v>
      </c>
      <c r="G659" s="137" t="s">
        <v>223</v>
      </c>
      <c r="H659" s="139">
        <v>134.55000000000001</v>
      </c>
      <c r="I659" s="139">
        <v>139</v>
      </c>
      <c r="J659" s="139">
        <v>134.55000000000001</v>
      </c>
      <c r="K659" s="139">
        <v>138.4</v>
      </c>
      <c r="L659" s="139">
        <v>138.4</v>
      </c>
      <c r="M659" s="139">
        <v>6260</v>
      </c>
      <c r="N659" s="139">
        <v>49029.22</v>
      </c>
      <c r="O659" s="139">
        <v>73051200</v>
      </c>
      <c r="P659" s="140">
        <v>-148200</v>
      </c>
      <c r="Q659" s="138">
        <v>45170</v>
      </c>
      <c r="AR659">
        <f t="shared" si="44"/>
        <v>74658600</v>
      </c>
      <c r="AS659">
        <f t="shared" si="45"/>
        <v>62700</v>
      </c>
      <c r="AT659">
        <f t="shared" si="46"/>
        <v>74595900</v>
      </c>
    </row>
    <row r="660" spans="2:46" ht="15.75" customHeight="1" thickBot="1">
      <c r="B660" t="str">
        <f t="shared" si="43"/>
        <v>BEL4517045225</v>
      </c>
      <c r="C660" s="137" t="s">
        <v>226</v>
      </c>
      <c r="D660" s="137" t="s">
        <v>86</v>
      </c>
      <c r="E660" s="138">
        <v>45225</v>
      </c>
      <c r="F660" s="139">
        <v>0</v>
      </c>
      <c r="G660" s="137" t="s">
        <v>223</v>
      </c>
      <c r="H660" s="139">
        <v>135.5</v>
      </c>
      <c r="I660" s="139">
        <v>139.75</v>
      </c>
      <c r="J660" s="139">
        <v>135.5</v>
      </c>
      <c r="K660" s="139">
        <v>139.35</v>
      </c>
      <c r="L660" s="139">
        <v>139.35</v>
      </c>
      <c r="M660" s="139">
        <v>206</v>
      </c>
      <c r="N660" s="139">
        <v>1619.86</v>
      </c>
      <c r="O660" s="139">
        <v>1578900</v>
      </c>
      <c r="P660" s="140">
        <v>182400</v>
      </c>
      <c r="Q660" s="138">
        <v>45170</v>
      </c>
      <c r="AR660" s="76">
        <f t="shared" si="44"/>
        <v>0</v>
      </c>
      <c r="AS660">
        <f t="shared" si="45"/>
        <v>0</v>
      </c>
      <c r="AT660" s="76">
        <f t="shared" si="46"/>
        <v>0</v>
      </c>
    </row>
    <row r="661" spans="2:46" ht="15.75" customHeight="1" thickBot="1">
      <c r="B661" t="str">
        <f t="shared" si="43"/>
        <v>BEL4517045260</v>
      </c>
      <c r="C661" s="137" t="s">
        <v>226</v>
      </c>
      <c r="D661" s="137" t="s">
        <v>86</v>
      </c>
      <c r="E661" s="138">
        <v>45260</v>
      </c>
      <c r="F661" s="139">
        <v>0</v>
      </c>
      <c r="G661" s="137" t="s">
        <v>223</v>
      </c>
      <c r="H661" s="139">
        <v>137.75</v>
      </c>
      <c r="I661" s="139">
        <v>140.25</v>
      </c>
      <c r="J661" s="139">
        <v>137.30000000000001</v>
      </c>
      <c r="K661" s="139">
        <v>140.15</v>
      </c>
      <c r="L661" s="139">
        <v>140.15</v>
      </c>
      <c r="M661" s="139">
        <v>9</v>
      </c>
      <c r="N661" s="139">
        <v>71.459999999999994</v>
      </c>
      <c r="O661" s="141">
        <v>28500</v>
      </c>
      <c r="P661" s="140">
        <v>28500</v>
      </c>
      <c r="Q661" s="138">
        <v>45170</v>
      </c>
      <c r="AR661">
        <f t="shared" si="44"/>
        <v>0</v>
      </c>
      <c r="AS661">
        <f t="shared" si="45"/>
        <v>0</v>
      </c>
      <c r="AT661">
        <f t="shared" si="46"/>
        <v>0</v>
      </c>
    </row>
    <row r="662" spans="2:46" ht="15.75" customHeight="1" thickBot="1">
      <c r="B662" t="str">
        <f t="shared" si="43"/>
        <v>BERGEPAINT4517045197</v>
      </c>
      <c r="C662" s="137" t="s">
        <v>226</v>
      </c>
      <c r="D662" s="137" t="s">
        <v>87</v>
      </c>
      <c r="E662" s="138">
        <v>45197</v>
      </c>
      <c r="F662" s="139">
        <v>0</v>
      </c>
      <c r="G662" s="137" t="s">
        <v>223</v>
      </c>
      <c r="H662" s="139">
        <v>711.25</v>
      </c>
      <c r="I662" s="139">
        <v>713.8</v>
      </c>
      <c r="J662" s="139">
        <v>704.6</v>
      </c>
      <c r="K662" s="139">
        <v>711.1</v>
      </c>
      <c r="L662" s="139">
        <v>711.1</v>
      </c>
      <c r="M662" s="139">
        <v>1116</v>
      </c>
      <c r="N662" s="139">
        <v>8714.64</v>
      </c>
      <c r="O662" s="139">
        <v>7706600</v>
      </c>
      <c r="P662" s="140">
        <v>279400</v>
      </c>
      <c r="Q662" s="138">
        <v>45170</v>
      </c>
      <c r="AR662">
        <f t="shared" si="44"/>
        <v>7799000</v>
      </c>
      <c r="AS662">
        <f t="shared" si="45"/>
        <v>309100</v>
      </c>
      <c r="AT662">
        <f t="shared" si="46"/>
        <v>7489900</v>
      </c>
    </row>
    <row r="663" spans="2:46" ht="15.75" customHeight="1" thickBot="1">
      <c r="B663" t="str">
        <f t="shared" si="43"/>
        <v>BERGEPAINT4517045225</v>
      </c>
      <c r="C663" s="137" t="s">
        <v>226</v>
      </c>
      <c r="D663" s="137" t="s">
        <v>87</v>
      </c>
      <c r="E663" s="138">
        <v>45225</v>
      </c>
      <c r="F663" s="139">
        <v>0</v>
      </c>
      <c r="G663" s="137" t="s">
        <v>223</v>
      </c>
      <c r="H663" s="139">
        <v>707.8</v>
      </c>
      <c r="I663" s="139">
        <v>711.85</v>
      </c>
      <c r="J663" s="139">
        <v>702.8</v>
      </c>
      <c r="K663" s="139">
        <v>708.95</v>
      </c>
      <c r="L663" s="139">
        <v>708.95</v>
      </c>
      <c r="M663" s="139">
        <v>52</v>
      </c>
      <c r="N663" s="139">
        <v>404.85</v>
      </c>
      <c r="O663" s="139">
        <v>71500</v>
      </c>
      <c r="P663" s="140">
        <v>8800</v>
      </c>
      <c r="Q663" s="138">
        <v>45170</v>
      </c>
      <c r="AR663">
        <f t="shared" si="44"/>
        <v>0</v>
      </c>
      <c r="AS663">
        <f t="shared" si="45"/>
        <v>0</v>
      </c>
      <c r="AT663">
        <f t="shared" si="46"/>
        <v>0</v>
      </c>
    </row>
    <row r="664" spans="2:46" ht="15.75" customHeight="1" thickBot="1">
      <c r="B664" t="str">
        <f t="shared" si="43"/>
        <v>BERGEPAINT4517045260</v>
      </c>
      <c r="C664" s="137" t="s">
        <v>226</v>
      </c>
      <c r="D664" s="137" t="s">
        <v>87</v>
      </c>
      <c r="E664" s="138">
        <v>45260</v>
      </c>
      <c r="F664" s="139">
        <v>0</v>
      </c>
      <c r="G664" s="137" t="s">
        <v>223</v>
      </c>
      <c r="H664" s="139">
        <v>705</v>
      </c>
      <c r="I664" s="139">
        <v>711</v>
      </c>
      <c r="J664" s="139">
        <v>703</v>
      </c>
      <c r="K664" s="139">
        <v>710.4</v>
      </c>
      <c r="L664" s="139">
        <v>710.4</v>
      </c>
      <c r="M664" s="139">
        <v>25</v>
      </c>
      <c r="N664" s="139">
        <v>194.96</v>
      </c>
      <c r="O664" s="139">
        <v>20900</v>
      </c>
      <c r="P664" s="140">
        <v>20900</v>
      </c>
      <c r="Q664" s="138">
        <v>45170</v>
      </c>
      <c r="AR664">
        <f t="shared" si="44"/>
        <v>0</v>
      </c>
      <c r="AS664">
        <f t="shared" si="45"/>
        <v>0</v>
      </c>
      <c r="AT664">
        <f t="shared" si="46"/>
        <v>0</v>
      </c>
    </row>
    <row r="665" spans="2:46" ht="15.75" customHeight="1" thickBot="1">
      <c r="B665" t="str">
        <f t="shared" si="43"/>
        <v>BHARATFORG4517045197</v>
      </c>
      <c r="C665" s="137" t="s">
        <v>226</v>
      </c>
      <c r="D665" s="137" t="s">
        <v>88</v>
      </c>
      <c r="E665" s="138">
        <v>45197</v>
      </c>
      <c r="F665" s="139">
        <v>0</v>
      </c>
      <c r="G665" s="137" t="s">
        <v>223</v>
      </c>
      <c r="H665" s="139">
        <v>1078.55</v>
      </c>
      <c r="I665" s="139">
        <v>1088</v>
      </c>
      <c r="J665" s="139">
        <v>1062.25</v>
      </c>
      <c r="K665" s="139">
        <v>1085.45</v>
      </c>
      <c r="L665" s="139">
        <v>1085.45</v>
      </c>
      <c r="M665" s="139">
        <v>2668</v>
      </c>
      <c r="N665" s="139">
        <v>28733.06</v>
      </c>
      <c r="O665" s="139">
        <v>8758000</v>
      </c>
      <c r="P665" s="140">
        <v>-323000</v>
      </c>
      <c r="Q665" s="138">
        <v>45170</v>
      </c>
      <c r="AR665">
        <f t="shared" si="44"/>
        <v>8893000</v>
      </c>
      <c r="AS665">
        <f t="shared" si="45"/>
        <v>-309000</v>
      </c>
      <c r="AT665">
        <f t="shared" si="46"/>
        <v>9202000</v>
      </c>
    </row>
    <row r="666" spans="2:46" ht="15.75" customHeight="1" thickBot="1">
      <c r="B666" t="str">
        <f t="shared" si="43"/>
        <v>BHARATFORG4517045225</v>
      </c>
      <c r="C666" s="137" t="s">
        <v>226</v>
      </c>
      <c r="D666" s="137" t="s">
        <v>88</v>
      </c>
      <c r="E666" s="138">
        <v>45225</v>
      </c>
      <c r="F666" s="139">
        <v>0</v>
      </c>
      <c r="G666" s="137" t="s">
        <v>223</v>
      </c>
      <c r="H666" s="139">
        <v>1081.8499999999999</v>
      </c>
      <c r="I666" s="139">
        <v>1094.4000000000001</v>
      </c>
      <c r="J666" s="139">
        <v>1072.95</v>
      </c>
      <c r="K666" s="139">
        <v>1091.45</v>
      </c>
      <c r="L666" s="139">
        <v>1091.45</v>
      </c>
      <c r="M666" s="139">
        <v>56</v>
      </c>
      <c r="N666" s="139">
        <v>606.01</v>
      </c>
      <c r="O666" s="139">
        <v>132000</v>
      </c>
      <c r="P666" s="140">
        <v>11000</v>
      </c>
      <c r="Q666" s="138">
        <v>45170</v>
      </c>
      <c r="AR666">
        <f t="shared" si="44"/>
        <v>0</v>
      </c>
      <c r="AS666">
        <f t="shared" si="45"/>
        <v>0</v>
      </c>
      <c r="AT666">
        <f t="shared" si="46"/>
        <v>0</v>
      </c>
    </row>
    <row r="667" spans="2:46" ht="15.75" customHeight="1" thickBot="1">
      <c r="B667" t="str">
        <f t="shared" si="43"/>
        <v>BHARATFORG4517045260</v>
      </c>
      <c r="C667" s="137" t="s">
        <v>226</v>
      </c>
      <c r="D667" s="137" t="s">
        <v>88</v>
      </c>
      <c r="E667" s="138">
        <v>45260</v>
      </c>
      <c r="F667" s="139">
        <v>0</v>
      </c>
      <c r="G667" s="137" t="s">
        <v>223</v>
      </c>
      <c r="H667" s="139">
        <v>1075</v>
      </c>
      <c r="I667" s="139">
        <v>1100.95</v>
      </c>
      <c r="J667" s="139">
        <v>1075</v>
      </c>
      <c r="K667" s="139">
        <v>1100.95</v>
      </c>
      <c r="L667" s="139">
        <v>1098.05</v>
      </c>
      <c r="M667" s="139">
        <v>4</v>
      </c>
      <c r="N667" s="139">
        <v>43.66</v>
      </c>
      <c r="O667" s="139">
        <v>3000</v>
      </c>
      <c r="P667" s="140">
        <v>3000</v>
      </c>
      <c r="Q667" s="138">
        <v>45170</v>
      </c>
      <c r="AR667">
        <f t="shared" si="44"/>
        <v>0</v>
      </c>
      <c r="AS667">
        <f t="shared" si="45"/>
        <v>0</v>
      </c>
      <c r="AT667">
        <f t="shared" si="46"/>
        <v>0</v>
      </c>
    </row>
    <row r="668" spans="2:46" ht="15.75" customHeight="1" thickBot="1">
      <c r="B668" t="str">
        <f t="shared" si="43"/>
        <v>BHARTIARTL4517045197</v>
      </c>
      <c r="C668" s="137" t="s">
        <v>226</v>
      </c>
      <c r="D668" s="137" t="s">
        <v>28</v>
      </c>
      <c r="E668" s="138">
        <v>45197</v>
      </c>
      <c r="F668" s="139">
        <v>0</v>
      </c>
      <c r="G668" s="137" t="s">
        <v>223</v>
      </c>
      <c r="H668" s="139">
        <v>857.15</v>
      </c>
      <c r="I668" s="139">
        <v>869.7</v>
      </c>
      <c r="J668" s="139">
        <v>856.4</v>
      </c>
      <c r="K668" s="139">
        <v>867.7</v>
      </c>
      <c r="L668" s="139">
        <v>867.7</v>
      </c>
      <c r="M668" s="139">
        <v>3651</v>
      </c>
      <c r="N668" s="139">
        <v>30011.94</v>
      </c>
      <c r="O668" s="139">
        <v>41520700</v>
      </c>
      <c r="P668" s="140">
        <v>-380950</v>
      </c>
      <c r="Q668" s="138">
        <v>45170</v>
      </c>
      <c r="AR668">
        <f t="shared" si="44"/>
        <v>41654650</v>
      </c>
      <c r="AS668">
        <f t="shared" si="45"/>
        <v>-369550</v>
      </c>
      <c r="AT668">
        <f t="shared" si="46"/>
        <v>42024200</v>
      </c>
    </row>
    <row r="669" spans="2:46" ht="15.75" customHeight="1" thickBot="1">
      <c r="B669" t="str">
        <f t="shared" si="43"/>
        <v>BHARTIARTL4517045225</v>
      </c>
      <c r="C669" s="137" t="s">
        <v>226</v>
      </c>
      <c r="D669" s="137" t="s">
        <v>28</v>
      </c>
      <c r="E669" s="138">
        <v>45225</v>
      </c>
      <c r="F669" s="139">
        <v>0</v>
      </c>
      <c r="G669" s="137" t="s">
        <v>223</v>
      </c>
      <c r="H669" s="139">
        <v>864.35</v>
      </c>
      <c r="I669" s="139">
        <v>874</v>
      </c>
      <c r="J669" s="139">
        <v>864.35</v>
      </c>
      <c r="K669" s="139">
        <v>872.9</v>
      </c>
      <c r="L669" s="139">
        <v>872.9</v>
      </c>
      <c r="M669" s="139">
        <v>57</v>
      </c>
      <c r="N669" s="139">
        <v>471.54</v>
      </c>
      <c r="O669" s="139">
        <v>133950</v>
      </c>
      <c r="P669" s="140">
        <v>11400</v>
      </c>
      <c r="Q669" s="138">
        <v>45170</v>
      </c>
      <c r="AR669">
        <f t="shared" si="44"/>
        <v>0</v>
      </c>
      <c r="AS669">
        <f t="shared" si="45"/>
        <v>0</v>
      </c>
      <c r="AT669">
        <f t="shared" si="46"/>
        <v>0</v>
      </c>
    </row>
    <row r="670" spans="2:46" ht="15.75" customHeight="1" thickBot="1">
      <c r="B670" t="str">
        <f t="shared" si="43"/>
        <v>BHARTIARTL4517045260</v>
      </c>
      <c r="C670" s="137" t="s">
        <v>226</v>
      </c>
      <c r="D670" s="137" t="s">
        <v>28</v>
      </c>
      <c r="E670" s="138">
        <v>45260</v>
      </c>
      <c r="F670" s="139">
        <v>0</v>
      </c>
      <c r="G670" s="137" t="s">
        <v>223</v>
      </c>
      <c r="H670" s="139">
        <v>0</v>
      </c>
      <c r="I670" s="139">
        <v>0</v>
      </c>
      <c r="J670" s="139">
        <v>0</v>
      </c>
      <c r="K670" s="139">
        <v>871.85</v>
      </c>
      <c r="L670" s="139">
        <v>881.4</v>
      </c>
      <c r="M670" s="139">
        <v>0</v>
      </c>
      <c r="N670" s="139">
        <v>0</v>
      </c>
      <c r="O670" s="139">
        <v>0</v>
      </c>
      <c r="P670" s="139">
        <v>0</v>
      </c>
      <c r="Q670" s="138">
        <v>45170</v>
      </c>
      <c r="AR670">
        <f t="shared" si="44"/>
        <v>0</v>
      </c>
      <c r="AS670">
        <f t="shared" si="45"/>
        <v>0</v>
      </c>
      <c r="AT670">
        <f t="shared" si="46"/>
        <v>0</v>
      </c>
    </row>
    <row r="671" spans="2:46" ht="15.75" customHeight="1" thickBot="1">
      <c r="B671" t="str">
        <f t="shared" si="43"/>
        <v>BHEL4517045197</v>
      </c>
      <c r="C671" s="137" t="s">
        <v>226</v>
      </c>
      <c r="D671" s="137" t="s">
        <v>89</v>
      </c>
      <c r="E671" s="138">
        <v>45197</v>
      </c>
      <c r="F671" s="139">
        <v>0</v>
      </c>
      <c r="G671" s="137" t="s">
        <v>223</v>
      </c>
      <c r="H671" s="139">
        <v>122.7</v>
      </c>
      <c r="I671" s="139">
        <v>137.85</v>
      </c>
      <c r="J671" s="139">
        <v>122.1</v>
      </c>
      <c r="K671" s="139">
        <v>136.94999999999999</v>
      </c>
      <c r="L671" s="139">
        <v>136.94999999999999</v>
      </c>
      <c r="M671" s="139">
        <v>20390</v>
      </c>
      <c r="N671" s="139">
        <v>283643.5</v>
      </c>
      <c r="O671" s="141">
        <v>92500000</v>
      </c>
      <c r="P671" s="140">
        <v>23740500</v>
      </c>
      <c r="Q671" s="138">
        <v>45170</v>
      </c>
      <c r="AR671">
        <f t="shared" si="44"/>
        <v>99718000</v>
      </c>
      <c r="AS671">
        <f t="shared" si="45"/>
        <v>27741000</v>
      </c>
      <c r="AT671">
        <f t="shared" si="46"/>
        <v>71977000</v>
      </c>
    </row>
    <row r="672" spans="2:46" ht="15.75" customHeight="1" thickBot="1">
      <c r="B672" t="str">
        <f t="shared" si="43"/>
        <v>BHEL4517045225</v>
      </c>
      <c r="C672" s="137" t="s">
        <v>226</v>
      </c>
      <c r="D672" s="137" t="s">
        <v>89</v>
      </c>
      <c r="E672" s="138">
        <v>45225</v>
      </c>
      <c r="F672" s="139">
        <v>0</v>
      </c>
      <c r="G672" s="137" t="s">
        <v>223</v>
      </c>
      <c r="H672" s="139">
        <v>122.85</v>
      </c>
      <c r="I672" s="139">
        <v>138.65</v>
      </c>
      <c r="J672" s="139">
        <v>122.85</v>
      </c>
      <c r="K672" s="139">
        <v>137.85</v>
      </c>
      <c r="L672" s="139">
        <v>137.85</v>
      </c>
      <c r="M672" s="139">
        <v>1132</v>
      </c>
      <c r="N672" s="139">
        <v>15867.52</v>
      </c>
      <c r="O672" s="141">
        <v>6420000</v>
      </c>
      <c r="P672" s="140">
        <v>3202500</v>
      </c>
      <c r="Q672" s="138">
        <v>45170</v>
      </c>
      <c r="AR672">
        <f t="shared" si="44"/>
        <v>0</v>
      </c>
      <c r="AS672">
        <f t="shared" si="45"/>
        <v>0</v>
      </c>
      <c r="AT672">
        <f t="shared" si="46"/>
        <v>0</v>
      </c>
    </row>
    <row r="673" spans="2:46" ht="15.75" customHeight="1" thickBot="1">
      <c r="B673" t="str">
        <f t="shared" si="43"/>
        <v>BHEL4517045260</v>
      </c>
      <c r="C673" s="137" t="s">
        <v>226</v>
      </c>
      <c r="D673" s="137" t="s">
        <v>89</v>
      </c>
      <c r="E673" s="138">
        <v>45260</v>
      </c>
      <c r="F673" s="139">
        <v>0</v>
      </c>
      <c r="G673" s="137" t="s">
        <v>223</v>
      </c>
      <c r="H673" s="139">
        <v>126</v>
      </c>
      <c r="I673" s="139">
        <v>139.30000000000001</v>
      </c>
      <c r="J673" s="139">
        <v>125.05</v>
      </c>
      <c r="K673" s="139">
        <v>138.94999999999999</v>
      </c>
      <c r="L673" s="139">
        <v>138.94999999999999</v>
      </c>
      <c r="M673" s="139">
        <v>136</v>
      </c>
      <c r="N673" s="139">
        <v>1939.15</v>
      </c>
      <c r="O673" s="139">
        <v>798000</v>
      </c>
      <c r="P673" s="140">
        <v>798000</v>
      </c>
      <c r="Q673" s="138">
        <v>45170</v>
      </c>
      <c r="AR673">
        <f t="shared" si="44"/>
        <v>0</v>
      </c>
      <c r="AS673">
        <f t="shared" si="45"/>
        <v>0</v>
      </c>
      <c r="AT673">
        <f t="shared" si="46"/>
        <v>0</v>
      </c>
    </row>
    <row r="674" spans="2:46" ht="15.75" customHeight="1" thickBot="1">
      <c r="B674" t="str">
        <f t="shared" si="43"/>
        <v>BIOCON4517045197</v>
      </c>
      <c r="C674" s="137" t="s">
        <v>226</v>
      </c>
      <c r="D674" s="137" t="s">
        <v>90</v>
      </c>
      <c r="E674" s="138">
        <v>45197</v>
      </c>
      <c r="F674" s="139">
        <v>0</v>
      </c>
      <c r="G674" s="137" t="s">
        <v>223</v>
      </c>
      <c r="H674" s="139">
        <v>260.89999999999998</v>
      </c>
      <c r="I674" s="139">
        <v>264.35000000000002</v>
      </c>
      <c r="J674" s="139">
        <v>259.75</v>
      </c>
      <c r="K674" s="139">
        <v>262.05</v>
      </c>
      <c r="L674" s="139">
        <v>262.05</v>
      </c>
      <c r="M674" s="139">
        <v>1652</v>
      </c>
      <c r="N674" s="139">
        <v>10833.8</v>
      </c>
      <c r="O674" s="139">
        <v>27097500</v>
      </c>
      <c r="P674" s="140">
        <v>252500</v>
      </c>
      <c r="Q674" s="138">
        <v>45170</v>
      </c>
      <c r="AR674">
        <f t="shared" si="44"/>
        <v>27820000</v>
      </c>
      <c r="AS674">
        <f t="shared" si="45"/>
        <v>290000</v>
      </c>
      <c r="AT674">
        <f t="shared" si="46"/>
        <v>27530000</v>
      </c>
    </row>
    <row r="675" spans="2:46" ht="15.75" customHeight="1" thickBot="1">
      <c r="B675" t="str">
        <f t="shared" si="43"/>
        <v>BIOCON4517045225</v>
      </c>
      <c r="C675" s="137" t="s">
        <v>226</v>
      </c>
      <c r="D675" s="137" t="s">
        <v>90</v>
      </c>
      <c r="E675" s="138">
        <v>45225</v>
      </c>
      <c r="F675" s="139">
        <v>0</v>
      </c>
      <c r="G675" s="137" t="s">
        <v>223</v>
      </c>
      <c r="H675" s="139">
        <v>261.85000000000002</v>
      </c>
      <c r="I675" s="139">
        <v>266.14999999999998</v>
      </c>
      <c r="J675" s="139">
        <v>261.45</v>
      </c>
      <c r="K675" s="139">
        <v>264.2</v>
      </c>
      <c r="L675" s="139">
        <v>264.2</v>
      </c>
      <c r="M675" s="139">
        <v>90</v>
      </c>
      <c r="N675" s="139">
        <v>594.70000000000005</v>
      </c>
      <c r="O675" s="139">
        <v>720000</v>
      </c>
      <c r="P675" s="140">
        <v>35000</v>
      </c>
      <c r="Q675" s="138">
        <v>45170</v>
      </c>
      <c r="AR675" s="76">
        <f t="shared" si="44"/>
        <v>0</v>
      </c>
      <c r="AS675">
        <f t="shared" si="45"/>
        <v>0</v>
      </c>
      <c r="AT675" s="76">
        <f t="shared" si="46"/>
        <v>0</v>
      </c>
    </row>
    <row r="676" spans="2:46" ht="15.75" customHeight="1" thickBot="1">
      <c r="B676" t="str">
        <f t="shared" si="43"/>
        <v>BIOCON4517045260</v>
      </c>
      <c r="C676" s="137" t="s">
        <v>226</v>
      </c>
      <c r="D676" s="137" t="s">
        <v>90</v>
      </c>
      <c r="E676" s="138">
        <v>45260</v>
      </c>
      <c r="F676" s="139">
        <v>0</v>
      </c>
      <c r="G676" s="137" t="s">
        <v>223</v>
      </c>
      <c r="H676" s="139">
        <v>265.60000000000002</v>
      </c>
      <c r="I676" s="139">
        <v>265.60000000000002</v>
      </c>
      <c r="J676" s="139">
        <v>265.60000000000002</v>
      </c>
      <c r="K676" s="139">
        <v>265.60000000000002</v>
      </c>
      <c r="L676" s="139">
        <v>265.60000000000002</v>
      </c>
      <c r="M676" s="139">
        <v>1</v>
      </c>
      <c r="N676" s="139">
        <v>6.64</v>
      </c>
      <c r="O676" s="139">
        <v>2500</v>
      </c>
      <c r="P676" s="140">
        <v>2500</v>
      </c>
      <c r="Q676" s="138">
        <v>45170</v>
      </c>
      <c r="AR676">
        <f t="shared" si="44"/>
        <v>0</v>
      </c>
      <c r="AS676">
        <f t="shared" si="45"/>
        <v>0</v>
      </c>
      <c r="AT676">
        <f t="shared" si="46"/>
        <v>0</v>
      </c>
    </row>
    <row r="677" spans="2:46" ht="15.75" customHeight="1" thickBot="1">
      <c r="B677" t="str">
        <f t="shared" si="43"/>
        <v>BOSCHLTD4517045197</v>
      </c>
      <c r="C677" s="137" t="s">
        <v>226</v>
      </c>
      <c r="D677" s="137" t="s">
        <v>91</v>
      </c>
      <c r="E677" s="138">
        <v>45197</v>
      </c>
      <c r="F677" s="139">
        <v>0</v>
      </c>
      <c r="G677" s="137" t="s">
        <v>223</v>
      </c>
      <c r="H677" s="139">
        <v>18620.5</v>
      </c>
      <c r="I677" s="139">
        <v>19122</v>
      </c>
      <c r="J677" s="139">
        <v>18620.5</v>
      </c>
      <c r="K677" s="139">
        <v>19096.599999999999</v>
      </c>
      <c r="L677" s="139">
        <v>19096.599999999999</v>
      </c>
      <c r="M677" s="139">
        <v>1239</v>
      </c>
      <c r="N677" s="139">
        <v>11721.59</v>
      </c>
      <c r="O677" s="141">
        <v>124000</v>
      </c>
      <c r="P677" s="140">
        <v>4850</v>
      </c>
      <c r="Q677" s="138">
        <v>45170</v>
      </c>
      <c r="AR677">
        <f t="shared" si="44"/>
        <v>125500</v>
      </c>
      <c r="AS677">
        <f t="shared" si="45"/>
        <v>5300</v>
      </c>
      <c r="AT677">
        <f t="shared" si="46"/>
        <v>120200</v>
      </c>
    </row>
    <row r="678" spans="2:46" ht="15.75" customHeight="1" thickBot="1">
      <c r="B678" t="str">
        <f t="shared" si="43"/>
        <v>BOSCHLTD4517045225</v>
      </c>
      <c r="C678" s="137" t="s">
        <v>226</v>
      </c>
      <c r="D678" s="137" t="s">
        <v>91</v>
      </c>
      <c r="E678" s="138">
        <v>45225</v>
      </c>
      <c r="F678" s="139">
        <v>0</v>
      </c>
      <c r="G678" s="137" t="s">
        <v>223</v>
      </c>
      <c r="H678" s="139">
        <v>18815.55</v>
      </c>
      <c r="I678" s="139">
        <v>19233.849999999999</v>
      </c>
      <c r="J678" s="139">
        <v>18815.3</v>
      </c>
      <c r="K678" s="139">
        <v>19204.05</v>
      </c>
      <c r="L678" s="139">
        <v>19204.05</v>
      </c>
      <c r="M678" s="139">
        <v>33</v>
      </c>
      <c r="N678" s="139">
        <v>314.10000000000002</v>
      </c>
      <c r="O678" s="139">
        <v>1450</v>
      </c>
      <c r="P678" s="139">
        <v>400</v>
      </c>
      <c r="Q678" s="138">
        <v>45170</v>
      </c>
      <c r="AR678" s="76">
        <f t="shared" si="44"/>
        <v>0</v>
      </c>
      <c r="AS678">
        <f t="shared" si="45"/>
        <v>0</v>
      </c>
      <c r="AT678" s="76">
        <f t="shared" si="46"/>
        <v>0</v>
      </c>
    </row>
    <row r="679" spans="2:46" ht="15.75" customHeight="1" thickBot="1">
      <c r="B679" t="str">
        <f t="shared" si="43"/>
        <v>BOSCHLTD4517045260</v>
      </c>
      <c r="C679" s="137" t="s">
        <v>226</v>
      </c>
      <c r="D679" s="137" t="s">
        <v>91</v>
      </c>
      <c r="E679" s="138">
        <v>45260</v>
      </c>
      <c r="F679" s="139">
        <v>0</v>
      </c>
      <c r="G679" s="137" t="s">
        <v>223</v>
      </c>
      <c r="H679" s="139">
        <v>19179.5</v>
      </c>
      <c r="I679" s="139">
        <v>19179.5</v>
      </c>
      <c r="J679" s="139">
        <v>19179.5</v>
      </c>
      <c r="K679" s="139">
        <v>19179.5</v>
      </c>
      <c r="L679" s="139">
        <v>19325.25</v>
      </c>
      <c r="M679" s="139">
        <v>1</v>
      </c>
      <c r="N679" s="139">
        <v>9.58</v>
      </c>
      <c r="O679" s="139">
        <v>50</v>
      </c>
      <c r="P679" s="139">
        <v>50</v>
      </c>
      <c r="Q679" s="138">
        <v>45170</v>
      </c>
      <c r="AR679">
        <f t="shared" si="44"/>
        <v>0</v>
      </c>
      <c r="AS679">
        <f t="shared" si="45"/>
        <v>0</v>
      </c>
      <c r="AT679">
        <f t="shared" si="46"/>
        <v>0</v>
      </c>
    </row>
    <row r="680" spans="2:46" ht="15.75" customHeight="1" thickBot="1">
      <c r="B680" t="str">
        <f t="shared" si="43"/>
        <v>BPCL4517045197</v>
      </c>
      <c r="C680" s="137" t="s">
        <v>226</v>
      </c>
      <c r="D680" s="137" t="s">
        <v>66</v>
      </c>
      <c r="E680" s="138">
        <v>45197</v>
      </c>
      <c r="F680" s="139">
        <v>0</v>
      </c>
      <c r="G680" s="137" t="s">
        <v>223</v>
      </c>
      <c r="H680" s="139">
        <v>343.3</v>
      </c>
      <c r="I680" s="139">
        <v>346.6</v>
      </c>
      <c r="J680" s="139">
        <v>342</v>
      </c>
      <c r="K680" s="139">
        <v>345.75</v>
      </c>
      <c r="L680" s="139">
        <v>345.75</v>
      </c>
      <c r="M680" s="139">
        <v>2822</v>
      </c>
      <c r="N680" s="139">
        <v>17520.650000000001</v>
      </c>
      <c r="O680" s="141">
        <v>27100000</v>
      </c>
      <c r="P680" s="140">
        <v>-108000</v>
      </c>
      <c r="Q680" s="138">
        <v>45170</v>
      </c>
      <c r="AR680">
        <f t="shared" si="44"/>
        <v>27555400</v>
      </c>
      <c r="AS680">
        <f t="shared" si="45"/>
        <v>-9000</v>
      </c>
      <c r="AT680">
        <f t="shared" si="46"/>
        <v>27564400</v>
      </c>
    </row>
    <row r="681" spans="2:46" ht="15.75" customHeight="1" thickBot="1">
      <c r="B681" t="str">
        <f t="shared" si="43"/>
        <v>BPCL4517045225</v>
      </c>
      <c r="C681" s="137" t="s">
        <v>226</v>
      </c>
      <c r="D681" s="137" t="s">
        <v>66</v>
      </c>
      <c r="E681" s="138">
        <v>45225</v>
      </c>
      <c r="F681" s="139">
        <v>0</v>
      </c>
      <c r="G681" s="137" t="s">
        <v>223</v>
      </c>
      <c r="H681" s="139">
        <v>344.2</v>
      </c>
      <c r="I681" s="139">
        <v>348.4</v>
      </c>
      <c r="J681" s="139">
        <v>344.2</v>
      </c>
      <c r="K681" s="139">
        <v>348.1</v>
      </c>
      <c r="L681" s="139">
        <v>348.1</v>
      </c>
      <c r="M681" s="139">
        <v>122</v>
      </c>
      <c r="N681" s="139">
        <v>762.16</v>
      </c>
      <c r="O681" s="139">
        <v>433800</v>
      </c>
      <c r="P681" s="140">
        <v>77400</v>
      </c>
      <c r="Q681" s="138">
        <v>45170</v>
      </c>
      <c r="AR681">
        <f t="shared" si="44"/>
        <v>0</v>
      </c>
      <c r="AS681">
        <f t="shared" si="45"/>
        <v>0</v>
      </c>
      <c r="AT681">
        <f t="shared" si="46"/>
        <v>0</v>
      </c>
    </row>
    <row r="682" spans="2:46" ht="15.75" customHeight="1" thickBot="1">
      <c r="B682" t="str">
        <f t="shared" si="43"/>
        <v>BPCL4517045260</v>
      </c>
      <c r="C682" s="137" t="s">
        <v>226</v>
      </c>
      <c r="D682" s="137" t="s">
        <v>66</v>
      </c>
      <c r="E682" s="138">
        <v>45260</v>
      </c>
      <c r="F682" s="139">
        <v>0</v>
      </c>
      <c r="G682" s="137" t="s">
        <v>223</v>
      </c>
      <c r="H682" s="139">
        <v>348.8</v>
      </c>
      <c r="I682" s="139">
        <v>349.95</v>
      </c>
      <c r="J682" s="139">
        <v>346.65</v>
      </c>
      <c r="K682" s="139">
        <v>349.05</v>
      </c>
      <c r="L682" s="139">
        <v>349.05</v>
      </c>
      <c r="M682" s="139">
        <v>15</v>
      </c>
      <c r="N682" s="139">
        <v>93.98</v>
      </c>
      <c r="O682" s="139">
        <v>21600</v>
      </c>
      <c r="P682" s="140">
        <v>21600</v>
      </c>
      <c r="Q682" s="138">
        <v>45170</v>
      </c>
      <c r="AR682">
        <f t="shared" si="44"/>
        <v>0</v>
      </c>
      <c r="AS682">
        <f t="shared" si="45"/>
        <v>0</v>
      </c>
      <c r="AT682">
        <f t="shared" si="46"/>
        <v>0</v>
      </c>
    </row>
    <row r="683" spans="2:46" ht="15.75" customHeight="1" thickBot="1">
      <c r="B683" t="str">
        <f t="shared" si="43"/>
        <v>BRITANNIA4517045197</v>
      </c>
      <c r="C683" s="137" t="s">
        <v>226</v>
      </c>
      <c r="D683" s="137" t="s">
        <v>54</v>
      </c>
      <c r="E683" s="138">
        <v>45197</v>
      </c>
      <c r="F683" s="139">
        <v>0</v>
      </c>
      <c r="G683" s="137" t="s">
        <v>223</v>
      </c>
      <c r="H683" s="139">
        <v>4492</v>
      </c>
      <c r="I683" s="139">
        <v>4508.8999999999996</v>
      </c>
      <c r="J683" s="139">
        <v>4455.05</v>
      </c>
      <c r="K683" s="139">
        <v>4501.8500000000004</v>
      </c>
      <c r="L683" s="139">
        <v>4501.8500000000004</v>
      </c>
      <c r="M683" s="139">
        <v>2214</v>
      </c>
      <c r="N683" s="139">
        <v>19851.34</v>
      </c>
      <c r="O683" s="141">
        <v>2110000</v>
      </c>
      <c r="P683" s="140">
        <v>-17200</v>
      </c>
      <c r="Q683" s="138">
        <v>45170</v>
      </c>
      <c r="AR683">
        <f t="shared" si="44"/>
        <v>2153400</v>
      </c>
      <c r="AS683">
        <f t="shared" si="45"/>
        <v>-16400</v>
      </c>
      <c r="AT683">
        <f t="shared" si="46"/>
        <v>2169800</v>
      </c>
    </row>
    <row r="684" spans="2:46" ht="15.75" customHeight="1" thickBot="1">
      <c r="B684" t="str">
        <f t="shared" si="43"/>
        <v>BRITANNIA4517045225</v>
      </c>
      <c r="C684" s="137" t="s">
        <v>226</v>
      </c>
      <c r="D684" s="137" t="s">
        <v>54</v>
      </c>
      <c r="E684" s="138">
        <v>45225</v>
      </c>
      <c r="F684" s="139">
        <v>0</v>
      </c>
      <c r="G684" s="137" t="s">
        <v>223</v>
      </c>
      <c r="H684" s="139">
        <v>4508.95</v>
      </c>
      <c r="I684" s="139">
        <v>4533.1000000000004</v>
      </c>
      <c r="J684" s="139">
        <v>4485.7</v>
      </c>
      <c r="K684" s="139">
        <v>4531.25</v>
      </c>
      <c r="L684" s="139">
        <v>4531.25</v>
      </c>
      <c r="M684" s="139">
        <v>72</v>
      </c>
      <c r="N684" s="139">
        <v>649.65</v>
      </c>
      <c r="O684" s="139">
        <v>43200</v>
      </c>
      <c r="P684" s="139">
        <v>600</v>
      </c>
      <c r="Q684" s="138">
        <v>45170</v>
      </c>
      <c r="AR684">
        <f t="shared" si="44"/>
        <v>0</v>
      </c>
      <c r="AS684">
        <f t="shared" si="45"/>
        <v>0</v>
      </c>
      <c r="AT684">
        <f t="shared" si="46"/>
        <v>0</v>
      </c>
    </row>
    <row r="685" spans="2:46" ht="15.75" customHeight="1" thickBot="1">
      <c r="B685" t="str">
        <f t="shared" si="43"/>
        <v>BRITANNIA4517045260</v>
      </c>
      <c r="C685" s="137" t="s">
        <v>226</v>
      </c>
      <c r="D685" s="137" t="s">
        <v>54</v>
      </c>
      <c r="E685" s="138">
        <v>45260</v>
      </c>
      <c r="F685" s="139">
        <v>0</v>
      </c>
      <c r="G685" s="137" t="s">
        <v>223</v>
      </c>
      <c r="H685" s="139">
        <v>4530</v>
      </c>
      <c r="I685" s="139">
        <v>4530</v>
      </c>
      <c r="J685" s="139">
        <v>4530</v>
      </c>
      <c r="K685" s="139">
        <v>4530</v>
      </c>
      <c r="L685" s="139">
        <v>4564.3500000000004</v>
      </c>
      <c r="M685" s="139">
        <v>1</v>
      </c>
      <c r="N685" s="139">
        <v>9.06</v>
      </c>
      <c r="O685" s="139">
        <v>200</v>
      </c>
      <c r="P685" s="139">
        <v>200</v>
      </c>
      <c r="Q685" s="138">
        <v>45170</v>
      </c>
      <c r="AR685">
        <f t="shared" si="44"/>
        <v>0</v>
      </c>
      <c r="AS685">
        <f t="shared" si="45"/>
        <v>0</v>
      </c>
      <c r="AT685">
        <f t="shared" si="46"/>
        <v>0</v>
      </c>
    </row>
    <row r="686" spans="2:46" ht="15.75" customHeight="1" thickBot="1">
      <c r="B686" t="str">
        <f t="shared" si="43"/>
        <v>BSOFT4517045197</v>
      </c>
      <c r="C686" s="137" t="s">
        <v>226</v>
      </c>
      <c r="D686" s="137" t="s">
        <v>92</v>
      </c>
      <c r="E686" s="138">
        <v>45197</v>
      </c>
      <c r="F686" s="139">
        <v>0</v>
      </c>
      <c r="G686" s="137" t="s">
        <v>223</v>
      </c>
      <c r="H686" s="139">
        <v>512.5</v>
      </c>
      <c r="I686" s="139">
        <v>534.5</v>
      </c>
      <c r="J686" s="139">
        <v>510.25</v>
      </c>
      <c r="K686" s="139">
        <v>532.1</v>
      </c>
      <c r="L686" s="139">
        <v>532.1</v>
      </c>
      <c r="M686" s="139">
        <v>2725</v>
      </c>
      <c r="N686" s="139">
        <v>28567.61</v>
      </c>
      <c r="O686" s="139">
        <v>6870000</v>
      </c>
      <c r="P686" s="140">
        <v>768000</v>
      </c>
      <c r="Q686" s="138">
        <v>45170</v>
      </c>
      <c r="AR686">
        <f t="shared" si="44"/>
        <v>7140000</v>
      </c>
      <c r="AS686">
        <f t="shared" si="45"/>
        <v>810000</v>
      </c>
      <c r="AT686">
        <f t="shared" si="46"/>
        <v>6330000</v>
      </c>
    </row>
    <row r="687" spans="2:46" ht="15.75" customHeight="1" thickBot="1">
      <c r="B687" t="str">
        <f t="shared" si="43"/>
        <v>BSOFT4517045225</v>
      </c>
      <c r="C687" s="137" t="s">
        <v>226</v>
      </c>
      <c r="D687" s="137" t="s">
        <v>92</v>
      </c>
      <c r="E687" s="138">
        <v>45225</v>
      </c>
      <c r="F687" s="139">
        <v>0</v>
      </c>
      <c r="G687" s="137" t="s">
        <v>223</v>
      </c>
      <c r="H687" s="139">
        <v>512.85</v>
      </c>
      <c r="I687" s="139">
        <v>534.95000000000005</v>
      </c>
      <c r="J687" s="139">
        <v>512.85</v>
      </c>
      <c r="K687" s="139">
        <v>533</v>
      </c>
      <c r="L687" s="139">
        <v>533</v>
      </c>
      <c r="M687" s="139">
        <v>138</v>
      </c>
      <c r="N687" s="139">
        <v>1455.37</v>
      </c>
      <c r="O687" s="139">
        <v>266000</v>
      </c>
      <c r="P687" s="140">
        <v>38000</v>
      </c>
      <c r="Q687" s="138">
        <v>45170</v>
      </c>
      <c r="AR687">
        <f t="shared" si="44"/>
        <v>0</v>
      </c>
      <c r="AS687">
        <f t="shared" si="45"/>
        <v>0</v>
      </c>
      <c r="AT687">
        <f t="shared" si="46"/>
        <v>0</v>
      </c>
    </row>
    <row r="688" spans="2:46" ht="15.75" customHeight="1" thickBot="1">
      <c r="B688" t="str">
        <f t="shared" si="43"/>
        <v>BSOFT4517045260</v>
      </c>
      <c r="C688" s="137" t="s">
        <v>226</v>
      </c>
      <c r="D688" s="137" t="s">
        <v>92</v>
      </c>
      <c r="E688" s="138">
        <v>45260</v>
      </c>
      <c r="F688" s="139">
        <v>0</v>
      </c>
      <c r="G688" s="137" t="s">
        <v>223</v>
      </c>
      <c r="H688" s="139">
        <v>531</v>
      </c>
      <c r="I688" s="139">
        <v>533</v>
      </c>
      <c r="J688" s="139">
        <v>531</v>
      </c>
      <c r="K688" s="139">
        <v>533</v>
      </c>
      <c r="L688" s="139">
        <v>533</v>
      </c>
      <c r="M688" s="139">
        <v>2</v>
      </c>
      <c r="N688" s="139">
        <v>21.28</v>
      </c>
      <c r="O688" s="139">
        <v>4000</v>
      </c>
      <c r="P688" s="140">
        <v>4000</v>
      </c>
      <c r="Q688" s="138">
        <v>45170</v>
      </c>
      <c r="AR688">
        <f t="shared" si="44"/>
        <v>0</v>
      </c>
      <c r="AS688">
        <f t="shared" si="45"/>
        <v>0</v>
      </c>
      <c r="AT688">
        <f t="shared" si="46"/>
        <v>0</v>
      </c>
    </row>
    <row r="689" spans="2:46" ht="15.75" customHeight="1" thickBot="1">
      <c r="B689" t="str">
        <f t="shared" si="43"/>
        <v>CANBK4517045197</v>
      </c>
      <c r="C689" s="137" t="s">
        <v>226</v>
      </c>
      <c r="D689" s="137" t="s">
        <v>93</v>
      </c>
      <c r="E689" s="138">
        <v>45197</v>
      </c>
      <c r="F689" s="139">
        <v>0</v>
      </c>
      <c r="G689" s="137" t="s">
        <v>223</v>
      </c>
      <c r="H689" s="139">
        <v>323</v>
      </c>
      <c r="I689" s="139">
        <v>332.6</v>
      </c>
      <c r="J689" s="139">
        <v>321.55</v>
      </c>
      <c r="K689" s="139">
        <v>330.85</v>
      </c>
      <c r="L689" s="139">
        <v>330.85</v>
      </c>
      <c r="M689" s="139">
        <v>8657</v>
      </c>
      <c r="N689" s="139">
        <v>76758.92</v>
      </c>
      <c r="O689" s="139">
        <v>56065500</v>
      </c>
      <c r="P689" s="140">
        <v>-1552500</v>
      </c>
      <c r="Q689" s="138">
        <v>45170</v>
      </c>
      <c r="AR689">
        <f t="shared" si="44"/>
        <v>57096900</v>
      </c>
      <c r="AS689">
        <f t="shared" si="45"/>
        <v>-1439100</v>
      </c>
      <c r="AT689">
        <f t="shared" si="46"/>
        <v>58536000</v>
      </c>
    </row>
    <row r="690" spans="2:46" ht="15.75" customHeight="1" thickBot="1">
      <c r="B690" t="str">
        <f t="shared" si="43"/>
        <v>CANBK4517045225</v>
      </c>
      <c r="C690" s="137" t="s">
        <v>226</v>
      </c>
      <c r="D690" s="137" t="s">
        <v>93</v>
      </c>
      <c r="E690" s="138">
        <v>45225</v>
      </c>
      <c r="F690" s="139">
        <v>0</v>
      </c>
      <c r="G690" s="137" t="s">
        <v>223</v>
      </c>
      <c r="H690" s="139">
        <v>325.5</v>
      </c>
      <c r="I690" s="139">
        <v>334.85</v>
      </c>
      <c r="J690" s="139">
        <v>324.64999999999998</v>
      </c>
      <c r="K690" s="139">
        <v>332.95</v>
      </c>
      <c r="L690" s="139">
        <v>332.95</v>
      </c>
      <c r="M690" s="139">
        <v>368</v>
      </c>
      <c r="N690" s="139">
        <v>3291.92</v>
      </c>
      <c r="O690" s="139">
        <v>1023300</v>
      </c>
      <c r="P690" s="140">
        <v>105300</v>
      </c>
      <c r="Q690" s="138">
        <v>45170</v>
      </c>
      <c r="AR690">
        <f t="shared" si="44"/>
        <v>0</v>
      </c>
      <c r="AS690">
        <f t="shared" si="45"/>
        <v>0</v>
      </c>
      <c r="AT690">
        <f t="shared" si="46"/>
        <v>0</v>
      </c>
    </row>
    <row r="691" spans="2:46" ht="15.75" customHeight="1" thickBot="1">
      <c r="B691" t="str">
        <f t="shared" si="43"/>
        <v>CANBK4517045260</v>
      </c>
      <c r="C691" s="137" t="s">
        <v>226</v>
      </c>
      <c r="D691" s="137" t="s">
        <v>93</v>
      </c>
      <c r="E691" s="138">
        <v>45260</v>
      </c>
      <c r="F691" s="139">
        <v>0</v>
      </c>
      <c r="G691" s="137" t="s">
        <v>223</v>
      </c>
      <c r="H691" s="139">
        <v>335.35</v>
      </c>
      <c r="I691" s="139">
        <v>335.9</v>
      </c>
      <c r="J691" s="139">
        <v>335</v>
      </c>
      <c r="K691" s="139">
        <v>335.7</v>
      </c>
      <c r="L691" s="139">
        <v>335.7</v>
      </c>
      <c r="M691" s="139">
        <v>4</v>
      </c>
      <c r="N691" s="139">
        <v>36.22</v>
      </c>
      <c r="O691" s="139">
        <v>8100</v>
      </c>
      <c r="P691" s="140">
        <v>8100</v>
      </c>
      <c r="Q691" s="138">
        <v>45170</v>
      </c>
      <c r="AR691">
        <f t="shared" si="44"/>
        <v>0</v>
      </c>
      <c r="AS691">
        <f t="shared" si="45"/>
        <v>0</v>
      </c>
      <c r="AT691">
        <f t="shared" si="46"/>
        <v>0</v>
      </c>
    </row>
    <row r="692" spans="2:46" ht="15.75" customHeight="1" thickBot="1">
      <c r="B692" t="str">
        <f t="shared" si="43"/>
        <v>CANFINHOME4517045197</v>
      </c>
      <c r="C692" s="137" t="s">
        <v>226</v>
      </c>
      <c r="D692" s="137" t="s">
        <v>94</v>
      </c>
      <c r="E692" s="138">
        <v>45197</v>
      </c>
      <c r="F692" s="139">
        <v>0</v>
      </c>
      <c r="G692" s="137" t="s">
        <v>223</v>
      </c>
      <c r="H692" s="139">
        <v>754.6</v>
      </c>
      <c r="I692" s="139">
        <v>770.7</v>
      </c>
      <c r="J692" s="139">
        <v>748.95</v>
      </c>
      <c r="K692" s="139">
        <v>765.5</v>
      </c>
      <c r="L692" s="139">
        <v>765.5</v>
      </c>
      <c r="M692" s="139">
        <v>1428</v>
      </c>
      <c r="N692" s="139">
        <v>10618.84</v>
      </c>
      <c r="O692" s="139">
        <v>3655275</v>
      </c>
      <c r="P692" s="140">
        <v>10725</v>
      </c>
      <c r="Q692" s="138">
        <v>45170</v>
      </c>
      <c r="AR692">
        <f t="shared" si="44"/>
        <v>3716700</v>
      </c>
      <c r="AS692">
        <f t="shared" si="45"/>
        <v>18525</v>
      </c>
      <c r="AT692">
        <f t="shared" si="46"/>
        <v>3698175</v>
      </c>
    </row>
    <row r="693" spans="2:46" ht="15.75" customHeight="1" thickBot="1">
      <c r="B693" t="str">
        <f t="shared" si="43"/>
        <v>CANFINHOME4517045225</v>
      </c>
      <c r="C693" s="137" t="s">
        <v>226</v>
      </c>
      <c r="D693" s="137" t="s">
        <v>94</v>
      </c>
      <c r="E693" s="138">
        <v>45225</v>
      </c>
      <c r="F693" s="139">
        <v>0</v>
      </c>
      <c r="G693" s="137" t="s">
        <v>223</v>
      </c>
      <c r="H693" s="139">
        <v>756.35</v>
      </c>
      <c r="I693" s="139">
        <v>773.8</v>
      </c>
      <c r="J693" s="139">
        <v>754.85</v>
      </c>
      <c r="K693" s="139">
        <v>770.2</v>
      </c>
      <c r="L693" s="139">
        <v>770.2</v>
      </c>
      <c r="M693" s="139">
        <v>39</v>
      </c>
      <c r="N693" s="139">
        <v>291.31</v>
      </c>
      <c r="O693" s="139">
        <v>61425</v>
      </c>
      <c r="P693" s="140">
        <v>7800</v>
      </c>
      <c r="Q693" s="138">
        <v>45170</v>
      </c>
      <c r="AR693">
        <f t="shared" si="44"/>
        <v>0</v>
      </c>
      <c r="AS693">
        <f t="shared" si="45"/>
        <v>0</v>
      </c>
      <c r="AT693">
        <f t="shared" si="46"/>
        <v>0</v>
      </c>
    </row>
    <row r="694" spans="2:46" ht="15.75" customHeight="1" thickBot="1">
      <c r="B694" t="str">
        <f t="shared" si="43"/>
        <v>CANFINHOME4517045260</v>
      </c>
      <c r="C694" s="137" t="s">
        <v>226</v>
      </c>
      <c r="D694" s="137" t="s">
        <v>94</v>
      </c>
      <c r="E694" s="138">
        <v>45260</v>
      </c>
      <c r="F694" s="139">
        <v>0</v>
      </c>
      <c r="G694" s="137" t="s">
        <v>223</v>
      </c>
      <c r="H694" s="139">
        <v>0</v>
      </c>
      <c r="I694" s="139">
        <v>0</v>
      </c>
      <c r="J694" s="139">
        <v>0</v>
      </c>
      <c r="K694" s="139">
        <v>764.9</v>
      </c>
      <c r="L694" s="139">
        <v>773.6</v>
      </c>
      <c r="M694" s="139">
        <v>0</v>
      </c>
      <c r="N694" s="139">
        <v>0</v>
      </c>
      <c r="O694" s="139">
        <v>0</v>
      </c>
      <c r="P694" s="139">
        <v>0</v>
      </c>
      <c r="Q694" s="138">
        <v>45170</v>
      </c>
      <c r="AR694">
        <f t="shared" si="44"/>
        <v>0</v>
      </c>
      <c r="AS694">
        <f t="shared" si="45"/>
        <v>0</v>
      </c>
      <c r="AT694">
        <f t="shared" si="46"/>
        <v>0</v>
      </c>
    </row>
    <row r="695" spans="2:46" ht="15.75" customHeight="1" thickBot="1">
      <c r="B695" t="str">
        <f t="shared" si="43"/>
        <v>CHAMBLFERT4517045197</v>
      </c>
      <c r="C695" s="137" t="s">
        <v>226</v>
      </c>
      <c r="D695" s="137" t="s">
        <v>95</v>
      </c>
      <c r="E695" s="138">
        <v>45197</v>
      </c>
      <c r="F695" s="139">
        <v>0</v>
      </c>
      <c r="G695" s="137" t="s">
        <v>223</v>
      </c>
      <c r="H695" s="139">
        <v>277.89999999999998</v>
      </c>
      <c r="I695" s="139">
        <v>282.25</v>
      </c>
      <c r="J695" s="139">
        <v>276.2</v>
      </c>
      <c r="K695" s="139">
        <v>281.05</v>
      </c>
      <c r="L695" s="139">
        <v>281.05</v>
      </c>
      <c r="M695" s="139">
        <v>1147</v>
      </c>
      <c r="N695" s="139">
        <v>6114.25</v>
      </c>
      <c r="O695" s="139">
        <v>11631800</v>
      </c>
      <c r="P695" s="140">
        <v>-76000</v>
      </c>
      <c r="Q695" s="138">
        <v>45170</v>
      </c>
      <c r="AR695">
        <f t="shared" si="44"/>
        <v>11863600</v>
      </c>
      <c r="AS695">
        <f t="shared" si="45"/>
        <v>-43700</v>
      </c>
      <c r="AT695">
        <f t="shared" si="46"/>
        <v>11907300</v>
      </c>
    </row>
    <row r="696" spans="2:46" ht="15.75" customHeight="1" thickBot="1">
      <c r="B696" t="str">
        <f t="shared" si="43"/>
        <v>CHAMBLFERT4517045225</v>
      </c>
      <c r="C696" s="137" t="s">
        <v>226</v>
      </c>
      <c r="D696" s="137" t="s">
        <v>95</v>
      </c>
      <c r="E696" s="138">
        <v>45225</v>
      </c>
      <c r="F696" s="139">
        <v>0</v>
      </c>
      <c r="G696" s="137" t="s">
        <v>223</v>
      </c>
      <c r="H696" s="139">
        <v>281.75</v>
      </c>
      <c r="I696" s="139">
        <v>283.5</v>
      </c>
      <c r="J696" s="139">
        <v>281.75</v>
      </c>
      <c r="K696" s="139">
        <v>283.05</v>
      </c>
      <c r="L696" s="139">
        <v>283.05</v>
      </c>
      <c r="M696" s="139">
        <v>50</v>
      </c>
      <c r="N696" s="139">
        <v>268.66000000000003</v>
      </c>
      <c r="O696" s="139">
        <v>231800</v>
      </c>
      <c r="P696" s="140">
        <v>32300</v>
      </c>
      <c r="Q696" s="138">
        <v>45170</v>
      </c>
      <c r="AR696">
        <f t="shared" si="44"/>
        <v>0</v>
      </c>
      <c r="AS696">
        <f t="shared" si="45"/>
        <v>0</v>
      </c>
      <c r="AT696">
        <f t="shared" si="46"/>
        <v>0</v>
      </c>
    </row>
    <row r="697" spans="2:46" ht="15.75" customHeight="1" thickBot="1">
      <c r="B697" t="str">
        <f t="shared" si="43"/>
        <v>CHAMBLFERT4517045260</v>
      </c>
      <c r="C697" s="137" t="s">
        <v>226</v>
      </c>
      <c r="D697" s="137" t="s">
        <v>95</v>
      </c>
      <c r="E697" s="138">
        <v>45260</v>
      </c>
      <c r="F697" s="139">
        <v>0</v>
      </c>
      <c r="G697" s="137" t="s">
        <v>223</v>
      </c>
      <c r="H697" s="139">
        <v>0</v>
      </c>
      <c r="I697" s="139">
        <v>0</v>
      </c>
      <c r="J697" s="139">
        <v>0</v>
      </c>
      <c r="K697" s="139">
        <v>280.2</v>
      </c>
      <c r="L697" s="139">
        <v>283.95</v>
      </c>
      <c r="M697" s="139">
        <v>0</v>
      </c>
      <c r="N697" s="139">
        <v>0</v>
      </c>
      <c r="O697" s="139">
        <v>0</v>
      </c>
      <c r="P697" s="139">
        <v>0</v>
      </c>
      <c r="Q697" s="138">
        <v>45170</v>
      </c>
      <c r="AR697">
        <f t="shared" si="44"/>
        <v>0</v>
      </c>
      <c r="AS697">
        <f t="shared" si="45"/>
        <v>0</v>
      </c>
      <c r="AT697">
        <f t="shared" si="46"/>
        <v>0</v>
      </c>
    </row>
    <row r="698" spans="2:46" ht="15.75" customHeight="1" thickBot="1">
      <c r="B698" t="str">
        <f t="shared" si="43"/>
        <v>CHOLAFIN4517045197</v>
      </c>
      <c r="C698" s="137" t="s">
        <v>226</v>
      </c>
      <c r="D698" s="137" t="s">
        <v>96</v>
      </c>
      <c r="E698" s="138">
        <v>45197</v>
      </c>
      <c r="F698" s="139">
        <v>0</v>
      </c>
      <c r="G698" s="137" t="s">
        <v>223</v>
      </c>
      <c r="H698" s="139">
        <v>1134.25</v>
      </c>
      <c r="I698" s="139">
        <v>1138.8</v>
      </c>
      <c r="J698" s="139">
        <v>1120.25</v>
      </c>
      <c r="K698" s="139">
        <v>1133</v>
      </c>
      <c r="L698" s="139">
        <v>1133</v>
      </c>
      <c r="M698" s="139">
        <v>1683</v>
      </c>
      <c r="N698" s="139">
        <v>23801.59</v>
      </c>
      <c r="O698" s="139">
        <v>13570000</v>
      </c>
      <c r="P698" s="140">
        <v>-148750</v>
      </c>
      <c r="Q698" s="138">
        <v>45170</v>
      </c>
      <c r="AR698">
        <f t="shared" si="44"/>
        <v>13708750</v>
      </c>
      <c r="AS698">
        <f t="shared" si="45"/>
        <v>-142500</v>
      </c>
      <c r="AT698">
        <f t="shared" si="46"/>
        <v>13851250</v>
      </c>
    </row>
    <row r="699" spans="2:46" ht="15.75" customHeight="1" thickBot="1">
      <c r="B699" t="str">
        <f t="shared" si="43"/>
        <v>CHOLAFIN4517045225</v>
      </c>
      <c r="C699" s="137" t="s">
        <v>226</v>
      </c>
      <c r="D699" s="137" t="s">
        <v>96</v>
      </c>
      <c r="E699" s="138">
        <v>45225</v>
      </c>
      <c r="F699" s="139">
        <v>0</v>
      </c>
      <c r="G699" s="137" t="s">
        <v>223</v>
      </c>
      <c r="H699" s="139">
        <v>1129.95</v>
      </c>
      <c r="I699" s="139">
        <v>1144</v>
      </c>
      <c r="J699" s="139">
        <v>1129.05</v>
      </c>
      <c r="K699" s="139">
        <v>1140.9000000000001</v>
      </c>
      <c r="L699" s="139">
        <v>1141.0999999999999</v>
      </c>
      <c r="M699" s="139">
        <v>21</v>
      </c>
      <c r="N699" s="139">
        <v>298.89999999999998</v>
      </c>
      <c r="O699" s="139">
        <v>135000</v>
      </c>
      <c r="P699" s="140">
        <v>2500</v>
      </c>
      <c r="Q699" s="138">
        <v>45170</v>
      </c>
      <c r="AR699">
        <f t="shared" si="44"/>
        <v>0</v>
      </c>
      <c r="AS699">
        <f t="shared" si="45"/>
        <v>0</v>
      </c>
      <c r="AT699">
        <f t="shared" si="46"/>
        <v>0</v>
      </c>
    </row>
    <row r="700" spans="2:46" ht="15.75" customHeight="1" thickBot="1">
      <c r="B700" t="str">
        <f t="shared" si="43"/>
        <v>CHOLAFIN4517045260</v>
      </c>
      <c r="C700" s="137" t="s">
        <v>226</v>
      </c>
      <c r="D700" s="137" t="s">
        <v>96</v>
      </c>
      <c r="E700" s="138">
        <v>45260</v>
      </c>
      <c r="F700" s="139">
        <v>0</v>
      </c>
      <c r="G700" s="137" t="s">
        <v>223</v>
      </c>
      <c r="H700" s="139">
        <v>1131.45</v>
      </c>
      <c r="I700" s="139">
        <v>1146.4000000000001</v>
      </c>
      <c r="J700" s="139">
        <v>1131.45</v>
      </c>
      <c r="K700" s="139">
        <v>1146.4000000000001</v>
      </c>
      <c r="L700" s="139">
        <v>1148.95</v>
      </c>
      <c r="M700" s="139">
        <v>4</v>
      </c>
      <c r="N700" s="139">
        <v>56.91</v>
      </c>
      <c r="O700" s="139">
        <v>3750</v>
      </c>
      <c r="P700" s="140">
        <v>3750</v>
      </c>
      <c r="Q700" s="138">
        <v>45170</v>
      </c>
      <c r="AR700">
        <f t="shared" si="44"/>
        <v>0</v>
      </c>
      <c r="AS700">
        <f t="shared" si="45"/>
        <v>0</v>
      </c>
      <c r="AT700">
        <f t="shared" si="46"/>
        <v>0</v>
      </c>
    </row>
    <row r="701" spans="2:46" ht="15.75" customHeight="1" thickBot="1">
      <c r="B701" t="str">
        <f t="shared" si="43"/>
        <v>CIPLA4517045197</v>
      </c>
      <c r="C701" s="137" t="s">
        <v>226</v>
      </c>
      <c r="D701" s="137" t="s">
        <v>58</v>
      </c>
      <c r="E701" s="138">
        <v>45197</v>
      </c>
      <c r="F701" s="139">
        <v>0</v>
      </c>
      <c r="G701" s="137" t="s">
        <v>223</v>
      </c>
      <c r="H701" s="139">
        <v>1265</v>
      </c>
      <c r="I701" s="139">
        <v>1268</v>
      </c>
      <c r="J701" s="139">
        <v>1245</v>
      </c>
      <c r="K701" s="139">
        <v>1246.95</v>
      </c>
      <c r="L701" s="139">
        <v>1246.95</v>
      </c>
      <c r="M701" s="139">
        <v>4478</v>
      </c>
      <c r="N701" s="139">
        <v>36491.75</v>
      </c>
      <c r="O701" s="139">
        <v>9332700</v>
      </c>
      <c r="P701" s="140">
        <v>378300</v>
      </c>
      <c r="Q701" s="138">
        <v>45170</v>
      </c>
      <c r="AR701">
        <f t="shared" si="44"/>
        <v>9408750</v>
      </c>
      <c r="AS701">
        <f t="shared" si="45"/>
        <v>403650</v>
      </c>
      <c r="AT701">
        <f t="shared" si="46"/>
        <v>9005100</v>
      </c>
    </row>
    <row r="702" spans="2:46" ht="15.75" customHeight="1" thickBot="1">
      <c r="B702" t="str">
        <f t="shared" si="43"/>
        <v>CIPLA4517045225</v>
      </c>
      <c r="C702" s="137" t="s">
        <v>226</v>
      </c>
      <c r="D702" s="137" t="s">
        <v>58</v>
      </c>
      <c r="E702" s="138">
        <v>45225</v>
      </c>
      <c r="F702" s="139">
        <v>0</v>
      </c>
      <c r="G702" s="137" t="s">
        <v>223</v>
      </c>
      <c r="H702" s="139">
        <v>1269.4000000000001</v>
      </c>
      <c r="I702" s="139">
        <v>1271.55</v>
      </c>
      <c r="J702" s="139">
        <v>1252.55</v>
      </c>
      <c r="K702" s="139">
        <v>1253.3</v>
      </c>
      <c r="L702" s="139">
        <v>1253.3</v>
      </c>
      <c r="M702" s="139">
        <v>116</v>
      </c>
      <c r="N702" s="139">
        <v>949.43</v>
      </c>
      <c r="O702" s="139">
        <v>75400</v>
      </c>
      <c r="P702" s="140">
        <v>24700</v>
      </c>
      <c r="Q702" s="138">
        <v>45170</v>
      </c>
      <c r="AR702">
        <f t="shared" si="44"/>
        <v>0</v>
      </c>
      <c r="AS702">
        <f t="shared" si="45"/>
        <v>0</v>
      </c>
      <c r="AT702">
        <f t="shared" si="46"/>
        <v>0</v>
      </c>
    </row>
    <row r="703" spans="2:46" ht="15.75" customHeight="1" thickBot="1">
      <c r="B703" t="str">
        <f t="shared" si="43"/>
        <v>CIPLA4517045260</v>
      </c>
      <c r="C703" s="137" t="s">
        <v>226</v>
      </c>
      <c r="D703" s="137" t="s">
        <v>58</v>
      </c>
      <c r="E703" s="138">
        <v>45260</v>
      </c>
      <c r="F703" s="139">
        <v>0</v>
      </c>
      <c r="G703" s="137" t="s">
        <v>223</v>
      </c>
      <c r="H703" s="139">
        <v>1264.45</v>
      </c>
      <c r="I703" s="139">
        <v>1264.45</v>
      </c>
      <c r="J703" s="139">
        <v>1264.45</v>
      </c>
      <c r="K703" s="139">
        <v>1264.45</v>
      </c>
      <c r="L703" s="139">
        <v>1267.6500000000001</v>
      </c>
      <c r="M703" s="139">
        <v>1</v>
      </c>
      <c r="N703" s="139">
        <v>8.2100000000000009</v>
      </c>
      <c r="O703" s="139">
        <v>650</v>
      </c>
      <c r="P703" s="139">
        <v>650</v>
      </c>
      <c r="Q703" s="138">
        <v>45170</v>
      </c>
      <c r="AR703">
        <f t="shared" si="44"/>
        <v>0</v>
      </c>
      <c r="AS703">
        <f t="shared" si="45"/>
        <v>0</v>
      </c>
      <c r="AT703">
        <f t="shared" si="46"/>
        <v>0</v>
      </c>
    </row>
    <row r="704" spans="2:46" ht="15.75" customHeight="1" thickBot="1">
      <c r="B704" t="str">
        <f t="shared" si="43"/>
        <v>COALINDIA4517045197</v>
      </c>
      <c r="C704" s="137" t="s">
        <v>226</v>
      </c>
      <c r="D704" s="137" t="s">
        <v>59</v>
      </c>
      <c r="E704" s="138">
        <v>45197</v>
      </c>
      <c r="F704" s="139">
        <v>0</v>
      </c>
      <c r="G704" s="137" t="s">
        <v>223</v>
      </c>
      <c r="H704" s="139">
        <v>233.2</v>
      </c>
      <c r="I704" s="139">
        <v>238.9</v>
      </c>
      <c r="J704" s="139">
        <v>232.6</v>
      </c>
      <c r="K704" s="139">
        <v>238.6</v>
      </c>
      <c r="L704" s="139">
        <v>238.6</v>
      </c>
      <c r="M704" s="139">
        <v>8881</v>
      </c>
      <c r="N704" s="139">
        <v>88392.54</v>
      </c>
      <c r="O704" s="139">
        <v>68838000</v>
      </c>
      <c r="P704" s="140">
        <v>5867400</v>
      </c>
      <c r="Q704" s="138">
        <v>45170</v>
      </c>
      <c r="AR704">
        <f t="shared" si="44"/>
        <v>69715800</v>
      </c>
      <c r="AS704">
        <f t="shared" si="45"/>
        <v>5993400</v>
      </c>
      <c r="AT704">
        <f t="shared" si="46"/>
        <v>63722400</v>
      </c>
    </row>
    <row r="705" spans="2:46" ht="15.75" customHeight="1" thickBot="1">
      <c r="B705" t="str">
        <f t="shared" si="43"/>
        <v>COALINDIA4517045225</v>
      </c>
      <c r="C705" s="137" t="s">
        <v>226</v>
      </c>
      <c r="D705" s="137" t="s">
        <v>59</v>
      </c>
      <c r="E705" s="138">
        <v>45225</v>
      </c>
      <c r="F705" s="139">
        <v>0</v>
      </c>
      <c r="G705" s="137" t="s">
        <v>223</v>
      </c>
      <c r="H705" s="139">
        <v>234.3</v>
      </c>
      <c r="I705" s="139">
        <v>240.5</v>
      </c>
      <c r="J705" s="139">
        <v>234.3</v>
      </c>
      <c r="K705" s="139">
        <v>240.05</v>
      </c>
      <c r="L705" s="139">
        <v>240.05</v>
      </c>
      <c r="M705" s="139">
        <v>254</v>
      </c>
      <c r="N705" s="139">
        <v>2543.44</v>
      </c>
      <c r="O705" s="139">
        <v>840000</v>
      </c>
      <c r="P705" s="140">
        <v>88200</v>
      </c>
      <c r="Q705" s="138">
        <v>45170</v>
      </c>
      <c r="AR705">
        <f t="shared" si="44"/>
        <v>0</v>
      </c>
      <c r="AS705">
        <f t="shared" si="45"/>
        <v>0</v>
      </c>
      <c r="AT705">
        <f t="shared" si="46"/>
        <v>0</v>
      </c>
    </row>
    <row r="706" spans="2:46" ht="15.75" customHeight="1" thickBot="1">
      <c r="B706" t="str">
        <f t="shared" ref="B706:B769" si="47">D706&amp;Q706&amp;E706</f>
        <v>COALINDIA4517045260</v>
      </c>
      <c r="C706" s="137" t="s">
        <v>226</v>
      </c>
      <c r="D706" s="137" t="s">
        <v>59</v>
      </c>
      <c r="E706" s="138">
        <v>45260</v>
      </c>
      <c r="F706" s="139">
        <v>0</v>
      </c>
      <c r="G706" s="137" t="s">
        <v>223</v>
      </c>
      <c r="H706" s="139">
        <v>239.4</v>
      </c>
      <c r="I706" s="139">
        <v>241.85</v>
      </c>
      <c r="J706" s="139">
        <v>239.4</v>
      </c>
      <c r="K706" s="139">
        <v>241.85</v>
      </c>
      <c r="L706" s="139">
        <v>241.85</v>
      </c>
      <c r="M706" s="139">
        <v>16</v>
      </c>
      <c r="N706" s="139">
        <v>161.57</v>
      </c>
      <c r="O706" s="139">
        <v>37800</v>
      </c>
      <c r="P706" s="140">
        <v>37800</v>
      </c>
      <c r="Q706" s="138">
        <v>45170</v>
      </c>
      <c r="AR706">
        <f t="shared" ref="AR706:AR769" si="48">IF($AU$2&lt;&gt;5,NA(),IF(D706=D705,0,IF(AND(D708=D706,D707=D706),O706+O707+O708,IF(D707=D706,O707+O706,O706))))</f>
        <v>0</v>
      </c>
      <c r="AS706">
        <f t="shared" ref="AS706:AS769" si="49">IF($AU$2&lt;&gt;5,NA(),IF(D706=D705,0,IF(AND(D708=D706,D707=D706),P706+P707+P708,IF(D707=D706,P707+P706,P706))))</f>
        <v>0</v>
      </c>
      <c r="AT706">
        <f t="shared" ref="AT706:AT769" si="50">AR706-AS706</f>
        <v>0</v>
      </c>
    </row>
    <row r="707" spans="2:46" ht="15.75" customHeight="1" thickBot="1">
      <c r="B707" t="str">
        <f t="shared" si="47"/>
        <v>COFORGE4517045197</v>
      </c>
      <c r="C707" s="137" t="s">
        <v>226</v>
      </c>
      <c r="D707" s="137" t="s">
        <v>97</v>
      </c>
      <c r="E707" s="138">
        <v>45197</v>
      </c>
      <c r="F707" s="139">
        <v>0</v>
      </c>
      <c r="G707" s="137" t="s">
        <v>223</v>
      </c>
      <c r="H707" s="139">
        <v>5441</v>
      </c>
      <c r="I707" s="139">
        <v>5474.7</v>
      </c>
      <c r="J707" s="139">
        <v>5412</v>
      </c>
      <c r="K707" s="139">
        <v>5439.55</v>
      </c>
      <c r="L707" s="139">
        <v>5439.55</v>
      </c>
      <c r="M707" s="139">
        <v>2903</v>
      </c>
      <c r="N707" s="139">
        <v>23710.93</v>
      </c>
      <c r="O707" s="139">
        <v>1177500</v>
      </c>
      <c r="P707" s="140">
        <v>21300</v>
      </c>
      <c r="Q707" s="138">
        <v>45170</v>
      </c>
      <c r="AR707">
        <f t="shared" si="48"/>
        <v>1202100</v>
      </c>
      <c r="AS707">
        <f t="shared" si="49"/>
        <v>27150</v>
      </c>
      <c r="AT707">
        <f t="shared" si="50"/>
        <v>1174950</v>
      </c>
    </row>
    <row r="708" spans="2:46" ht="15.75" customHeight="1" thickBot="1">
      <c r="B708" t="str">
        <f t="shared" si="47"/>
        <v>COFORGE4517045225</v>
      </c>
      <c r="C708" s="137" t="s">
        <v>226</v>
      </c>
      <c r="D708" s="137" t="s">
        <v>97</v>
      </c>
      <c r="E708" s="138">
        <v>45225</v>
      </c>
      <c r="F708" s="139">
        <v>0</v>
      </c>
      <c r="G708" s="137" t="s">
        <v>223</v>
      </c>
      <c r="H708" s="139">
        <v>5445</v>
      </c>
      <c r="I708" s="139">
        <v>5468</v>
      </c>
      <c r="J708" s="139">
        <v>5415.35</v>
      </c>
      <c r="K708" s="139">
        <v>5437.5</v>
      </c>
      <c r="L708" s="139">
        <v>5437.5</v>
      </c>
      <c r="M708" s="139">
        <v>129</v>
      </c>
      <c r="N708" s="139">
        <v>1053.6600000000001</v>
      </c>
      <c r="O708" s="139">
        <v>24150</v>
      </c>
      <c r="P708" s="140">
        <v>5400</v>
      </c>
      <c r="Q708" s="138">
        <v>45170</v>
      </c>
      <c r="AR708">
        <f t="shared" si="48"/>
        <v>0</v>
      </c>
      <c r="AS708">
        <f t="shared" si="49"/>
        <v>0</v>
      </c>
      <c r="AT708">
        <f t="shared" si="50"/>
        <v>0</v>
      </c>
    </row>
    <row r="709" spans="2:46" ht="15.75" customHeight="1" thickBot="1">
      <c r="B709" t="str">
        <f t="shared" si="47"/>
        <v>COFORGE4517045260</v>
      </c>
      <c r="C709" s="137" t="s">
        <v>226</v>
      </c>
      <c r="D709" s="137" t="s">
        <v>97</v>
      </c>
      <c r="E709" s="138">
        <v>45260</v>
      </c>
      <c r="F709" s="139">
        <v>0</v>
      </c>
      <c r="G709" s="137" t="s">
        <v>223</v>
      </c>
      <c r="H709" s="139">
        <v>5494.35</v>
      </c>
      <c r="I709" s="139">
        <v>5494.75</v>
      </c>
      <c r="J709" s="139">
        <v>5459.95</v>
      </c>
      <c r="K709" s="139">
        <v>5459.95</v>
      </c>
      <c r="L709" s="139">
        <v>5459.95</v>
      </c>
      <c r="M709" s="139">
        <v>3</v>
      </c>
      <c r="N709" s="139">
        <v>24.67</v>
      </c>
      <c r="O709" s="139">
        <v>450</v>
      </c>
      <c r="P709" s="139">
        <v>450</v>
      </c>
      <c r="Q709" s="138">
        <v>45170</v>
      </c>
      <c r="AR709">
        <f t="shared" si="48"/>
        <v>0</v>
      </c>
      <c r="AS709">
        <f t="shared" si="49"/>
        <v>0</v>
      </c>
      <c r="AT709">
        <f t="shared" si="50"/>
        <v>0</v>
      </c>
    </row>
    <row r="710" spans="2:46" ht="15.75" customHeight="1" thickBot="1">
      <c r="B710" t="str">
        <f t="shared" si="47"/>
        <v>COLPAL4517045197</v>
      </c>
      <c r="C710" s="137" t="s">
        <v>226</v>
      </c>
      <c r="D710" s="137" t="s">
        <v>98</v>
      </c>
      <c r="E710" s="138">
        <v>45197</v>
      </c>
      <c r="F710" s="139">
        <v>0</v>
      </c>
      <c r="G710" s="137" t="s">
        <v>223</v>
      </c>
      <c r="H710" s="139">
        <v>1951.8</v>
      </c>
      <c r="I710" s="139">
        <v>1957.5</v>
      </c>
      <c r="J710" s="139">
        <v>1928</v>
      </c>
      <c r="K710" s="139">
        <v>1952.6</v>
      </c>
      <c r="L710" s="139">
        <v>1952.6</v>
      </c>
      <c r="M710" s="139">
        <v>1601</v>
      </c>
      <c r="N710" s="139">
        <v>10881.87</v>
      </c>
      <c r="O710" s="139">
        <v>2584050</v>
      </c>
      <c r="P710" s="140">
        <v>18200</v>
      </c>
      <c r="Q710" s="138">
        <v>45170</v>
      </c>
      <c r="AR710">
        <f t="shared" si="48"/>
        <v>2594550</v>
      </c>
      <c r="AS710">
        <f t="shared" si="49"/>
        <v>23100</v>
      </c>
      <c r="AT710">
        <f t="shared" si="50"/>
        <v>2571450</v>
      </c>
    </row>
    <row r="711" spans="2:46" ht="15.75" customHeight="1" thickBot="1">
      <c r="B711" t="str">
        <f t="shared" si="47"/>
        <v>COLPAL4517045225</v>
      </c>
      <c r="C711" s="137" t="s">
        <v>226</v>
      </c>
      <c r="D711" s="137" t="s">
        <v>98</v>
      </c>
      <c r="E711" s="138">
        <v>45225</v>
      </c>
      <c r="F711" s="139">
        <v>0</v>
      </c>
      <c r="G711" s="137" t="s">
        <v>223</v>
      </c>
      <c r="H711" s="139">
        <v>1945.05</v>
      </c>
      <c r="I711" s="139">
        <v>1956.8</v>
      </c>
      <c r="J711" s="139">
        <v>1934</v>
      </c>
      <c r="K711" s="139">
        <v>1949.05</v>
      </c>
      <c r="L711" s="139">
        <v>1949.05</v>
      </c>
      <c r="M711" s="139">
        <v>27</v>
      </c>
      <c r="N711" s="139">
        <v>183.57</v>
      </c>
      <c r="O711" s="139">
        <v>10150</v>
      </c>
      <c r="P711" s="140">
        <v>4550</v>
      </c>
      <c r="Q711" s="138">
        <v>45170</v>
      </c>
      <c r="AR711">
        <f t="shared" si="48"/>
        <v>0</v>
      </c>
      <c r="AS711">
        <f t="shared" si="49"/>
        <v>0</v>
      </c>
      <c r="AT711">
        <f t="shared" si="50"/>
        <v>0</v>
      </c>
    </row>
    <row r="712" spans="2:46" ht="15.75" customHeight="1" thickBot="1">
      <c r="B712" t="str">
        <f t="shared" si="47"/>
        <v>COLPAL4517045260</v>
      </c>
      <c r="C712" s="137" t="s">
        <v>226</v>
      </c>
      <c r="D712" s="137" t="s">
        <v>98</v>
      </c>
      <c r="E712" s="138">
        <v>45260</v>
      </c>
      <c r="F712" s="139">
        <v>0</v>
      </c>
      <c r="G712" s="137" t="s">
        <v>223</v>
      </c>
      <c r="H712" s="139">
        <v>1942.15</v>
      </c>
      <c r="I712" s="139">
        <v>1942.15</v>
      </c>
      <c r="J712" s="139">
        <v>1942.15</v>
      </c>
      <c r="K712" s="139">
        <v>1942.15</v>
      </c>
      <c r="L712" s="139">
        <v>1974</v>
      </c>
      <c r="M712" s="139">
        <v>1</v>
      </c>
      <c r="N712" s="139">
        <v>6.79</v>
      </c>
      <c r="O712" s="139">
        <v>350</v>
      </c>
      <c r="P712" s="139">
        <v>350</v>
      </c>
      <c r="Q712" s="138">
        <v>45170</v>
      </c>
      <c r="AR712">
        <f t="shared" si="48"/>
        <v>0</v>
      </c>
      <c r="AS712">
        <f t="shared" si="49"/>
        <v>0</v>
      </c>
      <c r="AT712">
        <f t="shared" si="50"/>
        <v>0</v>
      </c>
    </row>
    <row r="713" spans="2:46" ht="15.75" customHeight="1" thickBot="1">
      <c r="B713" t="str">
        <f t="shared" si="47"/>
        <v>CONCOR4517045197</v>
      </c>
      <c r="C713" s="137" t="s">
        <v>226</v>
      </c>
      <c r="D713" s="137" t="s">
        <v>99</v>
      </c>
      <c r="E713" s="138">
        <v>45197</v>
      </c>
      <c r="F713" s="139">
        <v>0</v>
      </c>
      <c r="G713" s="137" t="s">
        <v>223</v>
      </c>
      <c r="H713" s="139">
        <v>673.35</v>
      </c>
      <c r="I713" s="139">
        <v>692.85</v>
      </c>
      <c r="J713" s="139">
        <v>673.05</v>
      </c>
      <c r="K713" s="139">
        <v>689.7</v>
      </c>
      <c r="L713" s="139">
        <v>689.7</v>
      </c>
      <c r="M713" s="139">
        <v>1762</v>
      </c>
      <c r="N713" s="139">
        <v>12104.98</v>
      </c>
      <c r="O713" s="139">
        <v>4703000</v>
      </c>
      <c r="P713" s="140">
        <v>27000</v>
      </c>
      <c r="Q713" s="138">
        <v>45170</v>
      </c>
      <c r="AR713">
        <f t="shared" si="48"/>
        <v>4737000</v>
      </c>
      <c r="AS713">
        <f t="shared" si="49"/>
        <v>36000</v>
      </c>
      <c r="AT713">
        <f t="shared" si="50"/>
        <v>4701000</v>
      </c>
    </row>
    <row r="714" spans="2:46" ht="15.75" customHeight="1" thickBot="1">
      <c r="B714" t="str">
        <f t="shared" si="47"/>
        <v>CONCOR4517045225</v>
      </c>
      <c r="C714" s="137" t="s">
        <v>226</v>
      </c>
      <c r="D714" s="137" t="s">
        <v>99</v>
      </c>
      <c r="E714" s="138">
        <v>45225</v>
      </c>
      <c r="F714" s="139">
        <v>0</v>
      </c>
      <c r="G714" s="137" t="s">
        <v>223</v>
      </c>
      <c r="H714" s="139">
        <v>683.6</v>
      </c>
      <c r="I714" s="139">
        <v>695.55</v>
      </c>
      <c r="J714" s="139">
        <v>683.35</v>
      </c>
      <c r="K714" s="139">
        <v>693.4</v>
      </c>
      <c r="L714" s="139">
        <v>693.4</v>
      </c>
      <c r="M714" s="139">
        <v>26</v>
      </c>
      <c r="N714" s="139">
        <v>179.29</v>
      </c>
      <c r="O714" s="139">
        <v>34000</v>
      </c>
      <c r="P714" s="140">
        <v>9000</v>
      </c>
      <c r="Q714" s="138">
        <v>45170</v>
      </c>
      <c r="AR714">
        <f t="shared" si="48"/>
        <v>0</v>
      </c>
      <c r="AS714">
        <f t="shared" si="49"/>
        <v>0</v>
      </c>
      <c r="AT714">
        <f t="shared" si="50"/>
        <v>0</v>
      </c>
    </row>
    <row r="715" spans="2:46" ht="15.75" customHeight="1" thickBot="1">
      <c r="B715" t="str">
        <f t="shared" si="47"/>
        <v>CONCOR4517045260</v>
      </c>
      <c r="C715" s="137" t="s">
        <v>226</v>
      </c>
      <c r="D715" s="137" t="s">
        <v>99</v>
      </c>
      <c r="E715" s="138">
        <v>45260</v>
      </c>
      <c r="F715" s="139">
        <v>0</v>
      </c>
      <c r="G715" s="137" t="s">
        <v>223</v>
      </c>
      <c r="H715" s="139">
        <v>0</v>
      </c>
      <c r="I715" s="139">
        <v>0</v>
      </c>
      <c r="J715" s="139">
        <v>0</v>
      </c>
      <c r="K715" s="139">
        <v>684.55</v>
      </c>
      <c r="L715" s="139">
        <v>699.25</v>
      </c>
      <c r="M715" s="139">
        <v>0</v>
      </c>
      <c r="N715" s="139">
        <v>0</v>
      </c>
      <c r="O715" s="139">
        <v>0</v>
      </c>
      <c r="P715" s="139">
        <v>0</v>
      </c>
      <c r="Q715" s="138">
        <v>45170</v>
      </c>
      <c r="AR715">
        <f t="shared" si="48"/>
        <v>0</v>
      </c>
      <c r="AS715">
        <f t="shared" si="49"/>
        <v>0</v>
      </c>
      <c r="AT715">
        <f t="shared" si="50"/>
        <v>0</v>
      </c>
    </row>
    <row r="716" spans="2:46" ht="15.75" customHeight="1" thickBot="1">
      <c r="B716" t="str">
        <f t="shared" si="47"/>
        <v>COROMANDEL4517045197</v>
      </c>
      <c r="C716" s="137" t="s">
        <v>226</v>
      </c>
      <c r="D716" s="137" t="s">
        <v>100</v>
      </c>
      <c r="E716" s="138">
        <v>45197</v>
      </c>
      <c r="F716" s="139">
        <v>0</v>
      </c>
      <c r="G716" s="137" t="s">
        <v>223</v>
      </c>
      <c r="H716" s="139">
        <v>1092.8499999999999</v>
      </c>
      <c r="I716" s="139">
        <v>1124</v>
      </c>
      <c r="J716" s="139">
        <v>1092.8</v>
      </c>
      <c r="K716" s="139">
        <v>1117.9000000000001</v>
      </c>
      <c r="L716" s="139">
        <v>1117.9000000000001</v>
      </c>
      <c r="M716" s="139">
        <v>1314</v>
      </c>
      <c r="N716" s="139">
        <v>10237.620000000001</v>
      </c>
      <c r="O716" s="139">
        <v>1666700</v>
      </c>
      <c r="P716" s="140">
        <v>212800</v>
      </c>
      <c r="Q716" s="138">
        <v>45170</v>
      </c>
      <c r="AR716">
        <f t="shared" si="48"/>
        <v>1693300</v>
      </c>
      <c r="AS716">
        <f t="shared" si="49"/>
        <v>224000</v>
      </c>
      <c r="AT716">
        <f t="shared" si="50"/>
        <v>1469300</v>
      </c>
    </row>
    <row r="717" spans="2:46" ht="15.75" customHeight="1" thickBot="1">
      <c r="B717" t="str">
        <f t="shared" si="47"/>
        <v>COROMANDEL4517045225</v>
      </c>
      <c r="C717" s="137" t="s">
        <v>226</v>
      </c>
      <c r="D717" s="137" t="s">
        <v>100</v>
      </c>
      <c r="E717" s="138">
        <v>45225</v>
      </c>
      <c r="F717" s="139">
        <v>0</v>
      </c>
      <c r="G717" s="137" t="s">
        <v>223</v>
      </c>
      <c r="H717" s="139">
        <v>1111.05</v>
      </c>
      <c r="I717" s="139">
        <v>1129</v>
      </c>
      <c r="J717" s="139">
        <v>1111.05</v>
      </c>
      <c r="K717" s="139">
        <v>1125.55</v>
      </c>
      <c r="L717" s="139">
        <v>1125.55</v>
      </c>
      <c r="M717" s="139">
        <v>34</v>
      </c>
      <c r="N717" s="139">
        <v>267.19</v>
      </c>
      <c r="O717" s="139">
        <v>25200</v>
      </c>
      <c r="P717" s="140">
        <v>9800</v>
      </c>
      <c r="Q717" s="138">
        <v>45170</v>
      </c>
      <c r="AR717">
        <f t="shared" si="48"/>
        <v>0</v>
      </c>
      <c r="AS717">
        <f t="shared" si="49"/>
        <v>0</v>
      </c>
      <c r="AT717">
        <f t="shared" si="50"/>
        <v>0</v>
      </c>
    </row>
    <row r="718" spans="2:46" ht="15.75" customHeight="1" thickBot="1">
      <c r="B718" t="str">
        <f t="shared" si="47"/>
        <v>COROMANDEL4517045260</v>
      </c>
      <c r="C718" s="137" t="s">
        <v>226</v>
      </c>
      <c r="D718" s="137" t="s">
        <v>100</v>
      </c>
      <c r="E718" s="138">
        <v>45260</v>
      </c>
      <c r="F718" s="139">
        <v>0</v>
      </c>
      <c r="G718" s="137" t="s">
        <v>223</v>
      </c>
      <c r="H718" s="139">
        <v>1135</v>
      </c>
      <c r="I718" s="139">
        <v>1135</v>
      </c>
      <c r="J718" s="139">
        <v>1134</v>
      </c>
      <c r="K718" s="139">
        <v>1134</v>
      </c>
      <c r="L718" s="139">
        <v>1130.8</v>
      </c>
      <c r="M718" s="139">
        <v>2</v>
      </c>
      <c r="N718" s="139">
        <v>15.88</v>
      </c>
      <c r="O718" s="139">
        <v>1400</v>
      </c>
      <c r="P718" s="140">
        <v>1400</v>
      </c>
      <c r="Q718" s="138">
        <v>45170</v>
      </c>
      <c r="AR718">
        <f t="shared" si="48"/>
        <v>0</v>
      </c>
      <c r="AS718">
        <f t="shared" si="49"/>
        <v>0</v>
      </c>
      <c r="AT718">
        <f t="shared" si="50"/>
        <v>0</v>
      </c>
    </row>
    <row r="719" spans="2:46" ht="15.75" customHeight="1" thickBot="1">
      <c r="B719" t="str">
        <f t="shared" si="47"/>
        <v>CROMPTON4517045197</v>
      </c>
      <c r="C719" s="137" t="s">
        <v>226</v>
      </c>
      <c r="D719" s="137" t="s">
        <v>101</v>
      </c>
      <c r="E719" s="138">
        <v>45197</v>
      </c>
      <c r="F719" s="139">
        <v>0</v>
      </c>
      <c r="G719" s="137" t="s">
        <v>223</v>
      </c>
      <c r="H719" s="139">
        <v>302.05</v>
      </c>
      <c r="I719" s="139">
        <v>306.5</v>
      </c>
      <c r="J719" s="139">
        <v>301</v>
      </c>
      <c r="K719" s="139">
        <v>305.14999999999998</v>
      </c>
      <c r="L719" s="139">
        <v>305.14999999999998</v>
      </c>
      <c r="M719" s="139">
        <v>1225</v>
      </c>
      <c r="N719" s="139">
        <v>6715.07</v>
      </c>
      <c r="O719" s="139">
        <v>11448000</v>
      </c>
      <c r="P719" s="140">
        <v>-21600</v>
      </c>
      <c r="Q719" s="138">
        <v>45170</v>
      </c>
      <c r="AR719">
        <f t="shared" si="48"/>
        <v>11606400</v>
      </c>
      <c r="AS719">
        <f t="shared" si="49"/>
        <v>-3600</v>
      </c>
      <c r="AT719">
        <f t="shared" si="50"/>
        <v>11610000</v>
      </c>
    </row>
    <row r="720" spans="2:46" ht="15.75" customHeight="1" thickBot="1">
      <c r="B720" t="str">
        <f t="shared" si="47"/>
        <v>CROMPTON4517045225</v>
      </c>
      <c r="C720" s="137" t="s">
        <v>226</v>
      </c>
      <c r="D720" s="137" t="s">
        <v>101</v>
      </c>
      <c r="E720" s="138">
        <v>45225</v>
      </c>
      <c r="F720" s="139">
        <v>0</v>
      </c>
      <c r="G720" s="137" t="s">
        <v>223</v>
      </c>
      <c r="H720" s="139">
        <v>303.8</v>
      </c>
      <c r="I720" s="139">
        <v>308.35000000000002</v>
      </c>
      <c r="J720" s="139">
        <v>303.8</v>
      </c>
      <c r="K720" s="139">
        <v>307.10000000000002</v>
      </c>
      <c r="L720" s="139">
        <v>307.10000000000002</v>
      </c>
      <c r="M720" s="139">
        <v>34</v>
      </c>
      <c r="N720" s="139">
        <v>187.43</v>
      </c>
      <c r="O720" s="139">
        <v>158400</v>
      </c>
      <c r="P720" s="140">
        <v>18000</v>
      </c>
      <c r="Q720" s="138">
        <v>45170</v>
      </c>
      <c r="AR720">
        <f t="shared" si="48"/>
        <v>0</v>
      </c>
      <c r="AS720">
        <f t="shared" si="49"/>
        <v>0</v>
      </c>
      <c r="AT720">
        <f t="shared" si="50"/>
        <v>0</v>
      </c>
    </row>
    <row r="721" spans="2:46" ht="15.75" customHeight="1" thickBot="1">
      <c r="B721" t="str">
        <f t="shared" si="47"/>
        <v>CROMPTON4517045260</v>
      </c>
      <c r="C721" s="137" t="s">
        <v>226</v>
      </c>
      <c r="D721" s="137" t="s">
        <v>101</v>
      </c>
      <c r="E721" s="138">
        <v>45260</v>
      </c>
      <c r="F721" s="139">
        <v>0</v>
      </c>
      <c r="G721" s="137" t="s">
        <v>223</v>
      </c>
      <c r="H721" s="139">
        <v>0</v>
      </c>
      <c r="I721" s="139">
        <v>0</v>
      </c>
      <c r="J721" s="139">
        <v>0</v>
      </c>
      <c r="K721" s="139">
        <v>305.5</v>
      </c>
      <c r="L721" s="139">
        <v>308.5</v>
      </c>
      <c r="M721" s="139">
        <v>0</v>
      </c>
      <c r="N721" s="139">
        <v>0</v>
      </c>
      <c r="O721" s="139">
        <v>0</v>
      </c>
      <c r="P721" s="139">
        <v>0</v>
      </c>
      <c r="Q721" s="138">
        <v>45170</v>
      </c>
      <c r="AR721">
        <f t="shared" si="48"/>
        <v>0</v>
      </c>
      <c r="AS721">
        <f t="shared" si="49"/>
        <v>0</v>
      </c>
      <c r="AT721">
        <f t="shared" si="50"/>
        <v>0</v>
      </c>
    </row>
    <row r="722" spans="2:46" ht="15.75" customHeight="1" thickBot="1">
      <c r="B722" t="str">
        <f t="shared" si="47"/>
        <v>CUB4517045197</v>
      </c>
      <c r="C722" s="137" t="s">
        <v>226</v>
      </c>
      <c r="D722" s="137" t="s">
        <v>102</v>
      </c>
      <c r="E722" s="138">
        <v>45197</v>
      </c>
      <c r="F722" s="139">
        <v>0</v>
      </c>
      <c r="G722" s="137" t="s">
        <v>223</v>
      </c>
      <c r="H722" s="139">
        <v>124.55</v>
      </c>
      <c r="I722" s="139">
        <v>126.8</v>
      </c>
      <c r="J722" s="139">
        <v>124.3</v>
      </c>
      <c r="K722" s="139">
        <v>126.55</v>
      </c>
      <c r="L722" s="139">
        <v>126.55</v>
      </c>
      <c r="M722" s="139">
        <v>1654</v>
      </c>
      <c r="N722" s="139">
        <v>10418.07</v>
      </c>
      <c r="O722" s="139">
        <v>38445000</v>
      </c>
      <c r="P722" s="140">
        <v>700000</v>
      </c>
      <c r="Q722" s="138">
        <v>45170</v>
      </c>
      <c r="AR722">
        <f t="shared" si="48"/>
        <v>39975000</v>
      </c>
      <c r="AS722">
        <f t="shared" si="49"/>
        <v>730000</v>
      </c>
      <c r="AT722">
        <f t="shared" si="50"/>
        <v>39245000</v>
      </c>
    </row>
    <row r="723" spans="2:46" ht="15.75" customHeight="1" thickBot="1">
      <c r="B723" t="str">
        <f t="shared" si="47"/>
        <v>CUB4517045225</v>
      </c>
      <c r="C723" s="137" t="s">
        <v>226</v>
      </c>
      <c r="D723" s="137" t="s">
        <v>102</v>
      </c>
      <c r="E723" s="138">
        <v>45225</v>
      </c>
      <c r="F723" s="139">
        <v>0</v>
      </c>
      <c r="G723" s="137" t="s">
        <v>223</v>
      </c>
      <c r="H723" s="139">
        <v>125.45</v>
      </c>
      <c r="I723" s="139">
        <v>127.6</v>
      </c>
      <c r="J723" s="139">
        <v>125.45</v>
      </c>
      <c r="K723" s="139">
        <v>127.45</v>
      </c>
      <c r="L723" s="139">
        <v>127.45</v>
      </c>
      <c r="M723" s="139">
        <v>85</v>
      </c>
      <c r="N723" s="139">
        <v>538.6</v>
      </c>
      <c r="O723" s="139">
        <v>1515000</v>
      </c>
      <c r="P723" s="140">
        <v>15000</v>
      </c>
      <c r="Q723" s="138">
        <v>45170</v>
      </c>
      <c r="AR723">
        <f t="shared" si="48"/>
        <v>0</v>
      </c>
      <c r="AS723">
        <f t="shared" si="49"/>
        <v>0</v>
      </c>
      <c r="AT723">
        <f t="shared" si="50"/>
        <v>0</v>
      </c>
    </row>
    <row r="724" spans="2:46" ht="15.75" customHeight="1" thickBot="1">
      <c r="B724" t="str">
        <f t="shared" si="47"/>
        <v>CUB4517045260</v>
      </c>
      <c r="C724" s="137" t="s">
        <v>226</v>
      </c>
      <c r="D724" s="137" t="s">
        <v>102</v>
      </c>
      <c r="E724" s="138">
        <v>45260</v>
      </c>
      <c r="F724" s="139">
        <v>0</v>
      </c>
      <c r="G724" s="137" t="s">
        <v>223</v>
      </c>
      <c r="H724" s="139">
        <v>128.5</v>
      </c>
      <c r="I724" s="139">
        <v>128.5</v>
      </c>
      <c r="J724" s="139">
        <v>128.30000000000001</v>
      </c>
      <c r="K724" s="139">
        <v>128.4</v>
      </c>
      <c r="L724" s="139">
        <v>128.4</v>
      </c>
      <c r="M724" s="139">
        <v>3</v>
      </c>
      <c r="N724" s="139">
        <v>19.25</v>
      </c>
      <c r="O724" s="139">
        <v>15000</v>
      </c>
      <c r="P724" s="140">
        <v>15000</v>
      </c>
      <c r="Q724" s="138">
        <v>45170</v>
      </c>
      <c r="AR724">
        <f t="shared" si="48"/>
        <v>0</v>
      </c>
      <c r="AS724">
        <f t="shared" si="49"/>
        <v>0</v>
      </c>
      <c r="AT724">
        <f t="shared" si="50"/>
        <v>0</v>
      </c>
    </row>
    <row r="725" spans="2:46" ht="15.75" customHeight="1" thickBot="1">
      <c r="B725" t="str">
        <f t="shared" si="47"/>
        <v>CUMMINSIND4517045197</v>
      </c>
      <c r="C725" s="137" t="s">
        <v>226</v>
      </c>
      <c r="D725" s="137" t="s">
        <v>103</v>
      </c>
      <c r="E725" s="138">
        <v>45197</v>
      </c>
      <c r="F725" s="139">
        <v>0</v>
      </c>
      <c r="G725" s="137" t="s">
        <v>223</v>
      </c>
      <c r="H725" s="139">
        <v>1694.05</v>
      </c>
      <c r="I725" s="139">
        <v>1709.1</v>
      </c>
      <c r="J725" s="139">
        <v>1668.45</v>
      </c>
      <c r="K725" s="139">
        <v>1703.65</v>
      </c>
      <c r="L725" s="139">
        <v>1703.65</v>
      </c>
      <c r="M725" s="139">
        <v>4137</v>
      </c>
      <c r="N725" s="139">
        <v>42015.76</v>
      </c>
      <c r="O725" s="139">
        <v>6298200</v>
      </c>
      <c r="P725" s="140">
        <v>-60000</v>
      </c>
      <c r="Q725" s="138">
        <v>45170</v>
      </c>
      <c r="AR725">
        <f t="shared" si="48"/>
        <v>6378000</v>
      </c>
      <c r="AS725">
        <f t="shared" si="49"/>
        <v>-60000</v>
      </c>
      <c r="AT725">
        <f t="shared" si="50"/>
        <v>6438000</v>
      </c>
    </row>
    <row r="726" spans="2:46" ht="15.75" customHeight="1" thickBot="1">
      <c r="B726" t="str">
        <f t="shared" si="47"/>
        <v>CUMMINSIND4517045225</v>
      </c>
      <c r="C726" s="137" t="s">
        <v>226</v>
      </c>
      <c r="D726" s="137" t="s">
        <v>103</v>
      </c>
      <c r="E726" s="138">
        <v>45225</v>
      </c>
      <c r="F726" s="139">
        <v>0</v>
      </c>
      <c r="G726" s="137" t="s">
        <v>223</v>
      </c>
      <c r="H726" s="139">
        <v>1701.4</v>
      </c>
      <c r="I726" s="139">
        <v>1715.6</v>
      </c>
      <c r="J726" s="139">
        <v>1676.9</v>
      </c>
      <c r="K726" s="139">
        <v>1711.7</v>
      </c>
      <c r="L726" s="139">
        <v>1711.7</v>
      </c>
      <c r="M726" s="139">
        <v>118</v>
      </c>
      <c r="N726" s="139">
        <v>1201.21</v>
      </c>
      <c r="O726" s="139">
        <v>79800</v>
      </c>
      <c r="P726" s="139">
        <v>0</v>
      </c>
      <c r="Q726" s="138">
        <v>45170</v>
      </c>
      <c r="AR726">
        <f t="shared" si="48"/>
        <v>0</v>
      </c>
      <c r="AS726">
        <f t="shared" si="49"/>
        <v>0</v>
      </c>
      <c r="AT726">
        <f t="shared" si="50"/>
        <v>0</v>
      </c>
    </row>
    <row r="727" spans="2:46" ht="15.75" customHeight="1" thickBot="1">
      <c r="B727" t="str">
        <f t="shared" si="47"/>
        <v>CUMMINSIND4517045260</v>
      </c>
      <c r="C727" s="137" t="s">
        <v>226</v>
      </c>
      <c r="D727" s="137" t="s">
        <v>103</v>
      </c>
      <c r="E727" s="138">
        <v>45260</v>
      </c>
      <c r="F727" s="139">
        <v>0</v>
      </c>
      <c r="G727" s="137" t="s">
        <v>223</v>
      </c>
      <c r="H727" s="139">
        <v>0</v>
      </c>
      <c r="I727" s="139">
        <v>0</v>
      </c>
      <c r="J727" s="139">
        <v>0</v>
      </c>
      <c r="K727" s="139">
        <v>1738.55</v>
      </c>
      <c r="L727" s="139">
        <v>1736.45</v>
      </c>
      <c r="M727" s="139">
        <v>0</v>
      </c>
      <c r="N727" s="139">
        <v>0</v>
      </c>
      <c r="O727" s="139">
        <v>0</v>
      </c>
      <c r="P727" s="139">
        <v>0</v>
      </c>
      <c r="Q727" s="138">
        <v>45170</v>
      </c>
      <c r="AR727">
        <f t="shared" si="48"/>
        <v>0</v>
      </c>
      <c r="AS727">
        <f t="shared" si="49"/>
        <v>0</v>
      </c>
      <c r="AT727">
        <f t="shared" si="50"/>
        <v>0</v>
      </c>
    </row>
    <row r="728" spans="2:46" ht="15.75" customHeight="1" thickBot="1">
      <c r="B728" t="str">
        <f t="shared" si="47"/>
        <v>DABUR4517045197</v>
      </c>
      <c r="C728" s="137" t="s">
        <v>226</v>
      </c>
      <c r="D728" s="137" t="s">
        <v>104</v>
      </c>
      <c r="E728" s="138">
        <v>45197</v>
      </c>
      <c r="F728" s="139">
        <v>0</v>
      </c>
      <c r="G728" s="137" t="s">
        <v>223</v>
      </c>
      <c r="H728" s="139">
        <v>557.25</v>
      </c>
      <c r="I728" s="139">
        <v>558.95000000000005</v>
      </c>
      <c r="J728" s="139">
        <v>554.15</v>
      </c>
      <c r="K728" s="139">
        <v>557.15</v>
      </c>
      <c r="L728" s="139">
        <v>557.15</v>
      </c>
      <c r="M728" s="139">
        <v>1606</v>
      </c>
      <c r="N728" s="139">
        <v>11170</v>
      </c>
      <c r="O728" s="139">
        <v>18047500</v>
      </c>
      <c r="P728" s="140">
        <v>475000</v>
      </c>
      <c r="Q728" s="138">
        <v>45170</v>
      </c>
      <c r="AR728">
        <f t="shared" si="48"/>
        <v>18143750</v>
      </c>
      <c r="AS728">
        <f t="shared" si="49"/>
        <v>483750</v>
      </c>
      <c r="AT728">
        <f t="shared" si="50"/>
        <v>17660000</v>
      </c>
    </row>
    <row r="729" spans="2:46" ht="15.75" customHeight="1" thickBot="1">
      <c r="B729" t="str">
        <f t="shared" si="47"/>
        <v>DABUR4517045225</v>
      </c>
      <c r="C729" s="137" t="s">
        <v>226</v>
      </c>
      <c r="D729" s="137" t="s">
        <v>104</v>
      </c>
      <c r="E729" s="138">
        <v>45225</v>
      </c>
      <c r="F729" s="139">
        <v>0</v>
      </c>
      <c r="G729" s="137" t="s">
        <v>223</v>
      </c>
      <c r="H729" s="139">
        <v>560.75</v>
      </c>
      <c r="I729" s="139">
        <v>561.5</v>
      </c>
      <c r="J729" s="139">
        <v>558.4</v>
      </c>
      <c r="K729" s="139">
        <v>561.15</v>
      </c>
      <c r="L729" s="139">
        <v>561.15</v>
      </c>
      <c r="M729" s="139">
        <v>19</v>
      </c>
      <c r="N729" s="139">
        <v>133.04</v>
      </c>
      <c r="O729" s="139">
        <v>96250</v>
      </c>
      <c r="P729" s="140">
        <v>8750</v>
      </c>
      <c r="Q729" s="138">
        <v>45170</v>
      </c>
      <c r="AR729">
        <f t="shared" si="48"/>
        <v>0</v>
      </c>
      <c r="AS729">
        <f t="shared" si="49"/>
        <v>0</v>
      </c>
      <c r="AT729">
        <f t="shared" si="50"/>
        <v>0</v>
      </c>
    </row>
    <row r="730" spans="2:46" ht="15.75" customHeight="1" thickBot="1">
      <c r="B730" t="str">
        <f t="shared" si="47"/>
        <v>DABUR4517045260</v>
      </c>
      <c r="C730" s="137" t="s">
        <v>226</v>
      </c>
      <c r="D730" s="137" t="s">
        <v>104</v>
      </c>
      <c r="E730" s="138">
        <v>45260</v>
      </c>
      <c r="F730" s="139">
        <v>0</v>
      </c>
      <c r="G730" s="137" t="s">
        <v>223</v>
      </c>
      <c r="H730" s="139">
        <v>0</v>
      </c>
      <c r="I730" s="139">
        <v>0</v>
      </c>
      <c r="J730" s="139">
        <v>0</v>
      </c>
      <c r="K730" s="139">
        <v>563.1</v>
      </c>
      <c r="L730" s="139">
        <v>563.25</v>
      </c>
      <c r="M730" s="139">
        <v>0</v>
      </c>
      <c r="N730" s="139">
        <v>0</v>
      </c>
      <c r="O730" s="139">
        <v>0</v>
      </c>
      <c r="P730" s="139">
        <v>0</v>
      </c>
      <c r="Q730" s="138">
        <v>45170</v>
      </c>
      <c r="AR730">
        <f t="shared" si="48"/>
        <v>0</v>
      </c>
      <c r="AS730">
        <f t="shared" si="49"/>
        <v>0</v>
      </c>
      <c r="AT730">
        <f t="shared" si="50"/>
        <v>0</v>
      </c>
    </row>
    <row r="731" spans="2:46" ht="15.75" customHeight="1" thickBot="1">
      <c r="B731" t="str">
        <f t="shared" si="47"/>
        <v>DALBHARAT4517045197</v>
      </c>
      <c r="C731" s="137" t="s">
        <v>226</v>
      </c>
      <c r="D731" s="137" t="s">
        <v>105</v>
      </c>
      <c r="E731" s="138">
        <v>45197</v>
      </c>
      <c r="F731" s="139">
        <v>0</v>
      </c>
      <c r="G731" s="137" t="s">
        <v>223</v>
      </c>
      <c r="H731" s="139">
        <v>2087.1</v>
      </c>
      <c r="I731" s="139">
        <v>2143.5500000000002</v>
      </c>
      <c r="J731" s="139">
        <v>2087.1</v>
      </c>
      <c r="K731" s="139">
        <v>2137.85</v>
      </c>
      <c r="L731" s="139">
        <v>2137.85</v>
      </c>
      <c r="M731" s="139">
        <v>1103</v>
      </c>
      <c r="N731" s="139">
        <v>11677.87</v>
      </c>
      <c r="O731" s="139">
        <v>1505000</v>
      </c>
      <c r="P731" s="140">
        <v>90500</v>
      </c>
      <c r="Q731" s="138">
        <v>45170</v>
      </c>
      <c r="AR731">
        <f t="shared" si="48"/>
        <v>1516500</v>
      </c>
      <c r="AS731">
        <f t="shared" si="49"/>
        <v>96500</v>
      </c>
      <c r="AT731">
        <f t="shared" si="50"/>
        <v>1420000</v>
      </c>
    </row>
    <row r="732" spans="2:46" ht="15.75" customHeight="1" thickBot="1">
      <c r="B732" t="str">
        <f t="shared" si="47"/>
        <v>DALBHARAT4517045225</v>
      </c>
      <c r="C732" s="137" t="s">
        <v>226</v>
      </c>
      <c r="D732" s="137" t="s">
        <v>105</v>
      </c>
      <c r="E732" s="138">
        <v>45225</v>
      </c>
      <c r="F732" s="139">
        <v>0</v>
      </c>
      <c r="G732" s="137" t="s">
        <v>223</v>
      </c>
      <c r="H732" s="139">
        <v>2113.4</v>
      </c>
      <c r="I732" s="139">
        <v>2147.85</v>
      </c>
      <c r="J732" s="139">
        <v>2105.9499999999998</v>
      </c>
      <c r="K732" s="139">
        <v>2147.85</v>
      </c>
      <c r="L732" s="139">
        <v>2146.65</v>
      </c>
      <c r="M732" s="139">
        <v>21</v>
      </c>
      <c r="N732" s="139">
        <v>222.83</v>
      </c>
      <c r="O732" s="139">
        <v>11500</v>
      </c>
      <c r="P732" s="140">
        <v>6000</v>
      </c>
      <c r="Q732" s="138">
        <v>45170</v>
      </c>
      <c r="AR732">
        <f t="shared" si="48"/>
        <v>0</v>
      </c>
      <c r="AS732">
        <f t="shared" si="49"/>
        <v>0</v>
      </c>
      <c r="AT732">
        <f t="shared" si="50"/>
        <v>0</v>
      </c>
    </row>
    <row r="733" spans="2:46" ht="15.75" customHeight="1" thickBot="1">
      <c r="B733" t="str">
        <f t="shared" si="47"/>
        <v>DALBHARAT4517045260</v>
      </c>
      <c r="C733" s="137" t="s">
        <v>226</v>
      </c>
      <c r="D733" s="137" t="s">
        <v>105</v>
      </c>
      <c r="E733" s="138">
        <v>45260</v>
      </c>
      <c r="F733" s="139">
        <v>0</v>
      </c>
      <c r="G733" s="137" t="s">
        <v>223</v>
      </c>
      <c r="H733" s="139">
        <v>0</v>
      </c>
      <c r="I733" s="139">
        <v>0</v>
      </c>
      <c r="J733" s="139">
        <v>0</v>
      </c>
      <c r="K733" s="139">
        <v>2122.6999999999998</v>
      </c>
      <c r="L733" s="139">
        <v>2161.4499999999998</v>
      </c>
      <c r="M733" s="139">
        <v>0</v>
      </c>
      <c r="N733" s="139">
        <v>0</v>
      </c>
      <c r="O733" s="139">
        <v>0</v>
      </c>
      <c r="P733" s="139">
        <v>0</v>
      </c>
      <c r="Q733" s="138">
        <v>45170</v>
      </c>
      <c r="AR733">
        <f t="shared" si="48"/>
        <v>0</v>
      </c>
      <c r="AS733">
        <f t="shared" si="49"/>
        <v>0</v>
      </c>
      <c r="AT733">
        <f t="shared" si="50"/>
        <v>0</v>
      </c>
    </row>
    <row r="734" spans="2:46" ht="15.75" customHeight="1" thickBot="1">
      <c r="B734" t="str">
        <f t="shared" si="47"/>
        <v>DEEPAKNTR4517045197</v>
      </c>
      <c r="C734" s="137" t="s">
        <v>226</v>
      </c>
      <c r="D734" s="137" t="s">
        <v>106</v>
      </c>
      <c r="E734" s="138">
        <v>45197</v>
      </c>
      <c r="F734" s="139">
        <v>0</v>
      </c>
      <c r="G734" s="137" t="s">
        <v>223</v>
      </c>
      <c r="H734" s="139">
        <v>2232.9</v>
      </c>
      <c r="I734" s="139">
        <v>2246.4499999999998</v>
      </c>
      <c r="J734" s="139">
        <v>2220.1</v>
      </c>
      <c r="K734" s="139">
        <v>2241.6999999999998</v>
      </c>
      <c r="L734" s="139">
        <v>2241.6999999999998</v>
      </c>
      <c r="M734" s="139">
        <v>1723</v>
      </c>
      <c r="N734" s="139">
        <v>11546.58</v>
      </c>
      <c r="O734" s="139">
        <v>2703000</v>
      </c>
      <c r="P734" s="140">
        <v>55500</v>
      </c>
      <c r="Q734" s="138">
        <v>45170</v>
      </c>
      <c r="AR734">
        <f t="shared" si="48"/>
        <v>2733300</v>
      </c>
      <c r="AS734">
        <f t="shared" si="49"/>
        <v>56400</v>
      </c>
      <c r="AT734">
        <f t="shared" si="50"/>
        <v>2676900</v>
      </c>
    </row>
    <row r="735" spans="2:46" ht="15.75" customHeight="1" thickBot="1">
      <c r="B735" t="str">
        <f t="shared" si="47"/>
        <v>DEEPAKNTR4517045225</v>
      </c>
      <c r="C735" s="137" t="s">
        <v>226</v>
      </c>
      <c r="D735" s="137" t="s">
        <v>106</v>
      </c>
      <c r="E735" s="138">
        <v>45225</v>
      </c>
      <c r="F735" s="139">
        <v>0</v>
      </c>
      <c r="G735" s="137" t="s">
        <v>223</v>
      </c>
      <c r="H735" s="139">
        <v>2235.25</v>
      </c>
      <c r="I735" s="139">
        <v>2252.15</v>
      </c>
      <c r="J735" s="139">
        <v>2231</v>
      </c>
      <c r="K735" s="139">
        <v>2249.5500000000002</v>
      </c>
      <c r="L735" s="139">
        <v>2249.5500000000002</v>
      </c>
      <c r="M735" s="139">
        <v>29</v>
      </c>
      <c r="N735" s="139">
        <v>194.95</v>
      </c>
      <c r="O735" s="139">
        <v>30300</v>
      </c>
      <c r="P735" s="139">
        <v>900</v>
      </c>
      <c r="Q735" s="138">
        <v>45170</v>
      </c>
      <c r="AR735">
        <f t="shared" si="48"/>
        <v>0</v>
      </c>
      <c r="AS735">
        <f t="shared" si="49"/>
        <v>0</v>
      </c>
      <c r="AT735">
        <f t="shared" si="50"/>
        <v>0</v>
      </c>
    </row>
    <row r="736" spans="2:46" ht="15.75" customHeight="1" thickBot="1">
      <c r="B736" t="str">
        <f t="shared" si="47"/>
        <v>DEEPAKNTR4517045260</v>
      </c>
      <c r="C736" s="137" t="s">
        <v>226</v>
      </c>
      <c r="D736" s="137" t="s">
        <v>106</v>
      </c>
      <c r="E736" s="138">
        <v>45260</v>
      </c>
      <c r="F736" s="139">
        <v>0</v>
      </c>
      <c r="G736" s="137" t="s">
        <v>223</v>
      </c>
      <c r="H736" s="139">
        <v>0</v>
      </c>
      <c r="I736" s="139">
        <v>0</v>
      </c>
      <c r="J736" s="139">
        <v>0</v>
      </c>
      <c r="K736" s="139">
        <v>2260.0500000000002</v>
      </c>
      <c r="L736" s="139">
        <v>2265.6999999999998</v>
      </c>
      <c r="M736" s="139">
        <v>0</v>
      </c>
      <c r="N736" s="139">
        <v>0</v>
      </c>
      <c r="O736" s="139">
        <v>0</v>
      </c>
      <c r="P736" s="139">
        <v>0</v>
      </c>
      <c r="Q736" s="138">
        <v>45170</v>
      </c>
      <c r="AR736">
        <f t="shared" si="48"/>
        <v>0</v>
      </c>
      <c r="AS736">
        <f t="shared" si="49"/>
        <v>0</v>
      </c>
      <c r="AT736">
        <f t="shared" si="50"/>
        <v>0</v>
      </c>
    </row>
    <row r="737" spans="2:46" ht="15.75" customHeight="1" thickBot="1">
      <c r="B737" t="str">
        <f t="shared" si="47"/>
        <v>DELTACORP4517045197</v>
      </c>
      <c r="C737" s="137" t="s">
        <v>226</v>
      </c>
      <c r="D737" s="137" t="s">
        <v>107</v>
      </c>
      <c r="E737" s="138">
        <v>45197</v>
      </c>
      <c r="F737" s="139">
        <v>0</v>
      </c>
      <c r="G737" s="137" t="s">
        <v>223</v>
      </c>
      <c r="H737" s="139">
        <v>182.75</v>
      </c>
      <c r="I737" s="139">
        <v>184.7</v>
      </c>
      <c r="J737" s="139">
        <v>181.9</v>
      </c>
      <c r="K737" s="139">
        <v>184.15</v>
      </c>
      <c r="L737" s="139">
        <v>184.15</v>
      </c>
      <c r="M737" s="139">
        <v>1103</v>
      </c>
      <c r="N737" s="139">
        <v>5670.55</v>
      </c>
      <c r="O737" s="139">
        <v>12692400</v>
      </c>
      <c r="P737" s="140">
        <v>814800</v>
      </c>
      <c r="Q737" s="138">
        <v>45170</v>
      </c>
      <c r="AR737">
        <f t="shared" si="48"/>
        <v>13406400</v>
      </c>
      <c r="AS737">
        <f t="shared" si="49"/>
        <v>884800</v>
      </c>
      <c r="AT737">
        <f t="shared" si="50"/>
        <v>12521600</v>
      </c>
    </row>
    <row r="738" spans="2:46" ht="15.75" customHeight="1" thickBot="1">
      <c r="B738" t="str">
        <f t="shared" si="47"/>
        <v>DELTACORP4517045225</v>
      </c>
      <c r="C738" s="137" t="s">
        <v>226</v>
      </c>
      <c r="D738" s="137" t="s">
        <v>107</v>
      </c>
      <c r="E738" s="138">
        <v>45225</v>
      </c>
      <c r="F738" s="139">
        <v>0</v>
      </c>
      <c r="G738" s="137" t="s">
        <v>223</v>
      </c>
      <c r="H738" s="139">
        <v>183.95</v>
      </c>
      <c r="I738" s="139">
        <v>185.75</v>
      </c>
      <c r="J738" s="139">
        <v>183.95</v>
      </c>
      <c r="K738" s="139">
        <v>185.35</v>
      </c>
      <c r="L738" s="139">
        <v>185.35</v>
      </c>
      <c r="M738" s="139">
        <v>51</v>
      </c>
      <c r="N738" s="139">
        <v>263.89999999999998</v>
      </c>
      <c r="O738" s="139">
        <v>702800</v>
      </c>
      <c r="P738" s="140">
        <v>58800</v>
      </c>
      <c r="Q738" s="138">
        <v>45170</v>
      </c>
      <c r="AR738">
        <f t="shared" si="48"/>
        <v>0</v>
      </c>
      <c r="AS738">
        <f t="shared" si="49"/>
        <v>0</v>
      </c>
      <c r="AT738">
        <f t="shared" si="50"/>
        <v>0</v>
      </c>
    </row>
    <row r="739" spans="2:46" ht="15.75" customHeight="1" thickBot="1">
      <c r="B739" t="str">
        <f t="shared" si="47"/>
        <v>DELTACORP4517045260</v>
      </c>
      <c r="C739" s="137" t="s">
        <v>226</v>
      </c>
      <c r="D739" s="137" t="s">
        <v>107</v>
      </c>
      <c r="E739" s="138">
        <v>45260</v>
      </c>
      <c r="F739" s="139">
        <v>0</v>
      </c>
      <c r="G739" s="137" t="s">
        <v>223</v>
      </c>
      <c r="H739" s="139">
        <v>186</v>
      </c>
      <c r="I739" s="139">
        <v>186.85</v>
      </c>
      <c r="J739" s="139">
        <v>186</v>
      </c>
      <c r="K739" s="139">
        <v>186.55</v>
      </c>
      <c r="L739" s="139">
        <v>186</v>
      </c>
      <c r="M739" s="139">
        <v>4</v>
      </c>
      <c r="N739" s="139">
        <v>20.88</v>
      </c>
      <c r="O739" s="139">
        <v>11200</v>
      </c>
      <c r="P739" s="140">
        <v>11200</v>
      </c>
      <c r="Q739" s="138">
        <v>45170</v>
      </c>
      <c r="AR739">
        <f t="shared" si="48"/>
        <v>0</v>
      </c>
      <c r="AS739">
        <f t="shared" si="49"/>
        <v>0</v>
      </c>
      <c r="AT739">
        <f t="shared" si="50"/>
        <v>0</v>
      </c>
    </row>
    <row r="740" spans="2:46" ht="15.75" customHeight="1" thickBot="1">
      <c r="B740" t="str">
        <f t="shared" si="47"/>
        <v>DIVISLAB4517045197</v>
      </c>
      <c r="C740" s="137" t="s">
        <v>226</v>
      </c>
      <c r="D740" s="137" t="s">
        <v>63</v>
      </c>
      <c r="E740" s="138">
        <v>45197</v>
      </c>
      <c r="F740" s="139">
        <v>0</v>
      </c>
      <c r="G740" s="137" t="s">
        <v>223</v>
      </c>
      <c r="H740" s="139">
        <v>3604.9</v>
      </c>
      <c r="I740" s="139">
        <v>3623</v>
      </c>
      <c r="J740" s="139">
        <v>3555</v>
      </c>
      <c r="K740" s="139">
        <v>3612.9</v>
      </c>
      <c r="L740" s="139">
        <v>3612.9</v>
      </c>
      <c r="M740" s="139">
        <v>3032</v>
      </c>
      <c r="N740" s="139">
        <v>21802.28</v>
      </c>
      <c r="O740" s="139">
        <v>2380600</v>
      </c>
      <c r="P740" s="140">
        <v>-31000</v>
      </c>
      <c r="Q740" s="138">
        <v>45170</v>
      </c>
      <c r="AR740">
        <f t="shared" si="48"/>
        <v>2415600</v>
      </c>
      <c r="AS740">
        <f t="shared" si="49"/>
        <v>-21600</v>
      </c>
      <c r="AT740">
        <f t="shared" si="50"/>
        <v>2437200</v>
      </c>
    </row>
    <row r="741" spans="2:46" ht="15.75" customHeight="1" thickBot="1">
      <c r="B741" t="str">
        <f t="shared" si="47"/>
        <v>DIVISLAB4517045225</v>
      </c>
      <c r="C741" s="137" t="s">
        <v>226</v>
      </c>
      <c r="D741" s="137" t="s">
        <v>63</v>
      </c>
      <c r="E741" s="138">
        <v>45225</v>
      </c>
      <c r="F741" s="139">
        <v>0</v>
      </c>
      <c r="G741" s="137" t="s">
        <v>223</v>
      </c>
      <c r="H741" s="139">
        <v>3619</v>
      </c>
      <c r="I741" s="139">
        <v>3638.5</v>
      </c>
      <c r="J741" s="139">
        <v>3560.3</v>
      </c>
      <c r="K741" s="139">
        <v>3630.8</v>
      </c>
      <c r="L741" s="139">
        <v>3630.8</v>
      </c>
      <c r="M741" s="139">
        <v>175</v>
      </c>
      <c r="N741" s="139">
        <v>1262.08</v>
      </c>
      <c r="O741" s="139">
        <v>34600</v>
      </c>
      <c r="P741" s="140">
        <v>9000</v>
      </c>
      <c r="Q741" s="138">
        <v>45170</v>
      </c>
      <c r="AR741">
        <f t="shared" si="48"/>
        <v>0</v>
      </c>
      <c r="AS741">
        <f t="shared" si="49"/>
        <v>0</v>
      </c>
      <c r="AT741">
        <f t="shared" si="50"/>
        <v>0</v>
      </c>
    </row>
    <row r="742" spans="2:46" ht="15.75" customHeight="1" thickBot="1">
      <c r="B742" t="str">
        <f t="shared" si="47"/>
        <v>DIVISLAB4517045260</v>
      </c>
      <c r="C742" s="137" t="s">
        <v>226</v>
      </c>
      <c r="D742" s="137" t="s">
        <v>63</v>
      </c>
      <c r="E742" s="138">
        <v>45260</v>
      </c>
      <c r="F742" s="139">
        <v>0</v>
      </c>
      <c r="G742" s="137" t="s">
        <v>223</v>
      </c>
      <c r="H742" s="139">
        <v>3600</v>
      </c>
      <c r="I742" s="139">
        <v>3600</v>
      </c>
      <c r="J742" s="139">
        <v>3587.7</v>
      </c>
      <c r="K742" s="139">
        <v>3587.7</v>
      </c>
      <c r="L742" s="139">
        <v>3653.35</v>
      </c>
      <c r="M742" s="139">
        <v>2</v>
      </c>
      <c r="N742" s="139">
        <v>14.37</v>
      </c>
      <c r="O742" s="139">
        <v>400</v>
      </c>
      <c r="P742" s="139">
        <v>400</v>
      </c>
      <c r="Q742" s="138">
        <v>45170</v>
      </c>
      <c r="AR742">
        <f t="shared" si="48"/>
        <v>0</v>
      </c>
      <c r="AS742">
        <f t="shared" si="49"/>
        <v>0</v>
      </c>
      <c r="AT742">
        <f t="shared" si="50"/>
        <v>0</v>
      </c>
    </row>
    <row r="743" spans="2:46" ht="15.75" customHeight="1" thickBot="1">
      <c r="B743" t="str">
        <f t="shared" si="47"/>
        <v>DIXON4517045197</v>
      </c>
      <c r="C743" s="137" t="s">
        <v>226</v>
      </c>
      <c r="D743" s="137" t="s">
        <v>108</v>
      </c>
      <c r="E743" s="138">
        <v>45197</v>
      </c>
      <c r="F743" s="139">
        <v>0</v>
      </c>
      <c r="G743" s="137" t="s">
        <v>223</v>
      </c>
      <c r="H743" s="139">
        <v>5038</v>
      </c>
      <c r="I743" s="139">
        <v>5197.7</v>
      </c>
      <c r="J743" s="139">
        <v>5014.6499999999996</v>
      </c>
      <c r="K743" s="139">
        <v>5085.7</v>
      </c>
      <c r="L743" s="139">
        <v>5085.7</v>
      </c>
      <c r="M743" s="139">
        <v>5061</v>
      </c>
      <c r="N743" s="139">
        <v>51700.95</v>
      </c>
      <c r="O743" s="139">
        <v>1396400</v>
      </c>
      <c r="P743" s="140">
        <v>5200</v>
      </c>
      <c r="Q743" s="138">
        <v>45170</v>
      </c>
      <c r="AR743">
        <f t="shared" si="48"/>
        <v>1418200</v>
      </c>
      <c r="AS743">
        <f t="shared" si="49"/>
        <v>10000</v>
      </c>
      <c r="AT743">
        <f t="shared" si="50"/>
        <v>1408200</v>
      </c>
    </row>
    <row r="744" spans="2:46" ht="15.75" customHeight="1" thickBot="1">
      <c r="B744" t="str">
        <f t="shared" si="47"/>
        <v>DIXON4517045225</v>
      </c>
      <c r="C744" s="137" t="s">
        <v>226</v>
      </c>
      <c r="D744" s="137" t="s">
        <v>108</v>
      </c>
      <c r="E744" s="138">
        <v>45225</v>
      </c>
      <c r="F744" s="139">
        <v>0</v>
      </c>
      <c r="G744" s="137" t="s">
        <v>223</v>
      </c>
      <c r="H744" s="139">
        <v>5025.75</v>
      </c>
      <c r="I744" s="139">
        <v>5208.55</v>
      </c>
      <c r="J744" s="139">
        <v>5025.75</v>
      </c>
      <c r="K744" s="139">
        <v>5099.05</v>
      </c>
      <c r="L744" s="139">
        <v>5099.05</v>
      </c>
      <c r="M744" s="139">
        <v>185</v>
      </c>
      <c r="N744" s="139">
        <v>1897.35</v>
      </c>
      <c r="O744" s="139">
        <v>21200</v>
      </c>
      <c r="P744" s="140">
        <v>4200</v>
      </c>
      <c r="Q744" s="138">
        <v>45170</v>
      </c>
      <c r="AR744">
        <f t="shared" si="48"/>
        <v>0</v>
      </c>
      <c r="AS744">
        <f t="shared" si="49"/>
        <v>0</v>
      </c>
      <c r="AT744">
        <f t="shared" si="50"/>
        <v>0</v>
      </c>
    </row>
    <row r="745" spans="2:46" ht="15.75" customHeight="1" thickBot="1">
      <c r="B745" t="str">
        <f t="shared" si="47"/>
        <v>DIXON4517045260</v>
      </c>
      <c r="C745" s="137" t="s">
        <v>226</v>
      </c>
      <c r="D745" s="137" t="s">
        <v>108</v>
      </c>
      <c r="E745" s="138">
        <v>45260</v>
      </c>
      <c r="F745" s="139">
        <v>0</v>
      </c>
      <c r="G745" s="137" t="s">
        <v>223</v>
      </c>
      <c r="H745" s="139">
        <v>5177.25</v>
      </c>
      <c r="I745" s="139">
        <v>5221.8500000000004</v>
      </c>
      <c r="J745" s="139">
        <v>5061.3999999999996</v>
      </c>
      <c r="K745" s="139">
        <v>5061.3999999999996</v>
      </c>
      <c r="L745" s="139">
        <v>5061.3999999999996</v>
      </c>
      <c r="M745" s="139">
        <v>6</v>
      </c>
      <c r="N745" s="139">
        <v>61.96</v>
      </c>
      <c r="O745" s="139">
        <v>600</v>
      </c>
      <c r="P745" s="139">
        <v>600</v>
      </c>
      <c r="Q745" s="138">
        <v>45170</v>
      </c>
      <c r="AR745">
        <f t="shared" si="48"/>
        <v>0</v>
      </c>
      <c r="AS745">
        <f t="shared" si="49"/>
        <v>0</v>
      </c>
      <c r="AT745">
        <f t="shared" si="50"/>
        <v>0</v>
      </c>
    </row>
    <row r="746" spans="2:46" ht="15.75" customHeight="1" thickBot="1">
      <c r="B746" t="str">
        <f t="shared" si="47"/>
        <v>DLF4517045197</v>
      </c>
      <c r="C746" s="137" t="s">
        <v>226</v>
      </c>
      <c r="D746" s="137" t="s">
        <v>109</v>
      </c>
      <c r="E746" s="138">
        <v>45197</v>
      </c>
      <c r="F746" s="139">
        <v>0</v>
      </c>
      <c r="G746" s="137" t="s">
        <v>223</v>
      </c>
      <c r="H746" s="139">
        <v>506.4</v>
      </c>
      <c r="I746" s="139">
        <v>512.45000000000005</v>
      </c>
      <c r="J746" s="139">
        <v>502.6</v>
      </c>
      <c r="K746" s="139">
        <v>505.75</v>
      </c>
      <c r="L746" s="139">
        <v>505.75</v>
      </c>
      <c r="M746" s="139">
        <v>4477</v>
      </c>
      <c r="N746" s="139">
        <v>37494.699999999997</v>
      </c>
      <c r="O746" s="139">
        <v>37171200</v>
      </c>
      <c r="P746" s="140">
        <v>-650100</v>
      </c>
      <c r="Q746" s="138">
        <v>45170</v>
      </c>
      <c r="AR746">
        <f t="shared" si="48"/>
        <v>37512750</v>
      </c>
      <c r="AS746">
        <f t="shared" si="49"/>
        <v>-620400</v>
      </c>
      <c r="AT746">
        <f t="shared" si="50"/>
        <v>38133150</v>
      </c>
    </row>
    <row r="747" spans="2:46" ht="15.75" customHeight="1" thickBot="1">
      <c r="B747" t="str">
        <f t="shared" si="47"/>
        <v>DLF4517045225</v>
      </c>
      <c r="C747" s="137" t="s">
        <v>226</v>
      </c>
      <c r="D747" s="137" t="s">
        <v>109</v>
      </c>
      <c r="E747" s="138">
        <v>45225</v>
      </c>
      <c r="F747" s="139">
        <v>0</v>
      </c>
      <c r="G747" s="137" t="s">
        <v>223</v>
      </c>
      <c r="H747" s="139">
        <v>509.55</v>
      </c>
      <c r="I747" s="139">
        <v>515.5</v>
      </c>
      <c r="J747" s="139">
        <v>507.5</v>
      </c>
      <c r="K747" s="139">
        <v>509.05</v>
      </c>
      <c r="L747" s="139">
        <v>509.05</v>
      </c>
      <c r="M747" s="139">
        <v>149</v>
      </c>
      <c r="N747" s="139">
        <v>1256.71</v>
      </c>
      <c r="O747" s="139">
        <v>341550</v>
      </c>
      <c r="P747" s="140">
        <v>29700</v>
      </c>
      <c r="Q747" s="138">
        <v>45170</v>
      </c>
      <c r="AR747">
        <f t="shared" si="48"/>
        <v>0</v>
      </c>
      <c r="AS747">
        <f t="shared" si="49"/>
        <v>0</v>
      </c>
      <c r="AT747">
        <f t="shared" si="50"/>
        <v>0</v>
      </c>
    </row>
    <row r="748" spans="2:46" ht="15.75" customHeight="1" thickBot="1">
      <c r="B748" t="str">
        <f t="shared" si="47"/>
        <v>DLF4517045260</v>
      </c>
      <c r="C748" s="137" t="s">
        <v>226</v>
      </c>
      <c r="D748" s="137" t="s">
        <v>109</v>
      </c>
      <c r="E748" s="138">
        <v>45260</v>
      </c>
      <c r="F748" s="139">
        <v>0</v>
      </c>
      <c r="G748" s="137" t="s">
        <v>223</v>
      </c>
      <c r="H748" s="139">
        <v>0</v>
      </c>
      <c r="I748" s="139">
        <v>0</v>
      </c>
      <c r="J748" s="139">
        <v>0</v>
      </c>
      <c r="K748" s="139">
        <v>513.20000000000005</v>
      </c>
      <c r="L748" s="139">
        <v>512.25</v>
      </c>
      <c r="M748" s="139">
        <v>0</v>
      </c>
      <c r="N748" s="139">
        <v>0</v>
      </c>
      <c r="O748" s="139">
        <v>0</v>
      </c>
      <c r="P748" s="139">
        <v>0</v>
      </c>
      <c r="Q748" s="138">
        <v>45170</v>
      </c>
      <c r="AR748">
        <f t="shared" si="48"/>
        <v>0</v>
      </c>
      <c r="AS748">
        <f t="shared" si="49"/>
        <v>0</v>
      </c>
      <c r="AT748">
        <f t="shared" si="50"/>
        <v>0</v>
      </c>
    </row>
    <row r="749" spans="2:46" ht="15.75" customHeight="1" thickBot="1">
      <c r="B749" t="str">
        <f t="shared" si="47"/>
        <v>DRREDDY4517045197</v>
      </c>
      <c r="C749" s="137" t="s">
        <v>226</v>
      </c>
      <c r="D749" s="137" t="s">
        <v>52</v>
      </c>
      <c r="E749" s="138">
        <v>45197</v>
      </c>
      <c r="F749" s="139">
        <v>0</v>
      </c>
      <c r="G749" s="137" t="s">
        <v>223</v>
      </c>
      <c r="H749" s="139">
        <v>5658.6</v>
      </c>
      <c r="I749" s="139">
        <v>5659.95</v>
      </c>
      <c r="J749" s="139">
        <v>5571.8</v>
      </c>
      <c r="K749" s="139">
        <v>5603.1</v>
      </c>
      <c r="L749" s="139">
        <v>5603.1</v>
      </c>
      <c r="M749" s="139">
        <v>3792</v>
      </c>
      <c r="N749" s="139">
        <v>26581.63</v>
      </c>
      <c r="O749" s="139">
        <v>2872750</v>
      </c>
      <c r="P749" s="140">
        <v>-50750</v>
      </c>
      <c r="Q749" s="138">
        <v>45170</v>
      </c>
      <c r="AR749">
        <f t="shared" si="48"/>
        <v>2898250</v>
      </c>
      <c r="AS749">
        <f t="shared" si="49"/>
        <v>-48625</v>
      </c>
      <c r="AT749">
        <f t="shared" si="50"/>
        <v>2946875</v>
      </c>
    </row>
    <row r="750" spans="2:46" ht="15.75" customHeight="1" thickBot="1">
      <c r="B750" t="str">
        <f t="shared" si="47"/>
        <v>DRREDDY4517045225</v>
      </c>
      <c r="C750" s="137" t="s">
        <v>226</v>
      </c>
      <c r="D750" s="137" t="s">
        <v>52</v>
      </c>
      <c r="E750" s="138">
        <v>45225</v>
      </c>
      <c r="F750" s="139">
        <v>0</v>
      </c>
      <c r="G750" s="137" t="s">
        <v>223</v>
      </c>
      <c r="H750" s="139">
        <v>5687.15</v>
      </c>
      <c r="I750" s="139">
        <v>5689</v>
      </c>
      <c r="J750" s="139">
        <v>5611.6</v>
      </c>
      <c r="K750" s="139">
        <v>5642.85</v>
      </c>
      <c r="L750" s="139">
        <v>5642.85</v>
      </c>
      <c r="M750" s="139">
        <v>72</v>
      </c>
      <c r="N750" s="139">
        <v>507.92</v>
      </c>
      <c r="O750" s="139">
        <v>24500</v>
      </c>
      <c r="P750" s="140">
        <v>1125</v>
      </c>
      <c r="Q750" s="138">
        <v>45170</v>
      </c>
      <c r="AR750">
        <f t="shared" si="48"/>
        <v>0</v>
      </c>
      <c r="AS750">
        <f t="shared" si="49"/>
        <v>0</v>
      </c>
      <c r="AT750">
        <f t="shared" si="50"/>
        <v>0</v>
      </c>
    </row>
    <row r="751" spans="2:46" ht="15.75" customHeight="1" thickBot="1">
      <c r="B751" t="str">
        <f t="shared" si="47"/>
        <v>DRREDDY4517045260</v>
      </c>
      <c r="C751" s="137" t="s">
        <v>226</v>
      </c>
      <c r="D751" s="137" t="s">
        <v>52</v>
      </c>
      <c r="E751" s="138">
        <v>45260</v>
      </c>
      <c r="F751" s="139">
        <v>0</v>
      </c>
      <c r="G751" s="137" t="s">
        <v>223</v>
      </c>
      <c r="H751" s="139">
        <v>5661.15</v>
      </c>
      <c r="I751" s="139">
        <v>5670</v>
      </c>
      <c r="J751" s="139">
        <v>5652.95</v>
      </c>
      <c r="K751" s="139">
        <v>5668.55</v>
      </c>
      <c r="L751" s="139">
        <v>5668.55</v>
      </c>
      <c r="M751" s="139">
        <v>9</v>
      </c>
      <c r="N751" s="139">
        <v>63.68</v>
      </c>
      <c r="O751" s="139">
        <v>1000</v>
      </c>
      <c r="P751" s="140">
        <v>1000</v>
      </c>
      <c r="Q751" s="138">
        <v>45170</v>
      </c>
      <c r="AR751">
        <f t="shared" si="48"/>
        <v>0</v>
      </c>
      <c r="AS751">
        <f t="shared" si="49"/>
        <v>0</v>
      </c>
      <c r="AT751">
        <f t="shared" si="50"/>
        <v>0</v>
      </c>
    </row>
    <row r="752" spans="2:46" ht="15.75" customHeight="1" thickBot="1">
      <c r="B752" t="str">
        <f t="shared" si="47"/>
        <v>EICHERMOT4517045197</v>
      </c>
      <c r="C752" s="137" t="s">
        <v>226</v>
      </c>
      <c r="D752" s="137" t="s">
        <v>62</v>
      </c>
      <c r="E752" s="138">
        <v>45197</v>
      </c>
      <c r="F752" s="139">
        <v>0</v>
      </c>
      <c r="G752" s="137" t="s">
        <v>223</v>
      </c>
      <c r="H752" s="139">
        <v>3357.95</v>
      </c>
      <c r="I752" s="139">
        <v>3429.85</v>
      </c>
      <c r="J752" s="139">
        <v>3345.05</v>
      </c>
      <c r="K752" s="139">
        <v>3420.15</v>
      </c>
      <c r="L752" s="139">
        <v>3420.15</v>
      </c>
      <c r="M752" s="139">
        <v>7147</v>
      </c>
      <c r="N752" s="139">
        <v>42409.45</v>
      </c>
      <c r="O752" s="139">
        <v>3721550</v>
      </c>
      <c r="P752" s="140">
        <v>-112000</v>
      </c>
      <c r="Q752" s="138">
        <v>45170</v>
      </c>
      <c r="AR752">
        <f t="shared" si="48"/>
        <v>3751475</v>
      </c>
      <c r="AS752">
        <f t="shared" si="49"/>
        <v>-107275</v>
      </c>
      <c r="AT752">
        <f t="shared" si="50"/>
        <v>3858750</v>
      </c>
    </row>
    <row r="753" spans="2:46" ht="15.75" customHeight="1" thickBot="1">
      <c r="B753" t="str">
        <f t="shared" si="47"/>
        <v>EICHERMOT4517045225</v>
      </c>
      <c r="C753" s="137" t="s">
        <v>226</v>
      </c>
      <c r="D753" s="137" t="s">
        <v>62</v>
      </c>
      <c r="E753" s="138">
        <v>45225</v>
      </c>
      <c r="F753" s="139">
        <v>0</v>
      </c>
      <c r="G753" s="137" t="s">
        <v>223</v>
      </c>
      <c r="H753" s="139">
        <v>3385</v>
      </c>
      <c r="I753" s="139">
        <v>3449.15</v>
      </c>
      <c r="J753" s="139">
        <v>3366.2</v>
      </c>
      <c r="K753" s="139">
        <v>3438.75</v>
      </c>
      <c r="L753" s="139">
        <v>3438.75</v>
      </c>
      <c r="M753" s="139">
        <v>145</v>
      </c>
      <c r="N753" s="139">
        <v>866.02</v>
      </c>
      <c r="O753" s="139">
        <v>29575</v>
      </c>
      <c r="P753" s="140">
        <v>4375</v>
      </c>
      <c r="Q753" s="138">
        <v>45170</v>
      </c>
      <c r="AR753">
        <f t="shared" si="48"/>
        <v>0</v>
      </c>
      <c r="AS753">
        <f t="shared" si="49"/>
        <v>0</v>
      </c>
      <c r="AT753">
        <f t="shared" si="50"/>
        <v>0</v>
      </c>
    </row>
    <row r="754" spans="2:46" ht="15.75" customHeight="1" thickBot="1">
      <c r="B754" t="str">
        <f t="shared" si="47"/>
        <v>EICHERMOT4517045260</v>
      </c>
      <c r="C754" s="137" t="s">
        <v>226</v>
      </c>
      <c r="D754" s="137" t="s">
        <v>62</v>
      </c>
      <c r="E754" s="138">
        <v>45260</v>
      </c>
      <c r="F754" s="139">
        <v>0</v>
      </c>
      <c r="G754" s="137" t="s">
        <v>223</v>
      </c>
      <c r="H754" s="139">
        <v>3400</v>
      </c>
      <c r="I754" s="139">
        <v>3460</v>
      </c>
      <c r="J754" s="139">
        <v>3400</v>
      </c>
      <c r="K754" s="139">
        <v>3460</v>
      </c>
      <c r="L754" s="139">
        <v>3460</v>
      </c>
      <c r="M754" s="139">
        <v>2</v>
      </c>
      <c r="N754" s="139">
        <v>12</v>
      </c>
      <c r="O754" s="139">
        <v>350</v>
      </c>
      <c r="P754" s="139">
        <v>350</v>
      </c>
      <c r="Q754" s="138">
        <v>45170</v>
      </c>
      <c r="AR754">
        <f t="shared" si="48"/>
        <v>0</v>
      </c>
      <c r="AS754">
        <f t="shared" si="49"/>
        <v>0</v>
      </c>
      <c r="AT754">
        <f t="shared" si="50"/>
        <v>0</v>
      </c>
    </row>
    <row r="755" spans="2:46" ht="15.75" customHeight="1" thickBot="1">
      <c r="B755" t="str">
        <f t="shared" si="47"/>
        <v>ESCORTS4517045197</v>
      </c>
      <c r="C755" s="137" t="s">
        <v>226</v>
      </c>
      <c r="D755" s="137" t="s">
        <v>110</v>
      </c>
      <c r="E755" s="138">
        <v>45197</v>
      </c>
      <c r="F755" s="139">
        <v>0</v>
      </c>
      <c r="G755" s="137" t="s">
        <v>223</v>
      </c>
      <c r="H755" s="139">
        <v>3150.05</v>
      </c>
      <c r="I755" s="139">
        <v>3207</v>
      </c>
      <c r="J755" s="139">
        <v>3079.95</v>
      </c>
      <c r="K755" s="139">
        <v>3156.4</v>
      </c>
      <c r="L755" s="139">
        <v>3156.4</v>
      </c>
      <c r="M755" s="139">
        <v>3997</v>
      </c>
      <c r="N755" s="139">
        <v>34737.83</v>
      </c>
      <c r="O755" s="139">
        <v>1414875</v>
      </c>
      <c r="P755" s="140">
        <v>198000</v>
      </c>
      <c r="Q755" s="138">
        <v>45170</v>
      </c>
      <c r="AR755">
        <f t="shared" si="48"/>
        <v>1443200</v>
      </c>
      <c r="AS755">
        <f t="shared" si="49"/>
        <v>202675</v>
      </c>
      <c r="AT755">
        <f t="shared" si="50"/>
        <v>1240525</v>
      </c>
    </row>
    <row r="756" spans="2:46" ht="15.75" customHeight="1" thickBot="1">
      <c r="B756" t="str">
        <f t="shared" si="47"/>
        <v>ESCORTS4517045225</v>
      </c>
      <c r="C756" s="137" t="s">
        <v>226</v>
      </c>
      <c r="D756" s="137" t="s">
        <v>110</v>
      </c>
      <c r="E756" s="138">
        <v>45225</v>
      </c>
      <c r="F756" s="139">
        <v>0</v>
      </c>
      <c r="G756" s="137" t="s">
        <v>223</v>
      </c>
      <c r="H756" s="139">
        <v>3159</v>
      </c>
      <c r="I756" s="139">
        <v>3200</v>
      </c>
      <c r="J756" s="139">
        <v>3139.9</v>
      </c>
      <c r="K756" s="139">
        <v>3159.9</v>
      </c>
      <c r="L756" s="139">
        <v>3159.9</v>
      </c>
      <c r="M756" s="139">
        <v>55</v>
      </c>
      <c r="N756" s="139">
        <v>479.52</v>
      </c>
      <c r="O756" s="139">
        <v>27775</v>
      </c>
      <c r="P756" s="140">
        <v>4125</v>
      </c>
      <c r="Q756" s="138">
        <v>45170</v>
      </c>
      <c r="AR756" s="76">
        <f t="shared" si="48"/>
        <v>0</v>
      </c>
      <c r="AS756">
        <f t="shared" si="49"/>
        <v>0</v>
      </c>
      <c r="AT756" s="76">
        <f t="shared" si="50"/>
        <v>0</v>
      </c>
    </row>
    <row r="757" spans="2:46" ht="15.75" customHeight="1" thickBot="1">
      <c r="B757" t="str">
        <f t="shared" si="47"/>
        <v>ESCORTS4517045260</v>
      </c>
      <c r="C757" s="137" t="s">
        <v>226</v>
      </c>
      <c r="D757" s="137" t="s">
        <v>110</v>
      </c>
      <c r="E757" s="138">
        <v>45260</v>
      </c>
      <c r="F757" s="139">
        <v>0</v>
      </c>
      <c r="G757" s="137" t="s">
        <v>223</v>
      </c>
      <c r="H757" s="139">
        <v>3175</v>
      </c>
      <c r="I757" s="139">
        <v>3175</v>
      </c>
      <c r="J757" s="139">
        <v>3175</v>
      </c>
      <c r="K757" s="139">
        <v>3175</v>
      </c>
      <c r="L757" s="139">
        <v>3189.85</v>
      </c>
      <c r="M757" s="139">
        <v>2</v>
      </c>
      <c r="N757" s="139">
        <v>17.46</v>
      </c>
      <c r="O757" s="141">
        <v>550</v>
      </c>
      <c r="P757" s="139">
        <v>550</v>
      </c>
      <c r="Q757" s="138">
        <v>45170</v>
      </c>
      <c r="AR757">
        <f t="shared" si="48"/>
        <v>0</v>
      </c>
      <c r="AS757">
        <f t="shared" si="49"/>
        <v>0</v>
      </c>
      <c r="AT757">
        <f t="shared" si="50"/>
        <v>0</v>
      </c>
    </row>
    <row r="758" spans="2:46" ht="15.75" customHeight="1" thickBot="1">
      <c r="B758" t="str">
        <f t="shared" si="47"/>
        <v>EXIDEIND4517045197</v>
      </c>
      <c r="C758" s="137" t="s">
        <v>226</v>
      </c>
      <c r="D758" s="137" t="s">
        <v>111</v>
      </c>
      <c r="E758" s="138">
        <v>45197</v>
      </c>
      <c r="F758" s="139">
        <v>0</v>
      </c>
      <c r="G758" s="137" t="s">
        <v>223</v>
      </c>
      <c r="H758" s="139">
        <v>269.8</v>
      </c>
      <c r="I758" s="139">
        <v>270.14999999999998</v>
      </c>
      <c r="J758" s="139">
        <v>265.60000000000002</v>
      </c>
      <c r="K758" s="139">
        <v>267.64999999999998</v>
      </c>
      <c r="L758" s="139">
        <v>267.64999999999998</v>
      </c>
      <c r="M758" s="139">
        <v>1110</v>
      </c>
      <c r="N758" s="139">
        <v>10693.23</v>
      </c>
      <c r="O758" s="139">
        <v>15660000</v>
      </c>
      <c r="P758" s="140">
        <v>655200</v>
      </c>
      <c r="Q758" s="138">
        <v>45170</v>
      </c>
      <c r="AR758">
        <f t="shared" si="48"/>
        <v>15991200</v>
      </c>
      <c r="AS758">
        <f t="shared" si="49"/>
        <v>687600</v>
      </c>
      <c r="AT758">
        <f t="shared" si="50"/>
        <v>15303600</v>
      </c>
    </row>
    <row r="759" spans="2:46" ht="15.75" customHeight="1" thickBot="1">
      <c r="B759" t="str">
        <f t="shared" si="47"/>
        <v>EXIDEIND4517045225</v>
      </c>
      <c r="C759" s="137" t="s">
        <v>226</v>
      </c>
      <c r="D759" s="137" t="s">
        <v>111</v>
      </c>
      <c r="E759" s="138">
        <v>45225</v>
      </c>
      <c r="F759" s="139">
        <v>0</v>
      </c>
      <c r="G759" s="137" t="s">
        <v>223</v>
      </c>
      <c r="H759" s="139">
        <v>271.2</v>
      </c>
      <c r="I759" s="139">
        <v>271.3</v>
      </c>
      <c r="J759" s="139">
        <v>268</v>
      </c>
      <c r="K759" s="139">
        <v>269.5</v>
      </c>
      <c r="L759" s="139">
        <v>269.5</v>
      </c>
      <c r="M759" s="139">
        <v>32</v>
      </c>
      <c r="N759" s="139">
        <v>310.27</v>
      </c>
      <c r="O759" s="139">
        <v>331200</v>
      </c>
      <c r="P759" s="140">
        <v>32400</v>
      </c>
      <c r="Q759" s="138">
        <v>45170</v>
      </c>
      <c r="AR759">
        <f t="shared" si="48"/>
        <v>0</v>
      </c>
      <c r="AS759">
        <f t="shared" si="49"/>
        <v>0</v>
      </c>
      <c r="AT759">
        <f t="shared" si="50"/>
        <v>0</v>
      </c>
    </row>
    <row r="760" spans="2:46" ht="15.75" customHeight="1" thickBot="1">
      <c r="B760" t="str">
        <f t="shared" si="47"/>
        <v>EXIDEIND4517045260</v>
      </c>
      <c r="C760" s="137" t="s">
        <v>226</v>
      </c>
      <c r="D760" s="137" t="s">
        <v>111</v>
      </c>
      <c r="E760" s="138">
        <v>45260</v>
      </c>
      <c r="F760" s="139">
        <v>0</v>
      </c>
      <c r="G760" s="137" t="s">
        <v>223</v>
      </c>
      <c r="H760" s="139">
        <v>0</v>
      </c>
      <c r="I760" s="139">
        <v>0</v>
      </c>
      <c r="J760" s="139">
        <v>0</v>
      </c>
      <c r="K760" s="139">
        <v>271.64999999999998</v>
      </c>
      <c r="L760" s="139">
        <v>270.5</v>
      </c>
      <c r="M760" s="139">
        <v>0</v>
      </c>
      <c r="N760" s="139">
        <v>0</v>
      </c>
      <c r="O760" s="139">
        <v>0</v>
      </c>
      <c r="P760" s="139">
        <v>0</v>
      </c>
      <c r="Q760" s="138">
        <v>45170</v>
      </c>
      <c r="AR760">
        <f t="shared" si="48"/>
        <v>0</v>
      </c>
      <c r="AS760">
        <f t="shared" si="49"/>
        <v>0</v>
      </c>
      <c r="AT760">
        <f t="shared" si="50"/>
        <v>0</v>
      </c>
    </row>
    <row r="761" spans="2:46" ht="15.75" customHeight="1" thickBot="1">
      <c r="B761" t="str">
        <f t="shared" si="47"/>
        <v>FEDERALBNK4517045197</v>
      </c>
      <c r="C761" s="137" t="s">
        <v>226</v>
      </c>
      <c r="D761" s="137" t="s">
        <v>112</v>
      </c>
      <c r="E761" s="138">
        <v>45197</v>
      </c>
      <c r="F761" s="139">
        <v>0</v>
      </c>
      <c r="G761" s="137" t="s">
        <v>223</v>
      </c>
      <c r="H761" s="139">
        <v>145.44999999999999</v>
      </c>
      <c r="I761" s="139">
        <v>145.5</v>
      </c>
      <c r="J761" s="139">
        <v>141.9</v>
      </c>
      <c r="K761" s="139">
        <v>144.44999999999999</v>
      </c>
      <c r="L761" s="139">
        <v>144.44999999999999</v>
      </c>
      <c r="M761" s="139">
        <v>6568</v>
      </c>
      <c r="N761" s="139">
        <v>47247.78</v>
      </c>
      <c r="O761" s="141">
        <v>125000000</v>
      </c>
      <c r="P761" s="140">
        <v>-5120000</v>
      </c>
      <c r="Q761" s="138">
        <v>45170</v>
      </c>
      <c r="AR761">
        <f t="shared" si="48"/>
        <v>127095000</v>
      </c>
      <c r="AS761">
        <f t="shared" si="49"/>
        <v>-4695000</v>
      </c>
      <c r="AT761">
        <f t="shared" si="50"/>
        <v>131790000</v>
      </c>
    </row>
    <row r="762" spans="2:46" ht="15.75" customHeight="1" thickBot="1">
      <c r="B762" t="str">
        <f t="shared" si="47"/>
        <v>FEDERALBNK4517045225</v>
      </c>
      <c r="C762" s="137" t="s">
        <v>226</v>
      </c>
      <c r="D762" s="137" t="s">
        <v>112</v>
      </c>
      <c r="E762" s="138">
        <v>45225</v>
      </c>
      <c r="F762" s="139">
        <v>0</v>
      </c>
      <c r="G762" s="137" t="s">
        <v>223</v>
      </c>
      <c r="H762" s="139">
        <v>146.05000000000001</v>
      </c>
      <c r="I762" s="139">
        <v>146.05000000000001</v>
      </c>
      <c r="J762" s="139">
        <v>143</v>
      </c>
      <c r="K762" s="139">
        <v>145.55000000000001</v>
      </c>
      <c r="L762" s="139">
        <v>145.55000000000001</v>
      </c>
      <c r="M762" s="139">
        <v>324</v>
      </c>
      <c r="N762" s="139">
        <v>2346.35</v>
      </c>
      <c r="O762" s="141">
        <v>2060000</v>
      </c>
      <c r="P762" s="140">
        <v>390000</v>
      </c>
      <c r="Q762" s="138">
        <v>45170</v>
      </c>
      <c r="AR762">
        <f t="shared" si="48"/>
        <v>0</v>
      </c>
      <c r="AS762">
        <f t="shared" si="49"/>
        <v>0</v>
      </c>
      <c r="AT762">
        <f t="shared" si="50"/>
        <v>0</v>
      </c>
    </row>
    <row r="763" spans="2:46" ht="15.75" customHeight="1" thickBot="1">
      <c r="B763" t="str">
        <f t="shared" si="47"/>
        <v>FEDERALBNK4517045260</v>
      </c>
      <c r="C763" s="137" t="s">
        <v>226</v>
      </c>
      <c r="D763" s="137" t="s">
        <v>112</v>
      </c>
      <c r="E763" s="138">
        <v>45260</v>
      </c>
      <c r="F763" s="139">
        <v>0</v>
      </c>
      <c r="G763" s="137" t="s">
        <v>223</v>
      </c>
      <c r="H763" s="139">
        <v>145</v>
      </c>
      <c r="I763" s="139">
        <v>146.6</v>
      </c>
      <c r="J763" s="139">
        <v>144.85</v>
      </c>
      <c r="K763" s="139">
        <v>146.4</v>
      </c>
      <c r="L763" s="139">
        <v>146.4</v>
      </c>
      <c r="M763" s="139">
        <v>9</v>
      </c>
      <c r="N763" s="139">
        <v>65.569999999999993</v>
      </c>
      <c r="O763" s="139">
        <v>35000</v>
      </c>
      <c r="P763" s="140">
        <v>35000</v>
      </c>
      <c r="Q763" s="138">
        <v>45170</v>
      </c>
      <c r="AR763">
        <f t="shared" si="48"/>
        <v>0</v>
      </c>
      <c r="AS763">
        <f t="shared" si="49"/>
        <v>0</v>
      </c>
      <c r="AT763">
        <f t="shared" si="50"/>
        <v>0</v>
      </c>
    </row>
    <row r="764" spans="2:46" ht="15.75" customHeight="1" thickBot="1">
      <c r="B764" t="str">
        <f t="shared" si="47"/>
        <v>GAIL4517045197</v>
      </c>
      <c r="C764" s="137" t="s">
        <v>226</v>
      </c>
      <c r="D764" s="137" t="s">
        <v>113</v>
      </c>
      <c r="E764" s="138">
        <v>45197</v>
      </c>
      <c r="F764" s="139">
        <v>0</v>
      </c>
      <c r="G764" s="137" t="s">
        <v>223</v>
      </c>
      <c r="H764" s="139">
        <v>117.15</v>
      </c>
      <c r="I764" s="139">
        <v>123.15</v>
      </c>
      <c r="J764" s="139">
        <v>116.25</v>
      </c>
      <c r="K764" s="139">
        <v>122.25</v>
      </c>
      <c r="L764" s="139">
        <v>122.25</v>
      </c>
      <c r="M764" s="139">
        <v>8246</v>
      </c>
      <c r="N764" s="139">
        <v>91002.05</v>
      </c>
      <c r="O764" s="141">
        <v>118000000</v>
      </c>
      <c r="P764" s="140">
        <v>6313500</v>
      </c>
      <c r="Q764" s="138">
        <v>45170</v>
      </c>
      <c r="AR764">
        <f t="shared" si="48"/>
        <v>121093850</v>
      </c>
      <c r="AS764">
        <f t="shared" si="49"/>
        <v>6889950</v>
      </c>
      <c r="AT764">
        <f t="shared" si="50"/>
        <v>114203900</v>
      </c>
    </row>
    <row r="765" spans="2:46" ht="15.75" customHeight="1" thickBot="1">
      <c r="B765" t="str">
        <f t="shared" si="47"/>
        <v>GAIL4517045225</v>
      </c>
      <c r="C765" s="137" t="s">
        <v>226</v>
      </c>
      <c r="D765" s="137" t="s">
        <v>113</v>
      </c>
      <c r="E765" s="138">
        <v>45225</v>
      </c>
      <c r="F765" s="139">
        <v>0</v>
      </c>
      <c r="G765" s="137" t="s">
        <v>223</v>
      </c>
      <c r="H765" s="139">
        <v>117.15</v>
      </c>
      <c r="I765" s="139">
        <v>123.85</v>
      </c>
      <c r="J765" s="139">
        <v>117.15</v>
      </c>
      <c r="K765" s="139">
        <v>123.1</v>
      </c>
      <c r="L765" s="139">
        <v>123.1</v>
      </c>
      <c r="M765" s="139">
        <v>386</v>
      </c>
      <c r="N765" s="139">
        <v>4298.4799999999996</v>
      </c>
      <c r="O765" s="141">
        <v>2920000</v>
      </c>
      <c r="P765" s="140">
        <v>402600</v>
      </c>
      <c r="Q765" s="138">
        <v>45170</v>
      </c>
      <c r="AR765" s="76">
        <f t="shared" si="48"/>
        <v>0</v>
      </c>
      <c r="AS765">
        <f t="shared" si="49"/>
        <v>0</v>
      </c>
      <c r="AT765" s="76">
        <f t="shared" si="50"/>
        <v>0</v>
      </c>
    </row>
    <row r="766" spans="2:46" ht="15.75" customHeight="1" thickBot="1">
      <c r="B766" t="str">
        <f t="shared" si="47"/>
        <v>GAIL4517045260</v>
      </c>
      <c r="C766" s="137" t="s">
        <v>226</v>
      </c>
      <c r="D766" s="137" t="s">
        <v>113</v>
      </c>
      <c r="E766" s="138">
        <v>45260</v>
      </c>
      <c r="F766" s="139">
        <v>0</v>
      </c>
      <c r="G766" s="137" t="s">
        <v>223</v>
      </c>
      <c r="H766" s="139">
        <v>120.2</v>
      </c>
      <c r="I766" s="139">
        <v>124.65</v>
      </c>
      <c r="J766" s="139">
        <v>120.2</v>
      </c>
      <c r="K766" s="139">
        <v>123.75</v>
      </c>
      <c r="L766" s="139">
        <v>123.75</v>
      </c>
      <c r="M766" s="139">
        <v>31</v>
      </c>
      <c r="N766" s="139">
        <v>348.1</v>
      </c>
      <c r="O766" s="139">
        <v>173850</v>
      </c>
      <c r="P766" s="140">
        <v>173850</v>
      </c>
      <c r="Q766" s="138">
        <v>45170</v>
      </c>
      <c r="AR766">
        <f t="shared" si="48"/>
        <v>0</v>
      </c>
      <c r="AS766">
        <f t="shared" si="49"/>
        <v>0</v>
      </c>
      <c r="AT766">
        <f t="shared" si="50"/>
        <v>0</v>
      </c>
    </row>
    <row r="767" spans="2:46" ht="15.75" customHeight="1" thickBot="1">
      <c r="B767" t="str">
        <f t="shared" si="47"/>
        <v>GLENMARK4517045197</v>
      </c>
      <c r="C767" s="137" t="s">
        <v>226</v>
      </c>
      <c r="D767" s="137" t="s">
        <v>114</v>
      </c>
      <c r="E767" s="138">
        <v>45197</v>
      </c>
      <c r="F767" s="139">
        <v>0</v>
      </c>
      <c r="G767" s="137" t="s">
        <v>223</v>
      </c>
      <c r="H767" s="139">
        <v>774.45</v>
      </c>
      <c r="I767" s="139">
        <v>774.45</v>
      </c>
      <c r="J767" s="139">
        <v>751.6</v>
      </c>
      <c r="K767" s="139">
        <v>759.45</v>
      </c>
      <c r="L767" s="139">
        <v>759.45</v>
      </c>
      <c r="M767" s="139">
        <v>1151</v>
      </c>
      <c r="N767" s="139">
        <v>12735.28</v>
      </c>
      <c r="O767" s="139">
        <v>5794200</v>
      </c>
      <c r="P767" s="140">
        <v>87000</v>
      </c>
      <c r="Q767" s="138">
        <v>45170</v>
      </c>
      <c r="AR767">
        <f t="shared" si="48"/>
        <v>5895700</v>
      </c>
      <c r="AS767">
        <f t="shared" si="49"/>
        <v>97150</v>
      </c>
      <c r="AT767">
        <f t="shared" si="50"/>
        <v>5798550</v>
      </c>
    </row>
    <row r="768" spans="2:46" ht="15.75" customHeight="1" thickBot="1">
      <c r="B768" t="str">
        <f t="shared" si="47"/>
        <v>GLENMARK4517045225</v>
      </c>
      <c r="C768" s="137" t="s">
        <v>226</v>
      </c>
      <c r="D768" s="137" t="s">
        <v>114</v>
      </c>
      <c r="E768" s="138">
        <v>45225</v>
      </c>
      <c r="F768" s="139">
        <v>0</v>
      </c>
      <c r="G768" s="137" t="s">
        <v>223</v>
      </c>
      <c r="H768" s="139">
        <v>773.25</v>
      </c>
      <c r="I768" s="139">
        <v>773.25</v>
      </c>
      <c r="J768" s="139">
        <v>763</v>
      </c>
      <c r="K768" s="139">
        <v>763.5</v>
      </c>
      <c r="L768" s="139">
        <v>763.5</v>
      </c>
      <c r="M768" s="139">
        <v>19</v>
      </c>
      <c r="N768" s="139">
        <v>211.48</v>
      </c>
      <c r="O768" s="139">
        <v>101500</v>
      </c>
      <c r="P768" s="140">
        <v>10150</v>
      </c>
      <c r="Q768" s="138">
        <v>45170</v>
      </c>
      <c r="AR768">
        <f t="shared" si="48"/>
        <v>0</v>
      </c>
      <c r="AS768">
        <f t="shared" si="49"/>
        <v>0</v>
      </c>
      <c r="AT768">
        <f t="shared" si="50"/>
        <v>0</v>
      </c>
    </row>
    <row r="769" spans="2:46" ht="15.75" customHeight="1" thickBot="1">
      <c r="B769" t="str">
        <f t="shared" si="47"/>
        <v>GLENMARK4517045260</v>
      </c>
      <c r="C769" s="137" t="s">
        <v>226</v>
      </c>
      <c r="D769" s="137" t="s">
        <v>114</v>
      </c>
      <c r="E769" s="138">
        <v>45260</v>
      </c>
      <c r="F769" s="139">
        <v>0</v>
      </c>
      <c r="G769" s="137" t="s">
        <v>223</v>
      </c>
      <c r="H769" s="139">
        <v>0</v>
      </c>
      <c r="I769" s="139">
        <v>0</v>
      </c>
      <c r="J769" s="139">
        <v>0</v>
      </c>
      <c r="K769" s="139">
        <v>780.7</v>
      </c>
      <c r="L769" s="139">
        <v>770.5</v>
      </c>
      <c r="M769" s="139">
        <v>0</v>
      </c>
      <c r="N769" s="139">
        <v>0</v>
      </c>
      <c r="O769" s="141">
        <v>0</v>
      </c>
      <c r="P769" s="139">
        <v>0</v>
      </c>
      <c r="Q769" s="138">
        <v>45170</v>
      </c>
      <c r="AR769">
        <f t="shared" si="48"/>
        <v>0</v>
      </c>
      <c r="AS769">
        <f t="shared" si="49"/>
        <v>0</v>
      </c>
      <c r="AT769">
        <f t="shared" si="50"/>
        <v>0</v>
      </c>
    </row>
    <row r="770" spans="2:46" ht="15.75" customHeight="1" thickBot="1">
      <c r="B770" t="str">
        <f t="shared" ref="B770:B833" si="51">D770&amp;Q770&amp;E770</f>
        <v>GMRINFRA4517045197</v>
      </c>
      <c r="C770" s="137" t="s">
        <v>226</v>
      </c>
      <c r="D770" s="137" t="s">
        <v>115</v>
      </c>
      <c r="E770" s="138">
        <v>45197</v>
      </c>
      <c r="F770" s="139">
        <v>0</v>
      </c>
      <c r="G770" s="137" t="s">
        <v>223</v>
      </c>
      <c r="H770" s="139">
        <v>62.25</v>
      </c>
      <c r="I770" s="139">
        <v>63.65</v>
      </c>
      <c r="J770" s="139">
        <v>61.7</v>
      </c>
      <c r="K770" s="139">
        <v>63.4</v>
      </c>
      <c r="L770" s="139">
        <v>63.4</v>
      </c>
      <c r="M770" s="139">
        <v>2493</v>
      </c>
      <c r="N770" s="139">
        <v>35190.550000000003</v>
      </c>
      <c r="O770" s="141">
        <v>117000000</v>
      </c>
      <c r="P770" s="140">
        <v>6660000</v>
      </c>
      <c r="Q770" s="138">
        <v>45170</v>
      </c>
      <c r="AR770">
        <f t="shared" ref="AR770:AR833" si="52">IF($AU$2&lt;&gt;5,NA(),IF(D770=D769,0,IF(AND(D772=D770,D771=D770),O770+O771+O772,IF(D771=D770,O771+O770,O770))))</f>
        <v>119320000</v>
      </c>
      <c r="AS770">
        <f t="shared" ref="AS770:AS833" si="53">IF($AU$2&lt;&gt;5,NA(),IF(D770=D769,0,IF(AND(D772=D770,D771=D770),P770+P771+P772,IF(D771=D770,P771+P770,P770))))</f>
        <v>7042500</v>
      </c>
      <c r="AT770">
        <f t="shared" ref="AT770:AT833" si="54">AR770-AS770</f>
        <v>112277500</v>
      </c>
    </row>
    <row r="771" spans="2:46" ht="15.75" customHeight="1" thickBot="1">
      <c r="B771" t="str">
        <f t="shared" si="51"/>
        <v>GMRINFRA4517045225</v>
      </c>
      <c r="C771" s="137" t="s">
        <v>226</v>
      </c>
      <c r="D771" s="137" t="s">
        <v>115</v>
      </c>
      <c r="E771" s="138">
        <v>45225</v>
      </c>
      <c r="F771" s="139">
        <v>0</v>
      </c>
      <c r="G771" s="137" t="s">
        <v>223</v>
      </c>
      <c r="H771" s="139">
        <v>62.65</v>
      </c>
      <c r="I771" s="139">
        <v>64</v>
      </c>
      <c r="J771" s="139">
        <v>62.25</v>
      </c>
      <c r="K771" s="139">
        <v>63.85</v>
      </c>
      <c r="L771" s="139">
        <v>63.85</v>
      </c>
      <c r="M771" s="139">
        <v>62</v>
      </c>
      <c r="N771" s="139">
        <v>880.42</v>
      </c>
      <c r="O771" s="141">
        <v>2320000</v>
      </c>
      <c r="P771" s="140">
        <v>382500</v>
      </c>
      <c r="Q771" s="138">
        <v>45170</v>
      </c>
      <c r="AR771">
        <f t="shared" si="52"/>
        <v>0</v>
      </c>
      <c r="AS771">
        <f t="shared" si="53"/>
        <v>0</v>
      </c>
      <c r="AT771">
        <f t="shared" si="54"/>
        <v>0</v>
      </c>
    </row>
    <row r="772" spans="2:46" ht="15.75" customHeight="1" thickBot="1">
      <c r="B772" t="str">
        <f t="shared" si="51"/>
        <v>GMRINFRA4517045260</v>
      </c>
      <c r="C772" s="137" t="s">
        <v>226</v>
      </c>
      <c r="D772" s="137" t="s">
        <v>115</v>
      </c>
      <c r="E772" s="138">
        <v>45260</v>
      </c>
      <c r="F772" s="139">
        <v>0</v>
      </c>
      <c r="G772" s="137" t="s">
        <v>223</v>
      </c>
      <c r="H772" s="139">
        <v>0</v>
      </c>
      <c r="I772" s="139">
        <v>0</v>
      </c>
      <c r="J772" s="139">
        <v>0</v>
      </c>
      <c r="K772" s="139">
        <v>62.9</v>
      </c>
      <c r="L772" s="139">
        <v>64.099999999999994</v>
      </c>
      <c r="M772" s="139">
        <v>0</v>
      </c>
      <c r="N772" s="139">
        <v>0</v>
      </c>
      <c r="O772" s="139">
        <v>0</v>
      </c>
      <c r="P772" s="139">
        <v>0</v>
      </c>
      <c r="Q772" s="138">
        <v>45170</v>
      </c>
      <c r="AR772">
        <f t="shared" si="52"/>
        <v>0</v>
      </c>
      <c r="AS772">
        <f t="shared" si="53"/>
        <v>0</v>
      </c>
      <c r="AT772">
        <f t="shared" si="54"/>
        <v>0</v>
      </c>
    </row>
    <row r="773" spans="2:46" ht="15.75" customHeight="1" thickBot="1">
      <c r="B773" t="str">
        <f t="shared" si="51"/>
        <v>GNFC4517045197</v>
      </c>
      <c r="C773" s="137" t="s">
        <v>226</v>
      </c>
      <c r="D773" s="137" t="s">
        <v>116</v>
      </c>
      <c r="E773" s="138">
        <v>45197</v>
      </c>
      <c r="F773" s="139">
        <v>0</v>
      </c>
      <c r="G773" s="137" t="s">
        <v>223</v>
      </c>
      <c r="H773" s="139">
        <v>615.54999999999995</v>
      </c>
      <c r="I773" s="139">
        <v>629.1</v>
      </c>
      <c r="J773" s="139">
        <v>615.54999999999995</v>
      </c>
      <c r="K773" s="139">
        <v>628.1</v>
      </c>
      <c r="L773" s="139">
        <v>628.1</v>
      </c>
      <c r="M773" s="139">
        <v>2212</v>
      </c>
      <c r="N773" s="139">
        <v>17942</v>
      </c>
      <c r="O773" s="139">
        <v>7122700</v>
      </c>
      <c r="P773" s="140">
        <v>595400</v>
      </c>
      <c r="Q773" s="138">
        <v>45170</v>
      </c>
      <c r="AR773">
        <f t="shared" si="52"/>
        <v>7183800</v>
      </c>
      <c r="AS773">
        <f t="shared" si="53"/>
        <v>612300</v>
      </c>
      <c r="AT773">
        <f t="shared" si="54"/>
        <v>6571500</v>
      </c>
    </row>
    <row r="774" spans="2:46" ht="15.75" customHeight="1" thickBot="1">
      <c r="B774" t="str">
        <f t="shared" si="51"/>
        <v>GNFC4517045225</v>
      </c>
      <c r="C774" s="137" t="s">
        <v>226</v>
      </c>
      <c r="D774" s="137" t="s">
        <v>116</v>
      </c>
      <c r="E774" s="138">
        <v>45225</v>
      </c>
      <c r="F774" s="139">
        <v>0</v>
      </c>
      <c r="G774" s="137" t="s">
        <v>223</v>
      </c>
      <c r="H774" s="139">
        <v>621.25</v>
      </c>
      <c r="I774" s="139">
        <v>632.85</v>
      </c>
      <c r="J774" s="139">
        <v>621.25</v>
      </c>
      <c r="K774" s="139">
        <v>631.4</v>
      </c>
      <c r="L774" s="139">
        <v>631.4</v>
      </c>
      <c r="M774" s="139">
        <v>37</v>
      </c>
      <c r="N774" s="139">
        <v>301.99</v>
      </c>
      <c r="O774" s="141">
        <v>59800</v>
      </c>
      <c r="P774" s="140">
        <v>15600</v>
      </c>
      <c r="Q774" s="138">
        <v>45170</v>
      </c>
      <c r="AR774" s="76">
        <f t="shared" si="52"/>
        <v>0</v>
      </c>
      <c r="AS774">
        <f t="shared" si="53"/>
        <v>0</v>
      </c>
      <c r="AT774" s="76">
        <f t="shared" si="54"/>
        <v>0</v>
      </c>
    </row>
    <row r="775" spans="2:46" ht="15.75" customHeight="1" thickBot="1">
      <c r="B775" t="str">
        <f t="shared" si="51"/>
        <v>GNFC4517045260</v>
      </c>
      <c r="C775" s="137" t="s">
        <v>226</v>
      </c>
      <c r="D775" s="137" t="s">
        <v>116</v>
      </c>
      <c r="E775" s="138">
        <v>45260</v>
      </c>
      <c r="F775" s="139">
        <v>0</v>
      </c>
      <c r="G775" s="137" t="s">
        <v>223</v>
      </c>
      <c r="H775" s="139">
        <v>620.5</v>
      </c>
      <c r="I775" s="139">
        <v>620.5</v>
      </c>
      <c r="J775" s="139">
        <v>620.5</v>
      </c>
      <c r="K775" s="139">
        <v>620.5</v>
      </c>
      <c r="L775" s="139">
        <v>634.5</v>
      </c>
      <c r="M775" s="139">
        <v>1</v>
      </c>
      <c r="N775" s="139">
        <v>8.06</v>
      </c>
      <c r="O775" s="139">
        <v>1300</v>
      </c>
      <c r="P775" s="140">
        <v>1300</v>
      </c>
      <c r="Q775" s="138">
        <v>45170</v>
      </c>
      <c r="AR775">
        <f t="shared" si="52"/>
        <v>0</v>
      </c>
      <c r="AS775">
        <f t="shared" si="53"/>
        <v>0</v>
      </c>
      <c r="AT775">
        <f t="shared" si="54"/>
        <v>0</v>
      </c>
    </row>
    <row r="776" spans="2:46" ht="15.75" customHeight="1" thickBot="1">
      <c r="B776" t="str">
        <f t="shared" si="51"/>
        <v>GODREJCP4517045197</v>
      </c>
      <c r="C776" s="137" t="s">
        <v>226</v>
      </c>
      <c r="D776" s="137" t="s">
        <v>117</v>
      </c>
      <c r="E776" s="138">
        <v>45197</v>
      </c>
      <c r="F776" s="139">
        <v>0</v>
      </c>
      <c r="G776" s="137" t="s">
        <v>223</v>
      </c>
      <c r="H776" s="139">
        <v>1002</v>
      </c>
      <c r="I776" s="139">
        <v>1016.3</v>
      </c>
      <c r="J776" s="139">
        <v>1002</v>
      </c>
      <c r="K776" s="139">
        <v>1010.8</v>
      </c>
      <c r="L776" s="139">
        <v>1010.8</v>
      </c>
      <c r="M776" s="139">
        <v>812</v>
      </c>
      <c r="N776" s="139">
        <v>8208.94</v>
      </c>
      <c r="O776" s="141">
        <v>8220000</v>
      </c>
      <c r="P776" s="140">
        <v>-61000</v>
      </c>
      <c r="Q776" s="138">
        <v>45170</v>
      </c>
      <c r="AR776">
        <f t="shared" si="52"/>
        <v>8257000</v>
      </c>
      <c r="AS776">
        <f t="shared" si="53"/>
        <v>-49000</v>
      </c>
      <c r="AT776">
        <f t="shared" si="54"/>
        <v>8306000</v>
      </c>
    </row>
    <row r="777" spans="2:46" ht="15.75" customHeight="1" thickBot="1">
      <c r="B777" t="str">
        <f t="shared" si="51"/>
        <v>GODREJCP4517045225</v>
      </c>
      <c r="C777" s="137" t="s">
        <v>226</v>
      </c>
      <c r="D777" s="137" t="s">
        <v>117</v>
      </c>
      <c r="E777" s="138">
        <v>45225</v>
      </c>
      <c r="F777" s="139">
        <v>0</v>
      </c>
      <c r="G777" s="137" t="s">
        <v>223</v>
      </c>
      <c r="H777" s="139">
        <v>1022.65</v>
      </c>
      <c r="I777" s="139">
        <v>1022.65</v>
      </c>
      <c r="J777" s="139">
        <v>1016.45</v>
      </c>
      <c r="K777" s="139">
        <v>1019.75</v>
      </c>
      <c r="L777" s="139">
        <v>1016.3</v>
      </c>
      <c r="M777" s="139">
        <v>20</v>
      </c>
      <c r="N777" s="139">
        <v>203.71</v>
      </c>
      <c r="O777" s="139">
        <v>35000</v>
      </c>
      <c r="P777" s="140">
        <v>10000</v>
      </c>
      <c r="Q777" s="138">
        <v>45170</v>
      </c>
      <c r="AR777" s="76">
        <f t="shared" si="52"/>
        <v>0</v>
      </c>
      <c r="AS777">
        <f t="shared" si="53"/>
        <v>0</v>
      </c>
      <c r="AT777" s="76">
        <f t="shared" si="54"/>
        <v>0</v>
      </c>
    </row>
    <row r="778" spans="2:46" ht="15.75" customHeight="1" thickBot="1">
      <c r="B778" t="str">
        <f t="shared" si="51"/>
        <v>GODREJCP4517045260</v>
      </c>
      <c r="C778" s="137" t="s">
        <v>226</v>
      </c>
      <c r="D778" s="137" t="s">
        <v>117</v>
      </c>
      <c r="E778" s="138">
        <v>45260</v>
      </c>
      <c r="F778" s="139">
        <v>0</v>
      </c>
      <c r="G778" s="137" t="s">
        <v>223</v>
      </c>
      <c r="H778" s="139">
        <v>1018.35</v>
      </c>
      <c r="I778" s="139">
        <v>1018.35</v>
      </c>
      <c r="J778" s="139">
        <v>1018</v>
      </c>
      <c r="K778" s="139">
        <v>1018</v>
      </c>
      <c r="L778" s="139">
        <v>1023.3</v>
      </c>
      <c r="M778" s="139">
        <v>2</v>
      </c>
      <c r="N778" s="139">
        <v>20.36</v>
      </c>
      <c r="O778" s="141">
        <v>2000</v>
      </c>
      <c r="P778" s="140">
        <v>2000</v>
      </c>
      <c r="Q778" s="138">
        <v>45170</v>
      </c>
      <c r="AR778">
        <f t="shared" si="52"/>
        <v>0</v>
      </c>
      <c r="AS778">
        <f t="shared" si="53"/>
        <v>0</v>
      </c>
      <c r="AT778">
        <f t="shared" si="54"/>
        <v>0</v>
      </c>
    </row>
    <row r="779" spans="2:46" ht="15.75" customHeight="1" thickBot="1">
      <c r="B779" t="str">
        <f t="shared" si="51"/>
        <v>GODREJPROP4517045197</v>
      </c>
      <c r="C779" s="137" t="s">
        <v>226</v>
      </c>
      <c r="D779" s="137" t="s">
        <v>118</v>
      </c>
      <c r="E779" s="138">
        <v>45197</v>
      </c>
      <c r="F779" s="139">
        <v>0</v>
      </c>
      <c r="G779" s="137" t="s">
        <v>223</v>
      </c>
      <c r="H779" s="139">
        <v>1658.9</v>
      </c>
      <c r="I779" s="139">
        <v>1665</v>
      </c>
      <c r="J779" s="139">
        <v>1646.6</v>
      </c>
      <c r="K779" s="139">
        <v>1653.95</v>
      </c>
      <c r="L779" s="139">
        <v>1653.95</v>
      </c>
      <c r="M779" s="139">
        <v>1471</v>
      </c>
      <c r="N779" s="139">
        <v>11567.69</v>
      </c>
      <c r="O779" s="141">
        <v>3060000</v>
      </c>
      <c r="P779" s="139">
        <v>475</v>
      </c>
      <c r="Q779" s="138">
        <v>45170</v>
      </c>
      <c r="AR779">
        <f t="shared" si="52"/>
        <v>3090400</v>
      </c>
      <c r="AS779">
        <f t="shared" si="53"/>
        <v>8075</v>
      </c>
      <c r="AT779">
        <f t="shared" si="54"/>
        <v>3082325</v>
      </c>
    </row>
    <row r="780" spans="2:46" ht="15.75" customHeight="1" thickBot="1">
      <c r="B780" t="str">
        <f t="shared" si="51"/>
        <v>GODREJPROP4517045225</v>
      </c>
      <c r="C780" s="137" t="s">
        <v>226</v>
      </c>
      <c r="D780" s="137" t="s">
        <v>118</v>
      </c>
      <c r="E780" s="138">
        <v>45225</v>
      </c>
      <c r="F780" s="139">
        <v>0</v>
      </c>
      <c r="G780" s="137" t="s">
        <v>223</v>
      </c>
      <c r="H780" s="139">
        <v>1668.8</v>
      </c>
      <c r="I780" s="139">
        <v>1671.45</v>
      </c>
      <c r="J780" s="139">
        <v>1660.2</v>
      </c>
      <c r="K780" s="139">
        <v>1663.1</v>
      </c>
      <c r="L780" s="139">
        <v>1663.1</v>
      </c>
      <c r="M780" s="139">
        <v>36</v>
      </c>
      <c r="N780" s="139">
        <v>284.91000000000003</v>
      </c>
      <c r="O780" s="139">
        <v>30400</v>
      </c>
      <c r="P780" s="140">
        <v>7600</v>
      </c>
      <c r="Q780" s="138">
        <v>45170</v>
      </c>
      <c r="AR780">
        <f t="shared" si="52"/>
        <v>0</v>
      </c>
      <c r="AS780">
        <f t="shared" si="53"/>
        <v>0</v>
      </c>
      <c r="AT780">
        <f t="shared" si="54"/>
        <v>0</v>
      </c>
    </row>
    <row r="781" spans="2:46" ht="15.75" customHeight="1" thickBot="1">
      <c r="B781" t="str">
        <f t="shared" si="51"/>
        <v>GODREJPROP4517045260</v>
      </c>
      <c r="C781" s="137" t="s">
        <v>226</v>
      </c>
      <c r="D781" s="137" t="s">
        <v>118</v>
      </c>
      <c r="E781" s="138">
        <v>45260</v>
      </c>
      <c r="F781" s="139">
        <v>0</v>
      </c>
      <c r="G781" s="137" t="s">
        <v>223</v>
      </c>
      <c r="H781" s="139">
        <v>0</v>
      </c>
      <c r="I781" s="139">
        <v>0</v>
      </c>
      <c r="J781" s="139">
        <v>0</v>
      </c>
      <c r="K781" s="139">
        <v>1675.5</v>
      </c>
      <c r="L781" s="139">
        <v>1673</v>
      </c>
      <c r="M781" s="139">
        <v>0</v>
      </c>
      <c r="N781" s="139">
        <v>0</v>
      </c>
      <c r="O781" s="139">
        <v>0</v>
      </c>
      <c r="P781" s="139">
        <v>0</v>
      </c>
      <c r="Q781" s="138">
        <v>45170</v>
      </c>
      <c r="AR781">
        <f t="shared" si="52"/>
        <v>0</v>
      </c>
      <c r="AS781">
        <f t="shared" si="53"/>
        <v>0</v>
      </c>
      <c r="AT781">
        <f t="shared" si="54"/>
        <v>0</v>
      </c>
    </row>
    <row r="782" spans="2:46" ht="15.75" customHeight="1" thickBot="1">
      <c r="B782" t="str">
        <f t="shared" si="51"/>
        <v>GRANULES4517045197</v>
      </c>
      <c r="C782" s="137" t="s">
        <v>226</v>
      </c>
      <c r="D782" s="137" t="s">
        <v>119</v>
      </c>
      <c r="E782" s="138">
        <v>45197</v>
      </c>
      <c r="F782" s="139">
        <v>0</v>
      </c>
      <c r="G782" s="137" t="s">
        <v>223</v>
      </c>
      <c r="H782" s="139">
        <v>301.55</v>
      </c>
      <c r="I782" s="139">
        <v>305.64999999999998</v>
      </c>
      <c r="J782" s="139">
        <v>300.45</v>
      </c>
      <c r="K782" s="139">
        <v>304.45</v>
      </c>
      <c r="L782" s="139">
        <v>304.45</v>
      </c>
      <c r="M782" s="139">
        <v>632</v>
      </c>
      <c r="N782" s="139">
        <v>3837.45</v>
      </c>
      <c r="O782" s="141">
        <v>7530000</v>
      </c>
      <c r="P782" s="140">
        <v>-28000</v>
      </c>
      <c r="Q782" s="138">
        <v>45170</v>
      </c>
      <c r="AR782">
        <f t="shared" si="52"/>
        <v>7750000</v>
      </c>
      <c r="AS782">
        <f t="shared" si="53"/>
        <v>-16000</v>
      </c>
      <c r="AT782">
        <f t="shared" si="54"/>
        <v>7766000</v>
      </c>
    </row>
    <row r="783" spans="2:46" ht="15.75" customHeight="1" thickBot="1">
      <c r="B783" t="str">
        <f t="shared" si="51"/>
        <v>GRANULES4517045225</v>
      </c>
      <c r="C783" s="137" t="s">
        <v>226</v>
      </c>
      <c r="D783" s="137" t="s">
        <v>119</v>
      </c>
      <c r="E783" s="138">
        <v>45225</v>
      </c>
      <c r="F783" s="139">
        <v>0</v>
      </c>
      <c r="G783" s="137" t="s">
        <v>223</v>
      </c>
      <c r="H783" s="139">
        <v>304.7</v>
      </c>
      <c r="I783" s="139">
        <v>307.25</v>
      </c>
      <c r="J783" s="139">
        <v>303</v>
      </c>
      <c r="K783" s="139">
        <v>306.7</v>
      </c>
      <c r="L783" s="139">
        <v>306.7</v>
      </c>
      <c r="M783" s="139">
        <v>25</v>
      </c>
      <c r="N783" s="139">
        <v>152.88999999999999</v>
      </c>
      <c r="O783" s="139">
        <v>218000</v>
      </c>
      <c r="P783" s="140">
        <v>10000</v>
      </c>
      <c r="Q783" s="138">
        <v>45170</v>
      </c>
      <c r="AR783">
        <f t="shared" si="52"/>
        <v>0</v>
      </c>
      <c r="AS783">
        <f t="shared" si="53"/>
        <v>0</v>
      </c>
      <c r="AT783">
        <f t="shared" si="54"/>
        <v>0</v>
      </c>
    </row>
    <row r="784" spans="2:46" ht="15.75" customHeight="1" thickBot="1">
      <c r="B784" t="str">
        <f t="shared" si="51"/>
        <v>GRANULES4517045260</v>
      </c>
      <c r="C784" s="137" t="s">
        <v>226</v>
      </c>
      <c r="D784" s="137" t="s">
        <v>119</v>
      </c>
      <c r="E784" s="138">
        <v>45260</v>
      </c>
      <c r="F784" s="139">
        <v>0</v>
      </c>
      <c r="G784" s="137" t="s">
        <v>223</v>
      </c>
      <c r="H784" s="139">
        <v>307.2</v>
      </c>
      <c r="I784" s="139">
        <v>307.2</v>
      </c>
      <c r="J784" s="139">
        <v>307.2</v>
      </c>
      <c r="K784" s="139">
        <v>307.2</v>
      </c>
      <c r="L784" s="139">
        <v>307.7</v>
      </c>
      <c r="M784" s="139">
        <v>1</v>
      </c>
      <c r="N784" s="139">
        <v>6.14</v>
      </c>
      <c r="O784" s="139">
        <v>2000</v>
      </c>
      <c r="P784" s="140">
        <v>2000</v>
      </c>
      <c r="Q784" s="138">
        <v>45170</v>
      </c>
      <c r="AR784">
        <f t="shared" si="52"/>
        <v>0</v>
      </c>
      <c r="AS784">
        <f t="shared" si="53"/>
        <v>0</v>
      </c>
      <c r="AT784">
        <f t="shared" si="54"/>
        <v>0</v>
      </c>
    </row>
    <row r="785" spans="2:46" ht="15.75" customHeight="1" thickBot="1">
      <c r="B785" t="str">
        <f t="shared" si="51"/>
        <v>GRASIM4517045197</v>
      </c>
      <c r="C785" s="137" t="s">
        <v>226</v>
      </c>
      <c r="D785" s="137" t="s">
        <v>49</v>
      </c>
      <c r="E785" s="138">
        <v>45197</v>
      </c>
      <c r="F785" s="139">
        <v>0</v>
      </c>
      <c r="G785" s="137" t="s">
        <v>223</v>
      </c>
      <c r="H785" s="139">
        <v>1804</v>
      </c>
      <c r="I785" s="139">
        <v>1833.95</v>
      </c>
      <c r="J785" s="139">
        <v>1798.6</v>
      </c>
      <c r="K785" s="139">
        <v>1824.15</v>
      </c>
      <c r="L785" s="139">
        <v>1824.15</v>
      </c>
      <c r="M785" s="139">
        <v>2313</v>
      </c>
      <c r="N785" s="139">
        <v>19966.490000000002</v>
      </c>
      <c r="O785" s="139">
        <v>13799700</v>
      </c>
      <c r="P785" s="140">
        <v>29925</v>
      </c>
      <c r="Q785" s="138">
        <v>45170</v>
      </c>
      <c r="AR785">
        <f t="shared" si="52"/>
        <v>13819175</v>
      </c>
      <c r="AS785">
        <f t="shared" si="53"/>
        <v>35150</v>
      </c>
      <c r="AT785">
        <f t="shared" si="54"/>
        <v>13784025</v>
      </c>
    </row>
    <row r="786" spans="2:46" ht="15.75" customHeight="1" thickBot="1">
      <c r="B786" t="str">
        <f t="shared" si="51"/>
        <v>GRASIM4517045225</v>
      </c>
      <c r="C786" s="137" t="s">
        <v>226</v>
      </c>
      <c r="D786" s="137" t="s">
        <v>49</v>
      </c>
      <c r="E786" s="138">
        <v>45225</v>
      </c>
      <c r="F786" s="139">
        <v>0</v>
      </c>
      <c r="G786" s="137" t="s">
        <v>223</v>
      </c>
      <c r="H786" s="139">
        <v>1821</v>
      </c>
      <c r="I786" s="139">
        <v>1842</v>
      </c>
      <c r="J786" s="139">
        <v>1817.45</v>
      </c>
      <c r="K786" s="139">
        <v>1840.2</v>
      </c>
      <c r="L786" s="139">
        <v>1840.2</v>
      </c>
      <c r="M786" s="139">
        <v>17</v>
      </c>
      <c r="N786" s="139">
        <v>147.69999999999999</v>
      </c>
      <c r="O786" s="139">
        <v>19475</v>
      </c>
      <c r="P786" s="140">
        <v>5225</v>
      </c>
      <c r="Q786" s="138">
        <v>45170</v>
      </c>
      <c r="AR786">
        <f t="shared" si="52"/>
        <v>0</v>
      </c>
      <c r="AS786">
        <f t="shared" si="53"/>
        <v>0</v>
      </c>
      <c r="AT786">
        <f t="shared" si="54"/>
        <v>0</v>
      </c>
    </row>
    <row r="787" spans="2:46" ht="15.75" customHeight="1" thickBot="1">
      <c r="B787" t="str">
        <f t="shared" si="51"/>
        <v>GRASIM4517045260</v>
      </c>
      <c r="C787" s="137" t="s">
        <v>226</v>
      </c>
      <c r="D787" s="137" t="s">
        <v>49</v>
      </c>
      <c r="E787" s="138">
        <v>45260</v>
      </c>
      <c r="F787" s="139">
        <v>0</v>
      </c>
      <c r="G787" s="137" t="s">
        <v>223</v>
      </c>
      <c r="H787" s="139">
        <v>0</v>
      </c>
      <c r="I787" s="139">
        <v>0</v>
      </c>
      <c r="J787" s="139">
        <v>0</v>
      </c>
      <c r="K787" s="139">
        <v>1823.25</v>
      </c>
      <c r="L787" s="139">
        <v>1843.9</v>
      </c>
      <c r="M787" s="139">
        <v>0</v>
      </c>
      <c r="N787" s="139">
        <v>0</v>
      </c>
      <c r="O787" s="139">
        <v>0</v>
      </c>
      <c r="P787" s="139">
        <v>0</v>
      </c>
      <c r="Q787" s="138">
        <v>45170</v>
      </c>
      <c r="AR787">
        <f t="shared" si="52"/>
        <v>0</v>
      </c>
      <c r="AS787">
        <f t="shared" si="53"/>
        <v>0</v>
      </c>
      <c r="AT787">
        <f t="shared" si="54"/>
        <v>0</v>
      </c>
    </row>
    <row r="788" spans="2:46" ht="15.75" customHeight="1" thickBot="1">
      <c r="B788" t="str">
        <f t="shared" si="51"/>
        <v>GUJGASLTD4517045197</v>
      </c>
      <c r="C788" s="137" t="s">
        <v>226</v>
      </c>
      <c r="D788" s="137" t="s">
        <v>120</v>
      </c>
      <c r="E788" s="138">
        <v>45197</v>
      </c>
      <c r="F788" s="139">
        <v>0</v>
      </c>
      <c r="G788" s="137" t="s">
        <v>223</v>
      </c>
      <c r="H788" s="139">
        <v>459.4</v>
      </c>
      <c r="I788" s="139">
        <v>463.9</v>
      </c>
      <c r="J788" s="139">
        <v>446.65</v>
      </c>
      <c r="K788" s="139">
        <v>454.7</v>
      </c>
      <c r="L788" s="139">
        <v>454.7</v>
      </c>
      <c r="M788" s="139">
        <v>5874</v>
      </c>
      <c r="N788" s="139">
        <v>33154.239999999998</v>
      </c>
      <c r="O788" s="139">
        <v>8546250</v>
      </c>
      <c r="P788" s="140">
        <v>443750</v>
      </c>
      <c r="Q788" s="138">
        <v>45170</v>
      </c>
      <c r="AR788">
        <f t="shared" si="52"/>
        <v>8845000</v>
      </c>
      <c r="AS788">
        <f t="shared" si="53"/>
        <v>473750</v>
      </c>
      <c r="AT788">
        <f t="shared" si="54"/>
        <v>8371250</v>
      </c>
    </row>
    <row r="789" spans="2:46" ht="15.75" customHeight="1" thickBot="1">
      <c r="B789" t="str">
        <f t="shared" si="51"/>
        <v>GUJGASLTD4517045225</v>
      </c>
      <c r="C789" s="137" t="s">
        <v>226</v>
      </c>
      <c r="D789" s="137" t="s">
        <v>120</v>
      </c>
      <c r="E789" s="138">
        <v>45225</v>
      </c>
      <c r="F789" s="139">
        <v>0</v>
      </c>
      <c r="G789" s="137" t="s">
        <v>223</v>
      </c>
      <c r="H789" s="139">
        <v>454.85</v>
      </c>
      <c r="I789" s="139">
        <v>458.1</v>
      </c>
      <c r="J789" s="139">
        <v>451</v>
      </c>
      <c r="K789" s="139">
        <v>457.85</v>
      </c>
      <c r="L789" s="139">
        <v>457.85</v>
      </c>
      <c r="M789" s="139">
        <v>178</v>
      </c>
      <c r="N789" s="139">
        <v>1012.13</v>
      </c>
      <c r="O789" s="139">
        <v>296250</v>
      </c>
      <c r="P789" s="140">
        <v>27500</v>
      </c>
      <c r="Q789" s="138">
        <v>45170</v>
      </c>
      <c r="AR789">
        <f t="shared" si="52"/>
        <v>0</v>
      </c>
      <c r="AS789">
        <f t="shared" si="53"/>
        <v>0</v>
      </c>
      <c r="AT789">
        <f t="shared" si="54"/>
        <v>0</v>
      </c>
    </row>
    <row r="790" spans="2:46" ht="15.75" customHeight="1" thickBot="1">
      <c r="B790" t="str">
        <f t="shared" si="51"/>
        <v>GUJGASLTD4517045260</v>
      </c>
      <c r="C790" s="137" t="s">
        <v>226</v>
      </c>
      <c r="D790" s="137" t="s">
        <v>120</v>
      </c>
      <c r="E790" s="138">
        <v>45260</v>
      </c>
      <c r="F790" s="139">
        <v>0</v>
      </c>
      <c r="G790" s="137" t="s">
        <v>223</v>
      </c>
      <c r="H790" s="139">
        <v>457</v>
      </c>
      <c r="I790" s="139">
        <v>461.25</v>
      </c>
      <c r="J790" s="139">
        <v>457</v>
      </c>
      <c r="K790" s="139">
        <v>461.25</v>
      </c>
      <c r="L790" s="139">
        <v>461.25</v>
      </c>
      <c r="M790" s="139">
        <v>2</v>
      </c>
      <c r="N790" s="139">
        <v>11.47</v>
      </c>
      <c r="O790" s="139">
        <v>2500</v>
      </c>
      <c r="P790" s="140">
        <v>2500</v>
      </c>
      <c r="Q790" s="138">
        <v>45170</v>
      </c>
      <c r="AR790">
        <f t="shared" si="52"/>
        <v>0</v>
      </c>
      <c r="AS790">
        <f t="shared" si="53"/>
        <v>0</v>
      </c>
      <c r="AT790">
        <f t="shared" si="54"/>
        <v>0</v>
      </c>
    </row>
    <row r="791" spans="2:46" ht="15.75" customHeight="1" thickBot="1">
      <c r="B791" t="str">
        <f t="shared" si="51"/>
        <v>HAL4517045197</v>
      </c>
      <c r="C791" s="137" t="s">
        <v>226</v>
      </c>
      <c r="D791" s="137" t="s">
        <v>121</v>
      </c>
      <c r="E791" s="138">
        <v>45197</v>
      </c>
      <c r="F791" s="139">
        <v>0</v>
      </c>
      <c r="G791" s="137" t="s">
        <v>223</v>
      </c>
      <c r="H791" s="139">
        <v>3927.85</v>
      </c>
      <c r="I791" s="139">
        <v>3998.4</v>
      </c>
      <c r="J791" s="139">
        <v>3924.8</v>
      </c>
      <c r="K791" s="139">
        <v>3972</v>
      </c>
      <c r="L791" s="139">
        <v>3972</v>
      </c>
      <c r="M791" s="139">
        <v>5285</v>
      </c>
      <c r="N791" s="139">
        <v>62934.26</v>
      </c>
      <c r="O791" s="139">
        <v>4725900</v>
      </c>
      <c r="P791" s="140">
        <v>-83400</v>
      </c>
      <c r="Q791" s="138">
        <v>45170</v>
      </c>
      <c r="AR791">
        <f t="shared" si="52"/>
        <v>4791300</v>
      </c>
      <c r="AS791">
        <f t="shared" si="53"/>
        <v>-78300</v>
      </c>
      <c r="AT791">
        <f t="shared" si="54"/>
        <v>4869600</v>
      </c>
    </row>
    <row r="792" spans="2:46" ht="15.75" customHeight="1" thickBot="1">
      <c r="B792" t="str">
        <f t="shared" si="51"/>
        <v>HAL4517045225</v>
      </c>
      <c r="C792" s="137" t="s">
        <v>226</v>
      </c>
      <c r="D792" s="137" t="s">
        <v>121</v>
      </c>
      <c r="E792" s="138">
        <v>45225</v>
      </c>
      <c r="F792" s="139">
        <v>0</v>
      </c>
      <c r="G792" s="137" t="s">
        <v>223</v>
      </c>
      <c r="H792" s="139">
        <v>3954.6</v>
      </c>
      <c r="I792" s="139">
        <v>4022.5</v>
      </c>
      <c r="J792" s="139">
        <v>3954.55</v>
      </c>
      <c r="K792" s="139">
        <v>3995.35</v>
      </c>
      <c r="L792" s="139">
        <v>3995.35</v>
      </c>
      <c r="M792" s="139">
        <v>157</v>
      </c>
      <c r="N792" s="139">
        <v>1879.78</v>
      </c>
      <c r="O792" s="139">
        <v>64200</v>
      </c>
      <c r="P792" s="140">
        <v>3900</v>
      </c>
      <c r="Q792" s="138">
        <v>45170</v>
      </c>
      <c r="AR792">
        <f t="shared" si="52"/>
        <v>0</v>
      </c>
      <c r="AS792">
        <f t="shared" si="53"/>
        <v>0</v>
      </c>
      <c r="AT792">
        <f t="shared" si="54"/>
        <v>0</v>
      </c>
    </row>
    <row r="793" spans="2:46" ht="15.75" customHeight="1" thickBot="1">
      <c r="B793" t="str">
        <f t="shared" si="51"/>
        <v>HAL4517045260</v>
      </c>
      <c r="C793" s="137" t="s">
        <v>226</v>
      </c>
      <c r="D793" s="137" t="s">
        <v>121</v>
      </c>
      <c r="E793" s="138">
        <v>45260</v>
      </c>
      <c r="F793" s="139">
        <v>0</v>
      </c>
      <c r="G793" s="137" t="s">
        <v>223</v>
      </c>
      <c r="H793" s="139">
        <v>4000</v>
      </c>
      <c r="I793" s="139">
        <v>4014</v>
      </c>
      <c r="J793" s="139">
        <v>4000</v>
      </c>
      <c r="K793" s="139">
        <v>4014</v>
      </c>
      <c r="L793" s="139">
        <v>4014</v>
      </c>
      <c r="M793" s="139">
        <v>5</v>
      </c>
      <c r="N793" s="139">
        <v>60.08</v>
      </c>
      <c r="O793" s="139">
        <v>1200</v>
      </c>
      <c r="P793" s="140">
        <v>1200</v>
      </c>
      <c r="Q793" s="138">
        <v>45170</v>
      </c>
      <c r="AR793">
        <f t="shared" si="52"/>
        <v>0</v>
      </c>
      <c r="AS793">
        <f t="shared" si="53"/>
        <v>0</v>
      </c>
      <c r="AT793">
        <f t="shared" si="54"/>
        <v>0</v>
      </c>
    </row>
    <row r="794" spans="2:46" ht="15.75" customHeight="1" thickBot="1">
      <c r="B794" t="str">
        <f t="shared" si="51"/>
        <v>HAVELLS4517045197</v>
      </c>
      <c r="C794" s="137" t="s">
        <v>226</v>
      </c>
      <c r="D794" s="137" t="s">
        <v>122</v>
      </c>
      <c r="E794" s="138">
        <v>45197</v>
      </c>
      <c r="F794" s="139">
        <v>0</v>
      </c>
      <c r="G794" s="137" t="s">
        <v>223</v>
      </c>
      <c r="H794" s="139">
        <v>1396.5</v>
      </c>
      <c r="I794" s="139">
        <v>1396.5</v>
      </c>
      <c r="J794" s="139">
        <v>1376</v>
      </c>
      <c r="K794" s="139">
        <v>1383.15</v>
      </c>
      <c r="L794" s="139">
        <v>1383.15</v>
      </c>
      <c r="M794" s="139">
        <v>1911</v>
      </c>
      <c r="N794" s="139">
        <v>13254.09</v>
      </c>
      <c r="O794" s="139">
        <v>5365000</v>
      </c>
      <c r="P794" s="140">
        <v>-75000</v>
      </c>
      <c r="Q794" s="138">
        <v>45170</v>
      </c>
      <c r="AR794">
        <f t="shared" si="52"/>
        <v>5389500</v>
      </c>
      <c r="AS794">
        <f t="shared" si="53"/>
        <v>-71500</v>
      </c>
      <c r="AT794">
        <f t="shared" si="54"/>
        <v>5461000</v>
      </c>
    </row>
    <row r="795" spans="2:46" ht="15.75" customHeight="1" thickBot="1">
      <c r="B795" t="str">
        <f t="shared" si="51"/>
        <v>HAVELLS4517045225</v>
      </c>
      <c r="C795" s="137" t="s">
        <v>226</v>
      </c>
      <c r="D795" s="137" t="s">
        <v>122</v>
      </c>
      <c r="E795" s="138">
        <v>45225</v>
      </c>
      <c r="F795" s="139">
        <v>0</v>
      </c>
      <c r="G795" s="137" t="s">
        <v>223</v>
      </c>
      <c r="H795" s="139">
        <v>1399.05</v>
      </c>
      <c r="I795" s="139">
        <v>1402.4</v>
      </c>
      <c r="J795" s="139">
        <v>1385.25</v>
      </c>
      <c r="K795" s="139">
        <v>1392.85</v>
      </c>
      <c r="L795" s="139">
        <v>1392.75</v>
      </c>
      <c r="M795" s="139">
        <v>17</v>
      </c>
      <c r="N795" s="139">
        <v>118.4</v>
      </c>
      <c r="O795" s="139">
        <v>24500</v>
      </c>
      <c r="P795" s="140">
        <v>3500</v>
      </c>
      <c r="Q795" s="138">
        <v>45170</v>
      </c>
      <c r="AR795">
        <f t="shared" si="52"/>
        <v>0</v>
      </c>
      <c r="AS795">
        <f t="shared" si="53"/>
        <v>0</v>
      </c>
      <c r="AT795">
        <f t="shared" si="54"/>
        <v>0</v>
      </c>
    </row>
    <row r="796" spans="2:46" ht="15.75" customHeight="1" thickBot="1">
      <c r="B796" t="str">
        <f t="shared" si="51"/>
        <v>HAVELLS4517045260</v>
      </c>
      <c r="C796" s="137" t="s">
        <v>226</v>
      </c>
      <c r="D796" s="137" t="s">
        <v>122</v>
      </c>
      <c r="E796" s="138">
        <v>45260</v>
      </c>
      <c r="F796" s="139">
        <v>0</v>
      </c>
      <c r="G796" s="137" t="s">
        <v>223</v>
      </c>
      <c r="H796" s="139">
        <v>0</v>
      </c>
      <c r="I796" s="139">
        <v>0</v>
      </c>
      <c r="J796" s="139">
        <v>0</v>
      </c>
      <c r="K796" s="139">
        <v>1409.55</v>
      </c>
      <c r="L796" s="139">
        <v>1402.35</v>
      </c>
      <c r="M796" s="139">
        <v>0</v>
      </c>
      <c r="N796" s="139">
        <v>0</v>
      </c>
      <c r="O796" s="139">
        <v>0</v>
      </c>
      <c r="P796" s="139">
        <v>0</v>
      </c>
      <c r="Q796" s="138">
        <v>45170</v>
      </c>
      <c r="AR796">
        <f t="shared" si="52"/>
        <v>0</v>
      </c>
      <c r="AS796">
        <f t="shared" si="53"/>
        <v>0</v>
      </c>
      <c r="AT796">
        <f t="shared" si="54"/>
        <v>0</v>
      </c>
    </row>
    <row r="797" spans="2:46" ht="15.75" customHeight="1" thickBot="1">
      <c r="B797" t="str">
        <f t="shared" si="51"/>
        <v>HCLTECH4517045197</v>
      </c>
      <c r="C797" s="137" t="s">
        <v>226</v>
      </c>
      <c r="D797" s="137" t="s">
        <v>35</v>
      </c>
      <c r="E797" s="138">
        <v>45197</v>
      </c>
      <c r="F797" s="139">
        <v>0</v>
      </c>
      <c r="G797" s="137" t="s">
        <v>223</v>
      </c>
      <c r="H797" s="139">
        <v>1182</v>
      </c>
      <c r="I797" s="139">
        <v>1191.8499999999999</v>
      </c>
      <c r="J797" s="139">
        <v>1176.5</v>
      </c>
      <c r="K797" s="139">
        <v>1189.9000000000001</v>
      </c>
      <c r="L797" s="139">
        <v>1189.9000000000001</v>
      </c>
      <c r="M797" s="139">
        <v>3179</v>
      </c>
      <c r="N797" s="139">
        <v>26391.05</v>
      </c>
      <c r="O797" s="139">
        <v>8846600</v>
      </c>
      <c r="P797" s="140">
        <v>-426300</v>
      </c>
      <c r="Q797" s="138">
        <v>45170</v>
      </c>
      <c r="AR797">
        <f t="shared" si="52"/>
        <v>9082500</v>
      </c>
      <c r="AS797">
        <f t="shared" si="53"/>
        <v>-422800</v>
      </c>
      <c r="AT797">
        <f t="shared" si="54"/>
        <v>9505300</v>
      </c>
    </row>
    <row r="798" spans="2:46" ht="15.75" customHeight="1" thickBot="1">
      <c r="B798" t="str">
        <f t="shared" si="51"/>
        <v>HCLTECH4517045225</v>
      </c>
      <c r="C798" s="137" t="s">
        <v>226</v>
      </c>
      <c r="D798" s="137" t="s">
        <v>35</v>
      </c>
      <c r="E798" s="138">
        <v>45225</v>
      </c>
      <c r="F798" s="139">
        <v>0</v>
      </c>
      <c r="G798" s="137" t="s">
        <v>223</v>
      </c>
      <c r="H798" s="139">
        <v>1181.3</v>
      </c>
      <c r="I798" s="139">
        <v>1190.0999999999999</v>
      </c>
      <c r="J798" s="139">
        <v>1175.5999999999999</v>
      </c>
      <c r="K798" s="139">
        <v>1189.45</v>
      </c>
      <c r="L798" s="139">
        <v>1189.45</v>
      </c>
      <c r="M798" s="139">
        <v>76</v>
      </c>
      <c r="N798" s="139">
        <v>630.35</v>
      </c>
      <c r="O798" s="139">
        <v>233100</v>
      </c>
      <c r="P798" s="139">
        <v>700</v>
      </c>
      <c r="Q798" s="138">
        <v>45170</v>
      </c>
      <c r="AR798">
        <f t="shared" si="52"/>
        <v>0</v>
      </c>
      <c r="AS798">
        <f t="shared" si="53"/>
        <v>0</v>
      </c>
      <c r="AT798">
        <f t="shared" si="54"/>
        <v>0</v>
      </c>
    </row>
    <row r="799" spans="2:46" ht="15.75" customHeight="1" thickBot="1">
      <c r="B799" t="str">
        <f t="shared" si="51"/>
        <v>HCLTECH4517045260</v>
      </c>
      <c r="C799" s="137" t="s">
        <v>226</v>
      </c>
      <c r="D799" s="137" t="s">
        <v>35</v>
      </c>
      <c r="E799" s="138">
        <v>45260</v>
      </c>
      <c r="F799" s="139">
        <v>0</v>
      </c>
      <c r="G799" s="137" t="s">
        <v>223</v>
      </c>
      <c r="H799" s="139">
        <v>1191.5999999999999</v>
      </c>
      <c r="I799" s="139">
        <v>1195</v>
      </c>
      <c r="J799" s="139">
        <v>1191.5999999999999</v>
      </c>
      <c r="K799" s="139">
        <v>1194</v>
      </c>
      <c r="L799" s="139">
        <v>1194</v>
      </c>
      <c r="M799" s="139">
        <v>4</v>
      </c>
      <c r="N799" s="139">
        <v>33.39</v>
      </c>
      <c r="O799" s="139">
        <v>2800</v>
      </c>
      <c r="P799" s="140">
        <v>2800</v>
      </c>
      <c r="Q799" s="138">
        <v>45170</v>
      </c>
      <c r="AR799">
        <f t="shared" si="52"/>
        <v>0</v>
      </c>
      <c r="AS799">
        <f t="shared" si="53"/>
        <v>0</v>
      </c>
      <c r="AT799">
        <f t="shared" si="54"/>
        <v>0</v>
      </c>
    </row>
    <row r="800" spans="2:46" ht="15.75" customHeight="1" thickBot="1">
      <c r="B800" t="str">
        <f t="shared" si="51"/>
        <v>HDFCAMC4517045197</v>
      </c>
      <c r="C800" s="137" t="s">
        <v>226</v>
      </c>
      <c r="D800" s="137" t="s">
        <v>124</v>
      </c>
      <c r="E800" s="138">
        <v>45197</v>
      </c>
      <c r="F800" s="139">
        <v>0</v>
      </c>
      <c r="G800" s="137" t="s">
        <v>223</v>
      </c>
      <c r="H800" s="139">
        <v>2401</v>
      </c>
      <c r="I800" s="139">
        <v>2402.1999999999998</v>
      </c>
      <c r="J800" s="139">
        <v>2349.9499999999998</v>
      </c>
      <c r="K800" s="139">
        <v>2389.9499999999998</v>
      </c>
      <c r="L800" s="139">
        <v>2389.9499999999998</v>
      </c>
      <c r="M800" s="139">
        <v>6065</v>
      </c>
      <c r="N800" s="139">
        <v>43280.89</v>
      </c>
      <c r="O800" s="139">
        <v>5536800</v>
      </c>
      <c r="P800" s="140">
        <v>426600</v>
      </c>
      <c r="Q800" s="138">
        <v>45170</v>
      </c>
      <c r="AR800">
        <f t="shared" si="52"/>
        <v>5684700</v>
      </c>
      <c r="AS800">
        <f t="shared" si="53"/>
        <v>443700</v>
      </c>
      <c r="AT800">
        <f t="shared" si="54"/>
        <v>5241000</v>
      </c>
    </row>
    <row r="801" spans="2:46" ht="15.75" customHeight="1" thickBot="1">
      <c r="B801" t="str">
        <f t="shared" si="51"/>
        <v>HDFCAMC4517045225</v>
      </c>
      <c r="C801" s="137" t="s">
        <v>226</v>
      </c>
      <c r="D801" s="137" t="s">
        <v>124</v>
      </c>
      <c r="E801" s="138">
        <v>45225</v>
      </c>
      <c r="F801" s="139">
        <v>0</v>
      </c>
      <c r="G801" s="137" t="s">
        <v>223</v>
      </c>
      <c r="H801" s="139">
        <v>2379.65</v>
      </c>
      <c r="I801" s="139">
        <v>2391.4</v>
      </c>
      <c r="J801" s="139">
        <v>2345.25</v>
      </c>
      <c r="K801" s="139">
        <v>2383.85</v>
      </c>
      <c r="L801" s="139">
        <v>2383.85</v>
      </c>
      <c r="M801" s="139">
        <v>267</v>
      </c>
      <c r="N801" s="139">
        <v>1896.29</v>
      </c>
      <c r="O801" s="139">
        <v>147900</v>
      </c>
      <c r="P801" s="140">
        <v>17100</v>
      </c>
      <c r="Q801" s="138">
        <v>45170</v>
      </c>
      <c r="AR801">
        <f t="shared" si="52"/>
        <v>0</v>
      </c>
      <c r="AS801">
        <f t="shared" si="53"/>
        <v>0</v>
      </c>
      <c r="AT801">
        <f t="shared" si="54"/>
        <v>0</v>
      </c>
    </row>
    <row r="802" spans="2:46" ht="15.75" customHeight="1" thickBot="1">
      <c r="B802" t="str">
        <f t="shared" si="51"/>
        <v>HDFCAMC4517045260</v>
      </c>
      <c r="C802" s="137" t="s">
        <v>226</v>
      </c>
      <c r="D802" s="137" t="s">
        <v>124</v>
      </c>
      <c r="E802" s="138">
        <v>45260</v>
      </c>
      <c r="F802" s="139">
        <v>0</v>
      </c>
      <c r="G802" s="137" t="s">
        <v>223</v>
      </c>
      <c r="H802" s="139">
        <v>0</v>
      </c>
      <c r="I802" s="139">
        <v>0</v>
      </c>
      <c r="J802" s="139">
        <v>0</v>
      </c>
      <c r="K802" s="139">
        <v>2569.75</v>
      </c>
      <c r="L802" s="139">
        <v>2474.65</v>
      </c>
      <c r="M802" s="139">
        <v>0</v>
      </c>
      <c r="N802" s="139">
        <v>0</v>
      </c>
      <c r="O802" s="139">
        <v>0</v>
      </c>
      <c r="P802" s="139">
        <v>0</v>
      </c>
      <c r="Q802" s="138">
        <v>45170</v>
      </c>
      <c r="AR802">
        <f t="shared" si="52"/>
        <v>0</v>
      </c>
      <c r="AS802">
        <f t="shared" si="53"/>
        <v>0</v>
      </c>
      <c r="AT802">
        <f t="shared" si="54"/>
        <v>0</v>
      </c>
    </row>
    <row r="803" spans="2:46" ht="15.75" customHeight="1" thickBot="1">
      <c r="B803" t="str">
        <f t="shared" si="51"/>
        <v>HDFCBANK4517045197</v>
      </c>
      <c r="C803" s="137" t="s">
        <v>226</v>
      </c>
      <c r="D803" s="137" t="s">
        <v>18</v>
      </c>
      <c r="E803" s="138">
        <v>45197</v>
      </c>
      <c r="F803" s="139">
        <v>0</v>
      </c>
      <c r="G803" s="137" t="s">
        <v>223</v>
      </c>
      <c r="H803" s="139">
        <v>1575</v>
      </c>
      <c r="I803" s="139">
        <v>1588.6</v>
      </c>
      <c r="J803" s="139">
        <v>1571</v>
      </c>
      <c r="K803" s="139">
        <v>1583.95</v>
      </c>
      <c r="L803" s="139">
        <v>1583.95</v>
      </c>
      <c r="M803" s="139">
        <v>27694</v>
      </c>
      <c r="N803" s="139">
        <v>240662</v>
      </c>
      <c r="O803" s="141">
        <v>130000000</v>
      </c>
      <c r="P803" s="140">
        <v>784850</v>
      </c>
      <c r="Q803" s="138">
        <v>45170</v>
      </c>
      <c r="AR803">
        <f t="shared" si="52"/>
        <v>133998750</v>
      </c>
      <c r="AS803">
        <f t="shared" si="53"/>
        <v>1012000</v>
      </c>
      <c r="AT803">
        <f t="shared" si="54"/>
        <v>132986750</v>
      </c>
    </row>
    <row r="804" spans="2:46" ht="15.75" customHeight="1" thickBot="1">
      <c r="B804" t="str">
        <f t="shared" si="51"/>
        <v>HDFCBANK4517045225</v>
      </c>
      <c r="C804" s="137" t="s">
        <v>226</v>
      </c>
      <c r="D804" s="137" t="s">
        <v>18</v>
      </c>
      <c r="E804" s="138">
        <v>45225</v>
      </c>
      <c r="F804" s="139">
        <v>0</v>
      </c>
      <c r="G804" s="137" t="s">
        <v>223</v>
      </c>
      <c r="H804" s="139">
        <v>1593.7</v>
      </c>
      <c r="I804" s="139">
        <v>1599.45</v>
      </c>
      <c r="J804" s="139">
        <v>1582.35</v>
      </c>
      <c r="K804" s="139">
        <v>1595.65</v>
      </c>
      <c r="L804" s="139">
        <v>1595.65</v>
      </c>
      <c r="M804" s="139">
        <v>1376</v>
      </c>
      <c r="N804" s="139">
        <v>12037.91</v>
      </c>
      <c r="O804" s="141">
        <v>3930000</v>
      </c>
      <c r="P804" s="140">
        <v>158400</v>
      </c>
      <c r="Q804" s="138">
        <v>45170</v>
      </c>
      <c r="AR804">
        <f t="shared" si="52"/>
        <v>0</v>
      </c>
      <c r="AS804">
        <f t="shared" si="53"/>
        <v>0</v>
      </c>
      <c r="AT804">
        <f t="shared" si="54"/>
        <v>0</v>
      </c>
    </row>
    <row r="805" spans="2:46" ht="15.75" customHeight="1" thickBot="1">
      <c r="B805" t="str">
        <f t="shared" si="51"/>
        <v>HDFCBANK4517045260</v>
      </c>
      <c r="C805" s="137" t="s">
        <v>226</v>
      </c>
      <c r="D805" s="137" t="s">
        <v>18</v>
      </c>
      <c r="E805" s="138">
        <v>45260</v>
      </c>
      <c r="F805" s="139">
        <v>0</v>
      </c>
      <c r="G805" s="137" t="s">
        <v>223</v>
      </c>
      <c r="H805" s="139">
        <v>1604.3</v>
      </c>
      <c r="I805" s="139">
        <v>1612</v>
      </c>
      <c r="J805" s="139">
        <v>1594.1</v>
      </c>
      <c r="K805" s="139">
        <v>1607.9</v>
      </c>
      <c r="L805" s="139">
        <v>1607.9</v>
      </c>
      <c r="M805" s="139">
        <v>177</v>
      </c>
      <c r="N805" s="139">
        <v>1559.33</v>
      </c>
      <c r="O805" s="139">
        <v>68750</v>
      </c>
      <c r="P805" s="140">
        <v>68750</v>
      </c>
      <c r="Q805" s="138">
        <v>45170</v>
      </c>
      <c r="AR805">
        <f t="shared" si="52"/>
        <v>0</v>
      </c>
      <c r="AS805">
        <f t="shared" si="53"/>
        <v>0</v>
      </c>
      <c r="AT805">
        <f t="shared" si="54"/>
        <v>0</v>
      </c>
    </row>
    <row r="806" spans="2:46" ht="15.75" customHeight="1" thickBot="1">
      <c r="B806" t="str">
        <f t="shared" si="51"/>
        <v>HDFCLIFE4517045197</v>
      </c>
      <c r="C806" s="137" t="s">
        <v>226</v>
      </c>
      <c r="D806" s="137" t="s">
        <v>48</v>
      </c>
      <c r="E806" s="138">
        <v>45197</v>
      </c>
      <c r="F806" s="139">
        <v>0</v>
      </c>
      <c r="G806" s="137" t="s">
        <v>223</v>
      </c>
      <c r="H806" s="139">
        <v>648.65</v>
      </c>
      <c r="I806" s="139">
        <v>649.4</v>
      </c>
      <c r="J806" s="139">
        <v>641.29999999999995</v>
      </c>
      <c r="K806" s="139">
        <v>644.25</v>
      </c>
      <c r="L806" s="139">
        <v>644.25</v>
      </c>
      <c r="M806" s="139">
        <v>1997</v>
      </c>
      <c r="N806" s="139">
        <v>14186.02</v>
      </c>
      <c r="O806" s="139">
        <v>16564900</v>
      </c>
      <c r="P806" s="140">
        <v>-97900</v>
      </c>
      <c r="Q806" s="138">
        <v>45170</v>
      </c>
      <c r="AR806">
        <f t="shared" si="52"/>
        <v>16678200</v>
      </c>
      <c r="AS806">
        <f t="shared" si="53"/>
        <v>-97900</v>
      </c>
      <c r="AT806">
        <f t="shared" si="54"/>
        <v>16776100</v>
      </c>
    </row>
    <row r="807" spans="2:46" ht="15.75" customHeight="1" thickBot="1">
      <c r="B807" t="str">
        <f t="shared" si="51"/>
        <v>HDFCLIFE4517045225</v>
      </c>
      <c r="C807" s="137" t="s">
        <v>226</v>
      </c>
      <c r="D807" s="137" t="s">
        <v>48</v>
      </c>
      <c r="E807" s="138">
        <v>45225</v>
      </c>
      <c r="F807" s="139">
        <v>0</v>
      </c>
      <c r="G807" s="137" t="s">
        <v>223</v>
      </c>
      <c r="H807" s="139">
        <v>649.20000000000005</v>
      </c>
      <c r="I807" s="139">
        <v>653</v>
      </c>
      <c r="J807" s="139">
        <v>647.1</v>
      </c>
      <c r="K807" s="139">
        <v>648.65</v>
      </c>
      <c r="L807" s="139">
        <v>648.65</v>
      </c>
      <c r="M807" s="139">
        <v>28</v>
      </c>
      <c r="N807" s="139">
        <v>200.2</v>
      </c>
      <c r="O807" s="139">
        <v>113300</v>
      </c>
      <c r="P807" s="139">
        <v>0</v>
      </c>
      <c r="Q807" s="138">
        <v>45170</v>
      </c>
      <c r="AR807">
        <f t="shared" si="52"/>
        <v>0</v>
      </c>
      <c r="AS807">
        <f t="shared" si="53"/>
        <v>0</v>
      </c>
      <c r="AT807">
        <f t="shared" si="54"/>
        <v>0</v>
      </c>
    </row>
    <row r="808" spans="2:46" ht="15.75" customHeight="1" thickBot="1">
      <c r="B808" t="str">
        <f t="shared" si="51"/>
        <v>HDFCLIFE4517045260</v>
      </c>
      <c r="C808" s="137" t="s">
        <v>226</v>
      </c>
      <c r="D808" s="137" t="s">
        <v>48</v>
      </c>
      <c r="E808" s="138">
        <v>45260</v>
      </c>
      <c r="F808" s="139">
        <v>0</v>
      </c>
      <c r="G808" s="137" t="s">
        <v>223</v>
      </c>
      <c r="H808" s="139">
        <v>0</v>
      </c>
      <c r="I808" s="139">
        <v>0</v>
      </c>
      <c r="J808" s="139">
        <v>0</v>
      </c>
      <c r="K808" s="139">
        <v>656.4</v>
      </c>
      <c r="L808" s="139">
        <v>652.79999999999995</v>
      </c>
      <c r="M808" s="139">
        <v>0</v>
      </c>
      <c r="N808" s="139">
        <v>0</v>
      </c>
      <c r="O808" s="139">
        <v>0</v>
      </c>
      <c r="P808" s="139">
        <v>0</v>
      </c>
      <c r="Q808" s="138">
        <v>45170</v>
      </c>
      <c r="AR808">
        <f t="shared" si="52"/>
        <v>0</v>
      </c>
      <c r="AS808">
        <f t="shared" si="53"/>
        <v>0</v>
      </c>
      <c r="AT808">
        <f t="shared" si="54"/>
        <v>0</v>
      </c>
    </row>
    <row r="809" spans="2:46" ht="15.75" customHeight="1" thickBot="1">
      <c r="B809" t="str">
        <f t="shared" si="51"/>
        <v>HEROMOTOCO4517045197</v>
      </c>
      <c r="C809" s="137" t="s">
        <v>226</v>
      </c>
      <c r="D809" s="137" t="s">
        <v>64</v>
      </c>
      <c r="E809" s="138">
        <v>45197</v>
      </c>
      <c r="F809" s="139">
        <v>0</v>
      </c>
      <c r="G809" s="137" t="s">
        <v>223</v>
      </c>
      <c r="H809" s="139">
        <v>2936.95</v>
      </c>
      <c r="I809" s="139">
        <v>2951.95</v>
      </c>
      <c r="J809" s="139">
        <v>2916.25</v>
      </c>
      <c r="K809" s="139">
        <v>2941.65</v>
      </c>
      <c r="L809" s="139">
        <v>2941.65</v>
      </c>
      <c r="M809" s="139">
        <v>2327</v>
      </c>
      <c r="N809" s="139">
        <v>20501.599999999999</v>
      </c>
      <c r="O809" s="139">
        <v>3905700</v>
      </c>
      <c r="P809" s="140">
        <v>53100</v>
      </c>
      <c r="Q809" s="138">
        <v>45170</v>
      </c>
      <c r="AR809">
        <f t="shared" si="52"/>
        <v>3956700</v>
      </c>
      <c r="AS809">
        <f t="shared" si="53"/>
        <v>57900</v>
      </c>
      <c r="AT809">
        <f t="shared" si="54"/>
        <v>3898800</v>
      </c>
    </row>
    <row r="810" spans="2:46" ht="15.75" customHeight="1" thickBot="1">
      <c r="B810" t="str">
        <f t="shared" si="51"/>
        <v>HEROMOTOCO4517045225</v>
      </c>
      <c r="C810" s="137" t="s">
        <v>226</v>
      </c>
      <c r="D810" s="137" t="s">
        <v>64</v>
      </c>
      <c r="E810" s="138">
        <v>45225</v>
      </c>
      <c r="F810" s="139">
        <v>0</v>
      </c>
      <c r="G810" s="137" t="s">
        <v>223</v>
      </c>
      <c r="H810" s="139">
        <v>2948.65</v>
      </c>
      <c r="I810" s="139">
        <v>2965</v>
      </c>
      <c r="J810" s="139">
        <v>2939.85</v>
      </c>
      <c r="K810" s="139">
        <v>2960.2</v>
      </c>
      <c r="L810" s="139">
        <v>2960.2</v>
      </c>
      <c r="M810" s="139">
        <v>113</v>
      </c>
      <c r="N810" s="139">
        <v>1000.07</v>
      </c>
      <c r="O810" s="139">
        <v>50700</v>
      </c>
      <c r="P810" s="140">
        <v>4500</v>
      </c>
      <c r="Q810" s="138">
        <v>45170</v>
      </c>
      <c r="AR810">
        <f t="shared" si="52"/>
        <v>0</v>
      </c>
      <c r="AS810">
        <f t="shared" si="53"/>
        <v>0</v>
      </c>
      <c r="AT810">
        <f t="shared" si="54"/>
        <v>0</v>
      </c>
    </row>
    <row r="811" spans="2:46" ht="15.75" customHeight="1" thickBot="1">
      <c r="B811" t="str">
        <f t="shared" si="51"/>
        <v>HEROMOTOCO4517045260</v>
      </c>
      <c r="C811" s="137" t="s">
        <v>226</v>
      </c>
      <c r="D811" s="137" t="s">
        <v>64</v>
      </c>
      <c r="E811" s="138">
        <v>45260</v>
      </c>
      <c r="F811" s="139">
        <v>0</v>
      </c>
      <c r="G811" s="137" t="s">
        <v>223</v>
      </c>
      <c r="H811" s="139">
        <v>2959</v>
      </c>
      <c r="I811" s="139">
        <v>2959</v>
      </c>
      <c r="J811" s="139">
        <v>2959</v>
      </c>
      <c r="K811" s="139">
        <v>2959</v>
      </c>
      <c r="L811" s="139">
        <v>2979.65</v>
      </c>
      <c r="M811" s="139">
        <v>1</v>
      </c>
      <c r="N811" s="139">
        <v>8.8699999999999992</v>
      </c>
      <c r="O811" s="139">
        <v>300</v>
      </c>
      <c r="P811" s="139">
        <v>300</v>
      </c>
      <c r="Q811" s="138">
        <v>45170</v>
      </c>
      <c r="AR811">
        <f t="shared" si="52"/>
        <v>0</v>
      </c>
      <c r="AS811">
        <f t="shared" si="53"/>
        <v>0</v>
      </c>
      <c r="AT811">
        <f t="shared" si="54"/>
        <v>0</v>
      </c>
    </row>
    <row r="812" spans="2:46" ht="15.75" customHeight="1" thickBot="1">
      <c r="B812" t="str">
        <f t="shared" si="51"/>
        <v>HINDALCO4517045197</v>
      </c>
      <c r="C812" s="137" t="s">
        <v>226</v>
      </c>
      <c r="D812" s="137" t="s">
        <v>53</v>
      </c>
      <c r="E812" s="138">
        <v>45197</v>
      </c>
      <c r="F812" s="139">
        <v>0</v>
      </c>
      <c r="G812" s="137" t="s">
        <v>223</v>
      </c>
      <c r="H812" s="139">
        <v>464.9</v>
      </c>
      <c r="I812" s="139">
        <v>481.7</v>
      </c>
      <c r="J812" s="139">
        <v>464.5</v>
      </c>
      <c r="K812" s="139">
        <v>476.8</v>
      </c>
      <c r="L812" s="139">
        <v>476.8</v>
      </c>
      <c r="M812" s="139">
        <v>12995</v>
      </c>
      <c r="N812" s="139">
        <v>86629.18</v>
      </c>
      <c r="O812" s="139">
        <v>25461800</v>
      </c>
      <c r="P812" s="140">
        <v>1019200</v>
      </c>
      <c r="Q812" s="138">
        <v>45170</v>
      </c>
      <c r="AR812">
        <f t="shared" si="52"/>
        <v>25720800</v>
      </c>
      <c r="AS812">
        <f t="shared" si="53"/>
        <v>1096200</v>
      </c>
      <c r="AT812">
        <f t="shared" si="54"/>
        <v>24624600</v>
      </c>
    </row>
    <row r="813" spans="2:46" ht="15.75" customHeight="1" thickBot="1">
      <c r="B813" t="str">
        <f t="shared" si="51"/>
        <v>HINDALCO4517045225</v>
      </c>
      <c r="C813" s="137" t="s">
        <v>226</v>
      </c>
      <c r="D813" s="137" t="s">
        <v>53</v>
      </c>
      <c r="E813" s="138">
        <v>45225</v>
      </c>
      <c r="F813" s="139">
        <v>0</v>
      </c>
      <c r="G813" s="137" t="s">
        <v>223</v>
      </c>
      <c r="H813" s="139">
        <v>469.3</v>
      </c>
      <c r="I813" s="139">
        <v>485</v>
      </c>
      <c r="J813" s="139">
        <v>469.3</v>
      </c>
      <c r="K813" s="139">
        <v>479.85</v>
      </c>
      <c r="L813" s="139">
        <v>479.85</v>
      </c>
      <c r="M813" s="139">
        <v>301</v>
      </c>
      <c r="N813" s="139">
        <v>2016.93</v>
      </c>
      <c r="O813" s="139">
        <v>253400</v>
      </c>
      <c r="P813" s="140">
        <v>71400</v>
      </c>
      <c r="Q813" s="138">
        <v>45170</v>
      </c>
      <c r="AR813">
        <f t="shared" si="52"/>
        <v>0</v>
      </c>
      <c r="AS813">
        <f t="shared" si="53"/>
        <v>0</v>
      </c>
      <c r="AT813">
        <f t="shared" si="54"/>
        <v>0</v>
      </c>
    </row>
    <row r="814" spans="2:46" ht="15.75" customHeight="1" thickBot="1">
      <c r="B814" t="str">
        <f t="shared" si="51"/>
        <v>HINDALCO4517045260</v>
      </c>
      <c r="C814" s="137" t="s">
        <v>226</v>
      </c>
      <c r="D814" s="137" t="s">
        <v>53</v>
      </c>
      <c r="E814" s="138">
        <v>45260</v>
      </c>
      <c r="F814" s="139">
        <v>0</v>
      </c>
      <c r="G814" s="137" t="s">
        <v>223</v>
      </c>
      <c r="H814" s="139">
        <v>483</v>
      </c>
      <c r="I814" s="139">
        <v>486.8</v>
      </c>
      <c r="J814" s="139">
        <v>480</v>
      </c>
      <c r="K814" s="139">
        <v>482.2</v>
      </c>
      <c r="L814" s="139">
        <v>482.2</v>
      </c>
      <c r="M814" s="139">
        <v>8</v>
      </c>
      <c r="N814" s="139">
        <v>54.02</v>
      </c>
      <c r="O814" s="139">
        <v>5600</v>
      </c>
      <c r="P814" s="140">
        <v>5600</v>
      </c>
      <c r="Q814" s="138">
        <v>45170</v>
      </c>
      <c r="AR814">
        <f t="shared" si="52"/>
        <v>0</v>
      </c>
      <c r="AS814">
        <f t="shared" si="53"/>
        <v>0</v>
      </c>
      <c r="AT814">
        <f t="shared" si="54"/>
        <v>0</v>
      </c>
    </row>
    <row r="815" spans="2:46" ht="15.75" customHeight="1" thickBot="1">
      <c r="B815" t="str">
        <f t="shared" si="51"/>
        <v>HINDCOPPER4517045197</v>
      </c>
      <c r="C815" s="137" t="s">
        <v>226</v>
      </c>
      <c r="D815" s="137" t="s">
        <v>125</v>
      </c>
      <c r="E815" s="138">
        <v>45197</v>
      </c>
      <c r="F815" s="139">
        <v>0</v>
      </c>
      <c r="G815" s="137" t="s">
        <v>223</v>
      </c>
      <c r="H815" s="139">
        <v>159.6</v>
      </c>
      <c r="I815" s="139">
        <v>168.4</v>
      </c>
      <c r="J815" s="139">
        <v>157.44999999999999</v>
      </c>
      <c r="K815" s="139">
        <v>167.55</v>
      </c>
      <c r="L815" s="139">
        <v>167.55</v>
      </c>
      <c r="M815" s="139">
        <v>5467</v>
      </c>
      <c r="N815" s="139">
        <v>47831.9</v>
      </c>
      <c r="O815" s="139">
        <v>33522500</v>
      </c>
      <c r="P815" s="140">
        <v>3195900</v>
      </c>
      <c r="Q815" s="138">
        <v>45170</v>
      </c>
      <c r="AR815">
        <f t="shared" si="52"/>
        <v>34375800</v>
      </c>
      <c r="AS815">
        <f t="shared" si="53"/>
        <v>3439700</v>
      </c>
      <c r="AT815">
        <f t="shared" si="54"/>
        <v>30936100</v>
      </c>
    </row>
    <row r="816" spans="2:46" ht="15.75" customHeight="1" thickBot="1">
      <c r="B816" t="str">
        <f t="shared" si="51"/>
        <v>HINDCOPPER4517045225</v>
      </c>
      <c r="C816" s="137" t="s">
        <v>226</v>
      </c>
      <c r="D816" s="137" t="s">
        <v>125</v>
      </c>
      <c r="E816" s="138">
        <v>45225</v>
      </c>
      <c r="F816" s="139">
        <v>0</v>
      </c>
      <c r="G816" s="137" t="s">
        <v>223</v>
      </c>
      <c r="H816" s="139">
        <v>160.25</v>
      </c>
      <c r="I816" s="139">
        <v>169.2</v>
      </c>
      <c r="J816" s="139">
        <v>158.75</v>
      </c>
      <c r="K816" s="139">
        <v>168.65</v>
      </c>
      <c r="L816" s="139">
        <v>168.65</v>
      </c>
      <c r="M816" s="139">
        <v>224</v>
      </c>
      <c r="N816" s="139">
        <v>1973</v>
      </c>
      <c r="O816" s="139">
        <v>826800</v>
      </c>
      <c r="P816" s="140">
        <v>217300</v>
      </c>
      <c r="Q816" s="138">
        <v>45170</v>
      </c>
      <c r="AR816">
        <f t="shared" si="52"/>
        <v>0</v>
      </c>
      <c r="AS816">
        <f t="shared" si="53"/>
        <v>0</v>
      </c>
      <c r="AT816">
        <f t="shared" si="54"/>
        <v>0</v>
      </c>
    </row>
    <row r="817" spans="2:46" ht="15.75" customHeight="1" thickBot="1">
      <c r="B817" t="str">
        <f t="shared" si="51"/>
        <v>HINDCOPPER4517045260</v>
      </c>
      <c r="C817" s="137" t="s">
        <v>226</v>
      </c>
      <c r="D817" s="137" t="s">
        <v>125</v>
      </c>
      <c r="E817" s="138">
        <v>45260</v>
      </c>
      <c r="F817" s="139">
        <v>0</v>
      </c>
      <c r="G817" s="137" t="s">
        <v>223</v>
      </c>
      <c r="H817" s="139">
        <v>160</v>
      </c>
      <c r="I817" s="139">
        <v>169.45</v>
      </c>
      <c r="J817" s="139">
        <v>160</v>
      </c>
      <c r="K817" s="139">
        <v>169.45</v>
      </c>
      <c r="L817" s="139">
        <v>169.45</v>
      </c>
      <c r="M817" s="139">
        <v>5</v>
      </c>
      <c r="N817" s="139">
        <v>43.9</v>
      </c>
      <c r="O817" s="139">
        <v>26500</v>
      </c>
      <c r="P817" s="140">
        <v>26500</v>
      </c>
      <c r="Q817" s="138">
        <v>45170</v>
      </c>
      <c r="AR817">
        <f t="shared" si="52"/>
        <v>0</v>
      </c>
      <c r="AS817">
        <f t="shared" si="53"/>
        <v>0</v>
      </c>
      <c r="AT817">
        <f t="shared" si="54"/>
        <v>0</v>
      </c>
    </row>
    <row r="818" spans="2:46" ht="15.75" customHeight="1" thickBot="1">
      <c r="B818" t="str">
        <f t="shared" si="51"/>
        <v>HINDPETRO4517045197</v>
      </c>
      <c r="C818" s="137" t="s">
        <v>226</v>
      </c>
      <c r="D818" s="137" t="s">
        <v>126</v>
      </c>
      <c r="E818" s="138">
        <v>45197</v>
      </c>
      <c r="F818" s="139">
        <v>0</v>
      </c>
      <c r="G818" s="137" t="s">
        <v>223</v>
      </c>
      <c r="H818" s="139">
        <v>250.25</v>
      </c>
      <c r="I818" s="139">
        <v>252.7</v>
      </c>
      <c r="J818" s="139">
        <v>247.55</v>
      </c>
      <c r="K818" s="139">
        <v>251.55</v>
      </c>
      <c r="L818" s="139">
        <v>251.55</v>
      </c>
      <c r="M818" s="139">
        <v>2981</v>
      </c>
      <c r="N818" s="139">
        <v>20155.8</v>
      </c>
      <c r="O818" s="139">
        <v>45684000</v>
      </c>
      <c r="P818" s="140">
        <v>-259200</v>
      </c>
      <c r="Q818" s="138">
        <v>45170</v>
      </c>
      <c r="AR818">
        <f t="shared" si="52"/>
        <v>46572300</v>
      </c>
      <c r="AS818">
        <f t="shared" si="53"/>
        <v>-175500</v>
      </c>
      <c r="AT818">
        <f t="shared" si="54"/>
        <v>46747800</v>
      </c>
    </row>
    <row r="819" spans="2:46" ht="15.75" customHeight="1" thickBot="1">
      <c r="B819" t="str">
        <f t="shared" si="51"/>
        <v>HINDPETRO4517045225</v>
      </c>
      <c r="C819" s="137" t="s">
        <v>226</v>
      </c>
      <c r="D819" s="137" t="s">
        <v>126</v>
      </c>
      <c r="E819" s="138">
        <v>45225</v>
      </c>
      <c r="F819" s="139">
        <v>0</v>
      </c>
      <c r="G819" s="137" t="s">
        <v>223</v>
      </c>
      <c r="H819" s="139">
        <v>251.85</v>
      </c>
      <c r="I819" s="139">
        <v>254.2</v>
      </c>
      <c r="J819" s="139">
        <v>250</v>
      </c>
      <c r="K819" s="139">
        <v>253.25</v>
      </c>
      <c r="L819" s="139">
        <v>253.25</v>
      </c>
      <c r="M819" s="139">
        <v>190</v>
      </c>
      <c r="N819" s="139">
        <v>1291.96</v>
      </c>
      <c r="O819" s="139">
        <v>850500</v>
      </c>
      <c r="P819" s="140">
        <v>45900</v>
      </c>
      <c r="Q819" s="138">
        <v>45170</v>
      </c>
      <c r="AR819" s="76">
        <f t="shared" si="52"/>
        <v>0</v>
      </c>
      <c r="AS819">
        <f t="shared" si="53"/>
        <v>0</v>
      </c>
      <c r="AT819" s="76">
        <f t="shared" si="54"/>
        <v>0</v>
      </c>
    </row>
    <row r="820" spans="2:46" ht="15.75" customHeight="1" thickBot="1">
      <c r="B820" t="str">
        <f t="shared" si="51"/>
        <v>HINDPETRO4517045260</v>
      </c>
      <c r="C820" s="137" t="s">
        <v>226</v>
      </c>
      <c r="D820" s="137" t="s">
        <v>126</v>
      </c>
      <c r="E820" s="138">
        <v>45260</v>
      </c>
      <c r="F820" s="139">
        <v>0</v>
      </c>
      <c r="G820" s="137" t="s">
        <v>223</v>
      </c>
      <c r="H820" s="139">
        <v>251.3</v>
      </c>
      <c r="I820" s="139">
        <v>255</v>
      </c>
      <c r="J820" s="139">
        <v>251.3</v>
      </c>
      <c r="K820" s="139">
        <v>255</v>
      </c>
      <c r="L820" s="139">
        <v>255</v>
      </c>
      <c r="M820" s="139">
        <v>23</v>
      </c>
      <c r="N820" s="139">
        <v>157.65</v>
      </c>
      <c r="O820" s="141">
        <v>37800</v>
      </c>
      <c r="P820" s="140">
        <v>37800</v>
      </c>
      <c r="Q820" s="138">
        <v>45170</v>
      </c>
      <c r="AR820">
        <f t="shared" si="52"/>
        <v>0</v>
      </c>
      <c r="AS820">
        <f t="shared" si="53"/>
        <v>0</v>
      </c>
      <c r="AT820">
        <f t="shared" si="54"/>
        <v>0</v>
      </c>
    </row>
    <row r="821" spans="2:46" ht="15.75" customHeight="1" thickBot="1">
      <c r="B821" t="str">
        <f t="shared" si="51"/>
        <v>HINDUNILVR4517045197</v>
      </c>
      <c r="C821" s="137" t="s">
        <v>226</v>
      </c>
      <c r="D821" s="137" t="s">
        <v>27</v>
      </c>
      <c r="E821" s="138">
        <v>45197</v>
      </c>
      <c r="F821" s="139">
        <v>0</v>
      </c>
      <c r="G821" s="137" t="s">
        <v>223</v>
      </c>
      <c r="H821" s="139">
        <v>2523</v>
      </c>
      <c r="I821" s="139">
        <v>2523</v>
      </c>
      <c r="J821" s="139">
        <v>2508.4</v>
      </c>
      <c r="K821" s="139">
        <v>2511.8000000000002</v>
      </c>
      <c r="L821" s="139">
        <v>2511.8000000000002</v>
      </c>
      <c r="M821" s="139">
        <v>3868</v>
      </c>
      <c r="N821" s="139">
        <v>29181.74</v>
      </c>
      <c r="O821" s="139">
        <v>8254500</v>
      </c>
      <c r="P821" s="140">
        <v>-8700</v>
      </c>
      <c r="Q821" s="138">
        <v>45170</v>
      </c>
      <c r="AR821">
        <f t="shared" si="52"/>
        <v>8439600</v>
      </c>
      <c r="AS821">
        <f t="shared" si="53"/>
        <v>25500</v>
      </c>
      <c r="AT821">
        <f t="shared" si="54"/>
        <v>8414100</v>
      </c>
    </row>
    <row r="822" spans="2:46" ht="15.75" customHeight="1" thickBot="1">
      <c r="B822" t="str">
        <f t="shared" si="51"/>
        <v>HINDUNILVR4517045225</v>
      </c>
      <c r="C822" s="137" t="s">
        <v>226</v>
      </c>
      <c r="D822" s="137" t="s">
        <v>27</v>
      </c>
      <c r="E822" s="138">
        <v>45225</v>
      </c>
      <c r="F822" s="139">
        <v>0</v>
      </c>
      <c r="G822" s="137" t="s">
        <v>223</v>
      </c>
      <c r="H822" s="139">
        <v>2529.6</v>
      </c>
      <c r="I822" s="139">
        <v>2535.85</v>
      </c>
      <c r="J822" s="139">
        <v>2521.9</v>
      </c>
      <c r="K822" s="139">
        <v>2526.8000000000002</v>
      </c>
      <c r="L822" s="139">
        <v>2526.8000000000002</v>
      </c>
      <c r="M822" s="139">
        <v>143</v>
      </c>
      <c r="N822" s="139">
        <v>1085.21</v>
      </c>
      <c r="O822" s="139">
        <v>168900</v>
      </c>
      <c r="P822" s="140">
        <v>18000</v>
      </c>
      <c r="Q822" s="138">
        <v>45170</v>
      </c>
      <c r="AR822" s="76">
        <f t="shared" si="52"/>
        <v>0</v>
      </c>
      <c r="AS822">
        <f t="shared" si="53"/>
        <v>0</v>
      </c>
      <c r="AT822" s="76">
        <f t="shared" si="54"/>
        <v>0</v>
      </c>
    </row>
    <row r="823" spans="2:46" ht="15.75" customHeight="1" thickBot="1">
      <c r="B823" t="str">
        <f t="shared" si="51"/>
        <v>HINDUNILVR4517045260</v>
      </c>
      <c r="C823" s="137" t="s">
        <v>226</v>
      </c>
      <c r="D823" s="137" t="s">
        <v>27</v>
      </c>
      <c r="E823" s="138">
        <v>45260</v>
      </c>
      <c r="F823" s="139">
        <v>0</v>
      </c>
      <c r="G823" s="137" t="s">
        <v>223</v>
      </c>
      <c r="H823" s="139">
        <v>2543</v>
      </c>
      <c r="I823" s="139">
        <v>2550</v>
      </c>
      <c r="J823" s="139">
        <v>2528.9</v>
      </c>
      <c r="K823" s="139">
        <v>2531.85</v>
      </c>
      <c r="L823" s="139">
        <v>2531.85</v>
      </c>
      <c r="M823" s="139">
        <v>79</v>
      </c>
      <c r="N823" s="139">
        <v>601.78</v>
      </c>
      <c r="O823" s="141">
        <v>16200</v>
      </c>
      <c r="P823" s="140">
        <v>16200</v>
      </c>
      <c r="Q823" s="138">
        <v>45170</v>
      </c>
      <c r="AR823">
        <f t="shared" si="52"/>
        <v>0</v>
      </c>
      <c r="AS823">
        <f t="shared" si="53"/>
        <v>0</v>
      </c>
      <c r="AT823">
        <f t="shared" si="54"/>
        <v>0</v>
      </c>
    </row>
    <row r="824" spans="2:46" ht="15.75" customHeight="1" thickBot="1">
      <c r="B824" t="str">
        <f t="shared" si="51"/>
        <v>IBULHSGFIN4517045197</v>
      </c>
      <c r="C824" s="137" t="s">
        <v>226</v>
      </c>
      <c r="D824" s="137" t="s">
        <v>127</v>
      </c>
      <c r="E824" s="138">
        <v>45197</v>
      </c>
      <c r="F824" s="139">
        <v>0</v>
      </c>
      <c r="G824" s="137" t="s">
        <v>223</v>
      </c>
      <c r="H824" s="139">
        <v>201</v>
      </c>
      <c r="I824" s="139">
        <v>207</v>
      </c>
      <c r="J824" s="139">
        <v>191.9</v>
      </c>
      <c r="K824" s="139">
        <v>197.25</v>
      </c>
      <c r="L824" s="139">
        <v>197.25</v>
      </c>
      <c r="M824" s="139">
        <v>9342</v>
      </c>
      <c r="N824" s="139">
        <v>94607.42</v>
      </c>
      <c r="O824" s="139">
        <v>64754700</v>
      </c>
      <c r="P824" s="140">
        <v>9327900</v>
      </c>
      <c r="Q824" s="138">
        <v>45170</v>
      </c>
      <c r="AR824">
        <f t="shared" si="52"/>
        <v>70329000</v>
      </c>
      <c r="AS824">
        <f t="shared" si="53"/>
        <v>13448700</v>
      </c>
      <c r="AT824">
        <f t="shared" si="54"/>
        <v>56880300</v>
      </c>
    </row>
    <row r="825" spans="2:46" ht="15.75" customHeight="1" thickBot="1">
      <c r="B825" t="str">
        <f t="shared" si="51"/>
        <v>IBULHSGFIN4517045225</v>
      </c>
      <c r="C825" s="137" t="s">
        <v>226</v>
      </c>
      <c r="D825" s="137" t="s">
        <v>127</v>
      </c>
      <c r="E825" s="138">
        <v>45225</v>
      </c>
      <c r="F825" s="139">
        <v>0</v>
      </c>
      <c r="G825" s="137" t="s">
        <v>223</v>
      </c>
      <c r="H825" s="139">
        <v>205.45</v>
      </c>
      <c r="I825" s="139">
        <v>207.5</v>
      </c>
      <c r="J825" s="139">
        <v>193</v>
      </c>
      <c r="K825" s="139">
        <v>198.7</v>
      </c>
      <c r="L825" s="139">
        <v>198.7</v>
      </c>
      <c r="M825" s="139">
        <v>1166</v>
      </c>
      <c r="N825" s="139">
        <v>11855.73</v>
      </c>
      <c r="O825" s="139">
        <v>5329500</v>
      </c>
      <c r="P825" s="140">
        <v>3876000</v>
      </c>
      <c r="Q825" s="138">
        <v>45170</v>
      </c>
      <c r="AR825">
        <f t="shared" si="52"/>
        <v>0</v>
      </c>
      <c r="AS825">
        <f t="shared" si="53"/>
        <v>0</v>
      </c>
      <c r="AT825">
        <f t="shared" si="54"/>
        <v>0</v>
      </c>
    </row>
    <row r="826" spans="2:46" ht="15.75" customHeight="1" thickBot="1">
      <c r="B826" t="str">
        <f t="shared" si="51"/>
        <v>IBULHSGFIN4517045260</v>
      </c>
      <c r="C826" s="137" t="s">
        <v>226</v>
      </c>
      <c r="D826" s="137" t="s">
        <v>127</v>
      </c>
      <c r="E826" s="138">
        <v>45260</v>
      </c>
      <c r="F826" s="139">
        <v>0</v>
      </c>
      <c r="G826" s="137" t="s">
        <v>223</v>
      </c>
      <c r="H826" s="139">
        <v>198.85</v>
      </c>
      <c r="I826" s="139">
        <v>206.2</v>
      </c>
      <c r="J826" s="139">
        <v>196</v>
      </c>
      <c r="K826" s="139">
        <v>200.3</v>
      </c>
      <c r="L826" s="139">
        <v>200.3</v>
      </c>
      <c r="M826" s="139">
        <v>56</v>
      </c>
      <c r="N826" s="139">
        <v>575.74</v>
      </c>
      <c r="O826" s="139">
        <v>244800</v>
      </c>
      <c r="P826" s="140">
        <v>244800</v>
      </c>
      <c r="Q826" s="138">
        <v>45170</v>
      </c>
      <c r="AR826">
        <f t="shared" si="52"/>
        <v>0</v>
      </c>
      <c r="AS826">
        <f t="shared" si="53"/>
        <v>0</v>
      </c>
      <c r="AT826">
        <f t="shared" si="54"/>
        <v>0</v>
      </c>
    </row>
    <row r="827" spans="2:46" ht="15.75" customHeight="1" thickBot="1">
      <c r="B827" t="str">
        <f t="shared" si="51"/>
        <v>ICICIBANK4517045197</v>
      </c>
      <c r="C827" s="137" t="s">
        <v>226</v>
      </c>
      <c r="D827" s="137" t="s">
        <v>19</v>
      </c>
      <c r="E827" s="138">
        <v>45197</v>
      </c>
      <c r="F827" s="139">
        <v>0</v>
      </c>
      <c r="G827" s="137" t="s">
        <v>223</v>
      </c>
      <c r="H827" s="139">
        <v>961.85</v>
      </c>
      <c r="I827" s="139">
        <v>976.75</v>
      </c>
      <c r="J827" s="139">
        <v>958.5</v>
      </c>
      <c r="K827" s="139">
        <v>972.05</v>
      </c>
      <c r="L827" s="139">
        <v>972.05</v>
      </c>
      <c r="M827" s="139">
        <v>24859</v>
      </c>
      <c r="N827" s="139">
        <v>168383.3</v>
      </c>
      <c r="O827" s="139">
        <v>88764200</v>
      </c>
      <c r="P827" s="140">
        <v>-1038100</v>
      </c>
      <c r="Q827" s="138">
        <v>45170</v>
      </c>
      <c r="AR827">
        <f t="shared" si="52"/>
        <v>89394200</v>
      </c>
      <c r="AS827">
        <f t="shared" si="53"/>
        <v>-802200</v>
      </c>
      <c r="AT827">
        <f t="shared" si="54"/>
        <v>90196400</v>
      </c>
    </row>
    <row r="828" spans="2:46" ht="15.75" customHeight="1" thickBot="1">
      <c r="B828" t="str">
        <f t="shared" si="51"/>
        <v>ICICIBANK4517045225</v>
      </c>
      <c r="C828" s="137" t="s">
        <v>226</v>
      </c>
      <c r="D828" s="137" t="s">
        <v>19</v>
      </c>
      <c r="E828" s="138">
        <v>45225</v>
      </c>
      <c r="F828" s="139">
        <v>0</v>
      </c>
      <c r="G828" s="137" t="s">
        <v>223</v>
      </c>
      <c r="H828" s="139">
        <v>970.2</v>
      </c>
      <c r="I828" s="139">
        <v>983</v>
      </c>
      <c r="J828" s="139">
        <v>965</v>
      </c>
      <c r="K828" s="139">
        <v>979.05</v>
      </c>
      <c r="L828" s="139">
        <v>979.05</v>
      </c>
      <c r="M828" s="139">
        <v>926</v>
      </c>
      <c r="N828" s="139">
        <v>6321.15</v>
      </c>
      <c r="O828" s="139">
        <v>618100</v>
      </c>
      <c r="P828" s="140">
        <v>224000</v>
      </c>
      <c r="Q828" s="138">
        <v>45170</v>
      </c>
      <c r="AR828">
        <f t="shared" si="52"/>
        <v>0</v>
      </c>
      <c r="AS828">
        <f t="shared" si="53"/>
        <v>0</v>
      </c>
      <c r="AT828">
        <f t="shared" si="54"/>
        <v>0</v>
      </c>
    </row>
    <row r="829" spans="2:46" ht="15.75" customHeight="1" thickBot="1">
      <c r="B829" t="str">
        <f t="shared" si="51"/>
        <v>ICICIBANK4517045260</v>
      </c>
      <c r="C829" s="137" t="s">
        <v>226</v>
      </c>
      <c r="D829" s="137" t="s">
        <v>19</v>
      </c>
      <c r="E829" s="138">
        <v>45260</v>
      </c>
      <c r="F829" s="139">
        <v>0</v>
      </c>
      <c r="G829" s="137" t="s">
        <v>223</v>
      </c>
      <c r="H829" s="139">
        <v>977.6</v>
      </c>
      <c r="I829" s="139">
        <v>989</v>
      </c>
      <c r="J829" s="139">
        <v>973.95</v>
      </c>
      <c r="K829" s="139">
        <v>987.15</v>
      </c>
      <c r="L829" s="139">
        <v>986.05</v>
      </c>
      <c r="M829" s="139">
        <v>40</v>
      </c>
      <c r="N829" s="139">
        <v>274.27</v>
      </c>
      <c r="O829" s="139">
        <v>11900</v>
      </c>
      <c r="P829" s="140">
        <v>11900</v>
      </c>
      <c r="Q829" s="138">
        <v>45170</v>
      </c>
      <c r="AR829">
        <f t="shared" si="52"/>
        <v>0</v>
      </c>
      <c r="AS829">
        <f t="shared" si="53"/>
        <v>0</v>
      </c>
      <c r="AT829">
        <f t="shared" si="54"/>
        <v>0</v>
      </c>
    </row>
    <row r="830" spans="2:46" ht="15.75" customHeight="1" thickBot="1">
      <c r="B830" t="str">
        <f t="shared" si="51"/>
        <v>ICICIGI4517045197</v>
      </c>
      <c r="C830" s="137" t="s">
        <v>226</v>
      </c>
      <c r="D830" s="137" t="s">
        <v>128</v>
      </c>
      <c r="E830" s="138">
        <v>45197</v>
      </c>
      <c r="F830" s="139">
        <v>0</v>
      </c>
      <c r="G830" s="137" t="s">
        <v>223</v>
      </c>
      <c r="H830" s="139">
        <v>1327.05</v>
      </c>
      <c r="I830" s="139">
        <v>1360</v>
      </c>
      <c r="J830" s="139">
        <v>1325</v>
      </c>
      <c r="K830" s="139">
        <v>1349.6</v>
      </c>
      <c r="L830" s="139">
        <v>1349.6</v>
      </c>
      <c r="M830" s="139">
        <v>1692</v>
      </c>
      <c r="N830" s="139">
        <v>11397.96</v>
      </c>
      <c r="O830" s="139">
        <v>3108000</v>
      </c>
      <c r="P830" s="140">
        <v>-149500</v>
      </c>
      <c r="Q830" s="138">
        <v>45170</v>
      </c>
      <c r="AR830">
        <f t="shared" si="52"/>
        <v>3128500</v>
      </c>
      <c r="AS830">
        <f t="shared" si="53"/>
        <v>-146500</v>
      </c>
      <c r="AT830">
        <f t="shared" si="54"/>
        <v>3275000</v>
      </c>
    </row>
    <row r="831" spans="2:46" ht="15.75" customHeight="1" thickBot="1">
      <c r="B831" t="str">
        <f t="shared" si="51"/>
        <v>ICICIGI4517045225</v>
      </c>
      <c r="C831" s="137" t="s">
        <v>226</v>
      </c>
      <c r="D831" s="137" t="s">
        <v>128</v>
      </c>
      <c r="E831" s="138">
        <v>45225</v>
      </c>
      <c r="F831" s="139">
        <v>0</v>
      </c>
      <c r="G831" s="137" t="s">
        <v>223</v>
      </c>
      <c r="H831" s="139">
        <v>1335.7</v>
      </c>
      <c r="I831" s="139">
        <v>1367.1</v>
      </c>
      <c r="J831" s="139">
        <v>1335.7</v>
      </c>
      <c r="K831" s="139">
        <v>1359.1</v>
      </c>
      <c r="L831" s="139">
        <v>1359.1</v>
      </c>
      <c r="M831" s="139">
        <v>39</v>
      </c>
      <c r="N831" s="139">
        <v>264.14999999999998</v>
      </c>
      <c r="O831" s="139">
        <v>20500</v>
      </c>
      <c r="P831" s="140">
        <v>3000</v>
      </c>
      <c r="Q831" s="138">
        <v>45170</v>
      </c>
      <c r="AR831">
        <f t="shared" si="52"/>
        <v>0</v>
      </c>
      <c r="AS831">
        <f t="shared" si="53"/>
        <v>0</v>
      </c>
      <c r="AT831">
        <f t="shared" si="54"/>
        <v>0</v>
      </c>
    </row>
    <row r="832" spans="2:46" ht="15.75" customHeight="1" thickBot="1">
      <c r="B832" t="str">
        <f t="shared" si="51"/>
        <v>ICICIGI4517045260</v>
      </c>
      <c r="C832" s="137" t="s">
        <v>226</v>
      </c>
      <c r="D832" s="137" t="s">
        <v>128</v>
      </c>
      <c r="E832" s="138">
        <v>45260</v>
      </c>
      <c r="F832" s="139">
        <v>0</v>
      </c>
      <c r="G832" s="137" t="s">
        <v>223</v>
      </c>
      <c r="H832" s="139">
        <v>0</v>
      </c>
      <c r="I832" s="139">
        <v>0</v>
      </c>
      <c r="J832" s="139">
        <v>0</v>
      </c>
      <c r="K832" s="139">
        <v>1337.4</v>
      </c>
      <c r="L832" s="139">
        <v>1365.3</v>
      </c>
      <c r="M832" s="139">
        <v>0</v>
      </c>
      <c r="N832" s="139">
        <v>0</v>
      </c>
      <c r="O832" s="139">
        <v>0</v>
      </c>
      <c r="P832" s="139">
        <v>0</v>
      </c>
      <c r="Q832" s="138">
        <v>45170</v>
      </c>
      <c r="AR832">
        <f t="shared" si="52"/>
        <v>0</v>
      </c>
      <c r="AS832">
        <f t="shared" si="53"/>
        <v>0</v>
      </c>
      <c r="AT832">
        <f t="shared" si="54"/>
        <v>0</v>
      </c>
    </row>
    <row r="833" spans="2:46" ht="15.75" customHeight="1" thickBot="1">
      <c r="B833" t="str">
        <f t="shared" si="51"/>
        <v>ICICIPRULI4517045197</v>
      </c>
      <c r="C833" s="137" t="s">
        <v>226</v>
      </c>
      <c r="D833" s="137" t="s">
        <v>129</v>
      </c>
      <c r="E833" s="138">
        <v>45197</v>
      </c>
      <c r="F833" s="139">
        <v>0</v>
      </c>
      <c r="G833" s="137" t="s">
        <v>223</v>
      </c>
      <c r="H833" s="139">
        <v>565.04999999999995</v>
      </c>
      <c r="I833" s="139">
        <v>570.9</v>
      </c>
      <c r="J833" s="139">
        <v>559.04999999999995</v>
      </c>
      <c r="K833" s="139">
        <v>563.9</v>
      </c>
      <c r="L833" s="139">
        <v>563.9</v>
      </c>
      <c r="M833" s="139">
        <v>1533</v>
      </c>
      <c r="N833" s="139">
        <v>13004.21</v>
      </c>
      <c r="O833" s="139">
        <v>7884000</v>
      </c>
      <c r="P833" s="140">
        <v>-177000</v>
      </c>
      <c r="Q833" s="138">
        <v>45170</v>
      </c>
      <c r="AR833">
        <f t="shared" si="52"/>
        <v>7924500</v>
      </c>
      <c r="AS833">
        <f t="shared" si="53"/>
        <v>-168000</v>
      </c>
      <c r="AT833">
        <f t="shared" si="54"/>
        <v>8092500</v>
      </c>
    </row>
    <row r="834" spans="2:46" ht="15.75" customHeight="1" thickBot="1">
      <c r="B834" t="str">
        <f t="shared" ref="B834:B897" si="55">D834&amp;Q834&amp;E834</f>
        <v>ICICIPRULI4517045225</v>
      </c>
      <c r="C834" s="137" t="s">
        <v>226</v>
      </c>
      <c r="D834" s="137" t="s">
        <v>129</v>
      </c>
      <c r="E834" s="138">
        <v>45225</v>
      </c>
      <c r="F834" s="139">
        <v>0</v>
      </c>
      <c r="G834" s="137" t="s">
        <v>223</v>
      </c>
      <c r="H834" s="139">
        <v>566.65</v>
      </c>
      <c r="I834" s="139">
        <v>572.45000000000005</v>
      </c>
      <c r="J834" s="139">
        <v>566.45000000000005</v>
      </c>
      <c r="K834" s="139">
        <v>567.15</v>
      </c>
      <c r="L834" s="139">
        <v>567.15</v>
      </c>
      <c r="M834" s="139">
        <v>18</v>
      </c>
      <c r="N834" s="139">
        <v>153.53</v>
      </c>
      <c r="O834" s="139">
        <v>40500</v>
      </c>
      <c r="P834" s="140">
        <v>9000</v>
      </c>
      <c r="Q834" s="138">
        <v>45170</v>
      </c>
      <c r="AR834">
        <f t="shared" ref="AR834:AR897" si="56">IF($AU$2&lt;&gt;5,NA(),IF(D834=D833,0,IF(AND(D836=D834,D835=D834),O834+O835+O836,IF(D835=D834,O835+O834,O834))))</f>
        <v>0</v>
      </c>
      <c r="AS834">
        <f t="shared" ref="AS834:AS897" si="57">IF($AU$2&lt;&gt;5,NA(),IF(D834=D833,0,IF(AND(D836=D834,D835=D834),P834+P835+P836,IF(D835=D834,P835+P834,P834))))</f>
        <v>0</v>
      </c>
      <c r="AT834">
        <f t="shared" ref="AT834:AT897" si="58">AR834-AS834</f>
        <v>0</v>
      </c>
    </row>
    <row r="835" spans="2:46" ht="15.75" customHeight="1" thickBot="1">
      <c r="B835" t="str">
        <f t="shared" si="55"/>
        <v>ICICIPRULI4517045260</v>
      </c>
      <c r="C835" s="137" t="s">
        <v>226</v>
      </c>
      <c r="D835" s="137" t="s">
        <v>129</v>
      </c>
      <c r="E835" s="138">
        <v>45260</v>
      </c>
      <c r="F835" s="139">
        <v>0</v>
      </c>
      <c r="G835" s="137" t="s">
        <v>223</v>
      </c>
      <c r="H835" s="139">
        <v>0</v>
      </c>
      <c r="I835" s="139">
        <v>0</v>
      </c>
      <c r="J835" s="139">
        <v>0</v>
      </c>
      <c r="K835" s="139">
        <v>574.1</v>
      </c>
      <c r="L835" s="139">
        <v>571.85</v>
      </c>
      <c r="M835" s="139">
        <v>0</v>
      </c>
      <c r="N835" s="139">
        <v>0</v>
      </c>
      <c r="O835" s="139">
        <v>0</v>
      </c>
      <c r="P835" s="139">
        <v>0</v>
      </c>
      <c r="Q835" s="138">
        <v>45170</v>
      </c>
      <c r="AR835">
        <f t="shared" si="56"/>
        <v>0</v>
      </c>
      <c r="AS835">
        <f t="shared" si="57"/>
        <v>0</v>
      </c>
      <c r="AT835">
        <f t="shared" si="58"/>
        <v>0</v>
      </c>
    </row>
    <row r="836" spans="2:46" ht="15.75" customHeight="1" thickBot="1">
      <c r="B836" t="str">
        <f t="shared" si="55"/>
        <v>IDEA4517045197</v>
      </c>
      <c r="C836" s="137" t="s">
        <v>226</v>
      </c>
      <c r="D836" s="137" t="s">
        <v>130</v>
      </c>
      <c r="E836" s="138">
        <v>45197</v>
      </c>
      <c r="F836" s="139">
        <v>0</v>
      </c>
      <c r="G836" s="137" t="s">
        <v>223</v>
      </c>
      <c r="H836" s="139">
        <v>9.25</v>
      </c>
      <c r="I836" s="139">
        <v>10.5</v>
      </c>
      <c r="J836" s="139">
        <v>9.1999999999999993</v>
      </c>
      <c r="K836" s="139">
        <v>10.15</v>
      </c>
      <c r="L836" s="139">
        <v>10.15</v>
      </c>
      <c r="M836" s="139">
        <v>10030</v>
      </c>
      <c r="N836" s="139">
        <v>79953.16</v>
      </c>
      <c r="O836" s="141">
        <v>963000000</v>
      </c>
      <c r="P836" s="140">
        <v>167000000</v>
      </c>
      <c r="Q836" s="138">
        <v>45170</v>
      </c>
      <c r="AR836">
        <f t="shared" si="56"/>
        <v>1032760000</v>
      </c>
      <c r="AS836">
        <f t="shared" si="57"/>
        <v>186600000</v>
      </c>
      <c r="AT836">
        <f t="shared" si="58"/>
        <v>846160000</v>
      </c>
    </row>
    <row r="837" spans="2:46" ht="15.75" customHeight="1" thickBot="1">
      <c r="B837" t="str">
        <f t="shared" si="55"/>
        <v>IDEA4517045225</v>
      </c>
      <c r="C837" s="137" t="s">
        <v>226</v>
      </c>
      <c r="D837" s="137" t="s">
        <v>130</v>
      </c>
      <c r="E837" s="138">
        <v>45225</v>
      </c>
      <c r="F837" s="139">
        <v>0</v>
      </c>
      <c r="G837" s="137" t="s">
        <v>223</v>
      </c>
      <c r="H837" s="139">
        <v>9.35</v>
      </c>
      <c r="I837" s="139">
        <v>10.5</v>
      </c>
      <c r="J837" s="139">
        <v>9.35</v>
      </c>
      <c r="K837" s="139">
        <v>10.199999999999999</v>
      </c>
      <c r="L837" s="139">
        <v>10.199999999999999</v>
      </c>
      <c r="M837" s="139">
        <v>1056</v>
      </c>
      <c r="N837" s="139">
        <v>8431.44</v>
      </c>
      <c r="O837" s="141">
        <v>65600000</v>
      </c>
      <c r="P837" s="140">
        <v>15440000</v>
      </c>
      <c r="Q837" s="138">
        <v>45170</v>
      </c>
      <c r="AR837">
        <f t="shared" si="56"/>
        <v>0</v>
      </c>
      <c r="AS837">
        <f t="shared" si="57"/>
        <v>0</v>
      </c>
      <c r="AT837">
        <f t="shared" si="58"/>
        <v>0</v>
      </c>
    </row>
    <row r="838" spans="2:46" ht="15.75" customHeight="1" thickBot="1">
      <c r="B838" t="str">
        <f t="shared" si="55"/>
        <v>IDEA4517045260</v>
      </c>
      <c r="C838" s="137" t="s">
        <v>226</v>
      </c>
      <c r="D838" s="137" t="s">
        <v>130</v>
      </c>
      <c r="E838" s="138">
        <v>45260</v>
      </c>
      <c r="F838" s="139">
        <v>0</v>
      </c>
      <c r="G838" s="137" t="s">
        <v>223</v>
      </c>
      <c r="H838" s="139">
        <v>9.4499999999999993</v>
      </c>
      <c r="I838" s="139">
        <v>10.45</v>
      </c>
      <c r="J838" s="139">
        <v>9.4499999999999993</v>
      </c>
      <c r="K838" s="139">
        <v>10.3</v>
      </c>
      <c r="L838" s="139">
        <v>10.3</v>
      </c>
      <c r="M838" s="139">
        <v>76</v>
      </c>
      <c r="N838" s="139">
        <v>607</v>
      </c>
      <c r="O838" s="139">
        <v>4160000</v>
      </c>
      <c r="P838" s="140">
        <v>4160000</v>
      </c>
      <c r="Q838" s="138">
        <v>45170</v>
      </c>
      <c r="AR838">
        <f t="shared" si="56"/>
        <v>0</v>
      </c>
      <c r="AS838">
        <f t="shared" si="57"/>
        <v>0</v>
      </c>
      <c r="AT838">
        <f t="shared" si="58"/>
        <v>0</v>
      </c>
    </row>
    <row r="839" spans="2:46" ht="15.75" customHeight="1" thickBot="1">
      <c r="B839" t="str">
        <f t="shared" si="55"/>
        <v>IDFC4517045197</v>
      </c>
      <c r="C839" s="137" t="s">
        <v>226</v>
      </c>
      <c r="D839" s="137" t="s">
        <v>131</v>
      </c>
      <c r="E839" s="138">
        <v>45197</v>
      </c>
      <c r="F839" s="139">
        <v>0</v>
      </c>
      <c r="G839" s="137" t="s">
        <v>223</v>
      </c>
      <c r="H839" s="139">
        <v>122.55</v>
      </c>
      <c r="I839" s="139">
        <v>124.2</v>
      </c>
      <c r="J839" s="139">
        <v>117.85</v>
      </c>
      <c r="K839" s="139">
        <v>123.8</v>
      </c>
      <c r="L839" s="139">
        <v>123.8</v>
      </c>
      <c r="M839" s="139">
        <v>4213</v>
      </c>
      <c r="N839" s="139">
        <v>50912.93</v>
      </c>
      <c r="O839" s="141">
        <v>106000000</v>
      </c>
      <c r="P839" s="140">
        <v>1490000</v>
      </c>
      <c r="Q839" s="138">
        <v>45170</v>
      </c>
      <c r="AR839">
        <f t="shared" si="56"/>
        <v>107970000</v>
      </c>
      <c r="AS839">
        <f t="shared" si="57"/>
        <v>1700000</v>
      </c>
      <c r="AT839">
        <f t="shared" si="58"/>
        <v>106270000</v>
      </c>
    </row>
    <row r="840" spans="2:46" ht="15.75" customHeight="1" thickBot="1">
      <c r="B840" t="str">
        <f t="shared" si="55"/>
        <v>IDFC4517045225</v>
      </c>
      <c r="C840" s="137" t="s">
        <v>226</v>
      </c>
      <c r="D840" s="137" t="s">
        <v>131</v>
      </c>
      <c r="E840" s="138">
        <v>45225</v>
      </c>
      <c r="F840" s="139">
        <v>0</v>
      </c>
      <c r="G840" s="137" t="s">
        <v>223</v>
      </c>
      <c r="H840" s="139">
        <v>123.2</v>
      </c>
      <c r="I840" s="139">
        <v>125.05</v>
      </c>
      <c r="J840" s="139">
        <v>118.85</v>
      </c>
      <c r="K840" s="139">
        <v>124.7</v>
      </c>
      <c r="L840" s="139">
        <v>124.7</v>
      </c>
      <c r="M840" s="139">
        <v>147</v>
      </c>
      <c r="N840" s="139">
        <v>1787.32</v>
      </c>
      <c r="O840" s="141">
        <v>1960000</v>
      </c>
      <c r="P840" s="140">
        <v>200000</v>
      </c>
      <c r="Q840" s="138">
        <v>45170</v>
      </c>
      <c r="AR840">
        <f t="shared" si="56"/>
        <v>0</v>
      </c>
      <c r="AS840">
        <f t="shared" si="57"/>
        <v>0</v>
      </c>
      <c r="AT840">
        <f t="shared" si="58"/>
        <v>0</v>
      </c>
    </row>
    <row r="841" spans="2:46" ht="15.75" customHeight="1" thickBot="1">
      <c r="B841" t="str">
        <f t="shared" si="55"/>
        <v>IDFC4517045260</v>
      </c>
      <c r="C841" s="137" t="s">
        <v>226</v>
      </c>
      <c r="D841" s="137" t="s">
        <v>131</v>
      </c>
      <c r="E841" s="138">
        <v>45260</v>
      </c>
      <c r="F841" s="139">
        <v>0</v>
      </c>
      <c r="G841" s="137" t="s">
        <v>223</v>
      </c>
      <c r="H841" s="139">
        <v>121.35</v>
      </c>
      <c r="I841" s="139">
        <v>121.35</v>
      </c>
      <c r="J841" s="139">
        <v>121.35</v>
      </c>
      <c r="K841" s="139">
        <v>121.35</v>
      </c>
      <c r="L841" s="139">
        <v>125.7</v>
      </c>
      <c r="M841" s="139">
        <v>1</v>
      </c>
      <c r="N841" s="139">
        <v>12.13</v>
      </c>
      <c r="O841" s="139">
        <v>10000</v>
      </c>
      <c r="P841" s="140">
        <v>10000</v>
      </c>
      <c r="Q841" s="138">
        <v>45170</v>
      </c>
      <c r="AR841">
        <f t="shared" si="56"/>
        <v>0</v>
      </c>
      <c r="AS841">
        <f t="shared" si="57"/>
        <v>0</v>
      </c>
      <c r="AT841">
        <f t="shared" si="58"/>
        <v>0</v>
      </c>
    </row>
    <row r="842" spans="2:46" ht="15.75" customHeight="1" thickBot="1">
      <c r="B842" t="str">
        <f t="shared" si="55"/>
        <v>IDFCFIRSTB4517045197</v>
      </c>
      <c r="C842" s="137" t="s">
        <v>226</v>
      </c>
      <c r="D842" s="137" t="s">
        <v>132</v>
      </c>
      <c r="E842" s="138">
        <v>45197</v>
      </c>
      <c r="F842" s="139">
        <v>0</v>
      </c>
      <c r="G842" s="137" t="s">
        <v>223</v>
      </c>
      <c r="H842" s="139">
        <v>89.9</v>
      </c>
      <c r="I842" s="139">
        <v>91.25</v>
      </c>
      <c r="J842" s="139">
        <v>86.55</v>
      </c>
      <c r="K842" s="139">
        <v>90.7</v>
      </c>
      <c r="L842" s="139">
        <v>90.7</v>
      </c>
      <c r="M842" s="139">
        <v>13287</v>
      </c>
      <c r="N842" s="139">
        <v>177736.6</v>
      </c>
      <c r="O842" s="141">
        <v>268000000</v>
      </c>
      <c r="P842" s="140">
        <v>-3600000</v>
      </c>
      <c r="Q842" s="138">
        <v>45170</v>
      </c>
      <c r="AR842">
        <f t="shared" si="56"/>
        <v>286620000</v>
      </c>
      <c r="AS842">
        <f t="shared" si="57"/>
        <v>-705000</v>
      </c>
      <c r="AT842">
        <f t="shared" si="58"/>
        <v>287325000</v>
      </c>
    </row>
    <row r="843" spans="2:46" ht="15.75" customHeight="1" thickBot="1">
      <c r="B843" t="str">
        <f t="shared" si="55"/>
        <v>IDFCFIRSTB4517045225</v>
      </c>
      <c r="C843" s="137" t="s">
        <v>226</v>
      </c>
      <c r="D843" s="137" t="s">
        <v>132</v>
      </c>
      <c r="E843" s="138">
        <v>45225</v>
      </c>
      <c r="F843" s="139">
        <v>0</v>
      </c>
      <c r="G843" s="137" t="s">
        <v>223</v>
      </c>
      <c r="H843" s="139">
        <v>88.4</v>
      </c>
      <c r="I843" s="139">
        <v>90.6</v>
      </c>
      <c r="J843" s="139">
        <v>86.15</v>
      </c>
      <c r="K843" s="139">
        <v>90.05</v>
      </c>
      <c r="L843" s="139">
        <v>90.05</v>
      </c>
      <c r="M843" s="139">
        <v>954</v>
      </c>
      <c r="N843" s="139">
        <v>12661.82</v>
      </c>
      <c r="O843" s="141">
        <v>17600000</v>
      </c>
      <c r="P843" s="140">
        <v>1875000</v>
      </c>
      <c r="Q843" s="138">
        <v>45170</v>
      </c>
      <c r="AR843" s="76">
        <f t="shared" si="56"/>
        <v>0</v>
      </c>
      <c r="AS843">
        <f t="shared" si="57"/>
        <v>0</v>
      </c>
      <c r="AT843" s="76">
        <f t="shared" si="58"/>
        <v>0</v>
      </c>
    </row>
    <row r="844" spans="2:46" ht="15.75" customHeight="1" thickBot="1">
      <c r="B844" t="str">
        <f t="shared" si="55"/>
        <v>IDFCFIRSTB4517045260</v>
      </c>
      <c r="C844" s="137" t="s">
        <v>226</v>
      </c>
      <c r="D844" s="137" t="s">
        <v>132</v>
      </c>
      <c r="E844" s="138">
        <v>45260</v>
      </c>
      <c r="F844" s="139">
        <v>0</v>
      </c>
      <c r="G844" s="137" t="s">
        <v>223</v>
      </c>
      <c r="H844" s="139">
        <v>87</v>
      </c>
      <c r="I844" s="139">
        <v>90.45</v>
      </c>
      <c r="J844" s="139">
        <v>86.2</v>
      </c>
      <c r="K844" s="139">
        <v>89.8</v>
      </c>
      <c r="L844" s="139">
        <v>89.8</v>
      </c>
      <c r="M844" s="139">
        <v>112</v>
      </c>
      <c r="N844" s="139">
        <v>1476.75</v>
      </c>
      <c r="O844" s="139">
        <v>1020000</v>
      </c>
      <c r="P844" s="140">
        <v>1020000</v>
      </c>
      <c r="Q844" s="138">
        <v>45170</v>
      </c>
      <c r="AR844">
        <f t="shared" si="56"/>
        <v>0</v>
      </c>
      <c r="AS844">
        <f t="shared" si="57"/>
        <v>0</v>
      </c>
      <c r="AT844">
        <f t="shared" si="58"/>
        <v>0</v>
      </c>
    </row>
    <row r="845" spans="2:46" ht="15.75" customHeight="1" thickBot="1">
      <c r="B845" t="str">
        <f t="shared" si="55"/>
        <v>IEX4517045197</v>
      </c>
      <c r="C845" s="137" t="s">
        <v>226</v>
      </c>
      <c r="D845" s="137" t="s">
        <v>133</v>
      </c>
      <c r="E845" s="138">
        <v>45197</v>
      </c>
      <c r="F845" s="139">
        <v>0</v>
      </c>
      <c r="G845" s="137" t="s">
        <v>223</v>
      </c>
      <c r="H845" s="139">
        <v>127.3</v>
      </c>
      <c r="I845" s="139">
        <v>133.4</v>
      </c>
      <c r="J845" s="139">
        <v>127.1</v>
      </c>
      <c r="K845" s="139">
        <v>132.69999999999999</v>
      </c>
      <c r="L845" s="139">
        <v>132.69999999999999</v>
      </c>
      <c r="M845" s="139">
        <v>8323</v>
      </c>
      <c r="N845" s="139">
        <v>41018.980000000003</v>
      </c>
      <c r="O845" s="141">
        <v>49100000</v>
      </c>
      <c r="P845" s="140">
        <v>2955000</v>
      </c>
      <c r="Q845" s="138">
        <v>45170</v>
      </c>
      <c r="AR845">
        <f t="shared" si="56"/>
        <v>51403800</v>
      </c>
      <c r="AS845">
        <f t="shared" si="57"/>
        <v>2902500</v>
      </c>
      <c r="AT845">
        <f t="shared" si="58"/>
        <v>48501300</v>
      </c>
    </row>
    <row r="846" spans="2:46" ht="15.75" customHeight="1" thickBot="1">
      <c r="B846" t="str">
        <f t="shared" si="55"/>
        <v>IEX4517045225</v>
      </c>
      <c r="C846" s="137" t="s">
        <v>226</v>
      </c>
      <c r="D846" s="137" t="s">
        <v>133</v>
      </c>
      <c r="E846" s="138">
        <v>45225</v>
      </c>
      <c r="F846" s="139">
        <v>0</v>
      </c>
      <c r="G846" s="137" t="s">
        <v>223</v>
      </c>
      <c r="H846" s="139">
        <v>128</v>
      </c>
      <c r="I846" s="139">
        <v>134.35</v>
      </c>
      <c r="J846" s="139">
        <v>126.9</v>
      </c>
      <c r="K846" s="139">
        <v>133.6</v>
      </c>
      <c r="L846" s="139">
        <v>133.6</v>
      </c>
      <c r="M846" s="139">
        <v>507</v>
      </c>
      <c r="N846" s="139">
        <v>2506.81</v>
      </c>
      <c r="O846" s="141">
        <v>2240000</v>
      </c>
      <c r="P846" s="140">
        <v>-116250</v>
      </c>
      <c r="Q846" s="138">
        <v>45170</v>
      </c>
      <c r="AR846" s="76">
        <f t="shared" si="56"/>
        <v>0</v>
      </c>
      <c r="AS846">
        <f t="shared" si="57"/>
        <v>0</v>
      </c>
      <c r="AT846" s="76">
        <f t="shared" si="58"/>
        <v>0</v>
      </c>
    </row>
    <row r="847" spans="2:46" ht="15.75" customHeight="1" thickBot="1">
      <c r="B847" t="str">
        <f t="shared" si="55"/>
        <v>IEX4517045260</v>
      </c>
      <c r="C847" s="137" t="s">
        <v>226</v>
      </c>
      <c r="D847" s="137" t="s">
        <v>133</v>
      </c>
      <c r="E847" s="138">
        <v>45260</v>
      </c>
      <c r="F847" s="139">
        <v>0</v>
      </c>
      <c r="G847" s="137" t="s">
        <v>223</v>
      </c>
      <c r="H847" s="139">
        <v>129.5</v>
      </c>
      <c r="I847" s="139">
        <v>134.65</v>
      </c>
      <c r="J847" s="139">
        <v>129.5</v>
      </c>
      <c r="K847" s="139">
        <v>134.6</v>
      </c>
      <c r="L847" s="139">
        <v>134.6</v>
      </c>
      <c r="M847" s="139">
        <v>21</v>
      </c>
      <c r="N847" s="139">
        <v>104.65</v>
      </c>
      <c r="O847" s="141">
        <v>63800</v>
      </c>
      <c r="P847" s="140">
        <v>63750</v>
      </c>
      <c r="Q847" s="138">
        <v>45170</v>
      </c>
      <c r="AR847">
        <f t="shared" si="56"/>
        <v>0</v>
      </c>
      <c r="AS847">
        <f t="shared" si="57"/>
        <v>0</v>
      </c>
      <c r="AT847">
        <f t="shared" si="58"/>
        <v>0</v>
      </c>
    </row>
    <row r="848" spans="2:46" ht="15.75" customHeight="1" thickBot="1">
      <c r="B848" t="str">
        <f t="shared" si="55"/>
        <v>IGL4517045197</v>
      </c>
      <c r="C848" s="137" t="s">
        <v>226</v>
      </c>
      <c r="D848" s="137" t="s">
        <v>134</v>
      </c>
      <c r="E848" s="138">
        <v>45197</v>
      </c>
      <c r="F848" s="139">
        <v>0</v>
      </c>
      <c r="G848" s="137" t="s">
        <v>223</v>
      </c>
      <c r="H848" s="139">
        <v>473.7</v>
      </c>
      <c r="I848" s="139">
        <v>473.7</v>
      </c>
      <c r="J848" s="139">
        <v>466.05</v>
      </c>
      <c r="K848" s="139">
        <v>468.25</v>
      </c>
      <c r="L848" s="139">
        <v>468.25</v>
      </c>
      <c r="M848" s="139">
        <v>1738</v>
      </c>
      <c r="N848" s="139">
        <v>11212.3</v>
      </c>
      <c r="O848" s="141">
        <v>9860000</v>
      </c>
      <c r="P848" s="140">
        <v>152625</v>
      </c>
      <c r="Q848" s="138">
        <v>45170</v>
      </c>
      <c r="AR848">
        <f t="shared" si="56"/>
        <v>10014000</v>
      </c>
      <c r="AS848">
        <f t="shared" si="57"/>
        <v>162250</v>
      </c>
      <c r="AT848">
        <f t="shared" si="58"/>
        <v>9851750</v>
      </c>
    </row>
    <row r="849" spans="2:46" ht="15.75" customHeight="1" thickBot="1">
      <c r="B849" t="str">
        <f t="shared" si="55"/>
        <v>IGL4517045225</v>
      </c>
      <c r="C849" s="137" t="s">
        <v>226</v>
      </c>
      <c r="D849" s="137" t="s">
        <v>134</v>
      </c>
      <c r="E849" s="138">
        <v>45225</v>
      </c>
      <c r="F849" s="139">
        <v>0</v>
      </c>
      <c r="G849" s="137" t="s">
        <v>223</v>
      </c>
      <c r="H849" s="139">
        <v>472.95</v>
      </c>
      <c r="I849" s="139">
        <v>475</v>
      </c>
      <c r="J849" s="139">
        <v>469.6</v>
      </c>
      <c r="K849" s="139">
        <v>470.75</v>
      </c>
      <c r="L849" s="139">
        <v>470.75</v>
      </c>
      <c r="M849" s="139">
        <v>54</v>
      </c>
      <c r="N849" s="139">
        <v>350.67</v>
      </c>
      <c r="O849" s="141">
        <v>154000</v>
      </c>
      <c r="P849" s="140">
        <v>9625</v>
      </c>
      <c r="Q849" s="138">
        <v>45170</v>
      </c>
      <c r="AR849" s="76">
        <f t="shared" si="56"/>
        <v>0</v>
      </c>
      <c r="AS849">
        <f t="shared" si="57"/>
        <v>0</v>
      </c>
      <c r="AT849" s="76">
        <f t="shared" si="58"/>
        <v>0</v>
      </c>
    </row>
    <row r="850" spans="2:46" ht="15.75" customHeight="1" thickBot="1">
      <c r="B850" t="str">
        <f t="shared" si="55"/>
        <v>IGL4517045260</v>
      </c>
      <c r="C850" s="137" t="s">
        <v>226</v>
      </c>
      <c r="D850" s="137" t="s">
        <v>134</v>
      </c>
      <c r="E850" s="138">
        <v>45260</v>
      </c>
      <c r="F850" s="139">
        <v>0</v>
      </c>
      <c r="G850" s="137" t="s">
        <v>223</v>
      </c>
      <c r="H850" s="139">
        <v>0</v>
      </c>
      <c r="I850" s="139">
        <v>0</v>
      </c>
      <c r="J850" s="139">
        <v>0</v>
      </c>
      <c r="K850" s="139">
        <v>476.15</v>
      </c>
      <c r="L850" s="139">
        <v>475.4</v>
      </c>
      <c r="M850" s="139">
        <v>0</v>
      </c>
      <c r="N850" s="139">
        <v>0</v>
      </c>
      <c r="O850" s="141">
        <v>0</v>
      </c>
      <c r="P850" s="139">
        <v>0</v>
      </c>
      <c r="Q850" s="138">
        <v>45170</v>
      </c>
      <c r="AR850">
        <f t="shared" si="56"/>
        <v>0</v>
      </c>
      <c r="AS850">
        <f t="shared" si="57"/>
        <v>0</v>
      </c>
      <c r="AT850">
        <f t="shared" si="58"/>
        <v>0</v>
      </c>
    </row>
    <row r="851" spans="2:46" ht="15.75" customHeight="1" thickBot="1">
      <c r="B851" t="str">
        <f t="shared" si="55"/>
        <v>INDHOTEL4517045197</v>
      </c>
      <c r="C851" s="137" t="s">
        <v>226</v>
      </c>
      <c r="D851" s="137" t="s">
        <v>135</v>
      </c>
      <c r="E851" s="138">
        <v>45197</v>
      </c>
      <c r="F851" s="139">
        <v>0</v>
      </c>
      <c r="G851" s="137" t="s">
        <v>223</v>
      </c>
      <c r="H851" s="139">
        <v>424.55</v>
      </c>
      <c r="I851" s="139">
        <v>429.35</v>
      </c>
      <c r="J851" s="139">
        <v>418.8</v>
      </c>
      <c r="K851" s="139">
        <v>426.9</v>
      </c>
      <c r="L851" s="139">
        <v>426.9</v>
      </c>
      <c r="M851" s="139">
        <v>4513</v>
      </c>
      <c r="N851" s="139">
        <v>38352.080000000002</v>
      </c>
      <c r="O851" s="141">
        <v>18900000</v>
      </c>
      <c r="P851" s="140">
        <v>-318000</v>
      </c>
      <c r="Q851" s="138">
        <v>45170</v>
      </c>
      <c r="AR851">
        <f t="shared" si="56"/>
        <v>19292000</v>
      </c>
      <c r="AS851">
        <f t="shared" si="57"/>
        <v>-174000</v>
      </c>
      <c r="AT851">
        <f t="shared" si="58"/>
        <v>19466000</v>
      </c>
    </row>
    <row r="852" spans="2:46" ht="15.75" customHeight="1" thickBot="1">
      <c r="B852" t="str">
        <f t="shared" si="55"/>
        <v>INDHOTEL4517045225</v>
      </c>
      <c r="C852" s="137" t="s">
        <v>226</v>
      </c>
      <c r="D852" s="137" t="s">
        <v>135</v>
      </c>
      <c r="E852" s="138">
        <v>45225</v>
      </c>
      <c r="F852" s="139">
        <v>0</v>
      </c>
      <c r="G852" s="137" t="s">
        <v>223</v>
      </c>
      <c r="H852" s="139">
        <v>425.9</v>
      </c>
      <c r="I852" s="139">
        <v>432.25</v>
      </c>
      <c r="J852" s="139">
        <v>422</v>
      </c>
      <c r="K852" s="139">
        <v>429.35</v>
      </c>
      <c r="L852" s="139">
        <v>429.35</v>
      </c>
      <c r="M852" s="139">
        <v>190</v>
      </c>
      <c r="N852" s="139">
        <v>1625.01</v>
      </c>
      <c r="O852" s="139">
        <v>346000</v>
      </c>
      <c r="P852" s="140">
        <v>98000</v>
      </c>
      <c r="Q852" s="138">
        <v>45170</v>
      </c>
      <c r="AR852" s="76">
        <f t="shared" si="56"/>
        <v>0</v>
      </c>
      <c r="AS852">
        <f t="shared" si="57"/>
        <v>0</v>
      </c>
      <c r="AT852" s="76">
        <f t="shared" si="58"/>
        <v>0</v>
      </c>
    </row>
    <row r="853" spans="2:46" ht="15.75" customHeight="1" thickBot="1">
      <c r="B853" t="str">
        <f t="shared" si="55"/>
        <v>INDHOTEL4517045260</v>
      </c>
      <c r="C853" s="137" t="s">
        <v>226</v>
      </c>
      <c r="D853" s="137" t="s">
        <v>135</v>
      </c>
      <c r="E853" s="138">
        <v>45260</v>
      </c>
      <c r="F853" s="139">
        <v>0</v>
      </c>
      <c r="G853" s="137" t="s">
        <v>223</v>
      </c>
      <c r="H853" s="139">
        <v>425</v>
      </c>
      <c r="I853" s="139">
        <v>434</v>
      </c>
      <c r="J853" s="139">
        <v>425</v>
      </c>
      <c r="K853" s="139">
        <v>434</v>
      </c>
      <c r="L853" s="139">
        <v>431.85</v>
      </c>
      <c r="M853" s="139">
        <v>27</v>
      </c>
      <c r="N853" s="139">
        <v>231.36</v>
      </c>
      <c r="O853" s="141">
        <v>46000</v>
      </c>
      <c r="P853" s="140">
        <v>46000</v>
      </c>
      <c r="Q853" s="138">
        <v>45170</v>
      </c>
      <c r="AR853">
        <f t="shared" si="56"/>
        <v>0</v>
      </c>
      <c r="AS853">
        <f t="shared" si="57"/>
        <v>0</v>
      </c>
      <c r="AT853">
        <f t="shared" si="58"/>
        <v>0</v>
      </c>
    </row>
    <row r="854" spans="2:46" ht="15.75" customHeight="1" thickBot="1">
      <c r="B854" t="str">
        <f t="shared" si="55"/>
        <v>INDIACEM4517045197</v>
      </c>
      <c r="C854" s="137" t="s">
        <v>226</v>
      </c>
      <c r="D854" s="137" t="s">
        <v>136</v>
      </c>
      <c r="E854" s="138">
        <v>45197</v>
      </c>
      <c r="F854" s="139">
        <v>0</v>
      </c>
      <c r="G854" s="137" t="s">
        <v>223</v>
      </c>
      <c r="H854" s="139">
        <v>236.75</v>
      </c>
      <c r="I854" s="139">
        <v>265.14999999999998</v>
      </c>
      <c r="J854" s="139">
        <v>232.2</v>
      </c>
      <c r="K854" s="139">
        <v>262.95</v>
      </c>
      <c r="L854" s="139">
        <v>262.95</v>
      </c>
      <c r="M854" s="139">
        <v>12389</v>
      </c>
      <c r="N854" s="139">
        <v>91454.07</v>
      </c>
      <c r="O854" s="141">
        <v>23000000</v>
      </c>
      <c r="P854" s="140">
        <v>4660300</v>
      </c>
      <c r="Q854" s="138">
        <v>45170</v>
      </c>
      <c r="AR854">
        <f t="shared" si="56"/>
        <v>23667000</v>
      </c>
      <c r="AS854">
        <f t="shared" si="57"/>
        <v>5205500</v>
      </c>
      <c r="AT854">
        <f t="shared" si="58"/>
        <v>18461500</v>
      </c>
    </row>
    <row r="855" spans="2:46" ht="15.75" customHeight="1" thickBot="1">
      <c r="B855" t="str">
        <f t="shared" si="55"/>
        <v>INDIACEM4517045225</v>
      </c>
      <c r="C855" s="137" t="s">
        <v>226</v>
      </c>
      <c r="D855" s="137" t="s">
        <v>136</v>
      </c>
      <c r="E855" s="138">
        <v>45225</v>
      </c>
      <c r="F855" s="139">
        <v>0</v>
      </c>
      <c r="G855" s="137" t="s">
        <v>223</v>
      </c>
      <c r="H855" s="139">
        <v>240</v>
      </c>
      <c r="I855" s="139">
        <v>266.64999999999998</v>
      </c>
      <c r="J855" s="139">
        <v>239.65</v>
      </c>
      <c r="K855" s="139">
        <v>264.95</v>
      </c>
      <c r="L855" s="139">
        <v>264.95</v>
      </c>
      <c r="M855" s="139">
        <v>482</v>
      </c>
      <c r="N855" s="139">
        <v>3625.2</v>
      </c>
      <c r="O855" s="139">
        <v>646700</v>
      </c>
      <c r="P855" s="140">
        <v>524900</v>
      </c>
      <c r="Q855" s="138">
        <v>45170</v>
      </c>
      <c r="AR855">
        <f t="shared" si="56"/>
        <v>0</v>
      </c>
      <c r="AS855">
        <f t="shared" si="57"/>
        <v>0</v>
      </c>
      <c r="AT855">
        <f t="shared" si="58"/>
        <v>0</v>
      </c>
    </row>
    <row r="856" spans="2:46" ht="15.75" customHeight="1" thickBot="1">
      <c r="B856" t="str">
        <f t="shared" si="55"/>
        <v>INDIACEM4517045260</v>
      </c>
      <c r="C856" s="137" t="s">
        <v>226</v>
      </c>
      <c r="D856" s="137" t="s">
        <v>136</v>
      </c>
      <c r="E856" s="138">
        <v>45260</v>
      </c>
      <c r="F856" s="139">
        <v>0</v>
      </c>
      <c r="G856" s="137" t="s">
        <v>223</v>
      </c>
      <c r="H856" s="139">
        <v>241.75</v>
      </c>
      <c r="I856" s="139">
        <v>264.75</v>
      </c>
      <c r="J856" s="139">
        <v>241.75</v>
      </c>
      <c r="K856" s="139">
        <v>263.14999999999998</v>
      </c>
      <c r="L856" s="139">
        <v>263.14999999999998</v>
      </c>
      <c r="M856" s="139">
        <v>14</v>
      </c>
      <c r="N856" s="139">
        <v>104.78</v>
      </c>
      <c r="O856" s="139">
        <v>20300</v>
      </c>
      <c r="P856" s="140">
        <v>20300</v>
      </c>
      <c r="Q856" s="138">
        <v>45170</v>
      </c>
      <c r="AR856">
        <f t="shared" si="56"/>
        <v>0</v>
      </c>
      <c r="AS856">
        <f t="shared" si="57"/>
        <v>0</v>
      </c>
      <c r="AT856">
        <f t="shared" si="58"/>
        <v>0</v>
      </c>
    </row>
    <row r="857" spans="2:46" ht="15.75" customHeight="1" thickBot="1">
      <c r="B857" t="str">
        <f t="shared" si="55"/>
        <v>INDIAMART4517045197</v>
      </c>
      <c r="C857" s="137" t="s">
        <v>226</v>
      </c>
      <c r="D857" s="137" t="s">
        <v>137</v>
      </c>
      <c r="E857" s="138">
        <v>45197</v>
      </c>
      <c r="F857" s="139">
        <v>0</v>
      </c>
      <c r="G857" s="137" t="s">
        <v>223</v>
      </c>
      <c r="H857" s="139">
        <v>3077.85</v>
      </c>
      <c r="I857" s="139">
        <v>3138</v>
      </c>
      <c r="J857" s="139">
        <v>3077.85</v>
      </c>
      <c r="K857" s="139">
        <v>3127.7</v>
      </c>
      <c r="L857" s="139">
        <v>3127.7</v>
      </c>
      <c r="M857" s="139">
        <v>817</v>
      </c>
      <c r="N857" s="139">
        <v>7628.54</v>
      </c>
      <c r="O857" s="141">
        <v>651000</v>
      </c>
      <c r="P857" s="140">
        <v>10200</v>
      </c>
      <c r="Q857" s="138">
        <v>45170</v>
      </c>
      <c r="AR857">
        <f t="shared" si="56"/>
        <v>661200</v>
      </c>
      <c r="AS857">
        <f t="shared" si="57"/>
        <v>10200</v>
      </c>
      <c r="AT857">
        <f t="shared" si="58"/>
        <v>651000</v>
      </c>
    </row>
    <row r="858" spans="2:46" ht="15.75" customHeight="1" thickBot="1">
      <c r="B858" t="str">
        <f t="shared" si="55"/>
        <v>INDIAMART4517045225</v>
      </c>
      <c r="C858" s="137" t="s">
        <v>226</v>
      </c>
      <c r="D858" s="137" t="s">
        <v>137</v>
      </c>
      <c r="E858" s="138">
        <v>45225</v>
      </c>
      <c r="F858" s="139">
        <v>0</v>
      </c>
      <c r="G858" s="137" t="s">
        <v>223</v>
      </c>
      <c r="H858" s="139">
        <v>3114.45</v>
      </c>
      <c r="I858" s="139">
        <v>3132.15</v>
      </c>
      <c r="J858" s="139">
        <v>3098.05</v>
      </c>
      <c r="K858" s="139">
        <v>3129</v>
      </c>
      <c r="L858" s="139">
        <v>3129</v>
      </c>
      <c r="M858" s="139">
        <v>8</v>
      </c>
      <c r="N858" s="139">
        <v>74.77</v>
      </c>
      <c r="O858" s="139">
        <v>10200</v>
      </c>
      <c r="P858" s="139">
        <v>0</v>
      </c>
      <c r="Q858" s="138">
        <v>45170</v>
      </c>
      <c r="AR858">
        <f t="shared" si="56"/>
        <v>0</v>
      </c>
      <c r="AS858">
        <f t="shared" si="57"/>
        <v>0</v>
      </c>
      <c r="AT858">
        <f t="shared" si="58"/>
        <v>0</v>
      </c>
    </row>
    <row r="859" spans="2:46" ht="15.75" customHeight="1" thickBot="1">
      <c r="B859" t="str">
        <f t="shared" si="55"/>
        <v>INDIAMART4517045260</v>
      </c>
      <c r="C859" s="137" t="s">
        <v>226</v>
      </c>
      <c r="D859" s="137" t="s">
        <v>137</v>
      </c>
      <c r="E859" s="138">
        <v>45260</v>
      </c>
      <c r="F859" s="139">
        <v>0</v>
      </c>
      <c r="G859" s="137" t="s">
        <v>223</v>
      </c>
      <c r="H859" s="139">
        <v>0</v>
      </c>
      <c r="I859" s="139">
        <v>0</v>
      </c>
      <c r="J859" s="139">
        <v>0</v>
      </c>
      <c r="K859" s="139">
        <v>3116.3</v>
      </c>
      <c r="L859" s="139">
        <v>3167.25</v>
      </c>
      <c r="M859" s="139">
        <v>0</v>
      </c>
      <c r="N859" s="139">
        <v>0</v>
      </c>
      <c r="O859" s="139">
        <v>0</v>
      </c>
      <c r="P859" s="139">
        <v>0</v>
      </c>
      <c r="Q859" s="138">
        <v>45170</v>
      </c>
      <c r="AR859">
        <f t="shared" si="56"/>
        <v>0</v>
      </c>
      <c r="AS859">
        <f t="shared" si="57"/>
        <v>0</v>
      </c>
      <c r="AT859">
        <f t="shared" si="58"/>
        <v>0</v>
      </c>
    </row>
    <row r="860" spans="2:46" ht="15.75" customHeight="1" thickBot="1">
      <c r="B860" t="str">
        <f t="shared" si="55"/>
        <v>INDIGO4517045197</v>
      </c>
      <c r="C860" s="137" t="s">
        <v>226</v>
      </c>
      <c r="D860" s="137" t="s">
        <v>138</v>
      </c>
      <c r="E860" s="138">
        <v>45197</v>
      </c>
      <c r="F860" s="139">
        <v>0</v>
      </c>
      <c r="G860" s="137" t="s">
        <v>223</v>
      </c>
      <c r="H860" s="139">
        <v>2444.9</v>
      </c>
      <c r="I860" s="139">
        <v>2454.9499999999998</v>
      </c>
      <c r="J860" s="139">
        <v>2411.6</v>
      </c>
      <c r="K860" s="139">
        <v>2448.3000000000002</v>
      </c>
      <c r="L860" s="139">
        <v>2448.3000000000002</v>
      </c>
      <c r="M860" s="139">
        <v>3450</v>
      </c>
      <c r="N860" s="139">
        <v>25242.82</v>
      </c>
      <c r="O860" s="139">
        <v>6793500</v>
      </c>
      <c r="P860" s="140">
        <v>46800</v>
      </c>
      <c r="Q860" s="138">
        <v>45170</v>
      </c>
      <c r="AR860">
        <f t="shared" si="56"/>
        <v>6854100</v>
      </c>
      <c r="AS860">
        <f t="shared" si="57"/>
        <v>58500</v>
      </c>
      <c r="AT860">
        <f t="shared" si="58"/>
        <v>6795600</v>
      </c>
    </row>
    <row r="861" spans="2:46" ht="15.75" customHeight="1" thickBot="1">
      <c r="B861" t="str">
        <f t="shared" si="55"/>
        <v>INDIGO4517045225</v>
      </c>
      <c r="C861" s="137" t="s">
        <v>226</v>
      </c>
      <c r="D861" s="137" t="s">
        <v>138</v>
      </c>
      <c r="E861" s="138">
        <v>45225</v>
      </c>
      <c r="F861" s="139">
        <v>0</v>
      </c>
      <c r="G861" s="137" t="s">
        <v>223</v>
      </c>
      <c r="H861" s="139">
        <v>2435.4499999999998</v>
      </c>
      <c r="I861" s="139">
        <v>2472</v>
      </c>
      <c r="J861" s="139">
        <v>2435.4499999999998</v>
      </c>
      <c r="K861" s="139">
        <v>2466.65</v>
      </c>
      <c r="L861" s="139">
        <v>2466.65</v>
      </c>
      <c r="M861" s="139">
        <v>87</v>
      </c>
      <c r="N861" s="139">
        <v>641.61</v>
      </c>
      <c r="O861" s="139">
        <v>60600</v>
      </c>
      <c r="P861" s="140">
        <v>11700</v>
      </c>
      <c r="Q861" s="138">
        <v>45170</v>
      </c>
      <c r="AR861" s="76">
        <f t="shared" si="56"/>
        <v>0</v>
      </c>
      <c r="AS861">
        <f t="shared" si="57"/>
        <v>0</v>
      </c>
      <c r="AT861" s="76">
        <f t="shared" si="58"/>
        <v>0</v>
      </c>
    </row>
    <row r="862" spans="2:46" ht="15.75" customHeight="1" thickBot="1">
      <c r="B862" t="str">
        <f t="shared" si="55"/>
        <v>INDIGO4517045260</v>
      </c>
      <c r="C862" s="137" t="s">
        <v>226</v>
      </c>
      <c r="D862" s="137" t="s">
        <v>138</v>
      </c>
      <c r="E862" s="138">
        <v>45260</v>
      </c>
      <c r="F862" s="139">
        <v>0</v>
      </c>
      <c r="G862" s="137" t="s">
        <v>223</v>
      </c>
      <c r="H862" s="139">
        <v>0</v>
      </c>
      <c r="I862" s="139">
        <v>0</v>
      </c>
      <c r="J862" s="139">
        <v>0</v>
      </c>
      <c r="K862" s="139">
        <v>2478.9499999999998</v>
      </c>
      <c r="L862" s="139">
        <v>2482.4</v>
      </c>
      <c r="M862" s="139">
        <v>0</v>
      </c>
      <c r="N862" s="139">
        <v>0</v>
      </c>
      <c r="O862" s="141">
        <v>0</v>
      </c>
      <c r="P862" s="139">
        <v>0</v>
      </c>
      <c r="Q862" s="138">
        <v>45170</v>
      </c>
      <c r="AR862">
        <f t="shared" si="56"/>
        <v>0</v>
      </c>
      <c r="AS862">
        <f t="shared" si="57"/>
        <v>0</v>
      </c>
      <c r="AT862">
        <f t="shared" si="58"/>
        <v>0</v>
      </c>
    </row>
    <row r="863" spans="2:46" ht="15.75" customHeight="1" thickBot="1">
      <c r="B863" t="str">
        <f t="shared" si="55"/>
        <v>INDUSINDBK4517045197</v>
      </c>
      <c r="C863" s="137" t="s">
        <v>226</v>
      </c>
      <c r="D863" s="137" t="s">
        <v>40</v>
      </c>
      <c r="E863" s="138">
        <v>45197</v>
      </c>
      <c r="F863" s="139">
        <v>0</v>
      </c>
      <c r="G863" s="137" t="s">
        <v>223</v>
      </c>
      <c r="H863" s="139">
        <v>1384.5</v>
      </c>
      <c r="I863" s="139">
        <v>1429.25</v>
      </c>
      <c r="J863" s="139">
        <v>1382</v>
      </c>
      <c r="K863" s="139">
        <v>1422.05</v>
      </c>
      <c r="L863" s="139">
        <v>1422.05</v>
      </c>
      <c r="M863" s="139">
        <v>8927</v>
      </c>
      <c r="N863" s="139">
        <v>62991.69</v>
      </c>
      <c r="O863" s="139">
        <v>19996500</v>
      </c>
      <c r="P863" s="140">
        <v>-527500</v>
      </c>
      <c r="Q863" s="138">
        <v>45170</v>
      </c>
      <c r="AR863">
        <f t="shared" si="56"/>
        <v>20094000</v>
      </c>
      <c r="AS863">
        <f t="shared" si="57"/>
        <v>-505000</v>
      </c>
      <c r="AT863">
        <f t="shared" si="58"/>
        <v>20599000</v>
      </c>
    </row>
    <row r="864" spans="2:46" ht="15.75" customHeight="1" thickBot="1">
      <c r="B864" t="str">
        <f t="shared" si="55"/>
        <v>INDUSINDBK4517045225</v>
      </c>
      <c r="C864" s="137" t="s">
        <v>226</v>
      </c>
      <c r="D864" s="137" t="s">
        <v>40</v>
      </c>
      <c r="E864" s="138">
        <v>45225</v>
      </c>
      <c r="F864" s="139">
        <v>0</v>
      </c>
      <c r="G864" s="137" t="s">
        <v>223</v>
      </c>
      <c r="H864" s="139">
        <v>1395.2</v>
      </c>
      <c r="I864" s="139">
        <v>1437</v>
      </c>
      <c r="J864" s="139">
        <v>1392</v>
      </c>
      <c r="K864" s="139">
        <v>1430.4</v>
      </c>
      <c r="L864" s="139">
        <v>1430.4</v>
      </c>
      <c r="M864" s="139">
        <v>265</v>
      </c>
      <c r="N864" s="139">
        <v>1879.74</v>
      </c>
      <c r="O864" s="139">
        <v>90000</v>
      </c>
      <c r="P864" s="140">
        <v>15000</v>
      </c>
      <c r="Q864" s="138">
        <v>45170</v>
      </c>
      <c r="AR864">
        <f t="shared" si="56"/>
        <v>0</v>
      </c>
      <c r="AS864">
        <f t="shared" si="57"/>
        <v>0</v>
      </c>
      <c r="AT864">
        <f t="shared" si="58"/>
        <v>0</v>
      </c>
    </row>
    <row r="865" spans="2:46" ht="15.75" customHeight="1" thickBot="1">
      <c r="B865" t="str">
        <f t="shared" si="55"/>
        <v>INDUSINDBK4517045260</v>
      </c>
      <c r="C865" s="137" t="s">
        <v>226</v>
      </c>
      <c r="D865" s="137" t="s">
        <v>40</v>
      </c>
      <c r="E865" s="138">
        <v>45260</v>
      </c>
      <c r="F865" s="139">
        <v>0</v>
      </c>
      <c r="G865" s="137" t="s">
        <v>223</v>
      </c>
      <c r="H865" s="139">
        <v>1408</v>
      </c>
      <c r="I865" s="139">
        <v>1442</v>
      </c>
      <c r="J865" s="139">
        <v>1408</v>
      </c>
      <c r="K865" s="139">
        <v>1438.3</v>
      </c>
      <c r="L865" s="139">
        <v>1438.3</v>
      </c>
      <c r="M865" s="139">
        <v>23</v>
      </c>
      <c r="N865" s="139">
        <v>164.61</v>
      </c>
      <c r="O865" s="139">
        <v>7500</v>
      </c>
      <c r="P865" s="140">
        <v>7500</v>
      </c>
      <c r="Q865" s="138">
        <v>45170</v>
      </c>
      <c r="AR865">
        <f t="shared" si="56"/>
        <v>0</v>
      </c>
      <c r="AS865">
        <f t="shared" si="57"/>
        <v>0</v>
      </c>
      <c r="AT865">
        <f t="shared" si="58"/>
        <v>0</v>
      </c>
    </row>
    <row r="866" spans="2:46" ht="15.75" customHeight="1" thickBot="1">
      <c r="B866" t="str">
        <f t="shared" si="55"/>
        <v>INDUSTOWER4517045197</v>
      </c>
      <c r="C866" s="137" t="s">
        <v>226</v>
      </c>
      <c r="D866" s="137" t="s">
        <v>139</v>
      </c>
      <c r="E866" s="138">
        <v>45197</v>
      </c>
      <c r="F866" s="139">
        <v>0</v>
      </c>
      <c r="G866" s="137" t="s">
        <v>223</v>
      </c>
      <c r="H866" s="139">
        <v>175.55</v>
      </c>
      <c r="I866" s="139">
        <v>185.3</v>
      </c>
      <c r="J866" s="139">
        <v>175.4</v>
      </c>
      <c r="K866" s="139">
        <v>182.9</v>
      </c>
      <c r="L866" s="139">
        <v>182.9</v>
      </c>
      <c r="M866" s="139">
        <v>9180</v>
      </c>
      <c r="N866" s="139">
        <v>56935.45</v>
      </c>
      <c r="O866" s="139">
        <v>86156000</v>
      </c>
      <c r="P866" s="140">
        <v>1179800</v>
      </c>
      <c r="Q866" s="138">
        <v>45170</v>
      </c>
      <c r="AR866">
        <f t="shared" si="56"/>
        <v>86727200</v>
      </c>
      <c r="AS866">
        <f t="shared" si="57"/>
        <v>1285200</v>
      </c>
      <c r="AT866">
        <f t="shared" si="58"/>
        <v>85442000</v>
      </c>
    </row>
    <row r="867" spans="2:46" ht="15.75" customHeight="1" thickBot="1">
      <c r="B867" t="str">
        <f t="shared" si="55"/>
        <v>INDUSTOWER4517045225</v>
      </c>
      <c r="C867" s="137" t="s">
        <v>226</v>
      </c>
      <c r="D867" s="137" t="s">
        <v>139</v>
      </c>
      <c r="E867" s="138">
        <v>45225</v>
      </c>
      <c r="F867" s="139">
        <v>0</v>
      </c>
      <c r="G867" s="137" t="s">
        <v>223</v>
      </c>
      <c r="H867" s="139">
        <v>176.55</v>
      </c>
      <c r="I867" s="139">
        <v>186.45</v>
      </c>
      <c r="J867" s="139">
        <v>176.55</v>
      </c>
      <c r="K867" s="139">
        <v>184.2</v>
      </c>
      <c r="L867" s="139">
        <v>184.2</v>
      </c>
      <c r="M867" s="139">
        <v>202</v>
      </c>
      <c r="N867" s="139">
        <v>1258.83</v>
      </c>
      <c r="O867" s="139">
        <v>557600</v>
      </c>
      <c r="P867" s="140">
        <v>91800</v>
      </c>
      <c r="Q867" s="138">
        <v>45170</v>
      </c>
      <c r="AR867">
        <f t="shared" si="56"/>
        <v>0</v>
      </c>
      <c r="AS867">
        <f t="shared" si="57"/>
        <v>0</v>
      </c>
      <c r="AT867">
        <f t="shared" si="58"/>
        <v>0</v>
      </c>
    </row>
    <row r="868" spans="2:46" ht="15.75" customHeight="1" thickBot="1">
      <c r="B868" t="str">
        <f t="shared" si="55"/>
        <v>INDUSTOWER4517045260</v>
      </c>
      <c r="C868" s="137" t="s">
        <v>226</v>
      </c>
      <c r="D868" s="137" t="s">
        <v>139</v>
      </c>
      <c r="E868" s="138">
        <v>45260</v>
      </c>
      <c r="F868" s="139">
        <v>0</v>
      </c>
      <c r="G868" s="137" t="s">
        <v>223</v>
      </c>
      <c r="H868" s="139">
        <v>186.65</v>
      </c>
      <c r="I868" s="139">
        <v>187.7</v>
      </c>
      <c r="J868" s="139">
        <v>186.65</v>
      </c>
      <c r="K868" s="139">
        <v>187.1</v>
      </c>
      <c r="L868" s="139">
        <v>184.95</v>
      </c>
      <c r="M868" s="139">
        <v>5</v>
      </c>
      <c r="N868" s="139">
        <v>31.81</v>
      </c>
      <c r="O868" s="139">
        <v>13600</v>
      </c>
      <c r="P868" s="140">
        <v>13600</v>
      </c>
      <c r="Q868" s="138">
        <v>45170</v>
      </c>
      <c r="AR868">
        <f t="shared" si="56"/>
        <v>0</v>
      </c>
      <c r="AS868">
        <f t="shared" si="57"/>
        <v>0</v>
      </c>
      <c r="AT868">
        <f t="shared" si="58"/>
        <v>0</v>
      </c>
    </row>
    <row r="869" spans="2:46" ht="15.75" customHeight="1" thickBot="1">
      <c r="B869" t="str">
        <f t="shared" si="55"/>
        <v>INFY4517045197</v>
      </c>
      <c r="C869" s="137" t="s">
        <v>226</v>
      </c>
      <c r="D869" s="137" t="s">
        <v>21</v>
      </c>
      <c r="E869" s="138">
        <v>45197</v>
      </c>
      <c r="F869" s="139">
        <v>0</v>
      </c>
      <c r="G869" s="137" t="s">
        <v>223</v>
      </c>
      <c r="H869" s="139">
        <v>1439.85</v>
      </c>
      <c r="I869" s="139">
        <v>1451.35</v>
      </c>
      <c r="J869" s="139">
        <v>1434.9</v>
      </c>
      <c r="K869" s="139">
        <v>1448.9</v>
      </c>
      <c r="L869" s="139">
        <v>1448.9</v>
      </c>
      <c r="M869" s="139">
        <v>11648</v>
      </c>
      <c r="N869" s="139">
        <v>67286.86</v>
      </c>
      <c r="O869" s="139">
        <v>23704800</v>
      </c>
      <c r="P869" s="140">
        <v>-690800</v>
      </c>
      <c r="Q869" s="138">
        <v>45170</v>
      </c>
      <c r="AR869">
        <f t="shared" si="56"/>
        <v>24958800</v>
      </c>
      <c r="AS869">
        <f t="shared" si="57"/>
        <v>-494400</v>
      </c>
      <c r="AT869">
        <f t="shared" si="58"/>
        <v>25453200</v>
      </c>
    </row>
    <row r="870" spans="2:46" ht="15.75" customHeight="1" thickBot="1">
      <c r="B870" t="str">
        <f t="shared" si="55"/>
        <v>INFY4517045225</v>
      </c>
      <c r="C870" s="137" t="s">
        <v>226</v>
      </c>
      <c r="D870" s="137" t="s">
        <v>21</v>
      </c>
      <c r="E870" s="138">
        <v>45225</v>
      </c>
      <c r="F870" s="139">
        <v>0</v>
      </c>
      <c r="G870" s="137" t="s">
        <v>223</v>
      </c>
      <c r="H870" s="139">
        <v>1440.15</v>
      </c>
      <c r="I870" s="139">
        <v>1445.4</v>
      </c>
      <c r="J870" s="139">
        <v>1434.5</v>
      </c>
      <c r="K870" s="139">
        <v>1443.55</v>
      </c>
      <c r="L870" s="139">
        <v>1443.55</v>
      </c>
      <c r="M870" s="139">
        <v>1033</v>
      </c>
      <c r="N870" s="139">
        <v>5946.6</v>
      </c>
      <c r="O870" s="139">
        <v>1236000</v>
      </c>
      <c r="P870" s="140">
        <v>178400</v>
      </c>
      <c r="Q870" s="138">
        <v>45170</v>
      </c>
      <c r="AR870">
        <f t="shared" si="56"/>
        <v>0</v>
      </c>
      <c r="AS870">
        <f t="shared" si="57"/>
        <v>0</v>
      </c>
      <c r="AT870">
        <f t="shared" si="58"/>
        <v>0</v>
      </c>
    </row>
    <row r="871" spans="2:46" ht="15.75" customHeight="1" thickBot="1">
      <c r="B871" t="str">
        <f t="shared" si="55"/>
        <v>INFY4517045260</v>
      </c>
      <c r="C871" s="137" t="s">
        <v>226</v>
      </c>
      <c r="D871" s="137" t="s">
        <v>21</v>
      </c>
      <c r="E871" s="138">
        <v>45260</v>
      </c>
      <c r="F871" s="139">
        <v>0</v>
      </c>
      <c r="G871" s="137" t="s">
        <v>223</v>
      </c>
      <c r="H871" s="139">
        <v>1445.75</v>
      </c>
      <c r="I871" s="139">
        <v>1452.6</v>
      </c>
      <c r="J871" s="139">
        <v>1440.4</v>
      </c>
      <c r="K871" s="139">
        <v>1450.85</v>
      </c>
      <c r="L871" s="139">
        <v>1450.85</v>
      </c>
      <c r="M871" s="139">
        <v>71</v>
      </c>
      <c r="N871" s="139">
        <v>410.81</v>
      </c>
      <c r="O871" s="139">
        <v>18000</v>
      </c>
      <c r="P871" s="140">
        <v>18000</v>
      </c>
      <c r="Q871" s="138">
        <v>45170</v>
      </c>
      <c r="AR871">
        <f t="shared" si="56"/>
        <v>0</v>
      </c>
      <c r="AS871">
        <f t="shared" si="57"/>
        <v>0</v>
      </c>
      <c r="AT871">
        <f t="shared" si="58"/>
        <v>0</v>
      </c>
    </row>
    <row r="872" spans="2:46" ht="15.75" customHeight="1" thickBot="1">
      <c r="B872" t="str">
        <f t="shared" si="55"/>
        <v>IOC4517045197</v>
      </c>
      <c r="C872" s="137" t="s">
        <v>226</v>
      </c>
      <c r="D872" s="137" t="s">
        <v>141</v>
      </c>
      <c r="E872" s="138">
        <v>45197</v>
      </c>
      <c r="F872" s="139">
        <v>0</v>
      </c>
      <c r="G872" s="137" t="s">
        <v>223</v>
      </c>
      <c r="H872" s="139">
        <v>89.55</v>
      </c>
      <c r="I872" s="139">
        <v>90.6</v>
      </c>
      <c r="J872" s="139">
        <v>89.2</v>
      </c>
      <c r="K872" s="139">
        <v>89.7</v>
      </c>
      <c r="L872" s="139">
        <v>89.7</v>
      </c>
      <c r="M872" s="139">
        <v>2009</v>
      </c>
      <c r="N872" s="139">
        <v>17610.2</v>
      </c>
      <c r="O872" s="141">
        <v>101000000</v>
      </c>
      <c r="P872" s="140">
        <v>-565500</v>
      </c>
      <c r="Q872" s="138">
        <v>45170</v>
      </c>
      <c r="AR872">
        <f t="shared" si="56"/>
        <v>104939000</v>
      </c>
      <c r="AS872">
        <f t="shared" si="57"/>
        <v>-9750</v>
      </c>
      <c r="AT872">
        <f t="shared" si="58"/>
        <v>104948750</v>
      </c>
    </row>
    <row r="873" spans="2:46" ht="15.75" customHeight="1" thickBot="1">
      <c r="B873" t="str">
        <f t="shared" si="55"/>
        <v>IOC4517045225</v>
      </c>
      <c r="C873" s="137" t="s">
        <v>226</v>
      </c>
      <c r="D873" s="137" t="s">
        <v>141</v>
      </c>
      <c r="E873" s="138">
        <v>45225</v>
      </c>
      <c r="F873" s="139">
        <v>0</v>
      </c>
      <c r="G873" s="137" t="s">
        <v>223</v>
      </c>
      <c r="H873" s="139">
        <v>90.45</v>
      </c>
      <c r="I873" s="139">
        <v>91.25</v>
      </c>
      <c r="J873" s="139">
        <v>90</v>
      </c>
      <c r="K873" s="139">
        <v>90.35</v>
      </c>
      <c r="L873" s="139">
        <v>90.35</v>
      </c>
      <c r="M873" s="139">
        <v>151</v>
      </c>
      <c r="N873" s="139">
        <v>1334.29</v>
      </c>
      <c r="O873" s="139">
        <v>3822000</v>
      </c>
      <c r="P873" s="140">
        <v>438750</v>
      </c>
      <c r="Q873" s="138">
        <v>45170</v>
      </c>
      <c r="AR873">
        <f t="shared" si="56"/>
        <v>0</v>
      </c>
      <c r="AS873">
        <f t="shared" si="57"/>
        <v>0</v>
      </c>
      <c r="AT873">
        <f t="shared" si="58"/>
        <v>0</v>
      </c>
    </row>
    <row r="874" spans="2:46" ht="15.75" customHeight="1" thickBot="1">
      <c r="B874" t="str">
        <f t="shared" si="55"/>
        <v>IOC4517045260</v>
      </c>
      <c r="C874" s="137" t="s">
        <v>226</v>
      </c>
      <c r="D874" s="137" t="s">
        <v>141</v>
      </c>
      <c r="E874" s="138">
        <v>45260</v>
      </c>
      <c r="F874" s="139">
        <v>0</v>
      </c>
      <c r="G874" s="137" t="s">
        <v>223</v>
      </c>
      <c r="H874" s="139">
        <v>91</v>
      </c>
      <c r="I874" s="139">
        <v>91.2</v>
      </c>
      <c r="J874" s="139">
        <v>90.95</v>
      </c>
      <c r="K874" s="139">
        <v>91.15</v>
      </c>
      <c r="L874" s="139">
        <v>91.15</v>
      </c>
      <c r="M874" s="139">
        <v>12</v>
      </c>
      <c r="N874" s="139">
        <v>106.57</v>
      </c>
      <c r="O874" s="139">
        <v>117000</v>
      </c>
      <c r="P874" s="140">
        <v>117000</v>
      </c>
      <c r="Q874" s="138">
        <v>45170</v>
      </c>
      <c r="AR874">
        <f t="shared" si="56"/>
        <v>0</v>
      </c>
      <c r="AS874">
        <f t="shared" si="57"/>
        <v>0</v>
      </c>
      <c r="AT874">
        <f t="shared" si="58"/>
        <v>0</v>
      </c>
    </row>
    <row r="875" spans="2:46" ht="15.75" customHeight="1" thickBot="1">
      <c r="B875" t="str">
        <f t="shared" si="55"/>
        <v>IPCALAB4517045197</v>
      </c>
      <c r="C875" s="137" t="s">
        <v>226</v>
      </c>
      <c r="D875" s="137" t="s">
        <v>142</v>
      </c>
      <c r="E875" s="138">
        <v>45197</v>
      </c>
      <c r="F875" s="139">
        <v>0</v>
      </c>
      <c r="G875" s="137" t="s">
        <v>223</v>
      </c>
      <c r="H875" s="139">
        <v>871.1</v>
      </c>
      <c r="I875" s="139">
        <v>875.4</v>
      </c>
      <c r="J875" s="139">
        <v>863.2</v>
      </c>
      <c r="K875" s="139">
        <v>871.3</v>
      </c>
      <c r="L875" s="139">
        <v>871.3</v>
      </c>
      <c r="M875" s="139">
        <v>934</v>
      </c>
      <c r="N875" s="139">
        <v>5283.92</v>
      </c>
      <c r="O875" s="139">
        <v>1462500</v>
      </c>
      <c r="P875" s="140">
        <v>-44200</v>
      </c>
      <c r="Q875" s="138">
        <v>45170</v>
      </c>
      <c r="AR875">
        <f t="shared" si="56"/>
        <v>1507350</v>
      </c>
      <c r="AS875">
        <f t="shared" si="57"/>
        <v>-39650</v>
      </c>
      <c r="AT875">
        <f t="shared" si="58"/>
        <v>1547000</v>
      </c>
    </row>
    <row r="876" spans="2:46" ht="15.75" customHeight="1" thickBot="1">
      <c r="B876" t="str">
        <f t="shared" si="55"/>
        <v>IPCALAB4517045225</v>
      </c>
      <c r="C876" s="137" t="s">
        <v>226</v>
      </c>
      <c r="D876" s="137" t="s">
        <v>142</v>
      </c>
      <c r="E876" s="138">
        <v>45225</v>
      </c>
      <c r="F876" s="139">
        <v>0</v>
      </c>
      <c r="G876" s="137" t="s">
        <v>223</v>
      </c>
      <c r="H876" s="139">
        <v>877.35</v>
      </c>
      <c r="I876" s="139">
        <v>877.35</v>
      </c>
      <c r="J876" s="139">
        <v>864.2</v>
      </c>
      <c r="K876" s="139">
        <v>870.65</v>
      </c>
      <c r="L876" s="139">
        <v>870.65</v>
      </c>
      <c r="M876" s="139">
        <v>20</v>
      </c>
      <c r="N876" s="139">
        <v>113.13</v>
      </c>
      <c r="O876" s="139">
        <v>44200</v>
      </c>
      <c r="P876" s="140">
        <v>3900</v>
      </c>
      <c r="Q876" s="138">
        <v>45170</v>
      </c>
      <c r="AR876">
        <f t="shared" si="56"/>
        <v>0</v>
      </c>
      <c r="AS876">
        <f t="shared" si="57"/>
        <v>0</v>
      </c>
      <c r="AT876">
        <f t="shared" si="58"/>
        <v>0</v>
      </c>
    </row>
    <row r="877" spans="2:46" ht="15.75" customHeight="1" thickBot="1">
      <c r="B877" t="str">
        <f t="shared" si="55"/>
        <v>IPCALAB4517045260</v>
      </c>
      <c r="C877" s="137" t="s">
        <v>226</v>
      </c>
      <c r="D877" s="137" t="s">
        <v>142</v>
      </c>
      <c r="E877" s="138">
        <v>45260</v>
      </c>
      <c r="F877" s="139">
        <v>0</v>
      </c>
      <c r="G877" s="137" t="s">
        <v>223</v>
      </c>
      <c r="H877" s="139">
        <v>874.35</v>
      </c>
      <c r="I877" s="139">
        <v>874.35</v>
      </c>
      <c r="J877" s="139">
        <v>874.35</v>
      </c>
      <c r="K877" s="139">
        <v>874.35</v>
      </c>
      <c r="L877" s="139">
        <v>882.25</v>
      </c>
      <c r="M877" s="139">
        <v>1</v>
      </c>
      <c r="N877" s="139">
        <v>5.68</v>
      </c>
      <c r="O877" s="139">
        <v>650</v>
      </c>
      <c r="P877" s="139">
        <v>650</v>
      </c>
      <c r="Q877" s="138">
        <v>45170</v>
      </c>
      <c r="AR877">
        <f t="shared" si="56"/>
        <v>0</v>
      </c>
      <c r="AS877">
        <f t="shared" si="57"/>
        <v>0</v>
      </c>
      <c r="AT877">
        <f t="shared" si="58"/>
        <v>0</v>
      </c>
    </row>
    <row r="878" spans="2:46" ht="15.75" customHeight="1" thickBot="1">
      <c r="B878" t="str">
        <f t="shared" si="55"/>
        <v>IRCTC4517045197</v>
      </c>
      <c r="C878" s="137" t="s">
        <v>226</v>
      </c>
      <c r="D878" s="137" t="s">
        <v>143</v>
      </c>
      <c r="E878" s="138">
        <v>45197</v>
      </c>
      <c r="F878" s="139">
        <v>0</v>
      </c>
      <c r="G878" s="137" t="s">
        <v>223</v>
      </c>
      <c r="H878" s="139">
        <v>676</v>
      </c>
      <c r="I878" s="139">
        <v>694.75</v>
      </c>
      <c r="J878" s="139">
        <v>675.7</v>
      </c>
      <c r="K878" s="139">
        <v>692.85</v>
      </c>
      <c r="L878" s="139">
        <v>692.85</v>
      </c>
      <c r="M878" s="139">
        <v>8062</v>
      </c>
      <c r="N878" s="139">
        <v>48609.919999999998</v>
      </c>
      <c r="O878" s="139">
        <v>12681375</v>
      </c>
      <c r="P878" s="140">
        <v>305375</v>
      </c>
      <c r="Q878" s="138">
        <v>45170</v>
      </c>
      <c r="AR878">
        <f t="shared" si="56"/>
        <v>13032250</v>
      </c>
      <c r="AS878">
        <f t="shared" si="57"/>
        <v>344750</v>
      </c>
      <c r="AT878">
        <f t="shared" si="58"/>
        <v>12687500</v>
      </c>
    </row>
    <row r="879" spans="2:46" ht="15.75" customHeight="1" thickBot="1">
      <c r="B879" t="str">
        <f t="shared" si="55"/>
        <v>IRCTC4517045225</v>
      </c>
      <c r="C879" s="137" t="s">
        <v>226</v>
      </c>
      <c r="D879" s="137" t="s">
        <v>143</v>
      </c>
      <c r="E879" s="138">
        <v>45225</v>
      </c>
      <c r="F879" s="139">
        <v>0</v>
      </c>
      <c r="G879" s="137" t="s">
        <v>223</v>
      </c>
      <c r="H879" s="139">
        <v>680.25</v>
      </c>
      <c r="I879" s="139">
        <v>699</v>
      </c>
      <c r="J879" s="139">
        <v>680.25</v>
      </c>
      <c r="K879" s="139">
        <v>696.75</v>
      </c>
      <c r="L879" s="139">
        <v>696.75</v>
      </c>
      <c r="M879" s="139">
        <v>278</v>
      </c>
      <c r="N879" s="139">
        <v>1687.88</v>
      </c>
      <c r="O879" s="139">
        <v>336000</v>
      </c>
      <c r="P879" s="140">
        <v>24500</v>
      </c>
      <c r="Q879" s="138">
        <v>45170</v>
      </c>
      <c r="AR879">
        <f t="shared" si="56"/>
        <v>0</v>
      </c>
      <c r="AS879">
        <f t="shared" si="57"/>
        <v>0</v>
      </c>
      <c r="AT879">
        <f t="shared" si="58"/>
        <v>0</v>
      </c>
    </row>
    <row r="880" spans="2:46" ht="15.75" customHeight="1" thickBot="1">
      <c r="B880" t="str">
        <f t="shared" si="55"/>
        <v>IRCTC4517045260</v>
      </c>
      <c r="C880" s="137" t="s">
        <v>226</v>
      </c>
      <c r="D880" s="137" t="s">
        <v>143</v>
      </c>
      <c r="E880" s="138">
        <v>45260</v>
      </c>
      <c r="F880" s="139">
        <v>0</v>
      </c>
      <c r="G880" s="137" t="s">
        <v>223</v>
      </c>
      <c r="H880" s="139">
        <v>695</v>
      </c>
      <c r="I880" s="139">
        <v>702.45</v>
      </c>
      <c r="J880" s="139">
        <v>693.15</v>
      </c>
      <c r="K880" s="139">
        <v>701.4</v>
      </c>
      <c r="L880" s="139">
        <v>701.4</v>
      </c>
      <c r="M880" s="139">
        <v>20</v>
      </c>
      <c r="N880" s="139">
        <v>122.22</v>
      </c>
      <c r="O880" s="139">
        <v>14875</v>
      </c>
      <c r="P880" s="140">
        <v>14875</v>
      </c>
      <c r="Q880" s="138">
        <v>45170</v>
      </c>
      <c r="AR880">
        <f t="shared" si="56"/>
        <v>0</v>
      </c>
      <c r="AS880">
        <f t="shared" si="57"/>
        <v>0</v>
      </c>
      <c r="AT880">
        <f t="shared" si="58"/>
        <v>0</v>
      </c>
    </row>
    <row r="881" spans="2:46" ht="15.75" customHeight="1" thickBot="1">
      <c r="B881" t="str">
        <f t="shared" si="55"/>
        <v>ITC4517045197</v>
      </c>
      <c r="C881" s="137" t="s">
        <v>226</v>
      </c>
      <c r="D881" s="137" t="s">
        <v>22</v>
      </c>
      <c r="E881" s="138">
        <v>45197</v>
      </c>
      <c r="F881" s="139">
        <v>0</v>
      </c>
      <c r="G881" s="137" t="s">
        <v>223</v>
      </c>
      <c r="H881" s="139">
        <v>441.15</v>
      </c>
      <c r="I881" s="139">
        <v>446.4</v>
      </c>
      <c r="J881" s="139">
        <v>440.35</v>
      </c>
      <c r="K881" s="139">
        <v>443.1</v>
      </c>
      <c r="L881" s="139">
        <v>443.1</v>
      </c>
      <c r="M881" s="139">
        <v>6356</v>
      </c>
      <c r="N881" s="139">
        <v>45121.86</v>
      </c>
      <c r="O881" s="139">
        <v>64380800</v>
      </c>
      <c r="P881" s="140">
        <v>-1526400</v>
      </c>
      <c r="Q881" s="138">
        <v>45170</v>
      </c>
      <c r="AR881">
        <f t="shared" si="56"/>
        <v>65619200</v>
      </c>
      <c r="AS881">
        <f t="shared" si="57"/>
        <v>-1515200</v>
      </c>
      <c r="AT881">
        <f t="shared" si="58"/>
        <v>67134400</v>
      </c>
    </row>
    <row r="882" spans="2:46" ht="15.75" customHeight="1" thickBot="1">
      <c r="B882" t="str">
        <f t="shared" si="55"/>
        <v>ITC4517045225</v>
      </c>
      <c r="C882" s="137" t="s">
        <v>226</v>
      </c>
      <c r="D882" s="137" t="s">
        <v>22</v>
      </c>
      <c r="E882" s="138">
        <v>45225</v>
      </c>
      <c r="F882" s="139">
        <v>0</v>
      </c>
      <c r="G882" s="137" t="s">
        <v>223</v>
      </c>
      <c r="H882" s="139">
        <v>444.7</v>
      </c>
      <c r="I882" s="139">
        <v>449.25</v>
      </c>
      <c r="J882" s="139">
        <v>443.2</v>
      </c>
      <c r="K882" s="139">
        <v>446.15</v>
      </c>
      <c r="L882" s="139">
        <v>446.15</v>
      </c>
      <c r="M882" s="139">
        <v>161</v>
      </c>
      <c r="N882" s="139">
        <v>1150.06</v>
      </c>
      <c r="O882" s="139">
        <v>1225600</v>
      </c>
      <c r="P882" s="140">
        <v>-1600</v>
      </c>
      <c r="Q882" s="138">
        <v>45170</v>
      </c>
      <c r="AR882">
        <f t="shared" si="56"/>
        <v>0</v>
      </c>
      <c r="AS882">
        <f t="shared" si="57"/>
        <v>0</v>
      </c>
      <c r="AT882">
        <f t="shared" si="58"/>
        <v>0</v>
      </c>
    </row>
    <row r="883" spans="2:46" ht="15.75" customHeight="1" thickBot="1">
      <c r="B883" t="str">
        <f t="shared" si="55"/>
        <v>ITC4517045260</v>
      </c>
      <c r="C883" s="137" t="s">
        <v>226</v>
      </c>
      <c r="D883" s="137" t="s">
        <v>22</v>
      </c>
      <c r="E883" s="138">
        <v>45260</v>
      </c>
      <c r="F883" s="139">
        <v>0</v>
      </c>
      <c r="G883" s="137" t="s">
        <v>223</v>
      </c>
      <c r="H883" s="139">
        <v>449.65</v>
      </c>
      <c r="I883" s="139">
        <v>452</v>
      </c>
      <c r="J883" s="139">
        <v>448</v>
      </c>
      <c r="K883" s="139">
        <v>448.85</v>
      </c>
      <c r="L883" s="139">
        <v>448.85</v>
      </c>
      <c r="M883" s="139">
        <v>14</v>
      </c>
      <c r="N883" s="139">
        <v>100.6</v>
      </c>
      <c r="O883" s="139">
        <v>12800</v>
      </c>
      <c r="P883" s="140">
        <v>12800</v>
      </c>
      <c r="Q883" s="138">
        <v>45170</v>
      </c>
      <c r="AR883">
        <f t="shared" si="56"/>
        <v>0</v>
      </c>
      <c r="AS883">
        <f t="shared" si="57"/>
        <v>0</v>
      </c>
      <c r="AT883">
        <f t="shared" si="58"/>
        <v>0</v>
      </c>
    </row>
    <row r="884" spans="2:46" ht="15.75" customHeight="1" thickBot="1">
      <c r="B884" t="str">
        <f t="shared" si="55"/>
        <v>JINDALSTEL4517045197</v>
      </c>
      <c r="C884" s="137" t="s">
        <v>226</v>
      </c>
      <c r="D884" s="137" t="s">
        <v>144</v>
      </c>
      <c r="E884" s="138">
        <v>45197</v>
      </c>
      <c r="F884" s="139">
        <v>0</v>
      </c>
      <c r="G884" s="137" t="s">
        <v>223</v>
      </c>
      <c r="H884" s="139">
        <v>689.4</v>
      </c>
      <c r="I884" s="139">
        <v>719</v>
      </c>
      <c r="J884" s="139">
        <v>689.35</v>
      </c>
      <c r="K884" s="139">
        <v>705.8</v>
      </c>
      <c r="L884" s="139">
        <v>705.8</v>
      </c>
      <c r="M884" s="139">
        <v>9043</v>
      </c>
      <c r="N884" s="139">
        <v>79758.44</v>
      </c>
      <c r="O884" s="139">
        <v>25166250</v>
      </c>
      <c r="P884" s="140">
        <v>-322500</v>
      </c>
      <c r="Q884" s="138">
        <v>45170</v>
      </c>
      <c r="AR884">
        <f t="shared" si="56"/>
        <v>25313750</v>
      </c>
      <c r="AS884">
        <f t="shared" si="57"/>
        <v>-277500</v>
      </c>
      <c r="AT884">
        <f t="shared" si="58"/>
        <v>25591250</v>
      </c>
    </row>
    <row r="885" spans="2:46" ht="15.75" customHeight="1" thickBot="1">
      <c r="B885" t="str">
        <f t="shared" si="55"/>
        <v>JINDALSTEL4517045225</v>
      </c>
      <c r="C885" s="137" t="s">
        <v>226</v>
      </c>
      <c r="D885" s="137" t="s">
        <v>144</v>
      </c>
      <c r="E885" s="138">
        <v>45225</v>
      </c>
      <c r="F885" s="139">
        <v>0</v>
      </c>
      <c r="G885" s="137" t="s">
        <v>223</v>
      </c>
      <c r="H885" s="139">
        <v>698.2</v>
      </c>
      <c r="I885" s="139">
        <v>721.45</v>
      </c>
      <c r="J885" s="139">
        <v>698.2</v>
      </c>
      <c r="K885" s="139">
        <v>709.85</v>
      </c>
      <c r="L885" s="139">
        <v>709.85</v>
      </c>
      <c r="M885" s="139">
        <v>156</v>
      </c>
      <c r="N885" s="139">
        <v>1383.45</v>
      </c>
      <c r="O885" s="139">
        <v>142500</v>
      </c>
      <c r="P885" s="140">
        <v>40000</v>
      </c>
      <c r="Q885" s="138">
        <v>45170</v>
      </c>
      <c r="AR885">
        <f t="shared" si="56"/>
        <v>0</v>
      </c>
      <c r="AS885">
        <f t="shared" si="57"/>
        <v>0</v>
      </c>
      <c r="AT885">
        <f t="shared" si="58"/>
        <v>0</v>
      </c>
    </row>
    <row r="886" spans="2:46" ht="15.75" customHeight="1" thickBot="1">
      <c r="B886" t="str">
        <f t="shared" si="55"/>
        <v>JINDALSTEL4517045260</v>
      </c>
      <c r="C886" s="137" t="s">
        <v>226</v>
      </c>
      <c r="D886" s="137" t="s">
        <v>144</v>
      </c>
      <c r="E886" s="138">
        <v>45260</v>
      </c>
      <c r="F886" s="139">
        <v>0</v>
      </c>
      <c r="G886" s="137" t="s">
        <v>223</v>
      </c>
      <c r="H886" s="139">
        <v>719.75</v>
      </c>
      <c r="I886" s="139">
        <v>724.55</v>
      </c>
      <c r="J886" s="139">
        <v>708</v>
      </c>
      <c r="K886" s="139">
        <v>713.65</v>
      </c>
      <c r="L886" s="139">
        <v>713.65</v>
      </c>
      <c r="M886" s="139">
        <v>5</v>
      </c>
      <c r="N886" s="139">
        <v>44.71</v>
      </c>
      <c r="O886" s="139">
        <v>5000</v>
      </c>
      <c r="P886" s="140">
        <v>5000</v>
      </c>
      <c r="Q886" s="138">
        <v>45170</v>
      </c>
      <c r="AR886">
        <f t="shared" si="56"/>
        <v>0</v>
      </c>
      <c r="AS886">
        <f t="shared" si="57"/>
        <v>0</v>
      </c>
      <c r="AT886">
        <f t="shared" si="58"/>
        <v>0</v>
      </c>
    </row>
    <row r="887" spans="2:46" ht="15.75" customHeight="1" thickBot="1">
      <c r="B887" t="str">
        <f t="shared" si="55"/>
        <v>JKCEMENT4517045197</v>
      </c>
      <c r="C887" s="137" t="s">
        <v>226</v>
      </c>
      <c r="D887" s="137" t="s">
        <v>145</v>
      </c>
      <c r="E887" s="138">
        <v>45197</v>
      </c>
      <c r="F887" s="139">
        <v>0</v>
      </c>
      <c r="G887" s="137" t="s">
        <v>223</v>
      </c>
      <c r="H887" s="139">
        <v>3320.2</v>
      </c>
      <c r="I887" s="139">
        <v>3382.05</v>
      </c>
      <c r="J887" s="139">
        <v>3317.95</v>
      </c>
      <c r="K887" s="139">
        <v>3364</v>
      </c>
      <c r="L887" s="139">
        <v>3364</v>
      </c>
      <c r="M887" s="139">
        <v>1064</v>
      </c>
      <c r="N887" s="139">
        <v>8925.7800000000007</v>
      </c>
      <c r="O887" s="139">
        <v>520750</v>
      </c>
      <c r="P887" s="140">
        <v>14250</v>
      </c>
      <c r="Q887" s="138">
        <v>45170</v>
      </c>
      <c r="AR887">
        <f t="shared" si="56"/>
        <v>522750</v>
      </c>
      <c r="AS887">
        <f t="shared" si="57"/>
        <v>15250</v>
      </c>
      <c r="AT887">
        <f t="shared" si="58"/>
        <v>507500</v>
      </c>
    </row>
    <row r="888" spans="2:46" ht="15.75" customHeight="1" thickBot="1">
      <c r="B888" t="str">
        <f t="shared" si="55"/>
        <v>JKCEMENT4517045225</v>
      </c>
      <c r="C888" s="137" t="s">
        <v>226</v>
      </c>
      <c r="D888" s="137" t="s">
        <v>145</v>
      </c>
      <c r="E888" s="138">
        <v>45225</v>
      </c>
      <c r="F888" s="139">
        <v>0</v>
      </c>
      <c r="G888" s="137" t="s">
        <v>223</v>
      </c>
      <c r="H888" s="139">
        <v>3370.25</v>
      </c>
      <c r="I888" s="139">
        <v>3373.95</v>
      </c>
      <c r="J888" s="139">
        <v>3353.95</v>
      </c>
      <c r="K888" s="139">
        <v>3371.75</v>
      </c>
      <c r="L888" s="139">
        <v>3371.75</v>
      </c>
      <c r="M888" s="139">
        <v>5</v>
      </c>
      <c r="N888" s="139">
        <v>42.1</v>
      </c>
      <c r="O888" s="139">
        <v>2000</v>
      </c>
      <c r="P888" s="140">
        <v>1000</v>
      </c>
      <c r="Q888" s="138">
        <v>45170</v>
      </c>
      <c r="AR888">
        <f t="shared" si="56"/>
        <v>0</v>
      </c>
      <c r="AS888">
        <f t="shared" si="57"/>
        <v>0</v>
      </c>
      <c r="AT888">
        <f t="shared" si="58"/>
        <v>0</v>
      </c>
    </row>
    <row r="889" spans="2:46" ht="15.75" customHeight="1" thickBot="1">
      <c r="B889" t="str">
        <f t="shared" si="55"/>
        <v>JKCEMENT4517045260</v>
      </c>
      <c r="C889" s="137" t="s">
        <v>226</v>
      </c>
      <c r="D889" s="137" t="s">
        <v>145</v>
      </c>
      <c r="E889" s="138">
        <v>45260</v>
      </c>
      <c r="F889" s="139">
        <v>0</v>
      </c>
      <c r="G889" s="137" t="s">
        <v>223</v>
      </c>
      <c r="H889" s="139">
        <v>0</v>
      </c>
      <c r="I889" s="139">
        <v>0</v>
      </c>
      <c r="J889" s="139">
        <v>0</v>
      </c>
      <c r="K889" s="139">
        <v>3355.15</v>
      </c>
      <c r="L889" s="139">
        <v>3400.4</v>
      </c>
      <c r="M889" s="139">
        <v>0</v>
      </c>
      <c r="N889" s="139">
        <v>0</v>
      </c>
      <c r="O889" s="139">
        <v>0</v>
      </c>
      <c r="P889" s="139">
        <v>0</v>
      </c>
      <c r="Q889" s="138">
        <v>45170</v>
      </c>
      <c r="AR889">
        <f t="shared" si="56"/>
        <v>0</v>
      </c>
      <c r="AS889">
        <f t="shared" si="57"/>
        <v>0</v>
      </c>
      <c r="AT889">
        <f t="shared" si="58"/>
        <v>0</v>
      </c>
    </row>
    <row r="890" spans="2:46" ht="15.75" customHeight="1" thickBot="1">
      <c r="B890" t="str">
        <f t="shared" si="55"/>
        <v>JSWSTEEL4517045197</v>
      </c>
      <c r="C890" s="137" t="s">
        <v>226</v>
      </c>
      <c r="D890" s="137" t="s">
        <v>46</v>
      </c>
      <c r="E890" s="138">
        <v>45197</v>
      </c>
      <c r="F890" s="139">
        <v>0</v>
      </c>
      <c r="G890" s="137" t="s">
        <v>223</v>
      </c>
      <c r="H890" s="139">
        <v>786</v>
      </c>
      <c r="I890" s="139">
        <v>813.4</v>
      </c>
      <c r="J890" s="139">
        <v>783.5</v>
      </c>
      <c r="K890" s="139">
        <v>811.9</v>
      </c>
      <c r="L890" s="139">
        <v>811.9</v>
      </c>
      <c r="M890" s="139">
        <v>7063</v>
      </c>
      <c r="N890" s="139">
        <v>76676.429999999993</v>
      </c>
      <c r="O890" s="139">
        <v>18576000</v>
      </c>
      <c r="P890" s="140">
        <v>469800</v>
      </c>
      <c r="Q890" s="138">
        <v>45170</v>
      </c>
      <c r="AR890">
        <f t="shared" si="56"/>
        <v>18725850</v>
      </c>
      <c r="AS890">
        <f t="shared" si="57"/>
        <v>514350</v>
      </c>
      <c r="AT890">
        <f t="shared" si="58"/>
        <v>18211500</v>
      </c>
    </row>
    <row r="891" spans="2:46" ht="15.75" customHeight="1" thickBot="1">
      <c r="B891" t="str">
        <f t="shared" si="55"/>
        <v>JSWSTEEL4517045225</v>
      </c>
      <c r="C891" s="137" t="s">
        <v>226</v>
      </c>
      <c r="D891" s="137" t="s">
        <v>46</v>
      </c>
      <c r="E891" s="138">
        <v>45225</v>
      </c>
      <c r="F891" s="139">
        <v>0</v>
      </c>
      <c r="G891" s="137" t="s">
        <v>223</v>
      </c>
      <c r="H891" s="139">
        <v>793</v>
      </c>
      <c r="I891" s="139">
        <v>817.55</v>
      </c>
      <c r="J891" s="139">
        <v>793</v>
      </c>
      <c r="K891" s="139">
        <v>816.45</v>
      </c>
      <c r="L891" s="139">
        <v>816.45</v>
      </c>
      <c r="M891" s="139">
        <v>191</v>
      </c>
      <c r="N891" s="139">
        <v>2084.6999999999998</v>
      </c>
      <c r="O891" s="139">
        <v>148500</v>
      </c>
      <c r="P891" s="140">
        <v>43200</v>
      </c>
      <c r="Q891" s="138">
        <v>45170</v>
      </c>
      <c r="AR891">
        <f t="shared" si="56"/>
        <v>0</v>
      </c>
      <c r="AS891">
        <f t="shared" si="57"/>
        <v>0</v>
      </c>
      <c r="AT891">
        <f t="shared" si="58"/>
        <v>0</v>
      </c>
    </row>
    <row r="892" spans="2:46" ht="15.75" customHeight="1" thickBot="1">
      <c r="B892" t="str">
        <f t="shared" si="55"/>
        <v>JSWSTEEL4517045260</v>
      </c>
      <c r="C892" s="137" t="s">
        <v>226</v>
      </c>
      <c r="D892" s="137" t="s">
        <v>46</v>
      </c>
      <c r="E892" s="138">
        <v>45260</v>
      </c>
      <c r="F892" s="139">
        <v>0</v>
      </c>
      <c r="G892" s="137" t="s">
        <v>223</v>
      </c>
      <c r="H892" s="139">
        <v>810</v>
      </c>
      <c r="I892" s="139">
        <v>815</v>
      </c>
      <c r="J892" s="139">
        <v>808</v>
      </c>
      <c r="K892" s="139">
        <v>815</v>
      </c>
      <c r="L892" s="139">
        <v>820.8</v>
      </c>
      <c r="M892" s="139">
        <v>3</v>
      </c>
      <c r="N892" s="139">
        <v>32.840000000000003</v>
      </c>
      <c r="O892" s="139">
        <v>1350</v>
      </c>
      <c r="P892" s="140">
        <v>1350</v>
      </c>
      <c r="Q892" s="138">
        <v>45170</v>
      </c>
      <c r="AR892">
        <f t="shared" si="56"/>
        <v>0</v>
      </c>
      <c r="AS892">
        <f t="shared" si="57"/>
        <v>0</v>
      </c>
      <c r="AT892">
        <f t="shared" si="58"/>
        <v>0</v>
      </c>
    </row>
    <row r="893" spans="2:46" ht="15.75" customHeight="1" thickBot="1">
      <c r="B893" t="str">
        <f t="shared" si="55"/>
        <v>JUBLFOOD4517045197</v>
      </c>
      <c r="C893" s="137" t="s">
        <v>226</v>
      </c>
      <c r="D893" s="137" t="s">
        <v>146</v>
      </c>
      <c r="E893" s="138">
        <v>45197</v>
      </c>
      <c r="F893" s="139">
        <v>0</v>
      </c>
      <c r="G893" s="137" t="s">
        <v>223</v>
      </c>
      <c r="H893" s="139">
        <v>508.8</v>
      </c>
      <c r="I893" s="139">
        <v>511.55</v>
      </c>
      <c r="J893" s="139">
        <v>501.35</v>
      </c>
      <c r="K893" s="139">
        <v>503.2</v>
      </c>
      <c r="L893" s="139">
        <v>503.2</v>
      </c>
      <c r="M893" s="139">
        <v>3436</v>
      </c>
      <c r="N893" s="139">
        <v>21670.51</v>
      </c>
      <c r="O893" s="139">
        <v>15943750</v>
      </c>
      <c r="P893" s="140">
        <v>-267500</v>
      </c>
      <c r="Q893" s="138">
        <v>45170</v>
      </c>
      <c r="AR893">
        <f t="shared" si="56"/>
        <v>16612500</v>
      </c>
      <c r="AS893">
        <f t="shared" si="57"/>
        <v>-140000</v>
      </c>
      <c r="AT893">
        <f t="shared" si="58"/>
        <v>16752500</v>
      </c>
    </row>
    <row r="894" spans="2:46" ht="15.75" customHeight="1" thickBot="1">
      <c r="B894" t="str">
        <f t="shared" si="55"/>
        <v>JUBLFOOD4517045225</v>
      </c>
      <c r="C894" s="137" t="s">
        <v>226</v>
      </c>
      <c r="D894" s="137" t="s">
        <v>146</v>
      </c>
      <c r="E894" s="138">
        <v>45225</v>
      </c>
      <c r="F894" s="139">
        <v>0</v>
      </c>
      <c r="G894" s="137" t="s">
        <v>223</v>
      </c>
      <c r="H894" s="139">
        <v>506.6</v>
      </c>
      <c r="I894" s="139">
        <v>508.55</v>
      </c>
      <c r="J894" s="139">
        <v>500</v>
      </c>
      <c r="K894" s="139">
        <v>501.1</v>
      </c>
      <c r="L894" s="139">
        <v>501.1</v>
      </c>
      <c r="M894" s="139">
        <v>288</v>
      </c>
      <c r="N894" s="139">
        <v>1810.21</v>
      </c>
      <c r="O894" s="139">
        <v>646250</v>
      </c>
      <c r="P894" s="140">
        <v>105000</v>
      </c>
      <c r="Q894" s="138">
        <v>45170</v>
      </c>
      <c r="AR894">
        <f t="shared" si="56"/>
        <v>0</v>
      </c>
      <c r="AS894">
        <f t="shared" si="57"/>
        <v>0</v>
      </c>
      <c r="AT894">
        <f t="shared" si="58"/>
        <v>0</v>
      </c>
    </row>
    <row r="895" spans="2:46" ht="15.75" customHeight="1" thickBot="1">
      <c r="B895" t="str">
        <f t="shared" si="55"/>
        <v>JUBLFOOD4517045260</v>
      </c>
      <c r="C895" s="137" t="s">
        <v>226</v>
      </c>
      <c r="D895" s="137" t="s">
        <v>146</v>
      </c>
      <c r="E895" s="138">
        <v>45260</v>
      </c>
      <c r="F895" s="139">
        <v>0</v>
      </c>
      <c r="G895" s="137" t="s">
        <v>223</v>
      </c>
      <c r="H895" s="139">
        <v>506.4</v>
      </c>
      <c r="I895" s="139">
        <v>506.4</v>
      </c>
      <c r="J895" s="139">
        <v>499.5</v>
      </c>
      <c r="K895" s="139">
        <v>500</v>
      </c>
      <c r="L895" s="139">
        <v>500</v>
      </c>
      <c r="M895" s="139">
        <v>25</v>
      </c>
      <c r="N895" s="139">
        <v>156.82</v>
      </c>
      <c r="O895" s="139">
        <v>22500</v>
      </c>
      <c r="P895" s="140">
        <v>22500</v>
      </c>
      <c r="Q895" s="138">
        <v>45170</v>
      </c>
      <c r="AR895">
        <f t="shared" si="56"/>
        <v>0</v>
      </c>
      <c r="AS895">
        <f t="shared" si="57"/>
        <v>0</v>
      </c>
      <c r="AT895">
        <f t="shared" si="58"/>
        <v>0</v>
      </c>
    </row>
    <row r="896" spans="2:46" ht="15.75" customHeight="1" thickBot="1">
      <c r="B896" t="str">
        <f t="shared" si="55"/>
        <v>KOTAKBANK4517045197</v>
      </c>
      <c r="C896" s="137" t="s">
        <v>226</v>
      </c>
      <c r="D896" s="137" t="s">
        <v>25</v>
      </c>
      <c r="E896" s="138">
        <v>45197</v>
      </c>
      <c r="F896" s="139">
        <v>0</v>
      </c>
      <c r="G896" s="137" t="s">
        <v>223</v>
      </c>
      <c r="H896" s="139">
        <v>1774.95</v>
      </c>
      <c r="I896" s="139">
        <v>1786.5</v>
      </c>
      <c r="J896" s="139">
        <v>1763.2</v>
      </c>
      <c r="K896" s="139">
        <v>1779.4</v>
      </c>
      <c r="L896" s="139">
        <v>1779.4</v>
      </c>
      <c r="M896" s="139">
        <v>11134</v>
      </c>
      <c r="N896" s="139">
        <v>79108.36</v>
      </c>
      <c r="O896" s="139">
        <v>28223600</v>
      </c>
      <c r="P896" s="140">
        <v>-987200</v>
      </c>
      <c r="Q896" s="138">
        <v>45170</v>
      </c>
      <c r="AR896">
        <f t="shared" si="56"/>
        <v>28774800</v>
      </c>
      <c r="AS896">
        <f t="shared" si="57"/>
        <v>-932000</v>
      </c>
      <c r="AT896">
        <f t="shared" si="58"/>
        <v>29706800</v>
      </c>
    </row>
    <row r="897" spans="2:46" ht="15.75" customHeight="1" thickBot="1">
      <c r="B897" t="str">
        <f t="shared" si="55"/>
        <v>KOTAKBANK4517045225</v>
      </c>
      <c r="C897" s="137" t="s">
        <v>226</v>
      </c>
      <c r="D897" s="137" t="s">
        <v>25</v>
      </c>
      <c r="E897" s="138">
        <v>45225</v>
      </c>
      <c r="F897" s="139">
        <v>0</v>
      </c>
      <c r="G897" s="137" t="s">
        <v>223</v>
      </c>
      <c r="H897" s="139">
        <v>1785.2</v>
      </c>
      <c r="I897" s="139">
        <v>1798.45</v>
      </c>
      <c r="J897" s="139">
        <v>1775.95</v>
      </c>
      <c r="K897" s="139">
        <v>1790.85</v>
      </c>
      <c r="L897" s="139">
        <v>1790.85</v>
      </c>
      <c r="M897" s="139">
        <v>553</v>
      </c>
      <c r="N897" s="139">
        <v>3953.68</v>
      </c>
      <c r="O897" s="139">
        <v>546400</v>
      </c>
      <c r="P897" s="140">
        <v>50400</v>
      </c>
      <c r="Q897" s="138">
        <v>45170</v>
      </c>
      <c r="AR897">
        <f t="shared" si="56"/>
        <v>0</v>
      </c>
      <c r="AS897">
        <f t="shared" si="57"/>
        <v>0</v>
      </c>
      <c r="AT897">
        <f t="shared" si="58"/>
        <v>0</v>
      </c>
    </row>
    <row r="898" spans="2:46" ht="15.75" customHeight="1" thickBot="1">
      <c r="B898" t="str">
        <f t="shared" ref="B898:B961" si="59">D898&amp;Q898&amp;E898</f>
        <v>KOTAKBANK4517045260</v>
      </c>
      <c r="C898" s="137" t="s">
        <v>226</v>
      </c>
      <c r="D898" s="137" t="s">
        <v>25</v>
      </c>
      <c r="E898" s="138">
        <v>45260</v>
      </c>
      <c r="F898" s="139">
        <v>0</v>
      </c>
      <c r="G898" s="137" t="s">
        <v>223</v>
      </c>
      <c r="H898" s="139">
        <v>1788.05</v>
      </c>
      <c r="I898" s="139">
        <v>1811.35</v>
      </c>
      <c r="J898" s="139">
        <v>1788.05</v>
      </c>
      <c r="K898" s="139">
        <v>1811.35</v>
      </c>
      <c r="L898" s="139">
        <v>1802.7</v>
      </c>
      <c r="M898" s="139">
        <v>13</v>
      </c>
      <c r="N898" s="139">
        <v>93.67</v>
      </c>
      <c r="O898" s="139">
        <v>4800</v>
      </c>
      <c r="P898" s="140">
        <v>4800</v>
      </c>
      <c r="Q898" s="138">
        <v>45170</v>
      </c>
      <c r="AR898">
        <f t="shared" ref="AR898:AR961" si="60">IF($AU$2&lt;&gt;5,NA(),IF(D898=D897,0,IF(AND(D900=D898,D899=D898),O898+O899+O900,IF(D899=D898,O899+O898,O898))))</f>
        <v>0</v>
      </c>
      <c r="AS898">
        <f t="shared" ref="AS898:AS961" si="61">IF($AU$2&lt;&gt;5,NA(),IF(D898=D897,0,IF(AND(D900=D898,D899=D898),P898+P899+P900,IF(D899=D898,P899+P898,P898))))</f>
        <v>0</v>
      </c>
      <c r="AT898">
        <f t="shared" ref="AT898:AT961" si="62">AR898-AS898</f>
        <v>0</v>
      </c>
    </row>
    <row r="899" spans="2:46" ht="15.75" customHeight="1" thickBot="1">
      <c r="B899" t="str">
        <f t="shared" si="59"/>
        <v>L&amp;TFH4517045197</v>
      </c>
      <c r="C899" s="137" t="s">
        <v>226</v>
      </c>
      <c r="D899" s="137" t="s">
        <v>147</v>
      </c>
      <c r="E899" s="138">
        <v>45197</v>
      </c>
      <c r="F899" s="139">
        <v>0</v>
      </c>
      <c r="G899" s="137" t="s">
        <v>223</v>
      </c>
      <c r="H899" s="139">
        <v>125.55</v>
      </c>
      <c r="I899" s="139">
        <v>127.9</v>
      </c>
      <c r="J899" s="139">
        <v>124.25</v>
      </c>
      <c r="K899" s="139">
        <v>127.35</v>
      </c>
      <c r="L899" s="139">
        <v>127.35</v>
      </c>
      <c r="M899" s="139">
        <v>1650</v>
      </c>
      <c r="N899" s="139">
        <v>18619.3</v>
      </c>
      <c r="O899" s="139">
        <v>63610272</v>
      </c>
      <c r="P899" s="140">
        <v>1213664</v>
      </c>
      <c r="Q899" s="138">
        <v>45170</v>
      </c>
      <c r="AR899">
        <f t="shared" si="60"/>
        <v>64654380</v>
      </c>
      <c r="AS899">
        <f t="shared" si="61"/>
        <v>1418916</v>
      </c>
      <c r="AT899">
        <f t="shared" si="62"/>
        <v>63235464</v>
      </c>
    </row>
    <row r="900" spans="2:46" ht="15.75" customHeight="1" thickBot="1">
      <c r="B900" t="str">
        <f t="shared" si="59"/>
        <v>L&amp;TFH4517045225</v>
      </c>
      <c r="C900" s="137" t="s">
        <v>226</v>
      </c>
      <c r="D900" s="137" t="s">
        <v>147</v>
      </c>
      <c r="E900" s="138">
        <v>45225</v>
      </c>
      <c r="F900" s="139">
        <v>0</v>
      </c>
      <c r="G900" s="137" t="s">
        <v>223</v>
      </c>
      <c r="H900" s="139">
        <v>125.95</v>
      </c>
      <c r="I900" s="139">
        <v>128.75</v>
      </c>
      <c r="J900" s="139">
        <v>125.25</v>
      </c>
      <c r="K900" s="139">
        <v>128.35</v>
      </c>
      <c r="L900" s="139">
        <v>128.35</v>
      </c>
      <c r="M900" s="139">
        <v>128</v>
      </c>
      <c r="N900" s="139">
        <v>1453.44</v>
      </c>
      <c r="O900" s="139">
        <v>1008412</v>
      </c>
      <c r="P900" s="140">
        <v>169556</v>
      </c>
      <c r="Q900" s="138">
        <v>45170</v>
      </c>
      <c r="AR900">
        <f t="shared" si="60"/>
        <v>0</v>
      </c>
      <c r="AS900">
        <f t="shared" si="61"/>
        <v>0</v>
      </c>
      <c r="AT900">
        <f t="shared" si="62"/>
        <v>0</v>
      </c>
    </row>
    <row r="901" spans="2:46" ht="15.75" customHeight="1" thickBot="1">
      <c r="B901" t="str">
        <f t="shared" si="59"/>
        <v>L&amp;TFH4517045260</v>
      </c>
      <c r="C901" s="137" t="s">
        <v>226</v>
      </c>
      <c r="D901" s="137" t="s">
        <v>147</v>
      </c>
      <c r="E901" s="138">
        <v>45260</v>
      </c>
      <c r="F901" s="139">
        <v>0</v>
      </c>
      <c r="G901" s="137" t="s">
        <v>223</v>
      </c>
      <c r="H901" s="139">
        <v>126.8</v>
      </c>
      <c r="I901" s="139">
        <v>128.9</v>
      </c>
      <c r="J901" s="139">
        <v>126.8</v>
      </c>
      <c r="K901" s="139">
        <v>128.9</v>
      </c>
      <c r="L901" s="139">
        <v>128.75</v>
      </c>
      <c r="M901" s="139">
        <v>4</v>
      </c>
      <c r="N901" s="139">
        <v>45.44</v>
      </c>
      <c r="O901" s="139">
        <v>35696</v>
      </c>
      <c r="P901" s="140">
        <v>35696</v>
      </c>
      <c r="Q901" s="138">
        <v>45170</v>
      </c>
      <c r="AR901">
        <f t="shared" si="60"/>
        <v>0</v>
      </c>
      <c r="AS901">
        <f t="shared" si="61"/>
        <v>0</v>
      </c>
      <c r="AT901">
        <f t="shared" si="62"/>
        <v>0</v>
      </c>
    </row>
    <row r="902" spans="2:46" ht="15.75" customHeight="1" thickBot="1">
      <c r="B902" t="str">
        <f t="shared" si="59"/>
        <v>LALPATHLAB4517045197</v>
      </c>
      <c r="C902" s="137" t="s">
        <v>226</v>
      </c>
      <c r="D902" s="137" t="s">
        <v>148</v>
      </c>
      <c r="E902" s="138">
        <v>45197</v>
      </c>
      <c r="F902" s="139">
        <v>0</v>
      </c>
      <c r="G902" s="137" t="s">
        <v>223</v>
      </c>
      <c r="H902" s="139">
        <v>2197.1</v>
      </c>
      <c r="I902" s="139">
        <v>2219.85</v>
      </c>
      <c r="J902" s="139">
        <v>2165.1</v>
      </c>
      <c r="K902" s="139">
        <v>2211.1999999999998</v>
      </c>
      <c r="L902" s="139">
        <v>2211.1999999999998</v>
      </c>
      <c r="M902" s="139">
        <v>745</v>
      </c>
      <c r="N902" s="139">
        <v>4909.96</v>
      </c>
      <c r="O902" s="139">
        <v>576600</v>
      </c>
      <c r="P902" s="140">
        <v>-17400</v>
      </c>
      <c r="Q902" s="138">
        <v>45170</v>
      </c>
      <c r="AR902">
        <f t="shared" si="60"/>
        <v>600600</v>
      </c>
      <c r="AS902">
        <f t="shared" si="61"/>
        <v>-16500</v>
      </c>
      <c r="AT902">
        <f t="shared" si="62"/>
        <v>617100</v>
      </c>
    </row>
    <row r="903" spans="2:46" ht="15.75" customHeight="1" thickBot="1">
      <c r="B903" t="str">
        <f t="shared" si="59"/>
        <v>LALPATHLAB4517045225</v>
      </c>
      <c r="C903" s="137" t="s">
        <v>226</v>
      </c>
      <c r="D903" s="137" t="s">
        <v>148</v>
      </c>
      <c r="E903" s="138">
        <v>45225</v>
      </c>
      <c r="F903" s="139">
        <v>0</v>
      </c>
      <c r="G903" s="137" t="s">
        <v>223</v>
      </c>
      <c r="H903" s="139">
        <v>2187.4499999999998</v>
      </c>
      <c r="I903" s="139">
        <v>2223</v>
      </c>
      <c r="J903" s="139">
        <v>2172</v>
      </c>
      <c r="K903" s="139">
        <v>2223</v>
      </c>
      <c r="L903" s="139">
        <v>2225.1999999999998</v>
      </c>
      <c r="M903" s="139">
        <v>9</v>
      </c>
      <c r="N903" s="139">
        <v>59.14</v>
      </c>
      <c r="O903" s="139">
        <v>24000</v>
      </c>
      <c r="P903" s="139">
        <v>900</v>
      </c>
      <c r="Q903" s="138">
        <v>45170</v>
      </c>
      <c r="AR903">
        <f t="shared" si="60"/>
        <v>0</v>
      </c>
      <c r="AS903">
        <f t="shared" si="61"/>
        <v>0</v>
      </c>
      <c r="AT903">
        <f t="shared" si="62"/>
        <v>0</v>
      </c>
    </row>
    <row r="904" spans="2:46" ht="15.75" customHeight="1" thickBot="1">
      <c r="B904" t="str">
        <f t="shared" si="59"/>
        <v>LALPATHLAB4517045260</v>
      </c>
      <c r="C904" s="137" t="s">
        <v>226</v>
      </c>
      <c r="D904" s="137" t="s">
        <v>148</v>
      </c>
      <c r="E904" s="138">
        <v>45260</v>
      </c>
      <c r="F904" s="139">
        <v>0</v>
      </c>
      <c r="G904" s="137" t="s">
        <v>223</v>
      </c>
      <c r="H904" s="139">
        <v>0</v>
      </c>
      <c r="I904" s="139">
        <v>0</v>
      </c>
      <c r="J904" s="139">
        <v>0</v>
      </c>
      <c r="K904" s="139">
        <v>2215.15</v>
      </c>
      <c r="L904" s="139">
        <v>2240.5500000000002</v>
      </c>
      <c r="M904" s="139">
        <v>0</v>
      </c>
      <c r="N904" s="139">
        <v>0</v>
      </c>
      <c r="O904" s="139">
        <v>0</v>
      </c>
      <c r="P904" s="139">
        <v>0</v>
      </c>
      <c r="Q904" s="138">
        <v>45170</v>
      </c>
      <c r="AR904">
        <f t="shared" si="60"/>
        <v>0</v>
      </c>
      <c r="AS904">
        <f t="shared" si="61"/>
        <v>0</v>
      </c>
      <c r="AT904">
        <f t="shared" si="62"/>
        <v>0</v>
      </c>
    </row>
    <row r="905" spans="2:46" ht="15.75" customHeight="1" thickBot="1">
      <c r="B905" t="str">
        <f t="shared" si="59"/>
        <v>LAURUSLABS4517045197</v>
      </c>
      <c r="C905" s="137" t="s">
        <v>226</v>
      </c>
      <c r="D905" s="137" t="s">
        <v>149</v>
      </c>
      <c r="E905" s="138">
        <v>45197</v>
      </c>
      <c r="F905" s="139">
        <v>0</v>
      </c>
      <c r="G905" s="137" t="s">
        <v>223</v>
      </c>
      <c r="H905" s="139">
        <v>401.15</v>
      </c>
      <c r="I905" s="139">
        <v>404.6</v>
      </c>
      <c r="J905" s="139">
        <v>394.35</v>
      </c>
      <c r="K905" s="139">
        <v>397.35</v>
      </c>
      <c r="L905" s="139">
        <v>397.35</v>
      </c>
      <c r="M905" s="139">
        <v>1412</v>
      </c>
      <c r="N905" s="139">
        <v>9556.2900000000009</v>
      </c>
      <c r="O905" s="139">
        <v>9946700</v>
      </c>
      <c r="P905" s="140">
        <v>-79900</v>
      </c>
      <c r="Q905" s="138">
        <v>45170</v>
      </c>
      <c r="AR905">
        <f t="shared" si="60"/>
        <v>10378500</v>
      </c>
      <c r="AS905">
        <f t="shared" si="61"/>
        <v>-44200</v>
      </c>
      <c r="AT905">
        <f t="shared" si="62"/>
        <v>10422700</v>
      </c>
    </row>
    <row r="906" spans="2:46" ht="15.75" customHeight="1" thickBot="1">
      <c r="B906" t="str">
        <f t="shared" si="59"/>
        <v>LAURUSLABS4517045225</v>
      </c>
      <c r="C906" s="137" t="s">
        <v>226</v>
      </c>
      <c r="D906" s="137" t="s">
        <v>149</v>
      </c>
      <c r="E906" s="138">
        <v>45225</v>
      </c>
      <c r="F906" s="139">
        <v>0</v>
      </c>
      <c r="G906" s="137" t="s">
        <v>223</v>
      </c>
      <c r="H906" s="139">
        <v>404.55</v>
      </c>
      <c r="I906" s="139">
        <v>405</v>
      </c>
      <c r="J906" s="139">
        <v>395.8</v>
      </c>
      <c r="K906" s="139">
        <v>398.75</v>
      </c>
      <c r="L906" s="139">
        <v>398.75</v>
      </c>
      <c r="M906" s="139">
        <v>55</v>
      </c>
      <c r="N906" s="139">
        <v>373.35</v>
      </c>
      <c r="O906" s="139">
        <v>426700</v>
      </c>
      <c r="P906" s="140">
        <v>30600</v>
      </c>
      <c r="Q906" s="138">
        <v>45170</v>
      </c>
      <c r="AR906">
        <f t="shared" si="60"/>
        <v>0</v>
      </c>
      <c r="AS906">
        <f t="shared" si="61"/>
        <v>0</v>
      </c>
      <c r="AT906">
        <f t="shared" si="62"/>
        <v>0</v>
      </c>
    </row>
    <row r="907" spans="2:46" ht="15.75" customHeight="1" thickBot="1">
      <c r="B907" t="str">
        <f t="shared" si="59"/>
        <v>LAURUSLABS4517045260</v>
      </c>
      <c r="C907" s="137" t="s">
        <v>226</v>
      </c>
      <c r="D907" s="137" t="s">
        <v>149</v>
      </c>
      <c r="E907" s="138">
        <v>45260</v>
      </c>
      <c r="F907" s="139">
        <v>0</v>
      </c>
      <c r="G907" s="137" t="s">
        <v>223</v>
      </c>
      <c r="H907" s="139">
        <v>403.7</v>
      </c>
      <c r="I907" s="139">
        <v>403.7</v>
      </c>
      <c r="J907" s="139">
        <v>400.4</v>
      </c>
      <c r="K907" s="139">
        <v>400.4</v>
      </c>
      <c r="L907" s="139">
        <v>400.4</v>
      </c>
      <c r="M907" s="139">
        <v>3</v>
      </c>
      <c r="N907" s="139">
        <v>20.47</v>
      </c>
      <c r="O907" s="139">
        <v>5100</v>
      </c>
      <c r="P907" s="140">
        <v>5100</v>
      </c>
      <c r="Q907" s="138">
        <v>45170</v>
      </c>
      <c r="AR907">
        <f t="shared" si="60"/>
        <v>0</v>
      </c>
      <c r="AS907">
        <f t="shared" si="61"/>
        <v>0</v>
      </c>
      <c r="AT907">
        <f t="shared" si="62"/>
        <v>0</v>
      </c>
    </row>
    <row r="908" spans="2:46" ht="15.75" customHeight="1" thickBot="1">
      <c r="B908" t="str">
        <f t="shared" si="59"/>
        <v>LICHSGFIN4517045197</v>
      </c>
      <c r="C908" s="137" t="s">
        <v>226</v>
      </c>
      <c r="D908" s="137" t="s">
        <v>150</v>
      </c>
      <c r="E908" s="138">
        <v>45197</v>
      </c>
      <c r="F908" s="139">
        <v>0</v>
      </c>
      <c r="G908" s="137" t="s">
        <v>223</v>
      </c>
      <c r="H908" s="139">
        <v>425.9</v>
      </c>
      <c r="I908" s="139">
        <v>439</v>
      </c>
      <c r="J908" s="139">
        <v>424.9</v>
      </c>
      <c r="K908" s="139">
        <v>436.55</v>
      </c>
      <c r="L908" s="139">
        <v>436.55</v>
      </c>
      <c r="M908" s="139">
        <v>5583</v>
      </c>
      <c r="N908" s="139">
        <v>48465</v>
      </c>
      <c r="O908" s="139">
        <v>19966000</v>
      </c>
      <c r="P908" s="140">
        <v>1384000</v>
      </c>
      <c r="Q908" s="138">
        <v>45170</v>
      </c>
      <c r="AR908">
        <f t="shared" si="60"/>
        <v>20208000</v>
      </c>
      <c r="AS908">
        <f t="shared" si="61"/>
        <v>1432000</v>
      </c>
      <c r="AT908">
        <f t="shared" si="62"/>
        <v>18776000</v>
      </c>
    </row>
    <row r="909" spans="2:46" ht="15.75" customHeight="1" thickBot="1">
      <c r="B909" t="str">
        <f t="shared" si="59"/>
        <v>LICHSGFIN4517045225</v>
      </c>
      <c r="C909" s="137" t="s">
        <v>226</v>
      </c>
      <c r="D909" s="137" t="s">
        <v>150</v>
      </c>
      <c r="E909" s="138">
        <v>45225</v>
      </c>
      <c r="F909" s="139">
        <v>0</v>
      </c>
      <c r="G909" s="137" t="s">
        <v>223</v>
      </c>
      <c r="H909" s="139">
        <v>428.25</v>
      </c>
      <c r="I909" s="139">
        <v>441.35</v>
      </c>
      <c r="J909" s="139">
        <v>428.15</v>
      </c>
      <c r="K909" s="139">
        <v>439.7</v>
      </c>
      <c r="L909" s="139">
        <v>439.7</v>
      </c>
      <c r="M909" s="139">
        <v>126</v>
      </c>
      <c r="N909" s="139">
        <v>1100.1099999999999</v>
      </c>
      <c r="O909" s="139">
        <v>238000</v>
      </c>
      <c r="P909" s="140">
        <v>44000</v>
      </c>
      <c r="Q909" s="138">
        <v>45170</v>
      </c>
      <c r="AR909">
        <f t="shared" si="60"/>
        <v>0</v>
      </c>
      <c r="AS909">
        <f t="shared" si="61"/>
        <v>0</v>
      </c>
      <c r="AT909">
        <f t="shared" si="62"/>
        <v>0</v>
      </c>
    </row>
    <row r="910" spans="2:46" ht="15.75" customHeight="1" thickBot="1">
      <c r="B910" t="str">
        <f t="shared" si="59"/>
        <v>LICHSGFIN4517045260</v>
      </c>
      <c r="C910" s="137" t="s">
        <v>226</v>
      </c>
      <c r="D910" s="137" t="s">
        <v>150</v>
      </c>
      <c r="E910" s="138">
        <v>45260</v>
      </c>
      <c r="F910" s="139">
        <v>0</v>
      </c>
      <c r="G910" s="137" t="s">
        <v>223</v>
      </c>
      <c r="H910" s="139">
        <v>440</v>
      </c>
      <c r="I910" s="139">
        <v>445.25</v>
      </c>
      <c r="J910" s="139">
        <v>440</v>
      </c>
      <c r="K910" s="139">
        <v>445.25</v>
      </c>
      <c r="L910" s="139">
        <v>445.25</v>
      </c>
      <c r="M910" s="139">
        <v>2</v>
      </c>
      <c r="N910" s="139">
        <v>17.7</v>
      </c>
      <c r="O910" s="139">
        <v>4000</v>
      </c>
      <c r="P910" s="140">
        <v>4000</v>
      </c>
      <c r="Q910" s="138">
        <v>45170</v>
      </c>
      <c r="AR910">
        <f t="shared" si="60"/>
        <v>0</v>
      </c>
      <c r="AS910">
        <f t="shared" si="61"/>
        <v>0</v>
      </c>
      <c r="AT910">
        <f t="shared" si="62"/>
        <v>0</v>
      </c>
    </row>
    <row r="911" spans="2:46" ht="15.75" customHeight="1" thickBot="1">
      <c r="B911" t="str">
        <f t="shared" si="59"/>
        <v>LT4517045197</v>
      </c>
      <c r="C911" s="137" t="s">
        <v>226</v>
      </c>
      <c r="D911" s="137" t="s">
        <v>24</v>
      </c>
      <c r="E911" s="138">
        <v>45197</v>
      </c>
      <c r="F911" s="139">
        <v>0</v>
      </c>
      <c r="G911" s="137" t="s">
        <v>223</v>
      </c>
      <c r="H911" s="139">
        <v>2715.05</v>
      </c>
      <c r="I911" s="139">
        <v>2727</v>
      </c>
      <c r="J911" s="139">
        <v>2697.5</v>
      </c>
      <c r="K911" s="139">
        <v>2716.5</v>
      </c>
      <c r="L911" s="139">
        <v>2716.5</v>
      </c>
      <c r="M911" s="139">
        <v>6143</v>
      </c>
      <c r="N911" s="139">
        <v>50035.87</v>
      </c>
      <c r="O911" s="139">
        <v>5970300</v>
      </c>
      <c r="P911" s="140">
        <v>350700</v>
      </c>
      <c r="Q911" s="138">
        <v>45170</v>
      </c>
      <c r="AR911">
        <f t="shared" si="60"/>
        <v>6120000</v>
      </c>
      <c r="AS911">
        <f t="shared" si="61"/>
        <v>370500</v>
      </c>
      <c r="AT911">
        <f t="shared" si="62"/>
        <v>5749500</v>
      </c>
    </row>
    <row r="912" spans="2:46" ht="15.75" customHeight="1" thickBot="1">
      <c r="B912" t="str">
        <f t="shared" si="59"/>
        <v>LT4517045225</v>
      </c>
      <c r="C912" s="137" t="s">
        <v>226</v>
      </c>
      <c r="D912" s="137" t="s">
        <v>24</v>
      </c>
      <c r="E912" s="138">
        <v>45225</v>
      </c>
      <c r="F912" s="139">
        <v>0</v>
      </c>
      <c r="G912" s="137" t="s">
        <v>223</v>
      </c>
      <c r="H912" s="139">
        <v>2724.55</v>
      </c>
      <c r="I912" s="139">
        <v>2738.35</v>
      </c>
      <c r="J912" s="139">
        <v>2712.1</v>
      </c>
      <c r="K912" s="139">
        <v>2728.95</v>
      </c>
      <c r="L912" s="139">
        <v>2728.95</v>
      </c>
      <c r="M912" s="139">
        <v>165</v>
      </c>
      <c r="N912" s="139">
        <v>1349.44</v>
      </c>
      <c r="O912" s="139">
        <v>149400</v>
      </c>
      <c r="P912" s="140">
        <v>19500</v>
      </c>
      <c r="Q912" s="138">
        <v>45170</v>
      </c>
      <c r="AR912">
        <f t="shared" si="60"/>
        <v>0</v>
      </c>
      <c r="AS912">
        <f t="shared" si="61"/>
        <v>0</v>
      </c>
      <c r="AT912">
        <f t="shared" si="62"/>
        <v>0</v>
      </c>
    </row>
    <row r="913" spans="2:46" ht="15.75" customHeight="1" thickBot="1">
      <c r="B913" t="str">
        <f t="shared" si="59"/>
        <v>LT4517045260</v>
      </c>
      <c r="C913" s="137" t="s">
        <v>226</v>
      </c>
      <c r="D913" s="137" t="s">
        <v>24</v>
      </c>
      <c r="E913" s="138">
        <v>45260</v>
      </c>
      <c r="F913" s="139">
        <v>0</v>
      </c>
      <c r="G913" s="137" t="s">
        <v>223</v>
      </c>
      <c r="H913" s="139">
        <v>2750</v>
      </c>
      <c r="I913" s="139">
        <v>2750</v>
      </c>
      <c r="J913" s="139">
        <v>2750</v>
      </c>
      <c r="K913" s="139">
        <v>2750</v>
      </c>
      <c r="L913" s="139">
        <v>2750.25</v>
      </c>
      <c r="M913" s="139">
        <v>1</v>
      </c>
      <c r="N913" s="139">
        <v>8.25</v>
      </c>
      <c r="O913" s="139">
        <v>300</v>
      </c>
      <c r="P913" s="139">
        <v>300</v>
      </c>
      <c r="Q913" s="138">
        <v>45170</v>
      </c>
      <c r="AR913">
        <f t="shared" si="60"/>
        <v>0</v>
      </c>
      <c r="AS913">
        <f t="shared" si="61"/>
        <v>0</v>
      </c>
      <c r="AT913">
        <f t="shared" si="62"/>
        <v>0</v>
      </c>
    </row>
    <row r="914" spans="2:46" ht="15.75" customHeight="1" thickBot="1">
      <c r="B914" t="str">
        <f t="shared" si="59"/>
        <v>LTIM4517045197</v>
      </c>
      <c r="C914" s="137" t="s">
        <v>226</v>
      </c>
      <c r="D914" s="137" t="s">
        <v>20</v>
      </c>
      <c r="E914" s="138">
        <v>45197</v>
      </c>
      <c r="F914" s="139">
        <v>0</v>
      </c>
      <c r="G914" s="137" t="s">
        <v>223</v>
      </c>
      <c r="H914" s="139">
        <v>5245.75</v>
      </c>
      <c r="I914" s="139">
        <v>5336.95</v>
      </c>
      <c r="J914" s="139">
        <v>5220.3</v>
      </c>
      <c r="K914" s="139">
        <v>5324.3</v>
      </c>
      <c r="L914" s="139">
        <v>5324.3</v>
      </c>
      <c r="M914" s="139">
        <v>3726</v>
      </c>
      <c r="N914" s="139">
        <v>29568.6</v>
      </c>
      <c r="O914" s="139">
        <v>1637850</v>
      </c>
      <c r="P914" s="140">
        <v>21000</v>
      </c>
      <c r="Q914" s="138">
        <v>45170</v>
      </c>
      <c r="AR914">
        <f t="shared" si="60"/>
        <v>1660350</v>
      </c>
      <c r="AS914">
        <f t="shared" si="61"/>
        <v>24450</v>
      </c>
      <c r="AT914">
        <f t="shared" si="62"/>
        <v>1635900</v>
      </c>
    </row>
    <row r="915" spans="2:46" ht="15.75" customHeight="1" thickBot="1">
      <c r="B915" t="str">
        <f t="shared" si="59"/>
        <v>LTIM4517045225</v>
      </c>
      <c r="C915" s="137" t="s">
        <v>226</v>
      </c>
      <c r="D915" s="137" t="s">
        <v>20</v>
      </c>
      <c r="E915" s="138">
        <v>45225</v>
      </c>
      <c r="F915" s="139">
        <v>0</v>
      </c>
      <c r="G915" s="137" t="s">
        <v>223</v>
      </c>
      <c r="H915" s="139">
        <v>5260</v>
      </c>
      <c r="I915" s="139">
        <v>5360.05</v>
      </c>
      <c r="J915" s="139">
        <v>5260</v>
      </c>
      <c r="K915" s="139">
        <v>5352.95</v>
      </c>
      <c r="L915" s="139">
        <v>5352.95</v>
      </c>
      <c r="M915" s="139">
        <v>83</v>
      </c>
      <c r="N915" s="139">
        <v>663.88</v>
      </c>
      <c r="O915" s="139">
        <v>21450</v>
      </c>
      <c r="P915" s="140">
        <v>2400</v>
      </c>
      <c r="Q915" s="138">
        <v>45170</v>
      </c>
      <c r="AR915">
        <f t="shared" si="60"/>
        <v>0</v>
      </c>
      <c r="AS915">
        <f t="shared" si="61"/>
        <v>0</v>
      </c>
      <c r="AT915">
        <f t="shared" si="62"/>
        <v>0</v>
      </c>
    </row>
    <row r="916" spans="2:46" ht="15.75" customHeight="1" thickBot="1">
      <c r="B916" t="str">
        <f t="shared" si="59"/>
        <v>LTIM4517045260</v>
      </c>
      <c r="C916" s="137" t="s">
        <v>226</v>
      </c>
      <c r="D916" s="137" t="s">
        <v>20</v>
      </c>
      <c r="E916" s="138">
        <v>45260</v>
      </c>
      <c r="F916" s="139">
        <v>0</v>
      </c>
      <c r="G916" s="137" t="s">
        <v>223</v>
      </c>
      <c r="H916" s="139">
        <v>5289.25</v>
      </c>
      <c r="I916" s="139">
        <v>5382</v>
      </c>
      <c r="J916" s="139">
        <v>5289.25</v>
      </c>
      <c r="K916" s="139">
        <v>5381.25</v>
      </c>
      <c r="L916" s="139">
        <v>5381.25</v>
      </c>
      <c r="M916" s="139">
        <v>8</v>
      </c>
      <c r="N916" s="139">
        <v>64.290000000000006</v>
      </c>
      <c r="O916" s="139">
        <v>1050</v>
      </c>
      <c r="P916" s="140">
        <v>1050</v>
      </c>
      <c r="Q916" s="138">
        <v>45170</v>
      </c>
      <c r="AR916">
        <f t="shared" si="60"/>
        <v>0</v>
      </c>
      <c r="AS916">
        <f t="shared" si="61"/>
        <v>0</v>
      </c>
      <c r="AT916">
        <f t="shared" si="62"/>
        <v>0</v>
      </c>
    </row>
    <row r="917" spans="2:46" ht="15.75" customHeight="1" thickBot="1">
      <c r="B917" t="str">
        <f t="shared" si="59"/>
        <v>LTTS4517045197</v>
      </c>
      <c r="C917" s="137" t="s">
        <v>226</v>
      </c>
      <c r="D917" s="137" t="s">
        <v>151</v>
      </c>
      <c r="E917" s="138">
        <v>45197</v>
      </c>
      <c r="F917" s="139">
        <v>0</v>
      </c>
      <c r="G917" s="137" t="s">
        <v>223</v>
      </c>
      <c r="H917" s="139">
        <v>4444.55</v>
      </c>
      <c r="I917" s="139">
        <v>4492</v>
      </c>
      <c r="J917" s="139">
        <v>4436.75</v>
      </c>
      <c r="K917" s="139">
        <v>4481.8</v>
      </c>
      <c r="L917" s="139">
        <v>4481.8</v>
      </c>
      <c r="M917" s="139">
        <v>1416</v>
      </c>
      <c r="N917" s="139">
        <v>12661.88</v>
      </c>
      <c r="O917" s="139">
        <v>590600</v>
      </c>
      <c r="P917" s="140">
        <v>-12400</v>
      </c>
      <c r="Q917" s="138">
        <v>45170</v>
      </c>
      <c r="AR917">
        <f t="shared" si="60"/>
        <v>613600</v>
      </c>
      <c r="AS917">
        <f t="shared" si="61"/>
        <v>-13000</v>
      </c>
      <c r="AT917">
        <f t="shared" si="62"/>
        <v>626600</v>
      </c>
    </row>
    <row r="918" spans="2:46" ht="15.75" customHeight="1" thickBot="1">
      <c r="B918" t="str">
        <f t="shared" si="59"/>
        <v>LTTS4517045225</v>
      </c>
      <c r="C918" s="137" t="s">
        <v>226</v>
      </c>
      <c r="D918" s="137" t="s">
        <v>151</v>
      </c>
      <c r="E918" s="138">
        <v>45225</v>
      </c>
      <c r="F918" s="139">
        <v>0</v>
      </c>
      <c r="G918" s="137" t="s">
        <v>223</v>
      </c>
      <c r="H918" s="139">
        <v>4448.2</v>
      </c>
      <c r="I918" s="139">
        <v>4500.8500000000004</v>
      </c>
      <c r="J918" s="139">
        <v>4448.2</v>
      </c>
      <c r="K918" s="139">
        <v>4491.95</v>
      </c>
      <c r="L918" s="139">
        <v>4491.95</v>
      </c>
      <c r="M918" s="139">
        <v>42</v>
      </c>
      <c r="N918" s="139">
        <v>376.49</v>
      </c>
      <c r="O918" s="139">
        <v>23000</v>
      </c>
      <c r="P918" s="139">
        <v>-600</v>
      </c>
      <c r="Q918" s="138">
        <v>45170</v>
      </c>
      <c r="AR918">
        <f t="shared" si="60"/>
        <v>0</v>
      </c>
      <c r="AS918">
        <f t="shared" si="61"/>
        <v>0</v>
      </c>
      <c r="AT918">
        <f t="shared" si="62"/>
        <v>0</v>
      </c>
    </row>
    <row r="919" spans="2:46" ht="15.75" customHeight="1" thickBot="1">
      <c r="B919" t="str">
        <f t="shared" si="59"/>
        <v>LTTS4517045260</v>
      </c>
      <c r="C919" s="137" t="s">
        <v>226</v>
      </c>
      <c r="D919" s="137" t="s">
        <v>151</v>
      </c>
      <c r="E919" s="138">
        <v>45260</v>
      </c>
      <c r="F919" s="139">
        <v>0</v>
      </c>
      <c r="G919" s="137" t="s">
        <v>223</v>
      </c>
      <c r="H919" s="139">
        <v>0</v>
      </c>
      <c r="I919" s="139">
        <v>0</v>
      </c>
      <c r="J919" s="139">
        <v>0</v>
      </c>
      <c r="K919" s="139">
        <v>4483.7</v>
      </c>
      <c r="L919" s="139">
        <v>4529.8999999999996</v>
      </c>
      <c r="M919" s="139">
        <v>0</v>
      </c>
      <c r="N919" s="139">
        <v>0</v>
      </c>
      <c r="O919" s="139">
        <v>0</v>
      </c>
      <c r="P919" s="139">
        <v>0</v>
      </c>
      <c r="Q919" s="138">
        <v>45170</v>
      </c>
      <c r="AR919">
        <f t="shared" si="60"/>
        <v>0</v>
      </c>
      <c r="AS919">
        <f t="shared" si="61"/>
        <v>0</v>
      </c>
      <c r="AT919">
        <f t="shared" si="62"/>
        <v>0</v>
      </c>
    </row>
    <row r="920" spans="2:46" ht="15.75" customHeight="1" thickBot="1">
      <c r="B920" t="str">
        <f t="shared" si="59"/>
        <v>LUPIN4517045197</v>
      </c>
      <c r="C920" s="137" t="s">
        <v>226</v>
      </c>
      <c r="D920" s="137" t="s">
        <v>152</v>
      </c>
      <c r="E920" s="138">
        <v>45197</v>
      </c>
      <c r="F920" s="139">
        <v>0</v>
      </c>
      <c r="G920" s="137" t="s">
        <v>223</v>
      </c>
      <c r="H920" s="139">
        <v>1103.6500000000001</v>
      </c>
      <c r="I920" s="139">
        <v>1105.2</v>
      </c>
      <c r="J920" s="139">
        <v>1092.7</v>
      </c>
      <c r="K920" s="139">
        <v>1099.95</v>
      </c>
      <c r="L920" s="139">
        <v>1099.95</v>
      </c>
      <c r="M920" s="139">
        <v>1337</v>
      </c>
      <c r="N920" s="139">
        <v>12491.93</v>
      </c>
      <c r="O920" s="139">
        <v>5593000</v>
      </c>
      <c r="P920" s="140">
        <v>-85000</v>
      </c>
      <c r="Q920" s="138">
        <v>45170</v>
      </c>
      <c r="AR920">
        <f t="shared" si="60"/>
        <v>5683100</v>
      </c>
      <c r="AS920">
        <f t="shared" si="61"/>
        <v>-73950</v>
      </c>
      <c r="AT920">
        <f t="shared" si="62"/>
        <v>5757050</v>
      </c>
    </row>
    <row r="921" spans="2:46" ht="15.75" customHeight="1" thickBot="1">
      <c r="B921" t="str">
        <f t="shared" si="59"/>
        <v>LUPIN4517045225</v>
      </c>
      <c r="C921" s="137" t="s">
        <v>226</v>
      </c>
      <c r="D921" s="137" t="s">
        <v>152</v>
      </c>
      <c r="E921" s="138">
        <v>45225</v>
      </c>
      <c r="F921" s="139">
        <v>0</v>
      </c>
      <c r="G921" s="137" t="s">
        <v>223</v>
      </c>
      <c r="H921" s="139">
        <v>1105</v>
      </c>
      <c r="I921" s="139">
        <v>1111</v>
      </c>
      <c r="J921" s="139">
        <v>1100</v>
      </c>
      <c r="K921" s="139">
        <v>1107.3499999999999</v>
      </c>
      <c r="L921" s="139">
        <v>1107.3499999999999</v>
      </c>
      <c r="M921" s="139">
        <v>45</v>
      </c>
      <c r="N921" s="139">
        <v>422.88</v>
      </c>
      <c r="O921" s="139">
        <v>90100</v>
      </c>
      <c r="P921" s="140">
        <v>11050</v>
      </c>
      <c r="Q921" s="138">
        <v>45170</v>
      </c>
      <c r="AR921">
        <f t="shared" si="60"/>
        <v>0</v>
      </c>
      <c r="AS921">
        <f t="shared" si="61"/>
        <v>0</v>
      </c>
      <c r="AT921">
        <f t="shared" si="62"/>
        <v>0</v>
      </c>
    </row>
    <row r="922" spans="2:46" ht="15.75" customHeight="1" thickBot="1">
      <c r="B922" t="str">
        <f t="shared" si="59"/>
        <v>LUPIN4517045260</v>
      </c>
      <c r="C922" s="137" t="s">
        <v>226</v>
      </c>
      <c r="D922" s="137" t="s">
        <v>152</v>
      </c>
      <c r="E922" s="138">
        <v>45260</v>
      </c>
      <c r="F922" s="139">
        <v>0</v>
      </c>
      <c r="G922" s="137" t="s">
        <v>223</v>
      </c>
      <c r="H922" s="139">
        <v>0</v>
      </c>
      <c r="I922" s="139">
        <v>0</v>
      </c>
      <c r="J922" s="139">
        <v>0</v>
      </c>
      <c r="K922" s="139">
        <v>1117.6500000000001</v>
      </c>
      <c r="L922" s="139">
        <v>1113.4000000000001</v>
      </c>
      <c r="M922" s="139">
        <v>0</v>
      </c>
      <c r="N922" s="139">
        <v>0</v>
      </c>
      <c r="O922" s="139">
        <v>0</v>
      </c>
      <c r="P922" s="139">
        <v>0</v>
      </c>
      <c r="Q922" s="138">
        <v>45170</v>
      </c>
      <c r="AR922">
        <f t="shared" si="60"/>
        <v>0</v>
      </c>
      <c r="AS922">
        <f t="shared" si="61"/>
        <v>0</v>
      </c>
      <c r="AT922">
        <f t="shared" si="62"/>
        <v>0</v>
      </c>
    </row>
    <row r="923" spans="2:46" ht="15.75" customHeight="1" thickBot="1">
      <c r="B923" t="str">
        <f t="shared" si="59"/>
        <v>M&amp;M4517045197</v>
      </c>
      <c r="C923" s="137" t="s">
        <v>226</v>
      </c>
      <c r="D923" s="137" t="s">
        <v>33</v>
      </c>
      <c r="E923" s="138">
        <v>45197</v>
      </c>
      <c r="F923" s="139">
        <v>0</v>
      </c>
      <c r="G923" s="137" t="s">
        <v>223</v>
      </c>
      <c r="H923" s="139">
        <v>1583.5</v>
      </c>
      <c r="I923" s="139">
        <v>1614.05</v>
      </c>
      <c r="J923" s="139">
        <v>1582.9</v>
      </c>
      <c r="K923" s="139">
        <v>1601</v>
      </c>
      <c r="L923" s="139">
        <v>1601</v>
      </c>
      <c r="M923" s="139">
        <v>8047</v>
      </c>
      <c r="N923" s="139">
        <v>90275.88</v>
      </c>
      <c r="O923" s="139">
        <v>14393400</v>
      </c>
      <c r="P923" s="140">
        <v>-7000</v>
      </c>
      <c r="Q923" s="138">
        <v>45170</v>
      </c>
      <c r="AR923">
        <f t="shared" si="60"/>
        <v>14570500</v>
      </c>
      <c r="AS923">
        <f t="shared" si="61"/>
        <v>27300</v>
      </c>
      <c r="AT923">
        <f t="shared" si="62"/>
        <v>14543200</v>
      </c>
    </row>
    <row r="924" spans="2:46" ht="15.75" customHeight="1" thickBot="1">
      <c r="B924" t="str">
        <f t="shared" si="59"/>
        <v>M&amp;M4517045225</v>
      </c>
      <c r="C924" s="137" t="s">
        <v>226</v>
      </c>
      <c r="D924" s="137" t="s">
        <v>33</v>
      </c>
      <c r="E924" s="138">
        <v>45225</v>
      </c>
      <c r="F924" s="139">
        <v>0</v>
      </c>
      <c r="G924" s="137" t="s">
        <v>223</v>
      </c>
      <c r="H924" s="139">
        <v>1592.25</v>
      </c>
      <c r="I924" s="139">
        <v>1622</v>
      </c>
      <c r="J924" s="139">
        <v>1592.25</v>
      </c>
      <c r="K924" s="139">
        <v>1611.5</v>
      </c>
      <c r="L924" s="139">
        <v>1611.5</v>
      </c>
      <c r="M924" s="139">
        <v>180</v>
      </c>
      <c r="N924" s="139">
        <v>2031.89</v>
      </c>
      <c r="O924" s="139">
        <v>170800</v>
      </c>
      <c r="P924" s="140">
        <v>28000</v>
      </c>
      <c r="Q924" s="138">
        <v>45170</v>
      </c>
      <c r="AR924">
        <f t="shared" si="60"/>
        <v>0</v>
      </c>
      <c r="AS924">
        <f t="shared" si="61"/>
        <v>0</v>
      </c>
      <c r="AT924">
        <f t="shared" si="62"/>
        <v>0</v>
      </c>
    </row>
    <row r="925" spans="2:46" ht="15.75" customHeight="1" thickBot="1">
      <c r="B925" t="str">
        <f t="shared" si="59"/>
        <v>M&amp;M4517045260</v>
      </c>
      <c r="C925" s="137" t="s">
        <v>226</v>
      </c>
      <c r="D925" s="137" t="s">
        <v>33</v>
      </c>
      <c r="E925" s="138">
        <v>45260</v>
      </c>
      <c r="F925" s="139">
        <v>0</v>
      </c>
      <c r="G925" s="137" t="s">
        <v>223</v>
      </c>
      <c r="H925" s="139">
        <v>1627</v>
      </c>
      <c r="I925" s="139">
        <v>1635.85</v>
      </c>
      <c r="J925" s="139">
        <v>1616</v>
      </c>
      <c r="K925" s="139">
        <v>1619.5</v>
      </c>
      <c r="L925" s="139">
        <v>1619.5</v>
      </c>
      <c r="M925" s="139">
        <v>13</v>
      </c>
      <c r="N925" s="139">
        <v>147.66</v>
      </c>
      <c r="O925" s="139">
        <v>6300</v>
      </c>
      <c r="P925" s="140">
        <v>6300</v>
      </c>
      <c r="Q925" s="138">
        <v>45170</v>
      </c>
      <c r="AR925">
        <f t="shared" si="60"/>
        <v>0</v>
      </c>
      <c r="AS925">
        <f t="shared" si="61"/>
        <v>0</v>
      </c>
      <c r="AT925">
        <f t="shared" si="62"/>
        <v>0</v>
      </c>
    </row>
    <row r="926" spans="2:46" ht="15.75" customHeight="1" thickBot="1">
      <c r="B926" t="str">
        <f t="shared" si="59"/>
        <v>M&amp;MFIN4517045197</v>
      </c>
      <c r="C926" s="137" t="s">
        <v>226</v>
      </c>
      <c r="D926" s="137" t="s">
        <v>153</v>
      </c>
      <c r="E926" s="138">
        <v>45197</v>
      </c>
      <c r="F926" s="139">
        <v>0</v>
      </c>
      <c r="G926" s="137" t="s">
        <v>223</v>
      </c>
      <c r="H926" s="139">
        <v>294.89999999999998</v>
      </c>
      <c r="I926" s="139">
        <v>295.75</v>
      </c>
      <c r="J926" s="139">
        <v>289.3</v>
      </c>
      <c r="K926" s="139">
        <v>294.45</v>
      </c>
      <c r="L926" s="139">
        <v>294.45</v>
      </c>
      <c r="M926" s="139">
        <v>2239</v>
      </c>
      <c r="N926" s="139">
        <v>26254.880000000001</v>
      </c>
      <c r="O926" s="139">
        <v>38364000</v>
      </c>
      <c r="P926" s="140">
        <v>1472000</v>
      </c>
      <c r="Q926" s="138">
        <v>45170</v>
      </c>
      <c r="AR926">
        <f t="shared" si="60"/>
        <v>39036000</v>
      </c>
      <c r="AS926">
        <f t="shared" si="61"/>
        <v>1584000</v>
      </c>
      <c r="AT926">
        <f t="shared" si="62"/>
        <v>37452000</v>
      </c>
    </row>
    <row r="927" spans="2:46" ht="15.75" customHeight="1" thickBot="1">
      <c r="B927" t="str">
        <f t="shared" si="59"/>
        <v>M&amp;MFIN4517045225</v>
      </c>
      <c r="C927" s="137" t="s">
        <v>226</v>
      </c>
      <c r="D927" s="137" t="s">
        <v>153</v>
      </c>
      <c r="E927" s="138">
        <v>45225</v>
      </c>
      <c r="F927" s="139">
        <v>0</v>
      </c>
      <c r="G927" s="137" t="s">
        <v>223</v>
      </c>
      <c r="H927" s="139">
        <v>290.35000000000002</v>
      </c>
      <c r="I927" s="139">
        <v>293.75</v>
      </c>
      <c r="J927" s="139">
        <v>288.7</v>
      </c>
      <c r="K927" s="139">
        <v>292.64999999999998</v>
      </c>
      <c r="L927" s="139">
        <v>292.64999999999998</v>
      </c>
      <c r="M927" s="139">
        <v>118</v>
      </c>
      <c r="N927" s="139">
        <v>1376.06</v>
      </c>
      <c r="O927" s="139">
        <v>656000</v>
      </c>
      <c r="P927" s="140">
        <v>96000</v>
      </c>
      <c r="Q927" s="138">
        <v>45170</v>
      </c>
      <c r="AR927">
        <f t="shared" si="60"/>
        <v>0</v>
      </c>
      <c r="AS927">
        <f t="shared" si="61"/>
        <v>0</v>
      </c>
      <c r="AT927">
        <f t="shared" si="62"/>
        <v>0</v>
      </c>
    </row>
    <row r="928" spans="2:46" ht="15.75" customHeight="1" thickBot="1">
      <c r="B928" t="str">
        <f t="shared" si="59"/>
        <v>M&amp;MFIN4517045260</v>
      </c>
      <c r="C928" s="137" t="s">
        <v>226</v>
      </c>
      <c r="D928" s="137" t="s">
        <v>153</v>
      </c>
      <c r="E928" s="138">
        <v>45260</v>
      </c>
      <c r="F928" s="139">
        <v>0</v>
      </c>
      <c r="G928" s="137" t="s">
        <v>223</v>
      </c>
      <c r="H928" s="139">
        <v>291.7</v>
      </c>
      <c r="I928" s="139">
        <v>294.25</v>
      </c>
      <c r="J928" s="139">
        <v>291</v>
      </c>
      <c r="K928" s="139">
        <v>294.25</v>
      </c>
      <c r="L928" s="139">
        <v>304.5</v>
      </c>
      <c r="M928" s="139">
        <v>4</v>
      </c>
      <c r="N928" s="139">
        <v>46.75</v>
      </c>
      <c r="O928" s="139">
        <v>16000</v>
      </c>
      <c r="P928" s="140">
        <v>16000</v>
      </c>
      <c r="Q928" s="138">
        <v>45170</v>
      </c>
      <c r="AR928">
        <f t="shared" si="60"/>
        <v>0</v>
      </c>
      <c r="AS928">
        <f t="shared" si="61"/>
        <v>0</v>
      </c>
      <c r="AT928">
        <f t="shared" si="62"/>
        <v>0</v>
      </c>
    </row>
    <row r="929" spans="2:46" ht="15.75" customHeight="1" thickBot="1">
      <c r="B929" t="str">
        <f t="shared" si="59"/>
        <v>MANAPPURAM4517045197</v>
      </c>
      <c r="C929" s="137" t="s">
        <v>226</v>
      </c>
      <c r="D929" s="137" t="s">
        <v>154</v>
      </c>
      <c r="E929" s="138">
        <v>45197</v>
      </c>
      <c r="F929" s="139">
        <v>0</v>
      </c>
      <c r="G929" s="137" t="s">
        <v>223</v>
      </c>
      <c r="H929" s="139">
        <v>157</v>
      </c>
      <c r="I929" s="139">
        <v>157</v>
      </c>
      <c r="J929" s="139">
        <v>151.69999999999999</v>
      </c>
      <c r="K929" s="139">
        <v>153</v>
      </c>
      <c r="L929" s="139">
        <v>153</v>
      </c>
      <c r="M929" s="139">
        <v>3247</v>
      </c>
      <c r="N929" s="139">
        <v>29824.46</v>
      </c>
      <c r="O929" s="139">
        <v>72102000</v>
      </c>
      <c r="P929" s="140">
        <v>4962000</v>
      </c>
      <c r="Q929" s="138">
        <v>45170</v>
      </c>
      <c r="AR929">
        <f t="shared" si="60"/>
        <v>72888000</v>
      </c>
      <c r="AS929">
        <f t="shared" si="61"/>
        <v>5154000</v>
      </c>
      <c r="AT929">
        <f t="shared" si="62"/>
        <v>67734000</v>
      </c>
    </row>
    <row r="930" spans="2:46" ht="15.75" customHeight="1" thickBot="1">
      <c r="B930" t="str">
        <f t="shared" si="59"/>
        <v>MANAPPURAM4517045225</v>
      </c>
      <c r="C930" s="137" t="s">
        <v>226</v>
      </c>
      <c r="D930" s="137" t="s">
        <v>154</v>
      </c>
      <c r="E930" s="138">
        <v>45225</v>
      </c>
      <c r="F930" s="139">
        <v>0</v>
      </c>
      <c r="G930" s="137" t="s">
        <v>223</v>
      </c>
      <c r="H930" s="139">
        <v>156.80000000000001</v>
      </c>
      <c r="I930" s="139">
        <v>157</v>
      </c>
      <c r="J930" s="139">
        <v>152.80000000000001</v>
      </c>
      <c r="K930" s="139">
        <v>154</v>
      </c>
      <c r="L930" s="139">
        <v>154</v>
      </c>
      <c r="M930" s="139">
        <v>139</v>
      </c>
      <c r="N930" s="139">
        <v>1285.93</v>
      </c>
      <c r="O930" s="139">
        <v>762000</v>
      </c>
      <c r="P930" s="140">
        <v>168000</v>
      </c>
      <c r="Q930" s="138">
        <v>45170</v>
      </c>
      <c r="AR930">
        <f t="shared" si="60"/>
        <v>0</v>
      </c>
      <c r="AS930">
        <f t="shared" si="61"/>
        <v>0</v>
      </c>
      <c r="AT930">
        <f t="shared" si="62"/>
        <v>0</v>
      </c>
    </row>
    <row r="931" spans="2:46" ht="15.75" customHeight="1" thickBot="1">
      <c r="B931" t="str">
        <f t="shared" si="59"/>
        <v>MANAPPURAM4517045260</v>
      </c>
      <c r="C931" s="137" t="s">
        <v>226</v>
      </c>
      <c r="D931" s="137" t="s">
        <v>154</v>
      </c>
      <c r="E931" s="138">
        <v>45260</v>
      </c>
      <c r="F931" s="139">
        <v>0</v>
      </c>
      <c r="G931" s="137" t="s">
        <v>223</v>
      </c>
      <c r="H931" s="139">
        <v>157.5</v>
      </c>
      <c r="I931" s="139">
        <v>158.15</v>
      </c>
      <c r="J931" s="139">
        <v>154</v>
      </c>
      <c r="K931" s="139">
        <v>154</v>
      </c>
      <c r="L931" s="139">
        <v>154.55000000000001</v>
      </c>
      <c r="M931" s="139">
        <v>5</v>
      </c>
      <c r="N931" s="139">
        <v>47.07</v>
      </c>
      <c r="O931" s="139">
        <v>24000</v>
      </c>
      <c r="P931" s="140">
        <v>24000</v>
      </c>
      <c r="Q931" s="138">
        <v>45170</v>
      </c>
      <c r="AR931">
        <f t="shared" si="60"/>
        <v>0</v>
      </c>
      <c r="AS931">
        <f t="shared" si="61"/>
        <v>0</v>
      </c>
      <c r="AT931">
        <f t="shared" si="62"/>
        <v>0</v>
      </c>
    </row>
    <row r="932" spans="2:46" ht="15.75" customHeight="1" thickBot="1">
      <c r="B932" t="str">
        <f t="shared" si="59"/>
        <v>MARICO4517045197</v>
      </c>
      <c r="C932" s="137" t="s">
        <v>226</v>
      </c>
      <c r="D932" s="137" t="s">
        <v>155</v>
      </c>
      <c r="E932" s="138">
        <v>45197</v>
      </c>
      <c r="F932" s="139">
        <v>0</v>
      </c>
      <c r="G932" s="137" t="s">
        <v>223</v>
      </c>
      <c r="H932" s="139">
        <v>574.25</v>
      </c>
      <c r="I932" s="139">
        <v>576</v>
      </c>
      <c r="J932" s="139">
        <v>565.5</v>
      </c>
      <c r="K932" s="139">
        <v>569.6</v>
      </c>
      <c r="L932" s="139">
        <v>569.6</v>
      </c>
      <c r="M932" s="139">
        <v>2132</v>
      </c>
      <c r="N932" s="139">
        <v>14615.75</v>
      </c>
      <c r="O932" s="139">
        <v>10813200</v>
      </c>
      <c r="P932" s="140">
        <v>585600</v>
      </c>
      <c r="Q932" s="138">
        <v>45170</v>
      </c>
      <c r="AR932">
        <f t="shared" si="60"/>
        <v>10837200</v>
      </c>
      <c r="AS932">
        <f t="shared" si="61"/>
        <v>596400</v>
      </c>
      <c r="AT932">
        <f t="shared" si="62"/>
        <v>10240800</v>
      </c>
    </row>
    <row r="933" spans="2:46" ht="15.75" customHeight="1" thickBot="1">
      <c r="B933" t="str">
        <f t="shared" si="59"/>
        <v>MARICO4517045225</v>
      </c>
      <c r="C933" s="137" t="s">
        <v>226</v>
      </c>
      <c r="D933" s="137" t="s">
        <v>155</v>
      </c>
      <c r="E933" s="138">
        <v>45225</v>
      </c>
      <c r="F933" s="139">
        <v>0</v>
      </c>
      <c r="G933" s="137" t="s">
        <v>223</v>
      </c>
      <c r="H933" s="139">
        <v>575.79999999999995</v>
      </c>
      <c r="I933" s="139">
        <v>578.54999999999995</v>
      </c>
      <c r="J933" s="139">
        <v>569.35</v>
      </c>
      <c r="K933" s="139">
        <v>573.1</v>
      </c>
      <c r="L933" s="139">
        <v>573.1</v>
      </c>
      <c r="M933" s="139">
        <v>42</v>
      </c>
      <c r="N933" s="139">
        <v>289.70999999999998</v>
      </c>
      <c r="O933" s="139">
        <v>22800</v>
      </c>
      <c r="P933" s="140">
        <v>9600</v>
      </c>
      <c r="Q933" s="138">
        <v>45170</v>
      </c>
      <c r="AR933">
        <f t="shared" si="60"/>
        <v>0</v>
      </c>
      <c r="AS933">
        <f t="shared" si="61"/>
        <v>0</v>
      </c>
      <c r="AT933">
        <f t="shared" si="62"/>
        <v>0</v>
      </c>
    </row>
    <row r="934" spans="2:46" ht="15.75" customHeight="1" thickBot="1">
      <c r="B934" t="str">
        <f t="shared" si="59"/>
        <v>MARICO4517045260</v>
      </c>
      <c r="C934" s="137" t="s">
        <v>226</v>
      </c>
      <c r="D934" s="137" t="s">
        <v>155</v>
      </c>
      <c r="E934" s="138">
        <v>45260</v>
      </c>
      <c r="F934" s="139">
        <v>0</v>
      </c>
      <c r="G934" s="137" t="s">
        <v>223</v>
      </c>
      <c r="H934" s="139">
        <v>575</v>
      </c>
      <c r="I934" s="139">
        <v>575</v>
      </c>
      <c r="J934" s="139">
        <v>575</v>
      </c>
      <c r="K934" s="139">
        <v>575</v>
      </c>
      <c r="L934" s="139">
        <v>579.45000000000005</v>
      </c>
      <c r="M934" s="139">
        <v>1</v>
      </c>
      <c r="N934" s="139">
        <v>6.9</v>
      </c>
      <c r="O934" s="139">
        <v>1200</v>
      </c>
      <c r="P934" s="140">
        <v>1200</v>
      </c>
      <c r="Q934" s="138">
        <v>45170</v>
      </c>
      <c r="AR934">
        <f t="shared" si="60"/>
        <v>0</v>
      </c>
      <c r="AS934">
        <f t="shared" si="61"/>
        <v>0</v>
      </c>
      <c r="AT934">
        <f t="shared" si="62"/>
        <v>0</v>
      </c>
    </row>
    <row r="935" spans="2:46" ht="15.75" customHeight="1" thickBot="1">
      <c r="B935" t="str">
        <f t="shared" si="59"/>
        <v>MARUTI4517045197</v>
      </c>
      <c r="C935" s="137" t="s">
        <v>226</v>
      </c>
      <c r="D935" s="137" t="s">
        <v>32</v>
      </c>
      <c r="E935" s="138">
        <v>45197</v>
      </c>
      <c r="F935" s="139">
        <v>0</v>
      </c>
      <c r="G935" s="137" t="s">
        <v>223</v>
      </c>
      <c r="H935" s="139">
        <v>10069.549999999999</v>
      </c>
      <c r="I935" s="139">
        <v>10423.35</v>
      </c>
      <c r="J935" s="139">
        <v>10020.65</v>
      </c>
      <c r="K935" s="139">
        <v>10368.65</v>
      </c>
      <c r="L935" s="139">
        <v>10368.65</v>
      </c>
      <c r="M935" s="139">
        <v>24453</v>
      </c>
      <c r="N935" s="139">
        <v>250806.39999999999</v>
      </c>
      <c r="O935" s="139">
        <v>3001000</v>
      </c>
      <c r="P935" s="140">
        <v>208700</v>
      </c>
      <c r="Q935" s="138">
        <v>45170</v>
      </c>
      <c r="AR935">
        <f t="shared" si="60"/>
        <v>3059100</v>
      </c>
      <c r="AS935">
        <f t="shared" si="61"/>
        <v>233000</v>
      </c>
      <c r="AT935">
        <f t="shared" si="62"/>
        <v>2826100</v>
      </c>
    </row>
    <row r="936" spans="2:46" ht="15.75" customHeight="1" thickBot="1">
      <c r="B936" t="str">
        <f t="shared" si="59"/>
        <v>MARUTI4517045225</v>
      </c>
      <c r="C936" s="137" t="s">
        <v>226</v>
      </c>
      <c r="D936" s="137" t="s">
        <v>32</v>
      </c>
      <c r="E936" s="138">
        <v>45225</v>
      </c>
      <c r="F936" s="139">
        <v>0</v>
      </c>
      <c r="G936" s="137" t="s">
        <v>223</v>
      </c>
      <c r="H936" s="139">
        <v>10094.4</v>
      </c>
      <c r="I936" s="139">
        <v>10480</v>
      </c>
      <c r="J936" s="139">
        <v>10094.4</v>
      </c>
      <c r="K936" s="139">
        <v>10436.799999999999</v>
      </c>
      <c r="L936" s="139">
        <v>10436.799999999999</v>
      </c>
      <c r="M936" s="139">
        <v>830</v>
      </c>
      <c r="N936" s="139">
        <v>8575.36</v>
      </c>
      <c r="O936" s="139">
        <v>54400</v>
      </c>
      <c r="P936" s="140">
        <v>20600</v>
      </c>
      <c r="Q936" s="138">
        <v>45170</v>
      </c>
      <c r="AR936">
        <f t="shared" si="60"/>
        <v>0</v>
      </c>
      <c r="AS936">
        <f t="shared" si="61"/>
        <v>0</v>
      </c>
      <c r="AT936">
        <f t="shared" si="62"/>
        <v>0</v>
      </c>
    </row>
    <row r="937" spans="2:46" ht="15.75" customHeight="1" thickBot="1">
      <c r="B937" t="str">
        <f t="shared" si="59"/>
        <v>MARUTI4517045260</v>
      </c>
      <c r="C937" s="137" t="s">
        <v>226</v>
      </c>
      <c r="D937" s="137" t="s">
        <v>32</v>
      </c>
      <c r="E937" s="138">
        <v>45260</v>
      </c>
      <c r="F937" s="139">
        <v>0</v>
      </c>
      <c r="G937" s="137" t="s">
        <v>223</v>
      </c>
      <c r="H937" s="139">
        <v>10220</v>
      </c>
      <c r="I937" s="139">
        <v>10530.55</v>
      </c>
      <c r="J937" s="139">
        <v>10220</v>
      </c>
      <c r="K937" s="139">
        <v>10500</v>
      </c>
      <c r="L937" s="139">
        <v>10500</v>
      </c>
      <c r="M937" s="139">
        <v>44</v>
      </c>
      <c r="N937" s="139">
        <v>457.14</v>
      </c>
      <c r="O937" s="139">
        <v>3700</v>
      </c>
      <c r="P937" s="140">
        <v>3700</v>
      </c>
      <c r="Q937" s="138">
        <v>45170</v>
      </c>
      <c r="AR937">
        <f t="shared" si="60"/>
        <v>0</v>
      </c>
      <c r="AS937">
        <f t="shared" si="61"/>
        <v>0</v>
      </c>
      <c r="AT937">
        <f t="shared" si="62"/>
        <v>0</v>
      </c>
    </row>
    <row r="938" spans="2:46" ht="15.75" customHeight="1" thickBot="1">
      <c r="B938" t="str">
        <f t="shared" si="59"/>
        <v>MCDOWELL-N4517045197</v>
      </c>
      <c r="C938" s="137" t="s">
        <v>226</v>
      </c>
      <c r="D938" s="137" t="s">
        <v>156</v>
      </c>
      <c r="E938" s="138">
        <v>45197</v>
      </c>
      <c r="F938" s="139">
        <v>0</v>
      </c>
      <c r="G938" s="137" t="s">
        <v>223</v>
      </c>
      <c r="H938" s="139">
        <v>1013.55</v>
      </c>
      <c r="I938" s="139">
        <v>1026</v>
      </c>
      <c r="J938" s="139">
        <v>1010.75</v>
      </c>
      <c r="K938" s="139">
        <v>1017.55</v>
      </c>
      <c r="L938" s="139">
        <v>1017.55</v>
      </c>
      <c r="M938" s="139">
        <v>1759</v>
      </c>
      <c r="N938" s="139">
        <v>12544.91</v>
      </c>
      <c r="O938" s="139">
        <v>9412900</v>
      </c>
      <c r="P938" s="140">
        <v>-214200</v>
      </c>
      <c r="Q938" s="138">
        <v>45170</v>
      </c>
      <c r="AR938">
        <f t="shared" si="60"/>
        <v>9456300</v>
      </c>
      <c r="AS938">
        <f t="shared" si="61"/>
        <v>-210000</v>
      </c>
      <c r="AT938">
        <f t="shared" si="62"/>
        <v>9666300</v>
      </c>
    </row>
    <row r="939" spans="2:46" ht="15.75" customHeight="1" thickBot="1">
      <c r="B939" t="str">
        <f t="shared" si="59"/>
        <v>MCDOWELL-N4517045225</v>
      </c>
      <c r="C939" s="137" t="s">
        <v>226</v>
      </c>
      <c r="D939" s="137" t="s">
        <v>156</v>
      </c>
      <c r="E939" s="138">
        <v>45225</v>
      </c>
      <c r="F939" s="139">
        <v>0</v>
      </c>
      <c r="G939" s="137" t="s">
        <v>223</v>
      </c>
      <c r="H939" s="139">
        <v>1018.5</v>
      </c>
      <c r="I939" s="139">
        <v>1031.9000000000001</v>
      </c>
      <c r="J939" s="139">
        <v>1018.2</v>
      </c>
      <c r="K939" s="139">
        <v>1025.05</v>
      </c>
      <c r="L939" s="139">
        <v>1025.05</v>
      </c>
      <c r="M939" s="139">
        <v>17</v>
      </c>
      <c r="N939" s="139">
        <v>121.99</v>
      </c>
      <c r="O939" s="139">
        <v>43400</v>
      </c>
      <c r="P939" s="140">
        <v>4200</v>
      </c>
      <c r="Q939" s="138">
        <v>45170</v>
      </c>
      <c r="AR939">
        <f t="shared" si="60"/>
        <v>0</v>
      </c>
      <c r="AS939">
        <f t="shared" si="61"/>
        <v>0</v>
      </c>
      <c r="AT939">
        <f t="shared" si="62"/>
        <v>0</v>
      </c>
    </row>
    <row r="940" spans="2:46" ht="15.75" customHeight="1" thickBot="1">
      <c r="B940" t="str">
        <f t="shared" si="59"/>
        <v>MCDOWELL-N4517045260</v>
      </c>
      <c r="C940" s="137" t="s">
        <v>226</v>
      </c>
      <c r="D940" s="137" t="s">
        <v>156</v>
      </c>
      <c r="E940" s="138">
        <v>45260</v>
      </c>
      <c r="F940" s="139">
        <v>0</v>
      </c>
      <c r="G940" s="137" t="s">
        <v>223</v>
      </c>
      <c r="H940" s="139">
        <v>0</v>
      </c>
      <c r="I940" s="139">
        <v>0</v>
      </c>
      <c r="J940" s="139">
        <v>0</v>
      </c>
      <c r="K940" s="139">
        <v>1025.75</v>
      </c>
      <c r="L940" s="139">
        <v>1030.55</v>
      </c>
      <c r="M940" s="139">
        <v>0</v>
      </c>
      <c r="N940" s="139">
        <v>0</v>
      </c>
      <c r="O940" s="139">
        <v>0</v>
      </c>
      <c r="P940" s="139">
        <v>0</v>
      </c>
      <c r="Q940" s="138">
        <v>45170</v>
      </c>
      <c r="AR940">
        <f t="shared" si="60"/>
        <v>0</v>
      </c>
      <c r="AS940">
        <f t="shared" si="61"/>
        <v>0</v>
      </c>
      <c r="AT940">
        <f t="shared" si="62"/>
        <v>0</v>
      </c>
    </row>
    <row r="941" spans="2:46" ht="15.75" customHeight="1" thickBot="1">
      <c r="B941" t="str">
        <f t="shared" si="59"/>
        <v>MCX4517045197</v>
      </c>
      <c r="C941" s="137" t="s">
        <v>226</v>
      </c>
      <c r="D941" s="137" t="s">
        <v>157</v>
      </c>
      <c r="E941" s="138">
        <v>45197</v>
      </c>
      <c r="F941" s="139">
        <v>0</v>
      </c>
      <c r="G941" s="137" t="s">
        <v>223</v>
      </c>
      <c r="H941" s="139">
        <v>1687.15</v>
      </c>
      <c r="I941" s="139">
        <v>1838.7</v>
      </c>
      <c r="J941" s="139">
        <v>1671</v>
      </c>
      <c r="K941" s="139">
        <v>1818.8</v>
      </c>
      <c r="L941" s="139">
        <v>1818.8</v>
      </c>
      <c r="M941" s="139">
        <v>7929</v>
      </c>
      <c r="N941" s="139">
        <v>55888.12</v>
      </c>
      <c r="O941" s="139">
        <v>3296800</v>
      </c>
      <c r="P941" s="140">
        <v>278400</v>
      </c>
      <c r="Q941" s="138">
        <v>45170</v>
      </c>
      <c r="AR941">
        <f t="shared" si="60"/>
        <v>3328400</v>
      </c>
      <c r="AS941">
        <f t="shared" si="61"/>
        <v>292400</v>
      </c>
      <c r="AT941">
        <f t="shared" si="62"/>
        <v>3036000</v>
      </c>
    </row>
    <row r="942" spans="2:46" ht="15.75" customHeight="1" thickBot="1">
      <c r="B942" t="str">
        <f t="shared" si="59"/>
        <v>MCX4517045225</v>
      </c>
      <c r="C942" s="137" t="s">
        <v>226</v>
      </c>
      <c r="D942" s="137" t="s">
        <v>157</v>
      </c>
      <c r="E942" s="138">
        <v>45225</v>
      </c>
      <c r="F942" s="139">
        <v>0</v>
      </c>
      <c r="G942" s="137" t="s">
        <v>223</v>
      </c>
      <c r="H942" s="139">
        <v>1689.65</v>
      </c>
      <c r="I942" s="139">
        <v>1845</v>
      </c>
      <c r="J942" s="139">
        <v>1684.45</v>
      </c>
      <c r="K942" s="139">
        <v>1828.1</v>
      </c>
      <c r="L942" s="139">
        <v>1828.1</v>
      </c>
      <c r="M942" s="139">
        <v>241</v>
      </c>
      <c r="N942" s="139">
        <v>1713.82</v>
      </c>
      <c r="O942" s="139">
        <v>30800</v>
      </c>
      <c r="P942" s="140">
        <v>13200</v>
      </c>
      <c r="Q942" s="138">
        <v>45170</v>
      </c>
      <c r="AR942">
        <f t="shared" si="60"/>
        <v>0</v>
      </c>
      <c r="AS942">
        <f t="shared" si="61"/>
        <v>0</v>
      </c>
      <c r="AT942">
        <f t="shared" si="62"/>
        <v>0</v>
      </c>
    </row>
    <row r="943" spans="2:46" ht="15.75" customHeight="1" thickBot="1">
      <c r="B943" t="str">
        <f t="shared" si="59"/>
        <v>MCX4517045260</v>
      </c>
      <c r="C943" s="137" t="s">
        <v>226</v>
      </c>
      <c r="D943" s="137" t="s">
        <v>157</v>
      </c>
      <c r="E943" s="138">
        <v>45260</v>
      </c>
      <c r="F943" s="139">
        <v>0</v>
      </c>
      <c r="G943" s="137" t="s">
        <v>223</v>
      </c>
      <c r="H943" s="139">
        <v>1704</v>
      </c>
      <c r="I943" s="139">
        <v>1705</v>
      </c>
      <c r="J943" s="139">
        <v>1704</v>
      </c>
      <c r="K943" s="139">
        <v>1705</v>
      </c>
      <c r="L943" s="139">
        <v>1856.55</v>
      </c>
      <c r="M943" s="139">
        <v>2</v>
      </c>
      <c r="N943" s="139">
        <v>13.63</v>
      </c>
      <c r="O943" s="139">
        <v>800</v>
      </c>
      <c r="P943" s="139">
        <v>800</v>
      </c>
      <c r="Q943" s="138">
        <v>45170</v>
      </c>
      <c r="AR943">
        <f t="shared" si="60"/>
        <v>0</v>
      </c>
      <c r="AS943">
        <f t="shared" si="61"/>
        <v>0</v>
      </c>
      <c r="AT943">
        <f t="shared" si="62"/>
        <v>0</v>
      </c>
    </row>
    <row r="944" spans="2:46" ht="15.75" customHeight="1" thickBot="1">
      <c r="B944" t="str">
        <f t="shared" si="59"/>
        <v>METROPOLIS4517045197</v>
      </c>
      <c r="C944" s="137" t="s">
        <v>226</v>
      </c>
      <c r="D944" s="137" t="s">
        <v>158</v>
      </c>
      <c r="E944" s="138">
        <v>45197</v>
      </c>
      <c r="F944" s="139">
        <v>0</v>
      </c>
      <c r="G944" s="137" t="s">
        <v>223</v>
      </c>
      <c r="H944" s="139">
        <v>1347.65</v>
      </c>
      <c r="I944" s="139">
        <v>1375</v>
      </c>
      <c r="J944" s="139">
        <v>1339.05</v>
      </c>
      <c r="K944" s="139">
        <v>1369</v>
      </c>
      <c r="L944" s="139">
        <v>1369</v>
      </c>
      <c r="M944" s="139">
        <v>1278</v>
      </c>
      <c r="N944" s="139">
        <v>6958.65</v>
      </c>
      <c r="O944" s="139">
        <v>1586400</v>
      </c>
      <c r="P944" s="140">
        <v>-7200</v>
      </c>
      <c r="Q944" s="138">
        <v>45170</v>
      </c>
      <c r="AR944">
        <f t="shared" si="60"/>
        <v>1611600</v>
      </c>
      <c r="AS944">
        <f t="shared" si="61"/>
        <v>-5200</v>
      </c>
      <c r="AT944">
        <f t="shared" si="62"/>
        <v>1616800</v>
      </c>
    </row>
    <row r="945" spans="2:46" ht="15.75" customHeight="1" thickBot="1">
      <c r="B945" t="str">
        <f t="shared" si="59"/>
        <v>METROPOLIS4517045225</v>
      </c>
      <c r="C945" s="137" t="s">
        <v>226</v>
      </c>
      <c r="D945" s="137" t="s">
        <v>158</v>
      </c>
      <c r="E945" s="138">
        <v>45225</v>
      </c>
      <c r="F945" s="139">
        <v>0</v>
      </c>
      <c r="G945" s="137" t="s">
        <v>223</v>
      </c>
      <c r="H945" s="139">
        <v>1360.55</v>
      </c>
      <c r="I945" s="139">
        <v>1380.85</v>
      </c>
      <c r="J945" s="139">
        <v>1360.55</v>
      </c>
      <c r="K945" s="139">
        <v>1378.1</v>
      </c>
      <c r="L945" s="139">
        <v>1378.1</v>
      </c>
      <c r="M945" s="139">
        <v>6</v>
      </c>
      <c r="N945" s="139">
        <v>33.020000000000003</v>
      </c>
      <c r="O945" s="139">
        <v>25200</v>
      </c>
      <c r="P945" s="140">
        <v>2000</v>
      </c>
      <c r="Q945" s="138">
        <v>45170</v>
      </c>
      <c r="AR945">
        <f t="shared" si="60"/>
        <v>0</v>
      </c>
      <c r="AS945">
        <f t="shared" si="61"/>
        <v>0</v>
      </c>
      <c r="AT945">
        <f t="shared" si="62"/>
        <v>0</v>
      </c>
    </row>
    <row r="946" spans="2:46" ht="15.75" customHeight="1" thickBot="1">
      <c r="B946" t="str">
        <f t="shared" si="59"/>
        <v>METROPOLIS4517045260</v>
      </c>
      <c r="C946" s="137" t="s">
        <v>226</v>
      </c>
      <c r="D946" s="137" t="s">
        <v>158</v>
      </c>
      <c r="E946" s="138">
        <v>45260</v>
      </c>
      <c r="F946" s="139">
        <v>0</v>
      </c>
      <c r="G946" s="137" t="s">
        <v>223</v>
      </c>
      <c r="H946" s="139">
        <v>0</v>
      </c>
      <c r="I946" s="139">
        <v>0</v>
      </c>
      <c r="J946" s="139">
        <v>0</v>
      </c>
      <c r="K946" s="139">
        <v>1365.35</v>
      </c>
      <c r="L946" s="139">
        <v>1387.25</v>
      </c>
      <c r="M946" s="139">
        <v>0</v>
      </c>
      <c r="N946" s="139">
        <v>0</v>
      </c>
      <c r="O946" s="139">
        <v>0</v>
      </c>
      <c r="P946" s="139">
        <v>0</v>
      </c>
      <c r="Q946" s="138">
        <v>45170</v>
      </c>
      <c r="AR946">
        <f t="shared" si="60"/>
        <v>0</v>
      </c>
      <c r="AS946">
        <f t="shared" si="61"/>
        <v>0</v>
      </c>
      <c r="AT946">
        <f t="shared" si="62"/>
        <v>0</v>
      </c>
    </row>
    <row r="947" spans="2:46" ht="15.75" customHeight="1" thickBot="1">
      <c r="B947" t="str">
        <f t="shared" si="59"/>
        <v>MFSL4517045197</v>
      </c>
      <c r="C947" s="137" t="s">
        <v>226</v>
      </c>
      <c r="D947" s="137" t="s">
        <v>159</v>
      </c>
      <c r="E947" s="138">
        <v>45197</v>
      </c>
      <c r="F947" s="139">
        <v>0</v>
      </c>
      <c r="G947" s="137" t="s">
        <v>223</v>
      </c>
      <c r="H947" s="139">
        <v>937.6</v>
      </c>
      <c r="I947" s="139">
        <v>952.15</v>
      </c>
      <c r="J947" s="139">
        <v>928.5</v>
      </c>
      <c r="K947" s="139">
        <v>943.8</v>
      </c>
      <c r="L947" s="139">
        <v>943.8</v>
      </c>
      <c r="M947" s="139">
        <v>1684</v>
      </c>
      <c r="N947" s="139">
        <v>12707.16</v>
      </c>
      <c r="O947" s="139">
        <v>6508800</v>
      </c>
      <c r="P947" s="140">
        <v>186400</v>
      </c>
      <c r="Q947" s="138">
        <v>45170</v>
      </c>
      <c r="AR947">
        <f t="shared" si="60"/>
        <v>6541600</v>
      </c>
      <c r="AS947">
        <f t="shared" si="61"/>
        <v>192000</v>
      </c>
      <c r="AT947">
        <f t="shared" si="62"/>
        <v>6349600</v>
      </c>
    </row>
    <row r="948" spans="2:46" ht="15.75" customHeight="1" thickBot="1">
      <c r="B948" t="str">
        <f t="shared" si="59"/>
        <v>MFSL4517045225</v>
      </c>
      <c r="C948" s="137" t="s">
        <v>226</v>
      </c>
      <c r="D948" s="137" t="s">
        <v>159</v>
      </c>
      <c r="E948" s="138">
        <v>45225</v>
      </c>
      <c r="F948" s="139">
        <v>0</v>
      </c>
      <c r="G948" s="137" t="s">
        <v>223</v>
      </c>
      <c r="H948" s="139">
        <v>940</v>
      </c>
      <c r="I948" s="139">
        <v>956.6</v>
      </c>
      <c r="J948" s="139">
        <v>939.5</v>
      </c>
      <c r="K948" s="139">
        <v>949.4</v>
      </c>
      <c r="L948" s="139">
        <v>949.4</v>
      </c>
      <c r="M948" s="139">
        <v>22</v>
      </c>
      <c r="N948" s="139">
        <v>167.2</v>
      </c>
      <c r="O948" s="139">
        <v>32000</v>
      </c>
      <c r="P948" s="140">
        <v>4800</v>
      </c>
      <c r="Q948" s="138">
        <v>45170</v>
      </c>
      <c r="AR948">
        <f t="shared" si="60"/>
        <v>0</v>
      </c>
      <c r="AS948">
        <f t="shared" si="61"/>
        <v>0</v>
      </c>
      <c r="AT948">
        <f t="shared" si="62"/>
        <v>0</v>
      </c>
    </row>
    <row r="949" spans="2:46" ht="15.75" customHeight="1" thickBot="1">
      <c r="B949" t="str">
        <f t="shared" si="59"/>
        <v>MFSL4517045260</v>
      </c>
      <c r="C949" s="137" t="s">
        <v>226</v>
      </c>
      <c r="D949" s="137" t="s">
        <v>159</v>
      </c>
      <c r="E949" s="138">
        <v>45260</v>
      </c>
      <c r="F949" s="139">
        <v>0</v>
      </c>
      <c r="G949" s="137" t="s">
        <v>223</v>
      </c>
      <c r="H949" s="139">
        <v>960</v>
      </c>
      <c r="I949" s="139">
        <v>960</v>
      </c>
      <c r="J949" s="139">
        <v>960</v>
      </c>
      <c r="K949" s="139">
        <v>960</v>
      </c>
      <c r="L949" s="139">
        <v>954</v>
      </c>
      <c r="M949" s="139">
        <v>1</v>
      </c>
      <c r="N949" s="139">
        <v>7.68</v>
      </c>
      <c r="O949" s="141">
        <v>800</v>
      </c>
      <c r="P949" s="139">
        <v>800</v>
      </c>
      <c r="Q949" s="138">
        <v>45170</v>
      </c>
      <c r="AR949" s="76">
        <f t="shared" si="60"/>
        <v>0</v>
      </c>
      <c r="AS949">
        <f t="shared" si="61"/>
        <v>0</v>
      </c>
      <c r="AT949" s="76">
        <f t="shared" si="62"/>
        <v>0</v>
      </c>
    </row>
    <row r="950" spans="2:46" ht="15.75" customHeight="1" thickBot="1">
      <c r="B950" t="str">
        <f t="shared" si="59"/>
        <v>MGL4517045197</v>
      </c>
      <c r="C950" s="137" t="s">
        <v>226</v>
      </c>
      <c r="D950" s="137" t="s">
        <v>160</v>
      </c>
      <c r="E950" s="138">
        <v>45197</v>
      </c>
      <c r="F950" s="139">
        <v>0</v>
      </c>
      <c r="G950" s="137" t="s">
        <v>223</v>
      </c>
      <c r="H950" s="139">
        <v>1020.8</v>
      </c>
      <c r="I950" s="139">
        <v>1039.8499999999999</v>
      </c>
      <c r="J950" s="139">
        <v>1020</v>
      </c>
      <c r="K950" s="139">
        <v>1034.25</v>
      </c>
      <c r="L950" s="139">
        <v>1034.25</v>
      </c>
      <c r="M950" s="139">
        <v>1048</v>
      </c>
      <c r="N950" s="139">
        <v>8653.3799999999992</v>
      </c>
      <c r="O950" s="139">
        <v>2353600</v>
      </c>
      <c r="P950" s="140">
        <v>-79200</v>
      </c>
      <c r="Q950" s="138">
        <v>45170</v>
      </c>
      <c r="AR950">
        <f t="shared" si="60"/>
        <v>2395200</v>
      </c>
      <c r="AS950">
        <f t="shared" si="61"/>
        <v>-69600</v>
      </c>
      <c r="AT950">
        <f t="shared" si="62"/>
        <v>2464800</v>
      </c>
    </row>
    <row r="951" spans="2:46" ht="15.75" customHeight="1" thickBot="1">
      <c r="B951" t="str">
        <f t="shared" si="59"/>
        <v>MGL4517045225</v>
      </c>
      <c r="C951" s="137" t="s">
        <v>226</v>
      </c>
      <c r="D951" s="137" t="s">
        <v>160</v>
      </c>
      <c r="E951" s="138">
        <v>45225</v>
      </c>
      <c r="F951" s="139">
        <v>0</v>
      </c>
      <c r="G951" s="137" t="s">
        <v>223</v>
      </c>
      <c r="H951" s="139">
        <v>1029.75</v>
      </c>
      <c r="I951" s="139">
        <v>1044.1500000000001</v>
      </c>
      <c r="J951" s="139">
        <v>1029</v>
      </c>
      <c r="K951" s="139">
        <v>1039.8</v>
      </c>
      <c r="L951" s="139">
        <v>1039.8</v>
      </c>
      <c r="M951" s="139">
        <v>31</v>
      </c>
      <c r="N951" s="139">
        <v>257.01</v>
      </c>
      <c r="O951" s="139">
        <v>41600</v>
      </c>
      <c r="P951" s="140">
        <v>9600</v>
      </c>
      <c r="Q951" s="138">
        <v>45170</v>
      </c>
      <c r="AR951">
        <f t="shared" si="60"/>
        <v>0</v>
      </c>
      <c r="AS951">
        <f t="shared" si="61"/>
        <v>0</v>
      </c>
      <c r="AT951">
        <f t="shared" si="62"/>
        <v>0</v>
      </c>
    </row>
    <row r="952" spans="2:46" ht="15.75" customHeight="1" thickBot="1">
      <c r="B952" t="str">
        <f t="shared" si="59"/>
        <v>MGL4517045260</v>
      </c>
      <c r="C952" s="137" t="s">
        <v>226</v>
      </c>
      <c r="D952" s="137" t="s">
        <v>160</v>
      </c>
      <c r="E952" s="138">
        <v>45260</v>
      </c>
      <c r="F952" s="139">
        <v>0</v>
      </c>
      <c r="G952" s="137" t="s">
        <v>223</v>
      </c>
      <c r="H952" s="139">
        <v>0</v>
      </c>
      <c r="I952" s="139">
        <v>0</v>
      </c>
      <c r="J952" s="139">
        <v>0</v>
      </c>
      <c r="K952" s="139">
        <v>1042.5</v>
      </c>
      <c r="L952" s="139">
        <v>1048.7</v>
      </c>
      <c r="M952" s="139">
        <v>0</v>
      </c>
      <c r="N952" s="139">
        <v>0</v>
      </c>
      <c r="O952" s="139">
        <v>0</v>
      </c>
      <c r="P952" s="139">
        <v>0</v>
      </c>
      <c r="Q952" s="138">
        <v>45170</v>
      </c>
      <c r="AR952">
        <f t="shared" si="60"/>
        <v>0</v>
      </c>
      <c r="AS952">
        <f t="shared" si="61"/>
        <v>0</v>
      </c>
      <c r="AT952">
        <f t="shared" si="62"/>
        <v>0</v>
      </c>
    </row>
    <row r="953" spans="2:46" ht="15.75" customHeight="1" thickBot="1">
      <c r="B953" t="str">
        <f t="shared" si="59"/>
        <v>MOTHERSON4517045197</v>
      </c>
      <c r="C953" s="137" t="s">
        <v>226</v>
      </c>
      <c r="D953" s="137" t="s">
        <v>161</v>
      </c>
      <c r="E953" s="138">
        <v>45197</v>
      </c>
      <c r="F953" s="139">
        <v>0</v>
      </c>
      <c r="G953" s="137" t="s">
        <v>223</v>
      </c>
      <c r="H953" s="139">
        <v>96.2</v>
      </c>
      <c r="I953" s="139">
        <v>98.7</v>
      </c>
      <c r="J953" s="139">
        <v>95.4</v>
      </c>
      <c r="K953" s="139">
        <v>98.1</v>
      </c>
      <c r="L953" s="139">
        <v>98.1</v>
      </c>
      <c r="M953" s="139">
        <v>1818</v>
      </c>
      <c r="N953" s="139">
        <v>12535.71</v>
      </c>
      <c r="O953" s="139">
        <v>67684300</v>
      </c>
      <c r="P953" s="140">
        <v>-376300</v>
      </c>
      <c r="Q953" s="138">
        <v>45170</v>
      </c>
      <c r="AR953">
        <f t="shared" si="60"/>
        <v>69104300</v>
      </c>
      <c r="AS953">
        <f t="shared" si="61"/>
        <v>-198800</v>
      </c>
      <c r="AT953">
        <f t="shared" si="62"/>
        <v>69303100</v>
      </c>
    </row>
    <row r="954" spans="2:46" ht="15.75" customHeight="1" thickBot="1">
      <c r="B954" t="str">
        <f t="shared" si="59"/>
        <v>MOTHERSON4517045225</v>
      </c>
      <c r="C954" s="137" t="s">
        <v>226</v>
      </c>
      <c r="D954" s="137" t="s">
        <v>161</v>
      </c>
      <c r="E954" s="138">
        <v>45225</v>
      </c>
      <c r="F954" s="139">
        <v>0</v>
      </c>
      <c r="G954" s="137" t="s">
        <v>223</v>
      </c>
      <c r="H954" s="139">
        <v>96.8</v>
      </c>
      <c r="I954" s="139">
        <v>99.25</v>
      </c>
      <c r="J954" s="139">
        <v>96.1</v>
      </c>
      <c r="K954" s="139">
        <v>98.8</v>
      </c>
      <c r="L954" s="139">
        <v>98.8</v>
      </c>
      <c r="M954" s="139">
        <v>129</v>
      </c>
      <c r="N954" s="139">
        <v>896.07</v>
      </c>
      <c r="O954" s="139">
        <v>1249600</v>
      </c>
      <c r="P954" s="140">
        <v>7100</v>
      </c>
      <c r="Q954" s="138">
        <v>45170</v>
      </c>
      <c r="AR954">
        <f t="shared" si="60"/>
        <v>0</v>
      </c>
      <c r="AS954">
        <f t="shared" si="61"/>
        <v>0</v>
      </c>
      <c r="AT954">
        <f t="shared" si="62"/>
        <v>0</v>
      </c>
    </row>
    <row r="955" spans="2:46" ht="15.75" customHeight="1" thickBot="1">
      <c r="B955" t="str">
        <f t="shared" si="59"/>
        <v>MOTHERSON4517045260</v>
      </c>
      <c r="C955" s="137" t="s">
        <v>226</v>
      </c>
      <c r="D955" s="137" t="s">
        <v>161</v>
      </c>
      <c r="E955" s="138">
        <v>45260</v>
      </c>
      <c r="F955" s="139">
        <v>0</v>
      </c>
      <c r="G955" s="137" t="s">
        <v>223</v>
      </c>
      <c r="H955" s="139">
        <v>97.1</v>
      </c>
      <c r="I955" s="139">
        <v>100</v>
      </c>
      <c r="J955" s="139">
        <v>97</v>
      </c>
      <c r="K955" s="139">
        <v>99.6</v>
      </c>
      <c r="L955" s="139">
        <v>99.6</v>
      </c>
      <c r="M955" s="139">
        <v>57</v>
      </c>
      <c r="N955" s="139">
        <v>396.1</v>
      </c>
      <c r="O955" s="139">
        <v>170400</v>
      </c>
      <c r="P955" s="140">
        <v>170400</v>
      </c>
      <c r="Q955" s="138">
        <v>45170</v>
      </c>
      <c r="AR955">
        <f t="shared" si="60"/>
        <v>0</v>
      </c>
      <c r="AS955">
        <f t="shared" si="61"/>
        <v>0</v>
      </c>
      <c r="AT955">
        <f t="shared" si="62"/>
        <v>0</v>
      </c>
    </row>
    <row r="956" spans="2:46" ht="15.75" customHeight="1" thickBot="1">
      <c r="B956" t="str">
        <f t="shared" si="59"/>
        <v>MPHASIS4517045197</v>
      </c>
      <c r="C956" s="137" t="s">
        <v>226</v>
      </c>
      <c r="D956" s="137" t="s">
        <v>162</v>
      </c>
      <c r="E956" s="138">
        <v>45197</v>
      </c>
      <c r="F956" s="139">
        <v>0</v>
      </c>
      <c r="G956" s="137" t="s">
        <v>223</v>
      </c>
      <c r="H956" s="139">
        <v>2444.75</v>
      </c>
      <c r="I956" s="139">
        <v>2461.9499999999998</v>
      </c>
      <c r="J956" s="139">
        <v>2426.9</v>
      </c>
      <c r="K956" s="139">
        <v>2446.8000000000002</v>
      </c>
      <c r="L956" s="139">
        <v>2446.8000000000002</v>
      </c>
      <c r="M956" s="139">
        <v>1891</v>
      </c>
      <c r="N956" s="139">
        <v>12715</v>
      </c>
      <c r="O956" s="139">
        <v>2459325</v>
      </c>
      <c r="P956" s="139">
        <v>550</v>
      </c>
      <c r="Q956" s="138">
        <v>45170</v>
      </c>
      <c r="AR956">
        <f t="shared" si="60"/>
        <v>2491225</v>
      </c>
      <c r="AS956">
        <f t="shared" si="61"/>
        <v>4400</v>
      </c>
      <c r="AT956">
        <f t="shared" si="62"/>
        <v>2486825</v>
      </c>
    </row>
    <row r="957" spans="2:46" ht="15.75" customHeight="1" thickBot="1">
      <c r="B957" t="str">
        <f t="shared" si="59"/>
        <v>MPHASIS4517045225</v>
      </c>
      <c r="C957" s="137" t="s">
        <v>226</v>
      </c>
      <c r="D957" s="137" t="s">
        <v>162</v>
      </c>
      <c r="E957" s="138">
        <v>45225</v>
      </c>
      <c r="F957" s="139">
        <v>0</v>
      </c>
      <c r="G957" s="137" t="s">
        <v>223</v>
      </c>
      <c r="H957" s="139">
        <v>2446.4499999999998</v>
      </c>
      <c r="I957" s="139">
        <v>2467</v>
      </c>
      <c r="J957" s="139">
        <v>2436.25</v>
      </c>
      <c r="K957" s="139">
        <v>2454.9499999999998</v>
      </c>
      <c r="L957" s="139">
        <v>2454.9499999999998</v>
      </c>
      <c r="M957" s="139">
        <v>42</v>
      </c>
      <c r="N957" s="139">
        <v>283.20999999999998</v>
      </c>
      <c r="O957" s="139">
        <v>31900</v>
      </c>
      <c r="P957" s="140">
        <v>3850</v>
      </c>
      <c r="Q957" s="138">
        <v>45170</v>
      </c>
      <c r="AR957">
        <f t="shared" si="60"/>
        <v>0</v>
      </c>
      <c r="AS957">
        <f t="shared" si="61"/>
        <v>0</v>
      </c>
      <c r="AT957">
        <f t="shared" si="62"/>
        <v>0</v>
      </c>
    </row>
    <row r="958" spans="2:46" ht="15.75" customHeight="1" thickBot="1">
      <c r="B958" t="str">
        <f t="shared" si="59"/>
        <v>MPHASIS4517045260</v>
      </c>
      <c r="C958" s="137" t="s">
        <v>226</v>
      </c>
      <c r="D958" s="137" t="s">
        <v>162</v>
      </c>
      <c r="E958" s="138">
        <v>45260</v>
      </c>
      <c r="F958" s="139">
        <v>0</v>
      </c>
      <c r="G958" s="137" t="s">
        <v>223</v>
      </c>
      <c r="H958" s="139">
        <v>0</v>
      </c>
      <c r="I958" s="139">
        <v>0</v>
      </c>
      <c r="J958" s="139">
        <v>0</v>
      </c>
      <c r="K958" s="139">
        <v>2472.65</v>
      </c>
      <c r="L958" s="139">
        <v>2476.6</v>
      </c>
      <c r="M958" s="139">
        <v>0</v>
      </c>
      <c r="N958" s="139">
        <v>0</v>
      </c>
      <c r="O958" s="139">
        <v>0</v>
      </c>
      <c r="P958" s="139">
        <v>0</v>
      </c>
      <c r="Q958" s="138">
        <v>45170</v>
      </c>
      <c r="AR958">
        <f t="shared" si="60"/>
        <v>0</v>
      </c>
      <c r="AS958">
        <f t="shared" si="61"/>
        <v>0</v>
      </c>
      <c r="AT958">
        <f t="shared" si="62"/>
        <v>0</v>
      </c>
    </row>
    <row r="959" spans="2:46" ht="15.75" customHeight="1" thickBot="1">
      <c r="B959" t="str">
        <f t="shared" si="59"/>
        <v>MRF4517045197</v>
      </c>
      <c r="C959" s="137" t="s">
        <v>226</v>
      </c>
      <c r="D959" s="137" t="s">
        <v>163</v>
      </c>
      <c r="E959" s="138">
        <v>45197</v>
      </c>
      <c r="F959" s="139">
        <v>0</v>
      </c>
      <c r="G959" s="137" t="s">
        <v>223</v>
      </c>
      <c r="H959" s="139">
        <v>109472.3</v>
      </c>
      <c r="I959" s="139">
        <v>109700</v>
      </c>
      <c r="J959" s="139">
        <v>107950</v>
      </c>
      <c r="K959" s="139">
        <v>108296.7</v>
      </c>
      <c r="L959" s="139">
        <v>108296.7</v>
      </c>
      <c r="M959" s="139">
        <v>1234</v>
      </c>
      <c r="N959" s="139">
        <v>13364.66</v>
      </c>
      <c r="O959" s="139">
        <v>33520</v>
      </c>
      <c r="P959" s="140">
        <v>-1740</v>
      </c>
      <c r="Q959" s="138">
        <v>45170</v>
      </c>
      <c r="AR959">
        <f t="shared" si="60"/>
        <v>34480</v>
      </c>
      <c r="AS959">
        <f t="shared" si="61"/>
        <v>-1680</v>
      </c>
      <c r="AT959">
        <f t="shared" si="62"/>
        <v>36160</v>
      </c>
    </row>
    <row r="960" spans="2:46" ht="15.75" customHeight="1" thickBot="1">
      <c r="B960" t="str">
        <f t="shared" si="59"/>
        <v>MRF4517045225</v>
      </c>
      <c r="C960" s="137" t="s">
        <v>226</v>
      </c>
      <c r="D960" s="137" t="s">
        <v>163</v>
      </c>
      <c r="E960" s="138">
        <v>45225</v>
      </c>
      <c r="F960" s="139">
        <v>0</v>
      </c>
      <c r="G960" s="137" t="s">
        <v>223</v>
      </c>
      <c r="H960" s="139">
        <v>109712.2</v>
      </c>
      <c r="I960" s="139">
        <v>109712.2</v>
      </c>
      <c r="J960" s="139">
        <v>108500</v>
      </c>
      <c r="K960" s="139">
        <v>108924</v>
      </c>
      <c r="L960" s="139">
        <v>108924</v>
      </c>
      <c r="M960" s="139">
        <v>28</v>
      </c>
      <c r="N960" s="139">
        <v>304.66000000000003</v>
      </c>
      <c r="O960" s="139">
        <v>940</v>
      </c>
      <c r="P960" s="139">
        <v>40</v>
      </c>
      <c r="Q960" s="138">
        <v>45170</v>
      </c>
      <c r="AR960">
        <f t="shared" si="60"/>
        <v>0</v>
      </c>
      <c r="AS960">
        <f t="shared" si="61"/>
        <v>0</v>
      </c>
      <c r="AT960">
        <f t="shared" si="62"/>
        <v>0</v>
      </c>
    </row>
    <row r="961" spans="2:46" ht="15.75" customHeight="1" thickBot="1">
      <c r="B961" t="str">
        <f t="shared" si="59"/>
        <v>MRF4517045260</v>
      </c>
      <c r="C961" s="137" t="s">
        <v>226</v>
      </c>
      <c r="D961" s="137" t="s">
        <v>163</v>
      </c>
      <c r="E961" s="138">
        <v>45260</v>
      </c>
      <c r="F961" s="139">
        <v>0</v>
      </c>
      <c r="G961" s="137" t="s">
        <v>223</v>
      </c>
      <c r="H961" s="139">
        <v>109192.1</v>
      </c>
      <c r="I961" s="139">
        <v>109192.1</v>
      </c>
      <c r="J961" s="139">
        <v>109105.5</v>
      </c>
      <c r="K961" s="139">
        <v>109105.5</v>
      </c>
      <c r="L961" s="139">
        <v>109105.5</v>
      </c>
      <c r="M961" s="139">
        <v>3</v>
      </c>
      <c r="N961" s="139">
        <v>32.74</v>
      </c>
      <c r="O961" s="141">
        <v>20</v>
      </c>
      <c r="P961" s="139">
        <v>20</v>
      </c>
      <c r="Q961" s="138">
        <v>45170</v>
      </c>
      <c r="AR961" s="76">
        <f t="shared" si="60"/>
        <v>0</v>
      </c>
      <c r="AS961">
        <f t="shared" si="61"/>
        <v>0</v>
      </c>
      <c r="AT961" s="76">
        <f t="shared" si="62"/>
        <v>0</v>
      </c>
    </row>
    <row r="962" spans="2:46" ht="15.75" customHeight="1" thickBot="1">
      <c r="B962" t="str">
        <f t="shared" ref="B962:B1025" si="63">D962&amp;Q962&amp;E962</f>
        <v>MUTHOOTFIN4517045197</v>
      </c>
      <c r="C962" s="137" t="s">
        <v>226</v>
      </c>
      <c r="D962" s="137" t="s">
        <v>164</v>
      </c>
      <c r="E962" s="138">
        <v>45197</v>
      </c>
      <c r="F962" s="139">
        <v>0</v>
      </c>
      <c r="G962" s="137" t="s">
        <v>223</v>
      </c>
      <c r="H962" s="139">
        <v>1235.4000000000001</v>
      </c>
      <c r="I962" s="139">
        <v>1256.75</v>
      </c>
      <c r="J962" s="139">
        <v>1235.4000000000001</v>
      </c>
      <c r="K962" s="139">
        <v>1249.2</v>
      </c>
      <c r="L962" s="139">
        <v>1249.2</v>
      </c>
      <c r="M962" s="139">
        <v>1404</v>
      </c>
      <c r="N962" s="139">
        <v>9638.35</v>
      </c>
      <c r="O962" s="139">
        <v>6361850</v>
      </c>
      <c r="P962" s="140">
        <v>101200</v>
      </c>
      <c r="Q962" s="138">
        <v>45170</v>
      </c>
      <c r="AR962">
        <f t="shared" ref="AR962:AR1025" si="64">IF($AU$2&lt;&gt;5,NA(),IF(D962=D961,0,IF(AND(D964=D962,D963=D962),O962+O963+O964,IF(D963=D962,O963+O962,O962))))</f>
        <v>6421250</v>
      </c>
      <c r="AS962">
        <f t="shared" ref="AS962:AS1025" si="65">IF($AU$2&lt;&gt;5,NA(),IF(D962=D961,0,IF(AND(D964=D962,D963=D962),P962+P963+P964,IF(D963=D962,P963+P962,P962))))</f>
        <v>109450</v>
      </c>
      <c r="AT962">
        <f t="shared" ref="AT962:AT1025" si="66">AR962-AS962</f>
        <v>6311800</v>
      </c>
    </row>
    <row r="963" spans="2:46" ht="15.75" customHeight="1" thickBot="1">
      <c r="B963" t="str">
        <f t="shared" si="63"/>
        <v>MUTHOOTFIN4517045225</v>
      </c>
      <c r="C963" s="137" t="s">
        <v>226</v>
      </c>
      <c r="D963" s="137" t="s">
        <v>164</v>
      </c>
      <c r="E963" s="138">
        <v>45225</v>
      </c>
      <c r="F963" s="139">
        <v>0</v>
      </c>
      <c r="G963" s="137" t="s">
        <v>223</v>
      </c>
      <c r="H963" s="139">
        <v>1237.3499999999999</v>
      </c>
      <c r="I963" s="139">
        <v>1245.55</v>
      </c>
      <c r="J963" s="139">
        <v>1232.3499999999999</v>
      </c>
      <c r="K963" s="139">
        <v>1238.95</v>
      </c>
      <c r="L963" s="139">
        <v>1238.95</v>
      </c>
      <c r="M963" s="139">
        <v>48</v>
      </c>
      <c r="N963" s="139">
        <v>326.87</v>
      </c>
      <c r="O963" s="139">
        <v>59400</v>
      </c>
      <c r="P963" s="140">
        <v>8250</v>
      </c>
      <c r="Q963" s="138">
        <v>45170</v>
      </c>
      <c r="AR963">
        <f t="shared" si="64"/>
        <v>0</v>
      </c>
      <c r="AS963">
        <f t="shared" si="65"/>
        <v>0</v>
      </c>
      <c r="AT963">
        <f t="shared" si="66"/>
        <v>0</v>
      </c>
    </row>
    <row r="964" spans="2:46" ht="15.75" customHeight="1" thickBot="1">
      <c r="B964" t="str">
        <f t="shared" si="63"/>
        <v>MUTHOOTFIN4517045260</v>
      </c>
      <c r="C964" s="137" t="s">
        <v>226</v>
      </c>
      <c r="D964" s="137" t="s">
        <v>164</v>
      </c>
      <c r="E964" s="138">
        <v>45260</v>
      </c>
      <c r="F964" s="139">
        <v>0</v>
      </c>
      <c r="G964" s="137" t="s">
        <v>223</v>
      </c>
      <c r="H964" s="139">
        <v>0</v>
      </c>
      <c r="I964" s="139">
        <v>0</v>
      </c>
      <c r="J964" s="139">
        <v>0</v>
      </c>
      <c r="K964" s="139">
        <v>1283.0999999999999</v>
      </c>
      <c r="L964" s="139">
        <v>1283.75</v>
      </c>
      <c r="M964" s="139">
        <v>0</v>
      </c>
      <c r="N964" s="139">
        <v>0</v>
      </c>
      <c r="O964" s="139">
        <v>0</v>
      </c>
      <c r="P964" s="139">
        <v>0</v>
      </c>
      <c r="Q964" s="138">
        <v>45170</v>
      </c>
      <c r="AR964">
        <f t="shared" si="64"/>
        <v>0</v>
      </c>
      <c r="AS964">
        <f t="shared" si="65"/>
        <v>0</v>
      </c>
      <c r="AT964">
        <f t="shared" si="66"/>
        <v>0</v>
      </c>
    </row>
    <row r="965" spans="2:46" ht="15.75" customHeight="1" thickBot="1">
      <c r="B965" t="str">
        <f t="shared" si="63"/>
        <v>NATIONALUM4517045197</v>
      </c>
      <c r="C965" s="137" t="s">
        <v>226</v>
      </c>
      <c r="D965" s="137" t="s">
        <v>165</v>
      </c>
      <c r="E965" s="138">
        <v>45197</v>
      </c>
      <c r="F965" s="139">
        <v>0</v>
      </c>
      <c r="G965" s="137" t="s">
        <v>223</v>
      </c>
      <c r="H965" s="139">
        <v>94.2</v>
      </c>
      <c r="I965" s="139">
        <v>98.4</v>
      </c>
      <c r="J965" s="139">
        <v>94.1</v>
      </c>
      <c r="K965" s="139">
        <v>98.1</v>
      </c>
      <c r="L965" s="139">
        <v>98.1</v>
      </c>
      <c r="M965" s="139">
        <v>3926</v>
      </c>
      <c r="N965" s="139">
        <v>28564.61</v>
      </c>
      <c r="O965" s="139">
        <v>49687500</v>
      </c>
      <c r="P965" s="140">
        <v>2407500</v>
      </c>
      <c r="Q965" s="138">
        <v>45170</v>
      </c>
      <c r="AR965">
        <f t="shared" si="64"/>
        <v>51960000</v>
      </c>
      <c r="AS965">
        <f t="shared" si="65"/>
        <v>2977500</v>
      </c>
      <c r="AT965">
        <f t="shared" si="66"/>
        <v>48982500</v>
      </c>
    </row>
    <row r="966" spans="2:46" ht="15.75" customHeight="1" thickBot="1">
      <c r="B966" t="str">
        <f t="shared" si="63"/>
        <v>NATIONALUM4517045225</v>
      </c>
      <c r="C966" s="137" t="s">
        <v>226</v>
      </c>
      <c r="D966" s="137" t="s">
        <v>165</v>
      </c>
      <c r="E966" s="138">
        <v>45225</v>
      </c>
      <c r="F966" s="139">
        <v>0</v>
      </c>
      <c r="G966" s="137" t="s">
        <v>223</v>
      </c>
      <c r="H966" s="139">
        <v>95.3</v>
      </c>
      <c r="I966" s="139">
        <v>99</v>
      </c>
      <c r="J966" s="139">
        <v>95.3</v>
      </c>
      <c r="K966" s="139">
        <v>98.75</v>
      </c>
      <c r="L966" s="139">
        <v>98.75</v>
      </c>
      <c r="M966" s="139">
        <v>222</v>
      </c>
      <c r="N966" s="139">
        <v>1624.59</v>
      </c>
      <c r="O966" s="139">
        <v>2025000</v>
      </c>
      <c r="P966" s="140">
        <v>322500</v>
      </c>
      <c r="Q966" s="138">
        <v>45170</v>
      </c>
      <c r="AR966">
        <f t="shared" si="64"/>
        <v>0</v>
      </c>
      <c r="AS966">
        <f t="shared" si="65"/>
        <v>0</v>
      </c>
      <c r="AT966">
        <f t="shared" si="66"/>
        <v>0</v>
      </c>
    </row>
    <row r="967" spans="2:46" ht="15.75" customHeight="1" thickBot="1">
      <c r="B967" t="str">
        <f t="shared" si="63"/>
        <v>NATIONALUM4517045260</v>
      </c>
      <c r="C967" s="137" t="s">
        <v>226</v>
      </c>
      <c r="D967" s="137" t="s">
        <v>165</v>
      </c>
      <c r="E967" s="138">
        <v>45260</v>
      </c>
      <c r="F967" s="139">
        <v>0</v>
      </c>
      <c r="G967" s="137" t="s">
        <v>223</v>
      </c>
      <c r="H967" s="139">
        <v>97.95</v>
      </c>
      <c r="I967" s="139">
        <v>99.5</v>
      </c>
      <c r="J967" s="139">
        <v>97.55</v>
      </c>
      <c r="K967" s="139">
        <v>99.5</v>
      </c>
      <c r="L967" s="139">
        <v>99.5</v>
      </c>
      <c r="M967" s="139">
        <v>42</v>
      </c>
      <c r="N967" s="139">
        <v>308.87</v>
      </c>
      <c r="O967" s="139">
        <v>247500</v>
      </c>
      <c r="P967" s="140">
        <v>247500</v>
      </c>
      <c r="Q967" s="138">
        <v>45170</v>
      </c>
      <c r="AR967">
        <f t="shared" si="64"/>
        <v>0</v>
      </c>
      <c r="AS967">
        <f t="shared" si="65"/>
        <v>0</v>
      </c>
      <c r="AT967">
        <f t="shared" si="66"/>
        <v>0</v>
      </c>
    </row>
    <row r="968" spans="2:46" ht="15.75" customHeight="1" thickBot="1">
      <c r="B968" t="str">
        <f t="shared" si="63"/>
        <v>NAUKRI4517045197</v>
      </c>
      <c r="C968" s="137" t="s">
        <v>226</v>
      </c>
      <c r="D968" s="137" t="s">
        <v>166</v>
      </c>
      <c r="E968" s="138">
        <v>45197</v>
      </c>
      <c r="F968" s="139">
        <v>0</v>
      </c>
      <c r="G968" s="137" t="s">
        <v>223</v>
      </c>
      <c r="H968" s="139">
        <v>4350.05</v>
      </c>
      <c r="I968" s="139">
        <v>4426.75</v>
      </c>
      <c r="J968" s="139">
        <v>4338.55</v>
      </c>
      <c r="K968" s="139">
        <v>4401.95</v>
      </c>
      <c r="L968" s="139">
        <v>4401.95</v>
      </c>
      <c r="M968" s="139">
        <v>1850</v>
      </c>
      <c r="N968" s="139">
        <v>12165.31</v>
      </c>
      <c r="O968" s="139">
        <v>1566900</v>
      </c>
      <c r="P968" s="140">
        <v>50100</v>
      </c>
      <c r="Q968" s="138">
        <v>45170</v>
      </c>
      <c r="AR968">
        <f t="shared" si="64"/>
        <v>1581150</v>
      </c>
      <c r="AS968">
        <f t="shared" si="65"/>
        <v>52500</v>
      </c>
      <c r="AT968">
        <f t="shared" si="66"/>
        <v>1528650</v>
      </c>
    </row>
    <row r="969" spans="2:46" ht="15.75" customHeight="1" thickBot="1">
      <c r="B969" t="str">
        <f t="shared" si="63"/>
        <v>NAUKRI4517045225</v>
      </c>
      <c r="C969" s="137" t="s">
        <v>226</v>
      </c>
      <c r="D969" s="137" t="s">
        <v>166</v>
      </c>
      <c r="E969" s="138">
        <v>45225</v>
      </c>
      <c r="F969" s="139">
        <v>0</v>
      </c>
      <c r="G969" s="137" t="s">
        <v>223</v>
      </c>
      <c r="H969" s="139">
        <v>4380.05</v>
      </c>
      <c r="I969" s="139">
        <v>4447.6499999999996</v>
      </c>
      <c r="J969" s="139">
        <v>4371.55</v>
      </c>
      <c r="K969" s="139">
        <v>4429.55</v>
      </c>
      <c r="L969" s="139">
        <v>4429.55</v>
      </c>
      <c r="M969" s="139">
        <v>58</v>
      </c>
      <c r="N969" s="139">
        <v>384.21</v>
      </c>
      <c r="O969" s="139">
        <v>13800</v>
      </c>
      <c r="P969" s="140">
        <v>1950</v>
      </c>
      <c r="Q969" s="138">
        <v>45170</v>
      </c>
      <c r="AR969">
        <f t="shared" si="64"/>
        <v>0</v>
      </c>
      <c r="AS969">
        <f t="shared" si="65"/>
        <v>0</v>
      </c>
      <c r="AT969">
        <f t="shared" si="66"/>
        <v>0</v>
      </c>
    </row>
    <row r="970" spans="2:46" ht="15.75" customHeight="1" thickBot="1">
      <c r="B970" t="str">
        <f t="shared" si="63"/>
        <v>NAUKRI4517045260</v>
      </c>
      <c r="C970" s="137" t="s">
        <v>226</v>
      </c>
      <c r="D970" s="137" t="s">
        <v>166</v>
      </c>
      <c r="E970" s="138">
        <v>45260</v>
      </c>
      <c r="F970" s="139">
        <v>0</v>
      </c>
      <c r="G970" s="137" t="s">
        <v>223</v>
      </c>
      <c r="H970" s="139">
        <v>4420</v>
      </c>
      <c r="I970" s="139">
        <v>4454.3999999999996</v>
      </c>
      <c r="J970" s="139">
        <v>4420</v>
      </c>
      <c r="K970" s="139">
        <v>4450</v>
      </c>
      <c r="L970" s="139">
        <v>4450.3</v>
      </c>
      <c r="M970" s="139">
        <v>3</v>
      </c>
      <c r="N970" s="139">
        <v>19.98</v>
      </c>
      <c r="O970" s="139">
        <v>450</v>
      </c>
      <c r="P970" s="139">
        <v>450</v>
      </c>
      <c r="Q970" s="138">
        <v>45170</v>
      </c>
      <c r="AR970">
        <f t="shared" si="64"/>
        <v>0</v>
      </c>
      <c r="AS970">
        <f t="shared" si="65"/>
        <v>0</v>
      </c>
      <c r="AT970">
        <f t="shared" si="66"/>
        <v>0</v>
      </c>
    </row>
    <row r="971" spans="2:46" ht="15.75" customHeight="1" thickBot="1">
      <c r="B971" t="str">
        <f t="shared" si="63"/>
        <v>NAVINFLUOR4517045197</v>
      </c>
      <c r="C971" s="137" t="s">
        <v>226</v>
      </c>
      <c r="D971" s="137" t="s">
        <v>167</v>
      </c>
      <c r="E971" s="138">
        <v>45197</v>
      </c>
      <c r="F971" s="139">
        <v>0</v>
      </c>
      <c r="G971" s="137" t="s">
        <v>223</v>
      </c>
      <c r="H971" s="139">
        <v>4607.45</v>
      </c>
      <c r="I971" s="139">
        <v>4616</v>
      </c>
      <c r="J971" s="139">
        <v>4542.3</v>
      </c>
      <c r="K971" s="139">
        <v>4609</v>
      </c>
      <c r="L971" s="139">
        <v>4609</v>
      </c>
      <c r="M971" s="139">
        <v>928</v>
      </c>
      <c r="N971" s="139">
        <v>6379.31</v>
      </c>
      <c r="O971" s="139">
        <v>687000</v>
      </c>
      <c r="P971" s="140">
        <v>-1650</v>
      </c>
      <c r="Q971" s="138">
        <v>45170</v>
      </c>
      <c r="AR971">
        <f t="shared" si="64"/>
        <v>693750</v>
      </c>
      <c r="AS971">
        <f t="shared" si="65"/>
        <v>-300</v>
      </c>
      <c r="AT971">
        <f t="shared" si="66"/>
        <v>694050</v>
      </c>
    </row>
    <row r="972" spans="2:46" ht="15.75" customHeight="1" thickBot="1">
      <c r="B972" t="str">
        <f t="shared" si="63"/>
        <v>NAVINFLUOR4517045225</v>
      </c>
      <c r="C972" s="137" t="s">
        <v>226</v>
      </c>
      <c r="D972" s="137" t="s">
        <v>167</v>
      </c>
      <c r="E972" s="138">
        <v>45225</v>
      </c>
      <c r="F972" s="139">
        <v>0</v>
      </c>
      <c r="G972" s="137" t="s">
        <v>223</v>
      </c>
      <c r="H972" s="139">
        <v>4590.2</v>
      </c>
      <c r="I972" s="139">
        <v>4620.6499999999996</v>
      </c>
      <c r="J972" s="139">
        <v>4554</v>
      </c>
      <c r="K972" s="139">
        <v>4618.6000000000004</v>
      </c>
      <c r="L972" s="139">
        <v>4618.6000000000004</v>
      </c>
      <c r="M972" s="139">
        <v>23</v>
      </c>
      <c r="N972" s="139">
        <v>158.41</v>
      </c>
      <c r="O972" s="139">
        <v>6750</v>
      </c>
      <c r="P972" s="140">
        <v>1350</v>
      </c>
      <c r="Q972" s="138">
        <v>45170</v>
      </c>
      <c r="AR972">
        <f t="shared" si="64"/>
        <v>0</v>
      </c>
      <c r="AS972">
        <f t="shared" si="65"/>
        <v>0</v>
      </c>
      <c r="AT972">
        <f t="shared" si="66"/>
        <v>0</v>
      </c>
    </row>
    <row r="973" spans="2:46" ht="15.75" customHeight="1" thickBot="1">
      <c r="B973" t="str">
        <f t="shared" si="63"/>
        <v>NAVINFLUOR4517045260</v>
      </c>
      <c r="C973" s="137" t="s">
        <v>226</v>
      </c>
      <c r="D973" s="137" t="s">
        <v>167</v>
      </c>
      <c r="E973" s="138">
        <v>45260</v>
      </c>
      <c r="F973" s="139">
        <v>0</v>
      </c>
      <c r="G973" s="137" t="s">
        <v>223</v>
      </c>
      <c r="H973" s="139">
        <v>0</v>
      </c>
      <c r="I973" s="139">
        <v>0</v>
      </c>
      <c r="J973" s="139">
        <v>0</v>
      </c>
      <c r="K973" s="139">
        <v>4687.95</v>
      </c>
      <c r="L973" s="139">
        <v>4681.1000000000004</v>
      </c>
      <c r="M973" s="139">
        <v>0</v>
      </c>
      <c r="N973" s="139">
        <v>0</v>
      </c>
      <c r="O973" s="139">
        <v>0</v>
      </c>
      <c r="P973" s="139">
        <v>0</v>
      </c>
      <c r="Q973" s="138">
        <v>45170</v>
      </c>
      <c r="AR973">
        <f t="shared" si="64"/>
        <v>0</v>
      </c>
      <c r="AS973">
        <f t="shared" si="65"/>
        <v>0</v>
      </c>
      <c r="AT973">
        <f t="shared" si="66"/>
        <v>0</v>
      </c>
    </row>
    <row r="974" spans="2:46" ht="15.75" customHeight="1" thickBot="1">
      <c r="B974" t="str">
        <f t="shared" si="63"/>
        <v>NESTLEIND4517045197</v>
      </c>
      <c r="C974" s="137" t="s">
        <v>226</v>
      </c>
      <c r="D974" s="137" t="s">
        <v>44</v>
      </c>
      <c r="E974" s="138">
        <v>45197</v>
      </c>
      <c r="F974" s="139">
        <v>0</v>
      </c>
      <c r="G974" s="137" t="s">
        <v>223</v>
      </c>
      <c r="H974" s="139">
        <v>22170.25</v>
      </c>
      <c r="I974" s="139">
        <v>22219.7</v>
      </c>
      <c r="J974" s="139">
        <v>21910</v>
      </c>
      <c r="K974" s="139">
        <v>21968.799999999999</v>
      </c>
      <c r="L974" s="139">
        <v>21968.799999999999</v>
      </c>
      <c r="M974" s="139">
        <v>1282</v>
      </c>
      <c r="N974" s="139">
        <v>11288.74</v>
      </c>
      <c r="O974" s="139">
        <v>327720</v>
      </c>
      <c r="P974" s="140">
        <v>8000</v>
      </c>
      <c r="Q974" s="138">
        <v>45170</v>
      </c>
      <c r="AR974">
        <f t="shared" si="64"/>
        <v>328800</v>
      </c>
      <c r="AS974">
        <f t="shared" si="65"/>
        <v>8520</v>
      </c>
      <c r="AT974">
        <f t="shared" si="66"/>
        <v>320280</v>
      </c>
    </row>
    <row r="975" spans="2:46" ht="15.75" customHeight="1" thickBot="1">
      <c r="B975" t="str">
        <f t="shared" si="63"/>
        <v>NESTLEIND4517045225</v>
      </c>
      <c r="C975" s="137" t="s">
        <v>226</v>
      </c>
      <c r="D975" s="137" t="s">
        <v>44</v>
      </c>
      <c r="E975" s="138">
        <v>45225</v>
      </c>
      <c r="F975" s="139">
        <v>0</v>
      </c>
      <c r="G975" s="137" t="s">
        <v>223</v>
      </c>
      <c r="H975" s="139">
        <v>22101.1</v>
      </c>
      <c r="I975" s="139">
        <v>22123</v>
      </c>
      <c r="J975" s="139">
        <v>22061.95</v>
      </c>
      <c r="K975" s="139">
        <v>22123</v>
      </c>
      <c r="L975" s="139">
        <v>22123</v>
      </c>
      <c r="M975" s="139">
        <v>19</v>
      </c>
      <c r="N975" s="139">
        <v>167.83</v>
      </c>
      <c r="O975" s="139">
        <v>1080</v>
      </c>
      <c r="P975" s="139">
        <v>520</v>
      </c>
      <c r="Q975" s="138">
        <v>45170</v>
      </c>
      <c r="AR975">
        <f t="shared" si="64"/>
        <v>0</v>
      </c>
      <c r="AS975">
        <f t="shared" si="65"/>
        <v>0</v>
      </c>
      <c r="AT975">
        <f t="shared" si="66"/>
        <v>0</v>
      </c>
    </row>
    <row r="976" spans="2:46" ht="15.75" customHeight="1" thickBot="1">
      <c r="B976" t="str">
        <f t="shared" si="63"/>
        <v>NESTLEIND4517045260</v>
      </c>
      <c r="C976" s="137" t="s">
        <v>226</v>
      </c>
      <c r="D976" s="137" t="s">
        <v>44</v>
      </c>
      <c r="E976" s="138">
        <v>45260</v>
      </c>
      <c r="F976" s="139">
        <v>0</v>
      </c>
      <c r="G976" s="137" t="s">
        <v>223</v>
      </c>
      <c r="H976" s="139">
        <v>0</v>
      </c>
      <c r="I976" s="139">
        <v>0</v>
      </c>
      <c r="J976" s="139">
        <v>0</v>
      </c>
      <c r="K976" s="139">
        <v>22383</v>
      </c>
      <c r="L976" s="139">
        <v>22306.25</v>
      </c>
      <c r="M976" s="139">
        <v>0</v>
      </c>
      <c r="N976" s="139">
        <v>0</v>
      </c>
      <c r="O976" s="139">
        <v>0</v>
      </c>
      <c r="P976" s="139">
        <v>0</v>
      </c>
      <c r="Q976" s="138">
        <v>45170</v>
      </c>
      <c r="AR976">
        <f t="shared" si="64"/>
        <v>0</v>
      </c>
      <c r="AS976">
        <f t="shared" si="65"/>
        <v>0</v>
      </c>
      <c r="AT976">
        <f t="shared" si="66"/>
        <v>0</v>
      </c>
    </row>
    <row r="977" spans="2:46" ht="15.75" customHeight="1" thickBot="1">
      <c r="B977" t="str">
        <f t="shared" si="63"/>
        <v>NMDC4517045197</v>
      </c>
      <c r="C977" s="137" t="s">
        <v>226</v>
      </c>
      <c r="D977" s="137" t="s">
        <v>168</v>
      </c>
      <c r="E977" s="138">
        <v>45197</v>
      </c>
      <c r="F977" s="139">
        <v>0</v>
      </c>
      <c r="G977" s="137" t="s">
        <v>223</v>
      </c>
      <c r="H977" s="139">
        <v>123.55</v>
      </c>
      <c r="I977" s="139">
        <v>131.9</v>
      </c>
      <c r="J977" s="139">
        <v>123.45</v>
      </c>
      <c r="K977" s="139">
        <v>131.5</v>
      </c>
      <c r="L977" s="139">
        <v>131.5</v>
      </c>
      <c r="M977" s="139">
        <v>13527</v>
      </c>
      <c r="N977" s="139">
        <v>78108.820000000007</v>
      </c>
      <c r="O977" s="141">
        <v>104000000</v>
      </c>
      <c r="P977" s="140">
        <v>13941000</v>
      </c>
      <c r="Q977" s="138">
        <v>45170</v>
      </c>
      <c r="AR977">
        <f t="shared" si="64"/>
        <v>106025000</v>
      </c>
      <c r="AS977">
        <f t="shared" si="65"/>
        <v>14058000</v>
      </c>
      <c r="AT977">
        <f t="shared" si="66"/>
        <v>91967000</v>
      </c>
    </row>
    <row r="978" spans="2:46" ht="15.75" customHeight="1" thickBot="1">
      <c r="B978" t="str">
        <f t="shared" si="63"/>
        <v>NMDC4517045225</v>
      </c>
      <c r="C978" s="137" t="s">
        <v>226</v>
      </c>
      <c r="D978" s="137" t="s">
        <v>168</v>
      </c>
      <c r="E978" s="138">
        <v>45225</v>
      </c>
      <c r="F978" s="139">
        <v>0</v>
      </c>
      <c r="G978" s="137" t="s">
        <v>223</v>
      </c>
      <c r="H978" s="139">
        <v>124.35</v>
      </c>
      <c r="I978" s="139">
        <v>132.80000000000001</v>
      </c>
      <c r="J978" s="139">
        <v>124.35</v>
      </c>
      <c r="K978" s="139">
        <v>132.4</v>
      </c>
      <c r="L978" s="139">
        <v>132.4</v>
      </c>
      <c r="M978" s="139">
        <v>379</v>
      </c>
      <c r="N978" s="139">
        <v>2197.2600000000002</v>
      </c>
      <c r="O978" s="141">
        <v>1980000</v>
      </c>
      <c r="P978" s="140">
        <v>72000</v>
      </c>
      <c r="Q978" s="138">
        <v>45170</v>
      </c>
      <c r="AR978">
        <f t="shared" si="64"/>
        <v>0</v>
      </c>
      <c r="AS978">
        <f t="shared" si="65"/>
        <v>0</v>
      </c>
      <c r="AT978">
        <f t="shared" si="66"/>
        <v>0</v>
      </c>
    </row>
    <row r="979" spans="2:46" ht="15.75" customHeight="1" thickBot="1">
      <c r="B979" t="str">
        <f t="shared" si="63"/>
        <v>NMDC4517045260</v>
      </c>
      <c r="C979" s="137" t="s">
        <v>226</v>
      </c>
      <c r="D979" s="137" t="s">
        <v>168</v>
      </c>
      <c r="E979" s="138">
        <v>45260</v>
      </c>
      <c r="F979" s="139">
        <v>0</v>
      </c>
      <c r="G979" s="137" t="s">
        <v>223</v>
      </c>
      <c r="H979" s="139">
        <v>127</v>
      </c>
      <c r="I979" s="139">
        <v>133.25</v>
      </c>
      <c r="J979" s="139">
        <v>127</v>
      </c>
      <c r="K979" s="139">
        <v>133.1</v>
      </c>
      <c r="L979" s="139">
        <v>133.1</v>
      </c>
      <c r="M979" s="139">
        <v>31</v>
      </c>
      <c r="N979" s="139">
        <v>181.86</v>
      </c>
      <c r="O979" s="139">
        <v>45000</v>
      </c>
      <c r="P979" s="140">
        <v>45000</v>
      </c>
      <c r="Q979" s="138">
        <v>45170</v>
      </c>
      <c r="AR979">
        <f t="shared" si="64"/>
        <v>0</v>
      </c>
      <c r="AS979">
        <f t="shared" si="65"/>
        <v>0</v>
      </c>
      <c r="AT979">
        <f t="shared" si="66"/>
        <v>0</v>
      </c>
    </row>
    <row r="980" spans="2:46" ht="15.75" customHeight="1" thickBot="1">
      <c r="B980" t="str">
        <f t="shared" si="63"/>
        <v>NTPC4517045197</v>
      </c>
      <c r="C980" s="137" t="s">
        <v>226</v>
      </c>
      <c r="D980" s="137" t="s">
        <v>41</v>
      </c>
      <c r="E980" s="138">
        <v>45197</v>
      </c>
      <c r="F980" s="139">
        <v>0</v>
      </c>
      <c r="G980" s="137" t="s">
        <v>223</v>
      </c>
      <c r="H980" s="139">
        <v>219.1</v>
      </c>
      <c r="I980" s="139">
        <v>232.75</v>
      </c>
      <c r="J980" s="139">
        <v>217.65</v>
      </c>
      <c r="K980" s="139">
        <v>232.25</v>
      </c>
      <c r="L980" s="139">
        <v>232.25</v>
      </c>
      <c r="M980" s="139">
        <v>13686</v>
      </c>
      <c r="N980" s="139">
        <v>93537.09</v>
      </c>
      <c r="O980" s="139">
        <v>66432000</v>
      </c>
      <c r="P980" s="140">
        <v>6021000</v>
      </c>
      <c r="Q980" s="138">
        <v>45170</v>
      </c>
      <c r="AR980">
        <f t="shared" si="64"/>
        <v>67275000</v>
      </c>
      <c r="AS980">
        <f t="shared" si="65"/>
        <v>6408000</v>
      </c>
      <c r="AT980">
        <f t="shared" si="66"/>
        <v>60867000</v>
      </c>
    </row>
    <row r="981" spans="2:46" ht="15.75" customHeight="1" thickBot="1">
      <c r="B981" t="str">
        <f t="shared" si="63"/>
        <v>NTPC4517045225</v>
      </c>
      <c r="C981" s="137" t="s">
        <v>226</v>
      </c>
      <c r="D981" s="137" t="s">
        <v>41</v>
      </c>
      <c r="E981" s="138">
        <v>45225</v>
      </c>
      <c r="F981" s="139">
        <v>0</v>
      </c>
      <c r="G981" s="137" t="s">
        <v>223</v>
      </c>
      <c r="H981" s="139">
        <v>220.45</v>
      </c>
      <c r="I981" s="139">
        <v>234.05</v>
      </c>
      <c r="J981" s="139">
        <v>219.5</v>
      </c>
      <c r="K981" s="139">
        <v>233.75</v>
      </c>
      <c r="L981" s="139">
        <v>233.75</v>
      </c>
      <c r="M981" s="139">
        <v>366</v>
      </c>
      <c r="N981" s="139">
        <v>2527.14</v>
      </c>
      <c r="O981" s="139">
        <v>810000</v>
      </c>
      <c r="P981" s="140">
        <v>354000</v>
      </c>
      <c r="Q981" s="138">
        <v>45170</v>
      </c>
      <c r="AR981">
        <f t="shared" si="64"/>
        <v>0</v>
      </c>
      <c r="AS981">
        <f t="shared" si="65"/>
        <v>0</v>
      </c>
      <c r="AT981">
        <f t="shared" si="66"/>
        <v>0</v>
      </c>
    </row>
    <row r="982" spans="2:46" ht="15.75" customHeight="1" thickBot="1">
      <c r="B982" t="str">
        <f t="shared" si="63"/>
        <v>NTPC4517045260</v>
      </c>
      <c r="C982" s="137" t="s">
        <v>226</v>
      </c>
      <c r="D982" s="137" t="s">
        <v>41</v>
      </c>
      <c r="E982" s="138">
        <v>45260</v>
      </c>
      <c r="F982" s="139">
        <v>0</v>
      </c>
      <c r="G982" s="137" t="s">
        <v>223</v>
      </c>
      <c r="H982" s="139">
        <v>230</v>
      </c>
      <c r="I982" s="139">
        <v>235.2</v>
      </c>
      <c r="J982" s="139">
        <v>230</v>
      </c>
      <c r="K982" s="139">
        <v>235.2</v>
      </c>
      <c r="L982" s="139">
        <v>235.2</v>
      </c>
      <c r="M982" s="139">
        <v>16</v>
      </c>
      <c r="N982" s="139">
        <v>112.31</v>
      </c>
      <c r="O982" s="139">
        <v>33000</v>
      </c>
      <c r="P982" s="140">
        <v>33000</v>
      </c>
      <c r="Q982" s="138">
        <v>45170</v>
      </c>
      <c r="AR982">
        <f t="shared" si="64"/>
        <v>0</v>
      </c>
      <c r="AS982">
        <f t="shared" si="65"/>
        <v>0</v>
      </c>
      <c r="AT982">
        <f t="shared" si="66"/>
        <v>0</v>
      </c>
    </row>
    <row r="983" spans="2:46" ht="15.75" customHeight="1" thickBot="1">
      <c r="B983" t="str">
        <f t="shared" si="63"/>
        <v>OBEROIRLTY4517045197</v>
      </c>
      <c r="C983" s="137" t="s">
        <v>226</v>
      </c>
      <c r="D983" s="137" t="s">
        <v>169</v>
      </c>
      <c r="E983" s="138">
        <v>45197</v>
      </c>
      <c r="F983" s="139">
        <v>0</v>
      </c>
      <c r="G983" s="137" t="s">
        <v>223</v>
      </c>
      <c r="H983" s="139">
        <v>1129.5</v>
      </c>
      <c r="I983" s="139">
        <v>1146.0999999999999</v>
      </c>
      <c r="J983" s="139">
        <v>1122.2</v>
      </c>
      <c r="K983" s="139">
        <v>1135.05</v>
      </c>
      <c r="L983" s="139">
        <v>1135.05</v>
      </c>
      <c r="M983" s="139">
        <v>1857</v>
      </c>
      <c r="N983" s="139">
        <v>14754.4</v>
      </c>
      <c r="O983" s="139">
        <v>6602400</v>
      </c>
      <c r="P983" s="140">
        <v>273700</v>
      </c>
      <c r="Q983" s="138">
        <v>45170</v>
      </c>
      <c r="AR983">
        <f t="shared" si="64"/>
        <v>6626200</v>
      </c>
      <c r="AS983">
        <f t="shared" si="65"/>
        <v>279300</v>
      </c>
      <c r="AT983">
        <f t="shared" si="66"/>
        <v>6346900</v>
      </c>
    </row>
    <row r="984" spans="2:46" ht="15.75" customHeight="1" thickBot="1">
      <c r="B984" t="str">
        <f t="shared" si="63"/>
        <v>OBEROIRLTY4517045225</v>
      </c>
      <c r="C984" s="137" t="s">
        <v>226</v>
      </c>
      <c r="D984" s="137" t="s">
        <v>169</v>
      </c>
      <c r="E984" s="138">
        <v>45225</v>
      </c>
      <c r="F984" s="139">
        <v>0</v>
      </c>
      <c r="G984" s="137" t="s">
        <v>223</v>
      </c>
      <c r="H984" s="139">
        <v>1142</v>
      </c>
      <c r="I984" s="139">
        <v>1149.2</v>
      </c>
      <c r="J984" s="139">
        <v>1132.2</v>
      </c>
      <c r="K984" s="139">
        <v>1140.25</v>
      </c>
      <c r="L984" s="139">
        <v>1140.25</v>
      </c>
      <c r="M984" s="139">
        <v>23</v>
      </c>
      <c r="N984" s="139">
        <v>183.7</v>
      </c>
      <c r="O984" s="139">
        <v>23800</v>
      </c>
      <c r="P984" s="140">
        <v>5600</v>
      </c>
      <c r="Q984" s="138">
        <v>45170</v>
      </c>
      <c r="AR984">
        <f t="shared" si="64"/>
        <v>0</v>
      </c>
      <c r="AS984">
        <f t="shared" si="65"/>
        <v>0</v>
      </c>
      <c r="AT984">
        <f t="shared" si="66"/>
        <v>0</v>
      </c>
    </row>
    <row r="985" spans="2:46" ht="15.75" customHeight="1" thickBot="1">
      <c r="B985" t="str">
        <f t="shared" si="63"/>
        <v>OBEROIRLTY4517045260</v>
      </c>
      <c r="C985" s="137" t="s">
        <v>226</v>
      </c>
      <c r="D985" s="137" t="s">
        <v>169</v>
      </c>
      <c r="E985" s="138">
        <v>45260</v>
      </c>
      <c r="F985" s="139">
        <v>0</v>
      </c>
      <c r="G985" s="137" t="s">
        <v>223</v>
      </c>
      <c r="H985" s="139">
        <v>0</v>
      </c>
      <c r="I985" s="139">
        <v>0</v>
      </c>
      <c r="J985" s="139">
        <v>0</v>
      </c>
      <c r="K985" s="139">
        <v>1141.0999999999999</v>
      </c>
      <c r="L985" s="139">
        <v>1148.05</v>
      </c>
      <c r="M985" s="139">
        <v>0</v>
      </c>
      <c r="N985" s="139">
        <v>0</v>
      </c>
      <c r="O985" s="139">
        <v>0</v>
      </c>
      <c r="P985" s="139">
        <v>0</v>
      </c>
      <c r="Q985" s="138">
        <v>45170</v>
      </c>
      <c r="AR985">
        <f t="shared" si="64"/>
        <v>0</v>
      </c>
      <c r="AS985">
        <f t="shared" si="65"/>
        <v>0</v>
      </c>
      <c r="AT985">
        <f t="shared" si="66"/>
        <v>0</v>
      </c>
    </row>
    <row r="986" spans="2:46" ht="15.75" customHeight="1" thickBot="1">
      <c r="B986" t="str">
        <f t="shared" si="63"/>
        <v>OFSS4517045197</v>
      </c>
      <c r="C986" s="137" t="s">
        <v>226</v>
      </c>
      <c r="D986" s="137" t="s">
        <v>170</v>
      </c>
      <c r="E986" s="138">
        <v>45197</v>
      </c>
      <c r="F986" s="139">
        <v>0</v>
      </c>
      <c r="G986" s="137" t="s">
        <v>223</v>
      </c>
      <c r="H986" s="139">
        <v>4140</v>
      </c>
      <c r="I986" s="139">
        <v>4195.8</v>
      </c>
      <c r="J986" s="139">
        <v>4120</v>
      </c>
      <c r="K986" s="139">
        <v>4165.45</v>
      </c>
      <c r="L986" s="139">
        <v>4165.45</v>
      </c>
      <c r="M986" s="139">
        <v>941</v>
      </c>
      <c r="N986" s="139">
        <v>7846.49</v>
      </c>
      <c r="O986" s="139">
        <v>242600</v>
      </c>
      <c r="P986" s="140">
        <v>32600</v>
      </c>
      <c r="Q986" s="138">
        <v>45170</v>
      </c>
      <c r="AR986">
        <f t="shared" si="64"/>
        <v>247800</v>
      </c>
      <c r="AS986">
        <f t="shared" si="65"/>
        <v>34800</v>
      </c>
      <c r="AT986">
        <f t="shared" si="66"/>
        <v>213000</v>
      </c>
    </row>
    <row r="987" spans="2:46" ht="15.75" customHeight="1" thickBot="1">
      <c r="B987" t="str">
        <f t="shared" si="63"/>
        <v>OFSS4517045225</v>
      </c>
      <c r="C987" s="137" t="s">
        <v>226</v>
      </c>
      <c r="D987" s="137" t="s">
        <v>170</v>
      </c>
      <c r="E987" s="138">
        <v>45225</v>
      </c>
      <c r="F987" s="139">
        <v>0</v>
      </c>
      <c r="G987" s="137" t="s">
        <v>223</v>
      </c>
      <c r="H987" s="139">
        <v>4175</v>
      </c>
      <c r="I987" s="139">
        <v>4212.7</v>
      </c>
      <c r="J987" s="139">
        <v>4175</v>
      </c>
      <c r="K987" s="139">
        <v>4185.1499999999996</v>
      </c>
      <c r="L987" s="139">
        <v>4185.1499999999996</v>
      </c>
      <c r="M987" s="139">
        <v>19</v>
      </c>
      <c r="N987" s="139">
        <v>159.47</v>
      </c>
      <c r="O987" s="139">
        <v>4600</v>
      </c>
      <c r="P987" s="140">
        <v>1600</v>
      </c>
      <c r="Q987" s="138">
        <v>45170</v>
      </c>
      <c r="AR987">
        <f t="shared" si="64"/>
        <v>0</v>
      </c>
      <c r="AS987">
        <f t="shared" si="65"/>
        <v>0</v>
      </c>
      <c r="AT987">
        <f t="shared" si="66"/>
        <v>0</v>
      </c>
    </row>
    <row r="988" spans="2:46" ht="15.75" customHeight="1" thickBot="1">
      <c r="B988" t="str">
        <f t="shared" si="63"/>
        <v>OFSS4517045260</v>
      </c>
      <c r="C988" s="137" t="s">
        <v>226</v>
      </c>
      <c r="D988" s="137" t="s">
        <v>170</v>
      </c>
      <c r="E988" s="138">
        <v>45260</v>
      </c>
      <c r="F988" s="139">
        <v>0</v>
      </c>
      <c r="G988" s="137" t="s">
        <v>223</v>
      </c>
      <c r="H988" s="139">
        <v>4199</v>
      </c>
      <c r="I988" s="139">
        <v>4222</v>
      </c>
      <c r="J988" s="139">
        <v>4199</v>
      </c>
      <c r="K988" s="139">
        <v>4222</v>
      </c>
      <c r="L988" s="139">
        <v>4209.95</v>
      </c>
      <c r="M988" s="139">
        <v>3</v>
      </c>
      <c r="N988" s="139">
        <v>25.26</v>
      </c>
      <c r="O988" s="139">
        <v>600</v>
      </c>
      <c r="P988" s="139">
        <v>600</v>
      </c>
      <c r="Q988" s="138">
        <v>45170</v>
      </c>
      <c r="AR988">
        <f t="shared" si="64"/>
        <v>0</v>
      </c>
      <c r="AS988">
        <f t="shared" si="65"/>
        <v>0</v>
      </c>
      <c r="AT988">
        <f t="shared" si="66"/>
        <v>0</v>
      </c>
    </row>
    <row r="989" spans="2:46" ht="15.75" customHeight="1" thickBot="1">
      <c r="B989" t="str">
        <f t="shared" si="63"/>
        <v>ONGC4517045197</v>
      </c>
      <c r="C989" s="137" t="s">
        <v>226</v>
      </c>
      <c r="D989" s="137" t="s">
        <v>50</v>
      </c>
      <c r="E989" s="138">
        <v>45197</v>
      </c>
      <c r="F989" s="139">
        <v>0</v>
      </c>
      <c r="G989" s="137" t="s">
        <v>223</v>
      </c>
      <c r="H989" s="139">
        <v>175.75</v>
      </c>
      <c r="I989" s="139">
        <v>186</v>
      </c>
      <c r="J989" s="139">
        <v>175.05</v>
      </c>
      <c r="K989" s="139">
        <v>182.15</v>
      </c>
      <c r="L989" s="139">
        <v>182.15</v>
      </c>
      <c r="M989" s="139">
        <v>8740</v>
      </c>
      <c r="N989" s="139">
        <v>61157.65</v>
      </c>
      <c r="O989" s="139">
        <v>39728150</v>
      </c>
      <c r="P989" s="140">
        <v>5678750</v>
      </c>
      <c r="Q989" s="138">
        <v>45170</v>
      </c>
      <c r="AR989">
        <f t="shared" si="64"/>
        <v>40132400</v>
      </c>
      <c r="AS989">
        <f t="shared" si="65"/>
        <v>5863550</v>
      </c>
      <c r="AT989">
        <f t="shared" si="66"/>
        <v>34268850</v>
      </c>
    </row>
    <row r="990" spans="2:46" ht="15.75" customHeight="1" thickBot="1">
      <c r="B990" t="str">
        <f t="shared" si="63"/>
        <v>ONGC4517045225</v>
      </c>
      <c r="C990" s="137" t="s">
        <v>226</v>
      </c>
      <c r="D990" s="137" t="s">
        <v>50</v>
      </c>
      <c r="E990" s="138">
        <v>45225</v>
      </c>
      <c r="F990" s="139">
        <v>0</v>
      </c>
      <c r="G990" s="137" t="s">
        <v>223</v>
      </c>
      <c r="H990" s="139">
        <v>177.2</v>
      </c>
      <c r="I990" s="139">
        <v>186.95</v>
      </c>
      <c r="J990" s="139">
        <v>177.2</v>
      </c>
      <c r="K990" s="139">
        <v>183.3</v>
      </c>
      <c r="L990" s="139">
        <v>183.3</v>
      </c>
      <c r="M990" s="139">
        <v>198</v>
      </c>
      <c r="N990" s="139">
        <v>1395.69</v>
      </c>
      <c r="O990" s="139">
        <v>388850</v>
      </c>
      <c r="P990" s="140">
        <v>169400</v>
      </c>
      <c r="Q990" s="138">
        <v>45170</v>
      </c>
      <c r="AR990">
        <f t="shared" si="64"/>
        <v>0</v>
      </c>
      <c r="AS990">
        <f t="shared" si="65"/>
        <v>0</v>
      </c>
      <c r="AT990">
        <f t="shared" si="66"/>
        <v>0</v>
      </c>
    </row>
    <row r="991" spans="2:46" ht="15.75" customHeight="1" thickBot="1">
      <c r="B991" t="str">
        <f t="shared" si="63"/>
        <v>ONGC4517045260</v>
      </c>
      <c r="C991" s="137" t="s">
        <v>226</v>
      </c>
      <c r="D991" s="137" t="s">
        <v>50</v>
      </c>
      <c r="E991" s="138">
        <v>45260</v>
      </c>
      <c r="F991" s="139">
        <v>0</v>
      </c>
      <c r="G991" s="137" t="s">
        <v>223</v>
      </c>
      <c r="H991" s="139">
        <v>178</v>
      </c>
      <c r="I991" s="139">
        <v>184.85</v>
      </c>
      <c r="J991" s="139">
        <v>178</v>
      </c>
      <c r="K991" s="139">
        <v>183.6</v>
      </c>
      <c r="L991" s="139">
        <v>185</v>
      </c>
      <c r="M991" s="139">
        <v>6</v>
      </c>
      <c r="N991" s="139">
        <v>42.15</v>
      </c>
      <c r="O991" s="139">
        <v>15400</v>
      </c>
      <c r="P991" s="140">
        <v>15400</v>
      </c>
      <c r="Q991" s="138">
        <v>45170</v>
      </c>
      <c r="AR991">
        <f t="shared" si="64"/>
        <v>0</v>
      </c>
      <c r="AS991">
        <f t="shared" si="65"/>
        <v>0</v>
      </c>
      <c r="AT991">
        <f t="shared" si="66"/>
        <v>0</v>
      </c>
    </row>
    <row r="992" spans="2:46" ht="15.75" customHeight="1" thickBot="1">
      <c r="B992" t="str">
        <f t="shared" si="63"/>
        <v>PAGEIND4517045197</v>
      </c>
      <c r="C992" s="137" t="s">
        <v>226</v>
      </c>
      <c r="D992" s="137" t="s">
        <v>171</v>
      </c>
      <c r="E992" s="138">
        <v>45197</v>
      </c>
      <c r="F992" s="139">
        <v>0</v>
      </c>
      <c r="G992" s="137" t="s">
        <v>223</v>
      </c>
      <c r="H992" s="139">
        <v>40442.65</v>
      </c>
      <c r="I992" s="139">
        <v>40553.550000000003</v>
      </c>
      <c r="J992" s="139">
        <v>39950.15</v>
      </c>
      <c r="K992" s="139">
        <v>40102.9</v>
      </c>
      <c r="L992" s="139">
        <v>40102.9</v>
      </c>
      <c r="M992" s="139">
        <v>1196</v>
      </c>
      <c r="N992" s="139">
        <v>7204.51</v>
      </c>
      <c r="O992" s="139">
        <v>146670</v>
      </c>
      <c r="P992" s="140">
        <v>-1245</v>
      </c>
      <c r="Q992" s="138">
        <v>45170</v>
      </c>
      <c r="AR992">
        <f t="shared" si="64"/>
        <v>147855</v>
      </c>
      <c r="AS992">
        <f t="shared" si="65"/>
        <v>-1065</v>
      </c>
      <c r="AT992">
        <f t="shared" si="66"/>
        <v>148920</v>
      </c>
    </row>
    <row r="993" spans="2:46" ht="15.75" customHeight="1" thickBot="1">
      <c r="B993" t="str">
        <f t="shared" si="63"/>
        <v>PAGEIND4517045225</v>
      </c>
      <c r="C993" s="137" t="s">
        <v>226</v>
      </c>
      <c r="D993" s="137" t="s">
        <v>171</v>
      </c>
      <c r="E993" s="138">
        <v>45225</v>
      </c>
      <c r="F993" s="139">
        <v>0</v>
      </c>
      <c r="G993" s="137" t="s">
        <v>223</v>
      </c>
      <c r="H993" s="139">
        <v>40658.65</v>
      </c>
      <c r="I993" s="139">
        <v>40677</v>
      </c>
      <c r="J993" s="139">
        <v>40250</v>
      </c>
      <c r="K993" s="139">
        <v>40317.65</v>
      </c>
      <c r="L993" s="139">
        <v>40317.65</v>
      </c>
      <c r="M993" s="139">
        <v>38</v>
      </c>
      <c r="N993" s="139">
        <v>230.58</v>
      </c>
      <c r="O993" s="139">
        <v>1065</v>
      </c>
      <c r="P993" s="139">
        <v>60</v>
      </c>
      <c r="Q993" s="138">
        <v>45170</v>
      </c>
      <c r="AR993">
        <f t="shared" si="64"/>
        <v>0</v>
      </c>
      <c r="AS993">
        <f t="shared" si="65"/>
        <v>0</v>
      </c>
      <c r="AT993">
        <f t="shared" si="66"/>
        <v>0</v>
      </c>
    </row>
    <row r="994" spans="2:46" ht="15.75" customHeight="1" thickBot="1">
      <c r="B994" t="str">
        <f t="shared" si="63"/>
        <v>PAGEIND4517045260</v>
      </c>
      <c r="C994" s="137" t="s">
        <v>226</v>
      </c>
      <c r="D994" s="137" t="s">
        <v>171</v>
      </c>
      <c r="E994" s="138">
        <v>45260</v>
      </c>
      <c r="F994" s="139">
        <v>0</v>
      </c>
      <c r="G994" s="137" t="s">
        <v>223</v>
      </c>
      <c r="H994" s="139">
        <v>40984.9</v>
      </c>
      <c r="I994" s="139">
        <v>40984.9</v>
      </c>
      <c r="J994" s="139">
        <v>40509</v>
      </c>
      <c r="K994" s="139">
        <v>40509</v>
      </c>
      <c r="L994" s="139">
        <v>40532.199999999997</v>
      </c>
      <c r="M994" s="139">
        <v>9</v>
      </c>
      <c r="N994" s="139">
        <v>54.93</v>
      </c>
      <c r="O994" s="139">
        <v>120</v>
      </c>
      <c r="P994" s="139">
        <v>120</v>
      </c>
      <c r="Q994" s="138">
        <v>45170</v>
      </c>
      <c r="AR994">
        <f t="shared" si="64"/>
        <v>0</v>
      </c>
      <c r="AS994">
        <f t="shared" si="65"/>
        <v>0</v>
      </c>
      <c r="AT994">
        <f t="shared" si="66"/>
        <v>0</v>
      </c>
    </row>
    <row r="995" spans="2:46" ht="15.75" customHeight="1" thickBot="1">
      <c r="B995" t="str">
        <f t="shared" si="63"/>
        <v>PEL4517045197</v>
      </c>
      <c r="C995" s="137" t="s">
        <v>226</v>
      </c>
      <c r="D995" s="137" t="s">
        <v>172</v>
      </c>
      <c r="E995" s="138">
        <v>45197</v>
      </c>
      <c r="F995" s="139">
        <v>0</v>
      </c>
      <c r="G995" s="137" t="s">
        <v>223</v>
      </c>
      <c r="H995" s="139">
        <v>1063</v>
      </c>
      <c r="I995" s="139">
        <v>1094.5999999999999</v>
      </c>
      <c r="J995" s="139">
        <v>1055.2</v>
      </c>
      <c r="K995" s="139">
        <v>1085.5999999999999</v>
      </c>
      <c r="L995" s="139">
        <v>1085.5999999999999</v>
      </c>
      <c r="M995" s="139">
        <v>3691</v>
      </c>
      <c r="N995" s="139">
        <v>29952.560000000001</v>
      </c>
      <c r="O995" s="139">
        <v>9189000</v>
      </c>
      <c r="P995" s="140">
        <v>-299250</v>
      </c>
      <c r="Q995" s="138">
        <v>45170</v>
      </c>
      <c r="AR995">
        <f t="shared" si="64"/>
        <v>9363000</v>
      </c>
      <c r="AS995">
        <f t="shared" si="65"/>
        <v>-294750</v>
      </c>
      <c r="AT995">
        <f t="shared" si="66"/>
        <v>9657750</v>
      </c>
    </row>
    <row r="996" spans="2:46" ht="15.75" customHeight="1" thickBot="1">
      <c r="B996" t="str">
        <f t="shared" si="63"/>
        <v>PEL4517045225</v>
      </c>
      <c r="C996" s="137" t="s">
        <v>226</v>
      </c>
      <c r="D996" s="137" t="s">
        <v>172</v>
      </c>
      <c r="E996" s="138">
        <v>45225</v>
      </c>
      <c r="F996" s="139">
        <v>0</v>
      </c>
      <c r="G996" s="137" t="s">
        <v>223</v>
      </c>
      <c r="H996" s="139">
        <v>1068.3499999999999</v>
      </c>
      <c r="I996" s="139">
        <v>1097.9000000000001</v>
      </c>
      <c r="J996" s="139">
        <v>1065</v>
      </c>
      <c r="K996" s="139">
        <v>1091.1500000000001</v>
      </c>
      <c r="L996" s="139">
        <v>1091.1500000000001</v>
      </c>
      <c r="M996" s="139">
        <v>73</v>
      </c>
      <c r="N996" s="139">
        <v>593.39</v>
      </c>
      <c r="O996" s="139">
        <v>174000</v>
      </c>
      <c r="P996" s="140">
        <v>4500</v>
      </c>
      <c r="Q996" s="138">
        <v>45170</v>
      </c>
      <c r="AR996">
        <f t="shared" si="64"/>
        <v>0</v>
      </c>
      <c r="AS996">
        <f t="shared" si="65"/>
        <v>0</v>
      </c>
      <c r="AT996">
        <f t="shared" si="66"/>
        <v>0</v>
      </c>
    </row>
    <row r="997" spans="2:46" ht="15.75" customHeight="1" thickBot="1">
      <c r="B997" t="str">
        <f t="shared" si="63"/>
        <v>PEL4517045260</v>
      </c>
      <c r="C997" s="137" t="s">
        <v>226</v>
      </c>
      <c r="D997" s="137" t="s">
        <v>172</v>
      </c>
      <c r="E997" s="138">
        <v>45260</v>
      </c>
      <c r="F997" s="139">
        <v>0</v>
      </c>
      <c r="G997" s="137" t="s">
        <v>223</v>
      </c>
      <c r="H997" s="139">
        <v>0</v>
      </c>
      <c r="I997" s="139">
        <v>0</v>
      </c>
      <c r="J997" s="139">
        <v>0</v>
      </c>
      <c r="K997" s="139">
        <v>1072.3</v>
      </c>
      <c r="L997" s="139">
        <v>1097.5</v>
      </c>
      <c r="M997" s="139">
        <v>0</v>
      </c>
      <c r="N997" s="139">
        <v>0</v>
      </c>
      <c r="O997" s="139">
        <v>0</v>
      </c>
      <c r="P997" s="139">
        <v>0</v>
      </c>
      <c r="Q997" s="138">
        <v>45170</v>
      </c>
      <c r="AR997">
        <f t="shared" si="64"/>
        <v>0</v>
      </c>
      <c r="AS997">
        <f t="shared" si="65"/>
        <v>0</v>
      </c>
      <c r="AT997">
        <f t="shared" si="66"/>
        <v>0</v>
      </c>
    </row>
    <row r="998" spans="2:46" ht="15.75" customHeight="1" thickBot="1">
      <c r="B998" t="str">
        <f t="shared" si="63"/>
        <v>PERSISTENT4517045197</v>
      </c>
      <c r="C998" s="137" t="s">
        <v>226</v>
      </c>
      <c r="D998" s="137" t="s">
        <v>173</v>
      </c>
      <c r="E998" s="138">
        <v>45197</v>
      </c>
      <c r="F998" s="139">
        <v>0</v>
      </c>
      <c r="G998" s="137" t="s">
        <v>223</v>
      </c>
      <c r="H998" s="139">
        <v>5385.35</v>
      </c>
      <c r="I998" s="139">
        <v>5613.3</v>
      </c>
      <c r="J998" s="139">
        <v>5375.3</v>
      </c>
      <c r="K998" s="139">
        <v>5579.15</v>
      </c>
      <c r="L998" s="139">
        <v>5579.15</v>
      </c>
      <c r="M998" s="139">
        <v>5649</v>
      </c>
      <c r="N998" s="139">
        <v>54631.31</v>
      </c>
      <c r="O998" s="139">
        <v>1197700</v>
      </c>
      <c r="P998" s="140">
        <v>124075</v>
      </c>
      <c r="Q998" s="138">
        <v>45170</v>
      </c>
      <c r="AR998">
        <f t="shared" si="64"/>
        <v>1219750</v>
      </c>
      <c r="AS998">
        <f t="shared" si="65"/>
        <v>132650</v>
      </c>
      <c r="AT998">
        <f t="shared" si="66"/>
        <v>1087100</v>
      </c>
    </row>
    <row r="999" spans="2:46" ht="15.75" customHeight="1" thickBot="1">
      <c r="B999" t="str">
        <f t="shared" si="63"/>
        <v>PERSISTENT4517045225</v>
      </c>
      <c r="C999" s="137" t="s">
        <v>226</v>
      </c>
      <c r="D999" s="137" t="s">
        <v>173</v>
      </c>
      <c r="E999" s="138">
        <v>45225</v>
      </c>
      <c r="F999" s="139">
        <v>0</v>
      </c>
      <c r="G999" s="137" t="s">
        <v>223</v>
      </c>
      <c r="H999" s="139">
        <v>5350.45</v>
      </c>
      <c r="I999" s="139">
        <v>5618.95</v>
      </c>
      <c r="J999" s="139">
        <v>5307.15</v>
      </c>
      <c r="K999" s="139">
        <v>5585</v>
      </c>
      <c r="L999" s="139">
        <v>5585</v>
      </c>
      <c r="M999" s="139">
        <v>128</v>
      </c>
      <c r="N999" s="139">
        <v>1238.44</v>
      </c>
      <c r="O999" s="139">
        <v>21000</v>
      </c>
      <c r="P999" s="140">
        <v>7525</v>
      </c>
      <c r="Q999" s="138">
        <v>45170</v>
      </c>
      <c r="AR999">
        <f t="shared" si="64"/>
        <v>0</v>
      </c>
      <c r="AS999">
        <f t="shared" si="65"/>
        <v>0</v>
      </c>
      <c r="AT999">
        <f t="shared" si="66"/>
        <v>0</v>
      </c>
    </row>
    <row r="1000" spans="2:46" ht="15.75" customHeight="1" thickBot="1">
      <c r="B1000" t="str">
        <f t="shared" si="63"/>
        <v>PERSISTENT4517045260</v>
      </c>
      <c r="C1000" s="137" t="s">
        <v>226</v>
      </c>
      <c r="D1000" s="137" t="s">
        <v>173</v>
      </c>
      <c r="E1000" s="138">
        <v>45260</v>
      </c>
      <c r="F1000" s="139">
        <v>0</v>
      </c>
      <c r="G1000" s="137" t="s">
        <v>223</v>
      </c>
      <c r="H1000" s="139">
        <v>5450</v>
      </c>
      <c r="I1000" s="139">
        <v>5626.65</v>
      </c>
      <c r="J1000" s="139">
        <v>5450</v>
      </c>
      <c r="K1000" s="139">
        <v>5588.8</v>
      </c>
      <c r="L1000" s="139">
        <v>5588.8</v>
      </c>
      <c r="M1000" s="139">
        <v>10</v>
      </c>
      <c r="N1000" s="139">
        <v>97.21</v>
      </c>
      <c r="O1000" s="141">
        <v>1050</v>
      </c>
      <c r="P1000" s="140">
        <v>1050</v>
      </c>
      <c r="Q1000" s="138">
        <v>45170</v>
      </c>
      <c r="AR1000" s="76">
        <f t="shared" si="64"/>
        <v>0</v>
      </c>
      <c r="AS1000">
        <f t="shared" si="65"/>
        <v>0</v>
      </c>
      <c r="AT1000" s="76">
        <f t="shared" si="66"/>
        <v>0</v>
      </c>
    </row>
    <row r="1001" spans="2:46" ht="15.75" customHeight="1" thickBot="1">
      <c r="B1001" t="str">
        <f t="shared" si="63"/>
        <v>PETRONET4517045197</v>
      </c>
      <c r="C1001" s="137" t="s">
        <v>226</v>
      </c>
      <c r="D1001" s="137" t="s">
        <v>174</v>
      </c>
      <c r="E1001" s="138">
        <v>45197</v>
      </c>
      <c r="F1001" s="139">
        <v>0</v>
      </c>
      <c r="G1001" s="137" t="s">
        <v>223</v>
      </c>
      <c r="H1001" s="139">
        <v>217.5</v>
      </c>
      <c r="I1001" s="139">
        <v>221.6</v>
      </c>
      <c r="J1001" s="139">
        <v>215.9</v>
      </c>
      <c r="K1001" s="139">
        <v>221.1</v>
      </c>
      <c r="L1001" s="139">
        <v>221.1</v>
      </c>
      <c r="M1001" s="139">
        <v>2911</v>
      </c>
      <c r="N1001" s="139">
        <v>19115.13</v>
      </c>
      <c r="O1001" s="139">
        <v>20523000</v>
      </c>
      <c r="P1001" s="140">
        <v>-66000</v>
      </c>
      <c r="Q1001" s="138">
        <v>45170</v>
      </c>
      <c r="AR1001">
        <f t="shared" si="64"/>
        <v>21021000</v>
      </c>
      <c r="AS1001">
        <f t="shared" si="65"/>
        <v>-33000</v>
      </c>
      <c r="AT1001">
        <f t="shared" si="66"/>
        <v>21054000</v>
      </c>
    </row>
    <row r="1002" spans="2:46" ht="15.75" customHeight="1" thickBot="1">
      <c r="B1002" t="str">
        <f t="shared" si="63"/>
        <v>PETRONET4517045225</v>
      </c>
      <c r="C1002" s="137" t="s">
        <v>226</v>
      </c>
      <c r="D1002" s="137" t="s">
        <v>174</v>
      </c>
      <c r="E1002" s="138">
        <v>45225</v>
      </c>
      <c r="F1002" s="139">
        <v>0</v>
      </c>
      <c r="G1002" s="137" t="s">
        <v>223</v>
      </c>
      <c r="H1002" s="139">
        <v>219</v>
      </c>
      <c r="I1002" s="139">
        <v>222.75</v>
      </c>
      <c r="J1002" s="139">
        <v>217.8</v>
      </c>
      <c r="K1002" s="139">
        <v>222.45</v>
      </c>
      <c r="L1002" s="139">
        <v>222.45</v>
      </c>
      <c r="M1002" s="139">
        <v>43</v>
      </c>
      <c r="N1002" s="139">
        <v>284.62</v>
      </c>
      <c r="O1002" s="139">
        <v>498000</v>
      </c>
      <c r="P1002" s="140">
        <v>33000</v>
      </c>
      <c r="Q1002" s="138">
        <v>45170</v>
      </c>
      <c r="AR1002">
        <f t="shared" si="64"/>
        <v>0</v>
      </c>
      <c r="AS1002">
        <f t="shared" si="65"/>
        <v>0</v>
      </c>
      <c r="AT1002">
        <f t="shared" si="66"/>
        <v>0</v>
      </c>
    </row>
    <row r="1003" spans="2:46" ht="15.75" customHeight="1" thickBot="1">
      <c r="B1003" t="str">
        <f t="shared" si="63"/>
        <v>PETRONET4517045260</v>
      </c>
      <c r="C1003" s="137" t="s">
        <v>226</v>
      </c>
      <c r="D1003" s="137" t="s">
        <v>174</v>
      </c>
      <c r="E1003" s="138">
        <v>45260</v>
      </c>
      <c r="F1003" s="139">
        <v>0</v>
      </c>
      <c r="G1003" s="137" t="s">
        <v>223</v>
      </c>
      <c r="H1003" s="139">
        <v>0</v>
      </c>
      <c r="I1003" s="139">
        <v>0</v>
      </c>
      <c r="J1003" s="139">
        <v>0</v>
      </c>
      <c r="K1003" s="139">
        <v>219.2</v>
      </c>
      <c r="L1003" s="139">
        <v>223.5</v>
      </c>
      <c r="M1003" s="139">
        <v>0</v>
      </c>
      <c r="N1003" s="139">
        <v>0</v>
      </c>
      <c r="O1003" s="139">
        <v>0</v>
      </c>
      <c r="P1003" s="139">
        <v>0</v>
      </c>
      <c r="Q1003" s="138">
        <v>45170</v>
      </c>
      <c r="AR1003">
        <f t="shared" si="64"/>
        <v>0</v>
      </c>
      <c r="AS1003">
        <f t="shared" si="65"/>
        <v>0</v>
      </c>
      <c r="AT1003">
        <f t="shared" si="66"/>
        <v>0</v>
      </c>
    </row>
    <row r="1004" spans="2:46" ht="15.75" customHeight="1" thickBot="1">
      <c r="B1004" t="str">
        <f t="shared" si="63"/>
        <v>PFC4517045197</v>
      </c>
      <c r="C1004" s="137" t="s">
        <v>226</v>
      </c>
      <c r="D1004" s="137" t="s">
        <v>175</v>
      </c>
      <c r="E1004" s="138">
        <v>45197</v>
      </c>
      <c r="F1004" s="139">
        <v>0</v>
      </c>
      <c r="G1004" s="137" t="s">
        <v>223</v>
      </c>
      <c r="H1004" s="139">
        <v>259.64999999999998</v>
      </c>
      <c r="I1004" s="139">
        <v>263.25</v>
      </c>
      <c r="J1004" s="139">
        <v>251.95</v>
      </c>
      <c r="K1004" s="139">
        <v>259.10000000000002</v>
      </c>
      <c r="L1004" s="139">
        <v>259.10000000000002</v>
      </c>
      <c r="M1004" s="139">
        <v>7764</v>
      </c>
      <c r="N1004" s="139">
        <v>124327.1</v>
      </c>
      <c r="O1004" s="139">
        <v>63996400</v>
      </c>
      <c r="P1004" s="140">
        <v>1568600</v>
      </c>
      <c r="Q1004" s="138">
        <v>45170</v>
      </c>
      <c r="AR1004">
        <f t="shared" si="64"/>
        <v>65261200</v>
      </c>
      <c r="AS1004">
        <f t="shared" si="65"/>
        <v>2008800</v>
      </c>
      <c r="AT1004">
        <f t="shared" si="66"/>
        <v>63252400</v>
      </c>
    </row>
    <row r="1005" spans="2:46" ht="15.75" customHeight="1" thickBot="1">
      <c r="B1005" t="str">
        <f t="shared" si="63"/>
        <v>PFC4517045225</v>
      </c>
      <c r="C1005" s="137" t="s">
        <v>226</v>
      </c>
      <c r="D1005" s="137" t="s">
        <v>175</v>
      </c>
      <c r="E1005" s="138">
        <v>45225</v>
      </c>
      <c r="F1005" s="139">
        <v>0</v>
      </c>
      <c r="G1005" s="137" t="s">
        <v>223</v>
      </c>
      <c r="H1005" s="139">
        <v>259.89999999999998</v>
      </c>
      <c r="I1005" s="139">
        <v>264.39999999999998</v>
      </c>
      <c r="J1005" s="139">
        <v>253.3</v>
      </c>
      <c r="K1005" s="139">
        <v>260.35000000000002</v>
      </c>
      <c r="L1005" s="139">
        <v>260.35000000000002</v>
      </c>
      <c r="M1005" s="139">
        <v>329</v>
      </c>
      <c r="N1005" s="139">
        <v>5292.68</v>
      </c>
      <c r="O1005" s="139">
        <v>1264800</v>
      </c>
      <c r="P1005" s="140">
        <v>440200</v>
      </c>
      <c r="Q1005" s="138">
        <v>45170</v>
      </c>
      <c r="AR1005">
        <f t="shared" si="64"/>
        <v>0</v>
      </c>
      <c r="AS1005">
        <f t="shared" si="65"/>
        <v>0</v>
      </c>
      <c r="AT1005">
        <f t="shared" si="66"/>
        <v>0</v>
      </c>
    </row>
    <row r="1006" spans="2:46" ht="15.75" customHeight="1" thickBot="1">
      <c r="B1006" t="str">
        <f t="shared" si="63"/>
        <v>PFC4517045260</v>
      </c>
      <c r="C1006" s="137" t="s">
        <v>226</v>
      </c>
      <c r="D1006" s="137" t="s">
        <v>175</v>
      </c>
      <c r="E1006" s="138">
        <v>45260</v>
      </c>
      <c r="F1006" s="139">
        <v>0</v>
      </c>
      <c r="G1006" s="137" t="s">
        <v>223</v>
      </c>
      <c r="H1006" s="139">
        <v>0</v>
      </c>
      <c r="I1006" s="139">
        <v>0</v>
      </c>
      <c r="J1006" s="139">
        <v>0</v>
      </c>
      <c r="K1006" s="139">
        <v>264.89999999999998</v>
      </c>
      <c r="L1006" s="139">
        <v>262</v>
      </c>
      <c r="M1006" s="139">
        <v>0</v>
      </c>
      <c r="N1006" s="139">
        <v>0</v>
      </c>
      <c r="O1006" s="139">
        <v>0</v>
      </c>
      <c r="P1006" s="139">
        <v>0</v>
      </c>
      <c r="Q1006" s="138">
        <v>45170</v>
      </c>
      <c r="AR1006">
        <f t="shared" si="64"/>
        <v>0</v>
      </c>
      <c r="AS1006">
        <f t="shared" si="65"/>
        <v>0</v>
      </c>
      <c r="AT1006">
        <f t="shared" si="66"/>
        <v>0</v>
      </c>
    </row>
    <row r="1007" spans="2:46" ht="15.75" customHeight="1" thickBot="1">
      <c r="B1007" t="str">
        <f t="shared" si="63"/>
        <v>PIDILITIND4517045197</v>
      </c>
      <c r="C1007" s="137" t="s">
        <v>226</v>
      </c>
      <c r="D1007" s="137" t="s">
        <v>176</v>
      </c>
      <c r="E1007" s="138">
        <v>45197</v>
      </c>
      <c r="F1007" s="139">
        <v>0</v>
      </c>
      <c r="G1007" s="137" t="s">
        <v>223</v>
      </c>
      <c r="H1007" s="139">
        <v>2525.5500000000002</v>
      </c>
      <c r="I1007" s="139">
        <v>2537.9499999999998</v>
      </c>
      <c r="J1007" s="139">
        <v>2497.6999999999998</v>
      </c>
      <c r="K1007" s="139">
        <v>2509.75</v>
      </c>
      <c r="L1007" s="139">
        <v>2509.75</v>
      </c>
      <c r="M1007" s="139">
        <v>2350</v>
      </c>
      <c r="N1007" s="139">
        <v>14763.78</v>
      </c>
      <c r="O1007" s="139">
        <v>2613500</v>
      </c>
      <c r="P1007" s="140">
        <v>118000</v>
      </c>
      <c r="Q1007" s="138">
        <v>45170</v>
      </c>
      <c r="AR1007">
        <f t="shared" si="64"/>
        <v>2633250</v>
      </c>
      <c r="AS1007">
        <f t="shared" si="65"/>
        <v>123250</v>
      </c>
      <c r="AT1007">
        <f t="shared" si="66"/>
        <v>2510000</v>
      </c>
    </row>
    <row r="1008" spans="2:46" ht="15.75" customHeight="1" thickBot="1">
      <c r="B1008" t="str">
        <f t="shared" si="63"/>
        <v>PIDILITIND4517045225</v>
      </c>
      <c r="C1008" s="137" t="s">
        <v>226</v>
      </c>
      <c r="D1008" s="137" t="s">
        <v>176</v>
      </c>
      <c r="E1008" s="138">
        <v>45225</v>
      </c>
      <c r="F1008" s="139">
        <v>0</v>
      </c>
      <c r="G1008" s="137" t="s">
        <v>223</v>
      </c>
      <c r="H1008" s="139">
        <v>2548</v>
      </c>
      <c r="I1008" s="139">
        <v>2548</v>
      </c>
      <c r="J1008" s="139">
        <v>2520.5500000000002</v>
      </c>
      <c r="K1008" s="139">
        <v>2525.4499999999998</v>
      </c>
      <c r="L1008" s="139">
        <v>2525.4499999999998</v>
      </c>
      <c r="M1008" s="139">
        <v>52</v>
      </c>
      <c r="N1008" s="139">
        <v>328.73</v>
      </c>
      <c r="O1008" s="139">
        <v>18750</v>
      </c>
      <c r="P1008" s="140">
        <v>4250</v>
      </c>
      <c r="Q1008" s="138">
        <v>45170</v>
      </c>
      <c r="AR1008">
        <f t="shared" si="64"/>
        <v>0</v>
      </c>
      <c r="AS1008">
        <f t="shared" si="65"/>
        <v>0</v>
      </c>
      <c r="AT1008">
        <f t="shared" si="66"/>
        <v>0</v>
      </c>
    </row>
    <row r="1009" spans="2:46" ht="15.75" customHeight="1" thickBot="1">
      <c r="B1009" t="str">
        <f t="shared" si="63"/>
        <v>PIDILITIND4517045260</v>
      </c>
      <c r="C1009" s="137" t="s">
        <v>226</v>
      </c>
      <c r="D1009" s="137" t="s">
        <v>176</v>
      </c>
      <c r="E1009" s="138">
        <v>45260</v>
      </c>
      <c r="F1009" s="139">
        <v>0</v>
      </c>
      <c r="G1009" s="137" t="s">
        <v>223</v>
      </c>
      <c r="H1009" s="139">
        <v>2543.1999999999998</v>
      </c>
      <c r="I1009" s="139">
        <v>2544</v>
      </c>
      <c r="J1009" s="139">
        <v>2543.1999999999998</v>
      </c>
      <c r="K1009" s="139">
        <v>2543.65</v>
      </c>
      <c r="L1009" s="139">
        <v>2543.65</v>
      </c>
      <c r="M1009" s="139">
        <v>4</v>
      </c>
      <c r="N1009" s="139">
        <v>25.43</v>
      </c>
      <c r="O1009" s="139">
        <v>1000</v>
      </c>
      <c r="P1009" s="140">
        <v>1000</v>
      </c>
      <c r="Q1009" s="138">
        <v>45170</v>
      </c>
      <c r="AR1009">
        <f t="shared" si="64"/>
        <v>0</v>
      </c>
      <c r="AS1009">
        <f t="shared" si="65"/>
        <v>0</v>
      </c>
      <c r="AT1009">
        <f t="shared" si="66"/>
        <v>0</v>
      </c>
    </row>
    <row r="1010" spans="2:46" ht="15.75" customHeight="1" thickBot="1">
      <c r="B1010" t="str">
        <f t="shared" si="63"/>
        <v>PIIND4517045197</v>
      </c>
      <c r="C1010" s="137" t="s">
        <v>226</v>
      </c>
      <c r="D1010" s="137" t="s">
        <v>177</v>
      </c>
      <c r="E1010" s="138">
        <v>45197</v>
      </c>
      <c r="F1010" s="139">
        <v>0</v>
      </c>
      <c r="G1010" s="137" t="s">
        <v>223</v>
      </c>
      <c r="H1010" s="139">
        <v>3654.4</v>
      </c>
      <c r="I1010" s="139">
        <v>3674.55</v>
      </c>
      <c r="J1010" s="139">
        <v>3614.6</v>
      </c>
      <c r="K1010" s="139">
        <v>3648.5</v>
      </c>
      <c r="L1010" s="139">
        <v>3648.5</v>
      </c>
      <c r="M1010" s="139">
        <v>1018</v>
      </c>
      <c r="N1010" s="139">
        <v>9283.93</v>
      </c>
      <c r="O1010" s="139">
        <v>2293250</v>
      </c>
      <c r="P1010" s="140">
        <v>41750</v>
      </c>
      <c r="Q1010" s="138">
        <v>45170</v>
      </c>
      <c r="AR1010">
        <f t="shared" si="64"/>
        <v>2365250</v>
      </c>
      <c r="AS1010">
        <f t="shared" si="65"/>
        <v>43750</v>
      </c>
      <c r="AT1010">
        <f t="shared" si="66"/>
        <v>2321500</v>
      </c>
    </row>
    <row r="1011" spans="2:46" ht="15.75" customHeight="1" thickBot="1">
      <c r="B1011" t="str">
        <f t="shared" si="63"/>
        <v>PIIND4517045225</v>
      </c>
      <c r="C1011" s="137" t="s">
        <v>226</v>
      </c>
      <c r="D1011" s="137" t="s">
        <v>177</v>
      </c>
      <c r="E1011" s="138">
        <v>45225</v>
      </c>
      <c r="F1011" s="139">
        <v>0</v>
      </c>
      <c r="G1011" s="137" t="s">
        <v>223</v>
      </c>
      <c r="H1011" s="139">
        <v>3687.3</v>
      </c>
      <c r="I1011" s="139">
        <v>3687.3</v>
      </c>
      <c r="J1011" s="139">
        <v>3664.3</v>
      </c>
      <c r="K1011" s="139">
        <v>3673</v>
      </c>
      <c r="L1011" s="139">
        <v>3673</v>
      </c>
      <c r="M1011" s="139">
        <v>15</v>
      </c>
      <c r="N1011" s="139">
        <v>137.69999999999999</v>
      </c>
      <c r="O1011" s="139">
        <v>72000</v>
      </c>
      <c r="P1011" s="140">
        <v>2000</v>
      </c>
      <c r="Q1011" s="138">
        <v>45170</v>
      </c>
      <c r="AR1011">
        <f t="shared" si="64"/>
        <v>0</v>
      </c>
      <c r="AS1011">
        <f t="shared" si="65"/>
        <v>0</v>
      </c>
      <c r="AT1011">
        <f t="shared" si="66"/>
        <v>0</v>
      </c>
    </row>
    <row r="1012" spans="2:46" ht="15.75" customHeight="1" thickBot="1">
      <c r="B1012" t="str">
        <f t="shared" si="63"/>
        <v>PIIND4517045260</v>
      </c>
      <c r="C1012" s="137" t="s">
        <v>226</v>
      </c>
      <c r="D1012" s="137" t="s">
        <v>177</v>
      </c>
      <c r="E1012" s="138">
        <v>45260</v>
      </c>
      <c r="F1012" s="139">
        <v>0</v>
      </c>
      <c r="G1012" s="137" t="s">
        <v>223</v>
      </c>
      <c r="H1012" s="139">
        <v>0</v>
      </c>
      <c r="I1012" s="139">
        <v>0</v>
      </c>
      <c r="J1012" s="139">
        <v>0</v>
      </c>
      <c r="K1012" s="139">
        <v>3693.75</v>
      </c>
      <c r="L1012" s="139">
        <v>3685.7</v>
      </c>
      <c r="M1012" s="139">
        <v>0</v>
      </c>
      <c r="N1012" s="139">
        <v>0</v>
      </c>
      <c r="O1012" s="139">
        <v>0</v>
      </c>
      <c r="P1012" s="139">
        <v>0</v>
      </c>
      <c r="Q1012" s="138">
        <v>45170</v>
      </c>
      <c r="AR1012">
        <f t="shared" si="64"/>
        <v>0</v>
      </c>
      <c r="AS1012">
        <f t="shared" si="65"/>
        <v>0</v>
      </c>
      <c r="AT1012">
        <f t="shared" si="66"/>
        <v>0</v>
      </c>
    </row>
    <row r="1013" spans="2:46" ht="15.75" customHeight="1" thickBot="1">
      <c r="B1013" t="str">
        <f t="shared" si="63"/>
        <v>PNB4517045197</v>
      </c>
      <c r="C1013" s="137" t="s">
        <v>226</v>
      </c>
      <c r="D1013" s="137" t="s">
        <v>178</v>
      </c>
      <c r="E1013" s="138">
        <v>45197</v>
      </c>
      <c r="F1013" s="139">
        <v>0</v>
      </c>
      <c r="G1013" s="137" t="s">
        <v>223</v>
      </c>
      <c r="H1013" s="139">
        <v>63.4</v>
      </c>
      <c r="I1013" s="139">
        <v>66.7</v>
      </c>
      <c r="J1013" s="139">
        <v>62.8</v>
      </c>
      <c r="K1013" s="139">
        <v>65.900000000000006</v>
      </c>
      <c r="L1013" s="139">
        <v>65.900000000000006</v>
      </c>
      <c r="M1013" s="139">
        <v>11108</v>
      </c>
      <c r="N1013" s="139">
        <v>116391.4</v>
      </c>
      <c r="O1013" s="141">
        <v>300000000</v>
      </c>
      <c r="P1013" s="140">
        <v>30064000</v>
      </c>
      <c r="Q1013" s="138">
        <v>45170</v>
      </c>
      <c r="AR1013">
        <f t="shared" si="64"/>
        <v>308722000</v>
      </c>
      <c r="AS1013">
        <f t="shared" si="65"/>
        <v>33824000</v>
      </c>
      <c r="AT1013">
        <f t="shared" si="66"/>
        <v>274898000</v>
      </c>
    </row>
    <row r="1014" spans="2:46" ht="15.75" customHeight="1" thickBot="1">
      <c r="B1014" t="str">
        <f t="shared" si="63"/>
        <v>PNB4517045225</v>
      </c>
      <c r="C1014" s="137" t="s">
        <v>226</v>
      </c>
      <c r="D1014" s="137" t="s">
        <v>178</v>
      </c>
      <c r="E1014" s="138">
        <v>45225</v>
      </c>
      <c r="F1014" s="139">
        <v>0</v>
      </c>
      <c r="G1014" s="137" t="s">
        <v>223</v>
      </c>
      <c r="H1014" s="139">
        <v>63.75</v>
      </c>
      <c r="I1014" s="139">
        <v>67.099999999999994</v>
      </c>
      <c r="J1014" s="139">
        <v>63.3</v>
      </c>
      <c r="K1014" s="139">
        <v>66.25</v>
      </c>
      <c r="L1014" s="139">
        <v>66.25</v>
      </c>
      <c r="M1014" s="139">
        <v>743</v>
      </c>
      <c r="N1014" s="139">
        <v>7840.91</v>
      </c>
      <c r="O1014" s="141">
        <v>8370000</v>
      </c>
      <c r="P1014" s="140">
        <v>3408000</v>
      </c>
      <c r="Q1014" s="138">
        <v>45170</v>
      </c>
      <c r="AR1014">
        <f t="shared" si="64"/>
        <v>0</v>
      </c>
      <c r="AS1014">
        <f t="shared" si="65"/>
        <v>0</v>
      </c>
      <c r="AT1014">
        <f t="shared" si="66"/>
        <v>0</v>
      </c>
    </row>
    <row r="1015" spans="2:46" ht="15.75" customHeight="1" thickBot="1">
      <c r="B1015" t="str">
        <f t="shared" si="63"/>
        <v>PNB4517045260</v>
      </c>
      <c r="C1015" s="137" t="s">
        <v>226</v>
      </c>
      <c r="D1015" s="137" t="s">
        <v>178</v>
      </c>
      <c r="E1015" s="138">
        <v>45260</v>
      </c>
      <c r="F1015" s="139">
        <v>0</v>
      </c>
      <c r="G1015" s="137" t="s">
        <v>223</v>
      </c>
      <c r="H1015" s="139">
        <v>64.099999999999994</v>
      </c>
      <c r="I1015" s="139">
        <v>67.349999999999994</v>
      </c>
      <c r="J1015" s="139">
        <v>63.9</v>
      </c>
      <c r="K1015" s="139">
        <v>66.55</v>
      </c>
      <c r="L1015" s="139">
        <v>66.55</v>
      </c>
      <c r="M1015" s="139">
        <v>38</v>
      </c>
      <c r="N1015" s="139">
        <v>401.97</v>
      </c>
      <c r="O1015" s="139">
        <v>352000</v>
      </c>
      <c r="P1015" s="140">
        <v>352000</v>
      </c>
      <c r="Q1015" s="138">
        <v>45170</v>
      </c>
      <c r="AR1015">
        <f t="shared" si="64"/>
        <v>0</v>
      </c>
      <c r="AS1015">
        <f t="shared" si="65"/>
        <v>0</v>
      </c>
      <c r="AT1015">
        <f t="shared" si="66"/>
        <v>0</v>
      </c>
    </row>
    <row r="1016" spans="2:46" ht="15.75" customHeight="1" thickBot="1">
      <c r="B1016" t="str">
        <f t="shared" si="63"/>
        <v>POLYCAB4517045197</v>
      </c>
      <c r="C1016" s="137" t="s">
        <v>226</v>
      </c>
      <c r="D1016" s="137" t="s">
        <v>179</v>
      </c>
      <c r="E1016" s="138">
        <v>45197</v>
      </c>
      <c r="F1016" s="139">
        <v>0</v>
      </c>
      <c r="G1016" s="137" t="s">
        <v>223</v>
      </c>
      <c r="H1016" s="139">
        <v>5154.3999999999996</v>
      </c>
      <c r="I1016" s="139">
        <v>5238</v>
      </c>
      <c r="J1016" s="139">
        <v>5120.05</v>
      </c>
      <c r="K1016" s="139">
        <v>5224.2</v>
      </c>
      <c r="L1016" s="139">
        <v>5224.2</v>
      </c>
      <c r="M1016" s="139">
        <v>2542</v>
      </c>
      <c r="N1016" s="139">
        <v>39629.620000000003</v>
      </c>
      <c r="O1016" s="139">
        <v>1742400</v>
      </c>
      <c r="P1016" s="140">
        <v>-22500</v>
      </c>
      <c r="Q1016" s="138">
        <v>45170</v>
      </c>
      <c r="AR1016">
        <f t="shared" si="64"/>
        <v>1787100</v>
      </c>
      <c r="AS1016">
        <f t="shared" si="65"/>
        <v>-7200</v>
      </c>
      <c r="AT1016">
        <f t="shared" si="66"/>
        <v>1794300</v>
      </c>
    </row>
    <row r="1017" spans="2:46" ht="15.75" customHeight="1" thickBot="1">
      <c r="B1017" t="str">
        <f t="shared" si="63"/>
        <v>POLYCAB4517045225</v>
      </c>
      <c r="C1017" s="137" t="s">
        <v>226</v>
      </c>
      <c r="D1017" s="137" t="s">
        <v>179</v>
      </c>
      <c r="E1017" s="138">
        <v>45225</v>
      </c>
      <c r="F1017" s="139">
        <v>0</v>
      </c>
      <c r="G1017" s="137" t="s">
        <v>223</v>
      </c>
      <c r="H1017" s="139">
        <v>5140.05</v>
      </c>
      <c r="I1017" s="139">
        <v>5238.2</v>
      </c>
      <c r="J1017" s="139">
        <v>5133.3500000000004</v>
      </c>
      <c r="K1017" s="139">
        <v>5229.3500000000004</v>
      </c>
      <c r="L1017" s="139">
        <v>5229.3500000000004</v>
      </c>
      <c r="M1017" s="139">
        <v>140</v>
      </c>
      <c r="N1017" s="139">
        <v>2176.98</v>
      </c>
      <c r="O1017" s="139">
        <v>43800</v>
      </c>
      <c r="P1017" s="140">
        <v>14400</v>
      </c>
      <c r="Q1017" s="138">
        <v>45170</v>
      </c>
      <c r="AR1017">
        <f t="shared" si="64"/>
        <v>0</v>
      </c>
      <c r="AS1017">
        <f t="shared" si="65"/>
        <v>0</v>
      </c>
      <c r="AT1017">
        <f t="shared" si="66"/>
        <v>0</v>
      </c>
    </row>
    <row r="1018" spans="2:46" ht="15.75" customHeight="1" thickBot="1">
      <c r="B1018" t="str">
        <f t="shared" si="63"/>
        <v>POLYCAB4517045260</v>
      </c>
      <c r="C1018" s="137" t="s">
        <v>226</v>
      </c>
      <c r="D1018" s="137" t="s">
        <v>179</v>
      </c>
      <c r="E1018" s="138">
        <v>45260</v>
      </c>
      <c r="F1018" s="139">
        <v>0</v>
      </c>
      <c r="G1018" s="137" t="s">
        <v>223</v>
      </c>
      <c r="H1018" s="139">
        <v>5235</v>
      </c>
      <c r="I1018" s="139">
        <v>5235</v>
      </c>
      <c r="J1018" s="139">
        <v>5230</v>
      </c>
      <c r="K1018" s="139">
        <v>5230</v>
      </c>
      <c r="L1018" s="139">
        <v>5300.7</v>
      </c>
      <c r="M1018" s="139">
        <v>3</v>
      </c>
      <c r="N1018" s="139">
        <v>47.1</v>
      </c>
      <c r="O1018" s="139">
        <v>900</v>
      </c>
      <c r="P1018" s="139">
        <v>900</v>
      </c>
      <c r="Q1018" s="138">
        <v>45170</v>
      </c>
      <c r="AR1018">
        <f t="shared" si="64"/>
        <v>0</v>
      </c>
      <c r="AS1018">
        <f t="shared" si="65"/>
        <v>0</v>
      </c>
      <c r="AT1018">
        <f t="shared" si="66"/>
        <v>0</v>
      </c>
    </row>
    <row r="1019" spans="2:46" ht="15.75" customHeight="1" thickBot="1">
      <c r="B1019" t="str">
        <f t="shared" si="63"/>
        <v>POWERGRID4517045197</v>
      </c>
      <c r="C1019" s="137" t="s">
        <v>226</v>
      </c>
      <c r="D1019" s="137" t="s">
        <v>42</v>
      </c>
      <c r="E1019" s="138">
        <v>45197</v>
      </c>
      <c r="F1019" s="139">
        <v>0</v>
      </c>
      <c r="G1019" s="137" t="s">
        <v>223</v>
      </c>
      <c r="H1019" s="139">
        <v>248.25</v>
      </c>
      <c r="I1019" s="139">
        <v>254.25</v>
      </c>
      <c r="J1019" s="139">
        <v>246.1</v>
      </c>
      <c r="K1019" s="139">
        <v>253.65</v>
      </c>
      <c r="L1019" s="139">
        <v>253.65</v>
      </c>
      <c r="M1019" s="139">
        <v>5306</v>
      </c>
      <c r="N1019" s="139">
        <v>35953.86</v>
      </c>
      <c r="O1019" s="139">
        <v>40197600</v>
      </c>
      <c r="P1019" s="140">
        <v>-345600</v>
      </c>
      <c r="Q1019" s="138">
        <v>45170</v>
      </c>
      <c r="AR1019">
        <f t="shared" si="64"/>
        <v>40815900</v>
      </c>
      <c r="AS1019">
        <f t="shared" si="65"/>
        <v>-380700</v>
      </c>
      <c r="AT1019">
        <f t="shared" si="66"/>
        <v>41196600</v>
      </c>
    </row>
    <row r="1020" spans="2:46" ht="15.75" customHeight="1" thickBot="1">
      <c r="B1020" t="str">
        <f t="shared" si="63"/>
        <v>POWERGRID4517045225</v>
      </c>
      <c r="C1020" s="137" t="s">
        <v>226</v>
      </c>
      <c r="D1020" s="137" t="s">
        <v>42</v>
      </c>
      <c r="E1020" s="138">
        <v>45225</v>
      </c>
      <c r="F1020" s="139">
        <v>0</v>
      </c>
      <c r="G1020" s="137" t="s">
        <v>223</v>
      </c>
      <c r="H1020" s="139">
        <v>248.2</v>
      </c>
      <c r="I1020" s="139">
        <v>255.6</v>
      </c>
      <c r="J1020" s="139">
        <v>248.2</v>
      </c>
      <c r="K1020" s="139">
        <v>255.1</v>
      </c>
      <c r="L1020" s="139">
        <v>255.1</v>
      </c>
      <c r="M1020" s="139">
        <v>150</v>
      </c>
      <c r="N1020" s="139">
        <v>1023.43</v>
      </c>
      <c r="O1020" s="139">
        <v>607500</v>
      </c>
      <c r="P1020" s="140">
        <v>-45900</v>
      </c>
      <c r="Q1020" s="138">
        <v>45170</v>
      </c>
      <c r="AR1020">
        <f t="shared" si="64"/>
        <v>0</v>
      </c>
      <c r="AS1020">
        <f t="shared" si="65"/>
        <v>0</v>
      </c>
      <c r="AT1020">
        <f t="shared" si="66"/>
        <v>0</v>
      </c>
    </row>
    <row r="1021" spans="2:46" ht="15.75" customHeight="1" thickBot="1">
      <c r="B1021" t="str">
        <f t="shared" si="63"/>
        <v>POWERGRID4517045260</v>
      </c>
      <c r="C1021" s="137" t="s">
        <v>226</v>
      </c>
      <c r="D1021" s="137" t="s">
        <v>42</v>
      </c>
      <c r="E1021" s="138">
        <v>45260</v>
      </c>
      <c r="F1021" s="139">
        <v>0</v>
      </c>
      <c r="G1021" s="137" t="s">
        <v>223</v>
      </c>
      <c r="H1021" s="139">
        <v>250.05</v>
      </c>
      <c r="I1021" s="139">
        <v>256.2</v>
      </c>
      <c r="J1021" s="139">
        <v>250</v>
      </c>
      <c r="K1021" s="139">
        <v>255.75</v>
      </c>
      <c r="L1021" s="139">
        <v>255.75</v>
      </c>
      <c r="M1021" s="139">
        <v>5</v>
      </c>
      <c r="N1021" s="139">
        <v>34.21</v>
      </c>
      <c r="O1021" s="141">
        <v>10800</v>
      </c>
      <c r="P1021" s="140">
        <v>10800</v>
      </c>
      <c r="Q1021" s="138">
        <v>45170</v>
      </c>
      <c r="AR1021" s="76">
        <f t="shared" si="64"/>
        <v>0</v>
      </c>
      <c r="AS1021">
        <f t="shared" si="65"/>
        <v>0</v>
      </c>
      <c r="AT1021" s="76">
        <f t="shared" si="66"/>
        <v>0</v>
      </c>
    </row>
    <row r="1022" spans="2:46" ht="15.75" customHeight="1" thickBot="1">
      <c r="B1022" t="str">
        <f t="shared" si="63"/>
        <v>PVRINOX4517045197</v>
      </c>
      <c r="C1022" s="137" t="s">
        <v>226</v>
      </c>
      <c r="D1022" s="137" t="s">
        <v>180</v>
      </c>
      <c r="E1022" s="138">
        <v>45197</v>
      </c>
      <c r="F1022" s="139">
        <v>0</v>
      </c>
      <c r="G1022" s="137" t="s">
        <v>223</v>
      </c>
      <c r="H1022" s="139">
        <v>1806.8</v>
      </c>
      <c r="I1022" s="139">
        <v>1806.8</v>
      </c>
      <c r="J1022" s="139">
        <v>1781.05</v>
      </c>
      <c r="K1022" s="139">
        <v>1792.05</v>
      </c>
      <c r="L1022" s="139">
        <v>1792.05</v>
      </c>
      <c r="M1022" s="139">
        <v>2673</v>
      </c>
      <c r="N1022" s="139">
        <v>19523.990000000002</v>
      </c>
      <c r="O1022" s="139">
        <v>4266174</v>
      </c>
      <c r="P1022" s="140">
        <v>242572</v>
      </c>
      <c r="Q1022" s="138">
        <v>45170</v>
      </c>
      <c r="AR1022">
        <f t="shared" si="64"/>
        <v>4372401</v>
      </c>
      <c r="AS1022">
        <f t="shared" si="65"/>
        <v>254375</v>
      </c>
      <c r="AT1022">
        <f t="shared" si="66"/>
        <v>4118026</v>
      </c>
    </row>
    <row r="1023" spans="2:46" ht="15.75" customHeight="1" thickBot="1">
      <c r="B1023" t="str">
        <f t="shared" si="63"/>
        <v>PVRINOX4517045225</v>
      </c>
      <c r="C1023" s="137" t="s">
        <v>226</v>
      </c>
      <c r="D1023" s="137" t="s">
        <v>180</v>
      </c>
      <c r="E1023" s="138">
        <v>45225</v>
      </c>
      <c r="F1023" s="139">
        <v>0</v>
      </c>
      <c r="G1023" s="137" t="s">
        <v>223</v>
      </c>
      <c r="H1023" s="139">
        <v>1810.9</v>
      </c>
      <c r="I1023" s="139">
        <v>1814.75</v>
      </c>
      <c r="J1023" s="139">
        <v>1795</v>
      </c>
      <c r="K1023" s="139">
        <v>1804.65</v>
      </c>
      <c r="L1023" s="139">
        <v>1804.65</v>
      </c>
      <c r="M1023" s="139">
        <v>86</v>
      </c>
      <c r="N1023" s="139">
        <v>632.32000000000005</v>
      </c>
      <c r="O1023" s="139">
        <v>105413</v>
      </c>
      <c r="P1023" s="140">
        <v>10989</v>
      </c>
      <c r="Q1023" s="138">
        <v>45170</v>
      </c>
      <c r="AR1023">
        <f t="shared" si="64"/>
        <v>0</v>
      </c>
      <c r="AS1023">
        <f t="shared" si="65"/>
        <v>0</v>
      </c>
      <c r="AT1023">
        <f t="shared" si="66"/>
        <v>0</v>
      </c>
    </row>
    <row r="1024" spans="2:46" ht="15.75" customHeight="1" thickBot="1">
      <c r="B1024" t="str">
        <f t="shared" si="63"/>
        <v>PVRINOX4517045260</v>
      </c>
      <c r="C1024" s="137" t="s">
        <v>226</v>
      </c>
      <c r="D1024" s="137" t="s">
        <v>180</v>
      </c>
      <c r="E1024" s="138">
        <v>45260</v>
      </c>
      <c r="F1024" s="139">
        <v>0</v>
      </c>
      <c r="G1024" s="137" t="s">
        <v>223</v>
      </c>
      <c r="H1024" s="139">
        <v>1825.2</v>
      </c>
      <c r="I1024" s="139">
        <v>1825.2</v>
      </c>
      <c r="J1024" s="139">
        <v>1820.15</v>
      </c>
      <c r="K1024" s="139">
        <v>1820.15</v>
      </c>
      <c r="L1024" s="139">
        <v>1810.75</v>
      </c>
      <c r="M1024" s="139">
        <v>2</v>
      </c>
      <c r="N1024" s="139">
        <v>14.83</v>
      </c>
      <c r="O1024" s="141">
        <v>814</v>
      </c>
      <c r="P1024" s="139">
        <v>814</v>
      </c>
      <c r="Q1024" s="138">
        <v>45170</v>
      </c>
      <c r="AR1024" s="76">
        <f t="shared" si="64"/>
        <v>0</v>
      </c>
      <c r="AS1024">
        <f t="shared" si="65"/>
        <v>0</v>
      </c>
      <c r="AT1024" s="76">
        <f t="shared" si="66"/>
        <v>0</v>
      </c>
    </row>
    <row r="1025" spans="2:46" ht="15.75" customHeight="1" thickBot="1">
      <c r="B1025" t="str">
        <f t="shared" si="63"/>
        <v>RAMCOCEM4517045197</v>
      </c>
      <c r="C1025" s="137" t="s">
        <v>226</v>
      </c>
      <c r="D1025" s="137" t="s">
        <v>182</v>
      </c>
      <c r="E1025" s="138">
        <v>45197</v>
      </c>
      <c r="F1025" s="139">
        <v>0</v>
      </c>
      <c r="G1025" s="137" t="s">
        <v>223</v>
      </c>
      <c r="H1025" s="139">
        <v>881.9</v>
      </c>
      <c r="I1025" s="139">
        <v>887</v>
      </c>
      <c r="J1025" s="139">
        <v>859.95</v>
      </c>
      <c r="K1025" s="139">
        <v>883.75</v>
      </c>
      <c r="L1025" s="139">
        <v>883.75</v>
      </c>
      <c r="M1025" s="139">
        <v>1559</v>
      </c>
      <c r="N1025" s="139">
        <v>11611.29</v>
      </c>
      <c r="O1025" s="141">
        <v>3090000</v>
      </c>
      <c r="P1025" s="140">
        <v>57800</v>
      </c>
      <c r="Q1025" s="138">
        <v>45170</v>
      </c>
      <c r="AR1025">
        <f t="shared" si="64"/>
        <v>3173300</v>
      </c>
      <c r="AS1025">
        <f t="shared" si="65"/>
        <v>65450</v>
      </c>
      <c r="AT1025">
        <f t="shared" si="66"/>
        <v>3107850</v>
      </c>
    </row>
    <row r="1026" spans="2:46" ht="15.75" customHeight="1" thickBot="1">
      <c r="B1026" t="str">
        <f t="shared" ref="B1026:B1089" si="67">D1026&amp;Q1026&amp;E1026</f>
        <v>RAMCOCEM4517045225</v>
      </c>
      <c r="C1026" s="137" t="s">
        <v>226</v>
      </c>
      <c r="D1026" s="137" t="s">
        <v>182</v>
      </c>
      <c r="E1026" s="138">
        <v>45225</v>
      </c>
      <c r="F1026" s="139">
        <v>0</v>
      </c>
      <c r="G1026" s="137" t="s">
        <v>223</v>
      </c>
      <c r="H1026" s="139">
        <v>868.4</v>
      </c>
      <c r="I1026" s="139">
        <v>883.35</v>
      </c>
      <c r="J1026" s="139">
        <v>862.05</v>
      </c>
      <c r="K1026" s="139">
        <v>882.3</v>
      </c>
      <c r="L1026" s="139">
        <v>882.3</v>
      </c>
      <c r="M1026" s="139">
        <v>37</v>
      </c>
      <c r="N1026" s="139">
        <v>274.98</v>
      </c>
      <c r="O1026" s="139">
        <v>83300</v>
      </c>
      <c r="P1026" s="140">
        <v>7650</v>
      </c>
      <c r="Q1026" s="138">
        <v>45170</v>
      </c>
      <c r="AR1026">
        <f t="shared" ref="AR1026:AR1089" si="68">IF($AU$2&lt;&gt;5,NA(),IF(D1026=D1025,0,IF(AND(D1028=D1026,D1027=D1026),O1026+O1027+O1028,IF(D1027=D1026,O1027+O1026,O1026))))</f>
        <v>0</v>
      </c>
      <c r="AS1026">
        <f t="shared" ref="AS1026:AS1089" si="69">IF($AU$2&lt;&gt;5,NA(),IF(D1026=D1025,0,IF(AND(D1028=D1026,D1027=D1026),P1026+P1027+P1028,IF(D1027=D1026,P1027+P1026,P1026))))</f>
        <v>0</v>
      </c>
      <c r="AT1026">
        <f t="shared" ref="AT1026:AT1089" si="70">AR1026-AS1026</f>
        <v>0</v>
      </c>
    </row>
    <row r="1027" spans="2:46" ht="15.75" customHeight="1" thickBot="1">
      <c r="B1027" t="str">
        <f t="shared" si="67"/>
        <v>RAMCOCEM4517045260</v>
      </c>
      <c r="C1027" s="137" t="s">
        <v>226</v>
      </c>
      <c r="D1027" s="137" t="s">
        <v>182</v>
      </c>
      <c r="E1027" s="138">
        <v>45260</v>
      </c>
      <c r="F1027" s="139">
        <v>0</v>
      </c>
      <c r="G1027" s="137" t="s">
        <v>223</v>
      </c>
      <c r="H1027" s="139">
        <v>864</v>
      </c>
      <c r="I1027" s="139">
        <v>872</v>
      </c>
      <c r="J1027" s="139">
        <v>864</v>
      </c>
      <c r="K1027" s="139">
        <v>872</v>
      </c>
      <c r="L1027" s="139">
        <v>904.15</v>
      </c>
      <c r="M1027" s="139">
        <v>2</v>
      </c>
      <c r="N1027" s="139">
        <v>14.75</v>
      </c>
      <c r="O1027" s="141">
        <v>0</v>
      </c>
      <c r="P1027" s="139">
        <v>0</v>
      </c>
      <c r="Q1027" s="138">
        <v>45170</v>
      </c>
      <c r="AR1027" s="76">
        <f t="shared" si="68"/>
        <v>0</v>
      </c>
      <c r="AS1027">
        <f t="shared" si="69"/>
        <v>0</v>
      </c>
      <c r="AT1027" s="76">
        <f t="shared" si="70"/>
        <v>0</v>
      </c>
    </row>
    <row r="1028" spans="2:46" ht="15.75" customHeight="1" thickBot="1">
      <c r="B1028" t="str">
        <f t="shared" si="67"/>
        <v>RBLBANK4517045197</v>
      </c>
      <c r="C1028" s="137" t="s">
        <v>226</v>
      </c>
      <c r="D1028" s="137" t="s">
        <v>183</v>
      </c>
      <c r="E1028" s="138">
        <v>45197</v>
      </c>
      <c r="F1028" s="139">
        <v>0</v>
      </c>
      <c r="G1028" s="137" t="s">
        <v>223</v>
      </c>
      <c r="H1028" s="139">
        <v>239.95</v>
      </c>
      <c r="I1028" s="139">
        <v>243.2</v>
      </c>
      <c r="J1028" s="139">
        <v>236.4</v>
      </c>
      <c r="K1028" s="139">
        <v>239.9</v>
      </c>
      <c r="L1028" s="139">
        <v>239.9</v>
      </c>
      <c r="M1028" s="139">
        <v>2877</v>
      </c>
      <c r="N1028" s="139">
        <v>34557.14</v>
      </c>
      <c r="O1028" s="139">
        <v>40410000</v>
      </c>
      <c r="P1028" s="140">
        <v>3500000</v>
      </c>
      <c r="Q1028" s="138">
        <v>45170</v>
      </c>
      <c r="AR1028">
        <f t="shared" si="68"/>
        <v>41180000</v>
      </c>
      <c r="AS1028">
        <f t="shared" si="69"/>
        <v>3680000</v>
      </c>
      <c r="AT1028">
        <f t="shared" si="70"/>
        <v>37500000</v>
      </c>
    </row>
    <row r="1029" spans="2:46" ht="15.75" customHeight="1" thickBot="1">
      <c r="B1029" t="str">
        <f t="shared" si="67"/>
        <v>RBLBANK4517045225</v>
      </c>
      <c r="C1029" s="137" t="s">
        <v>226</v>
      </c>
      <c r="D1029" s="137" t="s">
        <v>183</v>
      </c>
      <c r="E1029" s="138">
        <v>45225</v>
      </c>
      <c r="F1029" s="139">
        <v>0</v>
      </c>
      <c r="G1029" s="137" t="s">
        <v>223</v>
      </c>
      <c r="H1029" s="139">
        <v>240.7</v>
      </c>
      <c r="I1029" s="139">
        <v>244</v>
      </c>
      <c r="J1029" s="139">
        <v>238</v>
      </c>
      <c r="K1029" s="139">
        <v>241.3</v>
      </c>
      <c r="L1029" s="139">
        <v>241.3</v>
      </c>
      <c r="M1029" s="139">
        <v>121</v>
      </c>
      <c r="N1029" s="139">
        <v>1461.46</v>
      </c>
      <c r="O1029" s="139">
        <v>755000</v>
      </c>
      <c r="P1029" s="140">
        <v>165000</v>
      </c>
      <c r="Q1029" s="138">
        <v>45170</v>
      </c>
      <c r="AR1029">
        <f t="shared" si="68"/>
        <v>0</v>
      </c>
      <c r="AS1029">
        <f t="shared" si="69"/>
        <v>0</v>
      </c>
      <c r="AT1029">
        <f t="shared" si="70"/>
        <v>0</v>
      </c>
    </row>
    <row r="1030" spans="2:46" ht="15.75" customHeight="1" thickBot="1">
      <c r="B1030" t="str">
        <f t="shared" si="67"/>
        <v>RBLBANK4517045260</v>
      </c>
      <c r="C1030" s="137" t="s">
        <v>226</v>
      </c>
      <c r="D1030" s="137" t="s">
        <v>183</v>
      </c>
      <c r="E1030" s="138">
        <v>45260</v>
      </c>
      <c r="F1030" s="139">
        <v>0</v>
      </c>
      <c r="G1030" s="137" t="s">
        <v>223</v>
      </c>
      <c r="H1030" s="139">
        <v>243</v>
      </c>
      <c r="I1030" s="139">
        <v>243</v>
      </c>
      <c r="J1030" s="139">
        <v>243</v>
      </c>
      <c r="K1030" s="139">
        <v>243</v>
      </c>
      <c r="L1030" s="139">
        <v>243</v>
      </c>
      <c r="M1030" s="139">
        <v>3</v>
      </c>
      <c r="N1030" s="139">
        <v>36.450000000000003</v>
      </c>
      <c r="O1030" s="141">
        <v>15000</v>
      </c>
      <c r="P1030" s="140">
        <v>15000</v>
      </c>
      <c r="Q1030" s="138">
        <v>45170</v>
      </c>
      <c r="AR1030">
        <f t="shared" si="68"/>
        <v>0</v>
      </c>
      <c r="AS1030">
        <f t="shared" si="69"/>
        <v>0</v>
      </c>
      <c r="AT1030">
        <f t="shared" si="70"/>
        <v>0</v>
      </c>
    </row>
    <row r="1031" spans="2:46" ht="15.75" customHeight="1" thickBot="1">
      <c r="B1031" t="str">
        <f t="shared" si="67"/>
        <v>RECLTD4517045197</v>
      </c>
      <c r="C1031" s="137" t="s">
        <v>226</v>
      </c>
      <c r="D1031" s="137" t="s">
        <v>184</v>
      </c>
      <c r="E1031" s="138">
        <v>45197</v>
      </c>
      <c r="F1031" s="139">
        <v>0</v>
      </c>
      <c r="G1031" s="137" t="s">
        <v>223</v>
      </c>
      <c r="H1031" s="139">
        <v>238</v>
      </c>
      <c r="I1031" s="139">
        <v>241.9</v>
      </c>
      <c r="J1031" s="139">
        <v>231.85</v>
      </c>
      <c r="K1031" s="139">
        <v>240.2</v>
      </c>
      <c r="L1031" s="139">
        <v>240.2</v>
      </c>
      <c r="M1031" s="139">
        <v>6302</v>
      </c>
      <c r="N1031" s="139">
        <v>119909</v>
      </c>
      <c r="O1031" s="139">
        <v>55984000</v>
      </c>
      <c r="P1031" s="140">
        <v>2472000</v>
      </c>
      <c r="Q1031" s="138">
        <v>45170</v>
      </c>
      <c r="AR1031">
        <f t="shared" si="68"/>
        <v>57920000</v>
      </c>
      <c r="AS1031">
        <f t="shared" si="69"/>
        <v>3248000</v>
      </c>
      <c r="AT1031">
        <f t="shared" si="70"/>
        <v>54672000</v>
      </c>
    </row>
    <row r="1032" spans="2:46" ht="15.75" customHeight="1" thickBot="1">
      <c r="B1032" t="str">
        <f t="shared" si="67"/>
        <v>RECLTD4517045225</v>
      </c>
      <c r="C1032" s="137" t="s">
        <v>226</v>
      </c>
      <c r="D1032" s="137" t="s">
        <v>184</v>
      </c>
      <c r="E1032" s="138">
        <v>45225</v>
      </c>
      <c r="F1032" s="139">
        <v>0</v>
      </c>
      <c r="G1032" s="137" t="s">
        <v>223</v>
      </c>
      <c r="H1032" s="139">
        <v>235.8</v>
      </c>
      <c r="I1032" s="139">
        <v>242.55</v>
      </c>
      <c r="J1032" s="139">
        <v>232.8</v>
      </c>
      <c r="K1032" s="139">
        <v>240.9</v>
      </c>
      <c r="L1032" s="139">
        <v>240.9</v>
      </c>
      <c r="M1032" s="139">
        <v>408</v>
      </c>
      <c r="N1032" s="139">
        <v>7786.83</v>
      </c>
      <c r="O1032" s="139">
        <v>1888000</v>
      </c>
      <c r="P1032" s="140">
        <v>728000</v>
      </c>
      <c r="Q1032" s="138">
        <v>45170</v>
      </c>
      <c r="AR1032">
        <f t="shared" si="68"/>
        <v>0</v>
      </c>
      <c r="AS1032">
        <f t="shared" si="69"/>
        <v>0</v>
      </c>
      <c r="AT1032">
        <f t="shared" si="70"/>
        <v>0</v>
      </c>
    </row>
    <row r="1033" spans="2:46" ht="15.75" customHeight="1" thickBot="1">
      <c r="B1033" t="str">
        <f t="shared" si="67"/>
        <v>RECLTD4517045260</v>
      </c>
      <c r="C1033" s="137" t="s">
        <v>226</v>
      </c>
      <c r="D1033" s="137" t="s">
        <v>184</v>
      </c>
      <c r="E1033" s="138">
        <v>45260</v>
      </c>
      <c r="F1033" s="139">
        <v>0</v>
      </c>
      <c r="G1033" s="137" t="s">
        <v>223</v>
      </c>
      <c r="H1033" s="139">
        <v>241.45</v>
      </c>
      <c r="I1033" s="139">
        <v>241.65</v>
      </c>
      <c r="J1033" s="139">
        <v>240.45</v>
      </c>
      <c r="K1033" s="139">
        <v>240.55</v>
      </c>
      <c r="L1033" s="139">
        <v>240.55</v>
      </c>
      <c r="M1033" s="139">
        <v>8</v>
      </c>
      <c r="N1033" s="139">
        <v>154.27000000000001</v>
      </c>
      <c r="O1033" s="139">
        <v>48000</v>
      </c>
      <c r="P1033" s="140">
        <v>48000</v>
      </c>
      <c r="Q1033" s="138">
        <v>45170</v>
      </c>
      <c r="AR1033">
        <f t="shared" si="68"/>
        <v>0</v>
      </c>
      <c r="AS1033">
        <f t="shared" si="69"/>
        <v>0</v>
      </c>
      <c r="AT1033">
        <f t="shared" si="70"/>
        <v>0</v>
      </c>
    </row>
    <row r="1034" spans="2:46" ht="15.75" customHeight="1" thickBot="1">
      <c r="B1034" t="str">
        <f t="shared" si="67"/>
        <v>RELIANCE4517045197</v>
      </c>
      <c r="C1034" s="137" t="s">
        <v>226</v>
      </c>
      <c r="D1034" s="137" t="s">
        <v>17</v>
      </c>
      <c r="E1034" s="138">
        <v>45197</v>
      </c>
      <c r="F1034" s="139">
        <v>0</v>
      </c>
      <c r="G1034" s="137" t="s">
        <v>223</v>
      </c>
      <c r="H1034" s="139">
        <v>2410</v>
      </c>
      <c r="I1034" s="139">
        <v>2440.4499999999998</v>
      </c>
      <c r="J1034" s="139">
        <v>2409.9499999999998</v>
      </c>
      <c r="K1034" s="139">
        <v>2428</v>
      </c>
      <c r="L1034" s="139">
        <v>2428</v>
      </c>
      <c r="M1034" s="139">
        <v>34080</v>
      </c>
      <c r="N1034" s="139">
        <v>206907.3</v>
      </c>
      <c r="O1034" s="139">
        <v>42054750</v>
      </c>
      <c r="P1034" s="140">
        <v>106000</v>
      </c>
      <c r="Q1034" s="138">
        <v>45170</v>
      </c>
      <c r="AR1034">
        <f t="shared" si="68"/>
        <v>42907500</v>
      </c>
      <c r="AS1034">
        <f t="shared" si="69"/>
        <v>190500</v>
      </c>
      <c r="AT1034">
        <f t="shared" si="70"/>
        <v>42717000</v>
      </c>
    </row>
    <row r="1035" spans="2:46" ht="15.75" customHeight="1" thickBot="1">
      <c r="B1035" t="str">
        <f t="shared" si="67"/>
        <v>RELIANCE4517045225</v>
      </c>
      <c r="C1035" s="137" t="s">
        <v>226</v>
      </c>
      <c r="D1035" s="137" t="s">
        <v>17</v>
      </c>
      <c r="E1035" s="138">
        <v>45225</v>
      </c>
      <c r="F1035" s="139">
        <v>0</v>
      </c>
      <c r="G1035" s="137" t="s">
        <v>223</v>
      </c>
      <c r="H1035" s="139">
        <v>2439.35</v>
      </c>
      <c r="I1035" s="139">
        <v>2457</v>
      </c>
      <c r="J1035" s="139">
        <v>2432.3000000000002</v>
      </c>
      <c r="K1035" s="139">
        <v>2444.75</v>
      </c>
      <c r="L1035" s="139">
        <v>2444.75</v>
      </c>
      <c r="M1035" s="139">
        <v>1535</v>
      </c>
      <c r="N1035" s="139">
        <v>9385.93</v>
      </c>
      <c r="O1035" s="139">
        <v>841250</v>
      </c>
      <c r="P1035" s="140">
        <v>73000</v>
      </c>
      <c r="Q1035" s="138">
        <v>45170</v>
      </c>
      <c r="AR1035">
        <f t="shared" si="68"/>
        <v>0</v>
      </c>
      <c r="AS1035">
        <f t="shared" si="69"/>
        <v>0</v>
      </c>
      <c r="AT1035">
        <f t="shared" si="70"/>
        <v>0</v>
      </c>
    </row>
    <row r="1036" spans="2:46" ht="15.75" customHeight="1" thickBot="1">
      <c r="B1036" t="str">
        <f t="shared" si="67"/>
        <v>RELIANCE4517045260</v>
      </c>
      <c r="C1036" s="137" t="s">
        <v>226</v>
      </c>
      <c r="D1036" s="137" t="s">
        <v>17</v>
      </c>
      <c r="E1036" s="138">
        <v>45260</v>
      </c>
      <c r="F1036" s="139">
        <v>0</v>
      </c>
      <c r="G1036" s="137" t="s">
        <v>223</v>
      </c>
      <c r="H1036" s="139">
        <v>2457.25</v>
      </c>
      <c r="I1036" s="139">
        <v>2472.5500000000002</v>
      </c>
      <c r="J1036" s="139">
        <v>2455</v>
      </c>
      <c r="K1036" s="139">
        <v>2462.8000000000002</v>
      </c>
      <c r="L1036" s="139">
        <v>2462.8000000000002</v>
      </c>
      <c r="M1036" s="139">
        <v>108</v>
      </c>
      <c r="N1036" s="139">
        <v>664.93</v>
      </c>
      <c r="O1036" s="139">
        <v>11500</v>
      </c>
      <c r="P1036" s="140">
        <v>11500</v>
      </c>
      <c r="Q1036" s="138">
        <v>45170</v>
      </c>
      <c r="AR1036">
        <f t="shared" si="68"/>
        <v>0</v>
      </c>
      <c r="AS1036">
        <f t="shared" si="69"/>
        <v>0</v>
      </c>
      <c r="AT1036">
        <f t="shared" si="70"/>
        <v>0</v>
      </c>
    </row>
    <row r="1037" spans="2:46" ht="15.75" customHeight="1" thickBot="1">
      <c r="B1037" t="str">
        <f t="shared" si="67"/>
        <v>SAIL4517045197</v>
      </c>
      <c r="C1037" s="137" t="s">
        <v>226</v>
      </c>
      <c r="D1037" s="137" t="s">
        <v>185</v>
      </c>
      <c r="E1037" s="138">
        <v>45197</v>
      </c>
      <c r="F1037" s="139">
        <v>0</v>
      </c>
      <c r="G1037" s="137" t="s">
        <v>223</v>
      </c>
      <c r="H1037" s="139">
        <v>91.25</v>
      </c>
      <c r="I1037" s="139">
        <v>97.7</v>
      </c>
      <c r="J1037" s="139">
        <v>91.05</v>
      </c>
      <c r="K1037" s="139">
        <v>97.25</v>
      </c>
      <c r="L1037" s="139">
        <v>97.25</v>
      </c>
      <c r="M1037" s="139">
        <v>10689</v>
      </c>
      <c r="N1037" s="139">
        <v>81251.98</v>
      </c>
      <c r="O1037" s="141">
        <v>131000000</v>
      </c>
      <c r="P1037" s="140">
        <v>13656000</v>
      </c>
      <c r="Q1037" s="138">
        <v>45170</v>
      </c>
      <c r="AR1037">
        <f t="shared" si="68"/>
        <v>134450000</v>
      </c>
      <c r="AS1037">
        <f t="shared" si="69"/>
        <v>14344000</v>
      </c>
      <c r="AT1037">
        <f t="shared" si="70"/>
        <v>120106000</v>
      </c>
    </row>
    <row r="1038" spans="2:46" ht="15.75" customHeight="1" thickBot="1">
      <c r="B1038" t="str">
        <f t="shared" si="67"/>
        <v>SAIL4517045225</v>
      </c>
      <c r="C1038" s="137" t="s">
        <v>226</v>
      </c>
      <c r="D1038" s="137" t="s">
        <v>185</v>
      </c>
      <c r="E1038" s="138">
        <v>45225</v>
      </c>
      <c r="F1038" s="139">
        <v>0</v>
      </c>
      <c r="G1038" s="137" t="s">
        <v>223</v>
      </c>
      <c r="H1038" s="139">
        <v>91.8</v>
      </c>
      <c r="I1038" s="139">
        <v>98.3</v>
      </c>
      <c r="J1038" s="139">
        <v>91.8</v>
      </c>
      <c r="K1038" s="139">
        <v>97.9</v>
      </c>
      <c r="L1038" s="139">
        <v>97.9</v>
      </c>
      <c r="M1038" s="139">
        <v>393</v>
      </c>
      <c r="N1038" s="139">
        <v>3007.23</v>
      </c>
      <c r="O1038" s="141">
        <v>3210000</v>
      </c>
      <c r="P1038" s="140">
        <v>448000</v>
      </c>
      <c r="Q1038" s="138">
        <v>45170</v>
      </c>
      <c r="AR1038">
        <f t="shared" si="68"/>
        <v>0</v>
      </c>
      <c r="AS1038">
        <f t="shared" si="69"/>
        <v>0</v>
      </c>
      <c r="AT1038">
        <f t="shared" si="70"/>
        <v>0</v>
      </c>
    </row>
    <row r="1039" spans="2:46" ht="15.75" customHeight="1" thickBot="1">
      <c r="B1039" t="str">
        <f t="shared" si="67"/>
        <v>SAIL4517045260</v>
      </c>
      <c r="C1039" s="137" t="s">
        <v>226</v>
      </c>
      <c r="D1039" s="137" t="s">
        <v>185</v>
      </c>
      <c r="E1039" s="138">
        <v>45260</v>
      </c>
      <c r="F1039" s="139">
        <v>0</v>
      </c>
      <c r="G1039" s="137" t="s">
        <v>223</v>
      </c>
      <c r="H1039" s="139">
        <v>94.5</v>
      </c>
      <c r="I1039" s="139">
        <v>98.75</v>
      </c>
      <c r="J1039" s="139">
        <v>94.5</v>
      </c>
      <c r="K1039" s="139">
        <v>98.4</v>
      </c>
      <c r="L1039" s="139">
        <v>98.4</v>
      </c>
      <c r="M1039" s="139">
        <v>45</v>
      </c>
      <c r="N1039" s="139">
        <v>349.36</v>
      </c>
      <c r="O1039" s="139">
        <v>240000</v>
      </c>
      <c r="P1039" s="140">
        <v>240000</v>
      </c>
      <c r="Q1039" s="138">
        <v>45170</v>
      </c>
      <c r="AR1039">
        <f t="shared" si="68"/>
        <v>0</v>
      </c>
      <c r="AS1039">
        <f t="shared" si="69"/>
        <v>0</v>
      </c>
      <c r="AT1039">
        <f t="shared" si="70"/>
        <v>0</v>
      </c>
    </row>
    <row r="1040" spans="2:46" ht="15.75" customHeight="1" thickBot="1">
      <c r="B1040" t="str">
        <f t="shared" si="67"/>
        <v>SBICARD4517045197</v>
      </c>
      <c r="C1040" s="137" t="s">
        <v>226</v>
      </c>
      <c r="D1040" s="137" t="s">
        <v>186</v>
      </c>
      <c r="E1040" s="138">
        <v>45197</v>
      </c>
      <c r="F1040" s="139">
        <v>0</v>
      </c>
      <c r="G1040" s="137" t="s">
        <v>223</v>
      </c>
      <c r="H1040" s="139">
        <v>820.4</v>
      </c>
      <c r="I1040" s="139">
        <v>847.6</v>
      </c>
      <c r="J1040" s="139">
        <v>818.7</v>
      </c>
      <c r="K1040" s="139">
        <v>844.6</v>
      </c>
      <c r="L1040" s="139">
        <v>844.6</v>
      </c>
      <c r="M1040" s="139">
        <v>4547</v>
      </c>
      <c r="N1040" s="139">
        <v>30418.19</v>
      </c>
      <c r="O1040" s="139">
        <v>7170400</v>
      </c>
      <c r="P1040" s="140">
        <v>-414400</v>
      </c>
      <c r="Q1040" s="138">
        <v>45170</v>
      </c>
      <c r="AR1040">
        <f t="shared" si="68"/>
        <v>7359200</v>
      </c>
      <c r="AS1040">
        <f t="shared" si="69"/>
        <v>-420800</v>
      </c>
      <c r="AT1040">
        <f t="shared" si="70"/>
        <v>7780000</v>
      </c>
    </row>
    <row r="1041" spans="2:46" ht="15.75" customHeight="1" thickBot="1">
      <c r="B1041" t="str">
        <f t="shared" si="67"/>
        <v>SBICARD4517045225</v>
      </c>
      <c r="C1041" s="137" t="s">
        <v>226</v>
      </c>
      <c r="D1041" s="137" t="s">
        <v>186</v>
      </c>
      <c r="E1041" s="138">
        <v>45225</v>
      </c>
      <c r="F1041" s="139">
        <v>0</v>
      </c>
      <c r="G1041" s="137" t="s">
        <v>223</v>
      </c>
      <c r="H1041" s="139">
        <v>824.5</v>
      </c>
      <c r="I1041" s="139">
        <v>848.55</v>
      </c>
      <c r="J1041" s="139">
        <v>822</v>
      </c>
      <c r="K1041" s="139">
        <v>846.55</v>
      </c>
      <c r="L1041" s="139">
        <v>846.55</v>
      </c>
      <c r="M1041" s="139">
        <v>142</v>
      </c>
      <c r="N1041" s="139">
        <v>951.26</v>
      </c>
      <c r="O1041" s="139">
        <v>188800</v>
      </c>
      <c r="P1041" s="140">
        <v>-6400</v>
      </c>
      <c r="Q1041" s="138">
        <v>45170</v>
      </c>
      <c r="AR1041">
        <f t="shared" si="68"/>
        <v>0</v>
      </c>
      <c r="AS1041">
        <f t="shared" si="69"/>
        <v>0</v>
      </c>
      <c r="AT1041">
        <f t="shared" si="70"/>
        <v>0</v>
      </c>
    </row>
    <row r="1042" spans="2:46" ht="15.75" customHeight="1" thickBot="1">
      <c r="B1042" t="str">
        <f t="shared" si="67"/>
        <v>SBICARD4517045260</v>
      </c>
      <c r="C1042" s="137" t="s">
        <v>226</v>
      </c>
      <c r="D1042" s="137" t="s">
        <v>186</v>
      </c>
      <c r="E1042" s="138">
        <v>45260</v>
      </c>
      <c r="F1042" s="139">
        <v>0</v>
      </c>
      <c r="G1042" s="137" t="s">
        <v>223</v>
      </c>
      <c r="H1042" s="139">
        <v>0</v>
      </c>
      <c r="I1042" s="139">
        <v>0</v>
      </c>
      <c r="J1042" s="139">
        <v>0</v>
      </c>
      <c r="K1042" s="139">
        <v>831.3</v>
      </c>
      <c r="L1042" s="139">
        <v>855.3</v>
      </c>
      <c r="M1042" s="139">
        <v>0</v>
      </c>
      <c r="N1042" s="139">
        <v>0</v>
      </c>
      <c r="O1042" s="139">
        <v>0</v>
      </c>
      <c r="P1042" s="139">
        <v>0</v>
      </c>
      <c r="Q1042" s="138">
        <v>45170</v>
      </c>
      <c r="AR1042">
        <f t="shared" si="68"/>
        <v>0</v>
      </c>
      <c r="AS1042">
        <f t="shared" si="69"/>
        <v>0</v>
      </c>
      <c r="AT1042">
        <f t="shared" si="70"/>
        <v>0</v>
      </c>
    </row>
    <row r="1043" spans="2:46" ht="15.75" customHeight="1" thickBot="1">
      <c r="B1043" t="str">
        <f t="shared" si="67"/>
        <v>SBILIFE4517045197</v>
      </c>
      <c r="C1043" s="137" t="s">
        <v>226</v>
      </c>
      <c r="D1043" s="137" t="s">
        <v>55</v>
      </c>
      <c r="E1043" s="138">
        <v>45197</v>
      </c>
      <c r="F1043" s="139">
        <v>0</v>
      </c>
      <c r="G1043" s="137" t="s">
        <v>223</v>
      </c>
      <c r="H1043" s="139">
        <v>1297.7</v>
      </c>
      <c r="I1043" s="139">
        <v>1332.35</v>
      </c>
      <c r="J1043" s="139">
        <v>1297.7</v>
      </c>
      <c r="K1043" s="139">
        <v>1325.45</v>
      </c>
      <c r="L1043" s="139">
        <v>1325.45</v>
      </c>
      <c r="M1043" s="139">
        <v>2516</v>
      </c>
      <c r="N1043" s="139">
        <v>24979.93</v>
      </c>
      <c r="O1043" s="139">
        <v>8713500</v>
      </c>
      <c r="P1043" s="140">
        <v>-254250</v>
      </c>
      <c r="Q1043" s="138">
        <v>45170</v>
      </c>
      <c r="AR1043">
        <f t="shared" si="68"/>
        <v>8741250</v>
      </c>
      <c r="AS1043">
        <f t="shared" si="69"/>
        <v>-244500</v>
      </c>
      <c r="AT1043">
        <f t="shared" si="70"/>
        <v>8985750</v>
      </c>
    </row>
    <row r="1044" spans="2:46" ht="15.75" customHeight="1" thickBot="1">
      <c r="B1044" t="str">
        <f t="shared" si="67"/>
        <v>SBILIFE4517045225</v>
      </c>
      <c r="C1044" s="137" t="s">
        <v>226</v>
      </c>
      <c r="D1044" s="137" t="s">
        <v>55</v>
      </c>
      <c r="E1044" s="138">
        <v>45225</v>
      </c>
      <c r="F1044" s="139">
        <v>0</v>
      </c>
      <c r="G1044" s="137" t="s">
        <v>223</v>
      </c>
      <c r="H1044" s="139">
        <v>1315</v>
      </c>
      <c r="I1044" s="139">
        <v>1340.05</v>
      </c>
      <c r="J1044" s="139">
        <v>1315</v>
      </c>
      <c r="K1044" s="139">
        <v>1333.9</v>
      </c>
      <c r="L1044" s="139">
        <v>1333.9</v>
      </c>
      <c r="M1044" s="139">
        <v>44</v>
      </c>
      <c r="N1044" s="139">
        <v>439.12</v>
      </c>
      <c r="O1044" s="139">
        <v>27750</v>
      </c>
      <c r="P1044" s="140">
        <v>9750</v>
      </c>
      <c r="Q1044" s="138">
        <v>45170</v>
      </c>
      <c r="AR1044">
        <f t="shared" si="68"/>
        <v>0</v>
      </c>
      <c r="AS1044">
        <f t="shared" si="69"/>
        <v>0</v>
      </c>
      <c r="AT1044">
        <f t="shared" si="70"/>
        <v>0</v>
      </c>
    </row>
    <row r="1045" spans="2:46" ht="15.75" customHeight="1" thickBot="1">
      <c r="B1045" t="str">
        <f t="shared" si="67"/>
        <v>SBILIFE4517045260</v>
      </c>
      <c r="C1045" s="137" t="s">
        <v>226</v>
      </c>
      <c r="D1045" s="137" t="s">
        <v>55</v>
      </c>
      <c r="E1045" s="138">
        <v>45260</v>
      </c>
      <c r="F1045" s="139">
        <v>0</v>
      </c>
      <c r="G1045" s="137" t="s">
        <v>223</v>
      </c>
      <c r="H1045" s="139">
        <v>0</v>
      </c>
      <c r="I1045" s="139">
        <v>0</v>
      </c>
      <c r="J1045" s="139">
        <v>0</v>
      </c>
      <c r="K1045" s="139">
        <v>1315.9</v>
      </c>
      <c r="L1045" s="139">
        <v>1344.1</v>
      </c>
      <c r="M1045" s="139">
        <v>0</v>
      </c>
      <c r="N1045" s="139">
        <v>0</v>
      </c>
      <c r="O1045" s="139">
        <v>0</v>
      </c>
      <c r="P1045" s="139">
        <v>0</v>
      </c>
      <c r="Q1045" s="138">
        <v>45170</v>
      </c>
      <c r="AR1045">
        <f t="shared" si="68"/>
        <v>0</v>
      </c>
      <c r="AS1045">
        <f t="shared" si="69"/>
        <v>0</v>
      </c>
      <c r="AT1045">
        <f t="shared" si="70"/>
        <v>0</v>
      </c>
    </row>
    <row r="1046" spans="2:46" ht="15.75" customHeight="1" thickBot="1">
      <c r="B1046" t="str">
        <f t="shared" si="67"/>
        <v>SBIN4517045197</v>
      </c>
      <c r="C1046" s="137" t="s">
        <v>226</v>
      </c>
      <c r="D1046" s="137" t="s">
        <v>29</v>
      </c>
      <c r="E1046" s="138">
        <v>45197</v>
      </c>
      <c r="F1046" s="139">
        <v>0</v>
      </c>
      <c r="G1046" s="137" t="s">
        <v>223</v>
      </c>
      <c r="H1046" s="139">
        <v>565.54999999999995</v>
      </c>
      <c r="I1046" s="139">
        <v>573.25</v>
      </c>
      <c r="J1046" s="139">
        <v>563.5</v>
      </c>
      <c r="K1046" s="139">
        <v>571.4</v>
      </c>
      <c r="L1046" s="139">
        <v>571.4</v>
      </c>
      <c r="M1046" s="139">
        <v>15172</v>
      </c>
      <c r="N1046" s="139">
        <v>129737.1</v>
      </c>
      <c r="O1046" s="139">
        <v>92739000</v>
      </c>
      <c r="P1046" s="140">
        <v>-4771500</v>
      </c>
      <c r="Q1046" s="138">
        <v>45170</v>
      </c>
      <c r="AR1046">
        <f t="shared" si="68"/>
        <v>96136500</v>
      </c>
      <c r="AS1046">
        <f t="shared" si="69"/>
        <v>-4621500</v>
      </c>
      <c r="AT1046">
        <f t="shared" si="70"/>
        <v>100758000</v>
      </c>
    </row>
    <row r="1047" spans="2:46" ht="15.75" customHeight="1" thickBot="1">
      <c r="B1047" t="str">
        <f t="shared" si="67"/>
        <v>SBIN4517045225</v>
      </c>
      <c r="C1047" s="137" t="s">
        <v>226</v>
      </c>
      <c r="D1047" s="137" t="s">
        <v>29</v>
      </c>
      <c r="E1047" s="138">
        <v>45225</v>
      </c>
      <c r="F1047" s="139">
        <v>0</v>
      </c>
      <c r="G1047" s="137" t="s">
        <v>223</v>
      </c>
      <c r="H1047" s="139">
        <v>570</v>
      </c>
      <c r="I1047" s="139">
        <v>577</v>
      </c>
      <c r="J1047" s="139">
        <v>568.9</v>
      </c>
      <c r="K1047" s="139">
        <v>575.29999999999995</v>
      </c>
      <c r="L1047" s="139">
        <v>575.29999999999995</v>
      </c>
      <c r="M1047" s="139">
        <v>743</v>
      </c>
      <c r="N1047" s="139">
        <v>6395.65</v>
      </c>
      <c r="O1047" s="139">
        <v>3343500</v>
      </c>
      <c r="P1047" s="140">
        <v>96000</v>
      </c>
      <c r="Q1047" s="138">
        <v>45170</v>
      </c>
      <c r="AR1047">
        <f t="shared" si="68"/>
        <v>0</v>
      </c>
      <c r="AS1047">
        <f t="shared" si="69"/>
        <v>0</v>
      </c>
      <c r="AT1047">
        <f t="shared" si="70"/>
        <v>0</v>
      </c>
    </row>
    <row r="1048" spans="2:46" ht="15.75" customHeight="1" thickBot="1">
      <c r="B1048" t="str">
        <f t="shared" si="67"/>
        <v>SBIN4517045260</v>
      </c>
      <c r="C1048" s="137" t="s">
        <v>226</v>
      </c>
      <c r="D1048" s="137" t="s">
        <v>29</v>
      </c>
      <c r="E1048" s="138">
        <v>45260</v>
      </c>
      <c r="F1048" s="139">
        <v>0</v>
      </c>
      <c r="G1048" s="137" t="s">
        <v>223</v>
      </c>
      <c r="H1048" s="139">
        <v>574</v>
      </c>
      <c r="I1048" s="139">
        <v>581</v>
      </c>
      <c r="J1048" s="139">
        <v>574</v>
      </c>
      <c r="K1048" s="139">
        <v>579.1</v>
      </c>
      <c r="L1048" s="139">
        <v>579.1</v>
      </c>
      <c r="M1048" s="139">
        <v>60</v>
      </c>
      <c r="N1048" s="139">
        <v>519.58000000000004</v>
      </c>
      <c r="O1048" s="139">
        <v>54000</v>
      </c>
      <c r="P1048" s="140">
        <v>54000</v>
      </c>
      <c r="Q1048" s="138">
        <v>45170</v>
      </c>
      <c r="AR1048">
        <f t="shared" si="68"/>
        <v>0</v>
      </c>
      <c r="AS1048">
        <f t="shared" si="69"/>
        <v>0</v>
      </c>
      <c r="AT1048">
        <f t="shared" si="70"/>
        <v>0</v>
      </c>
    </row>
    <row r="1049" spans="2:46" ht="15.75" customHeight="1" thickBot="1">
      <c r="B1049" t="str">
        <f t="shared" si="67"/>
        <v>SHREECEM4517045197</v>
      </c>
      <c r="C1049" s="137" t="s">
        <v>226</v>
      </c>
      <c r="D1049" s="137" t="s">
        <v>187</v>
      </c>
      <c r="E1049" s="138">
        <v>45197</v>
      </c>
      <c r="F1049" s="139">
        <v>0</v>
      </c>
      <c r="G1049" s="137" t="s">
        <v>223</v>
      </c>
      <c r="H1049" s="139">
        <v>23920</v>
      </c>
      <c r="I1049" s="139">
        <v>24336.3</v>
      </c>
      <c r="J1049" s="139">
        <v>23862.9</v>
      </c>
      <c r="K1049" s="139">
        <v>24231.5</v>
      </c>
      <c r="L1049" s="139">
        <v>24231.5</v>
      </c>
      <c r="M1049" s="139">
        <v>1480</v>
      </c>
      <c r="N1049" s="139">
        <v>8936.57</v>
      </c>
      <c r="O1049" s="139">
        <v>175625</v>
      </c>
      <c r="P1049" s="140">
        <v>-4100</v>
      </c>
      <c r="Q1049" s="138">
        <v>45170</v>
      </c>
      <c r="AR1049">
        <f t="shared" si="68"/>
        <v>176225</v>
      </c>
      <c r="AS1049">
        <f t="shared" si="69"/>
        <v>-3850</v>
      </c>
      <c r="AT1049">
        <f t="shared" si="70"/>
        <v>180075</v>
      </c>
    </row>
    <row r="1050" spans="2:46" ht="15.75" customHeight="1" thickBot="1">
      <c r="B1050" t="str">
        <f t="shared" si="67"/>
        <v>SHREECEM4517045225</v>
      </c>
      <c r="C1050" s="137" t="s">
        <v>226</v>
      </c>
      <c r="D1050" s="137" t="s">
        <v>187</v>
      </c>
      <c r="E1050" s="138">
        <v>45225</v>
      </c>
      <c r="F1050" s="139">
        <v>0</v>
      </c>
      <c r="G1050" s="137" t="s">
        <v>223</v>
      </c>
      <c r="H1050" s="139">
        <v>24117.5</v>
      </c>
      <c r="I1050" s="139">
        <v>24495.15</v>
      </c>
      <c r="J1050" s="139">
        <v>24115</v>
      </c>
      <c r="K1050" s="139">
        <v>24374.3</v>
      </c>
      <c r="L1050" s="139">
        <v>24374.3</v>
      </c>
      <c r="M1050" s="139">
        <v>25</v>
      </c>
      <c r="N1050" s="139">
        <v>151.32</v>
      </c>
      <c r="O1050" s="139">
        <v>600</v>
      </c>
      <c r="P1050" s="139">
        <v>250</v>
      </c>
      <c r="Q1050" s="138">
        <v>45170</v>
      </c>
      <c r="AR1050">
        <f t="shared" si="68"/>
        <v>0</v>
      </c>
      <c r="AS1050">
        <f t="shared" si="69"/>
        <v>0</v>
      </c>
      <c r="AT1050">
        <f t="shared" si="70"/>
        <v>0</v>
      </c>
    </row>
    <row r="1051" spans="2:46" ht="15.75" customHeight="1" thickBot="1">
      <c r="B1051" t="str">
        <f t="shared" si="67"/>
        <v>SHREECEM4517045260</v>
      </c>
      <c r="C1051" s="137" t="s">
        <v>226</v>
      </c>
      <c r="D1051" s="137" t="s">
        <v>187</v>
      </c>
      <c r="E1051" s="138">
        <v>45260</v>
      </c>
      <c r="F1051" s="139">
        <v>0</v>
      </c>
      <c r="G1051" s="137" t="s">
        <v>223</v>
      </c>
      <c r="H1051" s="139">
        <v>0</v>
      </c>
      <c r="I1051" s="139">
        <v>0</v>
      </c>
      <c r="J1051" s="139">
        <v>0</v>
      </c>
      <c r="K1051" s="139">
        <v>24230.45</v>
      </c>
      <c r="L1051" s="139">
        <v>24570</v>
      </c>
      <c r="M1051" s="139">
        <v>0</v>
      </c>
      <c r="N1051" s="139">
        <v>0</v>
      </c>
      <c r="O1051" s="139">
        <v>0</v>
      </c>
      <c r="P1051" s="139">
        <v>0</v>
      </c>
      <c r="Q1051" s="138">
        <v>45170</v>
      </c>
      <c r="AR1051">
        <f t="shared" si="68"/>
        <v>0</v>
      </c>
      <c r="AS1051">
        <f t="shared" si="69"/>
        <v>0</v>
      </c>
      <c r="AT1051">
        <f t="shared" si="70"/>
        <v>0</v>
      </c>
    </row>
    <row r="1052" spans="2:46" ht="15.75" customHeight="1" thickBot="1">
      <c r="B1052" t="str">
        <f t="shared" si="67"/>
        <v>SHRIRAMFIN4517045197</v>
      </c>
      <c r="C1052" s="137" t="s">
        <v>226</v>
      </c>
      <c r="D1052" s="137" t="s">
        <v>188</v>
      </c>
      <c r="E1052" s="138">
        <v>45197</v>
      </c>
      <c r="F1052" s="139">
        <v>0</v>
      </c>
      <c r="G1052" s="137" t="s">
        <v>223</v>
      </c>
      <c r="H1052" s="139">
        <v>1946.3</v>
      </c>
      <c r="I1052" s="139">
        <v>1946.35</v>
      </c>
      <c r="J1052" s="139">
        <v>1918</v>
      </c>
      <c r="K1052" s="139">
        <v>1926.4</v>
      </c>
      <c r="L1052" s="139">
        <v>1926.4</v>
      </c>
      <c r="M1052" s="139">
        <v>1960</v>
      </c>
      <c r="N1052" s="139">
        <v>22674.25</v>
      </c>
      <c r="O1052" s="139">
        <v>6435600</v>
      </c>
      <c r="P1052" s="140">
        <v>-247800</v>
      </c>
      <c r="Q1052" s="138">
        <v>45170</v>
      </c>
      <c r="AR1052">
        <f t="shared" si="68"/>
        <v>6474000</v>
      </c>
      <c r="AS1052">
        <f t="shared" si="69"/>
        <v>-244800</v>
      </c>
      <c r="AT1052">
        <f t="shared" si="70"/>
        <v>6718800</v>
      </c>
    </row>
    <row r="1053" spans="2:46" ht="15.75" customHeight="1" thickBot="1">
      <c r="B1053" t="str">
        <f t="shared" si="67"/>
        <v>SHRIRAMFIN4517045225</v>
      </c>
      <c r="C1053" s="137" t="s">
        <v>226</v>
      </c>
      <c r="D1053" s="137" t="s">
        <v>188</v>
      </c>
      <c r="E1053" s="138">
        <v>45225</v>
      </c>
      <c r="F1053" s="139">
        <v>0</v>
      </c>
      <c r="G1053" s="137" t="s">
        <v>223</v>
      </c>
      <c r="H1053" s="139">
        <v>1941.45</v>
      </c>
      <c r="I1053" s="139">
        <v>1952</v>
      </c>
      <c r="J1053" s="139">
        <v>1934.65</v>
      </c>
      <c r="K1053" s="139">
        <v>1938.75</v>
      </c>
      <c r="L1053" s="139">
        <v>1938.75</v>
      </c>
      <c r="M1053" s="139">
        <v>25</v>
      </c>
      <c r="N1053" s="139">
        <v>291.81</v>
      </c>
      <c r="O1053" s="139">
        <v>38400</v>
      </c>
      <c r="P1053" s="140">
        <v>3000</v>
      </c>
      <c r="Q1053" s="138">
        <v>45170</v>
      </c>
      <c r="AR1053">
        <f t="shared" si="68"/>
        <v>0</v>
      </c>
      <c r="AS1053">
        <f t="shared" si="69"/>
        <v>0</v>
      </c>
      <c r="AT1053">
        <f t="shared" si="70"/>
        <v>0</v>
      </c>
    </row>
    <row r="1054" spans="2:46" ht="15.75" customHeight="1" thickBot="1">
      <c r="B1054" t="str">
        <f t="shared" si="67"/>
        <v>SHRIRAMFIN4517045260</v>
      </c>
      <c r="C1054" s="137" t="s">
        <v>226</v>
      </c>
      <c r="D1054" s="137" t="s">
        <v>188</v>
      </c>
      <c r="E1054" s="138">
        <v>45260</v>
      </c>
      <c r="F1054" s="139">
        <v>0</v>
      </c>
      <c r="G1054" s="137" t="s">
        <v>223</v>
      </c>
      <c r="H1054" s="139">
        <v>0</v>
      </c>
      <c r="I1054" s="139">
        <v>0</v>
      </c>
      <c r="J1054" s="139">
        <v>0</v>
      </c>
      <c r="K1054" s="139">
        <v>1963.1</v>
      </c>
      <c r="L1054" s="139">
        <v>1945.95</v>
      </c>
      <c r="M1054" s="139">
        <v>0</v>
      </c>
      <c r="N1054" s="139">
        <v>0</v>
      </c>
      <c r="O1054" s="139">
        <v>0</v>
      </c>
      <c r="P1054" s="139">
        <v>0</v>
      </c>
      <c r="Q1054" s="138">
        <v>45170</v>
      </c>
      <c r="AR1054">
        <f t="shared" si="68"/>
        <v>0</v>
      </c>
      <c r="AS1054">
        <f t="shared" si="69"/>
        <v>0</v>
      </c>
      <c r="AT1054">
        <f t="shared" si="70"/>
        <v>0</v>
      </c>
    </row>
    <row r="1055" spans="2:46" ht="15.75" customHeight="1" thickBot="1">
      <c r="B1055" t="str">
        <f t="shared" si="67"/>
        <v>SIEMENS4517045197</v>
      </c>
      <c r="C1055" s="137" t="s">
        <v>226</v>
      </c>
      <c r="D1055" s="137" t="s">
        <v>189</v>
      </c>
      <c r="E1055" s="138">
        <v>45197</v>
      </c>
      <c r="F1055" s="139">
        <v>0</v>
      </c>
      <c r="G1055" s="137" t="s">
        <v>223</v>
      </c>
      <c r="H1055" s="139">
        <v>3951</v>
      </c>
      <c r="I1055" s="139">
        <v>3951.85</v>
      </c>
      <c r="J1055" s="139">
        <v>3870.3</v>
      </c>
      <c r="K1055" s="139">
        <v>3912.3</v>
      </c>
      <c r="L1055" s="139">
        <v>3912.3</v>
      </c>
      <c r="M1055" s="139">
        <v>1877</v>
      </c>
      <c r="N1055" s="139">
        <v>20168.43</v>
      </c>
      <c r="O1055" s="139">
        <v>1629100</v>
      </c>
      <c r="P1055" s="140">
        <v>55000</v>
      </c>
      <c r="Q1055" s="138">
        <v>45170</v>
      </c>
      <c r="AR1055">
        <f t="shared" si="68"/>
        <v>1657425</v>
      </c>
      <c r="AS1055">
        <f t="shared" si="69"/>
        <v>56650</v>
      </c>
      <c r="AT1055">
        <f t="shared" si="70"/>
        <v>1600775</v>
      </c>
    </row>
    <row r="1056" spans="2:46" ht="15.75" customHeight="1" thickBot="1">
      <c r="B1056" t="str">
        <f t="shared" si="67"/>
        <v>SIEMENS4517045225</v>
      </c>
      <c r="C1056" s="137" t="s">
        <v>226</v>
      </c>
      <c r="D1056" s="137" t="s">
        <v>189</v>
      </c>
      <c r="E1056" s="138">
        <v>45225</v>
      </c>
      <c r="F1056" s="139">
        <v>0</v>
      </c>
      <c r="G1056" s="137" t="s">
        <v>223</v>
      </c>
      <c r="H1056" s="139">
        <v>3968.75</v>
      </c>
      <c r="I1056" s="139">
        <v>3973.5</v>
      </c>
      <c r="J1056" s="139">
        <v>3902.2</v>
      </c>
      <c r="K1056" s="139">
        <v>3933.45</v>
      </c>
      <c r="L1056" s="139">
        <v>3933.45</v>
      </c>
      <c r="M1056" s="139">
        <v>34</v>
      </c>
      <c r="N1056" s="139">
        <v>368.02</v>
      </c>
      <c r="O1056" s="139">
        <v>27775</v>
      </c>
      <c r="P1056" s="140">
        <v>1100</v>
      </c>
      <c r="Q1056" s="138">
        <v>45170</v>
      </c>
      <c r="AR1056">
        <f t="shared" si="68"/>
        <v>0</v>
      </c>
      <c r="AS1056">
        <f t="shared" si="69"/>
        <v>0</v>
      </c>
      <c r="AT1056">
        <f t="shared" si="70"/>
        <v>0</v>
      </c>
    </row>
    <row r="1057" spans="2:46" ht="15.75" customHeight="1" thickBot="1">
      <c r="B1057" t="str">
        <f t="shared" si="67"/>
        <v>SIEMENS4517045260</v>
      </c>
      <c r="C1057" s="137" t="s">
        <v>226</v>
      </c>
      <c r="D1057" s="137" t="s">
        <v>189</v>
      </c>
      <c r="E1057" s="138">
        <v>45260</v>
      </c>
      <c r="F1057" s="139">
        <v>0</v>
      </c>
      <c r="G1057" s="137" t="s">
        <v>223</v>
      </c>
      <c r="H1057" s="139">
        <v>3911.4</v>
      </c>
      <c r="I1057" s="139">
        <v>3970.1</v>
      </c>
      <c r="J1057" s="139">
        <v>3911.4</v>
      </c>
      <c r="K1057" s="139">
        <v>3970.1</v>
      </c>
      <c r="L1057" s="139">
        <v>3970.1</v>
      </c>
      <c r="M1057" s="139">
        <v>4</v>
      </c>
      <c r="N1057" s="139">
        <v>43.27</v>
      </c>
      <c r="O1057" s="139">
        <v>550</v>
      </c>
      <c r="P1057" s="139">
        <v>550</v>
      </c>
      <c r="Q1057" s="138">
        <v>45170</v>
      </c>
      <c r="AR1057">
        <f t="shared" si="68"/>
        <v>0</v>
      </c>
      <c r="AS1057">
        <f t="shared" si="69"/>
        <v>0</v>
      </c>
      <c r="AT1057">
        <f t="shared" si="70"/>
        <v>0</v>
      </c>
    </row>
    <row r="1058" spans="2:46" ht="15.75" customHeight="1" thickBot="1">
      <c r="B1058" t="str">
        <f t="shared" si="67"/>
        <v>SRF4517045197</v>
      </c>
      <c r="C1058" s="137" t="s">
        <v>226</v>
      </c>
      <c r="D1058" s="137" t="s">
        <v>190</v>
      </c>
      <c r="E1058" s="138">
        <v>45197</v>
      </c>
      <c r="F1058" s="139">
        <v>0</v>
      </c>
      <c r="G1058" s="137" t="s">
        <v>223</v>
      </c>
      <c r="H1058" s="139">
        <v>2369.85</v>
      </c>
      <c r="I1058" s="139">
        <v>2406.65</v>
      </c>
      <c r="J1058" s="139">
        <v>2369.85</v>
      </c>
      <c r="K1058" s="139">
        <v>2394.5</v>
      </c>
      <c r="L1058" s="139">
        <v>2394.5</v>
      </c>
      <c r="M1058" s="139">
        <v>2059</v>
      </c>
      <c r="N1058" s="139">
        <v>18476.2</v>
      </c>
      <c r="O1058" s="139">
        <v>3532500</v>
      </c>
      <c r="P1058" s="140">
        <v>-80250</v>
      </c>
      <c r="Q1058" s="138">
        <v>45170</v>
      </c>
      <c r="AR1058">
        <f t="shared" si="68"/>
        <v>3570375</v>
      </c>
      <c r="AS1058">
        <f t="shared" si="69"/>
        <v>-76125</v>
      </c>
      <c r="AT1058">
        <f t="shared" si="70"/>
        <v>3646500</v>
      </c>
    </row>
    <row r="1059" spans="2:46" ht="15.75" customHeight="1" thickBot="1">
      <c r="B1059" t="str">
        <f t="shared" si="67"/>
        <v>SRF4517045225</v>
      </c>
      <c r="C1059" s="137" t="s">
        <v>226</v>
      </c>
      <c r="D1059" s="137" t="s">
        <v>190</v>
      </c>
      <c r="E1059" s="138">
        <v>45225</v>
      </c>
      <c r="F1059" s="139">
        <v>0</v>
      </c>
      <c r="G1059" s="137" t="s">
        <v>223</v>
      </c>
      <c r="H1059" s="139">
        <v>2398.75</v>
      </c>
      <c r="I1059" s="139">
        <v>2417</v>
      </c>
      <c r="J1059" s="139">
        <v>2392.1</v>
      </c>
      <c r="K1059" s="139">
        <v>2409.3000000000002</v>
      </c>
      <c r="L1059" s="139">
        <v>2409.3000000000002</v>
      </c>
      <c r="M1059" s="139">
        <v>64</v>
      </c>
      <c r="N1059" s="139">
        <v>577.91</v>
      </c>
      <c r="O1059" s="139">
        <v>37875</v>
      </c>
      <c r="P1059" s="140">
        <v>4125</v>
      </c>
      <c r="Q1059" s="138">
        <v>45170</v>
      </c>
      <c r="AR1059">
        <f t="shared" si="68"/>
        <v>0</v>
      </c>
      <c r="AS1059">
        <f t="shared" si="69"/>
        <v>0</v>
      </c>
      <c r="AT1059">
        <f t="shared" si="70"/>
        <v>0</v>
      </c>
    </row>
    <row r="1060" spans="2:46" ht="15.75" customHeight="1" thickBot="1">
      <c r="B1060" t="str">
        <f t="shared" si="67"/>
        <v>SRF4517045260</v>
      </c>
      <c r="C1060" s="137" t="s">
        <v>226</v>
      </c>
      <c r="D1060" s="137" t="s">
        <v>190</v>
      </c>
      <c r="E1060" s="138">
        <v>45260</v>
      </c>
      <c r="F1060" s="139">
        <v>0</v>
      </c>
      <c r="G1060" s="137" t="s">
        <v>223</v>
      </c>
      <c r="H1060" s="139">
        <v>0</v>
      </c>
      <c r="I1060" s="139">
        <v>0</v>
      </c>
      <c r="J1060" s="139">
        <v>0</v>
      </c>
      <c r="K1060" s="139">
        <v>2399</v>
      </c>
      <c r="L1060" s="139">
        <v>2426.6</v>
      </c>
      <c r="M1060" s="139">
        <v>0</v>
      </c>
      <c r="N1060" s="139">
        <v>0</v>
      </c>
      <c r="O1060" s="139">
        <v>0</v>
      </c>
      <c r="P1060" s="139">
        <v>0</v>
      </c>
      <c r="Q1060" s="138">
        <v>45170</v>
      </c>
      <c r="AR1060">
        <f t="shared" si="68"/>
        <v>0</v>
      </c>
      <c r="AS1060">
        <f t="shared" si="69"/>
        <v>0</v>
      </c>
      <c r="AT1060">
        <f t="shared" si="70"/>
        <v>0</v>
      </c>
    </row>
    <row r="1061" spans="2:46" ht="15.75" customHeight="1" thickBot="1">
      <c r="B1061" t="str">
        <f t="shared" si="67"/>
        <v>SUNPHARMA4517045197</v>
      </c>
      <c r="C1061" s="137" t="s">
        <v>226</v>
      </c>
      <c r="D1061" s="137" t="s">
        <v>36</v>
      </c>
      <c r="E1061" s="138">
        <v>45197</v>
      </c>
      <c r="F1061" s="139">
        <v>0</v>
      </c>
      <c r="G1061" s="137" t="s">
        <v>223</v>
      </c>
      <c r="H1061" s="139">
        <v>1118.3</v>
      </c>
      <c r="I1061" s="139">
        <v>1123.7</v>
      </c>
      <c r="J1061" s="139">
        <v>1110.0999999999999</v>
      </c>
      <c r="K1061" s="139">
        <v>1112.6500000000001</v>
      </c>
      <c r="L1061" s="139">
        <v>1112.6500000000001</v>
      </c>
      <c r="M1061" s="139">
        <v>3871</v>
      </c>
      <c r="N1061" s="139">
        <v>30184.73</v>
      </c>
      <c r="O1061" s="139">
        <v>22300600</v>
      </c>
      <c r="P1061" s="140">
        <v>-443100</v>
      </c>
      <c r="Q1061" s="138">
        <v>45170</v>
      </c>
      <c r="AR1061">
        <f t="shared" si="68"/>
        <v>22344000</v>
      </c>
      <c r="AS1061">
        <f t="shared" si="69"/>
        <v>-435400</v>
      </c>
      <c r="AT1061">
        <f t="shared" si="70"/>
        <v>22779400</v>
      </c>
    </row>
    <row r="1062" spans="2:46" ht="15.75" customHeight="1" thickBot="1">
      <c r="B1062" t="str">
        <f t="shared" si="67"/>
        <v>SUNPHARMA4517045225</v>
      </c>
      <c r="C1062" s="137" t="s">
        <v>226</v>
      </c>
      <c r="D1062" s="137" t="s">
        <v>36</v>
      </c>
      <c r="E1062" s="138">
        <v>45225</v>
      </c>
      <c r="F1062" s="139">
        <v>0</v>
      </c>
      <c r="G1062" s="137" t="s">
        <v>223</v>
      </c>
      <c r="H1062" s="139">
        <v>1120.3499999999999</v>
      </c>
      <c r="I1062" s="139">
        <v>1123.75</v>
      </c>
      <c r="J1062" s="139">
        <v>1118.8</v>
      </c>
      <c r="K1062" s="139">
        <v>1119.95</v>
      </c>
      <c r="L1062" s="139">
        <v>1119.95</v>
      </c>
      <c r="M1062" s="139">
        <v>30</v>
      </c>
      <c r="N1062" s="139">
        <v>235.44</v>
      </c>
      <c r="O1062" s="139">
        <v>43400</v>
      </c>
      <c r="P1062" s="140">
        <v>7700</v>
      </c>
      <c r="Q1062" s="138">
        <v>45170</v>
      </c>
      <c r="AR1062">
        <f t="shared" si="68"/>
        <v>0</v>
      </c>
      <c r="AS1062">
        <f t="shared" si="69"/>
        <v>0</v>
      </c>
      <c r="AT1062">
        <f t="shared" si="70"/>
        <v>0</v>
      </c>
    </row>
    <row r="1063" spans="2:46" ht="15.75" customHeight="1" thickBot="1">
      <c r="B1063" t="str">
        <f t="shared" si="67"/>
        <v>SUNPHARMA4517045260</v>
      </c>
      <c r="C1063" s="137" t="s">
        <v>226</v>
      </c>
      <c r="D1063" s="137" t="s">
        <v>36</v>
      </c>
      <c r="E1063" s="138">
        <v>45260</v>
      </c>
      <c r="F1063" s="139">
        <v>0</v>
      </c>
      <c r="G1063" s="137" t="s">
        <v>223</v>
      </c>
      <c r="H1063" s="139">
        <v>0</v>
      </c>
      <c r="I1063" s="139">
        <v>0</v>
      </c>
      <c r="J1063" s="139">
        <v>0</v>
      </c>
      <c r="K1063" s="139">
        <v>1131.6500000000001</v>
      </c>
      <c r="L1063" s="139">
        <v>1128.8</v>
      </c>
      <c r="M1063" s="139">
        <v>0</v>
      </c>
      <c r="N1063" s="139">
        <v>0</v>
      </c>
      <c r="O1063" s="139">
        <v>0</v>
      </c>
      <c r="P1063" s="139">
        <v>0</v>
      </c>
      <c r="Q1063" s="138">
        <v>45170</v>
      </c>
      <c r="AR1063">
        <f t="shared" si="68"/>
        <v>0</v>
      </c>
      <c r="AS1063">
        <f t="shared" si="69"/>
        <v>0</v>
      </c>
      <c r="AT1063">
        <f t="shared" si="70"/>
        <v>0</v>
      </c>
    </row>
    <row r="1064" spans="2:46" ht="15.75" customHeight="1" thickBot="1">
      <c r="B1064" t="str">
        <f t="shared" si="67"/>
        <v>SUNTV4517045197</v>
      </c>
      <c r="C1064" s="137" t="s">
        <v>226</v>
      </c>
      <c r="D1064" s="137" t="s">
        <v>191</v>
      </c>
      <c r="E1064" s="138">
        <v>45197</v>
      </c>
      <c r="F1064" s="139">
        <v>0</v>
      </c>
      <c r="G1064" s="137" t="s">
        <v>223</v>
      </c>
      <c r="H1064" s="139">
        <v>623</v>
      </c>
      <c r="I1064" s="139">
        <v>628</v>
      </c>
      <c r="J1064" s="139">
        <v>619.4</v>
      </c>
      <c r="K1064" s="139">
        <v>625.20000000000005</v>
      </c>
      <c r="L1064" s="139">
        <v>625.20000000000005</v>
      </c>
      <c r="M1064" s="139">
        <v>1341</v>
      </c>
      <c r="N1064" s="139">
        <v>12560.44</v>
      </c>
      <c r="O1064" s="139">
        <v>7914000</v>
      </c>
      <c r="P1064" s="140">
        <v>124500</v>
      </c>
      <c r="Q1064" s="138">
        <v>45170</v>
      </c>
      <c r="AR1064">
        <f t="shared" si="68"/>
        <v>8053500</v>
      </c>
      <c r="AS1064">
        <f t="shared" si="69"/>
        <v>166500</v>
      </c>
      <c r="AT1064">
        <f t="shared" si="70"/>
        <v>7887000</v>
      </c>
    </row>
    <row r="1065" spans="2:46" ht="15.75" customHeight="1" thickBot="1">
      <c r="B1065" t="str">
        <f t="shared" si="67"/>
        <v>SUNTV4517045225</v>
      </c>
      <c r="C1065" s="137" t="s">
        <v>226</v>
      </c>
      <c r="D1065" s="137" t="s">
        <v>191</v>
      </c>
      <c r="E1065" s="138">
        <v>45225</v>
      </c>
      <c r="F1065" s="139">
        <v>0</v>
      </c>
      <c r="G1065" s="137" t="s">
        <v>223</v>
      </c>
      <c r="H1065" s="139">
        <v>623.95000000000005</v>
      </c>
      <c r="I1065" s="139">
        <v>631.95000000000005</v>
      </c>
      <c r="J1065" s="139">
        <v>623.95000000000005</v>
      </c>
      <c r="K1065" s="139">
        <v>628.29999999999995</v>
      </c>
      <c r="L1065" s="139">
        <v>628.29999999999995</v>
      </c>
      <c r="M1065" s="139">
        <v>56</v>
      </c>
      <c r="N1065" s="139">
        <v>527.45000000000005</v>
      </c>
      <c r="O1065" s="139">
        <v>139500</v>
      </c>
      <c r="P1065" s="140">
        <v>42000</v>
      </c>
      <c r="Q1065" s="138">
        <v>45170</v>
      </c>
      <c r="AR1065">
        <f t="shared" si="68"/>
        <v>0</v>
      </c>
      <c r="AS1065">
        <f t="shared" si="69"/>
        <v>0</v>
      </c>
      <c r="AT1065">
        <f t="shared" si="70"/>
        <v>0</v>
      </c>
    </row>
    <row r="1066" spans="2:46" ht="15.75" customHeight="1" thickBot="1">
      <c r="B1066" t="str">
        <f t="shared" si="67"/>
        <v>SUNTV4517045260</v>
      </c>
      <c r="C1066" s="137" t="s">
        <v>226</v>
      </c>
      <c r="D1066" s="137" t="s">
        <v>191</v>
      </c>
      <c r="E1066" s="138">
        <v>45260</v>
      </c>
      <c r="F1066" s="139">
        <v>0</v>
      </c>
      <c r="G1066" s="137" t="s">
        <v>223</v>
      </c>
      <c r="H1066" s="139">
        <v>0</v>
      </c>
      <c r="I1066" s="139">
        <v>0</v>
      </c>
      <c r="J1066" s="139">
        <v>0</v>
      </c>
      <c r="K1066" s="139">
        <v>628.15</v>
      </c>
      <c r="L1066" s="139">
        <v>631.9</v>
      </c>
      <c r="M1066" s="139">
        <v>0</v>
      </c>
      <c r="N1066" s="139">
        <v>0</v>
      </c>
      <c r="O1066" s="141">
        <v>0</v>
      </c>
      <c r="P1066" s="139">
        <v>0</v>
      </c>
      <c r="Q1066" s="138">
        <v>45170</v>
      </c>
      <c r="AR1066" s="76">
        <f t="shared" si="68"/>
        <v>0</v>
      </c>
      <c r="AS1066">
        <f t="shared" si="69"/>
        <v>0</v>
      </c>
      <c r="AT1066" s="76">
        <f t="shared" si="70"/>
        <v>0</v>
      </c>
    </row>
    <row r="1067" spans="2:46" ht="15.75" customHeight="1" thickBot="1">
      <c r="B1067" t="str">
        <f t="shared" si="67"/>
        <v>SYNGENE4517045197</v>
      </c>
      <c r="C1067" s="137" t="s">
        <v>226</v>
      </c>
      <c r="D1067" s="137" t="s">
        <v>192</v>
      </c>
      <c r="E1067" s="138">
        <v>45197</v>
      </c>
      <c r="F1067" s="139">
        <v>0</v>
      </c>
      <c r="G1067" s="137" t="s">
        <v>223</v>
      </c>
      <c r="H1067" s="139">
        <v>779.9</v>
      </c>
      <c r="I1067" s="139">
        <v>783.75</v>
      </c>
      <c r="J1067" s="139">
        <v>769.05</v>
      </c>
      <c r="K1067" s="139">
        <v>781.3</v>
      </c>
      <c r="L1067" s="139">
        <v>781.3</v>
      </c>
      <c r="M1067" s="139">
        <v>804</v>
      </c>
      <c r="N1067" s="139">
        <v>6242.15</v>
      </c>
      <c r="O1067" s="139">
        <v>3931000</v>
      </c>
      <c r="P1067" s="140">
        <v>-85000</v>
      </c>
      <c r="Q1067" s="138">
        <v>45170</v>
      </c>
      <c r="AR1067">
        <f t="shared" si="68"/>
        <v>3958000</v>
      </c>
      <c r="AS1067">
        <f t="shared" si="69"/>
        <v>-77000</v>
      </c>
      <c r="AT1067">
        <f t="shared" si="70"/>
        <v>4035000</v>
      </c>
    </row>
    <row r="1068" spans="2:46" ht="15.75" customHeight="1" thickBot="1">
      <c r="B1068" t="str">
        <f t="shared" si="67"/>
        <v>SYNGENE4517045225</v>
      </c>
      <c r="C1068" s="137" t="s">
        <v>226</v>
      </c>
      <c r="D1068" s="137" t="s">
        <v>192</v>
      </c>
      <c r="E1068" s="138">
        <v>45225</v>
      </c>
      <c r="F1068" s="139">
        <v>0</v>
      </c>
      <c r="G1068" s="137" t="s">
        <v>223</v>
      </c>
      <c r="H1068" s="139">
        <v>784.95</v>
      </c>
      <c r="I1068" s="139">
        <v>788.25</v>
      </c>
      <c r="J1068" s="139">
        <v>777.15</v>
      </c>
      <c r="K1068" s="139">
        <v>785.8</v>
      </c>
      <c r="L1068" s="139">
        <v>785.8</v>
      </c>
      <c r="M1068" s="139">
        <v>13</v>
      </c>
      <c r="N1068" s="139">
        <v>101.77</v>
      </c>
      <c r="O1068" s="139">
        <v>27000</v>
      </c>
      <c r="P1068" s="140">
        <v>8000</v>
      </c>
      <c r="Q1068" s="138">
        <v>45170</v>
      </c>
      <c r="AR1068">
        <f t="shared" si="68"/>
        <v>0</v>
      </c>
      <c r="AS1068">
        <f t="shared" si="69"/>
        <v>0</v>
      </c>
      <c r="AT1068">
        <f t="shared" si="70"/>
        <v>0</v>
      </c>
    </row>
    <row r="1069" spans="2:46" ht="15.75" customHeight="1" thickBot="1">
      <c r="B1069" t="str">
        <f t="shared" si="67"/>
        <v>SYNGENE4517045260</v>
      </c>
      <c r="C1069" s="137" t="s">
        <v>226</v>
      </c>
      <c r="D1069" s="137" t="s">
        <v>192</v>
      </c>
      <c r="E1069" s="138">
        <v>45260</v>
      </c>
      <c r="F1069" s="139">
        <v>0</v>
      </c>
      <c r="G1069" s="137" t="s">
        <v>223</v>
      </c>
      <c r="H1069" s="139">
        <v>0</v>
      </c>
      <c r="I1069" s="139">
        <v>0</v>
      </c>
      <c r="J1069" s="139">
        <v>0</v>
      </c>
      <c r="K1069" s="139">
        <v>788.05</v>
      </c>
      <c r="L1069" s="139">
        <v>792.45</v>
      </c>
      <c r="M1069" s="139">
        <v>0</v>
      </c>
      <c r="N1069" s="139">
        <v>0</v>
      </c>
      <c r="O1069" s="139">
        <v>0</v>
      </c>
      <c r="P1069" s="139">
        <v>0</v>
      </c>
      <c r="Q1069" s="138">
        <v>45170</v>
      </c>
      <c r="AR1069">
        <f t="shared" si="68"/>
        <v>0</v>
      </c>
      <c r="AS1069">
        <f t="shared" si="69"/>
        <v>0</v>
      </c>
      <c r="AT1069">
        <f t="shared" si="70"/>
        <v>0</v>
      </c>
    </row>
    <row r="1070" spans="2:46" ht="15.75" customHeight="1" thickBot="1">
      <c r="B1070" t="str">
        <f t="shared" si="67"/>
        <v>TATACHEM4517045197</v>
      </c>
      <c r="C1070" s="137" t="s">
        <v>226</v>
      </c>
      <c r="D1070" s="137" t="s">
        <v>193</v>
      </c>
      <c r="E1070" s="138">
        <v>45197</v>
      </c>
      <c r="F1070" s="139">
        <v>0</v>
      </c>
      <c r="G1070" s="137" t="s">
        <v>223</v>
      </c>
      <c r="H1070" s="139">
        <v>1071.0999999999999</v>
      </c>
      <c r="I1070" s="139">
        <v>1082.8</v>
      </c>
      <c r="J1070" s="139">
        <v>1066.1500000000001</v>
      </c>
      <c r="K1070" s="139">
        <v>1078.4000000000001</v>
      </c>
      <c r="L1070" s="139">
        <v>1078.4000000000001</v>
      </c>
      <c r="M1070" s="139">
        <v>3508</v>
      </c>
      <c r="N1070" s="139">
        <v>20750.349999999999</v>
      </c>
      <c r="O1070" s="139">
        <v>7744550</v>
      </c>
      <c r="P1070" s="140">
        <v>117150</v>
      </c>
      <c r="Q1070" s="138">
        <v>45170</v>
      </c>
      <c r="AR1070">
        <f t="shared" si="68"/>
        <v>8049800</v>
      </c>
      <c r="AS1070">
        <f t="shared" si="69"/>
        <v>157850</v>
      </c>
      <c r="AT1070">
        <f t="shared" si="70"/>
        <v>7891950</v>
      </c>
    </row>
    <row r="1071" spans="2:46" ht="15.75" customHeight="1" thickBot="1">
      <c r="B1071" t="str">
        <f t="shared" si="67"/>
        <v>TATACHEM4517045225</v>
      </c>
      <c r="C1071" s="137" t="s">
        <v>226</v>
      </c>
      <c r="D1071" s="137" t="s">
        <v>193</v>
      </c>
      <c r="E1071" s="138">
        <v>45225</v>
      </c>
      <c r="F1071" s="139">
        <v>0</v>
      </c>
      <c r="G1071" s="137" t="s">
        <v>223</v>
      </c>
      <c r="H1071" s="139">
        <v>1073.75</v>
      </c>
      <c r="I1071" s="139">
        <v>1085</v>
      </c>
      <c r="J1071" s="139">
        <v>1073.55</v>
      </c>
      <c r="K1071" s="139">
        <v>1082.7</v>
      </c>
      <c r="L1071" s="139">
        <v>1082.7</v>
      </c>
      <c r="M1071" s="139">
        <v>227</v>
      </c>
      <c r="N1071" s="139">
        <v>1347.3</v>
      </c>
      <c r="O1071" s="139">
        <v>304150</v>
      </c>
      <c r="P1071" s="140">
        <v>39600</v>
      </c>
      <c r="Q1071" s="138">
        <v>45170</v>
      </c>
      <c r="AR1071">
        <f t="shared" si="68"/>
        <v>0</v>
      </c>
      <c r="AS1071">
        <f t="shared" si="69"/>
        <v>0</v>
      </c>
      <c r="AT1071">
        <f t="shared" si="70"/>
        <v>0</v>
      </c>
    </row>
    <row r="1072" spans="2:46" ht="15.75" customHeight="1" thickBot="1">
      <c r="B1072" t="str">
        <f t="shared" si="67"/>
        <v>TATACHEM4517045260</v>
      </c>
      <c r="C1072" s="137" t="s">
        <v>226</v>
      </c>
      <c r="D1072" s="137" t="s">
        <v>193</v>
      </c>
      <c r="E1072" s="138">
        <v>45260</v>
      </c>
      <c r="F1072" s="139">
        <v>0</v>
      </c>
      <c r="G1072" s="137" t="s">
        <v>223</v>
      </c>
      <c r="H1072" s="139">
        <v>1075.7</v>
      </c>
      <c r="I1072" s="139">
        <v>1080.3</v>
      </c>
      <c r="J1072" s="139">
        <v>1075.7</v>
      </c>
      <c r="K1072" s="139">
        <v>1080.3</v>
      </c>
      <c r="L1072" s="139">
        <v>1090.1500000000001</v>
      </c>
      <c r="M1072" s="139">
        <v>2</v>
      </c>
      <c r="N1072" s="139">
        <v>11.85</v>
      </c>
      <c r="O1072" s="139">
        <v>1100</v>
      </c>
      <c r="P1072" s="140">
        <v>1100</v>
      </c>
      <c r="Q1072" s="138">
        <v>45170</v>
      </c>
      <c r="AR1072">
        <f t="shared" si="68"/>
        <v>0</v>
      </c>
      <c r="AS1072">
        <f t="shared" si="69"/>
        <v>0</v>
      </c>
      <c r="AT1072">
        <f t="shared" si="70"/>
        <v>0</v>
      </c>
    </row>
    <row r="1073" spans="2:46" ht="15.75" customHeight="1" thickBot="1">
      <c r="B1073" t="str">
        <f t="shared" si="67"/>
        <v>TATACOMM4517045197</v>
      </c>
      <c r="C1073" s="137" t="s">
        <v>226</v>
      </c>
      <c r="D1073" s="137" t="s">
        <v>194</v>
      </c>
      <c r="E1073" s="138">
        <v>45197</v>
      </c>
      <c r="F1073" s="139">
        <v>0</v>
      </c>
      <c r="G1073" s="137" t="s">
        <v>223</v>
      </c>
      <c r="H1073" s="139">
        <v>1810</v>
      </c>
      <c r="I1073" s="139">
        <v>1892</v>
      </c>
      <c r="J1073" s="139">
        <v>1810</v>
      </c>
      <c r="K1073" s="139">
        <v>1865.1</v>
      </c>
      <c r="L1073" s="139">
        <v>1865.1</v>
      </c>
      <c r="M1073" s="139">
        <v>6974</v>
      </c>
      <c r="N1073" s="139">
        <v>64926.080000000002</v>
      </c>
      <c r="O1073" s="139">
        <v>6223000</v>
      </c>
      <c r="P1073" s="140">
        <v>271500</v>
      </c>
      <c r="Q1073" s="138">
        <v>45170</v>
      </c>
      <c r="AR1073">
        <f t="shared" si="68"/>
        <v>6273500</v>
      </c>
      <c r="AS1073">
        <f t="shared" si="69"/>
        <v>286500</v>
      </c>
      <c r="AT1073">
        <f t="shared" si="70"/>
        <v>5987000</v>
      </c>
    </row>
    <row r="1074" spans="2:46" ht="15.75" customHeight="1" thickBot="1">
      <c r="B1074" t="str">
        <f t="shared" si="67"/>
        <v>TATACOMM4517045225</v>
      </c>
      <c r="C1074" s="137" t="s">
        <v>226</v>
      </c>
      <c r="D1074" s="137" t="s">
        <v>194</v>
      </c>
      <c r="E1074" s="138">
        <v>45225</v>
      </c>
      <c r="F1074" s="139">
        <v>0</v>
      </c>
      <c r="G1074" s="137" t="s">
        <v>223</v>
      </c>
      <c r="H1074" s="139">
        <v>1857.55</v>
      </c>
      <c r="I1074" s="139">
        <v>1904.5</v>
      </c>
      <c r="J1074" s="139">
        <v>1852.15</v>
      </c>
      <c r="K1074" s="139">
        <v>1877.2</v>
      </c>
      <c r="L1074" s="139">
        <v>1877.2</v>
      </c>
      <c r="M1074" s="139">
        <v>117</v>
      </c>
      <c r="N1074" s="139">
        <v>1101.43</v>
      </c>
      <c r="O1074" s="139">
        <v>50500</v>
      </c>
      <c r="P1074" s="140">
        <v>15000</v>
      </c>
      <c r="Q1074" s="138">
        <v>45170</v>
      </c>
      <c r="AR1074">
        <f t="shared" si="68"/>
        <v>0</v>
      </c>
      <c r="AS1074">
        <f t="shared" si="69"/>
        <v>0</v>
      </c>
      <c r="AT1074">
        <f t="shared" si="70"/>
        <v>0</v>
      </c>
    </row>
    <row r="1075" spans="2:46" ht="15.75" customHeight="1" thickBot="1">
      <c r="B1075" t="str">
        <f t="shared" si="67"/>
        <v>TATACOMM4517045260</v>
      </c>
      <c r="C1075" s="137" t="s">
        <v>226</v>
      </c>
      <c r="D1075" s="137" t="s">
        <v>194</v>
      </c>
      <c r="E1075" s="138">
        <v>45260</v>
      </c>
      <c r="F1075" s="139">
        <v>0</v>
      </c>
      <c r="G1075" s="137" t="s">
        <v>223</v>
      </c>
      <c r="H1075" s="139">
        <v>0</v>
      </c>
      <c r="I1075" s="139">
        <v>0</v>
      </c>
      <c r="J1075" s="139">
        <v>0</v>
      </c>
      <c r="K1075" s="139">
        <v>1821.4</v>
      </c>
      <c r="L1075" s="139">
        <v>1885.45</v>
      </c>
      <c r="M1075" s="139">
        <v>0</v>
      </c>
      <c r="N1075" s="139">
        <v>0</v>
      </c>
      <c r="O1075" s="139">
        <v>0</v>
      </c>
      <c r="P1075" s="139">
        <v>0</v>
      </c>
      <c r="Q1075" s="138">
        <v>45170</v>
      </c>
      <c r="AR1075">
        <f t="shared" si="68"/>
        <v>0</v>
      </c>
      <c r="AS1075">
        <f t="shared" si="69"/>
        <v>0</v>
      </c>
      <c r="AT1075">
        <f t="shared" si="70"/>
        <v>0</v>
      </c>
    </row>
    <row r="1076" spans="2:46" ht="15.75" customHeight="1" thickBot="1">
      <c r="B1076" t="str">
        <f t="shared" si="67"/>
        <v>TATACONSUM4517045197</v>
      </c>
      <c r="C1076" s="137" t="s">
        <v>226</v>
      </c>
      <c r="D1076" s="137" t="s">
        <v>60</v>
      </c>
      <c r="E1076" s="138">
        <v>45197</v>
      </c>
      <c r="F1076" s="139">
        <v>0</v>
      </c>
      <c r="G1076" s="137" t="s">
        <v>223</v>
      </c>
      <c r="H1076" s="139">
        <v>841.05</v>
      </c>
      <c r="I1076" s="139">
        <v>851.5</v>
      </c>
      <c r="J1076" s="139">
        <v>837.35</v>
      </c>
      <c r="K1076" s="139">
        <v>849.8</v>
      </c>
      <c r="L1076" s="139">
        <v>849.8</v>
      </c>
      <c r="M1076" s="139">
        <v>1760</v>
      </c>
      <c r="N1076" s="139">
        <v>13418.65</v>
      </c>
      <c r="O1076" s="139">
        <v>9534600</v>
      </c>
      <c r="P1076" s="140">
        <v>-28800</v>
      </c>
      <c r="Q1076" s="138">
        <v>45170</v>
      </c>
      <c r="AR1076">
        <f t="shared" si="68"/>
        <v>9585900</v>
      </c>
      <c r="AS1076">
        <f t="shared" si="69"/>
        <v>-4500</v>
      </c>
      <c r="AT1076">
        <f t="shared" si="70"/>
        <v>9590400</v>
      </c>
    </row>
    <row r="1077" spans="2:46" ht="15.75" customHeight="1" thickBot="1">
      <c r="B1077" t="str">
        <f t="shared" si="67"/>
        <v>TATACONSUM4517045225</v>
      </c>
      <c r="C1077" s="137" t="s">
        <v>226</v>
      </c>
      <c r="D1077" s="137" t="s">
        <v>60</v>
      </c>
      <c r="E1077" s="138">
        <v>45225</v>
      </c>
      <c r="F1077" s="139">
        <v>0</v>
      </c>
      <c r="G1077" s="137" t="s">
        <v>223</v>
      </c>
      <c r="H1077" s="139">
        <v>850.7</v>
      </c>
      <c r="I1077" s="139">
        <v>856.5</v>
      </c>
      <c r="J1077" s="139">
        <v>850</v>
      </c>
      <c r="K1077" s="139">
        <v>853.95</v>
      </c>
      <c r="L1077" s="139">
        <v>853.95</v>
      </c>
      <c r="M1077" s="139">
        <v>47</v>
      </c>
      <c r="N1077" s="139">
        <v>360.18</v>
      </c>
      <c r="O1077" s="139">
        <v>51300</v>
      </c>
      <c r="P1077" s="140">
        <v>24300</v>
      </c>
      <c r="Q1077" s="138">
        <v>45170</v>
      </c>
      <c r="AR1077">
        <f t="shared" si="68"/>
        <v>0</v>
      </c>
      <c r="AS1077">
        <f t="shared" si="69"/>
        <v>0</v>
      </c>
      <c r="AT1077">
        <f t="shared" si="70"/>
        <v>0</v>
      </c>
    </row>
    <row r="1078" spans="2:46" ht="15.75" customHeight="1" thickBot="1">
      <c r="B1078" t="str">
        <f t="shared" si="67"/>
        <v>TATACONSUM4517045260</v>
      </c>
      <c r="C1078" s="137" t="s">
        <v>226</v>
      </c>
      <c r="D1078" s="137" t="s">
        <v>60</v>
      </c>
      <c r="E1078" s="138">
        <v>45260</v>
      </c>
      <c r="F1078" s="139">
        <v>0</v>
      </c>
      <c r="G1078" s="137" t="s">
        <v>223</v>
      </c>
      <c r="H1078" s="139">
        <v>0</v>
      </c>
      <c r="I1078" s="139">
        <v>0</v>
      </c>
      <c r="J1078" s="139">
        <v>0</v>
      </c>
      <c r="K1078" s="139">
        <v>849.4</v>
      </c>
      <c r="L1078" s="139">
        <v>859.25</v>
      </c>
      <c r="M1078" s="139">
        <v>0</v>
      </c>
      <c r="N1078" s="139">
        <v>0</v>
      </c>
      <c r="O1078" s="139">
        <v>0</v>
      </c>
      <c r="P1078" s="139">
        <v>0</v>
      </c>
      <c r="Q1078" s="138">
        <v>45170</v>
      </c>
      <c r="AR1078">
        <f t="shared" si="68"/>
        <v>0</v>
      </c>
      <c r="AS1078">
        <f t="shared" si="69"/>
        <v>0</v>
      </c>
      <c r="AT1078">
        <f t="shared" si="70"/>
        <v>0</v>
      </c>
    </row>
    <row r="1079" spans="2:46" ht="15.75" customHeight="1" thickBot="1">
      <c r="B1079" t="str">
        <f t="shared" si="67"/>
        <v>TATAMOTORS4517045197</v>
      </c>
      <c r="C1079" s="137" t="s">
        <v>226</v>
      </c>
      <c r="D1079" s="137" t="s">
        <v>37</v>
      </c>
      <c r="E1079" s="138">
        <v>45197</v>
      </c>
      <c r="F1079" s="139">
        <v>0</v>
      </c>
      <c r="G1079" s="137" t="s">
        <v>223</v>
      </c>
      <c r="H1079" s="139">
        <v>605.79999999999995</v>
      </c>
      <c r="I1079" s="139">
        <v>619.20000000000005</v>
      </c>
      <c r="J1079" s="139">
        <v>604.95000000000005</v>
      </c>
      <c r="K1079" s="139">
        <v>613.95000000000005</v>
      </c>
      <c r="L1079" s="139">
        <v>613.95000000000005</v>
      </c>
      <c r="M1079" s="139">
        <v>15709</v>
      </c>
      <c r="N1079" s="139">
        <v>137357.6</v>
      </c>
      <c r="O1079" s="139">
        <v>61354800</v>
      </c>
      <c r="P1079" s="140">
        <v>969000</v>
      </c>
      <c r="Q1079" s="138">
        <v>45170</v>
      </c>
      <c r="AR1079">
        <f t="shared" si="68"/>
        <v>62939400</v>
      </c>
      <c r="AS1079">
        <f t="shared" si="69"/>
        <v>1121475</v>
      </c>
      <c r="AT1079">
        <f t="shared" si="70"/>
        <v>61817925</v>
      </c>
    </row>
    <row r="1080" spans="2:46" ht="15.75" customHeight="1" thickBot="1">
      <c r="B1080" t="str">
        <f t="shared" si="67"/>
        <v>TATAMOTORS4517045225</v>
      </c>
      <c r="C1080" s="137" t="s">
        <v>226</v>
      </c>
      <c r="D1080" s="137" t="s">
        <v>37</v>
      </c>
      <c r="E1080" s="138">
        <v>45225</v>
      </c>
      <c r="F1080" s="139">
        <v>0</v>
      </c>
      <c r="G1080" s="137" t="s">
        <v>223</v>
      </c>
      <c r="H1080" s="139">
        <v>611.5</v>
      </c>
      <c r="I1080" s="139">
        <v>623</v>
      </c>
      <c r="J1080" s="139">
        <v>609.45000000000005</v>
      </c>
      <c r="K1080" s="139">
        <v>617.85</v>
      </c>
      <c r="L1080" s="139">
        <v>617.85</v>
      </c>
      <c r="M1080" s="139">
        <v>708</v>
      </c>
      <c r="N1080" s="139">
        <v>6229.18</v>
      </c>
      <c r="O1080" s="139">
        <v>1558950</v>
      </c>
      <c r="P1080" s="140">
        <v>126825</v>
      </c>
      <c r="Q1080" s="138">
        <v>45170</v>
      </c>
      <c r="AR1080">
        <f t="shared" si="68"/>
        <v>0</v>
      </c>
      <c r="AS1080">
        <f t="shared" si="69"/>
        <v>0</v>
      </c>
      <c r="AT1080">
        <f t="shared" si="70"/>
        <v>0</v>
      </c>
    </row>
    <row r="1081" spans="2:46" ht="15.75" customHeight="1" thickBot="1">
      <c r="B1081" t="str">
        <f t="shared" si="67"/>
        <v>TATAMOTORS4517045260</v>
      </c>
      <c r="C1081" s="137" t="s">
        <v>226</v>
      </c>
      <c r="D1081" s="137" t="s">
        <v>37</v>
      </c>
      <c r="E1081" s="138">
        <v>45260</v>
      </c>
      <c r="F1081" s="139">
        <v>0</v>
      </c>
      <c r="G1081" s="137" t="s">
        <v>223</v>
      </c>
      <c r="H1081" s="139">
        <v>615.20000000000005</v>
      </c>
      <c r="I1081" s="139">
        <v>627</v>
      </c>
      <c r="J1081" s="139">
        <v>615.20000000000005</v>
      </c>
      <c r="K1081" s="139">
        <v>621.65</v>
      </c>
      <c r="L1081" s="139">
        <v>621.65</v>
      </c>
      <c r="M1081" s="139">
        <v>42</v>
      </c>
      <c r="N1081" s="139">
        <v>372.38</v>
      </c>
      <c r="O1081" s="139">
        <v>25650</v>
      </c>
      <c r="P1081" s="140">
        <v>25650</v>
      </c>
      <c r="Q1081" s="138">
        <v>45170</v>
      </c>
      <c r="AR1081">
        <f t="shared" si="68"/>
        <v>0</v>
      </c>
      <c r="AS1081">
        <f t="shared" si="69"/>
        <v>0</v>
      </c>
      <c r="AT1081">
        <f t="shared" si="70"/>
        <v>0</v>
      </c>
    </row>
    <row r="1082" spans="2:46" ht="15.75" customHeight="1" thickBot="1">
      <c r="B1082" t="str">
        <f t="shared" si="67"/>
        <v>TATAPOWER4517045197</v>
      </c>
      <c r="C1082" s="137" t="s">
        <v>226</v>
      </c>
      <c r="D1082" s="137" t="s">
        <v>195</v>
      </c>
      <c r="E1082" s="138">
        <v>45197</v>
      </c>
      <c r="F1082" s="139">
        <v>0</v>
      </c>
      <c r="G1082" s="137" t="s">
        <v>223</v>
      </c>
      <c r="H1082" s="139">
        <v>248.05</v>
      </c>
      <c r="I1082" s="139">
        <v>257.89999999999998</v>
      </c>
      <c r="J1082" s="139">
        <v>247.7</v>
      </c>
      <c r="K1082" s="139">
        <v>257.14999999999998</v>
      </c>
      <c r="L1082" s="139">
        <v>257.14999999999998</v>
      </c>
      <c r="M1082" s="139">
        <v>15640</v>
      </c>
      <c r="N1082" s="139">
        <v>134533.29999999999</v>
      </c>
      <c r="O1082" s="139">
        <v>96943500</v>
      </c>
      <c r="P1082" s="140">
        <v>6152625</v>
      </c>
      <c r="Q1082" s="138">
        <v>45170</v>
      </c>
      <c r="AR1082">
        <f t="shared" si="68"/>
        <v>99474750</v>
      </c>
      <c r="AS1082">
        <f t="shared" si="69"/>
        <v>6672375</v>
      </c>
      <c r="AT1082">
        <f t="shared" si="70"/>
        <v>92802375</v>
      </c>
    </row>
    <row r="1083" spans="2:46" ht="15.75" customHeight="1" thickBot="1">
      <c r="B1083" t="str">
        <f t="shared" si="67"/>
        <v>TATAPOWER4517045225</v>
      </c>
      <c r="C1083" s="137" t="s">
        <v>226</v>
      </c>
      <c r="D1083" s="137" t="s">
        <v>195</v>
      </c>
      <c r="E1083" s="138">
        <v>45225</v>
      </c>
      <c r="F1083" s="139">
        <v>0</v>
      </c>
      <c r="G1083" s="137" t="s">
        <v>223</v>
      </c>
      <c r="H1083" s="139">
        <v>249.75</v>
      </c>
      <c r="I1083" s="139">
        <v>259.5</v>
      </c>
      <c r="J1083" s="139">
        <v>249.7</v>
      </c>
      <c r="K1083" s="139">
        <v>259.05</v>
      </c>
      <c r="L1083" s="139">
        <v>259.05</v>
      </c>
      <c r="M1083" s="139">
        <v>1144</v>
      </c>
      <c r="N1083" s="139">
        <v>9928.2800000000007</v>
      </c>
      <c r="O1083" s="139">
        <v>2419875</v>
      </c>
      <c r="P1083" s="140">
        <v>408375</v>
      </c>
      <c r="Q1083" s="138">
        <v>45170</v>
      </c>
      <c r="AR1083">
        <f t="shared" si="68"/>
        <v>0</v>
      </c>
      <c r="AS1083">
        <f t="shared" si="69"/>
        <v>0</v>
      </c>
      <c r="AT1083">
        <f t="shared" si="70"/>
        <v>0</v>
      </c>
    </row>
    <row r="1084" spans="2:46" ht="15.75" customHeight="1" thickBot="1">
      <c r="B1084" t="str">
        <f t="shared" si="67"/>
        <v>TATAPOWER4517045260</v>
      </c>
      <c r="C1084" s="137" t="s">
        <v>226</v>
      </c>
      <c r="D1084" s="137" t="s">
        <v>195</v>
      </c>
      <c r="E1084" s="138">
        <v>45260</v>
      </c>
      <c r="F1084" s="139">
        <v>0</v>
      </c>
      <c r="G1084" s="137" t="s">
        <v>223</v>
      </c>
      <c r="H1084" s="139">
        <v>256.45</v>
      </c>
      <c r="I1084" s="139">
        <v>261.05</v>
      </c>
      <c r="J1084" s="139">
        <v>255.6</v>
      </c>
      <c r="K1084" s="139">
        <v>260.7</v>
      </c>
      <c r="L1084" s="139">
        <v>260.7</v>
      </c>
      <c r="M1084" s="139">
        <v>65</v>
      </c>
      <c r="N1084" s="139">
        <v>567.29</v>
      </c>
      <c r="O1084" s="139">
        <v>111375</v>
      </c>
      <c r="P1084" s="140">
        <v>111375</v>
      </c>
      <c r="Q1084" s="138">
        <v>45170</v>
      </c>
      <c r="AR1084">
        <f t="shared" si="68"/>
        <v>0</v>
      </c>
      <c r="AS1084">
        <f t="shared" si="69"/>
        <v>0</v>
      </c>
      <c r="AT1084">
        <f t="shared" si="70"/>
        <v>0</v>
      </c>
    </row>
    <row r="1085" spans="2:46" ht="15.75" customHeight="1" thickBot="1">
      <c r="B1085" t="str">
        <f t="shared" si="67"/>
        <v>TATASTEEL4517045197</v>
      </c>
      <c r="C1085" s="137" t="s">
        <v>226</v>
      </c>
      <c r="D1085" s="137" t="s">
        <v>39</v>
      </c>
      <c r="E1085" s="138">
        <v>45197</v>
      </c>
      <c r="F1085" s="139">
        <v>0</v>
      </c>
      <c r="G1085" s="137" t="s">
        <v>223</v>
      </c>
      <c r="H1085" s="139">
        <v>124.2</v>
      </c>
      <c r="I1085" s="139">
        <v>129.5</v>
      </c>
      <c r="J1085" s="139">
        <v>124.15</v>
      </c>
      <c r="K1085" s="139">
        <v>128</v>
      </c>
      <c r="L1085" s="139">
        <v>128</v>
      </c>
      <c r="M1085" s="139">
        <v>18331</v>
      </c>
      <c r="N1085" s="139">
        <v>128769.4</v>
      </c>
      <c r="O1085" s="141">
        <v>219000000</v>
      </c>
      <c r="P1085" s="140">
        <v>6743000</v>
      </c>
      <c r="Q1085" s="138">
        <v>45170</v>
      </c>
      <c r="AR1085">
        <f t="shared" si="68"/>
        <v>225236000</v>
      </c>
      <c r="AS1085">
        <f t="shared" si="69"/>
        <v>9361000</v>
      </c>
      <c r="AT1085">
        <f t="shared" si="70"/>
        <v>215875000</v>
      </c>
    </row>
    <row r="1086" spans="2:46" ht="15.75" customHeight="1" thickBot="1">
      <c r="B1086" t="str">
        <f t="shared" si="67"/>
        <v>TATASTEEL4517045225</v>
      </c>
      <c r="C1086" s="137" t="s">
        <v>226</v>
      </c>
      <c r="D1086" s="137" t="s">
        <v>39</v>
      </c>
      <c r="E1086" s="138">
        <v>45225</v>
      </c>
      <c r="F1086" s="139">
        <v>0</v>
      </c>
      <c r="G1086" s="137" t="s">
        <v>223</v>
      </c>
      <c r="H1086" s="139">
        <v>124.95</v>
      </c>
      <c r="I1086" s="139">
        <v>130.25</v>
      </c>
      <c r="J1086" s="139">
        <v>124.9</v>
      </c>
      <c r="K1086" s="139">
        <v>128.69999999999999</v>
      </c>
      <c r="L1086" s="139">
        <v>128.69999999999999</v>
      </c>
      <c r="M1086" s="139">
        <v>1360</v>
      </c>
      <c r="N1086" s="139">
        <v>9622.7099999999991</v>
      </c>
      <c r="O1086" s="141">
        <v>5840000</v>
      </c>
      <c r="P1086" s="140">
        <v>2222000</v>
      </c>
      <c r="Q1086" s="138">
        <v>45170</v>
      </c>
      <c r="AR1086">
        <f t="shared" si="68"/>
        <v>0</v>
      </c>
      <c r="AS1086">
        <f t="shared" si="69"/>
        <v>0</v>
      </c>
      <c r="AT1086">
        <f t="shared" si="70"/>
        <v>0</v>
      </c>
    </row>
    <row r="1087" spans="2:46" ht="15.75" customHeight="1" thickBot="1">
      <c r="B1087" t="str">
        <f t="shared" si="67"/>
        <v>TATASTEEL4517045260</v>
      </c>
      <c r="C1087" s="137" t="s">
        <v>226</v>
      </c>
      <c r="D1087" s="137" t="s">
        <v>39</v>
      </c>
      <c r="E1087" s="138">
        <v>45260</v>
      </c>
      <c r="F1087" s="139">
        <v>0</v>
      </c>
      <c r="G1087" s="137" t="s">
        <v>223</v>
      </c>
      <c r="H1087" s="139">
        <v>126.55</v>
      </c>
      <c r="I1087" s="139">
        <v>131</v>
      </c>
      <c r="J1087" s="139">
        <v>126.55</v>
      </c>
      <c r="K1087" s="139">
        <v>129.44999999999999</v>
      </c>
      <c r="L1087" s="139">
        <v>129.44999999999999</v>
      </c>
      <c r="M1087" s="139">
        <v>146</v>
      </c>
      <c r="N1087" s="139">
        <v>1038.9100000000001</v>
      </c>
      <c r="O1087" s="139">
        <v>396000</v>
      </c>
      <c r="P1087" s="140">
        <v>396000</v>
      </c>
      <c r="Q1087" s="138">
        <v>45170</v>
      </c>
      <c r="AR1087">
        <f t="shared" si="68"/>
        <v>0</v>
      </c>
      <c r="AS1087">
        <f t="shared" si="69"/>
        <v>0</v>
      </c>
      <c r="AT1087">
        <f t="shared" si="70"/>
        <v>0</v>
      </c>
    </row>
    <row r="1088" spans="2:46" ht="15.75" customHeight="1" thickBot="1">
      <c r="B1088" t="str">
        <f t="shared" si="67"/>
        <v>TCS4517045197</v>
      </c>
      <c r="C1088" s="137" t="s">
        <v>226</v>
      </c>
      <c r="D1088" s="137" t="s">
        <v>23</v>
      </c>
      <c r="E1088" s="138">
        <v>45197</v>
      </c>
      <c r="F1088" s="139">
        <v>0</v>
      </c>
      <c r="G1088" s="137" t="s">
        <v>223</v>
      </c>
      <c r="H1088" s="139">
        <v>3380.55</v>
      </c>
      <c r="I1088" s="139">
        <v>3404</v>
      </c>
      <c r="J1088" s="139">
        <v>3377.4</v>
      </c>
      <c r="K1088" s="139">
        <v>3400.1</v>
      </c>
      <c r="L1088" s="139">
        <v>3400.1</v>
      </c>
      <c r="M1088" s="139">
        <v>6927</v>
      </c>
      <c r="N1088" s="139">
        <v>41176.89</v>
      </c>
      <c r="O1088" s="139">
        <v>9565325</v>
      </c>
      <c r="P1088" s="140">
        <v>-154875</v>
      </c>
      <c r="Q1088" s="138">
        <v>45170</v>
      </c>
      <c r="AR1088">
        <f t="shared" si="68"/>
        <v>9751000</v>
      </c>
      <c r="AS1088">
        <f t="shared" si="69"/>
        <v>-148750</v>
      </c>
      <c r="AT1088">
        <f t="shared" si="70"/>
        <v>9899750</v>
      </c>
    </row>
    <row r="1089" spans="2:46" ht="15.75" customHeight="1" thickBot="1">
      <c r="B1089" t="str">
        <f t="shared" si="67"/>
        <v>TCS4517045225</v>
      </c>
      <c r="C1089" s="137" t="s">
        <v>226</v>
      </c>
      <c r="D1089" s="137" t="s">
        <v>23</v>
      </c>
      <c r="E1089" s="138">
        <v>45225</v>
      </c>
      <c r="F1089" s="139">
        <v>0</v>
      </c>
      <c r="G1089" s="137" t="s">
        <v>223</v>
      </c>
      <c r="H1089" s="139">
        <v>3399.55</v>
      </c>
      <c r="I1089" s="139">
        <v>3420.35</v>
      </c>
      <c r="J1089" s="139">
        <v>3395.1</v>
      </c>
      <c r="K1089" s="139">
        <v>3417.5</v>
      </c>
      <c r="L1089" s="139">
        <v>3417.5</v>
      </c>
      <c r="M1089" s="139">
        <v>232</v>
      </c>
      <c r="N1089" s="139">
        <v>1385.57</v>
      </c>
      <c r="O1089" s="139">
        <v>182525</v>
      </c>
      <c r="P1089" s="140">
        <v>2975</v>
      </c>
      <c r="Q1089" s="138">
        <v>45170</v>
      </c>
      <c r="AR1089">
        <f t="shared" si="68"/>
        <v>0</v>
      </c>
      <c r="AS1089">
        <f t="shared" si="69"/>
        <v>0</v>
      </c>
      <c r="AT1089">
        <f t="shared" si="70"/>
        <v>0</v>
      </c>
    </row>
    <row r="1090" spans="2:46" ht="15.75" customHeight="1" thickBot="1">
      <c r="B1090" t="str">
        <f t="shared" ref="B1090:B1153" si="71">D1090&amp;Q1090&amp;E1090</f>
        <v>TCS4517045260</v>
      </c>
      <c r="C1090" s="137" t="s">
        <v>226</v>
      </c>
      <c r="D1090" s="137" t="s">
        <v>23</v>
      </c>
      <c r="E1090" s="138">
        <v>45260</v>
      </c>
      <c r="F1090" s="139">
        <v>0</v>
      </c>
      <c r="G1090" s="137" t="s">
        <v>223</v>
      </c>
      <c r="H1090" s="139">
        <v>3417.35</v>
      </c>
      <c r="I1090" s="139">
        <v>3437.6</v>
      </c>
      <c r="J1090" s="139">
        <v>3407.35</v>
      </c>
      <c r="K1090" s="139">
        <v>3436.05</v>
      </c>
      <c r="L1090" s="139">
        <v>3436.05</v>
      </c>
      <c r="M1090" s="139">
        <v>19</v>
      </c>
      <c r="N1090" s="139">
        <v>113.98</v>
      </c>
      <c r="O1090" s="139">
        <v>3150</v>
      </c>
      <c r="P1090" s="140">
        <v>3150</v>
      </c>
      <c r="Q1090" s="138">
        <v>45170</v>
      </c>
      <c r="AR1090">
        <f t="shared" ref="AR1090:AR1153" si="72">IF($AU$2&lt;&gt;5,NA(),IF(D1090=D1089,0,IF(AND(D1092=D1090,D1091=D1090),O1090+O1091+O1092,IF(D1091=D1090,O1091+O1090,O1090))))</f>
        <v>0</v>
      </c>
      <c r="AS1090">
        <f t="shared" ref="AS1090:AS1153" si="73">IF($AU$2&lt;&gt;5,NA(),IF(D1090=D1089,0,IF(AND(D1092=D1090,D1091=D1090),P1090+P1091+P1092,IF(D1091=D1090,P1091+P1090,P1090))))</f>
        <v>0</v>
      </c>
      <c r="AT1090">
        <f t="shared" ref="AT1090:AT1153" si="74">AR1090-AS1090</f>
        <v>0</v>
      </c>
    </row>
    <row r="1091" spans="2:46" ht="15.75" customHeight="1" thickBot="1">
      <c r="B1091" t="str">
        <f t="shared" si="71"/>
        <v>TECHM4517045197</v>
      </c>
      <c r="C1091" s="137" t="s">
        <v>226</v>
      </c>
      <c r="D1091" s="137" t="s">
        <v>47</v>
      </c>
      <c r="E1091" s="138">
        <v>45197</v>
      </c>
      <c r="F1091" s="139">
        <v>0</v>
      </c>
      <c r="G1091" s="137" t="s">
        <v>223</v>
      </c>
      <c r="H1091" s="139">
        <v>1218</v>
      </c>
      <c r="I1091" s="139">
        <v>1237.5</v>
      </c>
      <c r="J1091" s="139">
        <v>1211</v>
      </c>
      <c r="K1091" s="139">
        <v>1235.8</v>
      </c>
      <c r="L1091" s="139">
        <v>1235.8</v>
      </c>
      <c r="M1091" s="139">
        <v>5110</v>
      </c>
      <c r="N1091" s="139">
        <v>37639.21</v>
      </c>
      <c r="O1091" s="139">
        <v>12045000</v>
      </c>
      <c r="P1091" s="140">
        <v>-287400</v>
      </c>
      <c r="Q1091" s="138">
        <v>45170</v>
      </c>
      <c r="AR1091">
        <f t="shared" si="72"/>
        <v>12217800</v>
      </c>
      <c r="AS1091">
        <f t="shared" si="73"/>
        <v>-276000</v>
      </c>
      <c r="AT1091">
        <f t="shared" si="74"/>
        <v>12493800</v>
      </c>
    </row>
    <row r="1092" spans="2:46" ht="15.75" customHeight="1" thickBot="1">
      <c r="B1092" t="str">
        <f t="shared" si="71"/>
        <v>TECHM4517045225</v>
      </c>
      <c r="C1092" s="137" t="s">
        <v>226</v>
      </c>
      <c r="D1092" s="137" t="s">
        <v>47</v>
      </c>
      <c r="E1092" s="138">
        <v>45225</v>
      </c>
      <c r="F1092" s="139">
        <v>0</v>
      </c>
      <c r="G1092" s="137" t="s">
        <v>223</v>
      </c>
      <c r="H1092" s="139">
        <v>1221.2</v>
      </c>
      <c r="I1092" s="139">
        <v>1244.05</v>
      </c>
      <c r="J1092" s="139">
        <v>1220</v>
      </c>
      <c r="K1092" s="139">
        <v>1242.75</v>
      </c>
      <c r="L1092" s="139">
        <v>1242.75</v>
      </c>
      <c r="M1092" s="139">
        <v>136</v>
      </c>
      <c r="N1092" s="139">
        <v>1006.88</v>
      </c>
      <c r="O1092" s="139">
        <v>165000</v>
      </c>
      <c r="P1092" s="140">
        <v>3600</v>
      </c>
      <c r="Q1092" s="138">
        <v>45170</v>
      </c>
      <c r="AR1092">
        <f t="shared" si="72"/>
        <v>0</v>
      </c>
      <c r="AS1092">
        <f t="shared" si="73"/>
        <v>0</v>
      </c>
      <c r="AT1092">
        <f t="shared" si="74"/>
        <v>0</v>
      </c>
    </row>
    <row r="1093" spans="2:46" ht="15.75" customHeight="1" thickBot="1">
      <c r="B1093" t="str">
        <f t="shared" si="71"/>
        <v>TECHM4517045260</v>
      </c>
      <c r="C1093" s="137" t="s">
        <v>226</v>
      </c>
      <c r="D1093" s="137" t="s">
        <v>47</v>
      </c>
      <c r="E1093" s="138">
        <v>45260</v>
      </c>
      <c r="F1093" s="139">
        <v>0</v>
      </c>
      <c r="G1093" s="137" t="s">
        <v>223</v>
      </c>
      <c r="H1093" s="139">
        <v>1216.4000000000001</v>
      </c>
      <c r="I1093" s="139">
        <v>1238.6500000000001</v>
      </c>
      <c r="J1093" s="139">
        <v>1216.4000000000001</v>
      </c>
      <c r="K1093" s="139">
        <v>1237.25</v>
      </c>
      <c r="L1093" s="139">
        <v>1237.25</v>
      </c>
      <c r="M1093" s="139">
        <v>17</v>
      </c>
      <c r="N1093" s="139">
        <v>124.94</v>
      </c>
      <c r="O1093" s="141">
        <v>7800</v>
      </c>
      <c r="P1093" s="140">
        <v>7800</v>
      </c>
      <c r="Q1093" s="138">
        <v>45170</v>
      </c>
      <c r="AR1093" s="76">
        <f t="shared" si="72"/>
        <v>0</v>
      </c>
      <c r="AS1093">
        <f t="shared" si="73"/>
        <v>0</v>
      </c>
      <c r="AT1093" s="76">
        <f t="shared" si="74"/>
        <v>0</v>
      </c>
    </row>
    <row r="1094" spans="2:46" ht="15.75" customHeight="1" thickBot="1">
      <c r="B1094" t="str">
        <f t="shared" si="71"/>
        <v>TITAN4517045197</v>
      </c>
      <c r="C1094" s="137" t="s">
        <v>226</v>
      </c>
      <c r="D1094" s="137" t="s">
        <v>34</v>
      </c>
      <c r="E1094" s="138">
        <v>45197</v>
      </c>
      <c r="F1094" s="139">
        <v>0</v>
      </c>
      <c r="G1094" s="137" t="s">
        <v>223</v>
      </c>
      <c r="H1094" s="139">
        <v>3125.1</v>
      </c>
      <c r="I1094" s="139">
        <v>3138</v>
      </c>
      <c r="J1094" s="139">
        <v>3112.05</v>
      </c>
      <c r="K1094" s="139">
        <v>3128.1</v>
      </c>
      <c r="L1094" s="139">
        <v>3128.1</v>
      </c>
      <c r="M1094" s="139">
        <v>1782</v>
      </c>
      <c r="N1094" s="139">
        <v>20894.73</v>
      </c>
      <c r="O1094" s="139">
        <v>4674000</v>
      </c>
      <c r="P1094" s="140">
        <v>31500</v>
      </c>
      <c r="Q1094" s="138">
        <v>45170</v>
      </c>
      <c r="AR1094">
        <f t="shared" si="72"/>
        <v>4795125</v>
      </c>
      <c r="AS1094">
        <f t="shared" si="73"/>
        <v>67125</v>
      </c>
      <c r="AT1094">
        <f t="shared" si="74"/>
        <v>4728000</v>
      </c>
    </row>
    <row r="1095" spans="2:46" ht="15.75" customHeight="1" thickBot="1">
      <c r="B1095" t="str">
        <f t="shared" si="71"/>
        <v>TITAN4517045225</v>
      </c>
      <c r="C1095" s="137" t="s">
        <v>226</v>
      </c>
      <c r="D1095" s="137" t="s">
        <v>34</v>
      </c>
      <c r="E1095" s="138">
        <v>45225</v>
      </c>
      <c r="F1095" s="139">
        <v>0</v>
      </c>
      <c r="G1095" s="137" t="s">
        <v>223</v>
      </c>
      <c r="H1095" s="139">
        <v>3149.1</v>
      </c>
      <c r="I1095" s="139">
        <v>3157.65</v>
      </c>
      <c r="J1095" s="139">
        <v>3132.3</v>
      </c>
      <c r="K1095" s="139">
        <v>3148.9</v>
      </c>
      <c r="L1095" s="139">
        <v>3148.9</v>
      </c>
      <c r="M1095" s="139">
        <v>155</v>
      </c>
      <c r="N1095" s="139">
        <v>1829.7</v>
      </c>
      <c r="O1095" s="139">
        <v>120000</v>
      </c>
      <c r="P1095" s="140">
        <v>34500</v>
      </c>
      <c r="Q1095" s="138">
        <v>45170</v>
      </c>
      <c r="AR1095">
        <f t="shared" si="72"/>
        <v>0</v>
      </c>
      <c r="AS1095">
        <f t="shared" si="73"/>
        <v>0</v>
      </c>
      <c r="AT1095">
        <f t="shared" si="74"/>
        <v>0</v>
      </c>
    </row>
    <row r="1096" spans="2:46" ht="15.75" customHeight="1" thickBot="1">
      <c r="B1096" t="str">
        <f t="shared" si="71"/>
        <v>TITAN4517045260</v>
      </c>
      <c r="C1096" s="137" t="s">
        <v>226</v>
      </c>
      <c r="D1096" s="137" t="s">
        <v>34</v>
      </c>
      <c r="E1096" s="138">
        <v>45260</v>
      </c>
      <c r="F1096" s="139">
        <v>0</v>
      </c>
      <c r="G1096" s="137" t="s">
        <v>223</v>
      </c>
      <c r="H1096" s="139">
        <v>3175.1</v>
      </c>
      <c r="I1096" s="139">
        <v>3175.1</v>
      </c>
      <c r="J1096" s="139">
        <v>3156</v>
      </c>
      <c r="K1096" s="139">
        <v>3162.3</v>
      </c>
      <c r="L1096" s="139">
        <v>3172.35</v>
      </c>
      <c r="M1096" s="139">
        <v>4</v>
      </c>
      <c r="N1096" s="139">
        <v>47.47</v>
      </c>
      <c r="O1096" s="139">
        <v>1125</v>
      </c>
      <c r="P1096" s="140">
        <v>1125</v>
      </c>
      <c r="Q1096" s="138">
        <v>45170</v>
      </c>
      <c r="AR1096" s="76">
        <f t="shared" si="72"/>
        <v>0</v>
      </c>
      <c r="AS1096">
        <f t="shared" si="73"/>
        <v>0</v>
      </c>
      <c r="AT1096" s="76">
        <f t="shared" si="74"/>
        <v>0</v>
      </c>
    </row>
    <row r="1097" spans="2:46" ht="15.75" customHeight="1" thickBot="1">
      <c r="B1097" t="str">
        <f t="shared" si="71"/>
        <v>TORNTPHARM4517045197</v>
      </c>
      <c r="C1097" s="137" t="s">
        <v>226</v>
      </c>
      <c r="D1097" s="137" t="s">
        <v>196</v>
      </c>
      <c r="E1097" s="138">
        <v>45197</v>
      </c>
      <c r="F1097" s="139">
        <v>0</v>
      </c>
      <c r="G1097" s="137" t="s">
        <v>223</v>
      </c>
      <c r="H1097" s="139">
        <v>1857.75</v>
      </c>
      <c r="I1097" s="139">
        <v>1860.85</v>
      </c>
      <c r="J1097" s="139">
        <v>1783.95</v>
      </c>
      <c r="K1097" s="139">
        <v>1799.45</v>
      </c>
      <c r="L1097" s="139">
        <v>1799.45</v>
      </c>
      <c r="M1097" s="139">
        <v>3370</v>
      </c>
      <c r="N1097" s="139">
        <v>30448.34</v>
      </c>
      <c r="O1097" s="141">
        <v>2230000</v>
      </c>
      <c r="P1097" s="140">
        <v>463500</v>
      </c>
      <c r="Q1097" s="138">
        <v>45170</v>
      </c>
      <c r="AR1097">
        <f t="shared" si="72"/>
        <v>2249000</v>
      </c>
      <c r="AS1097">
        <f t="shared" si="73"/>
        <v>476500</v>
      </c>
      <c r="AT1097">
        <f t="shared" si="74"/>
        <v>1772500</v>
      </c>
    </row>
    <row r="1098" spans="2:46" ht="15.75" customHeight="1" thickBot="1">
      <c r="B1098" t="str">
        <f t="shared" si="71"/>
        <v>TORNTPHARM4517045225</v>
      </c>
      <c r="C1098" s="137" t="s">
        <v>226</v>
      </c>
      <c r="D1098" s="137" t="s">
        <v>196</v>
      </c>
      <c r="E1098" s="138">
        <v>45225</v>
      </c>
      <c r="F1098" s="139">
        <v>0</v>
      </c>
      <c r="G1098" s="137" t="s">
        <v>223</v>
      </c>
      <c r="H1098" s="139">
        <v>1865</v>
      </c>
      <c r="I1098" s="139">
        <v>1865</v>
      </c>
      <c r="J1098" s="139">
        <v>1798.6</v>
      </c>
      <c r="K1098" s="139">
        <v>1813.75</v>
      </c>
      <c r="L1098" s="139">
        <v>1813.75</v>
      </c>
      <c r="M1098" s="139">
        <v>105</v>
      </c>
      <c r="N1098" s="139">
        <v>954.1</v>
      </c>
      <c r="O1098" s="139">
        <v>19000</v>
      </c>
      <c r="P1098" s="140">
        <v>13000</v>
      </c>
      <c r="Q1098" s="138">
        <v>45170</v>
      </c>
      <c r="AR1098">
        <f t="shared" si="72"/>
        <v>0</v>
      </c>
      <c r="AS1098">
        <f t="shared" si="73"/>
        <v>0</v>
      </c>
      <c r="AT1098">
        <f t="shared" si="74"/>
        <v>0</v>
      </c>
    </row>
    <row r="1099" spans="2:46" ht="15.75" customHeight="1" thickBot="1">
      <c r="B1099" t="str">
        <f t="shared" si="71"/>
        <v>TORNTPHARM4517045260</v>
      </c>
      <c r="C1099" s="137" t="s">
        <v>226</v>
      </c>
      <c r="D1099" s="137" t="s">
        <v>196</v>
      </c>
      <c r="E1099" s="138">
        <v>45260</v>
      </c>
      <c r="F1099" s="139">
        <v>0</v>
      </c>
      <c r="G1099" s="137" t="s">
        <v>223</v>
      </c>
      <c r="H1099" s="139">
        <v>0</v>
      </c>
      <c r="I1099" s="139">
        <v>0</v>
      </c>
      <c r="J1099" s="139">
        <v>0</v>
      </c>
      <c r="K1099" s="139">
        <v>1875.75</v>
      </c>
      <c r="L1099" s="139">
        <v>1817.65</v>
      </c>
      <c r="M1099" s="139">
        <v>0</v>
      </c>
      <c r="N1099" s="139">
        <v>0</v>
      </c>
      <c r="O1099" s="139">
        <v>0</v>
      </c>
      <c r="P1099" s="139">
        <v>0</v>
      </c>
      <c r="Q1099" s="138">
        <v>45170</v>
      </c>
      <c r="AR1099" s="76">
        <f t="shared" si="72"/>
        <v>0</v>
      </c>
      <c r="AS1099">
        <f t="shared" si="73"/>
        <v>0</v>
      </c>
      <c r="AT1099" s="76">
        <f t="shared" si="74"/>
        <v>0</v>
      </c>
    </row>
    <row r="1100" spans="2:46" ht="15.75" customHeight="1" thickBot="1">
      <c r="B1100" t="str">
        <f t="shared" si="71"/>
        <v>TRENT4517045197</v>
      </c>
      <c r="C1100" s="137" t="s">
        <v>226</v>
      </c>
      <c r="D1100" s="137" t="s">
        <v>197</v>
      </c>
      <c r="E1100" s="138">
        <v>45197</v>
      </c>
      <c r="F1100" s="139">
        <v>0</v>
      </c>
      <c r="G1100" s="137" t="s">
        <v>223</v>
      </c>
      <c r="H1100" s="139">
        <v>2078.85</v>
      </c>
      <c r="I1100" s="139">
        <v>2126.6999999999998</v>
      </c>
      <c r="J1100" s="139">
        <v>2044.5</v>
      </c>
      <c r="K1100" s="139">
        <v>2068.3000000000002</v>
      </c>
      <c r="L1100" s="139">
        <v>2068.3000000000002</v>
      </c>
      <c r="M1100" s="139">
        <v>4424</v>
      </c>
      <c r="N1100" s="139">
        <v>36797.71</v>
      </c>
      <c r="O1100" s="141">
        <v>3550000</v>
      </c>
      <c r="P1100" s="140">
        <v>-148800</v>
      </c>
      <c r="Q1100" s="138">
        <v>45170</v>
      </c>
      <c r="AR1100">
        <f t="shared" si="72"/>
        <v>3660400</v>
      </c>
      <c r="AS1100">
        <f t="shared" si="73"/>
        <v>-130400</v>
      </c>
      <c r="AT1100">
        <f t="shared" si="74"/>
        <v>3790800</v>
      </c>
    </row>
    <row r="1101" spans="2:46" ht="15.75" customHeight="1" thickBot="1">
      <c r="B1101" t="str">
        <f t="shared" si="71"/>
        <v>TRENT4517045225</v>
      </c>
      <c r="C1101" s="137" t="s">
        <v>226</v>
      </c>
      <c r="D1101" s="137" t="s">
        <v>197</v>
      </c>
      <c r="E1101" s="138">
        <v>45225</v>
      </c>
      <c r="F1101" s="139">
        <v>0</v>
      </c>
      <c r="G1101" s="137" t="s">
        <v>223</v>
      </c>
      <c r="H1101" s="139">
        <v>2091.3000000000002</v>
      </c>
      <c r="I1101" s="139">
        <v>2135</v>
      </c>
      <c r="J1101" s="139">
        <v>2058.5</v>
      </c>
      <c r="K1101" s="139">
        <v>2080.9499999999998</v>
      </c>
      <c r="L1101" s="139">
        <v>2080.9499999999998</v>
      </c>
      <c r="M1101" s="139">
        <v>152</v>
      </c>
      <c r="N1101" s="139">
        <v>1273.76</v>
      </c>
      <c r="O1101" s="139">
        <v>108400</v>
      </c>
      <c r="P1101" s="140">
        <v>16400</v>
      </c>
      <c r="Q1101" s="138">
        <v>45170</v>
      </c>
      <c r="AR1101">
        <f t="shared" si="72"/>
        <v>0</v>
      </c>
      <c r="AS1101">
        <f t="shared" si="73"/>
        <v>0</v>
      </c>
      <c r="AT1101">
        <f t="shared" si="74"/>
        <v>0</v>
      </c>
    </row>
    <row r="1102" spans="2:46" ht="15.75" customHeight="1" thickBot="1">
      <c r="B1102" t="str">
        <f t="shared" si="71"/>
        <v>TRENT4517045260</v>
      </c>
      <c r="C1102" s="137" t="s">
        <v>226</v>
      </c>
      <c r="D1102" s="137" t="s">
        <v>197</v>
      </c>
      <c r="E1102" s="138">
        <v>45260</v>
      </c>
      <c r="F1102" s="139">
        <v>0</v>
      </c>
      <c r="G1102" s="137" t="s">
        <v>223</v>
      </c>
      <c r="H1102" s="139">
        <v>2110</v>
      </c>
      <c r="I1102" s="139">
        <v>2110</v>
      </c>
      <c r="J1102" s="139">
        <v>2080</v>
      </c>
      <c r="K1102" s="139">
        <v>2085.8000000000002</v>
      </c>
      <c r="L1102" s="139">
        <v>2099.9</v>
      </c>
      <c r="M1102" s="139">
        <v>6</v>
      </c>
      <c r="N1102" s="139">
        <v>50.14</v>
      </c>
      <c r="O1102" s="141">
        <v>2000</v>
      </c>
      <c r="P1102" s="140">
        <v>2000</v>
      </c>
      <c r="Q1102" s="138">
        <v>45170</v>
      </c>
      <c r="AR1102" s="76">
        <f t="shared" si="72"/>
        <v>0</v>
      </c>
      <c r="AS1102">
        <f t="shared" si="73"/>
        <v>0</v>
      </c>
      <c r="AT1102" s="76">
        <f t="shared" si="74"/>
        <v>0</v>
      </c>
    </row>
    <row r="1103" spans="2:46" ht="15.75" customHeight="1" thickBot="1">
      <c r="B1103" t="str">
        <f t="shared" si="71"/>
        <v>TVSMOTOR4517045197</v>
      </c>
      <c r="C1103" s="137" t="s">
        <v>226</v>
      </c>
      <c r="D1103" s="137" t="s">
        <v>198</v>
      </c>
      <c r="E1103" s="138">
        <v>45197</v>
      </c>
      <c r="F1103" s="139">
        <v>0</v>
      </c>
      <c r="G1103" s="137" t="s">
        <v>223</v>
      </c>
      <c r="H1103" s="139">
        <v>1427.95</v>
      </c>
      <c r="I1103" s="139">
        <v>1460</v>
      </c>
      <c r="J1103" s="139">
        <v>1420.85</v>
      </c>
      <c r="K1103" s="139">
        <v>1454.85</v>
      </c>
      <c r="L1103" s="139">
        <v>1454.85</v>
      </c>
      <c r="M1103" s="139">
        <v>3801</v>
      </c>
      <c r="N1103" s="139">
        <v>38456.81</v>
      </c>
      <c r="O1103" s="141">
        <v>7530000</v>
      </c>
      <c r="P1103" s="140">
        <v>51100</v>
      </c>
      <c r="Q1103" s="138">
        <v>45170</v>
      </c>
      <c r="AR1103">
        <f t="shared" si="72"/>
        <v>7589500</v>
      </c>
      <c r="AS1103">
        <f t="shared" si="73"/>
        <v>72800</v>
      </c>
      <c r="AT1103">
        <f t="shared" si="74"/>
        <v>7516700</v>
      </c>
    </row>
    <row r="1104" spans="2:46" ht="15.75" customHeight="1" thickBot="1">
      <c r="B1104" t="str">
        <f t="shared" si="71"/>
        <v>TVSMOTOR4517045225</v>
      </c>
      <c r="C1104" s="137" t="s">
        <v>226</v>
      </c>
      <c r="D1104" s="137" t="s">
        <v>198</v>
      </c>
      <c r="E1104" s="138">
        <v>45225</v>
      </c>
      <c r="F1104" s="139">
        <v>0</v>
      </c>
      <c r="G1104" s="137" t="s">
        <v>223</v>
      </c>
      <c r="H1104" s="139">
        <v>1435.6</v>
      </c>
      <c r="I1104" s="139">
        <v>1462.85</v>
      </c>
      <c r="J1104" s="139">
        <v>1431.8</v>
      </c>
      <c r="K1104" s="139">
        <v>1459.15</v>
      </c>
      <c r="L1104" s="139">
        <v>1459.15</v>
      </c>
      <c r="M1104" s="139">
        <v>84</v>
      </c>
      <c r="N1104" s="139">
        <v>852.74</v>
      </c>
      <c r="O1104" s="139">
        <v>56000</v>
      </c>
      <c r="P1104" s="140">
        <v>18200</v>
      </c>
      <c r="Q1104" s="138">
        <v>45170</v>
      </c>
      <c r="AR1104">
        <f t="shared" si="72"/>
        <v>0</v>
      </c>
      <c r="AS1104">
        <f t="shared" si="73"/>
        <v>0</v>
      </c>
      <c r="AT1104">
        <f t="shared" si="74"/>
        <v>0</v>
      </c>
    </row>
    <row r="1105" spans="2:46" ht="15.75" customHeight="1" thickBot="1">
      <c r="B1105" t="str">
        <f t="shared" si="71"/>
        <v>TVSMOTOR4517045260</v>
      </c>
      <c r="C1105" s="137" t="s">
        <v>226</v>
      </c>
      <c r="D1105" s="137" t="s">
        <v>198</v>
      </c>
      <c r="E1105" s="138">
        <v>45260</v>
      </c>
      <c r="F1105" s="139">
        <v>0</v>
      </c>
      <c r="G1105" s="137" t="s">
        <v>223</v>
      </c>
      <c r="H1105" s="139">
        <v>1445.95</v>
      </c>
      <c r="I1105" s="139">
        <v>1459</v>
      </c>
      <c r="J1105" s="139">
        <v>1445.95</v>
      </c>
      <c r="K1105" s="139">
        <v>1458.25</v>
      </c>
      <c r="L1105" s="139">
        <v>1458.25</v>
      </c>
      <c r="M1105" s="139">
        <v>6</v>
      </c>
      <c r="N1105" s="139">
        <v>61.15</v>
      </c>
      <c r="O1105" s="139">
        <v>3500</v>
      </c>
      <c r="P1105" s="140">
        <v>3500</v>
      </c>
      <c r="Q1105" s="138">
        <v>45170</v>
      </c>
      <c r="AR1105">
        <f t="shared" si="72"/>
        <v>0</v>
      </c>
      <c r="AS1105">
        <f t="shared" si="73"/>
        <v>0</v>
      </c>
      <c r="AT1105">
        <f t="shared" si="74"/>
        <v>0</v>
      </c>
    </row>
    <row r="1106" spans="2:46" ht="15.75" customHeight="1" thickBot="1">
      <c r="B1106" t="str">
        <f t="shared" si="71"/>
        <v>UBL4517045197</v>
      </c>
      <c r="C1106" s="137" t="s">
        <v>226</v>
      </c>
      <c r="D1106" s="137" t="s">
        <v>199</v>
      </c>
      <c r="E1106" s="138">
        <v>45197</v>
      </c>
      <c r="F1106" s="139">
        <v>0</v>
      </c>
      <c r="G1106" s="137" t="s">
        <v>223</v>
      </c>
      <c r="H1106" s="139">
        <v>1520.35</v>
      </c>
      <c r="I1106" s="139">
        <v>1557.45</v>
      </c>
      <c r="J1106" s="139">
        <v>1520.35</v>
      </c>
      <c r="K1106" s="139">
        <v>1552</v>
      </c>
      <c r="L1106" s="139">
        <v>1552</v>
      </c>
      <c r="M1106" s="139">
        <v>1373</v>
      </c>
      <c r="N1106" s="139">
        <v>8474.7800000000007</v>
      </c>
      <c r="O1106" s="139">
        <v>2286800</v>
      </c>
      <c r="P1106" s="140">
        <v>56800</v>
      </c>
      <c r="Q1106" s="138">
        <v>45170</v>
      </c>
      <c r="AR1106">
        <f t="shared" si="72"/>
        <v>2293200</v>
      </c>
      <c r="AS1106">
        <f t="shared" si="73"/>
        <v>59600</v>
      </c>
      <c r="AT1106">
        <f t="shared" si="74"/>
        <v>2233600</v>
      </c>
    </row>
    <row r="1107" spans="2:46" ht="15.75" customHeight="1" thickBot="1">
      <c r="B1107" t="str">
        <f t="shared" si="71"/>
        <v>UBL4517045225</v>
      </c>
      <c r="C1107" s="137" t="s">
        <v>226</v>
      </c>
      <c r="D1107" s="137" t="s">
        <v>199</v>
      </c>
      <c r="E1107" s="138">
        <v>45225</v>
      </c>
      <c r="F1107" s="139">
        <v>0</v>
      </c>
      <c r="G1107" s="137" t="s">
        <v>223</v>
      </c>
      <c r="H1107" s="139">
        <v>1540</v>
      </c>
      <c r="I1107" s="139">
        <v>1564</v>
      </c>
      <c r="J1107" s="139">
        <v>1537.55</v>
      </c>
      <c r="K1107" s="139">
        <v>1560.75</v>
      </c>
      <c r="L1107" s="139">
        <v>1560.75</v>
      </c>
      <c r="M1107" s="139">
        <v>14</v>
      </c>
      <c r="N1107" s="139">
        <v>86.93</v>
      </c>
      <c r="O1107" s="139">
        <v>6400</v>
      </c>
      <c r="P1107" s="140">
        <v>2800</v>
      </c>
      <c r="Q1107" s="138">
        <v>45170</v>
      </c>
      <c r="AR1107">
        <f t="shared" si="72"/>
        <v>0</v>
      </c>
      <c r="AS1107">
        <f t="shared" si="73"/>
        <v>0</v>
      </c>
      <c r="AT1107">
        <f t="shared" si="74"/>
        <v>0</v>
      </c>
    </row>
    <row r="1108" spans="2:46" ht="15.75" customHeight="1" thickBot="1">
      <c r="B1108" t="str">
        <f t="shared" si="71"/>
        <v>UBL4517045260</v>
      </c>
      <c r="C1108" s="137" t="s">
        <v>226</v>
      </c>
      <c r="D1108" s="137" t="s">
        <v>199</v>
      </c>
      <c r="E1108" s="138">
        <v>45260</v>
      </c>
      <c r="F1108" s="139">
        <v>0</v>
      </c>
      <c r="G1108" s="137" t="s">
        <v>223</v>
      </c>
      <c r="H1108" s="139">
        <v>0</v>
      </c>
      <c r="I1108" s="139">
        <v>0</v>
      </c>
      <c r="J1108" s="139">
        <v>0</v>
      </c>
      <c r="K1108" s="139">
        <v>1543.95</v>
      </c>
      <c r="L1108" s="139">
        <v>1574.05</v>
      </c>
      <c r="M1108" s="139">
        <v>0</v>
      </c>
      <c r="N1108" s="139">
        <v>0</v>
      </c>
      <c r="O1108" s="139">
        <v>0</v>
      </c>
      <c r="P1108" s="139">
        <v>0</v>
      </c>
      <c r="Q1108" s="138">
        <v>45170</v>
      </c>
      <c r="AR1108">
        <f t="shared" si="72"/>
        <v>0</v>
      </c>
      <c r="AS1108">
        <f t="shared" si="73"/>
        <v>0</v>
      </c>
      <c r="AT1108">
        <f t="shared" si="74"/>
        <v>0</v>
      </c>
    </row>
    <row r="1109" spans="2:46" ht="15.75" customHeight="1" thickBot="1">
      <c r="B1109" t="str">
        <f t="shared" si="71"/>
        <v>ULTRACEMCO4517045197</v>
      </c>
      <c r="C1109" s="137" t="s">
        <v>226</v>
      </c>
      <c r="D1109" s="137" t="s">
        <v>38</v>
      </c>
      <c r="E1109" s="138">
        <v>45197</v>
      </c>
      <c r="F1109" s="139">
        <v>0</v>
      </c>
      <c r="G1109" s="137" t="s">
        <v>223</v>
      </c>
      <c r="H1109" s="139">
        <v>8365.5</v>
      </c>
      <c r="I1109" s="139">
        <v>8376.7000000000007</v>
      </c>
      <c r="J1109" s="139">
        <v>8307.5499999999993</v>
      </c>
      <c r="K1109" s="139">
        <v>8321.4500000000007</v>
      </c>
      <c r="L1109" s="139">
        <v>8321.4500000000007</v>
      </c>
      <c r="M1109" s="139">
        <v>2501</v>
      </c>
      <c r="N1109" s="139">
        <v>20840.099999999999</v>
      </c>
      <c r="O1109" s="139">
        <v>1196100</v>
      </c>
      <c r="P1109" s="140">
        <v>19800</v>
      </c>
      <c r="Q1109" s="138">
        <v>45170</v>
      </c>
      <c r="AR1109">
        <f t="shared" si="72"/>
        <v>1301900</v>
      </c>
      <c r="AS1109">
        <f t="shared" si="73"/>
        <v>20700</v>
      </c>
      <c r="AT1109">
        <f t="shared" si="74"/>
        <v>1281200</v>
      </c>
    </row>
    <row r="1110" spans="2:46" ht="15.75" customHeight="1" thickBot="1">
      <c r="B1110" t="str">
        <f t="shared" si="71"/>
        <v>ULTRACEMCO4517045225</v>
      </c>
      <c r="C1110" s="137" t="s">
        <v>226</v>
      </c>
      <c r="D1110" s="137" t="s">
        <v>38</v>
      </c>
      <c r="E1110" s="138">
        <v>45225</v>
      </c>
      <c r="F1110" s="139">
        <v>0</v>
      </c>
      <c r="G1110" s="137" t="s">
        <v>223</v>
      </c>
      <c r="H1110" s="139">
        <v>8413.15</v>
      </c>
      <c r="I1110" s="139">
        <v>8413.15</v>
      </c>
      <c r="J1110" s="139">
        <v>8359.2999999999993</v>
      </c>
      <c r="K1110" s="139">
        <v>8366.1</v>
      </c>
      <c r="L1110" s="139">
        <v>8366.1</v>
      </c>
      <c r="M1110" s="139">
        <v>19</v>
      </c>
      <c r="N1110" s="139">
        <v>159.46</v>
      </c>
      <c r="O1110" s="139">
        <v>105800</v>
      </c>
      <c r="P1110" s="139">
        <v>900</v>
      </c>
      <c r="Q1110" s="138">
        <v>45170</v>
      </c>
      <c r="AR1110">
        <f t="shared" si="72"/>
        <v>0</v>
      </c>
      <c r="AS1110">
        <f t="shared" si="73"/>
        <v>0</v>
      </c>
      <c r="AT1110">
        <f t="shared" si="74"/>
        <v>0</v>
      </c>
    </row>
    <row r="1111" spans="2:46" ht="15.75" customHeight="1" thickBot="1">
      <c r="B1111" t="str">
        <f t="shared" si="71"/>
        <v>ULTRACEMCO4517045260</v>
      </c>
      <c r="C1111" s="137" t="s">
        <v>226</v>
      </c>
      <c r="D1111" s="137" t="s">
        <v>38</v>
      </c>
      <c r="E1111" s="138">
        <v>45260</v>
      </c>
      <c r="F1111" s="139">
        <v>0</v>
      </c>
      <c r="G1111" s="137" t="s">
        <v>223</v>
      </c>
      <c r="H1111" s="139">
        <v>0</v>
      </c>
      <c r="I1111" s="139">
        <v>0</v>
      </c>
      <c r="J1111" s="139">
        <v>0</v>
      </c>
      <c r="K1111" s="139">
        <v>8447.15</v>
      </c>
      <c r="L1111" s="139">
        <v>8410.0499999999993</v>
      </c>
      <c r="M1111" s="139">
        <v>0</v>
      </c>
      <c r="N1111" s="139">
        <v>0</v>
      </c>
      <c r="O1111" s="139">
        <v>0</v>
      </c>
      <c r="P1111" s="139">
        <v>0</v>
      </c>
      <c r="Q1111" s="138">
        <v>45170</v>
      </c>
      <c r="AR1111">
        <f t="shared" si="72"/>
        <v>0</v>
      </c>
      <c r="AS1111">
        <f t="shared" si="73"/>
        <v>0</v>
      </c>
      <c r="AT1111">
        <f t="shared" si="74"/>
        <v>0</v>
      </c>
    </row>
    <row r="1112" spans="2:46" ht="15.75" customHeight="1" thickBot="1">
      <c r="B1112" t="str">
        <f t="shared" si="71"/>
        <v>UPL4517045197</v>
      </c>
      <c r="C1112" s="137" t="s">
        <v>226</v>
      </c>
      <c r="D1112" s="137" t="s">
        <v>65</v>
      </c>
      <c r="E1112" s="138">
        <v>45197</v>
      </c>
      <c r="F1112" s="139">
        <v>0</v>
      </c>
      <c r="G1112" s="137" t="s">
        <v>223</v>
      </c>
      <c r="H1112" s="139">
        <v>595.25</v>
      </c>
      <c r="I1112" s="139">
        <v>608.75</v>
      </c>
      <c r="J1112" s="139">
        <v>595</v>
      </c>
      <c r="K1112" s="139">
        <v>607.4</v>
      </c>
      <c r="L1112" s="139">
        <v>607.4</v>
      </c>
      <c r="M1112" s="139">
        <v>5198</v>
      </c>
      <c r="N1112" s="139">
        <v>40793.550000000003</v>
      </c>
      <c r="O1112" s="139">
        <v>33450300</v>
      </c>
      <c r="P1112" s="140">
        <v>-529100</v>
      </c>
      <c r="Q1112" s="138">
        <v>45170</v>
      </c>
      <c r="AR1112">
        <f t="shared" si="72"/>
        <v>34721700</v>
      </c>
      <c r="AS1112">
        <f t="shared" si="73"/>
        <v>-533000</v>
      </c>
      <c r="AT1112">
        <f t="shared" si="74"/>
        <v>35254700</v>
      </c>
    </row>
    <row r="1113" spans="2:46" ht="15.75" customHeight="1" thickBot="1">
      <c r="B1113" t="str">
        <f t="shared" si="71"/>
        <v>UPL4517045225</v>
      </c>
      <c r="C1113" s="137" t="s">
        <v>226</v>
      </c>
      <c r="D1113" s="137" t="s">
        <v>65</v>
      </c>
      <c r="E1113" s="138">
        <v>45225</v>
      </c>
      <c r="F1113" s="139">
        <v>0</v>
      </c>
      <c r="G1113" s="137" t="s">
        <v>223</v>
      </c>
      <c r="H1113" s="139">
        <v>599.9</v>
      </c>
      <c r="I1113" s="139">
        <v>612.5</v>
      </c>
      <c r="J1113" s="139">
        <v>599.9</v>
      </c>
      <c r="K1113" s="139">
        <v>611.29999999999995</v>
      </c>
      <c r="L1113" s="139">
        <v>611.29999999999995</v>
      </c>
      <c r="M1113" s="139">
        <v>302</v>
      </c>
      <c r="N1113" s="139">
        <v>2381.14</v>
      </c>
      <c r="O1113" s="139">
        <v>1259700</v>
      </c>
      <c r="P1113" s="140">
        <v>-15600</v>
      </c>
      <c r="Q1113" s="138">
        <v>45170</v>
      </c>
      <c r="AR1113">
        <f t="shared" si="72"/>
        <v>0</v>
      </c>
      <c r="AS1113">
        <f t="shared" si="73"/>
        <v>0</v>
      </c>
      <c r="AT1113">
        <f t="shared" si="74"/>
        <v>0</v>
      </c>
    </row>
    <row r="1114" spans="2:46" ht="15.75" customHeight="1" thickBot="1">
      <c r="B1114" t="str">
        <f t="shared" si="71"/>
        <v>UPL4517045260</v>
      </c>
      <c r="C1114" s="137" t="s">
        <v>226</v>
      </c>
      <c r="D1114" s="137" t="s">
        <v>65</v>
      </c>
      <c r="E1114" s="138">
        <v>45260</v>
      </c>
      <c r="F1114" s="139">
        <v>0</v>
      </c>
      <c r="G1114" s="137" t="s">
        <v>223</v>
      </c>
      <c r="H1114" s="139">
        <v>611.4</v>
      </c>
      <c r="I1114" s="139">
        <v>616.25</v>
      </c>
      <c r="J1114" s="139">
        <v>611.4</v>
      </c>
      <c r="K1114" s="139">
        <v>615.85</v>
      </c>
      <c r="L1114" s="139">
        <v>615.85</v>
      </c>
      <c r="M1114" s="139">
        <v>10</v>
      </c>
      <c r="N1114" s="139">
        <v>79.900000000000006</v>
      </c>
      <c r="O1114" s="139">
        <v>11700</v>
      </c>
      <c r="P1114" s="140">
        <v>11700</v>
      </c>
      <c r="Q1114" s="138">
        <v>45170</v>
      </c>
      <c r="AR1114">
        <f t="shared" si="72"/>
        <v>0</v>
      </c>
      <c r="AS1114">
        <f t="shared" si="73"/>
        <v>0</v>
      </c>
      <c r="AT1114">
        <f t="shared" si="74"/>
        <v>0</v>
      </c>
    </row>
    <row r="1115" spans="2:46" ht="15.75" customHeight="1" thickBot="1">
      <c r="B1115" t="str">
        <f t="shared" si="71"/>
        <v>VEDL4517045197</v>
      </c>
      <c r="C1115" s="137" t="s">
        <v>226</v>
      </c>
      <c r="D1115" s="137" t="s">
        <v>200</v>
      </c>
      <c r="E1115" s="138">
        <v>45197</v>
      </c>
      <c r="F1115" s="139">
        <v>0</v>
      </c>
      <c r="G1115" s="137" t="s">
        <v>223</v>
      </c>
      <c r="H1115" s="139">
        <v>233</v>
      </c>
      <c r="I1115" s="139">
        <v>238.5</v>
      </c>
      <c r="J1115" s="139">
        <v>232.8</v>
      </c>
      <c r="K1115" s="139">
        <v>237.7</v>
      </c>
      <c r="L1115" s="139">
        <v>237.7</v>
      </c>
      <c r="M1115" s="139">
        <v>6540</v>
      </c>
      <c r="N1115" s="139">
        <v>30985.21</v>
      </c>
      <c r="O1115" s="139">
        <v>52530000</v>
      </c>
      <c r="P1115" s="140">
        <v>-1796000</v>
      </c>
      <c r="Q1115" s="138">
        <v>45170</v>
      </c>
      <c r="AR1115">
        <f t="shared" si="72"/>
        <v>56678000</v>
      </c>
      <c r="AS1115">
        <f t="shared" si="73"/>
        <v>-1780000</v>
      </c>
      <c r="AT1115">
        <f t="shared" si="74"/>
        <v>58458000</v>
      </c>
    </row>
    <row r="1116" spans="2:46" ht="15.75" customHeight="1" thickBot="1">
      <c r="B1116" t="str">
        <f t="shared" si="71"/>
        <v>VEDL4517045225</v>
      </c>
      <c r="C1116" s="137" t="s">
        <v>226</v>
      </c>
      <c r="D1116" s="137" t="s">
        <v>200</v>
      </c>
      <c r="E1116" s="138">
        <v>45225</v>
      </c>
      <c r="F1116" s="139">
        <v>0</v>
      </c>
      <c r="G1116" s="137" t="s">
        <v>223</v>
      </c>
      <c r="H1116" s="139">
        <v>233.55</v>
      </c>
      <c r="I1116" s="139">
        <v>239</v>
      </c>
      <c r="J1116" s="139">
        <v>233.55</v>
      </c>
      <c r="K1116" s="139">
        <v>238.5</v>
      </c>
      <c r="L1116" s="139">
        <v>238.5</v>
      </c>
      <c r="M1116" s="139">
        <v>398</v>
      </c>
      <c r="N1116" s="139">
        <v>1891.62</v>
      </c>
      <c r="O1116" s="139">
        <v>4058000</v>
      </c>
      <c r="P1116" s="140">
        <v>-74000</v>
      </c>
      <c r="Q1116" s="138">
        <v>45170</v>
      </c>
      <c r="AR1116">
        <f t="shared" si="72"/>
        <v>0</v>
      </c>
      <c r="AS1116">
        <f t="shared" si="73"/>
        <v>0</v>
      </c>
      <c r="AT1116">
        <f t="shared" si="74"/>
        <v>0</v>
      </c>
    </row>
    <row r="1117" spans="2:46" ht="15.75" customHeight="1" thickBot="1">
      <c r="B1117" t="str">
        <f t="shared" si="71"/>
        <v>VEDL4517045260</v>
      </c>
      <c r="C1117" s="137" t="s">
        <v>226</v>
      </c>
      <c r="D1117" s="137" t="s">
        <v>200</v>
      </c>
      <c r="E1117" s="138">
        <v>45260</v>
      </c>
      <c r="F1117" s="139">
        <v>0</v>
      </c>
      <c r="G1117" s="137" t="s">
        <v>223</v>
      </c>
      <c r="H1117" s="139">
        <v>239.2</v>
      </c>
      <c r="I1117" s="139">
        <v>239.5</v>
      </c>
      <c r="J1117" s="139">
        <v>237</v>
      </c>
      <c r="K1117" s="139">
        <v>239.05</v>
      </c>
      <c r="L1117" s="139">
        <v>239.05</v>
      </c>
      <c r="M1117" s="139">
        <v>48</v>
      </c>
      <c r="N1117" s="139">
        <v>228.91</v>
      </c>
      <c r="O1117" s="139">
        <v>90000</v>
      </c>
      <c r="P1117" s="140">
        <v>90000</v>
      </c>
      <c r="Q1117" s="138">
        <v>45170</v>
      </c>
      <c r="AR1117">
        <f t="shared" si="72"/>
        <v>0</v>
      </c>
      <c r="AS1117">
        <f t="shared" si="73"/>
        <v>0</v>
      </c>
      <c r="AT1117">
        <f t="shared" si="74"/>
        <v>0</v>
      </c>
    </row>
    <row r="1118" spans="2:46" ht="15.75" customHeight="1" thickBot="1">
      <c r="B1118" t="str">
        <f t="shared" si="71"/>
        <v>VOLTAS4517045197</v>
      </c>
      <c r="C1118" s="137" t="s">
        <v>226</v>
      </c>
      <c r="D1118" s="137" t="s">
        <v>201</v>
      </c>
      <c r="E1118" s="138">
        <v>45197</v>
      </c>
      <c r="F1118" s="139">
        <v>0</v>
      </c>
      <c r="G1118" s="137" t="s">
        <v>223</v>
      </c>
      <c r="H1118" s="139">
        <v>875.05</v>
      </c>
      <c r="I1118" s="139">
        <v>882.7</v>
      </c>
      <c r="J1118" s="139">
        <v>872.4</v>
      </c>
      <c r="K1118" s="139">
        <v>875.95</v>
      </c>
      <c r="L1118" s="139">
        <v>875.95</v>
      </c>
      <c r="M1118" s="139">
        <v>4500</v>
      </c>
      <c r="N1118" s="139">
        <v>23680.12</v>
      </c>
      <c r="O1118" s="139">
        <v>6424800</v>
      </c>
      <c r="P1118" s="140">
        <v>209400</v>
      </c>
      <c r="Q1118" s="138">
        <v>45170</v>
      </c>
      <c r="AR1118">
        <f t="shared" si="72"/>
        <v>6579000</v>
      </c>
      <c r="AS1118">
        <f t="shared" si="73"/>
        <v>233400</v>
      </c>
      <c r="AT1118">
        <f t="shared" si="74"/>
        <v>6345600</v>
      </c>
    </row>
    <row r="1119" spans="2:46" ht="15.75" customHeight="1" thickBot="1">
      <c r="B1119" t="str">
        <f t="shared" si="71"/>
        <v>VOLTAS4517045225</v>
      </c>
      <c r="C1119" s="137" t="s">
        <v>226</v>
      </c>
      <c r="D1119" s="137" t="s">
        <v>201</v>
      </c>
      <c r="E1119" s="138">
        <v>45225</v>
      </c>
      <c r="F1119" s="139">
        <v>0</v>
      </c>
      <c r="G1119" s="137" t="s">
        <v>223</v>
      </c>
      <c r="H1119" s="139">
        <v>879.7</v>
      </c>
      <c r="I1119" s="139">
        <v>886.5</v>
      </c>
      <c r="J1119" s="139">
        <v>876.9</v>
      </c>
      <c r="K1119" s="139">
        <v>879.6</v>
      </c>
      <c r="L1119" s="139">
        <v>879.6</v>
      </c>
      <c r="M1119" s="139">
        <v>147</v>
      </c>
      <c r="N1119" s="139">
        <v>777.15</v>
      </c>
      <c r="O1119" s="139">
        <v>142800</v>
      </c>
      <c r="P1119" s="140">
        <v>12600</v>
      </c>
      <c r="Q1119" s="138">
        <v>45170</v>
      </c>
      <c r="AR1119">
        <f t="shared" si="72"/>
        <v>0</v>
      </c>
      <c r="AS1119">
        <f t="shared" si="73"/>
        <v>0</v>
      </c>
      <c r="AT1119">
        <f t="shared" si="74"/>
        <v>0</v>
      </c>
    </row>
    <row r="1120" spans="2:46" ht="15.75" customHeight="1" thickBot="1">
      <c r="B1120" t="str">
        <f t="shared" si="71"/>
        <v>VOLTAS4517045260</v>
      </c>
      <c r="C1120" s="137" t="s">
        <v>226</v>
      </c>
      <c r="D1120" s="137" t="s">
        <v>201</v>
      </c>
      <c r="E1120" s="138">
        <v>45260</v>
      </c>
      <c r="F1120" s="139">
        <v>0</v>
      </c>
      <c r="G1120" s="137" t="s">
        <v>223</v>
      </c>
      <c r="H1120" s="139">
        <v>885.6</v>
      </c>
      <c r="I1120" s="139">
        <v>887.6</v>
      </c>
      <c r="J1120" s="139">
        <v>883.4</v>
      </c>
      <c r="K1120" s="139">
        <v>883.4</v>
      </c>
      <c r="L1120" s="139">
        <v>885.55</v>
      </c>
      <c r="M1120" s="139">
        <v>20</v>
      </c>
      <c r="N1120" s="139">
        <v>106.36</v>
      </c>
      <c r="O1120" s="139">
        <v>11400</v>
      </c>
      <c r="P1120" s="140">
        <v>11400</v>
      </c>
      <c r="Q1120" s="138">
        <v>45170</v>
      </c>
      <c r="AR1120">
        <f t="shared" si="72"/>
        <v>0</v>
      </c>
      <c r="AS1120">
        <f t="shared" si="73"/>
        <v>0</v>
      </c>
      <c r="AT1120">
        <f t="shared" si="74"/>
        <v>0</v>
      </c>
    </row>
    <row r="1121" spans="2:46" ht="15.75" customHeight="1" thickBot="1">
      <c r="B1121" t="str">
        <f t="shared" si="71"/>
        <v>WIPRO4517045197</v>
      </c>
      <c r="C1121" s="137" t="s">
        <v>226</v>
      </c>
      <c r="D1121" s="137" t="s">
        <v>56</v>
      </c>
      <c r="E1121" s="138">
        <v>45197</v>
      </c>
      <c r="F1121" s="139">
        <v>0</v>
      </c>
      <c r="G1121" s="137" t="s">
        <v>223</v>
      </c>
      <c r="H1121" s="139">
        <v>410.45</v>
      </c>
      <c r="I1121" s="139">
        <v>420.65</v>
      </c>
      <c r="J1121" s="139">
        <v>409.3</v>
      </c>
      <c r="K1121" s="139">
        <v>419.45</v>
      </c>
      <c r="L1121" s="139">
        <v>419.45</v>
      </c>
      <c r="M1121" s="139">
        <v>7873</v>
      </c>
      <c r="N1121" s="139">
        <v>49011.73</v>
      </c>
      <c r="O1121" s="139">
        <v>34468500</v>
      </c>
      <c r="P1121" s="140">
        <v>955500</v>
      </c>
      <c r="Q1121" s="138">
        <v>45170</v>
      </c>
      <c r="AR1121">
        <f t="shared" si="72"/>
        <v>35592000</v>
      </c>
      <c r="AS1121">
        <f t="shared" si="73"/>
        <v>1018500</v>
      </c>
      <c r="AT1121">
        <f t="shared" si="74"/>
        <v>34573500</v>
      </c>
    </row>
    <row r="1122" spans="2:46" ht="15.75" customHeight="1" thickBot="1">
      <c r="B1122" t="str">
        <f t="shared" si="71"/>
        <v>WIPRO4517045225</v>
      </c>
      <c r="C1122" s="137" t="s">
        <v>226</v>
      </c>
      <c r="D1122" s="137" t="s">
        <v>56</v>
      </c>
      <c r="E1122" s="138">
        <v>45225</v>
      </c>
      <c r="F1122" s="139">
        <v>0</v>
      </c>
      <c r="G1122" s="137" t="s">
        <v>223</v>
      </c>
      <c r="H1122" s="139">
        <v>412.95</v>
      </c>
      <c r="I1122" s="139">
        <v>422.8</v>
      </c>
      <c r="J1122" s="139">
        <v>411.8</v>
      </c>
      <c r="K1122" s="139">
        <v>421.35</v>
      </c>
      <c r="L1122" s="139">
        <v>421.35</v>
      </c>
      <c r="M1122" s="139">
        <v>345</v>
      </c>
      <c r="N1122" s="139">
        <v>2160.08</v>
      </c>
      <c r="O1122" s="139">
        <v>1107000</v>
      </c>
      <c r="P1122" s="140">
        <v>46500</v>
      </c>
      <c r="Q1122" s="138">
        <v>45170</v>
      </c>
      <c r="AR1122">
        <f t="shared" si="72"/>
        <v>0</v>
      </c>
      <c r="AS1122">
        <f t="shared" si="73"/>
        <v>0</v>
      </c>
      <c r="AT1122">
        <f t="shared" si="74"/>
        <v>0</v>
      </c>
    </row>
    <row r="1123" spans="2:46" ht="15.75" customHeight="1" thickBot="1">
      <c r="B1123" t="str">
        <f t="shared" si="71"/>
        <v>WIPRO4517045260</v>
      </c>
      <c r="C1123" s="137" t="s">
        <v>226</v>
      </c>
      <c r="D1123" s="137" t="s">
        <v>56</v>
      </c>
      <c r="E1123" s="138">
        <v>45260</v>
      </c>
      <c r="F1123" s="139">
        <v>0</v>
      </c>
      <c r="G1123" s="137" t="s">
        <v>223</v>
      </c>
      <c r="H1123" s="139">
        <v>418</v>
      </c>
      <c r="I1123" s="139">
        <v>424.8</v>
      </c>
      <c r="J1123" s="139">
        <v>416.9</v>
      </c>
      <c r="K1123" s="139">
        <v>423.75</v>
      </c>
      <c r="L1123" s="139">
        <v>423.75</v>
      </c>
      <c r="M1123" s="139">
        <v>19</v>
      </c>
      <c r="N1123" s="139">
        <v>119.81</v>
      </c>
      <c r="O1123" s="139">
        <v>16500</v>
      </c>
      <c r="P1123" s="140">
        <v>16500</v>
      </c>
      <c r="Q1123" s="138">
        <v>45170</v>
      </c>
      <c r="AR1123">
        <f t="shared" si="72"/>
        <v>0</v>
      </c>
      <c r="AS1123">
        <f t="shared" si="73"/>
        <v>0</v>
      </c>
      <c r="AT1123">
        <f t="shared" si="74"/>
        <v>0</v>
      </c>
    </row>
    <row r="1124" spans="2:46" ht="15.75" customHeight="1" thickBot="1">
      <c r="B1124" t="str">
        <f t="shared" si="71"/>
        <v>ZEEL4517045197</v>
      </c>
      <c r="C1124" s="137" t="s">
        <v>226</v>
      </c>
      <c r="D1124" s="137" t="s">
        <v>202</v>
      </c>
      <c r="E1124" s="138">
        <v>45197</v>
      </c>
      <c r="F1124" s="139">
        <v>0</v>
      </c>
      <c r="G1124" s="137" t="s">
        <v>223</v>
      </c>
      <c r="H1124" s="139">
        <v>261</v>
      </c>
      <c r="I1124" s="139">
        <v>267.2</v>
      </c>
      <c r="J1124" s="139">
        <v>260.05</v>
      </c>
      <c r="K1124" s="139">
        <v>264.55</v>
      </c>
      <c r="L1124" s="139">
        <v>264.55</v>
      </c>
      <c r="M1124" s="139">
        <v>3212</v>
      </c>
      <c r="N1124" s="139">
        <v>25549.48</v>
      </c>
      <c r="O1124" s="139">
        <v>85932000</v>
      </c>
      <c r="P1124" s="140">
        <v>6000</v>
      </c>
      <c r="Q1124" s="138">
        <v>45170</v>
      </c>
      <c r="AR1124">
        <f t="shared" si="72"/>
        <v>86919000</v>
      </c>
      <c r="AS1124">
        <f t="shared" si="73"/>
        <v>45000</v>
      </c>
      <c r="AT1124">
        <f t="shared" si="74"/>
        <v>86874000</v>
      </c>
    </row>
    <row r="1125" spans="2:46" ht="15.75" customHeight="1" thickBot="1">
      <c r="B1125" t="str">
        <f t="shared" si="71"/>
        <v>ZEEL4517045225</v>
      </c>
      <c r="C1125" s="137" t="s">
        <v>226</v>
      </c>
      <c r="D1125" s="137" t="s">
        <v>202</v>
      </c>
      <c r="E1125" s="138">
        <v>45225</v>
      </c>
      <c r="F1125" s="139">
        <v>0</v>
      </c>
      <c r="G1125" s="137" t="s">
        <v>223</v>
      </c>
      <c r="H1125" s="139">
        <v>264.10000000000002</v>
      </c>
      <c r="I1125" s="139">
        <v>268</v>
      </c>
      <c r="J1125" s="139">
        <v>264.10000000000002</v>
      </c>
      <c r="K1125" s="139">
        <v>265.3</v>
      </c>
      <c r="L1125" s="139">
        <v>265.3</v>
      </c>
      <c r="M1125" s="139">
        <v>75</v>
      </c>
      <c r="N1125" s="139">
        <v>598.13</v>
      </c>
      <c r="O1125" s="141">
        <v>987000</v>
      </c>
      <c r="P1125" s="140">
        <v>39000</v>
      </c>
      <c r="Q1125" s="138">
        <v>45170</v>
      </c>
      <c r="AR1125">
        <f t="shared" si="72"/>
        <v>0</v>
      </c>
      <c r="AS1125">
        <f t="shared" si="73"/>
        <v>0</v>
      </c>
      <c r="AT1125">
        <f t="shared" si="74"/>
        <v>0</v>
      </c>
    </row>
    <row r="1126" spans="2:46" ht="15.75" customHeight="1" thickBot="1">
      <c r="B1126" t="str">
        <f t="shared" si="71"/>
        <v>ZEEL4517045260</v>
      </c>
      <c r="C1126" s="137" t="s">
        <v>226</v>
      </c>
      <c r="D1126" s="137" t="s">
        <v>202</v>
      </c>
      <c r="E1126" s="138">
        <v>45260</v>
      </c>
      <c r="F1126" s="139">
        <v>0</v>
      </c>
      <c r="G1126" s="137" t="s">
        <v>223</v>
      </c>
      <c r="H1126" s="139">
        <v>0</v>
      </c>
      <c r="I1126" s="139">
        <v>0</v>
      </c>
      <c r="J1126" s="139">
        <v>0</v>
      </c>
      <c r="K1126" s="139">
        <v>266.95</v>
      </c>
      <c r="L1126" s="139">
        <v>267.25</v>
      </c>
      <c r="M1126" s="139">
        <v>0</v>
      </c>
      <c r="N1126" s="139">
        <v>0</v>
      </c>
      <c r="O1126" s="139">
        <v>0</v>
      </c>
      <c r="P1126" s="139">
        <v>0</v>
      </c>
      <c r="Q1126" s="138">
        <v>45170</v>
      </c>
      <c r="AR1126">
        <f t="shared" si="72"/>
        <v>0</v>
      </c>
      <c r="AS1126">
        <f t="shared" si="73"/>
        <v>0</v>
      </c>
      <c r="AT1126">
        <f t="shared" si="74"/>
        <v>0</v>
      </c>
    </row>
    <row r="1127" spans="2:46" ht="15.75" customHeight="1" thickBot="1">
      <c r="B1127" t="str">
        <f t="shared" si="71"/>
        <v>ZYDUSLIFE4517045197</v>
      </c>
      <c r="C1127" s="137" t="s">
        <v>226</v>
      </c>
      <c r="D1127" s="137" t="s">
        <v>203</v>
      </c>
      <c r="E1127" s="138">
        <v>45197</v>
      </c>
      <c r="F1127" s="139">
        <v>0</v>
      </c>
      <c r="G1127" s="137" t="s">
        <v>223</v>
      </c>
      <c r="H1127" s="139">
        <v>628.35</v>
      </c>
      <c r="I1127" s="139">
        <v>632.1</v>
      </c>
      <c r="J1127" s="139">
        <v>617.20000000000005</v>
      </c>
      <c r="K1127" s="139">
        <v>618.20000000000005</v>
      </c>
      <c r="L1127" s="139">
        <v>618.20000000000005</v>
      </c>
      <c r="M1127" s="139">
        <v>1047</v>
      </c>
      <c r="N1127" s="139">
        <v>11703.01</v>
      </c>
      <c r="O1127" s="139">
        <v>7250400</v>
      </c>
      <c r="P1127" s="140">
        <v>162000</v>
      </c>
      <c r="Q1127" s="138">
        <v>45170</v>
      </c>
      <c r="AR1127">
        <f t="shared" si="72"/>
        <v>7326000</v>
      </c>
      <c r="AS1127">
        <f t="shared" si="73"/>
        <v>208800</v>
      </c>
      <c r="AT1127">
        <f t="shared" si="74"/>
        <v>7117200</v>
      </c>
    </row>
    <row r="1128" spans="2:46" ht="15.75" customHeight="1" thickBot="1">
      <c r="B1128" t="str">
        <f t="shared" si="71"/>
        <v>ZYDUSLIFE4517045225</v>
      </c>
      <c r="C1128" s="137" t="s">
        <v>226</v>
      </c>
      <c r="D1128" s="137" t="s">
        <v>203</v>
      </c>
      <c r="E1128" s="138">
        <v>45225</v>
      </c>
      <c r="F1128" s="139">
        <v>0</v>
      </c>
      <c r="G1128" s="137" t="s">
        <v>223</v>
      </c>
      <c r="H1128" s="139">
        <v>634.5</v>
      </c>
      <c r="I1128" s="139">
        <v>634.5</v>
      </c>
      <c r="J1128" s="139">
        <v>621.65</v>
      </c>
      <c r="K1128" s="139">
        <v>622.25</v>
      </c>
      <c r="L1128" s="139">
        <v>622.25</v>
      </c>
      <c r="M1128" s="139">
        <v>53</v>
      </c>
      <c r="N1128" s="139">
        <v>597.04</v>
      </c>
      <c r="O1128" s="139">
        <v>75600</v>
      </c>
      <c r="P1128" s="140">
        <v>46800</v>
      </c>
      <c r="Q1128" s="138">
        <v>45170</v>
      </c>
      <c r="AR1128">
        <f t="shared" si="72"/>
        <v>0</v>
      </c>
      <c r="AS1128">
        <f t="shared" si="73"/>
        <v>0</v>
      </c>
      <c r="AT1128">
        <f t="shared" si="74"/>
        <v>0</v>
      </c>
    </row>
    <row r="1129" spans="2:46" ht="15.75" customHeight="1" thickBot="1">
      <c r="B1129" t="str">
        <f t="shared" si="71"/>
        <v>ZYDUSLIFE4517045260</v>
      </c>
      <c r="C1129" s="137" t="s">
        <v>226</v>
      </c>
      <c r="D1129" s="137" t="s">
        <v>203</v>
      </c>
      <c r="E1129" s="138">
        <v>45260</v>
      </c>
      <c r="F1129" s="139">
        <v>0</v>
      </c>
      <c r="G1129" s="137" t="s">
        <v>223</v>
      </c>
      <c r="H1129" s="139">
        <v>0</v>
      </c>
      <c r="I1129" s="139">
        <v>0</v>
      </c>
      <c r="J1129" s="139">
        <v>0</v>
      </c>
      <c r="K1129" s="139">
        <v>637.15</v>
      </c>
      <c r="L1129" s="139">
        <v>624.9</v>
      </c>
      <c r="M1129" s="139">
        <v>0</v>
      </c>
      <c r="N1129" s="139">
        <v>0</v>
      </c>
      <c r="O1129" s="139">
        <v>0</v>
      </c>
      <c r="P1129" s="139">
        <v>0</v>
      </c>
      <c r="Q1129" s="138">
        <v>45170</v>
      </c>
      <c r="AR1129">
        <f t="shared" si="72"/>
        <v>0</v>
      </c>
      <c r="AS1129">
        <f t="shared" si="73"/>
        <v>0</v>
      </c>
      <c r="AT1129">
        <f t="shared" si="74"/>
        <v>0</v>
      </c>
    </row>
    <row r="1130" spans="2:46" ht="15.75" customHeight="1" thickBot="1">
      <c r="B1130" t="str">
        <f t="shared" si="71"/>
        <v>BANKNIFTY4517345197</v>
      </c>
      <c r="C1130" s="137" t="s">
        <v>222</v>
      </c>
      <c r="D1130" s="137" t="s">
        <v>16</v>
      </c>
      <c r="E1130" s="138">
        <v>45197</v>
      </c>
      <c r="F1130" s="139">
        <v>0</v>
      </c>
      <c r="G1130" s="137" t="s">
        <v>223</v>
      </c>
      <c r="H1130" s="139">
        <v>44160.05</v>
      </c>
      <c r="I1130" s="139">
        <v>44885</v>
      </c>
      <c r="J1130" s="139">
        <v>44160.05</v>
      </c>
      <c r="K1130" s="139">
        <v>44781.5</v>
      </c>
      <c r="L1130" s="139">
        <v>44781.5</v>
      </c>
      <c r="M1130" s="139">
        <v>132190</v>
      </c>
      <c r="N1130" s="139">
        <v>886413.9</v>
      </c>
      <c r="O1130" s="139">
        <v>2036745</v>
      </c>
      <c r="P1130" s="140">
        <v>-124215</v>
      </c>
      <c r="Q1130" s="138">
        <v>45173</v>
      </c>
      <c r="AR1130">
        <f t="shared" si="72"/>
        <v>2229420</v>
      </c>
      <c r="AS1130">
        <f t="shared" si="73"/>
        <v>-103815</v>
      </c>
      <c r="AT1130">
        <f t="shared" si="74"/>
        <v>2333235</v>
      </c>
    </row>
    <row r="1131" spans="2:46" ht="15.75" customHeight="1" thickBot="1">
      <c r="B1131" t="str">
        <f t="shared" si="71"/>
        <v>BANKNIFTY4517345225</v>
      </c>
      <c r="C1131" s="137" t="s">
        <v>222</v>
      </c>
      <c r="D1131" s="137" t="s">
        <v>16</v>
      </c>
      <c r="E1131" s="138">
        <v>45225</v>
      </c>
      <c r="F1131" s="139">
        <v>0</v>
      </c>
      <c r="G1131" s="137" t="s">
        <v>223</v>
      </c>
      <c r="H1131" s="139">
        <v>44956.95</v>
      </c>
      <c r="I1131" s="139">
        <v>45059.9</v>
      </c>
      <c r="J1131" s="139">
        <v>44775</v>
      </c>
      <c r="K1131" s="139">
        <v>45030.95</v>
      </c>
      <c r="L1131" s="139">
        <v>45030.95</v>
      </c>
      <c r="M1131" s="139">
        <v>4492</v>
      </c>
      <c r="N1131" s="139">
        <v>30292.46</v>
      </c>
      <c r="O1131" s="139">
        <v>173460</v>
      </c>
      <c r="P1131" s="140">
        <v>12390</v>
      </c>
      <c r="Q1131" s="138">
        <v>45173</v>
      </c>
      <c r="AR1131">
        <f t="shared" si="72"/>
        <v>0</v>
      </c>
      <c r="AS1131">
        <f t="shared" si="73"/>
        <v>0</v>
      </c>
      <c r="AT1131">
        <f t="shared" si="74"/>
        <v>0</v>
      </c>
    </row>
    <row r="1132" spans="2:46" ht="15.75" customHeight="1" thickBot="1">
      <c r="B1132" t="str">
        <f t="shared" si="71"/>
        <v>BANKNIFTY4517345260</v>
      </c>
      <c r="C1132" s="137" t="s">
        <v>222</v>
      </c>
      <c r="D1132" s="137" t="s">
        <v>16</v>
      </c>
      <c r="E1132" s="138">
        <v>45260</v>
      </c>
      <c r="F1132" s="139">
        <v>0</v>
      </c>
      <c r="G1132" s="137" t="s">
        <v>223</v>
      </c>
      <c r="H1132" s="139">
        <v>45200</v>
      </c>
      <c r="I1132" s="139">
        <v>45320</v>
      </c>
      <c r="J1132" s="139">
        <v>45032.6</v>
      </c>
      <c r="K1132" s="139">
        <v>45296.35</v>
      </c>
      <c r="L1132" s="139">
        <v>45296.35</v>
      </c>
      <c r="M1132" s="139">
        <v>1100</v>
      </c>
      <c r="N1132" s="139">
        <v>7462.88</v>
      </c>
      <c r="O1132" s="139">
        <v>19215</v>
      </c>
      <c r="P1132" s="140">
        <v>8010</v>
      </c>
      <c r="Q1132" s="138">
        <v>45173</v>
      </c>
      <c r="AR1132">
        <f t="shared" si="72"/>
        <v>0</v>
      </c>
      <c r="AS1132">
        <f t="shared" si="73"/>
        <v>0</v>
      </c>
      <c r="AT1132">
        <f t="shared" si="74"/>
        <v>0</v>
      </c>
    </row>
    <row r="1133" spans="2:46" ht="15.75" customHeight="1" thickBot="1">
      <c r="B1133" t="str">
        <f t="shared" si="71"/>
        <v>FINNIFTY4517345195</v>
      </c>
      <c r="C1133" s="137" t="s">
        <v>222</v>
      </c>
      <c r="D1133" s="137" t="s">
        <v>224</v>
      </c>
      <c r="E1133" s="138">
        <v>45195</v>
      </c>
      <c r="F1133" s="139">
        <v>0</v>
      </c>
      <c r="G1133" s="137" t="s">
        <v>223</v>
      </c>
      <c r="H1133" s="139">
        <v>19890.45</v>
      </c>
      <c r="I1133" s="139">
        <v>19936.400000000001</v>
      </c>
      <c r="J1133" s="139">
        <v>19807.8</v>
      </c>
      <c r="K1133" s="139">
        <v>19910.400000000001</v>
      </c>
      <c r="L1133" s="139">
        <v>19910.400000000001</v>
      </c>
      <c r="M1133" s="139">
        <v>1702</v>
      </c>
      <c r="N1133" s="139">
        <v>13537.53</v>
      </c>
      <c r="O1133" s="139">
        <v>59600</v>
      </c>
      <c r="P1133" s="140">
        <v>8760</v>
      </c>
      <c r="Q1133" s="138">
        <v>45173</v>
      </c>
      <c r="AR1133">
        <f t="shared" si="72"/>
        <v>60960</v>
      </c>
      <c r="AS1133">
        <f t="shared" si="73"/>
        <v>8840</v>
      </c>
      <c r="AT1133">
        <f t="shared" si="74"/>
        <v>52120</v>
      </c>
    </row>
    <row r="1134" spans="2:46" ht="15.75" customHeight="1" thickBot="1">
      <c r="B1134" t="str">
        <f t="shared" si="71"/>
        <v>FINNIFTY4517345230</v>
      </c>
      <c r="C1134" s="137" t="s">
        <v>222</v>
      </c>
      <c r="D1134" s="137" t="s">
        <v>224</v>
      </c>
      <c r="E1134" s="138">
        <v>45230</v>
      </c>
      <c r="F1134" s="139">
        <v>0</v>
      </c>
      <c r="G1134" s="137" t="s">
        <v>223</v>
      </c>
      <c r="H1134" s="139">
        <v>19984.5</v>
      </c>
      <c r="I1134" s="139">
        <v>19998.75</v>
      </c>
      <c r="J1134" s="139">
        <v>19884.900000000001</v>
      </c>
      <c r="K1134" s="139">
        <v>19981.849999999999</v>
      </c>
      <c r="L1134" s="139">
        <v>19981.849999999999</v>
      </c>
      <c r="M1134" s="139">
        <v>18</v>
      </c>
      <c r="N1134" s="139">
        <v>143.61000000000001</v>
      </c>
      <c r="O1134" s="139">
        <v>1360</v>
      </c>
      <c r="P1134" s="139">
        <v>80</v>
      </c>
      <c r="Q1134" s="138">
        <v>45173</v>
      </c>
      <c r="AR1134">
        <f t="shared" si="72"/>
        <v>0</v>
      </c>
      <c r="AS1134">
        <f t="shared" si="73"/>
        <v>0</v>
      </c>
      <c r="AT1134">
        <f t="shared" si="74"/>
        <v>0</v>
      </c>
    </row>
    <row r="1135" spans="2:46" ht="15.75" customHeight="1" thickBot="1">
      <c r="B1135" t="str">
        <f t="shared" si="71"/>
        <v>FINNIFTY4517345258</v>
      </c>
      <c r="C1135" s="137" t="s">
        <v>222</v>
      </c>
      <c r="D1135" s="137" t="s">
        <v>224</v>
      </c>
      <c r="E1135" s="138">
        <v>45258</v>
      </c>
      <c r="F1135" s="139">
        <v>0</v>
      </c>
      <c r="G1135" s="137" t="s">
        <v>223</v>
      </c>
      <c r="H1135" s="139">
        <v>0</v>
      </c>
      <c r="I1135" s="139">
        <v>0</v>
      </c>
      <c r="J1135" s="139">
        <v>0</v>
      </c>
      <c r="K1135" s="139">
        <v>20158.599999999999</v>
      </c>
      <c r="L1135" s="139">
        <v>20119.849999999999</v>
      </c>
      <c r="M1135" s="139">
        <v>0</v>
      </c>
      <c r="N1135" s="139">
        <v>0</v>
      </c>
      <c r="O1135" s="139">
        <v>0</v>
      </c>
      <c r="P1135" s="139">
        <v>0</v>
      </c>
      <c r="Q1135" s="138">
        <v>45173</v>
      </c>
      <c r="AR1135">
        <f t="shared" si="72"/>
        <v>0</v>
      </c>
      <c r="AS1135">
        <f t="shared" si="73"/>
        <v>0</v>
      </c>
      <c r="AT1135">
        <f t="shared" si="74"/>
        <v>0</v>
      </c>
    </row>
    <row r="1136" spans="2:46" ht="15.75" customHeight="1" thickBot="1">
      <c r="B1136" t="str">
        <f t="shared" si="71"/>
        <v>MIDCPNIFTY4517345194</v>
      </c>
      <c r="C1136" s="137" t="s">
        <v>222</v>
      </c>
      <c r="D1136" s="137" t="s">
        <v>225</v>
      </c>
      <c r="E1136" s="138">
        <v>45194</v>
      </c>
      <c r="F1136" s="139">
        <v>0</v>
      </c>
      <c r="G1136" s="137" t="s">
        <v>223</v>
      </c>
      <c r="H1136" s="139">
        <v>8958.5</v>
      </c>
      <c r="I1136" s="139">
        <v>8986.2000000000007</v>
      </c>
      <c r="J1136" s="139">
        <v>8926.85</v>
      </c>
      <c r="K1136" s="139">
        <v>8970.7999999999993</v>
      </c>
      <c r="L1136" s="139">
        <v>8970.7999999999993</v>
      </c>
      <c r="M1136" s="139">
        <v>1700</v>
      </c>
      <c r="N1136" s="139">
        <v>11426.41</v>
      </c>
      <c r="O1136" s="139">
        <v>112650</v>
      </c>
      <c r="P1136" s="140">
        <v>15825</v>
      </c>
      <c r="Q1136" s="138">
        <v>45173</v>
      </c>
      <c r="AR1136">
        <f t="shared" si="72"/>
        <v>113775</v>
      </c>
      <c r="AS1136">
        <f t="shared" si="73"/>
        <v>15900</v>
      </c>
      <c r="AT1136">
        <f t="shared" si="74"/>
        <v>97875</v>
      </c>
    </row>
    <row r="1137" spans="2:46" ht="15.75" customHeight="1" thickBot="1">
      <c r="B1137" t="str">
        <f t="shared" si="71"/>
        <v>MIDCPNIFTY4517345229</v>
      </c>
      <c r="C1137" s="137" t="s">
        <v>222</v>
      </c>
      <c r="D1137" s="137" t="s">
        <v>225</v>
      </c>
      <c r="E1137" s="138">
        <v>45229</v>
      </c>
      <c r="F1137" s="139">
        <v>0</v>
      </c>
      <c r="G1137" s="137" t="s">
        <v>223</v>
      </c>
      <c r="H1137" s="139">
        <v>8950.0499999999993</v>
      </c>
      <c r="I1137" s="139">
        <v>8985.4</v>
      </c>
      <c r="J1137" s="139">
        <v>8950</v>
      </c>
      <c r="K1137" s="139">
        <v>8967.75</v>
      </c>
      <c r="L1137" s="139">
        <v>8967.75</v>
      </c>
      <c r="M1137" s="139">
        <v>5</v>
      </c>
      <c r="N1137" s="139">
        <v>33.61</v>
      </c>
      <c r="O1137" s="139">
        <v>1050</v>
      </c>
      <c r="P1137" s="139">
        <v>0</v>
      </c>
      <c r="Q1137" s="138">
        <v>45173</v>
      </c>
      <c r="AR1137">
        <f t="shared" si="72"/>
        <v>0</v>
      </c>
      <c r="AS1137">
        <f t="shared" si="73"/>
        <v>0</v>
      </c>
      <c r="AT1137">
        <f t="shared" si="74"/>
        <v>0</v>
      </c>
    </row>
    <row r="1138" spans="2:46" ht="15.75" customHeight="1" thickBot="1">
      <c r="B1138" t="str">
        <f t="shared" si="71"/>
        <v>MIDCPNIFTY4517345254</v>
      </c>
      <c r="C1138" s="137" t="s">
        <v>222</v>
      </c>
      <c r="D1138" s="137" t="s">
        <v>225</v>
      </c>
      <c r="E1138" s="138">
        <v>45254</v>
      </c>
      <c r="F1138" s="139">
        <v>0</v>
      </c>
      <c r="G1138" s="137" t="s">
        <v>223</v>
      </c>
      <c r="H1138" s="139">
        <v>8972.5</v>
      </c>
      <c r="I1138" s="139">
        <v>8984.0499999999993</v>
      </c>
      <c r="J1138" s="139">
        <v>8972.5</v>
      </c>
      <c r="K1138" s="139">
        <v>8984</v>
      </c>
      <c r="L1138" s="139">
        <v>9097.4500000000007</v>
      </c>
      <c r="M1138" s="139">
        <v>3</v>
      </c>
      <c r="N1138" s="139">
        <v>20.2</v>
      </c>
      <c r="O1138" s="139">
        <v>75</v>
      </c>
      <c r="P1138" s="139">
        <v>75</v>
      </c>
      <c r="Q1138" s="138">
        <v>45173</v>
      </c>
      <c r="AR1138">
        <f t="shared" si="72"/>
        <v>0</v>
      </c>
      <c r="AS1138">
        <f t="shared" si="73"/>
        <v>0</v>
      </c>
      <c r="AT1138">
        <f t="shared" si="74"/>
        <v>0</v>
      </c>
    </row>
    <row r="1139" spans="2:46" ht="15.75" customHeight="1" thickBot="1">
      <c r="B1139" t="str">
        <f t="shared" si="71"/>
        <v>NIFTY4517345197</v>
      </c>
      <c r="C1139" s="137" t="s">
        <v>222</v>
      </c>
      <c r="D1139" s="137" t="s">
        <v>15</v>
      </c>
      <c r="E1139" s="138">
        <v>45197</v>
      </c>
      <c r="F1139" s="139">
        <v>0</v>
      </c>
      <c r="G1139" s="137" t="s">
        <v>223</v>
      </c>
      <c r="H1139" s="139">
        <v>19562.650000000001</v>
      </c>
      <c r="I1139" s="139">
        <v>19621</v>
      </c>
      <c r="J1139" s="139">
        <v>19508</v>
      </c>
      <c r="K1139" s="139">
        <v>19608.8</v>
      </c>
      <c r="L1139" s="139">
        <v>19608.8</v>
      </c>
      <c r="M1139" s="139">
        <v>80046</v>
      </c>
      <c r="N1139" s="139">
        <v>783419.4</v>
      </c>
      <c r="O1139" s="139">
        <v>9564250</v>
      </c>
      <c r="P1139" s="140">
        <v>-37650</v>
      </c>
      <c r="Q1139" s="138">
        <v>45173</v>
      </c>
      <c r="AR1139">
        <f t="shared" si="72"/>
        <v>10239000</v>
      </c>
      <c r="AS1139">
        <f t="shared" si="73"/>
        <v>16600</v>
      </c>
      <c r="AT1139">
        <f t="shared" si="74"/>
        <v>10222400</v>
      </c>
    </row>
    <row r="1140" spans="2:46" ht="15.75" customHeight="1" thickBot="1">
      <c r="B1140" t="str">
        <f t="shared" si="71"/>
        <v>NIFTY4517345225</v>
      </c>
      <c r="C1140" s="137" t="s">
        <v>222</v>
      </c>
      <c r="D1140" s="137" t="s">
        <v>15</v>
      </c>
      <c r="E1140" s="138">
        <v>45225</v>
      </c>
      <c r="F1140" s="139">
        <v>0</v>
      </c>
      <c r="G1140" s="137" t="s">
        <v>223</v>
      </c>
      <c r="H1140" s="139">
        <v>19640</v>
      </c>
      <c r="I1140" s="139">
        <v>19713.7</v>
      </c>
      <c r="J1140" s="139">
        <v>19603.650000000001</v>
      </c>
      <c r="K1140" s="139">
        <v>19703.45</v>
      </c>
      <c r="L1140" s="139">
        <v>19703.45</v>
      </c>
      <c r="M1140" s="139">
        <v>4148</v>
      </c>
      <c r="N1140" s="139">
        <v>40793.199999999997</v>
      </c>
      <c r="O1140" s="139">
        <v>579300</v>
      </c>
      <c r="P1140" s="140">
        <v>18250</v>
      </c>
      <c r="Q1140" s="138">
        <v>45173</v>
      </c>
      <c r="AR1140">
        <f t="shared" si="72"/>
        <v>0</v>
      </c>
      <c r="AS1140">
        <f t="shared" si="73"/>
        <v>0</v>
      </c>
      <c r="AT1140">
        <f t="shared" si="74"/>
        <v>0</v>
      </c>
    </row>
    <row r="1141" spans="2:46" ht="15.75" customHeight="1" thickBot="1">
      <c r="B1141" t="str">
        <f t="shared" si="71"/>
        <v>NIFTY4517345260</v>
      </c>
      <c r="C1141" s="137" t="s">
        <v>222</v>
      </c>
      <c r="D1141" s="137" t="s">
        <v>15</v>
      </c>
      <c r="E1141" s="138">
        <v>45260</v>
      </c>
      <c r="F1141" s="139">
        <v>0</v>
      </c>
      <c r="G1141" s="137" t="s">
        <v>223</v>
      </c>
      <c r="H1141" s="139">
        <v>19756.8</v>
      </c>
      <c r="I1141" s="139">
        <v>19815</v>
      </c>
      <c r="J1141" s="139">
        <v>19709.25</v>
      </c>
      <c r="K1141" s="139">
        <v>19807.650000000001</v>
      </c>
      <c r="L1141" s="139">
        <v>19807.650000000001</v>
      </c>
      <c r="M1141" s="139">
        <v>1747</v>
      </c>
      <c r="N1141" s="139">
        <v>17263.22</v>
      </c>
      <c r="O1141" s="139">
        <v>95450</v>
      </c>
      <c r="P1141" s="140">
        <v>36000</v>
      </c>
      <c r="Q1141" s="138">
        <v>45173</v>
      </c>
      <c r="AR1141">
        <f t="shared" si="72"/>
        <v>0</v>
      </c>
      <c r="AS1141">
        <f t="shared" si="73"/>
        <v>0</v>
      </c>
      <c r="AT1141">
        <f t="shared" si="74"/>
        <v>0</v>
      </c>
    </row>
    <row r="1142" spans="2:46" ht="15.75" customHeight="1" thickBot="1">
      <c r="B1142" t="str">
        <f t="shared" si="71"/>
        <v>AARTIIND4517345197</v>
      </c>
      <c r="C1142" s="137" t="s">
        <v>226</v>
      </c>
      <c r="D1142" s="137" t="s">
        <v>67</v>
      </c>
      <c r="E1142" s="138">
        <v>45197</v>
      </c>
      <c r="F1142" s="139">
        <v>0</v>
      </c>
      <c r="G1142" s="137" t="s">
        <v>223</v>
      </c>
      <c r="H1142" s="139">
        <v>495.3</v>
      </c>
      <c r="I1142" s="139">
        <v>507.75</v>
      </c>
      <c r="J1142" s="139">
        <v>493.55</v>
      </c>
      <c r="K1142" s="139">
        <v>503.15</v>
      </c>
      <c r="L1142" s="139">
        <v>503.15</v>
      </c>
      <c r="M1142" s="139">
        <v>4567</v>
      </c>
      <c r="N1142" s="139">
        <v>22945.22</v>
      </c>
      <c r="O1142" s="139">
        <v>11222000</v>
      </c>
      <c r="P1142" s="140">
        <v>564000</v>
      </c>
      <c r="Q1142" s="138">
        <v>45173</v>
      </c>
      <c r="AR1142">
        <f t="shared" si="72"/>
        <v>11755000</v>
      </c>
      <c r="AS1142">
        <f t="shared" si="73"/>
        <v>654000</v>
      </c>
      <c r="AT1142">
        <f t="shared" si="74"/>
        <v>11101000</v>
      </c>
    </row>
    <row r="1143" spans="2:46" ht="15.75" customHeight="1" thickBot="1">
      <c r="B1143" t="str">
        <f t="shared" si="71"/>
        <v>AARTIIND4517345225</v>
      </c>
      <c r="C1143" s="137" t="s">
        <v>226</v>
      </c>
      <c r="D1143" s="137" t="s">
        <v>67</v>
      </c>
      <c r="E1143" s="138">
        <v>45225</v>
      </c>
      <c r="F1143" s="139">
        <v>0</v>
      </c>
      <c r="G1143" s="137" t="s">
        <v>223</v>
      </c>
      <c r="H1143" s="139">
        <v>497.35</v>
      </c>
      <c r="I1143" s="139">
        <v>511</v>
      </c>
      <c r="J1143" s="139">
        <v>497.35</v>
      </c>
      <c r="K1143" s="139">
        <v>506.5</v>
      </c>
      <c r="L1143" s="139">
        <v>506.5</v>
      </c>
      <c r="M1143" s="139">
        <v>292</v>
      </c>
      <c r="N1143" s="139">
        <v>1475.72</v>
      </c>
      <c r="O1143" s="139">
        <v>516000</v>
      </c>
      <c r="P1143" s="140">
        <v>74000</v>
      </c>
      <c r="Q1143" s="138">
        <v>45173</v>
      </c>
      <c r="AR1143">
        <f t="shared" si="72"/>
        <v>0</v>
      </c>
      <c r="AS1143">
        <f t="shared" si="73"/>
        <v>0</v>
      </c>
      <c r="AT1143">
        <f t="shared" si="74"/>
        <v>0</v>
      </c>
    </row>
    <row r="1144" spans="2:46" ht="15.75" customHeight="1" thickBot="1">
      <c r="B1144" t="str">
        <f t="shared" si="71"/>
        <v>AARTIIND4517345260</v>
      </c>
      <c r="C1144" s="137" t="s">
        <v>226</v>
      </c>
      <c r="D1144" s="137" t="s">
        <v>67</v>
      </c>
      <c r="E1144" s="138">
        <v>45260</v>
      </c>
      <c r="F1144" s="139">
        <v>0</v>
      </c>
      <c r="G1144" s="137" t="s">
        <v>223</v>
      </c>
      <c r="H1144" s="139">
        <v>504.95</v>
      </c>
      <c r="I1144" s="139">
        <v>511.65</v>
      </c>
      <c r="J1144" s="139">
        <v>504.95</v>
      </c>
      <c r="K1144" s="139">
        <v>510.1</v>
      </c>
      <c r="L1144" s="139">
        <v>508.2</v>
      </c>
      <c r="M1144" s="139">
        <v>18</v>
      </c>
      <c r="N1144" s="139">
        <v>91.72</v>
      </c>
      <c r="O1144" s="139">
        <v>17000</v>
      </c>
      <c r="P1144" s="140">
        <v>16000</v>
      </c>
      <c r="Q1144" s="138">
        <v>45173</v>
      </c>
      <c r="AR1144">
        <f t="shared" si="72"/>
        <v>0</v>
      </c>
      <c r="AS1144">
        <f t="shared" si="73"/>
        <v>0</v>
      </c>
      <c r="AT1144">
        <f t="shared" si="74"/>
        <v>0</v>
      </c>
    </row>
    <row r="1145" spans="2:46" ht="15.75" customHeight="1" thickBot="1">
      <c r="B1145" t="str">
        <f t="shared" si="71"/>
        <v>ABB4517345197</v>
      </c>
      <c r="C1145" s="137" t="s">
        <v>226</v>
      </c>
      <c r="D1145" s="137" t="s">
        <v>68</v>
      </c>
      <c r="E1145" s="138">
        <v>45197</v>
      </c>
      <c r="F1145" s="139">
        <v>0</v>
      </c>
      <c r="G1145" s="137" t="s">
        <v>223</v>
      </c>
      <c r="H1145" s="139">
        <v>4310.3</v>
      </c>
      <c r="I1145" s="139">
        <v>4348</v>
      </c>
      <c r="J1145" s="139">
        <v>4262.95</v>
      </c>
      <c r="K1145" s="139">
        <v>4332.8</v>
      </c>
      <c r="L1145" s="139">
        <v>4332.8</v>
      </c>
      <c r="M1145" s="139">
        <v>1414</v>
      </c>
      <c r="N1145" s="139">
        <v>15233.91</v>
      </c>
      <c r="O1145" s="139">
        <v>1278500</v>
      </c>
      <c r="P1145" s="140">
        <v>11750</v>
      </c>
      <c r="Q1145" s="138">
        <v>45173</v>
      </c>
      <c r="AR1145">
        <f t="shared" si="72"/>
        <v>1303000</v>
      </c>
      <c r="AS1145">
        <f t="shared" si="73"/>
        <v>12750</v>
      </c>
      <c r="AT1145">
        <f t="shared" si="74"/>
        <v>1290250</v>
      </c>
    </row>
    <row r="1146" spans="2:46" ht="15.75" customHeight="1" thickBot="1">
      <c r="B1146" t="str">
        <f t="shared" si="71"/>
        <v>ABB4517345225</v>
      </c>
      <c r="C1146" s="137" t="s">
        <v>226</v>
      </c>
      <c r="D1146" s="137" t="s">
        <v>68</v>
      </c>
      <c r="E1146" s="138">
        <v>45225</v>
      </c>
      <c r="F1146" s="139">
        <v>0</v>
      </c>
      <c r="G1146" s="137" t="s">
        <v>223</v>
      </c>
      <c r="H1146" s="139">
        <v>4338.8500000000004</v>
      </c>
      <c r="I1146" s="139">
        <v>4366.45</v>
      </c>
      <c r="J1146" s="139">
        <v>4293</v>
      </c>
      <c r="K1146" s="139">
        <v>4356.6499999999996</v>
      </c>
      <c r="L1146" s="139">
        <v>4356.6499999999996</v>
      </c>
      <c r="M1146" s="139">
        <v>48</v>
      </c>
      <c r="N1146" s="139">
        <v>519.09</v>
      </c>
      <c r="O1146" s="139">
        <v>22750</v>
      </c>
      <c r="P1146" s="140">
        <v>1000</v>
      </c>
      <c r="Q1146" s="138">
        <v>45173</v>
      </c>
      <c r="AR1146">
        <f t="shared" si="72"/>
        <v>0</v>
      </c>
      <c r="AS1146">
        <f t="shared" si="73"/>
        <v>0</v>
      </c>
      <c r="AT1146">
        <f t="shared" si="74"/>
        <v>0</v>
      </c>
    </row>
    <row r="1147" spans="2:46" ht="15.75" customHeight="1" thickBot="1">
      <c r="B1147" t="str">
        <f t="shared" si="71"/>
        <v>ABB4517345260</v>
      </c>
      <c r="C1147" s="137" t="s">
        <v>226</v>
      </c>
      <c r="D1147" s="137" t="s">
        <v>68</v>
      </c>
      <c r="E1147" s="138">
        <v>45260</v>
      </c>
      <c r="F1147" s="139">
        <v>0</v>
      </c>
      <c r="G1147" s="137" t="s">
        <v>223</v>
      </c>
      <c r="H1147" s="139">
        <v>0</v>
      </c>
      <c r="I1147" s="139">
        <v>0</v>
      </c>
      <c r="J1147" s="139">
        <v>0</v>
      </c>
      <c r="K1147" s="139">
        <v>4409.95</v>
      </c>
      <c r="L1147" s="139">
        <v>4382.75</v>
      </c>
      <c r="M1147" s="139">
        <v>0</v>
      </c>
      <c r="N1147" s="139">
        <v>0</v>
      </c>
      <c r="O1147" s="139">
        <v>1750</v>
      </c>
      <c r="P1147" s="139">
        <v>0</v>
      </c>
      <c r="Q1147" s="138">
        <v>45173</v>
      </c>
      <c r="AR1147">
        <f t="shared" si="72"/>
        <v>0</v>
      </c>
      <c r="AS1147">
        <f t="shared" si="73"/>
        <v>0</v>
      </c>
      <c r="AT1147">
        <f t="shared" si="74"/>
        <v>0</v>
      </c>
    </row>
    <row r="1148" spans="2:46" ht="15.75" customHeight="1" thickBot="1">
      <c r="B1148" t="str">
        <f t="shared" si="71"/>
        <v>ABBOTINDIA4517345197</v>
      </c>
      <c r="C1148" s="137" t="s">
        <v>226</v>
      </c>
      <c r="D1148" s="137" t="s">
        <v>69</v>
      </c>
      <c r="E1148" s="138">
        <v>45197</v>
      </c>
      <c r="F1148" s="139">
        <v>0</v>
      </c>
      <c r="G1148" s="137" t="s">
        <v>223</v>
      </c>
      <c r="H1148" s="139">
        <v>22871.3</v>
      </c>
      <c r="I1148" s="139">
        <v>22930</v>
      </c>
      <c r="J1148" s="139">
        <v>22476.15</v>
      </c>
      <c r="K1148" s="139">
        <v>22509.15</v>
      </c>
      <c r="L1148" s="139">
        <v>22509.15</v>
      </c>
      <c r="M1148" s="139">
        <v>394</v>
      </c>
      <c r="N1148" s="139">
        <v>3565.89</v>
      </c>
      <c r="O1148" s="139">
        <v>69200</v>
      </c>
      <c r="P1148" s="140">
        <v>2800</v>
      </c>
      <c r="Q1148" s="138">
        <v>45173</v>
      </c>
      <c r="AR1148">
        <f t="shared" si="72"/>
        <v>70480</v>
      </c>
      <c r="AS1148">
        <f t="shared" si="73"/>
        <v>3280</v>
      </c>
      <c r="AT1148">
        <f t="shared" si="74"/>
        <v>67200</v>
      </c>
    </row>
    <row r="1149" spans="2:46" ht="15.75" customHeight="1" thickBot="1">
      <c r="B1149" t="str">
        <f t="shared" si="71"/>
        <v>ABBOTINDIA4517345225</v>
      </c>
      <c r="C1149" s="137" t="s">
        <v>226</v>
      </c>
      <c r="D1149" s="137" t="s">
        <v>69</v>
      </c>
      <c r="E1149" s="138">
        <v>45225</v>
      </c>
      <c r="F1149" s="139">
        <v>0</v>
      </c>
      <c r="G1149" s="137" t="s">
        <v>223</v>
      </c>
      <c r="H1149" s="139">
        <v>22952</v>
      </c>
      <c r="I1149" s="139">
        <v>22952</v>
      </c>
      <c r="J1149" s="139">
        <v>22671</v>
      </c>
      <c r="K1149" s="139">
        <v>22672.35</v>
      </c>
      <c r="L1149" s="139">
        <v>22672.35</v>
      </c>
      <c r="M1149" s="139">
        <v>18</v>
      </c>
      <c r="N1149" s="139">
        <v>164.29</v>
      </c>
      <c r="O1149" s="139">
        <v>1240</v>
      </c>
      <c r="P1149" s="139">
        <v>480</v>
      </c>
      <c r="Q1149" s="138">
        <v>45173</v>
      </c>
      <c r="AR1149">
        <f t="shared" si="72"/>
        <v>0</v>
      </c>
      <c r="AS1149">
        <f t="shared" si="73"/>
        <v>0</v>
      </c>
      <c r="AT1149">
        <f t="shared" si="74"/>
        <v>0</v>
      </c>
    </row>
    <row r="1150" spans="2:46" ht="15.75" customHeight="1" thickBot="1">
      <c r="B1150" t="str">
        <f t="shared" si="71"/>
        <v>ABBOTINDIA4517345260</v>
      </c>
      <c r="C1150" s="137" t="s">
        <v>226</v>
      </c>
      <c r="D1150" s="137" t="s">
        <v>69</v>
      </c>
      <c r="E1150" s="138">
        <v>45260</v>
      </c>
      <c r="F1150" s="139">
        <v>0</v>
      </c>
      <c r="G1150" s="137" t="s">
        <v>223</v>
      </c>
      <c r="H1150" s="139">
        <v>0</v>
      </c>
      <c r="I1150" s="139">
        <v>0</v>
      </c>
      <c r="J1150" s="139">
        <v>0</v>
      </c>
      <c r="K1150" s="139">
        <v>22800.05</v>
      </c>
      <c r="L1150" s="139">
        <v>22729.200000000001</v>
      </c>
      <c r="M1150" s="139">
        <v>0</v>
      </c>
      <c r="N1150" s="139">
        <v>0</v>
      </c>
      <c r="O1150" s="139">
        <v>40</v>
      </c>
      <c r="P1150" s="139">
        <v>0</v>
      </c>
      <c r="Q1150" s="138">
        <v>45173</v>
      </c>
      <c r="AR1150">
        <f t="shared" si="72"/>
        <v>0</v>
      </c>
      <c r="AS1150">
        <f t="shared" si="73"/>
        <v>0</v>
      </c>
      <c r="AT1150">
        <f t="shared" si="74"/>
        <v>0</v>
      </c>
    </row>
    <row r="1151" spans="2:46" ht="15.75" customHeight="1" thickBot="1">
      <c r="B1151" t="str">
        <f t="shared" si="71"/>
        <v>ABCAPITAL4517345197</v>
      </c>
      <c r="C1151" s="137" t="s">
        <v>226</v>
      </c>
      <c r="D1151" s="137" t="s">
        <v>70</v>
      </c>
      <c r="E1151" s="138">
        <v>45197</v>
      </c>
      <c r="F1151" s="139">
        <v>0</v>
      </c>
      <c r="G1151" s="137" t="s">
        <v>223</v>
      </c>
      <c r="H1151" s="139">
        <v>186.25</v>
      </c>
      <c r="I1151" s="139">
        <v>192.95</v>
      </c>
      <c r="J1151" s="139">
        <v>185.25</v>
      </c>
      <c r="K1151" s="139">
        <v>191.75</v>
      </c>
      <c r="L1151" s="139">
        <v>191.75</v>
      </c>
      <c r="M1151" s="139">
        <v>3848</v>
      </c>
      <c r="N1151" s="139">
        <v>39464.76</v>
      </c>
      <c r="O1151" s="139">
        <v>35002800</v>
      </c>
      <c r="P1151" s="140">
        <v>-594000</v>
      </c>
      <c r="Q1151" s="138">
        <v>45173</v>
      </c>
      <c r="AR1151">
        <f t="shared" si="72"/>
        <v>35510400</v>
      </c>
      <c r="AS1151">
        <f t="shared" si="73"/>
        <v>-442800</v>
      </c>
      <c r="AT1151">
        <f t="shared" si="74"/>
        <v>35953200</v>
      </c>
    </row>
    <row r="1152" spans="2:46" ht="15.75" customHeight="1" thickBot="1">
      <c r="B1152" t="str">
        <f t="shared" si="71"/>
        <v>ABCAPITAL4517345225</v>
      </c>
      <c r="C1152" s="137" t="s">
        <v>226</v>
      </c>
      <c r="D1152" s="137" t="s">
        <v>70</v>
      </c>
      <c r="E1152" s="138">
        <v>45225</v>
      </c>
      <c r="F1152" s="139">
        <v>0</v>
      </c>
      <c r="G1152" s="137" t="s">
        <v>223</v>
      </c>
      <c r="H1152" s="139">
        <v>188.25</v>
      </c>
      <c r="I1152" s="139">
        <v>193.6</v>
      </c>
      <c r="J1152" s="139">
        <v>187.1</v>
      </c>
      <c r="K1152" s="139">
        <v>192.85</v>
      </c>
      <c r="L1152" s="139">
        <v>192.85</v>
      </c>
      <c r="M1152" s="139">
        <v>140</v>
      </c>
      <c r="N1152" s="139">
        <v>1453.34</v>
      </c>
      <c r="O1152" s="139">
        <v>507600</v>
      </c>
      <c r="P1152" s="140">
        <v>151200</v>
      </c>
      <c r="Q1152" s="138">
        <v>45173</v>
      </c>
      <c r="AR1152">
        <f t="shared" si="72"/>
        <v>0</v>
      </c>
      <c r="AS1152">
        <f t="shared" si="73"/>
        <v>0</v>
      </c>
      <c r="AT1152">
        <f t="shared" si="74"/>
        <v>0</v>
      </c>
    </row>
    <row r="1153" spans="2:46" ht="15.75" customHeight="1" thickBot="1">
      <c r="B1153" t="str">
        <f t="shared" si="71"/>
        <v>ABCAPITAL4517345260</v>
      </c>
      <c r="C1153" s="137" t="s">
        <v>226</v>
      </c>
      <c r="D1153" s="137" t="s">
        <v>70</v>
      </c>
      <c r="E1153" s="138">
        <v>45260</v>
      </c>
      <c r="F1153" s="139">
        <v>0</v>
      </c>
      <c r="G1153" s="137" t="s">
        <v>223</v>
      </c>
      <c r="H1153" s="139">
        <v>0</v>
      </c>
      <c r="I1153" s="139">
        <v>0</v>
      </c>
      <c r="J1153" s="139">
        <v>0</v>
      </c>
      <c r="K1153" s="139">
        <v>184.45</v>
      </c>
      <c r="L1153" s="139">
        <v>193.7</v>
      </c>
      <c r="M1153" s="139">
        <v>0</v>
      </c>
      <c r="N1153" s="139">
        <v>0</v>
      </c>
      <c r="O1153" s="139">
        <v>0</v>
      </c>
      <c r="P1153" s="139">
        <v>0</v>
      </c>
      <c r="Q1153" s="138">
        <v>45173</v>
      </c>
      <c r="AR1153">
        <f t="shared" si="72"/>
        <v>0</v>
      </c>
      <c r="AS1153">
        <f t="shared" si="73"/>
        <v>0</v>
      </c>
      <c r="AT1153">
        <f t="shared" si="74"/>
        <v>0</v>
      </c>
    </row>
    <row r="1154" spans="2:46" ht="15.75" customHeight="1" thickBot="1">
      <c r="B1154" t="str">
        <f t="shared" ref="B1154:B1217" si="75">D1154&amp;Q1154&amp;E1154</f>
        <v>ABFRL4517345197</v>
      </c>
      <c r="C1154" s="137" t="s">
        <v>226</v>
      </c>
      <c r="D1154" s="137" t="s">
        <v>71</v>
      </c>
      <c r="E1154" s="138">
        <v>45197</v>
      </c>
      <c r="F1154" s="139">
        <v>0</v>
      </c>
      <c r="G1154" s="137" t="s">
        <v>223</v>
      </c>
      <c r="H1154" s="139">
        <v>220.7</v>
      </c>
      <c r="I1154" s="139">
        <v>221.95</v>
      </c>
      <c r="J1154" s="139">
        <v>218.5</v>
      </c>
      <c r="K1154" s="139">
        <v>221.05</v>
      </c>
      <c r="L1154" s="139">
        <v>221.05</v>
      </c>
      <c r="M1154" s="139">
        <v>3150</v>
      </c>
      <c r="N1154" s="139">
        <v>18041.38</v>
      </c>
      <c r="O1154" s="139">
        <v>27721200</v>
      </c>
      <c r="P1154" s="140">
        <v>2740400</v>
      </c>
      <c r="Q1154" s="138">
        <v>45173</v>
      </c>
      <c r="AR1154">
        <f t="shared" ref="AR1154:AR1217" si="76">IF($AU$2&lt;&gt;5,NA(),IF(D1154=D1153,0,IF(AND(D1156=D1154,D1155=D1154),O1154+O1155+O1156,IF(D1155=D1154,O1155+O1154,O1154))))</f>
        <v>28366000</v>
      </c>
      <c r="AS1154">
        <f t="shared" ref="AS1154:AS1217" si="77">IF($AU$2&lt;&gt;5,NA(),IF(D1154=D1153,0,IF(AND(D1156=D1154,D1155=D1154),P1154+P1155+P1156,IF(D1155=D1154,P1155+P1154,P1154))))</f>
        <v>2828800</v>
      </c>
      <c r="AT1154">
        <f t="shared" ref="AT1154:AT1217" si="78">AR1154-AS1154</f>
        <v>25537200</v>
      </c>
    </row>
    <row r="1155" spans="2:46" ht="15.75" customHeight="1" thickBot="1">
      <c r="B1155" t="str">
        <f t="shared" si="75"/>
        <v>ABFRL4517345225</v>
      </c>
      <c r="C1155" s="137" t="s">
        <v>226</v>
      </c>
      <c r="D1155" s="137" t="s">
        <v>71</v>
      </c>
      <c r="E1155" s="138">
        <v>45225</v>
      </c>
      <c r="F1155" s="139">
        <v>0</v>
      </c>
      <c r="G1155" s="137" t="s">
        <v>223</v>
      </c>
      <c r="H1155" s="139">
        <v>222.25</v>
      </c>
      <c r="I1155" s="139">
        <v>223.05</v>
      </c>
      <c r="J1155" s="139">
        <v>220</v>
      </c>
      <c r="K1155" s="139">
        <v>222.5</v>
      </c>
      <c r="L1155" s="139">
        <v>222.5</v>
      </c>
      <c r="M1155" s="139">
        <v>102</v>
      </c>
      <c r="N1155" s="139">
        <v>587.28</v>
      </c>
      <c r="O1155" s="139">
        <v>618800</v>
      </c>
      <c r="P1155" s="140">
        <v>67600</v>
      </c>
      <c r="Q1155" s="138">
        <v>45173</v>
      </c>
      <c r="AR1155">
        <f t="shared" si="76"/>
        <v>0</v>
      </c>
      <c r="AS1155">
        <f t="shared" si="77"/>
        <v>0</v>
      </c>
      <c r="AT1155">
        <f t="shared" si="78"/>
        <v>0</v>
      </c>
    </row>
    <row r="1156" spans="2:46" ht="15.75" customHeight="1" thickBot="1">
      <c r="B1156" t="str">
        <f t="shared" si="75"/>
        <v>ABFRL4517345260</v>
      </c>
      <c r="C1156" s="137" t="s">
        <v>226</v>
      </c>
      <c r="D1156" s="137" t="s">
        <v>71</v>
      </c>
      <c r="E1156" s="138">
        <v>45260</v>
      </c>
      <c r="F1156" s="139">
        <v>0</v>
      </c>
      <c r="G1156" s="137" t="s">
        <v>223</v>
      </c>
      <c r="H1156" s="139">
        <v>222.5</v>
      </c>
      <c r="I1156" s="139">
        <v>224.2</v>
      </c>
      <c r="J1156" s="139">
        <v>221.6</v>
      </c>
      <c r="K1156" s="139">
        <v>224</v>
      </c>
      <c r="L1156" s="139">
        <v>224</v>
      </c>
      <c r="M1156" s="139">
        <v>14</v>
      </c>
      <c r="N1156" s="139">
        <v>80.98</v>
      </c>
      <c r="O1156" s="139">
        <v>26000</v>
      </c>
      <c r="P1156" s="140">
        <v>20800</v>
      </c>
      <c r="Q1156" s="138">
        <v>45173</v>
      </c>
      <c r="AR1156">
        <f t="shared" si="76"/>
        <v>0</v>
      </c>
      <c r="AS1156">
        <f t="shared" si="77"/>
        <v>0</v>
      </c>
      <c r="AT1156">
        <f t="shared" si="78"/>
        <v>0</v>
      </c>
    </row>
    <row r="1157" spans="2:46" ht="15.75" customHeight="1" thickBot="1">
      <c r="B1157" t="str">
        <f t="shared" si="75"/>
        <v>ACC4517345197</v>
      </c>
      <c r="C1157" s="137" t="s">
        <v>226</v>
      </c>
      <c r="D1157" s="137" t="s">
        <v>72</v>
      </c>
      <c r="E1157" s="138">
        <v>45197</v>
      </c>
      <c r="F1157" s="139">
        <v>0</v>
      </c>
      <c r="G1157" s="137" t="s">
        <v>223</v>
      </c>
      <c r="H1157" s="139">
        <v>2005.1</v>
      </c>
      <c r="I1157" s="139">
        <v>2079.15</v>
      </c>
      <c r="J1157" s="139">
        <v>2005.1</v>
      </c>
      <c r="K1157" s="139">
        <v>2072.75</v>
      </c>
      <c r="L1157" s="139">
        <v>2072.75</v>
      </c>
      <c r="M1157" s="139">
        <v>6769</v>
      </c>
      <c r="N1157" s="139">
        <v>41827.050000000003</v>
      </c>
      <c r="O1157" s="139">
        <v>6088500</v>
      </c>
      <c r="P1157" s="140">
        <v>-106800</v>
      </c>
      <c r="Q1157" s="138">
        <v>45173</v>
      </c>
      <c r="AR1157">
        <f t="shared" si="76"/>
        <v>6127200</v>
      </c>
      <c r="AS1157">
        <f t="shared" si="77"/>
        <v>-102900</v>
      </c>
      <c r="AT1157">
        <f t="shared" si="78"/>
        <v>6230100</v>
      </c>
    </row>
    <row r="1158" spans="2:46" ht="15.75" customHeight="1" thickBot="1">
      <c r="B1158" t="str">
        <f t="shared" si="75"/>
        <v>ACC4517345225</v>
      </c>
      <c r="C1158" s="137" t="s">
        <v>226</v>
      </c>
      <c r="D1158" s="137" t="s">
        <v>72</v>
      </c>
      <c r="E1158" s="138">
        <v>45225</v>
      </c>
      <c r="F1158" s="139">
        <v>0</v>
      </c>
      <c r="G1158" s="137" t="s">
        <v>223</v>
      </c>
      <c r="H1158" s="139">
        <v>2042.35</v>
      </c>
      <c r="I1158" s="139">
        <v>2091.1</v>
      </c>
      <c r="J1158" s="139">
        <v>2042.25</v>
      </c>
      <c r="K1158" s="139">
        <v>2086.4</v>
      </c>
      <c r="L1158" s="139">
        <v>2086.4</v>
      </c>
      <c r="M1158" s="139">
        <v>120</v>
      </c>
      <c r="N1158" s="139">
        <v>745.1</v>
      </c>
      <c r="O1158" s="139">
        <v>38400</v>
      </c>
      <c r="P1158" s="140">
        <v>3900</v>
      </c>
      <c r="Q1158" s="138">
        <v>45173</v>
      </c>
      <c r="AR1158">
        <f t="shared" si="76"/>
        <v>0</v>
      </c>
      <c r="AS1158">
        <f t="shared" si="77"/>
        <v>0</v>
      </c>
      <c r="AT1158">
        <f t="shared" si="78"/>
        <v>0</v>
      </c>
    </row>
    <row r="1159" spans="2:46" ht="15.75" customHeight="1" thickBot="1">
      <c r="B1159" t="str">
        <f t="shared" si="75"/>
        <v>ACC4517345260</v>
      </c>
      <c r="C1159" s="137" t="s">
        <v>226</v>
      </c>
      <c r="D1159" s="137" t="s">
        <v>72</v>
      </c>
      <c r="E1159" s="138">
        <v>45260</v>
      </c>
      <c r="F1159" s="139">
        <v>0</v>
      </c>
      <c r="G1159" s="137" t="s">
        <v>223</v>
      </c>
      <c r="H1159" s="139">
        <v>0</v>
      </c>
      <c r="I1159" s="139">
        <v>0</v>
      </c>
      <c r="J1159" s="139">
        <v>0</v>
      </c>
      <c r="K1159" s="139">
        <v>2042.3</v>
      </c>
      <c r="L1159" s="139">
        <v>2094.0500000000002</v>
      </c>
      <c r="M1159" s="139">
        <v>0</v>
      </c>
      <c r="N1159" s="139">
        <v>0</v>
      </c>
      <c r="O1159" s="139">
        <v>300</v>
      </c>
      <c r="P1159" s="139">
        <v>0</v>
      </c>
      <c r="Q1159" s="138">
        <v>45173</v>
      </c>
      <c r="AR1159">
        <f t="shared" si="76"/>
        <v>0</v>
      </c>
      <c r="AS1159">
        <f t="shared" si="77"/>
        <v>0</v>
      </c>
      <c r="AT1159">
        <f t="shared" si="78"/>
        <v>0</v>
      </c>
    </row>
    <row r="1160" spans="2:46" ht="15.75" customHeight="1" thickBot="1">
      <c r="B1160" t="str">
        <f t="shared" si="75"/>
        <v>ADANIENT4517345197</v>
      </c>
      <c r="C1160" s="137" t="s">
        <v>226</v>
      </c>
      <c r="D1160" s="137" t="s">
        <v>45</v>
      </c>
      <c r="E1160" s="138">
        <v>45197</v>
      </c>
      <c r="F1160" s="139">
        <v>0</v>
      </c>
      <c r="G1160" s="137" t="s">
        <v>223</v>
      </c>
      <c r="H1160" s="139">
        <v>2464.75</v>
      </c>
      <c r="I1160" s="139">
        <v>2498.65</v>
      </c>
      <c r="J1160" s="139">
        <v>2463.5</v>
      </c>
      <c r="K1160" s="139">
        <v>2487</v>
      </c>
      <c r="L1160" s="139">
        <v>2487</v>
      </c>
      <c r="M1160" s="139">
        <v>5636</v>
      </c>
      <c r="N1160" s="139">
        <v>41987.82</v>
      </c>
      <c r="O1160" s="139">
        <v>10540500</v>
      </c>
      <c r="P1160" s="140">
        <v>-231000</v>
      </c>
      <c r="Q1160" s="138">
        <v>45173</v>
      </c>
      <c r="AR1160">
        <f t="shared" si="76"/>
        <v>10756500</v>
      </c>
      <c r="AS1160">
        <f t="shared" si="77"/>
        <v>-230400</v>
      </c>
      <c r="AT1160">
        <f t="shared" si="78"/>
        <v>10986900</v>
      </c>
    </row>
    <row r="1161" spans="2:46" ht="15.75" customHeight="1" thickBot="1">
      <c r="B1161" t="str">
        <f t="shared" si="75"/>
        <v>ADANIENT4517345225</v>
      </c>
      <c r="C1161" s="137" t="s">
        <v>226</v>
      </c>
      <c r="D1161" s="137" t="s">
        <v>45</v>
      </c>
      <c r="E1161" s="138">
        <v>45225</v>
      </c>
      <c r="F1161" s="139">
        <v>0</v>
      </c>
      <c r="G1161" s="137" t="s">
        <v>223</v>
      </c>
      <c r="H1161" s="139">
        <v>2497.3000000000002</v>
      </c>
      <c r="I1161" s="139">
        <v>2513.85</v>
      </c>
      <c r="J1161" s="139">
        <v>2482</v>
      </c>
      <c r="K1161" s="139">
        <v>2504.0500000000002</v>
      </c>
      <c r="L1161" s="139">
        <v>2504.0500000000002</v>
      </c>
      <c r="M1161" s="139">
        <v>65</v>
      </c>
      <c r="N1161" s="139">
        <v>487.77</v>
      </c>
      <c r="O1161" s="139">
        <v>210900</v>
      </c>
      <c r="P1161" s="139">
        <v>-600</v>
      </c>
      <c r="Q1161" s="138">
        <v>45173</v>
      </c>
      <c r="AR1161">
        <f t="shared" si="76"/>
        <v>0</v>
      </c>
      <c r="AS1161">
        <f t="shared" si="77"/>
        <v>0</v>
      </c>
      <c r="AT1161">
        <f t="shared" si="78"/>
        <v>0</v>
      </c>
    </row>
    <row r="1162" spans="2:46" ht="15.75" customHeight="1" thickBot="1">
      <c r="B1162" t="str">
        <f t="shared" si="75"/>
        <v>ADANIENT4517345260</v>
      </c>
      <c r="C1162" s="137" t="s">
        <v>226</v>
      </c>
      <c r="D1162" s="137" t="s">
        <v>45</v>
      </c>
      <c r="E1162" s="138">
        <v>45260</v>
      </c>
      <c r="F1162" s="139">
        <v>0</v>
      </c>
      <c r="G1162" s="137" t="s">
        <v>223</v>
      </c>
      <c r="H1162" s="139">
        <v>2501</v>
      </c>
      <c r="I1162" s="139">
        <v>2526.4</v>
      </c>
      <c r="J1162" s="139">
        <v>2501</v>
      </c>
      <c r="K1162" s="139">
        <v>2521.25</v>
      </c>
      <c r="L1162" s="139">
        <v>2521.25</v>
      </c>
      <c r="M1162" s="139">
        <v>6</v>
      </c>
      <c r="N1162" s="139">
        <v>45.3</v>
      </c>
      <c r="O1162" s="139">
        <v>5100</v>
      </c>
      <c r="P1162" s="140">
        <v>1200</v>
      </c>
      <c r="Q1162" s="138">
        <v>45173</v>
      </c>
      <c r="AR1162">
        <f t="shared" si="76"/>
        <v>0</v>
      </c>
      <c r="AS1162">
        <f t="shared" si="77"/>
        <v>0</v>
      </c>
      <c r="AT1162">
        <f t="shared" si="78"/>
        <v>0</v>
      </c>
    </row>
    <row r="1163" spans="2:46" ht="15.75" customHeight="1" thickBot="1">
      <c r="B1163" t="str">
        <f t="shared" si="75"/>
        <v>ADANIPORTS4517345197</v>
      </c>
      <c r="C1163" s="137" t="s">
        <v>226</v>
      </c>
      <c r="D1163" s="137" t="s">
        <v>51</v>
      </c>
      <c r="E1163" s="138">
        <v>45197</v>
      </c>
      <c r="F1163" s="139">
        <v>0</v>
      </c>
      <c r="G1163" s="137" t="s">
        <v>223</v>
      </c>
      <c r="H1163" s="139">
        <v>811.95</v>
      </c>
      <c r="I1163" s="139">
        <v>817.25</v>
      </c>
      <c r="J1163" s="139">
        <v>801.15</v>
      </c>
      <c r="K1163" s="139">
        <v>806.7</v>
      </c>
      <c r="L1163" s="139">
        <v>806.7</v>
      </c>
      <c r="M1163" s="139">
        <v>8478</v>
      </c>
      <c r="N1163" s="139">
        <v>54721.41</v>
      </c>
      <c r="O1163" s="139">
        <v>42580000</v>
      </c>
      <c r="P1163" s="140">
        <v>1378400</v>
      </c>
      <c r="Q1163" s="138">
        <v>45173</v>
      </c>
      <c r="AR1163">
        <f t="shared" si="76"/>
        <v>43192000</v>
      </c>
      <c r="AS1163">
        <f t="shared" si="77"/>
        <v>1490400</v>
      </c>
      <c r="AT1163">
        <f t="shared" si="78"/>
        <v>41701600</v>
      </c>
    </row>
    <row r="1164" spans="2:46" ht="15.75" customHeight="1" thickBot="1">
      <c r="B1164" t="str">
        <f t="shared" si="75"/>
        <v>ADANIPORTS4517345225</v>
      </c>
      <c r="C1164" s="137" t="s">
        <v>226</v>
      </c>
      <c r="D1164" s="137" t="s">
        <v>51</v>
      </c>
      <c r="E1164" s="138">
        <v>45225</v>
      </c>
      <c r="F1164" s="139">
        <v>0</v>
      </c>
      <c r="G1164" s="137" t="s">
        <v>223</v>
      </c>
      <c r="H1164" s="139">
        <v>820.65</v>
      </c>
      <c r="I1164" s="139">
        <v>821.2</v>
      </c>
      <c r="J1164" s="139">
        <v>807</v>
      </c>
      <c r="K1164" s="139">
        <v>811.8</v>
      </c>
      <c r="L1164" s="139">
        <v>811.8</v>
      </c>
      <c r="M1164" s="139">
        <v>383</v>
      </c>
      <c r="N1164" s="139">
        <v>2488.71</v>
      </c>
      <c r="O1164" s="139">
        <v>588000</v>
      </c>
      <c r="P1164" s="140">
        <v>107200</v>
      </c>
      <c r="Q1164" s="138">
        <v>45173</v>
      </c>
      <c r="AR1164">
        <f t="shared" si="76"/>
        <v>0</v>
      </c>
      <c r="AS1164">
        <f t="shared" si="77"/>
        <v>0</v>
      </c>
      <c r="AT1164">
        <f t="shared" si="78"/>
        <v>0</v>
      </c>
    </row>
    <row r="1165" spans="2:46" ht="15.75" customHeight="1" thickBot="1">
      <c r="B1165" t="str">
        <f t="shared" si="75"/>
        <v>ADANIPORTS4517345260</v>
      </c>
      <c r="C1165" s="137" t="s">
        <v>226</v>
      </c>
      <c r="D1165" s="137" t="s">
        <v>51</v>
      </c>
      <c r="E1165" s="138">
        <v>45260</v>
      </c>
      <c r="F1165" s="139">
        <v>0</v>
      </c>
      <c r="G1165" s="137" t="s">
        <v>223</v>
      </c>
      <c r="H1165" s="139">
        <v>815.7</v>
      </c>
      <c r="I1165" s="139">
        <v>819.4</v>
      </c>
      <c r="J1165" s="139">
        <v>814.75</v>
      </c>
      <c r="K1165" s="139">
        <v>817.9</v>
      </c>
      <c r="L1165" s="139">
        <v>817.9</v>
      </c>
      <c r="M1165" s="139">
        <v>22</v>
      </c>
      <c r="N1165" s="139">
        <v>143.76</v>
      </c>
      <c r="O1165" s="139">
        <v>24000</v>
      </c>
      <c r="P1165" s="140">
        <v>4800</v>
      </c>
      <c r="Q1165" s="138">
        <v>45173</v>
      </c>
      <c r="AR1165">
        <f t="shared" si="76"/>
        <v>0</v>
      </c>
      <c r="AS1165">
        <f t="shared" si="77"/>
        <v>0</v>
      </c>
      <c r="AT1165">
        <f t="shared" si="78"/>
        <v>0</v>
      </c>
    </row>
    <row r="1166" spans="2:46" ht="15.75" customHeight="1" thickBot="1">
      <c r="B1166" t="str">
        <f t="shared" si="75"/>
        <v>ALKEM4517345197</v>
      </c>
      <c r="C1166" s="137" t="s">
        <v>226</v>
      </c>
      <c r="D1166" s="137" t="s">
        <v>73</v>
      </c>
      <c r="E1166" s="138">
        <v>45197</v>
      </c>
      <c r="F1166" s="139">
        <v>0</v>
      </c>
      <c r="G1166" s="137" t="s">
        <v>223</v>
      </c>
      <c r="H1166" s="139">
        <v>3638.9</v>
      </c>
      <c r="I1166" s="139">
        <v>3691.35</v>
      </c>
      <c r="J1166" s="139">
        <v>3630.45</v>
      </c>
      <c r="K1166" s="139">
        <v>3670.1</v>
      </c>
      <c r="L1166" s="139">
        <v>3670.1</v>
      </c>
      <c r="M1166" s="139">
        <v>584</v>
      </c>
      <c r="N1166" s="139">
        <v>4283.87</v>
      </c>
      <c r="O1166" s="139">
        <v>663400</v>
      </c>
      <c r="P1166" s="140">
        <v>1200</v>
      </c>
      <c r="Q1166" s="138">
        <v>45173</v>
      </c>
      <c r="AR1166">
        <f t="shared" si="76"/>
        <v>667600</v>
      </c>
      <c r="AS1166">
        <f t="shared" si="77"/>
        <v>1600</v>
      </c>
      <c r="AT1166">
        <f t="shared" si="78"/>
        <v>666000</v>
      </c>
    </row>
    <row r="1167" spans="2:46" ht="15.75" customHeight="1" thickBot="1">
      <c r="B1167" t="str">
        <f t="shared" si="75"/>
        <v>ALKEM4517345225</v>
      </c>
      <c r="C1167" s="137" t="s">
        <v>226</v>
      </c>
      <c r="D1167" s="137" t="s">
        <v>73</v>
      </c>
      <c r="E1167" s="138">
        <v>45225</v>
      </c>
      <c r="F1167" s="139">
        <v>0</v>
      </c>
      <c r="G1167" s="137" t="s">
        <v>223</v>
      </c>
      <c r="H1167" s="139">
        <v>3683.25</v>
      </c>
      <c r="I1167" s="139">
        <v>3694.25</v>
      </c>
      <c r="J1167" s="139">
        <v>3669.7</v>
      </c>
      <c r="K1167" s="139">
        <v>3683.1</v>
      </c>
      <c r="L1167" s="139">
        <v>3683.1</v>
      </c>
      <c r="M1167" s="139">
        <v>13</v>
      </c>
      <c r="N1167" s="139">
        <v>95.83</v>
      </c>
      <c r="O1167" s="139">
        <v>4200</v>
      </c>
      <c r="P1167" s="139">
        <v>400</v>
      </c>
      <c r="Q1167" s="138">
        <v>45173</v>
      </c>
      <c r="AR1167">
        <f t="shared" si="76"/>
        <v>0</v>
      </c>
      <c r="AS1167">
        <f t="shared" si="77"/>
        <v>0</v>
      </c>
      <c r="AT1167">
        <f t="shared" si="78"/>
        <v>0</v>
      </c>
    </row>
    <row r="1168" spans="2:46" ht="15.75" customHeight="1" thickBot="1">
      <c r="B1168" t="str">
        <f t="shared" si="75"/>
        <v>ALKEM4517345260</v>
      </c>
      <c r="C1168" s="137" t="s">
        <v>226</v>
      </c>
      <c r="D1168" s="137" t="s">
        <v>73</v>
      </c>
      <c r="E1168" s="138">
        <v>45260</v>
      </c>
      <c r="F1168" s="139">
        <v>0</v>
      </c>
      <c r="G1168" s="137" t="s">
        <v>223</v>
      </c>
      <c r="H1168" s="139">
        <v>0</v>
      </c>
      <c r="I1168" s="139">
        <v>0</v>
      </c>
      <c r="J1168" s="139">
        <v>0</v>
      </c>
      <c r="K1168" s="139">
        <v>3708.55</v>
      </c>
      <c r="L1168" s="139">
        <v>3713.35</v>
      </c>
      <c r="M1168" s="139">
        <v>0</v>
      </c>
      <c r="N1168" s="139">
        <v>0</v>
      </c>
      <c r="O1168" s="139">
        <v>0</v>
      </c>
      <c r="P1168" s="139">
        <v>0</v>
      </c>
      <c r="Q1168" s="138">
        <v>45173</v>
      </c>
      <c r="AR1168">
        <f t="shared" si="76"/>
        <v>0</v>
      </c>
      <c r="AS1168">
        <f t="shared" si="77"/>
        <v>0</v>
      </c>
      <c r="AT1168">
        <f t="shared" si="78"/>
        <v>0</v>
      </c>
    </row>
    <row r="1169" spans="2:46" ht="15.75" customHeight="1" thickBot="1">
      <c r="B1169" t="str">
        <f t="shared" si="75"/>
        <v>AMBUJACEM4517345197</v>
      </c>
      <c r="C1169" s="137" t="s">
        <v>226</v>
      </c>
      <c r="D1169" s="137" t="s">
        <v>74</v>
      </c>
      <c r="E1169" s="138">
        <v>45197</v>
      </c>
      <c r="F1169" s="139">
        <v>0</v>
      </c>
      <c r="G1169" s="137" t="s">
        <v>223</v>
      </c>
      <c r="H1169" s="139">
        <v>437.5</v>
      </c>
      <c r="I1169" s="139">
        <v>447.05</v>
      </c>
      <c r="J1169" s="139">
        <v>437.5</v>
      </c>
      <c r="K1169" s="139">
        <v>444.1</v>
      </c>
      <c r="L1169" s="139">
        <v>444.1</v>
      </c>
      <c r="M1169" s="139">
        <v>5563</v>
      </c>
      <c r="N1169" s="139">
        <v>44423.040000000001</v>
      </c>
      <c r="O1169" s="139">
        <v>66807000</v>
      </c>
      <c r="P1169" s="140">
        <v>-369000</v>
      </c>
      <c r="Q1169" s="138">
        <v>45173</v>
      </c>
      <c r="AR1169">
        <f t="shared" si="76"/>
        <v>67726800</v>
      </c>
      <c r="AS1169">
        <f t="shared" si="77"/>
        <v>-286200</v>
      </c>
      <c r="AT1169">
        <f t="shared" si="78"/>
        <v>68013000</v>
      </c>
    </row>
    <row r="1170" spans="2:46" ht="15.75" customHeight="1" thickBot="1">
      <c r="B1170" t="str">
        <f t="shared" si="75"/>
        <v>AMBUJACEM4517345225</v>
      </c>
      <c r="C1170" s="137" t="s">
        <v>226</v>
      </c>
      <c r="D1170" s="137" t="s">
        <v>74</v>
      </c>
      <c r="E1170" s="138">
        <v>45225</v>
      </c>
      <c r="F1170" s="139">
        <v>0</v>
      </c>
      <c r="G1170" s="137" t="s">
        <v>223</v>
      </c>
      <c r="H1170" s="139">
        <v>442.2</v>
      </c>
      <c r="I1170" s="139">
        <v>450</v>
      </c>
      <c r="J1170" s="139">
        <v>441.2</v>
      </c>
      <c r="K1170" s="139">
        <v>447.2</v>
      </c>
      <c r="L1170" s="139">
        <v>447.2</v>
      </c>
      <c r="M1170" s="139">
        <v>231</v>
      </c>
      <c r="N1170" s="139">
        <v>1852.04</v>
      </c>
      <c r="O1170" s="139">
        <v>907200</v>
      </c>
      <c r="P1170" s="140">
        <v>72000</v>
      </c>
      <c r="Q1170" s="138">
        <v>45173</v>
      </c>
      <c r="AR1170">
        <f t="shared" si="76"/>
        <v>0</v>
      </c>
      <c r="AS1170">
        <f t="shared" si="77"/>
        <v>0</v>
      </c>
      <c r="AT1170">
        <f t="shared" si="78"/>
        <v>0</v>
      </c>
    </row>
    <row r="1171" spans="2:46" ht="15.75" customHeight="1" thickBot="1">
      <c r="B1171" t="str">
        <f t="shared" si="75"/>
        <v>AMBUJACEM4517345260</v>
      </c>
      <c r="C1171" s="137" t="s">
        <v>226</v>
      </c>
      <c r="D1171" s="137" t="s">
        <v>74</v>
      </c>
      <c r="E1171" s="138">
        <v>45260</v>
      </c>
      <c r="F1171" s="139">
        <v>0</v>
      </c>
      <c r="G1171" s="137" t="s">
        <v>223</v>
      </c>
      <c r="H1171" s="139">
        <v>450.7</v>
      </c>
      <c r="I1171" s="139">
        <v>452.6</v>
      </c>
      <c r="J1171" s="139">
        <v>449.45</v>
      </c>
      <c r="K1171" s="139">
        <v>450.6</v>
      </c>
      <c r="L1171" s="139">
        <v>450.6</v>
      </c>
      <c r="M1171" s="139">
        <v>10</v>
      </c>
      <c r="N1171" s="139">
        <v>81.2</v>
      </c>
      <c r="O1171" s="139">
        <v>12600</v>
      </c>
      <c r="P1171" s="140">
        <v>10800</v>
      </c>
      <c r="Q1171" s="138">
        <v>45173</v>
      </c>
      <c r="AR1171">
        <f t="shared" si="76"/>
        <v>0</v>
      </c>
      <c r="AS1171">
        <f t="shared" si="77"/>
        <v>0</v>
      </c>
      <c r="AT1171">
        <f t="shared" si="78"/>
        <v>0</v>
      </c>
    </row>
    <row r="1172" spans="2:46" ht="15.75" customHeight="1" thickBot="1">
      <c r="B1172" t="str">
        <f t="shared" si="75"/>
        <v>APOLLOHOSP4517345197</v>
      </c>
      <c r="C1172" s="137" t="s">
        <v>226</v>
      </c>
      <c r="D1172" s="137" t="s">
        <v>61</v>
      </c>
      <c r="E1172" s="138">
        <v>45197</v>
      </c>
      <c r="F1172" s="139">
        <v>0</v>
      </c>
      <c r="G1172" s="137" t="s">
        <v>223</v>
      </c>
      <c r="H1172" s="139">
        <v>4867.3</v>
      </c>
      <c r="I1172" s="139">
        <v>4870.25</v>
      </c>
      <c r="J1172" s="139">
        <v>4838.8</v>
      </c>
      <c r="K1172" s="139">
        <v>4858.55</v>
      </c>
      <c r="L1172" s="139">
        <v>4858.55</v>
      </c>
      <c r="M1172" s="139">
        <v>1922</v>
      </c>
      <c r="N1172" s="139">
        <v>11670.73</v>
      </c>
      <c r="O1172" s="139">
        <v>2219625</v>
      </c>
      <c r="P1172" s="140">
        <v>-7375</v>
      </c>
      <c r="Q1172" s="138">
        <v>45173</v>
      </c>
      <c r="AR1172">
        <f t="shared" si="76"/>
        <v>2239125</v>
      </c>
      <c r="AS1172">
        <f t="shared" si="77"/>
        <v>-5125</v>
      </c>
      <c r="AT1172">
        <f t="shared" si="78"/>
        <v>2244250</v>
      </c>
    </row>
    <row r="1173" spans="2:46" ht="15.75" customHeight="1" thickBot="1">
      <c r="B1173" t="str">
        <f t="shared" si="75"/>
        <v>APOLLOHOSP4517345225</v>
      </c>
      <c r="C1173" s="137" t="s">
        <v>226</v>
      </c>
      <c r="D1173" s="137" t="s">
        <v>61</v>
      </c>
      <c r="E1173" s="138">
        <v>45225</v>
      </c>
      <c r="F1173" s="139">
        <v>0</v>
      </c>
      <c r="G1173" s="137" t="s">
        <v>223</v>
      </c>
      <c r="H1173" s="139">
        <v>4896.7</v>
      </c>
      <c r="I1173" s="139">
        <v>4906.3999999999996</v>
      </c>
      <c r="J1173" s="139">
        <v>4880</v>
      </c>
      <c r="K1173" s="139">
        <v>4892.8500000000004</v>
      </c>
      <c r="L1173" s="139">
        <v>4892.8500000000004</v>
      </c>
      <c r="M1173" s="139">
        <v>58</v>
      </c>
      <c r="N1173" s="139">
        <v>354.74</v>
      </c>
      <c r="O1173" s="139">
        <v>18000</v>
      </c>
      <c r="P1173" s="140">
        <v>1500</v>
      </c>
      <c r="Q1173" s="138">
        <v>45173</v>
      </c>
      <c r="AR1173">
        <f t="shared" si="76"/>
        <v>0</v>
      </c>
      <c r="AS1173">
        <f t="shared" si="77"/>
        <v>0</v>
      </c>
      <c r="AT1173">
        <f t="shared" si="78"/>
        <v>0</v>
      </c>
    </row>
    <row r="1174" spans="2:46" ht="15.75" customHeight="1" thickBot="1">
      <c r="B1174" t="str">
        <f t="shared" si="75"/>
        <v>APOLLOHOSP4517345260</v>
      </c>
      <c r="C1174" s="137" t="s">
        <v>226</v>
      </c>
      <c r="D1174" s="137" t="s">
        <v>61</v>
      </c>
      <c r="E1174" s="138">
        <v>45260</v>
      </c>
      <c r="F1174" s="139">
        <v>0</v>
      </c>
      <c r="G1174" s="137" t="s">
        <v>223</v>
      </c>
      <c r="H1174" s="139">
        <v>4921.5</v>
      </c>
      <c r="I1174" s="139">
        <v>4935</v>
      </c>
      <c r="J1174" s="139">
        <v>4914.75</v>
      </c>
      <c r="K1174" s="139">
        <v>4928.95</v>
      </c>
      <c r="L1174" s="139">
        <v>4928.95</v>
      </c>
      <c r="M1174" s="139">
        <v>9</v>
      </c>
      <c r="N1174" s="139">
        <v>55.38</v>
      </c>
      <c r="O1174" s="139">
        <v>1500</v>
      </c>
      <c r="P1174" s="139">
        <v>750</v>
      </c>
      <c r="Q1174" s="138">
        <v>45173</v>
      </c>
      <c r="AR1174">
        <f t="shared" si="76"/>
        <v>0</v>
      </c>
      <c r="AS1174">
        <f t="shared" si="77"/>
        <v>0</v>
      </c>
      <c r="AT1174">
        <f t="shared" si="78"/>
        <v>0</v>
      </c>
    </row>
    <row r="1175" spans="2:46" ht="15.75" customHeight="1" thickBot="1">
      <c r="B1175" t="str">
        <f t="shared" si="75"/>
        <v>APOLLOTYRE4517345197</v>
      </c>
      <c r="C1175" s="137" t="s">
        <v>226</v>
      </c>
      <c r="D1175" s="137" t="s">
        <v>75</v>
      </c>
      <c r="E1175" s="138">
        <v>45197</v>
      </c>
      <c r="F1175" s="139">
        <v>0</v>
      </c>
      <c r="G1175" s="137" t="s">
        <v>223</v>
      </c>
      <c r="H1175" s="139">
        <v>387.6</v>
      </c>
      <c r="I1175" s="139">
        <v>391.9</v>
      </c>
      <c r="J1175" s="139">
        <v>385.7</v>
      </c>
      <c r="K1175" s="139">
        <v>391.45</v>
      </c>
      <c r="L1175" s="139">
        <v>391.45</v>
      </c>
      <c r="M1175" s="139">
        <v>1452</v>
      </c>
      <c r="N1175" s="139">
        <v>9612.43</v>
      </c>
      <c r="O1175" s="139">
        <v>9157900</v>
      </c>
      <c r="P1175" s="140">
        <v>54400</v>
      </c>
      <c r="Q1175" s="138">
        <v>45173</v>
      </c>
      <c r="AR1175">
        <f t="shared" si="76"/>
        <v>9448600</v>
      </c>
      <c r="AS1175">
        <f t="shared" si="77"/>
        <v>83300</v>
      </c>
      <c r="AT1175">
        <f t="shared" si="78"/>
        <v>9365300</v>
      </c>
    </row>
    <row r="1176" spans="2:46" ht="15.75" customHeight="1" thickBot="1">
      <c r="B1176" t="str">
        <f t="shared" si="75"/>
        <v>APOLLOTYRE4517345225</v>
      </c>
      <c r="C1176" s="137" t="s">
        <v>226</v>
      </c>
      <c r="D1176" s="137" t="s">
        <v>75</v>
      </c>
      <c r="E1176" s="138">
        <v>45225</v>
      </c>
      <c r="F1176" s="139">
        <v>0</v>
      </c>
      <c r="G1176" s="137" t="s">
        <v>223</v>
      </c>
      <c r="H1176" s="139">
        <v>389.55</v>
      </c>
      <c r="I1176" s="139">
        <v>392.75</v>
      </c>
      <c r="J1176" s="139">
        <v>387.65</v>
      </c>
      <c r="K1176" s="139">
        <v>392.45</v>
      </c>
      <c r="L1176" s="139">
        <v>392.45</v>
      </c>
      <c r="M1176" s="139">
        <v>57</v>
      </c>
      <c r="N1176" s="139">
        <v>379.15</v>
      </c>
      <c r="O1176" s="139">
        <v>285600</v>
      </c>
      <c r="P1176" s="140">
        <v>27200</v>
      </c>
      <c r="Q1176" s="138">
        <v>45173</v>
      </c>
      <c r="AR1176">
        <f t="shared" si="76"/>
        <v>0</v>
      </c>
      <c r="AS1176">
        <f t="shared" si="77"/>
        <v>0</v>
      </c>
      <c r="AT1176">
        <f t="shared" si="78"/>
        <v>0</v>
      </c>
    </row>
    <row r="1177" spans="2:46" ht="15.75" customHeight="1" thickBot="1">
      <c r="B1177" t="str">
        <f t="shared" si="75"/>
        <v>APOLLOTYRE4517345260</v>
      </c>
      <c r="C1177" s="137" t="s">
        <v>226</v>
      </c>
      <c r="D1177" s="137" t="s">
        <v>75</v>
      </c>
      <c r="E1177" s="138">
        <v>45260</v>
      </c>
      <c r="F1177" s="139">
        <v>0</v>
      </c>
      <c r="G1177" s="137" t="s">
        <v>223</v>
      </c>
      <c r="H1177" s="139">
        <v>389.55</v>
      </c>
      <c r="I1177" s="139">
        <v>389.55</v>
      </c>
      <c r="J1177" s="139">
        <v>389.55</v>
      </c>
      <c r="K1177" s="139">
        <v>389.55</v>
      </c>
      <c r="L1177" s="139">
        <v>396.55</v>
      </c>
      <c r="M1177" s="139">
        <v>1</v>
      </c>
      <c r="N1177" s="139">
        <v>6.62</v>
      </c>
      <c r="O1177" s="139">
        <v>5100</v>
      </c>
      <c r="P1177" s="140">
        <v>1700</v>
      </c>
      <c r="Q1177" s="138">
        <v>45173</v>
      </c>
      <c r="AR1177">
        <f t="shared" si="76"/>
        <v>0</v>
      </c>
      <c r="AS1177">
        <f t="shared" si="77"/>
        <v>0</v>
      </c>
      <c r="AT1177">
        <f t="shared" si="78"/>
        <v>0</v>
      </c>
    </row>
    <row r="1178" spans="2:46" ht="15.75" customHeight="1" thickBot="1">
      <c r="B1178" t="str">
        <f t="shared" si="75"/>
        <v>ASHOKLEY4517345197</v>
      </c>
      <c r="C1178" s="137" t="s">
        <v>226</v>
      </c>
      <c r="D1178" s="137" t="s">
        <v>76</v>
      </c>
      <c r="E1178" s="138">
        <v>45197</v>
      </c>
      <c r="F1178" s="139">
        <v>0</v>
      </c>
      <c r="G1178" s="137" t="s">
        <v>223</v>
      </c>
      <c r="H1178" s="139">
        <v>185.55</v>
      </c>
      <c r="I1178" s="139">
        <v>186.2</v>
      </c>
      <c r="J1178" s="139">
        <v>184</v>
      </c>
      <c r="K1178" s="139">
        <v>184.8</v>
      </c>
      <c r="L1178" s="139">
        <v>184.8</v>
      </c>
      <c r="M1178" s="139">
        <v>2762</v>
      </c>
      <c r="N1178" s="139">
        <v>25541.37</v>
      </c>
      <c r="O1178" s="139">
        <v>82840000</v>
      </c>
      <c r="P1178" s="140">
        <v>270000</v>
      </c>
      <c r="Q1178" s="138">
        <v>45173</v>
      </c>
      <c r="AR1178">
        <f t="shared" si="76"/>
        <v>84195000</v>
      </c>
      <c r="AS1178">
        <f t="shared" si="77"/>
        <v>360000</v>
      </c>
      <c r="AT1178">
        <f t="shared" si="78"/>
        <v>83835000</v>
      </c>
    </row>
    <row r="1179" spans="2:46" ht="15.75" customHeight="1" thickBot="1">
      <c r="B1179" t="str">
        <f t="shared" si="75"/>
        <v>ASHOKLEY4517345225</v>
      </c>
      <c r="C1179" s="137" t="s">
        <v>226</v>
      </c>
      <c r="D1179" s="137" t="s">
        <v>76</v>
      </c>
      <c r="E1179" s="138">
        <v>45225</v>
      </c>
      <c r="F1179" s="139">
        <v>0</v>
      </c>
      <c r="G1179" s="137" t="s">
        <v>223</v>
      </c>
      <c r="H1179" s="139">
        <v>187.15</v>
      </c>
      <c r="I1179" s="139">
        <v>187.15</v>
      </c>
      <c r="J1179" s="139">
        <v>185.2</v>
      </c>
      <c r="K1179" s="139">
        <v>186</v>
      </c>
      <c r="L1179" s="139">
        <v>186</v>
      </c>
      <c r="M1179" s="139">
        <v>57</v>
      </c>
      <c r="N1179" s="139">
        <v>530.54</v>
      </c>
      <c r="O1179" s="139">
        <v>1320000</v>
      </c>
      <c r="P1179" s="140">
        <v>70000</v>
      </c>
      <c r="Q1179" s="138">
        <v>45173</v>
      </c>
      <c r="AR1179">
        <f t="shared" si="76"/>
        <v>0</v>
      </c>
      <c r="AS1179">
        <f t="shared" si="77"/>
        <v>0</v>
      </c>
      <c r="AT1179">
        <f t="shared" si="78"/>
        <v>0</v>
      </c>
    </row>
    <row r="1180" spans="2:46" ht="15.75" customHeight="1" thickBot="1">
      <c r="B1180" t="str">
        <f t="shared" si="75"/>
        <v>ASHOKLEY4517345260</v>
      </c>
      <c r="C1180" s="137" t="s">
        <v>226</v>
      </c>
      <c r="D1180" s="137" t="s">
        <v>76</v>
      </c>
      <c r="E1180" s="138">
        <v>45260</v>
      </c>
      <c r="F1180" s="139">
        <v>0</v>
      </c>
      <c r="G1180" s="137" t="s">
        <v>223</v>
      </c>
      <c r="H1180" s="139">
        <v>187.15</v>
      </c>
      <c r="I1180" s="139">
        <v>187.15</v>
      </c>
      <c r="J1180" s="139">
        <v>186.05</v>
      </c>
      <c r="K1180" s="139">
        <v>186.7</v>
      </c>
      <c r="L1180" s="139">
        <v>186.7</v>
      </c>
      <c r="M1180" s="139">
        <v>7</v>
      </c>
      <c r="N1180" s="139">
        <v>65.260000000000005</v>
      </c>
      <c r="O1180" s="139">
        <v>35000</v>
      </c>
      <c r="P1180" s="140">
        <v>20000</v>
      </c>
      <c r="Q1180" s="138">
        <v>45173</v>
      </c>
      <c r="AR1180">
        <f t="shared" si="76"/>
        <v>0</v>
      </c>
      <c r="AS1180">
        <f t="shared" si="77"/>
        <v>0</v>
      </c>
      <c r="AT1180">
        <f t="shared" si="78"/>
        <v>0</v>
      </c>
    </row>
    <row r="1181" spans="2:46" ht="15.75" customHeight="1" thickBot="1">
      <c r="B1181" t="str">
        <f t="shared" si="75"/>
        <v>ASIANPAINT4517345197</v>
      </c>
      <c r="C1181" s="137" t="s">
        <v>226</v>
      </c>
      <c r="D1181" s="137" t="s">
        <v>31</v>
      </c>
      <c r="E1181" s="138">
        <v>45197</v>
      </c>
      <c r="F1181" s="139">
        <v>0</v>
      </c>
      <c r="G1181" s="137" t="s">
        <v>223</v>
      </c>
      <c r="H1181" s="139">
        <v>3271</v>
      </c>
      <c r="I1181" s="139">
        <v>3273.65</v>
      </c>
      <c r="J1181" s="139">
        <v>3225.35</v>
      </c>
      <c r="K1181" s="139">
        <v>3246.65</v>
      </c>
      <c r="L1181" s="139">
        <v>3246.65</v>
      </c>
      <c r="M1181" s="139">
        <v>4885</v>
      </c>
      <c r="N1181" s="139">
        <v>31692.1</v>
      </c>
      <c r="O1181" s="139">
        <v>4189800</v>
      </c>
      <c r="P1181" s="140">
        <v>77200</v>
      </c>
      <c r="Q1181" s="138">
        <v>45173</v>
      </c>
      <c r="AR1181">
        <f t="shared" si="76"/>
        <v>4271800</v>
      </c>
      <c r="AS1181">
        <f t="shared" si="77"/>
        <v>106200</v>
      </c>
      <c r="AT1181">
        <f t="shared" si="78"/>
        <v>4165600</v>
      </c>
    </row>
    <row r="1182" spans="2:46" ht="15.75" customHeight="1" thickBot="1">
      <c r="B1182" t="str">
        <f t="shared" si="75"/>
        <v>ASIANPAINT4517345225</v>
      </c>
      <c r="C1182" s="137" t="s">
        <v>226</v>
      </c>
      <c r="D1182" s="137" t="s">
        <v>31</v>
      </c>
      <c r="E1182" s="138">
        <v>45225</v>
      </c>
      <c r="F1182" s="139">
        <v>0</v>
      </c>
      <c r="G1182" s="137" t="s">
        <v>223</v>
      </c>
      <c r="H1182" s="139">
        <v>3288.75</v>
      </c>
      <c r="I1182" s="139">
        <v>3294.6</v>
      </c>
      <c r="J1182" s="139">
        <v>3249</v>
      </c>
      <c r="K1182" s="139">
        <v>3267.85</v>
      </c>
      <c r="L1182" s="139">
        <v>3267.85</v>
      </c>
      <c r="M1182" s="139">
        <v>303</v>
      </c>
      <c r="N1182" s="139">
        <v>1979.05</v>
      </c>
      <c r="O1182" s="139">
        <v>80800</v>
      </c>
      <c r="P1182" s="140">
        <v>28000</v>
      </c>
      <c r="Q1182" s="138">
        <v>45173</v>
      </c>
      <c r="AR1182">
        <f t="shared" si="76"/>
        <v>0</v>
      </c>
      <c r="AS1182">
        <f t="shared" si="77"/>
        <v>0</v>
      </c>
      <c r="AT1182">
        <f t="shared" si="78"/>
        <v>0</v>
      </c>
    </row>
    <row r="1183" spans="2:46" ht="15.75" customHeight="1" thickBot="1">
      <c r="B1183" t="str">
        <f t="shared" si="75"/>
        <v>ASIANPAINT4517345260</v>
      </c>
      <c r="C1183" s="137" t="s">
        <v>226</v>
      </c>
      <c r="D1183" s="137" t="s">
        <v>31</v>
      </c>
      <c r="E1183" s="138">
        <v>45260</v>
      </c>
      <c r="F1183" s="139">
        <v>0</v>
      </c>
      <c r="G1183" s="137" t="s">
        <v>223</v>
      </c>
      <c r="H1183" s="139">
        <v>3315</v>
      </c>
      <c r="I1183" s="139">
        <v>3315</v>
      </c>
      <c r="J1183" s="139">
        <v>3280</v>
      </c>
      <c r="K1183" s="139">
        <v>3288.25</v>
      </c>
      <c r="L1183" s="139">
        <v>3288.25</v>
      </c>
      <c r="M1183" s="139">
        <v>10</v>
      </c>
      <c r="N1183" s="139">
        <v>65.89</v>
      </c>
      <c r="O1183" s="139">
        <v>1200</v>
      </c>
      <c r="P1183" s="140">
        <v>1000</v>
      </c>
      <c r="Q1183" s="138">
        <v>45173</v>
      </c>
      <c r="AR1183">
        <f t="shared" si="76"/>
        <v>0</v>
      </c>
      <c r="AS1183">
        <f t="shared" si="77"/>
        <v>0</v>
      </c>
      <c r="AT1183">
        <f t="shared" si="78"/>
        <v>0</v>
      </c>
    </row>
    <row r="1184" spans="2:46" ht="15.75" customHeight="1" thickBot="1">
      <c r="B1184" t="str">
        <f t="shared" si="75"/>
        <v>ASTRAL4517345197</v>
      </c>
      <c r="C1184" s="137" t="s">
        <v>226</v>
      </c>
      <c r="D1184" s="137" t="s">
        <v>77</v>
      </c>
      <c r="E1184" s="138">
        <v>45197</v>
      </c>
      <c r="F1184" s="139">
        <v>0</v>
      </c>
      <c r="G1184" s="137" t="s">
        <v>223</v>
      </c>
      <c r="H1184" s="139">
        <v>1929.2</v>
      </c>
      <c r="I1184" s="139">
        <v>1929.5</v>
      </c>
      <c r="J1184" s="139">
        <v>1881.35</v>
      </c>
      <c r="K1184" s="139">
        <v>1889.35</v>
      </c>
      <c r="L1184" s="139">
        <v>1889.35</v>
      </c>
      <c r="M1184" s="139">
        <v>3274</v>
      </c>
      <c r="N1184" s="139">
        <v>22805.58</v>
      </c>
      <c r="O1184" s="139">
        <v>4025623</v>
      </c>
      <c r="P1184" s="140">
        <v>84043</v>
      </c>
      <c r="Q1184" s="138">
        <v>45173</v>
      </c>
      <c r="AR1184">
        <f t="shared" si="76"/>
        <v>4115171</v>
      </c>
      <c r="AS1184">
        <f t="shared" si="77"/>
        <v>120009</v>
      </c>
      <c r="AT1184">
        <f t="shared" si="78"/>
        <v>3995162</v>
      </c>
    </row>
    <row r="1185" spans="2:46" ht="15.75" customHeight="1" thickBot="1">
      <c r="B1185" t="str">
        <f t="shared" si="75"/>
        <v>ASTRAL4517345225</v>
      </c>
      <c r="C1185" s="137" t="s">
        <v>226</v>
      </c>
      <c r="D1185" s="137" t="s">
        <v>77</v>
      </c>
      <c r="E1185" s="138">
        <v>45225</v>
      </c>
      <c r="F1185" s="139">
        <v>0</v>
      </c>
      <c r="G1185" s="137" t="s">
        <v>223</v>
      </c>
      <c r="H1185" s="139">
        <v>1932.55</v>
      </c>
      <c r="I1185" s="139">
        <v>1933.8</v>
      </c>
      <c r="J1185" s="139">
        <v>1890.25</v>
      </c>
      <c r="K1185" s="139">
        <v>1899.85</v>
      </c>
      <c r="L1185" s="139">
        <v>1899.85</v>
      </c>
      <c r="M1185" s="139">
        <v>198</v>
      </c>
      <c r="N1185" s="139">
        <v>1387.85</v>
      </c>
      <c r="O1185" s="139">
        <v>86979</v>
      </c>
      <c r="P1185" s="140">
        <v>35599</v>
      </c>
      <c r="Q1185" s="138">
        <v>45173</v>
      </c>
      <c r="AR1185">
        <f t="shared" si="76"/>
        <v>0</v>
      </c>
      <c r="AS1185">
        <f t="shared" si="77"/>
        <v>0</v>
      </c>
      <c r="AT1185">
        <f t="shared" si="78"/>
        <v>0</v>
      </c>
    </row>
    <row r="1186" spans="2:46" ht="15.75" customHeight="1" thickBot="1">
      <c r="B1186" t="str">
        <f t="shared" si="75"/>
        <v>ASTRAL4517345260</v>
      </c>
      <c r="C1186" s="137" t="s">
        <v>226</v>
      </c>
      <c r="D1186" s="137" t="s">
        <v>77</v>
      </c>
      <c r="E1186" s="138">
        <v>45260</v>
      </c>
      <c r="F1186" s="139">
        <v>0</v>
      </c>
      <c r="G1186" s="137" t="s">
        <v>223</v>
      </c>
      <c r="H1186" s="139">
        <v>1901</v>
      </c>
      <c r="I1186" s="139">
        <v>1901</v>
      </c>
      <c r="J1186" s="139">
        <v>1901</v>
      </c>
      <c r="K1186" s="139">
        <v>1901</v>
      </c>
      <c r="L1186" s="139">
        <v>1925.4</v>
      </c>
      <c r="M1186" s="139">
        <v>1</v>
      </c>
      <c r="N1186" s="139">
        <v>6.97</v>
      </c>
      <c r="O1186" s="139">
        <v>2569</v>
      </c>
      <c r="P1186" s="139">
        <v>367</v>
      </c>
      <c r="Q1186" s="138">
        <v>45173</v>
      </c>
      <c r="AR1186">
        <f t="shared" si="76"/>
        <v>0</v>
      </c>
      <c r="AS1186">
        <f t="shared" si="77"/>
        <v>0</v>
      </c>
      <c r="AT1186">
        <f t="shared" si="78"/>
        <v>0</v>
      </c>
    </row>
    <row r="1187" spans="2:46" ht="15.75" customHeight="1" thickBot="1">
      <c r="B1187" t="str">
        <f t="shared" si="75"/>
        <v>ATUL4517345197</v>
      </c>
      <c r="C1187" s="137" t="s">
        <v>226</v>
      </c>
      <c r="D1187" s="137" t="s">
        <v>78</v>
      </c>
      <c r="E1187" s="138">
        <v>45197</v>
      </c>
      <c r="F1187" s="139">
        <v>0</v>
      </c>
      <c r="G1187" s="137" t="s">
        <v>223</v>
      </c>
      <c r="H1187" s="139">
        <v>7381.65</v>
      </c>
      <c r="I1187" s="139">
        <v>7430</v>
      </c>
      <c r="J1187" s="139">
        <v>7292.55</v>
      </c>
      <c r="K1187" s="139">
        <v>7329.2</v>
      </c>
      <c r="L1187" s="139">
        <v>7329.2</v>
      </c>
      <c r="M1187" s="139">
        <v>987</v>
      </c>
      <c r="N1187" s="139">
        <v>5453.01</v>
      </c>
      <c r="O1187" s="139">
        <v>342075</v>
      </c>
      <c r="P1187" s="140">
        <v>-1800</v>
      </c>
      <c r="Q1187" s="138">
        <v>45173</v>
      </c>
      <c r="AR1187">
        <f t="shared" si="76"/>
        <v>346425</v>
      </c>
      <c r="AS1187">
        <f t="shared" si="77"/>
        <v>-1050</v>
      </c>
      <c r="AT1187">
        <f t="shared" si="78"/>
        <v>347475</v>
      </c>
    </row>
    <row r="1188" spans="2:46" ht="15.75" customHeight="1" thickBot="1">
      <c r="B1188" t="str">
        <f t="shared" si="75"/>
        <v>ATUL4517345225</v>
      </c>
      <c r="C1188" s="137" t="s">
        <v>226</v>
      </c>
      <c r="D1188" s="137" t="s">
        <v>78</v>
      </c>
      <c r="E1188" s="138">
        <v>45225</v>
      </c>
      <c r="F1188" s="139">
        <v>0</v>
      </c>
      <c r="G1188" s="137" t="s">
        <v>223</v>
      </c>
      <c r="H1188" s="139">
        <v>7369.95</v>
      </c>
      <c r="I1188" s="139">
        <v>7400</v>
      </c>
      <c r="J1188" s="139">
        <v>7301.05</v>
      </c>
      <c r="K1188" s="139">
        <v>7327.2</v>
      </c>
      <c r="L1188" s="139">
        <v>7327.2</v>
      </c>
      <c r="M1188" s="139">
        <v>39</v>
      </c>
      <c r="N1188" s="139">
        <v>215.3</v>
      </c>
      <c r="O1188" s="139">
        <v>4350</v>
      </c>
      <c r="P1188" s="139">
        <v>750</v>
      </c>
      <c r="Q1188" s="138">
        <v>45173</v>
      </c>
      <c r="AR1188">
        <f t="shared" si="76"/>
        <v>0</v>
      </c>
      <c r="AS1188">
        <f t="shared" si="77"/>
        <v>0</v>
      </c>
      <c r="AT1188">
        <f t="shared" si="78"/>
        <v>0</v>
      </c>
    </row>
    <row r="1189" spans="2:46" ht="15.75" customHeight="1" thickBot="1">
      <c r="B1189" t="str">
        <f t="shared" si="75"/>
        <v>ATUL4517345260</v>
      </c>
      <c r="C1189" s="137" t="s">
        <v>226</v>
      </c>
      <c r="D1189" s="137" t="s">
        <v>78</v>
      </c>
      <c r="E1189" s="138">
        <v>45260</v>
      </c>
      <c r="F1189" s="139">
        <v>0</v>
      </c>
      <c r="G1189" s="137" t="s">
        <v>223</v>
      </c>
      <c r="H1189" s="139">
        <v>0</v>
      </c>
      <c r="I1189" s="139">
        <v>0</v>
      </c>
      <c r="J1189" s="139">
        <v>0</v>
      </c>
      <c r="K1189" s="139">
        <v>7466.4</v>
      </c>
      <c r="L1189" s="139">
        <v>7431.2</v>
      </c>
      <c r="M1189" s="139">
        <v>0</v>
      </c>
      <c r="N1189" s="139">
        <v>0</v>
      </c>
      <c r="O1189" s="139">
        <v>0</v>
      </c>
      <c r="P1189" s="139">
        <v>0</v>
      </c>
      <c r="Q1189" s="138">
        <v>45173</v>
      </c>
      <c r="AR1189">
        <f t="shared" si="76"/>
        <v>0</v>
      </c>
      <c r="AS1189">
        <f t="shared" si="77"/>
        <v>0</v>
      </c>
      <c r="AT1189">
        <f t="shared" si="78"/>
        <v>0</v>
      </c>
    </row>
    <row r="1190" spans="2:46" ht="15.75" customHeight="1" thickBot="1">
      <c r="B1190" t="str">
        <f t="shared" si="75"/>
        <v>AUBANK4517345197</v>
      </c>
      <c r="C1190" s="137" t="s">
        <v>226</v>
      </c>
      <c r="D1190" s="137" t="s">
        <v>79</v>
      </c>
      <c r="E1190" s="138">
        <v>45197</v>
      </c>
      <c r="F1190" s="139">
        <v>0</v>
      </c>
      <c r="G1190" s="137" t="s">
        <v>223</v>
      </c>
      <c r="H1190" s="139">
        <v>726.35</v>
      </c>
      <c r="I1190" s="139">
        <v>726.95</v>
      </c>
      <c r="J1190" s="139">
        <v>714.7</v>
      </c>
      <c r="K1190" s="139">
        <v>716.7</v>
      </c>
      <c r="L1190" s="139">
        <v>716.7</v>
      </c>
      <c r="M1190" s="139">
        <v>2676</v>
      </c>
      <c r="N1190" s="139">
        <v>19223.060000000001</v>
      </c>
      <c r="O1190" s="139">
        <v>14721000</v>
      </c>
      <c r="P1190" s="140">
        <v>-134000</v>
      </c>
      <c r="Q1190" s="138">
        <v>45173</v>
      </c>
      <c r="AR1190">
        <f t="shared" si="76"/>
        <v>14903000</v>
      </c>
      <c r="AS1190">
        <f t="shared" si="77"/>
        <v>-78000</v>
      </c>
      <c r="AT1190">
        <f t="shared" si="78"/>
        <v>14981000</v>
      </c>
    </row>
    <row r="1191" spans="2:46" ht="15.75" customHeight="1" thickBot="1">
      <c r="B1191" t="str">
        <f t="shared" si="75"/>
        <v>AUBANK4517345225</v>
      </c>
      <c r="C1191" s="137" t="s">
        <v>226</v>
      </c>
      <c r="D1191" s="137" t="s">
        <v>79</v>
      </c>
      <c r="E1191" s="138">
        <v>45225</v>
      </c>
      <c r="F1191" s="139">
        <v>0</v>
      </c>
      <c r="G1191" s="137" t="s">
        <v>223</v>
      </c>
      <c r="H1191" s="139">
        <v>721.5</v>
      </c>
      <c r="I1191" s="139">
        <v>721.5</v>
      </c>
      <c r="J1191" s="139">
        <v>710.5</v>
      </c>
      <c r="K1191" s="139">
        <v>712.1</v>
      </c>
      <c r="L1191" s="139">
        <v>712.1</v>
      </c>
      <c r="M1191" s="139">
        <v>106</v>
      </c>
      <c r="N1191" s="139">
        <v>756.11</v>
      </c>
      <c r="O1191" s="139">
        <v>176000</v>
      </c>
      <c r="P1191" s="140">
        <v>50000</v>
      </c>
      <c r="Q1191" s="138">
        <v>45173</v>
      </c>
      <c r="AR1191">
        <f t="shared" si="76"/>
        <v>0</v>
      </c>
      <c r="AS1191">
        <f t="shared" si="77"/>
        <v>0</v>
      </c>
      <c r="AT1191">
        <f t="shared" si="78"/>
        <v>0</v>
      </c>
    </row>
    <row r="1192" spans="2:46" ht="15.75" customHeight="1" thickBot="1">
      <c r="B1192" t="str">
        <f t="shared" si="75"/>
        <v>AUBANK4517345260</v>
      </c>
      <c r="C1192" s="137" t="s">
        <v>226</v>
      </c>
      <c r="D1192" s="137" t="s">
        <v>79</v>
      </c>
      <c r="E1192" s="138">
        <v>45260</v>
      </c>
      <c r="F1192" s="139">
        <v>0</v>
      </c>
      <c r="G1192" s="137" t="s">
        <v>223</v>
      </c>
      <c r="H1192" s="139">
        <v>720</v>
      </c>
      <c r="I1192" s="139">
        <v>720</v>
      </c>
      <c r="J1192" s="139">
        <v>708</v>
      </c>
      <c r="K1192" s="139">
        <v>710.15</v>
      </c>
      <c r="L1192" s="139">
        <v>710.15</v>
      </c>
      <c r="M1192" s="139">
        <v>6</v>
      </c>
      <c r="N1192" s="139">
        <v>42.71</v>
      </c>
      <c r="O1192" s="139">
        <v>6000</v>
      </c>
      <c r="P1192" s="140">
        <v>6000</v>
      </c>
      <c r="Q1192" s="138">
        <v>45173</v>
      </c>
      <c r="AR1192">
        <f t="shared" si="76"/>
        <v>0</v>
      </c>
      <c r="AS1192">
        <f t="shared" si="77"/>
        <v>0</v>
      </c>
      <c r="AT1192">
        <f t="shared" si="78"/>
        <v>0</v>
      </c>
    </row>
    <row r="1193" spans="2:46" ht="15.75" customHeight="1" thickBot="1">
      <c r="B1193" t="str">
        <f t="shared" si="75"/>
        <v>AUROPHARMA4517345197</v>
      </c>
      <c r="C1193" s="137" t="s">
        <v>226</v>
      </c>
      <c r="D1193" s="137" t="s">
        <v>80</v>
      </c>
      <c r="E1193" s="138">
        <v>45197</v>
      </c>
      <c r="F1193" s="139">
        <v>0</v>
      </c>
      <c r="G1193" s="137" t="s">
        <v>223</v>
      </c>
      <c r="H1193" s="139">
        <v>832</v>
      </c>
      <c r="I1193" s="139">
        <v>835.75</v>
      </c>
      <c r="J1193" s="139">
        <v>821</v>
      </c>
      <c r="K1193" s="139">
        <v>825.75</v>
      </c>
      <c r="L1193" s="139">
        <v>825.75</v>
      </c>
      <c r="M1193" s="139">
        <v>2157</v>
      </c>
      <c r="N1193" s="139">
        <v>19611.37</v>
      </c>
      <c r="O1193" s="139">
        <v>13274800</v>
      </c>
      <c r="P1193" s="140">
        <v>41800</v>
      </c>
      <c r="Q1193" s="138">
        <v>45173</v>
      </c>
      <c r="AR1193">
        <f t="shared" si="76"/>
        <v>13366100</v>
      </c>
      <c r="AS1193">
        <f t="shared" si="77"/>
        <v>42900</v>
      </c>
      <c r="AT1193">
        <f t="shared" si="78"/>
        <v>13323200</v>
      </c>
    </row>
    <row r="1194" spans="2:46" ht="15.75" customHeight="1" thickBot="1">
      <c r="B1194" t="str">
        <f t="shared" si="75"/>
        <v>AUROPHARMA4517345225</v>
      </c>
      <c r="C1194" s="137" t="s">
        <v>226</v>
      </c>
      <c r="D1194" s="137" t="s">
        <v>80</v>
      </c>
      <c r="E1194" s="138">
        <v>45225</v>
      </c>
      <c r="F1194" s="139">
        <v>0</v>
      </c>
      <c r="G1194" s="137" t="s">
        <v>223</v>
      </c>
      <c r="H1194" s="139">
        <v>839</v>
      </c>
      <c r="I1194" s="139">
        <v>840</v>
      </c>
      <c r="J1194" s="139">
        <v>828.75</v>
      </c>
      <c r="K1194" s="139">
        <v>830.4</v>
      </c>
      <c r="L1194" s="139">
        <v>830.4</v>
      </c>
      <c r="M1194" s="139">
        <v>34</v>
      </c>
      <c r="N1194" s="139">
        <v>311.32</v>
      </c>
      <c r="O1194" s="139">
        <v>88000</v>
      </c>
      <c r="P1194" s="139">
        <v>0</v>
      </c>
      <c r="Q1194" s="138">
        <v>45173</v>
      </c>
      <c r="AR1194">
        <f t="shared" si="76"/>
        <v>0</v>
      </c>
      <c r="AS1194">
        <f t="shared" si="77"/>
        <v>0</v>
      </c>
      <c r="AT1194">
        <f t="shared" si="78"/>
        <v>0</v>
      </c>
    </row>
    <row r="1195" spans="2:46" ht="15.75" customHeight="1" thickBot="1">
      <c r="B1195" t="str">
        <f t="shared" si="75"/>
        <v>AUROPHARMA4517345260</v>
      </c>
      <c r="C1195" s="137" t="s">
        <v>226</v>
      </c>
      <c r="D1195" s="137" t="s">
        <v>80</v>
      </c>
      <c r="E1195" s="138">
        <v>45260</v>
      </c>
      <c r="F1195" s="139">
        <v>0</v>
      </c>
      <c r="G1195" s="137" t="s">
        <v>223</v>
      </c>
      <c r="H1195" s="139">
        <v>833.5</v>
      </c>
      <c r="I1195" s="139">
        <v>839.3</v>
      </c>
      <c r="J1195" s="139">
        <v>833.5</v>
      </c>
      <c r="K1195" s="139">
        <v>833.3</v>
      </c>
      <c r="L1195" s="139">
        <v>833.3</v>
      </c>
      <c r="M1195" s="139">
        <v>5</v>
      </c>
      <c r="N1195" s="139">
        <v>45.92</v>
      </c>
      <c r="O1195" s="139">
        <v>3300</v>
      </c>
      <c r="P1195" s="140">
        <v>1100</v>
      </c>
      <c r="Q1195" s="138">
        <v>45173</v>
      </c>
      <c r="AR1195">
        <f t="shared" si="76"/>
        <v>0</v>
      </c>
      <c r="AS1195">
        <f t="shared" si="77"/>
        <v>0</v>
      </c>
      <c r="AT1195">
        <f t="shared" si="78"/>
        <v>0</v>
      </c>
    </row>
    <row r="1196" spans="2:46" ht="15.75" customHeight="1" thickBot="1">
      <c r="B1196" t="str">
        <f t="shared" si="75"/>
        <v>AXISBANK4517345197</v>
      </c>
      <c r="C1196" s="137" t="s">
        <v>226</v>
      </c>
      <c r="D1196" s="137" t="s">
        <v>26</v>
      </c>
      <c r="E1196" s="138">
        <v>45197</v>
      </c>
      <c r="F1196" s="139">
        <v>0</v>
      </c>
      <c r="G1196" s="137" t="s">
        <v>223</v>
      </c>
      <c r="H1196" s="139">
        <v>995.25</v>
      </c>
      <c r="I1196" s="139">
        <v>998.75</v>
      </c>
      <c r="J1196" s="139">
        <v>986.6</v>
      </c>
      <c r="K1196" s="139">
        <v>989.05</v>
      </c>
      <c r="L1196" s="139">
        <v>989.05</v>
      </c>
      <c r="M1196" s="139">
        <v>11231</v>
      </c>
      <c r="N1196" s="139">
        <v>69572.039999999994</v>
      </c>
      <c r="O1196" s="139">
        <v>38530625</v>
      </c>
      <c r="P1196" s="140">
        <v>-399375</v>
      </c>
      <c r="Q1196" s="138">
        <v>45173</v>
      </c>
      <c r="AR1196">
        <f t="shared" si="76"/>
        <v>38918750</v>
      </c>
      <c r="AS1196">
        <f t="shared" si="77"/>
        <v>-360625</v>
      </c>
      <c r="AT1196">
        <f t="shared" si="78"/>
        <v>39279375</v>
      </c>
    </row>
    <row r="1197" spans="2:46" ht="15.75" customHeight="1" thickBot="1">
      <c r="B1197" t="str">
        <f t="shared" si="75"/>
        <v>AXISBANK4517345225</v>
      </c>
      <c r="C1197" s="137" t="s">
        <v>226</v>
      </c>
      <c r="D1197" s="137" t="s">
        <v>26</v>
      </c>
      <c r="E1197" s="138">
        <v>45225</v>
      </c>
      <c r="F1197" s="139">
        <v>0</v>
      </c>
      <c r="G1197" s="137" t="s">
        <v>223</v>
      </c>
      <c r="H1197" s="139">
        <v>1001.05</v>
      </c>
      <c r="I1197" s="139">
        <v>1004.8</v>
      </c>
      <c r="J1197" s="139">
        <v>994</v>
      </c>
      <c r="K1197" s="139">
        <v>995.6</v>
      </c>
      <c r="L1197" s="139">
        <v>995.6</v>
      </c>
      <c r="M1197" s="139">
        <v>221</v>
      </c>
      <c r="N1197" s="139">
        <v>1378.54</v>
      </c>
      <c r="O1197" s="139">
        <v>375000</v>
      </c>
      <c r="P1197" s="140">
        <v>31875</v>
      </c>
      <c r="Q1197" s="138">
        <v>45173</v>
      </c>
      <c r="AR1197">
        <f t="shared" si="76"/>
        <v>0</v>
      </c>
      <c r="AS1197">
        <f t="shared" si="77"/>
        <v>0</v>
      </c>
      <c r="AT1197">
        <f t="shared" si="78"/>
        <v>0</v>
      </c>
    </row>
    <row r="1198" spans="2:46" ht="15.75" customHeight="1" thickBot="1">
      <c r="B1198" t="str">
        <f t="shared" si="75"/>
        <v>AXISBANK4517345260</v>
      </c>
      <c r="C1198" s="137" t="s">
        <v>226</v>
      </c>
      <c r="D1198" s="137" t="s">
        <v>26</v>
      </c>
      <c r="E1198" s="138">
        <v>45260</v>
      </c>
      <c r="F1198" s="139">
        <v>0</v>
      </c>
      <c r="G1198" s="137" t="s">
        <v>223</v>
      </c>
      <c r="H1198" s="139">
        <v>1006.8</v>
      </c>
      <c r="I1198" s="139">
        <v>1006.8</v>
      </c>
      <c r="J1198" s="139">
        <v>999.5</v>
      </c>
      <c r="K1198" s="139">
        <v>1002.1</v>
      </c>
      <c r="L1198" s="139">
        <v>1002.1</v>
      </c>
      <c r="M1198" s="139">
        <v>22</v>
      </c>
      <c r="N1198" s="139">
        <v>138</v>
      </c>
      <c r="O1198" s="139">
        <v>13125</v>
      </c>
      <c r="P1198" s="140">
        <v>6875</v>
      </c>
      <c r="Q1198" s="138">
        <v>45173</v>
      </c>
      <c r="AR1198">
        <f t="shared" si="76"/>
        <v>0</v>
      </c>
      <c r="AS1198">
        <f t="shared" si="77"/>
        <v>0</v>
      </c>
      <c r="AT1198">
        <f t="shared" si="78"/>
        <v>0</v>
      </c>
    </row>
    <row r="1199" spans="2:46" ht="15.75" customHeight="1" thickBot="1">
      <c r="B1199" t="str">
        <f t="shared" si="75"/>
        <v>BAJAJ-AUTO4517345197</v>
      </c>
      <c r="C1199" s="137" t="s">
        <v>226</v>
      </c>
      <c r="D1199" s="137" t="s">
        <v>57</v>
      </c>
      <c r="E1199" s="138">
        <v>45197</v>
      </c>
      <c r="F1199" s="139">
        <v>0</v>
      </c>
      <c r="G1199" s="137" t="s">
        <v>223</v>
      </c>
      <c r="H1199" s="139">
        <v>4714.7</v>
      </c>
      <c r="I1199" s="139">
        <v>4714.7</v>
      </c>
      <c r="J1199" s="139">
        <v>4647</v>
      </c>
      <c r="K1199" s="139">
        <v>4666.25</v>
      </c>
      <c r="L1199" s="139">
        <v>4666.25</v>
      </c>
      <c r="M1199" s="139">
        <v>1566</v>
      </c>
      <c r="N1199" s="139">
        <v>18293.36</v>
      </c>
      <c r="O1199" s="139">
        <v>2360000</v>
      </c>
      <c r="P1199" s="140">
        <v>4000</v>
      </c>
      <c r="Q1199" s="138">
        <v>45173</v>
      </c>
      <c r="AR1199">
        <f t="shared" si="76"/>
        <v>2378500</v>
      </c>
      <c r="AS1199">
        <f t="shared" si="77"/>
        <v>6750</v>
      </c>
      <c r="AT1199">
        <f t="shared" si="78"/>
        <v>2371750</v>
      </c>
    </row>
    <row r="1200" spans="2:46" ht="15.75" customHeight="1" thickBot="1">
      <c r="B1200" t="str">
        <f t="shared" si="75"/>
        <v>BAJAJ-AUTO4517345225</v>
      </c>
      <c r="C1200" s="137" t="s">
        <v>226</v>
      </c>
      <c r="D1200" s="137" t="s">
        <v>57</v>
      </c>
      <c r="E1200" s="138">
        <v>45225</v>
      </c>
      <c r="F1200" s="139">
        <v>0</v>
      </c>
      <c r="G1200" s="137" t="s">
        <v>223</v>
      </c>
      <c r="H1200" s="139">
        <v>4711.5</v>
      </c>
      <c r="I1200" s="139">
        <v>4735.8</v>
      </c>
      <c r="J1200" s="139">
        <v>4681.8999999999996</v>
      </c>
      <c r="K1200" s="139">
        <v>4693.25</v>
      </c>
      <c r="L1200" s="139">
        <v>4693.25</v>
      </c>
      <c r="M1200" s="139">
        <v>30</v>
      </c>
      <c r="N1200" s="139">
        <v>352.51</v>
      </c>
      <c r="O1200" s="139">
        <v>18500</v>
      </c>
      <c r="P1200" s="140">
        <v>2750</v>
      </c>
      <c r="Q1200" s="138">
        <v>45173</v>
      </c>
      <c r="AR1200">
        <f t="shared" si="76"/>
        <v>0</v>
      </c>
      <c r="AS1200">
        <f t="shared" si="77"/>
        <v>0</v>
      </c>
      <c r="AT1200">
        <f t="shared" si="78"/>
        <v>0</v>
      </c>
    </row>
    <row r="1201" spans="2:46" ht="15.75" customHeight="1" thickBot="1">
      <c r="B1201" t="str">
        <f t="shared" si="75"/>
        <v>BAJAJ-AUTO4517345260</v>
      </c>
      <c r="C1201" s="137" t="s">
        <v>226</v>
      </c>
      <c r="D1201" s="137" t="s">
        <v>57</v>
      </c>
      <c r="E1201" s="138">
        <v>45260</v>
      </c>
      <c r="F1201" s="139">
        <v>0</v>
      </c>
      <c r="G1201" s="137" t="s">
        <v>223</v>
      </c>
      <c r="H1201" s="139">
        <v>0</v>
      </c>
      <c r="I1201" s="139">
        <v>0</v>
      </c>
      <c r="J1201" s="139">
        <v>0</v>
      </c>
      <c r="K1201" s="139">
        <v>4697.05</v>
      </c>
      <c r="L1201" s="139">
        <v>4716.8</v>
      </c>
      <c r="M1201" s="139">
        <v>0</v>
      </c>
      <c r="N1201" s="139">
        <v>0</v>
      </c>
      <c r="O1201" s="139">
        <v>0</v>
      </c>
      <c r="P1201" s="139">
        <v>0</v>
      </c>
      <c r="Q1201" s="138">
        <v>45173</v>
      </c>
      <c r="AR1201">
        <f t="shared" si="76"/>
        <v>0</v>
      </c>
      <c r="AS1201">
        <f t="shared" si="77"/>
        <v>0</v>
      </c>
      <c r="AT1201">
        <f t="shared" si="78"/>
        <v>0</v>
      </c>
    </row>
    <row r="1202" spans="2:46" ht="15.75" customHeight="1" thickBot="1">
      <c r="B1202" t="str">
        <f t="shared" si="75"/>
        <v>BAJAJFINSV4517345197</v>
      </c>
      <c r="C1202" s="137" t="s">
        <v>226</v>
      </c>
      <c r="D1202" s="137" t="s">
        <v>43</v>
      </c>
      <c r="E1202" s="138">
        <v>45197</v>
      </c>
      <c r="F1202" s="139">
        <v>0</v>
      </c>
      <c r="G1202" s="137" t="s">
        <v>223</v>
      </c>
      <c r="H1202" s="139">
        <v>1525.35</v>
      </c>
      <c r="I1202" s="139">
        <v>1534.2</v>
      </c>
      <c r="J1202" s="139">
        <v>1516.3</v>
      </c>
      <c r="K1202" s="139">
        <v>1520.55</v>
      </c>
      <c r="L1202" s="139">
        <v>1520.55</v>
      </c>
      <c r="M1202" s="139">
        <v>3118</v>
      </c>
      <c r="N1202" s="139">
        <v>23731.19</v>
      </c>
      <c r="O1202" s="139">
        <v>9465500</v>
      </c>
      <c r="P1202" s="140">
        <v>55000</v>
      </c>
      <c r="Q1202" s="138">
        <v>45173</v>
      </c>
      <c r="AR1202">
        <f t="shared" si="76"/>
        <v>9704000</v>
      </c>
      <c r="AS1202">
        <f t="shared" si="77"/>
        <v>99000</v>
      </c>
      <c r="AT1202">
        <f t="shared" si="78"/>
        <v>9605000</v>
      </c>
    </row>
    <row r="1203" spans="2:46" ht="15.75" customHeight="1" thickBot="1">
      <c r="B1203" t="str">
        <f t="shared" si="75"/>
        <v>BAJAJFINSV4517345225</v>
      </c>
      <c r="C1203" s="137" t="s">
        <v>226</v>
      </c>
      <c r="D1203" s="137" t="s">
        <v>43</v>
      </c>
      <c r="E1203" s="138">
        <v>45225</v>
      </c>
      <c r="F1203" s="139">
        <v>0</v>
      </c>
      <c r="G1203" s="137" t="s">
        <v>223</v>
      </c>
      <c r="H1203" s="139">
        <v>1544.45</v>
      </c>
      <c r="I1203" s="139">
        <v>1544.45</v>
      </c>
      <c r="J1203" s="139">
        <v>1526.75</v>
      </c>
      <c r="K1203" s="139">
        <v>1530.95</v>
      </c>
      <c r="L1203" s="139">
        <v>1530.95</v>
      </c>
      <c r="M1203" s="139">
        <v>206</v>
      </c>
      <c r="N1203" s="139">
        <v>1579.23</v>
      </c>
      <c r="O1203" s="139">
        <v>232000</v>
      </c>
      <c r="P1203" s="140">
        <v>38500</v>
      </c>
      <c r="Q1203" s="138">
        <v>45173</v>
      </c>
      <c r="AR1203">
        <f t="shared" si="76"/>
        <v>0</v>
      </c>
      <c r="AS1203">
        <f t="shared" si="77"/>
        <v>0</v>
      </c>
      <c r="AT1203">
        <f t="shared" si="78"/>
        <v>0</v>
      </c>
    </row>
    <row r="1204" spans="2:46" ht="15.75" customHeight="1" thickBot="1">
      <c r="B1204" t="str">
        <f t="shared" si="75"/>
        <v>BAJAJFINSV4517345260</v>
      </c>
      <c r="C1204" s="137" t="s">
        <v>226</v>
      </c>
      <c r="D1204" s="137" t="s">
        <v>43</v>
      </c>
      <c r="E1204" s="138">
        <v>45260</v>
      </c>
      <c r="F1204" s="139">
        <v>0</v>
      </c>
      <c r="G1204" s="137" t="s">
        <v>223</v>
      </c>
      <c r="H1204" s="139">
        <v>1542.3</v>
      </c>
      <c r="I1204" s="139">
        <v>1545.05</v>
      </c>
      <c r="J1204" s="139">
        <v>1537</v>
      </c>
      <c r="K1204" s="139">
        <v>1541.5</v>
      </c>
      <c r="L1204" s="139">
        <v>1541.5</v>
      </c>
      <c r="M1204" s="139">
        <v>15</v>
      </c>
      <c r="N1204" s="139">
        <v>115.64</v>
      </c>
      <c r="O1204" s="139">
        <v>6500</v>
      </c>
      <c r="P1204" s="140">
        <v>5500</v>
      </c>
      <c r="Q1204" s="138">
        <v>45173</v>
      </c>
      <c r="AR1204">
        <f t="shared" si="76"/>
        <v>0</v>
      </c>
      <c r="AS1204">
        <f t="shared" si="77"/>
        <v>0</v>
      </c>
      <c r="AT1204">
        <f t="shared" si="78"/>
        <v>0</v>
      </c>
    </row>
    <row r="1205" spans="2:46" ht="15.75" customHeight="1" thickBot="1">
      <c r="B1205" t="str">
        <f t="shared" si="75"/>
        <v>BAJFINANCE4517345197</v>
      </c>
      <c r="C1205" s="137" t="s">
        <v>226</v>
      </c>
      <c r="D1205" s="137" t="s">
        <v>30</v>
      </c>
      <c r="E1205" s="138">
        <v>45197</v>
      </c>
      <c r="F1205" s="139">
        <v>0</v>
      </c>
      <c r="G1205" s="137" t="s">
        <v>223</v>
      </c>
      <c r="H1205" s="139">
        <v>7359.9</v>
      </c>
      <c r="I1205" s="139">
        <v>7390.9</v>
      </c>
      <c r="J1205" s="139">
        <v>7301</v>
      </c>
      <c r="K1205" s="139">
        <v>7320</v>
      </c>
      <c r="L1205" s="139">
        <v>7320</v>
      </c>
      <c r="M1205" s="139">
        <v>5557</v>
      </c>
      <c r="N1205" s="139">
        <v>51003.13</v>
      </c>
      <c r="O1205" s="139">
        <v>4253750</v>
      </c>
      <c r="P1205" s="140">
        <v>-34875</v>
      </c>
      <c r="Q1205" s="138">
        <v>45173</v>
      </c>
      <c r="AR1205">
        <f t="shared" si="76"/>
        <v>4325250</v>
      </c>
      <c r="AS1205">
        <f t="shared" si="77"/>
        <v>-25000</v>
      </c>
      <c r="AT1205">
        <f t="shared" si="78"/>
        <v>4350250</v>
      </c>
    </row>
    <row r="1206" spans="2:46" ht="15.75" customHeight="1" thickBot="1">
      <c r="B1206" t="str">
        <f t="shared" si="75"/>
        <v>BAJFINANCE4517345225</v>
      </c>
      <c r="C1206" s="137" t="s">
        <v>226</v>
      </c>
      <c r="D1206" s="137" t="s">
        <v>30</v>
      </c>
      <c r="E1206" s="138">
        <v>45225</v>
      </c>
      <c r="F1206" s="139">
        <v>0</v>
      </c>
      <c r="G1206" s="137" t="s">
        <v>223</v>
      </c>
      <c r="H1206" s="139">
        <v>7419.65</v>
      </c>
      <c r="I1206" s="139">
        <v>7426.35</v>
      </c>
      <c r="J1206" s="139">
        <v>7355.7</v>
      </c>
      <c r="K1206" s="139">
        <v>7370.4</v>
      </c>
      <c r="L1206" s="139">
        <v>7370.4</v>
      </c>
      <c r="M1206" s="139">
        <v>236</v>
      </c>
      <c r="N1206" s="139">
        <v>2179.6799999999998</v>
      </c>
      <c r="O1206" s="139">
        <v>68000</v>
      </c>
      <c r="P1206" s="140">
        <v>7625</v>
      </c>
      <c r="Q1206" s="138">
        <v>45173</v>
      </c>
      <c r="AR1206">
        <f t="shared" si="76"/>
        <v>0</v>
      </c>
      <c r="AS1206">
        <f t="shared" si="77"/>
        <v>0</v>
      </c>
      <c r="AT1206">
        <f t="shared" si="78"/>
        <v>0</v>
      </c>
    </row>
    <row r="1207" spans="2:46" ht="15.75" customHeight="1" thickBot="1">
      <c r="B1207" t="str">
        <f t="shared" si="75"/>
        <v>BAJFINANCE4517345260</v>
      </c>
      <c r="C1207" s="137" t="s">
        <v>226</v>
      </c>
      <c r="D1207" s="137" t="s">
        <v>30</v>
      </c>
      <c r="E1207" s="138">
        <v>45260</v>
      </c>
      <c r="F1207" s="139">
        <v>0</v>
      </c>
      <c r="G1207" s="137" t="s">
        <v>223</v>
      </c>
      <c r="H1207" s="139">
        <v>7455</v>
      </c>
      <c r="I1207" s="139">
        <v>7460.85</v>
      </c>
      <c r="J1207" s="139">
        <v>7405.85</v>
      </c>
      <c r="K1207" s="139">
        <v>7407</v>
      </c>
      <c r="L1207" s="139">
        <v>7395.2</v>
      </c>
      <c r="M1207" s="139">
        <v>26</v>
      </c>
      <c r="N1207" s="139">
        <v>241.38</v>
      </c>
      <c r="O1207" s="139">
        <v>3500</v>
      </c>
      <c r="P1207" s="140">
        <v>2250</v>
      </c>
      <c r="Q1207" s="138">
        <v>45173</v>
      </c>
      <c r="AR1207">
        <f t="shared" si="76"/>
        <v>0</v>
      </c>
      <c r="AS1207">
        <f t="shared" si="77"/>
        <v>0</v>
      </c>
      <c r="AT1207">
        <f t="shared" si="78"/>
        <v>0</v>
      </c>
    </row>
    <row r="1208" spans="2:46" ht="15.75" customHeight="1" thickBot="1">
      <c r="B1208" t="str">
        <f t="shared" si="75"/>
        <v>BALKRISIND4517345197</v>
      </c>
      <c r="C1208" s="137" t="s">
        <v>226</v>
      </c>
      <c r="D1208" s="137" t="s">
        <v>81</v>
      </c>
      <c r="E1208" s="138">
        <v>45197</v>
      </c>
      <c r="F1208" s="139">
        <v>0</v>
      </c>
      <c r="G1208" s="137" t="s">
        <v>223</v>
      </c>
      <c r="H1208" s="139">
        <v>2391.9499999999998</v>
      </c>
      <c r="I1208" s="139">
        <v>2396.6999999999998</v>
      </c>
      <c r="J1208" s="139">
        <v>2367</v>
      </c>
      <c r="K1208" s="139">
        <v>2393.25</v>
      </c>
      <c r="L1208" s="139">
        <v>2393.25</v>
      </c>
      <c r="M1208" s="139">
        <v>1054</v>
      </c>
      <c r="N1208" s="139">
        <v>7546.84</v>
      </c>
      <c r="O1208" s="139">
        <v>1763700</v>
      </c>
      <c r="P1208" s="140">
        <v>9000</v>
      </c>
      <c r="Q1208" s="138">
        <v>45173</v>
      </c>
      <c r="AR1208">
        <f t="shared" si="76"/>
        <v>1770600</v>
      </c>
      <c r="AS1208">
        <f t="shared" si="77"/>
        <v>9300</v>
      </c>
      <c r="AT1208">
        <f t="shared" si="78"/>
        <v>1761300</v>
      </c>
    </row>
    <row r="1209" spans="2:46" ht="15.75" customHeight="1" thickBot="1">
      <c r="B1209" t="str">
        <f t="shared" si="75"/>
        <v>BALKRISIND4517345225</v>
      </c>
      <c r="C1209" s="137" t="s">
        <v>226</v>
      </c>
      <c r="D1209" s="137" t="s">
        <v>81</v>
      </c>
      <c r="E1209" s="138">
        <v>45225</v>
      </c>
      <c r="F1209" s="139">
        <v>0</v>
      </c>
      <c r="G1209" s="137" t="s">
        <v>223</v>
      </c>
      <c r="H1209" s="139">
        <v>2379</v>
      </c>
      <c r="I1209" s="139">
        <v>2397.5500000000002</v>
      </c>
      <c r="J1209" s="139">
        <v>2379</v>
      </c>
      <c r="K1209" s="139">
        <v>2397.5500000000002</v>
      </c>
      <c r="L1209" s="139">
        <v>2408.35</v>
      </c>
      <c r="M1209" s="139">
        <v>5</v>
      </c>
      <c r="N1209" s="139">
        <v>35.770000000000003</v>
      </c>
      <c r="O1209" s="139">
        <v>6900</v>
      </c>
      <c r="P1209" s="139">
        <v>300</v>
      </c>
      <c r="Q1209" s="138">
        <v>45173</v>
      </c>
      <c r="AR1209">
        <f t="shared" si="76"/>
        <v>0</v>
      </c>
      <c r="AS1209">
        <f t="shared" si="77"/>
        <v>0</v>
      </c>
      <c r="AT1209">
        <f t="shared" si="78"/>
        <v>0</v>
      </c>
    </row>
    <row r="1210" spans="2:46" ht="15.75" customHeight="1" thickBot="1">
      <c r="B1210" t="str">
        <f t="shared" si="75"/>
        <v>BALKRISIND4517345260</v>
      </c>
      <c r="C1210" s="137" t="s">
        <v>226</v>
      </c>
      <c r="D1210" s="137" t="s">
        <v>81</v>
      </c>
      <c r="E1210" s="138">
        <v>45260</v>
      </c>
      <c r="F1210" s="139">
        <v>0</v>
      </c>
      <c r="G1210" s="137" t="s">
        <v>223</v>
      </c>
      <c r="H1210" s="139">
        <v>0</v>
      </c>
      <c r="I1210" s="139">
        <v>0</v>
      </c>
      <c r="J1210" s="139">
        <v>0</v>
      </c>
      <c r="K1210" s="139">
        <v>2365.0500000000002</v>
      </c>
      <c r="L1210" s="139">
        <v>2424.9</v>
      </c>
      <c r="M1210" s="139">
        <v>0</v>
      </c>
      <c r="N1210" s="139">
        <v>0</v>
      </c>
      <c r="O1210" s="139">
        <v>0</v>
      </c>
      <c r="P1210" s="139">
        <v>0</v>
      </c>
      <c r="Q1210" s="138">
        <v>45173</v>
      </c>
      <c r="AR1210">
        <f t="shared" si="76"/>
        <v>0</v>
      </c>
      <c r="AS1210">
        <f t="shared" si="77"/>
        <v>0</v>
      </c>
      <c r="AT1210">
        <f t="shared" si="78"/>
        <v>0</v>
      </c>
    </row>
    <row r="1211" spans="2:46" ht="15.75" customHeight="1" thickBot="1">
      <c r="B1211" t="str">
        <f t="shared" si="75"/>
        <v>BALRAMCHIN4517345197</v>
      </c>
      <c r="C1211" s="137" t="s">
        <v>226</v>
      </c>
      <c r="D1211" s="137" t="s">
        <v>82</v>
      </c>
      <c r="E1211" s="138">
        <v>45197</v>
      </c>
      <c r="F1211" s="139">
        <v>0</v>
      </c>
      <c r="G1211" s="137" t="s">
        <v>223</v>
      </c>
      <c r="H1211" s="139">
        <v>398.3</v>
      </c>
      <c r="I1211" s="139">
        <v>411</v>
      </c>
      <c r="J1211" s="139">
        <v>396.85</v>
      </c>
      <c r="K1211" s="139">
        <v>409.7</v>
      </c>
      <c r="L1211" s="139">
        <v>409.7</v>
      </c>
      <c r="M1211" s="139">
        <v>9035</v>
      </c>
      <c r="N1211" s="139">
        <v>58706.85</v>
      </c>
      <c r="O1211" s="139">
        <v>15764800</v>
      </c>
      <c r="P1211" s="140">
        <v>2907200</v>
      </c>
      <c r="Q1211" s="138">
        <v>45173</v>
      </c>
      <c r="AR1211">
        <f t="shared" si="76"/>
        <v>16776000</v>
      </c>
      <c r="AS1211">
        <f t="shared" si="77"/>
        <v>3788800</v>
      </c>
      <c r="AT1211">
        <f t="shared" si="78"/>
        <v>12987200</v>
      </c>
    </row>
    <row r="1212" spans="2:46" ht="15.75" customHeight="1" thickBot="1">
      <c r="B1212" t="str">
        <f t="shared" si="75"/>
        <v>BALRAMCHIN4517345225</v>
      </c>
      <c r="C1212" s="137" t="s">
        <v>226</v>
      </c>
      <c r="D1212" s="137" t="s">
        <v>82</v>
      </c>
      <c r="E1212" s="138">
        <v>45225</v>
      </c>
      <c r="F1212" s="139">
        <v>0</v>
      </c>
      <c r="G1212" s="137" t="s">
        <v>223</v>
      </c>
      <c r="H1212" s="139">
        <v>401.55</v>
      </c>
      <c r="I1212" s="139">
        <v>413.75</v>
      </c>
      <c r="J1212" s="139">
        <v>401.55</v>
      </c>
      <c r="K1212" s="139">
        <v>412.5</v>
      </c>
      <c r="L1212" s="139">
        <v>412.5</v>
      </c>
      <c r="M1212" s="139">
        <v>947</v>
      </c>
      <c r="N1212" s="139">
        <v>6184.47</v>
      </c>
      <c r="O1212" s="139">
        <v>990400</v>
      </c>
      <c r="P1212" s="140">
        <v>865600</v>
      </c>
      <c r="Q1212" s="138">
        <v>45173</v>
      </c>
      <c r="AR1212">
        <f t="shared" si="76"/>
        <v>0</v>
      </c>
      <c r="AS1212">
        <f t="shared" si="77"/>
        <v>0</v>
      </c>
      <c r="AT1212">
        <f t="shared" si="78"/>
        <v>0</v>
      </c>
    </row>
    <row r="1213" spans="2:46" ht="15.75" customHeight="1" thickBot="1">
      <c r="B1213" t="str">
        <f t="shared" si="75"/>
        <v>BALRAMCHIN4517345260</v>
      </c>
      <c r="C1213" s="137" t="s">
        <v>226</v>
      </c>
      <c r="D1213" s="137" t="s">
        <v>82</v>
      </c>
      <c r="E1213" s="138">
        <v>45260</v>
      </c>
      <c r="F1213" s="139">
        <v>0</v>
      </c>
      <c r="G1213" s="137" t="s">
        <v>223</v>
      </c>
      <c r="H1213" s="139">
        <v>416.25</v>
      </c>
      <c r="I1213" s="139">
        <v>416.25</v>
      </c>
      <c r="J1213" s="139">
        <v>407.65</v>
      </c>
      <c r="K1213" s="139">
        <v>413.9</v>
      </c>
      <c r="L1213" s="139">
        <v>413.9</v>
      </c>
      <c r="M1213" s="139">
        <v>10</v>
      </c>
      <c r="N1213" s="139">
        <v>65.81</v>
      </c>
      <c r="O1213" s="139">
        <v>20800</v>
      </c>
      <c r="P1213" s="140">
        <v>16000</v>
      </c>
      <c r="Q1213" s="138">
        <v>45173</v>
      </c>
      <c r="AR1213">
        <f t="shared" si="76"/>
        <v>0</v>
      </c>
      <c r="AS1213">
        <f t="shared" si="77"/>
        <v>0</v>
      </c>
      <c r="AT1213">
        <f t="shared" si="78"/>
        <v>0</v>
      </c>
    </row>
    <row r="1214" spans="2:46" ht="15.75" customHeight="1" thickBot="1">
      <c r="B1214" t="str">
        <f t="shared" si="75"/>
        <v>BANDHANBNK4517345197</v>
      </c>
      <c r="C1214" s="137" t="s">
        <v>226</v>
      </c>
      <c r="D1214" s="137" t="s">
        <v>83</v>
      </c>
      <c r="E1214" s="138">
        <v>45197</v>
      </c>
      <c r="F1214" s="139">
        <v>0</v>
      </c>
      <c r="G1214" s="137" t="s">
        <v>223</v>
      </c>
      <c r="H1214" s="139">
        <v>237.45</v>
      </c>
      <c r="I1214" s="139">
        <v>238.55</v>
      </c>
      <c r="J1214" s="139">
        <v>235.25</v>
      </c>
      <c r="K1214" s="139">
        <v>237.7</v>
      </c>
      <c r="L1214" s="139">
        <v>237.7</v>
      </c>
      <c r="M1214" s="139">
        <v>3997</v>
      </c>
      <c r="N1214" s="139">
        <v>23717.85</v>
      </c>
      <c r="O1214" s="139">
        <v>76172500</v>
      </c>
      <c r="P1214" s="140">
        <v>-385000</v>
      </c>
      <c r="Q1214" s="138">
        <v>45173</v>
      </c>
      <c r="AR1214">
        <f t="shared" si="76"/>
        <v>77432500</v>
      </c>
      <c r="AS1214">
        <f t="shared" si="77"/>
        <v>-390000</v>
      </c>
      <c r="AT1214">
        <f t="shared" si="78"/>
        <v>77822500</v>
      </c>
    </row>
    <row r="1215" spans="2:46" ht="15.75" customHeight="1" thickBot="1">
      <c r="B1215" t="str">
        <f t="shared" si="75"/>
        <v>BANDHANBNK4517345225</v>
      </c>
      <c r="C1215" s="137" t="s">
        <v>226</v>
      </c>
      <c r="D1215" s="137" t="s">
        <v>83</v>
      </c>
      <c r="E1215" s="138">
        <v>45225</v>
      </c>
      <c r="F1215" s="139">
        <v>0</v>
      </c>
      <c r="G1215" s="137" t="s">
        <v>223</v>
      </c>
      <c r="H1215" s="139">
        <v>238.8</v>
      </c>
      <c r="I1215" s="139">
        <v>240</v>
      </c>
      <c r="J1215" s="139">
        <v>237</v>
      </c>
      <c r="K1215" s="139">
        <v>239.2</v>
      </c>
      <c r="L1215" s="139">
        <v>239.2</v>
      </c>
      <c r="M1215" s="139">
        <v>154</v>
      </c>
      <c r="N1215" s="139">
        <v>919.37</v>
      </c>
      <c r="O1215" s="139">
        <v>1215000</v>
      </c>
      <c r="P1215" s="140">
        <v>-27500</v>
      </c>
      <c r="Q1215" s="138">
        <v>45173</v>
      </c>
      <c r="AR1215">
        <f t="shared" si="76"/>
        <v>0</v>
      </c>
      <c r="AS1215">
        <f t="shared" si="77"/>
        <v>0</v>
      </c>
      <c r="AT1215">
        <f t="shared" si="78"/>
        <v>0</v>
      </c>
    </row>
    <row r="1216" spans="2:46" ht="15.75" customHeight="1" thickBot="1">
      <c r="B1216" t="str">
        <f t="shared" si="75"/>
        <v>BANDHANBNK4517345260</v>
      </c>
      <c r="C1216" s="137" t="s">
        <v>226</v>
      </c>
      <c r="D1216" s="137" t="s">
        <v>83</v>
      </c>
      <c r="E1216" s="138">
        <v>45260</v>
      </c>
      <c r="F1216" s="139">
        <v>0</v>
      </c>
      <c r="G1216" s="137" t="s">
        <v>223</v>
      </c>
      <c r="H1216" s="139">
        <v>239.5</v>
      </c>
      <c r="I1216" s="139">
        <v>241.65</v>
      </c>
      <c r="J1216" s="139">
        <v>239</v>
      </c>
      <c r="K1216" s="139">
        <v>241</v>
      </c>
      <c r="L1216" s="139">
        <v>241</v>
      </c>
      <c r="M1216" s="139">
        <v>12</v>
      </c>
      <c r="N1216" s="139">
        <v>72.11</v>
      </c>
      <c r="O1216" s="139">
        <v>45000</v>
      </c>
      <c r="P1216" s="140">
        <v>22500</v>
      </c>
      <c r="Q1216" s="138">
        <v>45173</v>
      </c>
      <c r="AR1216">
        <f t="shared" si="76"/>
        <v>0</v>
      </c>
      <c r="AS1216">
        <f t="shared" si="77"/>
        <v>0</v>
      </c>
      <c r="AT1216">
        <f t="shared" si="78"/>
        <v>0</v>
      </c>
    </row>
    <row r="1217" spans="2:46" ht="15.75" customHeight="1" thickBot="1">
      <c r="B1217" t="str">
        <f t="shared" si="75"/>
        <v>BANKBARODA4517345197</v>
      </c>
      <c r="C1217" s="137" t="s">
        <v>226</v>
      </c>
      <c r="D1217" s="137" t="s">
        <v>84</v>
      </c>
      <c r="E1217" s="138">
        <v>45197</v>
      </c>
      <c r="F1217" s="139">
        <v>0</v>
      </c>
      <c r="G1217" s="137" t="s">
        <v>223</v>
      </c>
      <c r="H1217" s="139">
        <v>192.15</v>
      </c>
      <c r="I1217" s="139">
        <v>197.25</v>
      </c>
      <c r="J1217" s="139">
        <v>191.35</v>
      </c>
      <c r="K1217" s="139">
        <v>196.85</v>
      </c>
      <c r="L1217" s="139">
        <v>196.85</v>
      </c>
      <c r="M1217" s="139">
        <v>7882</v>
      </c>
      <c r="N1217" s="139">
        <v>89840.43</v>
      </c>
      <c r="O1217" s="141">
        <v>121000000</v>
      </c>
      <c r="P1217" s="140">
        <v>672750</v>
      </c>
      <c r="Q1217" s="138">
        <v>45173</v>
      </c>
      <c r="AR1217">
        <f t="shared" si="76"/>
        <v>123566050</v>
      </c>
      <c r="AS1217">
        <f t="shared" si="77"/>
        <v>976950</v>
      </c>
      <c r="AT1217">
        <f t="shared" si="78"/>
        <v>122589100</v>
      </c>
    </row>
    <row r="1218" spans="2:46" ht="15.75" customHeight="1" thickBot="1">
      <c r="B1218" t="str">
        <f t="shared" ref="B1218:B1281" si="79">D1218&amp;Q1218&amp;E1218</f>
        <v>BANKBARODA4517345225</v>
      </c>
      <c r="C1218" s="137" t="s">
        <v>226</v>
      </c>
      <c r="D1218" s="137" t="s">
        <v>84</v>
      </c>
      <c r="E1218" s="138">
        <v>45225</v>
      </c>
      <c r="F1218" s="139">
        <v>0</v>
      </c>
      <c r="G1218" s="137" t="s">
        <v>223</v>
      </c>
      <c r="H1218" s="139">
        <v>193.75</v>
      </c>
      <c r="I1218" s="139">
        <v>198.6</v>
      </c>
      <c r="J1218" s="139">
        <v>192.9</v>
      </c>
      <c r="K1218" s="139">
        <v>198.25</v>
      </c>
      <c r="L1218" s="139">
        <v>198.25</v>
      </c>
      <c r="M1218" s="139">
        <v>395</v>
      </c>
      <c r="N1218" s="139">
        <v>4531.16</v>
      </c>
      <c r="O1218" s="141">
        <v>2490000</v>
      </c>
      <c r="P1218" s="140">
        <v>245700</v>
      </c>
      <c r="Q1218" s="138">
        <v>45173</v>
      </c>
      <c r="AR1218">
        <f t="shared" ref="AR1218:AR1281" si="80">IF($AU$2&lt;&gt;5,NA(),IF(D1218=D1217,0,IF(AND(D1220=D1218,D1219=D1218),O1218+O1219+O1220,IF(D1219=D1218,O1219+O1218,O1218))))</f>
        <v>0</v>
      </c>
      <c r="AS1218">
        <f t="shared" ref="AS1218:AS1281" si="81">IF($AU$2&lt;&gt;5,NA(),IF(D1218=D1217,0,IF(AND(D1220=D1218,D1219=D1218),P1218+P1219+P1220,IF(D1219=D1218,P1219+P1218,P1218))))</f>
        <v>0</v>
      </c>
      <c r="AT1218">
        <f t="shared" ref="AT1218:AT1281" si="82">AR1218-AS1218</f>
        <v>0</v>
      </c>
    </row>
    <row r="1219" spans="2:46" ht="15.75" customHeight="1" thickBot="1">
      <c r="B1219" t="str">
        <f t="shared" si="79"/>
        <v>BANKBARODA4517345260</v>
      </c>
      <c r="C1219" s="137" t="s">
        <v>226</v>
      </c>
      <c r="D1219" s="137" t="s">
        <v>84</v>
      </c>
      <c r="E1219" s="138">
        <v>45260</v>
      </c>
      <c r="F1219" s="139">
        <v>0</v>
      </c>
      <c r="G1219" s="137" t="s">
        <v>223</v>
      </c>
      <c r="H1219" s="139">
        <v>196.85</v>
      </c>
      <c r="I1219" s="139">
        <v>199.9</v>
      </c>
      <c r="J1219" s="139">
        <v>196.85</v>
      </c>
      <c r="K1219" s="139">
        <v>199.5</v>
      </c>
      <c r="L1219" s="139">
        <v>199.5</v>
      </c>
      <c r="M1219" s="139">
        <v>11</v>
      </c>
      <c r="N1219" s="139">
        <v>128.15</v>
      </c>
      <c r="O1219" s="139">
        <v>76050</v>
      </c>
      <c r="P1219" s="140">
        <v>58500</v>
      </c>
      <c r="Q1219" s="138">
        <v>45173</v>
      </c>
      <c r="AR1219">
        <f t="shared" si="80"/>
        <v>0</v>
      </c>
      <c r="AS1219">
        <f t="shared" si="81"/>
        <v>0</v>
      </c>
      <c r="AT1219">
        <f t="shared" si="82"/>
        <v>0</v>
      </c>
    </row>
    <row r="1220" spans="2:46" ht="15.75" customHeight="1" thickBot="1">
      <c r="B1220" t="str">
        <f t="shared" si="79"/>
        <v>BATAINDIA4517345197</v>
      </c>
      <c r="C1220" s="137" t="s">
        <v>226</v>
      </c>
      <c r="D1220" s="137" t="s">
        <v>85</v>
      </c>
      <c r="E1220" s="138">
        <v>45197</v>
      </c>
      <c r="F1220" s="139">
        <v>0</v>
      </c>
      <c r="G1220" s="137" t="s">
        <v>223</v>
      </c>
      <c r="H1220" s="139">
        <v>1699.2</v>
      </c>
      <c r="I1220" s="139">
        <v>1699.85</v>
      </c>
      <c r="J1220" s="139">
        <v>1662.35</v>
      </c>
      <c r="K1220" s="139">
        <v>1665.6</v>
      </c>
      <c r="L1220" s="139">
        <v>1665.6</v>
      </c>
      <c r="M1220" s="139">
        <v>1959</v>
      </c>
      <c r="N1220" s="139">
        <v>12271.75</v>
      </c>
      <c r="O1220" s="139">
        <v>1303125</v>
      </c>
      <c r="P1220" s="140">
        <v>-100500</v>
      </c>
      <c r="Q1220" s="138">
        <v>45173</v>
      </c>
      <c r="AR1220">
        <f t="shared" si="80"/>
        <v>1365750</v>
      </c>
      <c r="AS1220">
        <f t="shared" si="81"/>
        <v>-88875</v>
      </c>
      <c r="AT1220">
        <f t="shared" si="82"/>
        <v>1454625</v>
      </c>
    </row>
    <row r="1221" spans="2:46" ht="15.75" customHeight="1" thickBot="1">
      <c r="B1221" t="str">
        <f t="shared" si="79"/>
        <v>BATAINDIA4517345225</v>
      </c>
      <c r="C1221" s="137" t="s">
        <v>226</v>
      </c>
      <c r="D1221" s="137" t="s">
        <v>85</v>
      </c>
      <c r="E1221" s="138">
        <v>45225</v>
      </c>
      <c r="F1221" s="139">
        <v>0</v>
      </c>
      <c r="G1221" s="137" t="s">
        <v>223</v>
      </c>
      <c r="H1221" s="139">
        <v>1694.8</v>
      </c>
      <c r="I1221" s="139">
        <v>1694.8</v>
      </c>
      <c r="J1221" s="139">
        <v>1665.7</v>
      </c>
      <c r="K1221" s="139">
        <v>1671.1</v>
      </c>
      <c r="L1221" s="139">
        <v>1671.1</v>
      </c>
      <c r="M1221" s="139">
        <v>68</v>
      </c>
      <c r="N1221" s="139">
        <v>426.82</v>
      </c>
      <c r="O1221" s="139">
        <v>62250</v>
      </c>
      <c r="P1221" s="140">
        <v>11250</v>
      </c>
      <c r="Q1221" s="138">
        <v>45173</v>
      </c>
      <c r="AR1221">
        <f t="shared" si="80"/>
        <v>0</v>
      </c>
      <c r="AS1221">
        <f t="shared" si="81"/>
        <v>0</v>
      </c>
      <c r="AT1221">
        <f t="shared" si="82"/>
        <v>0</v>
      </c>
    </row>
    <row r="1222" spans="2:46" ht="15.75" customHeight="1" thickBot="1">
      <c r="B1222" t="str">
        <f t="shared" si="79"/>
        <v>BATAINDIA4517345260</v>
      </c>
      <c r="C1222" s="137" t="s">
        <v>226</v>
      </c>
      <c r="D1222" s="137" t="s">
        <v>85</v>
      </c>
      <c r="E1222" s="138">
        <v>45260</v>
      </c>
      <c r="F1222" s="139">
        <v>0</v>
      </c>
      <c r="G1222" s="137" t="s">
        <v>223</v>
      </c>
      <c r="H1222" s="139">
        <v>1675</v>
      </c>
      <c r="I1222" s="139">
        <v>1675</v>
      </c>
      <c r="J1222" s="139">
        <v>1675</v>
      </c>
      <c r="K1222" s="139">
        <v>1675</v>
      </c>
      <c r="L1222" s="139">
        <v>1675</v>
      </c>
      <c r="M1222" s="139">
        <v>1</v>
      </c>
      <c r="N1222" s="139">
        <v>6.28</v>
      </c>
      <c r="O1222" s="139">
        <v>375</v>
      </c>
      <c r="P1222" s="139">
        <v>375</v>
      </c>
      <c r="Q1222" s="138">
        <v>45173</v>
      </c>
      <c r="AR1222">
        <f t="shared" si="80"/>
        <v>0</v>
      </c>
      <c r="AS1222">
        <f t="shared" si="81"/>
        <v>0</v>
      </c>
      <c r="AT1222">
        <f t="shared" si="82"/>
        <v>0</v>
      </c>
    </row>
    <row r="1223" spans="2:46" ht="15.75" customHeight="1" thickBot="1">
      <c r="B1223" t="str">
        <f t="shared" si="79"/>
        <v>BEL4517345197</v>
      </c>
      <c r="C1223" s="137" t="s">
        <v>226</v>
      </c>
      <c r="D1223" s="137" t="s">
        <v>86</v>
      </c>
      <c r="E1223" s="138">
        <v>45197</v>
      </c>
      <c r="F1223" s="139">
        <v>0</v>
      </c>
      <c r="G1223" s="137" t="s">
        <v>223</v>
      </c>
      <c r="H1223" s="139">
        <v>139.75</v>
      </c>
      <c r="I1223" s="139">
        <v>142.85</v>
      </c>
      <c r="J1223" s="139">
        <v>139.5</v>
      </c>
      <c r="K1223" s="139">
        <v>141.19999999999999</v>
      </c>
      <c r="L1223" s="139">
        <v>141.19999999999999</v>
      </c>
      <c r="M1223" s="139">
        <v>6189</v>
      </c>
      <c r="N1223" s="139">
        <v>49773.56</v>
      </c>
      <c r="O1223" s="139">
        <v>75023400</v>
      </c>
      <c r="P1223" s="140">
        <v>1972200</v>
      </c>
      <c r="Q1223" s="138">
        <v>45173</v>
      </c>
      <c r="AR1223">
        <f t="shared" si="80"/>
        <v>77126700</v>
      </c>
      <c r="AS1223">
        <f t="shared" si="81"/>
        <v>2468100</v>
      </c>
      <c r="AT1223">
        <f t="shared" si="82"/>
        <v>74658600</v>
      </c>
    </row>
    <row r="1224" spans="2:46" ht="15.75" customHeight="1" thickBot="1">
      <c r="B1224" t="str">
        <f t="shared" si="79"/>
        <v>BEL4517345225</v>
      </c>
      <c r="C1224" s="137" t="s">
        <v>226</v>
      </c>
      <c r="D1224" s="137" t="s">
        <v>86</v>
      </c>
      <c r="E1224" s="138">
        <v>45225</v>
      </c>
      <c r="F1224" s="139">
        <v>0</v>
      </c>
      <c r="G1224" s="137" t="s">
        <v>223</v>
      </c>
      <c r="H1224" s="139">
        <v>140.80000000000001</v>
      </c>
      <c r="I1224" s="139">
        <v>143.80000000000001</v>
      </c>
      <c r="J1224" s="139">
        <v>140.65</v>
      </c>
      <c r="K1224" s="139">
        <v>142.25</v>
      </c>
      <c r="L1224" s="139">
        <v>142.25</v>
      </c>
      <c r="M1224" s="139">
        <v>343</v>
      </c>
      <c r="N1224" s="139">
        <v>2776.23</v>
      </c>
      <c r="O1224" s="139">
        <v>1966500</v>
      </c>
      <c r="P1224" s="140">
        <v>387600</v>
      </c>
      <c r="Q1224" s="138">
        <v>45173</v>
      </c>
      <c r="AR1224">
        <f t="shared" si="80"/>
        <v>0</v>
      </c>
      <c r="AS1224">
        <f t="shared" si="81"/>
        <v>0</v>
      </c>
      <c r="AT1224">
        <f t="shared" si="82"/>
        <v>0</v>
      </c>
    </row>
    <row r="1225" spans="2:46" ht="15.75" customHeight="1" thickBot="1">
      <c r="B1225" t="str">
        <f t="shared" si="79"/>
        <v>BEL4517345260</v>
      </c>
      <c r="C1225" s="137" t="s">
        <v>226</v>
      </c>
      <c r="D1225" s="137" t="s">
        <v>86</v>
      </c>
      <c r="E1225" s="138">
        <v>45260</v>
      </c>
      <c r="F1225" s="139">
        <v>0</v>
      </c>
      <c r="G1225" s="137" t="s">
        <v>223</v>
      </c>
      <c r="H1225" s="139">
        <v>142.05000000000001</v>
      </c>
      <c r="I1225" s="139">
        <v>144.65</v>
      </c>
      <c r="J1225" s="139">
        <v>141.69999999999999</v>
      </c>
      <c r="K1225" s="139">
        <v>143.35</v>
      </c>
      <c r="L1225" s="139">
        <v>143.35</v>
      </c>
      <c r="M1225" s="139">
        <v>41</v>
      </c>
      <c r="N1225" s="139">
        <v>334.22</v>
      </c>
      <c r="O1225" s="139">
        <v>136800</v>
      </c>
      <c r="P1225" s="140">
        <v>108300</v>
      </c>
      <c r="Q1225" s="138">
        <v>45173</v>
      </c>
      <c r="AR1225">
        <f t="shared" si="80"/>
        <v>0</v>
      </c>
      <c r="AS1225">
        <f t="shared" si="81"/>
        <v>0</v>
      </c>
      <c r="AT1225">
        <f t="shared" si="82"/>
        <v>0</v>
      </c>
    </row>
    <row r="1226" spans="2:46" ht="15.75" customHeight="1" thickBot="1">
      <c r="B1226" t="str">
        <f t="shared" si="79"/>
        <v>BERGEPAINT4517345197</v>
      </c>
      <c r="C1226" s="137" t="s">
        <v>226</v>
      </c>
      <c r="D1226" s="137" t="s">
        <v>87</v>
      </c>
      <c r="E1226" s="138">
        <v>45197</v>
      </c>
      <c r="F1226" s="139">
        <v>0</v>
      </c>
      <c r="G1226" s="137" t="s">
        <v>223</v>
      </c>
      <c r="H1226" s="139">
        <v>709.45</v>
      </c>
      <c r="I1226" s="139">
        <v>709.6</v>
      </c>
      <c r="J1226" s="139">
        <v>688.5</v>
      </c>
      <c r="K1226" s="139">
        <v>698.6</v>
      </c>
      <c r="L1226" s="139">
        <v>698.6</v>
      </c>
      <c r="M1226" s="139">
        <v>3010</v>
      </c>
      <c r="N1226" s="139">
        <v>23059.85</v>
      </c>
      <c r="O1226" s="139">
        <v>8038800</v>
      </c>
      <c r="P1226" s="140">
        <v>332200</v>
      </c>
      <c r="Q1226" s="138">
        <v>45173</v>
      </c>
      <c r="AR1226">
        <f t="shared" si="80"/>
        <v>8554700</v>
      </c>
      <c r="AS1226">
        <f t="shared" si="81"/>
        <v>755700</v>
      </c>
      <c r="AT1226">
        <f t="shared" si="82"/>
        <v>7799000</v>
      </c>
    </row>
    <row r="1227" spans="2:46" ht="15.75" customHeight="1" thickBot="1">
      <c r="B1227" t="str">
        <f t="shared" si="79"/>
        <v>BERGEPAINT4517345225</v>
      </c>
      <c r="C1227" s="137" t="s">
        <v>226</v>
      </c>
      <c r="D1227" s="137" t="s">
        <v>87</v>
      </c>
      <c r="E1227" s="138">
        <v>45225</v>
      </c>
      <c r="F1227" s="139">
        <v>0</v>
      </c>
      <c r="G1227" s="137" t="s">
        <v>223</v>
      </c>
      <c r="H1227" s="139">
        <v>706.5</v>
      </c>
      <c r="I1227" s="139">
        <v>706.5</v>
      </c>
      <c r="J1227" s="139">
        <v>687.4</v>
      </c>
      <c r="K1227" s="139">
        <v>696.75</v>
      </c>
      <c r="L1227" s="139">
        <v>696.75</v>
      </c>
      <c r="M1227" s="139">
        <v>562</v>
      </c>
      <c r="N1227" s="139">
        <v>4297.29</v>
      </c>
      <c r="O1227" s="139">
        <v>481800</v>
      </c>
      <c r="P1227" s="140">
        <v>410300</v>
      </c>
      <c r="Q1227" s="138">
        <v>45173</v>
      </c>
      <c r="AR1227">
        <f t="shared" si="80"/>
        <v>0</v>
      </c>
      <c r="AS1227">
        <f t="shared" si="81"/>
        <v>0</v>
      </c>
      <c r="AT1227">
        <f t="shared" si="82"/>
        <v>0</v>
      </c>
    </row>
    <row r="1228" spans="2:46" ht="15.75" customHeight="1" thickBot="1">
      <c r="B1228" t="str">
        <f t="shared" si="79"/>
        <v>BERGEPAINT4517345260</v>
      </c>
      <c r="C1228" s="137" t="s">
        <v>226</v>
      </c>
      <c r="D1228" s="137" t="s">
        <v>87</v>
      </c>
      <c r="E1228" s="138">
        <v>45260</v>
      </c>
      <c r="F1228" s="139">
        <v>0</v>
      </c>
      <c r="G1228" s="137" t="s">
        <v>223</v>
      </c>
      <c r="H1228" s="139">
        <v>701</v>
      </c>
      <c r="I1228" s="139">
        <v>701.55</v>
      </c>
      <c r="J1228" s="139">
        <v>688.5</v>
      </c>
      <c r="K1228" s="139">
        <v>694.9</v>
      </c>
      <c r="L1228" s="139">
        <v>694.9</v>
      </c>
      <c r="M1228" s="139">
        <v>17</v>
      </c>
      <c r="N1228" s="139">
        <v>129.77000000000001</v>
      </c>
      <c r="O1228" s="139">
        <v>34100</v>
      </c>
      <c r="P1228" s="140">
        <v>13200</v>
      </c>
      <c r="Q1228" s="138">
        <v>45173</v>
      </c>
      <c r="AR1228">
        <f t="shared" si="80"/>
        <v>0</v>
      </c>
      <c r="AS1228">
        <f t="shared" si="81"/>
        <v>0</v>
      </c>
      <c r="AT1228">
        <f t="shared" si="82"/>
        <v>0</v>
      </c>
    </row>
    <row r="1229" spans="2:46" ht="15.75" customHeight="1" thickBot="1">
      <c r="B1229" t="str">
        <f t="shared" si="79"/>
        <v>BHARATFORG4517345197</v>
      </c>
      <c r="C1229" s="137" t="s">
        <v>226</v>
      </c>
      <c r="D1229" s="137" t="s">
        <v>88</v>
      </c>
      <c r="E1229" s="138">
        <v>45197</v>
      </c>
      <c r="F1229" s="139">
        <v>0</v>
      </c>
      <c r="G1229" s="137" t="s">
        <v>223</v>
      </c>
      <c r="H1229" s="139">
        <v>1087.4000000000001</v>
      </c>
      <c r="I1229" s="139">
        <v>1101.6500000000001</v>
      </c>
      <c r="J1229" s="139">
        <v>1085.05</v>
      </c>
      <c r="K1229" s="139">
        <v>1090.55</v>
      </c>
      <c r="L1229" s="139">
        <v>1090.55</v>
      </c>
      <c r="M1229" s="139">
        <v>3817</v>
      </c>
      <c r="N1229" s="139">
        <v>41694.75</v>
      </c>
      <c r="O1229" s="139">
        <v>9281000</v>
      </c>
      <c r="P1229" s="140">
        <v>523000</v>
      </c>
      <c r="Q1229" s="138">
        <v>45173</v>
      </c>
      <c r="AR1229">
        <f t="shared" si="80"/>
        <v>9433000</v>
      </c>
      <c r="AS1229">
        <f t="shared" si="81"/>
        <v>540000</v>
      </c>
      <c r="AT1229">
        <f t="shared" si="82"/>
        <v>8893000</v>
      </c>
    </row>
    <row r="1230" spans="2:46" ht="15.75" customHeight="1" thickBot="1">
      <c r="B1230" t="str">
        <f t="shared" si="79"/>
        <v>BHARATFORG4517345225</v>
      </c>
      <c r="C1230" s="137" t="s">
        <v>226</v>
      </c>
      <c r="D1230" s="137" t="s">
        <v>88</v>
      </c>
      <c r="E1230" s="138">
        <v>45225</v>
      </c>
      <c r="F1230" s="139">
        <v>0</v>
      </c>
      <c r="G1230" s="137" t="s">
        <v>223</v>
      </c>
      <c r="H1230" s="139">
        <v>1094.7</v>
      </c>
      <c r="I1230" s="139">
        <v>1106.8</v>
      </c>
      <c r="J1230" s="139">
        <v>1092</v>
      </c>
      <c r="K1230" s="139">
        <v>1096.9000000000001</v>
      </c>
      <c r="L1230" s="139">
        <v>1096.9000000000001</v>
      </c>
      <c r="M1230" s="139">
        <v>84</v>
      </c>
      <c r="N1230" s="139">
        <v>922.39</v>
      </c>
      <c r="O1230" s="139">
        <v>148000</v>
      </c>
      <c r="P1230" s="140">
        <v>16000</v>
      </c>
      <c r="Q1230" s="138">
        <v>45173</v>
      </c>
      <c r="AR1230">
        <f t="shared" si="80"/>
        <v>0</v>
      </c>
      <c r="AS1230">
        <f t="shared" si="81"/>
        <v>0</v>
      </c>
      <c r="AT1230">
        <f t="shared" si="82"/>
        <v>0</v>
      </c>
    </row>
    <row r="1231" spans="2:46" ht="15.75" customHeight="1" thickBot="1">
      <c r="B1231" t="str">
        <f t="shared" si="79"/>
        <v>BHARATFORG4517345260</v>
      </c>
      <c r="C1231" s="137" t="s">
        <v>226</v>
      </c>
      <c r="D1231" s="137" t="s">
        <v>88</v>
      </c>
      <c r="E1231" s="138">
        <v>45260</v>
      </c>
      <c r="F1231" s="139">
        <v>0</v>
      </c>
      <c r="G1231" s="137" t="s">
        <v>223</v>
      </c>
      <c r="H1231" s="139">
        <v>1107.25</v>
      </c>
      <c r="I1231" s="139">
        <v>1107.25</v>
      </c>
      <c r="J1231" s="139">
        <v>1107</v>
      </c>
      <c r="K1231" s="139">
        <v>1107</v>
      </c>
      <c r="L1231" s="139">
        <v>1103.8499999999999</v>
      </c>
      <c r="M1231" s="139">
        <v>2</v>
      </c>
      <c r="N1231" s="139">
        <v>22.14</v>
      </c>
      <c r="O1231" s="139">
        <v>4000</v>
      </c>
      <c r="P1231" s="140">
        <v>1000</v>
      </c>
      <c r="Q1231" s="138">
        <v>45173</v>
      </c>
      <c r="AR1231">
        <f t="shared" si="80"/>
        <v>0</v>
      </c>
      <c r="AS1231">
        <f t="shared" si="81"/>
        <v>0</v>
      </c>
      <c r="AT1231">
        <f t="shared" si="82"/>
        <v>0</v>
      </c>
    </row>
    <row r="1232" spans="2:46" ht="15.75" customHeight="1" thickBot="1">
      <c r="B1232" t="str">
        <f t="shared" si="79"/>
        <v>BHARTIARTL4517345197</v>
      </c>
      <c r="C1232" s="137" t="s">
        <v>226</v>
      </c>
      <c r="D1232" s="137" t="s">
        <v>28</v>
      </c>
      <c r="E1232" s="138">
        <v>45197</v>
      </c>
      <c r="F1232" s="139">
        <v>0</v>
      </c>
      <c r="G1232" s="137" t="s">
        <v>223</v>
      </c>
      <c r="H1232" s="139">
        <v>861.05</v>
      </c>
      <c r="I1232" s="139">
        <v>871.75</v>
      </c>
      <c r="J1232" s="139">
        <v>860.05</v>
      </c>
      <c r="K1232" s="139">
        <v>867.5</v>
      </c>
      <c r="L1232" s="139">
        <v>867.5</v>
      </c>
      <c r="M1232" s="139">
        <v>3207</v>
      </c>
      <c r="N1232" s="139">
        <v>26419.16</v>
      </c>
      <c r="O1232" s="139">
        <v>41086550</v>
      </c>
      <c r="P1232" s="140">
        <v>-434150</v>
      </c>
      <c r="Q1232" s="138">
        <v>45173</v>
      </c>
      <c r="AR1232">
        <f t="shared" si="80"/>
        <v>41230950</v>
      </c>
      <c r="AS1232">
        <f t="shared" si="81"/>
        <v>-423700</v>
      </c>
      <c r="AT1232">
        <f t="shared" si="82"/>
        <v>41654650</v>
      </c>
    </row>
    <row r="1233" spans="2:46" ht="15.75" customHeight="1" thickBot="1">
      <c r="B1233" t="str">
        <f t="shared" si="79"/>
        <v>BHARTIARTL4517345225</v>
      </c>
      <c r="C1233" s="137" t="s">
        <v>226</v>
      </c>
      <c r="D1233" s="137" t="s">
        <v>28</v>
      </c>
      <c r="E1233" s="138">
        <v>45225</v>
      </c>
      <c r="F1233" s="139">
        <v>0</v>
      </c>
      <c r="G1233" s="137" t="s">
        <v>223</v>
      </c>
      <c r="H1233" s="139">
        <v>868.85</v>
      </c>
      <c r="I1233" s="139">
        <v>875.75</v>
      </c>
      <c r="J1233" s="139">
        <v>868.85</v>
      </c>
      <c r="K1233" s="139">
        <v>872.15</v>
      </c>
      <c r="L1233" s="139">
        <v>872.15</v>
      </c>
      <c r="M1233" s="139">
        <v>39</v>
      </c>
      <c r="N1233" s="139">
        <v>323.2</v>
      </c>
      <c r="O1233" s="139">
        <v>144400</v>
      </c>
      <c r="P1233" s="140">
        <v>10450</v>
      </c>
      <c r="Q1233" s="138">
        <v>45173</v>
      </c>
      <c r="AR1233">
        <f t="shared" si="80"/>
        <v>0</v>
      </c>
      <c r="AS1233">
        <f t="shared" si="81"/>
        <v>0</v>
      </c>
      <c r="AT1233">
        <f t="shared" si="82"/>
        <v>0</v>
      </c>
    </row>
    <row r="1234" spans="2:46" ht="15.75" customHeight="1" thickBot="1">
      <c r="B1234" t="str">
        <f t="shared" si="79"/>
        <v>BHARTIARTL4517345260</v>
      </c>
      <c r="C1234" s="137" t="s">
        <v>226</v>
      </c>
      <c r="D1234" s="137" t="s">
        <v>28</v>
      </c>
      <c r="E1234" s="138">
        <v>45260</v>
      </c>
      <c r="F1234" s="139">
        <v>0</v>
      </c>
      <c r="G1234" s="137" t="s">
        <v>223</v>
      </c>
      <c r="H1234" s="139">
        <v>0</v>
      </c>
      <c r="I1234" s="139">
        <v>0</v>
      </c>
      <c r="J1234" s="139">
        <v>0</v>
      </c>
      <c r="K1234" s="139">
        <v>871.85</v>
      </c>
      <c r="L1234" s="139">
        <v>880.2</v>
      </c>
      <c r="M1234" s="139">
        <v>0</v>
      </c>
      <c r="N1234" s="139">
        <v>0</v>
      </c>
      <c r="O1234" s="139">
        <v>0</v>
      </c>
      <c r="P1234" s="139">
        <v>0</v>
      </c>
      <c r="Q1234" s="138">
        <v>45173</v>
      </c>
      <c r="AR1234">
        <f t="shared" si="80"/>
        <v>0</v>
      </c>
      <c r="AS1234">
        <f t="shared" si="81"/>
        <v>0</v>
      </c>
      <c r="AT1234">
        <f t="shared" si="82"/>
        <v>0</v>
      </c>
    </row>
    <row r="1235" spans="2:46" ht="15.75" customHeight="1" thickBot="1">
      <c r="B1235" t="str">
        <f t="shared" si="79"/>
        <v>BHEL4517345197</v>
      </c>
      <c r="C1235" s="137" t="s">
        <v>226</v>
      </c>
      <c r="D1235" s="137" t="s">
        <v>89</v>
      </c>
      <c r="E1235" s="138">
        <v>45197</v>
      </c>
      <c r="F1235" s="139">
        <v>0</v>
      </c>
      <c r="G1235" s="137" t="s">
        <v>223</v>
      </c>
      <c r="H1235" s="139">
        <v>137.69999999999999</v>
      </c>
      <c r="I1235" s="139">
        <v>141.35</v>
      </c>
      <c r="J1235" s="139">
        <v>135.15</v>
      </c>
      <c r="K1235" s="139">
        <v>139.5</v>
      </c>
      <c r="L1235" s="139">
        <v>139.5</v>
      </c>
      <c r="M1235" s="139">
        <v>11250</v>
      </c>
      <c r="N1235" s="139">
        <v>163943.20000000001</v>
      </c>
      <c r="O1235" s="141">
        <v>101000000</v>
      </c>
      <c r="P1235" s="140">
        <v>8137500</v>
      </c>
      <c r="Q1235" s="138">
        <v>45173</v>
      </c>
      <c r="AR1235">
        <f t="shared" si="80"/>
        <v>113243500</v>
      </c>
      <c r="AS1235">
        <f t="shared" si="81"/>
        <v>13198500</v>
      </c>
      <c r="AT1235">
        <f t="shared" si="82"/>
        <v>100045000</v>
      </c>
    </row>
    <row r="1236" spans="2:46" ht="15.75" customHeight="1" thickBot="1">
      <c r="B1236" t="str">
        <f t="shared" si="79"/>
        <v>BHEL4517345225</v>
      </c>
      <c r="C1236" s="137" t="s">
        <v>226</v>
      </c>
      <c r="D1236" s="137" t="s">
        <v>89</v>
      </c>
      <c r="E1236" s="138">
        <v>45225</v>
      </c>
      <c r="F1236" s="139">
        <v>0</v>
      </c>
      <c r="G1236" s="137" t="s">
        <v>223</v>
      </c>
      <c r="H1236" s="139">
        <v>138.80000000000001</v>
      </c>
      <c r="I1236" s="139">
        <v>142.19999999999999</v>
      </c>
      <c r="J1236" s="139">
        <v>136.19999999999999</v>
      </c>
      <c r="K1236" s="139">
        <v>140.55000000000001</v>
      </c>
      <c r="L1236" s="139">
        <v>140.55000000000001</v>
      </c>
      <c r="M1236" s="139">
        <v>1307</v>
      </c>
      <c r="N1236" s="139">
        <v>19170.55</v>
      </c>
      <c r="O1236" s="141">
        <v>10700000</v>
      </c>
      <c r="P1236" s="140">
        <v>4315500</v>
      </c>
      <c r="Q1236" s="138">
        <v>45173</v>
      </c>
      <c r="AR1236">
        <f t="shared" si="80"/>
        <v>0</v>
      </c>
      <c r="AS1236">
        <f t="shared" si="81"/>
        <v>0</v>
      </c>
      <c r="AT1236">
        <f t="shared" si="82"/>
        <v>0</v>
      </c>
    </row>
    <row r="1237" spans="2:46" ht="15.75" customHeight="1" thickBot="1">
      <c r="B1237" t="str">
        <f t="shared" si="79"/>
        <v>BHEL4517345260</v>
      </c>
      <c r="C1237" s="137" t="s">
        <v>226</v>
      </c>
      <c r="D1237" s="137" t="s">
        <v>89</v>
      </c>
      <c r="E1237" s="138">
        <v>45260</v>
      </c>
      <c r="F1237" s="139">
        <v>0</v>
      </c>
      <c r="G1237" s="137" t="s">
        <v>223</v>
      </c>
      <c r="H1237" s="139">
        <v>139.9</v>
      </c>
      <c r="I1237" s="139">
        <v>143</v>
      </c>
      <c r="J1237" s="139">
        <v>138</v>
      </c>
      <c r="K1237" s="139">
        <v>141.6</v>
      </c>
      <c r="L1237" s="139">
        <v>141.6</v>
      </c>
      <c r="M1237" s="139">
        <v>167</v>
      </c>
      <c r="N1237" s="139">
        <v>2471.7399999999998</v>
      </c>
      <c r="O1237" s="139">
        <v>1543500</v>
      </c>
      <c r="P1237" s="140">
        <v>745500</v>
      </c>
      <c r="Q1237" s="138">
        <v>45173</v>
      </c>
      <c r="AR1237">
        <f t="shared" si="80"/>
        <v>0</v>
      </c>
      <c r="AS1237">
        <f t="shared" si="81"/>
        <v>0</v>
      </c>
      <c r="AT1237">
        <f t="shared" si="82"/>
        <v>0</v>
      </c>
    </row>
    <row r="1238" spans="2:46" ht="15.75" customHeight="1" thickBot="1">
      <c r="B1238" t="str">
        <f t="shared" si="79"/>
        <v>BIOCON4517345197</v>
      </c>
      <c r="C1238" s="137" t="s">
        <v>226</v>
      </c>
      <c r="D1238" s="137" t="s">
        <v>90</v>
      </c>
      <c r="E1238" s="138">
        <v>45197</v>
      </c>
      <c r="F1238" s="139">
        <v>0</v>
      </c>
      <c r="G1238" s="137" t="s">
        <v>223</v>
      </c>
      <c r="H1238" s="139">
        <v>263.39999999999998</v>
      </c>
      <c r="I1238" s="139">
        <v>265.05</v>
      </c>
      <c r="J1238" s="139">
        <v>262.39999999999998</v>
      </c>
      <c r="K1238" s="139">
        <v>263.10000000000002</v>
      </c>
      <c r="L1238" s="139">
        <v>263.10000000000002</v>
      </c>
      <c r="M1238" s="139">
        <v>1735</v>
      </c>
      <c r="N1238" s="139">
        <v>11431.39</v>
      </c>
      <c r="O1238" s="139">
        <v>27475000</v>
      </c>
      <c r="P1238" s="140">
        <v>377500</v>
      </c>
      <c r="Q1238" s="138">
        <v>45173</v>
      </c>
      <c r="AR1238">
        <f t="shared" si="80"/>
        <v>28247500</v>
      </c>
      <c r="AS1238">
        <f t="shared" si="81"/>
        <v>427500</v>
      </c>
      <c r="AT1238">
        <f t="shared" si="82"/>
        <v>27820000</v>
      </c>
    </row>
    <row r="1239" spans="2:46" ht="15.75" customHeight="1" thickBot="1">
      <c r="B1239" t="str">
        <f t="shared" si="79"/>
        <v>BIOCON4517345225</v>
      </c>
      <c r="C1239" s="137" t="s">
        <v>226</v>
      </c>
      <c r="D1239" s="137" t="s">
        <v>90</v>
      </c>
      <c r="E1239" s="138">
        <v>45225</v>
      </c>
      <c r="F1239" s="139">
        <v>0</v>
      </c>
      <c r="G1239" s="137" t="s">
        <v>223</v>
      </c>
      <c r="H1239" s="139">
        <v>265.5</v>
      </c>
      <c r="I1239" s="139">
        <v>266.89999999999998</v>
      </c>
      <c r="J1239" s="139">
        <v>264.5</v>
      </c>
      <c r="K1239" s="139">
        <v>265.2</v>
      </c>
      <c r="L1239" s="139">
        <v>265.2</v>
      </c>
      <c r="M1239" s="139">
        <v>79</v>
      </c>
      <c r="N1239" s="139">
        <v>523.96</v>
      </c>
      <c r="O1239" s="139">
        <v>767500</v>
      </c>
      <c r="P1239" s="140">
        <v>47500</v>
      </c>
      <c r="Q1239" s="138">
        <v>45173</v>
      </c>
      <c r="AR1239">
        <f t="shared" si="80"/>
        <v>0</v>
      </c>
      <c r="AS1239">
        <f t="shared" si="81"/>
        <v>0</v>
      </c>
      <c r="AT1239">
        <f t="shared" si="82"/>
        <v>0</v>
      </c>
    </row>
    <row r="1240" spans="2:46" ht="15.75" customHeight="1" thickBot="1">
      <c r="B1240" t="str">
        <f t="shared" si="79"/>
        <v>BIOCON4517345260</v>
      </c>
      <c r="C1240" s="137" t="s">
        <v>226</v>
      </c>
      <c r="D1240" s="137" t="s">
        <v>90</v>
      </c>
      <c r="E1240" s="138">
        <v>45260</v>
      </c>
      <c r="F1240" s="139">
        <v>0</v>
      </c>
      <c r="G1240" s="137" t="s">
        <v>223</v>
      </c>
      <c r="H1240" s="139">
        <v>268.10000000000002</v>
      </c>
      <c r="I1240" s="139">
        <v>268.2</v>
      </c>
      <c r="J1240" s="139">
        <v>266.55</v>
      </c>
      <c r="K1240" s="139">
        <v>266.55</v>
      </c>
      <c r="L1240" s="139">
        <v>265.85000000000002</v>
      </c>
      <c r="M1240" s="139">
        <v>3</v>
      </c>
      <c r="N1240" s="139">
        <v>20.07</v>
      </c>
      <c r="O1240" s="139">
        <v>5000</v>
      </c>
      <c r="P1240" s="140">
        <v>2500</v>
      </c>
      <c r="Q1240" s="138">
        <v>45173</v>
      </c>
      <c r="AR1240">
        <f t="shared" si="80"/>
        <v>0</v>
      </c>
      <c r="AS1240">
        <f t="shared" si="81"/>
        <v>0</v>
      </c>
      <c r="AT1240">
        <f t="shared" si="82"/>
        <v>0</v>
      </c>
    </row>
    <row r="1241" spans="2:46" ht="15.75" customHeight="1" thickBot="1">
      <c r="B1241" t="str">
        <f t="shared" si="79"/>
        <v>BOSCHLTD4517345197</v>
      </c>
      <c r="C1241" s="137" t="s">
        <v>226</v>
      </c>
      <c r="D1241" s="137" t="s">
        <v>91</v>
      </c>
      <c r="E1241" s="138">
        <v>45197</v>
      </c>
      <c r="F1241" s="139">
        <v>0</v>
      </c>
      <c r="G1241" s="137" t="s">
        <v>223</v>
      </c>
      <c r="H1241" s="139">
        <v>19051</v>
      </c>
      <c r="I1241" s="139">
        <v>19305</v>
      </c>
      <c r="J1241" s="139">
        <v>18970</v>
      </c>
      <c r="K1241" s="139">
        <v>19197.95</v>
      </c>
      <c r="L1241" s="139">
        <v>19197.95</v>
      </c>
      <c r="M1241" s="139">
        <v>734</v>
      </c>
      <c r="N1241" s="139">
        <v>7031.2</v>
      </c>
      <c r="O1241" s="139">
        <v>123450</v>
      </c>
      <c r="P1241" s="139">
        <v>-350</v>
      </c>
      <c r="Q1241" s="138">
        <v>45173</v>
      </c>
      <c r="AR1241">
        <f t="shared" si="80"/>
        <v>124850</v>
      </c>
      <c r="AS1241">
        <f t="shared" si="81"/>
        <v>-450</v>
      </c>
      <c r="AT1241">
        <f t="shared" si="82"/>
        <v>125300</v>
      </c>
    </row>
    <row r="1242" spans="2:46" ht="15.75" customHeight="1" thickBot="1">
      <c r="B1242" t="str">
        <f t="shared" si="79"/>
        <v>BOSCHLTD4517345225</v>
      </c>
      <c r="C1242" s="137" t="s">
        <v>226</v>
      </c>
      <c r="D1242" s="137" t="s">
        <v>91</v>
      </c>
      <c r="E1242" s="138">
        <v>45225</v>
      </c>
      <c r="F1242" s="139">
        <v>0</v>
      </c>
      <c r="G1242" s="137" t="s">
        <v>223</v>
      </c>
      <c r="H1242" s="139">
        <v>19264.5</v>
      </c>
      <c r="I1242" s="139">
        <v>19360.75</v>
      </c>
      <c r="J1242" s="139">
        <v>19088.900000000001</v>
      </c>
      <c r="K1242" s="139">
        <v>19307.2</v>
      </c>
      <c r="L1242" s="139">
        <v>19307.2</v>
      </c>
      <c r="M1242" s="139">
        <v>30</v>
      </c>
      <c r="N1242" s="139">
        <v>288.23</v>
      </c>
      <c r="O1242" s="139">
        <v>1350</v>
      </c>
      <c r="P1242" s="139">
        <v>-100</v>
      </c>
      <c r="Q1242" s="138">
        <v>45173</v>
      </c>
      <c r="AR1242">
        <f t="shared" si="80"/>
        <v>0</v>
      </c>
      <c r="AS1242">
        <f t="shared" si="81"/>
        <v>0</v>
      </c>
      <c r="AT1242">
        <f t="shared" si="82"/>
        <v>0</v>
      </c>
    </row>
    <row r="1243" spans="2:46" ht="15.75" customHeight="1" thickBot="1">
      <c r="B1243" t="str">
        <f t="shared" si="79"/>
        <v>BOSCHLTD4517345260</v>
      </c>
      <c r="C1243" s="137" t="s">
        <v>226</v>
      </c>
      <c r="D1243" s="137" t="s">
        <v>91</v>
      </c>
      <c r="E1243" s="138">
        <v>45260</v>
      </c>
      <c r="F1243" s="139">
        <v>0</v>
      </c>
      <c r="G1243" s="137" t="s">
        <v>223</v>
      </c>
      <c r="H1243" s="139">
        <v>0</v>
      </c>
      <c r="I1243" s="139">
        <v>0</v>
      </c>
      <c r="J1243" s="139">
        <v>0</v>
      </c>
      <c r="K1243" s="139">
        <v>19179.5</v>
      </c>
      <c r="L1243" s="139">
        <v>19394.3</v>
      </c>
      <c r="M1243" s="139">
        <v>0</v>
      </c>
      <c r="N1243" s="139">
        <v>0</v>
      </c>
      <c r="O1243" s="139">
        <v>50</v>
      </c>
      <c r="P1243" s="139">
        <v>0</v>
      </c>
      <c r="Q1243" s="138">
        <v>45173</v>
      </c>
      <c r="AR1243">
        <f t="shared" si="80"/>
        <v>0</v>
      </c>
      <c r="AS1243">
        <f t="shared" si="81"/>
        <v>0</v>
      </c>
      <c r="AT1243">
        <f t="shared" si="82"/>
        <v>0</v>
      </c>
    </row>
    <row r="1244" spans="2:46" ht="15.75" customHeight="1" thickBot="1">
      <c r="B1244" t="str">
        <f t="shared" si="79"/>
        <v>BPCL4517345197</v>
      </c>
      <c r="C1244" s="137" t="s">
        <v>226</v>
      </c>
      <c r="D1244" s="137" t="s">
        <v>66</v>
      </c>
      <c r="E1244" s="138">
        <v>45197</v>
      </c>
      <c r="F1244" s="139">
        <v>0</v>
      </c>
      <c r="G1244" s="137" t="s">
        <v>223</v>
      </c>
      <c r="H1244" s="139">
        <v>345.35</v>
      </c>
      <c r="I1244" s="139">
        <v>350.4</v>
      </c>
      <c r="J1244" s="139">
        <v>344.45</v>
      </c>
      <c r="K1244" s="139">
        <v>347.15</v>
      </c>
      <c r="L1244" s="139">
        <v>347.15</v>
      </c>
      <c r="M1244" s="139">
        <v>2505</v>
      </c>
      <c r="N1244" s="139">
        <v>15685.86</v>
      </c>
      <c r="O1244" s="139">
        <v>27615600</v>
      </c>
      <c r="P1244" s="140">
        <v>498600</v>
      </c>
      <c r="Q1244" s="138">
        <v>45173</v>
      </c>
      <c r="AR1244">
        <f t="shared" si="80"/>
        <v>28098000</v>
      </c>
      <c r="AS1244">
        <f t="shared" si="81"/>
        <v>525600</v>
      </c>
      <c r="AT1244">
        <f t="shared" si="82"/>
        <v>27572400</v>
      </c>
    </row>
    <row r="1245" spans="2:46" ht="15.75" customHeight="1" thickBot="1">
      <c r="B1245" t="str">
        <f t="shared" si="79"/>
        <v>BPCL4517345225</v>
      </c>
      <c r="C1245" s="137" t="s">
        <v>226</v>
      </c>
      <c r="D1245" s="137" t="s">
        <v>66</v>
      </c>
      <c r="E1245" s="138">
        <v>45225</v>
      </c>
      <c r="F1245" s="139">
        <v>0</v>
      </c>
      <c r="G1245" s="137" t="s">
        <v>223</v>
      </c>
      <c r="H1245" s="139">
        <v>346.85</v>
      </c>
      <c r="I1245" s="139">
        <v>352</v>
      </c>
      <c r="J1245" s="139">
        <v>346.85</v>
      </c>
      <c r="K1245" s="139">
        <v>349.4</v>
      </c>
      <c r="L1245" s="139">
        <v>349.4</v>
      </c>
      <c r="M1245" s="139">
        <v>81</v>
      </c>
      <c r="N1245" s="139">
        <v>510.6</v>
      </c>
      <c r="O1245" s="139">
        <v>448200</v>
      </c>
      <c r="P1245" s="140">
        <v>14400</v>
      </c>
      <c r="Q1245" s="138">
        <v>45173</v>
      </c>
      <c r="AR1245">
        <f t="shared" si="80"/>
        <v>0</v>
      </c>
      <c r="AS1245">
        <f t="shared" si="81"/>
        <v>0</v>
      </c>
      <c r="AT1245">
        <f t="shared" si="82"/>
        <v>0</v>
      </c>
    </row>
    <row r="1246" spans="2:46" ht="15.75" customHeight="1" thickBot="1">
      <c r="B1246" t="str">
        <f t="shared" si="79"/>
        <v>BPCL4517345260</v>
      </c>
      <c r="C1246" s="137" t="s">
        <v>226</v>
      </c>
      <c r="D1246" s="137" t="s">
        <v>66</v>
      </c>
      <c r="E1246" s="138">
        <v>45260</v>
      </c>
      <c r="F1246" s="139">
        <v>0</v>
      </c>
      <c r="G1246" s="137" t="s">
        <v>223</v>
      </c>
      <c r="H1246" s="139">
        <v>349.45</v>
      </c>
      <c r="I1246" s="139">
        <v>352.95</v>
      </c>
      <c r="J1246" s="139">
        <v>349.1</v>
      </c>
      <c r="K1246" s="139">
        <v>350.25</v>
      </c>
      <c r="L1246" s="139">
        <v>350.25</v>
      </c>
      <c r="M1246" s="139">
        <v>14</v>
      </c>
      <c r="N1246" s="139">
        <v>88.41</v>
      </c>
      <c r="O1246" s="139">
        <v>34200</v>
      </c>
      <c r="P1246" s="140">
        <v>12600</v>
      </c>
      <c r="Q1246" s="138">
        <v>45173</v>
      </c>
      <c r="AR1246" s="76">
        <f t="shared" si="80"/>
        <v>0</v>
      </c>
      <c r="AS1246">
        <f t="shared" si="81"/>
        <v>0</v>
      </c>
      <c r="AT1246" s="76">
        <f t="shared" si="82"/>
        <v>0</v>
      </c>
    </row>
    <row r="1247" spans="2:46" ht="15.75" customHeight="1" thickBot="1">
      <c r="B1247" t="str">
        <f t="shared" si="79"/>
        <v>BRITANNIA4517345197</v>
      </c>
      <c r="C1247" s="137" t="s">
        <v>226</v>
      </c>
      <c r="D1247" s="137" t="s">
        <v>54</v>
      </c>
      <c r="E1247" s="138">
        <v>45197</v>
      </c>
      <c r="F1247" s="139">
        <v>0</v>
      </c>
      <c r="G1247" s="137" t="s">
        <v>223</v>
      </c>
      <c r="H1247" s="139">
        <v>4524.6000000000004</v>
      </c>
      <c r="I1247" s="139">
        <v>4529.7</v>
      </c>
      <c r="J1247" s="139">
        <v>4470</v>
      </c>
      <c r="K1247" s="139">
        <v>4524.3999999999996</v>
      </c>
      <c r="L1247" s="139">
        <v>4524.3999999999996</v>
      </c>
      <c r="M1247" s="139">
        <v>1935</v>
      </c>
      <c r="N1247" s="139">
        <v>17433.669999999998</v>
      </c>
      <c r="O1247" s="141">
        <v>2050000</v>
      </c>
      <c r="P1247" s="140">
        <v>-58200</v>
      </c>
      <c r="Q1247" s="138">
        <v>45173</v>
      </c>
      <c r="AR1247">
        <f t="shared" si="80"/>
        <v>2095000</v>
      </c>
      <c r="AS1247">
        <f t="shared" si="81"/>
        <v>-56600</v>
      </c>
      <c r="AT1247">
        <f t="shared" si="82"/>
        <v>2151600</v>
      </c>
    </row>
    <row r="1248" spans="2:46" ht="15.75" customHeight="1" thickBot="1">
      <c r="B1248" t="str">
        <f t="shared" si="79"/>
        <v>BRITANNIA4517345225</v>
      </c>
      <c r="C1248" s="137" t="s">
        <v>226</v>
      </c>
      <c r="D1248" s="137" t="s">
        <v>54</v>
      </c>
      <c r="E1248" s="138">
        <v>45225</v>
      </c>
      <c r="F1248" s="139">
        <v>0</v>
      </c>
      <c r="G1248" s="137" t="s">
        <v>223</v>
      </c>
      <c r="H1248" s="139">
        <v>4541.25</v>
      </c>
      <c r="I1248" s="139">
        <v>4556.2</v>
      </c>
      <c r="J1248" s="139">
        <v>4510</v>
      </c>
      <c r="K1248" s="139">
        <v>4554.3</v>
      </c>
      <c r="L1248" s="139">
        <v>4554.3</v>
      </c>
      <c r="M1248" s="139">
        <v>55</v>
      </c>
      <c r="N1248" s="139">
        <v>498.6</v>
      </c>
      <c r="O1248" s="139">
        <v>44400</v>
      </c>
      <c r="P1248" s="140">
        <v>1200</v>
      </c>
      <c r="Q1248" s="138">
        <v>45173</v>
      </c>
      <c r="AR1248">
        <f t="shared" si="80"/>
        <v>0</v>
      </c>
      <c r="AS1248">
        <f t="shared" si="81"/>
        <v>0</v>
      </c>
      <c r="AT1248">
        <f t="shared" si="82"/>
        <v>0</v>
      </c>
    </row>
    <row r="1249" spans="2:46" ht="15.75" customHeight="1" thickBot="1">
      <c r="B1249" t="str">
        <f t="shared" si="79"/>
        <v>BRITANNIA4517345260</v>
      </c>
      <c r="C1249" s="137" t="s">
        <v>226</v>
      </c>
      <c r="D1249" s="137" t="s">
        <v>54</v>
      </c>
      <c r="E1249" s="138">
        <v>45260</v>
      </c>
      <c r="F1249" s="139">
        <v>0</v>
      </c>
      <c r="G1249" s="137" t="s">
        <v>223</v>
      </c>
      <c r="H1249" s="139">
        <v>4533.8999999999996</v>
      </c>
      <c r="I1249" s="139">
        <v>4533.8999999999996</v>
      </c>
      <c r="J1249" s="139">
        <v>4533.8999999999996</v>
      </c>
      <c r="K1249" s="139">
        <v>4533.8999999999996</v>
      </c>
      <c r="L1249" s="139">
        <v>4584.6499999999996</v>
      </c>
      <c r="M1249" s="139">
        <v>2</v>
      </c>
      <c r="N1249" s="139">
        <v>18.13</v>
      </c>
      <c r="O1249" s="139">
        <v>600</v>
      </c>
      <c r="P1249" s="139">
        <v>400</v>
      </c>
      <c r="Q1249" s="138">
        <v>45173</v>
      </c>
      <c r="AR1249">
        <f t="shared" si="80"/>
        <v>0</v>
      </c>
      <c r="AS1249">
        <f t="shared" si="81"/>
        <v>0</v>
      </c>
      <c r="AT1249">
        <f t="shared" si="82"/>
        <v>0</v>
      </c>
    </row>
    <row r="1250" spans="2:46" ht="15.75" customHeight="1" thickBot="1">
      <c r="B1250" t="str">
        <f t="shared" si="79"/>
        <v>BSOFT4517345197</v>
      </c>
      <c r="C1250" s="137" t="s">
        <v>226</v>
      </c>
      <c r="D1250" s="137" t="s">
        <v>92</v>
      </c>
      <c r="E1250" s="138">
        <v>45197</v>
      </c>
      <c r="F1250" s="139">
        <v>0</v>
      </c>
      <c r="G1250" s="137" t="s">
        <v>223</v>
      </c>
      <c r="H1250" s="139">
        <v>533.9</v>
      </c>
      <c r="I1250" s="139">
        <v>538.65</v>
      </c>
      <c r="J1250" s="139">
        <v>520.29999999999995</v>
      </c>
      <c r="K1250" s="139">
        <v>522.04999999999995</v>
      </c>
      <c r="L1250" s="139">
        <v>522.04999999999995</v>
      </c>
      <c r="M1250" s="139">
        <v>2620</v>
      </c>
      <c r="N1250" s="139">
        <v>27616.27</v>
      </c>
      <c r="O1250" s="139">
        <v>6900000</v>
      </c>
      <c r="P1250" s="140">
        <v>30000</v>
      </c>
      <c r="Q1250" s="138">
        <v>45173</v>
      </c>
      <c r="AR1250">
        <f t="shared" si="80"/>
        <v>7180000</v>
      </c>
      <c r="AS1250">
        <f t="shared" si="81"/>
        <v>40000</v>
      </c>
      <c r="AT1250">
        <f t="shared" si="82"/>
        <v>7140000</v>
      </c>
    </row>
    <row r="1251" spans="2:46" ht="15.75" customHeight="1" thickBot="1">
      <c r="B1251" t="str">
        <f t="shared" si="79"/>
        <v>BSOFT4517345225</v>
      </c>
      <c r="C1251" s="137" t="s">
        <v>226</v>
      </c>
      <c r="D1251" s="137" t="s">
        <v>92</v>
      </c>
      <c r="E1251" s="138">
        <v>45225</v>
      </c>
      <c r="F1251" s="139">
        <v>0</v>
      </c>
      <c r="G1251" s="137" t="s">
        <v>223</v>
      </c>
      <c r="H1251" s="139">
        <v>533.95000000000005</v>
      </c>
      <c r="I1251" s="139">
        <v>538.1</v>
      </c>
      <c r="J1251" s="139">
        <v>523.25</v>
      </c>
      <c r="K1251" s="139">
        <v>524.15</v>
      </c>
      <c r="L1251" s="139">
        <v>524.15</v>
      </c>
      <c r="M1251" s="139">
        <v>150</v>
      </c>
      <c r="N1251" s="139">
        <v>1584.85</v>
      </c>
      <c r="O1251" s="139">
        <v>276000</v>
      </c>
      <c r="P1251" s="140">
        <v>10000</v>
      </c>
      <c r="Q1251" s="138">
        <v>45173</v>
      </c>
      <c r="AR1251">
        <f t="shared" si="80"/>
        <v>0</v>
      </c>
      <c r="AS1251">
        <f t="shared" si="81"/>
        <v>0</v>
      </c>
      <c r="AT1251">
        <f t="shared" si="82"/>
        <v>0</v>
      </c>
    </row>
    <row r="1252" spans="2:46" ht="15.75" customHeight="1" thickBot="1">
      <c r="B1252" t="str">
        <f t="shared" si="79"/>
        <v>BSOFT4517345260</v>
      </c>
      <c r="C1252" s="137" t="s">
        <v>226</v>
      </c>
      <c r="D1252" s="137" t="s">
        <v>92</v>
      </c>
      <c r="E1252" s="138">
        <v>45260</v>
      </c>
      <c r="F1252" s="139">
        <v>0</v>
      </c>
      <c r="G1252" s="137" t="s">
        <v>223</v>
      </c>
      <c r="H1252" s="139">
        <v>0</v>
      </c>
      <c r="I1252" s="139">
        <v>0</v>
      </c>
      <c r="J1252" s="139">
        <v>0</v>
      </c>
      <c r="K1252" s="139">
        <v>533</v>
      </c>
      <c r="L1252" s="139">
        <v>527.75</v>
      </c>
      <c r="M1252" s="139">
        <v>0</v>
      </c>
      <c r="N1252" s="139">
        <v>0</v>
      </c>
      <c r="O1252" s="139">
        <v>4000</v>
      </c>
      <c r="P1252" s="139">
        <v>0</v>
      </c>
      <c r="Q1252" s="138">
        <v>45173</v>
      </c>
      <c r="AR1252">
        <f t="shared" si="80"/>
        <v>0</v>
      </c>
      <c r="AS1252">
        <f t="shared" si="81"/>
        <v>0</v>
      </c>
      <c r="AT1252">
        <f t="shared" si="82"/>
        <v>0</v>
      </c>
    </row>
    <row r="1253" spans="2:46" ht="15.75" customHeight="1" thickBot="1">
      <c r="B1253" t="str">
        <f t="shared" si="79"/>
        <v>CANBK4517345197</v>
      </c>
      <c r="C1253" s="137" t="s">
        <v>226</v>
      </c>
      <c r="D1253" s="137" t="s">
        <v>93</v>
      </c>
      <c r="E1253" s="138">
        <v>45197</v>
      </c>
      <c r="F1253" s="139">
        <v>0</v>
      </c>
      <c r="G1253" s="137" t="s">
        <v>223</v>
      </c>
      <c r="H1253" s="139">
        <v>330.15</v>
      </c>
      <c r="I1253" s="139">
        <v>341</v>
      </c>
      <c r="J1253" s="139">
        <v>329.2</v>
      </c>
      <c r="K1253" s="139">
        <v>338.8</v>
      </c>
      <c r="L1253" s="139">
        <v>338.8</v>
      </c>
      <c r="M1253" s="139">
        <v>9296</v>
      </c>
      <c r="N1253" s="139">
        <v>84332.75</v>
      </c>
      <c r="O1253" s="141">
        <v>57800000</v>
      </c>
      <c r="P1253" s="140">
        <v>1763100</v>
      </c>
      <c r="Q1253" s="138">
        <v>45173</v>
      </c>
      <c r="AR1253">
        <f t="shared" si="80"/>
        <v>59015000</v>
      </c>
      <c r="AS1253">
        <f t="shared" si="81"/>
        <v>1946700</v>
      </c>
      <c r="AT1253">
        <f t="shared" si="82"/>
        <v>57068300</v>
      </c>
    </row>
    <row r="1254" spans="2:46" ht="15.75" customHeight="1" thickBot="1">
      <c r="B1254" t="str">
        <f t="shared" si="79"/>
        <v>CANBK4517345225</v>
      </c>
      <c r="C1254" s="137" t="s">
        <v>226</v>
      </c>
      <c r="D1254" s="137" t="s">
        <v>93</v>
      </c>
      <c r="E1254" s="138">
        <v>45225</v>
      </c>
      <c r="F1254" s="139">
        <v>0</v>
      </c>
      <c r="G1254" s="137" t="s">
        <v>223</v>
      </c>
      <c r="H1254" s="139">
        <v>334</v>
      </c>
      <c r="I1254" s="139">
        <v>343.4</v>
      </c>
      <c r="J1254" s="139">
        <v>331.8</v>
      </c>
      <c r="K1254" s="139">
        <v>341</v>
      </c>
      <c r="L1254" s="139">
        <v>341</v>
      </c>
      <c r="M1254" s="139">
        <v>395</v>
      </c>
      <c r="N1254" s="139">
        <v>3608.67</v>
      </c>
      <c r="O1254" s="139">
        <v>1136700</v>
      </c>
      <c r="P1254" s="140">
        <v>113400</v>
      </c>
      <c r="Q1254" s="138">
        <v>45173</v>
      </c>
      <c r="AR1254">
        <f t="shared" si="80"/>
        <v>0</v>
      </c>
      <c r="AS1254">
        <f t="shared" si="81"/>
        <v>0</v>
      </c>
      <c r="AT1254">
        <f t="shared" si="82"/>
        <v>0</v>
      </c>
    </row>
    <row r="1255" spans="2:46" ht="15.75" customHeight="1" thickBot="1">
      <c r="B1255" t="str">
        <f t="shared" si="79"/>
        <v>CANBK4517345260</v>
      </c>
      <c r="C1255" s="137" t="s">
        <v>226</v>
      </c>
      <c r="D1255" s="137" t="s">
        <v>93</v>
      </c>
      <c r="E1255" s="138">
        <v>45260</v>
      </c>
      <c r="F1255" s="139">
        <v>0</v>
      </c>
      <c r="G1255" s="137" t="s">
        <v>223</v>
      </c>
      <c r="H1255" s="139">
        <v>335.9</v>
      </c>
      <c r="I1255" s="139">
        <v>344.95</v>
      </c>
      <c r="J1255" s="139">
        <v>335</v>
      </c>
      <c r="K1255" s="139">
        <v>343.3</v>
      </c>
      <c r="L1255" s="139">
        <v>343.3</v>
      </c>
      <c r="M1255" s="139">
        <v>53</v>
      </c>
      <c r="N1255" s="139">
        <v>486.86</v>
      </c>
      <c r="O1255" s="139">
        <v>78300</v>
      </c>
      <c r="P1255" s="140">
        <v>70200</v>
      </c>
      <c r="Q1255" s="138">
        <v>45173</v>
      </c>
      <c r="AR1255">
        <f t="shared" si="80"/>
        <v>0</v>
      </c>
      <c r="AS1255">
        <f t="shared" si="81"/>
        <v>0</v>
      </c>
      <c r="AT1255">
        <f t="shared" si="82"/>
        <v>0</v>
      </c>
    </row>
    <row r="1256" spans="2:46" ht="15.75" customHeight="1" thickBot="1">
      <c r="B1256" t="str">
        <f t="shared" si="79"/>
        <v>CANFINHOME4517345197</v>
      </c>
      <c r="C1256" s="137" t="s">
        <v>226</v>
      </c>
      <c r="D1256" s="137" t="s">
        <v>94</v>
      </c>
      <c r="E1256" s="138">
        <v>45197</v>
      </c>
      <c r="F1256" s="139">
        <v>0</v>
      </c>
      <c r="G1256" s="137" t="s">
        <v>223</v>
      </c>
      <c r="H1256" s="139">
        <v>767.95</v>
      </c>
      <c r="I1256" s="139">
        <v>775.35</v>
      </c>
      <c r="J1256" s="139">
        <v>762.25</v>
      </c>
      <c r="K1256" s="139">
        <v>771.55</v>
      </c>
      <c r="L1256" s="139">
        <v>771.55</v>
      </c>
      <c r="M1256" s="139">
        <v>1412</v>
      </c>
      <c r="N1256" s="139">
        <v>10599.17</v>
      </c>
      <c r="O1256" s="139">
        <v>3840525</v>
      </c>
      <c r="P1256" s="140">
        <v>185250</v>
      </c>
      <c r="Q1256" s="138">
        <v>45173</v>
      </c>
      <c r="AR1256">
        <f t="shared" si="80"/>
        <v>3911700</v>
      </c>
      <c r="AS1256">
        <f t="shared" si="81"/>
        <v>195000</v>
      </c>
      <c r="AT1256">
        <f t="shared" si="82"/>
        <v>3716700</v>
      </c>
    </row>
    <row r="1257" spans="2:46" ht="15.75" customHeight="1" thickBot="1">
      <c r="B1257" t="str">
        <f t="shared" si="79"/>
        <v>CANFINHOME4517345225</v>
      </c>
      <c r="C1257" s="137" t="s">
        <v>226</v>
      </c>
      <c r="D1257" s="137" t="s">
        <v>94</v>
      </c>
      <c r="E1257" s="138">
        <v>45225</v>
      </c>
      <c r="F1257" s="139">
        <v>0</v>
      </c>
      <c r="G1257" s="137" t="s">
        <v>223</v>
      </c>
      <c r="H1257" s="139">
        <v>768.15</v>
      </c>
      <c r="I1257" s="139">
        <v>780</v>
      </c>
      <c r="J1257" s="139">
        <v>768.15</v>
      </c>
      <c r="K1257" s="139">
        <v>776.75</v>
      </c>
      <c r="L1257" s="139">
        <v>776.75</v>
      </c>
      <c r="M1257" s="139">
        <v>62</v>
      </c>
      <c r="N1257" s="139">
        <v>468.34</v>
      </c>
      <c r="O1257" s="139">
        <v>71175</v>
      </c>
      <c r="P1257" s="140">
        <v>9750</v>
      </c>
      <c r="Q1257" s="138">
        <v>45173</v>
      </c>
      <c r="AR1257">
        <f t="shared" si="80"/>
        <v>0</v>
      </c>
      <c r="AS1257">
        <f t="shared" si="81"/>
        <v>0</v>
      </c>
      <c r="AT1257">
        <f t="shared" si="82"/>
        <v>0</v>
      </c>
    </row>
    <row r="1258" spans="2:46" ht="15.75" customHeight="1" thickBot="1">
      <c r="B1258" t="str">
        <f t="shared" si="79"/>
        <v>CANFINHOME4517345260</v>
      </c>
      <c r="C1258" s="137" t="s">
        <v>226</v>
      </c>
      <c r="D1258" s="137" t="s">
        <v>94</v>
      </c>
      <c r="E1258" s="138">
        <v>45260</v>
      </c>
      <c r="F1258" s="139">
        <v>0</v>
      </c>
      <c r="G1258" s="137" t="s">
        <v>223</v>
      </c>
      <c r="H1258" s="139">
        <v>0</v>
      </c>
      <c r="I1258" s="139">
        <v>0</v>
      </c>
      <c r="J1258" s="139">
        <v>0</v>
      </c>
      <c r="K1258" s="139">
        <v>764.9</v>
      </c>
      <c r="L1258" s="139">
        <v>779.3</v>
      </c>
      <c r="M1258" s="139">
        <v>0</v>
      </c>
      <c r="N1258" s="139">
        <v>0</v>
      </c>
      <c r="O1258" s="139">
        <v>0</v>
      </c>
      <c r="P1258" s="139">
        <v>0</v>
      </c>
      <c r="Q1258" s="138">
        <v>45173</v>
      </c>
      <c r="AR1258">
        <f t="shared" si="80"/>
        <v>0</v>
      </c>
      <c r="AS1258">
        <f t="shared" si="81"/>
        <v>0</v>
      </c>
      <c r="AT1258">
        <f t="shared" si="82"/>
        <v>0</v>
      </c>
    </row>
    <row r="1259" spans="2:46" ht="15.75" customHeight="1" thickBot="1">
      <c r="B1259" t="str">
        <f t="shared" si="79"/>
        <v>CHAMBLFERT4517345197</v>
      </c>
      <c r="C1259" s="137" t="s">
        <v>226</v>
      </c>
      <c r="D1259" s="137" t="s">
        <v>95</v>
      </c>
      <c r="E1259" s="138">
        <v>45197</v>
      </c>
      <c r="F1259" s="139">
        <v>0</v>
      </c>
      <c r="G1259" s="137" t="s">
        <v>223</v>
      </c>
      <c r="H1259" s="139">
        <v>283</v>
      </c>
      <c r="I1259" s="139">
        <v>285.14999999999998</v>
      </c>
      <c r="J1259" s="139">
        <v>279.89999999999998</v>
      </c>
      <c r="K1259" s="139">
        <v>281.35000000000002</v>
      </c>
      <c r="L1259" s="139">
        <v>281.35000000000002</v>
      </c>
      <c r="M1259" s="139">
        <v>924</v>
      </c>
      <c r="N1259" s="139">
        <v>4955.59</v>
      </c>
      <c r="O1259" s="139">
        <v>11865500</v>
      </c>
      <c r="P1259" s="140">
        <v>233700</v>
      </c>
      <c r="Q1259" s="138">
        <v>45173</v>
      </c>
      <c r="AR1259">
        <f t="shared" si="80"/>
        <v>12135300</v>
      </c>
      <c r="AS1259">
        <f t="shared" si="81"/>
        <v>271700</v>
      </c>
      <c r="AT1259">
        <f t="shared" si="82"/>
        <v>11863600</v>
      </c>
    </row>
    <row r="1260" spans="2:46" ht="15.75" customHeight="1" thickBot="1">
      <c r="B1260" t="str">
        <f t="shared" si="79"/>
        <v>CHAMBLFERT4517345225</v>
      </c>
      <c r="C1260" s="137" t="s">
        <v>226</v>
      </c>
      <c r="D1260" s="137" t="s">
        <v>95</v>
      </c>
      <c r="E1260" s="138">
        <v>45225</v>
      </c>
      <c r="F1260" s="139">
        <v>0</v>
      </c>
      <c r="G1260" s="137" t="s">
        <v>223</v>
      </c>
      <c r="H1260" s="139">
        <v>285</v>
      </c>
      <c r="I1260" s="139">
        <v>286.75</v>
      </c>
      <c r="J1260" s="139">
        <v>281.95</v>
      </c>
      <c r="K1260" s="139">
        <v>283.35000000000002</v>
      </c>
      <c r="L1260" s="139">
        <v>283.35000000000002</v>
      </c>
      <c r="M1260" s="139">
        <v>75</v>
      </c>
      <c r="N1260" s="139">
        <v>405.13</v>
      </c>
      <c r="O1260" s="139">
        <v>269800</v>
      </c>
      <c r="P1260" s="140">
        <v>38000</v>
      </c>
      <c r="Q1260" s="138">
        <v>45173</v>
      </c>
      <c r="AR1260">
        <f t="shared" si="80"/>
        <v>0</v>
      </c>
      <c r="AS1260">
        <f t="shared" si="81"/>
        <v>0</v>
      </c>
      <c r="AT1260">
        <f t="shared" si="82"/>
        <v>0</v>
      </c>
    </row>
    <row r="1261" spans="2:46" ht="15.75" customHeight="1" thickBot="1">
      <c r="B1261" t="str">
        <f t="shared" si="79"/>
        <v>CHAMBLFERT4517345260</v>
      </c>
      <c r="C1261" s="137" t="s">
        <v>226</v>
      </c>
      <c r="D1261" s="137" t="s">
        <v>95</v>
      </c>
      <c r="E1261" s="138">
        <v>45260</v>
      </c>
      <c r="F1261" s="139">
        <v>0</v>
      </c>
      <c r="G1261" s="137" t="s">
        <v>223</v>
      </c>
      <c r="H1261" s="139">
        <v>0</v>
      </c>
      <c r="I1261" s="139">
        <v>0</v>
      </c>
      <c r="J1261" s="139">
        <v>0</v>
      </c>
      <c r="K1261" s="139">
        <v>280.2</v>
      </c>
      <c r="L1261" s="139">
        <v>284.14999999999998</v>
      </c>
      <c r="M1261" s="139">
        <v>0</v>
      </c>
      <c r="N1261" s="139">
        <v>0</v>
      </c>
      <c r="O1261" s="139">
        <v>0</v>
      </c>
      <c r="P1261" s="139">
        <v>0</v>
      </c>
      <c r="Q1261" s="138">
        <v>45173</v>
      </c>
      <c r="AR1261">
        <f t="shared" si="80"/>
        <v>0</v>
      </c>
      <c r="AS1261">
        <f t="shared" si="81"/>
        <v>0</v>
      </c>
      <c r="AT1261">
        <f t="shared" si="82"/>
        <v>0</v>
      </c>
    </row>
    <row r="1262" spans="2:46" ht="15.75" customHeight="1" thickBot="1">
      <c r="B1262" t="str">
        <f t="shared" si="79"/>
        <v>CHOLAFIN4517345197</v>
      </c>
      <c r="C1262" s="137" t="s">
        <v>226</v>
      </c>
      <c r="D1262" s="137" t="s">
        <v>96</v>
      </c>
      <c r="E1262" s="138">
        <v>45197</v>
      </c>
      <c r="F1262" s="139">
        <v>0</v>
      </c>
      <c r="G1262" s="137" t="s">
        <v>223</v>
      </c>
      <c r="H1262" s="139">
        <v>1141.05</v>
      </c>
      <c r="I1262" s="139">
        <v>1141.05</v>
      </c>
      <c r="J1262" s="139">
        <v>1105.55</v>
      </c>
      <c r="K1262" s="139">
        <v>1109.4000000000001</v>
      </c>
      <c r="L1262" s="139">
        <v>1109.4000000000001</v>
      </c>
      <c r="M1262" s="139">
        <v>2200</v>
      </c>
      <c r="N1262" s="139">
        <v>30665.22</v>
      </c>
      <c r="O1262" s="139">
        <v>13905000</v>
      </c>
      <c r="P1262" s="140">
        <v>335000</v>
      </c>
      <c r="Q1262" s="138">
        <v>45173</v>
      </c>
      <c r="AR1262">
        <f t="shared" si="80"/>
        <v>14053750</v>
      </c>
      <c r="AS1262">
        <f t="shared" si="81"/>
        <v>345000</v>
      </c>
      <c r="AT1262">
        <f t="shared" si="82"/>
        <v>13708750</v>
      </c>
    </row>
    <row r="1263" spans="2:46" ht="15.75" customHeight="1" thickBot="1">
      <c r="B1263" t="str">
        <f t="shared" si="79"/>
        <v>CHOLAFIN4517345225</v>
      </c>
      <c r="C1263" s="137" t="s">
        <v>226</v>
      </c>
      <c r="D1263" s="137" t="s">
        <v>96</v>
      </c>
      <c r="E1263" s="138">
        <v>45225</v>
      </c>
      <c r="F1263" s="139">
        <v>0</v>
      </c>
      <c r="G1263" s="137" t="s">
        <v>223</v>
      </c>
      <c r="H1263" s="139">
        <v>1140</v>
      </c>
      <c r="I1263" s="139">
        <v>1142.75</v>
      </c>
      <c r="J1263" s="139">
        <v>1112.5999999999999</v>
      </c>
      <c r="K1263" s="139">
        <v>1115.5</v>
      </c>
      <c r="L1263" s="139">
        <v>1115.5</v>
      </c>
      <c r="M1263" s="139">
        <v>42</v>
      </c>
      <c r="N1263" s="139">
        <v>589.54999999999995</v>
      </c>
      <c r="O1263" s="139">
        <v>142500</v>
      </c>
      <c r="P1263" s="140">
        <v>7500</v>
      </c>
      <c r="Q1263" s="138">
        <v>45173</v>
      </c>
      <c r="AR1263">
        <f t="shared" si="80"/>
        <v>0</v>
      </c>
      <c r="AS1263">
        <f t="shared" si="81"/>
        <v>0</v>
      </c>
      <c r="AT1263">
        <f t="shared" si="82"/>
        <v>0</v>
      </c>
    </row>
    <row r="1264" spans="2:46" ht="15.75" customHeight="1" thickBot="1">
      <c r="B1264" t="str">
        <f t="shared" si="79"/>
        <v>CHOLAFIN4517345260</v>
      </c>
      <c r="C1264" s="137" t="s">
        <v>226</v>
      </c>
      <c r="D1264" s="137" t="s">
        <v>96</v>
      </c>
      <c r="E1264" s="138">
        <v>45260</v>
      </c>
      <c r="F1264" s="139">
        <v>0</v>
      </c>
      <c r="G1264" s="137" t="s">
        <v>223</v>
      </c>
      <c r="H1264" s="139">
        <v>1130</v>
      </c>
      <c r="I1264" s="139">
        <v>1130</v>
      </c>
      <c r="J1264" s="139">
        <v>1121.45</v>
      </c>
      <c r="K1264" s="139">
        <v>1121.45</v>
      </c>
      <c r="L1264" s="139">
        <v>1122.95</v>
      </c>
      <c r="M1264" s="139">
        <v>6</v>
      </c>
      <c r="N1264" s="139">
        <v>84.42</v>
      </c>
      <c r="O1264" s="139">
        <v>6250</v>
      </c>
      <c r="P1264" s="140">
        <v>2500</v>
      </c>
      <c r="Q1264" s="138">
        <v>45173</v>
      </c>
      <c r="AR1264">
        <f t="shared" si="80"/>
        <v>0</v>
      </c>
      <c r="AS1264">
        <f t="shared" si="81"/>
        <v>0</v>
      </c>
      <c r="AT1264">
        <f t="shared" si="82"/>
        <v>0</v>
      </c>
    </row>
    <row r="1265" spans="2:46" ht="15.75" customHeight="1" thickBot="1">
      <c r="B1265" t="str">
        <f t="shared" si="79"/>
        <v>CIPLA4517345197</v>
      </c>
      <c r="C1265" s="137" t="s">
        <v>226</v>
      </c>
      <c r="D1265" s="137" t="s">
        <v>58</v>
      </c>
      <c r="E1265" s="138">
        <v>45197</v>
      </c>
      <c r="F1265" s="139">
        <v>0</v>
      </c>
      <c r="G1265" s="137" t="s">
        <v>223</v>
      </c>
      <c r="H1265" s="139">
        <v>1251.75</v>
      </c>
      <c r="I1265" s="139">
        <v>1254.5</v>
      </c>
      <c r="J1265" s="139">
        <v>1239.4000000000001</v>
      </c>
      <c r="K1265" s="139">
        <v>1244.45</v>
      </c>
      <c r="L1265" s="139">
        <v>1244.45</v>
      </c>
      <c r="M1265" s="139">
        <v>2351</v>
      </c>
      <c r="N1265" s="139">
        <v>19009.669999999998</v>
      </c>
      <c r="O1265" s="139">
        <v>8979100</v>
      </c>
      <c r="P1265" s="140">
        <v>-353600</v>
      </c>
      <c r="Q1265" s="138">
        <v>45173</v>
      </c>
      <c r="AR1265">
        <f t="shared" si="80"/>
        <v>9061000</v>
      </c>
      <c r="AS1265">
        <f t="shared" si="81"/>
        <v>-347750</v>
      </c>
      <c r="AT1265">
        <f t="shared" si="82"/>
        <v>9408750</v>
      </c>
    </row>
    <row r="1266" spans="2:46" ht="15.75" customHeight="1" thickBot="1">
      <c r="B1266" t="str">
        <f t="shared" si="79"/>
        <v>CIPLA4517345225</v>
      </c>
      <c r="C1266" s="137" t="s">
        <v>226</v>
      </c>
      <c r="D1266" s="137" t="s">
        <v>58</v>
      </c>
      <c r="E1266" s="138">
        <v>45225</v>
      </c>
      <c r="F1266" s="139">
        <v>0</v>
      </c>
      <c r="G1266" s="137" t="s">
        <v>223</v>
      </c>
      <c r="H1266" s="139">
        <v>1253.6500000000001</v>
      </c>
      <c r="I1266" s="139">
        <v>1259.0999999999999</v>
      </c>
      <c r="J1266" s="139">
        <v>1246.9000000000001</v>
      </c>
      <c r="K1266" s="139">
        <v>1252.1500000000001</v>
      </c>
      <c r="L1266" s="139">
        <v>1252.1500000000001</v>
      </c>
      <c r="M1266" s="139">
        <v>43</v>
      </c>
      <c r="N1266" s="139">
        <v>349.75</v>
      </c>
      <c r="O1266" s="139">
        <v>78650</v>
      </c>
      <c r="P1266" s="140">
        <v>3250</v>
      </c>
      <c r="Q1266" s="138">
        <v>45173</v>
      </c>
      <c r="AR1266">
        <f t="shared" si="80"/>
        <v>0</v>
      </c>
      <c r="AS1266">
        <f t="shared" si="81"/>
        <v>0</v>
      </c>
      <c r="AT1266">
        <f t="shared" si="82"/>
        <v>0</v>
      </c>
    </row>
    <row r="1267" spans="2:46" ht="15.75" customHeight="1" thickBot="1">
      <c r="B1267" t="str">
        <f t="shared" si="79"/>
        <v>CIPLA4517345260</v>
      </c>
      <c r="C1267" s="137" t="s">
        <v>226</v>
      </c>
      <c r="D1267" s="137" t="s">
        <v>58</v>
      </c>
      <c r="E1267" s="138">
        <v>45260</v>
      </c>
      <c r="F1267" s="139">
        <v>0</v>
      </c>
      <c r="G1267" s="137" t="s">
        <v>223</v>
      </c>
      <c r="H1267" s="139">
        <v>1257.8</v>
      </c>
      <c r="I1267" s="139">
        <v>1257.8</v>
      </c>
      <c r="J1267" s="139">
        <v>1252.1500000000001</v>
      </c>
      <c r="K1267" s="139">
        <v>1252.1500000000001</v>
      </c>
      <c r="L1267" s="139">
        <v>1260.1500000000001</v>
      </c>
      <c r="M1267" s="139">
        <v>6</v>
      </c>
      <c r="N1267" s="139">
        <v>48.94</v>
      </c>
      <c r="O1267" s="139">
        <v>3250</v>
      </c>
      <c r="P1267" s="140">
        <v>2600</v>
      </c>
      <c r="Q1267" s="138">
        <v>45173</v>
      </c>
      <c r="AR1267">
        <f t="shared" si="80"/>
        <v>0</v>
      </c>
      <c r="AS1267">
        <f t="shared" si="81"/>
        <v>0</v>
      </c>
      <c r="AT1267">
        <f t="shared" si="82"/>
        <v>0</v>
      </c>
    </row>
    <row r="1268" spans="2:46" ht="15.75" customHeight="1" thickBot="1">
      <c r="B1268" t="str">
        <f t="shared" si="79"/>
        <v>COALINDIA4517345197</v>
      </c>
      <c r="C1268" s="137" t="s">
        <v>226</v>
      </c>
      <c r="D1268" s="137" t="s">
        <v>59</v>
      </c>
      <c r="E1268" s="138">
        <v>45197</v>
      </c>
      <c r="F1268" s="139">
        <v>0</v>
      </c>
      <c r="G1268" s="137" t="s">
        <v>223</v>
      </c>
      <c r="H1268" s="139">
        <v>240</v>
      </c>
      <c r="I1268" s="139">
        <v>250.55</v>
      </c>
      <c r="J1268" s="139">
        <v>239.35</v>
      </c>
      <c r="K1268" s="139">
        <v>249.05</v>
      </c>
      <c r="L1268" s="139">
        <v>249.05</v>
      </c>
      <c r="M1268" s="139">
        <v>13058</v>
      </c>
      <c r="N1268" s="139">
        <v>135305</v>
      </c>
      <c r="O1268" s="139">
        <v>77960400</v>
      </c>
      <c r="P1268" s="140">
        <v>9122400</v>
      </c>
      <c r="Q1268" s="138">
        <v>45173</v>
      </c>
      <c r="AR1268">
        <f t="shared" si="80"/>
        <v>79056600</v>
      </c>
      <c r="AS1268">
        <f t="shared" si="81"/>
        <v>9340800</v>
      </c>
      <c r="AT1268">
        <f t="shared" si="82"/>
        <v>69715800</v>
      </c>
    </row>
    <row r="1269" spans="2:46" ht="15.75" customHeight="1" thickBot="1">
      <c r="B1269" t="str">
        <f t="shared" si="79"/>
        <v>COALINDIA4517345225</v>
      </c>
      <c r="C1269" s="137" t="s">
        <v>226</v>
      </c>
      <c r="D1269" s="137" t="s">
        <v>59</v>
      </c>
      <c r="E1269" s="138">
        <v>45225</v>
      </c>
      <c r="F1269" s="139">
        <v>0</v>
      </c>
      <c r="G1269" s="137" t="s">
        <v>223</v>
      </c>
      <c r="H1269" s="139">
        <v>241.5</v>
      </c>
      <c r="I1269" s="139">
        <v>252</v>
      </c>
      <c r="J1269" s="139">
        <v>241.1</v>
      </c>
      <c r="K1269" s="139">
        <v>250.35</v>
      </c>
      <c r="L1269" s="139">
        <v>250.35</v>
      </c>
      <c r="M1269" s="139">
        <v>414</v>
      </c>
      <c r="N1269" s="139">
        <v>4312.24</v>
      </c>
      <c r="O1269" s="139">
        <v>999600</v>
      </c>
      <c r="P1269" s="140">
        <v>159600</v>
      </c>
      <c r="Q1269" s="138">
        <v>45173</v>
      </c>
      <c r="AR1269">
        <f t="shared" si="80"/>
        <v>0</v>
      </c>
      <c r="AS1269">
        <f t="shared" si="81"/>
        <v>0</v>
      </c>
      <c r="AT1269">
        <f t="shared" si="82"/>
        <v>0</v>
      </c>
    </row>
    <row r="1270" spans="2:46" ht="15.75" customHeight="1" thickBot="1">
      <c r="B1270" t="str">
        <f t="shared" si="79"/>
        <v>COALINDIA4517345260</v>
      </c>
      <c r="C1270" s="137" t="s">
        <v>226</v>
      </c>
      <c r="D1270" s="137" t="s">
        <v>59</v>
      </c>
      <c r="E1270" s="138">
        <v>45260</v>
      </c>
      <c r="F1270" s="139">
        <v>0</v>
      </c>
      <c r="G1270" s="137" t="s">
        <v>223</v>
      </c>
      <c r="H1270" s="139">
        <v>243.95</v>
      </c>
      <c r="I1270" s="139">
        <v>252.45</v>
      </c>
      <c r="J1270" s="139">
        <v>243.95</v>
      </c>
      <c r="K1270" s="139">
        <v>251.7</v>
      </c>
      <c r="L1270" s="139">
        <v>251.7</v>
      </c>
      <c r="M1270" s="139">
        <v>41</v>
      </c>
      <c r="N1270" s="139">
        <v>430.78</v>
      </c>
      <c r="O1270" s="139">
        <v>96600</v>
      </c>
      <c r="P1270" s="140">
        <v>58800</v>
      </c>
      <c r="Q1270" s="138">
        <v>45173</v>
      </c>
      <c r="AR1270">
        <f t="shared" si="80"/>
        <v>0</v>
      </c>
      <c r="AS1270">
        <f t="shared" si="81"/>
        <v>0</v>
      </c>
      <c r="AT1270">
        <f t="shared" si="82"/>
        <v>0</v>
      </c>
    </row>
    <row r="1271" spans="2:46" ht="15.75" customHeight="1" thickBot="1">
      <c r="B1271" t="str">
        <f t="shared" si="79"/>
        <v>COFORGE4517345197</v>
      </c>
      <c r="C1271" s="137" t="s">
        <v>226</v>
      </c>
      <c r="D1271" s="137" t="s">
        <v>97</v>
      </c>
      <c r="E1271" s="138">
        <v>45197</v>
      </c>
      <c r="F1271" s="139">
        <v>0</v>
      </c>
      <c r="G1271" s="137" t="s">
        <v>223</v>
      </c>
      <c r="H1271" s="139">
        <v>5441.2</v>
      </c>
      <c r="I1271" s="139">
        <v>5485.4</v>
      </c>
      <c r="J1271" s="139">
        <v>5395</v>
      </c>
      <c r="K1271" s="139">
        <v>5448.4</v>
      </c>
      <c r="L1271" s="139">
        <v>5448.4</v>
      </c>
      <c r="M1271" s="139">
        <v>5243</v>
      </c>
      <c r="N1271" s="139">
        <v>42824.59</v>
      </c>
      <c r="O1271" s="139">
        <v>1378800</v>
      </c>
      <c r="P1271" s="140">
        <v>201300</v>
      </c>
      <c r="Q1271" s="138">
        <v>45173</v>
      </c>
      <c r="AR1271">
        <f t="shared" si="80"/>
        <v>1408350</v>
      </c>
      <c r="AS1271">
        <f t="shared" si="81"/>
        <v>206250</v>
      </c>
      <c r="AT1271">
        <f t="shared" si="82"/>
        <v>1202100</v>
      </c>
    </row>
    <row r="1272" spans="2:46" ht="15.75" customHeight="1" thickBot="1">
      <c r="B1272" t="str">
        <f t="shared" si="79"/>
        <v>COFORGE4517345225</v>
      </c>
      <c r="C1272" s="137" t="s">
        <v>226</v>
      </c>
      <c r="D1272" s="137" t="s">
        <v>97</v>
      </c>
      <c r="E1272" s="138">
        <v>45225</v>
      </c>
      <c r="F1272" s="139">
        <v>0</v>
      </c>
      <c r="G1272" s="137" t="s">
        <v>223</v>
      </c>
      <c r="H1272" s="139">
        <v>5449.55</v>
      </c>
      <c r="I1272" s="139">
        <v>5478.5</v>
      </c>
      <c r="J1272" s="139">
        <v>5399.95</v>
      </c>
      <c r="K1272" s="139">
        <v>5443.35</v>
      </c>
      <c r="L1272" s="139">
        <v>5443.35</v>
      </c>
      <c r="M1272" s="139">
        <v>112</v>
      </c>
      <c r="N1272" s="139">
        <v>914.02</v>
      </c>
      <c r="O1272" s="139">
        <v>29100</v>
      </c>
      <c r="P1272" s="140">
        <v>4950</v>
      </c>
      <c r="Q1272" s="138">
        <v>45173</v>
      </c>
      <c r="AR1272">
        <f t="shared" si="80"/>
        <v>0</v>
      </c>
      <c r="AS1272">
        <f t="shared" si="81"/>
        <v>0</v>
      </c>
      <c r="AT1272">
        <f t="shared" si="82"/>
        <v>0</v>
      </c>
    </row>
    <row r="1273" spans="2:46" ht="15.75" customHeight="1" thickBot="1">
      <c r="B1273" t="str">
        <f t="shared" si="79"/>
        <v>COFORGE4517345260</v>
      </c>
      <c r="C1273" s="137" t="s">
        <v>226</v>
      </c>
      <c r="D1273" s="137" t="s">
        <v>97</v>
      </c>
      <c r="E1273" s="138">
        <v>45260</v>
      </c>
      <c r="F1273" s="139">
        <v>0</v>
      </c>
      <c r="G1273" s="137" t="s">
        <v>223</v>
      </c>
      <c r="H1273" s="139">
        <v>5459.95</v>
      </c>
      <c r="I1273" s="139">
        <v>5459.95</v>
      </c>
      <c r="J1273" s="139">
        <v>5459.95</v>
      </c>
      <c r="K1273" s="139">
        <v>5459.95</v>
      </c>
      <c r="L1273" s="139">
        <v>5583.25</v>
      </c>
      <c r="M1273" s="139">
        <v>1</v>
      </c>
      <c r="N1273" s="139">
        <v>8.18</v>
      </c>
      <c r="O1273" s="139">
        <v>450</v>
      </c>
      <c r="P1273" s="139">
        <v>0</v>
      </c>
      <c r="Q1273" s="138">
        <v>45173</v>
      </c>
      <c r="AR1273">
        <f t="shared" si="80"/>
        <v>0</v>
      </c>
      <c r="AS1273">
        <f t="shared" si="81"/>
        <v>0</v>
      </c>
      <c r="AT1273">
        <f t="shared" si="82"/>
        <v>0</v>
      </c>
    </row>
    <row r="1274" spans="2:46" ht="15.75" customHeight="1" thickBot="1">
      <c r="B1274" t="str">
        <f t="shared" si="79"/>
        <v>COLPAL4517345197</v>
      </c>
      <c r="C1274" s="137" t="s">
        <v>226</v>
      </c>
      <c r="D1274" s="137" t="s">
        <v>98</v>
      </c>
      <c r="E1274" s="138">
        <v>45197</v>
      </c>
      <c r="F1274" s="139">
        <v>0</v>
      </c>
      <c r="G1274" s="137" t="s">
        <v>223</v>
      </c>
      <c r="H1274" s="139">
        <v>1956.45</v>
      </c>
      <c r="I1274" s="139">
        <v>1973.1</v>
      </c>
      <c r="J1274" s="139">
        <v>1943.35</v>
      </c>
      <c r="K1274" s="139">
        <v>1954.35</v>
      </c>
      <c r="L1274" s="139">
        <v>1954.35</v>
      </c>
      <c r="M1274" s="139">
        <v>1316</v>
      </c>
      <c r="N1274" s="139">
        <v>9017.69</v>
      </c>
      <c r="O1274" s="139">
        <v>2625350</v>
      </c>
      <c r="P1274" s="140">
        <v>41300</v>
      </c>
      <c r="Q1274" s="138">
        <v>45173</v>
      </c>
      <c r="AR1274">
        <f t="shared" si="80"/>
        <v>2635150</v>
      </c>
      <c r="AS1274">
        <f t="shared" si="81"/>
        <v>40600</v>
      </c>
      <c r="AT1274">
        <f t="shared" si="82"/>
        <v>2594550</v>
      </c>
    </row>
    <row r="1275" spans="2:46" ht="15.75" customHeight="1" thickBot="1">
      <c r="B1275" t="str">
        <f t="shared" si="79"/>
        <v>COLPAL4517345225</v>
      </c>
      <c r="C1275" s="137" t="s">
        <v>226</v>
      </c>
      <c r="D1275" s="137" t="s">
        <v>98</v>
      </c>
      <c r="E1275" s="138">
        <v>45225</v>
      </c>
      <c r="F1275" s="139">
        <v>0</v>
      </c>
      <c r="G1275" s="137" t="s">
        <v>223</v>
      </c>
      <c r="H1275" s="139">
        <v>1964.85</v>
      </c>
      <c r="I1275" s="139">
        <v>1971.55</v>
      </c>
      <c r="J1275" s="139">
        <v>1947</v>
      </c>
      <c r="K1275" s="139">
        <v>1963.25</v>
      </c>
      <c r="L1275" s="139">
        <v>1960.85</v>
      </c>
      <c r="M1275" s="139">
        <v>33</v>
      </c>
      <c r="N1275" s="139">
        <v>226.25</v>
      </c>
      <c r="O1275" s="139">
        <v>9100</v>
      </c>
      <c r="P1275" s="140">
        <v>-1050</v>
      </c>
      <c r="Q1275" s="138">
        <v>45173</v>
      </c>
      <c r="AR1275">
        <f t="shared" si="80"/>
        <v>0</v>
      </c>
      <c r="AS1275">
        <f t="shared" si="81"/>
        <v>0</v>
      </c>
      <c r="AT1275">
        <f t="shared" si="82"/>
        <v>0</v>
      </c>
    </row>
    <row r="1276" spans="2:46" ht="15.75" customHeight="1" thickBot="1">
      <c r="B1276" t="str">
        <f t="shared" si="79"/>
        <v>COLPAL4517345260</v>
      </c>
      <c r="C1276" s="137" t="s">
        <v>226</v>
      </c>
      <c r="D1276" s="137" t="s">
        <v>98</v>
      </c>
      <c r="E1276" s="138">
        <v>45260</v>
      </c>
      <c r="F1276" s="139">
        <v>0</v>
      </c>
      <c r="G1276" s="137" t="s">
        <v>223</v>
      </c>
      <c r="H1276" s="139">
        <v>1962</v>
      </c>
      <c r="I1276" s="139">
        <v>1962</v>
      </c>
      <c r="J1276" s="139">
        <v>1947.1</v>
      </c>
      <c r="K1276" s="139">
        <v>1947.1</v>
      </c>
      <c r="L1276" s="139">
        <v>1974.35</v>
      </c>
      <c r="M1276" s="139">
        <v>3</v>
      </c>
      <c r="N1276" s="139">
        <v>20.46</v>
      </c>
      <c r="O1276" s="139">
        <v>700</v>
      </c>
      <c r="P1276" s="139">
        <v>350</v>
      </c>
      <c r="Q1276" s="138">
        <v>45173</v>
      </c>
      <c r="AR1276">
        <f t="shared" si="80"/>
        <v>0</v>
      </c>
      <c r="AS1276">
        <f t="shared" si="81"/>
        <v>0</v>
      </c>
      <c r="AT1276">
        <f t="shared" si="82"/>
        <v>0</v>
      </c>
    </row>
    <row r="1277" spans="2:46" ht="15.75" customHeight="1" thickBot="1">
      <c r="B1277" t="str">
        <f t="shared" si="79"/>
        <v>CONCOR4517345197</v>
      </c>
      <c r="C1277" s="137" t="s">
        <v>226</v>
      </c>
      <c r="D1277" s="137" t="s">
        <v>99</v>
      </c>
      <c r="E1277" s="138">
        <v>45197</v>
      </c>
      <c r="F1277" s="139">
        <v>0</v>
      </c>
      <c r="G1277" s="137" t="s">
        <v>223</v>
      </c>
      <c r="H1277" s="139">
        <v>692.25</v>
      </c>
      <c r="I1277" s="139">
        <v>698.35</v>
      </c>
      <c r="J1277" s="139">
        <v>682</v>
      </c>
      <c r="K1277" s="139">
        <v>683.75</v>
      </c>
      <c r="L1277" s="139">
        <v>683.75</v>
      </c>
      <c r="M1277" s="139">
        <v>2256</v>
      </c>
      <c r="N1277" s="139">
        <v>15572.4</v>
      </c>
      <c r="O1277" s="139">
        <v>4960000</v>
      </c>
      <c r="P1277" s="140">
        <v>257000</v>
      </c>
      <c r="Q1277" s="138">
        <v>45173</v>
      </c>
      <c r="AR1277">
        <f t="shared" si="80"/>
        <v>5008000</v>
      </c>
      <c r="AS1277">
        <f t="shared" si="81"/>
        <v>271000</v>
      </c>
      <c r="AT1277">
        <f t="shared" si="82"/>
        <v>4737000</v>
      </c>
    </row>
    <row r="1278" spans="2:46" ht="15.75" customHeight="1" thickBot="1">
      <c r="B1278" t="str">
        <f t="shared" si="79"/>
        <v>CONCOR4517345225</v>
      </c>
      <c r="C1278" s="137" t="s">
        <v>226</v>
      </c>
      <c r="D1278" s="137" t="s">
        <v>99</v>
      </c>
      <c r="E1278" s="138">
        <v>45225</v>
      </c>
      <c r="F1278" s="139">
        <v>0</v>
      </c>
      <c r="G1278" s="137" t="s">
        <v>223</v>
      </c>
      <c r="H1278" s="139">
        <v>699.95</v>
      </c>
      <c r="I1278" s="139">
        <v>700.55</v>
      </c>
      <c r="J1278" s="139">
        <v>686.75</v>
      </c>
      <c r="K1278" s="139">
        <v>687.55</v>
      </c>
      <c r="L1278" s="139">
        <v>687.55</v>
      </c>
      <c r="M1278" s="139">
        <v>33</v>
      </c>
      <c r="N1278" s="139">
        <v>229.69</v>
      </c>
      <c r="O1278" s="139">
        <v>47000</v>
      </c>
      <c r="P1278" s="140">
        <v>13000</v>
      </c>
      <c r="Q1278" s="138">
        <v>45173</v>
      </c>
      <c r="AR1278">
        <f t="shared" si="80"/>
        <v>0</v>
      </c>
      <c r="AS1278">
        <f t="shared" si="81"/>
        <v>0</v>
      </c>
      <c r="AT1278">
        <f t="shared" si="82"/>
        <v>0</v>
      </c>
    </row>
    <row r="1279" spans="2:46" ht="15.75" customHeight="1" thickBot="1">
      <c r="B1279" t="str">
        <f t="shared" si="79"/>
        <v>CONCOR4517345260</v>
      </c>
      <c r="C1279" s="137" t="s">
        <v>226</v>
      </c>
      <c r="D1279" s="137" t="s">
        <v>99</v>
      </c>
      <c r="E1279" s="138">
        <v>45260</v>
      </c>
      <c r="F1279" s="139">
        <v>0</v>
      </c>
      <c r="G1279" s="137" t="s">
        <v>223</v>
      </c>
      <c r="H1279" s="139">
        <v>698.7</v>
      </c>
      <c r="I1279" s="139">
        <v>698.7</v>
      </c>
      <c r="J1279" s="139">
        <v>698.7</v>
      </c>
      <c r="K1279" s="139">
        <v>698.7</v>
      </c>
      <c r="L1279" s="139">
        <v>693.7</v>
      </c>
      <c r="M1279" s="139">
        <v>1</v>
      </c>
      <c r="N1279" s="139">
        <v>6.98</v>
      </c>
      <c r="O1279" s="139">
        <v>1000</v>
      </c>
      <c r="P1279" s="140">
        <v>1000</v>
      </c>
      <c r="Q1279" s="138">
        <v>45173</v>
      </c>
      <c r="AR1279">
        <f t="shared" si="80"/>
        <v>0</v>
      </c>
      <c r="AS1279">
        <f t="shared" si="81"/>
        <v>0</v>
      </c>
      <c r="AT1279">
        <f t="shared" si="82"/>
        <v>0</v>
      </c>
    </row>
    <row r="1280" spans="2:46" ht="15.75" customHeight="1" thickBot="1">
      <c r="B1280" t="str">
        <f t="shared" si="79"/>
        <v>COROMANDEL4517345197</v>
      </c>
      <c r="C1280" s="137" t="s">
        <v>226</v>
      </c>
      <c r="D1280" s="137" t="s">
        <v>100</v>
      </c>
      <c r="E1280" s="138">
        <v>45197</v>
      </c>
      <c r="F1280" s="139">
        <v>0</v>
      </c>
      <c r="G1280" s="137" t="s">
        <v>223</v>
      </c>
      <c r="H1280" s="139">
        <v>1117.25</v>
      </c>
      <c r="I1280" s="139">
        <v>1131.8</v>
      </c>
      <c r="J1280" s="139">
        <v>1112</v>
      </c>
      <c r="K1280" s="139">
        <v>1122.45</v>
      </c>
      <c r="L1280" s="139">
        <v>1122.45</v>
      </c>
      <c r="M1280" s="139">
        <v>950</v>
      </c>
      <c r="N1280" s="139">
        <v>7471.36</v>
      </c>
      <c r="O1280" s="139">
        <v>1647100</v>
      </c>
      <c r="P1280" s="140">
        <v>-19600</v>
      </c>
      <c r="Q1280" s="138">
        <v>45173</v>
      </c>
      <c r="AR1280">
        <f t="shared" si="80"/>
        <v>1679300</v>
      </c>
      <c r="AS1280">
        <f t="shared" si="81"/>
        <v>-14000</v>
      </c>
      <c r="AT1280">
        <f t="shared" si="82"/>
        <v>1693300</v>
      </c>
    </row>
    <row r="1281" spans="2:46" ht="15.75" customHeight="1" thickBot="1">
      <c r="B1281" t="str">
        <f t="shared" si="79"/>
        <v>COROMANDEL4517345225</v>
      </c>
      <c r="C1281" s="137" t="s">
        <v>226</v>
      </c>
      <c r="D1281" s="137" t="s">
        <v>100</v>
      </c>
      <c r="E1281" s="138">
        <v>45225</v>
      </c>
      <c r="F1281" s="139">
        <v>0</v>
      </c>
      <c r="G1281" s="137" t="s">
        <v>223</v>
      </c>
      <c r="H1281" s="139">
        <v>1120</v>
      </c>
      <c r="I1281" s="139">
        <v>1133.9000000000001</v>
      </c>
      <c r="J1281" s="139">
        <v>1120</v>
      </c>
      <c r="K1281" s="139">
        <v>1129.75</v>
      </c>
      <c r="L1281" s="139">
        <v>1129.75</v>
      </c>
      <c r="M1281" s="139">
        <v>11</v>
      </c>
      <c r="N1281" s="139">
        <v>86.95</v>
      </c>
      <c r="O1281" s="139">
        <v>28000</v>
      </c>
      <c r="P1281" s="140">
        <v>2800</v>
      </c>
      <c r="Q1281" s="138">
        <v>45173</v>
      </c>
      <c r="AR1281">
        <f t="shared" si="80"/>
        <v>0</v>
      </c>
      <c r="AS1281">
        <f t="shared" si="81"/>
        <v>0</v>
      </c>
      <c r="AT1281">
        <f t="shared" si="82"/>
        <v>0</v>
      </c>
    </row>
    <row r="1282" spans="2:46" ht="15.75" customHeight="1" thickBot="1">
      <c r="B1282" t="str">
        <f t="shared" ref="B1282:B1345" si="83">D1282&amp;Q1282&amp;E1282</f>
        <v>COROMANDEL4517345260</v>
      </c>
      <c r="C1282" s="137" t="s">
        <v>226</v>
      </c>
      <c r="D1282" s="137" t="s">
        <v>100</v>
      </c>
      <c r="E1282" s="138">
        <v>45260</v>
      </c>
      <c r="F1282" s="139">
        <v>0</v>
      </c>
      <c r="G1282" s="137" t="s">
        <v>223</v>
      </c>
      <c r="H1282" s="139">
        <v>1134</v>
      </c>
      <c r="I1282" s="139">
        <v>1136</v>
      </c>
      <c r="J1282" s="139">
        <v>1134</v>
      </c>
      <c r="K1282" s="139">
        <v>1134</v>
      </c>
      <c r="L1282" s="139">
        <v>1135.55</v>
      </c>
      <c r="M1282" s="139">
        <v>4</v>
      </c>
      <c r="N1282" s="139">
        <v>31.76</v>
      </c>
      <c r="O1282" s="139">
        <v>4200</v>
      </c>
      <c r="P1282" s="140">
        <v>2800</v>
      </c>
      <c r="Q1282" s="138">
        <v>45173</v>
      </c>
      <c r="AR1282">
        <f t="shared" ref="AR1282:AR1345" si="84">IF($AU$2&lt;&gt;5,NA(),IF(D1282=D1281,0,IF(AND(D1284=D1282,D1283=D1282),O1282+O1283+O1284,IF(D1283=D1282,O1283+O1282,O1282))))</f>
        <v>0</v>
      </c>
      <c r="AS1282">
        <f t="shared" ref="AS1282:AS1345" si="85">IF($AU$2&lt;&gt;5,NA(),IF(D1282=D1281,0,IF(AND(D1284=D1282,D1283=D1282),P1282+P1283+P1284,IF(D1283=D1282,P1283+P1282,P1282))))</f>
        <v>0</v>
      </c>
      <c r="AT1282">
        <f t="shared" ref="AT1282:AT1345" si="86">AR1282-AS1282</f>
        <v>0</v>
      </c>
    </row>
    <row r="1283" spans="2:46" ht="15.75" customHeight="1" thickBot="1">
      <c r="B1283" t="str">
        <f t="shared" si="83"/>
        <v>CROMPTON4517345197</v>
      </c>
      <c r="C1283" s="137" t="s">
        <v>226</v>
      </c>
      <c r="D1283" s="137" t="s">
        <v>101</v>
      </c>
      <c r="E1283" s="138">
        <v>45197</v>
      </c>
      <c r="F1283" s="139">
        <v>0</v>
      </c>
      <c r="G1283" s="137" t="s">
        <v>223</v>
      </c>
      <c r="H1283" s="139">
        <v>306.14999999999998</v>
      </c>
      <c r="I1283" s="139">
        <v>306.14999999999998</v>
      </c>
      <c r="J1283" s="139">
        <v>302.39999999999998</v>
      </c>
      <c r="K1283" s="139">
        <v>305.8</v>
      </c>
      <c r="L1283" s="139">
        <v>305.8</v>
      </c>
      <c r="M1283" s="139">
        <v>834</v>
      </c>
      <c r="N1283" s="139">
        <v>4574.95</v>
      </c>
      <c r="O1283" s="139">
        <v>11667600</v>
      </c>
      <c r="P1283" s="140">
        <v>219600</v>
      </c>
      <c r="Q1283" s="138">
        <v>45173</v>
      </c>
      <c r="AR1283">
        <f t="shared" si="84"/>
        <v>11818800</v>
      </c>
      <c r="AS1283">
        <f t="shared" si="85"/>
        <v>212400</v>
      </c>
      <c r="AT1283">
        <f t="shared" si="86"/>
        <v>11606400</v>
      </c>
    </row>
    <row r="1284" spans="2:46" ht="15.75" customHeight="1" thickBot="1">
      <c r="B1284" t="str">
        <f t="shared" si="83"/>
        <v>CROMPTON4517345225</v>
      </c>
      <c r="C1284" s="137" t="s">
        <v>226</v>
      </c>
      <c r="D1284" s="137" t="s">
        <v>101</v>
      </c>
      <c r="E1284" s="138">
        <v>45225</v>
      </c>
      <c r="F1284" s="139">
        <v>0</v>
      </c>
      <c r="G1284" s="137" t="s">
        <v>223</v>
      </c>
      <c r="H1284" s="139">
        <v>307.05</v>
      </c>
      <c r="I1284" s="139">
        <v>308</v>
      </c>
      <c r="J1284" s="139">
        <v>304.2</v>
      </c>
      <c r="K1284" s="139">
        <v>307.8</v>
      </c>
      <c r="L1284" s="139">
        <v>307.8</v>
      </c>
      <c r="M1284" s="139">
        <v>49</v>
      </c>
      <c r="N1284" s="139">
        <v>270.49</v>
      </c>
      <c r="O1284" s="139">
        <v>151200</v>
      </c>
      <c r="P1284" s="140">
        <v>-7200</v>
      </c>
      <c r="Q1284" s="138">
        <v>45173</v>
      </c>
      <c r="AR1284">
        <f t="shared" si="84"/>
        <v>0</v>
      </c>
      <c r="AS1284">
        <f t="shared" si="85"/>
        <v>0</v>
      </c>
      <c r="AT1284">
        <f t="shared" si="86"/>
        <v>0</v>
      </c>
    </row>
    <row r="1285" spans="2:46" ht="15.75" customHeight="1" thickBot="1">
      <c r="B1285" t="str">
        <f t="shared" si="83"/>
        <v>CROMPTON4517345260</v>
      </c>
      <c r="C1285" s="137" t="s">
        <v>226</v>
      </c>
      <c r="D1285" s="137" t="s">
        <v>101</v>
      </c>
      <c r="E1285" s="138">
        <v>45260</v>
      </c>
      <c r="F1285" s="139">
        <v>0</v>
      </c>
      <c r="G1285" s="137" t="s">
        <v>223</v>
      </c>
      <c r="H1285" s="139">
        <v>0</v>
      </c>
      <c r="I1285" s="139">
        <v>0</v>
      </c>
      <c r="J1285" s="139">
        <v>0</v>
      </c>
      <c r="K1285" s="139">
        <v>305.5</v>
      </c>
      <c r="L1285" s="139">
        <v>309</v>
      </c>
      <c r="M1285" s="139">
        <v>0</v>
      </c>
      <c r="N1285" s="139">
        <v>0</v>
      </c>
      <c r="O1285" s="139">
        <v>0</v>
      </c>
      <c r="P1285" s="139">
        <v>0</v>
      </c>
      <c r="Q1285" s="138">
        <v>45173</v>
      </c>
      <c r="AR1285">
        <f t="shared" si="84"/>
        <v>0</v>
      </c>
      <c r="AS1285">
        <f t="shared" si="85"/>
        <v>0</v>
      </c>
      <c r="AT1285">
        <f t="shared" si="86"/>
        <v>0</v>
      </c>
    </row>
    <row r="1286" spans="2:46" ht="15.75" customHeight="1" thickBot="1">
      <c r="B1286" t="str">
        <f t="shared" si="83"/>
        <v>CUB4517345197</v>
      </c>
      <c r="C1286" s="137" t="s">
        <v>226</v>
      </c>
      <c r="D1286" s="137" t="s">
        <v>102</v>
      </c>
      <c r="E1286" s="138">
        <v>45197</v>
      </c>
      <c r="F1286" s="139">
        <v>0</v>
      </c>
      <c r="G1286" s="137" t="s">
        <v>223</v>
      </c>
      <c r="H1286" s="139">
        <v>127.25</v>
      </c>
      <c r="I1286" s="139">
        <v>128.9</v>
      </c>
      <c r="J1286" s="139">
        <v>126.95</v>
      </c>
      <c r="K1286" s="139">
        <v>128.4</v>
      </c>
      <c r="L1286" s="139">
        <v>128.4</v>
      </c>
      <c r="M1286" s="139">
        <v>1336</v>
      </c>
      <c r="N1286" s="139">
        <v>8556.83</v>
      </c>
      <c r="O1286" s="139">
        <v>39010000</v>
      </c>
      <c r="P1286" s="140">
        <v>565000</v>
      </c>
      <c r="Q1286" s="138">
        <v>45173</v>
      </c>
      <c r="AR1286">
        <f t="shared" si="84"/>
        <v>40680000</v>
      </c>
      <c r="AS1286">
        <f t="shared" si="85"/>
        <v>705000</v>
      </c>
      <c r="AT1286">
        <f t="shared" si="86"/>
        <v>39975000</v>
      </c>
    </row>
    <row r="1287" spans="2:46" ht="15.75" customHeight="1" thickBot="1">
      <c r="B1287" t="str">
        <f t="shared" si="83"/>
        <v>CUB4517345225</v>
      </c>
      <c r="C1287" s="137" t="s">
        <v>226</v>
      </c>
      <c r="D1287" s="137" t="s">
        <v>102</v>
      </c>
      <c r="E1287" s="138">
        <v>45225</v>
      </c>
      <c r="F1287" s="139">
        <v>0</v>
      </c>
      <c r="G1287" s="137" t="s">
        <v>223</v>
      </c>
      <c r="H1287" s="139">
        <v>128.1</v>
      </c>
      <c r="I1287" s="139">
        <v>129.5</v>
      </c>
      <c r="J1287" s="139">
        <v>128.05000000000001</v>
      </c>
      <c r="K1287" s="139">
        <v>129.25</v>
      </c>
      <c r="L1287" s="139">
        <v>129.25</v>
      </c>
      <c r="M1287" s="139">
        <v>103</v>
      </c>
      <c r="N1287" s="139">
        <v>664.02</v>
      </c>
      <c r="O1287" s="139">
        <v>1605000</v>
      </c>
      <c r="P1287" s="140">
        <v>90000</v>
      </c>
      <c r="Q1287" s="138">
        <v>45173</v>
      </c>
      <c r="AR1287">
        <f t="shared" si="84"/>
        <v>0</v>
      </c>
      <c r="AS1287">
        <f t="shared" si="85"/>
        <v>0</v>
      </c>
      <c r="AT1287">
        <f t="shared" si="86"/>
        <v>0</v>
      </c>
    </row>
    <row r="1288" spans="2:46" ht="15.75" customHeight="1" thickBot="1">
      <c r="B1288" t="str">
        <f t="shared" si="83"/>
        <v>CUB4517345260</v>
      </c>
      <c r="C1288" s="137" t="s">
        <v>226</v>
      </c>
      <c r="D1288" s="137" t="s">
        <v>102</v>
      </c>
      <c r="E1288" s="138">
        <v>45260</v>
      </c>
      <c r="F1288" s="139">
        <v>0</v>
      </c>
      <c r="G1288" s="137" t="s">
        <v>223</v>
      </c>
      <c r="H1288" s="139">
        <v>129.25</v>
      </c>
      <c r="I1288" s="139">
        <v>130.25</v>
      </c>
      <c r="J1288" s="139">
        <v>129.25</v>
      </c>
      <c r="K1288" s="139">
        <v>130.25</v>
      </c>
      <c r="L1288" s="139">
        <v>129.65</v>
      </c>
      <c r="M1288" s="139">
        <v>10</v>
      </c>
      <c r="N1288" s="139">
        <v>65</v>
      </c>
      <c r="O1288" s="139">
        <v>65000</v>
      </c>
      <c r="P1288" s="140">
        <v>50000</v>
      </c>
      <c r="Q1288" s="138">
        <v>45173</v>
      </c>
      <c r="AR1288">
        <f t="shared" si="84"/>
        <v>0</v>
      </c>
      <c r="AS1288">
        <f t="shared" si="85"/>
        <v>0</v>
      </c>
      <c r="AT1288">
        <f t="shared" si="86"/>
        <v>0</v>
      </c>
    </row>
    <row r="1289" spans="2:46" ht="15.75" customHeight="1" thickBot="1">
      <c r="B1289" t="str">
        <f t="shared" si="83"/>
        <v>CUMMINSIND4517345197</v>
      </c>
      <c r="C1289" s="137" t="s">
        <v>226</v>
      </c>
      <c r="D1289" s="137" t="s">
        <v>103</v>
      </c>
      <c r="E1289" s="138">
        <v>45197</v>
      </c>
      <c r="F1289" s="139">
        <v>0</v>
      </c>
      <c r="G1289" s="137" t="s">
        <v>223</v>
      </c>
      <c r="H1289" s="139">
        <v>1696.15</v>
      </c>
      <c r="I1289" s="139">
        <v>1738.65</v>
      </c>
      <c r="J1289" s="139">
        <v>1696.15</v>
      </c>
      <c r="K1289" s="139">
        <v>1717.45</v>
      </c>
      <c r="L1289" s="139">
        <v>1717.45</v>
      </c>
      <c r="M1289" s="139">
        <v>3044</v>
      </c>
      <c r="N1289" s="139">
        <v>31419.37</v>
      </c>
      <c r="O1289" s="139">
        <v>6467400</v>
      </c>
      <c r="P1289" s="140">
        <v>169200</v>
      </c>
      <c r="Q1289" s="138">
        <v>45173</v>
      </c>
      <c r="AR1289">
        <f t="shared" si="84"/>
        <v>6583800</v>
      </c>
      <c r="AS1289">
        <f t="shared" si="85"/>
        <v>205800</v>
      </c>
      <c r="AT1289">
        <f t="shared" si="86"/>
        <v>6378000</v>
      </c>
    </row>
    <row r="1290" spans="2:46" ht="15.75" customHeight="1" thickBot="1">
      <c r="B1290" t="str">
        <f t="shared" si="83"/>
        <v>CUMMINSIND4517345225</v>
      </c>
      <c r="C1290" s="137" t="s">
        <v>226</v>
      </c>
      <c r="D1290" s="137" t="s">
        <v>103</v>
      </c>
      <c r="E1290" s="138">
        <v>45225</v>
      </c>
      <c r="F1290" s="139">
        <v>0</v>
      </c>
      <c r="G1290" s="137" t="s">
        <v>223</v>
      </c>
      <c r="H1290" s="139">
        <v>1711.35</v>
      </c>
      <c r="I1290" s="139">
        <v>1745</v>
      </c>
      <c r="J1290" s="139">
        <v>1710</v>
      </c>
      <c r="K1290" s="139">
        <v>1725.65</v>
      </c>
      <c r="L1290" s="139">
        <v>1725.65</v>
      </c>
      <c r="M1290" s="139">
        <v>169</v>
      </c>
      <c r="N1290" s="139">
        <v>1751.81</v>
      </c>
      <c r="O1290" s="139">
        <v>115800</v>
      </c>
      <c r="P1290" s="140">
        <v>36000</v>
      </c>
      <c r="Q1290" s="138">
        <v>45173</v>
      </c>
      <c r="AR1290">
        <f t="shared" si="84"/>
        <v>0</v>
      </c>
      <c r="AS1290">
        <f t="shared" si="85"/>
        <v>0</v>
      </c>
      <c r="AT1290">
        <f t="shared" si="86"/>
        <v>0</v>
      </c>
    </row>
    <row r="1291" spans="2:46" ht="15.75" customHeight="1" thickBot="1">
      <c r="B1291" t="str">
        <f t="shared" si="83"/>
        <v>CUMMINSIND4517345260</v>
      </c>
      <c r="C1291" s="137" t="s">
        <v>226</v>
      </c>
      <c r="D1291" s="137" t="s">
        <v>103</v>
      </c>
      <c r="E1291" s="138">
        <v>45260</v>
      </c>
      <c r="F1291" s="139">
        <v>0</v>
      </c>
      <c r="G1291" s="137" t="s">
        <v>223</v>
      </c>
      <c r="H1291" s="139">
        <v>1718</v>
      </c>
      <c r="I1291" s="139">
        <v>1718</v>
      </c>
      <c r="J1291" s="139">
        <v>1718</v>
      </c>
      <c r="K1291" s="139">
        <v>1718</v>
      </c>
      <c r="L1291" s="139">
        <v>1755.65</v>
      </c>
      <c r="M1291" s="139">
        <v>1</v>
      </c>
      <c r="N1291" s="139">
        <v>10.3</v>
      </c>
      <c r="O1291" s="139">
        <v>600</v>
      </c>
      <c r="P1291" s="139">
        <v>600</v>
      </c>
      <c r="Q1291" s="138">
        <v>45173</v>
      </c>
      <c r="AR1291">
        <f t="shared" si="84"/>
        <v>0</v>
      </c>
      <c r="AS1291">
        <f t="shared" si="85"/>
        <v>0</v>
      </c>
      <c r="AT1291">
        <f t="shared" si="86"/>
        <v>0</v>
      </c>
    </row>
    <row r="1292" spans="2:46" ht="15.75" customHeight="1" thickBot="1">
      <c r="B1292" t="str">
        <f t="shared" si="83"/>
        <v>DABUR4517345197</v>
      </c>
      <c r="C1292" s="137" t="s">
        <v>226</v>
      </c>
      <c r="D1292" s="137" t="s">
        <v>104</v>
      </c>
      <c r="E1292" s="138">
        <v>45197</v>
      </c>
      <c r="F1292" s="139">
        <v>0</v>
      </c>
      <c r="G1292" s="137" t="s">
        <v>223</v>
      </c>
      <c r="H1292" s="139">
        <v>558.4</v>
      </c>
      <c r="I1292" s="139">
        <v>562.70000000000005</v>
      </c>
      <c r="J1292" s="139">
        <v>553</v>
      </c>
      <c r="K1292" s="139">
        <v>561.20000000000005</v>
      </c>
      <c r="L1292" s="139">
        <v>561.20000000000005</v>
      </c>
      <c r="M1292" s="139">
        <v>1414</v>
      </c>
      <c r="N1292" s="139">
        <v>9875.25</v>
      </c>
      <c r="O1292" s="139">
        <v>18190000</v>
      </c>
      <c r="P1292" s="140">
        <v>142500</v>
      </c>
      <c r="Q1292" s="138">
        <v>45173</v>
      </c>
      <c r="AR1292">
        <f t="shared" si="84"/>
        <v>18300000</v>
      </c>
      <c r="AS1292">
        <f t="shared" si="85"/>
        <v>156250</v>
      </c>
      <c r="AT1292">
        <f t="shared" si="86"/>
        <v>18143750</v>
      </c>
    </row>
    <row r="1293" spans="2:46" ht="15.75" customHeight="1" thickBot="1">
      <c r="B1293" t="str">
        <f t="shared" si="83"/>
        <v>DABUR4517345225</v>
      </c>
      <c r="C1293" s="137" t="s">
        <v>226</v>
      </c>
      <c r="D1293" s="137" t="s">
        <v>104</v>
      </c>
      <c r="E1293" s="138">
        <v>45225</v>
      </c>
      <c r="F1293" s="139">
        <v>0</v>
      </c>
      <c r="G1293" s="137" t="s">
        <v>223</v>
      </c>
      <c r="H1293" s="139">
        <v>561.29999999999995</v>
      </c>
      <c r="I1293" s="139">
        <v>566.54999999999995</v>
      </c>
      <c r="J1293" s="139">
        <v>559</v>
      </c>
      <c r="K1293" s="139">
        <v>565.25</v>
      </c>
      <c r="L1293" s="139">
        <v>565.25</v>
      </c>
      <c r="M1293" s="139">
        <v>34</v>
      </c>
      <c r="N1293" s="139">
        <v>239.5</v>
      </c>
      <c r="O1293" s="139">
        <v>110000</v>
      </c>
      <c r="P1293" s="140">
        <v>13750</v>
      </c>
      <c r="Q1293" s="138">
        <v>45173</v>
      </c>
      <c r="AR1293">
        <f t="shared" si="84"/>
        <v>0</v>
      </c>
      <c r="AS1293">
        <f t="shared" si="85"/>
        <v>0</v>
      </c>
      <c r="AT1293">
        <f t="shared" si="86"/>
        <v>0</v>
      </c>
    </row>
    <row r="1294" spans="2:46" ht="15.75" customHeight="1" thickBot="1">
      <c r="B1294" t="str">
        <f t="shared" si="83"/>
        <v>DABUR4517345260</v>
      </c>
      <c r="C1294" s="137" t="s">
        <v>226</v>
      </c>
      <c r="D1294" s="137" t="s">
        <v>104</v>
      </c>
      <c r="E1294" s="138">
        <v>45260</v>
      </c>
      <c r="F1294" s="139">
        <v>0</v>
      </c>
      <c r="G1294" s="137" t="s">
        <v>223</v>
      </c>
      <c r="H1294" s="139">
        <v>0</v>
      </c>
      <c r="I1294" s="139">
        <v>0</v>
      </c>
      <c r="J1294" s="139">
        <v>0</v>
      </c>
      <c r="K1294" s="139">
        <v>563.1</v>
      </c>
      <c r="L1294" s="139">
        <v>567.5</v>
      </c>
      <c r="M1294" s="139">
        <v>0</v>
      </c>
      <c r="N1294" s="139">
        <v>0</v>
      </c>
      <c r="O1294" s="139">
        <v>0</v>
      </c>
      <c r="P1294" s="139">
        <v>0</v>
      </c>
      <c r="Q1294" s="138">
        <v>45173</v>
      </c>
      <c r="AR1294">
        <f t="shared" si="84"/>
        <v>0</v>
      </c>
      <c r="AS1294">
        <f t="shared" si="85"/>
        <v>0</v>
      </c>
      <c r="AT1294">
        <f t="shared" si="86"/>
        <v>0</v>
      </c>
    </row>
    <row r="1295" spans="2:46" ht="15.75" customHeight="1" thickBot="1">
      <c r="B1295" t="str">
        <f t="shared" si="83"/>
        <v>DALBHARAT4517345197</v>
      </c>
      <c r="C1295" s="137" t="s">
        <v>226</v>
      </c>
      <c r="D1295" s="137" t="s">
        <v>105</v>
      </c>
      <c r="E1295" s="138">
        <v>45197</v>
      </c>
      <c r="F1295" s="139">
        <v>0</v>
      </c>
      <c r="G1295" s="137" t="s">
        <v>223</v>
      </c>
      <c r="H1295" s="139">
        <v>2148</v>
      </c>
      <c r="I1295" s="139">
        <v>2284.8000000000002</v>
      </c>
      <c r="J1295" s="139">
        <v>2135</v>
      </c>
      <c r="K1295" s="139">
        <v>2274.5500000000002</v>
      </c>
      <c r="L1295" s="139">
        <v>2274.5500000000002</v>
      </c>
      <c r="M1295" s="139">
        <v>2864</v>
      </c>
      <c r="N1295" s="139">
        <v>31874.25</v>
      </c>
      <c r="O1295" s="139">
        <v>1475500</v>
      </c>
      <c r="P1295" s="140">
        <v>-29500</v>
      </c>
      <c r="Q1295" s="138">
        <v>45173</v>
      </c>
      <c r="AR1295">
        <f t="shared" si="84"/>
        <v>1494500</v>
      </c>
      <c r="AS1295">
        <f t="shared" si="85"/>
        <v>-22000</v>
      </c>
      <c r="AT1295">
        <f t="shared" si="86"/>
        <v>1516500</v>
      </c>
    </row>
    <row r="1296" spans="2:46" ht="15.75" customHeight="1" thickBot="1">
      <c r="B1296" t="str">
        <f t="shared" si="83"/>
        <v>DALBHARAT4517345225</v>
      </c>
      <c r="C1296" s="137" t="s">
        <v>226</v>
      </c>
      <c r="D1296" s="137" t="s">
        <v>105</v>
      </c>
      <c r="E1296" s="138">
        <v>45225</v>
      </c>
      <c r="F1296" s="139">
        <v>0</v>
      </c>
      <c r="G1296" s="137" t="s">
        <v>223</v>
      </c>
      <c r="H1296" s="139">
        <v>2149.35</v>
      </c>
      <c r="I1296" s="139">
        <v>2292.1</v>
      </c>
      <c r="J1296" s="139">
        <v>2149.35</v>
      </c>
      <c r="K1296" s="139">
        <v>2285.9499999999998</v>
      </c>
      <c r="L1296" s="139">
        <v>2285.9499999999998</v>
      </c>
      <c r="M1296" s="139">
        <v>111</v>
      </c>
      <c r="N1296" s="139">
        <v>1234.98</v>
      </c>
      <c r="O1296" s="139">
        <v>19000</v>
      </c>
      <c r="P1296" s="140">
        <v>7500</v>
      </c>
      <c r="Q1296" s="138">
        <v>45173</v>
      </c>
      <c r="AR1296">
        <f t="shared" si="84"/>
        <v>0</v>
      </c>
      <c r="AS1296">
        <f t="shared" si="85"/>
        <v>0</v>
      </c>
      <c r="AT1296">
        <f t="shared" si="86"/>
        <v>0</v>
      </c>
    </row>
    <row r="1297" spans="2:46" ht="15.75" customHeight="1" thickBot="1">
      <c r="B1297" t="str">
        <f t="shared" si="83"/>
        <v>DALBHARAT4517345260</v>
      </c>
      <c r="C1297" s="137" t="s">
        <v>226</v>
      </c>
      <c r="D1297" s="137" t="s">
        <v>105</v>
      </c>
      <c r="E1297" s="138">
        <v>45260</v>
      </c>
      <c r="F1297" s="139">
        <v>0</v>
      </c>
      <c r="G1297" s="137" t="s">
        <v>223</v>
      </c>
      <c r="H1297" s="139">
        <v>0</v>
      </c>
      <c r="I1297" s="139">
        <v>0</v>
      </c>
      <c r="J1297" s="139">
        <v>0</v>
      </c>
      <c r="K1297" s="139">
        <v>2122.6999999999998</v>
      </c>
      <c r="L1297" s="139">
        <v>2299.65</v>
      </c>
      <c r="M1297" s="139">
        <v>0</v>
      </c>
      <c r="N1297" s="139">
        <v>0</v>
      </c>
      <c r="O1297" s="139">
        <v>0</v>
      </c>
      <c r="P1297" s="139">
        <v>0</v>
      </c>
      <c r="Q1297" s="138">
        <v>45173</v>
      </c>
      <c r="AR1297">
        <f t="shared" si="84"/>
        <v>0</v>
      </c>
      <c r="AS1297">
        <f t="shared" si="85"/>
        <v>0</v>
      </c>
      <c r="AT1297">
        <f t="shared" si="86"/>
        <v>0</v>
      </c>
    </row>
    <row r="1298" spans="2:46" ht="15.75" customHeight="1" thickBot="1">
      <c r="B1298" t="str">
        <f t="shared" si="83"/>
        <v>DEEPAKNTR4517345197</v>
      </c>
      <c r="C1298" s="137" t="s">
        <v>226</v>
      </c>
      <c r="D1298" s="137" t="s">
        <v>106</v>
      </c>
      <c r="E1298" s="138">
        <v>45197</v>
      </c>
      <c r="F1298" s="139">
        <v>0</v>
      </c>
      <c r="G1298" s="137" t="s">
        <v>223</v>
      </c>
      <c r="H1298" s="139">
        <v>2247.15</v>
      </c>
      <c r="I1298" s="139">
        <v>2280</v>
      </c>
      <c r="J1298" s="139">
        <v>2231.5500000000002</v>
      </c>
      <c r="K1298" s="139">
        <v>2253.1999999999998</v>
      </c>
      <c r="L1298" s="139">
        <v>2253.1999999999998</v>
      </c>
      <c r="M1298" s="139">
        <v>2345</v>
      </c>
      <c r="N1298" s="139">
        <v>15885.76</v>
      </c>
      <c r="O1298" s="139">
        <v>2652600</v>
      </c>
      <c r="P1298" s="140">
        <v>-50400</v>
      </c>
      <c r="Q1298" s="138">
        <v>45173</v>
      </c>
      <c r="AR1298">
        <f t="shared" si="84"/>
        <v>2687400</v>
      </c>
      <c r="AS1298">
        <f t="shared" si="85"/>
        <v>-45900</v>
      </c>
      <c r="AT1298">
        <f t="shared" si="86"/>
        <v>2733300</v>
      </c>
    </row>
    <row r="1299" spans="2:46" ht="15.75" customHeight="1" thickBot="1">
      <c r="B1299" t="str">
        <f t="shared" si="83"/>
        <v>DEEPAKNTR4517345225</v>
      </c>
      <c r="C1299" s="137" t="s">
        <v>226</v>
      </c>
      <c r="D1299" s="137" t="s">
        <v>106</v>
      </c>
      <c r="E1299" s="138">
        <v>45225</v>
      </c>
      <c r="F1299" s="139">
        <v>0</v>
      </c>
      <c r="G1299" s="137" t="s">
        <v>223</v>
      </c>
      <c r="H1299" s="139">
        <v>2241.1</v>
      </c>
      <c r="I1299" s="139">
        <v>2280</v>
      </c>
      <c r="J1299" s="139">
        <v>2241.1</v>
      </c>
      <c r="K1299" s="139">
        <v>2262</v>
      </c>
      <c r="L1299" s="139">
        <v>2262</v>
      </c>
      <c r="M1299" s="139">
        <v>84</v>
      </c>
      <c r="N1299" s="139">
        <v>570.75</v>
      </c>
      <c r="O1299" s="139">
        <v>34800</v>
      </c>
      <c r="P1299" s="140">
        <v>4500</v>
      </c>
      <c r="Q1299" s="138">
        <v>45173</v>
      </c>
      <c r="AR1299">
        <f t="shared" si="84"/>
        <v>0</v>
      </c>
      <c r="AS1299">
        <f t="shared" si="85"/>
        <v>0</v>
      </c>
      <c r="AT1299">
        <f t="shared" si="86"/>
        <v>0</v>
      </c>
    </row>
    <row r="1300" spans="2:46" ht="15.75" customHeight="1" thickBot="1">
      <c r="B1300" t="str">
        <f t="shared" si="83"/>
        <v>DEEPAKNTR4517345260</v>
      </c>
      <c r="C1300" s="137" t="s">
        <v>226</v>
      </c>
      <c r="D1300" s="137" t="s">
        <v>106</v>
      </c>
      <c r="E1300" s="138">
        <v>45260</v>
      </c>
      <c r="F1300" s="139">
        <v>0</v>
      </c>
      <c r="G1300" s="137" t="s">
        <v>223</v>
      </c>
      <c r="H1300" s="139">
        <v>0</v>
      </c>
      <c r="I1300" s="139">
        <v>0</v>
      </c>
      <c r="J1300" s="139">
        <v>0</v>
      </c>
      <c r="K1300" s="139">
        <v>2260.0500000000002</v>
      </c>
      <c r="L1300" s="139">
        <v>2281.1</v>
      </c>
      <c r="M1300" s="139">
        <v>0</v>
      </c>
      <c r="N1300" s="139">
        <v>0</v>
      </c>
      <c r="O1300" s="139">
        <v>0</v>
      </c>
      <c r="P1300" s="139">
        <v>0</v>
      </c>
      <c r="Q1300" s="138">
        <v>45173</v>
      </c>
      <c r="AR1300">
        <f t="shared" si="84"/>
        <v>0</v>
      </c>
      <c r="AS1300">
        <f t="shared" si="85"/>
        <v>0</v>
      </c>
      <c r="AT1300">
        <f t="shared" si="86"/>
        <v>0</v>
      </c>
    </row>
    <row r="1301" spans="2:46" ht="15.75" customHeight="1" thickBot="1">
      <c r="B1301" t="str">
        <f t="shared" si="83"/>
        <v>DELTACORP4517345197</v>
      </c>
      <c r="C1301" s="137" t="s">
        <v>226</v>
      </c>
      <c r="D1301" s="137" t="s">
        <v>107</v>
      </c>
      <c r="E1301" s="138">
        <v>45197</v>
      </c>
      <c r="F1301" s="139">
        <v>0</v>
      </c>
      <c r="G1301" s="137" t="s">
        <v>223</v>
      </c>
      <c r="H1301" s="139">
        <v>185</v>
      </c>
      <c r="I1301" s="139">
        <v>191.2</v>
      </c>
      <c r="J1301" s="139">
        <v>183.3</v>
      </c>
      <c r="K1301" s="139">
        <v>188.45</v>
      </c>
      <c r="L1301" s="139">
        <v>188.45</v>
      </c>
      <c r="M1301" s="139">
        <v>3732</v>
      </c>
      <c r="N1301" s="139">
        <v>19638.490000000002</v>
      </c>
      <c r="O1301" s="139">
        <v>15338400</v>
      </c>
      <c r="P1301" s="140">
        <v>2646000</v>
      </c>
      <c r="Q1301" s="138">
        <v>45173</v>
      </c>
      <c r="AR1301">
        <f t="shared" si="84"/>
        <v>16368800</v>
      </c>
      <c r="AS1301">
        <f t="shared" si="85"/>
        <v>2962400</v>
      </c>
      <c r="AT1301">
        <f t="shared" si="86"/>
        <v>13406400</v>
      </c>
    </row>
    <row r="1302" spans="2:46" ht="15.75" customHeight="1" thickBot="1">
      <c r="B1302" t="str">
        <f t="shared" si="83"/>
        <v>DELTACORP4517345225</v>
      </c>
      <c r="C1302" s="137" t="s">
        <v>226</v>
      </c>
      <c r="D1302" s="137" t="s">
        <v>107</v>
      </c>
      <c r="E1302" s="138">
        <v>45225</v>
      </c>
      <c r="F1302" s="139">
        <v>0</v>
      </c>
      <c r="G1302" s="137" t="s">
        <v>223</v>
      </c>
      <c r="H1302" s="139">
        <v>186.05</v>
      </c>
      <c r="I1302" s="139">
        <v>192.25</v>
      </c>
      <c r="J1302" s="139">
        <v>185</v>
      </c>
      <c r="K1302" s="139">
        <v>189.5</v>
      </c>
      <c r="L1302" s="139">
        <v>189.5</v>
      </c>
      <c r="M1302" s="139">
        <v>379</v>
      </c>
      <c r="N1302" s="139">
        <v>2007.89</v>
      </c>
      <c r="O1302" s="139">
        <v>1002400</v>
      </c>
      <c r="P1302" s="140">
        <v>299600</v>
      </c>
      <c r="Q1302" s="138">
        <v>45173</v>
      </c>
      <c r="AR1302">
        <f t="shared" si="84"/>
        <v>0</v>
      </c>
      <c r="AS1302">
        <f t="shared" si="85"/>
        <v>0</v>
      </c>
      <c r="AT1302">
        <f t="shared" si="86"/>
        <v>0</v>
      </c>
    </row>
    <row r="1303" spans="2:46" ht="15.75" customHeight="1" thickBot="1">
      <c r="B1303" t="str">
        <f t="shared" si="83"/>
        <v>DELTACORP4517345260</v>
      </c>
      <c r="C1303" s="137" t="s">
        <v>226</v>
      </c>
      <c r="D1303" s="137" t="s">
        <v>107</v>
      </c>
      <c r="E1303" s="138">
        <v>45260</v>
      </c>
      <c r="F1303" s="139">
        <v>0</v>
      </c>
      <c r="G1303" s="137" t="s">
        <v>223</v>
      </c>
      <c r="H1303" s="139">
        <v>188.45</v>
      </c>
      <c r="I1303" s="139">
        <v>192.15</v>
      </c>
      <c r="J1303" s="139">
        <v>186</v>
      </c>
      <c r="K1303" s="139">
        <v>190.6</v>
      </c>
      <c r="L1303" s="139">
        <v>190.6</v>
      </c>
      <c r="M1303" s="139">
        <v>14</v>
      </c>
      <c r="N1303" s="139">
        <v>74.36</v>
      </c>
      <c r="O1303" s="139">
        <v>28000</v>
      </c>
      <c r="P1303" s="140">
        <v>16800</v>
      </c>
      <c r="Q1303" s="138">
        <v>45173</v>
      </c>
      <c r="AR1303">
        <f t="shared" si="84"/>
        <v>0</v>
      </c>
      <c r="AS1303">
        <f t="shared" si="85"/>
        <v>0</v>
      </c>
      <c r="AT1303">
        <f t="shared" si="86"/>
        <v>0</v>
      </c>
    </row>
    <row r="1304" spans="2:46" ht="15.75" customHeight="1" thickBot="1">
      <c r="B1304" t="str">
        <f t="shared" si="83"/>
        <v>DIVISLAB4517345197</v>
      </c>
      <c r="C1304" s="137" t="s">
        <v>226</v>
      </c>
      <c r="D1304" s="137" t="s">
        <v>63</v>
      </c>
      <c r="E1304" s="138">
        <v>45197</v>
      </c>
      <c r="F1304" s="139">
        <v>0</v>
      </c>
      <c r="G1304" s="137" t="s">
        <v>223</v>
      </c>
      <c r="H1304" s="139">
        <v>3635.05</v>
      </c>
      <c r="I1304" s="139">
        <v>3657.3</v>
      </c>
      <c r="J1304" s="139">
        <v>3602.4</v>
      </c>
      <c r="K1304" s="139">
        <v>3645.7</v>
      </c>
      <c r="L1304" s="139">
        <v>3645.7</v>
      </c>
      <c r="M1304" s="139">
        <v>1934</v>
      </c>
      <c r="N1304" s="139">
        <v>14076.58</v>
      </c>
      <c r="O1304" s="139">
        <v>2359000</v>
      </c>
      <c r="P1304" s="140">
        <v>-21600</v>
      </c>
      <c r="Q1304" s="138">
        <v>45173</v>
      </c>
      <c r="AR1304">
        <f t="shared" si="84"/>
        <v>2405000</v>
      </c>
      <c r="AS1304">
        <f t="shared" si="85"/>
        <v>-10600</v>
      </c>
      <c r="AT1304">
        <f t="shared" si="86"/>
        <v>2415600</v>
      </c>
    </row>
    <row r="1305" spans="2:46" ht="15.75" customHeight="1" thickBot="1">
      <c r="B1305" t="str">
        <f t="shared" si="83"/>
        <v>DIVISLAB4517345225</v>
      </c>
      <c r="C1305" s="137" t="s">
        <v>226</v>
      </c>
      <c r="D1305" s="137" t="s">
        <v>63</v>
      </c>
      <c r="E1305" s="138">
        <v>45225</v>
      </c>
      <c r="F1305" s="139">
        <v>0</v>
      </c>
      <c r="G1305" s="137" t="s">
        <v>223</v>
      </c>
      <c r="H1305" s="139">
        <v>3641.75</v>
      </c>
      <c r="I1305" s="139">
        <v>3674</v>
      </c>
      <c r="J1305" s="139">
        <v>3636</v>
      </c>
      <c r="K1305" s="139">
        <v>3664.05</v>
      </c>
      <c r="L1305" s="139">
        <v>3664.05</v>
      </c>
      <c r="M1305" s="139">
        <v>97</v>
      </c>
      <c r="N1305" s="139">
        <v>709.38</v>
      </c>
      <c r="O1305" s="139">
        <v>45600</v>
      </c>
      <c r="P1305" s="140">
        <v>11000</v>
      </c>
      <c r="Q1305" s="138">
        <v>45173</v>
      </c>
      <c r="AR1305">
        <f t="shared" si="84"/>
        <v>0</v>
      </c>
      <c r="AS1305">
        <f t="shared" si="85"/>
        <v>0</v>
      </c>
      <c r="AT1305">
        <f t="shared" si="86"/>
        <v>0</v>
      </c>
    </row>
    <row r="1306" spans="2:46" ht="15.75" customHeight="1" thickBot="1">
      <c r="B1306" t="str">
        <f t="shared" si="83"/>
        <v>DIVISLAB4517345260</v>
      </c>
      <c r="C1306" s="137" t="s">
        <v>226</v>
      </c>
      <c r="D1306" s="137" t="s">
        <v>63</v>
      </c>
      <c r="E1306" s="138">
        <v>45260</v>
      </c>
      <c r="F1306" s="139">
        <v>0</v>
      </c>
      <c r="G1306" s="137" t="s">
        <v>223</v>
      </c>
      <c r="H1306" s="139">
        <v>0</v>
      </c>
      <c r="I1306" s="139">
        <v>0</v>
      </c>
      <c r="J1306" s="139">
        <v>0</v>
      </c>
      <c r="K1306" s="139">
        <v>3587.7</v>
      </c>
      <c r="L1306" s="139">
        <v>3691.85</v>
      </c>
      <c r="M1306" s="139">
        <v>0</v>
      </c>
      <c r="N1306" s="139">
        <v>0</v>
      </c>
      <c r="O1306" s="139">
        <v>400</v>
      </c>
      <c r="P1306" s="139">
        <v>0</v>
      </c>
      <c r="Q1306" s="138">
        <v>45173</v>
      </c>
      <c r="AR1306">
        <f t="shared" si="84"/>
        <v>0</v>
      </c>
      <c r="AS1306">
        <f t="shared" si="85"/>
        <v>0</v>
      </c>
      <c r="AT1306">
        <f t="shared" si="86"/>
        <v>0</v>
      </c>
    </row>
    <row r="1307" spans="2:46" ht="15.75" customHeight="1" thickBot="1">
      <c r="B1307" t="str">
        <f t="shared" si="83"/>
        <v>DIXON4517345197</v>
      </c>
      <c r="C1307" s="137" t="s">
        <v>226</v>
      </c>
      <c r="D1307" s="137" t="s">
        <v>108</v>
      </c>
      <c r="E1307" s="138">
        <v>45197</v>
      </c>
      <c r="F1307" s="139">
        <v>0</v>
      </c>
      <c r="G1307" s="137" t="s">
        <v>223</v>
      </c>
      <c r="H1307" s="139">
        <v>5108</v>
      </c>
      <c r="I1307" s="139">
        <v>5188.8500000000004</v>
      </c>
      <c r="J1307" s="139">
        <v>5083.1499999999996</v>
      </c>
      <c r="K1307" s="139">
        <v>5151</v>
      </c>
      <c r="L1307" s="139">
        <v>5151</v>
      </c>
      <c r="M1307" s="139">
        <v>3166</v>
      </c>
      <c r="N1307" s="139">
        <v>32579.65</v>
      </c>
      <c r="O1307" s="139">
        <v>1395000</v>
      </c>
      <c r="P1307" s="140">
        <v>-1400</v>
      </c>
      <c r="Q1307" s="138">
        <v>45173</v>
      </c>
      <c r="AR1307">
        <f t="shared" si="84"/>
        <v>1419600</v>
      </c>
      <c r="AS1307">
        <f t="shared" si="85"/>
        <v>1400</v>
      </c>
      <c r="AT1307">
        <f t="shared" si="86"/>
        <v>1418200</v>
      </c>
    </row>
    <row r="1308" spans="2:46" ht="15.75" customHeight="1" thickBot="1">
      <c r="B1308" t="str">
        <f t="shared" si="83"/>
        <v>DIXON4517345225</v>
      </c>
      <c r="C1308" s="137" t="s">
        <v>226</v>
      </c>
      <c r="D1308" s="137" t="s">
        <v>108</v>
      </c>
      <c r="E1308" s="138">
        <v>45225</v>
      </c>
      <c r="F1308" s="139">
        <v>0</v>
      </c>
      <c r="G1308" s="137" t="s">
        <v>223</v>
      </c>
      <c r="H1308" s="139">
        <v>5095.55</v>
      </c>
      <c r="I1308" s="139">
        <v>5189.05</v>
      </c>
      <c r="J1308" s="139">
        <v>5095.55</v>
      </c>
      <c r="K1308" s="139">
        <v>5162.95</v>
      </c>
      <c r="L1308" s="139">
        <v>5162.95</v>
      </c>
      <c r="M1308" s="139">
        <v>104</v>
      </c>
      <c r="N1308" s="139">
        <v>1073.44</v>
      </c>
      <c r="O1308" s="139">
        <v>24000</v>
      </c>
      <c r="P1308" s="140">
        <v>2800</v>
      </c>
      <c r="Q1308" s="138">
        <v>45173</v>
      </c>
      <c r="AR1308">
        <f t="shared" si="84"/>
        <v>0</v>
      </c>
      <c r="AS1308">
        <f t="shared" si="85"/>
        <v>0</v>
      </c>
      <c r="AT1308">
        <f t="shared" si="86"/>
        <v>0</v>
      </c>
    </row>
    <row r="1309" spans="2:46" ht="15.75" customHeight="1" thickBot="1">
      <c r="B1309" t="str">
        <f t="shared" si="83"/>
        <v>DIXON4517345260</v>
      </c>
      <c r="C1309" s="137" t="s">
        <v>226</v>
      </c>
      <c r="D1309" s="137" t="s">
        <v>108</v>
      </c>
      <c r="E1309" s="138">
        <v>45260</v>
      </c>
      <c r="F1309" s="139">
        <v>0</v>
      </c>
      <c r="G1309" s="137" t="s">
        <v>223</v>
      </c>
      <c r="H1309" s="139">
        <v>5166.3999999999996</v>
      </c>
      <c r="I1309" s="139">
        <v>5166.3999999999996</v>
      </c>
      <c r="J1309" s="139">
        <v>5166.3999999999996</v>
      </c>
      <c r="K1309" s="139">
        <v>5166.3999999999996</v>
      </c>
      <c r="L1309" s="139">
        <v>5211</v>
      </c>
      <c r="M1309" s="139">
        <v>1</v>
      </c>
      <c r="N1309" s="139">
        <v>10.33</v>
      </c>
      <c r="O1309" s="139">
        <v>600</v>
      </c>
      <c r="P1309" s="139">
        <v>0</v>
      </c>
      <c r="Q1309" s="138">
        <v>45173</v>
      </c>
      <c r="AR1309">
        <f t="shared" si="84"/>
        <v>0</v>
      </c>
      <c r="AS1309">
        <f t="shared" si="85"/>
        <v>0</v>
      </c>
      <c r="AT1309">
        <f t="shared" si="86"/>
        <v>0</v>
      </c>
    </row>
    <row r="1310" spans="2:46" ht="15.75" customHeight="1" thickBot="1">
      <c r="B1310" t="str">
        <f t="shared" si="83"/>
        <v>DLF4517345197</v>
      </c>
      <c r="C1310" s="137" t="s">
        <v>226</v>
      </c>
      <c r="D1310" s="137" t="s">
        <v>109</v>
      </c>
      <c r="E1310" s="138">
        <v>45197</v>
      </c>
      <c r="F1310" s="139">
        <v>0</v>
      </c>
      <c r="G1310" s="137" t="s">
        <v>223</v>
      </c>
      <c r="H1310" s="139">
        <v>506.4</v>
      </c>
      <c r="I1310" s="139">
        <v>519.4</v>
      </c>
      <c r="J1310" s="139">
        <v>505.85</v>
      </c>
      <c r="K1310" s="139">
        <v>516.15</v>
      </c>
      <c r="L1310" s="139">
        <v>516.15</v>
      </c>
      <c r="M1310" s="139">
        <v>7262</v>
      </c>
      <c r="N1310" s="139">
        <v>61745.53</v>
      </c>
      <c r="O1310" s="139">
        <v>36539250</v>
      </c>
      <c r="P1310" s="140">
        <v>-631950</v>
      </c>
      <c r="Q1310" s="138">
        <v>45173</v>
      </c>
      <c r="AR1310">
        <f t="shared" si="84"/>
        <v>36903900</v>
      </c>
      <c r="AS1310">
        <f t="shared" si="85"/>
        <v>-608850</v>
      </c>
      <c r="AT1310">
        <f t="shared" si="86"/>
        <v>37512750</v>
      </c>
    </row>
    <row r="1311" spans="2:46" ht="15.75" customHeight="1" thickBot="1">
      <c r="B1311" t="str">
        <f t="shared" si="83"/>
        <v>DLF4517345225</v>
      </c>
      <c r="C1311" s="137" t="s">
        <v>226</v>
      </c>
      <c r="D1311" s="137" t="s">
        <v>109</v>
      </c>
      <c r="E1311" s="138">
        <v>45225</v>
      </c>
      <c r="F1311" s="139">
        <v>0</v>
      </c>
      <c r="G1311" s="137" t="s">
        <v>223</v>
      </c>
      <c r="H1311" s="139">
        <v>511</v>
      </c>
      <c r="I1311" s="139">
        <v>522.9</v>
      </c>
      <c r="J1311" s="139">
        <v>511</v>
      </c>
      <c r="K1311" s="139">
        <v>519.79999999999995</v>
      </c>
      <c r="L1311" s="139">
        <v>519.79999999999995</v>
      </c>
      <c r="M1311" s="139">
        <v>217</v>
      </c>
      <c r="N1311" s="139">
        <v>1855.43</v>
      </c>
      <c r="O1311" s="139">
        <v>346500</v>
      </c>
      <c r="P1311" s="140">
        <v>4950</v>
      </c>
      <c r="Q1311" s="138">
        <v>45173</v>
      </c>
      <c r="AR1311">
        <f t="shared" si="84"/>
        <v>0</v>
      </c>
      <c r="AS1311">
        <f t="shared" si="85"/>
        <v>0</v>
      </c>
      <c r="AT1311">
        <f t="shared" si="86"/>
        <v>0</v>
      </c>
    </row>
    <row r="1312" spans="2:46" ht="15.75" customHeight="1" thickBot="1">
      <c r="B1312" t="str">
        <f t="shared" si="83"/>
        <v>DLF4517345260</v>
      </c>
      <c r="C1312" s="137" t="s">
        <v>226</v>
      </c>
      <c r="D1312" s="137" t="s">
        <v>109</v>
      </c>
      <c r="E1312" s="138">
        <v>45260</v>
      </c>
      <c r="F1312" s="139">
        <v>0</v>
      </c>
      <c r="G1312" s="137" t="s">
        <v>223</v>
      </c>
      <c r="H1312" s="139">
        <v>523.1</v>
      </c>
      <c r="I1312" s="139">
        <v>524.35</v>
      </c>
      <c r="J1312" s="139">
        <v>521.9</v>
      </c>
      <c r="K1312" s="139">
        <v>523</v>
      </c>
      <c r="L1312" s="139">
        <v>523</v>
      </c>
      <c r="M1312" s="139">
        <v>12</v>
      </c>
      <c r="N1312" s="139">
        <v>103.58</v>
      </c>
      <c r="O1312" s="139">
        <v>18150</v>
      </c>
      <c r="P1312" s="140">
        <v>18150</v>
      </c>
      <c r="Q1312" s="138">
        <v>45173</v>
      </c>
      <c r="AR1312">
        <f t="shared" si="84"/>
        <v>0</v>
      </c>
      <c r="AS1312">
        <f t="shared" si="85"/>
        <v>0</v>
      </c>
      <c r="AT1312">
        <f t="shared" si="86"/>
        <v>0</v>
      </c>
    </row>
    <row r="1313" spans="2:46" ht="15.75" customHeight="1" thickBot="1">
      <c r="B1313" t="str">
        <f t="shared" si="83"/>
        <v>DRREDDY4517345197</v>
      </c>
      <c r="C1313" s="137" t="s">
        <v>226</v>
      </c>
      <c r="D1313" s="137" t="s">
        <v>52</v>
      </c>
      <c r="E1313" s="138">
        <v>45197</v>
      </c>
      <c r="F1313" s="139">
        <v>0</v>
      </c>
      <c r="G1313" s="137" t="s">
        <v>223</v>
      </c>
      <c r="H1313" s="139">
        <v>5610.5</v>
      </c>
      <c r="I1313" s="139">
        <v>5687.2</v>
      </c>
      <c r="J1313" s="139">
        <v>5608</v>
      </c>
      <c r="K1313" s="139">
        <v>5681.35</v>
      </c>
      <c r="L1313" s="139">
        <v>5681.35</v>
      </c>
      <c r="M1313" s="139">
        <v>3727</v>
      </c>
      <c r="N1313" s="139">
        <v>26360.58</v>
      </c>
      <c r="O1313" s="139">
        <v>2748250</v>
      </c>
      <c r="P1313" s="140">
        <v>-124500</v>
      </c>
      <c r="Q1313" s="138">
        <v>45173</v>
      </c>
      <c r="AR1313">
        <f t="shared" si="84"/>
        <v>2778625</v>
      </c>
      <c r="AS1313">
        <f t="shared" si="85"/>
        <v>-119625</v>
      </c>
      <c r="AT1313">
        <f t="shared" si="86"/>
        <v>2898250</v>
      </c>
    </row>
    <row r="1314" spans="2:46" ht="15.75" customHeight="1" thickBot="1">
      <c r="B1314" t="str">
        <f t="shared" si="83"/>
        <v>DRREDDY4517345225</v>
      </c>
      <c r="C1314" s="137" t="s">
        <v>226</v>
      </c>
      <c r="D1314" s="137" t="s">
        <v>52</v>
      </c>
      <c r="E1314" s="138">
        <v>45225</v>
      </c>
      <c r="F1314" s="139">
        <v>0</v>
      </c>
      <c r="G1314" s="137" t="s">
        <v>223</v>
      </c>
      <c r="H1314" s="139">
        <v>5655</v>
      </c>
      <c r="I1314" s="139">
        <v>5725.25</v>
      </c>
      <c r="J1314" s="139">
        <v>5651.55</v>
      </c>
      <c r="K1314" s="139">
        <v>5724</v>
      </c>
      <c r="L1314" s="139">
        <v>5724</v>
      </c>
      <c r="M1314" s="139">
        <v>118</v>
      </c>
      <c r="N1314" s="139">
        <v>840.82</v>
      </c>
      <c r="O1314" s="139">
        <v>27625</v>
      </c>
      <c r="P1314" s="140">
        <v>3125</v>
      </c>
      <c r="Q1314" s="138">
        <v>45173</v>
      </c>
      <c r="AR1314">
        <f t="shared" si="84"/>
        <v>0</v>
      </c>
      <c r="AS1314">
        <f t="shared" si="85"/>
        <v>0</v>
      </c>
      <c r="AT1314">
        <f t="shared" si="86"/>
        <v>0</v>
      </c>
    </row>
    <row r="1315" spans="2:46" ht="15.75" customHeight="1" thickBot="1">
      <c r="B1315" t="str">
        <f t="shared" si="83"/>
        <v>DRREDDY4517345260</v>
      </c>
      <c r="C1315" s="137" t="s">
        <v>226</v>
      </c>
      <c r="D1315" s="137" t="s">
        <v>52</v>
      </c>
      <c r="E1315" s="138">
        <v>45260</v>
      </c>
      <c r="F1315" s="139">
        <v>0</v>
      </c>
      <c r="G1315" s="137" t="s">
        <v>223</v>
      </c>
      <c r="H1315" s="139">
        <v>5715</v>
      </c>
      <c r="I1315" s="139">
        <v>5760.9</v>
      </c>
      <c r="J1315" s="139">
        <v>5713.95</v>
      </c>
      <c r="K1315" s="139">
        <v>5750</v>
      </c>
      <c r="L1315" s="139">
        <v>5756.75</v>
      </c>
      <c r="M1315" s="139">
        <v>14</v>
      </c>
      <c r="N1315" s="139">
        <v>100.51</v>
      </c>
      <c r="O1315" s="139">
        <v>2750</v>
      </c>
      <c r="P1315" s="140">
        <v>1750</v>
      </c>
      <c r="Q1315" s="138">
        <v>45173</v>
      </c>
      <c r="AR1315">
        <f t="shared" si="84"/>
        <v>0</v>
      </c>
      <c r="AS1315">
        <f t="shared" si="85"/>
        <v>0</v>
      </c>
      <c r="AT1315">
        <f t="shared" si="86"/>
        <v>0</v>
      </c>
    </row>
    <row r="1316" spans="2:46" ht="15.75" customHeight="1" thickBot="1">
      <c r="B1316" t="str">
        <f t="shared" si="83"/>
        <v>EICHERMOT4517345197</v>
      </c>
      <c r="C1316" s="137" t="s">
        <v>226</v>
      </c>
      <c r="D1316" s="137" t="s">
        <v>62</v>
      </c>
      <c r="E1316" s="138">
        <v>45197</v>
      </c>
      <c r="F1316" s="139">
        <v>0</v>
      </c>
      <c r="G1316" s="137" t="s">
        <v>223</v>
      </c>
      <c r="H1316" s="139">
        <v>3449.95</v>
      </c>
      <c r="I1316" s="139">
        <v>3486.65</v>
      </c>
      <c r="J1316" s="139">
        <v>3426</v>
      </c>
      <c r="K1316" s="139">
        <v>3443.4</v>
      </c>
      <c r="L1316" s="139">
        <v>3443.4</v>
      </c>
      <c r="M1316" s="139">
        <v>6649</v>
      </c>
      <c r="N1316" s="139">
        <v>40166.550000000003</v>
      </c>
      <c r="O1316" s="139">
        <v>3590650</v>
      </c>
      <c r="P1316" s="140">
        <v>-130900</v>
      </c>
      <c r="Q1316" s="138">
        <v>45173</v>
      </c>
      <c r="AR1316">
        <f t="shared" si="84"/>
        <v>3654525</v>
      </c>
      <c r="AS1316">
        <f t="shared" si="85"/>
        <v>-96950</v>
      </c>
      <c r="AT1316">
        <f t="shared" si="86"/>
        <v>3751475</v>
      </c>
    </row>
    <row r="1317" spans="2:46" ht="15.75" customHeight="1" thickBot="1">
      <c r="B1317" t="str">
        <f t="shared" si="83"/>
        <v>EICHERMOT4517345225</v>
      </c>
      <c r="C1317" s="137" t="s">
        <v>226</v>
      </c>
      <c r="D1317" s="137" t="s">
        <v>62</v>
      </c>
      <c r="E1317" s="138">
        <v>45225</v>
      </c>
      <c r="F1317" s="139">
        <v>0</v>
      </c>
      <c r="G1317" s="137" t="s">
        <v>223</v>
      </c>
      <c r="H1317" s="139">
        <v>3507.3</v>
      </c>
      <c r="I1317" s="139">
        <v>3507.3</v>
      </c>
      <c r="J1317" s="139">
        <v>3448.5</v>
      </c>
      <c r="K1317" s="139">
        <v>3463.95</v>
      </c>
      <c r="L1317" s="139">
        <v>3463.95</v>
      </c>
      <c r="M1317" s="139">
        <v>341</v>
      </c>
      <c r="N1317" s="139">
        <v>2065.25</v>
      </c>
      <c r="O1317" s="139">
        <v>62125</v>
      </c>
      <c r="P1317" s="140">
        <v>32550</v>
      </c>
      <c r="Q1317" s="138">
        <v>45173</v>
      </c>
      <c r="AR1317">
        <f t="shared" si="84"/>
        <v>0</v>
      </c>
      <c r="AS1317">
        <f t="shared" si="85"/>
        <v>0</v>
      </c>
      <c r="AT1317">
        <f t="shared" si="86"/>
        <v>0</v>
      </c>
    </row>
    <row r="1318" spans="2:46" ht="15.75" customHeight="1" thickBot="1">
      <c r="B1318" t="str">
        <f t="shared" si="83"/>
        <v>EICHERMOT4517345260</v>
      </c>
      <c r="C1318" s="137" t="s">
        <v>226</v>
      </c>
      <c r="D1318" s="137" t="s">
        <v>62</v>
      </c>
      <c r="E1318" s="138">
        <v>45260</v>
      </c>
      <c r="F1318" s="139">
        <v>0</v>
      </c>
      <c r="G1318" s="137" t="s">
        <v>223</v>
      </c>
      <c r="H1318" s="139">
        <v>3505</v>
      </c>
      <c r="I1318" s="139">
        <v>3505</v>
      </c>
      <c r="J1318" s="139">
        <v>3475</v>
      </c>
      <c r="K1318" s="139">
        <v>3478</v>
      </c>
      <c r="L1318" s="139">
        <v>3493.15</v>
      </c>
      <c r="M1318" s="139">
        <v>9</v>
      </c>
      <c r="N1318" s="139">
        <v>54.87</v>
      </c>
      <c r="O1318" s="139">
        <v>1750</v>
      </c>
      <c r="P1318" s="140">
        <v>1400</v>
      </c>
      <c r="Q1318" s="138">
        <v>45173</v>
      </c>
      <c r="AR1318">
        <f t="shared" si="84"/>
        <v>0</v>
      </c>
      <c r="AS1318">
        <f t="shared" si="85"/>
        <v>0</v>
      </c>
      <c r="AT1318">
        <f t="shared" si="86"/>
        <v>0</v>
      </c>
    </row>
    <row r="1319" spans="2:46" ht="15.75" customHeight="1" thickBot="1">
      <c r="B1319" t="str">
        <f t="shared" si="83"/>
        <v>ESCORTS4517345197</v>
      </c>
      <c r="C1319" s="137" t="s">
        <v>226</v>
      </c>
      <c r="D1319" s="137" t="s">
        <v>110</v>
      </c>
      <c r="E1319" s="138">
        <v>45197</v>
      </c>
      <c r="F1319" s="139">
        <v>0</v>
      </c>
      <c r="G1319" s="137" t="s">
        <v>223</v>
      </c>
      <c r="H1319" s="139">
        <v>3170.25</v>
      </c>
      <c r="I1319" s="139">
        <v>3170.25</v>
      </c>
      <c r="J1319" s="139">
        <v>3042.45</v>
      </c>
      <c r="K1319" s="139">
        <v>3051.75</v>
      </c>
      <c r="L1319" s="139">
        <v>3051.75</v>
      </c>
      <c r="M1319" s="139">
        <v>3666</v>
      </c>
      <c r="N1319" s="139">
        <v>31049.88</v>
      </c>
      <c r="O1319" s="139">
        <v>1510025</v>
      </c>
      <c r="P1319" s="140">
        <v>95150</v>
      </c>
      <c r="Q1319" s="138">
        <v>45173</v>
      </c>
      <c r="AR1319">
        <f t="shared" si="84"/>
        <v>1544950</v>
      </c>
      <c r="AS1319">
        <f t="shared" si="85"/>
        <v>101750</v>
      </c>
      <c r="AT1319">
        <f t="shared" si="86"/>
        <v>1443200</v>
      </c>
    </row>
    <row r="1320" spans="2:46" ht="15.75" customHeight="1" thickBot="1">
      <c r="B1320" t="str">
        <f t="shared" si="83"/>
        <v>ESCORTS4517345225</v>
      </c>
      <c r="C1320" s="137" t="s">
        <v>226</v>
      </c>
      <c r="D1320" s="137" t="s">
        <v>110</v>
      </c>
      <c r="E1320" s="138">
        <v>45225</v>
      </c>
      <c r="F1320" s="139">
        <v>0</v>
      </c>
      <c r="G1320" s="137" t="s">
        <v>223</v>
      </c>
      <c r="H1320" s="139">
        <v>3137.55</v>
      </c>
      <c r="I1320" s="139">
        <v>3137.55</v>
      </c>
      <c r="J1320" s="139">
        <v>3050</v>
      </c>
      <c r="K1320" s="139">
        <v>3059.7</v>
      </c>
      <c r="L1320" s="139">
        <v>3059.7</v>
      </c>
      <c r="M1320" s="139">
        <v>94</v>
      </c>
      <c r="N1320" s="139">
        <v>795.82</v>
      </c>
      <c r="O1320" s="139">
        <v>31075</v>
      </c>
      <c r="P1320" s="140">
        <v>3300</v>
      </c>
      <c r="Q1320" s="138">
        <v>45173</v>
      </c>
      <c r="AR1320">
        <f t="shared" si="84"/>
        <v>0</v>
      </c>
      <c r="AS1320">
        <f t="shared" si="85"/>
        <v>0</v>
      </c>
      <c r="AT1320">
        <f t="shared" si="86"/>
        <v>0</v>
      </c>
    </row>
    <row r="1321" spans="2:46" ht="15.75" customHeight="1" thickBot="1">
      <c r="B1321" t="str">
        <f t="shared" si="83"/>
        <v>ESCORTS4517345260</v>
      </c>
      <c r="C1321" s="137" t="s">
        <v>226</v>
      </c>
      <c r="D1321" s="137" t="s">
        <v>110</v>
      </c>
      <c r="E1321" s="138">
        <v>45260</v>
      </c>
      <c r="F1321" s="139">
        <v>0</v>
      </c>
      <c r="G1321" s="137" t="s">
        <v>223</v>
      </c>
      <c r="H1321" s="139">
        <v>3060</v>
      </c>
      <c r="I1321" s="139">
        <v>3080</v>
      </c>
      <c r="J1321" s="139">
        <v>3060</v>
      </c>
      <c r="K1321" s="139">
        <v>3065.35</v>
      </c>
      <c r="L1321" s="139">
        <v>3088.85</v>
      </c>
      <c r="M1321" s="139">
        <v>19</v>
      </c>
      <c r="N1321" s="139">
        <v>160.51</v>
      </c>
      <c r="O1321" s="139">
        <v>3850</v>
      </c>
      <c r="P1321" s="140">
        <v>3300</v>
      </c>
      <c r="Q1321" s="138">
        <v>45173</v>
      </c>
      <c r="AR1321">
        <f t="shared" si="84"/>
        <v>0</v>
      </c>
      <c r="AS1321">
        <f t="shared" si="85"/>
        <v>0</v>
      </c>
      <c r="AT1321">
        <f t="shared" si="86"/>
        <v>0</v>
      </c>
    </row>
    <row r="1322" spans="2:46" ht="15.75" customHeight="1" thickBot="1">
      <c r="B1322" t="str">
        <f t="shared" si="83"/>
        <v>EXIDEIND4517345197</v>
      </c>
      <c r="C1322" s="137" t="s">
        <v>226</v>
      </c>
      <c r="D1322" s="137" t="s">
        <v>111</v>
      </c>
      <c r="E1322" s="138">
        <v>45197</v>
      </c>
      <c r="F1322" s="139">
        <v>0</v>
      </c>
      <c r="G1322" s="137" t="s">
        <v>223</v>
      </c>
      <c r="H1322" s="139">
        <v>268.85000000000002</v>
      </c>
      <c r="I1322" s="139">
        <v>278.60000000000002</v>
      </c>
      <c r="J1322" s="139">
        <v>267.89999999999998</v>
      </c>
      <c r="K1322" s="139">
        <v>274.8</v>
      </c>
      <c r="L1322" s="139">
        <v>274.8</v>
      </c>
      <c r="M1322" s="139">
        <v>3361</v>
      </c>
      <c r="N1322" s="139">
        <v>33114.86</v>
      </c>
      <c r="O1322" s="139">
        <v>16063200</v>
      </c>
      <c r="P1322" s="140">
        <v>403200</v>
      </c>
      <c r="Q1322" s="138">
        <v>45173</v>
      </c>
      <c r="AR1322">
        <f t="shared" si="84"/>
        <v>16520400</v>
      </c>
      <c r="AS1322">
        <f t="shared" si="85"/>
        <v>529200</v>
      </c>
      <c r="AT1322">
        <f t="shared" si="86"/>
        <v>15991200</v>
      </c>
    </row>
    <row r="1323" spans="2:46" ht="15.75" customHeight="1" thickBot="1">
      <c r="B1323" t="str">
        <f t="shared" si="83"/>
        <v>EXIDEIND4517345225</v>
      </c>
      <c r="C1323" s="137" t="s">
        <v>226</v>
      </c>
      <c r="D1323" s="137" t="s">
        <v>111</v>
      </c>
      <c r="E1323" s="138">
        <v>45225</v>
      </c>
      <c r="F1323" s="139">
        <v>0</v>
      </c>
      <c r="G1323" s="137" t="s">
        <v>223</v>
      </c>
      <c r="H1323" s="139">
        <v>271.10000000000002</v>
      </c>
      <c r="I1323" s="139">
        <v>280.2</v>
      </c>
      <c r="J1323" s="139">
        <v>269.95</v>
      </c>
      <c r="K1323" s="139">
        <v>276.7</v>
      </c>
      <c r="L1323" s="139">
        <v>276.7</v>
      </c>
      <c r="M1323" s="139">
        <v>133</v>
      </c>
      <c r="N1323" s="139">
        <v>1316.43</v>
      </c>
      <c r="O1323" s="139">
        <v>446400</v>
      </c>
      <c r="P1323" s="140">
        <v>115200</v>
      </c>
      <c r="Q1323" s="138">
        <v>45173</v>
      </c>
      <c r="AR1323">
        <f t="shared" si="84"/>
        <v>0</v>
      </c>
      <c r="AS1323">
        <f t="shared" si="85"/>
        <v>0</v>
      </c>
      <c r="AT1323">
        <f t="shared" si="86"/>
        <v>0</v>
      </c>
    </row>
    <row r="1324" spans="2:46" ht="15.75" customHeight="1" thickBot="1">
      <c r="B1324" t="str">
        <f t="shared" si="83"/>
        <v>EXIDEIND4517345260</v>
      </c>
      <c r="C1324" s="137" t="s">
        <v>226</v>
      </c>
      <c r="D1324" s="137" t="s">
        <v>111</v>
      </c>
      <c r="E1324" s="138">
        <v>45260</v>
      </c>
      <c r="F1324" s="139">
        <v>0</v>
      </c>
      <c r="G1324" s="137" t="s">
        <v>223</v>
      </c>
      <c r="H1324" s="139">
        <v>272.05</v>
      </c>
      <c r="I1324" s="139">
        <v>278</v>
      </c>
      <c r="J1324" s="139">
        <v>272.05</v>
      </c>
      <c r="K1324" s="139">
        <v>277.7</v>
      </c>
      <c r="L1324" s="139">
        <v>277.7</v>
      </c>
      <c r="M1324" s="139">
        <v>4</v>
      </c>
      <c r="N1324" s="139">
        <v>39.67</v>
      </c>
      <c r="O1324" s="139">
        <v>10800</v>
      </c>
      <c r="P1324" s="140">
        <v>10800</v>
      </c>
      <c r="Q1324" s="138">
        <v>45173</v>
      </c>
      <c r="AR1324">
        <f t="shared" si="84"/>
        <v>0</v>
      </c>
      <c r="AS1324">
        <f t="shared" si="85"/>
        <v>0</v>
      </c>
      <c r="AT1324">
        <f t="shared" si="86"/>
        <v>0</v>
      </c>
    </row>
    <row r="1325" spans="2:46" ht="15.75" customHeight="1" thickBot="1">
      <c r="B1325" t="str">
        <f t="shared" si="83"/>
        <v>FEDERALBNK4517345197</v>
      </c>
      <c r="C1325" s="137" t="s">
        <v>226</v>
      </c>
      <c r="D1325" s="137" t="s">
        <v>112</v>
      </c>
      <c r="E1325" s="138">
        <v>45197</v>
      </c>
      <c r="F1325" s="139">
        <v>0</v>
      </c>
      <c r="G1325" s="137" t="s">
        <v>223</v>
      </c>
      <c r="H1325" s="139">
        <v>144.80000000000001</v>
      </c>
      <c r="I1325" s="139">
        <v>144.94999999999999</v>
      </c>
      <c r="J1325" s="139">
        <v>143.15</v>
      </c>
      <c r="K1325" s="139">
        <v>144</v>
      </c>
      <c r="L1325" s="139">
        <v>144</v>
      </c>
      <c r="M1325" s="139">
        <v>3844</v>
      </c>
      <c r="N1325" s="139">
        <v>27690.31</v>
      </c>
      <c r="O1325" s="141">
        <v>125000000</v>
      </c>
      <c r="P1325" s="140">
        <v>375000</v>
      </c>
      <c r="Q1325" s="138">
        <v>45173</v>
      </c>
      <c r="AR1325">
        <f t="shared" si="84"/>
        <v>127490000</v>
      </c>
      <c r="AS1325">
        <f t="shared" si="85"/>
        <v>765000</v>
      </c>
      <c r="AT1325">
        <f t="shared" si="86"/>
        <v>126725000</v>
      </c>
    </row>
    <row r="1326" spans="2:46" ht="15.75" customHeight="1" thickBot="1">
      <c r="B1326" t="str">
        <f t="shared" si="83"/>
        <v>FEDERALBNK4517345225</v>
      </c>
      <c r="C1326" s="137" t="s">
        <v>226</v>
      </c>
      <c r="D1326" s="137" t="s">
        <v>112</v>
      </c>
      <c r="E1326" s="138">
        <v>45225</v>
      </c>
      <c r="F1326" s="139">
        <v>0</v>
      </c>
      <c r="G1326" s="137" t="s">
        <v>223</v>
      </c>
      <c r="H1326" s="139">
        <v>145.85</v>
      </c>
      <c r="I1326" s="139">
        <v>146.19999999999999</v>
      </c>
      <c r="J1326" s="139">
        <v>144.30000000000001</v>
      </c>
      <c r="K1326" s="139">
        <v>145</v>
      </c>
      <c r="L1326" s="139">
        <v>145</v>
      </c>
      <c r="M1326" s="139">
        <v>195</v>
      </c>
      <c r="N1326" s="139">
        <v>1416.5</v>
      </c>
      <c r="O1326" s="141">
        <v>2360000</v>
      </c>
      <c r="P1326" s="140">
        <v>295000</v>
      </c>
      <c r="Q1326" s="138">
        <v>45173</v>
      </c>
      <c r="AR1326">
        <f t="shared" si="84"/>
        <v>0</v>
      </c>
      <c r="AS1326">
        <f t="shared" si="85"/>
        <v>0</v>
      </c>
      <c r="AT1326">
        <f t="shared" si="86"/>
        <v>0</v>
      </c>
    </row>
    <row r="1327" spans="2:46" ht="15.75" customHeight="1" thickBot="1">
      <c r="B1327" t="str">
        <f t="shared" si="83"/>
        <v>FEDERALBNK4517345260</v>
      </c>
      <c r="C1327" s="137" t="s">
        <v>226</v>
      </c>
      <c r="D1327" s="137" t="s">
        <v>112</v>
      </c>
      <c r="E1327" s="138">
        <v>45260</v>
      </c>
      <c r="F1327" s="139">
        <v>0</v>
      </c>
      <c r="G1327" s="137" t="s">
        <v>223</v>
      </c>
      <c r="H1327" s="139">
        <v>146.5</v>
      </c>
      <c r="I1327" s="139">
        <v>146.5</v>
      </c>
      <c r="J1327" s="139">
        <v>145.1</v>
      </c>
      <c r="K1327" s="139">
        <v>145.85</v>
      </c>
      <c r="L1327" s="139">
        <v>145.85</v>
      </c>
      <c r="M1327" s="139">
        <v>20</v>
      </c>
      <c r="N1327" s="139">
        <v>145.91</v>
      </c>
      <c r="O1327" s="139">
        <v>130000</v>
      </c>
      <c r="P1327" s="140">
        <v>95000</v>
      </c>
      <c r="Q1327" s="138">
        <v>45173</v>
      </c>
      <c r="AR1327">
        <f t="shared" si="84"/>
        <v>0</v>
      </c>
      <c r="AS1327">
        <f t="shared" si="85"/>
        <v>0</v>
      </c>
      <c r="AT1327">
        <f t="shared" si="86"/>
        <v>0</v>
      </c>
    </row>
    <row r="1328" spans="2:46" ht="15.75" customHeight="1" thickBot="1">
      <c r="B1328" t="str">
        <f t="shared" si="83"/>
        <v>GAIL4517345197</v>
      </c>
      <c r="C1328" s="137" t="s">
        <v>226</v>
      </c>
      <c r="D1328" s="137" t="s">
        <v>113</v>
      </c>
      <c r="E1328" s="138">
        <v>45197</v>
      </c>
      <c r="F1328" s="139">
        <v>0</v>
      </c>
      <c r="G1328" s="137" t="s">
        <v>223</v>
      </c>
      <c r="H1328" s="139">
        <v>123.7</v>
      </c>
      <c r="I1328" s="139">
        <v>124.5</v>
      </c>
      <c r="J1328" s="139">
        <v>122.25</v>
      </c>
      <c r="K1328" s="139">
        <v>123.6</v>
      </c>
      <c r="L1328" s="139">
        <v>123.6</v>
      </c>
      <c r="M1328" s="139">
        <v>5118</v>
      </c>
      <c r="N1328" s="139">
        <v>57787.92</v>
      </c>
      <c r="O1328" s="141">
        <v>121000000</v>
      </c>
      <c r="P1328" s="140">
        <v>3431250</v>
      </c>
      <c r="Q1328" s="138">
        <v>45173</v>
      </c>
      <c r="AR1328">
        <f t="shared" si="84"/>
        <v>124586200</v>
      </c>
      <c r="AS1328">
        <f t="shared" si="85"/>
        <v>3925350</v>
      </c>
      <c r="AT1328">
        <f t="shared" si="86"/>
        <v>120660850</v>
      </c>
    </row>
    <row r="1329" spans="2:46" ht="15.75" customHeight="1" thickBot="1">
      <c r="B1329" t="str">
        <f t="shared" si="83"/>
        <v>GAIL4517345225</v>
      </c>
      <c r="C1329" s="137" t="s">
        <v>226</v>
      </c>
      <c r="D1329" s="137" t="s">
        <v>113</v>
      </c>
      <c r="E1329" s="138">
        <v>45225</v>
      </c>
      <c r="F1329" s="139">
        <v>0</v>
      </c>
      <c r="G1329" s="137" t="s">
        <v>223</v>
      </c>
      <c r="H1329" s="139">
        <v>124.35</v>
      </c>
      <c r="I1329" s="139">
        <v>125.05</v>
      </c>
      <c r="J1329" s="139">
        <v>123</v>
      </c>
      <c r="K1329" s="139">
        <v>124.4</v>
      </c>
      <c r="L1329" s="139">
        <v>124.4</v>
      </c>
      <c r="M1329" s="139">
        <v>297</v>
      </c>
      <c r="N1329" s="139">
        <v>3375.86</v>
      </c>
      <c r="O1329" s="141">
        <v>3330000</v>
      </c>
      <c r="P1329" s="140">
        <v>411750</v>
      </c>
      <c r="Q1329" s="138">
        <v>45173</v>
      </c>
      <c r="AR1329">
        <f t="shared" si="84"/>
        <v>0</v>
      </c>
      <c r="AS1329">
        <f t="shared" si="85"/>
        <v>0</v>
      </c>
      <c r="AT1329">
        <f t="shared" si="86"/>
        <v>0</v>
      </c>
    </row>
    <row r="1330" spans="2:46" ht="15.75" customHeight="1" thickBot="1">
      <c r="B1330" t="str">
        <f t="shared" si="83"/>
        <v>GAIL4517345260</v>
      </c>
      <c r="C1330" s="137" t="s">
        <v>226</v>
      </c>
      <c r="D1330" s="137" t="s">
        <v>113</v>
      </c>
      <c r="E1330" s="138">
        <v>45260</v>
      </c>
      <c r="F1330" s="139">
        <v>0</v>
      </c>
      <c r="G1330" s="137" t="s">
        <v>223</v>
      </c>
      <c r="H1330" s="139">
        <v>124.3</v>
      </c>
      <c r="I1330" s="139">
        <v>125.45</v>
      </c>
      <c r="J1330" s="139">
        <v>124.05</v>
      </c>
      <c r="K1330" s="139">
        <v>125.25</v>
      </c>
      <c r="L1330" s="139">
        <v>125.25</v>
      </c>
      <c r="M1330" s="139">
        <v>36</v>
      </c>
      <c r="N1330" s="139">
        <v>411.25</v>
      </c>
      <c r="O1330" s="139">
        <v>256200</v>
      </c>
      <c r="P1330" s="140">
        <v>82350</v>
      </c>
      <c r="Q1330" s="138">
        <v>45173</v>
      </c>
      <c r="AR1330">
        <f t="shared" si="84"/>
        <v>0</v>
      </c>
      <c r="AS1330">
        <f t="shared" si="85"/>
        <v>0</v>
      </c>
      <c r="AT1330">
        <f t="shared" si="86"/>
        <v>0</v>
      </c>
    </row>
    <row r="1331" spans="2:46" ht="15.75" customHeight="1" thickBot="1">
      <c r="B1331" t="str">
        <f t="shared" si="83"/>
        <v>GLENMARK4517345197</v>
      </c>
      <c r="C1331" s="137" t="s">
        <v>226</v>
      </c>
      <c r="D1331" s="137" t="s">
        <v>114</v>
      </c>
      <c r="E1331" s="138">
        <v>45197</v>
      </c>
      <c r="F1331" s="139">
        <v>0</v>
      </c>
      <c r="G1331" s="137" t="s">
        <v>223</v>
      </c>
      <c r="H1331" s="139">
        <v>758.75</v>
      </c>
      <c r="I1331" s="139">
        <v>771.6</v>
      </c>
      <c r="J1331" s="139">
        <v>757.25</v>
      </c>
      <c r="K1331" s="139">
        <v>764.7</v>
      </c>
      <c r="L1331" s="139">
        <v>764.7</v>
      </c>
      <c r="M1331" s="139">
        <v>1015</v>
      </c>
      <c r="N1331" s="139">
        <v>11238.04</v>
      </c>
      <c r="O1331" s="139">
        <v>5810150</v>
      </c>
      <c r="P1331" s="140">
        <v>15950</v>
      </c>
      <c r="Q1331" s="138">
        <v>45173</v>
      </c>
      <c r="AR1331">
        <f t="shared" si="84"/>
        <v>5930500</v>
      </c>
      <c r="AS1331">
        <f t="shared" si="85"/>
        <v>34800</v>
      </c>
      <c r="AT1331">
        <f t="shared" si="86"/>
        <v>5895700</v>
      </c>
    </row>
    <row r="1332" spans="2:46" ht="15.75" customHeight="1" thickBot="1">
      <c r="B1332" t="str">
        <f t="shared" si="83"/>
        <v>GLENMARK4517345225</v>
      </c>
      <c r="C1332" s="137" t="s">
        <v>226</v>
      </c>
      <c r="D1332" s="137" t="s">
        <v>114</v>
      </c>
      <c r="E1332" s="138">
        <v>45225</v>
      </c>
      <c r="F1332" s="139">
        <v>0</v>
      </c>
      <c r="G1332" s="137" t="s">
        <v>223</v>
      </c>
      <c r="H1332" s="139">
        <v>770</v>
      </c>
      <c r="I1332" s="139">
        <v>772.65</v>
      </c>
      <c r="J1332" s="139">
        <v>763.8</v>
      </c>
      <c r="K1332" s="139">
        <v>768.75</v>
      </c>
      <c r="L1332" s="139">
        <v>768.75</v>
      </c>
      <c r="M1332" s="139">
        <v>43</v>
      </c>
      <c r="N1332" s="139">
        <v>478.89</v>
      </c>
      <c r="O1332" s="139">
        <v>120350</v>
      </c>
      <c r="P1332" s="140">
        <v>18850</v>
      </c>
      <c r="Q1332" s="138">
        <v>45173</v>
      </c>
      <c r="AR1332">
        <f t="shared" si="84"/>
        <v>0</v>
      </c>
      <c r="AS1332">
        <f t="shared" si="85"/>
        <v>0</v>
      </c>
      <c r="AT1332">
        <f t="shared" si="86"/>
        <v>0</v>
      </c>
    </row>
    <row r="1333" spans="2:46" ht="15.75" customHeight="1" thickBot="1">
      <c r="B1333" t="str">
        <f t="shared" si="83"/>
        <v>GLENMARK4517345260</v>
      </c>
      <c r="C1333" s="137" t="s">
        <v>226</v>
      </c>
      <c r="D1333" s="137" t="s">
        <v>114</v>
      </c>
      <c r="E1333" s="138">
        <v>45260</v>
      </c>
      <c r="F1333" s="139">
        <v>0</v>
      </c>
      <c r="G1333" s="137" t="s">
        <v>223</v>
      </c>
      <c r="H1333" s="139">
        <v>0</v>
      </c>
      <c r="I1333" s="139">
        <v>0</v>
      </c>
      <c r="J1333" s="139">
        <v>0</v>
      </c>
      <c r="K1333" s="139">
        <v>780.7</v>
      </c>
      <c r="L1333" s="139">
        <v>774.6</v>
      </c>
      <c r="M1333" s="139">
        <v>0</v>
      </c>
      <c r="N1333" s="139">
        <v>0</v>
      </c>
      <c r="O1333" s="141">
        <v>0</v>
      </c>
      <c r="P1333" s="139">
        <v>0</v>
      </c>
      <c r="Q1333" s="138">
        <v>45173</v>
      </c>
      <c r="AR1333" s="76">
        <f t="shared" si="84"/>
        <v>0</v>
      </c>
      <c r="AS1333">
        <f t="shared" si="85"/>
        <v>0</v>
      </c>
      <c r="AT1333" s="76">
        <f t="shared" si="86"/>
        <v>0</v>
      </c>
    </row>
    <row r="1334" spans="2:46" ht="15.75" customHeight="1" thickBot="1">
      <c r="B1334" t="str">
        <f t="shared" si="83"/>
        <v>GMRINFRA4517345197</v>
      </c>
      <c r="C1334" s="137" t="s">
        <v>226</v>
      </c>
      <c r="D1334" s="137" t="s">
        <v>115</v>
      </c>
      <c r="E1334" s="138">
        <v>45197</v>
      </c>
      <c r="F1334" s="139">
        <v>0</v>
      </c>
      <c r="G1334" s="137" t="s">
        <v>223</v>
      </c>
      <c r="H1334" s="139">
        <v>63.95</v>
      </c>
      <c r="I1334" s="139">
        <v>65.3</v>
      </c>
      <c r="J1334" s="139">
        <v>63.4</v>
      </c>
      <c r="K1334" s="139">
        <v>63.85</v>
      </c>
      <c r="L1334" s="139">
        <v>63.85</v>
      </c>
      <c r="M1334" s="139">
        <v>1868</v>
      </c>
      <c r="N1334" s="139">
        <v>26967.25</v>
      </c>
      <c r="O1334" s="141">
        <v>123000000</v>
      </c>
      <c r="P1334" s="140">
        <v>5445000</v>
      </c>
      <c r="Q1334" s="138">
        <v>45173</v>
      </c>
      <c r="AR1334">
        <f t="shared" si="84"/>
        <v>125882500</v>
      </c>
      <c r="AS1334">
        <f t="shared" si="85"/>
        <v>6007500</v>
      </c>
      <c r="AT1334">
        <f t="shared" si="86"/>
        <v>119875000</v>
      </c>
    </row>
    <row r="1335" spans="2:46" ht="15.75" customHeight="1" thickBot="1">
      <c r="B1335" t="str">
        <f t="shared" si="83"/>
        <v>GMRINFRA4517345225</v>
      </c>
      <c r="C1335" s="137" t="s">
        <v>226</v>
      </c>
      <c r="D1335" s="137" t="s">
        <v>115</v>
      </c>
      <c r="E1335" s="138">
        <v>45225</v>
      </c>
      <c r="F1335" s="139">
        <v>0</v>
      </c>
      <c r="G1335" s="137" t="s">
        <v>223</v>
      </c>
      <c r="H1335" s="139">
        <v>64.3</v>
      </c>
      <c r="I1335" s="139">
        <v>65.7</v>
      </c>
      <c r="J1335" s="139">
        <v>63.85</v>
      </c>
      <c r="K1335" s="139">
        <v>64.3</v>
      </c>
      <c r="L1335" s="139">
        <v>64.3</v>
      </c>
      <c r="M1335" s="139">
        <v>77</v>
      </c>
      <c r="N1335" s="139">
        <v>1117.76</v>
      </c>
      <c r="O1335" s="141">
        <v>2770000</v>
      </c>
      <c r="P1335" s="140">
        <v>450000</v>
      </c>
      <c r="Q1335" s="138">
        <v>45173</v>
      </c>
      <c r="AR1335">
        <f t="shared" si="84"/>
        <v>0</v>
      </c>
      <c r="AS1335">
        <f t="shared" si="85"/>
        <v>0</v>
      </c>
      <c r="AT1335">
        <f t="shared" si="86"/>
        <v>0</v>
      </c>
    </row>
    <row r="1336" spans="2:46" ht="15.75" customHeight="1" thickBot="1">
      <c r="B1336" t="str">
        <f t="shared" si="83"/>
        <v>GMRINFRA4517345260</v>
      </c>
      <c r="C1336" s="137" t="s">
        <v>226</v>
      </c>
      <c r="D1336" s="137" t="s">
        <v>115</v>
      </c>
      <c r="E1336" s="138">
        <v>45260</v>
      </c>
      <c r="F1336" s="139">
        <v>0</v>
      </c>
      <c r="G1336" s="137" t="s">
        <v>223</v>
      </c>
      <c r="H1336" s="139">
        <v>65.099999999999994</v>
      </c>
      <c r="I1336" s="139">
        <v>65.099999999999994</v>
      </c>
      <c r="J1336" s="139">
        <v>64.45</v>
      </c>
      <c r="K1336" s="139">
        <v>64.45</v>
      </c>
      <c r="L1336" s="139">
        <v>64.45</v>
      </c>
      <c r="M1336" s="139">
        <v>5</v>
      </c>
      <c r="N1336" s="139">
        <v>72.849999999999994</v>
      </c>
      <c r="O1336" s="139">
        <v>112500</v>
      </c>
      <c r="P1336" s="140">
        <v>112500</v>
      </c>
      <c r="Q1336" s="138">
        <v>45173</v>
      </c>
      <c r="AR1336">
        <f t="shared" si="84"/>
        <v>0</v>
      </c>
      <c r="AS1336">
        <f t="shared" si="85"/>
        <v>0</v>
      </c>
      <c r="AT1336">
        <f t="shared" si="86"/>
        <v>0</v>
      </c>
    </row>
    <row r="1337" spans="2:46" ht="15.75" customHeight="1" thickBot="1">
      <c r="B1337" t="str">
        <f t="shared" si="83"/>
        <v>GNFC4517345197</v>
      </c>
      <c r="C1337" s="137" t="s">
        <v>226</v>
      </c>
      <c r="D1337" s="137" t="s">
        <v>116</v>
      </c>
      <c r="E1337" s="138">
        <v>45197</v>
      </c>
      <c r="F1337" s="139">
        <v>0</v>
      </c>
      <c r="G1337" s="137" t="s">
        <v>223</v>
      </c>
      <c r="H1337" s="139">
        <v>631</v>
      </c>
      <c r="I1337" s="139">
        <v>644</v>
      </c>
      <c r="J1337" s="139">
        <v>630.5</v>
      </c>
      <c r="K1337" s="139">
        <v>640.6</v>
      </c>
      <c r="L1337" s="139">
        <v>640.6</v>
      </c>
      <c r="M1337" s="139">
        <v>1850</v>
      </c>
      <c r="N1337" s="139">
        <v>15364.94</v>
      </c>
      <c r="O1337" s="141">
        <v>7320000</v>
      </c>
      <c r="P1337" s="140">
        <v>197600</v>
      </c>
      <c r="Q1337" s="138">
        <v>45173</v>
      </c>
      <c r="AR1337">
        <f t="shared" si="84"/>
        <v>7392800</v>
      </c>
      <c r="AS1337">
        <f t="shared" si="85"/>
        <v>209300</v>
      </c>
      <c r="AT1337">
        <f t="shared" si="86"/>
        <v>7183500</v>
      </c>
    </row>
    <row r="1338" spans="2:46" ht="15.75" customHeight="1" thickBot="1">
      <c r="B1338" t="str">
        <f t="shared" si="83"/>
        <v>GNFC4517345225</v>
      </c>
      <c r="C1338" s="137" t="s">
        <v>226</v>
      </c>
      <c r="D1338" s="137" t="s">
        <v>116</v>
      </c>
      <c r="E1338" s="138">
        <v>45225</v>
      </c>
      <c r="F1338" s="139">
        <v>0</v>
      </c>
      <c r="G1338" s="137" t="s">
        <v>223</v>
      </c>
      <c r="H1338" s="139">
        <v>632.85</v>
      </c>
      <c r="I1338" s="139">
        <v>647.9</v>
      </c>
      <c r="J1338" s="139">
        <v>632.85</v>
      </c>
      <c r="K1338" s="139">
        <v>645.6</v>
      </c>
      <c r="L1338" s="139">
        <v>645.6</v>
      </c>
      <c r="M1338" s="139">
        <v>52</v>
      </c>
      <c r="N1338" s="139">
        <v>434.06</v>
      </c>
      <c r="O1338" s="139">
        <v>71500</v>
      </c>
      <c r="P1338" s="140">
        <v>11700</v>
      </c>
      <c r="Q1338" s="138">
        <v>45173</v>
      </c>
      <c r="AR1338">
        <f t="shared" si="84"/>
        <v>0</v>
      </c>
      <c r="AS1338">
        <f t="shared" si="85"/>
        <v>0</v>
      </c>
      <c r="AT1338">
        <f t="shared" si="86"/>
        <v>0</v>
      </c>
    </row>
    <row r="1339" spans="2:46" ht="15.75" customHeight="1" thickBot="1">
      <c r="B1339" t="str">
        <f t="shared" si="83"/>
        <v>GNFC4517345260</v>
      </c>
      <c r="C1339" s="137" t="s">
        <v>226</v>
      </c>
      <c r="D1339" s="137" t="s">
        <v>116</v>
      </c>
      <c r="E1339" s="138">
        <v>45260</v>
      </c>
      <c r="F1339" s="139">
        <v>0</v>
      </c>
      <c r="G1339" s="137" t="s">
        <v>223</v>
      </c>
      <c r="H1339" s="139">
        <v>0</v>
      </c>
      <c r="I1339" s="139">
        <v>0</v>
      </c>
      <c r="J1339" s="139">
        <v>0</v>
      </c>
      <c r="K1339" s="139">
        <v>620.5</v>
      </c>
      <c r="L1339" s="139">
        <v>646.79999999999995</v>
      </c>
      <c r="M1339" s="139">
        <v>0</v>
      </c>
      <c r="N1339" s="139">
        <v>0</v>
      </c>
      <c r="O1339" s="139">
        <v>1300</v>
      </c>
      <c r="P1339" s="139">
        <v>0</v>
      </c>
      <c r="Q1339" s="138">
        <v>45173</v>
      </c>
      <c r="AR1339">
        <f t="shared" si="84"/>
        <v>0</v>
      </c>
      <c r="AS1339">
        <f t="shared" si="85"/>
        <v>0</v>
      </c>
      <c r="AT1339">
        <f t="shared" si="86"/>
        <v>0</v>
      </c>
    </row>
    <row r="1340" spans="2:46" ht="15.75" customHeight="1" thickBot="1">
      <c r="B1340" t="str">
        <f t="shared" si="83"/>
        <v>GODREJCP4517345197</v>
      </c>
      <c r="C1340" s="137" t="s">
        <v>226</v>
      </c>
      <c r="D1340" s="137" t="s">
        <v>117</v>
      </c>
      <c r="E1340" s="138">
        <v>45197</v>
      </c>
      <c r="F1340" s="139">
        <v>0</v>
      </c>
      <c r="G1340" s="137" t="s">
        <v>223</v>
      </c>
      <c r="H1340" s="139">
        <v>1016.05</v>
      </c>
      <c r="I1340" s="139">
        <v>1016.05</v>
      </c>
      <c r="J1340" s="139">
        <v>1000</v>
      </c>
      <c r="K1340" s="139">
        <v>1008.35</v>
      </c>
      <c r="L1340" s="139">
        <v>1008.35</v>
      </c>
      <c r="M1340" s="139">
        <v>688</v>
      </c>
      <c r="N1340" s="139">
        <v>6936.09</v>
      </c>
      <c r="O1340" s="139">
        <v>8154000</v>
      </c>
      <c r="P1340" s="140">
        <v>-67000</v>
      </c>
      <c r="Q1340" s="138">
        <v>45173</v>
      </c>
      <c r="AR1340">
        <f t="shared" si="84"/>
        <v>8195000</v>
      </c>
      <c r="AS1340">
        <f t="shared" si="85"/>
        <v>-63000</v>
      </c>
      <c r="AT1340">
        <f t="shared" si="86"/>
        <v>8258000</v>
      </c>
    </row>
    <row r="1341" spans="2:46" ht="15.75" customHeight="1" thickBot="1">
      <c r="B1341" t="str">
        <f t="shared" si="83"/>
        <v>GODREJCP4517345225</v>
      </c>
      <c r="C1341" s="137" t="s">
        <v>226</v>
      </c>
      <c r="D1341" s="137" t="s">
        <v>117</v>
      </c>
      <c r="E1341" s="138">
        <v>45225</v>
      </c>
      <c r="F1341" s="139">
        <v>0</v>
      </c>
      <c r="G1341" s="137" t="s">
        <v>223</v>
      </c>
      <c r="H1341" s="139">
        <v>1015.25</v>
      </c>
      <c r="I1341" s="139">
        <v>1019.55</v>
      </c>
      <c r="J1341" s="139">
        <v>1015.2</v>
      </c>
      <c r="K1341" s="139">
        <v>1015.35</v>
      </c>
      <c r="L1341" s="139">
        <v>1015.35</v>
      </c>
      <c r="M1341" s="139">
        <v>5</v>
      </c>
      <c r="N1341" s="139">
        <v>50.82</v>
      </c>
      <c r="O1341" s="139">
        <v>38000</v>
      </c>
      <c r="P1341" s="140">
        <v>3000</v>
      </c>
      <c r="Q1341" s="138">
        <v>45173</v>
      </c>
      <c r="AR1341">
        <f t="shared" si="84"/>
        <v>0</v>
      </c>
      <c r="AS1341">
        <f t="shared" si="85"/>
        <v>0</v>
      </c>
      <c r="AT1341">
        <f t="shared" si="86"/>
        <v>0</v>
      </c>
    </row>
    <row r="1342" spans="2:46" ht="15.75" customHeight="1" thickBot="1">
      <c r="B1342" t="str">
        <f t="shared" si="83"/>
        <v>GODREJCP4517345260</v>
      </c>
      <c r="C1342" s="137" t="s">
        <v>226</v>
      </c>
      <c r="D1342" s="137" t="s">
        <v>117</v>
      </c>
      <c r="E1342" s="138">
        <v>45260</v>
      </c>
      <c r="F1342" s="139">
        <v>0</v>
      </c>
      <c r="G1342" s="137" t="s">
        <v>223</v>
      </c>
      <c r="H1342" s="139">
        <v>1020</v>
      </c>
      <c r="I1342" s="139">
        <v>1020</v>
      </c>
      <c r="J1342" s="139">
        <v>1020</v>
      </c>
      <c r="K1342" s="139">
        <v>1020</v>
      </c>
      <c r="L1342" s="139">
        <v>1018.45</v>
      </c>
      <c r="M1342" s="139">
        <v>1</v>
      </c>
      <c r="N1342" s="139">
        <v>10.199999999999999</v>
      </c>
      <c r="O1342" s="141">
        <v>3000</v>
      </c>
      <c r="P1342" s="140">
        <v>1000</v>
      </c>
      <c r="Q1342" s="138">
        <v>45173</v>
      </c>
      <c r="AR1342" s="76">
        <f t="shared" si="84"/>
        <v>0</v>
      </c>
      <c r="AS1342">
        <f t="shared" si="85"/>
        <v>0</v>
      </c>
      <c r="AT1342" s="76">
        <f t="shared" si="86"/>
        <v>0</v>
      </c>
    </row>
    <row r="1343" spans="2:46" ht="15.75" customHeight="1" thickBot="1">
      <c r="B1343" t="str">
        <f t="shared" si="83"/>
        <v>GODREJPROP4517345197</v>
      </c>
      <c r="C1343" s="137" t="s">
        <v>226</v>
      </c>
      <c r="D1343" s="137" t="s">
        <v>118</v>
      </c>
      <c r="E1343" s="138">
        <v>45197</v>
      </c>
      <c r="F1343" s="139">
        <v>0</v>
      </c>
      <c r="G1343" s="137" t="s">
        <v>223</v>
      </c>
      <c r="H1343" s="139">
        <v>1656.95</v>
      </c>
      <c r="I1343" s="139">
        <v>1681.75</v>
      </c>
      <c r="J1343" s="139">
        <v>1652.55</v>
      </c>
      <c r="K1343" s="139">
        <v>1657.65</v>
      </c>
      <c r="L1343" s="139">
        <v>1657.65</v>
      </c>
      <c r="M1343" s="139">
        <v>2103</v>
      </c>
      <c r="N1343" s="139">
        <v>16644.18</v>
      </c>
      <c r="O1343" s="139">
        <v>3095575</v>
      </c>
      <c r="P1343" s="140">
        <v>36100</v>
      </c>
      <c r="Q1343" s="138">
        <v>45173</v>
      </c>
      <c r="AR1343">
        <f t="shared" si="84"/>
        <v>3136900</v>
      </c>
      <c r="AS1343">
        <f t="shared" si="85"/>
        <v>47025</v>
      </c>
      <c r="AT1343">
        <f t="shared" si="86"/>
        <v>3089875</v>
      </c>
    </row>
    <row r="1344" spans="2:46" ht="15.75" customHeight="1" thickBot="1">
      <c r="B1344" t="str">
        <f t="shared" si="83"/>
        <v>GODREJPROP4517345225</v>
      </c>
      <c r="C1344" s="137" t="s">
        <v>226</v>
      </c>
      <c r="D1344" s="137" t="s">
        <v>118</v>
      </c>
      <c r="E1344" s="138">
        <v>45225</v>
      </c>
      <c r="F1344" s="139">
        <v>0</v>
      </c>
      <c r="G1344" s="137" t="s">
        <v>223</v>
      </c>
      <c r="H1344" s="139">
        <v>1673</v>
      </c>
      <c r="I1344" s="139">
        <v>1691</v>
      </c>
      <c r="J1344" s="139">
        <v>1665.45</v>
      </c>
      <c r="K1344" s="139">
        <v>1668.4</v>
      </c>
      <c r="L1344" s="139">
        <v>1668.4</v>
      </c>
      <c r="M1344" s="139">
        <v>98</v>
      </c>
      <c r="N1344" s="139">
        <v>781.55</v>
      </c>
      <c r="O1344" s="139">
        <v>41325</v>
      </c>
      <c r="P1344" s="140">
        <v>10925</v>
      </c>
      <c r="Q1344" s="138">
        <v>45173</v>
      </c>
      <c r="AR1344">
        <f t="shared" si="84"/>
        <v>0</v>
      </c>
      <c r="AS1344">
        <f t="shared" si="85"/>
        <v>0</v>
      </c>
      <c r="AT1344">
        <f t="shared" si="86"/>
        <v>0</v>
      </c>
    </row>
    <row r="1345" spans="2:46" ht="15.75" customHeight="1" thickBot="1">
      <c r="B1345" t="str">
        <f t="shared" si="83"/>
        <v>GODREJPROP4517345260</v>
      </c>
      <c r="C1345" s="137" t="s">
        <v>226</v>
      </c>
      <c r="D1345" s="137" t="s">
        <v>118</v>
      </c>
      <c r="E1345" s="138">
        <v>45260</v>
      </c>
      <c r="F1345" s="139">
        <v>0</v>
      </c>
      <c r="G1345" s="137" t="s">
        <v>223</v>
      </c>
      <c r="H1345" s="139">
        <v>0</v>
      </c>
      <c r="I1345" s="139">
        <v>0</v>
      </c>
      <c r="J1345" s="139">
        <v>0</v>
      </c>
      <c r="K1345" s="139">
        <v>1675.5</v>
      </c>
      <c r="L1345" s="139">
        <v>1678.9</v>
      </c>
      <c r="M1345" s="139">
        <v>0</v>
      </c>
      <c r="N1345" s="139">
        <v>0</v>
      </c>
      <c r="O1345" s="139">
        <v>0</v>
      </c>
      <c r="P1345" s="139">
        <v>0</v>
      </c>
      <c r="Q1345" s="138">
        <v>45173</v>
      </c>
      <c r="AR1345" s="76">
        <f t="shared" si="84"/>
        <v>0</v>
      </c>
      <c r="AS1345">
        <f t="shared" si="85"/>
        <v>0</v>
      </c>
      <c r="AT1345" s="76">
        <f t="shared" si="86"/>
        <v>0</v>
      </c>
    </row>
    <row r="1346" spans="2:46" ht="15.75" customHeight="1" thickBot="1">
      <c r="B1346" t="str">
        <f t="shared" ref="B1346:B1409" si="87">D1346&amp;Q1346&amp;E1346</f>
        <v>GRANULES4517345197</v>
      </c>
      <c r="C1346" s="137" t="s">
        <v>226</v>
      </c>
      <c r="D1346" s="137" t="s">
        <v>119</v>
      </c>
      <c r="E1346" s="138">
        <v>45197</v>
      </c>
      <c r="F1346" s="139">
        <v>0</v>
      </c>
      <c r="G1346" s="137" t="s">
        <v>223</v>
      </c>
      <c r="H1346" s="139">
        <v>303.5</v>
      </c>
      <c r="I1346" s="139">
        <v>309.7</v>
      </c>
      <c r="J1346" s="139">
        <v>303.05</v>
      </c>
      <c r="K1346" s="139">
        <v>307.5</v>
      </c>
      <c r="L1346" s="139">
        <v>307.5</v>
      </c>
      <c r="M1346" s="139">
        <v>662</v>
      </c>
      <c r="N1346" s="139">
        <v>4068.83</v>
      </c>
      <c r="O1346" s="141">
        <v>7610000</v>
      </c>
      <c r="P1346" s="140">
        <v>84000</v>
      </c>
      <c r="Q1346" s="138">
        <v>45173</v>
      </c>
      <c r="AR1346">
        <f t="shared" ref="AR1346:AR1409" si="88">IF($AU$2&lt;&gt;5,NA(),IF(D1346=D1345,0,IF(AND(D1348=D1346,D1347=D1346),O1346+O1347+O1348,IF(D1347=D1346,O1347+O1346,O1346))))</f>
        <v>7846000</v>
      </c>
      <c r="AS1346">
        <f t="shared" ref="AS1346:AS1409" si="89">IF($AU$2&lt;&gt;5,NA(),IF(D1346=D1345,0,IF(AND(D1348=D1346,D1347=D1346),P1346+P1347+P1348,IF(D1347=D1346,P1347+P1346,P1346))))</f>
        <v>100000</v>
      </c>
      <c r="AT1346">
        <f t="shared" ref="AT1346:AT1409" si="90">AR1346-AS1346</f>
        <v>7746000</v>
      </c>
    </row>
    <row r="1347" spans="2:46" ht="15.75" customHeight="1" thickBot="1">
      <c r="B1347" t="str">
        <f t="shared" si="87"/>
        <v>GRANULES4517345225</v>
      </c>
      <c r="C1347" s="137" t="s">
        <v>226</v>
      </c>
      <c r="D1347" s="137" t="s">
        <v>119</v>
      </c>
      <c r="E1347" s="138">
        <v>45225</v>
      </c>
      <c r="F1347" s="139">
        <v>0</v>
      </c>
      <c r="G1347" s="137" t="s">
        <v>223</v>
      </c>
      <c r="H1347" s="139">
        <v>306.7</v>
      </c>
      <c r="I1347" s="139">
        <v>311.14999999999998</v>
      </c>
      <c r="J1347" s="139">
        <v>306.5</v>
      </c>
      <c r="K1347" s="139">
        <v>309.7</v>
      </c>
      <c r="L1347" s="139">
        <v>309.7</v>
      </c>
      <c r="M1347" s="139">
        <v>36</v>
      </c>
      <c r="N1347" s="139">
        <v>222.44</v>
      </c>
      <c r="O1347" s="139">
        <v>226000</v>
      </c>
      <c r="P1347" s="140">
        <v>8000</v>
      </c>
      <c r="Q1347" s="138">
        <v>45173</v>
      </c>
      <c r="AR1347">
        <f t="shared" si="88"/>
        <v>0</v>
      </c>
      <c r="AS1347">
        <f t="shared" si="89"/>
        <v>0</v>
      </c>
      <c r="AT1347">
        <f t="shared" si="90"/>
        <v>0</v>
      </c>
    </row>
    <row r="1348" spans="2:46" ht="15.75" customHeight="1" thickBot="1">
      <c r="B1348" t="str">
        <f t="shared" si="87"/>
        <v>GRANULES4517345260</v>
      </c>
      <c r="C1348" s="137" t="s">
        <v>226</v>
      </c>
      <c r="D1348" s="137" t="s">
        <v>119</v>
      </c>
      <c r="E1348" s="138">
        <v>45260</v>
      </c>
      <c r="F1348" s="139">
        <v>0</v>
      </c>
      <c r="G1348" s="137" t="s">
        <v>223</v>
      </c>
      <c r="H1348" s="139">
        <v>310.10000000000002</v>
      </c>
      <c r="I1348" s="139">
        <v>312.64999999999998</v>
      </c>
      <c r="J1348" s="139">
        <v>310.10000000000002</v>
      </c>
      <c r="K1348" s="139">
        <v>311.75</v>
      </c>
      <c r="L1348" s="139">
        <v>310.85000000000002</v>
      </c>
      <c r="M1348" s="139">
        <v>4</v>
      </c>
      <c r="N1348" s="139">
        <v>24.94</v>
      </c>
      <c r="O1348" s="139">
        <v>10000</v>
      </c>
      <c r="P1348" s="140">
        <v>8000</v>
      </c>
      <c r="Q1348" s="138">
        <v>45173</v>
      </c>
      <c r="AR1348">
        <f t="shared" si="88"/>
        <v>0</v>
      </c>
      <c r="AS1348">
        <f t="shared" si="89"/>
        <v>0</v>
      </c>
      <c r="AT1348">
        <f t="shared" si="90"/>
        <v>0</v>
      </c>
    </row>
    <row r="1349" spans="2:46" ht="15.75" customHeight="1" thickBot="1">
      <c r="B1349" t="str">
        <f t="shared" si="87"/>
        <v>GRASIM4517345197</v>
      </c>
      <c r="C1349" s="137" t="s">
        <v>226</v>
      </c>
      <c r="D1349" s="137" t="s">
        <v>49</v>
      </c>
      <c r="E1349" s="138">
        <v>45197</v>
      </c>
      <c r="F1349" s="139">
        <v>0</v>
      </c>
      <c r="G1349" s="137" t="s">
        <v>223</v>
      </c>
      <c r="H1349" s="139">
        <v>1829.05</v>
      </c>
      <c r="I1349" s="139">
        <v>1862.5</v>
      </c>
      <c r="J1349" s="139">
        <v>1827.1</v>
      </c>
      <c r="K1349" s="139">
        <v>1854.6</v>
      </c>
      <c r="L1349" s="139">
        <v>1854.6</v>
      </c>
      <c r="M1349" s="139">
        <v>4941</v>
      </c>
      <c r="N1349" s="139">
        <v>43431.06</v>
      </c>
      <c r="O1349" s="139">
        <v>14373975</v>
      </c>
      <c r="P1349" s="140">
        <v>574275</v>
      </c>
      <c r="Q1349" s="138">
        <v>45173</v>
      </c>
      <c r="AR1349">
        <f t="shared" si="88"/>
        <v>14424800</v>
      </c>
      <c r="AS1349">
        <f t="shared" si="89"/>
        <v>605625</v>
      </c>
      <c r="AT1349">
        <f t="shared" si="90"/>
        <v>13819175</v>
      </c>
    </row>
    <row r="1350" spans="2:46" ht="15.75" customHeight="1" thickBot="1">
      <c r="B1350" t="str">
        <f t="shared" si="87"/>
        <v>GRASIM4517345225</v>
      </c>
      <c r="C1350" s="137" t="s">
        <v>226</v>
      </c>
      <c r="D1350" s="137" t="s">
        <v>49</v>
      </c>
      <c r="E1350" s="138">
        <v>45225</v>
      </c>
      <c r="F1350" s="139">
        <v>0</v>
      </c>
      <c r="G1350" s="137" t="s">
        <v>223</v>
      </c>
      <c r="H1350" s="139">
        <v>1845.65</v>
      </c>
      <c r="I1350" s="139">
        <v>1873.75</v>
      </c>
      <c r="J1350" s="139">
        <v>1843.45</v>
      </c>
      <c r="K1350" s="139">
        <v>1866.35</v>
      </c>
      <c r="L1350" s="139">
        <v>1866.35</v>
      </c>
      <c r="M1350" s="139">
        <v>139</v>
      </c>
      <c r="N1350" s="139">
        <v>1232.31</v>
      </c>
      <c r="O1350" s="139">
        <v>50825</v>
      </c>
      <c r="P1350" s="140">
        <v>31350</v>
      </c>
      <c r="Q1350" s="138">
        <v>45173</v>
      </c>
      <c r="AR1350">
        <f t="shared" si="88"/>
        <v>0</v>
      </c>
      <c r="AS1350">
        <f t="shared" si="89"/>
        <v>0</v>
      </c>
      <c r="AT1350">
        <f t="shared" si="90"/>
        <v>0</v>
      </c>
    </row>
    <row r="1351" spans="2:46" ht="15.75" customHeight="1" thickBot="1">
      <c r="B1351" t="str">
        <f t="shared" si="87"/>
        <v>GRASIM4517345260</v>
      </c>
      <c r="C1351" s="137" t="s">
        <v>226</v>
      </c>
      <c r="D1351" s="137" t="s">
        <v>49</v>
      </c>
      <c r="E1351" s="138">
        <v>45260</v>
      </c>
      <c r="F1351" s="139">
        <v>0</v>
      </c>
      <c r="G1351" s="137" t="s">
        <v>223</v>
      </c>
      <c r="H1351" s="139">
        <v>0</v>
      </c>
      <c r="I1351" s="139">
        <v>0</v>
      </c>
      <c r="J1351" s="139">
        <v>0</v>
      </c>
      <c r="K1351" s="139">
        <v>1823.25</v>
      </c>
      <c r="L1351" s="139">
        <v>1872.7</v>
      </c>
      <c r="M1351" s="139">
        <v>0</v>
      </c>
      <c r="N1351" s="139">
        <v>0</v>
      </c>
      <c r="O1351" s="139">
        <v>0</v>
      </c>
      <c r="P1351" s="139">
        <v>0</v>
      </c>
      <c r="Q1351" s="138">
        <v>45173</v>
      </c>
      <c r="AR1351">
        <f t="shared" si="88"/>
        <v>0</v>
      </c>
      <c r="AS1351">
        <f t="shared" si="89"/>
        <v>0</v>
      </c>
      <c r="AT1351">
        <f t="shared" si="90"/>
        <v>0</v>
      </c>
    </row>
    <row r="1352" spans="2:46" ht="15.75" customHeight="1" thickBot="1">
      <c r="B1352" t="str">
        <f t="shared" si="87"/>
        <v>GUJGASLTD4517345197</v>
      </c>
      <c r="C1352" s="137" t="s">
        <v>226</v>
      </c>
      <c r="D1352" s="137" t="s">
        <v>120</v>
      </c>
      <c r="E1352" s="138">
        <v>45197</v>
      </c>
      <c r="F1352" s="139">
        <v>0</v>
      </c>
      <c r="G1352" s="137" t="s">
        <v>223</v>
      </c>
      <c r="H1352" s="139">
        <v>456.05</v>
      </c>
      <c r="I1352" s="139">
        <v>456.7</v>
      </c>
      <c r="J1352" s="139">
        <v>451.4</v>
      </c>
      <c r="K1352" s="139">
        <v>452.75</v>
      </c>
      <c r="L1352" s="139">
        <v>452.75</v>
      </c>
      <c r="M1352" s="139">
        <v>1858</v>
      </c>
      <c r="N1352" s="139">
        <v>10539.74</v>
      </c>
      <c r="O1352" s="141">
        <v>8790000</v>
      </c>
      <c r="P1352" s="140">
        <v>238750</v>
      </c>
      <c r="Q1352" s="138">
        <v>45173</v>
      </c>
      <c r="AR1352">
        <f t="shared" si="88"/>
        <v>9163750</v>
      </c>
      <c r="AS1352">
        <f t="shared" si="89"/>
        <v>313750</v>
      </c>
      <c r="AT1352">
        <f t="shared" si="90"/>
        <v>8850000</v>
      </c>
    </row>
    <row r="1353" spans="2:46" ht="15.75" customHeight="1" thickBot="1">
      <c r="B1353" t="str">
        <f t="shared" si="87"/>
        <v>GUJGASLTD4517345225</v>
      </c>
      <c r="C1353" s="137" t="s">
        <v>226</v>
      </c>
      <c r="D1353" s="137" t="s">
        <v>120</v>
      </c>
      <c r="E1353" s="138">
        <v>45225</v>
      </c>
      <c r="F1353" s="139">
        <v>0</v>
      </c>
      <c r="G1353" s="137" t="s">
        <v>223</v>
      </c>
      <c r="H1353" s="139">
        <v>459.65</v>
      </c>
      <c r="I1353" s="139">
        <v>460</v>
      </c>
      <c r="J1353" s="139">
        <v>454.9</v>
      </c>
      <c r="K1353" s="139">
        <v>456.1</v>
      </c>
      <c r="L1353" s="139">
        <v>456.1</v>
      </c>
      <c r="M1353" s="139">
        <v>146</v>
      </c>
      <c r="N1353" s="139">
        <v>834.05</v>
      </c>
      <c r="O1353" s="139">
        <v>366250</v>
      </c>
      <c r="P1353" s="140">
        <v>70000</v>
      </c>
      <c r="Q1353" s="138">
        <v>45173</v>
      </c>
      <c r="AR1353">
        <f t="shared" si="88"/>
        <v>0</v>
      </c>
      <c r="AS1353">
        <f t="shared" si="89"/>
        <v>0</v>
      </c>
      <c r="AT1353">
        <f t="shared" si="90"/>
        <v>0</v>
      </c>
    </row>
    <row r="1354" spans="2:46" ht="15.75" customHeight="1" thickBot="1">
      <c r="B1354" t="str">
        <f t="shared" si="87"/>
        <v>GUJGASLTD4517345260</v>
      </c>
      <c r="C1354" s="137" t="s">
        <v>226</v>
      </c>
      <c r="D1354" s="137" t="s">
        <v>120</v>
      </c>
      <c r="E1354" s="138">
        <v>45260</v>
      </c>
      <c r="F1354" s="139">
        <v>0</v>
      </c>
      <c r="G1354" s="137" t="s">
        <v>223</v>
      </c>
      <c r="H1354" s="139">
        <v>460</v>
      </c>
      <c r="I1354" s="139">
        <v>460</v>
      </c>
      <c r="J1354" s="139">
        <v>459</v>
      </c>
      <c r="K1354" s="139">
        <v>459.05</v>
      </c>
      <c r="L1354" s="139">
        <v>459.05</v>
      </c>
      <c r="M1354" s="139">
        <v>5</v>
      </c>
      <c r="N1354" s="139">
        <v>28.7</v>
      </c>
      <c r="O1354" s="139">
        <v>7500</v>
      </c>
      <c r="P1354" s="140">
        <v>5000</v>
      </c>
      <c r="Q1354" s="138">
        <v>45173</v>
      </c>
      <c r="AR1354">
        <f t="shared" si="88"/>
        <v>0</v>
      </c>
      <c r="AS1354">
        <f t="shared" si="89"/>
        <v>0</v>
      </c>
      <c r="AT1354">
        <f t="shared" si="90"/>
        <v>0</v>
      </c>
    </row>
    <row r="1355" spans="2:46" ht="15.75" customHeight="1" thickBot="1">
      <c r="B1355" t="str">
        <f t="shared" si="87"/>
        <v>HAL4517345197</v>
      </c>
      <c r="C1355" s="137" t="s">
        <v>226</v>
      </c>
      <c r="D1355" s="137" t="s">
        <v>121</v>
      </c>
      <c r="E1355" s="138">
        <v>45197</v>
      </c>
      <c r="F1355" s="139">
        <v>0</v>
      </c>
      <c r="G1355" s="137" t="s">
        <v>223</v>
      </c>
      <c r="H1355" s="139">
        <v>3983</v>
      </c>
      <c r="I1355" s="139">
        <v>4047.55</v>
      </c>
      <c r="J1355" s="139">
        <v>3970.9</v>
      </c>
      <c r="K1355" s="139">
        <v>3995.1</v>
      </c>
      <c r="L1355" s="139">
        <v>3995.1</v>
      </c>
      <c r="M1355" s="139">
        <v>5865</v>
      </c>
      <c r="N1355" s="139">
        <v>70475.63</v>
      </c>
      <c r="O1355" s="139">
        <v>4889400</v>
      </c>
      <c r="P1355" s="140">
        <v>163500</v>
      </c>
      <c r="Q1355" s="138">
        <v>45173</v>
      </c>
      <c r="AR1355">
        <f t="shared" si="88"/>
        <v>4979100</v>
      </c>
      <c r="AS1355">
        <f t="shared" si="89"/>
        <v>187800</v>
      </c>
      <c r="AT1355">
        <f t="shared" si="90"/>
        <v>4791300</v>
      </c>
    </row>
    <row r="1356" spans="2:46" ht="15.75" customHeight="1" thickBot="1">
      <c r="B1356" t="str">
        <f t="shared" si="87"/>
        <v>HAL4517345225</v>
      </c>
      <c r="C1356" s="137" t="s">
        <v>226</v>
      </c>
      <c r="D1356" s="137" t="s">
        <v>121</v>
      </c>
      <c r="E1356" s="138">
        <v>45225</v>
      </c>
      <c r="F1356" s="139">
        <v>0</v>
      </c>
      <c r="G1356" s="137" t="s">
        <v>223</v>
      </c>
      <c r="H1356" s="139">
        <v>4007.45</v>
      </c>
      <c r="I1356" s="139">
        <v>4066.55</v>
      </c>
      <c r="J1356" s="139">
        <v>3997</v>
      </c>
      <c r="K1356" s="139">
        <v>4019.45</v>
      </c>
      <c r="L1356" s="139">
        <v>4019.45</v>
      </c>
      <c r="M1356" s="139">
        <v>231</v>
      </c>
      <c r="N1356" s="139">
        <v>2789.82</v>
      </c>
      <c r="O1356" s="139">
        <v>84300</v>
      </c>
      <c r="P1356" s="140">
        <v>20100</v>
      </c>
      <c r="Q1356" s="138">
        <v>45173</v>
      </c>
      <c r="AR1356">
        <f t="shared" si="88"/>
        <v>0</v>
      </c>
      <c r="AS1356">
        <f t="shared" si="89"/>
        <v>0</v>
      </c>
      <c r="AT1356">
        <f t="shared" si="90"/>
        <v>0</v>
      </c>
    </row>
    <row r="1357" spans="2:46" ht="15.75" customHeight="1" thickBot="1">
      <c r="B1357" t="str">
        <f t="shared" si="87"/>
        <v>HAL4517345260</v>
      </c>
      <c r="C1357" s="137" t="s">
        <v>226</v>
      </c>
      <c r="D1357" s="137" t="s">
        <v>121</v>
      </c>
      <c r="E1357" s="138">
        <v>45260</v>
      </c>
      <c r="F1357" s="139">
        <v>0</v>
      </c>
      <c r="G1357" s="137" t="s">
        <v>223</v>
      </c>
      <c r="H1357" s="139">
        <v>4021</v>
      </c>
      <c r="I1357" s="139">
        <v>4074.6</v>
      </c>
      <c r="J1357" s="139">
        <v>4021</v>
      </c>
      <c r="K1357" s="139">
        <v>4030</v>
      </c>
      <c r="L1357" s="139">
        <v>4030</v>
      </c>
      <c r="M1357" s="139">
        <v>22</v>
      </c>
      <c r="N1357" s="139">
        <v>266.67</v>
      </c>
      <c r="O1357" s="139">
        <v>5400</v>
      </c>
      <c r="P1357" s="140">
        <v>4200</v>
      </c>
      <c r="Q1357" s="138">
        <v>45173</v>
      </c>
      <c r="AR1357">
        <f t="shared" si="88"/>
        <v>0</v>
      </c>
      <c r="AS1357">
        <f t="shared" si="89"/>
        <v>0</v>
      </c>
      <c r="AT1357">
        <f t="shared" si="90"/>
        <v>0</v>
      </c>
    </row>
    <row r="1358" spans="2:46" ht="15.75" customHeight="1" thickBot="1">
      <c r="B1358" t="str">
        <f t="shared" si="87"/>
        <v>HAVELLS4517345197</v>
      </c>
      <c r="C1358" s="137" t="s">
        <v>226</v>
      </c>
      <c r="D1358" s="137" t="s">
        <v>122</v>
      </c>
      <c r="E1358" s="138">
        <v>45197</v>
      </c>
      <c r="F1358" s="139">
        <v>0</v>
      </c>
      <c r="G1358" s="137" t="s">
        <v>223</v>
      </c>
      <c r="H1358" s="139">
        <v>1389.9</v>
      </c>
      <c r="I1358" s="139">
        <v>1389.9</v>
      </c>
      <c r="J1358" s="139">
        <v>1365.95</v>
      </c>
      <c r="K1358" s="139">
        <v>1369</v>
      </c>
      <c r="L1358" s="139">
        <v>1369</v>
      </c>
      <c r="M1358" s="139">
        <v>1808</v>
      </c>
      <c r="N1358" s="139">
        <v>12416.01</v>
      </c>
      <c r="O1358" s="139">
        <v>5452500</v>
      </c>
      <c r="P1358" s="140">
        <v>87500</v>
      </c>
      <c r="Q1358" s="138">
        <v>45173</v>
      </c>
      <c r="AR1358">
        <f t="shared" si="88"/>
        <v>5479500</v>
      </c>
      <c r="AS1358">
        <f t="shared" si="89"/>
        <v>90000</v>
      </c>
      <c r="AT1358">
        <f t="shared" si="90"/>
        <v>5389500</v>
      </c>
    </row>
    <row r="1359" spans="2:46" ht="15.75" customHeight="1" thickBot="1">
      <c r="B1359" t="str">
        <f t="shared" si="87"/>
        <v>HAVELLS4517345225</v>
      </c>
      <c r="C1359" s="137" t="s">
        <v>226</v>
      </c>
      <c r="D1359" s="137" t="s">
        <v>122</v>
      </c>
      <c r="E1359" s="138">
        <v>45225</v>
      </c>
      <c r="F1359" s="139">
        <v>0</v>
      </c>
      <c r="G1359" s="137" t="s">
        <v>223</v>
      </c>
      <c r="H1359" s="139">
        <v>1390</v>
      </c>
      <c r="I1359" s="139">
        <v>1392.55</v>
      </c>
      <c r="J1359" s="139">
        <v>1376.55</v>
      </c>
      <c r="K1359" s="139">
        <v>1378.55</v>
      </c>
      <c r="L1359" s="139">
        <v>1378.55</v>
      </c>
      <c r="M1359" s="139">
        <v>29</v>
      </c>
      <c r="N1359" s="139">
        <v>200.31</v>
      </c>
      <c r="O1359" s="139">
        <v>27000</v>
      </c>
      <c r="P1359" s="140">
        <v>2500</v>
      </c>
      <c r="Q1359" s="138">
        <v>45173</v>
      </c>
      <c r="AR1359">
        <f t="shared" si="88"/>
        <v>0</v>
      </c>
      <c r="AS1359">
        <f t="shared" si="89"/>
        <v>0</v>
      </c>
      <c r="AT1359">
        <f t="shared" si="90"/>
        <v>0</v>
      </c>
    </row>
    <row r="1360" spans="2:46" ht="15.75" customHeight="1" thickBot="1">
      <c r="B1360" t="str">
        <f t="shared" si="87"/>
        <v>HAVELLS4517345260</v>
      </c>
      <c r="C1360" s="137" t="s">
        <v>226</v>
      </c>
      <c r="D1360" s="137" t="s">
        <v>122</v>
      </c>
      <c r="E1360" s="138">
        <v>45260</v>
      </c>
      <c r="F1360" s="139">
        <v>0</v>
      </c>
      <c r="G1360" s="137" t="s">
        <v>223</v>
      </c>
      <c r="H1360" s="139">
        <v>0</v>
      </c>
      <c r="I1360" s="139">
        <v>0</v>
      </c>
      <c r="J1360" s="139">
        <v>0</v>
      </c>
      <c r="K1360" s="139">
        <v>1409.55</v>
      </c>
      <c r="L1360" s="139">
        <v>1382.6</v>
      </c>
      <c r="M1360" s="139">
        <v>0</v>
      </c>
      <c r="N1360" s="139">
        <v>0</v>
      </c>
      <c r="O1360" s="139">
        <v>0</v>
      </c>
      <c r="P1360" s="139">
        <v>0</v>
      </c>
      <c r="Q1360" s="138">
        <v>45173</v>
      </c>
      <c r="AR1360">
        <f t="shared" si="88"/>
        <v>0</v>
      </c>
      <c r="AS1360">
        <f t="shared" si="89"/>
        <v>0</v>
      </c>
      <c r="AT1360">
        <f t="shared" si="90"/>
        <v>0</v>
      </c>
    </row>
    <row r="1361" spans="2:46" ht="15.75" customHeight="1" thickBot="1">
      <c r="B1361" t="str">
        <f t="shared" si="87"/>
        <v>HCLTECH4517345197</v>
      </c>
      <c r="C1361" s="137" t="s">
        <v>226</v>
      </c>
      <c r="D1361" s="137" t="s">
        <v>35</v>
      </c>
      <c r="E1361" s="138">
        <v>45197</v>
      </c>
      <c r="F1361" s="139">
        <v>0</v>
      </c>
      <c r="G1361" s="137" t="s">
        <v>223</v>
      </c>
      <c r="H1361" s="139">
        <v>1192</v>
      </c>
      <c r="I1361" s="139">
        <v>1238.4000000000001</v>
      </c>
      <c r="J1361" s="139">
        <v>1191</v>
      </c>
      <c r="K1361" s="139">
        <v>1236.25</v>
      </c>
      <c r="L1361" s="139">
        <v>1236.25</v>
      </c>
      <c r="M1361" s="139">
        <v>9456</v>
      </c>
      <c r="N1361" s="139">
        <v>80751.73</v>
      </c>
      <c r="O1361" s="139">
        <v>9046100</v>
      </c>
      <c r="P1361" s="140">
        <v>199500</v>
      </c>
      <c r="Q1361" s="138">
        <v>45173</v>
      </c>
      <c r="AR1361">
        <f t="shared" si="88"/>
        <v>9376500</v>
      </c>
      <c r="AS1361">
        <f t="shared" si="89"/>
        <v>294000</v>
      </c>
      <c r="AT1361">
        <f t="shared" si="90"/>
        <v>9082500</v>
      </c>
    </row>
    <row r="1362" spans="2:46" ht="15.75" customHeight="1" thickBot="1">
      <c r="B1362" t="str">
        <f t="shared" si="87"/>
        <v>HCLTECH4517345225</v>
      </c>
      <c r="C1362" s="137" t="s">
        <v>226</v>
      </c>
      <c r="D1362" s="137" t="s">
        <v>35</v>
      </c>
      <c r="E1362" s="138">
        <v>45225</v>
      </c>
      <c r="F1362" s="139">
        <v>0</v>
      </c>
      <c r="G1362" s="137" t="s">
        <v>223</v>
      </c>
      <c r="H1362" s="139">
        <v>1195</v>
      </c>
      <c r="I1362" s="139">
        <v>1237.45</v>
      </c>
      <c r="J1362" s="139">
        <v>1191.8</v>
      </c>
      <c r="K1362" s="139">
        <v>1235.25</v>
      </c>
      <c r="L1362" s="139">
        <v>1235.25</v>
      </c>
      <c r="M1362" s="139">
        <v>391</v>
      </c>
      <c r="N1362" s="139">
        <v>3330.08</v>
      </c>
      <c r="O1362" s="139">
        <v>319200</v>
      </c>
      <c r="P1362" s="140">
        <v>86100</v>
      </c>
      <c r="Q1362" s="138">
        <v>45173</v>
      </c>
      <c r="AR1362">
        <f t="shared" si="88"/>
        <v>0</v>
      </c>
      <c r="AS1362">
        <f t="shared" si="89"/>
        <v>0</v>
      </c>
      <c r="AT1362">
        <f t="shared" si="90"/>
        <v>0</v>
      </c>
    </row>
    <row r="1363" spans="2:46" ht="15.75" customHeight="1" thickBot="1">
      <c r="B1363" t="str">
        <f t="shared" si="87"/>
        <v>HCLTECH4517345260</v>
      </c>
      <c r="C1363" s="137" t="s">
        <v>226</v>
      </c>
      <c r="D1363" s="137" t="s">
        <v>35</v>
      </c>
      <c r="E1363" s="138">
        <v>45260</v>
      </c>
      <c r="F1363" s="139">
        <v>0</v>
      </c>
      <c r="G1363" s="137" t="s">
        <v>223</v>
      </c>
      <c r="H1363" s="139">
        <v>1203</v>
      </c>
      <c r="I1363" s="139">
        <v>1240</v>
      </c>
      <c r="J1363" s="139">
        <v>1197.7</v>
      </c>
      <c r="K1363" s="139">
        <v>1239.7</v>
      </c>
      <c r="L1363" s="139">
        <v>1239.7</v>
      </c>
      <c r="M1363" s="139">
        <v>18</v>
      </c>
      <c r="N1363" s="139">
        <v>154.19999999999999</v>
      </c>
      <c r="O1363" s="139">
        <v>11200</v>
      </c>
      <c r="P1363" s="140">
        <v>8400</v>
      </c>
      <c r="Q1363" s="138">
        <v>45173</v>
      </c>
      <c r="AR1363">
        <f t="shared" si="88"/>
        <v>0</v>
      </c>
      <c r="AS1363">
        <f t="shared" si="89"/>
        <v>0</v>
      </c>
      <c r="AT1363">
        <f t="shared" si="90"/>
        <v>0</v>
      </c>
    </row>
    <row r="1364" spans="2:46" ht="15.75" customHeight="1" thickBot="1">
      <c r="B1364" t="str">
        <f t="shared" si="87"/>
        <v>HDFCAMC4517345197</v>
      </c>
      <c r="C1364" s="137" t="s">
        <v>226</v>
      </c>
      <c r="D1364" s="137" t="s">
        <v>124</v>
      </c>
      <c r="E1364" s="138">
        <v>45197</v>
      </c>
      <c r="F1364" s="139">
        <v>0</v>
      </c>
      <c r="G1364" s="137" t="s">
        <v>223</v>
      </c>
      <c r="H1364" s="139">
        <v>2402.5</v>
      </c>
      <c r="I1364" s="139">
        <v>2449.15</v>
      </c>
      <c r="J1364" s="139">
        <v>2394</v>
      </c>
      <c r="K1364" s="139">
        <v>2414.75</v>
      </c>
      <c r="L1364" s="139">
        <v>2414.75</v>
      </c>
      <c r="M1364" s="139">
        <v>4192</v>
      </c>
      <c r="N1364" s="139">
        <v>30462.16</v>
      </c>
      <c r="O1364" s="139">
        <v>5609100</v>
      </c>
      <c r="P1364" s="140">
        <v>72300</v>
      </c>
      <c r="Q1364" s="138">
        <v>45173</v>
      </c>
      <c r="AR1364">
        <f t="shared" si="88"/>
        <v>5769000</v>
      </c>
      <c r="AS1364">
        <f t="shared" si="89"/>
        <v>84300</v>
      </c>
      <c r="AT1364">
        <f t="shared" si="90"/>
        <v>5684700</v>
      </c>
    </row>
    <row r="1365" spans="2:46" ht="15.75" customHeight="1" thickBot="1">
      <c r="B1365" t="str">
        <f t="shared" si="87"/>
        <v>HDFCAMC4517345225</v>
      </c>
      <c r="C1365" s="137" t="s">
        <v>226</v>
      </c>
      <c r="D1365" s="137" t="s">
        <v>124</v>
      </c>
      <c r="E1365" s="138">
        <v>45225</v>
      </c>
      <c r="F1365" s="139">
        <v>0</v>
      </c>
      <c r="G1365" s="137" t="s">
        <v>223</v>
      </c>
      <c r="H1365" s="139">
        <v>2393.9</v>
      </c>
      <c r="I1365" s="139">
        <v>2441.9</v>
      </c>
      <c r="J1365" s="139">
        <v>2393.75</v>
      </c>
      <c r="K1365" s="139">
        <v>2405.5500000000002</v>
      </c>
      <c r="L1365" s="139">
        <v>2405.5500000000002</v>
      </c>
      <c r="M1365" s="139">
        <v>281</v>
      </c>
      <c r="N1365" s="139">
        <v>2038.99</v>
      </c>
      <c r="O1365" s="139">
        <v>156000</v>
      </c>
      <c r="P1365" s="140">
        <v>8100</v>
      </c>
      <c r="Q1365" s="138">
        <v>45173</v>
      </c>
      <c r="AR1365">
        <f t="shared" si="88"/>
        <v>0</v>
      </c>
      <c r="AS1365">
        <f t="shared" si="89"/>
        <v>0</v>
      </c>
      <c r="AT1365">
        <f t="shared" si="90"/>
        <v>0</v>
      </c>
    </row>
    <row r="1366" spans="2:46" ht="15.75" customHeight="1" thickBot="1">
      <c r="B1366" t="str">
        <f t="shared" si="87"/>
        <v>HDFCAMC4517345260</v>
      </c>
      <c r="C1366" s="137" t="s">
        <v>226</v>
      </c>
      <c r="D1366" s="137" t="s">
        <v>124</v>
      </c>
      <c r="E1366" s="138">
        <v>45260</v>
      </c>
      <c r="F1366" s="139">
        <v>0</v>
      </c>
      <c r="G1366" s="137" t="s">
        <v>223</v>
      </c>
      <c r="H1366" s="139">
        <v>2418.9</v>
      </c>
      <c r="I1366" s="139">
        <v>2430</v>
      </c>
      <c r="J1366" s="139">
        <v>2400</v>
      </c>
      <c r="K1366" s="139">
        <v>2400</v>
      </c>
      <c r="L1366" s="139">
        <v>2494.9499999999998</v>
      </c>
      <c r="M1366" s="139">
        <v>13</v>
      </c>
      <c r="N1366" s="139">
        <v>94.18</v>
      </c>
      <c r="O1366" s="139">
        <v>3900</v>
      </c>
      <c r="P1366" s="140">
        <v>3900</v>
      </c>
      <c r="Q1366" s="138">
        <v>45173</v>
      </c>
      <c r="AR1366">
        <f t="shared" si="88"/>
        <v>0</v>
      </c>
      <c r="AS1366">
        <f t="shared" si="89"/>
        <v>0</v>
      </c>
      <c r="AT1366">
        <f t="shared" si="90"/>
        <v>0</v>
      </c>
    </row>
    <row r="1367" spans="2:46" ht="15.75" customHeight="1" thickBot="1">
      <c r="B1367" t="str">
        <f t="shared" si="87"/>
        <v>HDFCBANK4517345197</v>
      </c>
      <c r="C1367" s="137" t="s">
        <v>226</v>
      </c>
      <c r="D1367" s="137" t="s">
        <v>18</v>
      </c>
      <c r="E1367" s="138">
        <v>45197</v>
      </c>
      <c r="F1367" s="139">
        <v>0</v>
      </c>
      <c r="G1367" s="137" t="s">
        <v>223</v>
      </c>
      <c r="H1367" s="139">
        <v>1601.15</v>
      </c>
      <c r="I1367" s="139">
        <v>1601.15</v>
      </c>
      <c r="J1367" s="139">
        <v>1581.85</v>
      </c>
      <c r="K1367" s="139">
        <v>1590.75</v>
      </c>
      <c r="L1367" s="139">
        <v>1590.75</v>
      </c>
      <c r="M1367" s="139">
        <v>21176</v>
      </c>
      <c r="N1367" s="139">
        <v>184999.3</v>
      </c>
      <c r="O1367" s="141">
        <v>127000000</v>
      </c>
      <c r="P1367" s="140">
        <v>-2570150</v>
      </c>
      <c r="Q1367" s="138">
        <v>45173</v>
      </c>
      <c r="AR1367">
        <f t="shared" si="88"/>
        <v>131140500</v>
      </c>
      <c r="AS1367">
        <f t="shared" si="89"/>
        <v>-2432100</v>
      </c>
      <c r="AT1367">
        <f t="shared" si="90"/>
        <v>133572600</v>
      </c>
    </row>
    <row r="1368" spans="2:46" ht="15.75" customHeight="1" thickBot="1">
      <c r="B1368" t="str">
        <f t="shared" si="87"/>
        <v>HDFCBANK4517345225</v>
      </c>
      <c r="C1368" s="137" t="s">
        <v>226</v>
      </c>
      <c r="D1368" s="137" t="s">
        <v>18</v>
      </c>
      <c r="E1368" s="138">
        <v>45225</v>
      </c>
      <c r="F1368" s="139">
        <v>0</v>
      </c>
      <c r="G1368" s="137" t="s">
        <v>223</v>
      </c>
      <c r="H1368" s="139">
        <v>1606.15</v>
      </c>
      <c r="I1368" s="139">
        <v>1606.15</v>
      </c>
      <c r="J1368" s="139">
        <v>1593.15</v>
      </c>
      <c r="K1368" s="139">
        <v>1601.7</v>
      </c>
      <c r="L1368" s="139">
        <v>1601.7</v>
      </c>
      <c r="M1368" s="139">
        <v>823</v>
      </c>
      <c r="N1368" s="139">
        <v>7237.76</v>
      </c>
      <c r="O1368" s="141">
        <v>4080000</v>
      </c>
      <c r="P1368" s="140">
        <v>146300</v>
      </c>
      <c r="Q1368" s="138">
        <v>45173</v>
      </c>
      <c r="AR1368">
        <f t="shared" si="88"/>
        <v>0</v>
      </c>
      <c r="AS1368">
        <f t="shared" si="89"/>
        <v>0</v>
      </c>
      <c r="AT1368">
        <f t="shared" si="90"/>
        <v>0</v>
      </c>
    </row>
    <row r="1369" spans="2:46" ht="15.75" customHeight="1" thickBot="1">
      <c r="B1369" t="str">
        <f t="shared" si="87"/>
        <v>HDFCBANK4517345260</v>
      </c>
      <c r="C1369" s="137" t="s">
        <v>226</v>
      </c>
      <c r="D1369" s="137" t="s">
        <v>18</v>
      </c>
      <c r="E1369" s="138">
        <v>45260</v>
      </c>
      <c r="F1369" s="139">
        <v>0</v>
      </c>
      <c r="G1369" s="137" t="s">
        <v>223</v>
      </c>
      <c r="H1369" s="139">
        <v>1615.45</v>
      </c>
      <c r="I1369" s="139">
        <v>1615.45</v>
      </c>
      <c r="J1369" s="139">
        <v>1605</v>
      </c>
      <c r="K1369" s="139">
        <v>1613.8</v>
      </c>
      <c r="L1369" s="139">
        <v>1613.8</v>
      </c>
      <c r="M1369" s="139">
        <v>132</v>
      </c>
      <c r="N1369" s="139">
        <v>1169.6500000000001</v>
      </c>
      <c r="O1369" s="139">
        <v>60500</v>
      </c>
      <c r="P1369" s="140">
        <v>-8250</v>
      </c>
      <c r="Q1369" s="138">
        <v>45173</v>
      </c>
      <c r="AR1369">
        <f t="shared" si="88"/>
        <v>0</v>
      </c>
      <c r="AS1369">
        <f t="shared" si="89"/>
        <v>0</v>
      </c>
      <c r="AT1369">
        <f t="shared" si="90"/>
        <v>0</v>
      </c>
    </row>
    <row r="1370" spans="2:46" ht="15.75" customHeight="1" thickBot="1">
      <c r="B1370" t="str">
        <f t="shared" si="87"/>
        <v>HDFCLIFE4517345197</v>
      </c>
      <c r="C1370" s="137" t="s">
        <v>226</v>
      </c>
      <c r="D1370" s="137" t="s">
        <v>48</v>
      </c>
      <c r="E1370" s="138">
        <v>45197</v>
      </c>
      <c r="F1370" s="139">
        <v>0</v>
      </c>
      <c r="G1370" s="137" t="s">
        <v>223</v>
      </c>
      <c r="H1370" s="139">
        <v>646.04999999999995</v>
      </c>
      <c r="I1370" s="139">
        <v>648</v>
      </c>
      <c r="J1370" s="139">
        <v>637</v>
      </c>
      <c r="K1370" s="139">
        <v>643.9</v>
      </c>
      <c r="L1370" s="139">
        <v>643.9</v>
      </c>
      <c r="M1370" s="139">
        <v>1919</v>
      </c>
      <c r="N1370" s="139">
        <v>13546.51</v>
      </c>
      <c r="O1370" s="139">
        <v>16626500</v>
      </c>
      <c r="P1370" s="140">
        <v>61600</v>
      </c>
      <c r="Q1370" s="138">
        <v>45173</v>
      </c>
      <c r="AR1370">
        <f t="shared" si="88"/>
        <v>16750800</v>
      </c>
      <c r="AS1370">
        <f t="shared" si="89"/>
        <v>72600</v>
      </c>
      <c r="AT1370">
        <f t="shared" si="90"/>
        <v>16678200</v>
      </c>
    </row>
    <row r="1371" spans="2:46" ht="15.75" customHeight="1" thickBot="1">
      <c r="B1371" t="str">
        <f t="shared" si="87"/>
        <v>HDFCLIFE4517345225</v>
      </c>
      <c r="C1371" s="137" t="s">
        <v>226</v>
      </c>
      <c r="D1371" s="137" t="s">
        <v>48</v>
      </c>
      <c r="E1371" s="138">
        <v>45225</v>
      </c>
      <c r="F1371" s="139">
        <v>0</v>
      </c>
      <c r="G1371" s="137" t="s">
        <v>223</v>
      </c>
      <c r="H1371" s="139">
        <v>648.15</v>
      </c>
      <c r="I1371" s="139">
        <v>648.85</v>
      </c>
      <c r="J1371" s="139">
        <v>641.85</v>
      </c>
      <c r="K1371" s="139">
        <v>648</v>
      </c>
      <c r="L1371" s="139">
        <v>648</v>
      </c>
      <c r="M1371" s="139">
        <v>31</v>
      </c>
      <c r="N1371" s="139">
        <v>220.18</v>
      </c>
      <c r="O1371" s="139">
        <v>123200</v>
      </c>
      <c r="P1371" s="140">
        <v>9900</v>
      </c>
      <c r="Q1371" s="138">
        <v>45173</v>
      </c>
      <c r="AR1371">
        <f t="shared" si="88"/>
        <v>0</v>
      </c>
      <c r="AS1371">
        <f t="shared" si="89"/>
        <v>0</v>
      </c>
      <c r="AT1371">
        <f t="shared" si="90"/>
        <v>0</v>
      </c>
    </row>
    <row r="1372" spans="2:46" ht="15.75" customHeight="1" thickBot="1">
      <c r="B1372" t="str">
        <f t="shared" si="87"/>
        <v>HDFCLIFE4517345260</v>
      </c>
      <c r="C1372" s="137" t="s">
        <v>226</v>
      </c>
      <c r="D1372" s="137" t="s">
        <v>48</v>
      </c>
      <c r="E1372" s="138">
        <v>45260</v>
      </c>
      <c r="F1372" s="139">
        <v>0</v>
      </c>
      <c r="G1372" s="137" t="s">
        <v>223</v>
      </c>
      <c r="H1372" s="139">
        <v>647</v>
      </c>
      <c r="I1372" s="139">
        <v>647</v>
      </c>
      <c r="J1372" s="139">
        <v>647</v>
      </c>
      <c r="K1372" s="139">
        <v>647</v>
      </c>
      <c r="L1372" s="139">
        <v>651.04999999999995</v>
      </c>
      <c r="M1372" s="139">
        <v>1</v>
      </c>
      <c r="N1372" s="139">
        <v>7.11</v>
      </c>
      <c r="O1372" s="139">
        <v>1100</v>
      </c>
      <c r="P1372" s="140">
        <v>1100</v>
      </c>
      <c r="Q1372" s="138">
        <v>45173</v>
      </c>
      <c r="AR1372">
        <f t="shared" si="88"/>
        <v>0</v>
      </c>
      <c r="AS1372">
        <f t="shared" si="89"/>
        <v>0</v>
      </c>
      <c r="AT1372">
        <f t="shared" si="90"/>
        <v>0</v>
      </c>
    </row>
    <row r="1373" spans="2:46" ht="15.75" customHeight="1" thickBot="1">
      <c r="B1373" t="str">
        <f t="shared" si="87"/>
        <v>HEROMOTOCO4517345197</v>
      </c>
      <c r="C1373" s="137" t="s">
        <v>226</v>
      </c>
      <c r="D1373" s="137" t="s">
        <v>64</v>
      </c>
      <c r="E1373" s="138">
        <v>45197</v>
      </c>
      <c r="F1373" s="139">
        <v>0</v>
      </c>
      <c r="G1373" s="137" t="s">
        <v>223</v>
      </c>
      <c r="H1373" s="139">
        <v>2972.15</v>
      </c>
      <c r="I1373" s="139">
        <v>2977.95</v>
      </c>
      <c r="J1373" s="139">
        <v>2941.55</v>
      </c>
      <c r="K1373" s="139">
        <v>2961.5</v>
      </c>
      <c r="L1373" s="139">
        <v>2961.5</v>
      </c>
      <c r="M1373" s="139">
        <v>3608</v>
      </c>
      <c r="N1373" s="139">
        <v>32044.87</v>
      </c>
      <c r="O1373" s="139">
        <v>3794400</v>
      </c>
      <c r="P1373" s="140">
        <v>-111300</v>
      </c>
      <c r="Q1373" s="138">
        <v>45173</v>
      </c>
      <c r="AR1373">
        <f t="shared" si="88"/>
        <v>3850200</v>
      </c>
      <c r="AS1373">
        <f t="shared" si="89"/>
        <v>-106500</v>
      </c>
      <c r="AT1373">
        <f t="shared" si="90"/>
        <v>3956700</v>
      </c>
    </row>
    <row r="1374" spans="2:46" ht="15.75" customHeight="1" thickBot="1">
      <c r="B1374" t="str">
        <f t="shared" si="87"/>
        <v>HEROMOTOCO4517345225</v>
      </c>
      <c r="C1374" s="137" t="s">
        <v>226</v>
      </c>
      <c r="D1374" s="137" t="s">
        <v>64</v>
      </c>
      <c r="E1374" s="138">
        <v>45225</v>
      </c>
      <c r="F1374" s="139">
        <v>0</v>
      </c>
      <c r="G1374" s="137" t="s">
        <v>223</v>
      </c>
      <c r="H1374" s="139">
        <v>2989.7</v>
      </c>
      <c r="I1374" s="139">
        <v>2992.45</v>
      </c>
      <c r="J1374" s="139">
        <v>2960.9</v>
      </c>
      <c r="K1374" s="139">
        <v>2982.1</v>
      </c>
      <c r="L1374" s="139">
        <v>2982.1</v>
      </c>
      <c r="M1374" s="139">
        <v>82</v>
      </c>
      <c r="N1374" s="139">
        <v>731.66</v>
      </c>
      <c r="O1374" s="139">
        <v>54600</v>
      </c>
      <c r="P1374" s="140">
        <v>3900</v>
      </c>
      <c r="Q1374" s="138">
        <v>45173</v>
      </c>
      <c r="AR1374">
        <f t="shared" si="88"/>
        <v>0</v>
      </c>
      <c r="AS1374">
        <f t="shared" si="89"/>
        <v>0</v>
      </c>
      <c r="AT1374">
        <f t="shared" si="90"/>
        <v>0</v>
      </c>
    </row>
    <row r="1375" spans="2:46" ht="15.75" customHeight="1" thickBot="1">
      <c r="B1375" t="str">
        <f t="shared" si="87"/>
        <v>HEROMOTOCO4517345260</v>
      </c>
      <c r="C1375" s="137" t="s">
        <v>226</v>
      </c>
      <c r="D1375" s="137" t="s">
        <v>64</v>
      </c>
      <c r="E1375" s="138">
        <v>45260</v>
      </c>
      <c r="F1375" s="139">
        <v>0</v>
      </c>
      <c r="G1375" s="137" t="s">
        <v>223</v>
      </c>
      <c r="H1375" s="139">
        <v>2996.75</v>
      </c>
      <c r="I1375" s="139">
        <v>2997.9</v>
      </c>
      <c r="J1375" s="139">
        <v>2992.55</v>
      </c>
      <c r="K1375" s="139">
        <v>2997.9</v>
      </c>
      <c r="L1375" s="139">
        <v>2993.45</v>
      </c>
      <c r="M1375" s="139">
        <v>3</v>
      </c>
      <c r="N1375" s="139">
        <v>26.96</v>
      </c>
      <c r="O1375" s="139">
        <v>1200</v>
      </c>
      <c r="P1375" s="139">
        <v>900</v>
      </c>
      <c r="Q1375" s="138">
        <v>45173</v>
      </c>
      <c r="AR1375">
        <f t="shared" si="88"/>
        <v>0</v>
      </c>
      <c r="AS1375">
        <f t="shared" si="89"/>
        <v>0</v>
      </c>
      <c r="AT1375">
        <f t="shared" si="90"/>
        <v>0</v>
      </c>
    </row>
    <row r="1376" spans="2:46" ht="15.75" customHeight="1" thickBot="1">
      <c r="B1376" t="str">
        <f t="shared" si="87"/>
        <v>HINDALCO4517345197</v>
      </c>
      <c r="C1376" s="137" t="s">
        <v>226</v>
      </c>
      <c r="D1376" s="137" t="s">
        <v>53</v>
      </c>
      <c r="E1376" s="138">
        <v>45197</v>
      </c>
      <c r="F1376" s="139">
        <v>0</v>
      </c>
      <c r="G1376" s="137" t="s">
        <v>223</v>
      </c>
      <c r="H1376" s="139">
        <v>478.65</v>
      </c>
      <c r="I1376" s="139">
        <v>494.25</v>
      </c>
      <c r="J1376" s="139">
        <v>477.15</v>
      </c>
      <c r="K1376" s="139">
        <v>489.35</v>
      </c>
      <c r="L1376" s="139">
        <v>489.35</v>
      </c>
      <c r="M1376" s="139">
        <v>12432</v>
      </c>
      <c r="N1376" s="139">
        <v>85300.99</v>
      </c>
      <c r="O1376" s="139">
        <v>24974600</v>
      </c>
      <c r="P1376" s="140">
        <v>-487200</v>
      </c>
      <c r="Q1376" s="138">
        <v>45173</v>
      </c>
      <c r="AR1376">
        <f t="shared" si="88"/>
        <v>25405800</v>
      </c>
      <c r="AS1376">
        <f t="shared" si="89"/>
        <v>-315000</v>
      </c>
      <c r="AT1376">
        <f t="shared" si="90"/>
        <v>25720800</v>
      </c>
    </row>
    <row r="1377" spans="2:46" ht="15.75" customHeight="1" thickBot="1">
      <c r="B1377" t="str">
        <f t="shared" si="87"/>
        <v>HINDALCO4517345225</v>
      </c>
      <c r="C1377" s="137" t="s">
        <v>226</v>
      </c>
      <c r="D1377" s="137" t="s">
        <v>53</v>
      </c>
      <c r="E1377" s="138">
        <v>45225</v>
      </c>
      <c r="F1377" s="139">
        <v>0</v>
      </c>
      <c r="G1377" s="137" t="s">
        <v>223</v>
      </c>
      <c r="H1377" s="139">
        <v>482.35</v>
      </c>
      <c r="I1377" s="139">
        <v>497</v>
      </c>
      <c r="J1377" s="139">
        <v>482.35</v>
      </c>
      <c r="K1377" s="139">
        <v>492.9</v>
      </c>
      <c r="L1377" s="139">
        <v>492.9</v>
      </c>
      <c r="M1377" s="139">
        <v>429</v>
      </c>
      <c r="N1377" s="139">
        <v>2960.44</v>
      </c>
      <c r="O1377" s="139">
        <v>401800</v>
      </c>
      <c r="P1377" s="140">
        <v>148400</v>
      </c>
      <c r="Q1377" s="138">
        <v>45173</v>
      </c>
      <c r="AR1377">
        <f t="shared" si="88"/>
        <v>0</v>
      </c>
      <c r="AS1377">
        <f t="shared" si="89"/>
        <v>0</v>
      </c>
      <c r="AT1377">
        <f t="shared" si="90"/>
        <v>0</v>
      </c>
    </row>
    <row r="1378" spans="2:46" ht="15.75" customHeight="1" thickBot="1">
      <c r="B1378" t="str">
        <f t="shared" si="87"/>
        <v>HINDALCO4517345260</v>
      </c>
      <c r="C1378" s="137" t="s">
        <v>226</v>
      </c>
      <c r="D1378" s="137" t="s">
        <v>53</v>
      </c>
      <c r="E1378" s="138">
        <v>45260</v>
      </c>
      <c r="F1378" s="139">
        <v>0</v>
      </c>
      <c r="G1378" s="137" t="s">
        <v>223</v>
      </c>
      <c r="H1378" s="139">
        <v>493.75</v>
      </c>
      <c r="I1378" s="139">
        <v>499.25</v>
      </c>
      <c r="J1378" s="139">
        <v>493.75</v>
      </c>
      <c r="K1378" s="139">
        <v>495.2</v>
      </c>
      <c r="L1378" s="139">
        <v>495.2</v>
      </c>
      <c r="M1378" s="139">
        <v>27</v>
      </c>
      <c r="N1378" s="139">
        <v>187.76</v>
      </c>
      <c r="O1378" s="139">
        <v>29400</v>
      </c>
      <c r="P1378" s="140">
        <v>23800</v>
      </c>
      <c r="Q1378" s="138">
        <v>45173</v>
      </c>
      <c r="AR1378">
        <f t="shared" si="88"/>
        <v>0</v>
      </c>
      <c r="AS1378">
        <f t="shared" si="89"/>
        <v>0</v>
      </c>
      <c r="AT1378">
        <f t="shared" si="90"/>
        <v>0</v>
      </c>
    </row>
    <row r="1379" spans="2:46" ht="15.75" customHeight="1" thickBot="1">
      <c r="B1379" t="str">
        <f t="shared" si="87"/>
        <v>HINDCOPPER4517345197</v>
      </c>
      <c r="C1379" s="137" t="s">
        <v>226</v>
      </c>
      <c r="D1379" s="137" t="s">
        <v>125</v>
      </c>
      <c r="E1379" s="138">
        <v>45197</v>
      </c>
      <c r="F1379" s="139">
        <v>0</v>
      </c>
      <c r="G1379" s="137" t="s">
        <v>223</v>
      </c>
      <c r="H1379" s="139">
        <v>168.5</v>
      </c>
      <c r="I1379" s="139">
        <v>174.9</v>
      </c>
      <c r="J1379" s="139">
        <v>165.35</v>
      </c>
      <c r="K1379" s="139">
        <v>171.7</v>
      </c>
      <c r="L1379" s="139">
        <v>171.7</v>
      </c>
      <c r="M1379" s="139">
        <v>5786</v>
      </c>
      <c r="N1379" s="139">
        <v>52483.88</v>
      </c>
      <c r="O1379" s="139">
        <v>38112300</v>
      </c>
      <c r="P1379" s="140">
        <v>4589800</v>
      </c>
      <c r="Q1379" s="138">
        <v>45173</v>
      </c>
      <c r="AR1379">
        <f t="shared" si="88"/>
        <v>41075000</v>
      </c>
      <c r="AS1379">
        <f t="shared" si="89"/>
        <v>6699200</v>
      </c>
      <c r="AT1379">
        <f t="shared" si="90"/>
        <v>34375800</v>
      </c>
    </row>
    <row r="1380" spans="2:46" ht="15.75" customHeight="1" thickBot="1">
      <c r="B1380" t="str">
        <f t="shared" si="87"/>
        <v>HINDCOPPER4517345225</v>
      </c>
      <c r="C1380" s="137" t="s">
        <v>226</v>
      </c>
      <c r="D1380" s="137" t="s">
        <v>125</v>
      </c>
      <c r="E1380" s="138">
        <v>45225</v>
      </c>
      <c r="F1380" s="139">
        <v>0</v>
      </c>
      <c r="G1380" s="137" t="s">
        <v>223</v>
      </c>
      <c r="H1380" s="139">
        <v>170.05</v>
      </c>
      <c r="I1380" s="139">
        <v>175.95</v>
      </c>
      <c r="J1380" s="139">
        <v>167</v>
      </c>
      <c r="K1380" s="139">
        <v>172.9</v>
      </c>
      <c r="L1380" s="139">
        <v>172.9</v>
      </c>
      <c r="M1380" s="139">
        <v>614</v>
      </c>
      <c r="N1380" s="139">
        <v>5635</v>
      </c>
      <c r="O1380" s="139">
        <v>2734800</v>
      </c>
      <c r="P1380" s="140">
        <v>1908000</v>
      </c>
      <c r="Q1380" s="138">
        <v>45173</v>
      </c>
      <c r="AR1380">
        <f t="shared" si="88"/>
        <v>0</v>
      </c>
      <c r="AS1380">
        <f t="shared" si="89"/>
        <v>0</v>
      </c>
      <c r="AT1380">
        <f t="shared" si="90"/>
        <v>0</v>
      </c>
    </row>
    <row r="1381" spans="2:46" ht="15.75" customHeight="1" thickBot="1">
      <c r="B1381" t="str">
        <f t="shared" si="87"/>
        <v>HINDCOPPER4517345260</v>
      </c>
      <c r="C1381" s="137" t="s">
        <v>226</v>
      </c>
      <c r="D1381" s="137" t="s">
        <v>125</v>
      </c>
      <c r="E1381" s="138">
        <v>45260</v>
      </c>
      <c r="F1381" s="139">
        <v>0</v>
      </c>
      <c r="G1381" s="137" t="s">
        <v>223</v>
      </c>
      <c r="H1381" s="139">
        <v>170.25</v>
      </c>
      <c r="I1381" s="139">
        <v>176.35</v>
      </c>
      <c r="J1381" s="139">
        <v>170.25</v>
      </c>
      <c r="K1381" s="139">
        <v>173.35</v>
      </c>
      <c r="L1381" s="139">
        <v>173.35</v>
      </c>
      <c r="M1381" s="139">
        <v>43</v>
      </c>
      <c r="N1381" s="139">
        <v>397.39</v>
      </c>
      <c r="O1381" s="139">
        <v>227900</v>
      </c>
      <c r="P1381" s="140">
        <v>201400</v>
      </c>
      <c r="Q1381" s="138">
        <v>45173</v>
      </c>
      <c r="AR1381">
        <f t="shared" si="88"/>
        <v>0</v>
      </c>
      <c r="AS1381">
        <f t="shared" si="89"/>
        <v>0</v>
      </c>
      <c r="AT1381">
        <f t="shared" si="90"/>
        <v>0</v>
      </c>
    </row>
    <row r="1382" spans="2:46" ht="15.75" customHeight="1" thickBot="1">
      <c r="B1382" t="str">
        <f t="shared" si="87"/>
        <v>HINDPETRO4517345197</v>
      </c>
      <c r="C1382" s="137" t="s">
        <v>226</v>
      </c>
      <c r="D1382" s="137" t="s">
        <v>126</v>
      </c>
      <c r="E1382" s="138">
        <v>45197</v>
      </c>
      <c r="F1382" s="139">
        <v>0</v>
      </c>
      <c r="G1382" s="137" t="s">
        <v>223</v>
      </c>
      <c r="H1382" s="139">
        <v>251.9</v>
      </c>
      <c r="I1382" s="139">
        <v>254.85</v>
      </c>
      <c r="J1382" s="139">
        <v>249.4</v>
      </c>
      <c r="K1382" s="139">
        <v>254.25</v>
      </c>
      <c r="L1382" s="139">
        <v>254.25</v>
      </c>
      <c r="M1382" s="139">
        <v>2555</v>
      </c>
      <c r="N1382" s="139">
        <v>17469.3</v>
      </c>
      <c r="O1382" s="139">
        <v>45540900</v>
      </c>
      <c r="P1382" s="140">
        <v>-143100</v>
      </c>
      <c r="Q1382" s="138">
        <v>45173</v>
      </c>
      <c r="AR1382">
        <f t="shared" si="88"/>
        <v>46467000</v>
      </c>
      <c r="AS1382">
        <f t="shared" si="89"/>
        <v>-105300</v>
      </c>
      <c r="AT1382">
        <f t="shared" si="90"/>
        <v>46572300</v>
      </c>
    </row>
    <row r="1383" spans="2:46" ht="15.75" customHeight="1" thickBot="1">
      <c r="B1383" t="str">
        <f t="shared" si="87"/>
        <v>HINDPETRO4517345225</v>
      </c>
      <c r="C1383" s="137" t="s">
        <v>226</v>
      </c>
      <c r="D1383" s="137" t="s">
        <v>126</v>
      </c>
      <c r="E1383" s="138">
        <v>45225</v>
      </c>
      <c r="F1383" s="139">
        <v>0</v>
      </c>
      <c r="G1383" s="137" t="s">
        <v>223</v>
      </c>
      <c r="H1383" s="139">
        <v>252.9</v>
      </c>
      <c r="I1383" s="139">
        <v>256.2</v>
      </c>
      <c r="J1383" s="139">
        <v>251.9</v>
      </c>
      <c r="K1383" s="139">
        <v>256.10000000000002</v>
      </c>
      <c r="L1383" s="139">
        <v>256.10000000000002</v>
      </c>
      <c r="M1383" s="139">
        <v>67</v>
      </c>
      <c r="N1383" s="139">
        <v>461.07</v>
      </c>
      <c r="O1383" s="139">
        <v>877500</v>
      </c>
      <c r="P1383" s="140">
        <v>27000</v>
      </c>
      <c r="Q1383" s="138">
        <v>45173</v>
      </c>
      <c r="AR1383">
        <f t="shared" si="88"/>
        <v>0</v>
      </c>
      <c r="AS1383">
        <f t="shared" si="89"/>
        <v>0</v>
      </c>
      <c r="AT1383">
        <f t="shared" si="90"/>
        <v>0</v>
      </c>
    </row>
    <row r="1384" spans="2:46" ht="15.75" customHeight="1" thickBot="1">
      <c r="B1384" t="str">
        <f t="shared" si="87"/>
        <v>HINDPETRO4517345260</v>
      </c>
      <c r="C1384" s="137" t="s">
        <v>226</v>
      </c>
      <c r="D1384" s="137" t="s">
        <v>126</v>
      </c>
      <c r="E1384" s="138">
        <v>45260</v>
      </c>
      <c r="F1384" s="139">
        <v>0</v>
      </c>
      <c r="G1384" s="137" t="s">
        <v>223</v>
      </c>
      <c r="H1384" s="139">
        <v>256.5</v>
      </c>
      <c r="I1384" s="139">
        <v>256.7</v>
      </c>
      <c r="J1384" s="139">
        <v>256.5</v>
      </c>
      <c r="K1384" s="139">
        <v>256.64999999999998</v>
      </c>
      <c r="L1384" s="139">
        <v>257.39999999999998</v>
      </c>
      <c r="M1384" s="139">
        <v>6</v>
      </c>
      <c r="N1384" s="139">
        <v>41.56</v>
      </c>
      <c r="O1384" s="139">
        <v>48600</v>
      </c>
      <c r="P1384" s="140">
        <v>10800</v>
      </c>
      <c r="Q1384" s="138">
        <v>45173</v>
      </c>
      <c r="AR1384">
        <f t="shared" si="88"/>
        <v>0</v>
      </c>
      <c r="AS1384">
        <f t="shared" si="89"/>
        <v>0</v>
      </c>
      <c r="AT1384">
        <f t="shared" si="90"/>
        <v>0</v>
      </c>
    </row>
    <row r="1385" spans="2:46" ht="15.75" customHeight="1" thickBot="1">
      <c r="B1385" t="str">
        <f t="shared" si="87"/>
        <v>HINDUNILVR4517345197</v>
      </c>
      <c r="C1385" s="137" t="s">
        <v>226</v>
      </c>
      <c r="D1385" s="137" t="s">
        <v>27</v>
      </c>
      <c r="E1385" s="138">
        <v>45197</v>
      </c>
      <c r="F1385" s="139">
        <v>0</v>
      </c>
      <c r="G1385" s="137" t="s">
        <v>223</v>
      </c>
      <c r="H1385" s="139">
        <v>2515.3000000000002</v>
      </c>
      <c r="I1385" s="139">
        <v>2520.9</v>
      </c>
      <c r="J1385" s="139">
        <v>2503</v>
      </c>
      <c r="K1385" s="139">
        <v>2518.4499999999998</v>
      </c>
      <c r="L1385" s="139">
        <v>2518.4499999999998</v>
      </c>
      <c r="M1385" s="139">
        <v>3497</v>
      </c>
      <c r="N1385" s="139">
        <v>26367.86</v>
      </c>
      <c r="O1385" s="139">
        <v>8037000</v>
      </c>
      <c r="P1385" s="140">
        <v>-217500</v>
      </c>
      <c r="Q1385" s="138">
        <v>45173</v>
      </c>
      <c r="AR1385">
        <f t="shared" si="88"/>
        <v>8261100</v>
      </c>
      <c r="AS1385">
        <f t="shared" si="89"/>
        <v>-178500</v>
      </c>
      <c r="AT1385">
        <f t="shared" si="90"/>
        <v>8439600</v>
      </c>
    </row>
    <row r="1386" spans="2:46" ht="15.75" customHeight="1" thickBot="1">
      <c r="B1386" t="str">
        <f t="shared" si="87"/>
        <v>HINDUNILVR4517345225</v>
      </c>
      <c r="C1386" s="137" t="s">
        <v>226</v>
      </c>
      <c r="D1386" s="137" t="s">
        <v>27</v>
      </c>
      <c r="E1386" s="138">
        <v>45225</v>
      </c>
      <c r="F1386" s="139">
        <v>0</v>
      </c>
      <c r="G1386" s="137" t="s">
        <v>223</v>
      </c>
      <c r="H1386" s="139">
        <v>2527.9499999999998</v>
      </c>
      <c r="I1386" s="139">
        <v>2535</v>
      </c>
      <c r="J1386" s="139">
        <v>2519</v>
      </c>
      <c r="K1386" s="139">
        <v>2530.75</v>
      </c>
      <c r="L1386" s="139">
        <v>2530.75</v>
      </c>
      <c r="M1386" s="139">
        <v>287</v>
      </c>
      <c r="N1386" s="139">
        <v>2176.36</v>
      </c>
      <c r="O1386" s="139">
        <v>199800</v>
      </c>
      <c r="P1386" s="140">
        <v>30900</v>
      </c>
      <c r="Q1386" s="138">
        <v>45173</v>
      </c>
      <c r="AR1386">
        <f t="shared" si="88"/>
        <v>0</v>
      </c>
      <c r="AS1386">
        <f t="shared" si="89"/>
        <v>0</v>
      </c>
      <c r="AT1386">
        <f t="shared" si="90"/>
        <v>0</v>
      </c>
    </row>
    <row r="1387" spans="2:46" ht="15.75" customHeight="1" thickBot="1">
      <c r="B1387" t="str">
        <f t="shared" si="87"/>
        <v>HINDUNILVR4517345260</v>
      </c>
      <c r="C1387" s="137" t="s">
        <v>226</v>
      </c>
      <c r="D1387" s="137" t="s">
        <v>27</v>
      </c>
      <c r="E1387" s="138">
        <v>45260</v>
      </c>
      <c r="F1387" s="139">
        <v>0</v>
      </c>
      <c r="G1387" s="137" t="s">
        <v>223</v>
      </c>
      <c r="H1387" s="139">
        <v>2530.75</v>
      </c>
      <c r="I1387" s="139">
        <v>2539.0500000000002</v>
      </c>
      <c r="J1387" s="139">
        <v>2525.25</v>
      </c>
      <c r="K1387" s="139">
        <v>2534.6</v>
      </c>
      <c r="L1387" s="139">
        <v>2534.6</v>
      </c>
      <c r="M1387" s="139">
        <v>48</v>
      </c>
      <c r="N1387" s="139">
        <v>364.85</v>
      </c>
      <c r="O1387" s="139">
        <v>24300</v>
      </c>
      <c r="P1387" s="140">
        <v>8100</v>
      </c>
      <c r="Q1387" s="138">
        <v>45173</v>
      </c>
      <c r="AR1387">
        <f t="shared" si="88"/>
        <v>0</v>
      </c>
      <c r="AS1387">
        <f t="shared" si="89"/>
        <v>0</v>
      </c>
      <c r="AT1387">
        <f t="shared" si="90"/>
        <v>0</v>
      </c>
    </row>
    <row r="1388" spans="2:46" ht="15.75" customHeight="1" thickBot="1">
      <c r="B1388" t="str">
        <f t="shared" si="87"/>
        <v>IBULHSGFIN4517345197</v>
      </c>
      <c r="C1388" s="137" t="s">
        <v>226</v>
      </c>
      <c r="D1388" s="137" t="s">
        <v>127</v>
      </c>
      <c r="E1388" s="138">
        <v>45197</v>
      </c>
      <c r="F1388" s="139">
        <v>0</v>
      </c>
      <c r="G1388" s="137" t="s">
        <v>223</v>
      </c>
      <c r="H1388" s="139">
        <v>199</v>
      </c>
      <c r="I1388" s="139">
        <v>200.2</v>
      </c>
      <c r="J1388" s="139">
        <v>195.9</v>
      </c>
      <c r="K1388" s="139">
        <v>196.25</v>
      </c>
      <c r="L1388" s="139">
        <v>196.25</v>
      </c>
      <c r="M1388" s="139">
        <v>209</v>
      </c>
      <c r="N1388" s="139">
        <v>2108.0300000000002</v>
      </c>
      <c r="O1388" s="139">
        <v>63693900</v>
      </c>
      <c r="P1388" s="140">
        <v>-1060800</v>
      </c>
      <c r="Q1388" s="138">
        <v>45173</v>
      </c>
      <c r="AR1388">
        <f t="shared" si="88"/>
        <v>69222300</v>
      </c>
      <c r="AS1388">
        <f t="shared" si="89"/>
        <v>-1106700</v>
      </c>
      <c r="AT1388">
        <f t="shared" si="90"/>
        <v>70329000</v>
      </c>
    </row>
    <row r="1389" spans="2:46" ht="15.75" customHeight="1" thickBot="1">
      <c r="B1389" t="str">
        <f t="shared" si="87"/>
        <v>IBULHSGFIN4517345225</v>
      </c>
      <c r="C1389" s="137" t="s">
        <v>226</v>
      </c>
      <c r="D1389" s="137" t="s">
        <v>127</v>
      </c>
      <c r="E1389" s="138">
        <v>45225</v>
      </c>
      <c r="F1389" s="139">
        <v>0</v>
      </c>
      <c r="G1389" s="137" t="s">
        <v>223</v>
      </c>
      <c r="H1389" s="139">
        <v>199.95</v>
      </c>
      <c r="I1389" s="139">
        <v>201.05</v>
      </c>
      <c r="J1389" s="139">
        <v>197.25</v>
      </c>
      <c r="K1389" s="139">
        <v>197.9</v>
      </c>
      <c r="L1389" s="139">
        <v>197.9</v>
      </c>
      <c r="M1389" s="139">
        <v>9</v>
      </c>
      <c r="N1389" s="139">
        <v>91.03</v>
      </c>
      <c r="O1389" s="139">
        <v>5283600</v>
      </c>
      <c r="P1389" s="140">
        <v>-45900</v>
      </c>
      <c r="Q1389" s="138">
        <v>45173</v>
      </c>
      <c r="AR1389">
        <f t="shared" si="88"/>
        <v>0</v>
      </c>
      <c r="AS1389">
        <f t="shared" si="89"/>
        <v>0</v>
      </c>
      <c r="AT1389">
        <f t="shared" si="90"/>
        <v>0</v>
      </c>
    </row>
    <row r="1390" spans="2:46" ht="15.75" customHeight="1" thickBot="1">
      <c r="B1390" t="str">
        <f t="shared" si="87"/>
        <v>IBULHSGFIN4517345260</v>
      </c>
      <c r="C1390" s="137" t="s">
        <v>226</v>
      </c>
      <c r="D1390" s="137" t="s">
        <v>127</v>
      </c>
      <c r="E1390" s="138">
        <v>45260</v>
      </c>
      <c r="F1390" s="139">
        <v>0</v>
      </c>
      <c r="G1390" s="137" t="s">
        <v>223</v>
      </c>
      <c r="H1390" s="139">
        <v>0</v>
      </c>
      <c r="I1390" s="139">
        <v>0</v>
      </c>
      <c r="J1390" s="139">
        <v>0</v>
      </c>
      <c r="K1390" s="139">
        <v>200.3</v>
      </c>
      <c r="L1390" s="139">
        <v>199.65</v>
      </c>
      <c r="M1390" s="139">
        <v>0</v>
      </c>
      <c r="N1390" s="139">
        <v>0</v>
      </c>
      <c r="O1390" s="139">
        <v>244800</v>
      </c>
      <c r="P1390" s="139">
        <v>0</v>
      </c>
      <c r="Q1390" s="138">
        <v>45173</v>
      </c>
      <c r="AR1390">
        <f t="shared" si="88"/>
        <v>0</v>
      </c>
      <c r="AS1390">
        <f t="shared" si="89"/>
        <v>0</v>
      </c>
      <c r="AT1390">
        <f t="shared" si="90"/>
        <v>0</v>
      </c>
    </row>
    <row r="1391" spans="2:46" ht="15.75" customHeight="1" thickBot="1">
      <c r="B1391" t="str">
        <f t="shared" si="87"/>
        <v>ICICIBANK4517345197</v>
      </c>
      <c r="C1391" s="137" t="s">
        <v>226</v>
      </c>
      <c r="D1391" s="137" t="s">
        <v>19</v>
      </c>
      <c r="E1391" s="138">
        <v>45197</v>
      </c>
      <c r="F1391" s="139">
        <v>0</v>
      </c>
      <c r="G1391" s="137" t="s">
        <v>223</v>
      </c>
      <c r="H1391" s="139">
        <v>973.05</v>
      </c>
      <c r="I1391" s="139">
        <v>973.05</v>
      </c>
      <c r="J1391" s="139">
        <v>965.2</v>
      </c>
      <c r="K1391" s="139">
        <v>971.5</v>
      </c>
      <c r="L1391" s="139">
        <v>971.5</v>
      </c>
      <c r="M1391" s="139">
        <v>15177</v>
      </c>
      <c r="N1391" s="139">
        <v>103034.1</v>
      </c>
      <c r="O1391" s="139">
        <v>87178700</v>
      </c>
      <c r="P1391" s="140">
        <v>-1585500</v>
      </c>
      <c r="Q1391" s="138">
        <v>45173</v>
      </c>
      <c r="AR1391">
        <f t="shared" si="88"/>
        <v>87924200</v>
      </c>
      <c r="AS1391">
        <f t="shared" si="89"/>
        <v>-1470000</v>
      </c>
      <c r="AT1391">
        <f t="shared" si="90"/>
        <v>89394200</v>
      </c>
    </row>
    <row r="1392" spans="2:46" ht="15.75" customHeight="1" thickBot="1">
      <c r="B1392" t="str">
        <f t="shared" si="87"/>
        <v>ICICIBANK4517345225</v>
      </c>
      <c r="C1392" s="137" t="s">
        <v>226</v>
      </c>
      <c r="D1392" s="137" t="s">
        <v>19</v>
      </c>
      <c r="E1392" s="138">
        <v>45225</v>
      </c>
      <c r="F1392" s="139">
        <v>0</v>
      </c>
      <c r="G1392" s="137" t="s">
        <v>223</v>
      </c>
      <c r="H1392" s="139">
        <v>977.6</v>
      </c>
      <c r="I1392" s="139">
        <v>979.25</v>
      </c>
      <c r="J1392" s="139">
        <v>972.15</v>
      </c>
      <c r="K1392" s="139">
        <v>977.75</v>
      </c>
      <c r="L1392" s="139">
        <v>977.75</v>
      </c>
      <c r="M1392" s="139">
        <v>272</v>
      </c>
      <c r="N1392" s="139">
        <v>1859.36</v>
      </c>
      <c r="O1392" s="139">
        <v>700700</v>
      </c>
      <c r="P1392" s="140">
        <v>82600</v>
      </c>
      <c r="Q1392" s="138">
        <v>45173</v>
      </c>
      <c r="AR1392">
        <f t="shared" si="88"/>
        <v>0</v>
      </c>
      <c r="AS1392">
        <f t="shared" si="89"/>
        <v>0</v>
      </c>
      <c r="AT1392">
        <f t="shared" si="90"/>
        <v>0</v>
      </c>
    </row>
    <row r="1393" spans="2:46" ht="15.75" customHeight="1" thickBot="1">
      <c r="B1393" t="str">
        <f t="shared" si="87"/>
        <v>ICICIBANK4517345260</v>
      </c>
      <c r="C1393" s="137" t="s">
        <v>226</v>
      </c>
      <c r="D1393" s="137" t="s">
        <v>19</v>
      </c>
      <c r="E1393" s="138">
        <v>45260</v>
      </c>
      <c r="F1393" s="139">
        <v>0</v>
      </c>
      <c r="G1393" s="137" t="s">
        <v>223</v>
      </c>
      <c r="H1393" s="139">
        <v>982.5</v>
      </c>
      <c r="I1393" s="139">
        <v>985.35</v>
      </c>
      <c r="J1393" s="139">
        <v>979.95</v>
      </c>
      <c r="K1393" s="139">
        <v>985.15</v>
      </c>
      <c r="L1393" s="139">
        <v>985.15</v>
      </c>
      <c r="M1393" s="139">
        <v>57</v>
      </c>
      <c r="N1393" s="139">
        <v>391.9</v>
      </c>
      <c r="O1393" s="139">
        <v>44800</v>
      </c>
      <c r="P1393" s="140">
        <v>32900</v>
      </c>
      <c r="Q1393" s="138">
        <v>45173</v>
      </c>
      <c r="AR1393">
        <f t="shared" si="88"/>
        <v>0</v>
      </c>
      <c r="AS1393">
        <f t="shared" si="89"/>
        <v>0</v>
      </c>
      <c r="AT1393">
        <f t="shared" si="90"/>
        <v>0</v>
      </c>
    </row>
    <row r="1394" spans="2:46" ht="15.75" customHeight="1" thickBot="1">
      <c r="B1394" t="str">
        <f t="shared" si="87"/>
        <v>ICICIGI4517345197</v>
      </c>
      <c r="C1394" s="137" t="s">
        <v>226</v>
      </c>
      <c r="D1394" s="137" t="s">
        <v>128</v>
      </c>
      <c r="E1394" s="138">
        <v>45197</v>
      </c>
      <c r="F1394" s="139">
        <v>0</v>
      </c>
      <c r="G1394" s="137" t="s">
        <v>223</v>
      </c>
      <c r="H1394" s="139">
        <v>1370.15</v>
      </c>
      <c r="I1394" s="139">
        <v>1408</v>
      </c>
      <c r="J1394" s="139">
        <v>1355.1</v>
      </c>
      <c r="K1394" s="139">
        <v>1367.3</v>
      </c>
      <c r="L1394" s="139">
        <v>1367.3</v>
      </c>
      <c r="M1394" s="139">
        <v>3462</v>
      </c>
      <c r="N1394" s="139">
        <v>23798.39</v>
      </c>
      <c r="O1394" s="139">
        <v>3260000</v>
      </c>
      <c r="P1394" s="140">
        <v>152000</v>
      </c>
      <c r="Q1394" s="138">
        <v>45173</v>
      </c>
      <c r="AR1394">
        <f t="shared" si="88"/>
        <v>3284500</v>
      </c>
      <c r="AS1394">
        <f t="shared" si="89"/>
        <v>156000</v>
      </c>
      <c r="AT1394">
        <f t="shared" si="90"/>
        <v>3128500</v>
      </c>
    </row>
    <row r="1395" spans="2:46" ht="15.75" customHeight="1" thickBot="1">
      <c r="B1395" t="str">
        <f t="shared" si="87"/>
        <v>ICICIGI4517345225</v>
      </c>
      <c r="C1395" s="137" t="s">
        <v>226</v>
      </c>
      <c r="D1395" s="137" t="s">
        <v>128</v>
      </c>
      <c r="E1395" s="138">
        <v>45225</v>
      </c>
      <c r="F1395" s="139">
        <v>0</v>
      </c>
      <c r="G1395" s="137" t="s">
        <v>223</v>
      </c>
      <c r="H1395" s="139">
        <v>1386.25</v>
      </c>
      <c r="I1395" s="139">
        <v>1410.4</v>
      </c>
      <c r="J1395" s="139">
        <v>1367.5</v>
      </c>
      <c r="K1395" s="139">
        <v>1375.85</v>
      </c>
      <c r="L1395" s="139">
        <v>1375.85</v>
      </c>
      <c r="M1395" s="139">
        <v>37</v>
      </c>
      <c r="N1395" s="139">
        <v>255.09</v>
      </c>
      <c r="O1395" s="139">
        <v>24500</v>
      </c>
      <c r="P1395" s="140">
        <v>4000</v>
      </c>
      <c r="Q1395" s="138">
        <v>45173</v>
      </c>
      <c r="AR1395">
        <f t="shared" si="88"/>
        <v>0</v>
      </c>
      <c r="AS1395">
        <f t="shared" si="89"/>
        <v>0</v>
      </c>
      <c r="AT1395">
        <f t="shared" si="90"/>
        <v>0</v>
      </c>
    </row>
    <row r="1396" spans="2:46" ht="15.75" customHeight="1" thickBot="1">
      <c r="B1396" t="str">
        <f t="shared" si="87"/>
        <v>ICICIGI4517345260</v>
      </c>
      <c r="C1396" s="137" t="s">
        <v>226</v>
      </c>
      <c r="D1396" s="137" t="s">
        <v>128</v>
      </c>
      <c r="E1396" s="138">
        <v>45260</v>
      </c>
      <c r="F1396" s="139">
        <v>0</v>
      </c>
      <c r="G1396" s="137" t="s">
        <v>223</v>
      </c>
      <c r="H1396" s="139">
        <v>0</v>
      </c>
      <c r="I1396" s="139">
        <v>0</v>
      </c>
      <c r="J1396" s="139">
        <v>0</v>
      </c>
      <c r="K1396" s="139">
        <v>1337.4</v>
      </c>
      <c r="L1396" s="139">
        <v>1381.35</v>
      </c>
      <c r="M1396" s="139">
        <v>0</v>
      </c>
      <c r="N1396" s="139">
        <v>0</v>
      </c>
      <c r="O1396" s="139">
        <v>0</v>
      </c>
      <c r="P1396" s="139">
        <v>0</v>
      </c>
      <c r="Q1396" s="138">
        <v>45173</v>
      </c>
      <c r="AR1396">
        <f t="shared" si="88"/>
        <v>0</v>
      </c>
      <c r="AS1396">
        <f t="shared" si="89"/>
        <v>0</v>
      </c>
      <c r="AT1396">
        <f t="shared" si="90"/>
        <v>0</v>
      </c>
    </row>
    <row r="1397" spans="2:46" ht="15.75" customHeight="1" thickBot="1">
      <c r="B1397" t="str">
        <f t="shared" si="87"/>
        <v>ICICIPRULI4517345197</v>
      </c>
      <c r="C1397" s="137" t="s">
        <v>226</v>
      </c>
      <c r="D1397" s="137" t="s">
        <v>129</v>
      </c>
      <c r="E1397" s="138">
        <v>45197</v>
      </c>
      <c r="F1397" s="139">
        <v>0</v>
      </c>
      <c r="G1397" s="137" t="s">
        <v>223</v>
      </c>
      <c r="H1397" s="139">
        <v>565.54999999999995</v>
      </c>
      <c r="I1397" s="139">
        <v>567</v>
      </c>
      <c r="J1397" s="139">
        <v>555.29999999999995</v>
      </c>
      <c r="K1397" s="139">
        <v>556.6</v>
      </c>
      <c r="L1397" s="139">
        <v>556.6</v>
      </c>
      <c r="M1397" s="139">
        <v>1524</v>
      </c>
      <c r="N1397" s="139">
        <v>12769.7</v>
      </c>
      <c r="O1397" s="139">
        <v>7966500</v>
      </c>
      <c r="P1397" s="140">
        <v>82500</v>
      </c>
      <c r="Q1397" s="138">
        <v>45173</v>
      </c>
      <c r="AR1397">
        <f t="shared" si="88"/>
        <v>8011500</v>
      </c>
      <c r="AS1397">
        <f t="shared" si="89"/>
        <v>87000</v>
      </c>
      <c r="AT1397">
        <f t="shared" si="90"/>
        <v>7924500</v>
      </c>
    </row>
    <row r="1398" spans="2:46" ht="15.75" customHeight="1" thickBot="1">
      <c r="B1398" t="str">
        <f t="shared" si="87"/>
        <v>ICICIPRULI4517345225</v>
      </c>
      <c r="C1398" s="137" t="s">
        <v>226</v>
      </c>
      <c r="D1398" s="137" t="s">
        <v>129</v>
      </c>
      <c r="E1398" s="138">
        <v>45225</v>
      </c>
      <c r="F1398" s="139">
        <v>0</v>
      </c>
      <c r="G1398" s="137" t="s">
        <v>223</v>
      </c>
      <c r="H1398" s="139">
        <v>569.70000000000005</v>
      </c>
      <c r="I1398" s="139">
        <v>569.70000000000005</v>
      </c>
      <c r="J1398" s="139">
        <v>559.20000000000005</v>
      </c>
      <c r="K1398" s="139">
        <v>559.65</v>
      </c>
      <c r="L1398" s="139">
        <v>559.65</v>
      </c>
      <c r="M1398" s="139">
        <v>17</v>
      </c>
      <c r="N1398" s="139">
        <v>143.32</v>
      </c>
      <c r="O1398" s="139">
        <v>45000</v>
      </c>
      <c r="P1398" s="140">
        <v>4500</v>
      </c>
      <c r="Q1398" s="138">
        <v>45173</v>
      </c>
      <c r="AR1398">
        <f t="shared" si="88"/>
        <v>0</v>
      </c>
      <c r="AS1398">
        <f t="shared" si="89"/>
        <v>0</v>
      </c>
      <c r="AT1398">
        <f t="shared" si="90"/>
        <v>0</v>
      </c>
    </row>
    <row r="1399" spans="2:46" ht="15.75" customHeight="1" thickBot="1">
      <c r="B1399" t="str">
        <f t="shared" si="87"/>
        <v>ICICIPRULI4517345260</v>
      </c>
      <c r="C1399" s="137" t="s">
        <v>226</v>
      </c>
      <c r="D1399" s="137" t="s">
        <v>129</v>
      </c>
      <c r="E1399" s="138">
        <v>45260</v>
      </c>
      <c r="F1399" s="139">
        <v>0</v>
      </c>
      <c r="G1399" s="137" t="s">
        <v>223</v>
      </c>
      <c r="H1399" s="139">
        <v>0</v>
      </c>
      <c r="I1399" s="139">
        <v>0</v>
      </c>
      <c r="J1399" s="139">
        <v>0</v>
      </c>
      <c r="K1399" s="139">
        <v>574.1</v>
      </c>
      <c r="L1399" s="139">
        <v>563.1</v>
      </c>
      <c r="M1399" s="139">
        <v>0</v>
      </c>
      <c r="N1399" s="139">
        <v>0</v>
      </c>
      <c r="O1399" s="139">
        <v>0</v>
      </c>
      <c r="P1399" s="139">
        <v>0</v>
      </c>
      <c r="Q1399" s="138">
        <v>45173</v>
      </c>
      <c r="AR1399">
        <f t="shared" si="88"/>
        <v>0</v>
      </c>
      <c r="AS1399">
        <f t="shared" si="89"/>
        <v>0</v>
      </c>
      <c r="AT1399">
        <f t="shared" si="90"/>
        <v>0</v>
      </c>
    </row>
    <row r="1400" spans="2:46" ht="15.75" customHeight="1" thickBot="1">
      <c r="B1400" t="str">
        <f t="shared" si="87"/>
        <v>IDEA4517345197</v>
      </c>
      <c r="C1400" s="137" t="s">
        <v>226</v>
      </c>
      <c r="D1400" s="137" t="s">
        <v>130</v>
      </c>
      <c r="E1400" s="138">
        <v>45197</v>
      </c>
      <c r="F1400" s="139">
        <v>0</v>
      </c>
      <c r="G1400" s="137" t="s">
        <v>223</v>
      </c>
      <c r="H1400" s="139">
        <v>10.199999999999999</v>
      </c>
      <c r="I1400" s="139">
        <v>10.4</v>
      </c>
      <c r="J1400" s="139">
        <v>9.8000000000000007</v>
      </c>
      <c r="K1400" s="139">
        <v>10.1</v>
      </c>
      <c r="L1400" s="139">
        <v>10.1</v>
      </c>
      <c r="M1400" s="139">
        <v>3907</v>
      </c>
      <c r="N1400" s="139">
        <v>31604.92</v>
      </c>
      <c r="O1400" s="141">
        <v>971000000</v>
      </c>
      <c r="P1400" s="140">
        <v>8080000</v>
      </c>
      <c r="Q1400" s="138">
        <v>45173</v>
      </c>
      <c r="AR1400">
        <f t="shared" si="88"/>
        <v>1059520000</v>
      </c>
      <c r="AS1400">
        <f t="shared" si="89"/>
        <v>26880000</v>
      </c>
      <c r="AT1400">
        <f t="shared" si="90"/>
        <v>1032640000</v>
      </c>
    </row>
    <row r="1401" spans="2:46" ht="15.75" customHeight="1" thickBot="1">
      <c r="B1401" t="str">
        <f t="shared" si="87"/>
        <v>IDEA4517345225</v>
      </c>
      <c r="C1401" s="137" t="s">
        <v>226</v>
      </c>
      <c r="D1401" s="137" t="s">
        <v>130</v>
      </c>
      <c r="E1401" s="138">
        <v>45225</v>
      </c>
      <c r="F1401" s="139">
        <v>0</v>
      </c>
      <c r="G1401" s="137" t="s">
        <v>223</v>
      </c>
      <c r="H1401" s="139">
        <v>10.25</v>
      </c>
      <c r="I1401" s="139">
        <v>10.5</v>
      </c>
      <c r="J1401" s="139">
        <v>9.9</v>
      </c>
      <c r="K1401" s="139">
        <v>10.15</v>
      </c>
      <c r="L1401" s="139">
        <v>10.15</v>
      </c>
      <c r="M1401" s="139">
        <v>585</v>
      </c>
      <c r="N1401" s="139">
        <v>4755.3599999999997</v>
      </c>
      <c r="O1401" s="141">
        <v>81800000</v>
      </c>
      <c r="P1401" s="140">
        <v>16240000</v>
      </c>
      <c r="Q1401" s="138">
        <v>45173</v>
      </c>
      <c r="AR1401">
        <f t="shared" si="88"/>
        <v>0</v>
      </c>
      <c r="AS1401">
        <f t="shared" si="89"/>
        <v>0</v>
      </c>
      <c r="AT1401">
        <f t="shared" si="90"/>
        <v>0</v>
      </c>
    </row>
    <row r="1402" spans="2:46" ht="15.75" customHeight="1" thickBot="1">
      <c r="B1402" t="str">
        <f t="shared" si="87"/>
        <v>IDEA4517345260</v>
      </c>
      <c r="C1402" s="137" t="s">
        <v>226</v>
      </c>
      <c r="D1402" s="137" t="s">
        <v>130</v>
      </c>
      <c r="E1402" s="138">
        <v>45260</v>
      </c>
      <c r="F1402" s="139">
        <v>0</v>
      </c>
      <c r="G1402" s="137" t="s">
        <v>223</v>
      </c>
      <c r="H1402" s="139">
        <v>10.5</v>
      </c>
      <c r="I1402" s="139">
        <v>10.55</v>
      </c>
      <c r="J1402" s="139">
        <v>10</v>
      </c>
      <c r="K1402" s="139">
        <v>10.25</v>
      </c>
      <c r="L1402" s="139">
        <v>10.25</v>
      </c>
      <c r="M1402" s="139">
        <v>77</v>
      </c>
      <c r="N1402" s="139">
        <v>632.20000000000005</v>
      </c>
      <c r="O1402" s="139">
        <v>6720000</v>
      </c>
      <c r="P1402" s="140">
        <v>2560000</v>
      </c>
      <c r="Q1402" s="138">
        <v>45173</v>
      </c>
      <c r="AR1402">
        <f t="shared" si="88"/>
        <v>0</v>
      </c>
      <c r="AS1402">
        <f t="shared" si="89"/>
        <v>0</v>
      </c>
      <c r="AT1402">
        <f t="shared" si="90"/>
        <v>0</v>
      </c>
    </row>
    <row r="1403" spans="2:46" ht="15.75" customHeight="1" thickBot="1">
      <c r="B1403" t="str">
        <f t="shared" si="87"/>
        <v>IDFC4517345197</v>
      </c>
      <c r="C1403" s="137" t="s">
        <v>226</v>
      </c>
      <c r="D1403" s="137" t="s">
        <v>131</v>
      </c>
      <c r="E1403" s="138">
        <v>45197</v>
      </c>
      <c r="F1403" s="139">
        <v>0</v>
      </c>
      <c r="G1403" s="137" t="s">
        <v>223</v>
      </c>
      <c r="H1403" s="139">
        <v>125.9</v>
      </c>
      <c r="I1403" s="139">
        <v>132.25</v>
      </c>
      <c r="J1403" s="139">
        <v>125.3</v>
      </c>
      <c r="K1403" s="139">
        <v>130.1</v>
      </c>
      <c r="L1403" s="139">
        <v>130.1</v>
      </c>
      <c r="M1403" s="139">
        <v>4618</v>
      </c>
      <c r="N1403" s="139">
        <v>59666.63</v>
      </c>
      <c r="O1403" s="141">
        <v>106000000</v>
      </c>
      <c r="P1403" s="140">
        <v>-10000</v>
      </c>
      <c r="Q1403" s="138">
        <v>45173</v>
      </c>
      <c r="AR1403">
        <f t="shared" si="88"/>
        <v>108250000</v>
      </c>
      <c r="AS1403">
        <f t="shared" si="89"/>
        <v>270000</v>
      </c>
      <c r="AT1403">
        <f t="shared" si="90"/>
        <v>107980000</v>
      </c>
    </row>
    <row r="1404" spans="2:46" ht="15.75" customHeight="1" thickBot="1">
      <c r="B1404" t="str">
        <f t="shared" si="87"/>
        <v>IDFC4517345225</v>
      </c>
      <c r="C1404" s="137" t="s">
        <v>226</v>
      </c>
      <c r="D1404" s="137" t="s">
        <v>131</v>
      </c>
      <c r="E1404" s="138">
        <v>45225</v>
      </c>
      <c r="F1404" s="139">
        <v>0</v>
      </c>
      <c r="G1404" s="137" t="s">
        <v>223</v>
      </c>
      <c r="H1404" s="139">
        <v>127.4</v>
      </c>
      <c r="I1404" s="139">
        <v>133</v>
      </c>
      <c r="J1404" s="139">
        <v>126.55</v>
      </c>
      <c r="K1404" s="139">
        <v>131</v>
      </c>
      <c r="L1404" s="139">
        <v>131</v>
      </c>
      <c r="M1404" s="139">
        <v>165</v>
      </c>
      <c r="N1404" s="139">
        <v>2141.69</v>
      </c>
      <c r="O1404" s="141">
        <v>2150000</v>
      </c>
      <c r="P1404" s="140">
        <v>190000</v>
      </c>
      <c r="Q1404" s="138">
        <v>45173</v>
      </c>
      <c r="AR1404">
        <f t="shared" si="88"/>
        <v>0</v>
      </c>
      <c r="AS1404">
        <f t="shared" si="89"/>
        <v>0</v>
      </c>
      <c r="AT1404">
        <f t="shared" si="90"/>
        <v>0</v>
      </c>
    </row>
    <row r="1405" spans="2:46" ht="15.75" customHeight="1" thickBot="1">
      <c r="B1405" t="str">
        <f t="shared" si="87"/>
        <v>IDFC4517345260</v>
      </c>
      <c r="C1405" s="137" t="s">
        <v>226</v>
      </c>
      <c r="D1405" s="137" t="s">
        <v>131</v>
      </c>
      <c r="E1405" s="138">
        <v>45260</v>
      </c>
      <c r="F1405" s="139">
        <v>0</v>
      </c>
      <c r="G1405" s="137" t="s">
        <v>223</v>
      </c>
      <c r="H1405" s="139">
        <v>127.5</v>
      </c>
      <c r="I1405" s="139">
        <v>132.4</v>
      </c>
      <c r="J1405" s="139">
        <v>127.5</v>
      </c>
      <c r="K1405" s="139">
        <v>131.9</v>
      </c>
      <c r="L1405" s="139">
        <v>131.9</v>
      </c>
      <c r="M1405" s="139">
        <v>11</v>
      </c>
      <c r="N1405" s="139">
        <v>142.29</v>
      </c>
      <c r="O1405" s="139">
        <v>100000</v>
      </c>
      <c r="P1405" s="140">
        <v>90000</v>
      </c>
      <c r="Q1405" s="138">
        <v>45173</v>
      </c>
      <c r="AR1405">
        <f t="shared" si="88"/>
        <v>0</v>
      </c>
      <c r="AS1405">
        <f t="shared" si="89"/>
        <v>0</v>
      </c>
      <c r="AT1405">
        <f t="shared" si="90"/>
        <v>0</v>
      </c>
    </row>
    <row r="1406" spans="2:46" ht="15.75" customHeight="1" thickBot="1">
      <c r="B1406" t="str">
        <f t="shared" si="87"/>
        <v>IDFCFIRSTB4517345197</v>
      </c>
      <c r="C1406" s="137" t="s">
        <v>226</v>
      </c>
      <c r="D1406" s="137" t="s">
        <v>132</v>
      </c>
      <c r="E1406" s="138">
        <v>45197</v>
      </c>
      <c r="F1406" s="139">
        <v>0</v>
      </c>
      <c r="G1406" s="137" t="s">
        <v>223</v>
      </c>
      <c r="H1406" s="139">
        <v>93.2</v>
      </c>
      <c r="I1406" s="139">
        <v>96.15</v>
      </c>
      <c r="J1406" s="139">
        <v>91.65</v>
      </c>
      <c r="K1406" s="139">
        <v>95.8</v>
      </c>
      <c r="L1406" s="139">
        <v>95.8</v>
      </c>
      <c r="M1406" s="139">
        <v>12194</v>
      </c>
      <c r="N1406" s="139">
        <v>172507.6</v>
      </c>
      <c r="O1406" s="141">
        <v>252000000</v>
      </c>
      <c r="P1406" s="140">
        <v>-16000000</v>
      </c>
      <c r="Q1406" s="138">
        <v>45173</v>
      </c>
      <c r="AR1406">
        <f t="shared" si="88"/>
        <v>271230000</v>
      </c>
      <c r="AS1406">
        <f t="shared" si="89"/>
        <v>-15460000</v>
      </c>
      <c r="AT1406">
        <f t="shared" si="90"/>
        <v>286690000</v>
      </c>
    </row>
    <row r="1407" spans="2:46" ht="15.75" customHeight="1" thickBot="1">
      <c r="B1407" t="str">
        <f t="shared" si="87"/>
        <v>IDFCFIRSTB4517345225</v>
      </c>
      <c r="C1407" s="137" t="s">
        <v>226</v>
      </c>
      <c r="D1407" s="137" t="s">
        <v>132</v>
      </c>
      <c r="E1407" s="138">
        <v>45225</v>
      </c>
      <c r="F1407" s="139">
        <v>0</v>
      </c>
      <c r="G1407" s="137" t="s">
        <v>223</v>
      </c>
      <c r="H1407" s="139">
        <v>91.95</v>
      </c>
      <c r="I1407" s="139">
        <v>95.65</v>
      </c>
      <c r="J1407" s="139">
        <v>91.2</v>
      </c>
      <c r="K1407" s="139">
        <v>95.3</v>
      </c>
      <c r="L1407" s="139">
        <v>95.3</v>
      </c>
      <c r="M1407" s="139">
        <v>1013</v>
      </c>
      <c r="N1407" s="139">
        <v>14264.14</v>
      </c>
      <c r="O1407" s="141">
        <v>17700000</v>
      </c>
      <c r="P1407" s="140">
        <v>30000</v>
      </c>
      <c r="Q1407" s="138">
        <v>45173</v>
      </c>
      <c r="AR1407">
        <f t="shared" si="88"/>
        <v>0</v>
      </c>
      <c r="AS1407">
        <f t="shared" si="89"/>
        <v>0</v>
      </c>
      <c r="AT1407">
        <f t="shared" si="90"/>
        <v>0</v>
      </c>
    </row>
    <row r="1408" spans="2:46" ht="15.75" customHeight="1" thickBot="1">
      <c r="B1408" t="str">
        <f t="shared" si="87"/>
        <v>IDFCFIRSTB4517345260</v>
      </c>
      <c r="C1408" s="137" t="s">
        <v>226</v>
      </c>
      <c r="D1408" s="137" t="s">
        <v>132</v>
      </c>
      <c r="E1408" s="138">
        <v>45260</v>
      </c>
      <c r="F1408" s="139">
        <v>0</v>
      </c>
      <c r="G1408" s="137" t="s">
        <v>223</v>
      </c>
      <c r="H1408" s="139">
        <v>92.3</v>
      </c>
      <c r="I1408" s="139">
        <v>95.25</v>
      </c>
      <c r="J1408" s="139">
        <v>90.9</v>
      </c>
      <c r="K1408" s="139">
        <v>95.1</v>
      </c>
      <c r="L1408" s="139">
        <v>95.1</v>
      </c>
      <c r="M1408" s="139">
        <v>154</v>
      </c>
      <c r="N1408" s="139">
        <v>2171.94</v>
      </c>
      <c r="O1408" s="139">
        <v>1530000</v>
      </c>
      <c r="P1408" s="140">
        <v>510000</v>
      </c>
      <c r="Q1408" s="138">
        <v>45173</v>
      </c>
      <c r="AR1408">
        <f t="shared" si="88"/>
        <v>0</v>
      </c>
      <c r="AS1408">
        <f t="shared" si="89"/>
        <v>0</v>
      </c>
      <c r="AT1408">
        <f t="shared" si="90"/>
        <v>0</v>
      </c>
    </row>
    <row r="1409" spans="2:46" ht="15.75" customHeight="1" thickBot="1">
      <c r="B1409" t="str">
        <f t="shared" si="87"/>
        <v>IEX4517345197</v>
      </c>
      <c r="C1409" s="137" t="s">
        <v>226</v>
      </c>
      <c r="D1409" s="137" t="s">
        <v>133</v>
      </c>
      <c r="E1409" s="138">
        <v>45197</v>
      </c>
      <c r="F1409" s="139">
        <v>0</v>
      </c>
      <c r="G1409" s="137" t="s">
        <v>223</v>
      </c>
      <c r="H1409" s="139">
        <v>133.85</v>
      </c>
      <c r="I1409" s="139">
        <v>139</v>
      </c>
      <c r="J1409" s="139">
        <v>132.15</v>
      </c>
      <c r="K1409" s="139">
        <v>138.1</v>
      </c>
      <c r="L1409" s="139">
        <v>138.1</v>
      </c>
      <c r="M1409" s="139">
        <v>8691</v>
      </c>
      <c r="N1409" s="139">
        <v>44283.33</v>
      </c>
      <c r="O1409" s="139">
        <v>52863750</v>
      </c>
      <c r="P1409" s="140">
        <v>3731250</v>
      </c>
      <c r="Q1409" s="138">
        <v>45173</v>
      </c>
      <c r="AR1409">
        <f t="shared" si="88"/>
        <v>55568000</v>
      </c>
      <c r="AS1409">
        <f t="shared" si="89"/>
        <v>4128750</v>
      </c>
      <c r="AT1409">
        <f t="shared" si="90"/>
        <v>51439250</v>
      </c>
    </row>
    <row r="1410" spans="2:46" ht="15.75" customHeight="1" thickBot="1">
      <c r="B1410" t="str">
        <f t="shared" ref="B1410:B1473" si="91">D1410&amp;Q1410&amp;E1410</f>
        <v>IEX4517345225</v>
      </c>
      <c r="C1410" s="137" t="s">
        <v>226</v>
      </c>
      <c r="D1410" s="137" t="s">
        <v>133</v>
      </c>
      <c r="E1410" s="138">
        <v>45225</v>
      </c>
      <c r="F1410" s="139">
        <v>0</v>
      </c>
      <c r="G1410" s="137" t="s">
        <v>223</v>
      </c>
      <c r="H1410" s="139">
        <v>134.55000000000001</v>
      </c>
      <c r="I1410" s="139">
        <v>139.80000000000001</v>
      </c>
      <c r="J1410" s="139">
        <v>133.19999999999999</v>
      </c>
      <c r="K1410" s="139">
        <v>138.65</v>
      </c>
      <c r="L1410" s="139">
        <v>138.65</v>
      </c>
      <c r="M1410" s="139">
        <v>751</v>
      </c>
      <c r="N1410" s="139">
        <v>3862.11</v>
      </c>
      <c r="O1410" s="139">
        <v>2396250</v>
      </c>
      <c r="P1410" s="140">
        <v>153750</v>
      </c>
      <c r="Q1410" s="138">
        <v>45173</v>
      </c>
      <c r="AR1410">
        <f t="shared" ref="AR1410:AR1473" si="92">IF($AU$2&lt;&gt;5,NA(),IF(D1410=D1409,0,IF(AND(D1412=D1410,D1411=D1410),O1410+O1411+O1412,IF(D1411=D1410,O1411+O1410,O1410))))</f>
        <v>0</v>
      </c>
      <c r="AS1410">
        <f t="shared" ref="AS1410:AS1473" si="93">IF($AU$2&lt;&gt;5,NA(),IF(D1410=D1409,0,IF(AND(D1412=D1410,D1411=D1410),P1410+P1411+P1412,IF(D1411=D1410,P1411+P1410,P1410))))</f>
        <v>0</v>
      </c>
      <c r="AT1410">
        <f t="shared" ref="AT1410:AT1473" si="94">AR1410-AS1410</f>
        <v>0</v>
      </c>
    </row>
    <row r="1411" spans="2:46" ht="15.75" customHeight="1" thickBot="1">
      <c r="B1411" t="str">
        <f t="shared" si="91"/>
        <v>IEX4517345260</v>
      </c>
      <c r="C1411" s="137" t="s">
        <v>226</v>
      </c>
      <c r="D1411" s="137" t="s">
        <v>133</v>
      </c>
      <c r="E1411" s="138">
        <v>45260</v>
      </c>
      <c r="F1411" s="139">
        <v>0</v>
      </c>
      <c r="G1411" s="137" t="s">
        <v>223</v>
      </c>
      <c r="H1411" s="139">
        <v>136</v>
      </c>
      <c r="I1411" s="139">
        <v>140.69999999999999</v>
      </c>
      <c r="J1411" s="139">
        <v>134.65</v>
      </c>
      <c r="K1411" s="139">
        <v>139.94999999999999</v>
      </c>
      <c r="L1411" s="139">
        <v>139.94999999999999</v>
      </c>
      <c r="M1411" s="139">
        <v>114</v>
      </c>
      <c r="N1411" s="139">
        <v>589.25</v>
      </c>
      <c r="O1411" s="141">
        <v>308000</v>
      </c>
      <c r="P1411" s="140">
        <v>243750</v>
      </c>
      <c r="Q1411" s="138">
        <v>45173</v>
      </c>
      <c r="AR1411" s="76">
        <f t="shared" si="92"/>
        <v>0</v>
      </c>
      <c r="AS1411">
        <f t="shared" si="93"/>
        <v>0</v>
      </c>
      <c r="AT1411" s="76">
        <f t="shared" si="94"/>
        <v>0</v>
      </c>
    </row>
    <row r="1412" spans="2:46" ht="15.75" customHeight="1" thickBot="1">
      <c r="B1412" t="str">
        <f t="shared" si="91"/>
        <v>IGL4517345197</v>
      </c>
      <c r="C1412" s="137" t="s">
        <v>226</v>
      </c>
      <c r="D1412" s="137" t="s">
        <v>134</v>
      </c>
      <c r="E1412" s="138">
        <v>45197</v>
      </c>
      <c r="F1412" s="139">
        <v>0</v>
      </c>
      <c r="G1412" s="137" t="s">
        <v>223</v>
      </c>
      <c r="H1412" s="139">
        <v>468.85</v>
      </c>
      <c r="I1412" s="139">
        <v>468.85</v>
      </c>
      <c r="J1412" s="139">
        <v>463.45</v>
      </c>
      <c r="K1412" s="139">
        <v>465.1</v>
      </c>
      <c r="L1412" s="139">
        <v>465.1</v>
      </c>
      <c r="M1412" s="139">
        <v>1577</v>
      </c>
      <c r="N1412" s="139">
        <v>10095.42</v>
      </c>
      <c r="O1412" s="139">
        <v>9858750</v>
      </c>
      <c r="P1412" s="139">
        <v>0</v>
      </c>
      <c r="Q1412" s="138">
        <v>45173</v>
      </c>
      <c r="AR1412">
        <f t="shared" si="92"/>
        <v>10026505</v>
      </c>
      <c r="AS1412">
        <f t="shared" si="93"/>
        <v>13750</v>
      </c>
      <c r="AT1412">
        <f t="shared" si="94"/>
        <v>10012755</v>
      </c>
    </row>
    <row r="1413" spans="2:46" ht="15.75" customHeight="1" thickBot="1">
      <c r="B1413" t="str">
        <f t="shared" si="91"/>
        <v>IGL4517345225</v>
      </c>
      <c r="C1413" s="137" t="s">
        <v>226</v>
      </c>
      <c r="D1413" s="137" t="s">
        <v>134</v>
      </c>
      <c r="E1413" s="138">
        <v>45225</v>
      </c>
      <c r="F1413" s="139">
        <v>0</v>
      </c>
      <c r="G1413" s="137" t="s">
        <v>223</v>
      </c>
      <c r="H1413" s="139">
        <v>467.85</v>
      </c>
      <c r="I1413" s="139">
        <v>470.8</v>
      </c>
      <c r="J1413" s="139">
        <v>467</v>
      </c>
      <c r="K1413" s="139">
        <v>467.85</v>
      </c>
      <c r="L1413" s="139">
        <v>467.85</v>
      </c>
      <c r="M1413" s="139">
        <v>77</v>
      </c>
      <c r="N1413" s="139">
        <v>496.56</v>
      </c>
      <c r="O1413" s="139">
        <v>166375</v>
      </c>
      <c r="P1413" s="140">
        <v>12375</v>
      </c>
      <c r="Q1413" s="138">
        <v>45173</v>
      </c>
      <c r="AR1413">
        <f t="shared" si="92"/>
        <v>0</v>
      </c>
      <c r="AS1413">
        <f t="shared" si="93"/>
        <v>0</v>
      </c>
      <c r="AT1413">
        <f t="shared" si="94"/>
        <v>0</v>
      </c>
    </row>
    <row r="1414" spans="2:46" ht="15.75" customHeight="1" thickBot="1">
      <c r="B1414" t="str">
        <f t="shared" si="91"/>
        <v>IGL4517345260</v>
      </c>
      <c r="C1414" s="137" t="s">
        <v>226</v>
      </c>
      <c r="D1414" s="137" t="s">
        <v>134</v>
      </c>
      <c r="E1414" s="138">
        <v>45260</v>
      </c>
      <c r="F1414" s="139">
        <v>0</v>
      </c>
      <c r="G1414" s="137" t="s">
        <v>223</v>
      </c>
      <c r="H1414" s="139">
        <v>470</v>
      </c>
      <c r="I1414" s="139">
        <v>470</v>
      </c>
      <c r="J1414" s="139">
        <v>470</v>
      </c>
      <c r="K1414" s="139">
        <v>470</v>
      </c>
      <c r="L1414" s="139">
        <v>469.85</v>
      </c>
      <c r="M1414" s="139">
        <v>1</v>
      </c>
      <c r="N1414" s="139">
        <v>6.46</v>
      </c>
      <c r="O1414" s="141">
        <v>1380</v>
      </c>
      <c r="P1414" s="140">
        <v>1375</v>
      </c>
      <c r="Q1414" s="138">
        <v>45173</v>
      </c>
      <c r="AR1414" s="76">
        <f t="shared" si="92"/>
        <v>0</v>
      </c>
      <c r="AS1414">
        <f t="shared" si="93"/>
        <v>0</v>
      </c>
      <c r="AT1414" s="76">
        <f t="shared" si="94"/>
        <v>0</v>
      </c>
    </row>
    <row r="1415" spans="2:46" ht="15.75" customHeight="1" thickBot="1">
      <c r="B1415" t="str">
        <f t="shared" si="91"/>
        <v>INDHOTEL4517345197</v>
      </c>
      <c r="C1415" s="137" t="s">
        <v>226</v>
      </c>
      <c r="D1415" s="137" t="s">
        <v>135</v>
      </c>
      <c r="E1415" s="138">
        <v>45197</v>
      </c>
      <c r="F1415" s="139">
        <v>0</v>
      </c>
      <c r="G1415" s="137" t="s">
        <v>223</v>
      </c>
      <c r="H1415" s="139">
        <v>428.75</v>
      </c>
      <c r="I1415" s="139">
        <v>428.75</v>
      </c>
      <c r="J1415" s="139">
        <v>421</v>
      </c>
      <c r="K1415" s="139">
        <v>423.45</v>
      </c>
      <c r="L1415" s="139">
        <v>423.45</v>
      </c>
      <c r="M1415" s="139">
        <v>2916</v>
      </c>
      <c r="N1415" s="139">
        <v>24709.81</v>
      </c>
      <c r="O1415" s="141">
        <v>18800000</v>
      </c>
      <c r="P1415" s="140">
        <v>-112000</v>
      </c>
      <c r="Q1415" s="138">
        <v>45173</v>
      </c>
      <c r="AR1415">
        <f t="shared" si="92"/>
        <v>19262000</v>
      </c>
      <c r="AS1415">
        <f t="shared" si="93"/>
        <v>-42000</v>
      </c>
      <c r="AT1415">
        <f t="shared" si="94"/>
        <v>19304000</v>
      </c>
    </row>
    <row r="1416" spans="2:46" ht="15.75" customHeight="1" thickBot="1">
      <c r="B1416" t="str">
        <f t="shared" si="91"/>
        <v>INDHOTEL4517345225</v>
      </c>
      <c r="C1416" s="137" t="s">
        <v>226</v>
      </c>
      <c r="D1416" s="137" t="s">
        <v>135</v>
      </c>
      <c r="E1416" s="138">
        <v>45225</v>
      </c>
      <c r="F1416" s="139">
        <v>0</v>
      </c>
      <c r="G1416" s="137" t="s">
        <v>223</v>
      </c>
      <c r="H1416" s="139">
        <v>429.65</v>
      </c>
      <c r="I1416" s="139">
        <v>429.65</v>
      </c>
      <c r="J1416" s="139">
        <v>424</v>
      </c>
      <c r="K1416" s="139">
        <v>426.35</v>
      </c>
      <c r="L1416" s="139">
        <v>426.35</v>
      </c>
      <c r="M1416" s="139">
        <v>69</v>
      </c>
      <c r="N1416" s="139">
        <v>588.79999999999995</v>
      </c>
      <c r="O1416" s="139">
        <v>396000</v>
      </c>
      <c r="P1416" s="140">
        <v>50000</v>
      </c>
      <c r="Q1416" s="138">
        <v>45173</v>
      </c>
      <c r="AR1416">
        <f t="shared" si="92"/>
        <v>0</v>
      </c>
      <c r="AS1416">
        <f t="shared" si="93"/>
        <v>0</v>
      </c>
      <c r="AT1416">
        <f t="shared" si="94"/>
        <v>0</v>
      </c>
    </row>
    <row r="1417" spans="2:46" ht="15.75" customHeight="1" thickBot="1">
      <c r="B1417" t="str">
        <f t="shared" si="91"/>
        <v>INDHOTEL4517345260</v>
      </c>
      <c r="C1417" s="137" t="s">
        <v>226</v>
      </c>
      <c r="D1417" s="137" t="s">
        <v>135</v>
      </c>
      <c r="E1417" s="138">
        <v>45260</v>
      </c>
      <c r="F1417" s="139">
        <v>0</v>
      </c>
      <c r="G1417" s="137" t="s">
        <v>223</v>
      </c>
      <c r="H1417" s="139">
        <v>431.75</v>
      </c>
      <c r="I1417" s="139">
        <v>431.75</v>
      </c>
      <c r="J1417" s="139">
        <v>427</v>
      </c>
      <c r="K1417" s="139">
        <v>428.75</v>
      </c>
      <c r="L1417" s="139">
        <v>428.1</v>
      </c>
      <c r="M1417" s="139">
        <v>19</v>
      </c>
      <c r="N1417" s="139">
        <v>163.05000000000001</v>
      </c>
      <c r="O1417" s="141">
        <v>66000</v>
      </c>
      <c r="P1417" s="140">
        <v>20000</v>
      </c>
      <c r="Q1417" s="138">
        <v>45173</v>
      </c>
      <c r="AR1417" s="76">
        <f t="shared" si="92"/>
        <v>0</v>
      </c>
      <c r="AS1417" s="76">
        <f t="shared" si="93"/>
        <v>0</v>
      </c>
      <c r="AT1417" s="76">
        <f t="shared" si="94"/>
        <v>0</v>
      </c>
    </row>
    <row r="1418" spans="2:46" ht="15.75" customHeight="1" thickBot="1">
      <c r="B1418" t="str">
        <f t="shared" si="91"/>
        <v>INDIACEM4517345197</v>
      </c>
      <c r="C1418" s="137" t="s">
        <v>226</v>
      </c>
      <c r="D1418" s="137" t="s">
        <v>136</v>
      </c>
      <c r="E1418" s="138">
        <v>45197</v>
      </c>
      <c r="F1418" s="139">
        <v>0</v>
      </c>
      <c r="G1418" s="137" t="s">
        <v>223</v>
      </c>
      <c r="H1418" s="139">
        <v>264.75</v>
      </c>
      <c r="I1418" s="139">
        <v>268.7</v>
      </c>
      <c r="J1418" s="139">
        <v>258</v>
      </c>
      <c r="K1418" s="139">
        <v>259.35000000000002</v>
      </c>
      <c r="L1418" s="139">
        <v>259.35000000000002</v>
      </c>
      <c r="M1418" s="139">
        <v>4868</v>
      </c>
      <c r="N1418" s="139">
        <v>36912.04</v>
      </c>
      <c r="O1418" s="141">
        <v>25200000</v>
      </c>
      <c r="P1418" s="140">
        <v>2186600</v>
      </c>
      <c r="Q1418" s="138">
        <v>45173</v>
      </c>
      <c r="AR1418">
        <f t="shared" si="92"/>
        <v>27145900</v>
      </c>
      <c r="AS1418">
        <f t="shared" si="93"/>
        <v>3465500</v>
      </c>
      <c r="AT1418">
        <f t="shared" si="94"/>
        <v>23680400</v>
      </c>
    </row>
    <row r="1419" spans="2:46" ht="15.75" customHeight="1" thickBot="1">
      <c r="B1419" t="str">
        <f t="shared" si="91"/>
        <v>INDIACEM4517345225</v>
      </c>
      <c r="C1419" s="137" t="s">
        <v>226</v>
      </c>
      <c r="D1419" s="137" t="s">
        <v>136</v>
      </c>
      <c r="E1419" s="138">
        <v>45225</v>
      </c>
      <c r="F1419" s="139">
        <v>0</v>
      </c>
      <c r="G1419" s="137" t="s">
        <v>223</v>
      </c>
      <c r="H1419" s="139">
        <v>264.89999999999998</v>
      </c>
      <c r="I1419" s="139">
        <v>270</v>
      </c>
      <c r="J1419" s="139">
        <v>260.05</v>
      </c>
      <c r="K1419" s="139">
        <v>260.95</v>
      </c>
      <c r="L1419" s="139">
        <v>260.95</v>
      </c>
      <c r="M1419" s="139">
        <v>612</v>
      </c>
      <c r="N1419" s="139">
        <v>4651.41</v>
      </c>
      <c r="O1419" s="139">
        <v>1853100</v>
      </c>
      <c r="P1419" s="140">
        <v>1206400</v>
      </c>
      <c r="Q1419" s="138">
        <v>45173</v>
      </c>
      <c r="AR1419">
        <f t="shared" si="92"/>
        <v>0</v>
      </c>
      <c r="AS1419">
        <f t="shared" si="93"/>
        <v>0</v>
      </c>
      <c r="AT1419">
        <f t="shared" si="94"/>
        <v>0</v>
      </c>
    </row>
    <row r="1420" spans="2:46" ht="15.75" customHeight="1" thickBot="1">
      <c r="B1420" t="str">
        <f t="shared" si="91"/>
        <v>INDIACEM4517345260</v>
      </c>
      <c r="C1420" s="137" t="s">
        <v>226</v>
      </c>
      <c r="D1420" s="137" t="s">
        <v>136</v>
      </c>
      <c r="E1420" s="138">
        <v>45260</v>
      </c>
      <c r="F1420" s="139">
        <v>0</v>
      </c>
      <c r="G1420" s="137" t="s">
        <v>223</v>
      </c>
      <c r="H1420" s="139">
        <v>266.5</v>
      </c>
      <c r="I1420" s="139">
        <v>266.5</v>
      </c>
      <c r="J1420" s="139">
        <v>260.60000000000002</v>
      </c>
      <c r="K1420" s="139">
        <v>260.60000000000002</v>
      </c>
      <c r="L1420" s="139">
        <v>260.60000000000002</v>
      </c>
      <c r="M1420" s="139">
        <v>36</v>
      </c>
      <c r="N1420" s="139">
        <v>275.45999999999998</v>
      </c>
      <c r="O1420" s="139">
        <v>92800</v>
      </c>
      <c r="P1420" s="140">
        <v>72500</v>
      </c>
      <c r="Q1420" s="138">
        <v>45173</v>
      </c>
      <c r="AR1420" s="76">
        <f t="shared" si="92"/>
        <v>0</v>
      </c>
      <c r="AS1420">
        <f t="shared" si="93"/>
        <v>0</v>
      </c>
      <c r="AT1420" s="76">
        <f t="shared" si="94"/>
        <v>0</v>
      </c>
    </row>
    <row r="1421" spans="2:46" ht="15.75" customHeight="1" thickBot="1">
      <c r="B1421" t="str">
        <f t="shared" si="91"/>
        <v>INDIAMART4517345197</v>
      </c>
      <c r="C1421" s="137" t="s">
        <v>226</v>
      </c>
      <c r="D1421" s="137" t="s">
        <v>137</v>
      </c>
      <c r="E1421" s="138">
        <v>45197</v>
      </c>
      <c r="F1421" s="139">
        <v>0</v>
      </c>
      <c r="G1421" s="137" t="s">
        <v>223</v>
      </c>
      <c r="H1421" s="139">
        <v>3126</v>
      </c>
      <c r="I1421" s="139">
        <v>3163.95</v>
      </c>
      <c r="J1421" s="139">
        <v>3111.1</v>
      </c>
      <c r="K1421" s="139">
        <v>3157.05</v>
      </c>
      <c r="L1421" s="139">
        <v>3157.05</v>
      </c>
      <c r="M1421" s="139">
        <v>673</v>
      </c>
      <c r="N1421" s="139">
        <v>6348.22</v>
      </c>
      <c r="O1421" s="141">
        <v>634000</v>
      </c>
      <c r="P1421" s="140">
        <v>-17400</v>
      </c>
      <c r="Q1421" s="138">
        <v>45173</v>
      </c>
      <c r="AR1421">
        <f t="shared" si="92"/>
        <v>646300</v>
      </c>
      <c r="AS1421">
        <f t="shared" si="93"/>
        <v>-15300</v>
      </c>
      <c r="AT1421">
        <f t="shared" si="94"/>
        <v>661600</v>
      </c>
    </row>
    <row r="1422" spans="2:46" ht="15.75" customHeight="1" thickBot="1">
      <c r="B1422" t="str">
        <f t="shared" si="91"/>
        <v>INDIAMART4517345225</v>
      </c>
      <c r="C1422" s="137" t="s">
        <v>226</v>
      </c>
      <c r="D1422" s="137" t="s">
        <v>137</v>
      </c>
      <c r="E1422" s="138">
        <v>45225</v>
      </c>
      <c r="F1422" s="139">
        <v>0</v>
      </c>
      <c r="G1422" s="137" t="s">
        <v>223</v>
      </c>
      <c r="H1422" s="139">
        <v>3157.65</v>
      </c>
      <c r="I1422" s="139">
        <v>3167.45</v>
      </c>
      <c r="J1422" s="139">
        <v>3124.5</v>
      </c>
      <c r="K1422" s="139">
        <v>3165.9</v>
      </c>
      <c r="L1422" s="139">
        <v>3165.9</v>
      </c>
      <c r="M1422" s="139">
        <v>25</v>
      </c>
      <c r="N1422" s="139">
        <v>236.81</v>
      </c>
      <c r="O1422" s="139">
        <v>12300</v>
      </c>
      <c r="P1422" s="140">
        <v>2100</v>
      </c>
      <c r="Q1422" s="138">
        <v>45173</v>
      </c>
      <c r="AR1422">
        <f t="shared" si="92"/>
        <v>0</v>
      </c>
      <c r="AS1422">
        <f t="shared" si="93"/>
        <v>0</v>
      </c>
      <c r="AT1422">
        <f t="shared" si="94"/>
        <v>0</v>
      </c>
    </row>
    <row r="1423" spans="2:46" ht="15.75" customHeight="1" thickBot="1">
      <c r="B1423" t="str">
        <f t="shared" si="91"/>
        <v>INDIAMART4517345260</v>
      </c>
      <c r="C1423" s="137" t="s">
        <v>226</v>
      </c>
      <c r="D1423" s="137" t="s">
        <v>137</v>
      </c>
      <c r="E1423" s="138">
        <v>45260</v>
      </c>
      <c r="F1423" s="139">
        <v>0</v>
      </c>
      <c r="G1423" s="137" t="s">
        <v>223</v>
      </c>
      <c r="H1423" s="139">
        <v>0</v>
      </c>
      <c r="I1423" s="139">
        <v>0</v>
      </c>
      <c r="J1423" s="139">
        <v>0</v>
      </c>
      <c r="K1423" s="139">
        <v>3116.3</v>
      </c>
      <c r="L1423" s="139">
        <v>3199.75</v>
      </c>
      <c r="M1423" s="139">
        <v>0</v>
      </c>
      <c r="N1423" s="139">
        <v>0</v>
      </c>
      <c r="O1423" s="139">
        <v>0</v>
      </c>
      <c r="P1423" s="139">
        <v>0</v>
      </c>
      <c r="Q1423" s="138">
        <v>45173</v>
      </c>
      <c r="AR1423">
        <f t="shared" si="92"/>
        <v>0</v>
      </c>
      <c r="AS1423">
        <f t="shared" si="93"/>
        <v>0</v>
      </c>
      <c r="AT1423">
        <f t="shared" si="94"/>
        <v>0</v>
      </c>
    </row>
    <row r="1424" spans="2:46" ht="15.75" customHeight="1" thickBot="1">
      <c r="B1424" t="str">
        <f t="shared" si="91"/>
        <v>INDIGO4517345197</v>
      </c>
      <c r="C1424" s="137" t="s">
        <v>226</v>
      </c>
      <c r="D1424" s="137" t="s">
        <v>138</v>
      </c>
      <c r="E1424" s="138">
        <v>45197</v>
      </c>
      <c r="F1424" s="139">
        <v>0</v>
      </c>
      <c r="G1424" s="137" t="s">
        <v>223</v>
      </c>
      <c r="H1424" s="139">
        <v>2458.9499999999998</v>
      </c>
      <c r="I1424" s="139">
        <v>2482</v>
      </c>
      <c r="J1424" s="139">
        <v>2438.3000000000002</v>
      </c>
      <c r="K1424" s="139">
        <v>2464.9</v>
      </c>
      <c r="L1424" s="139">
        <v>2464.9</v>
      </c>
      <c r="M1424" s="139">
        <v>2972</v>
      </c>
      <c r="N1424" s="139">
        <v>21941.03</v>
      </c>
      <c r="O1424" s="141">
        <v>6730000</v>
      </c>
      <c r="P1424" s="140">
        <v>-66000</v>
      </c>
      <c r="Q1424" s="138">
        <v>45173</v>
      </c>
      <c r="AR1424">
        <f t="shared" si="92"/>
        <v>6785800</v>
      </c>
      <c r="AS1424">
        <f t="shared" si="93"/>
        <v>-70800</v>
      </c>
      <c r="AT1424">
        <f t="shared" si="94"/>
        <v>6856600</v>
      </c>
    </row>
    <row r="1425" spans="2:46" ht="15.75" customHeight="1" thickBot="1">
      <c r="B1425" t="str">
        <f t="shared" si="91"/>
        <v>INDIGO4517345225</v>
      </c>
      <c r="C1425" s="137" t="s">
        <v>226</v>
      </c>
      <c r="D1425" s="137" t="s">
        <v>138</v>
      </c>
      <c r="E1425" s="138">
        <v>45225</v>
      </c>
      <c r="F1425" s="139">
        <v>0</v>
      </c>
      <c r="G1425" s="137" t="s">
        <v>223</v>
      </c>
      <c r="H1425" s="139">
        <v>2476</v>
      </c>
      <c r="I1425" s="139">
        <v>2495.4499999999998</v>
      </c>
      <c r="J1425" s="139">
        <v>2459</v>
      </c>
      <c r="K1425" s="139">
        <v>2482.1</v>
      </c>
      <c r="L1425" s="139">
        <v>2482.1</v>
      </c>
      <c r="M1425" s="139">
        <v>95</v>
      </c>
      <c r="N1425" s="139">
        <v>707.11</v>
      </c>
      <c r="O1425" s="139">
        <v>54600</v>
      </c>
      <c r="P1425" s="140">
        <v>-6000</v>
      </c>
      <c r="Q1425" s="138">
        <v>45173</v>
      </c>
      <c r="AR1425">
        <f t="shared" si="92"/>
        <v>0</v>
      </c>
      <c r="AS1425">
        <f t="shared" si="93"/>
        <v>0</v>
      </c>
      <c r="AT1425">
        <f t="shared" si="94"/>
        <v>0</v>
      </c>
    </row>
    <row r="1426" spans="2:46" ht="15.75" customHeight="1" thickBot="1">
      <c r="B1426" t="str">
        <f t="shared" si="91"/>
        <v>INDIGO4517345260</v>
      </c>
      <c r="C1426" s="137" t="s">
        <v>226</v>
      </c>
      <c r="D1426" s="137" t="s">
        <v>138</v>
      </c>
      <c r="E1426" s="138">
        <v>45260</v>
      </c>
      <c r="F1426" s="139">
        <v>0</v>
      </c>
      <c r="G1426" s="137" t="s">
        <v>223</v>
      </c>
      <c r="H1426" s="139">
        <v>2482.8000000000002</v>
      </c>
      <c r="I1426" s="139">
        <v>2495.85</v>
      </c>
      <c r="J1426" s="139">
        <v>2482.8000000000002</v>
      </c>
      <c r="K1426" s="139">
        <v>2495.85</v>
      </c>
      <c r="L1426" s="139">
        <v>2495.85</v>
      </c>
      <c r="M1426" s="139">
        <v>4</v>
      </c>
      <c r="N1426" s="139">
        <v>29.88</v>
      </c>
      <c r="O1426" s="139">
        <v>1200</v>
      </c>
      <c r="P1426" s="140">
        <v>1200</v>
      </c>
      <c r="Q1426" s="138">
        <v>45173</v>
      </c>
      <c r="AR1426">
        <f t="shared" si="92"/>
        <v>0</v>
      </c>
      <c r="AS1426">
        <f t="shared" si="93"/>
        <v>0</v>
      </c>
      <c r="AT1426">
        <f t="shared" si="94"/>
        <v>0</v>
      </c>
    </row>
    <row r="1427" spans="2:46" ht="15.75" customHeight="1" thickBot="1">
      <c r="B1427" t="str">
        <f t="shared" si="91"/>
        <v>INDUSINDBK4517345197</v>
      </c>
      <c r="C1427" s="137" t="s">
        <v>226</v>
      </c>
      <c r="D1427" s="137" t="s">
        <v>40</v>
      </c>
      <c r="E1427" s="138">
        <v>45197</v>
      </c>
      <c r="F1427" s="139">
        <v>0</v>
      </c>
      <c r="G1427" s="137" t="s">
        <v>223</v>
      </c>
      <c r="H1427" s="139">
        <v>1424.7</v>
      </c>
      <c r="I1427" s="139">
        <v>1432.6</v>
      </c>
      <c r="J1427" s="139">
        <v>1420.8</v>
      </c>
      <c r="K1427" s="139">
        <v>1428</v>
      </c>
      <c r="L1427" s="139">
        <v>1428</v>
      </c>
      <c r="M1427" s="139">
        <v>4635</v>
      </c>
      <c r="N1427" s="139">
        <v>33072.800000000003</v>
      </c>
      <c r="O1427" s="141">
        <v>20100000</v>
      </c>
      <c r="P1427" s="140">
        <v>143000</v>
      </c>
      <c r="Q1427" s="138">
        <v>45173</v>
      </c>
      <c r="AR1427">
        <f t="shared" si="92"/>
        <v>20221000</v>
      </c>
      <c r="AS1427">
        <f t="shared" si="93"/>
        <v>166500</v>
      </c>
      <c r="AT1427">
        <f t="shared" si="94"/>
        <v>20054500</v>
      </c>
    </row>
    <row r="1428" spans="2:46" ht="15.75" customHeight="1" thickBot="1">
      <c r="B1428" t="str">
        <f t="shared" si="91"/>
        <v>INDUSINDBK4517345225</v>
      </c>
      <c r="C1428" s="137" t="s">
        <v>226</v>
      </c>
      <c r="D1428" s="137" t="s">
        <v>40</v>
      </c>
      <c r="E1428" s="138">
        <v>45225</v>
      </c>
      <c r="F1428" s="139">
        <v>0</v>
      </c>
      <c r="G1428" s="137" t="s">
        <v>223</v>
      </c>
      <c r="H1428" s="139">
        <v>1435.8</v>
      </c>
      <c r="I1428" s="139">
        <v>1440.9</v>
      </c>
      <c r="J1428" s="139">
        <v>1430.25</v>
      </c>
      <c r="K1428" s="139">
        <v>1436.85</v>
      </c>
      <c r="L1428" s="139">
        <v>1436.85</v>
      </c>
      <c r="M1428" s="139">
        <v>85</v>
      </c>
      <c r="N1428" s="139">
        <v>610.53</v>
      </c>
      <c r="O1428" s="139">
        <v>106000</v>
      </c>
      <c r="P1428" s="140">
        <v>16000</v>
      </c>
      <c r="Q1428" s="138">
        <v>45173</v>
      </c>
      <c r="AR1428">
        <f t="shared" si="92"/>
        <v>0</v>
      </c>
      <c r="AS1428">
        <f t="shared" si="93"/>
        <v>0</v>
      </c>
      <c r="AT1428">
        <f t="shared" si="94"/>
        <v>0</v>
      </c>
    </row>
    <row r="1429" spans="2:46" ht="15.75" customHeight="1" thickBot="1">
      <c r="B1429" t="str">
        <f t="shared" si="91"/>
        <v>INDUSINDBK4517345260</v>
      </c>
      <c r="C1429" s="137" t="s">
        <v>226</v>
      </c>
      <c r="D1429" s="137" t="s">
        <v>40</v>
      </c>
      <c r="E1429" s="138">
        <v>45260</v>
      </c>
      <c r="F1429" s="139">
        <v>0</v>
      </c>
      <c r="G1429" s="137" t="s">
        <v>223</v>
      </c>
      <c r="H1429" s="139">
        <v>1442.55</v>
      </c>
      <c r="I1429" s="139">
        <v>1446.15</v>
      </c>
      <c r="J1429" s="139">
        <v>1438.6</v>
      </c>
      <c r="K1429" s="139">
        <v>1445</v>
      </c>
      <c r="L1429" s="139">
        <v>1446.25</v>
      </c>
      <c r="M1429" s="139">
        <v>21</v>
      </c>
      <c r="N1429" s="139">
        <v>151.44999999999999</v>
      </c>
      <c r="O1429" s="139">
        <v>15000</v>
      </c>
      <c r="P1429" s="140">
        <v>7500</v>
      </c>
      <c r="Q1429" s="138">
        <v>45173</v>
      </c>
      <c r="AR1429">
        <f t="shared" si="92"/>
        <v>0</v>
      </c>
      <c r="AS1429">
        <f t="shared" si="93"/>
        <v>0</v>
      </c>
      <c r="AT1429">
        <f t="shared" si="94"/>
        <v>0</v>
      </c>
    </row>
    <row r="1430" spans="2:46" ht="15.75" customHeight="1" thickBot="1">
      <c r="B1430" t="str">
        <f t="shared" si="91"/>
        <v>INDUSTOWER4517345197</v>
      </c>
      <c r="C1430" s="137" t="s">
        <v>226</v>
      </c>
      <c r="D1430" s="137" t="s">
        <v>139</v>
      </c>
      <c r="E1430" s="138">
        <v>45197</v>
      </c>
      <c r="F1430" s="139">
        <v>0</v>
      </c>
      <c r="G1430" s="137" t="s">
        <v>223</v>
      </c>
      <c r="H1430" s="139">
        <v>183</v>
      </c>
      <c r="I1430" s="139">
        <v>184.45</v>
      </c>
      <c r="J1430" s="139">
        <v>178.5</v>
      </c>
      <c r="K1430" s="139">
        <v>180.15</v>
      </c>
      <c r="L1430" s="139">
        <v>180.15</v>
      </c>
      <c r="M1430" s="139">
        <v>4118</v>
      </c>
      <c r="N1430" s="139">
        <v>25327.62</v>
      </c>
      <c r="O1430" s="139">
        <v>86686400</v>
      </c>
      <c r="P1430" s="140">
        <v>530400</v>
      </c>
      <c r="Q1430" s="138">
        <v>45173</v>
      </c>
      <c r="AR1430">
        <f t="shared" si="92"/>
        <v>87376600</v>
      </c>
      <c r="AS1430">
        <f t="shared" si="93"/>
        <v>649400</v>
      </c>
      <c r="AT1430">
        <f t="shared" si="94"/>
        <v>86727200</v>
      </c>
    </row>
    <row r="1431" spans="2:46" ht="15.75" customHeight="1" thickBot="1">
      <c r="B1431" t="str">
        <f t="shared" si="91"/>
        <v>INDUSTOWER4517345225</v>
      </c>
      <c r="C1431" s="137" t="s">
        <v>226</v>
      </c>
      <c r="D1431" s="137" t="s">
        <v>139</v>
      </c>
      <c r="E1431" s="138">
        <v>45225</v>
      </c>
      <c r="F1431" s="139">
        <v>0</v>
      </c>
      <c r="G1431" s="137" t="s">
        <v>223</v>
      </c>
      <c r="H1431" s="139">
        <v>185.1</v>
      </c>
      <c r="I1431" s="139">
        <v>185.6</v>
      </c>
      <c r="J1431" s="139">
        <v>179.95</v>
      </c>
      <c r="K1431" s="139">
        <v>181.4</v>
      </c>
      <c r="L1431" s="139">
        <v>181.4</v>
      </c>
      <c r="M1431" s="139">
        <v>177</v>
      </c>
      <c r="N1431" s="139">
        <v>1094.8599999999999</v>
      </c>
      <c r="O1431" s="139">
        <v>669800</v>
      </c>
      <c r="P1431" s="140">
        <v>112200</v>
      </c>
      <c r="Q1431" s="138">
        <v>45173</v>
      </c>
      <c r="AR1431">
        <f t="shared" si="92"/>
        <v>0</v>
      </c>
      <c r="AS1431">
        <f t="shared" si="93"/>
        <v>0</v>
      </c>
      <c r="AT1431">
        <f t="shared" si="94"/>
        <v>0</v>
      </c>
    </row>
    <row r="1432" spans="2:46" ht="15.75" customHeight="1" thickBot="1">
      <c r="B1432" t="str">
        <f t="shared" si="91"/>
        <v>INDUSTOWER4517345260</v>
      </c>
      <c r="C1432" s="137" t="s">
        <v>226</v>
      </c>
      <c r="D1432" s="137" t="s">
        <v>139</v>
      </c>
      <c r="E1432" s="138">
        <v>45260</v>
      </c>
      <c r="F1432" s="139">
        <v>0</v>
      </c>
      <c r="G1432" s="137" t="s">
        <v>223</v>
      </c>
      <c r="H1432" s="139">
        <v>182.5</v>
      </c>
      <c r="I1432" s="139">
        <v>183.45</v>
      </c>
      <c r="J1432" s="139">
        <v>182.5</v>
      </c>
      <c r="K1432" s="139">
        <v>183.4</v>
      </c>
      <c r="L1432" s="139">
        <v>183.4</v>
      </c>
      <c r="M1432" s="139">
        <v>4</v>
      </c>
      <c r="N1432" s="139">
        <v>24.91</v>
      </c>
      <c r="O1432" s="139">
        <v>20400</v>
      </c>
      <c r="P1432" s="140">
        <v>6800</v>
      </c>
      <c r="Q1432" s="138">
        <v>45173</v>
      </c>
      <c r="AR1432">
        <f t="shared" si="92"/>
        <v>0</v>
      </c>
      <c r="AS1432">
        <f t="shared" si="93"/>
        <v>0</v>
      </c>
      <c r="AT1432">
        <f t="shared" si="94"/>
        <v>0</v>
      </c>
    </row>
    <row r="1433" spans="2:46" ht="15.75" customHeight="1" thickBot="1">
      <c r="B1433" t="str">
        <f t="shared" si="91"/>
        <v>INFY4517345197</v>
      </c>
      <c r="C1433" s="137" t="s">
        <v>226</v>
      </c>
      <c r="D1433" s="137" t="s">
        <v>21</v>
      </c>
      <c r="E1433" s="138">
        <v>45197</v>
      </c>
      <c r="F1433" s="139">
        <v>0</v>
      </c>
      <c r="G1433" s="137" t="s">
        <v>223</v>
      </c>
      <c r="H1433" s="139">
        <v>1446.1</v>
      </c>
      <c r="I1433" s="139">
        <v>1475</v>
      </c>
      <c r="J1433" s="139">
        <v>1425.1</v>
      </c>
      <c r="K1433" s="139">
        <v>1472.7</v>
      </c>
      <c r="L1433" s="139">
        <v>1472.7</v>
      </c>
      <c r="M1433" s="139">
        <v>13440</v>
      </c>
      <c r="N1433" s="139">
        <v>78596.210000000006</v>
      </c>
      <c r="O1433" s="139">
        <v>23490400</v>
      </c>
      <c r="P1433" s="140">
        <v>-214400</v>
      </c>
      <c r="Q1433" s="138">
        <v>45173</v>
      </c>
      <c r="AR1433">
        <f t="shared" si="92"/>
        <v>24818400</v>
      </c>
      <c r="AS1433">
        <f t="shared" si="93"/>
        <v>-140400</v>
      </c>
      <c r="AT1433">
        <f t="shared" si="94"/>
        <v>24958800</v>
      </c>
    </row>
    <row r="1434" spans="2:46" ht="15.75" customHeight="1" thickBot="1">
      <c r="B1434" t="str">
        <f t="shared" si="91"/>
        <v>INFY4517345225</v>
      </c>
      <c r="C1434" s="137" t="s">
        <v>226</v>
      </c>
      <c r="D1434" s="137" t="s">
        <v>21</v>
      </c>
      <c r="E1434" s="138">
        <v>45225</v>
      </c>
      <c r="F1434" s="139">
        <v>0</v>
      </c>
      <c r="G1434" s="137" t="s">
        <v>223</v>
      </c>
      <c r="H1434" s="139">
        <v>1445.5</v>
      </c>
      <c r="I1434" s="139">
        <v>1467.8</v>
      </c>
      <c r="J1434" s="139">
        <v>1439.1</v>
      </c>
      <c r="K1434" s="139">
        <v>1466</v>
      </c>
      <c r="L1434" s="139">
        <v>1466</v>
      </c>
      <c r="M1434" s="139">
        <v>953</v>
      </c>
      <c r="N1434" s="139">
        <v>5544.02</v>
      </c>
      <c r="O1434" s="139">
        <v>1286400</v>
      </c>
      <c r="P1434" s="140">
        <v>50400</v>
      </c>
      <c r="Q1434" s="138">
        <v>45173</v>
      </c>
      <c r="AR1434">
        <f t="shared" si="92"/>
        <v>0</v>
      </c>
      <c r="AS1434">
        <f t="shared" si="93"/>
        <v>0</v>
      </c>
      <c r="AT1434">
        <f t="shared" si="94"/>
        <v>0</v>
      </c>
    </row>
    <row r="1435" spans="2:46" ht="15.75" customHeight="1" thickBot="1">
      <c r="B1435" t="str">
        <f t="shared" si="91"/>
        <v>INFY4517345260</v>
      </c>
      <c r="C1435" s="137" t="s">
        <v>226</v>
      </c>
      <c r="D1435" s="137" t="s">
        <v>21</v>
      </c>
      <c r="E1435" s="138">
        <v>45260</v>
      </c>
      <c r="F1435" s="139">
        <v>0</v>
      </c>
      <c r="G1435" s="137" t="s">
        <v>223</v>
      </c>
      <c r="H1435" s="139">
        <v>1454.25</v>
      </c>
      <c r="I1435" s="139">
        <v>1475</v>
      </c>
      <c r="J1435" s="139">
        <v>1447.5</v>
      </c>
      <c r="K1435" s="139">
        <v>1473</v>
      </c>
      <c r="L1435" s="139">
        <v>1473</v>
      </c>
      <c r="M1435" s="139">
        <v>129</v>
      </c>
      <c r="N1435" s="139">
        <v>754.65</v>
      </c>
      <c r="O1435" s="139">
        <v>41600</v>
      </c>
      <c r="P1435" s="140">
        <v>23600</v>
      </c>
      <c r="Q1435" s="138">
        <v>45173</v>
      </c>
      <c r="AR1435">
        <f t="shared" si="92"/>
        <v>0</v>
      </c>
      <c r="AS1435">
        <f t="shared" si="93"/>
        <v>0</v>
      </c>
      <c r="AT1435">
        <f t="shared" si="94"/>
        <v>0</v>
      </c>
    </row>
    <row r="1436" spans="2:46" ht="15.75" customHeight="1" thickBot="1">
      <c r="B1436" t="str">
        <f t="shared" si="91"/>
        <v>IOC4517345197</v>
      </c>
      <c r="C1436" s="137" t="s">
        <v>226</v>
      </c>
      <c r="D1436" s="137" t="s">
        <v>141</v>
      </c>
      <c r="E1436" s="138">
        <v>45197</v>
      </c>
      <c r="F1436" s="139">
        <v>0</v>
      </c>
      <c r="G1436" s="137" t="s">
        <v>223</v>
      </c>
      <c r="H1436" s="139">
        <v>90.25</v>
      </c>
      <c r="I1436" s="139">
        <v>91.1</v>
      </c>
      <c r="J1436" s="139">
        <v>89.8</v>
      </c>
      <c r="K1436" s="139">
        <v>90.75</v>
      </c>
      <c r="L1436" s="139">
        <v>90.75</v>
      </c>
      <c r="M1436" s="139">
        <v>2219</v>
      </c>
      <c r="N1436" s="139">
        <v>19608.98</v>
      </c>
      <c r="O1436" s="139">
        <v>99820500</v>
      </c>
      <c r="P1436" s="140">
        <v>-1170000</v>
      </c>
      <c r="Q1436" s="138">
        <v>45173</v>
      </c>
      <c r="AR1436">
        <f t="shared" si="92"/>
        <v>104217750</v>
      </c>
      <c r="AS1436">
        <f t="shared" si="93"/>
        <v>-711750</v>
      </c>
      <c r="AT1436">
        <f t="shared" si="94"/>
        <v>104929500</v>
      </c>
    </row>
    <row r="1437" spans="2:46" ht="15.75" customHeight="1" thickBot="1">
      <c r="B1437" t="str">
        <f t="shared" si="91"/>
        <v>IOC4517345225</v>
      </c>
      <c r="C1437" s="137" t="s">
        <v>226</v>
      </c>
      <c r="D1437" s="137" t="s">
        <v>141</v>
      </c>
      <c r="E1437" s="138">
        <v>45225</v>
      </c>
      <c r="F1437" s="139">
        <v>0</v>
      </c>
      <c r="G1437" s="137" t="s">
        <v>223</v>
      </c>
      <c r="H1437" s="139">
        <v>90.8</v>
      </c>
      <c r="I1437" s="139">
        <v>91.7</v>
      </c>
      <c r="J1437" s="139">
        <v>90.7</v>
      </c>
      <c r="K1437" s="139">
        <v>91.35</v>
      </c>
      <c r="L1437" s="139">
        <v>91.35</v>
      </c>
      <c r="M1437" s="139">
        <v>159</v>
      </c>
      <c r="N1437" s="139">
        <v>1414.72</v>
      </c>
      <c r="O1437" s="139">
        <v>4221750</v>
      </c>
      <c r="P1437" s="140">
        <v>399750</v>
      </c>
      <c r="Q1437" s="138">
        <v>45173</v>
      </c>
      <c r="AR1437">
        <f t="shared" si="92"/>
        <v>0</v>
      </c>
      <c r="AS1437">
        <f t="shared" si="93"/>
        <v>0</v>
      </c>
      <c r="AT1437">
        <f t="shared" si="94"/>
        <v>0</v>
      </c>
    </row>
    <row r="1438" spans="2:46" ht="15.75" customHeight="1" thickBot="1">
      <c r="B1438" t="str">
        <f t="shared" si="91"/>
        <v>IOC4517345260</v>
      </c>
      <c r="C1438" s="137" t="s">
        <v>226</v>
      </c>
      <c r="D1438" s="137" t="s">
        <v>141</v>
      </c>
      <c r="E1438" s="138">
        <v>45260</v>
      </c>
      <c r="F1438" s="139">
        <v>0</v>
      </c>
      <c r="G1438" s="137" t="s">
        <v>223</v>
      </c>
      <c r="H1438" s="139">
        <v>91.8</v>
      </c>
      <c r="I1438" s="139">
        <v>92.3</v>
      </c>
      <c r="J1438" s="139">
        <v>91.55</v>
      </c>
      <c r="K1438" s="139">
        <v>92.05</v>
      </c>
      <c r="L1438" s="139">
        <v>92.05</v>
      </c>
      <c r="M1438" s="139">
        <v>21</v>
      </c>
      <c r="N1438" s="139">
        <v>188.22</v>
      </c>
      <c r="O1438" s="139">
        <v>175500</v>
      </c>
      <c r="P1438" s="140">
        <v>58500</v>
      </c>
      <c r="Q1438" s="138">
        <v>45173</v>
      </c>
      <c r="AR1438">
        <f t="shared" si="92"/>
        <v>0</v>
      </c>
      <c r="AS1438">
        <f t="shared" si="93"/>
        <v>0</v>
      </c>
      <c r="AT1438">
        <f t="shared" si="94"/>
        <v>0</v>
      </c>
    </row>
    <row r="1439" spans="2:46" ht="15.75" customHeight="1" thickBot="1">
      <c r="B1439" t="str">
        <f t="shared" si="91"/>
        <v>IPCALAB4517345197</v>
      </c>
      <c r="C1439" s="137" t="s">
        <v>226</v>
      </c>
      <c r="D1439" s="137" t="s">
        <v>142</v>
      </c>
      <c r="E1439" s="138">
        <v>45197</v>
      </c>
      <c r="F1439" s="139">
        <v>0</v>
      </c>
      <c r="G1439" s="137" t="s">
        <v>223</v>
      </c>
      <c r="H1439" s="139">
        <v>872.15</v>
      </c>
      <c r="I1439" s="139">
        <v>879.75</v>
      </c>
      <c r="J1439" s="139">
        <v>861.2</v>
      </c>
      <c r="K1439" s="139">
        <v>877</v>
      </c>
      <c r="L1439" s="139">
        <v>877</v>
      </c>
      <c r="M1439" s="139">
        <v>906</v>
      </c>
      <c r="N1439" s="139">
        <v>5135.33</v>
      </c>
      <c r="O1439" s="139">
        <v>1511900</v>
      </c>
      <c r="P1439" s="140">
        <v>49400</v>
      </c>
      <c r="Q1439" s="138">
        <v>45173</v>
      </c>
      <c r="AR1439">
        <f t="shared" si="92"/>
        <v>1561950</v>
      </c>
      <c r="AS1439">
        <f t="shared" si="93"/>
        <v>54600</v>
      </c>
      <c r="AT1439">
        <f t="shared" si="94"/>
        <v>1507350</v>
      </c>
    </row>
    <row r="1440" spans="2:46" ht="15.75" customHeight="1" thickBot="1">
      <c r="B1440" t="str">
        <f t="shared" si="91"/>
        <v>IPCALAB4517345225</v>
      </c>
      <c r="C1440" s="137" t="s">
        <v>226</v>
      </c>
      <c r="D1440" s="137" t="s">
        <v>142</v>
      </c>
      <c r="E1440" s="138">
        <v>45225</v>
      </c>
      <c r="F1440" s="139">
        <v>0</v>
      </c>
      <c r="G1440" s="137" t="s">
        <v>223</v>
      </c>
      <c r="H1440" s="139">
        <v>866</v>
      </c>
      <c r="I1440" s="139">
        <v>879.3</v>
      </c>
      <c r="J1440" s="139">
        <v>862.2</v>
      </c>
      <c r="K1440" s="139">
        <v>876.7</v>
      </c>
      <c r="L1440" s="139">
        <v>876.7</v>
      </c>
      <c r="M1440" s="139">
        <v>47</v>
      </c>
      <c r="N1440" s="139">
        <v>265.72000000000003</v>
      </c>
      <c r="O1440" s="139">
        <v>49400</v>
      </c>
      <c r="P1440" s="140">
        <v>5200</v>
      </c>
      <c r="Q1440" s="138">
        <v>45173</v>
      </c>
      <c r="AR1440">
        <f t="shared" si="92"/>
        <v>0</v>
      </c>
      <c r="AS1440">
        <f t="shared" si="93"/>
        <v>0</v>
      </c>
      <c r="AT1440">
        <f t="shared" si="94"/>
        <v>0</v>
      </c>
    </row>
    <row r="1441" spans="2:46" ht="15.75" customHeight="1" thickBot="1">
      <c r="B1441" t="str">
        <f t="shared" si="91"/>
        <v>IPCALAB4517345260</v>
      </c>
      <c r="C1441" s="137" t="s">
        <v>226</v>
      </c>
      <c r="D1441" s="137" t="s">
        <v>142</v>
      </c>
      <c r="E1441" s="138">
        <v>45260</v>
      </c>
      <c r="F1441" s="139">
        <v>0</v>
      </c>
      <c r="G1441" s="137" t="s">
        <v>223</v>
      </c>
      <c r="H1441" s="139">
        <v>0</v>
      </c>
      <c r="I1441" s="139">
        <v>0</v>
      </c>
      <c r="J1441" s="139">
        <v>0</v>
      </c>
      <c r="K1441" s="139">
        <v>874.35</v>
      </c>
      <c r="L1441" s="139">
        <v>892.15</v>
      </c>
      <c r="M1441" s="139">
        <v>0</v>
      </c>
      <c r="N1441" s="139">
        <v>0</v>
      </c>
      <c r="O1441" s="139">
        <v>650</v>
      </c>
      <c r="P1441" s="139">
        <v>0</v>
      </c>
      <c r="Q1441" s="138">
        <v>45173</v>
      </c>
      <c r="AR1441">
        <f t="shared" si="92"/>
        <v>0</v>
      </c>
      <c r="AS1441">
        <f t="shared" si="93"/>
        <v>0</v>
      </c>
      <c r="AT1441">
        <f t="shared" si="94"/>
        <v>0</v>
      </c>
    </row>
    <row r="1442" spans="2:46" ht="15.75" customHeight="1" thickBot="1">
      <c r="B1442" t="str">
        <f t="shared" si="91"/>
        <v>IRCTC4517345197</v>
      </c>
      <c r="C1442" s="137" t="s">
        <v>226</v>
      </c>
      <c r="D1442" s="137" t="s">
        <v>143</v>
      </c>
      <c r="E1442" s="138">
        <v>45197</v>
      </c>
      <c r="F1442" s="139">
        <v>0</v>
      </c>
      <c r="G1442" s="137" t="s">
        <v>223</v>
      </c>
      <c r="H1442" s="139">
        <v>696</v>
      </c>
      <c r="I1442" s="139">
        <v>713.2</v>
      </c>
      <c r="J1442" s="139">
        <v>695</v>
      </c>
      <c r="K1442" s="139">
        <v>708.15</v>
      </c>
      <c r="L1442" s="139">
        <v>708.15</v>
      </c>
      <c r="M1442" s="139">
        <v>9917</v>
      </c>
      <c r="N1442" s="139">
        <v>61122.81</v>
      </c>
      <c r="O1442" s="139">
        <v>13616750</v>
      </c>
      <c r="P1442" s="140">
        <v>935375</v>
      </c>
      <c r="Q1442" s="138">
        <v>45173</v>
      </c>
      <c r="AR1442">
        <f t="shared" si="92"/>
        <v>14082250</v>
      </c>
      <c r="AS1442">
        <f t="shared" si="93"/>
        <v>1050000</v>
      </c>
      <c r="AT1442">
        <f t="shared" si="94"/>
        <v>13032250</v>
      </c>
    </row>
    <row r="1443" spans="2:46" ht="15.75" customHeight="1" thickBot="1">
      <c r="B1443" t="str">
        <f t="shared" si="91"/>
        <v>IRCTC4517345225</v>
      </c>
      <c r="C1443" s="137" t="s">
        <v>226</v>
      </c>
      <c r="D1443" s="137" t="s">
        <v>143</v>
      </c>
      <c r="E1443" s="138">
        <v>45225</v>
      </c>
      <c r="F1443" s="139">
        <v>0</v>
      </c>
      <c r="G1443" s="137" t="s">
        <v>223</v>
      </c>
      <c r="H1443" s="139">
        <v>699.5</v>
      </c>
      <c r="I1443" s="139">
        <v>717.4</v>
      </c>
      <c r="J1443" s="139">
        <v>699.5</v>
      </c>
      <c r="K1443" s="139">
        <v>712.75</v>
      </c>
      <c r="L1443" s="139">
        <v>712.75</v>
      </c>
      <c r="M1443" s="139">
        <v>526</v>
      </c>
      <c r="N1443" s="139">
        <v>3261.09</v>
      </c>
      <c r="O1443" s="139">
        <v>420875</v>
      </c>
      <c r="P1443" s="140">
        <v>84875</v>
      </c>
      <c r="Q1443" s="138">
        <v>45173</v>
      </c>
      <c r="AR1443">
        <f t="shared" si="92"/>
        <v>0</v>
      </c>
      <c r="AS1443">
        <f t="shared" si="93"/>
        <v>0</v>
      </c>
      <c r="AT1443">
        <f t="shared" si="94"/>
        <v>0</v>
      </c>
    </row>
    <row r="1444" spans="2:46" ht="15.75" customHeight="1" thickBot="1">
      <c r="B1444" t="str">
        <f t="shared" si="91"/>
        <v>IRCTC4517345260</v>
      </c>
      <c r="C1444" s="137" t="s">
        <v>226</v>
      </c>
      <c r="D1444" s="137" t="s">
        <v>143</v>
      </c>
      <c r="E1444" s="138">
        <v>45260</v>
      </c>
      <c r="F1444" s="139">
        <v>0</v>
      </c>
      <c r="G1444" s="137" t="s">
        <v>223</v>
      </c>
      <c r="H1444" s="139">
        <v>707</v>
      </c>
      <c r="I1444" s="139">
        <v>722.6</v>
      </c>
      <c r="J1444" s="139">
        <v>705</v>
      </c>
      <c r="K1444" s="139">
        <v>716.95</v>
      </c>
      <c r="L1444" s="139">
        <v>716.95</v>
      </c>
      <c r="M1444" s="139">
        <v>74</v>
      </c>
      <c r="N1444" s="139">
        <v>462.1</v>
      </c>
      <c r="O1444" s="139">
        <v>44625</v>
      </c>
      <c r="P1444" s="140">
        <v>29750</v>
      </c>
      <c r="Q1444" s="138">
        <v>45173</v>
      </c>
      <c r="AR1444">
        <f t="shared" si="92"/>
        <v>0</v>
      </c>
      <c r="AS1444">
        <f t="shared" si="93"/>
        <v>0</v>
      </c>
      <c r="AT1444">
        <f t="shared" si="94"/>
        <v>0</v>
      </c>
    </row>
    <row r="1445" spans="2:46" ht="15.75" customHeight="1" thickBot="1">
      <c r="B1445" t="str">
        <f t="shared" si="91"/>
        <v>ITC4517345197</v>
      </c>
      <c r="C1445" s="137" t="s">
        <v>226</v>
      </c>
      <c r="D1445" s="137" t="s">
        <v>22</v>
      </c>
      <c r="E1445" s="138">
        <v>45197</v>
      </c>
      <c r="F1445" s="139">
        <v>0</v>
      </c>
      <c r="G1445" s="137" t="s">
        <v>223</v>
      </c>
      <c r="H1445" s="139">
        <v>443.95</v>
      </c>
      <c r="I1445" s="139">
        <v>444.2</v>
      </c>
      <c r="J1445" s="139">
        <v>439.6</v>
      </c>
      <c r="K1445" s="139">
        <v>440.35</v>
      </c>
      <c r="L1445" s="139">
        <v>440.35</v>
      </c>
      <c r="M1445" s="139">
        <v>5739</v>
      </c>
      <c r="N1445" s="139">
        <v>40516.21</v>
      </c>
      <c r="O1445" s="139">
        <v>65603200</v>
      </c>
      <c r="P1445" s="140">
        <v>1222400</v>
      </c>
      <c r="Q1445" s="138">
        <v>45173</v>
      </c>
      <c r="AR1445">
        <f t="shared" si="92"/>
        <v>66988800</v>
      </c>
      <c r="AS1445">
        <f t="shared" si="93"/>
        <v>1369600</v>
      </c>
      <c r="AT1445">
        <f t="shared" si="94"/>
        <v>65619200</v>
      </c>
    </row>
    <row r="1446" spans="2:46" ht="15.75" customHeight="1" thickBot="1">
      <c r="B1446" t="str">
        <f t="shared" si="91"/>
        <v>ITC4517345225</v>
      </c>
      <c r="C1446" s="137" t="s">
        <v>226</v>
      </c>
      <c r="D1446" s="137" t="s">
        <v>22</v>
      </c>
      <c r="E1446" s="138">
        <v>45225</v>
      </c>
      <c r="F1446" s="139">
        <v>0</v>
      </c>
      <c r="G1446" s="137" t="s">
        <v>223</v>
      </c>
      <c r="H1446" s="139">
        <v>446.25</v>
      </c>
      <c r="I1446" s="139">
        <v>446.8</v>
      </c>
      <c r="J1446" s="139">
        <v>442.7</v>
      </c>
      <c r="K1446" s="139">
        <v>443.4</v>
      </c>
      <c r="L1446" s="139">
        <v>443.4</v>
      </c>
      <c r="M1446" s="139">
        <v>342</v>
      </c>
      <c r="N1446" s="139">
        <v>2430.23</v>
      </c>
      <c r="O1446" s="139">
        <v>1350400</v>
      </c>
      <c r="P1446" s="140">
        <v>124800</v>
      </c>
      <c r="Q1446" s="138">
        <v>45173</v>
      </c>
      <c r="AR1446">
        <f t="shared" si="92"/>
        <v>0</v>
      </c>
      <c r="AS1446">
        <f t="shared" si="93"/>
        <v>0</v>
      </c>
      <c r="AT1446">
        <f t="shared" si="94"/>
        <v>0</v>
      </c>
    </row>
    <row r="1447" spans="2:46" ht="15.75" customHeight="1" thickBot="1">
      <c r="B1447" t="str">
        <f t="shared" si="91"/>
        <v>ITC4517345260</v>
      </c>
      <c r="C1447" s="137" t="s">
        <v>226</v>
      </c>
      <c r="D1447" s="137" t="s">
        <v>22</v>
      </c>
      <c r="E1447" s="138">
        <v>45260</v>
      </c>
      <c r="F1447" s="139">
        <v>0</v>
      </c>
      <c r="G1447" s="137" t="s">
        <v>223</v>
      </c>
      <c r="H1447" s="139">
        <v>449.55</v>
      </c>
      <c r="I1447" s="139">
        <v>449.55</v>
      </c>
      <c r="J1447" s="139">
        <v>445.8</v>
      </c>
      <c r="K1447" s="139">
        <v>446.4</v>
      </c>
      <c r="L1447" s="139">
        <v>446.4</v>
      </c>
      <c r="M1447" s="139">
        <v>40</v>
      </c>
      <c r="N1447" s="139">
        <v>286.35000000000002</v>
      </c>
      <c r="O1447" s="139">
        <v>35200</v>
      </c>
      <c r="P1447" s="140">
        <v>22400</v>
      </c>
      <c r="Q1447" s="138">
        <v>45173</v>
      </c>
      <c r="AR1447">
        <f t="shared" si="92"/>
        <v>0</v>
      </c>
      <c r="AS1447">
        <f t="shared" si="93"/>
        <v>0</v>
      </c>
      <c r="AT1447">
        <f t="shared" si="94"/>
        <v>0</v>
      </c>
    </row>
    <row r="1448" spans="2:46" ht="15.75" customHeight="1" thickBot="1">
      <c r="B1448" t="str">
        <f t="shared" si="91"/>
        <v>JINDALSTEL4517345197</v>
      </c>
      <c r="C1448" s="137" t="s">
        <v>226</v>
      </c>
      <c r="D1448" s="137" t="s">
        <v>144</v>
      </c>
      <c r="E1448" s="138">
        <v>45197</v>
      </c>
      <c r="F1448" s="139">
        <v>0</v>
      </c>
      <c r="G1448" s="137" t="s">
        <v>223</v>
      </c>
      <c r="H1448" s="139">
        <v>705.25</v>
      </c>
      <c r="I1448" s="139">
        <v>715</v>
      </c>
      <c r="J1448" s="139">
        <v>705.25</v>
      </c>
      <c r="K1448" s="139">
        <v>710.05</v>
      </c>
      <c r="L1448" s="139">
        <v>710.05</v>
      </c>
      <c r="M1448" s="139">
        <v>5319</v>
      </c>
      <c r="N1448" s="139">
        <v>47263.23</v>
      </c>
      <c r="O1448" s="139">
        <v>24628750</v>
      </c>
      <c r="P1448" s="140">
        <v>-537500</v>
      </c>
      <c r="Q1448" s="138">
        <v>45173</v>
      </c>
      <c r="AR1448">
        <f t="shared" si="92"/>
        <v>24782500</v>
      </c>
      <c r="AS1448">
        <f t="shared" si="93"/>
        <v>-531250</v>
      </c>
      <c r="AT1448">
        <f t="shared" si="94"/>
        <v>25313750</v>
      </c>
    </row>
    <row r="1449" spans="2:46" ht="15.75" customHeight="1" thickBot="1">
      <c r="B1449" t="str">
        <f t="shared" si="91"/>
        <v>JINDALSTEL4517345225</v>
      </c>
      <c r="C1449" s="137" t="s">
        <v>226</v>
      </c>
      <c r="D1449" s="137" t="s">
        <v>144</v>
      </c>
      <c r="E1449" s="138">
        <v>45225</v>
      </c>
      <c r="F1449" s="139">
        <v>0</v>
      </c>
      <c r="G1449" s="137" t="s">
        <v>223</v>
      </c>
      <c r="H1449" s="139">
        <v>711.5</v>
      </c>
      <c r="I1449" s="139">
        <v>719.2</v>
      </c>
      <c r="J1449" s="139">
        <v>711</v>
      </c>
      <c r="K1449" s="139">
        <v>714.55</v>
      </c>
      <c r="L1449" s="139">
        <v>714.55</v>
      </c>
      <c r="M1449" s="139">
        <v>87</v>
      </c>
      <c r="N1449" s="139">
        <v>778.07</v>
      </c>
      <c r="O1449" s="139">
        <v>148750</v>
      </c>
      <c r="P1449" s="140">
        <v>6250</v>
      </c>
      <c r="Q1449" s="138">
        <v>45173</v>
      </c>
      <c r="AR1449">
        <f t="shared" si="92"/>
        <v>0</v>
      </c>
      <c r="AS1449">
        <f t="shared" si="93"/>
        <v>0</v>
      </c>
      <c r="AT1449">
        <f t="shared" si="94"/>
        <v>0</v>
      </c>
    </row>
    <row r="1450" spans="2:46" ht="15.75" customHeight="1" thickBot="1">
      <c r="B1450" t="str">
        <f t="shared" si="91"/>
        <v>JINDALSTEL4517345260</v>
      </c>
      <c r="C1450" s="137" t="s">
        <v>226</v>
      </c>
      <c r="D1450" s="137" t="s">
        <v>144</v>
      </c>
      <c r="E1450" s="138">
        <v>45260</v>
      </c>
      <c r="F1450" s="139">
        <v>0</v>
      </c>
      <c r="G1450" s="137" t="s">
        <v>223</v>
      </c>
      <c r="H1450" s="139">
        <v>0</v>
      </c>
      <c r="I1450" s="139">
        <v>0</v>
      </c>
      <c r="J1450" s="139">
        <v>0</v>
      </c>
      <c r="K1450" s="139">
        <v>713.65</v>
      </c>
      <c r="L1450" s="139">
        <v>719.4</v>
      </c>
      <c r="M1450" s="139">
        <v>0</v>
      </c>
      <c r="N1450" s="139">
        <v>0</v>
      </c>
      <c r="O1450" s="139">
        <v>5000</v>
      </c>
      <c r="P1450" s="139">
        <v>0</v>
      </c>
      <c r="Q1450" s="138">
        <v>45173</v>
      </c>
      <c r="AR1450">
        <f t="shared" si="92"/>
        <v>0</v>
      </c>
      <c r="AS1450">
        <f t="shared" si="93"/>
        <v>0</v>
      </c>
      <c r="AT1450">
        <f t="shared" si="94"/>
        <v>0</v>
      </c>
    </row>
    <row r="1451" spans="2:46" ht="15.75" customHeight="1" thickBot="1">
      <c r="B1451" t="str">
        <f t="shared" si="91"/>
        <v>JKCEMENT4517345197</v>
      </c>
      <c r="C1451" s="137" t="s">
        <v>226</v>
      </c>
      <c r="D1451" s="137" t="s">
        <v>145</v>
      </c>
      <c r="E1451" s="138">
        <v>45197</v>
      </c>
      <c r="F1451" s="139">
        <v>0</v>
      </c>
      <c r="G1451" s="137" t="s">
        <v>223</v>
      </c>
      <c r="H1451" s="139">
        <v>3350.85</v>
      </c>
      <c r="I1451" s="139">
        <v>3399</v>
      </c>
      <c r="J1451" s="139">
        <v>3339.95</v>
      </c>
      <c r="K1451" s="139">
        <v>3349.9</v>
      </c>
      <c r="L1451" s="139">
        <v>3349.9</v>
      </c>
      <c r="M1451" s="139">
        <v>1089</v>
      </c>
      <c r="N1451" s="139">
        <v>9169.82</v>
      </c>
      <c r="O1451" s="139">
        <v>611750</v>
      </c>
      <c r="P1451" s="140">
        <v>91000</v>
      </c>
      <c r="Q1451" s="138">
        <v>45173</v>
      </c>
      <c r="AR1451">
        <f t="shared" si="92"/>
        <v>614500</v>
      </c>
      <c r="AS1451">
        <f t="shared" si="93"/>
        <v>91750</v>
      </c>
      <c r="AT1451">
        <f t="shared" si="94"/>
        <v>522750</v>
      </c>
    </row>
    <row r="1452" spans="2:46" ht="15.75" customHeight="1" thickBot="1">
      <c r="B1452" t="str">
        <f t="shared" si="91"/>
        <v>JKCEMENT4517345225</v>
      </c>
      <c r="C1452" s="137" t="s">
        <v>226</v>
      </c>
      <c r="D1452" s="137" t="s">
        <v>145</v>
      </c>
      <c r="E1452" s="138">
        <v>45225</v>
      </c>
      <c r="F1452" s="139">
        <v>0</v>
      </c>
      <c r="G1452" s="137" t="s">
        <v>223</v>
      </c>
      <c r="H1452" s="139">
        <v>3371</v>
      </c>
      <c r="I1452" s="139">
        <v>3376.95</v>
      </c>
      <c r="J1452" s="139">
        <v>3361.1</v>
      </c>
      <c r="K1452" s="139">
        <v>3376.95</v>
      </c>
      <c r="L1452" s="139">
        <v>3359.45</v>
      </c>
      <c r="M1452" s="139">
        <v>12</v>
      </c>
      <c r="N1452" s="139">
        <v>101.06</v>
      </c>
      <c r="O1452" s="139">
        <v>2750</v>
      </c>
      <c r="P1452" s="139">
        <v>750</v>
      </c>
      <c r="Q1452" s="138">
        <v>45173</v>
      </c>
      <c r="AR1452">
        <f t="shared" si="92"/>
        <v>0</v>
      </c>
      <c r="AS1452">
        <f t="shared" si="93"/>
        <v>0</v>
      </c>
      <c r="AT1452">
        <f t="shared" si="94"/>
        <v>0</v>
      </c>
    </row>
    <row r="1453" spans="2:46" ht="15.75" customHeight="1" thickBot="1">
      <c r="B1453" t="str">
        <f t="shared" si="91"/>
        <v>JKCEMENT4517345260</v>
      </c>
      <c r="C1453" s="137" t="s">
        <v>226</v>
      </c>
      <c r="D1453" s="137" t="s">
        <v>145</v>
      </c>
      <c r="E1453" s="138">
        <v>45260</v>
      </c>
      <c r="F1453" s="139">
        <v>0</v>
      </c>
      <c r="G1453" s="137" t="s">
        <v>223</v>
      </c>
      <c r="H1453" s="139">
        <v>0</v>
      </c>
      <c r="I1453" s="139">
        <v>0</v>
      </c>
      <c r="J1453" s="139">
        <v>0</v>
      </c>
      <c r="K1453" s="139">
        <v>3355.15</v>
      </c>
      <c r="L1453" s="139">
        <v>3382.6</v>
      </c>
      <c r="M1453" s="139">
        <v>0</v>
      </c>
      <c r="N1453" s="139">
        <v>0</v>
      </c>
      <c r="O1453" s="139">
        <v>0</v>
      </c>
      <c r="P1453" s="139">
        <v>0</v>
      </c>
      <c r="Q1453" s="138">
        <v>45173</v>
      </c>
      <c r="AR1453">
        <f t="shared" si="92"/>
        <v>0</v>
      </c>
      <c r="AS1453">
        <f t="shared" si="93"/>
        <v>0</v>
      </c>
      <c r="AT1453">
        <f t="shared" si="94"/>
        <v>0</v>
      </c>
    </row>
    <row r="1454" spans="2:46" ht="15.75" customHeight="1" thickBot="1">
      <c r="B1454" t="str">
        <f t="shared" si="91"/>
        <v>JSWSTEEL4517345197</v>
      </c>
      <c r="C1454" s="137" t="s">
        <v>226</v>
      </c>
      <c r="D1454" s="137" t="s">
        <v>46</v>
      </c>
      <c r="E1454" s="138">
        <v>45197</v>
      </c>
      <c r="F1454" s="139">
        <v>0</v>
      </c>
      <c r="G1454" s="137" t="s">
        <v>223</v>
      </c>
      <c r="H1454" s="139">
        <v>816.4</v>
      </c>
      <c r="I1454" s="139">
        <v>832.25</v>
      </c>
      <c r="J1454" s="139">
        <v>814.3</v>
      </c>
      <c r="K1454" s="139">
        <v>815.4</v>
      </c>
      <c r="L1454" s="139">
        <v>815.4</v>
      </c>
      <c r="M1454" s="139">
        <v>7611</v>
      </c>
      <c r="N1454" s="139">
        <v>84494.31</v>
      </c>
      <c r="O1454" s="139">
        <v>18376200</v>
      </c>
      <c r="P1454" s="140">
        <v>-199800</v>
      </c>
      <c r="Q1454" s="138">
        <v>45173</v>
      </c>
      <c r="AR1454">
        <f t="shared" si="92"/>
        <v>18567900</v>
      </c>
      <c r="AS1454">
        <f t="shared" si="93"/>
        <v>-157950</v>
      </c>
      <c r="AT1454">
        <f t="shared" si="94"/>
        <v>18725850</v>
      </c>
    </row>
    <row r="1455" spans="2:46" ht="15.75" customHeight="1" thickBot="1">
      <c r="B1455" t="str">
        <f t="shared" si="91"/>
        <v>JSWSTEEL4517345225</v>
      </c>
      <c r="C1455" s="137" t="s">
        <v>226</v>
      </c>
      <c r="D1455" s="137" t="s">
        <v>46</v>
      </c>
      <c r="E1455" s="138">
        <v>45225</v>
      </c>
      <c r="F1455" s="139">
        <v>0</v>
      </c>
      <c r="G1455" s="137" t="s">
        <v>223</v>
      </c>
      <c r="H1455" s="139">
        <v>827.8</v>
      </c>
      <c r="I1455" s="139">
        <v>837.4</v>
      </c>
      <c r="J1455" s="139">
        <v>819.2</v>
      </c>
      <c r="K1455" s="139">
        <v>820.4</v>
      </c>
      <c r="L1455" s="139">
        <v>820.4</v>
      </c>
      <c r="M1455" s="139">
        <v>145</v>
      </c>
      <c r="N1455" s="139">
        <v>1618.81</v>
      </c>
      <c r="O1455" s="139">
        <v>179550</v>
      </c>
      <c r="P1455" s="140">
        <v>31050</v>
      </c>
      <c r="Q1455" s="138">
        <v>45173</v>
      </c>
      <c r="AR1455">
        <f t="shared" si="92"/>
        <v>0</v>
      </c>
      <c r="AS1455">
        <f t="shared" si="93"/>
        <v>0</v>
      </c>
      <c r="AT1455">
        <f t="shared" si="94"/>
        <v>0</v>
      </c>
    </row>
    <row r="1456" spans="2:46" ht="15.75" customHeight="1" thickBot="1">
      <c r="B1456" t="str">
        <f t="shared" si="91"/>
        <v>JSWSTEEL4517345260</v>
      </c>
      <c r="C1456" s="137" t="s">
        <v>226</v>
      </c>
      <c r="D1456" s="137" t="s">
        <v>46</v>
      </c>
      <c r="E1456" s="138">
        <v>45260</v>
      </c>
      <c r="F1456" s="139">
        <v>0</v>
      </c>
      <c r="G1456" s="137" t="s">
        <v>223</v>
      </c>
      <c r="H1456" s="139">
        <v>833.5</v>
      </c>
      <c r="I1456" s="139">
        <v>836.1</v>
      </c>
      <c r="J1456" s="139">
        <v>825.9</v>
      </c>
      <c r="K1456" s="139">
        <v>825.9</v>
      </c>
      <c r="L1456" s="139">
        <v>823.75</v>
      </c>
      <c r="M1456" s="139">
        <v>15</v>
      </c>
      <c r="N1456" s="139">
        <v>168.4</v>
      </c>
      <c r="O1456" s="139">
        <v>12150</v>
      </c>
      <c r="P1456" s="140">
        <v>10800</v>
      </c>
      <c r="Q1456" s="138">
        <v>45173</v>
      </c>
      <c r="AR1456">
        <f t="shared" si="92"/>
        <v>0</v>
      </c>
      <c r="AS1456">
        <f t="shared" si="93"/>
        <v>0</v>
      </c>
      <c r="AT1456">
        <f t="shared" si="94"/>
        <v>0</v>
      </c>
    </row>
    <row r="1457" spans="2:46" ht="15.75" customHeight="1" thickBot="1">
      <c r="B1457" t="str">
        <f t="shared" si="91"/>
        <v>JUBLFOOD4517345197</v>
      </c>
      <c r="C1457" s="137" t="s">
        <v>226</v>
      </c>
      <c r="D1457" s="137" t="s">
        <v>146</v>
      </c>
      <c r="E1457" s="138">
        <v>45197</v>
      </c>
      <c r="F1457" s="139">
        <v>0</v>
      </c>
      <c r="G1457" s="137" t="s">
        <v>223</v>
      </c>
      <c r="H1457" s="139">
        <v>503.85</v>
      </c>
      <c r="I1457" s="139">
        <v>506.4</v>
      </c>
      <c r="J1457" s="139">
        <v>498.9</v>
      </c>
      <c r="K1457" s="139">
        <v>503.05</v>
      </c>
      <c r="L1457" s="139">
        <v>503.05</v>
      </c>
      <c r="M1457" s="139">
        <v>2457</v>
      </c>
      <c r="N1457" s="139">
        <v>15432.76</v>
      </c>
      <c r="O1457" s="139">
        <v>16043750</v>
      </c>
      <c r="P1457" s="140">
        <v>100000</v>
      </c>
      <c r="Q1457" s="138">
        <v>45173</v>
      </c>
      <c r="AR1457">
        <f t="shared" si="92"/>
        <v>16816250</v>
      </c>
      <c r="AS1457">
        <f t="shared" si="93"/>
        <v>203750</v>
      </c>
      <c r="AT1457">
        <f t="shared" si="94"/>
        <v>16612500</v>
      </c>
    </row>
    <row r="1458" spans="2:46" ht="15.75" customHeight="1" thickBot="1">
      <c r="B1458" t="str">
        <f t="shared" si="91"/>
        <v>JUBLFOOD4517345225</v>
      </c>
      <c r="C1458" s="137" t="s">
        <v>226</v>
      </c>
      <c r="D1458" s="137" t="s">
        <v>146</v>
      </c>
      <c r="E1458" s="138">
        <v>45225</v>
      </c>
      <c r="F1458" s="139">
        <v>0</v>
      </c>
      <c r="G1458" s="137" t="s">
        <v>223</v>
      </c>
      <c r="H1458" s="139">
        <v>501.3</v>
      </c>
      <c r="I1458" s="139">
        <v>503.35</v>
      </c>
      <c r="J1458" s="139">
        <v>497</v>
      </c>
      <c r="K1458" s="139">
        <v>501.2</v>
      </c>
      <c r="L1458" s="139">
        <v>501.2</v>
      </c>
      <c r="M1458" s="139">
        <v>261</v>
      </c>
      <c r="N1458" s="139">
        <v>1631.53</v>
      </c>
      <c r="O1458" s="139">
        <v>722500</v>
      </c>
      <c r="P1458" s="140">
        <v>76250</v>
      </c>
      <c r="Q1458" s="138">
        <v>45173</v>
      </c>
      <c r="AR1458">
        <f t="shared" si="92"/>
        <v>0</v>
      </c>
      <c r="AS1458">
        <f t="shared" si="93"/>
        <v>0</v>
      </c>
      <c r="AT1458">
        <f t="shared" si="94"/>
        <v>0</v>
      </c>
    </row>
    <row r="1459" spans="2:46" ht="15.75" customHeight="1" thickBot="1">
      <c r="B1459" t="str">
        <f t="shared" si="91"/>
        <v>JUBLFOOD4517345260</v>
      </c>
      <c r="C1459" s="137" t="s">
        <v>226</v>
      </c>
      <c r="D1459" s="137" t="s">
        <v>146</v>
      </c>
      <c r="E1459" s="138">
        <v>45260</v>
      </c>
      <c r="F1459" s="139">
        <v>0</v>
      </c>
      <c r="G1459" s="137" t="s">
        <v>223</v>
      </c>
      <c r="H1459" s="139">
        <v>503.75</v>
      </c>
      <c r="I1459" s="139">
        <v>503.75</v>
      </c>
      <c r="J1459" s="139">
        <v>496</v>
      </c>
      <c r="K1459" s="139">
        <v>499.75</v>
      </c>
      <c r="L1459" s="139">
        <v>499.75</v>
      </c>
      <c r="M1459" s="139">
        <v>111</v>
      </c>
      <c r="N1459" s="139">
        <v>692.48</v>
      </c>
      <c r="O1459" s="139">
        <v>50000</v>
      </c>
      <c r="P1459" s="140">
        <v>27500</v>
      </c>
      <c r="Q1459" s="138">
        <v>45173</v>
      </c>
      <c r="AR1459">
        <f t="shared" si="92"/>
        <v>0</v>
      </c>
      <c r="AS1459">
        <f t="shared" si="93"/>
        <v>0</v>
      </c>
      <c r="AT1459">
        <f t="shared" si="94"/>
        <v>0</v>
      </c>
    </row>
    <row r="1460" spans="2:46" ht="15.75" customHeight="1" thickBot="1">
      <c r="B1460" t="str">
        <f t="shared" si="91"/>
        <v>KOTAKBANK4517345197</v>
      </c>
      <c r="C1460" s="137" t="s">
        <v>226</v>
      </c>
      <c r="D1460" s="137" t="s">
        <v>25</v>
      </c>
      <c r="E1460" s="138">
        <v>45197</v>
      </c>
      <c r="F1460" s="139">
        <v>0</v>
      </c>
      <c r="G1460" s="137" t="s">
        <v>223</v>
      </c>
      <c r="H1460" s="139">
        <v>1785.2</v>
      </c>
      <c r="I1460" s="139">
        <v>1798.45</v>
      </c>
      <c r="J1460" s="139">
        <v>1766.65</v>
      </c>
      <c r="K1460" s="139">
        <v>1773</v>
      </c>
      <c r="L1460" s="139">
        <v>1773</v>
      </c>
      <c r="M1460" s="139">
        <v>17481</v>
      </c>
      <c r="N1460" s="139">
        <v>124318.5</v>
      </c>
      <c r="O1460" s="139">
        <v>28516800</v>
      </c>
      <c r="P1460" s="140">
        <v>293200</v>
      </c>
      <c r="Q1460" s="138">
        <v>45173</v>
      </c>
      <c r="AR1460">
        <f t="shared" si="92"/>
        <v>29239200</v>
      </c>
      <c r="AS1460">
        <f t="shared" si="93"/>
        <v>464400</v>
      </c>
      <c r="AT1460">
        <f t="shared" si="94"/>
        <v>28774800</v>
      </c>
    </row>
    <row r="1461" spans="2:46" ht="15.75" customHeight="1" thickBot="1">
      <c r="B1461" t="str">
        <f t="shared" si="91"/>
        <v>KOTAKBANK4517345225</v>
      </c>
      <c r="C1461" s="137" t="s">
        <v>226</v>
      </c>
      <c r="D1461" s="137" t="s">
        <v>25</v>
      </c>
      <c r="E1461" s="138">
        <v>45225</v>
      </c>
      <c r="F1461" s="139">
        <v>0</v>
      </c>
      <c r="G1461" s="137" t="s">
        <v>223</v>
      </c>
      <c r="H1461" s="139">
        <v>1793.9</v>
      </c>
      <c r="I1461" s="139">
        <v>1809.8</v>
      </c>
      <c r="J1461" s="139">
        <v>1779.1</v>
      </c>
      <c r="K1461" s="139">
        <v>1784.15</v>
      </c>
      <c r="L1461" s="139">
        <v>1784.15</v>
      </c>
      <c r="M1461" s="139">
        <v>1001</v>
      </c>
      <c r="N1461" s="139">
        <v>7161.11</v>
      </c>
      <c r="O1461" s="139">
        <v>683600</v>
      </c>
      <c r="P1461" s="140">
        <v>137200</v>
      </c>
      <c r="Q1461" s="138">
        <v>45173</v>
      </c>
      <c r="AR1461">
        <f t="shared" si="92"/>
        <v>0</v>
      </c>
      <c r="AS1461">
        <f t="shared" si="93"/>
        <v>0</v>
      </c>
      <c r="AT1461">
        <f t="shared" si="94"/>
        <v>0</v>
      </c>
    </row>
    <row r="1462" spans="2:46" ht="15.75" customHeight="1" thickBot="1">
      <c r="B1462" t="str">
        <f t="shared" si="91"/>
        <v>KOTAKBANK4517345260</v>
      </c>
      <c r="C1462" s="137" t="s">
        <v>226</v>
      </c>
      <c r="D1462" s="137" t="s">
        <v>25</v>
      </c>
      <c r="E1462" s="138">
        <v>45260</v>
      </c>
      <c r="F1462" s="139">
        <v>0</v>
      </c>
      <c r="G1462" s="137" t="s">
        <v>223</v>
      </c>
      <c r="H1462" s="139">
        <v>1809.05</v>
      </c>
      <c r="I1462" s="139">
        <v>1811.35</v>
      </c>
      <c r="J1462" s="139">
        <v>1793.35</v>
      </c>
      <c r="K1462" s="139">
        <v>1798.3</v>
      </c>
      <c r="L1462" s="139">
        <v>1798.3</v>
      </c>
      <c r="M1462" s="139">
        <v>106</v>
      </c>
      <c r="N1462" s="139">
        <v>763.21</v>
      </c>
      <c r="O1462" s="139">
        <v>38800</v>
      </c>
      <c r="P1462" s="140">
        <v>34000</v>
      </c>
      <c r="Q1462" s="138">
        <v>45173</v>
      </c>
      <c r="AR1462">
        <f t="shared" si="92"/>
        <v>0</v>
      </c>
      <c r="AS1462">
        <f t="shared" si="93"/>
        <v>0</v>
      </c>
      <c r="AT1462">
        <f t="shared" si="94"/>
        <v>0</v>
      </c>
    </row>
    <row r="1463" spans="2:46" ht="15.75" customHeight="1" thickBot="1">
      <c r="B1463" t="str">
        <f t="shared" si="91"/>
        <v>L&amp;TFH4517345197</v>
      </c>
      <c r="C1463" s="137" t="s">
        <v>226</v>
      </c>
      <c r="D1463" s="137" t="s">
        <v>147</v>
      </c>
      <c r="E1463" s="138">
        <v>45197</v>
      </c>
      <c r="F1463" s="139">
        <v>0</v>
      </c>
      <c r="G1463" s="137" t="s">
        <v>223</v>
      </c>
      <c r="H1463" s="139">
        <v>127.7</v>
      </c>
      <c r="I1463" s="139">
        <v>130.55000000000001</v>
      </c>
      <c r="J1463" s="139">
        <v>127</v>
      </c>
      <c r="K1463" s="139">
        <v>130.1</v>
      </c>
      <c r="L1463" s="139">
        <v>130.1</v>
      </c>
      <c r="M1463" s="139">
        <v>2554</v>
      </c>
      <c r="N1463" s="139">
        <v>29476.95</v>
      </c>
      <c r="O1463" s="139">
        <v>63574576</v>
      </c>
      <c r="P1463" s="140">
        <v>-35696</v>
      </c>
      <c r="Q1463" s="138">
        <v>45173</v>
      </c>
      <c r="AR1463">
        <f t="shared" si="92"/>
        <v>65127352</v>
      </c>
      <c r="AS1463">
        <f t="shared" si="93"/>
        <v>472972</v>
      </c>
      <c r="AT1463">
        <f t="shared" si="94"/>
        <v>64654380</v>
      </c>
    </row>
    <row r="1464" spans="2:46" ht="15.75" customHeight="1" thickBot="1">
      <c r="B1464" t="str">
        <f t="shared" si="91"/>
        <v>L&amp;TFH4517345225</v>
      </c>
      <c r="C1464" s="137" t="s">
        <v>226</v>
      </c>
      <c r="D1464" s="137" t="s">
        <v>147</v>
      </c>
      <c r="E1464" s="138">
        <v>45225</v>
      </c>
      <c r="F1464" s="139">
        <v>0</v>
      </c>
      <c r="G1464" s="137" t="s">
        <v>223</v>
      </c>
      <c r="H1464" s="139">
        <v>128.65</v>
      </c>
      <c r="I1464" s="139">
        <v>131.75</v>
      </c>
      <c r="J1464" s="139">
        <v>127.9</v>
      </c>
      <c r="K1464" s="139">
        <v>131</v>
      </c>
      <c r="L1464" s="139">
        <v>131</v>
      </c>
      <c r="M1464" s="139">
        <v>230</v>
      </c>
      <c r="N1464" s="139">
        <v>2672.42</v>
      </c>
      <c r="O1464" s="139">
        <v>1392144</v>
      </c>
      <c r="P1464" s="140">
        <v>383732</v>
      </c>
      <c r="Q1464" s="138">
        <v>45173</v>
      </c>
      <c r="AR1464">
        <f t="shared" si="92"/>
        <v>0</v>
      </c>
      <c r="AS1464">
        <f t="shared" si="93"/>
        <v>0</v>
      </c>
      <c r="AT1464">
        <f t="shared" si="94"/>
        <v>0</v>
      </c>
    </row>
    <row r="1465" spans="2:46" ht="15.75" customHeight="1" thickBot="1">
      <c r="B1465" t="str">
        <f t="shared" si="91"/>
        <v>L&amp;TFH4517345260</v>
      </c>
      <c r="C1465" s="137" t="s">
        <v>226</v>
      </c>
      <c r="D1465" s="137" t="s">
        <v>147</v>
      </c>
      <c r="E1465" s="138">
        <v>45260</v>
      </c>
      <c r="F1465" s="139">
        <v>0</v>
      </c>
      <c r="G1465" s="137" t="s">
        <v>223</v>
      </c>
      <c r="H1465" s="139">
        <v>129.80000000000001</v>
      </c>
      <c r="I1465" s="139">
        <v>131.94999999999999</v>
      </c>
      <c r="J1465" s="139">
        <v>129</v>
      </c>
      <c r="K1465" s="139">
        <v>131.94999999999999</v>
      </c>
      <c r="L1465" s="139">
        <v>131.94999999999999</v>
      </c>
      <c r="M1465" s="139">
        <v>19</v>
      </c>
      <c r="N1465" s="139">
        <v>222.03</v>
      </c>
      <c r="O1465" s="139">
        <v>160632</v>
      </c>
      <c r="P1465" s="140">
        <v>124936</v>
      </c>
      <c r="Q1465" s="138">
        <v>45173</v>
      </c>
      <c r="AR1465">
        <f t="shared" si="92"/>
        <v>0</v>
      </c>
      <c r="AS1465">
        <f t="shared" si="93"/>
        <v>0</v>
      </c>
      <c r="AT1465">
        <f t="shared" si="94"/>
        <v>0</v>
      </c>
    </row>
    <row r="1466" spans="2:46" ht="15.75" customHeight="1" thickBot="1">
      <c r="B1466" t="str">
        <f t="shared" si="91"/>
        <v>LALPATHLAB4517345197</v>
      </c>
      <c r="C1466" s="137" t="s">
        <v>226</v>
      </c>
      <c r="D1466" s="137" t="s">
        <v>148</v>
      </c>
      <c r="E1466" s="138">
        <v>45197</v>
      </c>
      <c r="F1466" s="139">
        <v>0</v>
      </c>
      <c r="G1466" s="137" t="s">
        <v>223</v>
      </c>
      <c r="H1466" s="139">
        <v>2210.1999999999998</v>
      </c>
      <c r="I1466" s="139">
        <v>2220</v>
      </c>
      <c r="J1466" s="139">
        <v>2176.85</v>
      </c>
      <c r="K1466" s="139">
        <v>2181.3000000000002</v>
      </c>
      <c r="L1466" s="139">
        <v>2181.3000000000002</v>
      </c>
      <c r="M1466" s="139">
        <v>697</v>
      </c>
      <c r="N1466" s="139">
        <v>4591.5200000000004</v>
      </c>
      <c r="O1466" s="139">
        <v>581400</v>
      </c>
      <c r="P1466" s="140">
        <v>4800</v>
      </c>
      <c r="Q1466" s="138">
        <v>45173</v>
      </c>
      <c r="AR1466">
        <f t="shared" si="92"/>
        <v>618900</v>
      </c>
      <c r="AS1466">
        <f t="shared" si="93"/>
        <v>18300</v>
      </c>
      <c r="AT1466">
        <f t="shared" si="94"/>
        <v>600600</v>
      </c>
    </row>
    <row r="1467" spans="2:46" ht="15.75" customHeight="1" thickBot="1">
      <c r="B1467" t="str">
        <f t="shared" si="91"/>
        <v>LALPATHLAB4517345225</v>
      </c>
      <c r="C1467" s="137" t="s">
        <v>226</v>
      </c>
      <c r="D1467" s="137" t="s">
        <v>148</v>
      </c>
      <c r="E1467" s="138">
        <v>45225</v>
      </c>
      <c r="F1467" s="139">
        <v>0</v>
      </c>
      <c r="G1467" s="137" t="s">
        <v>223</v>
      </c>
      <c r="H1467" s="139">
        <v>2218.4499999999998</v>
      </c>
      <c r="I1467" s="139">
        <v>2223.4499999999998</v>
      </c>
      <c r="J1467" s="139">
        <v>2187</v>
      </c>
      <c r="K1467" s="139">
        <v>2190.9</v>
      </c>
      <c r="L1467" s="139">
        <v>2190.9</v>
      </c>
      <c r="M1467" s="139">
        <v>76</v>
      </c>
      <c r="N1467" s="139">
        <v>501.42</v>
      </c>
      <c r="O1467" s="139">
        <v>37200</v>
      </c>
      <c r="P1467" s="140">
        <v>13200</v>
      </c>
      <c r="Q1467" s="138">
        <v>45173</v>
      </c>
      <c r="AR1467">
        <f t="shared" si="92"/>
        <v>0</v>
      </c>
      <c r="AS1467">
        <f t="shared" si="93"/>
        <v>0</v>
      </c>
      <c r="AT1467">
        <f t="shared" si="94"/>
        <v>0</v>
      </c>
    </row>
    <row r="1468" spans="2:46" ht="15.75" customHeight="1" thickBot="1">
      <c r="B1468" t="str">
        <f t="shared" si="91"/>
        <v>LALPATHLAB4517345260</v>
      </c>
      <c r="C1468" s="137" t="s">
        <v>226</v>
      </c>
      <c r="D1468" s="137" t="s">
        <v>148</v>
      </c>
      <c r="E1468" s="138">
        <v>45260</v>
      </c>
      <c r="F1468" s="139">
        <v>0</v>
      </c>
      <c r="G1468" s="137" t="s">
        <v>223</v>
      </c>
      <c r="H1468" s="139">
        <v>2196</v>
      </c>
      <c r="I1468" s="139">
        <v>2196</v>
      </c>
      <c r="J1468" s="139">
        <v>2196</v>
      </c>
      <c r="K1468" s="139">
        <v>2196</v>
      </c>
      <c r="L1468" s="139">
        <v>2207.9</v>
      </c>
      <c r="M1468" s="139">
        <v>1</v>
      </c>
      <c r="N1468" s="139">
        <v>6.58</v>
      </c>
      <c r="O1468" s="139">
        <v>300</v>
      </c>
      <c r="P1468" s="139">
        <v>300</v>
      </c>
      <c r="Q1468" s="138">
        <v>45173</v>
      </c>
      <c r="AR1468">
        <f t="shared" si="92"/>
        <v>0</v>
      </c>
      <c r="AS1468">
        <f t="shared" si="93"/>
        <v>0</v>
      </c>
      <c r="AT1468">
        <f t="shared" si="94"/>
        <v>0</v>
      </c>
    </row>
    <row r="1469" spans="2:46" ht="15.75" customHeight="1" thickBot="1">
      <c r="B1469" t="str">
        <f t="shared" si="91"/>
        <v>LAURUSLABS4517345197</v>
      </c>
      <c r="C1469" s="137" t="s">
        <v>226</v>
      </c>
      <c r="D1469" s="137" t="s">
        <v>149</v>
      </c>
      <c r="E1469" s="138">
        <v>45197</v>
      </c>
      <c r="F1469" s="139">
        <v>0</v>
      </c>
      <c r="G1469" s="137" t="s">
        <v>223</v>
      </c>
      <c r="H1469" s="139">
        <v>396.4</v>
      </c>
      <c r="I1469" s="139">
        <v>400.95</v>
      </c>
      <c r="J1469" s="139">
        <v>391.2</v>
      </c>
      <c r="K1469" s="139">
        <v>395.6</v>
      </c>
      <c r="L1469" s="139">
        <v>395.6</v>
      </c>
      <c r="M1469" s="139">
        <v>1615</v>
      </c>
      <c r="N1469" s="139">
        <v>10849.37</v>
      </c>
      <c r="O1469" s="139">
        <v>10145600</v>
      </c>
      <c r="P1469" s="140">
        <v>198900</v>
      </c>
      <c r="Q1469" s="138">
        <v>45173</v>
      </c>
      <c r="AR1469">
        <f t="shared" si="92"/>
        <v>10648800</v>
      </c>
      <c r="AS1469">
        <f t="shared" si="93"/>
        <v>270300</v>
      </c>
      <c r="AT1469">
        <f t="shared" si="94"/>
        <v>10378500</v>
      </c>
    </row>
    <row r="1470" spans="2:46" ht="15.75" customHeight="1" thickBot="1">
      <c r="B1470" t="str">
        <f t="shared" si="91"/>
        <v>LAURUSLABS4517345225</v>
      </c>
      <c r="C1470" s="137" t="s">
        <v>226</v>
      </c>
      <c r="D1470" s="137" t="s">
        <v>149</v>
      </c>
      <c r="E1470" s="138">
        <v>45225</v>
      </c>
      <c r="F1470" s="139">
        <v>0</v>
      </c>
      <c r="G1470" s="137" t="s">
        <v>223</v>
      </c>
      <c r="H1470" s="139">
        <v>398.75</v>
      </c>
      <c r="I1470" s="139">
        <v>400.35</v>
      </c>
      <c r="J1470" s="139">
        <v>393</v>
      </c>
      <c r="K1470" s="139">
        <v>397.3</v>
      </c>
      <c r="L1470" s="139">
        <v>397.3</v>
      </c>
      <c r="M1470" s="139">
        <v>92</v>
      </c>
      <c r="N1470" s="139">
        <v>619.51</v>
      </c>
      <c r="O1470" s="139">
        <v>484500</v>
      </c>
      <c r="P1470" s="140">
        <v>57800</v>
      </c>
      <c r="Q1470" s="138">
        <v>45173</v>
      </c>
      <c r="AR1470">
        <f t="shared" si="92"/>
        <v>0</v>
      </c>
      <c r="AS1470">
        <f t="shared" si="93"/>
        <v>0</v>
      </c>
      <c r="AT1470">
        <f t="shared" si="94"/>
        <v>0</v>
      </c>
    </row>
    <row r="1471" spans="2:46" ht="15.75" customHeight="1" thickBot="1">
      <c r="B1471" t="str">
        <f t="shared" si="91"/>
        <v>LAURUSLABS4517345260</v>
      </c>
      <c r="C1471" s="137" t="s">
        <v>226</v>
      </c>
      <c r="D1471" s="137" t="s">
        <v>149</v>
      </c>
      <c r="E1471" s="138">
        <v>45260</v>
      </c>
      <c r="F1471" s="139">
        <v>0</v>
      </c>
      <c r="G1471" s="137" t="s">
        <v>223</v>
      </c>
      <c r="H1471" s="139">
        <v>402.25</v>
      </c>
      <c r="I1471" s="139">
        <v>402.25</v>
      </c>
      <c r="J1471" s="139">
        <v>395</v>
      </c>
      <c r="K1471" s="139">
        <v>398.8</v>
      </c>
      <c r="L1471" s="139">
        <v>398.8</v>
      </c>
      <c r="M1471" s="139">
        <v>12</v>
      </c>
      <c r="N1471" s="139">
        <v>80.98</v>
      </c>
      <c r="O1471" s="139">
        <v>18700</v>
      </c>
      <c r="P1471" s="140">
        <v>13600</v>
      </c>
      <c r="Q1471" s="138">
        <v>45173</v>
      </c>
      <c r="AR1471">
        <f t="shared" si="92"/>
        <v>0</v>
      </c>
      <c r="AS1471">
        <f t="shared" si="93"/>
        <v>0</v>
      </c>
      <c r="AT1471">
        <f t="shared" si="94"/>
        <v>0</v>
      </c>
    </row>
    <row r="1472" spans="2:46" ht="15.75" customHeight="1" thickBot="1">
      <c r="B1472" t="str">
        <f t="shared" si="91"/>
        <v>LICHSGFIN4517345197</v>
      </c>
      <c r="C1472" s="137" t="s">
        <v>226</v>
      </c>
      <c r="D1472" s="137" t="s">
        <v>150</v>
      </c>
      <c r="E1472" s="138">
        <v>45197</v>
      </c>
      <c r="F1472" s="139">
        <v>0</v>
      </c>
      <c r="G1472" s="137" t="s">
        <v>223</v>
      </c>
      <c r="H1472" s="139">
        <v>442.05</v>
      </c>
      <c r="I1472" s="139">
        <v>458.5</v>
      </c>
      <c r="J1472" s="139">
        <v>438.35</v>
      </c>
      <c r="K1472" s="139">
        <v>451.1</v>
      </c>
      <c r="L1472" s="139">
        <v>451.1</v>
      </c>
      <c r="M1472" s="139">
        <v>7664</v>
      </c>
      <c r="N1472" s="139">
        <v>69036.259999999995</v>
      </c>
      <c r="O1472" s="139">
        <v>20844000</v>
      </c>
      <c r="P1472" s="140">
        <v>878000</v>
      </c>
      <c r="Q1472" s="138">
        <v>45173</v>
      </c>
      <c r="AR1472">
        <f t="shared" si="92"/>
        <v>21220000</v>
      </c>
      <c r="AS1472">
        <f t="shared" si="93"/>
        <v>1012000</v>
      </c>
      <c r="AT1472">
        <f t="shared" si="94"/>
        <v>20208000</v>
      </c>
    </row>
    <row r="1473" spans="2:46" ht="15.75" customHeight="1" thickBot="1">
      <c r="B1473" t="str">
        <f t="shared" si="91"/>
        <v>LICHSGFIN4517345225</v>
      </c>
      <c r="C1473" s="137" t="s">
        <v>226</v>
      </c>
      <c r="D1473" s="137" t="s">
        <v>150</v>
      </c>
      <c r="E1473" s="138">
        <v>45225</v>
      </c>
      <c r="F1473" s="139">
        <v>0</v>
      </c>
      <c r="G1473" s="137" t="s">
        <v>223</v>
      </c>
      <c r="H1473" s="139">
        <v>441</v>
      </c>
      <c r="I1473" s="139">
        <v>461.5</v>
      </c>
      <c r="J1473" s="139">
        <v>441</v>
      </c>
      <c r="K1473" s="139">
        <v>454.2</v>
      </c>
      <c r="L1473" s="139">
        <v>454.2</v>
      </c>
      <c r="M1473" s="139">
        <v>269</v>
      </c>
      <c r="N1473" s="139">
        <v>2443.79</v>
      </c>
      <c r="O1473" s="139">
        <v>358000</v>
      </c>
      <c r="P1473" s="140">
        <v>120000</v>
      </c>
      <c r="Q1473" s="138">
        <v>45173</v>
      </c>
      <c r="AR1473">
        <f t="shared" si="92"/>
        <v>0</v>
      </c>
      <c r="AS1473">
        <f t="shared" si="93"/>
        <v>0</v>
      </c>
      <c r="AT1473">
        <f t="shared" si="94"/>
        <v>0</v>
      </c>
    </row>
    <row r="1474" spans="2:46" ht="15.75" customHeight="1" thickBot="1">
      <c r="B1474" t="str">
        <f t="shared" ref="B1474:B1537" si="95">D1474&amp;Q1474&amp;E1474</f>
        <v>LICHSGFIN4517345260</v>
      </c>
      <c r="C1474" s="137" t="s">
        <v>226</v>
      </c>
      <c r="D1474" s="137" t="s">
        <v>150</v>
      </c>
      <c r="E1474" s="138">
        <v>45260</v>
      </c>
      <c r="F1474" s="139">
        <v>0</v>
      </c>
      <c r="G1474" s="137" t="s">
        <v>223</v>
      </c>
      <c r="H1474" s="139">
        <v>454.35</v>
      </c>
      <c r="I1474" s="139">
        <v>460</v>
      </c>
      <c r="J1474" s="139">
        <v>454.35</v>
      </c>
      <c r="K1474" s="139">
        <v>457</v>
      </c>
      <c r="L1474" s="139">
        <v>455.5</v>
      </c>
      <c r="M1474" s="139">
        <v>10</v>
      </c>
      <c r="N1474" s="139">
        <v>91.59</v>
      </c>
      <c r="O1474" s="139">
        <v>18000</v>
      </c>
      <c r="P1474" s="140">
        <v>14000</v>
      </c>
      <c r="Q1474" s="138">
        <v>45173</v>
      </c>
      <c r="AR1474">
        <f t="shared" ref="AR1474:AR1537" si="96">IF($AU$2&lt;&gt;5,NA(),IF(D1474=D1473,0,IF(AND(D1476=D1474,D1475=D1474),O1474+O1475+O1476,IF(D1475=D1474,O1475+O1474,O1474))))</f>
        <v>0</v>
      </c>
      <c r="AS1474">
        <f t="shared" ref="AS1474:AS1537" si="97">IF($AU$2&lt;&gt;5,NA(),IF(D1474=D1473,0,IF(AND(D1476=D1474,D1475=D1474),P1474+P1475+P1476,IF(D1475=D1474,P1475+P1474,P1474))))</f>
        <v>0</v>
      </c>
      <c r="AT1474">
        <f t="shared" ref="AT1474:AT1537" si="98">AR1474-AS1474</f>
        <v>0</v>
      </c>
    </row>
    <row r="1475" spans="2:46" ht="15.75" customHeight="1" thickBot="1">
      <c r="B1475" t="str">
        <f t="shared" si="95"/>
        <v>LT4517345197</v>
      </c>
      <c r="C1475" s="137" t="s">
        <v>226</v>
      </c>
      <c r="D1475" s="137" t="s">
        <v>24</v>
      </c>
      <c r="E1475" s="138">
        <v>45197</v>
      </c>
      <c r="F1475" s="139">
        <v>0</v>
      </c>
      <c r="G1475" s="137" t="s">
        <v>223</v>
      </c>
      <c r="H1475" s="139">
        <v>2752</v>
      </c>
      <c r="I1475" s="139">
        <v>2758.45</v>
      </c>
      <c r="J1475" s="139">
        <v>2721.75</v>
      </c>
      <c r="K1475" s="139">
        <v>2729</v>
      </c>
      <c r="L1475" s="139">
        <v>2729</v>
      </c>
      <c r="M1475" s="139">
        <v>7023</v>
      </c>
      <c r="N1475" s="139">
        <v>57645.96</v>
      </c>
      <c r="O1475" s="139">
        <v>6301500</v>
      </c>
      <c r="P1475" s="140">
        <v>331200</v>
      </c>
      <c r="Q1475" s="138">
        <v>45173</v>
      </c>
      <c r="AR1475">
        <f t="shared" si="96"/>
        <v>6493200</v>
      </c>
      <c r="AS1475">
        <f t="shared" si="97"/>
        <v>373200</v>
      </c>
      <c r="AT1475">
        <f t="shared" si="98"/>
        <v>6120000</v>
      </c>
    </row>
    <row r="1476" spans="2:46" ht="15.75" customHeight="1" thickBot="1">
      <c r="B1476" t="str">
        <f t="shared" si="95"/>
        <v>LT4517345225</v>
      </c>
      <c r="C1476" s="137" t="s">
        <v>226</v>
      </c>
      <c r="D1476" s="137" t="s">
        <v>24</v>
      </c>
      <c r="E1476" s="138">
        <v>45225</v>
      </c>
      <c r="F1476" s="139">
        <v>0</v>
      </c>
      <c r="G1476" s="137" t="s">
        <v>223</v>
      </c>
      <c r="H1476" s="139">
        <v>2750</v>
      </c>
      <c r="I1476" s="139">
        <v>2768.1</v>
      </c>
      <c r="J1476" s="139">
        <v>2736</v>
      </c>
      <c r="K1476" s="139">
        <v>2742.8</v>
      </c>
      <c r="L1476" s="139">
        <v>2742.8</v>
      </c>
      <c r="M1476" s="139">
        <v>335</v>
      </c>
      <c r="N1476" s="139">
        <v>2761.38</v>
      </c>
      <c r="O1476" s="139">
        <v>184800</v>
      </c>
      <c r="P1476" s="140">
        <v>35400</v>
      </c>
      <c r="Q1476" s="138">
        <v>45173</v>
      </c>
      <c r="AR1476">
        <f t="shared" si="96"/>
        <v>0</v>
      </c>
      <c r="AS1476">
        <f t="shared" si="97"/>
        <v>0</v>
      </c>
      <c r="AT1476">
        <f t="shared" si="98"/>
        <v>0</v>
      </c>
    </row>
    <row r="1477" spans="2:46" ht="15.75" customHeight="1" thickBot="1">
      <c r="B1477" t="str">
        <f t="shared" si="95"/>
        <v>LT4517345260</v>
      </c>
      <c r="C1477" s="137" t="s">
        <v>226</v>
      </c>
      <c r="D1477" s="137" t="s">
        <v>24</v>
      </c>
      <c r="E1477" s="138">
        <v>45260</v>
      </c>
      <c r="F1477" s="139">
        <v>0</v>
      </c>
      <c r="G1477" s="137" t="s">
        <v>223</v>
      </c>
      <c r="H1477" s="139">
        <v>2781.75</v>
      </c>
      <c r="I1477" s="139">
        <v>2781.75</v>
      </c>
      <c r="J1477" s="139">
        <v>2752.1</v>
      </c>
      <c r="K1477" s="139">
        <v>2758.7</v>
      </c>
      <c r="L1477" s="139">
        <v>2758.7</v>
      </c>
      <c r="M1477" s="139">
        <v>25</v>
      </c>
      <c r="N1477" s="139">
        <v>207.27</v>
      </c>
      <c r="O1477" s="139">
        <v>6900</v>
      </c>
      <c r="P1477" s="140">
        <v>6600</v>
      </c>
      <c r="Q1477" s="138">
        <v>45173</v>
      </c>
      <c r="AR1477">
        <f t="shared" si="96"/>
        <v>0</v>
      </c>
      <c r="AS1477">
        <f t="shared" si="97"/>
        <v>0</v>
      </c>
      <c r="AT1477">
        <f t="shared" si="98"/>
        <v>0</v>
      </c>
    </row>
    <row r="1478" spans="2:46" ht="15.75" customHeight="1" thickBot="1">
      <c r="B1478" t="str">
        <f t="shared" si="95"/>
        <v>LTIM4517345197</v>
      </c>
      <c r="C1478" s="137" t="s">
        <v>226</v>
      </c>
      <c r="D1478" s="137" t="s">
        <v>20</v>
      </c>
      <c r="E1478" s="138">
        <v>45197</v>
      </c>
      <c r="F1478" s="139">
        <v>0</v>
      </c>
      <c r="G1478" s="137" t="s">
        <v>223</v>
      </c>
      <c r="H1478" s="139">
        <v>5305</v>
      </c>
      <c r="I1478" s="139">
        <v>5414.35</v>
      </c>
      <c r="J1478" s="139">
        <v>5240.05</v>
      </c>
      <c r="K1478" s="139">
        <v>5385.05</v>
      </c>
      <c r="L1478" s="139">
        <v>5385.05</v>
      </c>
      <c r="M1478" s="139">
        <v>4211</v>
      </c>
      <c r="N1478" s="139">
        <v>33902.730000000003</v>
      </c>
      <c r="O1478" s="139">
        <v>1628400</v>
      </c>
      <c r="P1478" s="140">
        <v>-9450</v>
      </c>
      <c r="Q1478" s="138">
        <v>45173</v>
      </c>
      <c r="AR1478">
        <f t="shared" si="96"/>
        <v>1655100</v>
      </c>
      <c r="AS1478">
        <f t="shared" si="97"/>
        <v>-5250</v>
      </c>
      <c r="AT1478">
        <f t="shared" si="98"/>
        <v>1660350</v>
      </c>
    </row>
    <row r="1479" spans="2:46" ht="15.75" customHeight="1" thickBot="1">
      <c r="B1479" t="str">
        <f t="shared" si="95"/>
        <v>LTIM4517345225</v>
      </c>
      <c r="C1479" s="137" t="s">
        <v>226</v>
      </c>
      <c r="D1479" s="137" t="s">
        <v>20</v>
      </c>
      <c r="E1479" s="138">
        <v>45225</v>
      </c>
      <c r="F1479" s="139">
        <v>0</v>
      </c>
      <c r="G1479" s="137" t="s">
        <v>223</v>
      </c>
      <c r="H1479" s="139">
        <v>5371.8</v>
      </c>
      <c r="I1479" s="139">
        <v>5445.1</v>
      </c>
      <c r="J1479" s="139">
        <v>5329.5</v>
      </c>
      <c r="K1479" s="139">
        <v>5418.3</v>
      </c>
      <c r="L1479" s="139">
        <v>5418.3</v>
      </c>
      <c r="M1479" s="139">
        <v>111</v>
      </c>
      <c r="N1479" s="139">
        <v>898.49</v>
      </c>
      <c r="O1479" s="139">
        <v>24900</v>
      </c>
      <c r="P1479" s="140">
        <v>3450</v>
      </c>
      <c r="Q1479" s="138">
        <v>45173</v>
      </c>
      <c r="AR1479">
        <f t="shared" si="96"/>
        <v>0</v>
      </c>
      <c r="AS1479">
        <f t="shared" si="97"/>
        <v>0</v>
      </c>
      <c r="AT1479">
        <f t="shared" si="98"/>
        <v>0</v>
      </c>
    </row>
    <row r="1480" spans="2:46" ht="15.75" customHeight="1" thickBot="1">
      <c r="B1480" t="str">
        <f t="shared" si="95"/>
        <v>LTIM4517345260</v>
      </c>
      <c r="C1480" s="137" t="s">
        <v>226</v>
      </c>
      <c r="D1480" s="137" t="s">
        <v>20</v>
      </c>
      <c r="E1480" s="138">
        <v>45260</v>
      </c>
      <c r="F1480" s="139">
        <v>0</v>
      </c>
      <c r="G1480" s="137" t="s">
        <v>223</v>
      </c>
      <c r="H1480" s="139">
        <v>5477.9</v>
      </c>
      <c r="I1480" s="139">
        <v>5477.9</v>
      </c>
      <c r="J1480" s="139">
        <v>5361.75</v>
      </c>
      <c r="K1480" s="139">
        <v>5436.2</v>
      </c>
      <c r="L1480" s="139">
        <v>5436.2</v>
      </c>
      <c r="M1480" s="139">
        <v>19</v>
      </c>
      <c r="N1480" s="139">
        <v>154.29</v>
      </c>
      <c r="O1480" s="139">
        <v>1800</v>
      </c>
      <c r="P1480" s="139">
        <v>750</v>
      </c>
      <c r="Q1480" s="138">
        <v>45173</v>
      </c>
      <c r="AR1480">
        <f t="shared" si="96"/>
        <v>0</v>
      </c>
      <c r="AS1480">
        <f t="shared" si="97"/>
        <v>0</v>
      </c>
      <c r="AT1480">
        <f t="shared" si="98"/>
        <v>0</v>
      </c>
    </row>
    <row r="1481" spans="2:46" ht="15.75" customHeight="1" thickBot="1">
      <c r="B1481" t="str">
        <f t="shared" si="95"/>
        <v>LTTS4517345197</v>
      </c>
      <c r="C1481" s="137" t="s">
        <v>226</v>
      </c>
      <c r="D1481" s="137" t="s">
        <v>151</v>
      </c>
      <c r="E1481" s="138">
        <v>45197</v>
      </c>
      <c r="F1481" s="139">
        <v>0</v>
      </c>
      <c r="G1481" s="137" t="s">
        <v>223</v>
      </c>
      <c r="H1481" s="139">
        <v>4499.6000000000004</v>
      </c>
      <c r="I1481" s="139">
        <v>4571.75</v>
      </c>
      <c r="J1481" s="139">
        <v>4479</v>
      </c>
      <c r="K1481" s="139">
        <v>4545.1499999999996</v>
      </c>
      <c r="L1481" s="139">
        <v>4545.1499999999996</v>
      </c>
      <c r="M1481" s="139">
        <v>1629</v>
      </c>
      <c r="N1481" s="139">
        <v>14753.9</v>
      </c>
      <c r="O1481" s="139">
        <v>652000</v>
      </c>
      <c r="P1481" s="140">
        <v>61400</v>
      </c>
      <c r="Q1481" s="138">
        <v>45173</v>
      </c>
      <c r="AR1481">
        <f t="shared" si="96"/>
        <v>676400</v>
      </c>
      <c r="AS1481">
        <f t="shared" si="97"/>
        <v>62800</v>
      </c>
      <c r="AT1481">
        <f t="shared" si="98"/>
        <v>613600</v>
      </c>
    </row>
    <row r="1482" spans="2:46" ht="15.75" customHeight="1" thickBot="1">
      <c r="B1482" t="str">
        <f t="shared" si="95"/>
        <v>LTTS4517345225</v>
      </c>
      <c r="C1482" s="137" t="s">
        <v>226</v>
      </c>
      <c r="D1482" s="137" t="s">
        <v>151</v>
      </c>
      <c r="E1482" s="138">
        <v>45225</v>
      </c>
      <c r="F1482" s="139">
        <v>0</v>
      </c>
      <c r="G1482" s="137" t="s">
        <v>223</v>
      </c>
      <c r="H1482" s="139">
        <v>4512.7</v>
      </c>
      <c r="I1482" s="139">
        <v>4576</v>
      </c>
      <c r="J1482" s="139">
        <v>4500</v>
      </c>
      <c r="K1482" s="139">
        <v>4558</v>
      </c>
      <c r="L1482" s="139">
        <v>4558</v>
      </c>
      <c r="M1482" s="139">
        <v>50</v>
      </c>
      <c r="N1482" s="139">
        <v>454.14</v>
      </c>
      <c r="O1482" s="139">
        <v>24200</v>
      </c>
      <c r="P1482" s="140">
        <v>1200</v>
      </c>
      <c r="Q1482" s="138">
        <v>45173</v>
      </c>
      <c r="AR1482">
        <f t="shared" si="96"/>
        <v>0</v>
      </c>
      <c r="AS1482">
        <f t="shared" si="97"/>
        <v>0</v>
      </c>
      <c r="AT1482">
        <f t="shared" si="98"/>
        <v>0</v>
      </c>
    </row>
    <row r="1483" spans="2:46" ht="15.75" customHeight="1" thickBot="1">
      <c r="B1483" t="str">
        <f t="shared" si="95"/>
        <v>LTTS4517345260</v>
      </c>
      <c r="C1483" s="137" t="s">
        <v>226</v>
      </c>
      <c r="D1483" s="137" t="s">
        <v>151</v>
      </c>
      <c r="E1483" s="138">
        <v>45260</v>
      </c>
      <c r="F1483" s="139">
        <v>0</v>
      </c>
      <c r="G1483" s="137" t="s">
        <v>223</v>
      </c>
      <c r="H1483" s="139">
        <v>4557.05</v>
      </c>
      <c r="I1483" s="139">
        <v>4557.05</v>
      </c>
      <c r="J1483" s="139">
        <v>4557.05</v>
      </c>
      <c r="K1483" s="139">
        <v>4557.05</v>
      </c>
      <c r="L1483" s="139">
        <v>4598.95</v>
      </c>
      <c r="M1483" s="139">
        <v>1</v>
      </c>
      <c r="N1483" s="139">
        <v>9.11</v>
      </c>
      <c r="O1483" s="139">
        <v>200</v>
      </c>
      <c r="P1483" s="139">
        <v>200</v>
      </c>
      <c r="Q1483" s="138">
        <v>45173</v>
      </c>
      <c r="AR1483">
        <f t="shared" si="96"/>
        <v>0</v>
      </c>
      <c r="AS1483">
        <f t="shared" si="97"/>
        <v>0</v>
      </c>
      <c r="AT1483">
        <f t="shared" si="98"/>
        <v>0</v>
      </c>
    </row>
    <row r="1484" spans="2:46" ht="15.75" customHeight="1" thickBot="1">
      <c r="B1484" t="str">
        <f t="shared" si="95"/>
        <v>LUPIN4517345197</v>
      </c>
      <c r="C1484" s="137" t="s">
        <v>226</v>
      </c>
      <c r="D1484" s="137" t="s">
        <v>152</v>
      </c>
      <c r="E1484" s="138">
        <v>45197</v>
      </c>
      <c r="F1484" s="139">
        <v>0</v>
      </c>
      <c r="G1484" s="137" t="s">
        <v>223</v>
      </c>
      <c r="H1484" s="139">
        <v>1106.75</v>
      </c>
      <c r="I1484" s="139">
        <v>1106.75</v>
      </c>
      <c r="J1484" s="139">
        <v>1096.3499999999999</v>
      </c>
      <c r="K1484" s="139">
        <v>1101.8499999999999</v>
      </c>
      <c r="L1484" s="139">
        <v>1101.8499999999999</v>
      </c>
      <c r="M1484" s="139">
        <v>994</v>
      </c>
      <c r="N1484" s="139">
        <v>9306.43</v>
      </c>
      <c r="O1484" s="139">
        <v>5622750</v>
      </c>
      <c r="P1484" s="140">
        <v>29750</v>
      </c>
      <c r="Q1484" s="138">
        <v>45173</v>
      </c>
      <c r="AR1484">
        <f t="shared" si="96"/>
        <v>5718800</v>
      </c>
      <c r="AS1484">
        <f t="shared" si="97"/>
        <v>35700</v>
      </c>
      <c r="AT1484">
        <f t="shared" si="98"/>
        <v>5683100</v>
      </c>
    </row>
    <row r="1485" spans="2:46" ht="15.75" customHeight="1" thickBot="1">
      <c r="B1485" t="str">
        <f t="shared" si="95"/>
        <v>LUPIN4517345225</v>
      </c>
      <c r="C1485" s="137" t="s">
        <v>226</v>
      </c>
      <c r="D1485" s="137" t="s">
        <v>152</v>
      </c>
      <c r="E1485" s="138">
        <v>45225</v>
      </c>
      <c r="F1485" s="139">
        <v>0</v>
      </c>
      <c r="G1485" s="137" t="s">
        <v>223</v>
      </c>
      <c r="H1485" s="139">
        <v>1112.5999999999999</v>
      </c>
      <c r="I1485" s="139">
        <v>1112.5999999999999</v>
      </c>
      <c r="J1485" s="139">
        <v>1105</v>
      </c>
      <c r="K1485" s="139">
        <v>1108.5</v>
      </c>
      <c r="L1485" s="139">
        <v>1108.5</v>
      </c>
      <c r="M1485" s="139">
        <v>30</v>
      </c>
      <c r="N1485" s="139">
        <v>282.67</v>
      </c>
      <c r="O1485" s="139">
        <v>95200</v>
      </c>
      <c r="P1485" s="140">
        <v>5100</v>
      </c>
      <c r="Q1485" s="138">
        <v>45173</v>
      </c>
      <c r="AR1485">
        <f t="shared" si="96"/>
        <v>0</v>
      </c>
      <c r="AS1485">
        <f t="shared" si="97"/>
        <v>0</v>
      </c>
      <c r="AT1485">
        <f t="shared" si="98"/>
        <v>0</v>
      </c>
    </row>
    <row r="1486" spans="2:46" ht="15.75" customHeight="1" thickBot="1">
      <c r="B1486" t="str">
        <f t="shared" si="95"/>
        <v>LUPIN4517345260</v>
      </c>
      <c r="C1486" s="137" t="s">
        <v>226</v>
      </c>
      <c r="D1486" s="137" t="s">
        <v>152</v>
      </c>
      <c r="E1486" s="138">
        <v>45260</v>
      </c>
      <c r="F1486" s="139">
        <v>0</v>
      </c>
      <c r="G1486" s="137" t="s">
        <v>223</v>
      </c>
      <c r="H1486" s="139">
        <v>1112.25</v>
      </c>
      <c r="I1486" s="139">
        <v>1112.25</v>
      </c>
      <c r="J1486" s="139">
        <v>1112.25</v>
      </c>
      <c r="K1486" s="139">
        <v>1112.25</v>
      </c>
      <c r="L1486" s="139">
        <v>1116.3</v>
      </c>
      <c r="M1486" s="139">
        <v>1</v>
      </c>
      <c r="N1486" s="139">
        <v>9.4499999999999993</v>
      </c>
      <c r="O1486" s="139">
        <v>850</v>
      </c>
      <c r="P1486" s="139">
        <v>850</v>
      </c>
      <c r="Q1486" s="138">
        <v>45173</v>
      </c>
      <c r="AR1486">
        <f t="shared" si="96"/>
        <v>0</v>
      </c>
      <c r="AS1486">
        <f t="shared" si="97"/>
        <v>0</v>
      </c>
      <c r="AT1486">
        <f t="shared" si="98"/>
        <v>0</v>
      </c>
    </row>
    <row r="1487" spans="2:46" ht="15.75" customHeight="1" thickBot="1">
      <c r="B1487" t="str">
        <f t="shared" si="95"/>
        <v>M&amp;M4517345197</v>
      </c>
      <c r="C1487" s="137" t="s">
        <v>226</v>
      </c>
      <c r="D1487" s="137" t="s">
        <v>33</v>
      </c>
      <c r="E1487" s="138">
        <v>45197</v>
      </c>
      <c r="F1487" s="139">
        <v>0</v>
      </c>
      <c r="G1487" s="137" t="s">
        <v>223</v>
      </c>
      <c r="H1487" s="139">
        <v>1607.9</v>
      </c>
      <c r="I1487" s="139">
        <v>1609.8</v>
      </c>
      <c r="J1487" s="139">
        <v>1571.5</v>
      </c>
      <c r="K1487" s="139">
        <v>1584.6</v>
      </c>
      <c r="L1487" s="139">
        <v>1584.6</v>
      </c>
      <c r="M1487" s="139">
        <v>6154</v>
      </c>
      <c r="N1487" s="139">
        <v>68287.09</v>
      </c>
      <c r="O1487" s="139">
        <v>14237300</v>
      </c>
      <c r="P1487" s="140">
        <v>-156100</v>
      </c>
      <c r="Q1487" s="138">
        <v>45173</v>
      </c>
      <c r="AR1487">
        <f t="shared" si="96"/>
        <v>14440300</v>
      </c>
      <c r="AS1487">
        <f t="shared" si="97"/>
        <v>-130200</v>
      </c>
      <c r="AT1487">
        <f t="shared" si="98"/>
        <v>14570500</v>
      </c>
    </row>
    <row r="1488" spans="2:46" ht="15.75" customHeight="1" thickBot="1">
      <c r="B1488" t="str">
        <f t="shared" si="95"/>
        <v>M&amp;M4517345225</v>
      </c>
      <c r="C1488" s="137" t="s">
        <v>226</v>
      </c>
      <c r="D1488" s="137" t="s">
        <v>33</v>
      </c>
      <c r="E1488" s="138">
        <v>45225</v>
      </c>
      <c r="F1488" s="139">
        <v>0</v>
      </c>
      <c r="G1488" s="137" t="s">
        <v>223</v>
      </c>
      <c r="H1488" s="139">
        <v>1618.2</v>
      </c>
      <c r="I1488" s="139">
        <v>1618.2</v>
      </c>
      <c r="J1488" s="139">
        <v>1581.9</v>
      </c>
      <c r="K1488" s="139">
        <v>1594.2</v>
      </c>
      <c r="L1488" s="139">
        <v>1594.2</v>
      </c>
      <c r="M1488" s="139">
        <v>204</v>
      </c>
      <c r="N1488" s="139">
        <v>2274.5500000000002</v>
      </c>
      <c r="O1488" s="139">
        <v>189700</v>
      </c>
      <c r="P1488" s="140">
        <v>18900</v>
      </c>
      <c r="Q1488" s="138">
        <v>45173</v>
      </c>
      <c r="AR1488">
        <f t="shared" si="96"/>
        <v>0</v>
      </c>
      <c r="AS1488">
        <f t="shared" si="97"/>
        <v>0</v>
      </c>
      <c r="AT1488">
        <f t="shared" si="98"/>
        <v>0</v>
      </c>
    </row>
    <row r="1489" spans="2:46" ht="15.75" customHeight="1" thickBot="1">
      <c r="B1489" t="str">
        <f t="shared" si="95"/>
        <v>M&amp;M4517345260</v>
      </c>
      <c r="C1489" s="137" t="s">
        <v>226</v>
      </c>
      <c r="D1489" s="137" t="s">
        <v>33</v>
      </c>
      <c r="E1489" s="138">
        <v>45260</v>
      </c>
      <c r="F1489" s="139">
        <v>0</v>
      </c>
      <c r="G1489" s="137" t="s">
        <v>223</v>
      </c>
      <c r="H1489" s="139">
        <v>1619</v>
      </c>
      <c r="I1489" s="139">
        <v>1619</v>
      </c>
      <c r="J1489" s="139">
        <v>1590.15</v>
      </c>
      <c r="K1489" s="139">
        <v>1603.9</v>
      </c>
      <c r="L1489" s="139">
        <v>1603.9</v>
      </c>
      <c r="M1489" s="139">
        <v>42</v>
      </c>
      <c r="N1489" s="139">
        <v>469.5</v>
      </c>
      <c r="O1489" s="139">
        <v>13300</v>
      </c>
      <c r="P1489" s="140">
        <v>7000</v>
      </c>
      <c r="Q1489" s="138">
        <v>45173</v>
      </c>
      <c r="AR1489">
        <f t="shared" si="96"/>
        <v>0</v>
      </c>
      <c r="AS1489">
        <f t="shared" si="97"/>
        <v>0</v>
      </c>
      <c r="AT1489">
        <f t="shared" si="98"/>
        <v>0</v>
      </c>
    </row>
    <row r="1490" spans="2:46" ht="15.75" customHeight="1" thickBot="1">
      <c r="B1490" t="str">
        <f t="shared" si="95"/>
        <v>M&amp;MFIN4517345197</v>
      </c>
      <c r="C1490" s="137" t="s">
        <v>226</v>
      </c>
      <c r="D1490" s="137" t="s">
        <v>153</v>
      </c>
      <c r="E1490" s="138">
        <v>45197</v>
      </c>
      <c r="F1490" s="139">
        <v>0</v>
      </c>
      <c r="G1490" s="137" t="s">
        <v>223</v>
      </c>
      <c r="H1490" s="139">
        <v>294.2</v>
      </c>
      <c r="I1490" s="139">
        <v>296.89999999999998</v>
      </c>
      <c r="J1490" s="139">
        <v>292.39999999999998</v>
      </c>
      <c r="K1490" s="139">
        <v>293.89999999999998</v>
      </c>
      <c r="L1490" s="139">
        <v>293.89999999999998</v>
      </c>
      <c r="M1490" s="139">
        <v>1667</v>
      </c>
      <c r="N1490" s="139">
        <v>19665.419999999998</v>
      </c>
      <c r="O1490" s="139">
        <v>39208000</v>
      </c>
      <c r="P1490" s="140">
        <v>844000</v>
      </c>
      <c r="Q1490" s="138">
        <v>45173</v>
      </c>
      <c r="AR1490">
        <f t="shared" si="96"/>
        <v>40176000</v>
      </c>
      <c r="AS1490">
        <f t="shared" si="97"/>
        <v>1140000</v>
      </c>
      <c r="AT1490">
        <f t="shared" si="98"/>
        <v>39036000</v>
      </c>
    </row>
    <row r="1491" spans="2:46" ht="15.75" customHeight="1" thickBot="1">
      <c r="B1491" t="str">
        <f t="shared" si="95"/>
        <v>M&amp;MFIN4517345225</v>
      </c>
      <c r="C1491" s="137" t="s">
        <v>226</v>
      </c>
      <c r="D1491" s="137" t="s">
        <v>153</v>
      </c>
      <c r="E1491" s="138">
        <v>45225</v>
      </c>
      <c r="F1491" s="139">
        <v>0</v>
      </c>
      <c r="G1491" s="137" t="s">
        <v>223</v>
      </c>
      <c r="H1491" s="139">
        <v>296.89999999999998</v>
      </c>
      <c r="I1491" s="139">
        <v>296.89999999999998</v>
      </c>
      <c r="J1491" s="139">
        <v>290.7</v>
      </c>
      <c r="K1491" s="139">
        <v>291.95</v>
      </c>
      <c r="L1491" s="139">
        <v>291.95</v>
      </c>
      <c r="M1491" s="139">
        <v>201</v>
      </c>
      <c r="N1491" s="139">
        <v>2357.84</v>
      </c>
      <c r="O1491" s="139">
        <v>916000</v>
      </c>
      <c r="P1491" s="140">
        <v>260000</v>
      </c>
      <c r="Q1491" s="138">
        <v>45173</v>
      </c>
      <c r="AR1491">
        <f t="shared" si="96"/>
        <v>0</v>
      </c>
      <c r="AS1491">
        <f t="shared" si="97"/>
        <v>0</v>
      </c>
      <c r="AT1491">
        <f t="shared" si="98"/>
        <v>0</v>
      </c>
    </row>
    <row r="1492" spans="2:46" ht="15.75" customHeight="1" thickBot="1">
      <c r="B1492" t="str">
        <f t="shared" si="95"/>
        <v>M&amp;MFIN4517345260</v>
      </c>
      <c r="C1492" s="137" t="s">
        <v>226</v>
      </c>
      <c r="D1492" s="137" t="s">
        <v>153</v>
      </c>
      <c r="E1492" s="138">
        <v>45260</v>
      </c>
      <c r="F1492" s="139">
        <v>0</v>
      </c>
      <c r="G1492" s="137" t="s">
        <v>223</v>
      </c>
      <c r="H1492" s="139">
        <v>293.95</v>
      </c>
      <c r="I1492" s="139">
        <v>294.45</v>
      </c>
      <c r="J1492" s="139">
        <v>291.8</v>
      </c>
      <c r="K1492" s="139">
        <v>292.14999999999998</v>
      </c>
      <c r="L1492" s="139">
        <v>292.14999999999998</v>
      </c>
      <c r="M1492" s="139">
        <v>11</v>
      </c>
      <c r="N1492" s="139">
        <v>128.85</v>
      </c>
      <c r="O1492" s="139">
        <v>52000</v>
      </c>
      <c r="P1492" s="140">
        <v>36000</v>
      </c>
      <c r="Q1492" s="138">
        <v>45173</v>
      </c>
      <c r="AR1492">
        <f t="shared" si="96"/>
        <v>0</v>
      </c>
      <c r="AS1492">
        <f t="shared" si="97"/>
        <v>0</v>
      </c>
      <c r="AT1492">
        <f t="shared" si="98"/>
        <v>0</v>
      </c>
    </row>
    <row r="1493" spans="2:46" ht="15.75" customHeight="1" thickBot="1">
      <c r="B1493" t="str">
        <f t="shared" si="95"/>
        <v>MANAPPURAM4517345197</v>
      </c>
      <c r="C1493" s="137" t="s">
        <v>226</v>
      </c>
      <c r="D1493" s="137" t="s">
        <v>154</v>
      </c>
      <c r="E1493" s="138">
        <v>45197</v>
      </c>
      <c r="F1493" s="139">
        <v>0</v>
      </c>
      <c r="G1493" s="137" t="s">
        <v>223</v>
      </c>
      <c r="H1493" s="139">
        <v>152.5</v>
      </c>
      <c r="I1493" s="139">
        <v>157.75</v>
      </c>
      <c r="J1493" s="139">
        <v>152.5</v>
      </c>
      <c r="K1493" s="139">
        <v>154</v>
      </c>
      <c r="L1493" s="139">
        <v>154</v>
      </c>
      <c r="M1493" s="139">
        <v>2992</v>
      </c>
      <c r="N1493" s="139">
        <v>27893.19</v>
      </c>
      <c r="O1493" s="139">
        <v>75684000</v>
      </c>
      <c r="P1493" s="140">
        <v>3582000</v>
      </c>
      <c r="Q1493" s="138">
        <v>45173</v>
      </c>
      <c r="AR1493">
        <f t="shared" si="96"/>
        <v>76980000</v>
      </c>
      <c r="AS1493">
        <f t="shared" si="97"/>
        <v>4092000</v>
      </c>
      <c r="AT1493">
        <f t="shared" si="98"/>
        <v>72888000</v>
      </c>
    </row>
    <row r="1494" spans="2:46" ht="15.75" customHeight="1" thickBot="1">
      <c r="B1494" t="str">
        <f t="shared" si="95"/>
        <v>MANAPPURAM4517345225</v>
      </c>
      <c r="C1494" s="137" t="s">
        <v>226</v>
      </c>
      <c r="D1494" s="137" t="s">
        <v>154</v>
      </c>
      <c r="E1494" s="138">
        <v>45225</v>
      </c>
      <c r="F1494" s="139">
        <v>0</v>
      </c>
      <c r="G1494" s="137" t="s">
        <v>223</v>
      </c>
      <c r="H1494" s="139">
        <v>155.5</v>
      </c>
      <c r="I1494" s="139">
        <v>158.19999999999999</v>
      </c>
      <c r="J1494" s="139">
        <v>154.55000000000001</v>
      </c>
      <c r="K1494" s="139">
        <v>154.9</v>
      </c>
      <c r="L1494" s="139">
        <v>154.9</v>
      </c>
      <c r="M1494" s="139">
        <v>209</v>
      </c>
      <c r="N1494" s="139">
        <v>1953.37</v>
      </c>
      <c r="O1494" s="139">
        <v>1254000</v>
      </c>
      <c r="P1494" s="140">
        <v>492000</v>
      </c>
      <c r="Q1494" s="138">
        <v>45173</v>
      </c>
      <c r="AR1494">
        <f t="shared" si="96"/>
        <v>0</v>
      </c>
      <c r="AS1494">
        <f t="shared" si="97"/>
        <v>0</v>
      </c>
      <c r="AT1494">
        <f t="shared" si="98"/>
        <v>0</v>
      </c>
    </row>
    <row r="1495" spans="2:46" ht="15.75" customHeight="1" thickBot="1">
      <c r="B1495" t="str">
        <f t="shared" si="95"/>
        <v>MANAPPURAM4517345260</v>
      </c>
      <c r="C1495" s="137" t="s">
        <v>226</v>
      </c>
      <c r="D1495" s="137" t="s">
        <v>154</v>
      </c>
      <c r="E1495" s="138">
        <v>45260</v>
      </c>
      <c r="F1495" s="139">
        <v>0</v>
      </c>
      <c r="G1495" s="137" t="s">
        <v>223</v>
      </c>
      <c r="H1495" s="139">
        <v>156.55000000000001</v>
      </c>
      <c r="I1495" s="139">
        <v>156.55000000000001</v>
      </c>
      <c r="J1495" s="139">
        <v>156</v>
      </c>
      <c r="K1495" s="139">
        <v>156</v>
      </c>
      <c r="L1495" s="139">
        <v>155.44999999999999</v>
      </c>
      <c r="M1495" s="139">
        <v>3</v>
      </c>
      <c r="N1495" s="139">
        <v>28.14</v>
      </c>
      <c r="O1495" s="139">
        <v>42000</v>
      </c>
      <c r="P1495" s="140">
        <v>18000</v>
      </c>
      <c r="Q1495" s="138">
        <v>45173</v>
      </c>
      <c r="AR1495">
        <f t="shared" si="96"/>
        <v>0</v>
      </c>
      <c r="AS1495">
        <f t="shared" si="97"/>
        <v>0</v>
      </c>
      <c r="AT1495">
        <f t="shared" si="98"/>
        <v>0</v>
      </c>
    </row>
    <row r="1496" spans="2:46" ht="15.75" customHeight="1" thickBot="1">
      <c r="B1496" t="str">
        <f t="shared" si="95"/>
        <v>MARICO4517345197</v>
      </c>
      <c r="C1496" s="137" t="s">
        <v>226</v>
      </c>
      <c r="D1496" s="137" t="s">
        <v>155</v>
      </c>
      <c r="E1496" s="138">
        <v>45197</v>
      </c>
      <c r="F1496" s="139">
        <v>0</v>
      </c>
      <c r="G1496" s="137" t="s">
        <v>223</v>
      </c>
      <c r="H1496" s="139">
        <v>575.4</v>
      </c>
      <c r="I1496" s="139">
        <v>578.1</v>
      </c>
      <c r="J1496" s="139">
        <v>567.85</v>
      </c>
      <c r="K1496" s="139">
        <v>576.4</v>
      </c>
      <c r="L1496" s="139">
        <v>576.4</v>
      </c>
      <c r="M1496" s="139">
        <v>1797</v>
      </c>
      <c r="N1496" s="139">
        <v>12366.48</v>
      </c>
      <c r="O1496" s="139">
        <v>11169600</v>
      </c>
      <c r="P1496" s="140">
        <v>356400</v>
      </c>
      <c r="Q1496" s="138">
        <v>45173</v>
      </c>
      <c r="AR1496">
        <f t="shared" si="96"/>
        <v>11220000</v>
      </c>
      <c r="AS1496">
        <f t="shared" si="97"/>
        <v>382800</v>
      </c>
      <c r="AT1496">
        <f t="shared" si="98"/>
        <v>10837200</v>
      </c>
    </row>
    <row r="1497" spans="2:46" ht="15.75" customHeight="1" thickBot="1">
      <c r="B1497" t="str">
        <f t="shared" si="95"/>
        <v>MARICO4517345225</v>
      </c>
      <c r="C1497" s="137" t="s">
        <v>226</v>
      </c>
      <c r="D1497" s="137" t="s">
        <v>155</v>
      </c>
      <c r="E1497" s="138">
        <v>45225</v>
      </c>
      <c r="F1497" s="139">
        <v>0</v>
      </c>
      <c r="G1497" s="137" t="s">
        <v>223</v>
      </c>
      <c r="H1497" s="139">
        <v>572.54999999999995</v>
      </c>
      <c r="I1497" s="139">
        <v>581</v>
      </c>
      <c r="J1497" s="139">
        <v>572.54999999999995</v>
      </c>
      <c r="K1497" s="139">
        <v>579.25</v>
      </c>
      <c r="L1497" s="139">
        <v>579.25</v>
      </c>
      <c r="M1497" s="139">
        <v>46</v>
      </c>
      <c r="N1497" s="139">
        <v>319.08</v>
      </c>
      <c r="O1497" s="139">
        <v>49200</v>
      </c>
      <c r="P1497" s="140">
        <v>26400</v>
      </c>
      <c r="Q1497" s="138">
        <v>45173</v>
      </c>
      <c r="AR1497">
        <f t="shared" si="96"/>
        <v>0</v>
      </c>
      <c r="AS1497">
        <f t="shared" si="97"/>
        <v>0</v>
      </c>
      <c r="AT1497">
        <f t="shared" si="98"/>
        <v>0</v>
      </c>
    </row>
    <row r="1498" spans="2:46" ht="15.75" customHeight="1" thickBot="1">
      <c r="B1498" t="str">
        <f t="shared" si="95"/>
        <v>MARICO4517345260</v>
      </c>
      <c r="C1498" s="137" t="s">
        <v>226</v>
      </c>
      <c r="D1498" s="137" t="s">
        <v>155</v>
      </c>
      <c r="E1498" s="138">
        <v>45260</v>
      </c>
      <c r="F1498" s="139">
        <v>0</v>
      </c>
      <c r="G1498" s="137" t="s">
        <v>223</v>
      </c>
      <c r="H1498" s="139">
        <v>580</v>
      </c>
      <c r="I1498" s="139">
        <v>580</v>
      </c>
      <c r="J1498" s="139">
        <v>580</v>
      </c>
      <c r="K1498" s="139">
        <v>580</v>
      </c>
      <c r="L1498" s="139">
        <v>587.5</v>
      </c>
      <c r="M1498" s="139">
        <v>1</v>
      </c>
      <c r="N1498" s="139">
        <v>6.96</v>
      </c>
      <c r="O1498" s="139">
        <v>1200</v>
      </c>
      <c r="P1498" s="139">
        <v>0</v>
      </c>
      <c r="Q1498" s="138">
        <v>45173</v>
      </c>
      <c r="AR1498">
        <f t="shared" si="96"/>
        <v>0</v>
      </c>
      <c r="AS1498">
        <f t="shared" si="97"/>
        <v>0</v>
      </c>
      <c r="AT1498">
        <f t="shared" si="98"/>
        <v>0</v>
      </c>
    </row>
    <row r="1499" spans="2:46" ht="15.75" customHeight="1" thickBot="1">
      <c r="B1499" t="str">
        <f t="shared" si="95"/>
        <v>MARUTI4517345197</v>
      </c>
      <c r="C1499" s="137" t="s">
        <v>226</v>
      </c>
      <c r="D1499" s="137" t="s">
        <v>32</v>
      </c>
      <c r="E1499" s="138">
        <v>45197</v>
      </c>
      <c r="F1499" s="139">
        <v>0</v>
      </c>
      <c r="G1499" s="137" t="s">
        <v>223</v>
      </c>
      <c r="H1499" s="139">
        <v>10400</v>
      </c>
      <c r="I1499" s="139">
        <v>10504.95</v>
      </c>
      <c r="J1499" s="139">
        <v>10329</v>
      </c>
      <c r="K1499" s="139">
        <v>10400.1</v>
      </c>
      <c r="L1499" s="139">
        <v>10400.1</v>
      </c>
      <c r="M1499" s="139">
        <v>11972</v>
      </c>
      <c r="N1499" s="139">
        <v>124734.1</v>
      </c>
      <c r="O1499" s="139">
        <v>2850700</v>
      </c>
      <c r="P1499" s="140">
        <v>-150300</v>
      </c>
      <c r="Q1499" s="138">
        <v>45173</v>
      </c>
      <c r="AR1499">
        <f t="shared" si="96"/>
        <v>2914700</v>
      </c>
      <c r="AS1499">
        <f t="shared" si="97"/>
        <v>-144400</v>
      </c>
      <c r="AT1499">
        <f t="shared" si="98"/>
        <v>3059100</v>
      </c>
    </row>
    <row r="1500" spans="2:46" ht="15.75" customHeight="1" thickBot="1">
      <c r="B1500" t="str">
        <f t="shared" si="95"/>
        <v>MARUTI4517345225</v>
      </c>
      <c r="C1500" s="137" t="s">
        <v>226</v>
      </c>
      <c r="D1500" s="137" t="s">
        <v>32</v>
      </c>
      <c r="E1500" s="138">
        <v>45225</v>
      </c>
      <c r="F1500" s="139">
        <v>0</v>
      </c>
      <c r="G1500" s="137" t="s">
        <v>223</v>
      </c>
      <c r="H1500" s="139">
        <v>10462.5</v>
      </c>
      <c r="I1500" s="139">
        <v>10559.9</v>
      </c>
      <c r="J1500" s="139">
        <v>10398</v>
      </c>
      <c r="K1500" s="139">
        <v>10469.700000000001</v>
      </c>
      <c r="L1500" s="139">
        <v>10469.700000000001</v>
      </c>
      <c r="M1500" s="139">
        <v>320</v>
      </c>
      <c r="N1500" s="139">
        <v>3356.74</v>
      </c>
      <c r="O1500" s="139">
        <v>58000</v>
      </c>
      <c r="P1500" s="140">
        <v>3600</v>
      </c>
      <c r="Q1500" s="138">
        <v>45173</v>
      </c>
      <c r="AR1500">
        <f t="shared" si="96"/>
        <v>0</v>
      </c>
      <c r="AS1500">
        <f t="shared" si="97"/>
        <v>0</v>
      </c>
      <c r="AT1500">
        <f t="shared" si="98"/>
        <v>0</v>
      </c>
    </row>
    <row r="1501" spans="2:46" ht="15.75" customHeight="1" thickBot="1">
      <c r="B1501" t="str">
        <f t="shared" si="95"/>
        <v>MARUTI4517345260</v>
      </c>
      <c r="C1501" s="137" t="s">
        <v>226</v>
      </c>
      <c r="D1501" s="137" t="s">
        <v>32</v>
      </c>
      <c r="E1501" s="138">
        <v>45260</v>
      </c>
      <c r="F1501" s="139">
        <v>0</v>
      </c>
      <c r="G1501" s="137" t="s">
        <v>223</v>
      </c>
      <c r="H1501" s="139">
        <v>10500</v>
      </c>
      <c r="I1501" s="139">
        <v>10642.05</v>
      </c>
      <c r="J1501" s="139">
        <v>10490</v>
      </c>
      <c r="K1501" s="139">
        <v>10539.85</v>
      </c>
      <c r="L1501" s="139">
        <v>10539.85</v>
      </c>
      <c r="M1501" s="139">
        <v>35</v>
      </c>
      <c r="N1501" s="139">
        <v>369.12</v>
      </c>
      <c r="O1501" s="139">
        <v>6000</v>
      </c>
      <c r="P1501" s="140">
        <v>2300</v>
      </c>
      <c r="Q1501" s="138">
        <v>45173</v>
      </c>
      <c r="AR1501">
        <f t="shared" si="96"/>
        <v>0</v>
      </c>
      <c r="AS1501">
        <f t="shared" si="97"/>
        <v>0</v>
      </c>
      <c r="AT1501">
        <f t="shared" si="98"/>
        <v>0</v>
      </c>
    </row>
    <row r="1502" spans="2:46" ht="15.75" customHeight="1" thickBot="1">
      <c r="B1502" t="str">
        <f t="shared" si="95"/>
        <v>MCDOWELL-N4517345197</v>
      </c>
      <c r="C1502" s="137" t="s">
        <v>226</v>
      </c>
      <c r="D1502" s="137" t="s">
        <v>156</v>
      </c>
      <c r="E1502" s="138">
        <v>45197</v>
      </c>
      <c r="F1502" s="139">
        <v>0</v>
      </c>
      <c r="G1502" s="137" t="s">
        <v>223</v>
      </c>
      <c r="H1502" s="139">
        <v>1024.3</v>
      </c>
      <c r="I1502" s="139">
        <v>1036</v>
      </c>
      <c r="J1502" s="139">
        <v>1009</v>
      </c>
      <c r="K1502" s="139">
        <v>1030.4000000000001</v>
      </c>
      <c r="L1502" s="139">
        <v>1030.4000000000001</v>
      </c>
      <c r="M1502" s="139">
        <v>3018</v>
      </c>
      <c r="N1502" s="139">
        <v>21641.48</v>
      </c>
      <c r="O1502" s="139">
        <v>9266600</v>
      </c>
      <c r="P1502" s="140">
        <v>-146300</v>
      </c>
      <c r="Q1502" s="138">
        <v>45173</v>
      </c>
      <c r="AR1502">
        <f t="shared" si="96"/>
        <v>9330300</v>
      </c>
      <c r="AS1502">
        <f t="shared" si="97"/>
        <v>-126000</v>
      </c>
      <c r="AT1502">
        <f t="shared" si="98"/>
        <v>9456300</v>
      </c>
    </row>
    <row r="1503" spans="2:46" ht="15.75" customHeight="1" thickBot="1">
      <c r="B1503" t="str">
        <f t="shared" si="95"/>
        <v>MCDOWELL-N4517345225</v>
      </c>
      <c r="C1503" s="137" t="s">
        <v>226</v>
      </c>
      <c r="D1503" s="137" t="s">
        <v>156</v>
      </c>
      <c r="E1503" s="138">
        <v>45225</v>
      </c>
      <c r="F1503" s="139">
        <v>0</v>
      </c>
      <c r="G1503" s="137" t="s">
        <v>223</v>
      </c>
      <c r="H1503" s="139">
        <v>1030.5</v>
      </c>
      <c r="I1503" s="139">
        <v>1042.5999999999999</v>
      </c>
      <c r="J1503" s="139">
        <v>1016.95</v>
      </c>
      <c r="K1503" s="139">
        <v>1037.9000000000001</v>
      </c>
      <c r="L1503" s="139">
        <v>1037.9000000000001</v>
      </c>
      <c r="M1503" s="139">
        <v>114</v>
      </c>
      <c r="N1503" s="139">
        <v>821.85</v>
      </c>
      <c r="O1503" s="139">
        <v>62300</v>
      </c>
      <c r="P1503" s="140">
        <v>18900</v>
      </c>
      <c r="Q1503" s="138">
        <v>45173</v>
      </c>
      <c r="AR1503">
        <f t="shared" si="96"/>
        <v>0</v>
      </c>
      <c r="AS1503">
        <f t="shared" si="97"/>
        <v>0</v>
      </c>
      <c r="AT1503">
        <f t="shared" si="98"/>
        <v>0</v>
      </c>
    </row>
    <row r="1504" spans="2:46" ht="15.75" customHeight="1" thickBot="1">
      <c r="B1504" t="str">
        <f t="shared" si="95"/>
        <v>MCDOWELL-N4517345260</v>
      </c>
      <c r="C1504" s="137" t="s">
        <v>226</v>
      </c>
      <c r="D1504" s="137" t="s">
        <v>156</v>
      </c>
      <c r="E1504" s="138">
        <v>45260</v>
      </c>
      <c r="F1504" s="139">
        <v>0</v>
      </c>
      <c r="G1504" s="137" t="s">
        <v>223</v>
      </c>
      <c r="H1504" s="139">
        <v>1030.1500000000001</v>
      </c>
      <c r="I1504" s="139">
        <v>1045</v>
      </c>
      <c r="J1504" s="139">
        <v>1029.8</v>
      </c>
      <c r="K1504" s="139">
        <v>1045</v>
      </c>
      <c r="L1504" s="139">
        <v>1042.5</v>
      </c>
      <c r="M1504" s="139">
        <v>3</v>
      </c>
      <c r="N1504" s="139">
        <v>21.73</v>
      </c>
      <c r="O1504" s="139">
        <v>1400</v>
      </c>
      <c r="P1504" s="140">
        <v>1400</v>
      </c>
      <c r="Q1504" s="138">
        <v>45173</v>
      </c>
      <c r="AR1504">
        <f t="shared" si="96"/>
        <v>0</v>
      </c>
      <c r="AS1504">
        <f t="shared" si="97"/>
        <v>0</v>
      </c>
      <c r="AT1504">
        <f t="shared" si="98"/>
        <v>0</v>
      </c>
    </row>
    <row r="1505" spans="2:46" ht="15.75" customHeight="1" thickBot="1">
      <c r="B1505" t="str">
        <f t="shared" si="95"/>
        <v>MCX4517345197</v>
      </c>
      <c r="C1505" s="137" t="s">
        <v>226</v>
      </c>
      <c r="D1505" s="137" t="s">
        <v>157</v>
      </c>
      <c r="E1505" s="138">
        <v>45197</v>
      </c>
      <c r="F1505" s="139">
        <v>0</v>
      </c>
      <c r="G1505" s="137" t="s">
        <v>223</v>
      </c>
      <c r="H1505" s="139">
        <v>1823.6</v>
      </c>
      <c r="I1505" s="139">
        <v>1867.95</v>
      </c>
      <c r="J1505" s="139">
        <v>1804.4</v>
      </c>
      <c r="K1505" s="139">
        <v>1808.4</v>
      </c>
      <c r="L1505" s="139">
        <v>1808.4</v>
      </c>
      <c r="M1505" s="139">
        <v>2679</v>
      </c>
      <c r="N1505" s="139">
        <v>19580.259999999998</v>
      </c>
      <c r="O1505" s="139">
        <v>3278000</v>
      </c>
      <c r="P1505" s="140">
        <v>-18800</v>
      </c>
      <c r="Q1505" s="138">
        <v>45173</v>
      </c>
      <c r="AR1505">
        <f t="shared" si="96"/>
        <v>3315200</v>
      </c>
      <c r="AS1505">
        <f t="shared" si="97"/>
        <v>-13200</v>
      </c>
      <c r="AT1505">
        <f t="shared" si="98"/>
        <v>3328400</v>
      </c>
    </row>
    <row r="1506" spans="2:46" ht="15.75" customHeight="1" thickBot="1">
      <c r="B1506" t="str">
        <f t="shared" si="95"/>
        <v>MCX4517345225</v>
      </c>
      <c r="C1506" s="137" t="s">
        <v>226</v>
      </c>
      <c r="D1506" s="137" t="s">
        <v>157</v>
      </c>
      <c r="E1506" s="138">
        <v>45225</v>
      </c>
      <c r="F1506" s="139">
        <v>0</v>
      </c>
      <c r="G1506" s="137" t="s">
        <v>223</v>
      </c>
      <c r="H1506" s="139">
        <v>1867.3</v>
      </c>
      <c r="I1506" s="139">
        <v>1867.35</v>
      </c>
      <c r="J1506" s="139">
        <v>1815.1</v>
      </c>
      <c r="K1506" s="139">
        <v>1818.8</v>
      </c>
      <c r="L1506" s="139">
        <v>1818.8</v>
      </c>
      <c r="M1506" s="139">
        <v>126</v>
      </c>
      <c r="N1506" s="139">
        <v>927.25</v>
      </c>
      <c r="O1506" s="139">
        <v>36000</v>
      </c>
      <c r="P1506" s="140">
        <v>5200</v>
      </c>
      <c r="Q1506" s="138">
        <v>45173</v>
      </c>
      <c r="AR1506">
        <f t="shared" si="96"/>
        <v>0</v>
      </c>
      <c r="AS1506">
        <f t="shared" si="97"/>
        <v>0</v>
      </c>
      <c r="AT1506">
        <f t="shared" si="98"/>
        <v>0</v>
      </c>
    </row>
    <row r="1507" spans="2:46" ht="15.75" customHeight="1" thickBot="1">
      <c r="B1507" t="str">
        <f t="shared" si="95"/>
        <v>MCX4517345260</v>
      </c>
      <c r="C1507" s="137" t="s">
        <v>226</v>
      </c>
      <c r="D1507" s="137" t="s">
        <v>157</v>
      </c>
      <c r="E1507" s="138">
        <v>45260</v>
      </c>
      <c r="F1507" s="139">
        <v>0</v>
      </c>
      <c r="G1507" s="137" t="s">
        <v>223</v>
      </c>
      <c r="H1507" s="139">
        <v>1830</v>
      </c>
      <c r="I1507" s="139">
        <v>1830</v>
      </c>
      <c r="J1507" s="139">
        <v>1825.95</v>
      </c>
      <c r="K1507" s="139">
        <v>1825.95</v>
      </c>
      <c r="L1507" s="139">
        <v>1846.65</v>
      </c>
      <c r="M1507" s="139">
        <v>2</v>
      </c>
      <c r="N1507" s="139">
        <v>14.62</v>
      </c>
      <c r="O1507" s="139">
        <v>1200</v>
      </c>
      <c r="P1507" s="139">
        <v>400</v>
      </c>
      <c r="Q1507" s="138">
        <v>45173</v>
      </c>
      <c r="AR1507">
        <f t="shared" si="96"/>
        <v>0</v>
      </c>
      <c r="AS1507">
        <f t="shared" si="97"/>
        <v>0</v>
      </c>
      <c r="AT1507">
        <f t="shared" si="98"/>
        <v>0</v>
      </c>
    </row>
    <row r="1508" spans="2:46" ht="15.75" customHeight="1" thickBot="1">
      <c r="B1508" t="str">
        <f t="shared" si="95"/>
        <v>METROPOLIS4517345197</v>
      </c>
      <c r="C1508" s="137" t="s">
        <v>226</v>
      </c>
      <c r="D1508" s="137" t="s">
        <v>158</v>
      </c>
      <c r="E1508" s="138">
        <v>45197</v>
      </c>
      <c r="F1508" s="139">
        <v>0</v>
      </c>
      <c r="G1508" s="137" t="s">
        <v>223</v>
      </c>
      <c r="H1508" s="139">
        <v>1375.05</v>
      </c>
      <c r="I1508" s="139">
        <v>1398.8</v>
      </c>
      <c r="J1508" s="139">
        <v>1375.05</v>
      </c>
      <c r="K1508" s="139">
        <v>1388.45</v>
      </c>
      <c r="L1508" s="139">
        <v>1388.45</v>
      </c>
      <c r="M1508" s="139">
        <v>990</v>
      </c>
      <c r="N1508" s="139">
        <v>5496.67</v>
      </c>
      <c r="O1508" s="139">
        <v>1566400</v>
      </c>
      <c r="P1508" s="140">
        <v>-20000</v>
      </c>
      <c r="Q1508" s="138">
        <v>45173</v>
      </c>
      <c r="AR1508">
        <f t="shared" si="96"/>
        <v>1600400</v>
      </c>
      <c r="AS1508">
        <f t="shared" si="97"/>
        <v>-11200</v>
      </c>
      <c r="AT1508">
        <f t="shared" si="98"/>
        <v>1611600</v>
      </c>
    </row>
    <row r="1509" spans="2:46" ht="15.75" customHeight="1" thickBot="1">
      <c r="B1509" t="str">
        <f t="shared" si="95"/>
        <v>METROPOLIS4517345225</v>
      </c>
      <c r="C1509" s="137" t="s">
        <v>226</v>
      </c>
      <c r="D1509" s="137" t="s">
        <v>158</v>
      </c>
      <c r="E1509" s="138">
        <v>45225</v>
      </c>
      <c r="F1509" s="139">
        <v>0</v>
      </c>
      <c r="G1509" s="137" t="s">
        <v>223</v>
      </c>
      <c r="H1509" s="139">
        <v>1394.1</v>
      </c>
      <c r="I1509" s="139">
        <v>1406.75</v>
      </c>
      <c r="J1509" s="139">
        <v>1389.7</v>
      </c>
      <c r="K1509" s="139">
        <v>1397.15</v>
      </c>
      <c r="L1509" s="139">
        <v>1397.15</v>
      </c>
      <c r="M1509" s="139">
        <v>103</v>
      </c>
      <c r="N1509" s="139">
        <v>575.99</v>
      </c>
      <c r="O1509" s="139">
        <v>33600</v>
      </c>
      <c r="P1509" s="140">
        <v>8400</v>
      </c>
      <c r="Q1509" s="138">
        <v>45173</v>
      </c>
      <c r="AR1509">
        <f t="shared" si="96"/>
        <v>0</v>
      </c>
      <c r="AS1509">
        <f t="shared" si="97"/>
        <v>0</v>
      </c>
      <c r="AT1509">
        <f t="shared" si="98"/>
        <v>0</v>
      </c>
    </row>
    <row r="1510" spans="2:46" ht="15.75" customHeight="1" thickBot="1">
      <c r="B1510" t="str">
        <f t="shared" si="95"/>
        <v>METROPOLIS4517345260</v>
      </c>
      <c r="C1510" s="137" t="s">
        <v>226</v>
      </c>
      <c r="D1510" s="137" t="s">
        <v>158</v>
      </c>
      <c r="E1510" s="138">
        <v>45260</v>
      </c>
      <c r="F1510" s="139">
        <v>0</v>
      </c>
      <c r="G1510" s="137" t="s">
        <v>223</v>
      </c>
      <c r="H1510" s="139">
        <v>1408.45</v>
      </c>
      <c r="I1510" s="139">
        <v>1408.45</v>
      </c>
      <c r="J1510" s="139">
        <v>1408.45</v>
      </c>
      <c r="K1510" s="139">
        <v>1408.45</v>
      </c>
      <c r="L1510" s="139">
        <v>1402.1</v>
      </c>
      <c r="M1510" s="139">
        <v>1</v>
      </c>
      <c r="N1510" s="139">
        <v>5.63</v>
      </c>
      <c r="O1510" s="139">
        <v>400</v>
      </c>
      <c r="P1510" s="139">
        <v>400</v>
      </c>
      <c r="Q1510" s="138">
        <v>45173</v>
      </c>
      <c r="AR1510">
        <f t="shared" si="96"/>
        <v>0</v>
      </c>
      <c r="AS1510">
        <f t="shared" si="97"/>
        <v>0</v>
      </c>
      <c r="AT1510">
        <f t="shared" si="98"/>
        <v>0</v>
      </c>
    </row>
    <row r="1511" spans="2:46" ht="15.75" customHeight="1" thickBot="1">
      <c r="B1511" t="str">
        <f t="shared" si="95"/>
        <v>MFSL4517345197</v>
      </c>
      <c r="C1511" s="137" t="s">
        <v>226</v>
      </c>
      <c r="D1511" s="137" t="s">
        <v>159</v>
      </c>
      <c r="E1511" s="138">
        <v>45197</v>
      </c>
      <c r="F1511" s="139">
        <v>0</v>
      </c>
      <c r="G1511" s="137" t="s">
        <v>223</v>
      </c>
      <c r="H1511" s="139">
        <v>934.1</v>
      </c>
      <c r="I1511" s="139">
        <v>947.2</v>
      </c>
      <c r="J1511" s="139">
        <v>926.3</v>
      </c>
      <c r="K1511" s="139">
        <v>931.65</v>
      </c>
      <c r="L1511" s="139">
        <v>931.65</v>
      </c>
      <c r="M1511" s="139">
        <v>1461</v>
      </c>
      <c r="N1511" s="139">
        <v>10912.54</v>
      </c>
      <c r="O1511" s="139">
        <v>6492800</v>
      </c>
      <c r="P1511" s="140">
        <v>-16000</v>
      </c>
      <c r="Q1511" s="138">
        <v>45173</v>
      </c>
      <c r="AR1511">
        <f t="shared" si="96"/>
        <v>6528800</v>
      </c>
      <c r="AS1511">
        <f t="shared" si="97"/>
        <v>-12800</v>
      </c>
      <c r="AT1511">
        <f t="shared" si="98"/>
        <v>6541600</v>
      </c>
    </row>
    <row r="1512" spans="2:46" ht="15.75" customHeight="1" thickBot="1">
      <c r="B1512" t="str">
        <f t="shared" si="95"/>
        <v>MFSL4517345225</v>
      </c>
      <c r="C1512" s="137" t="s">
        <v>226</v>
      </c>
      <c r="D1512" s="137" t="s">
        <v>159</v>
      </c>
      <c r="E1512" s="138">
        <v>45225</v>
      </c>
      <c r="F1512" s="139">
        <v>0</v>
      </c>
      <c r="G1512" s="137" t="s">
        <v>223</v>
      </c>
      <c r="H1512" s="139">
        <v>946.6</v>
      </c>
      <c r="I1512" s="139">
        <v>946.6</v>
      </c>
      <c r="J1512" s="139">
        <v>933.1</v>
      </c>
      <c r="K1512" s="139">
        <v>938.8</v>
      </c>
      <c r="L1512" s="139">
        <v>938.8</v>
      </c>
      <c r="M1512" s="139">
        <v>12</v>
      </c>
      <c r="N1512" s="139">
        <v>90.27</v>
      </c>
      <c r="O1512" s="139">
        <v>35200</v>
      </c>
      <c r="P1512" s="140">
        <v>3200</v>
      </c>
      <c r="Q1512" s="138">
        <v>45173</v>
      </c>
      <c r="AR1512">
        <f t="shared" si="96"/>
        <v>0</v>
      </c>
      <c r="AS1512">
        <f t="shared" si="97"/>
        <v>0</v>
      </c>
      <c r="AT1512">
        <f t="shared" si="98"/>
        <v>0</v>
      </c>
    </row>
    <row r="1513" spans="2:46" ht="15.75" customHeight="1" thickBot="1">
      <c r="B1513" t="str">
        <f t="shared" si="95"/>
        <v>MFSL4517345260</v>
      </c>
      <c r="C1513" s="137" t="s">
        <v>226</v>
      </c>
      <c r="D1513" s="137" t="s">
        <v>159</v>
      </c>
      <c r="E1513" s="138">
        <v>45260</v>
      </c>
      <c r="F1513" s="139">
        <v>0</v>
      </c>
      <c r="G1513" s="137" t="s">
        <v>223</v>
      </c>
      <c r="H1513" s="139">
        <v>0</v>
      </c>
      <c r="I1513" s="139">
        <v>0</v>
      </c>
      <c r="J1513" s="139">
        <v>0</v>
      </c>
      <c r="K1513" s="139">
        <v>960</v>
      </c>
      <c r="L1513" s="139">
        <v>937.55</v>
      </c>
      <c r="M1513" s="139">
        <v>0</v>
      </c>
      <c r="N1513" s="139">
        <v>0</v>
      </c>
      <c r="O1513" s="139">
        <v>800</v>
      </c>
      <c r="P1513" s="139">
        <v>0</v>
      </c>
      <c r="Q1513" s="138">
        <v>45173</v>
      </c>
      <c r="AR1513">
        <f t="shared" si="96"/>
        <v>0</v>
      </c>
      <c r="AS1513">
        <f t="shared" si="97"/>
        <v>0</v>
      </c>
      <c r="AT1513">
        <f t="shared" si="98"/>
        <v>0</v>
      </c>
    </row>
    <row r="1514" spans="2:46" ht="15.75" customHeight="1" thickBot="1">
      <c r="B1514" t="str">
        <f t="shared" si="95"/>
        <v>MGL4517345197</v>
      </c>
      <c r="C1514" s="137" t="s">
        <v>226</v>
      </c>
      <c r="D1514" s="137" t="s">
        <v>160</v>
      </c>
      <c r="E1514" s="138">
        <v>45197</v>
      </c>
      <c r="F1514" s="139">
        <v>0</v>
      </c>
      <c r="G1514" s="137" t="s">
        <v>223</v>
      </c>
      <c r="H1514" s="139">
        <v>1035.95</v>
      </c>
      <c r="I1514" s="139">
        <v>1039.1500000000001</v>
      </c>
      <c r="J1514" s="139">
        <v>1028.25</v>
      </c>
      <c r="K1514" s="139">
        <v>1034.2</v>
      </c>
      <c r="L1514" s="139">
        <v>1034.2</v>
      </c>
      <c r="M1514" s="139">
        <v>594</v>
      </c>
      <c r="N1514" s="139">
        <v>4911.97</v>
      </c>
      <c r="O1514" s="139">
        <v>2285600</v>
      </c>
      <c r="P1514" s="140">
        <v>-68000</v>
      </c>
      <c r="Q1514" s="138">
        <v>45173</v>
      </c>
      <c r="AR1514">
        <f t="shared" si="96"/>
        <v>2330400</v>
      </c>
      <c r="AS1514">
        <f t="shared" si="97"/>
        <v>-64800</v>
      </c>
      <c r="AT1514">
        <f t="shared" si="98"/>
        <v>2395200</v>
      </c>
    </row>
    <row r="1515" spans="2:46" ht="15.75" customHeight="1" thickBot="1">
      <c r="B1515" t="str">
        <f t="shared" si="95"/>
        <v>MGL4517345225</v>
      </c>
      <c r="C1515" s="137" t="s">
        <v>226</v>
      </c>
      <c r="D1515" s="137" t="s">
        <v>160</v>
      </c>
      <c r="E1515" s="138">
        <v>45225</v>
      </c>
      <c r="F1515" s="139">
        <v>0</v>
      </c>
      <c r="G1515" s="137" t="s">
        <v>223</v>
      </c>
      <c r="H1515" s="139">
        <v>1039.5999999999999</v>
      </c>
      <c r="I1515" s="139">
        <v>1042</v>
      </c>
      <c r="J1515" s="139">
        <v>1033.5</v>
      </c>
      <c r="K1515" s="139">
        <v>1035.05</v>
      </c>
      <c r="L1515" s="139">
        <v>1035.05</v>
      </c>
      <c r="M1515" s="139">
        <v>17</v>
      </c>
      <c r="N1515" s="139">
        <v>141.09</v>
      </c>
      <c r="O1515" s="139">
        <v>44800</v>
      </c>
      <c r="P1515" s="140">
        <v>3200</v>
      </c>
      <c r="Q1515" s="138">
        <v>45173</v>
      </c>
      <c r="AR1515">
        <f t="shared" si="96"/>
        <v>0</v>
      </c>
      <c r="AS1515">
        <f t="shared" si="97"/>
        <v>0</v>
      </c>
      <c r="AT1515">
        <f t="shared" si="98"/>
        <v>0</v>
      </c>
    </row>
    <row r="1516" spans="2:46" ht="15.75" customHeight="1" thickBot="1">
      <c r="B1516" t="str">
        <f t="shared" si="95"/>
        <v>MGL4517345260</v>
      </c>
      <c r="C1516" s="137" t="s">
        <v>226</v>
      </c>
      <c r="D1516" s="137" t="s">
        <v>160</v>
      </c>
      <c r="E1516" s="138">
        <v>45260</v>
      </c>
      <c r="F1516" s="139">
        <v>0</v>
      </c>
      <c r="G1516" s="137" t="s">
        <v>223</v>
      </c>
      <c r="H1516" s="139">
        <v>0</v>
      </c>
      <c r="I1516" s="139">
        <v>0</v>
      </c>
      <c r="J1516" s="139">
        <v>0</v>
      </c>
      <c r="K1516" s="139">
        <v>1042.5</v>
      </c>
      <c r="L1516" s="139">
        <v>1049.55</v>
      </c>
      <c r="M1516" s="139">
        <v>0</v>
      </c>
      <c r="N1516" s="139">
        <v>0</v>
      </c>
      <c r="O1516" s="139">
        <v>0</v>
      </c>
      <c r="P1516" s="139">
        <v>0</v>
      </c>
      <c r="Q1516" s="138">
        <v>45173</v>
      </c>
      <c r="AR1516">
        <f t="shared" si="96"/>
        <v>0</v>
      </c>
      <c r="AS1516">
        <f t="shared" si="97"/>
        <v>0</v>
      </c>
      <c r="AT1516">
        <f t="shared" si="98"/>
        <v>0</v>
      </c>
    </row>
    <row r="1517" spans="2:46" ht="15.75" customHeight="1" thickBot="1">
      <c r="B1517" t="str">
        <f t="shared" si="95"/>
        <v>MOTHERSON4517345197</v>
      </c>
      <c r="C1517" s="137" t="s">
        <v>226</v>
      </c>
      <c r="D1517" s="137" t="s">
        <v>161</v>
      </c>
      <c r="E1517" s="138">
        <v>45197</v>
      </c>
      <c r="F1517" s="139">
        <v>0</v>
      </c>
      <c r="G1517" s="137" t="s">
        <v>223</v>
      </c>
      <c r="H1517" s="139">
        <v>99</v>
      </c>
      <c r="I1517" s="139">
        <v>103.8</v>
      </c>
      <c r="J1517" s="139">
        <v>98.5</v>
      </c>
      <c r="K1517" s="139">
        <v>103</v>
      </c>
      <c r="L1517" s="139">
        <v>103</v>
      </c>
      <c r="M1517" s="139">
        <v>4711</v>
      </c>
      <c r="N1517" s="139">
        <v>34024.89</v>
      </c>
      <c r="O1517" s="139">
        <v>74628100</v>
      </c>
      <c r="P1517" s="140">
        <v>6943800</v>
      </c>
      <c r="Q1517" s="138">
        <v>45173</v>
      </c>
      <c r="AR1517">
        <f t="shared" si="96"/>
        <v>76268200</v>
      </c>
      <c r="AS1517">
        <f t="shared" si="97"/>
        <v>7163900</v>
      </c>
      <c r="AT1517">
        <f t="shared" si="98"/>
        <v>69104300</v>
      </c>
    </row>
    <row r="1518" spans="2:46" ht="15.75" customHeight="1" thickBot="1">
      <c r="B1518" t="str">
        <f t="shared" si="95"/>
        <v>MOTHERSON4517345225</v>
      </c>
      <c r="C1518" s="137" t="s">
        <v>226</v>
      </c>
      <c r="D1518" s="137" t="s">
        <v>161</v>
      </c>
      <c r="E1518" s="138">
        <v>45225</v>
      </c>
      <c r="F1518" s="139">
        <v>0</v>
      </c>
      <c r="G1518" s="137" t="s">
        <v>223</v>
      </c>
      <c r="H1518" s="139">
        <v>99.65</v>
      </c>
      <c r="I1518" s="139">
        <v>104.45</v>
      </c>
      <c r="J1518" s="139">
        <v>99.25</v>
      </c>
      <c r="K1518" s="139">
        <v>103.6</v>
      </c>
      <c r="L1518" s="139">
        <v>103.6</v>
      </c>
      <c r="M1518" s="139">
        <v>238</v>
      </c>
      <c r="N1518" s="139">
        <v>1725.2</v>
      </c>
      <c r="O1518" s="139">
        <v>1412900</v>
      </c>
      <c r="P1518" s="140">
        <v>163300</v>
      </c>
      <c r="Q1518" s="138">
        <v>45173</v>
      </c>
      <c r="AR1518">
        <f t="shared" si="96"/>
        <v>0</v>
      </c>
      <c r="AS1518">
        <f t="shared" si="97"/>
        <v>0</v>
      </c>
      <c r="AT1518">
        <f t="shared" si="98"/>
        <v>0</v>
      </c>
    </row>
    <row r="1519" spans="2:46" ht="15.75" customHeight="1" thickBot="1">
      <c r="B1519" t="str">
        <f t="shared" si="95"/>
        <v>MOTHERSON4517345260</v>
      </c>
      <c r="C1519" s="137" t="s">
        <v>226</v>
      </c>
      <c r="D1519" s="137" t="s">
        <v>161</v>
      </c>
      <c r="E1519" s="138">
        <v>45260</v>
      </c>
      <c r="F1519" s="139">
        <v>0</v>
      </c>
      <c r="G1519" s="137" t="s">
        <v>223</v>
      </c>
      <c r="H1519" s="139">
        <v>100.2</v>
      </c>
      <c r="I1519" s="139">
        <v>105.25</v>
      </c>
      <c r="J1519" s="139">
        <v>100.15</v>
      </c>
      <c r="K1519" s="139">
        <v>104.6</v>
      </c>
      <c r="L1519" s="139">
        <v>104.6</v>
      </c>
      <c r="M1519" s="139">
        <v>41</v>
      </c>
      <c r="N1519" s="139">
        <v>299.56</v>
      </c>
      <c r="O1519" s="139">
        <v>227200</v>
      </c>
      <c r="P1519" s="140">
        <v>56800</v>
      </c>
      <c r="Q1519" s="138">
        <v>45173</v>
      </c>
      <c r="AR1519">
        <f t="shared" si="96"/>
        <v>0</v>
      </c>
      <c r="AS1519">
        <f t="shared" si="97"/>
        <v>0</v>
      </c>
      <c r="AT1519">
        <f t="shared" si="98"/>
        <v>0</v>
      </c>
    </row>
    <row r="1520" spans="2:46" ht="15.75" customHeight="1" thickBot="1">
      <c r="B1520" t="str">
        <f t="shared" si="95"/>
        <v>MPHASIS4517345197</v>
      </c>
      <c r="C1520" s="137" t="s">
        <v>226</v>
      </c>
      <c r="D1520" s="137" t="s">
        <v>162</v>
      </c>
      <c r="E1520" s="138">
        <v>45197</v>
      </c>
      <c r="F1520" s="139">
        <v>0</v>
      </c>
      <c r="G1520" s="137" t="s">
        <v>223</v>
      </c>
      <c r="H1520" s="139">
        <v>2459</v>
      </c>
      <c r="I1520" s="139">
        <v>2516</v>
      </c>
      <c r="J1520" s="139">
        <v>2425.3000000000002</v>
      </c>
      <c r="K1520" s="139">
        <v>2493.0500000000002</v>
      </c>
      <c r="L1520" s="139">
        <v>2493.0500000000002</v>
      </c>
      <c r="M1520" s="139">
        <v>4843</v>
      </c>
      <c r="N1520" s="139">
        <v>33100.5</v>
      </c>
      <c r="O1520" s="139">
        <v>2645775</v>
      </c>
      <c r="P1520" s="140">
        <v>186450</v>
      </c>
      <c r="Q1520" s="138">
        <v>45173</v>
      </c>
      <c r="AR1520">
        <f t="shared" si="96"/>
        <v>2681250</v>
      </c>
      <c r="AS1520">
        <f t="shared" si="97"/>
        <v>190025</v>
      </c>
      <c r="AT1520">
        <f t="shared" si="98"/>
        <v>2491225</v>
      </c>
    </row>
    <row r="1521" spans="2:46" ht="15.75" customHeight="1" thickBot="1">
      <c r="B1521" t="str">
        <f t="shared" si="95"/>
        <v>MPHASIS4517345225</v>
      </c>
      <c r="C1521" s="137" t="s">
        <v>226</v>
      </c>
      <c r="D1521" s="137" t="s">
        <v>162</v>
      </c>
      <c r="E1521" s="138">
        <v>45225</v>
      </c>
      <c r="F1521" s="139">
        <v>0</v>
      </c>
      <c r="G1521" s="137" t="s">
        <v>223</v>
      </c>
      <c r="H1521" s="139">
        <v>2460.5</v>
      </c>
      <c r="I1521" s="139">
        <v>2514.65</v>
      </c>
      <c r="J1521" s="139">
        <v>2434</v>
      </c>
      <c r="K1521" s="139">
        <v>2498.85</v>
      </c>
      <c r="L1521" s="139">
        <v>2498.85</v>
      </c>
      <c r="M1521" s="139">
        <v>84</v>
      </c>
      <c r="N1521" s="139">
        <v>574.73</v>
      </c>
      <c r="O1521" s="139">
        <v>34650</v>
      </c>
      <c r="P1521" s="140">
        <v>2750</v>
      </c>
      <c r="Q1521" s="138">
        <v>45173</v>
      </c>
      <c r="AR1521">
        <f t="shared" si="96"/>
        <v>0</v>
      </c>
      <c r="AS1521">
        <f t="shared" si="97"/>
        <v>0</v>
      </c>
      <c r="AT1521">
        <f t="shared" si="98"/>
        <v>0</v>
      </c>
    </row>
    <row r="1522" spans="2:46" ht="15.75" customHeight="1" thickBot="1">
      <c r="B1522" t="str">
        <f t="shared" si="95"/>
        <v>MPHASIS4517345260</v>
      </c>
      <c r="C1522" s="137" t="s">
        <v>226</v>
      </c>
      <c r="D1522" s="137" t="s">
        <v>162</v>
      </c>
      <c r="E1522" s="138">
        <v>45260</v>
      </c>
      <c r="F1522" s="139">
        <v>0</v>
      </c>
      <c r="G1522" s="137" t="s">
        <v>223</v>
      </c>
      <c r="H1522" s="139">
        <v>2512</v>
      </c>
      <c r="I1522" s="139">
        <v>2512</v>
      </c>
      <c r="J1522" s="139">
        <v>2503</v>
      </c>
      <c r="K1522" s="139">
        <v>2512</v>
      </c>
      <c r="L1522" s="139">
        <v>2535.25</v>
      </c>
      <c r="M1522" s="139">
        <v>3</v>
      </c>
      <c r="N1522" s="139">
        <v>20.69</v>
      </c>
      <c r="O1522" s="139">
        <v>825</v>
      </c>
      <c r="P1522" s="139">
        <v>825</v>
      </c>
      <c r="Q1522" s="138">
        <v>45173</v>
      </c>
      <c r="AR1522">
        <f t="shared" si="96"/>
        <v>0</v>
      </c>
      <c r="AS1522">
        <f t="shared" si="97"/>
        <v>0</v>
      </c>
      <c r="AT1522">
        <f t="shared" si="98"/>
        <v>0</v>
      </c>
    </row>
    <row r="1523" spans="2:46" ht="15.75" customHeight="1" thickBot="1">
      <c r="B1523" t="str">
        <f t="shared" si="95"/>
        <v>MRF4517345197</v>
      </c>
      <c r="C1523" s="137" t="s">
        <v>226</v>
      </c>
      <c r="D1523" s="137" t="s">
        <v>163</v>
      </c>
      <c r="E1523" s="138">
        <v>45197</v>
      </c>
      <c r="F1523" s="139">
        <v>0</v>
      </c>
      <c r="G1523" s="137" t="s">
        <v>223</v>
      </c>
      <c r="H1523" s="139">
        <v>108897</v>
      </c>
      <c r="I1523" s="139">
        <v>109400</v>
      </c>
      <c r="J1523" s="139">
        <v>108000</v>
      </c>
      <c r="K1523" s="139">
        <v>108891.7</v>
      </c>
      <c r="L1523" s="139">
        <v>108891.7</v>
      </c>
      <c r="M1523" s="139">
        <v>735</v>
      </c>
      <c r="N1523" s="139">
        <v>7984.8</v>
      </c>
      <c r="O1523" s="139">
        <v>33410</v>
      </c>
      <c r="P1523" s="139">
        <v>-110</v>
      </c>
      <c r="Q1523" s="138">
        <v>45173</v>
      </c>
      <c r="AR1523">
        <f t="shared" si="96"/>
        <v>34410</v>
      </c>
      <c r="AS1523">
        <f t="shared" si="97"/>
        <v>-70</v>
      </c>
      <c r="AT1523">
        <f t="shared" si="98"/>
        <v>34480</v>
      </c>
    </row>
    <row r="1524" spans="2:46" ht="15.75" customHeight="1" thickBot="1">
      <c r="B1524" t="str">
        <f t="shared" si="95"/>
        <v>MRF4517345225</v>
      </c>
      <c r="C1524" s="137" t="s">
        <v>226</v>
      </c>
      <c r="D1524" s="137" t="s">
        <v>163</v>
      </c>
      <c r="E1524" s="138">
        <v>45225</v>
      </c>
      <c r="F1524" s="139">
        <v>0</v>
      </c>
      <c r="G1524" s="137" t="s">
        <v>223</v>
      </c>
      <c r="H1524" s="139">
        <v>108999.5</v>
      </c>
      <c r="I1524" s="139">
        <v>109900</v>
      </c>
      <c r="J1524" s="139">
        <v>108612.1</v>
      </c>
      <c r="K1524" s="139">
        <v>109451.3</v>
      </c>
      <c r="L1524" s="139">
        <v>109451.3</v>
      </c>
      <c r="M1524" s="139">
        <v>21</v>
      </c>
      <c r="N1524" s="139">
        <v>229.35</v>
      </c>
      <c r="O1524" s="139">
        <v>970</v>
      </c>
      <c r="P1524" s="139">
        <v>30</v>
      </c>
      <c r="Q1524" s="138">
        <v>45173</v>
      </c>
      <c r="AR1524">
        <f t="shared" si="96"/>
        <v>0</v>
      </c>
      <c r="AS1524">
        <f t="shared" si="97"/>
        <v>0</v>
      </c>
      <c r="AT1524">
        <f t="shared" si="98"/>
        <v>0</v>
      </c>
    </row>
    <row r="1525" spans="2:46" ht="15.75" customHeight="1" thickBot="1">
      <c r="B1525" t="str">
        <f t="shared" si="95"/>
        <v>MRF4517345260</v>
      </c>
      <c r="C1525" s="137" t="s">
        <v>226</v>
      </c>
      <c r="D1525" s="137" t="s">
        <v>163</v>
      </c>
      <c r="E1525" s="138">
        <v>45260</v>
      </c>
      <c r="F1525" s="139">
        <v>0</v>
      </c>
      <c r="G1525" s="137" t="s">
        <v>223</v>
      </c>
      <c r="H1525" s="139">
        <v>109105.5</v>
      </c>
      <c r="I1525" s="139">
        <v>109800</v>
      </c>
      <c r="J1525" s="139">
        <v>109105.5</v>
      </c>
      <c r="K1525" s="139">
        <v>109800</v>
      </c>
      <c r="L1525" s="139">
        <v>109800</v>
      </c>
      <c r="M1525" s="139">
        <v>2</v>
      </c>
      <c r="N1525" s="139">
        <v>21.89</v>
      </c>
      <c r="O1525" s="139">
        <v>30</v>
      </c>
      <c r="P1525" s="139">
        <v>10</v>
      </c>
      <c r="Q1525" s="138">
        <v>45173</v>
      </c>
      <c r="AR1525">
        <f t="shared" si="96"/>
        <v>0</v>
      </c>
      <c r="AS1525">
        <f t="shared" si="97"/>
        <v>0</v>
      </c>
      <c r="AT1525">
        <f t="shared" si="98"/>
        <v>0</v>
      </c>
    </row>
    <row r="1526" spans="2:46" ht="15.75" customHeight="1" thickBot="1">
      <c r="B1526" t="str">
        <f t="shared" si="95"/>
        <v>MUTHOOTFIN4517345197</v>
      </c>
      <c r="C1526" s="137" t="s">
        <v>226</v>
      </c>
      <c r="D1526" s="137" t="s">
        <v>164</v>
      </c>
      <c r="E1526" s="138">
        <v>45197</v>
      </c>
      <c r="F1526" s="139">
        <v>0</v>
      </c>
      <c r="G1526" s="137" t="s">
        <v>223</v>
      </c>
      <c r="H1526" s="139">
        <v>1269.95</v>
      </c>
      <c r="I1526" s="139">
        <v>1282.0999999999999</v>
      </c>
      <c r="J1526" s="139">
        <v>1256.9000000000001</v>
      </c>
      <c r="K1526" s="139">
        <v>1278</v>
      </c>
      <c r="L1526" s="139">
        <v>1278</v>
      </c>
      <c r="M1526" s="139">
        <v>2080</v>
      </c>
      <c r="N1526" s="139">
        <v>14542.49</v>
      </c>
      <c r="O1526" s="139">
        <v>6332150</v>
      </c>
      <c r="P1526" s="140">
        <v>-29700</v>
      </c>
      <c r="Q1526" s="138">
        <v>45173</v>
      </c>
      <c r="AR1526">
        <f t="shared" si="96"/>
        <v>6394850</v>
      </c>
      <c r="AS1526">
        <f t="shared" si="97"/>
        <v>-26400</v>
      </c>
      <c r="AT1526">
        <f t="shared" si="98"/>
        <v>6421250</v>
      </c>
    </row>
    <row r="1527" spans="2:46" ht="15.75" customHeight="1" thickBot="1">
      <c r="B1527" t="str">
        <f t="shared" si="95"/>
        <v>MUTHOOTFIN4517345225</v>
      </c>
      <c r="C1527" s="137" t="s">
        <v>226</v>
      </c>
      <c r="D1527" s="137" t="s">
        <v>164</v>
      </c>
      <c r="E1527" s="138">
        <v>45225</v>
      </c>
      <c r="F1527" s="139">
        <v>0</v>
      </c>
      <c r="G1527" s="137" t="s">
        <v>223</v>
      </c>
      <c r="H1527" s="139">
        <v>1247.3499999999999</v>
      </c>
      <c r="I1527" s="139">
        <v>1269.55</v>
      </c>
      <c r="J1527" s="139">
        <v>1245.55</v>
      </c>
      <c r="K1527" s="139">
        <v>1268.7</v>
      </c>
      <c r="L1527" s="139">
        <v>1268.7</v>
      </c>
      <c r="M1527" s="139">
        <v>84</v>
      </c>
      <c r="N1527" s="139">
        <v>580.89</v>
      </c>
      <c r="O1527" s="139">
        <v>61600</v>
      </c>
      <c r="P1527" s="140">
        <v>2200</v>
      </c>
      <c r="Q1527" s="138">
        <v>45173</v>
      </c>
      <c r="AR1527">
        <f t="shared" si="96"/>
        <v>0</v>
      </c>
      <c r="AS1527">
        <f t="shared" si="97"/>
        <v>0</v>
      </c>
      <c r="AT1527">
        <f t="shared" si="98"/>
        <v>0</v>
      </c>
    </row>
    <row r="1528" spans="2:46" ht="15.75" customHeight="1" thickBot="1">
      <c r="B1528" t="str">
        <f t="shared" si="95"/>
        <v>MUTHOOTFIN4517345260</v>
      </c>
      <c r="C1528" s="137" t="s">
        <v>226</v>
      </c>
      <c r="D1528" s="137" t="s">
        <v>164</v>
      </c>
      <c r="E1528" s="138">
        <v>45260</v>
      </c>
      <c r="F1528" s="139">
        <v>0</v>
      </c>
      <c r="G1528" s="137" t="s">
        <v>223</v>
      </c>
      <c r="H1528" s="139">
        <v>1255</v>
      </c>
      <c r="I1528" s="139">
        <v>1255</v>
      </c>
      <c r="J1528" s="139">
        <v>1255</v>
      </c>
      <c r="K1528" s="139">
        <v>1255</v>
      </c>
      <c r="L1528" s="139">
        <v>1300.05</v>
      </c>
      <c r="M1528" s="139">
        <v>2</v>
      </c>
      <c r="N1528" s="139">
        <v>13.8</v>
      </c>
      <c r="O1528" s="139">
        <v>1100</v>
      </c>
      <c r="P1528" s="140">
        <v>1100</v>
      </c>
      <c r="Q1528" s="138">
        <v>45173</v>
      </c>
      <c r="AR1528">
        <f t="shared" si="96"/>
        <v>0</v>
      </c>
      <c r="AS1528">
        <f t="shared" si="97"/>
        <v>0</v>
      </c>
      <c r="AT1528">
        <f t="shared" si="98"/>
        <v>0</v>
      </c>
    </row>
    <row r="1529" spans="2:46" ht="15.75" customHeight="1" thickBot="1">
      <c r="B1529" t="str">
        <f t="shared" si="95"/>
        <v>NATIONALUM4517345197</v>
      </c>
      <c r="C1529" s="137" t="s">
        <v>226</v>
      </c>
      <c r="D1529" s="137" t="s">
        <v>165</v>
      </c>
      <c r="E1529" s="138">
        <v>45197</v>
      </c>
      <c r="F1529" s="139">
        <v>0</v>
      </c>
      <c r="G1529" s="137" t="s">
        <v>223</v>
      </c>
      <c r="H1529" s="139">
        <v>99</v>
      </c>
      <c r="I1529" s="139">
        <v>106.05</v>
      </c>
      <c r="J1529" s="139">
        <v>98.6</v>
      </c>
      <c r="K1529" s="139">
        <v>104.15</v>
      </c>
      <c r="L1529" s="139">
        <v>104.15</v>
      </c>
      <c r="M1529" s="139">
        <v>7453</v>
      </c>
      <c r="N1529" s="139">
        <v>58181.7</v>
      </c>
      <c r="O1529" s="139">
        <v>63105000</v>
      </c>
      <c r="P1529" s="140">
        <v>13417500</v>
      </c>
      <c r="Q1529" s="138">
        <v>45173</v>
      </c>
      <c r="AR1529">
        <f t="shared" si="96"/>
        <v>65617500</v>
      </c>
      <c r="AS1529">
        <f t="shared" si="97"/>
        <v>13657500</v>
      </c>
      <c r="AT1529">
        <f t="shared" si="98"/>
        <v>51960000</v>
      </c>
    </row>
    <row r="1530" spans="2:46" ht="15.75" customHeight="1" thickBot="1">
      <c r="B1530" t="str">
        <f t="shared" si="95"/>
        <v>NATIONALUM4517345225</v>
      </c>
      <c r="C1530" s="137" t="s">
        <v>226</v>
      </c>
      <c r="D1530" s="137" t="s">
        <v>165</v>
      </c>
      <c r="E1530" s="138">
        <v>45225</v>
      </c>
      <c r="F1530" s="139">
        <v>0</v>
      </c>
      <c r="G1530" s="137" t="s">
        <v>223</v>
      </c>
      <c r="H1530" s="139">
        <v>99.3</v>
      </c>
      <c r="I1530" s="139">
        <v>106.55</v>
      </c>
      <c r="J1530" s="139">
        <v>99.3</v>
      </c>
      <c r="K1530" s="139">
        <v>104.8</v>
      </c>
      <c r="L1530" s="139">
        <v>104.8</v>
      </c>
      <c r="M1530" s="139">
        <v>453</v>
      </c>
      <c r="N1530" s="139">
        <v>3560.98</v>
      </c>
      <c r="O1530" s="139">
        <v>2122500</v>
      </c>
      <c r="P1530" s="140">
        <v>97500</v>
      </c>
      <c r="Q1530" s="138">
        <v>45173</v>
      </c>
      <c r="AR1530">
        <f t="shared" si="96"/>
        <v>0</v>
      </c>
      <c r="AS1530">
        <f t="shared" si="97"/>
        <v>0</v>
      </c>
      <c r="AT1530">
        <f t="shared" si="98"/>
        <v>0</v>
      </c>
    </row>
    <row r="1531" spans="2:46" ht="15.75" customHeight="1" thickBot="1">
      <c r="B1531" t="str">
        <f t="shared" si="95"/>
        <v>NATIONALUM4517345260</v>
      </c>
      <c r="C1531" s="137" t="s">
        <v>226</v>
      </c>
      <c r="D1531" s="137" t="s">
        <v>165</v>
      </c>
      <c r="E1531" s="138">
        <v>45260</v>
      </c>
      <c r="F1531" s="139">
        <v>0</v>
      </c>
      <c r="G1531" s="137" t="s">
        <v>223</v>
      </c>
      <c r="H1531" s="139">
        <v>102.05</v>
      </c>
      <c r="I1531" s="139">
        <v>106.9</v>
      </c>
      <c r="J1531" s="139">
        <v>102.05</v>
      </c>
      <c r="K1531" s="139">
        <v>105.2</v>
      </c>
      <c r="L1531" s="139">
        <v>105.2</v>
      </c>
      <c r="M1531" s="139">
        <v>35</v>
      </c>
      <c r="N1531" s="139">
        <v>277.49</v>
      </c>
      <c r="O1531" s="139">
        <v>390000</v>
      </c>
      <c r="P1531" s="140">
        <v>142500</v>
      </c>
      <c r="Q1531" s="138">
        <v>45173</v>
      </c>
      <c r="AR1531">
        <f t="shared" si="96"/>
        <v>0</v>
      </c>
      <c r="AS1531">
        <f t="shared" si="97"/>
        <v>0</v>
      </c>
      <c r="AT1531">
        <f t="shared" si="98"/>
        <v>0</v>
      </c>
    </row>
    <row r="1532" spans="2:46" ht="15.75" customHeight="1" thickBot="1">
      <c r="B1532" t="str">
        <f t="shared" si="95"/>
        <v>NAUKRI4517345197</v>
      </c>
      <c r="C1532" s="137" t="s">
        <v>226</v>
      </c>
      <c r="D1532" s="137" t="s">
        <v>166</v>
      </c>
      <c r="E1532" s="138">
        <v>45197</v>
      </c>
      <c r="F1532" s="139">
        <v>0</v>
      </c>
      <c r="G1532" s="137" t="s">
        <v>223</v>
      </c>
      <c r="H1532" s="139">
        <v>4425.1000000000004</v>
      </c>
      <c r="I1532" s="139">
        <v>4476.95</v>
      </c>
      <c r="J1532" s="139">
        <v>4360</v>
      </c>
      <c r="K1532" s="139">
        <v>4455.6499999999996</v>
      </c>
      <c r="L1532" s="139">
        <v>4455.6499999999996</v>
      </c>
      <c r="M1532" s="139">
        <v>2898</v>
      </c>
      <c r="N1532" s="139">
        <v>19260</v>
      </c>
      <c r="O1532" s="139">
        <v>1576800</v>
      </c>
      <c r="P1532" s="140">
        <v>9900</v>
      </c>
      <c r="Q1532" s="138">
        <v>45173</v>
      </c>
      <c r="AR1532">
        <f t="shared" si="96"/>
        <v>1592250</v>
      </c>
      <c r="AS1532">
        <f t="shared" si="97"/>
        <v>11100</v>
      </c>
      <c r="AT1532">
        <f t="shared" si="98"/>
        <v>1581150</v>
      </c>
    </row>
    <row r="1533" spans="2:46" ht="15.75" customHeight="1" thickBot="1">
      <c r="B1533" t="str">
        <f t="shared" si="95"/>
        <v>NAUKRI4517345225</v>
      </c>
      <c r="C1533" s="137" t="s">
        <v>226</v>
      </c>
      <c r="D1533" s="137" t="s">
        <v>166</v>
      </c>
      <c r="E1533" s="138">
        <v>45225</v>
      </c>
      <c r="F1533" s="139">
        <v>0</v>
      </c>
      <c r="G1533" s="137" t="s">
        <v>223</v>
      </c>
      <c r="H1533" s="139">
        <v>4432.25</v>
      </c>
      <c r="I1533" s="139">
        <v>4504.3500000000004</v>
      </c>
      <c r="J1533" s="139">
        <v>4394</v>
      </c>
      <c r="K1533" s="139">
        <v>4483</v>
      </c>
      <c r="L1533" s="139">
        <v>4483</v>
      </c>
      <c r="M1533" s="139">
        <v>88</v>
      </c>
      <c r="N1533" s="139">
        <v>588.70000000000005</v>
      </c>
      <c r="O1533" s="139">
        <v>15000</v>
      </c>
      <c r="P1533" s="140">
        <v>1200</v>
      </c>
      <c r="Q1533" s="138">
        <v>45173</v>
      </c>
      <c r="AR1533">
        <f t="shared" si="96"/>
        <v>0</v>
      </c>
      <c r="AS1533">
        <f t="shared" si="97"/>
        <v>0</v>
      </c>
      <c r="AT1533">
        <f t="shared" si="98"/>
        <v>0</v>
      </c>
    </row>
    <row r="1534" spans="2:46" ht="15.75" customHeight="1" thickBot="1">
      <c r="B1534" t="str">
        <f t="shared" si="95"/>
        <v>NAUKRI4517345260</v>
      </c>
      <c r="C1534" s="137" t="s">
        <v>226</v>
      </c>
      <c r="D1534" s="137" t="s">
        <v>166</v>
      </c>
      <c r="E1534" s="138">
        <v>45260</v>
      </c>
      <c r="F1534" s="139">
        <v>0</v>
      </c>
      <c r="G1534" s="137" t="s">
        <v>223</v>
      </c>
      <c r="H1534" s="139">
        <v>4445</v>
      </c>
      <c r="I1534" s="139">
        <v>4480</v>
      </c>
      <c r="J1534" s="139">
        <v>4445</v>
      </c>
      <c r="K1534" s="139">
        <v>4480</v>
      </c>
      <c r="L1534" s="139">
        <v>4480</v>
      </c>
      <c r="M1534" s="139">
        <v>3</v>
      </c>
      <c r="N1534" s="139">
        <v>20.100000000000001</v>
      </c>
      <c r="O1534" s="139">
        <v>450</v>
      </c>
      <c r="P1534" s="139">
        <v>0</v>
      </c>
      <c r="Q1534" s="138">
        <v>45173</v>
      </c>
      <c r="AR1534">
        <f t="shared" si="96"/>
        <v>0</v>
      </c>
      <c r="AS1534">
        <f t="shared" si="97"/>
        <v>0</v>
      </c>
      <c r="AT1534">
        <f t="shared" si="98"/>
        <v>0</v>
      </c>
    </row>
    <row r="1535" spans="2:46" ht="15.75" customHeight="1" thickBot="1">
      <c r="B1535" t="str">
        <f t="shared" si="95"/>
        <v>NAVINFLUOR4517345197</v>
      </c>
      <c r="C1535" s="137" t="s">
        <v>226</v>
      </c>
      <c r="D1535" s="137" t="s">
        <v>167</v>
      </c>
      <c r="E1535" s="138">
        <v>45197</v>
      </c>
      <c r="F1535" s="139">
        <v>0</v>
      </c>
      <c r="G1535" s="137" t="s">
        <v>223</v>
      </c>
      <c r="H1535" s="139">
        <v>4611.25</v>
      </c>
      <c r="I1535" s="139">
        <v>4645.8999999999996</v>
      </c>
      <c r="J1535" s="139">
        <v>4560</v>
      </c>
      <c r="K1535" s="139">
        <v>4575.3500000000004</v>
      </c>
      <c r="L1535" s="139">
        <v>4575.3500000000004</v>
      </c>
      <c r="M1535" s="139">
        <v>866</v>
      </c>
      <c r="N1535" s="139">
        <v>5978.09</v>
      </c>
      <c r="O1535" s="139">
        <v>691350</v>
      </c>
      <c r="P1535" s="140">
        <v>4350</v>
      </c>
      <c r="Q1535" s="138">
        <v>45173</v>
      </c>
      <c r="AR1535">
        <f t="shared" si="96"/>
        <v>699300</v>
      </c>
      <c r="AS1535">
        <f t="shared" si="97"/>
        <v>5550</v>
      </c>
      <c r="AT1535">
        <f t="shared" si="98"/>
        <v>693750</v>
      </c>
    </row>
    <row r="1536" spans="2:46" ht="15.75" customHeight="1" thickBot="1">
      <c r="B1536" t="str">
        <f t="shared" si="95"/>
        <v>NAVINFLUOR4517345225</v>
      </c>
      <c r="C1536" s="137" t="s">
        <v>226</v>
      </c>
      <c r="D1536" s="137" t="s">
        <v>167</v>
      </c>
      <c r="E1536" s="138">
        <v>45225</v>
      </c>
      <c r="F1536" s="139">
        <v>0</v>
      </c>
      <c r="G1536" s="137" t="s">
        <v>223</v>
      </c>
      <c r="H1536" s="139">
        <v>4610</v>
      </c>
      <c r="I1536" s="139">
        <v>4652</v>
      </c>
      <c r="J1536" s="139">
        <v>4571</v>
      </c>
      <c r="K1536" s="139">
        <v>4580.25</v>
      </c>
      <c r="L1536" s="139">
        <v>4580.25</v>
      </c>
      <c r="M1536" s="139">
        <v>23</v>
      </c>
      <c r="N1536" s="139">
        <v>159.13999999999999</v>
      </c>
      <c r="O1536" s="139">
        <v>7950</v>
      </c>
      <c r="P1536" s="140">
        <v>1200</v>
      </c>
      <c r="Q1536" s="138">
        <v>45173</v>
      </c>
      <c r="AR1536">
        <f t="shared" si="96"/>
        <v>0</v>
      </c>
      <c r="AS1536">
        <f t="shared" si="97"/>
        <v>0</v>
      </c>
      <c r="AT1536">
        <f t="shared" si="98"/>
        <v>0</v>
      </c>
    </row>
    <row r="1537" spans="2:46" ht="15.75" customHeight="1" thickBot="1">
      <c r="B1537" t="str">
        <f t="shared" si="95"/>
        <v>NAVINFLUOR4517345260</v>
      </c>
      <c r="C1537" s="137" t="s">
        <v>226</v>
      </c>
      <c r="D1537" s="137" t="s">
        <v>167</v>
      </c>
      <c r="E1537" s="138">
        <v>45260</v>
      </c>
      <c r="F1537" s="139">
        <v>0</v>
      </c>
      <c r="G1537" s="137" t="s">
        <v>223</v>
      </c>
      <c r="H1537" s="139">
        <v>0</v>
      </c>
      <c r="I1537" s="139">
        <v>0</v>
      </c>
      <c r="J1537" s="139">
        <v>0</v>
      </c>
      <c r="K1537" s="139">
        <v>4687.95</v>
      </c>
      <c r="L1537" s="139">
        <v>4635.25</v>
      </c>
      <c r="M1537" s="139">
        <v>0</v>
      </c>
      <c r="N1537" s="139">
        <v>0</v>
      </c>
      <c r="O1537" s="139">
        <v>0</v>
      </c>
      <c r="P1537" s="139">
        <v>0</v>
      </c>
      <c r="Q1537" s="138">
        <v>45173</v>
      </c>
      <c r="AR1537">
        <f t="shared" si="96"/>
        <v>0</v>
      </c>
      <c r="AS1537">
        <f t="shared" si="97"/>
        <v>0</v>
      </c>
      <c r="AT1537">
        <f t="shared" si="98"/>
        <v>0</v>
      </c>
    </row>
    <row r="1538" spans="2:46" ht="15.75" customHeight="1" thickBot="1">
      <c r="B1538" t="str">
        <f t="shared" ref="B1538:B1601" si="99">D1538&amp;Q1538&amp;E1538</f>
        <v>NESTLEIND4517345197</v>
      </c>
      <c r="C1538" s="137" t="s">
        <v>226</v>
      </c>
      <c r="D1538" s="137" t="s">
        <v>44</v>
      </c>
      <c r="E1538" s="138">
        <v>45197</v>
      </c>
      <c r="F1538" s="139">
        <v>0</v>
      </c>
      <c r="G1538" s="137" t="s">
        <v>223</v>
      </c>
      <c r="H1538" s="139">
        <v>21900.3</v>
      </c>
      <c r="I1538" s="139">
        <v>22007.55</v>
      </c>
      <c r="J1538" s="139">
        <v>21780</v>
      </c>
      <c r="K1538" s="139">
        <v>21893.200000000001</v>
      </c>
      <c r="L1538" s="139">
        <v>21893.200000000001</v>
      </c>
      <c r="M1538" s="139">
        <v>1598</v>
      </c>
      <c r="N1538" s="139">
        <v>13979.58</v>
      </c>
      <c r="O1538" s="139">
        <v>327160</v>
      </c>
      <c r="P1538" s="139">
        <v>-560</v>
      </c>
      <c r="Q1538" s="138">
        <v>45173</v>
      </c>
      <c r="AR1538">
        <f t="shared" ref="AR1538:AR1601" si="100">IF($AU$2&lt;&gt;5,NA(),IF(D1538=D1537,0,IF(AND(D1540=D1538,D1539=D1538),O1538+O1539+O1540,IF(D1539=D1538,O1539+O1538,O1538))))</f>
        <v>328760</v>
      </c>
      <c r="AS1538">
        <f t="shared" ref="AS1538:AS1601" si="101">IF($AU$2&lt;&gt;5,NA(),IF(D1538=D1537,0,IF(AND(D1540=D1538,D1539=D1538),P1538+P1539+P1540,IF(D1539=D1538,P1539+P1538,P1538))))</f>
        <v>-40</v>
      </c>
      <c r="AT1538">
        <f t="shared" ref="AT1538:AT1601" si="102">AR1538-AS1538</f>
        <v>328800</v>
      </c>
    </row>
    <row r="1539" spans="2:46" ht="15.75" customHeight="1" thickBot="1">
      <c r="B1539" t="str">
        <f t="shared" si="99"/>
        <v>NESTLEIND4517345225</v>
      </c>
      <c r="C1539" s="137" t="s">
        <v>226</v>
      </c>
      <c r="D1539" s="137" t="s">
        <v>44</v>
      </c>
      <c r="E1539" s="138">
        <v>45225</v>
      </c>
      <c r="F1539" s="139">
        <v>0</v>
      </c>
      <c r="G1539" s="137" t="s">
        <v>223</v>
      </c>
      <c r="H1539" s="139">
        <v>22012</v>
      </c>
      <c r="I1539" s="139">
        <v>22020</v>
      </c>
      <c r="J1539" s="139">
        <v>21899</v>
      </c>
      <c r="K1539" s="139">
        <v>22013.75</v>
      </c>
      <c r="L1539" s="139">
        <v>22013.75</v>
      </c>
      <c r="M1539" s="139">
        <v>23</v>
      </c>
      <c r="N1539" s="139">
        <v>202.23</v>
      </c>
      <c r="O1539" s="139">
        <v>1600</v>
      </c>
      <c r="P1539" s="139">
        <v>520</v>
      </c>
      <c r="Q1539" s="138">
        <v>45173</v>
      </c>
      <c r="AR1539">
        <f t="shared" si="100"/>
        <v>0</v>
      </c>
      <c r="AS1539">
        <f t="shared" si="101"/>
        <v>0</v>
      </c>
      <c r="AT1539">
        <f t="shared" si="102"/>
        <v>0</v>
      </c>
    </row>
    <row r="1540" spans="2:46" ht="15.75" customHeight="1" thickBot="1">
      <c r="B1540" t="str">
        <f t="shared" si="99"/>
        <v>NESTLEIND4517345260</v>
      </c>
      <c r="C1540" s="137" t="s">
        <v>226</v>
      </c>
      <c r="D1540" s="137" t="s">
        <v>44</v>
      </c>
      <c r="E1540" s="138">
        <v>45260</v>
      </c>
      <c r="F1540" s="139">
        <v>0</v>
      </c>
      <c r="G1540" s="137" t="s">
        <v>223</v>
      </c>
      <c r="H1540" s="139">
        <v>0</v>
      </c>
      <c r="I1540" s="139">
        <v>0</v>
      </c>
      <c r="J1540" s="139">
        <v>0</v>
      </c>
      <c r="K1540" s="139">
        <v>22383</v>
      </c>
      <c r="L1540" s="139">
        <v>22111.85</v>
      </c>
      <c r="M1540" s="139">
        <v>0</v>
      </c>
      <c r="N1540" s="139">
        <v>0</v>
      </c>
      <c r="O1540" s="139">
        <v>0</v>
      </c>
      <c r="P1540" s="139">
        <v>0</v>
      </c>
      <c r="Q1540" s="138">
        <v>45173</v>
      </c>
      <c r="AR1540">
        <f t="shared" si="100"/>
        <v>0</v>
      </c>
      <c r="AS1540">
        <f t="shared" si="101"/>
        <v>0</v>
      </c>
      <c r="AT1540">
        <f t="shared" si="102"/>
        <v>0</v>
      </c>
    </row>
    <row r="1541" spans="2:46" ht="15.75" customHeight="1" thickBot="1">
      <c r="B1541" t="str">
        <f t="shared" si="99"/>
        <v>NMDC4517345197</v>
      </c>
      <c r="C1541" s="137" t="s">
        <v>226</v>
      </c>
      <c r="D1541" s="137" t="s">
        <v>168</v>
      </c>
      <c r="E1541" s="138">
        <v>45197</v>
      </c>
      <c r="F1541" s="139">
        <v>0</v>
      </c>
      <c r="G1541" s="137" t="s">
        <v>223</v>
      </c>
      <c r="H1541" s="139">
        <v>133.4</v>
      </c>
      <c r="I1541" s="139">
        <v>141.25</v>
      </c>
      <c r="J1541" s="139">
        <v>133.4</v>
      </c>
      <c r="K1541" s="139">
        <v>138.80000000000001</v>
      </c>
      <c r="L1541" s="139">
        <v>138.80000000000001</v>
      </c>
      <c r="M1541" s="139">
        <v>13874</v>
      </c>
      <c r="N1541" s="139">
        <v>86195.89</v>
      </c>
      <c r="O1541" s="141">
        <v>111000000</v>
      </c>
      <c r="P1541" s="140">
        <v>7407000</v>
      </c>
      <c r="Q1541" s="138">
        <v>45173</v>
      </c>
      <c r="AR1541">
        <f t="shared" si="100"/>
        <v>113580500</v>
      </c>
      <c r="AS1541">
        <f t="shared" si="101"/>
        <v>7965000</v>
      </c>
      <c r="AT1541">
        <f t="shared" si="102"/>
        <v>105615500</v>
      </c>
    </row>
    <row r="1542" spans="2:46" ht="15.75" customHeight="1" thickBot="1">
      <c r="B1542" t="str">
        <f t="shared" si="99"/>
        <v>NMDC4517345225</v>
      </c>
      <c r="C1542" s="137" t="s">
        <v>226</v>
      </c>
      <c r="D1542" s="137" t="s">
        <v>168</v>
      </c>
      <c r="E1542" s="138">
        <v>45225</v>
      </c>
      <c r="F1542" s="139">
        <v>0</v>
      </c>
      <c r="G1542" s="137" t="s">
        <v>223</v>
      </c>
      <c r="H1542" s="139">
        <v>134.94999999999999</v>
      </c>
      <c r="I1542" s="139">
        <v>142.15</v>
      </c>
      <c r="J1542" s="139">
        <v>134.94999999999999</v>
      </c>
      <c r="K1542" s="139">
        <v>139.9</v>
      </c>
      <c r="L1542" s="139">
        <v>139.9</v>
      </c>
      <c r="M1542" s="139">
        <v>620</v>
      </c>
      <c r="N1542" s="139">
        <v>3869</v>
      </c>
      <c r="O1542" s="141">
        <v>2360000</v>
      </c>
      <c r="P1542" s="140">
        <v>382500</v>
      </c>
      <c r="Q1542" s="138">
        <v>45173</v>
      </c>
      <c r="AR1542">
        <f t="shared" si="100"/>
        <v>0</v>
      </c>
      <c r="AS1542">
        <f t="shared" si="101"/>
        <v>0</v>
      </c>
      <c r="AT1542">
        <f t="shared" si="102"/>
        <v>0</v>
      </c>
    </row>
    <row r="1543" spans="2:46" ht="15.75" customHeight="1" thickBot="1">
      <c r="B1543" t="str">
        <f t="shared" si="99"/>
        <v>NMDC4517345260</v>
      </c>
      <c r="C1543" s="137" t="s">
        <v>226</v>
      </c>
      <c r="D1543" s="137" t="s">
        <v>168</v>
      </c>
      <c r="E1543" s="138">
        <v>45260</v>
      </c>
      <c r="F1543" s="139">
        <v>0</v>
      </c>
      <c r="G1543" s="137" t="s">
        <v>223</v>
      </c>
      <c r="H1543" s="139">
        <v>137</v>
      </c>
      <c r="I1543" s="139">
        <v>142.4</v>
      </c>
      <c r="J1543" s="139">
        <v>136.75</v>
      </c>
      <c r="K1543" s="139">
        <v>140.85</v>
      </c>
      <c r="L1543" s="139">
        <v>140.85</v>
      </c>
      <c r="M1543" s="139">
        <v>88</v>
      </c>
      <c r="N1543" s="139">
        <v>555.16</v>
      </c>
      <c r="O1543" s="139">
        <v>220500</v>
      </c>
      <c r="P1543" s="140">
        <v>175500</v>
      </c>
      <c r="Q1543" s="138">
        <v>45173</v>
      </c>
      <c r="AR1543">
        <f t="shared" si="100"/>
        <v>0</v>
      </c>
      <c r="AS1543">
        <f t="shared" si="101"/>
        <v>0</v>
      </c>
      <c r="AT1543">
        <f t="shared" si="102"/>
        <v>0</v>
      </c>
    </row>
    <row r="1544" spans="2:46" ht="15.75" customHeight="1" thickBot="1">
      <c r="B1544" t="str">
        <f t="shared" si="99"/>
        <v>NTPC4517345197</v>
      </c>
      <c r="C1544" s="137" t="s">
        <v>226</v>
      </c>
      <c r="D1544" s="137" t="s">
        <v>41</v>
      </c>
      <c r="E1544" s="138">
        <v>45197</v>
      </c>
      <c r="F1544" s="139">
        <v>0</v>
      </c>
      <c r="G1544" s="137" t="s">
        <v>223</v>
      </c>
      <c r="H1544" s="139">
        <v>234.2</v>
      </c>
      <c r="I1544" s="139">
        <v>237.45</v>
      </c>
      <c r="J1544" s="139">
        <v>231.6</v>
      </c>
      <c r="K1544" s="139">
        <v>236.9</v>
      </c>
      <c r="L1544" s="139">
        <v>236.9</v>
      </c>
      <c r="M1544" s="139">
        <v>10394</v>
      </c>
      <c r="N1544" s="139">
        <v>73319.77</v>
      </c>
      <c r="O1544" s="139">
        <v>66744000</v>
      </c>
      <c r="P1544" s="140">
        <v>312000</v>
      </c>
      <c r="Q1544" s="138">
        <v>45173</v>
      </c>
      <c r="AR1544">
        <f t="shared" si="100"/>
        <v>67884000</v>
      </c>
      <c r="AS1544">
        <f t="shared" si="101"/>
        <v>609000</v>
      </c>
      <c r="AT1544">
        <f t="shared" si="102"/>
        <v>67275000</v>
      </c>
    </row>
    <row r="1545" spans="2:46" ht="15.75" customHeight="1" thickBot="1">
      <c r="B1545" t="str">
        <f t="shared" si="99"/>
        <v>NTPC4517345225</v>
      </c>
      <c r="C1545" s="137" t="s">
        <v>226</v>
      </c>
      <c r="D1545" s="137" t="s">
        <v>41</v>
      </c>
      <c r="E1545" s="138">
        <v>45225</v>
      </c>
      <c r="F1545" s="139">
        <v>0</v>
      </c>
      <c r="G1545" s="137" t="s">
        <v>223</v>
      </c>
      <c r="H1545" s="139">
        <v>234.8</v>
      </c>
      <c r="I1545" s="139">
        <v>238.9</v>
      </c>
      <c r="J1545" s="139">
        <v>233.1</v>
      </c>
      <c r="K1545" s="139">
        <v>238.65</v>
      </c>
      <c r="L1545" s="139">
        <v>238.65</v>
      </c>
      <c r="M1545" s="139">
        <v>301</v>
      </c>
      <c r="N1545" s="139">
        <v>2137.2399999999998</v>
      </c>
      <c r="O1545" s="139">
        <v>1014000</v>
      </c>
      <c r="P1545" s="140">
        <v>204000</v>
      </c>
      <c r="Q1545" s="138">
        <v>45173</v>
      </c>
      <c r="AR1545">
        <f t="shared" si="100"/>
        <v>0</v>
      </c>
      <c r="AS1545">
        <f t="shared" si="101"/>
        <v>0</v>
      </c>
      <c r="AT1545">
        <f t="shared" si="102"/>
        <v>0</v>
      </c>
    </row>
    <row r="1546" spans="2:46" ht="15.75" customHeight="1" thickBot="1">
      <c r="B1546" t="str">
        <f t="shared" si="99"/>
        <v>NTPC4517345260</v>
      </c>
      <c r="C1546" s="137" t="s">
        <v>226</v>
      </c>
      <c r="D1546" s="137" t="s">
        <v>41</v>
      </c>
      <c r="E1546" s="138">
        <v>45260</v>
      </c>
      <c r="F1546" s="139">
        <v>0</v>
      </c>
      <c r="G1546" s="137" t="s">
        <v>223</v>
      </c>
      <c r="H1546" s="139">
        <v>235.2</v>
      </c>
      <c r="I1546" s="139">
        <v>240</v>
      </c>
      <c r="J1546" s="139">
        <v>235</v>
      </c>
      <c r="K1546" s="139">
        <v>239.75</v>
      </c>
      <c r="L1546" s="139">
        <v>239.75</v>
      </c>
      <c r="M1546" s="139">
        <v>52</v>
      </c>
      <c r="N1546" s="139">
        <v>371.24</v>
      </c>
      <c r="O1546" s="139">
        <v>126000</v>
      </c>
      <c r="P1546" s="140">
        <v>93000</v>
      </c>
      <c r="Q1546" s="138">
        <v>45173</v>
      </c>
      <c r="AR1546">
        <f t="shared" si="100"/>
        <v>0</v>
      </c>
      <c r="AS1546">
        <f t="shared" si="101"/>
        <v>0</v>
      </c>
      <c r="AT1546">
        <f t="shared" si="102"/>
        <v>0</v>
      </c>
    </row>
    <row r="1547" spans="2:46" ht="15.75" customHeight="1" thickBot="1">
      <c r="B1547" t="str">
        <f t="shared" si="99"/>
        <v>OBEROIRLTY4517345197</v>
      </c>
      <c r="C1547" s="137" t="s">
        <v>226</v>
      </c>
      <c r="D1547" s="137" t="s">
        <v>169</v>
      </c>
      <c r="E1547" s="138">
        <v>45197</v>
      </c>
      <c r="F1547" s="139">
        <v>0</v>
      </c>
      <c r="G1547" s="137" t="s">
        <v>223</v>
      </c>
      <c r="H1547" s="139">
        <v>1139.75</v>
      </c>
      <c r="I1547" s="139">
        <v>1147.95</v>
      </c>
      <c r="J1547" s="139">
        <v>1131.95</v>
      </c>
      <c r="K1547" s="139">
        <v>1134.7</v>
      </c>
      <c r="L1547" s="139">
        <v>1134.7</v>
      </c>
      <c r="M1547" s="139">
        <v>1567</v>
      </c>
      <c r="N1547" s="139">
        <v>12494.88</v>
      </c>
      <c r="O1547" s="139">
        <v>6540800</v>
      </c>
      <c r="P1547" s="140">
        <v>-61600</v>
      </c>
      <c r="Q1547" s="138">
        <v>45173</v>
      </c>
      <c r="AR1547">
        <f t="shared" si="100"/>
        <v>6566700</v>
      </c>
      <c r="AS1547">
        <f t="shared" si="101"/>
        <v>-59500</v>
      </c>
      <c r="AT1547">
        <f t="shared" si="102"/>
        <v>6626200</v>
      </c>
    </row>
    <row r="1548" spans="2:46" ht="15.75" customHeight="1" thickBot="1">
      <c r="B1548" t="str">
        <f t="shared" si="99"/>
        <v>OBEROIRLTY4517345225</v>
      </c>
      <c r="C1548" s="137" t="s">
        <v>226</v>
      </c>
      <c r="D1548" s="137" t="s">
        <v>169</v>
      </c>
      <c r="E1548" s="138">
        <v>45225</v>
      </c>
      <c r="F1548" s="139">
        <v>0</v>
      </c>
      <c r="G1548" s="137" t="s">
        <v>223</v>
      </c>
      <c r="H1548" s="139">
        <v>1143.7</v>
      </c>
      <c r="I1548" s="139">
        <v>1152.4000000000001</v>
      </c>
      <c r="J1548" s="139">
        <v>1139.4000000000001</v>
      </c>
      <c r="K1548" s="139">
        <v>1141.3499999999999</v>
      </c>
      <c r="L1548" s="139">
        <v>1141.3499999999999</v>
      </c>
      <c r="M1548" s="139">
        <v>33</v>
      </c>
      <c r="N1548" s="139">
        <v>264.63</v>
      </c>
      <c r="O1548" s="139">
        <v>25900</v>
      </c>
      <c r="P1548" s="140">
        <v>2100</v>
      </c>
      <c r="Q1548" s="138">
        <v>45173</v>
      </c>
      <c r="AR1548">
        <f t="shared" si="100"/>
        <v>0</v>
      </c>
      <c r="AS1548">
        <f t="shared" si="101"/>
        <v>0</v>
      </c>
      <c r="AT1548">
        <f t="shared" si="102"/>
        <v>0</v>
      </c>
    </row>
    <row r="1549" spans="2:46" ht="15.75" customHeight="1" thickBot="1">
      <c r="B1549" t="str">
        <f t="shared" si="99"/>
        <v>OBEROIRLTY4517345260</v>
      </c>
      <c r="C1549" s="137" t="s">
        <v>226</v>
      </c>
      <c r="D1549" s="137" t="s">
        <v>169</v>
      </c>
      <c r="E1549" s="138">
        <v>45260</v>
      </c>
      <c r="F1549" s="139">
        <v>0</v>
      </c>
      <c r="G1549" s="137" t="s">
        <v>223</v>
      </c>
      <c r="H1549" s="139">
        <v>0</v>
      </c>
      <c r="I1549" s="139">
        <v>0</v>
      </c>
      <c r="J1549" s="139">
        <v>0</v>
      </c>
      <c r="K1549" s="139">
        <v>1141.0999999999999</v>
      </c>
      <c r="L1549" s="139">
        <v>1146.8</v>
      </c>
      <c r="M1549" s="139">
        <v>0</v>
      </c>
      <c r="N1549" s="139">
        <v>0</v>
      </c>
      <c r="O1549" s="139">
        <v>0</v>
      </c>
      <c r="P1549" s="139">
        <v>0</v>
      </c>
      <c r="Q1549" s="138">
        <v>45173</v>
      </c>
      <c r="AR1549">
        <f t="shared" si="100"/>
        <v>0</v>
      </c>
      <c r="AS1549">
        <f t="shared" si="101"/>
        <v>0</v>
      </c>
      <c r="AT1549">
        <f t="shared" si="102"/>
        <v>0</v>
      </c>
    </row>
    <row r="1550" spans="2:46" ht="15.75" customHeight="1" thickBot="1">
      <c r="B1550" t="str">
        <f t="shared" si="99"/>
        <v>OFSS4517345197</v>
      </c>
      <c r="C1550" s="137" t="s">
        <v>226</v>
      </c>
      <c r="D1550" s="137" t="s">
        <v>170</v>
      </c>
      <c r="E1550" s="138">
        <v>45197</v>
      </c>
      <c r="F1550" s="139">
        <v>0</v>
      </c>
      <c r="G1550" s="137" t="s">
        <v>223</v>
      </c>
      <c r="H1550" s="139">
        <v>4153.6499999999996</v>
      </c>
      <c r="I1550" s="139">
        <v>4195</v>
      </c>
      <c r="J1550" s="139">
        <v>4120</v>
      </c>
      <c r="K1550" s="139">
        <v>4169.5</v>
      </c>
      <c r="L1550" s="139">
        <v>4169.5</v>
      </c>
      <c r="M1550" s="139">
        <v>642</v>
      </c>
      <c r="N1550" s="139">
        <v>5343.95</v>
      </c>
      <c r="O1550" s="139">
        <v>252200</v>
      </c>
      <c r="P1550" s="140">
        <v>9600</v>
      </c>
      <c r="Q1550" s="138">
        <v>45173</v>
      </c>
      <c r="AR1550">
        <f t="shared" si="100"/>
        <v>258000</v>
      </c>
      <c r="AS1550">
        <f t="shared" si="101"/>
        <v>10200</v>
      </c>
      <c r="AT1550">
        <f t="shared" si="102"/>
        <v>247800</v>
      </c>
    </row>
    <row r="1551" spans="2:46" ht="15.75" customHeight="1" thickBot="1">
      <c r="B1551" t="str">
        <f t="shared" si="99"/>
        <v>OFSS4517345225</v>
      </c>
      <c r="C1551" s="137" t="s">
        <v>226</v>
      </c>
      <c r="D1551" s="137" t="s">
        <v>170</v>
      </c>
      <c r="E1551" s="138">
        <v>45225</v>
      </c>
      <c r="F1551" s="139">
        <v>0</v>
      </c>
      <c r="G1551" s="137" t="s">
        <v>223</v>
      </c>
      <c r="H1551" s="139">
        <v>4175</v>
      </c>
      <c r="I1551" s="139">
        <v>4210</v>
      </c>
      <c r="J1551" s="139">
        <v>4175</v>
      </c>
      <c r="K1551" s="139">
        <v>4185</v>
      </c>
      <c r="L1551" s="139">
        <v>4182.3999999999996</v>
      </c>
      <c r="M1551" s="139">
        <v>7</v>
      </c>
      <c r="N1551" s="139">
        <v>58.71</v>
      </c>
      <c r="O1551" s="139">
        <v>5200</v>
      </c>
      <c r="P1551" s="139">
        <v>600</v>
      </c>
      <c r="Q1551" s="138">
        <v>45173</v>
      </c>
      <c r="AR1551">
        <f t="shared" si="100"/>
        <v>0</v>
      </c>
      <c r="AS1551">
        <f t="shared" si="101"/>
        <v>0</v>
      </c>
      <c r="AT1551">
        <f t="shared" si="102"/>
        <v>0</v>
      </c>
    </row>
    <row r="1552" spans="2:46" ht="15.75" customHeight="1" thickBot="1">
      <c r="B1552" t="str">
        <f t="shared" si="99"/>
        <v>OFSS4517345260</v>
      </c>
      <c r="C1552" s="137" t="s">
        <v>226</v>
      </c>
      <c r="D1552" s="137" t="s">
        <v>170</v>
      </c>
      <c r="E1552" s="138">
        <v>45260</v>
      </c>
      <c r="F1552" s="139">
        <v>0</v>
      </c>
      <c r="G1552" s="137" t="s">
        <v>223</v>
      </c>
      <c r="H1552" s="139">
        <v>0</v>
      </c>
      <c r="I1552" s="139">
        <v>0</v>
      </c>
      <c r="J1552" s="139">
        <v>0</v>
      </c>
      <c r="K1552" s="139">
        <v>4222</v>
      </c>
      <c r="L1552" s="139">
        <v>4211.2</v>
      </c>
      <c r="M1552" s="139">
        <v>0</v>
      </c>
      <c r="N1552" s="139">
        <v>0</v>
      </c>
      <c r="O1552" s="139">
        <v>600</v>
      </c>
      <c r="P1552" s="139">
        <v>0</v>
      </c>
      <c r="Q1552" s="138">
        <v>45173</v>
      </c>
      <c r="AR1552">
        <f t="shared" si="100"/>
        <v>0</v>
      </c>
      <c r="AS1552">
        <f t="shared" si="101"/>
        <v>0</v>
      </c>
      <c r="AT1552">
        <f t="shared" si="102"/>
        <v>0</v>
      </c>
    </row>
    <row r="1553" spans="2:46" ht="15.75" customHeight="1" thickBot="1">
      <c r="B1553" t="str">
        <f t="shared" si="99"/>
        <v>ONGC4517345197</v>
      </c>
      <c r="C1553" s="137" t="s">
        <v>226</v>
      </c>
      <c r="D1553" s="137" t="s">
        <v>50</v>
      </c>
      <c r="E1553" s="138">
        <v>45197</v>
      </c>
      <c r="F1553" s="139">
        <v>0</v>
      </c>
      <c r="G1553" s="137" t="s">
        <v>223</v>
      </c>
      <c r="H1553" s="139">
        <v>183.65</v>
      </c>
      <c r="I1553" s="139">
        <v>185.1</v>
      </c>
      <c r="J1553" s="139">
        <v>182.4</v>
      </c>
      <c r="K1553" s="139">
        <v>183.3</v>
      </c>
      <c r="L1553" s="139">
        <v>183.3</v>
      </c>
      <c r="M1553" s="139">
        <v>4577</v>
      </c>
      <c r="N1553" s="139">
        <v>32351.94</v>
      </c>
      <c r="O1553" s="139">
        <v>41556900</v>
      </c>
      <c r="P1553" s="140">
        <v>1828750</v>
      </c>
      <c r="Q1553" s="138">
        <v>45173</v>
      </c>
      <c r="AR1553">
        <f t="shared" si="100"/>
        <v>42296100</v>
      </c>
      <c r="AS1553">
        <f t="shared" si="101"/>
        <v>2163700</v>
      </c>
      <c r="AT1553">
        <f t="shared" si="102"/>
        <v>40132400</v>
      </c>
    </row>
    <row r="1554" spans="2:46" ht="15.75" customHeight="1" thickBot="1">
      <c r="B1554" t="str">
        <f t="shared" si="99"/>
        <v>ONGC4517345225</v>
      </c>
      <c r="C1554" s="137" t="s">
        <v>226</v>
      </c>
      <c r="D1554" s="137" t="s">
        <v>50</v>
      </c>
      <c r="E1554" s="138">
        <v>45225</v>
      </c>
      <c r="F1554" s="139">
        <v>0</v>
      </c>
      <c r="G1554" s="137" t="s">
        <v>223</v>
      </c>
      <c r="H1554" s="139">
        <v>184.5</v>
      </c>
      <c r="I1554" s="139">
        <v>186</v>
      </c>
      <c r="J1554" s="139">
        <v>183.6</v>
      </c>
      <c r="K1554" s="139">
        <v>184.7</v>
      </c>
      <c r="L1554" s="139">
        <v>184.7</v>
      </c>
      <c r="M1554" s="139">
        <v>195</v>
      </c>
      <c r="N1554" s="139">
        <v>1387.5</v>
      </c>
      <c r="O1554" s="139">
        <v>689150</v>
      </c>
      <c r="P1554" s="140">
        <v>300300</v>
      </c>
      <c r="Q1554" s="138">
        <v>45173</v>
      </c>
      <c r="AR1554">
        <f t="shared" si="100"/>
        <v>0</v>
      </c>
      <c r="AS1554">
        <f t="shared" si="101"/>
        <v>0</v>
      </c>
      <c r="AT1554">
        <f t="shared" si="102"/>
        <v>0</v>
      </c>
    </row>
    <row r="1555" spans="2:46" ht="15.75" customHeight="1" thickBot="1">
      <c r="B1555" t="str">
        <f t="shared" si="99"/>
        <v>ONGC4517345260</v>
      </c>
      <c r="C1555" s="137" t="s">
        <v>226</v>
      </c>
      <c r="D1555" s="137" t="s">
        <v>50</v>
      </c>
      <c r="E1555" s="138">
        <v>45260</v>
      </c>
      <c r="F1555" s="139">
        <v>0</v>
      </c>
      <c r="G1555" s="137" t="s">
        <v>223</v>
      </c>
      <c r="H1555" s="139">
        <v>183.9</v>
      </c>
      <c r="I1555" s="139">
        <v>185.3</v>
      </c>
      <c r="J1555" s="139">
        <v>183.9</v>
      </c>
      <c r="K1555" s="139">
        <v>184.55</v>
      </c>
      <c r="L1555" s="139">
        <v>186.1</v>
      </c>
      <c r="M1555" s="139">
        <v>13</v>
      </c>
      <c r="N1555" s="139">
        <v>92.46</v>
      </c>
      <c r="O1555" s="139">
        <v>50050</v>
      </c>
      <c r="P1555" s="140">
        <v>34650</v>
      </c>
      <c r="Q1555" s="138">
        <v>45173</v>
      </c>
      <c r="AR1555">
        <f t="shared" si="100"/>
        <v>0</v>
      </c>
      <c r="AS1555">
        <f t="shared" si="101"/>
        <v>0</v>
      </c>
      <c r="AT1555">
        <f t="shared" si="102"/>
        <v>0</v>
      </c>
    </row>
    <row r="1556" spans="2:46" ht="15.75" customHeight="1" thickBot="1">
      <c r="B1556" t="str">
        <f t="shared" si="99"/>
        <v>PAGEIND4517345197</v>
      </c>
      <c r="C1556" s="137" t="s">
        <v>226</v>
      </c>
      <c r="D1556" s="137" t="s">
        <v>171</v>
      </c>
      <c r="E1556" s="138">
        <v>45197</v>
      </c>
      <c r="F1556" s="139">
        <v>0</v>
      </c>
      <c r="G1556" s="137" t="s">
        <v>223</v>
      </c>
      <c r="H1556" s="139">
        <v>39697.300000000003</v>
      </c>
      <c r="I1556" s="139">
        <v>40499.9</v>
      </c>
      <c r="J1556" s="139">
        <v>39665</v>
      </c>
      <c r="K1556" s="139">
        <v>39786.6</v>
      </c>
      <c r="L1556" s="139">
        <v>39786.6</v>
      </c>
      <c r="M1556" s="139">
        <v>1060</v>
      </c>
      <c r="N1556" s="139">
        <v>6348.7</v>
      </c>
      <c r="O1556" s="139">
        <v>146130</v>
      </c>
      <c r="P1556" s="139">
        <v>-540</v>
      </c>
      <c r="Q1556" s="138">
        <v>45173</v>
      </c>
      <c r="AR1556">
        <f t="shared" si="100"/>
        <v>147525</v>
      </c>
      <c r="AS1556">
        <f t="shared" si="101"/>
        <v>-330</v>
      </c>
      <c r="AT1556">
        <f t="shared" si="102"/>
        <v>147855</v>
      </c>
    </row>
    <row r="1557" spans="2:46" ht="15.75" customHeight="1" thickBot="1">
      <c r="B1557" t="str">
        <f t="shared" si="99"/>
        <v>PAGEIND4517345225</v>
      </c>
      <c r="C1557" s="137" t="s">
        <v>226</v>
      </c>
      <c r="D1557" s="137" t="s">
        <v>171</v>
      </c>
      <c r="E1557" s="138">
        <v>45225</v>
      </c>
      <c r="F1557" s="139">
        <v>0</v>
      </c>
      <c r="G1557" s="137" t="s">
        <v>223</v>
      </c>
      <c r="H1557" s="139">
        <v>40326.199999999997</v>
      </c>
      <c r="I1557" s="139">
        <v>40466.400000000001</v>
      </c>
      <c r="J1557" s="139">
        <v>39950</v>
      </c>
      <c r="K1557" s="139">
        <v>39999.75</v>
      </c>
      <c r="L1557" s="139">
        <v>39999.75</v>
      </c>
      <c r="M1557" s="139">
        <v>15</v>
      </c>
      <c r="N1557" s="139">
        <v>90.44</v>
      </c>
      <c r="O1557" s="139">
        <v>1170</v>
      </c>
      <c r="P1557" s="139">
        <v>105</v>
      </c>
      <c r="Q1557" s="138">
        <v>45173</v>
      </c>
      <c r="AR1557">
        <f t="shared" si="100"/>
        <v>0</v>
      </c>
      <c r="AS1557">
        <f t="shared" si="101"/>
        <v>0</v>
      </c>
      <c r="AT1557">
        <f t="shared" si="102"/>
        <v>0</v>
      </c>
    </row>
    <row r="1558" spans="2:46" ht="15.75" customHeight="1" thickBot="1">
      <c r="B1558" t="str">
        <f t="shared" si="99"/>
        <v>PAGEIND4517345260</v>
      </c>
      <c r="C1558" s="137" t="s">
        <v>226</v>
      </c>
      <c r="D1558" s="137" t="s">
        <v>171</v>
      </c>
      <c r="E1558" s="138">
        <v>45260</v>
      </c>
      <c r="F1558" s="139">
        <v>0</v>
      </c>
      <c r="G1558" s="137" t="s">
        <v>223</v>
      </c>
      <c r="H1558" s="139">
        <v>40500</v>
      </c>
      <c r="I1558" s="139">
        <v>40526.9</v>
      </c>
      <c r="J1558" s="139">
        <v>40400</v>
      </c>
      <c r="K1558" s="139">
        <v>40400</v>
      </c>
      <c r="L1558" s="139">
        <v>40299.199999999997</v>
      </c>
      <c r="M1558" s="139">
        <v>7</v>
      </c>
      <c r="N1558" s="139">
        <v>42.53</v>
      </c>
      <c r="O1558" s="139">
        <v>225</v>
      </c>
      <c r="P1558" s="139">
        <v>105</v>
      </c>
      <c r="Q1558" s="138">
        <v>45173</v>
      </c>
      <c r="AR1558">
        <f t="shared" si="100"/>
        <v>0</v>
      </c>
      <c r="AS1558">
        <f t="shared" si="101"/>
        <v>0</v>
      </c>
      <c r="AT1558">
        <f t="shared" si="102"/>
        <v>0</v>
      </c>
    </row>
    <row r="1559" spans="2:46" ht="15.75" customHeight="1" thickBot="1">
      <c r="B1559" t="str">
        <f t="shared" si="99"/>
        <v>PEL4517345197</v>
      </c>
      <c r="C1559" s="137" t="s">
        <v>226</v>
      </c>
      <c r="D1559" s="137" t="s">
        <v>172</v>
      </c>
      <c r="E1559" s="138">
        <v>45197</v>
      </c>
      <c r="F1559" s="139">
        <v>0</v>
      </c>
      <c r="G1559" s="137" t="s">
        <v>223</v>
      </c>
      <c r="H1559" s="139">
        <v>1095</v>
      </c>
      <c r="I1559" s="139">
        <v>1105.5999999999999</v>
      </c>
      <c r="J1559" s="139">
        <v>1087</v>
      </c>
      <c r="K1559" s="139">
        <v>1092.75</v>
      </c>
      <c r="L1559" s="139">
        <v>1092.75</v>
      </c>
      <c r="M1559" s="139">
        <v>2324</v>
      </c>
      <c r="N1559" s="139">
        <v>19107.509999999998</v>
      </c>
      <c r="O1559" s="139">
        <v>8999250</v>
      </c>
      <c r="P1559" s="140">
        <v>-189750</v>
      </c>
      <c r="Q1559" s="138">
        <v>45173</v>
      </c>
      <c r="AR1559">
        <f t="shared" si="100"/>
        <v>9186750</v>
      </c>
      <c r="AS1559">
        <f t="shared" si="101"/>
        <v>-176250</v>
      </c>
      <c r="AT1559">
        <f t="shared" si="102"/>
        <v>9363000</v>
      </c>
    </row>
    <row r="1560" spans="2:46" ht="15.75" customHeight="1" thickBot="1">
      <c r="B1560" t="str">
        <f t="shared" si="99"/>
        <v>PEL4517345225</v>
      </c>
      <c r="C1560" s="137" t="s">
        <v>226</v>
      </c>
      <c r="D1560" s="137" t="s">
        <v>172</v>
      </c>
      <c r="E1560" s="138">
        <v>45225</v>
      </c>
      <c r="F1560" s="139">
        <v>0</v>
      </c>
      <c r="G1560" s="137" t="s">
        <v>223</v>
      </c>
      <c r="H1560" s="139">
        <v>1093.6500000000001</v>
      </c>
      <c r="I1560" s="139">
        <v>1110.55</v>
      </c>
      <c r="J1560" s="139">
        <v>1093.6500000000001</v>
      </c>
      <c r="K1560" s="139">
        <v>1098.25</v>
      </c>
      <c r="L1560" s="139">
        <v>1098.25</v>
      </c>
      <c r="M1560" s="139">
        <v>52</v>
      </c>
      <c r="N1560" s="139">
        <v>429.85</v>
      </c>
      <c r="O1560" s="139">
        <v>187500</v>
      </c>
      <c r="P1560" s="140">
        <v>13500</v>
      </c>
      <c r="Q1560" s="138">
        <v>45173</v>
      </c>
      <c r="AR1560">
        <f t="shared" si="100"/>
        <v>0</v>
      </c>
      <c r="AS1560">
        <f t="shared" si="101"/>
        <v>0</v>
      </c>
      <c r="AT1560">
        <f t="shared" si="102"/>
        <v>0</v>
      </c>
    </row>
    <row r="1561" spans="2:46" ht="15.75" customHeight="1" thickBot="1">
      <c r="B1561" t="str">
        <f t="shared" si="99"/>
        <v>PEL4517345260</v>
      </c>
      <c r="C1561" s="137" t="s">
        <v>226</v>
      </c>
      <c r="D1561" s="137" t="s">
        <v>172</v>
      </c>
      <c r="E1561" s="138">
        <v>45260</v>
      </c>
      <c r="F1561" s="139">
        <v>0</v>
      </c>
      <c r="G1561" s="137" t="s">
        <v>223</v>
      </c>
      <c r="H1561" s="139">
        <v>0</v>
      </c>
      <c r="I1561" s="139">
        <v>0</v>
      </c>
      <c r="J1561" s="139">
        <v>0</v>
      </c>
      <c r="K1561" s="139">
        <v>1072.3</v>
      </c>
      <c r="L1561" s="139">
        <v>1104.4000000000001</v>
      </c>
      <c r="M1561" s="139">
        <v>0</v>
      </c>
      <c r="N1561" s="139">
        <v>0</v>
      </c>
      <c r="O1561" s="139">
        <v>0</v>
      </c>
      <c r="P1561" s="139">
        <v>0</v>
      </c>
      <c r="Q1561" s="138">
        <v>45173</v>
      </c>
      <c r="AR1561">
        <f t="shared" si="100"/>
        <v>0</v>
      </c>
      <c r="AS1561">
        <f t="shared" si="101"/>
        <v>0</v>
      </c>
      <c r="AT1561">
        <f t="shared" si="102"/>
        <v>0</v>
      </c>
    </row>
    <row r="1562" spans="2:46" ht="15.75" customHeight="1" thickBot="1">
      <c r="B1562" t="str">
        <f t="shared" si="99"/>
        <v>PERSISTENT4517345197</v>
      </c>
      <c r="C1562" s="137" t="s">
        <v>226</v>
      </c>
      <c r="D1562" s="137" t="s">
        <v>173</v>
      </c>
      <c r="E1562" s="138">
        <v>45197</v>
      </c>
      <c r="F1562" s="139">
        <v>0</v>
      </c>
      <c r="G1562" s="137" t="s">
        <v>223</v>
      </c>
      <c r="H1562" s="139">
        <v>5605.55</v>
      </c>
      <c r="I1562" s="139">
        <v>5833.55</v>
      </c>
      <c r="J1562" s="139">
        <v>5584.3</v>
      </c>
      <c r="K1562" s="139">
        <v>5802.45</v>
      </c>
      <c r="L1562" s="139">
        <v>5802.45</v>
      </c>
      <c r="M1562" s="139">
        <v>7078</v>
      </c>
      <c r="N1562" s="139">
        <v>71155.41</v>
      </c>
      <c r="O1562" s="139">
        <v>1318100</v>
      </c>
      <c r="P1562" s="140">
        <v>120400</v>
      </c>
      <c r="Q1562" s="138">
        <v>45173</v>
      </c>
      <c r="AR1562">
        <f t="shared" si="100"/>
        <v>1350300</v>
      </c>
      <c r="AS1562">
        <f t="shared" si="101"/>
        <v>130550</v>
      </c>
      <c r="AT1562">
        <f t="shared" si="102"/>
        <v>1219750</v>
      </c>
    </row>
    <row r="1563" spans="2:46" ht="15.75" customHeight="1" thickBot="1">
      <c r="B1563" t="str">
        <f t="shared" si="99"/>
        <v>PERSISTENT4517345225</v>
      </c>
      <c r="C1563" s="137" t="s">
        <v>226</v>
      </c>
      <c r="D1563" s="137" t="s">
        <v>173</v>
      </c>
      <c r="E1563" s="138">
        <v>45225</v>
      </c>
      <c r="F1563" s="139">
        <v>0</v>
      </c>
      <c r="G1563" s="137" t="s">
        <v>223</v>
      </c>
      <c r="H1563" s="139">
        <v>5610.85</v>
      </c>
      <c r="I1563" s="139">
        <v>5840</v>
      </c>
      <c r="J1563" s="139">
        <v>5592.35</v>
      </c>
      <c r="K1563" s="139">
        <v>5810.95</v>
      </c>
      <c r="L1563" s="139">
        <v>5810.95</v>
      </c>
      <c r="M1563" s="139">
        <v>307</v>
      </c>
      <c r="N1563" s="139">
        <v>3087.22</v>
      </c>
      <c r="O1563" s="139">
        <v>30275</v>
      </c>
      <c r="P1563" s="140">
        <v>9275</v>
      </c>
      <c r="Q1563" s="138">
        <v>45173</v>
      </c>
      <c r="AR1563">
        <f t="shared" si="100"/>
        <v>0</v>
      </c>
      <c r="AS1563">
        <f t="shared" si="101"/>
        <v>0</v>
      </c>
      <c r="AT1563">
        <f t="shared" si="102"/>
        <v>0</v>
      </c>
    </row>
    <row r="1564" spans="2:46" ht="15.75" customHeight="1" thickBot="1">
      <c r="B1564" t="str">
        <f t="shared" si="99"/>
        <v>PERSISTENT4517345260</v>
      </c>
      <c r="C1564" s="137" t="s">
        <v>226</v>
      </c>
      <c r="D1564" s="137" t="s">
        <v>173</v>
      </c>
      <c r="E1564" s="138">
        <v>45260</v>
      </c>
      <c r="F1564" s="139">
        <v>0</v>
      </c>
      <c r="G1564" s="137" t="s">
        <v>223</v>
      </c>
      <c r="H1564" s="139">
        <v>5620</v>
      </c>
      <c r="I1564" s="139">
        <v>5840</v>
      </c>
      <c r="J1564" s="139">
        <v>5611.5</v>
      </c>
      <c r="K1564" s="139">
        <v>5814</v>
      </c>
      <c r="L1564" s="139">
        <v>5814</v>
      </c>
      <c r="M1564" s="139">
        <v>19</v>
      </c>
      <c r="N1564" s="139">
        <v>191.3</v>
      </c>
      <c r="O1564" s="139">
        <v>1925</v>
      </c>
      <c r="P1564" s="139">
        <v>875</v>
      </c>
      <c r="Q1564" s="138">
        <v>45173</v>
      </c>
      <c r="AR1564">
        <f t="shared" si="100"/>
        <v>0</v>
      </c>
      <c r="AS1564">
        <f t="shared" si="101"/>
        <v>0</v>
      </c>
      <c r="AT1564">
        <f t="shared" si="102"/>
        <v>0</v>
      </c>
    </row>
    <row r="1565" spans="2:46" ht="15.75" customHeight="1" thickBot="1">
      <c r="B1565" t="str">
        <f t="shared" si="99"/>
        <v>PETRONET4517345197</v>
      </c>
      <c r="C1565" s="137" t="s">
        <v>226</v>
      </c>
      <c r="D1565" s="137" t="s">
        <v>174</v>
      </c>
      <c r="E1565" s="138">
        <v>45197</v>
      </c>
      <c r="F1565" s="139">
        <v>0</v>
      </c>
      <c r="G1565" s="137" t="s">
        <v>223</v>
      </c>
      <c r="H1565" s="139">
        <v>220</v>
      </c>
      <c r="I1565" s="139">
        <v>222.75</v>
      </c>
      <c r="J1565" s="139">
        <v>219.7</v>
      </c>
      <c r="K1565" s="139">
        <v>220.55</v>
      </c>
      <c r="L1565" s="139">
        <v>220.55</v>
      </c>
      <c r="M1565" s="139">
        <v>1605</v>
      </c>
      <c r="N1565" s="139">
        <v>10647.38</v>
      </c>
      <c r="O1565" s="139">
        <v>21285000</v>
      </c>
      <c r="P1565" s="140">
        <v>762000</v>
      </c>
      <c r="Q1565" s="138">
        <v>45173</v>
      </c>
      <c r="AR1565">
        <f t="shared" si="100"/>
        <v>21915000</v>
      </c>
      <c r="AS1565">
        <f t="shared" si="101"/>
        <v>894000</v>
      </c>
      <c r="AT1565">
        <f t="shared" si="102"/>
        <v>21021000</v>
      </c>
    </row>
    <row r="1566" spans="2:46" ht="15.75" customHeight="1" thickBot="1">
      <c r="B1566" t="str">
        <f t="shared" si="99"/>
        <v>PETRONET4517345225</v>
      </c>
      <c r="C1566" s="137" t="s">
        <v>226</v>
      </c>
      <c r="D1566" s="137" t="s">
        <v>174</v>
      </c>
      <c r="E1566" s="138">
        <v>45225</v>
      </c>
      <c r="F1566" s="139">
        <v>0</v>
      </c>
      <c r="G1566" s="137" t="s">
        <v>223</v>
      </c>
      <c r="H1566" s="139">
        <v>223.45</v>
      </c>
      <c r="I1566" s="139">
        <v>224.1</v>
      </c>
      <c r="J1566" s="139">
        <v>221.55</v>
      </c>
      <c r="K1566" s="139">
        <v>222.05</v>
      </c>
      <c r="L1566" s="139">
        <v>222.05</v>
      </c>
      <c r="M1566" s="139">
        <v>77</v>
      </c>
      <c r="N1566" s="139">
        <v>514.04999999999995</v>
      </c>
      <c r="O1566" s="139">
        <v>627000</v>
      </c>
      <c r="P1566" s="140">
        <v>129000</v>
      </c>
      <c r="Q1566" s="138">
        <v>45173</v>
      </c>
      <c r="AR1566">
        <f t="shared" si="100"/>
        <v>0</v>
      </c>
      <c r="AS1566">
        <f t="shared" si="101"/>
        <v>0</v>
      </c>
      <c r="AT1566">
        <f t="shared" si="102"/>
        <v>0</v>
      </c>
    </row>
    <row r="1567" spans="2:46" ht="15.75" customHeight="1" thickBot="1">
      <c r="B1567" t="str">
        <f t="shared" si="99"/>
        <v>PETRONET4517345260</v>
      </c>
      <c r="C1567" s="137" t="s">
        <v>226</v>
      </c>
      <c r="D1567" s="137" t="s">
        <v>174</v>
      </c>
      <c r="E1567" s="138">
        <v>45260</v>
      </c>
      <c r="F1567" s="139">
        <v>0</v>
      </c>
      <c r="G1567" s="137" t="s">
        <v>223</v>
      </c>
      <c r="H1567" s="139">
        <v>223.7</v>
      </c>
      <c r="I1567" s="139">
        <v>223.7</v>
      </c>
      <c r="J1567" s="139">
        <v>223.7</v>
      </c>
      <c r="K1567" s="139">
        <v>223.7</v>
      </c>
      <c r="L1567" s="139">
        <v>222.8</v>
      </c>
      <c r="M1567" s="139">
        <v>1</v>
      </c>
      <c r="N1567" s="139">
        <v>6.71</v>
      </c>
      <c r="O1567" s="139">
        <v>3000</v>
      </c>
      <c r="P1567" s="140">
        <v>3000</v>
      </c>
      <c r="Q1567" s="138">
        <v>45173</v>
      </c>
      <c r="AR1567">
        <f t="shared" si="100"/>
        <v>0</v>
      </c>
      <c r="AS1567">
        <f t="shared" si="101"/>
        <v>0</v>
      </c>
      <c r="AT1567">
        <f t="shared" si="102"/>
        <v>0</v>
      </c>
    </row>
    <row r="1568" spans="2:46" ht="15.75" customHeight="1" thickBot="1">
      <c r="B1568" t="str">
        <f t="shared" si="99"/>
        <v>PFC4517345197</v>
      </c>
      <c r="C1568" s="137" t="s">
        <v>226</v>
      </c>
      <c r="D1568" s="137" t="s">
        <v>175</v>
      </c>
      <c r="E1568" s="138">
        <v>45197</v>
      </c>
      <c r="F1568" s="139">
        <v>0</v>
      </c>
      <c r="G1568" s="137" t="s">
        <v>223</v>
      </c>
      <c r="H1568" s="139">
        <v>259.2</v>
      </c>
      <c r="I1568" s="139">
        <v>265.85000000000002</v>
      </c>
      <c r="J1568" s="139">
        <v>258.14999999999998</v>
      </c>
      <c r="K1568" s="139">
        <v>265.55</v>
      </c>
      <c r="L1568" s="139">
        <v>265.55</v>
      </c>
      <c r="M1568" s="139">
        <v>4223</v>
      </c>
      <c r="N1568" s="139">
        <v>68846.600000000006</v>
      </c>
      <c r="O1568" s="139">
        <v>63041600</v>
      </c>
      <c r="P1568" s="140">
        <v>-954800</v>
      </c>
      <c r="Q1568" s="138">
        <v>45173</v>
      </c>
      <c r="AR1568">
        <f t="shared" si="100"/>
        <v>64585400</v>
      </c>
      <c r="AS1568">
        <f t="shared" si="101"/>
        <v>-675800</v>
      </c>
      <c r="AT1568">
        <f t="shared" si="102"/>
        <v>65261200</v>
      </c>
    </row>
    <row r="1569" spans="2:46" ht="15.75" customHeight="1" thickBot="1">
      <c r="B1569" t="str">
        <f t="shared" si="99"/>
        <v>PFC4517345225</v>
      </c>
      <c r="C1569" s="137" t="s">
        <v>226</v>
      </c>
      <c r="D1569" s="137" t="s">
        <v>175</v>
      </c>
      <c r="E1569" s="138">
        <v>45225</v>
      </c>
      <c r="F1569" s="139">
        <v>0</v>
      </c>
      <c r="G1569" s="137" t="s">
        <v>223</v>
      </c>
      <c r="H1569" s="139">
        <v>262.10000000000002</v>
      </c>
      <c r="I1569" s="139">
        <v>266.8</v>
      </c>
      <c r="J1569" s="139">
        <v>259.89999999999998</v>
      </c>
      <c r="K1569" s="139">
        <v>266.75</v>
      </c>
      <c r="L1569" s="139">
        <v>266.75</v>
      </c>
      <c r="M1569" s="139">
        <v>179</v>
      </c>
      <c r="N1569" s="139">
        <v>2929.23</v>
      </c>
      <c r="O1569" s="139">
        <v>1531400</v>
      </c>
      <c r="P1569" s="140">
        <v>266600</v>
      </c>
      <c r="Q1569" s="138">
        <v>45173</v>
      </c>
      <c r="AR1569">
        <f t="shared" si="100"/>
        <v>0</v>
      </c>
      <c r="AS1569">
        <f t="shared" si="101"/>
        <v>0</v>
      </c>
      <c r="AT1569">
        <f t="shared" si="102"/>
        <v>0</v>
      </c>
    </row>
    <row r="1570" spans="2:46" ht="15.75" customHeight="1" thickBot="1">
      <c r="B1570" t="str">
        <f t="shared" si="99"/>
        <v>PFC4517345260</v>
      </c>
      <c r="C1570" s="137" t="s">
        <v>226</v>
      </c>
      <c r="D1570" s="137" t="s">
        <v>175</v>
      </c>
      <c r="E1570" s="138">
        <v>45260</v>
      </c>
      <c r="F1570" s="139">
        <v>0</v>
      </c>
      <c r="G1570" s="137" t="s">
        <v>223</v>
      </c>
      <c r="H1570" s="139">
        <v>266.60000000000002</v>
      </c>
      <c r="I1570" s="139">
        <v>266.60000000000002</v>
      </c>
      <c r="J1570" s="139">
        <v>266.5</v>
      </c>
      <c r="K1570" s="139">
        <v>266.5</v>
      </c>
      <c r="L1570" s="139">
        <v>266.5</v>
      </c>
      <c r="M1570" s="139">
        <v>2</v>
      </c>
      <c r="N1570" s="139">
        <v>33.049999999999997</v>
      </c>
      <c r="O1570" s="139">
        <v>12400</v>
      </c>
      <c r="P1570" s="140">
        <v>12400</v>
      </c>
      <c r="Q1570" s="138">
        <v>45173</v>
      </c>
      <c r="AR1570">
        <f t="shared" si="100"/>
        <v>0</v>
      </c>
      <c r="AS1570">
        <f t="shared" si="101"/>
        <v>0</v>
      </c>
      <c r="AT1570">
        <f t="shared" si="102"/>
        <v>0</v>
      </c>
    </row>
    <row r="1571" spans="2:46" ht="15.75" customHeight="1" thickBot="1">
      <c r="B1571" t="str">
        <f t="shared" si="99"/>
        <v>PIDILITIND4517345197</v>
      </c>
      <c r="C1571" s="137" t="s">
        <v>226</v>
      </c>
      <c r="D1571" s="137" t="s">
        <v>176</v>
      </c>
      <c r="E1571" s="138">
        <v>45197</v>
      </c>
      <c r="F1571" s="139">
        <v>0</v>
      </c>
      <c r="G1571" s="137" t="s">
        <v>223</v>
      </c>
      <c r="H1571" s="139">
        <v>2507.4499999999998</v>
      </c>
      <c r="I1571" s="139">
        <v>2513.85</v>
      </c>
      <c r="J1571" s="139">
        <v>2477</v>
      </c>
      <c r="K1571" s="139">
        <v>2485.65</v>
      </c>
      <c r="L1571" s="139">
        <v>2485.65</v>
      </c>
      <c r="M1571" s="139">
        <v>2509</v>
      </c>
      <c r="N1571" s="139">
        <v>15612.82</v>
      </c>
      <c r="O1571" s="139">
        <v>2722750</v>
      </c>
      <c r="P1571" s="140">
        <v>109250</v>
      </c>
      <c r="Q1571" s="138">
        <v>45173</v>
      </c>
      <c r="AR1571">
        <f t="shared" si="100"/>
        <v>2760000</v>
      </c>
      <c r="AS1571">
        <f t="shared" si="101"/>
        <v>126750</v>
      </c>
      <c r="AT1571">
        <f t="shared" si="102"/>
        <v>2633250</v>
      </c>
    </row>
    <row r="1572" spans="2:46" ht="15.75" customHeight="1" thickBot="1">
      <c r="B1572" t="str">
        <f t="shared" si="99"/>
        <v>PIDILITIND4517345225</v>
      </c>
      <c r="C1572" s="137" t="s">
        <v>226</v>
      </c>
      <c r="D1572" s="137" t="s">
        <v>176</v>
      </c>
      <c r="E1572" s="138">
        <v>45225</v>
      </c>
      <c r="F1572" s="139">
        <v>0</v>
      </c>
      <c r="G1572" s="137" t="s">
        <v>223</v>
      </c>
      <c r="H1572" s="139">
        <v>2526</v>
      </c>
      <c r="I1572" s="139">
        <v>2530</v>
      </c>
      <c r="J1572" s="139">
        <v>2498</v>
      </c>
      <c r="K1572" s="139">
        <v>2504.75</v>
      </c>
      <c r="L1572" s="139">
        <v>2504.75</v>
      </c>
      <c r="M1572" s="139">
        <v>158</v>
      </c>
      <c r="N1572" s="139">
        <v>989.94</v>
      </c>
      <c r="O1572" s="139">
        <v>33750</v>
      </c>
      <c r="P1572" s="140">
        <v>15000</v>
      </c>
      <c r="Q1572" s="138">
        <v>45173</v>
      </c>
      <c r="AR1572">
        <f t="shared" si="100"/>
        <v>0</v>
      </c>
      <c r="AS1572">
        <f t="shared" si="101"/>
        <v>0</v>
      </c>
      <c r="AT1572">
        <f t="shared" si="102"/>
        <v>0</v>
      </c>
    </row>
    <row r="1573" spans="2:46" ht="15.75" customHeight="1" thickBot="1">
      <c r="B1573" t="str">
        <f t="shared" si="99"/>
        <v>PIDILITIND4517345260</v>
      </c>
      <c r="C1573" s="137" t="s">
        <v>226</v>
      </c>
      <c r="D1573" s="137" t="s">
        <v>176</v>
      </c>
      <c r="E1573" s="138">
        <v>45260</v>
      </c>
      <c r="F1573" s="139">
        <v>0</v>
      </c>
      <c r="G1573" s="137" t="s">
        <v>223</v>
      </c>
      <c r="H1573" s="139">
        <v>2520</v>
      </c>
      <c r="I1573" s="139">
        <v>2529.65</v>
      </c>
      <c r="J1573" s="139">
        <v>2514.5500000000002</v>
      </c>
      <c r="K1573" s="139">
        <v>2518.1</v>
      </c>
      <c r="L1573" s="139">
        <v>2518.1</v>
      </c>
      <c r="M1573" s="139">
        <v>11</v>
      </c>
      <c r="N1573" s="139">
        <v>69.260000000000005</v>
      </c>
      <c r="O1573" s="139">
        <v>3500</v>
      </c>
      <c r="P1573" s="140">
        <v>2500</v>
      </c>
      <c r="Q1573" s="138">
        <v>45173</v>
      </c>
      <c r="AR1573">
        <f t="shared" si="100"/>
        <v>0</v>
      </c>
      <c r="AS1573">
        <f t="shared" si="101"/>
        <v>0</v>
      </c>
      <c r="AT1573">
        <f t="shared" si="102"/>
        <v>0</v>
      </c>
    </row>
    <row r="1574" spans="2:46" ht="15.75" customHeight="1" thickBot="1">
      <c r="B1574" t="str">
        <f t="shared" si="99"/>
        <v>PIIND4517345197</v>
      </c>
      <c r="C1574" s="137" t="s">
        <v>226</v>
      </c>
      <c r="D1574" s="137" t="s">
        <v>177</v>
      </c>
      <c r="E1574" s="138">
        <v>45197</v>
      </c>
      <c r="F1574" s="139">
        <v>0</v>
      </c>
      <c r="G1574" s="137" t="s">
        <v>223</v>
      </c>
      <c r="H1574" s="139">
        <v>3660</v>
      </c>
      <c r="I1574" s="139">
        <v>3674</v>
      </c>
      <c r="J1574" s="139">
        <v>3615</v>
      </c>
      <c r="K1574" s="139">
        <v>3653.75</v>
      </c>
      <c r="L1574" s="139">
        <v>3653.75</v>
      </c>
      <c r="M1574" s="139">
        <v>964</v>
      </c>
      <c r="N1574" s="139">
        <v>8781.42</v>
      </c>
      <c r="O1574" s="139">
        <v>2302750</v>
      </c>
      <c r="P1574" s="140">
        <v>9500</v>
      </c>
      <c r="Q1574" s="138">
        <v>45173</v>
      </c>
      <c r="AR1574">
        <f t="shared" si="100"/>
        <v>2377500</v>
      </c>
      <c r="AS1574">
        <f t="shared" si="101"/>
        <v>12250</v>
      </c>
      <c r="AT1574">
        <f t="shared" si="102"/>
        <v>2365250</v>
      </c>
    </row>
    <row r="1575" spans="2:46" ht="15.75" customHeight="1" thickBot="1">
      <c r="B1575" t="str">
        <f t="shared" si="99"/>
        <v>PIIND4517345225</v>
      </c>
      <c r="C1575" s="137" t="s">
        <v>226</v>
      </c>
      <c r="D1575" s="137" t="s">
        <v>177</v>
      </c>
      <c r="E1575" s="138">
        <v>45225</v>
      </c>
      <c r="F1575" s="139">
        <v>0</v>
      </c>
      <c r="G1575" s="137" t="s">
        <v>223</v>
      </c>
      <c r="H1575" s="139">
        <v>3670</v>
      </c>
      <c r="I1575" s="139">
        <v>3696.8</v>
      </c>
      <c r="J1575" s="139">
        <v>3646.25</v>
      </c>
      <c r="K1575" s="139">
        <v>3679.2</v>
      </c>
      <c r="L1575" s="139">
        <v>3679.2</v>
      </c>
      <c r="M1575" s="139">
        <v>34</v>
      </c>
      <c r="N1575" s="139">
        <v>312.24</v>
      </c>
      <c r="O1575" s="139">
        <v>74750</v>
      </c>
      <c r="P1575" s="140">
        <v>2750</v>
      </c>
      <c r="Q1575" s="138">
        <v>45173</v>
      </c>
      <c r="AR1575">
        <f t="shared" si="100"/>
        <v>0</v>
      </c>
      <c r="AS1575">
        <f t="shared" si="101"/>
        <v>0</v>
      </c>
      <c r="AT1575">
        <f t="shared" si="102"/>
        <v>0</v>
      </c>
    </row>
    <row r="1576" spans="2:46" ht="15.75" customHeight="1" thickBot="1">
      <c r="B1576" t="str">
        <f t="shared" si="99"/>
        <v>PIIND4517345260</v>
      </c>
      <c r="C1576" s="137" t="s">
        <v>226</v>
      </c>
      <c r="D1576" s="137" t="s">
        <v>177</v>
      </c>
      <c r="E1576" s="138">
        <v>45260</v>
      </c>
      <c r="F1576" s="139">
        <v>0</v>
      </c>
      <c r="G1576" s="137" t="s">
        <v>223</v>
      </c>
      <c r="H1576" s="139">
        <v>0</v>
      </c>
      <c r="I1576" s="139">
        <v>0</v>
      </c>
      <c r="J1576" s="139">
        <v>0</v>
      </c>
      <c r="K1576" s="139">
        <v>3693.75</v>
      </c>
      <c r="L1576" s="139">
        <v>3692.2</v>
      </c>
      <c r="M1576" s="139">
        <v>0</v>
      </c>
      <c r="N1576" s="139">
        <v>0</v>
      </c>
      <c r="O1576" s="139">
        <v>0</v>
      </c>
      <c r="P1576" s="139">
        <v>0</v>
      </c>
      <c r="Q1576" s="138">
        <v>45173</v>
      </c>
      <c r="AR1576">
        <f t="shared" si="100"/>
        <v>0</v>
      </c>
      <c r="AS1576">
        <f t="shared" si="101"/>
        <v>0</v>
      </c>
      <c r="AT1576">
        <f t="shared" si="102"/>
        <v>0</v>
      </c>
    </row>
    <row r="1577" spans="2:46" ht="15.75" customHeight="1" thickBot="1">
      <c r="B1577" t="str">
        <f t="shared" si="99"/>
        <v>PNB4517345197</v>
      </c>
      <c r="C1577" s="137" t="s">
        <v>226</v>
      </c>
      <c r="D1577" s="137" t="s">
        <v>178</v>
      </c>
      <c r="E1577" s="138">
        <v>45197</v>
      </c>
      <c r="F1577" s="139">
        <v>0</v>
      </c>
      <c r="G1577" s="137" t="s">
        <v>223</v>
      </c>
      <c r="H1577" s="139">
        <v>66.599999999999994</v>
      </c>
      <c r="I1577" s="139">
        <v>68.25</v>
      </c>
      <c r="J1577" s="139">
        <v>66</v>
      </c>
      <c r="K1577" s="139">
        <v>67.7</v>
      </c>
      <c r="L1577" s="139">
        <v>67.7</v>
      </c>
      <c r="M1577" s="139">
        <v>8355</v>
      </c>
      <c r="N1577" s="139">
        <v>90073.64</v>
      </c>
      <c r="O1577" s="141">
        <v>313000000</v>
      </c>
      <c r="P1577" s="140">
        <v>12128000</v>
      </c>
      <c r="Q1577" s="138">
        <v>45173</v>
      </c>
      <c r="AR1577">
        <f t="shared" si="100"/>
        <v>322474000</v>
      </c>
      <c r="AS1577">
        <f t="shared" si="101"/>
        <v>12880000</v>
      </c>
      <c r="AT1577">
        <f t="shared" si="102"/>
        <v>309594000</v>
      </c>
    </row>
    <row r="1578" spans="2:46" ht="15.75" customHeight="1" thickBot="1">
      <c r="B1578" t="str">
        <f t="shared" si="99"/>
        <v>PNB4517345225</v>
      </c>
      <c r="C1578" s="137" t="s">
        <v>226</v>
      </c>
      <c r="D1578" s="137" t="s">
        <v>178</v>
      </c>
      <c r="E1578" s="138">
        <v>45225</v>
      </c>
      <c r="F1578" s="139">
        <v>0</v>
      </c>
      <c r="G1578" s="137" t="s">
        <v>223</v>
      </c>
      <c r="H1578" s="139">
        <v>66.95</v>
      </c>
      <c r="I1578" s="139">
        <v>68.650000000000006</v>
      </c>
      <c r="J1578" s="139">
        <v>66.55</v>
      </c>
      <c r="K1578" s="139">
        <v>68.2</v>
      </c>
      <c r="L1578" s="139">
        <v>68.2</v>
      </c>
      <c r="M1578" s="139">
        <v>452</v>
      </c>
      <c r="N1578" s="139">
        <v>4903.1899999999996</v>
      </c>
      <c r="O1578" s="141">
        <v>8850000</v>
      </c>
      <c r="P1578" s="140">
        <v>480000</v>
      </c>
      <c r="Q1578" s="138">
        <v>45173</v>
      </c>
      <c r="AR1578">
        <f t="shared" si="100"/>
        <v>0</v>
      </c>
      <c r="AS1578">
        <f t="shared" si="101"/>
        <v>0</v>
      </c>
      <c r="AT1578">
        <f t="shared" si="102"/>
        <v>0</v>
      </c>
    </row>
    <row r="1579" spans="2:46" ht="15.75" customHeight="1" thickBot="1">
      <c r="B1579" t="str">
        <f t="shared" si="99"/>
        <v>PNB4517345260</v>
      </c>
      <c r="C1579" s="137" t="s">
        <v>226</v>
      </c>
      <c r="D1579" s="137" t="s">
        <v>178</v>
      </c>
      <c r="E1579" s="138">
        <v>45260</v>
      </c>
      <c r="F1579" s="139">
        <v>0</v>
      </c>
      <c r="G1579" s="137" t="s">
        <v>223</v>
      </c>
      <c r="H1579" s="139">
        <v>67.349999999999994</v>
      </c>
      <c r="I1579" s="139">
        <v>69</v>
      </c>
      <c r="J1579" s="139">
        <v>67.349999999999994</v>
      </c>
      <c r="K1579" s="139">
        <v>68.7</v>
      </c>
      <c r="L1579" s="139">
        <v>68.7</v>
      </c>
      <c r="M1579" s="139">
        <v>32</v>
      </c>
      <c r="N1579" s="139">
        <v>350.84</v>
      </c>
      <c r="O1579" s="139">
        <v>624000</v>
      </c>
      <c r="P1579" s="140">
        <v>272000</v>
      </c>
      <c r="Q1579" s="138">
        <v>45173</v>
      </c>
      <c r="AR1579">
        <f t="shared" si="100"/>
        <v>0</v>
      </c>
      <c r="AS1579">
        <f t="shared" si="101"/>
        <v>0</v>
      </c>
      <c r="AT1579">
        <f t="shared" si="102"/>
        <v>0</v>
      </c>
    </row>
    <row r="1580" spans="2:46" ht="15.75" customHeight="1" thickBot="1">
      <c r="B1580" t="str">
        <f t="shared" si="99"/>
        <v>POLYCAB4517345197</v>
      </c>
      <c r="C1580" s="137" t="s">
        <v>226</v>
      </c>
      <c r="D1580" s="137" t="s">
        <v>179</v>
      </c>
      <c r="E1580" s="138">
        <v>45197</v>
      </c>
      <c r="F1580" s="139">
        <v>0</v>
      </c>
      <c r="G1580" s="137" t="s">
        <v>223</v>
      </c>
      <c r="H1580" s="139">
        <v>5243.3</v>
      </c>
      <c r="I1580" s="139">
        <v>5245.1</v>
      </c>
      <c r="J1580" s="139">
        <v>5161.05</v>
      </c>
      <c r="K1580" s="139">
        <v>5233.3999999999996</v>
      </c>
      <c r="L1580" s="139">
        <v>5233.3999999999996</v>
      </c>
      <c r="M1580" s="139">
        <v>1976</v>
      </c>
      <c r="N1580" s="139">
        <v>30867.88</v>
      </c>
      <c r="O1580" s="139">
        <v>1693200</v>
      </c>
      <c r="P1580" s="140">
        <v>-49200</v>
      </c>
      <c r="Q1580" s="138">
        <v>45173</v>
      </c>
      <c r="AR1580">
        <f t="shared" si="100"/>
        <v>1740900</v>
      </c>
      <c r="AS1580">
        <f t="shared" si="101"/>
        <v>-46200</v>
      </c>
      <c r="AT1580">
        <f t="shared" si="102"/>
        <v>1787100</v>
      </c>
    </row>
    <row r="1581" spans="2:46" ht="15.75" customHeight="1" thickBot="1">
      <c r="B1581" t="str">
        <f t="shared" si="99"/>
        <v>POLYCAB4517345225</v>
      </c>
      <c r="C1581" s="137" t="s">
        <v>226</v>
      </c>
      <c r="D1581" s="137" t="s">
        <v>179</v>
      </c>
      <c r="E1581" s="138">
        <v>45225</v>
      </c>
      <c r="F1581" s="139">
        <v>0</v>
      </c>
      <c r="G1581" s="137" t="s">
        <v>223</v>
      </c>
      <c r="H1581" s="139">
        <v>5243.65</v>
      </c>
      <c r="I1581" s="139">
        <v>5248</v>
      </c>
      <c r="J1581" s="139">
        <v>5175</v>
      </c>
      <c r="K1581" s="139">
        <v>5242.6499999999996</v>
      </c>
      <c r="L1581" s="139">
        <v>5242.6499999999996</v>
      </c>
      <c r="M1581" s="139">
        <v>73</v>
      </c>
      <c r="N1581" s="139">
        <v>1141.99</v>
      </c>
      <c r="O1581" s="139">
        <v>46500</v>
      </c>
      <c r="P1581" s="140">
        <v>2700</v>
      </c>
      <c r="Q1581" s="138">
        <v>45173</v>
      </c>
      <c r="AR1581">
        <f t="shared" si="100"/>
        <v>0</v>
      </c>
      <c r="AS1581">
        <f t="shared" si="101"/>
        <v>0</v>
      </c>
      <c r="AT1581">
        <f t="shared" si="102"/>
        <v>0</v>
      </c>
    </row>
    <row r="1582" spans="2:46" ht="15.75" customHeight="1" thickBot="1">
      <c r="B1582" t="str">
        <f t="shared" si="99"/>
        <v>POLYCAB4517345260</v>
      </c>
      <c r="C1582" s="137" t="s">
        <v>226</v>
      </c>
      <c r="D1582" s="137" t="s">
        <v>179</v>
      </c>
      <c r="E1582" s="138">
        <v>45260</v>
      </c>
      <c r="F1582" s="139">
        <v>0</v>
      </c>
      <c r="G1582" s="137" t="s">
        <v>223</v>
      </c>
      <c r="H1582" s="139">
        <v>5200</v>
      </c>
      <c r="I1582" s="139">
        <v>5200</v>
      </c>
      <c r="J1582" s="139">
        <v>5200</v>
      </c>
      <c r="K1582" s="139">
        <v>5200</v>
      </c>
      <c r="L1582" s="139">
        <v>5308.25</v>
      </c>
      <c r="M1582" s="139">
        <v>1</v>
      </c>
      <c r="N1582" s="139">
        <v>15.6</v>
      </c>
      <c r="O1582" s="139">
        <v>1200</v>
      </c>
      <c r="P1582" s="139">
        <v>300</v>
      </c>
      <c r="Q1582" s="138">
        <v>45173</v>
      </c>
      <c r="AR1582">
        <f t="shared" si="100"/>
        <v>0</v>
      </c>
      <c r="AS1582">
        <f t="shared" si="101"/>
        <v>0</v>
      </c>
      <c r="AT1582">
        <f t="shared" si="102"/>
        <v>0</v>
      </c>
    </row>
    <row r="1583" spans="2:46" ht="15.75" customHeight="1" thickBot="1">
      <c r="B1583" t="str">
        <f t="shared" si="99"/>
        <v>POWERGRID4517345197</v>
      </c>
      <c r="C1583" s="137" t="s">
        <v>226</v>
      </c>
      <c r="D1583" s="137" t="s">
        <v>42</v>
      </c>
      <c r="E1583" s="138">
        <v>45197</v>
      </c>
      <c r="F1583" s="139">
        <v>0</v>
      </c>
      <c r="G1583" s="137" t="s">
        <v>223</v>
      </c>
      <c r="H1583" s="139">
        <v>254.3</v>
      </c>
      <c r="I1583" s="139">
        <v>258.25</v>
      </c>
      <c r="J1583" s="139">
        <v>252.1</v>
      </c>
      <c r="K1583" s="139">
        <v>256.95</v>
      </c>
      <c r="L1583" s="139">
        <v>256.95</v>
      </c>
      <c r="M1583" s="139">
        <v>4921</v>
      </c>
      <c r="N1583" s="139">
        <v>33968.17</v>
      </c>
      <c r="O1583" s="139">
        <v>40194900</v>
      </c>
      <c r="P1583" s="140">
        <v>-2700</v>
      </c>
      <c r="Q1583" s="138">
        <v>45173</v>
      </c>
      <c r="AR1583">
        <f t="shared" si="100"/>
        <v>40888800</v>
      </c>
      <c r="AS1583">
        <f t="shared" si="101"/>
        <v>72900</v>
      </c>
      <c r="AT1583">
        <f t="shared" si="102"/>
        <v>40815900</v>
      </c>
    </row>
    <row r="1584" spans="2:46" ht="15.75" customHeight="1" thickBot="1">
      <c r="B1584" t="str">
        <f t="shared" si="99"/>
        <v>POWERGRID4517345225</v>
      </c>
      <c r="C1584" s="137" t="s">
        <v>226</v>
      </c>
      <c r="D1584" s="137" t="s">
        <v>42</v>
      </c>
      <c r="E1584" s="138">
        <v>45225</v>
      </c>
      <c r="F1584" s="139">
        <v>0</v>
      </c>
      <c r="G1584" s="137" t="s">
        <v>223</v>
      </c>
      <c r="H1584" s="139">
        <v>255.75</v>
      </c>
      <c r="I1584" s="139">
        <v>259.64999999999998</v>
      </c>
      <c r="J1584" s="139">
        <v>253.75</v>
      </c>
      <c r="K1584" s="139">
        <v>258.55</v>
      </c>
      <c r="L1584" s="139">
        <v>258.55</v>
      </c>
      <c r="M1584" s="139">
        <v>191</v>
      </c>
      <c r="N1584" s="139">
        <v>1324.17</v>
      </c>
      <c r="O1584" s="139">
        <v>648000</v>
      </c>
      <c r="P1584" s="140">
        <v>40500</v>
      </c>
      <c r="Q1584" s="138">
        <v>45173</v>
      </c>
      <c r="AR1584">
        <f t="shared" si="100"/>
        <v>0</v>
      </c>
      <c r="AS1584">
        <f t="shared" si="101"/>
        <v>0</v>
      </c>
      <c r="AT1584">
        <f t="shared" si="102"/>
        <v>0</v>
      </c>
    </row>
    <row r="1585" spans="2:46" ht="15.75" customHeight="1" thickBot="1">
      <c r="B1585" t="str">
        <f t="shared" si="99"/>
        <v>POWERGRID4517345260</v>
      </c>
      <c r="C1585" s="137" t="s">
        <v>226</v>
      </c>
      <c r="D1585" s="137" t="s">
        <v>42</v>
      </c>
      <c r="E1585" s="138">
        <v>45260</v>
      </c>
      <c r="F1585" s="139">
        <v>0</v>
      </c>
      <c r="G1585" s="137" t="s">
        <v>223</v>
      </c>
      <c r="H1585" s="139">
        <v>256</v>
      </c>
      <c r="I1585" s="139">
        <v>260</v>
      </c>
      <c r="J1585" s="139">
        <v>256</v>
      </c>
      <c r="K1585" s="139">
        <v>258.64999999999998</v>
      </c>
      <c r="L1585" s="139">
        <v>258.64999999999998</v>
      </c>
      <c r="M1585" s="139">
        <v>17</v>
      </c>
      <c r="N1585" s="139">
        <v>118.55</v>
      </c>
      <c r="O1585" s="139">
        <v>45900</v>
      </c>
      <c r="P1585" s="140">
        <v>35100</v>
      </c>
      <c r="Q1585" s="138">
        <v>45173</v>
      </c>
      <c r="AR1585">
        <f t="shared" si="100"/>
        <v>0</v>
      </c>
      <c r="AS1585">
        <f t="shared" si="101"/>
        <v>0</v>
      </c>
      <c r="AT1585">
        <f t="shared" si="102"/>
        <v>0</v>
      </c>
    </row>
    <row r="1586" spans="2:46" ht="15.75" customHeight="1" thickBot="1">
      <c r="B1586" t="str">
        <f t="shared" si="99"/>
        <v>PVRINOX4517345197</v>
      </c>
      <c r="C1586" s="137" t="s">
        <v>226</v>
      </c>
      <c r="D1586" s="137" t="s">
        <v>180</v>
      </c>
      <c r="E1586" s="138">
        <v>45197</v>
      </c>
      <c r="F1586" s="139">
        <v>0</v>
      </c>
      <c r="G1586" s="137" t="s">
        <v>223</v>
      </c>
      <c r="H1586" s="139">
        <v>1811</v>
      </c>
      <c r="I1586" s="139">
        <v>1824.7</v>
      </c>
      <c r="J1586" s="139">
        <v>1783.15</v>
      </c>
      <c r="K1586" s="139">
        <v>1805.15</v>
      </c>
      <c r="L1586" s="139">
        <v>1805.15</v>
      </c>
      <c r="M1586" s="139">
        <v>3543</v>
      </c>
      <c r="N1586" s="139">
        <v>25926.77</v>
      </c>
      <c r="O1586" s="139">
        <v>4315828</v>
      </c>
      <c r="P1586" s="140">
        <v>49654</v>
      </c>
      <c r="Q1586" s="138">
        <v>45173</v>
      </c>
      <c r="AR1586">
        <f t="shared" si="100"/>
        <v>4442405</v>
      </c>
      <c r="AS1586">
        <f t="shared" si="101"/>
        <v>70004</v>
      </c>
      <c r="AT1586">
        <f t="shared" si="102"/>
        <v>4372401</v>
      </c>
    </row>
    <row r="1587" spans="2:46" ht="15.75" customHeight="1" thickBot="1">
      <c r="B1587" t="str">
        <f t="shared" si="99"/>
        <v>PVRINOX4517345225</v>
      </c>
      <c r="C1587" s="137" t="s">
        <v>226</v>
      </c>
      <c r="D1587" s="137" t="s">
        <v>180</v>
      </c>
      <c r="E1587" s="138">
        <v>45225</v>
      </c>
      <c r="F1587" s="139">
        <v>0</v>
      </c>
      <c r="G1587" s="137" t="s">
        <v>223</v>
      </c>
      <c r="H1587" s="139">
        <v>1815</v>
      </c>
      <c r="I1587" s="139">
        <v>1821.2</v>
      </c>
      <c r="J1587" s="139">
        <v>1797.4</v>
      </c>
      <c r="K1587" s="139">
        <v>1817.7</v>
      </c>
      <c r="L1587" s="139">
        <v>1817.7</v>
      </c>
      <c r="M1587" s="139">
        <v>117</v>
      </c>
      <c r="N1587" s="139">
        <v>862.46</v>
      </c>
      <c r="O1587" s="139">
        <v>122507</v>
      </c>
      <c r="P1587" s="140">
        <v>17094</v>
      </c>
      <c r="Q1587" s="138">
        <v>45173</v>
      </c>
      <c r="AR1587">
        <f t="shared" si="100"/>
        <v>0</v>
      </c>
      <c r="AS1587">
        <f t="shared" si="101"/>
        <v>0</v>
      </c>
      <c r="AT1587">
        <f t="shared" si="102"/>
        <v>0</v>
      </c>
    </row>
    <row r="1588" spans="2:46" ht="15.75" customHeight="1" thickBot="1">
      <c r="B1588" t="str">
        <f t="shared" si="99"/>
        <v>PVRINOX4517345260</v>
      </c>
      <c r="C1588" s="137" t="s">
        <v>226</v>
      </c>
      <c r="D1588" s="137" t="s">
        <v>180</v>
      </c>
      <c r="E1588" s="138">
        <v>45260</v>
      </c>
      <c r="F1588" s="139">
        <v>0</v>
      </c>
      <c r="G1588" s="137" t="s">
        <v>223</v>
      </c>
      <c r="H1588" s="139">
        <v>1810.75</v>
      </c>
      <c r="I1588" s="139">
        <v>1826</v>
      </c>
      <c r="J1588" s="139">
        <v>1810.75</v>
      </c>
      <c r="K1588" s="139">
        <v>1814.95</v>
      </c>
      <c r="L1588" s="139">
        <v>1826.7</v>
      </c>
      <c r="M1588" s="139">
        <v>8</v>
      </c>
      <c r="N1588" s="139">
        <v>59.13</v>
      </c>
      <c r="O1588" s="139">
        <v>4070</v>
      </c>
      <c r="P1588" s="140">
        <v>3256</v>
      </c>
      <c r="Q1588" s="138">
        <v>45173</v>
      </c>
      <c r="AR1588">
        <f t="shared" si="100"/>
        <v>0</v>
      </c>
      <c r="AS1588">
        <f t="shared" si="101"/>
        <v>0</v>
      </c>
      <c r="AT1588">
        <f t="shared" si="102"/>
        <v>0</v>
      </c>
    </row>
    <row r="1589" spans="2:46" ht="15.75" customHeight="1" thickBot="1">
      <c r="B1589" t="str">
        <f t="shared" si="99"/>
        <v>RAMCOCEM4517345197</v>
      </c>
      <c r="C1589" s="137" t="s">
        <v>226</v>
      </c>
      <c r="D1589" s="137" t="s">
        <v>182</v>
      </c>
      <c r="E1589" s="138">
        <v>45197</v>
      </c>
      <c r="F1589" s="139">
        <v>0</v>
      </c>
      <c r="G1589" s="137" t="s">
        <v>223</v>
      </c>
      <c r="H1589" s="139">
        <v>888.45</v>
      </c>
      <c r="I1589" s="139">
        <v>920</v>
      </c>
      <c r="J1589" s="139">
        <v>885</v>
      </c>
      <c r="K1589" s="139">
        <v>916.3</v>
      </c>
      <c r="L1589" s="139">
        <v>916.3</v>
      </c>
      <c r="M1589" s="139">
        <v>2391</v>
      </c>
      <c r="N1589" s="139">
        <v>18415.34</v>
      </c>
      <c r="O1589" s="141">
        <v>3240000</v>
      </c>
      <c r="P1589" s="140">
        <v>153850</v>
      </c>
      <c r="Q1589" s="138">
        <v>45173</v>
      </c>
      <c r="AR1589" s="76">
        <f t="shared" si="100"/>
        <v>3325000</v>
      </c>
      <c r="AS1589">
        <f t="shared" si="101"/>
        <v>155550</v>
      </c>
      <c r="AT1589" s="76">
        <f t="shared" si="102"/>
        <v>3169450</v>
      </c>
    </row>
    <row r="1590" spans="2:46" ht="15.75" customHeight="1" thickBot="1">
      <c r="B1590" t="str">
        <f t="shared" si="99"/>
        <v>RAMCOCEM4517345225</v>
      </c>
      <c r="C1590" s="137" t="s">
        <v>226</v>
      </c>
      <c r="D1590" s="137" t="s">
        <v>182</v>
      </c>
      <c r="E1590" s="138">
        <v>45225</v>
      </c>
      <c r="F1590" s="139">
        <v>0</v>
      </c>
      <c r="G1590" s="137" t="s">
        <v>223</v>
      </c>
      <c r="H1590" s="139">
        <v>887.45</v>
      </c>
      <c r="I1590" s="139">
        <v>915.85</v>
      </c>
      <c r="J1590" s="139">
        <v>887.45</v>
      </c>
      <c r="K1590" s="139">
        <v>913.6</v>
      </c>
      <c r="L1590" s="139">
        <v>913.6</v>
      </c>
      <c r="M1590" s="139">
        <v>42</v>
      </c>
      <c r="N1590" s="139">
        <v>322.97000000000003</v>
      </c>
      <c r="O1590" s="139">
        <v>84150</v>
      </c>
      <c r="P1590" s="139">
        <v>850</v>
      </c>
      <c r="Q1590" s="138">
        <v>45173</v>
      </c>
      <c r="AR1590">
        <f t="shared" si="100"/>
        <v>0</v>
      </c>
      <c r="AS1590">
        <f t="shared" si="101"/>
        <v>0</v>
      </c>
      <c r="AT1590">
        <f t="shared" si="102"/>
        <v>0</v>
      </c>
    </row>
    <row r="1591" spans="2:46" ht="15.75" customHeight="1" thickBot="1">
      <c r="B1591" t="str">
        <f t="shared" si="99"/>
        <v>RAMCOCEM4517345260</v>
      </c>
      <c r="C1591" s="137" t="s">
        <v>226</v>
      </c>
      <c r="D1591" s="137" t="s">
        <v>182</v>
      </c>
      <c r="E1591" s="138">
        <v>45260</v>
      </c>
      <c r="F1591" s="139">
        <v>0</v>
      </c>
      <c r="G1591" s="137" t="s">
        <v>223</v>
      </c>
      <c r="H1591" s="139">
        <v>901.55</v>
      </c>
      <c r="I1591" s="139">
        <v>901.55</v>
      </c>
      <c r="J1591" s="139">
        <v>901.55</v>
      </c>
      <c r="K1591" s="139">
        <v>901.55</v>
      </c>
      <c r="L1591" s="139">
        <v>937.75</v>
      </c>
      <c r="M1591" s="139">
        <v>1</v>
      </c>
      <c r="N1591" s="139">
        <v>7.66</v>
      </c>
      <c r="O1591" s="139">
        <v>850</v>
      </c>
      <c r="P1591" s="139">
        <v>850</v>
      </c>
      <c r="Q1591" s="138">
        <v>45173</v>
      </c>
      <c r="AR1591">
        <f t="shared" si="100"/>
        <v>0</v>
      </c>
      <c r="AS1591">
        <f t="shared" si="101"/>
        <v>0</v>
      </c>
      <c r="AT1591">
        <f t="shared" si="102"/>
        <v>0</v>
      </c>
    </row>
    <row r="1592" spans="2:46" ht="15.75" customHeight="1" thickBot="1">
      <c r="B1592" t="str">
        <f t="shared" si="99"/>
        <v>RBLBANK4517345197</v>
      </c>
      <c r="C1592" s="137" t="s">
        <v>226</v>
      </c>
      <c r="D1592" s="137" t="s">
        <v>183</v>
      </c>
      <c r="E1592" s="138">
        <v>45197</v>
      </c>
      <c r="F1592" s="139">
        <v>0</v>
      </c>
      <c r="G1592" s="137" t="s">
        <v>223</v>
      </c>
      <c r="H1592" s="139">
        <v>240.6</v>
      </c>
      <c r="I1592" s="139">
        <v>241.9</v>
      </c>
      <c r="J1592" s="139">
        <v>233</v>
      </c>
      <c r="K1592" s="139">
        <v>235.95</v>
      </c>
      <c r="L1592" s="139">
        <v>235.95</v>
      </c>
      <c r="M1592" s="139">
        <v>2612</v>
      </c>
      <c r="N1592" s="139">
        <v>30892.53</v>
      </c>
      <c r="O1592" s="139">
        <v>42685000</v>
      </c>
      <c r="P1592" s="140">
        <v>2275000</v>
      </c>
      <c r="Q1592" s="138">
        <v>45173</v>
      </c>
      <c r="AR1592" s="76">
        <f t="shared" si="100"/>
        <v>43615000</v>
      </c>
      <c r="AS1592">
        <f t="shared" si="101"/>
        <v>2435000</v>
      </c>
      <c r="AT1592" s="76">
        <f t="shared" si="102"/>
        <v>41180000</v>
      </c>
    </row>
    <row r="1593" spans="2:46" ht="15.75" customHeight="1" thickBot="1">
      <c r="B1593" t="str">
        <f t="shared" si="99"/>
        <v>RBLBANK4517345225</v>
      </c>
      <c r="C1593" s="137" t="s">
        <v>226</v>
      </c>
      <c r="D1593" s="137" t="s">
        <v>183</v>
      </c>
      <c r="E1593" s="138">
        <v>45225</v>
      </c>
      <c r="F1593" s="139">
        <v>0</v>
      </c>
      <c r="G1593" s="137" t="s">
        <v>223</v>
      </c>
      <c r="H1593" s="139">
        <v>242.5</v>
      </c>
      <c r="I1593" s="139">
        <v>243.3</v>
      </c>
      <c r="J1593" s="139">
        <v>234.7</v>
      </c>
      <c r="K1593" s="139">
        <v>237.55</v>
      </c>
      <c r="L1593" s="139">
        <v>237.55</v>
      </c>
      <c r="M1593" s="139">
        <v>137</v>
      </c>
      <c r="N1593" s="139">
        <v>1630.8</v>
      </c>
      <c r="O1593" s="141">
        <v>910000</v>
      </c>
      <c r="P1593" s="140">
        <v>155000</v>
      </c>
      <c r="Q1593" s="138">
        <v>45173</v>
      </c>
      <c r="AR1593">
        <f t="shared" si="100"/>
        <v>0</v>
      </c>
      <c r="AS1593">
        <f t="shared" si="101"/>
        <v>0</v>
      </c>
      <c r="AT1593">
        <f t="shared" si="102"/>
        <v>0</v>
      </c>
    </row>
    <row r="1594" spans="2:46" ht="15.75" customHeight="1" thickBot="1">
      <c r="B1594" t="str">
        <f t="shared" si="99"/>
        <v>RBLBANK4517345260</v>
      </c>
      <c r="C1594" s="137" t="s">
        <v>226</v>
      </c>
      <c r="D1594" s="137" t="s">
        <v>183</v>
      </c>
      <c r="E1594" s="138">
        <v>45260</v>
      </c>
      <c r="F1594" s="139">
        <v>0</v>
      </c>
      <c r="G1594" s="137" t="s">
        <v>223</v>
      </c>
      <c r="H1594" s="139">
        <v>238.05</v>
      </c>
      <c r="I1594" s="139">
        <v>238.3</v>
      </c>
      <c r="J1594" s="139">
        <v>238.05</v>
      </c>
      <c r="K1594" s="139">
        <v>238.1</v>
      </c>
      <c r="L1594" s="139">
        <v>238.6</v>
      </c>
      <c r="M1594" s="139">
        <v>3</v>
      </c>
      <c r="N1594" s="139">
        <v>35.72</v>
      </c>
      <c r="O1594" s="141">
        <v>20000</v>
      </c>
      <c r="P1594" s="140">
        <v>5000</v>
      </c>
      <c r="Q1594" s="138">
        <v>45173</v>
      </c>
      <c r="AR1594">
        <f t="shared" si="100"/>
        <v>0</v>
      </c>
      <c r="AS1594">
        <f t="shared" si="101"/>
        <v>0</v>
      </c>
      <c r="AT1594">
        <f t="shared" si="102"/>
        <v>0</v>
      </c>
    </row>
    <row r="1595" spans="2:46" ht="15.75" customHeight="1" thickBot="1">
      <c r="B1595" t="str">
        <f t="shared" si="99"/>
        <v>RECLTD4517345197</v>
      </c>
      <c r="C1595" s="137" t="s">
        <v>226</v>
      </c>
      <c r="D1595" s="137" t="s">
        <v>184</v>
      </c>
      <c r="E1595" s="138">
        <v>45197</v>
      </c>
      <c r="F1595" s="139">
        <v>0</v>
      </c>
      <c r="G1595" s="137" t="s">
        <v>223</v>
      </c>
      <c r="H1595" s="139">
        <v>239.55</v>
      </c>
      <c r="I1595" s="139">
        <v>245.9</v>
      </c>
      <c r="J1595" s="139">
        <v>237.75</v>
      </c>
      <c r="K1595" s="139">
        <v>245</v>
      </c>
      <c r="L1595" s="139">
        <v>245</v>
      </c>
      <c r="M1595" s="139">
        <v>3968</v>
      </c>
      <c r="N1595" s="139">
        <v>77159.070000000007</v>
      </c>
      <c r="O1595" s="139">
        <v>53376000</v>
      </c>
      <c r="P1595" s="140">
        <v>-2608000</v>
      </c>
      <c r="Q1595" s="138">
        <v>45173</v>
      </c>
      <c r="AR1595">
        <f t="shared" si="100"/>
        <v>55320000</v>
      </c>
      <c r="AS1595">
        <f t="shared" si="101"/>
        <v>-2600000</v>
      </c>
      <c r="AT1595">
        <f t="shared" si="102"/>
        <v>57920000</v>
      </c>
    </row>
    <row r="1596" spans="2:46" ht="15.75" customHeight="1" thickBot="1">
      <c r="B1596" t="str">
        <f t="shared" si="99"/>
        <v>RECLTD4517345225</v>
      </c>
      <c r="C1596" s="137" t="s">
        <v>226</v>
      </c>
      <c r="D1596" s="137" t="s">
        <v>184</v>
      </c>
      <c r="E1596" s="138">
        <v>45225</v>
      </c>
      <c r="F1596" s="139">
        <v>0</v>
      </c>
      <c r="G1596" s="137" t="s">
        <v>223</v>
      </c>
      <c r="H1596" s="139">
        <v>241.55</v>
      </c>
      <c r="I1596" s="139">
        <v>246.65</v>
      </c>
      <c r="J1596" s="139">
        <v>238.75</v>
      </c>
      <c r="K1596" s="139">
        <v>245.85</v>
      </c>
      <c r="L1596" s="139">
        <v>245.85</v>
      </c>
      <c r="M1596" s="139">
        <v>175</v>
      </c>
      <c r="N1596" s="139">
        <v>3410.38</v>
      </c>
      <c r="O1596" s="139">
        <v>1888000</v>
      </c>
      <c r="P1596" s="139">
        <v>0</v>
      </c>
      <c r="Q1596" s="138">
        <v>45173</v>
      </c>
      <c r="AR1596">
        <f t="shared" si="100"/>
        <v>0</v>
      </c>
      <c r="AS1596">
        <f t="shared" si="101"/>
        <v>0</v>
      </c>
      <c r="AT1596">
        <f t="shared" si="102"/>
        <v>0</v>
      </c>
    </row>
    <row r="1597" spans="2:46" ht="15.75" customHeight="1" thickBot="1">
      <c r="B1597" t="str">
        <f t="shared" si="99"/>
        <v>RECLTD4517345260</v>
      </c>
      <c r="C1597" s="137" t="s">
        <v>226</v>
      </c>
      <c r="D1597" s="137" t="s">
        <v>184</v>
      </c>
      <c r="E1597" s="138">
        <v>45260</v>
      </c>
      <c r="F1597" s="139">
        <v>0</v>
      </c>
      <c r="G1597" s="137" t="s">
        <v>223</v>
      </c>
      <c r="H1597" s="139">
        <v>241.05</v>
      </c>
      <c r="I1597" s="139">
        <v>246</v>
      </c>
      <c r="J1597" s="139">
        <v>241.05</v>
      </c>
      <c r="K1597" s="139">
        <v>246</v>
      </c>
      <c r="L1597" s="139">
        <v>246</v>
      </c>
      <c r="M1597" s="139">
        <v>8</v>
      </c>
      <c r="N1597" s="139">
        <v>156.11000000000001</v>
      </c>
      <c r="O1597" s="139">
        <v>56000</v>
      </c>
      <c r="P1597" s="140">
        <v>8000</v>
      </c>
      <c r="Q1597" s="138">
        <v>45173</v>
      </c>
      <c r="AR1597">
        <f t="shared" si="100"/>
        <v>0</v>
      </c>
      <c r="AS1597">
        <f t="shared" si="101"/>
        <v>0</v>
      </c>
      <c r="AT1597">
        <f t="shared" si="102"/>
        <v>0</v>
      </c>
    </row>
    <row r="1598" spans="2:46" ht="15.75" customHeight="1" thickBot="1">
      <c r="B1598" t="str">
        <f t="shared" si="99"/>
        <v>RELIANCE4517345197</v>
      </c>
      <c r="C1598" s="137" t="s">
        <v>226</v>
      </c>
      <c r="D1598" s="137" t="s">
        <v>17</v>
      </c>
      <c r="E1598" s="138">
        <v>45197</v>
      </c>
      <c r="F1598" s="139">
        <v>0</v>
      </c>
      <c r="G1598" s="137" t="s">
        <v>223</v>
      </c>
      <c r="H1598" s="139">
        <v>2419.6999999999998</v>
      </c>
      <c r="I1598" s="139">
        <v>2438.9</v>
      </c>
      <c r="J1598" s="139">
        <v>2411</v>
      </c>
      <c r="K1598" s="139">
        <v>2427.6</v>
      </c>
      <c r="L1598" s="139">
        <v>2427.6</v>
      </c>
      <c r="M1598" s="139">
        <v>25445</v>
      </c>
      <c r="N1598" s="139">
        <v>154605.1</v>
      </c>
      <c r="O1598" s="139">
        <v>42293500</v>
      </c>
      <c r="P1598" s="140">
        <v>238750</v>
      </c>
      <c r="Q1598" s="138">
        <v>45173</v>
      </c>
      <c r="AR1598">
        <f t="shared" si="100"/>
        <v>43249550</v>
      </c>
      <c r="AS1598">
        <f t="shared" si="101"/>
        <v>342000</v>
      </c>
      <c r="AT1598">
        <f t="shared" si="102"/>
        <v>42907550</v>
      </c>
    </row>
    <row r="1599" spans="2:46" ht="15.75" customHeight="1" thickBot="1">
      <c r="B1599" t="str">
        <f t="shared" si="99"/>
        <v>RELIANCE4517345225</v>
      </c>
      <c r="C1599" s="137" t="s">
        <v>226</v>
      </c>
      <c r="D1599" s="137" t="s">
        <v>17</v>
      </c>
      <c r="E1599" s="138">
        <v>45225</v>
      </c>
      <c r="F1599" s="139">
        <v>0</v>
      </c>
      <c r="G1599" s="137" t="s">
        <v>223</v>
      </c>
      <c r="H1599" s="139">
        <v>2447.8000000000002</v>
      </c>
      <c r="I1599" s="139">
        <v>2455</v>
      </c>
      <c r="J1599" s="139">
        <v>2438.1999999999998</v>
      </c>
      <c r="K1599" s="139">
        <v>2443.8000000000002</v>
      </c>
      <c r="L1599" s="139">
        <v>2443.8000000000002</v>
      </c>
      <c r="M1599" s="139">
        <v>1861</v>
      </c>
      <c r="N1599" s="139">
        <v>11384.84</v>
      </c>
      <c r="O1599" s="139">
        <v>927250</v>
      </c>
      <c r="P1599" s="140">
        <v>86000</v>
      </c>
      <c r="Q1599" s="138">
        <v>45173</v>
      </c>
      <c r="AR1599">
        <f t="shared" si="100"/>
        <v>0</v>
      </c>
      <c r="AS1599">
        <f t="shared" si="101"/>
        <v>0</v>
      </c>
      <c r="AT1599">
        <f t="shared" si="102"/>
        <v>0</v>
      </c>
    </row>
    <row r="1600" spans="2:46" ht="15.75" customHeight="1" thickBot="1">
      <c r="B1600" t="str">
        <f t="shared" si="99"/>
        <v>RELIANCE4517345260</v>
      </c>
      <c r="C1600" s="137" t="s">
        <v>226</v>
      </c>
      <c r="D1600" s="137" t="s">
        <v>17</v>
      </c>
      <c r="E1600" s="138">
        <v>45260</v>
      </c>
      <c r="F1600" s="139">
        <v>0</v>
      </c>
      <c r="G1600" s="137" t="s">
        <v>223</v>
      </c>
      <c r="H1600" s="139">
        <v>2470</v>
      </c>
      <c r="I1600" s="139">
        <v>2472</v>
      </c>
      <c r="J1600" s="139">
        <v>2458</v>
      </c>
      <c r="K1600" s="139">
        <v>2462.15</v>
      </c>
      <c r="L1600" s="139">
        <v>2462.15</v>
      </c>
      <c r="M1600" s="139">
        <v>104</v>
      </c>
      <c r="N1600" s="139">
        <v>641.01</v>
      </c>
      <c r="O1600" s="141">
        <v>28800</v>
      </c>
      <c r="P1600" s="140">
        <v>17250</v>
      </c>
      <c r="Q1600" s="138">
        <v>45173</v>
      </c>
      <c r="AR1600">
        <f t="shared" si="100"/>
        <v>0</v>
      </c>
      <c r="AS1600">
        <f t="shared" si="101"/>
        <v>0</v>
      </c>
      <c r="AT1600">
        <f t="shared" si="102"/>
        <v>0</v>
      </c>
    </row>
    <row r="1601" spans="2:46" ht="15.75" customHeight="1" thickBot="1">
      <c r="B1601" t="str">
        <f t="shared" si="99"/>
        <v>SAIL4517345197</v>
      </c>
      <c r="C1601" s="137" t="s">
        <v>226</v>
      </c>
      <c r="D1601" s="137" t="s">
        <v>185</v>
      </c>
      <c r="E1601" s="138">
        <v>45197</v>
      </c>
      <c r="F1601" s="139">
        <v>0</v>
      </c>
      <c r="G1601" s="137" t="s">
        <v>223</v>
      </c>
      <c r="H1601" s="139">
        <v>98.3</v>
      </c>
      <c r="I1601" s="139">
        <v>103.9</v>
      </c>
      <c r="J1601" s="139">
        <v>98.1</v>
      </c>
      <c r="K1601" s="139">
        <v>102.95</v>
      </c>
      <c r="L1601" s="139">
        <v>102.95</v>
      </c>
      <c r="M1601" s="139">
        <v>11623</v>
      </c>
      <c r="N1601" s="139">
        <v>94661.78</v>
      </c>
      <c r="O1601" s="141">
        <v>141000000</v>
      </c>
      <c r="P1601" s="140">
        <v>9992000</v>
      </c>
      <c r="Q1601" s="138">
        <v>45173</v>
      </c>
      <c r="AR1601">
        <f t="shared" si="100"/>
        <v>146134000</v>
      </c>
      <c r="AS1601">
        <f t="shared" si="101"/>
        <v>11680000</v>
      </c>
      <c r="AT1601">
        <f t="shared" si="102"/>
        <v>134454000</v>
      </c>
    </row>
    <row r="1602" spans="2:46" ht="15.75" customHeight="1" thickBot="1">
      <c r="B1602" t="str">
        <f t="shared" ref="B1602:B1665" si="103">D1602&amp;Q1602&amp;E1602</f>
        <v>SAIL4517345225</v>
      </c>
      <c r="C1602" s="137" t="s">
        <v>226</v>
      </c>
      <c r="D1602" s="137" t="s">
        <v>185</v>
      </c>
      <c r="E1602" s="138">
        <v>45225</v>
      </c>
      <c r="F1602" s="139">
        <v>0</v>
      </c>
      <c r="G1602" s="137" t="s">
        <v>223</v>
      </c>
      <c r="H1602" s="139">
        <v>99</v>
      </c>
      <c r="I1602" s="139">
        <v>104.65</v>
      </c>
      <c r="J1602" s="139">
        <v>98.95</v>
      </c>
      <c r="K1602" s="139">
        <v>103.75</v>
      </c>
      <c r="L1602" s="139">
        <v>103.75</v>
      </c>
      <c r="M1602" s="139">
        <v>724</v>
      </c>
      <c r="N1602" s="139">
        <v>5946.5</v>
      </c>
      <c r="O1602" s="141">
        <v>4630000</v>
      </c>
      <c r="P1602" s="140">
        <v>1424000</v>
      </c>
      <c r="Q1602" s="138">
        <v>45173</v>
      </c>
      <c r="AR1602">
        <f t="shared" ref="AR1602:AR1665" si="104">IF($AU$2&lt;&gt;5,NA(),IF(D1602=D1601,0,IF(AND(D1604=D1602,D1603=D1602),O1602+O1603+O1604,IF(D1603=D1602,O1603+O1602,O1602))))</f>
        <v>0</v>
      </c>
      <c r="AS1602">
        <f t="shared" ref="AS1602:AS1665" si="105">IF($AU$2&lt;&gt;5,NA(),IF(D1602=D1601,0,IF(AND(D1604=D1602,D1603=D1602),P1602+P1603+P1604,IF(D1603=D1602,P1603+P1602,P1602))))</f>
        <v>0</v>
      </c>
      <c r="AT1602">
        <f t="shared" ref="AT1602:AT1665" si="106">AR1602-AS1602</f>
        <v>0</v>
      </c>
    </row>
    <row r="1603" spans="2:46" ht="15.75" customHeight="1" thickBot="1">
      <c r="B1603" t="str">
        <f t="shared" si="103"/>
        <v>SAIL4517345260</v>
      </c>
      <c r="C1603" s="137" t="s">
        <v>226</v>
      </c>
      <c r="D1603" s="137" t="s">
        <v>185</v>
      </c>
      <c r="E1603" s="138">
        <v>45260</v>
      </c>
      <c r="F1603" s="139">
        <v>0</v>
      </c>
      <c r="G1603" s="137" t="s">
        <v>223</v>
      </c>
      <c r="H1603" s="139">
        <v>99.7</v>
      </c>
      <c r="I1603" s="139">
        <v>105</v>
      </c>
      <c r="J1603" s="139">
        <v>99.7</v>
      </c>
      <c r="K1603" s="139">
        <v>104.45</v>
      </c>
      <c r="L1603" s="139">
        <v>104.45</v>
      </c>
      <c r="M1603" s="139">
        <v>115</v>
      </c>
      <c r="N1603" s="139">
        <v>949.34</v>
      </c>
      <c r="O1603" s="139">
        <v>504000</v>
      </c>
      <c r="P1603" s="140">
        <v>264000</v>
      </c>
      <c r="Q1603" s="138">
        <v>45173</v>
      </c>
      <c r="AR1603">
        <f t="shared" si="104"/>
        <v>0</v>
      </c>
      <c r="AS1603">
        <f t="shared" si="105"/>
        <v>0</v>
      </c>
      <c r="AT1603">
        <f t="shared" si="106"/>
        <v>0</v>
      </c>
    </row>
    <row r="1604" spans="2:46" ht="15.75" customHeight="1" thickBot="1">
      <c r="B1604" t="str">
        <f t="shared" si="103"/>
        <v>SBICARD4517345197</v>
      </c>
      <c r="C1604" s="137" t="s">
        <v>226</v>
      </c>
      <c r="D1604" s="137" t="s">
        <v>186</v>
      </c>
      <c r="E1604" s="138">
        <v>45197</v>
      </c>
      <c r="F1604" s="139">
        <v>0</v>
      </c>
      <c r="G1604" s="137" t="s">
        <v>223</v>
      </c>
      <c r="H1604" s="139">
        <v>849.9</v>
      </c>
      <c r="I1604" s="139">
        <v>856.8</v>
      </c>
      <c r="J1604" s="139">
        <v>842.45</v>
      </c>
      <c r="K1604" s="139">
        <v>847.65</v>
      </c>
      <c r="L1604" s="139">
        <v>847.65</v>
      </c>
      <c r="M1604" s="139">
        <v>1599</v>
      </c>
      <c r="N1604" s="139">
        <v>10853.02</v>
      </c>
      <c r="O1604" s="139">
        <v>7168000</v>
      </c>
      <c r="P1604" s="140">
        <v>-2400</v>
      </c>
      <c r="Q1604" s="138">
        <v>45173</v>
      </c>
      <c r="AR1604">
        <f t="shared" si="104"/>
        <v>7363200</v>
      </c>
      <c r="AS1604">
        <f t="shared" si="105"/>
        <v>4000</v>
      </c>
      <c r="AT1604">
        <f t="shared" si="106"/>
        <v>7359200</v>
      </c>
    </row>
    <row r="1605" spans="2:46" ht="15.75" customHeight="1" thickBot="1">
      <c r="B1605" t="str">
        <f t="shared" si="103"/>
        <v>SBICARD4517345225</v>
      </c>
      <c r="C1605" s="137" t="s">
        <v>226</v>
      </c>
      <c r="D1605" s="137" t="s">
        <v>186</v>
      </c>
      <c r="E1605" s="138">
        <v>45225</v>
      </c>
      <c r="F1605" s="139">
        <v>0</v>
      </c>
      <c r="G1605" s="137" t="s">
        <v>223</v>
      </c>
      <c r="H1605" s="139">
        <v>852.6</v>
      </c>
      <c r="I1605" s="139">
        <v>857.05</v>
      </c>
      <c r="J1605" s="139">
        <v>845.5</v>
      </c>
      <c r="K1605" s="139">
        <v>850.75</v>
      </c>
      <c r="L1605" s="139">
        <v>850.75</v>
      </c>
      <c r="M1605" s="139">
        <v>56</v>
      </c>
      <c r="N1605" s="139">
        <v>381.08</v>
      </c>
      <c r="O1605" s="139">
        <v>193600</v>
      </c>
      <c r="P1605" s="140">
        <v>4800</v>
      </c>
      <c r="Q1605" s="138">
        <v>45173</v>
      </c>
      <c r="AR1605">
        <f t="shared" si="104"/>
        <v>0</v>
      </c>
      <c r="AS1605">
        <f t="shared" si="105"/>
        <v>0</v>
      </c>
      <c r="AT1605">
        <f t="shared" si="106"/>
        <v>0</v>
      </c>
    </row>
    <row r="1606" spans="2:46" ht="15.75" customHeight="1" thickBot="1">
      <c r="B1606" t="str">
        <f t="shared" si="103"/>
        <v>SBICARD4517345260</v>
      </c>
      <c r="C1606" s="137" t="s">
        <v>226</v>
      </c>
      <c r="D1606" s="137" t="s">
        <v>186</v>
      </c>
      <c r="E1606" s="138">
        <v>45260</v>
      </c>
      <c r="F1606" s="139">
        <v>0</v>
      </c>
      <c r="G1606" s="137" t="s">
        <v>223</v>
      </c>
      <c r="H1606" s="139">
        <v>849.45</v>
      </c>
      <c r="I1606" s="139">
        <v>852</v>
      </c>
      <c r="J1606" s="139">
        <v>849.45</v>
      </c>
      <c r="K1606" s="139">
        <v>852</v>
      </c>
      <c r="L1606" s="139">
        <v>852</v>
      </c>
      <c r="M1606" s="139">
        <v>2</v>
      </c>
      <c r="N1606" s="139">
        <v>13.61</v>
      </c>
      <c r="O1606" s="139">
        <v>1600</v>
      </c>
      <c r="P1606" s="140">
        <v>1600</v>
      </c>
      <c r="Q1606" s="138">
        <v>45173</v>
      </c>
      <c r="AR1606">
        <f t="shared" si="104"/>
        <v>0</v>
      </c>
      <c r="AS1606">
        <f t="shared" si="105"/>
        <v>0</v>
      </c>
      <c r="AT1606">
        <f t="shared" si="106"/>
        <v>0</v>
      </c>
    </row>
    <row r="1607" spans="2:46" ht="15.75" customHeight="1" thickBot="1">
      <c r="B1607" t="str">
        <f t="shared" si="103"/>
        <v>SBILIFE4517345197</v>
      </c>
      <c r="C1607" s="137" t="s">
        <v>226</v>
      </c>
      <c r="D1607" s="137" t="s">
        <v>55</v>
      </c>
      <c r="E1607" s="138">
        <v>45197</v>
      </c>
      <c r="F1607" s="139">
        <v>0</v>
      </c>
      <c r="G1607" s="137" t="s">
        <v>223</v>
      </c>
      <c r="H1607" s="139">
        <v>1334.75</v>
      </c>
      <c r="I1607" s="139">
        <v>1341</v>
      </c>
      <c r="J1607" s="139">
        <v>1307.0999999999999</v>
      </c>
      <c r="K1607" s="139">
        <v>1336.95</v>
      </c>
      <c r="L1607" s="139">
        <v>1336.95</v>
      </c>
      <c r="M1607" s="139">
        <v>2469</v>
      </c>
      <c r="N1607" s="139">
        <v>24552.94</v>
      </c>
      <c r="O1607" s="139">
        <v>8991750</v>
      </c>
      <c r="P1607" s="140">
        <v>278250</v>
      </c>
      <c r="Q1607" s="138">
        <v>45173</v>
      </c>
      <c r="AR1607">
        <f t="shared" si="104"/>
        <v>9027000</v>
      </c>
      <c r="AS1607">
        <f t="shared" si="105"/>
        <v>285750</v>
      </c>
      <c r="AT1607">
        <f t="shared" si="106"/>
        <v>8741250</v>
      </c>
    </row>
    <row r="1608" spans="2:46" ht="15.75" customHeight="1" thickBot="1">
      <c r="B1608" t="str">
        <f t="shared" si="103"/>
        <v>SBILIFE4517345225</v>
      </c>
      <c r="C1608" s="137" t="s">
        <v>226</v>
      </c>
      <c r="D1608" s="137" t="s">
        <v>55</v>
      </c>
      <c r="E1608" s="138">
        <v>45225</v>
      </c>
      <c r="F1608" s="139">
        <v>0</v>
      </c>
      <c r="G1608" s="137" t="s">
        <v>223</v>
      </c>
      <c r="H1608" s="139">
        <v>1339.25</v>
      </c>
      <c r="I1608" s="139">
        <v>1347.8</v>
      </c>
      <c r="J1608" s="139">
        <v>1318</v>
      </c>
      <c r="K1608" s="139">
        <v>1345.35</v>
      </c>
      <c r="L1608" s="139">
        <v>1345.35</v>
      </c>
      <c r="M1608" s="139">
        <v>39</v>
      </c>
      <c r="N1608" s="139">
        <v>390.77</v>
      </c>
      <c r="O1608" s="139">
        <v>34500</v>
      </c>
      <c r="P1608" s="140">
        <v>6750</v>
      </c>
      <c r="Q1608" s="138">
        <v>45173</v>
      </c>
      <c r="AR1608">
        <f t="shared" si="104"/>
        <v>0</v>
      </c>
      <c r="AS1608">
        <f t="shared" si="105"/>
        <v>0</v>
      </c>
      <c r="AT1608">
        <f t="shared" si="106"/>
        <v>0</v>
      </c>
    </row>
    <row r="1609" spans="2:46" ht="15.75" customHeight="1" thickBot="1">
      <c r="B1609" t="str">
        <f t="shared" si="103"/>
        <v>SBILIFE4517345260</v>
      </c>
      <c r="C1609" s="137" t="s">
        <v>226</v>
      </c>
      <c r="D1609" s="137" t="s">
        <v>55</v>
      </c>
      <c r="E1609" s="138">
        <v>45260</v>
      </c>
      <c r="F1609" s="139">
        <v>0</v>
      </c>
      <c r="G1609" s="137" t="s">
        <v>223</v>
      </c>
      <c r="H1609" s="139">
        <v>1325</v>
      </c>
      <c r="I1609" s="139">
        <v>1325</v>
      </c>
      <c r="J1609" s="139">
        <v>1325</v>
      </c>
      <c r="K1609" s="139">
        <v>1325</v>
      </c>
      <c r="L1609" s="139">
        <v>1351.2</v>
      </c>
      <c r="M1609" s="139">
        <v>1</v>
      </c>
      <c r="N1609" s="139">
        <v>9.93</v>
      </c>
      <c r="O1609" s="139">
        <v>750</v>
      </c>
      <c r="P1609" s="139">
        <v>750</v>
      </c>
      <c r="Q1609" s="138">
        <v>45173</v>
      </c>
      <c r="AR1609">
        <f t="shared" si="104"/>
        <v>0</v>
      </c>
      <c r="AS1609">
        <f t="shared" si="105"/>
        <v>0</v>
      </c>
      <c r="AT1609">
        <f t="shared" si="106"/>
        <v>0</v>
      </c>
    </row>
    <row r="1610" spans="2:46" ht="15.75" customHeight="1" thickBot="1">
      <c r="B1610" t="str">
        <f t="shared" si="103"/>
        <v>SBIN4517345197</v>
      </c>
      <c r="C1610" s="137" t="s">
        <v>226</v>
      </c>
      <c r="D1610" s="137" t="s">
        <v>29</v>
      </c>
      <c r="E1610" s="138">
        <v>45197</v>
      </c>
      <c r="F1610" s="139">
        <v>0</v>
      </c>
      <c r="G1610" s="137" t="s">
        <v>223</v>
      </c>
      <c r="H1610" s="139">
        <v>573</v>
      </c>
      <c r="I1610" s="139">
        <v>580.25</v>
      </c>
      <c r="J1610" s="139">
        <v>570.70000000000005</v>
      </c>
      <c r="K1610" s="139">
        <v>579.35</v>
      </c>
      <c r="L1610" s="139">
        <v>579.35</v>
      </c>
      <c r="M1610" s="139">
        <v>15677</v>
      </c>
      <c r="N1610" s="139">
        <v>135504.29999999999</v>
      </c>
      <c r="O1610" s="139">
        <v>90366000</v>
      </c>
      <c r="P1610" s="140">
        <v>-2373000</v>
      </c>
      <c r="Q1610" s="138">
        <v>45173</v>
      </c>
      <c r="AR1610">
        <f t="shared" si="104"/>
        <v>93870000</v>
      </c>
      <c r="AS1610">
        <f t="shared" si="105"/>
        <v>-2266500</v>
      </c>
      <c r="AT1610">
        <f t="shared" si="106"/>
        <v>96136500</v>
      </c>
    </row>
    <row r="1611" spans="2:46" ht="15.75" customHeight="1" thickBot="1">
      <c r="B1611" t="str">
        <f t="shared" si="103"/>
        <v>SBIN4517345225</v>
      </c>
      <c r="C1611" s="137" t="s">
        <v>226</v>
      </c>
      <c r="D1611" s="137" t="s">
        <v>29</v>
      </c>
      <c r="E1611" s="138">
        <v>45225</v>
      </c>
      <c r="F1611" s="139">
        <v>0</v>
      </c>
      <c r="G1611" s="137" t="s">
        <v>223</v>
      </c>
      <c r="H1611" s="139">
        <v>575.85</v>
      </c>
      <c r="I1611" s="139">
        <v>583.85</v>
      </c>
      <c r="J1611" s="139">
        <v>574.5</v>
      </c>
      <c r="K1611" s="139">
        <v>583.15</v>
      </c>
      <c r="L1611" s="139">
        <v>583.15</v>
      </c>
      <c r="M1611" s="139">
        <v>800</v>
      </c>
      <c r="N1611" s="139">
        <v>6952.97</v>
      </c>
      <c r="O1611" s="139">
        <v>3408000</v>
      </c>
      <c r="P1611" s="140">
        <v>64500</v>
      </c>
      <c r="Q1611" s="138">
        <v>45173</v>
      </c>
      <c r="AR1611">
        <f t="shared" si="104"/>
        <v>0</v>
      </c>
      <c r="AS1611">
        <f t="shared" si="105"/>
        <v>0</v>
      </c>
      <c r="AT1611">
        <f t="shared" si="106"/>
        <v>0</v>
      </c>
    </row>
    <row r="1612" spans="2:46" ht="15.75" customHeight="1" thickBot="1">
      <c r="B1612" t="str">
        <f t="shared" si="103"/>
        <v>SBIN4517345260</v>
      </c>
      <c r="C1612" s="137" t="s">
        <v>226</v>
      </c>
      <c r="D1612" s="137" t="s">
        <v>29</v>
      </c>
      <c r="E1612" s="138">
        <v>45260</v>
      </c>
      <c r="F1612" s="139">
        <v>0</v>
      </c>
      <c r="G1612" s="137" t="s">
        <v>223</v>
      </c>
      <c r="H1612" s="139">
        <v>580.04999999999995</v>
      </c>
      <c r="I1612" s="139">
        <v>587.65</v>
      </c>
      <c r="J1612" s="139">
        <v>578.54999999999995</v>
      </c>
      <c r="K1612" s="139">
        <v>586.9</v>
      </c>
      <c r="L1612" s="139">
        <v>586.9</v>
      </c>
      <c r="M1612" s="139">
        <v>78</v>
      </c>
      <c r="N1612" s="139">
        <v>682.54</v>
      </c>
      <c r="O1612" s="139">
        <v>96000</v>
      </c>
      <c r="P1612" s="140">
        <v>42000</v>
      </c>
      <c r="Q1612" s="138">
        <v>45173</v>
      </c>
      <c r="AR1612">
        <f t="shared" si="104"/>
        <v>0</v>
      </c>
      <c r="AS1612">
        <f t="shared" si="105"/>
        <v>0</v>
      </c>
      <c r="AT1612">
        <f t="shared" si="106"/>
        <v>0</v>
      </c>
    </row>
    <row r="1613" spans="2:46" ht="15.75" customHeight="1" thickBot="1">
      <c r="B1613" t="str">
        <f t="shared" si="103"/>
        <v>SHREECEM4517345197</v>
      </c>
      <c r="C1613" s="137" t="s">
        <v>226</v>
      </c>
      <c r="D1613" s="137" t="s">
        <v>187</v>
      </c>
      <c r="E1613" s="138">
        <v>45197</v>
      </c>
      <c r="F1613" s="139">
        <v>0</v>
      </c>
      <c r="G1613" s="137" t="s">
        <v>223</v>
      </c>
      <c r="H1613" s="139">
        <v>24655.05</v>
      </c>
      <c r="I1613" s="139">
        <v>25870</v>
      </c>
      <c r="J1613" s="139">
        <v>24581.4</v>
      </c>
      <c r="K1613" s="139">
        <v>25762.3</v>
      </c>
      <c r="L1613" s="139">
        <v>25762.3</v>
      </c>
      <c r="M1613" s="139">
        <v>6172</v>
      </c>
      <c r="N1613" s="139">
        <v>39026.980000000003</v>
      </c>
      <c r="O1613" s="139">
        <v>172925</v>
      </c>
      <c r="P1613" s="140">
        <v>-2700</v>
      </c>
      <c r="Q1613" s="138">
        <v>45173</v>
      </c>
      <c r="AR1613">
        <f t="shared" si="104"/>
        <v>173700</v>
      </c>
      <c r="AS1613">
        <f t="shared" si="105"/>
        <v>-2525</v>
      </c>
      <c r="AT1613">
        <f t="shared" si="106"/>
        <v>176225</v>
      </c>
    </row>
    <row r="1614" spans="2:46" ht="15.75" customHeight="1" thickBot="1">
      <c r="B1614" t="str">
        <f t="shared" si="103"/>
        <v>SHREECEM4517345225</v>
      </c>
      <c r="C1614" s="137" t="s">
        <v>226</v>
      </c>
      <c r="D1614" s="137" t="s">
        <v>187</v>
      </c>
      <c r="E1614" s="138">
        <v>45225</v>
      </c>
      <c r="F1614" s="139">
        <v>0</v>
      </c>
      <c r="G1614" s="137" t="s">
        <v>223</v>
      </c>
      <c r="H1614" s="139">
        <v>25232.65</v>
      </c>
      <c r="I1614" s="139">
        <v>25952.5</v>
      </c>
      <c r="J1614" s="139">
        <v>24976.5</v>
      </c>
      <c r="K1614" s="139">
        <v>25888.1</v>
      </c>
      <c r="L1614" s="139">
        <v>25888.1</v>
      </c>
      <c r="M1614" s="139">
        <v>118</v>
      </c>
      <c r="N1614" s="139">
        <v>750.21</v>
      </c>
      <c r="O1614" s="139">
        <v>775</v>
      </c>
      <c r="P1614" s="139">
        <v>175</v>
      </c>
      <c r="Q1614" s="138">
        <v>45173</v>
      </c>
      <c r="AR1614">
        <f t="shared" si="104"/>
        <v>0</v>
      </c>
      <c r="AS1614">
        <f t="shared" si="105"/>
        <v>0</v>
      </c>
      <c r="AT1614">
        <f t="shared" si="106"/>
        <v>0</v>
      </c>
    </row>
    <row r="1615" spans="2:46" ht="15.75" customHeight="1" thickBot="1">
      <c r="B1615" t="str">
        <f t="shared" si="103"/>
        <v>SHREECEM4517345260</v>
      </c>
      <c r="C1615" s="137" t="s">
        <v>226</v>
      </c>
      <c r="D1615" s="137" t="s">
        <v>187</v>
      </c>
      <c r="E1615" s="138">
        <v>45260</v>
      </c>
      <c r="F1615" s="139">
        <v>0</v>
      </c>
      <c r="G1615" s="137" t="s">
        <v>223</v>
      </c>
      <c r="H1615" s="139">
        <v>0</v>
      </c>
      <c r="I1615" s="139">
        <v>0</v>
      </c>
      <c r="J1615" s="139">
        <v>0</v>
      </c>
      <c r="K1615" s="139">
        <v>24230.45</v>
      </c>
      <c r="L1615" s="139">
        <v>26112.5</v>
      </c>
      <c r="M1615" s="139">
        <v>0</v>
      </c>
      <c r="N1615" s="139">
        <v>0</v>
      </c>
      <c r="O1615" s="139">
        <v>0</v>
      </c>
      <c r="P1615" s="139">
        <v>0</v>
      </c>
      <c r="Q1615" s="138">
        <v>45173</v>
      </c>
      <c r="AR1615">
        <f t="shared" si="104"/>
        <v>0</v>
      </c>
      <c r="AS1615">
        <f t="shared" si="105"/>
        <v>0</v>
      </c>
      <c r="AT1615">
        <f t="shared" si="106"/>
        <v>0</v>
      </c>
    </row>
    <row r="1616" spans="2:46" ht="15.75" customHeight="1" thickBot="1">
      <c r="B1616" t="str">
        <f t="shared" si="103"/>
        <v>SHRIRAMFIN4517345197</v>
      </c>
      <c r="C1616" s="137" t="s">
        <v>226</v>
      </c>
      <c r="D1616" s="137" t="s">
        <v>188</v>
      </c>
      <c r="E1616" s="138">
        <v>45197</v>
      </c>
      <c r="F1616" s="139">
        <v>0</v>
      </c>
      <c r="G1616" s="137" t="s">
        <v>223</v>
      </c>
      <c r="H1616" s="139">
        <v>1943.75</v>
      </c>
      <c r="I1616" s="139">
        <v>1956.5</v>
      </c>
      <c r="J1616" s="139">
        <v>1903.15</v>
      </c>
      <c r="K1616" s="139">
        <v>1907.55</v>
      </c>
      <c r="L1616" s="139">
        <v>1907.55</v>
      </c>
      <c r="M1616" s="139">
        <v>3155</v>
      </c>
      <c r="N1616" s="139">
        <v>36470.81</v>
      </c>
      <c r="O1616" s="139">
        <v>6539400</v>
      </c>
      <c r="P1616" s="140">
        <v>103800</v>
      </c>
      <c r="Q1616" s="138">
        <v>45173</v>
      </c>
      <c r="AR1616">
        <f t="shared" si="104"/>
        <v>6580200</v>
      </c>
      <c r="AS1616">
        <f t="shared" si="105"/>
        <v>106200</v>
      </c>
      <c r="AT1616">
        <f t="shared" si="106"/>
        <v>6474000</v>
      </c>
    </row>
    <row r="1617" spans="2:46" ht="15.75" customHeight="1" thickBot="1">
      <c r="B1617" t="str">
        <f t="shared" si="103"/>
        <v>SHRIRAMFIN4517345225</v>
      </c>
      <c r="C1617" s="137" t="s">
        <v>226</v>
      </c>
      <c r="D1617" s="137" t="s">
        <v>188</v>
      </c>
      <c r="E1617" s="138">
        <v>45225</v>
      </c>
      <c r="F1617" s="139">
        <v>0</v>
      </c>
      <c r="G1617" s="137" t="s">
        <v>223</v>
      </c>
      <c r="H1617" s="139">
        <v>1948</v>
      </c>
      <c r="I1617" s="139">
        <v>1959.35</v>
      </c>
      <c r="J1617" s="139">
        <v>1917.55</v>
      </c>
      <c r="K1617" s="139">
        <v>1919.95</v>
      </c>
      <c r="L1617" s="139">
        <v>1919.95</v>
      </c>
      <c r="M1617" s="139">
        <v>35</v>
      </c>
      <c r="N1617" s="139">
        <v>406.8</v>
      </c>
      <c r="O1617" s="139">
        <v>40800</v>
      </c>
      <c r="P1617" s="140">
        <v>2400</v>
      </c>
      <c r="Q1617" s="138">
        <v>45173</v>
      </c>
      <c r="AR1617">
        <f t="shared" si="104"/>
        <v>0</v>
      </c>
      <c r="AS1617">
        <f t="shared" si="105"/>
        <v>0</v>
      </c>
      <c r="AT1617">
        <f t="shared" si="106"/>
        <v>0</v>
      </c>
    </row>
    <row r="1618" spans="2:46" ht="15.75" customHeight="1" thickBot="1">
      <c r="B1618" t="str">
        <f t="shared" si="103"/>
        <v>SHRIRAMFIN4517345260</v>
      </c>
      <c r="C1618" s="137" t="s">
        <v>226</v>
      </c>
      <c r="D1618" s="137" t="s">
        <v>188</v>
      </c>
      <c r="E1618" s="138">
        <v>45260</v>
      </c>
      <c r="F1618" s="139">
        <v>0</v>
      </c>
      <c r="G1618" s="137" t="s">
        <v>223</v>
      </c>
      <c r="H1618" s="139">
        <v>0</v>
      </c>
      <c r="I1618" s="139">
        <v>0</v>
      </c>
      <c r="J1618" s="139">
        <v>0</v>
      </c>
      <c r="K1618" s="139">
        <v>1963.1</v>
      </c>
      <c r="L1618" s="139">
        <v>1926.45</v>
      </c>
      <c r="M1618" s="139">
        <v>0</v>
      </c>
      <c r="N1618" s="139">
        <v>0</v>
      </c>
      <c r="O1618" s="139">
        <v>0</v>
      </c>
      <c r="P1618" s="139">
        <v>0</v>
      </c>
      <c r="Q1618" s="138">
        <v>45173</v>
      </c>
      <c r="AR1618">
        <f t="shared" si="104"/>
        <v>0</v>
      </c>
      <c r="AS1618">
        <f t="shared" si="105"/>
        <v>0</v>
      </c>
      <c r="AT1618">
        <f t="shared" si="106"/>
        <v>0</v>
      </c>
    </row>
    <row r="1619" spans="2:46" ht="15.75" customHeight="1" thickBot="1">
      <c r="B1619" t="str">
        <f t="shared" si="103"/>
        <v>SIEMENS4517345197</v>
      </c>
      <c r="C1619" s="137" t="s">
        <v>226</v>
      </c>
      <c r="D1619" s="137" t="s">
        <v>189</v>
      </c>
      <c r="E1619" s="138">
        <v>45197</v>
      </c>
      <c r="F1619" s="139">
        <v>0</v>
      </c>
      <c r="G1619" s="137" t="s">
        <v>223</v>
      </c>
      <c r="H1619" s="139">
        <v>3932.5</v>
      </c>
      <c r="I1619" s="139">
        <v>3932.5</v>
      </c>
      <c r="J1619" s="139">
        <v>3852</v>
      </c>
      <c r="K1619" s="139">
        <v>3916.65</v>
      </c>
      <c r="L1619" s="139">
        <v>3916.65</v>
      </c>
      <c r="M1619" s="139">
        <v>1308</v>
      </c>
      <c r="N1619" s="139">
        <v>13998.43</v>
      </c>
      <c r="O1619" s="139">
        <v>1637075</v>
      </c>
      <c r="P1619" s="140">
        <v>7975</v>
      </c>
      <c r="Q1619" s="138">
        <v>45173</v>
      </c>
      <c r="AR1619">
        <f t="shared" si="104"/>
        <v>1664850</v>
      </c>
      <c r="AS1619">
        <f t="shared" si="105"/>
        <v>7425</v>
      </c>
      <c r="AT1619">
        <f t="shared" si="106"/>
        <v>1657425</v>
      </c>
    </row>
    <row r="1620" spans="2:46" ht="15.75" customHeight="1" thickBot="1">
      <c r="B1620" t="str">
        <f t="shared" si="103"/>
        <v>SIEMENS4517345225</v>
      </c>
      <c r="C1620" s="137" t="s">
        <v>226</v>
      </c>
      <c r="D1620" s="137" t="s">
        <v>189</v>
      </c>
      <c r="E1620" s="138">
        <v>45225</v>
      </c>
      <c r="F1620" s="139">
        <v>0</v>
      </c>
      <c r="G1620" s="137" t="s">
        <v>223</v>
      </c>
      <c r="H1620" s="139">
        <v>3917.9</v>
      </c>
      <c r="I1620" s="139">
        <v>3942.25</v>
      </c>
      <c r="J1620" s="139">
        <v>3879.2</v>
      </c>
      <c r="K1620" s="139">
        <v>3940.3</v>
      </c>
      <c r="L1620" s="139">
        <v>3940.3</v>
      </c>
      <c r="M1620" s="139">
        <v>55</v>
      </c>
      <c r="N1620" s="139">
        <v>588.99</v>
      </c>
      <c r="O1620" s="139">
        <v>26125</v>
      </c>
      <c r="P1620" s="140">
        <v>-1650</v>
      </c>
      <c r="Q1620" s="138">
        <v>45173</v>
      </c>
      <c r="AR1620">
        <f t="shared" si="104"/>
        <v>0</v>
      </c>
      <c r="AS1620">
        <f t="shared" si="105"/>
        <v>0</v>
      </c>
      <c r="AT1620">
        <f t="shared" si="106"/>
        <v>0</v>
      </c>
    </row>
    <row r="1621" spans="2:46" ht="15.75" customHeight="1" thickBot="1">
      <c r="B1621" t="str">
        <f t="shared" si="103"/>
        <v>SIEMENS4517345260</v>
      </c>
      <c r="C1621" s="137" t="s">
        <v>226</v>
      </c>
      <c r="D1621" s="137" t="s">
        <v>189</v>
      </c>
      <c r="E1621" s="138">
        <v>45260</v>
      </c>
      <c r="F1621" s="139">
        <v>0</v>
      </c>
      <c r="G1621" s="137" t="s">
        <v>223</v>
      </c>
      <c r="H1621" s="139">
        <v>3919.05</v>
      </c>
      <c r="I1621" s="139">
        <v>3954</v>
      </c>
      <c r="J1621" s="139">
        <v>3919</v>
      </c>
      <c r="K1621" s="139">
        <v>3954</v>
      </c>
      <c r="L1621" s="139">
        <v>3959.15</v>
      </c>
      <c r="M1621" s="139">
        <v>4</v>
      </c>
      <c r="N1621" s="139">
        <v>43.2</v>
      </c>
      <c r="O1621" s="139">
        <v>1650</v>
      </c>
      <c r="P1621" s="140">
        <v>1100</v>
      </c>
      <c r="Q1621" s="138">
        <v>45173</v>
      </c>
      <c r="AR1621">
        <f t="shared" si="104"/>
        <v>0</v>
      </c>
      <c r="AS1621">
        <f t="shared" si="105"/>
        <v>0</v>
      </c>
      <c r="AT1621">
        <f t="shared" si="106"/>
        <v>0</v>
      </c>
    </row>
    <row r="1622" spans="2:46" ht="15.75" customHeight="1" thickBot="1">
      <c r="B1622" t="str">
        <f t="shared" si="103"/>
        <v>SRF4517345197</v>
      </c>
      <c r="C1622" s="137" t="s">
        <v>226</v>
      </c>
      <c r="D1622" s="137" t="s">
        <v>190</v>
      </c>
      <c r="E1622" s="138">
        <v>45197</v>
      </c>
      <c r="F1622" s="139">
        <v>0</v>
      </c>
      <c r="G1622" s="137" t="s">
        <v>223</v>
      </c>
      <c r="H1622" s="139">
        <v>2381.1999999999998</v>
      </c>
      <c r="I1622" s="139">
        <v>2435</v>
      </c>
      <c r="J1622" s="139">
        <v>2381.1999999999998</v>
      </c>
      <c r="K1622" s="139">
        <v>2421</v>
      </c>
      <c r="L1622" s="139">
        <v>2421</v>
      </c>
      <c r="M1622" s="139">
        <v>4743</v>
      </c>
      <c r="N1622" s="139">
        <v>43078</v>
      </c>
      <c r="O1622" s="139">
        <v>3726375</v>
      </c>
      <c r="P1622" s="140">
        <v>193875</v>
      </c>
      <c r="Q1622" s="138">
        <v>45173</v>
      </c>
      <c r="AR1622">
        <f t="shared" si="104"/>
        <v>3781500</v>
      </c>
      <c r="AS1622">
        <f t="shared" si="105"/>
        <v>211125</v>
      </c>
      <c r="AT1622">
        <f t="shared" si="106"/>
        <v>3570375</v>
      </c>
    </row>
    <row r="1623" spans="2:46" ht="15.75" customHeight="1" thickBot="1">
      <c r="B1623" t="str">
        <f t="shared" si="103"/>
        <v>SRF4517345225</v>
      </c>
      <c r="C1623" s="137" t="s">
        <v>226</v>
      </c>
      <c r="D1623" s="137" t="s">
        <v>190</v>
      </c>
      <c r="E1623" s="138">
        <v>45225</v>
      </c>
      <c r="F1623" s="139">
        <v>0</v>
      </c>
      <c r="G1623" s="137" t="s">
        <v>223</v>
      </c>
      <c r="H1623" s="139">
        <v>2408.25</v>
      </c>
      <c r="I1623" s="139">
        <v>2450.3000000000002</v>
      </c>
      <c r="J1623" s="139">
        <v>2408.25</v>
      </c>
      <c r="K1623" s="139">
        <v>2435.0500000000002</v>
      </c>
      <c r="L1623" s="139">
        <v>2435.0500000000002</v>
      </c>
      <c r="M1623" s="139">
        <v>186</v>
      </c>
      <c r="N1623" s="139">
        <v>1697.84</v>
      </c>
      <c r="O1623" s="139">
        <v>54000</v>
      </c>
      <c r="P1623" s="140">
        <v>16125</v>
      </c>
      <c r="Q1623" s="138">
        <v>45173</v>
      </c>
      <c r="AR1623">
        <f t="shared" si="104"/>
        <v>0</v>
      </c>
      <c r="AS1623">
        <f t="shared" si="105"/>
        <v>0</v>
      </c>
      <c r="AT1623">
        <f t="shared" si="106"/>
        <v>0</v>
      </c>
    </row>
    <row r="1624" spans="2:46" ht="15.75" customHeight="1" thickBot="1">
      <c r="B1624" t="str">
        <f t="shared" si="103"/>
        <v>SRF4517345260</v>
      </c>
      <c r="C1624" s="137" t="s">
        <v>226</v>
      </c>
      <c r="D1624" s="137" t="s">
        <v>190</v>
      </c>
      <c r="E1624" s="138">
        <v>45260</v>
      </c>
      <c r="F1624" s="139">
        <v>0</v>
      </c>
      <c r="G1624" s="137" t="s">
        <v>223</v>
      </c>
      <c r="H1624" s="139">
        <v>2443.9</v>
      </c>
      <c r="I1624" s="139">
        <v>2457.85</v>
      </c>
      <c r="J1624" s="139">
        <v>2443.9</v>
      </c>
      <c r="K1624" s="139">
        <v>2457.85</v>
      </c>
      <c r="L1624" s="139">
        <v>2452.9</v>
      </c>
      <c r="M1624" s="139">
        <v>3</v>
      </c>
      <c r="N1624" s="139">
        <v>27.59</v>
      </c>
      <c r="O1624" s="139">
        <v>1125</v>
      </c>
      <c r="P1624" s="140">
        <v>1125</v>
      </c>
      <c r="Q1624" s="138">
        <v>45173</v>
      </c>
      <c r="AR1624">
        <f t="shared" si="104"/>
        <v>0</v>
      </c>
      <c r="AS1624">
        <f t="shared" si="105"/>
        <v>0</v>
      </c>
      <c r="AT1624">
        <f t="shared" si="106"/>
        <v>0</v>
      </c>
    </row>
    <row r="1625" spans="2:46" ht="15.75" customHeight="1" thickBot="1">
      <c r="B1625" t="str">
        <f t="shared" si="103"/>
        <v>SUNPHARMA4517345197</v>
      </c>
      <c r="C1625" s="137" t="s">
        <v>226</v>
      </c>
      <c r="D1625" s="137" t="s">
        <v>36</v>
      </c>
      <c r="E1625" s="138">
        <v>45197</v>
      </c>
      <c r="F1625" s="139">
        <v>0</v>
      </c>
      <c r="G1625" s="137" t="s">
        <v>223</v>
      </c>
      <c r="H1625" s="139">
        <v>1114.1500000000001</v>
      </c>
      <c r="I1625" s="139">
        <v>1117.1500000000001</v>
      </c>
      <c r="J1625" s="139">
        <v>1108.55</v>
      </c>
      <c r="K1625" s="139">
        <v>1114.1500000000001</v>
      </c>
      <c r="L1625" s="139">
        <v>1114.1500000000001</v>
      </c>
      <c r="M1625" s="139">
        <v>1825</v>
      </c>
      <c r="N1625" s="139">
        <v>14212.64</v>
      </c>
      <c r="O1625" s="139">
        <v>22243900</v>
      </c>
      <c r="P1625" s="140">
        <v>-56700</v>
      </c>
      <c r="Q1625" s="138">
        <v>45173</v>
      </c>
      <c r="AR1625">
        <f t="shared" si="104"/>
        <v>22292200</v>
      </c>
      <c r="AS1625">
        <f t="shared" si="105"/>
        <v>-51800</v>
      </c>
      <c r="AT1625">
        <f t="shared" si="106"/>
        <v>22344000</v>
      </c>
    </row>
    <row r="1626" spans="2:46" ht="15.75" customHeight="1" thickBot="1">
      <c r="B1626" t="str">
        <f t="shared" si="103"/>
        <v>SUNPHARMA4517345225</v>
      </c>
      <c r="C1626" s="137" t="s">
        <v>226</v>
      </c>
      <c r="D1626" s="137" t="s">
        <v>36</v>
      </c>
      <c r="E1626" s="138">
        <v>45225</v>
      </c>
      <c r="F1626" s="139">
        <v>0</v>
      </c>
      <c r="G1626" s="137" t="s">
        <v>223</v>
      </c>
      <c r="H1626" s="139">
        <v>1118</v>
      </c>
      <c r="I1626" s="139">
        <v>1121.9000000000001</v>
      </c>
      <c r="J1626" s="139">
        <v>1118</v>
      </c>
      <c r="K1626" s="139">
        <v>1120.75</v>
      </c>
      <c r="L1626" s="139">
        <v>1120.75</v>
      </c>
      <c r="M1626" s="139">
        <v>15</v>
      </c>
      <c r="N1626" s="139">
        <v>117.6</v>
      </c>
      <c r="O1626" s="139">
        <v>48300</v>
      </c>
      <c r="P1626" s="140">
        <v>4900</v>
      </c>
      <c r="Q1626" s="138">
        <v>45173</v>
      </c>
      <c r="AR1626">
        <f t="shared" si="104"/>
        <v>0</v>
      </c>
      <c r="AS1626">
        <f t="shared" si="105"/>
        <v>0</v>
      </c>
      <c r="AT1626">
        <f t="shared" si="106"/>
        <v>0</v>
      </c>
    </row>
    <row r="1627" spans="2:46" ht="15.75" customHeight="1" thickBot="1">
      <c r="B1627" t="str">
        <f t="shared" si="103"/>
        <v>SUNPHARMA4517345260</v>
      </c>
      <c r="C1627" s="137" t="s">
        <v>226</v>
      </c>
      <c r="D1627" s="137" t="s">
        <v>36</v>
      </c>
      <c r="E1627" s="138">
        <v>45260</v>
      </c>
      <c r="F1627" s="139">
        <v>0</v>
      </c>
      <c r="G1627" s="137" t="s">
        <v>223</v>
      </c>
      <c r="H1627" s="139">
        <v>0</v>
      </c>
      <c r="I1627" s="139">
        <v>0</v>
      </c>
      <c r="J1627" s="139">
        <v>0</v>
      </c>
      <c r="K1627" s="139">
        <v>1131.6500000000001</v>
      </c>
      <c r="L1627" s="139">
        <v>1128</v>
      </c>
      <c r="M1627" s="139">
        <v>0</v>
      </c>
      <c r="N1627" s="139">
        <v>0</v>
      </c>
      <c r="O1627" s="139">
        <v>0</v>
      </c>
      <c r="P1627" s="139">
        <v>0</v>
      </c>
      <c r="Q1627" s="138">
        <v>45173</v>
      </c>
      <c r="AR1627">
        <f t="shared" si="104"/>
        <v>0</v>
      </c>
      <c r="AS1627">
        <f t="shared" si="105"/>
        <v>0</v>
      </c>
      <c r="AT1627">
        <f t="shared" si="106"/>
        <v>0</v>
      </c>
    </row>
    <row r="1628" spans="2:46" ht="15.75" customHeight="1" thickBot="1">
      <c r="B1628" t="str">
        <f t="shared" si="103"/>
        <v>SUNTV4517345197</v>
      </c>
      <c r="C1628" s="137" t="s">
        <v>226</v>
      </c>
      <c r="D1628" s="137" t="s">
        <v>191</v>
      </c>
      <c r="E1628" s="138">
        <v>45197</v>
      </c>
      <c r="F1628" s="139">
        <v>0</v>
      </c>
      <c r="G1628" s="137" t="s">
        <v>223</v>
      </c>
      <c r="H1628" s="139">
        <v>623</v>
      </c>
      <c r="I1628" s="139">
        <v>624.79999999999995</v>
      </c>
      <c r="J1628" s="139">
        <v>610.85</v>
      </c>
      <c r="K1628" s="139">
        <v>614.6</v>
      </c>
      <c r="L1628" s="139">
        <v>614.6</v>
      </c>
      <c r="M1628" s="139">
        <v>962</v>
      </c>
      <c r="N1628" s="139">
        <v>8889.93</v>
      </c>
      <c r="O1628" s="139">
        <v>7971000</v>
      </c>
      <c r="P1628" s="140">
        <v>57000</v>
      </c>
      <c r="Q1628" s="138">
        <v>45173</v>
      </c>
      <c r="AR1628">
        <f t="shared" si="104"/>
        <v>8116500</v>
      </c>
      <c r="AS1628">
        <f t="shared" si="105"/>
        <v>63000</v>
      </c>
      <c r="AT1628">
        <f t="shared" si="106"/>
        <v>8053500</v>
      </c>
    </row>
    <row r="1629" spans="2:46" ht="15.75" customHeight="1" thickBot="1">
      <c r="B1629" t="str">
        <f t="shared" si="103"/>
        <v>SUNTV4517345225</v>
      </c>
      <c r="C1629" s="137" t="s">
        <v>226</v>
      </c>
      <c r="D1629" s="137" t="s">
        <v>191</v>
      </c>
      <c r="E1629" s="138">
        <v>45225</v>
      </c>
      <c r="F1629" s="139">
        <v>0</v>
      </c>
      <c r="G1629" s="137" t="s">
        <v>223</v>
      </c>
      <c r="H1629" s="139">
        <v>628.1</v>
      </c>
      <c r="I1629" s="139">
        <v>628.15</v>
      </c>
      <c r="J1629" s="139">
        <v>615.75</v>
      </c>
      <c r="K1629" s="139">
        <v>617.85</v>
      </c>
      <c r="L1629" s="139">
        <v>617.85</v>
      </c>
      <c r="M1629" s="139">
        <v>31</v>
      </c>
      <c r="N1629" s="139">
        <v>288.47000000000003</v>
      </c>
      <c r="O1629" s="139">
        <v>145500</v>
      </c>
      <c r="P1629" s="140">
        <v>6000</v>
      </c>
      <c r="Q1629" s="138">
        <v>45173</v>
      </c>
      <c r="AR1629">
        <f t="shared" si="104"/>
        <v>0</v>
      </c>
      <c r="AS1629">
        <f t="shared" si="105"/>
        <v>0</v>
      </c>
      <c r="AT1629">
        <f t="shared" si="106"/>
        <v>0</v>
      </c>
    </row>
    <row r="1630" spans="2:46" ht="15.75" customHeight="1" thickBot="1">
      <c r="B1630" t="str">
        <f t="shared" si="103"/>
        <v>SUNTV4517345260</v>
      </c>
      <c r="C1630" s="137" t="s">
        <v>226</v>
      </c>
      <c r="D1630" s="137" t="s">
        <v>191</v>
      </c>
      <c r="E1630" s="138">
        <v>45260</v>
      </c>
      <c r="F1630" s="139">
        <v>0</v>
      </c>
      <c r="G1630" s="137" t="s">
        <v>223</v>
      </c>
      <c r="H1630" s="139">
        <v>0</v>
      </c>
      <c r="I1630" s="139">
        <v>0</v>
      </c>
      <c r="J1630" s="139">
        <v>0</v>
      </c>
      <c r="K1630" s="139">
        <v>628.15</v>
      </c>
      <c r="L1630" s="139">
        <v>620.65</v>
      </c>
      <c r="M1630" s="139">
        <v>0</v>
      </c>
      <c r="N1630" s="139">
        <v>0</v>
      </c>
      <c r="O1630" s="139">
        <v>0</v>
      </c>
      <c r="P1630" s="139">
        <v>0</v>
      </c>
      <c r="Q1630" s="138">
        <v>45173</v>
      </c>
      <c r="AR1630">
        <f t="shared" si="104"/>
        <v>0</v>
      </c>
      <c r="AS1630">
        <f t="shared" si="105"/>
        <v>0</v>
      </c>
      <c r="AT1630">
        <f t="shared" si="106"/>
        <v>0</v>
      </c>
    </row>
    <row r="1631" spans="2:46" ht="15.75" customHeight="1" thickBot="1">
      <c r="B1631" t="str">
        <f t="shared" si="103"/>
        <v>SYNGENE4517345197</v>
      </c>
      <c r="C1631" s="137" t="s">
        <v>226</v>
      </c>
      <c r="D1631" s="137" t="s">
        <v>192</v>
      </c>
      <c r="E1631" s="138">
        <v>45197</v>
      </c>
      <c r="F1631" s="139">
        <v>0</v>
      </c>
      <c r="G1631" s="137" t="s">
        <v>223</v>
      </c>
      <c r="H1631" s="139">
        <v>783</v>
      </c>
      <c r="I1631" s="139">
        <v>799</v>
      </c>
      <c r="J1631" s="139">
        <v>779.1</v>
      </c>
      <c r="K1631" s="139">
        <v>797.95</v>
      </c>
      <c r="L1631" s="139">
        <v>797.95</v>
      </c>
      <c r="M1631" s="139">
        <v>1126</v>
      </c>
      <c r="N1631" s="139">
        <v>8933.75</v>
      </c>
      <c r="O1631" s="139">
        <v>3869000</v>
      </c>
      <c r="P1631" s="140">
        <v>-62000</v>
      </c>
      <c r="Q1631" s="138">
        <v>45173</v>
      </c>
      <c r="AR1631">
        <f t="shared" si="104"/>
        <v>3900000</v>
      </c>
      <c r="AS1631">
        <f t="shared" si="105"/>
        <v>-58000</v>
      </c>
      <c r="AT1631">
        <f t="shared" si="106"/>
        <v>3958000</v>
      </c>
    </row>
    <row r="1632" spans="2:46" ht="15.75" customHeight="1" thickBot="1">
      <c r="B1632" t="str">
        <f t="shared" si="103"/>
        <v>SYNGENE4517345225</v>
      </c>
      <c r="C1632" s="137" t="s">
        <v>226</v>
      </c>
      <c r="D1632" s="137" t="s">
        <v>192</v>
      </c>
      <c r="E1632" s="138">
        <v>45225</v>
      </c>
      <c r="F1632" s="139">
        <v>0</v>
      </c>
      <c r="G1632" s="137" t="s">
        <v>223</v>
      </c>
      <c r="H1632" s="139">
        <v>799.55</v>
      </c>
      <c r="I1632" s="139">
        <v>803.65</v>
      </c>
      <c r="J1632" s="139">
        <v>791.3</v>
      </c>
      <c r="K1632" s="139">
        <v>802.85</v>
      </c>
      <c r="L1632" s="139">
        <v>802.85</v>
      </c>
      <c r="M1632" s="139">
        <v>27</v>
      </c>
      <c r="N1632" s="139">
        <v>216</v>
      </c>
      <c r="O1632" s="139">
        <v>31000</v>
      </c>
      <c r="P1632" s="140">
        <v>4000</v>
      </c>
      <c r="Q1632" s="138">
        <v>45173</v>
      </c>
      <c r="AR1632">
        <f t="shared" si="104"/>
        <v>0</v>
      </c>
      <c r="AS1632">
        <f t="shared" si="105"/>
        <v>0</v>
      </c>
      <c r="AT1632">
        <f t="shared" si="106"/>
        <v>0</v>
      </c>
    </row>
    <row r="1633" spans="2:46" ht="15.75" customHeight="1" thickBot="1">
      <c r="B1633" t="str">
        <f t="shared" si="103"/>
        <v>SYNGENE4517345260</v>
      </c>
      <c r="C1633" s="137" t="s">
        <v>226</v>
      </c>
      <c r="D1633" s="137" t="s">
        <v>192</v>
      </c>
      <c r="E1633" s="138">
        <v>45260</v>
      </c>
      <c r="F1633" s="139">
        <v>0</v>
      </c>
      <c r="G1633" s="137" t="s">
        <v>223</v>
      </c>
      <c r="H1633" s="139">
        <v>0</v>
      </c>
      <c r="I1633" s="139">
        <v>0</v>
      </c>
      <c r="J1633" s="139">
        <v>0</v>
      </c>
      <c r="K1633" s="139">
        <v>788.05</v>
      </c>
      <c r="L1633" s="139">
        <v>808.8</v>
      </c>
      <c r="M1633" s="139">
        <v>0</v>
      </c>
      <c r="N1633" s="139">
        <v>0</v>
      </c>
      <c r="O1633" s="139">
        <v>0</v>
      </c>
      <c r="P1633" s="139">
        <v>0</v>
      </c>
      <c r="Q1633" s="138">
        <v>45173</v>
      </c>
      <c r="AR1633">
        <f t="shared" si="104"/>
        <v>0</v>
      </c>
      <c r="AS1633">
        <f t="shared" si="105"/>
        <v>0</v>
      </c>
      <c r="AT1633">
        <f t="shared" si="106"/>
        <v>0</v>
      </c>
    </row>
    <row r="1634" spans="2:46" ht="15.75" customHeight="1" thickBot="1">
      <c r="B1634" t="str">
        <f t="shared" si="103"/>
        <v>TATACHEM4517345197</v>
      </c>
      <c r="C1634" s="137" t="s">
        <v>226</v>
      </c>
      <c r="D1634" s="137" t="s">
        <v>193</v>
      </c>
      <c r="E1634" s="138">
        <v>45197</v>
      </c>
      <c r="F1634" s="139">
        <v>0</v>
      </c>
      <c r="G1634" s="137" t="s">
        <v>223</v>
      </c>
      <c r="H1634" s="139">
        <v>1079.95</v>
      </c>
      <c r="I1634" s="139">
        <v>1105.5999999999999</v>
      </c>
      <c r="J1634" s="139">
        <v>1077.1500000000001</v>
      </c>
      <c r="K1634" s="139">
        <v>1095.7</v>
      </c>
      <c r="L1634" s="139">
        <v>1095.7</v>
      </c>
      <c r="M1634" s="139">
        <v>5936</v>
      </c>
      <c r="N1634" s="139">
        <v>35714.839999999997</v>
      </c>
      <c r="O1634" s="139">
        <v>8048150</v>
      </c>
      <c r="P1634" s="140">
        <v>303600</v>
      </c>
      <c r="Q1634" s="138">
        <v>45173</v>
      </c>
      <c r="AR1634">
        <f t="shared" si="104"/>
        <v>8419400</v>
      </c>
      <c r="AS1634">
        <f t="shared" si="105"/>
        <v>369600</v>
      </c>
      <c r="AT1634">
        <f t="shared" si="106"/>
        <v>8049800</v>
      </c>
    </row>
    <row r="1635" spans="2:46" ht="15.75" customHeight="1" thickBot="1">
      <c r="B1635" t="str">
        <f t="shared" si="103"/>
        <v>TATACHEM4517345225</v>
      </c>
      <c r="C1635" s="137" t="s">
        <v>226</v>
      </c>
      <c r="D1635" s="137" t="s">
        <v>193</v>
      </c>
      <c r="E1635" s="138">
        <v>45225</v>
      </c>
      <c r="F1635" s="139">
        <v>0</v>
      </c>
      <c r="G1635" s="137" t="s">
        <v>223</v>
      </c>
      <c r="H1635" s="139">
        <v>1085.8499999999999</v>
      </c>
      <c r="I1635" s="139">
        <v>1111</v>
      </c>
      <c r="J1635" s="139">
        <v>1080.55</v>
      </c>
      <c r="K1635" s="139">
        <v>1101.0999999999999</v>
      </c>
      <c r="L1635" s="139">
        <v>1101.0999999999999</v>
      </c>
      <c r="M1635" s="139">
        <v>335</v>
      </c>
      <c r="N1635" s="139">
        <v>2020.49</v>
      </c>
      <c r="O1635" s="139">
        <v>368500</v>
      </c>
      <c r="P1635" s="140">
        <v>64350</v>
      </c>
      <c r="Q1635" s="138">
        <v>45173</v>
      </c>
      <c r="AR1635">
        <f t="shared" si="104"/>
        <v>0</v>
      </c>
      <c r="AS1635">
        <f t="shared" si="105"/>
        <v>0</v>
      </c>
      <c r="AT1635">
        <f t="shared" si="106"/>
        <v>0</v>
      </c>
    </row>
    <row r="1636" spans="2:46" ht="15.75" customHeight="1" thickBot="1">
      <c r="B1636" t="str">
        <f t="shared" si="103"/>
        <v>TATACHEM4517345260</v>
      </c>
      <c r="C1636" s="137" t="s">
        <v>226</v>
      </c>
      <c r="D1636" s="137" t="s">
        <v>193</v>
      </c>
      <c r="E1636" s="138">
        <v>45260</v>
      </c>
      <c r="F1636" s="139">
        <v>0</v>
      </c>
      <c r="G1636" s="137" t="s">
        <v>223</v>
      </c>
      <c r="H1636" s="139">
        <v>1090</v>
      </c>
      <c r="I1636" s="139">
        <v>1110</v>
      </c>
      <c r="J1636" s="139">
        <v>1090</v>
      </c>
      <c r="K1636" s="139">
        <v>1110</v>
      </c>
      <c r="L1636" s="139">
        <v>1108.5</v>
      </c>
      <c r="M1636" s="139">
        <v>5</v>
      </c>
      <c r="N1636" s="139">
        <v>30.31</v>
      </c>
      <c r="O1636" s="139">
        <v>2750</v>
      </c>
      <c r="P1636" s="140">
        <v>1650</v>
      </c>
      <c r="Q1636" s="138">
        <v>45173</v>
      </c>
      <c r="AR1636">
        <f t="shared" si="104"/>
        <v>0</v>
      </c>
      <c r="AS1636">
        <f t="shared" si="105"/>
        <v>0</v>
      </c>
      <c r="AT1636">
        <f t="shared" si="106"/>
        <v>0</v>
      </c>
    </row>
    <row r="1637" spans="2:46" ht="15.75" customHeight="1" thickBot="1">
      <c r="B1637" t="str">
        <f t="shared" si="103"/>
        <v>TATACOMM4517345197</v>
      </c>
      <c r="C1637" s="137" t="s">
        <v>226</v>
      </c>
      <c r="D1637" s="137" t="s">
        <v>194</v>
      </c>
      <c r="E1637" s="138">
        <v>45197</v>
      </c>
      <c r="F1637" s="139">
        <v>0</v>
      </c>
      <c r="G1637" s="137" t="s">
        <v>223</v>
      </c>
      <c r="H1637" s="139">
        <v>1872</v>
      </c>
      <c r="I1637" s="139">
        <v>1900</v>
      </c>
      <c r="J1637" s="139">
        <v>1844</v>
      </c>
      <c r="K1637" s="139">
        <v>1893.15</v>
      </c>
      <c r="L1637" s="139">
        <v>1893.15</v>
      </c>
      <c r="M1637" s="139">
        <v>4952</v>
      </c>
      <c r="N1637" s="139">
        <v>46380.62</v>
      </c>
      <c r="O1637" s="139">
        <v>6357000</v>
      </c>
      <c r="P1637" s="140">
        <v>134000</v>
      </c>
      <c r="Q1637" s="138">
        <v>45173</v>
      </c>
      <c r="AR1637">
        <f t="shared" si="104"/>
        <v>6412000</v>
      </c>
      <c r="AS1637">
        <f t="shared" si="105"/>
        <v>138500</v>
      </c>
      <c r="AT1637">
        <f t="shared" si="106"/>
        <v>6273500</v>
      </c>
    </row>
    <row r="1638" spans="2:46" ht="15.75" customHeight="1" thickBot="1">
      <c r="B1638" t="str">
        <f t="shared" si="103"/>
        <v>TATACOMM4517345225</v>
      </c>
      <c r="C1638" s="137" t="s">
        <v>226</v>
      </c>
      <c r="D1638" s="137" t="s">
        <v>194</v>
      </c>
      <c r="E1638" s="138">
        <v>45225</v>
      </c>
      <c r="F1638" s="139">
        <v>0</v>
      </c>
      <c r="G1638" s="137" t="s">
        <v>223</v>
      </c>
      <c r="H1638" s="139">
        <v>1876</v>
      </c>
      <c r="I1638" s="139">
        <v>1910.15</v>
      </c>
      <c r="J1638" s="139">
        <v>1857</v>
      </c>
      <c r="K1638" s="139">
        <v>1905.35</v>
      </c>
      <c r="L1638" s="139">
        <v>1905.35</v>
      </c>
      <c r="M1638" s="139">
        <v>122</v>
      </c>
      <c r="N1638" s="139">
        <v>1155.5</v>
      </c>
      <c r="O1638" s="139">
        <v>53000</v>
      </c>
      <c r="P1638" s="140">
        <v>2500</v>
      </c>
      <c r="Q1638" s="138">
        <v>45173</v>
      </c>
      <c r="AR1638">
        <f t="shared" si="104"/>
        <v>0</v>
      </c>
      <c r="AS1638">
        <f t="shared" si="105"/>
        <v>0</v>
      </c>
      <c r="AT1638">
        <f t="shared" si="106"/>
        <v>0</v>
      </c>
    </row>
    <row r="1639" spans="2:46" ht="15.75" customHeight="1" thickBot="1">
      <c r="B1639" t="str">
        <f t="shared" si="103"/>
        <v>TATACOMM4517345260</v>
      </c>
      <c r="C1639" s="137" t="s">
        <v>226</v>
      </c>
      <c r="D1639" s="137" t="s">
        <v>194</v>
      </c>
      <c r="E1639" s="138">
        <v>45260</v>
      </c>
      <c r="F1639" s="139">
        <v>0</v>
      </c>
      <c r="G1639" s="137" t="s">
        <v>223</v>
      </c>
      <c r="H1639" s="139">
        <v>1920</v>
      </c>
      <c r="I1639" s="139">
        <v>1920</v>
      </c>
      <c r="J1639" s="139">
        <v>1915</v>
      </c>
      <c r="K1639" s="139">
        <v>1915</v>
      </c>
      <c r="L1639" s="139">
        <v>1915</v>
      </c>
      <c r="M1639" s="139">
        <v>4</v>
      </c>
      <c r="N1639" s="139">
        <v>38.32</v>
      </c>
      <c r="O1639" s="139">
        <v>2000</v>
      </c>
      <c r="P1639" s="140">
        <v>2000</v>
      </c>
      <c r="Q1639" s="138">
        <v>45173</v>
      </c>
      <c r="AR1639">
        <f t="shared" si="104"/>
        <v>0</v>
      </c>
      <c r="AS1639">
        <f t="shared" si="105"/>
        <v>0</v>
      </c>
      <c r="AT1639">
        <f t="shared" si="106"/>
        <v>0</v>
      </c>
    </row>
    <row r="1640" spans="2:46" ht="15.75" customHeight="1" thickBot="1">
      <c r="B1640" t="str">
        <f t="shared" si="103"/>
        <v>TATACONSUM4517345197</v>
      </c>
      <c r="C1640" s="137" t="s">
        <v>226</v>
      </c>
      <c r="D1640" s="137" t="s">
        <v>60</v>
      </c>
      <c r="E1640" s="138">
        <v>45197</v>
      </c>
      <c r="F1640" s="139">
        <v>0</v>
      </c>
      <c r="G1640" s="137" t="s">
        <v>223</v>
      </c>
      <c r="H1640" s="139">
        <v>850.75</v>
      </c>
      <c r="I1640" s="139">
        <v>853.45</v>
      </c>
      <c r="J1640" s="139">
        <v>842.15</v>
      </c>
      <c r="K1640" s="139">
        <v>849.95</v>
      </c>
      <c r="L1640" s="139">
        <v>849.95</v>
      </c>
      <c r="M1640" s="139">
        <v>1379</v>
      </c>
      <c r="N1640" s="139">
        <v>10523.4</v>
      </c>
      <c r="O1640" s="139">
        <v>9631800</v>
      </c>
      <c r="P1640" s="140">
        <v>97200</v>
      </c>
      <c r="Q1640" s="138">
        <v>45173</v>
      </c>
      <c r="AR1640">
        <f t="shared" si="104"/>
        <v>9691200</v>
      </c>
      <c r="AS1640">
        <f t="shared" si="105"/>
        <v>105300</v>
      </c>
      <c r="AT1640">
        <f t="shared" si="106"/>
        <v>9585900</v>
      </c>
    </row>
    <row r="1641" spans="2:46" ht="15.75" customHeight="1" thickBot="1">
      <c r="B1641" t="str">
        <f t="shared" si="103"/>
        <v>TATACONSUM4517345225</v>
      </c>
      <c r="C1641" s="137" t="s">
        <v>226</v>
      </c>
      <c r="D1641" s="137" t="s">
        <v>60</v>
      </c>
      <c r="E1641" s="138">
        <v>45225</v>
      </c>
      <c r="F1641" s="139">
        <v>0</v>
      </c>
      <c r="G1641" s="137" t="s">
        <v>223</v>
      </c>
      <c r="H1641" s="139">
        <v>856.75</v>
      </c>
      <c r="I1641" s="139">
        <v>856.75</v>
      </c>
      <c r="J1641" s="139">
        <v>847.65</v>
      </c>
      <c r="K1641" s="139">
        <v>855.35</v>
      </c>
      <c r="L1641" s="139">
        <v>855.35</v>
      </c>
      <c r="M1641" s="139">
        <v>36</v>
      </c>
      <c r="N1641" s="139">
        <v>276.05</v>
      </c>
      <c r="O1641" s="139">
        <v>59400</v>
      </c>
      <c r="P1641" s="140">
        <v>8100</v>
      </c>
      <c r="Q1641" s="138">
        <v>45173</v>
      </c>
      <c r="AR1641">
        <f t="shared" si="104"/>
        <v>0</v>
      </c>
      <c r="AS1641">
        <f t="shared" si="105"/>
        <v>0</v>
      </c>
      <c r="AT1641">
        <f t="shared" si="106"/>
        <v>0</v>
      </c>
    </row>
    <row r="1642" spans="2:46" ht="15.75" customHeight="1" thickBot="1">
      <c r="B1642" t="str">
        <f t="shared" si="103"/>
        <v>TATACONSUM4517345260</v>
      </c>
      <c r="C1642" s="137" t="s">
        <v>226</v>
      </c>
      <c r="D1642" s="137" t="s">
        <v>60</v>
      </c>
      <c r="E1642" s="138">
        <v>45260</v>
      </c>
      <c r="F1642" s="139">
        <v>0</v>
      </c>
      <c r="G1642" s="137" t="s">
        <v>223</v>
      </c>
      <c r="H1642" s="139">
        <v>0</v>
      </c>
      <c r="I1642" s="139">
        <v>0</v>
      </c>
      <c r="J1642" s="139">
        <v>0</v>
      </c>
      <c r="K1642" s="139">
        <v>849.4</v>
      </c>
      <c r="L1642" s="139">
        <v>860.6</v>
      </c>
      <c r="M1642" s="139">
        <v>0</v>
      </c>
      <c r="N1642" s="139">
        <v>0</v>
      </c>
      <c r="O1642" s="139">
        <v>0</v>
      </c>
      <c r="P1642" s="139">
        <v>0</v>
      </c>
      <c r="Q1642" s="138">
        <v>45173</v>
      </c>
      <c r="AR1642">
        <f t="shared" si="104"/>
        <v>0</v>
      </c>
      <c r="AS1642">
        <f t="shared" si="105"/>
        <v>0</v>
      </c>
      <c r="AT1642">
        <f t="shared" si="106"/>
        <v>0</v>
      </c>
    </row>
    <row r="1643" spans="2:46" ht="15.75" customHeight="1" thickBot="1">
      <c r="B1643" t="str">
        <f t="shared" si="103"/>
        <v>TATAMOTORS4517345197</v>
      </c>
      <c r="C1643" s="137" t="s">
        <v>226</v>
      </c>
      <c r="D1643" s="137" t="s">
        <v>37</v>
      </c>
      <c r="E1643" s="138">
        <v>45197</v>
      </c>
      <c r="F1643" s="139">
        <v>0</v>
      </c>
      <c r="G1643" s="137" t="s">
        <v>223</v>
      </c>
      <c r="H1643" s="139">
        <v>615.6</v>
      </c>
      <c r="I1643" s="139">
        <v>617.70000000000005</v>
      </c>
      <c r="J1643" s="139">
        <v>608.54999999999995</v>
      </c>
      <c r="K1643" s="139">
        <v>613.25</v>
      </c>
      <c r="L1643" s="139">
        <v>613.25</v>
      </c>
      <c r="M1643" s="139">
        <v>7388</v>
      </c>
      <c r="N1643" s="139">
        <v>64507.15</v>
      </c>
      <c r="O1643" s="139">
        <v>61408950</v>
      </c>
      <c r="P1643" s="140">
        <v>54150</v>
      </c>
      <c r="Q1643" s="138">
        <v>45173</v>
      </c>
      <c r="AR1643">
        <f t="shared" si="104"/>
        <v>63156000</v>
      </c>
      <c r="AS1643">
        <f t="shared" si="105"/>
        <v>216600</v>
      </c>
      <c r="AT1643">
        <f t="shared" si="106"/>
        <v>62939400</v>
      </c>
    </row>
    <row r="1644" spans="2:46" ht="15.75" customHeight="1" thickBot="1">
      <c r="B1644" t="str">
        <f t="shared" si="103"/>
        <v>TATAMOTORS4517345225</v>
      </c>
      <c r="C1644" s="137" t="s">
        <v>226</v>
      </c>
      <c r="D1644" s="137" t="s">
        <v>37</v>
      </c>
      <c r="E1644" s="138">
        <v>45225</v>
      </c>
      <c r="F1644" s="139">
        <v>0</v>
      </c>
      <c r="G1644" s="137" t="s">
        <v>223</v>
      </c>
      <c r="H1644" s="139">
        <v>620.29999999999995</v>
      </c>
      <c r="I1644" s="139">
        <v>622.35</v>
      </c>
      <c r="J1644" s="139">
        <v>613.04999999999995</v>
      </c>
      <c r="K1644" s="139">
        <v>617.5</v>
      </c>
      <c r="L1644" s="139">
        <v>617.5</v>
      </c>
      <c r="M1644" s="139">
        <v>509</v>
      </c>
      <c r="N1644" s="139">
        <v>4476.3599999999997</v>
      </c>
      <c r="O1644" s="139">
        <v>1680075</v>
      </c>
      <c r="P1644" s="140">
        <v>121125</v>
      </c>
      <c r="Q1644" s="138">
        <v>45173</v>
      </c>
      <c r="AR1644">
        <f t="shared" si="104"/>
        <v>0</v>
      </c>
      <c r="AS1644">
        <f t="shared" si="105"/>
        <v>0</v>
      </c>
      <c r="AT1644">
        <f t="shared" si="106"/>
        <v>0</v>
      </c>
    </row>
    <row r="1645" spans="2:46" ht="15.75" customHeight="1" thickBot="1">
      <c r="B1645" t="str">
        <f t="shared" si="103"/>
        <v>TATAMOTORS4517345260</v>
      </c>
      <c r="C1645" s="137" t="s">
        <v>226</v>
      </c>
      <c r="D1645" s="137" t="s">
        <v>37</v>
      </c>
      <c r="E1645" s="138">
        <v>45260</v>
      </c>
      <c r="F1645" s="139">
        <v>0</v>
      </c>
      <c r="G1645" s="137" t="s">
        <v>223</v>
      </c>
      <c r="H1645" s="139">
        <v>624.45000000000005</v>
      </c>
      <c r="I1645" s="139">
        <v>625</v>
      </c>
      <c r="J1645" s="139">
        <v>617.5</v>
      </c>
      <c r="K1645" s="139">
        <v>621.65</v>
      </c>
      <c r="L1645" s="139">
        <v>621.65</v>
      </c>
      <c r="M1645" s="139">
        <v>77</v>
      </c>
      <c r="N1645" s="139">
        <v>681.68</v>
      </c>
      <c r="O1645" s="139">
        <v>66975</v>
      </c>
      <c r="P1645" s="140">
        <v>41325</v>
      </c>
      <c r="Q1645" s="138">
        <v>45173</v>
      </c>
      <c r="AR1645">
        <f t="shared" si="104"/>
        <v>0</v>
      </c>
      <c r="AS1645">
        <f t="shared" si="105"/>
        <v>0</v>
      </c>
      <c r="AT1645">
        <f t="shared" si="106"/>
        <v>0</v>
      </c>
    </row>
    <row r="1646" spans="2:46" ht="15.75" customHeight="1" thickBot="1">
      <c r="B1646" t="str">
        <f t="shared" si="103"/>
        <v>TATAPOWER4517345197</v>
      </c>
      <c r="C1646" s="137" t="s">
        <v>226</v>
      </c>
      <c r="D1646" s="137" t="s">
        <v>195</v>
      </c>
      <c r="E1646" s="138">
        <v>45197</v>
      </c>
      <c r="F1646" s="139">
        <v>0</v>
      </c>
      <c r="G1646" s="137" t="s">
        <v>223</v>
      </c>
      <c r="H1646" s="139">
        <v>258.10000000000002</v>
      </c>
      <c r="I1646" s="139">
        <v>263.7</v>
      </c>
      <c r="J1646" s="139">
        <v>256.10000000000002</v>
      </c>
      <c r="K1646" s="139">
        <v>260.89999999999998</v>
      </c>
      <c r="L1646" s="139">
        <v>260.89999999999998</v>
      </c>
      <c r="M1646" s="139">
        <v>10425</v>
      </c>
      <c r="N1646" s="139">
        <v>91542.18</v>
      </c>
      <c r="O1646" s="139">
        <v>96174000</v>
      </c>
      <c r="P1646" s="140">
        <v>-769500</v>
      </c>
      <c r="Q1646" s="138">
        <v>45173</v>
      </c>
      <c r="AR1646">
        <f t="shared" si="104"/>
        <v>99096750</v>
      </c>
      <c r="AS1646">
        <f t="shared" si="105"/>
        <v>-378000</v>
      </c>
      <c r="AT1646">
        <f t="shared" si="106"/>
        <v>99474750</v>
      </c>
    </row>
    <row r="1647" spans="2:46" ht="15.75" customHeight="1" thickBot="1">
      <c r="B1647" t="str">
        <f t="shared" si="103"/>
        <v>TATAPOWER4517345225</v>
      </c>
      <c r="C1647" s="137" t="s">
        <v>226</v>
      </c>
      <c r="D1647" s="137" t="s">
        <v>195</v>
      </c>
      <c r="E1647" s="138">
        <v>45225</v>
      </c>
      <c r="F1647" s="139">
        <v>0</v>
      </c>
      <c r="G1647" s="137" t="s">
        <v>223</v>
      </c>
      <c r="H1647" s="139">
        <v>260.05</v>
      </c>
      <c r="I1647" s="139">
        <v>265.2</v>
      </c>
      <c r="J1647" s="139">
        <v>258</v>
      </c>
      <c r="K1647" s="139">
        <v>262.7</v>
      </c>
      <c r="L1647" s="139">
        <v>262.7</v>
      </c>
      <c r="M1647" s="139">
        <v>823</v>
      </c>
      <c r="N1647" s="139">
        <v>7274.02</v>
      </c>
      <c r="O1647" s="139">
        <v>2716875</v>
      </c>
      <c r="P1647" s="140">
        <v>297000</v>
      </c>
      <c r="Q1647" s="138">
        <v>45173</v>
      </c>
      <c r="AR1647">
        <f t="shared" si="104"/>
        <v>0</v>
      </c>
      <c r="AS1647">
        <f t="shared" si="105"/>
        <v>0</v>
      </c>
      <c r="AT1647">
        <f t="shared" si="106"/>
        <v>0</v>
      </c>
    </row>
    <row r="1648" spans="2:46" ht="15.75" customHeight="1" thickBot="1">
      <c r="B1648" t="str">
        <f t="shared" si="103"/>
        <v>TATAPOWER4517345260</v>
      </c>
      <c r="C1648" s="137" t="s">
        <v>226</v>
      </c>
      <c r="D1648" s="137" t="s">
        <v>195</v>
      </c>
      <c r="E1648" s="138">
        <v>45260</v>
      </c>
      <c r="F1648" s="139">
        <v>0</v>
      </c>
      <c r="G1648" s="137" t="s">
        <v>223</v>
      </c>
      <c r="H1648" s="139">
        <v>261.89999999999998</v>
      </c>
      <c r="I1648" s="139">
        <v>267.05</v>
      </c>
      <c r="J1648" s="139">
        <v>260</v>
      </c>
      <c r="K1648" s="139">
        <v>264.35000000000002</v>
      </c>
      <c r="L1648" s="139">
        <v>264.35000000000002</v>
      </c>
      <c r="M1648" s="139">
        <v>87</v>
      </c>
      <c r="N1648" s="139">
        <v>774.05</v>
      </c>
      <c r="O1648" s="139">
        <v>205875</v>
      </c>
      <c r="P1648" s="140">
        <v>94500</v>
      </c>
      <c r="Q1648" s="138">
        <v>45173</v>
      </c>
      <c r="AR1648">
        <f t="shared" si="104"/>
        <v>0</v>
      </c>
      <c r="AS1648">
        <f t="shared" si="105"/>
        <v>0</v>
      </c>
      <c r="AT1648">
        <f t="shared" si="106"/>
        <v>0</v>
      </c>
    </row>
    <row r="1649" spans="2:46" ht="15.75" customHeight="1" thickBot="1">
      <c r="B1649" t="str">
        <f t="shared" si="103"/>
        <v>TATASTEEL4517345197</v>
      </c>
      <c r="C1649" s="137" t="s">
        <v>226</v>
      </c>
      <c r="D1649" s="137" t="s">
        <v>39</v>
      </c>
      <c r="E1649" s="138">
        <v>45197</v>
      </c>
      <c r="F1649" s="139">
        <v>0</v>
      </c>
      <c r="G1649" s="137" t="s">
        <v>223</v>
      </c>
      <c r="H1649" s="139">
        <v>130</v>
      </c>
      <c r="I1649" s="139">
        <v>133.80000000000001</v>
      </c>
      <c r="J1649" s="139">
        <v>129.44999999999999</v>
      </c>
      <c r="K1649" s="139">
        <v>132.4</v>
      </c>
      <c r="L1649" s="139">
        <v>132.4</v>
      </c>
      <c r="M1649" s="139">
        <v>17295</v>
      </c>
      <c r="N1649" s="139">
        <v>125849.5</v>
      </c>
      <c r="O1649" s="141">
        <v>213000000</v>
      </c>
      <c r="P1649" s="140">
        <v>-6270000</v>
      </c>
      <c r="Q1649" s="138">
        <v>45173</v>
      </c>
      <c r="AR1649">
        <f t="shared" si="104"/>
        <v>220296500</v>
      </c>
      <c r="AS1649">
        <f t="shared" si="105"/>
        <v>-5203000</v>
      </c>
      <c r="AT1649">
        <f t="shared" si="106"/>
        <v>225499500</v>
      </c>
    </row>
    <row r="1650" spans="2:46" ht="15.75" customHeight="1" thickBot="1">
      <c r="B1650" t="str">
        <f t="shared" si="103"/>
        <v>TATASTEEL4517345225</v>
      </c>
      <c r="C1650" s="137" t="s">
        <v>226</v>
      </c>
      <c r="D1650" s="137" t="s">
        <v>39</v>
      </c>
      <c r="E1650" s="138">
        <v>45225</v>
      </c>
      <c r="F1650" s="139">
        <v>0</v>
      </c>
      <c r="G1650" s="137" t="s">
        <v>223</v>
      </c>
      <c r="H1650" s="139">
        <v>129.85</v>
      </c>
      <c r="I1650" s="139">
        <v>134.5</v>
      </c>
      <c r="J1650" s="139">
        <v>129.85</v>
      </c>
      <c r="K1650" s="139">
        <v>133.15</v>
      </c>
      <c r="L1650" s="139">
        <v>133.15</v>
      </c>
      <c r="M1650" s="139">
        <v>1074</v>
      </c>
      <c r="N1650" s="139">
        <v>7864.98</v>
      </c>
      <c r="O1650" s="141">
        <v>6840000</v>
      </c>
      <c r="P1650" s="140">
        <v>1006500</v>
      </c>
      <c r="Q1650" s="138">
        <v>45173</v>
      </c>
      <c r="AR1650">
        <f t="shared" si="104"/>
        <v>0</v>
      </c>
      <c r="AS1650">
        <f t="shared" si="105"/>
        <v>0</v>
      </c>
      <c r="AT1650">
        <f t="shared" si="106"/>
        <v>0</v>
      </c>
    </row>
    <row r="1651" spans="2:46" ht="15.75" customHeight="1" thickBot="1">
      <c r="B1651" t="str">
        <f t="shared" si="103"/>
        <v>TATASTEEL4517345260</v>
      </c>
      <c r="C1651" s="137" t="s">
        <v>226</v>
      </c>
      <c r="D1651" s="137" t="s">
        <v>39</v>
      </c>
      <c r="E1651" s="138">
        <v>45260</v>
      </c>
      <c r="F1651" s="139">
        <v>0</v>
      </c>
      <c r="G1651" s="137" t="s">
        <v>223</v>
      </c>
      <c r="H1651" s="139">
        <v>131.65</v>
      </c>
      <c r="I1651" s="139">
        <v>135</v>
      </c>
      <c r="J1651" s="139">
        <v>131.65</v>
      </c>
      <c r="K1651" s="139">
        <v>134</v>
      </c>
      <c r="L1651" s="139">
        <v>134</v>
      </c>
      <c r="M1651" s="139">
        <v>128</v>
      </c>
      <c r="N1651" s="139">
        <v>941.66</v>
      </c>
      <c r="O1651" s="139">
        <v>456500</v>
      </c>
      <c r="P1651" s="140">
        <v>60500</v>
      </c>
      <c r="Q1651" s="138">
        <v>45173</v>
      </c>
      <c r="AR1651">
        <f t="shared" si="104"/>
        <v>0</v>
      </c>
      <c r="AS1651">
        <f t="shared" si="105"/>
        <v>0</v>
      </c>
      <c r="AT1651">
        <f t="shared" si="106"/>
        <v>0</v>
      </c>
    </row>
    <row r="1652" spans="2:46" ht="15.75" customHeight="1" thickBot="1">
      <c r="B1652" t="str">
        <f t="shared" si="103"/>
        <v>TCS4517345197</v>
      </c>
      <c r="C1652" s="137" t="s">
        <v>226</v>
      </c>
      <c r="D1652" s="137" t="s">
        <v>23</v>
      </c>
      <c r="E1652" s="138">
        <v>45197</v>
      </c>
      <c r="F1652" s="139">
        <v>0</v>
      </c>
      <c r="G1652" s="137" t="s">
        <v>223</v>
      </c>
      <c r="H1652" s="139">
        <v>3402.7</v>
      </c>
      <c r="I1652" s="139">
        <v>3455.75</v>
      </c>
      <c r="J1652" s="139">
        <v>3392.8</v>
      </c>
      <c r="K1652" s="139">
        <v>3442.05</v>
      </c>
      <c r="L1652" s="139">
        <v>3442.05</v>
      </c>
      <c r="M1652" s="139">
        <v>13541</v>
      </c>
      <c r="N1652" s="139">
        <v>81287.520000000004</v>
      </c>
      <c r="O1652" s="139">
        <v>9935975</v>
      </c>
      <c r="P1652" s="140">
        <v>370650</v>
      </c>
      <c r="Q1652" s="138">
        <v>45173</v>
      </c>
      <c r="AR1652">
        <f t="shared" si="104"/>
        <v>10145625</v>
      </c>
      <c r="AS1652">
        <f t="shared" si="105"/>
        <v>394625</v>
      </c>
      <c r="AT1652">
        <f t="shared" si="106"/>
        <v>9751000</v>
      </c>
    </row>
    <row r="1653" spans="2:46" ht="15.75" customHeight="1" thickBot="1">
      <c r="B1653" t="str">
        <f t="shared" si="103"/>
        <v>TCS4517345225</v>
      </c>
      <c r="C1653" s="137" t="s">
        <v>226</v>
      </c>
      <c r="D1653" s="137" t="s">
        <v>23</v>
      </c>
      <c r="E1653" s="138">
        <v>45225</v>
      </c>
      <c r="F1653" s="139">
        <v>0</v>
      </c>
      <c r="G1653" s="137" t="s">
        <v>223</v>
      </c>
      <c r="H1653" s="139">
        <v>3424.95</v>
      </c>
      <c r="I1653" s="139">
        <v>3471.95</v>
      </c>
      <c r="J1653" s="139">
        <v>3409</v>
      </c>
      <c r="K1653" s="139">
        <v>3458.05</v>
      </c>
      <c r="L1653" s="139">
        <v>3458.05</v>
      </c>
      <c r="M1653" s="139">
        <v>691</v>
      </c>
      <c r="N1653" s="139">
        <v>4162.53</v>
      </c>
      <c r="O1653" s="139">
        <v>201425</v>
      </c>
      <c r="P1653" s="140">
        <v>18900</v>
      </c>
      <c r="Q1653" s="138">
        <v>45173</v>
      </c>
      <c r="AR1653">
        <f t="shared" si="104"/>
        <v>0</v>
      </c>
      <c r="AS1653">
        <f t="shared" si="105"/>
        <v>0</v>
      </c>
      <c r="AT1653">
        <f t="shared" si="106"/>
        <v>0</v>
      </c>
    </row>
    <row r="1654" spans="2:46" ht="15.75" customHeight="1" thickBot="1">
      <c r="B1654" t="str">
        <f t="shared" si="103"/>
        <v>TCS4517345260</v>
      </c>
      <c r="C1654" s="137" t="s">
        <v>226</v>
      </c>
      <c r="D1654" s="137" t="s">
        <v>23</v>
      </c>
      <c r="E1654" s="138">
        <v>45260</v>
      </c>
      <c r="F1654" s="139">
        <v>0</v>
      </c>
      <c r="G1654" s="137" t="s">
        <v>223</v>
      </c>
      <c r="H1654" s="139">
        <v>3446.95</v>
      </c>
      <c r="I1654" s="139">
        <v>3485</v>
      </c>
      <c r="J1654" s="139">
        <v>3440.6</v>
      </c>
      <c r="K1654" s="139">
        <v>3478.6</v>
      </c>
      <c r="L1654" s="139">
        <v>3478.6</v>
      </c>
      <c r="M1654" s="139">
        <v>53</v>
      </c>
      <c r="N1654" s="139">
        <v>321.67</v>
      </c>
      <c r="O1654" s="139">
        <v>8225</v>
      </c>
      <c r="P1654" s="140">
        <v>5075</v>
      </c>
      <c r="Q1654" s="138">
        <v>45173</v>
      </c>
      <c r="AR1654">
        <f t="shared" si="104"/>
        <v>0</v>
      </c>
      <c r="AS1654">
        <f t="shared" si="105"/>
        <v>0</v>
      </c>
      <c r="AT1654">
        <f t="shared" si="106"/>
        <v>0</v>
      </c>
    </row>
    <row r="1655" spans="2:46" ht="15.75" customHeight="1" thickBot="1">
      <c r="B1655" t="str">
        <f t="shared" si="103"/>
        <v>TECHM4517345197</v>
      </c>
      <c r="C1655" s="137" t="s">
        <v>226</v>
      </c>
      <c r="D1655" s="137" t="s">
        <v>47</v>
      </c>
      <c r="E1655" s="138">
        <v>45197</v>
      </c>
      <c r="F1655" s="139">
        <v>0</v>
      </c>
      <c r="G1655" s="137" t="s">
        <v>223</v>
      </c>
      <c r="H1655" s="139">
        <v>1240</v>
      </c>
      <c r="I1655" s="139">
        <v>1274.5</v>
      </c>
      <c r="J1655" s="139">
        <v>1230.0999999999999</v>
      </c>
      <c r="K1655" s="139">
        <v>1264.6500000000001</v>
      </c>
      <c r="L1655" s="139">
        <v>1264.6500000000001</v>
      </c>
      <c r="M1655" s="139">
        <v>9983</v>
      </c>
      <c r="N1655" s="139">
        <v>75200.34</v>
      </c>
      <c r="O1655" s="139">
        <v>12197400</v>
      </c>
      <c r="P1655" s="140">
        <v>152400</v>
      </c>
      <c r="Q1655" s="138">
        <v>45173</v>
      </c>
      <c r="AR1655">
        <f t="shared" si="104"/>
        <v>12411600</v>
      </c>
      <c r="AS1655">
        <f t="shared" si="105"/>
        <v>193800</v>
      </c>
      <c r="AT1655">
        <f t="shared" si="106"/>
        <v>12217800</v>
      </c>
    </row>
    <row r="1656" spans="2:46" ht="15.75" customHeight="1" thickBot="1">
      <c r="B1656" t="str">
        <f t="shared" si="103"/>
        <v>TECHM4517345225</v>
      </c>
      <c r="C1656" s="137" t="s">
        <v>226</v>
      </c>
      <c r="D1656" s="137" t="s">
        <v>47</v>
      </c>
      <c r="E1656" s="138">
        <v>45225</v>
      </c>
      <c r="F1656" s="139">
        <v>0</v>
      </c>
      <c r="G1656" s="137" t="s">
        <v>223</v>
      </c>
      <c r="H1656" s="139">
        <v>1250.7</v>
      </c>
      <c r="I1656" s="139">
        <v>1281.3499999999999</v>
      </c>
      <c r="J1656" s="139">
        <v>1238</v>
      </c>
      <c r="K1656" s="139">
        <v>1271</v>
      </c>
      <c r="L1656" s="139">
        <v>1271</v>
      </c>
      <c r="M1656" s="139">
        <v>333</v>
      </c>
      <c r="N1656" s="139">
        <v>2521.17</v>
      </c>
      <c r="O1656" s="139">
        <v>186600</v>
      </c>
      <c r="P1656" s="140">
        <v>21600</v>
      </c>
      <c r="Q1656" s="138">
        <v>45173</v>
      </c>
      <c r="AR1656">
        <f t="shared" si="104"/>
        <v>0</v>
      </c>
      <c r="AS1656">
        <f t="shared" si="105"/>
        <v>0</v>
      </c>
      <c r="AT1656">
        <f t="shared" si="106"/>
        <v>0</v>
      </c>
    </row>
    <row r="1657" spans="2:46" ht="15.75" customHeight="1" thickBot="1">
      <c r="B1657" t="str">
        <f t="shared" si="103"/>
        <v>TECHM4517345260</v>
      </c>
      <c r="C1657" s="137" t="s">
        <v>226</v>
      </c>
      <c r="D1657" s="137" t="s">
        <v>47</v>
      </c>
      <c r="E1657" s="138">
        <v>45260</v>
      </c>
      <c r="F1657" s="139">
        <v>0</v>
      </c>
      <c r="G1657" s="137" t="s">
        <v>223</v>
      </c>
      <c r="H1657" s="139">
        <v>1245</v>
      </c>
      <c r="I1657" s="139">
        <v>1280.5999999999999</v>
      </c>
      <c r="J1657" s="139">
        <v>1235</v>
      </c>
      <c r="K1657" s="139">
        <v>1266.7</v>
      </c>
      <c r="L1657" s="139">
        <v>1266.7</v>
      </c>
      <c r="M1657" s="139">
        <v>54</v>
      </c>
      <c r="N1657" s="139">
        <v>407.86</v>
      </c>
      <c r="O1657" s="139">
        <v>27600</v>
      </c>
      <c r="P1657" s="140">
        <v>19800</v>
      </c>
      <c r="Q1657" s="138">
        <v>45173</v>
      </c>
      <c r="AR1657">
        <f t="shared" si="104"/>
        <v>0</v>
      </c>
      <c r="AS1657">
        <f t="shared" si="105"/>
        <v>0</v>
      </c>
      <c r="AT1657">
        <f t="shared" si="106"/>
        <v>0</v>
      </c>
    </row>
    <row r="1658" spans="2:46" ht="15.75" customHeight="1" thickBot="1">
      <c r="B1658" t="str">
        <f t="shared" si="103"/>
        <v>TITAN4517345197</v>
      </c>
      <c r="C1658" s="137" t="s">
        <v>226</v>
      </c>
      <c r="D1658" s="137" t="s">
        <v>34</v>
      </c>
      <c r="E1658" s="138">
        <v>45197</v>
      </c>
      <c r="F1658" s="139">
        <v>0</v>
      </c>
      <c r="G1658" s="137" t="s">
        <v>223</v>
      </c>
      <c r="H1658" s="139">
        <v>3135.95</v>
      </c>
      <c r="I1658" s="139">
        <v>3136.45</v>
      </c>
      <c r="J1658" s="139">
        <v>3107.05</v>
      </c>
      <c r="K1658" s="139">
        <v>3120.2</v>
      </c>
      <c r="L1658" s="139">
        <v>3120.2</v>
      </c>
      <c r="M1658" s="139">
        <v>1969</v>
      </c>
      <c r="N1658" s="139">
        <v>23038.13</v>
      </c>
      <c r="O1658" s="139">
        <v>4660125</v>
      </c>
      <c r="P1658" s="140">
        <v>-13875</v>
      </c>
      <c r="Q1658" s="138">
        <v>45173</v>
      </c>
      <c r="AR1658">
        <f t="shared" si="104"/>
        <v>4791750</v>
      </c>
      <c r="AS1658">
        <f t="shared" si="105"/>
        <v>-3375</v>
      </c>
      <c r="AT1658">
        <f t="shared" si="106"/>
        <v>4795125</v>
      </c>
    </row>
    <row r="1659" spans="2:46" ht="15.75" customHeight="1" thickBot="1">
      <c r="B1659" t="str">
        <f t="shared" si="103"/>
        <v>TITAN4517345225</v>
      </c>
      <c r="C1659" s="137" t="s">
        <v>226</v>
      </c>
      <c r="D1659" s="137" t="s">
        <v>34</v>
      </c>
      <c r="E1659" s="138">
        <v>45225</v>
      </c>
      <c r="F1659" s="139">
        <v>0</v>
      </c>
      <c r="G1659" s="137" t="s">
        <v>223</v>
      </c>
      <c r="H1659" s="139">
        <v>3155.8</v>
      </c>
      <c r="I1659" s="139">
        <v>3155.8</v>
      </c>
      <c r="J1659" s="139">
        <v>3129</v>
      </c>
      <c r="K1659" s="139">
        <v>3144.45</v>
      </c>
      <c r="L1659" s="139">
        <v>3144.45</v>
      </c>
      <c r="M1659" s="139">
        <v>55</v>
      </c>
      <c r="N1659" s="139">
        <v>648.04999999999995</v>
      </c>
      <c r="O1659" s="139">
        <v>127500</v>
      </c>
      <c r="P1659" s="140">
        <v>7500</v>
      </c>
      <c r="Q1659" s="138">
        <v>45173</v>
      </c>
      <c r="AR1659">
        <f t="shared" si="104"/>
        <v>0</v>
      </c>
      <c r="AS1659">
        <f t="shared" si="105"/>
        <v>0</v>
      </c>
      <c r="AT1659">
        <f t="shared" si="106"/>
        <v>0</v>
      </c>
    </row>
    <row r="1660" spans="2:46" ht="15.75" customHeight="1" thickBot="1">
      <c r="B1660" t="str">
        <f t="shared" si="103"/>
        <v>TITAN4517345260</v>
      </c>
      <c r="C1660" s="137" t="s">
        <v>226</v>
      </c>
      <c r="D1660" s="137" t="s">
        <v>34</v>
      </c>
      <c r="E1660" s="138">
        <v>45260</v>
      </c>
      <c r="F1660" s="139">
        <v>0</v>
      </c>
      <c r="G1660" s="137" t="s">
        <v>223</v>
      </c>
      <c r="H1660" s="139">
        <v>3158.8</v>
      </c>
      <c r="I1660" s="139">
        <v>3169</v>
      </c>
      <c r="J1660" s="139">
        <v>3150</v>
      </c>
      <c r="K1660" s="139">
        <v>3155.1</v>
      </c>
      <c r="L1660" s="139">
        <v>3153.55</v>
      </c>
      <c r="M1660" s="139">
        <v>10</v>
      </c>
      <c r="N1660" s="139">
        <v>118.37</v>
      </c>
      <c r="O1660" s="139">
        <v>4125</v>
      </c>
      <c r="P1660" s="140">
        <v>3000</v>
      </c>
      <c r="Q1660" s="138">
        <v>45173</v>
      </c>
      <c r="AR1660">
        <f t="shared" si="104"/>
        <v>0</v>
      </c>
      <c r="AS1660">
        <f t="shared" si="105"/>
        <v>0</v>
      </c>
      <c r="AT1660">
        <f t="shared" si="106"/>
        <v>0</v>
      </c>
    </row>
    <row r="1661" spans="2:46" ht="15.75" customHeight="1" thickBot="1">
      <c r="B1661" t="str">
        <f t="shared" si="103"/>
        <v>TORNTPHARM4517345197</v>
      </c>
      <c r="C1661" s="137" t="s">
        <v>226</v>
      </c>
      <c r="D1661" s="137" t="s">
        <v>196</v>
      </c>
      <c r="E1661" s="138">
        <v>45197</v>
      </c>
      <c r="F1661" s="139">
        <v>0</v>
      </c>
      <c r="G1661" s="137" t="s">
        <v>223</v>
      </c>
      <c r="H1661" s="139">
        <v>1807.95</v>
      </c>
      <c r="I1661" s="139">
        <v>1860.2</v>
      </c>
      <c r="J1661" s="139">
        <v>1806.35</v>
      </c>
      <c r="K1661" s="139">
        <v>1836.65</v>
      </c>
      <c r="L1661" s="139">
        <v>1836.65</v>
      </c>
      <c r="M1661" s="139">
        <v>2537</v>
      </c>
      <c r="N1661" s="139">
        <v>23331.08</v>
      </c>
      <c r="O1661" s="141">
        <v>2050000</v>
      </c>
      <c r="P1661" s="140">
        <v>-177500</v>
      </c>
      <c r="Q1661" s="138">
        <v>45173</v>
      </c>
      <c r="AR1661" s="76">
        <f t="shared" si="104"/>
        <v>2073500</v>
      </c>
      <c r="AS1661">
        <f t="shared" si="105"/>
        <v>-173000</v>
      </c>
      <c r="AT1661" s="76">
        <f t="shared" si="106"/>
        <v>2246500</v>
      </c>
    </row>
    <row r="1662" spans="2:46" ht="15.75" customHeight="1" thickBot="1">
      <c r="B1662" t="str">
        <f t="shared" si="103"/>
        <v>TORNTPHARM4517345225</v>
      </c>
      <c r="C1662" s="137" t="s">
        <v>226</v>
      </c>
      <c r="D1662" s="137" t="s">
        <v>196</v>
      </c>
      <c r="E1662" s="138">
        <v>45225</v>
      </c>
      <c r="F1662" s="139">
        <v>0</v>
      </c>
      <c r="G1662" s="137" t="s">
        <v>223</v>
      </c>
      <c r="H1662" s="139">
        <v>1825.9</v>
      </c>
      <c r="I1662" s="139">
        <v>1870</v>
      </c>
      <c r="J1662" s="139">
        <v>1825.9</v>
      </c>
      <c r="K1662" s="139">
        <v>1849.8</v>
      </c>
      <c r="L1662" s="139">
        <v>1849.8</v>
      </c>
      <c r="M1662" s="139">
        <v>61</v>
      </c>
      <c r="N1662" s="139">
        <v>565.22</v>
      </c>
      <c r="O1662" s="139">
        <v>23500</v>
      </c>
      <c r="P1662" s="140">
        <v>4500</v>
      </c>
      <c r="Q1662" s="138">
        <v>45173</v>
      </c>
      <c r="AR1662">
        <f t="shared" si="104"/>
        <v>0</v>
      </c>
      <c r="AS1662">
        <f t="shared" si="105"/>
        <v>0</v>
      </c>
      <c r="AT1662">
        <f t="shared" si="106"/>
        <v>0</v>
      </c>
    </row>
    <row r="1663" spans="2:46" ht="15.75" customHeight="1" thickBot="1">
      <c r="B1663" t="str">
        <f t="shared" si="103"/>
        <v>TORNTPHARM4517345260</v>
      </c>
      <c r="C1663" s="137" t="s">
        <v>226</v>
      </c>
      <c r="D1663" s="137" t="s">
        <v>196</v>
      </c>
      <c r="E1663" s="138">
        <v>45260</v>
      </c>
      <c r="F1663" s="139">
        <v>0</v>
      </c>
      <c r="G1663" s="137" t="s">
        <v>223</v>
      </c>
      <c r="H1663" s="139">
        <v>0</v>
      </c>
      <c r="I1663" s="139">
        <v>0</v>
      </c>
      <c r="J1663" s="139">
        <v>0</v>
      </c>
      <c r="K1663" s="139">
        <v>1875.75</v>
      </c>
      <c r="L1663" s="139">
        <v>1858.4</v>
      </c>
      <c r="M1663" s="139">
        <v>0</v>
      </c>
      <c r="N1663" s="139">
        <v>0</v>
      </c>
      <c r="O1663" s="139">
        <v>0</v>
      </c>
      <c r="P1663" s="139">
        <v>0</v>
      </c>
      <c r="Q1663" s="138">
        <v>45173</v>
      </c>
      <c r="AR1663">
        <f t="shared" si="104"/>
        <v>0</v>
      </c>
      <c r="AS1663">
        <f t="shared" si="105"/>
        <v>0</v>
      </c>
      <c r="AT1663">
        <f t="shared" si="106"/>
        <v>0</v>
      </c>
    </row>
    <row r="1664" spans="2:46" ht="15.75" customHeight="1" thickBot="1">
      <c r="B1664" t="str">
        <f t="shared" si="103"/>
        <v>TRENT4517345197</v>
      </c>
      <c r="C1664" s="137" t="s">
        <v>226</v>
      </c>
      <c r="D1664" s="137" t="s">
        <v>197</v>
      </c>
      <c r="E1664" s="138">
        <v>45197</v>
      </c>
      <c r="F1664" s="139">
        <v>0</v>
      </c>
      <c r="G1664" s="137" t="s">
        <v>223</v>
      </c>
      <c r="H1664" s="139">
        <v>2069.1999999999998</v>
      </c>
      <c r="I1664" s="139">
        <v>2077.1</v>
      </c>
      <c r="J1664" s="139">
        <v>2033.1</v>
      </c>
      <c r="K1664" s="139">
        <v>2040.05</v>
      </c>
      <c r="L1664" s="139">
        <v>2040.05</v>
      </c>
      <c r="M1664" s="139">
        <v>2752</v>
      </c>
      <c r="N1664" s="139">
        <v>22560.78</v>
      </c>
      <c r="O1664" s="139">
        <v>3476000</v>
      </c>
      <c r="P1664" s="140">
        <v>-78000</v>
      </c>
      <c r="Q1664" s="138">
        <v>45173</v>
      </c>
      <c r="AR1664">
        <f t="shared" si="104"/>
        <v>3601400</v>
      </c>
      <c r="AS1664">
        <f t="shared" si="105"/>
        <v>-63200</v>
      </c>
      <c r="AT1664">
        <f t="shared" si="106"/>
        <v>3664600</v>
      </c>
    </row>
    <row r="1665" spans="2:46" ht="15.75" customHeight="1" thickBot="1">
      <c r="B1665" t="str">
        <f t="shared" si="103"/>
        <v>TRENT4517345225</v>
      </c>
      <c r="C1665" s="137" t="s">
        <v>226</v>
      </c>
      <c r="D1665" s="137" t="s">
        <v>197</v>
      </c>
      <c r="E1665" s="138">
        <v>45225</v>
      </c>
      <c r="F1665" s="139">
        <v>0</v>
      </c>
      <c r="G1665" s="137" t="s">
        <v>223</v>
      </c>
      <c r="H1665" s="139">
        <v>2073.9</v>
      </c>
      <c r="I1665" s="139">
        <v>2084.75</v>
      </c>
      <c r="J1665" s="139">
        <v>2046</v>
      </c>
      <c r="K1665" s="139">
        <v>2051.6999999999998</v>
      </c>
      <c r="L1665" s="139">
        <v>2051.6999999999998</v>
      </c>
      <c r="M1665" s="139">
        <v>105</v>
      </c>
      <c r="N1665" s="139">
        <v>864.39</v>
      </c>
      <c r="O1665" s="141">
        <v>123000</v>
      </c>
      <c r="P1665" s="140">
        <v>14400</v>
      </c>
      <c r="Q1665" s="138">
        <v>45173</v>
      </c>
      <c r="AR1665">
        <f t="shared" si="104"/>
        <v>0</v>
      </c>
      <c r="AS1665">
        <f t="shared" si="105"/>
        <v>0</v>
      </c>
      <c r="AT1665">
        <f t="shared" si="106"/>
        <v>0</v>
      </c>
    </row>
    <row r="1666" spans="2:46" ht="15.75" customHeight="1" thickBot="1">
      <c r="B1666" t="str">
        <f t="shared" ref="B1666:B1729" si="107">D1666&amp;Q1666&amp;E1666</f>
        <v>TRENT4517345260</v>
      </c>
      <c r="C1666" s="137" t="s">
        <v>226</v>
      </c>
      <c r="D1666" s="137" t="s">
        <v>197</v>
      </c>
      <c r="E1666" s="138">
        <v>45260</v>
      </c>
      <c r="F1666" s="139">
        <v>0</v>
      </c>
      <c r="G1666" s="137" t="s">
        <v>223</v>
      </c>
      <c r="H1666" s="139">
        <v>2066.65</v>
      </c>
      <c r="I1666" s="139">
        <v>2066.65</v>
      </c>
      <c r="J1666" s="139">
        <v>2066.65</v>
      </c>
      <c r="K1666" s="139">
        <v>2066.65</v>
      </c>
      <c r="L1666" s="139">
        <v>2066.1999999999998</v>
      </c>
      <c r="M1666" s="139">
        <v>1</v>
      </c>
      <c r="N1666" s="139">
        <v>8.26</v>
      </c>
      <c r="O1666" s="139">
        <v>2400</v>
      </c>
      <c r="P1666" s="139">
        <v>400</v>
      </c>
      <c r="Q1666" s="138">
        <v>45173</v>
      </c>
      <c r="AR1666">
        <f t="shared" ref="AR1666:AR1729" si="108">IF($AU$2&lt;&gt;5,NA(),IF(D1666=D1665,0,IF(AND(D1668=D1666,D1667=D1666),O1666+O1667+O1668,IF(D1667=D1666,O1667+O1666,O1666))))</f>
        <v>0</v>
      </c>
      <c r="AS1666">
        <f t="shared" ref="AS1666:AS1729" si="109">IF($AU$2&lt;&gt;5,NA(),IF(D1666=D1665,0,IF(AND(D1668=D1666,D1667=D1666),P1666+P1667+P1668,IF(D1667=D1666,P1667+P1666,P1666))))</f>
        <v>0</v>
      </c>
      <c r="AT1666">
        <f t="shared" ref="AT1666:AT1729" si="110">AR1666-AS1666</f>
        <v>0</v>
      </c>
    </row>
    <row r="1667" spans="2:46" ht="15.75" customHeight="1" thickBot="1">
      <c r="B1667" t="str">
        <f t="shared" si="107"/>
        <v>TVSMOTOR4517345197</v>
      </c>
      <c r="C1667" s="137" t="s">
        <v>226</v>
      </c>
      <c r="D1667" s="137" t="s">
        <v>198</v>
      </c>
      <c r="E1667" s="138">
        <v>45197</v>
      </c>
      <c r="F1667" s="139">
        <v>0</v>
      </c>
      <c r="G1667" s="137" t="s">
        <v>223</v>
      </c>
      <c r="H1667" s="139">
        <v>1460.45</v>
      </c>
      <c r="I1667" s="139">
        <v>1467.9</v>
      </c>
      <c r="J1667" s="139">
        <v>1444.05</v>
      </c>
      <c r="K1667" s="139">
        <v>1458.4</v>
      </c>
      <c r="L1667" s="139">
        <v>1458.4</v>
      </c>
      <c r="M1667" s="139">
        <v>2895</v>
      </c>
      <c r="N1667" s="139">
        <v>29509.32</v>
      </c>
      <c r="O1667" s="141">
        <v>7420000</v>
      </c>
      <c r="P1667" s="140">
        <v>-107800</v>
      </c>
      <c r="Q1667" s="138">
        <v>45173</v>
      </c>
      <c r="AR1667" s="76">
        <f t="shared" si="108"/>
        <v>7501900</v>
      </c>
      <c r="AS1667">
        <f t="shared" si="109"/>
        <v>-85400</v>
      </c>
      <c r="AT1667" s="76">
        <f t="shared" si="110"/>
        <v>7587300</v>
      </c>
    </row>
    <row r="1668" spans="2:46" ht="15.75" customHeight="1" thickBot="1">
      <c r="B1668" t="str">
        <f t="shared" si="107"/>
        <v>TVSMOTOR4517345225</v>
      </c>
      <c r="C1668" s="137" t="s">
        <v>226</v>
      </c>
      <c r="D1668" s="137" t="s">
        <v>198</v>
      </c>
      <c r="E1668" s="138">
        <v>45225</v>
      </c>
      <c r="F1668" s="139">
        <v>0</v>
      </c>
      <c r="G1668" s="137" t="s">
        <v>223</v>
      </c>
      <c r="H1668" s="139">
        <v>1461.6</v>
      </c>
      <c r="I1668" s="139">
        <v>1471.2</v>
      </c>
      <c r="J1668" s="139">
        <v>1451</v>
      </c>
      <c r="K1668" s="139">
        <v>1464.3</v>
      </c>
      <c r="L1668" s="139">
        <v>1464.3</v>
      </c>
      <c r="M1668" s="139">
        <v>113</v>
      </c>
      <c r="N1668" s="139">
        <v>1155.1199999999999</v>
      </c>
      <c r="O1668" s="139">
        <v>73500</v>
      </c>
      <c r="P1668" s="140">
        <v>17500</v>
      </c>
      <c r="Q1668" s="138">
        <v>45173</v>
      </c>
      <c r="AR1668">
        <f t="shared" si="108"/>
        <v>0</v>
      </c>
      <c r="AS1668">
        <f t="shared" si="109"/>
        <v>0</v>
      </c>
      <c r="AT1668">
        <f t="shared" si="110"/>
        <v>0</v>
      </c>
    </row>
    <row r="1669" spans="2:46" ht="15.75" customHeight="1" thickBot="1">
      <c r="B1669" t="str">
        <f t="shared" si="107"/>
        <v>TVSMOTOR4517345260</v>
      </c>
      <c r="C1669" s="137" t="s">
        <v>226</v>
      </c>
      <c r="D1669" s="137" t="s">
        <v>198</v>
      </c>
      <c r="E1669" s="138">
        <v>45260</v>
      </c>
      <c r="F1669" s="139">
        <v>0</v>
      </c>
      <c r="G1669" s="137" t="s">
        <v>223</v>
      </c>
      <c r="H1669" s="139">
        <v>1464</v>
      </c>
      <c r="I1669" s="139">
        <v>1469</v>
      </c>
      <c r="J1669" s="139">
        <v>1460</v>
      </c>
      <c r="K1669" s="139">
        <v>1469</v>
      </c>
      <c r="L1669" s="139">
        <v>1477.85</v>
      </c>
      <c r="M1669" s="139">
        <v>10</v>
      </c>
      <c r="N1669" s="139">
        <v>102.35</v>
      </c>
      <c r="O1669" s="139">
        <v>8400</v>
      </c>
      <c r="P1669" s="140">
        <v>4900</v>
      </c>
      <c r="Q1669" s="138">
        <v>45173</v>
      </c>
      <c r="AR1669">
        <f t="shared" si="108"/>
        <v>0</v>
      </c>
      <c r="AS1669">
        <f t="shared" si="109"/>
        <v>0</v>
      </c>
      <c r="AT1669">
        <f t="shared" si="110"/>
        <v>0</v>
      </c>
    </row>
    <row r="1670" spans="2:46" ht="15.75" customHeight="1" thickBot="1">
      <c r="B1670" t="str">
        <f t="shared" si="107"/>
        <v>UBL4517345197</v>
      </c>
      <c r="C1670" s="137" t="s">
        <v>226</v>
      </c>
      <c r="D1670" s="137" t="s">
        <v>199</v>
      </c>
      <c r="E1670" s="138">
        <v>45197</v>
      </c>
      <c r="F1670" s="139">
        <v>0</v>
      </c>
      <c r="G1670" s="137" t="s">
        <v>223</v>
      </c>
      <c r="H1670" s="139">
        <v>1561.9</v>
      </c>
      <c r="I1670" s="139">
        <v>1578</v>
      </c>
      <c r="J1670" s="139">
        <v>1549</v>
      </c>
      <c r="K1670" s="139">
        <v>1569.8</v>
      </c>
      <c r="L1670" s="139">
        <v>1569.8</v>
      </c>
      <c r="M1670" s="139">
        <v>1336</v>
      </c>
      <c r="N1670" s="139">
        <v>8373.14</v>
      </c>
      <c r="O1670" s="139">
        <v>2274000</v>
      </c>
      <c r="P1670" s="140">
        <v>-12800</v>
      </c>
      <c r="Q1670" s="138">
        <v>45173</v>
      </c>
      <c r="AR1670">
        <f t="shared" si="108"/>
        <v>2286000</v>
      </c>
      <c r="AS1670">
        <f t="shared" si="109"/>
        <v>-7200</v>
      </c>
      <c r="AT1670">
        <f t="shared" si="110"/>
        <v>2293200</v>
      </c>
    </row>
    <row r="1671" spans="2:46" ht="15.75" customHeight="1" thickBot="1">
      <c r="B1671" t="str">
        <f t="shared" si="107"/>
        <v>UBL4517345225</v>
      </c>
      <c r="C1671" s="137" t="s">
        <v>226</v>
      </c>
      <c r="D1671" s="137" t="s">
        <v>199</v>
      </c>
      <c r="E1671" s="138">
        <v>45225</v>
      </c>
      <c r="F1671" s="139">
        <v>0</v>
      </c>
      <c r="G1671" s="137" t="s">
        <v>223</v>
      </c>
      <c r="H1671" s="139">
        <v>1560.75</v>
      </c>
      <c r="I1671" s="139">
        <v>1586.45</v>
      </c>
      <c r="J1671" s="139">
        <v>1560.75</v>
      </c>
      <c r="K1671" s="139">
        <v>1580.55</v>
      </c>
      <c r="L1671" s="139">
        <v>1580.55</v>
      </c>
      <c r="M1671" s="139">
        <v>21</v>
      </c>
      <c r="N1671" s="139">
        <v>132.72999999999999</v>
      </c>
      <c r="O1671" s="139">
        <v>12000</v>
      </c>
      <c r="P1671" s="140">
        <v>5600</v>
      </c>
      <c r="Q1671" s="138">
        <v>45173</v>
      </c>
      <c r="AR1671">
        <f t="shared" si="108"/>
        <v>0</v>
      </c>
      <c r="AS1671">
        <f t="shared" si="109"/>
        <v>0</v>
      </c>
      <c r="AT1671">
        <f t="shared" si="110"/>
        <v>0</v>
      </c>
    </row>
    <row r="1672" spans="2:46" ht="15.75" customHeight="1" thickBot="1">
      <c r="B1672" t="str">
        <f t="shared" si="107"/>
        <v>UBL4517345260</v>
      </c>
      <c r="C1672" s="137" t="s">
        <v>226</v>
      </c>
      <c r="D1672" s="137" t="s">
        <v>199</v>
      </c>
      <c r="E1672" s="138">
        <v>45260</v>
      </c>
      <c r="F1672" s="139">
        <v>0</v>
      </c>
      <c r="G1672" s="137" t="s">
        <v>223</v>
      </c>
      <c r="H1672" s="139">
        <v>0</v>
      </c>
      <c r="I1672" s="139">
        <v>0</v>
      </c>
      <c r="J1672" s="139">
        <v>0</v>
      </c>
      <c r="K1672" s="139">
        <v>1543.95</v>
      </c>
      <c r="L1672" s="139">
        <v>1586.05</v>
      </c>
      <c r="M1672" s="139">
        <v>0</v>
      </c>
      <c r="N1672" s="139">
        <v>0</v>
      </c>
      <c r="O1672" s="139">
        <v>0</v>
      </c>
      <c r="P1672" s="139">
        <v>0</v>
      </c>
      <c r="Q1672" s="138">
        <v>45173</v>
      </c>
      <c r="AR1672">
        <f t="shared" si="108"/>
        <v>0</v>
      </c>
      <c r="AS1672">
        <f t="shared" si="109"/>
        <v>0</v>
      </c>
      <c r="AT1672">
        <f t="shared" si="110"/>
        <v>0</v>
      </c>
    </row>
    <row r="1673" spans="2:46" ht="15.75" customHeight="1" thickBot="1">
      <c r="B1673" t="str">
        <f t="shared" si="107"/>
        <v>ULTRACEMCO4517345197</v>
      </c>
      <c r="C1673" s="137" t="s">
        <v>226</v>
      </c>
      <c r="D1673" s="137" t="s">
        <v>38</v>
      </c>
      <c r="E1673" s="138">
        <v>45197</v>
      </c>
      <c r="F1673" s="139">
        <v>0</v>
      </c>
      <c r="G1673" s="137" t="s">
        <v>223</v>
      </c>
      <c r="H1673" s="139">
        <v>8364</v>
      </c>
      <c r="I1673" s="139">
        <v>8650</v>
      </c>
      <c r="J1673" s="139">
        <v>8344.35</v>
      </c>
      <c r="K1673" s="139">
        <v>8634.6</v>
      </c>
      <c r="L1673" s="139">
        <v>8634.6</v>
      </c>
      <c r="M1673" s="139">
        <v>9403</v>
      </c>
      <c r="N1673" s="139">
        <v>80442.789999999994</v>
      </c>
      <c r="O1673" s="141">
        <v>1300000</v>
      </c>
      <c r="P1673" s="140">
        <v>101400</v>
      </c>
      <c r="Q1673" s="138">
        <v>45173</v>
      </c>
      <c r="AR1673">
        <f t="shared" si="108"/>
        <v>1413400</v>
      </c>
      <c r="AS1673">
        <f t="shared" si="109"/>
        <v>109000</v>
      </c>
      <c r="AT1673">
        <f t="shared" si="110"/>
        <v>1304400</v>
      </c>
    </row>
    <row r="1674" spans="2:46" ht="15.75" customHeight="1" thickBot="1">
      <c r="B1674" t="str">
        <f t="shared" si="107"/>
        <v>ULTRACEMCO4517345225</v>
      </c>
      <c r="C1674" s="137" t="s">
        <v>226</v>
      </c>
      <c r="D1674" s="137" t="s">
        <v>38</v>
      </c>
      <c r="E1674" s="138">
        <v>45225</v>
      </c>
      <c r="F1674" s="139">
        <v>0</v>
      </c>
      <c r="G1674" s="137" t="s">
        <v>223</v>
      </c>
      <c r="H1674" s="139">
        <v>8433.7000000000007</v>
      </c>
      <c r="I1674" s="139">
        <v>8693</v>
      </c>
      <c r="J1674" s="139">
        <v>8433.7000000000007</v>
      </c>
      <c r="K1674" s="139">
        <v>8683.35</v>
      </c>
      <c r="L1674" s="139">
        <v>8683.35</v>
      </c>
      <c r="M1674" s="139">
        <v>246</v>
      </c>
      <c r="N1674" s="139">
        <v>2119.63</v>
      </c>
      <c r="O1674" s="139">
        <v>113400</v>
      </c>
      <c r="P1674" s="140">
        <v>7600</v>
      </c>
      <c r="Q1674" s="138">
        <v>45173</v>
      </c>
      <c r="AR1674">
        <f t="shared" si="108"/>
        <v>0</v>
      </c>
      <c r="AS1674">
        <f t="shared" si="109"/>
        <v>0</v>
      </c>
      <c r="AT1674">
        <f t="shared" si="110"/>
        <v>0</v>
      </c>
    </row>
    <row r="1675" spans="2:46" ht="15.75" customHeight="1" thickBot="1">
      <c r="B1675" t="str">
        <f t="shared" si="107"/>
        <v>ULTRACEMCO4517345260</v>
      </c>
      <c r="C1675" s="137" t="s">
        <v>226</v>
      </c>
      <c r="D1675" s="137" t="s">
        <v>38</v>
      </c>
      <c r="E1675" s="138">
        <v>45260</v>
      </c>
      <c r="F1675" s="139">
        <v>0</v>
      </c>
      <c r="G1675" s="137" t="s">
        <v>223</v>
      </c>
      <c r="H1675" s="139">
        <v>0</v>
      </c>
      <c r="I1675" s="139">
        <v>0</v>
      </c>
      <c r="J1675" s="139">
        <v>0</v>
      </c>
      <c r="K1675" s="139">
        <v>8447.15</v>
      </c>
      <c r="L1675" s="139">
        <v>8730</v>
      </c>
      <c r="M1675" s="139">
        <v>0</v>
      </c>
      <c r="N1675" s="139">
        <v>0</v>
      </c>
      <c r="O1675" s="139">
        <v>0</v>
      </c>
      <c r="P1675" s="139">
        <v>0</v>
      </c>
      <c r="Q1675" s="138">
        <v>45173</v>
      </c>
      <c r="AR1675">
        <f t="shared" si="108"/>
        <v>0</v>
      </c>
      <c r="AS1675">
        <f t="shared" si="109"/>
        <v>0</v>
      </c>
      <c r="AT1675">
        <f t="shared" si="110"/>
        <v>0</v>
      </c>
    </row>
    <row r="1676" spans="2:46" ht="15.75" customHeight="1" thickBot="1">
      <c r="B1676" t="str">
        <f t="shared" si="107"/>
        <v>UPL4517345197</v>
      </c>
      <c r="C1676" s="137" t="s">
        <v>226</v>
      </c>
      <c r="D1676" s="137" t="s">
        <v>65</v>
      </c>
      <c r="E1676" s="138">
        <v>45197</v>
      </c>
      <c r="F1676" s="139">
        <v>0</v>
      </c>
      <c r="G1676" s="137" t="s">
        <v>223</v>
      </c>
      <c r="H1676" s="139">
        <v>609.5</v>
      </c>
      <c r="I1676" s="139">
        <v>613.29999999999995</v>
      </c>
      <c r="J1676" s="139">
        <v>602.79999999999995</v>
      </c>
      <c r="K1676" s="139">
        <v>611.95000000000005</v>
      </c>
      <c r="L1676" s="139">
        <v>611.95000000000005</v>
      </c>
      <c r="M1676" s="139">
        <v>6955</v>
      </c>
      <c r="N1676" s="139">
        <v>55089.52</v>
      </c>
      <c r="O1676" s="139">
        <v>34684000</v>
      </c>
      <c r="P1676" s="140">
        <v>1233700</v>
      </c>
      <c r="Q1676" s="138">
        <v>45173</v>
      </c>
      <c r="AR1676">
        <f t="shared" si="108"/>
        <v>36012600</v>
      </c>
      <c r="AS1676">
        <f t="shared" si="109"/>
        <v>1290900</v>
      </c>
      <c r="AT1676">
        <f t="shared" si="110"/>
        <v>34721700</v>
      </c>
    </row>
    <row r="1677" spans="2:46" ht="15.75" customHeight="1" thickBot="1">
      <c r="B1677" t="str">
        <f t="shared" si="107"/>
        <v>UPL4517345225</v>
      </c>
      <c r="C1677" s="137" t="s">
        <v>226</v>
      </c>
      <c r="D1677" s="137" t="s">
        <v>65</v>
      </c>
      <c r="E1677" s="138">
        <v>45225</v>
      </c>
      <c r="F1677" s="139">
        <v>0</v>
      </c>
      <c r="G1677" s="137" t="s">
        <v>223</v>
      </c>
      <c r="H1677" s="139">
        <v>612.54999999999995</v>
      </c>
      <c r="I1677" s="139">
        <v>617.1</v>
      </c>
      <c r="J1677" s="139">
        <v>607.5</v>
      </c>
      <c r="K1677" s="139">
        <v>616.04999999999995</v>
      </c>
      <c r="L1677" s="139">
        <v>616.04999999999995</v>
      </c>
      <c r="M1677" s="139">
        <v>351</v>
      </c>
      <c r="N1677" s="139">
        <v>2797.57</v>
      </c>
      <c r="O1677" s="139">
        <v>1289600</v>
      </c>
      <c r="P1677" s="140">
        <v>29900</v>
      </c>
      <c r="Q1677" s="138">
        <v>45173</v>
      </c>
      <c r="AR1677">
        <f t="shared" si="108"/>
        <v>0</v>
      </c>
      <c r="AS1677">
        <f t="shared" si="109"/>
        <v>0</v>
      </c>
      <c r="AT1677">
        <f t="shared" si="110"/>
        <v>0</v>
      </c>
    </row>
    <row r="1678" spans="2:46" ht="15.75" customHeight="1" thickBot="1">
      <c r="B1678" t="str">
        <f t="shared" si="107"/>
        <v>UPL4517345260</v>
      </c>
      <c r="C1678" s="137" t="s">
        <v>226</v>
      </c>
      <c r="D1678" s="137" t="s">
        <v>65</v>
      </c>
      <c r="E1678" s="138">
        <v>45260</v>
      </c>
      <c r="F1678" s="139">
        <v>0</v>
      </c>
      <c r="G1678" s="137" t="s">
        <v>223</v>
      </c>
      <c r="H1678" s="139">
        <v>615</v>
      </c>
      <c r="I1678" s="139">
        <v>621</v>
      </c>
      <c r="J1678" s="139">
        <v>613</v>
      </c>
      <c r="K1678" s="139">
        <v>620.20000000000005</v>
      </c>
      <c r="L1678" s="139">
        <v>620.20000000000005</v>
      </c>
      <c r="M1678" s="139">
        <v>35</v>
      </c>
      <c r="N1678" s="139">
        <v>280.8</v>
      </c>
      <c r="O1678" s="139">
        <v>39000</v>
      </c>
      <c r="P1678" s="140">
        <v>27300</v>
      </c>
      <c r="Q1678" s="138">
        <v>45173</v>
      </c>
      <c r="AR1678">
        <f t="shared" si="108"/>
        <v>0</v>
      </c>
      <c r="AS1678">
        <f t="shared" si="109"/>
        <v>0</v>
      </c>
      <c r="AT1678">
        <f t="shared" si="110"/>
        <v>0</v>
      </c>
    </row>
    <row r="1679" spans="2:46" ht="15.75" customHeight="1" thickBot="1">
      <c r="B1679" t="str">
        <f t="shared" si="107"/>
        <v>VEDL4517345197</v>
      </c>
      <c r="C1679" s="137" t="s">
        <v>226</v>
      </c>
      <c r="D1679" s="137" t="s">
        <v>200</v>
      </c>
      <c r="E1679" s="138">
        <v>45197</v>
      </c>
      <c r="F1679" s="139">
        <v>0</v>
      </c>
      <c r="G1679" s="137" t="s">
        <v>223</v>
      </c>
      <c r="H1679" s="139">
        <v>238.05</v>
      </c>
      <c r="I1679" s="139">
        <v>246.25</v>
      </c>
      <c r="J1679" s="139">
        <v>236.8</v>
      </c>
      <c r="K1679" s="139">
        <v>243.45</v>
      </c>
      <c r="L1679" s="139">
        <v>243.45</v>
      </c>
      <c r="M1679" s="139">
        <v>12956</v>
      </c>
      <c r="N1679" s="139">
        <v>62779.31</v>
      </c>
      <c r="O1679" s="139">
        <v>53162000</v>
      </c>
      <c r="P1679" s="140">
        <v>632000</v>
      </c>
      <c r="Q1679" s="138">
        <v>45173</v>
      </c>
      <c r="AR1679">
        <f t="shared" si="108"/>
        <v>57300000</v>
      </c>
      <c r="AS1679">
        <f t="shared" si="109"/>
        <v>622000</v>
      </c>
      <c r="AT1679">
        <f t="shared" si="110"/>
        <v>56678000</v>
      </c>
    </row>
    <row r="1680" spans="2:46" ht="15.75" customHeight="1" thickBot="1">
      <c r="B1680" t="str">
        <f t="shared" si="107"/>
        <v>VEDL4517345225</v>
      </c>
      <c r="C1680" s="137" t="s">
        <v>226</v>
      </c>
      <c r="D1680" s="137" t="s">
        <v>200</v>
      </c>
      <c r="E1680" s="138">
        <v>45225</v>
      </c>
      <c r="F1680" s="139">
        <v>0</v>
      </c>
      <c r="G1680" s="137" t="s">
        <v>223</v>
      </c>
      <c r="H1680" s="139">
        <v>238.45</v>
      </c>
      <c r="I1680" s="139">
        <v>246.45</v>
      </c>
      <c r="J1680" s="139">
        <v>237.65</v>
      </c>
      <c r="K1680" s="139">
        <v>244.05</v>
      </c>
      <c r="L1680" s="139">
        <v>244.05</v>
      </c>
      <c r="M1680" s="139">
        <v>756</v>
      </c>
      <c r="N1680" s="139">
        <v>3667.82</v>
      </c>
      <c r="O1680" s="139">
        <v>3944000</v>
      </c>
      <c r="P1680" s="140">
        <v>-114000</v>
      </c>
      <c r="Q1680" s="138">
        <v>45173</v>
      </c>
      <c r="AR1680">
        <f t="shared" si="108"/>
        <v>0</v>
      </c>
      <c r="AS1680">
        <f t="shared" si="109"/>
        <v>0</v>
      </c>
      <c r="AT1680">
        <f t="shared" si="110"/>
        <v>0</v>
      </c>
    </row>
    <row r="1681" spans="2:46" ht="15.75" customHeight="1" thickBot="1">
      <c r="B1681" t="str">
        <f t="shared" si="107"/>
        <v>VEDL4517345260</v>
      </c>
      <c r="C1681" s="137" t="s">
        <v>226</v>
      </c>
      <c r="D1681" s="137" t="s">
        <v>200</v>
      </c>
      <c r="E1681" s="138">
        <v>45260</v>
      </c>
      <c r="F1681" s="139">
        <v>0</v>
      </c>
      <c r="G1681" s="137" t="s">
        <v>223</v>
      </c>
      <c r="H1681" s="139">
        <v>239</v>
      </c>
      <c r="I1681" s="139">
        <v>247</v>
      </c>
      <c r="J1681" s="139">
        <v>239</v>
      </c>
      <c r="K1681" s="139">
        <v>244.3</v>
      </c>
      <c r="L1681" s="139">
        <v>244.3</v>
      </c>
      <c r="M1681" s="139">
        <v>124</v>
      </c>
      <c r="N1681" s="139">
        <v>605.30999999999995</v>
      </c>
      <c r="O1681" s="139">
        <v>194000</v>
      </c>
      <c r="P1681" s="140">
        <v>104000</v>
      </c>
      <c r="Q1681" s="138">
        <v>45173</v>
      </c>
      <c r="AR1681">
        <f t="shared" si="108"/>
        <v>0</v>
      </c>
      <c r="AS1681">
        <f t="shared" si="109"/>
        <v>0</v>
      </c>
      <c r="AT1681">
        <f t="shared" si="110"/>
        <v>0</v>
      </c>
    </row>
    <row r="1682" spans="2:46" ht="15.75" customHeight="1" thickBot="1">
      <c r="B1682" t="str">
        <f t="shared" si="107"/>
        <v>VOLTAS4517345197</v>
      </c>
      <c r="C1682" s="137" t="s">
        <v>226</v>
      </c>
      <c r="D1682" s="137" t="s">
        <v>201</v>
      </c>
      <c r="E1682" s="138">
        <v>45197</v>
      </c>
      <c r="F1682" s="139">
        <v>0</v>
      </c>
      <c r="G1682" s="137" t="s">
        <v>223</v>
      </c>
      <c r="H1682" s="139">
        <v>885</v>
      </c>
      <c r="I1682" s="139">
        <v>885</v>
      </c>
      <c r="J1682" s="139">
        <v>869.9</v>
      </c>
      <c r="K1682" s="139">
        <v>872.15</v>
      </c>
      <c r="L1682" s="139">
        <v>872.15</v>
      </c>
      <c r="M1682" s="139">
        <v>2315</v>
      </c>
      <c r="N1682" s="139">
        <v>12127.72</v>
      </c>
      <c r="O1682" s="139">
        <v>6378000</v>
      </c>
      <c r="P1682" s="140">
        <v>-46800</v>
      </c>
      <c r="Q1682" s="138">
        <v>45173</v>
      </c>
      <c r="AR1682">
        <f t="shared" si="108"/>
        <v>6535200</v>
      </c>
      <c r="AS1682">
        <f t="shared" si="109"/>
        <v>-43800</v>
      </c>
      <c r="AT1682">
        <f t="shared" si="110"/>
        <v>6579000</v>
      </c>
    </row>
    <row r="1683" spans="2:46" ht="15.75" customHeight="1" thickBot="1">
      <c r="B1683" t="str">
        <f t="shared" si="107"/>
        <v>VOLTAS4517345225</v>
      </c>
      <c r="C1683" s="137" t="s">
        <v>226</v>
      </c>
      <c r="D1683" s="137" t="s">
        <v>201</v>
      </c>
      <c r="E1683" s="138">
        <v>45225</v>
      </c>
      <c r="F1683" s="139">
        <v>0</v>
      </c>
      <c r="G1683" s="137" t="s">
        <v>223</v>
      </c>
      <c r="H1683" s="139">
        <v>876</v>
      </c>
      <c r="I1683" s="139">
        <v>882.25</v>
      </c>
      <c r="J1683" s="139">
        <v>874.5</v>
      </c>
      <c r="K1683" s="139">
        <v>876.35</v>
      </c>
      <c r="L1683" s="139">
        <v>876.35</v>
      </c>
      <c r="M1683" s="139">
        <v>85</v>
      </c>
      <c r="N1683" s="139">
        <v>447.47</v>
      </c>
      <c r="O1683" s="139">
        <v>144000</v>
      </c>
      <c r="P1683" s="140">
        <v>1200</v>
      </c>
      <c r="Q1683" s="138">
        <v>45173</v>
      </c>
      <c r="AR1683">
        <f t="shared" si="108"/>
        <v>0</v>
      </c>
      <c r="AS1683">
        <f t="shared" si="109"/>
        <v>0</v>
      </c>
      <c r="AT1683">
        <f t="shared" si="110"/>
        <v>0</v>
      </c>
    </row>
    <row r="1684" spans="2:46" ht="15.75" customHeight="1" thickBot="1">
      <c r="B1684" t="str">
        <f t="shared" si="107"/>
        <v>VOLTAS4517345260</v>
      </c>
      <c r="C1684" s="137" t="s">
        <v>226</v>
      </c>
      <c r="D1684" s="137" t="s">
        <v>201</v>
      </c>
      <c r="E1684" s="138">
        <v>45260</v>
      </c>
      <c r="F1684" s="139">
        <v>0</v>
      </c>
      <c r="G1684" s="137" t="s">
        <v>223</v>
      </c>
      <c r="H1684" s="139">
        <v>884.05</v>
      </c>
      <c r="I1684" s="139">
        <v>887.7</v>
      </c>
      <c r="J1684" s="139">
        <v>880.65</v>
      </c>
      <c r="K1684" s="139">
        <v>880.75</v>
      </c>
      <c r="L1684" s="139">
        <v>880.75</v>
      </c>
      <c r="M1684" s="139">
        <v>5</v>
      </c>
      <c r="N1684" s="139">
        <v>26.5</v>
      </c>
      <c r="O1684" s="139">
        <v>13200</v>
      </c>
      <c r="P1684" s="140">
        <v>1800</v>
      </c>
      <c r="Q1684" s="138">
        <v>45173</v>
      </c>
      <c r="AR1684">
        <f t="shared" si="108"/>
        <v>0</v>
      </c>
      <c r="AS1684">
        <f t="shared" si="109"/>
        <v>0</v>
      </c>
      <c r="AT1684">
        <f t="shared" si="110"/>
        <v>0</v>
      </c>
    </row>
    <row r="1685" spans="2:46" ht="15.75" customHeight="1" thickBot="1">
      <c r="B1685" t="str">
        <f t="shared" si="107"/>
        <v>WIPRO4517345197</v>
      </c>
      <c r="C1685" s="137" t="s">
        <v>226</v>
      </c>
      <c r="D1685" s="137" t="s">
        <v>56</v>
      </c>
      <c r="E1685" s="138">
        <v>45197</v>
      </c>
      <c r="F1685" s="139">
        <v>0</v>
      </c>
      <c r="G1685" s="137" t="s">
        <v>223</v>
      </c>
      <c r="H1685" s="139">
        <v>420.35</v>
      </c>
      <c r="I1685" s="139">
        <v>439.2</v>
      </c>
      <c r="J1685" s="139">
        <v>418.5</v>
      </c>
      <c r="K1685" s="139">
        <v>437</v>
      </c>
      <c r="L1685" s="139">
        <v>437</v>
      </c>
      <c r="M1685" s="139">
        <v>15583</v>
      </c>
      <c r="N1685" s="139">
        <v>100540.1</v>
      </c>
      <c r="O1685" s="139">
        <v>34767000</v>
      </c>
      <c r="P1685" s="140">
        <v>298500</v>
      </c>
      <c r="Q1685" s="138">
        <v>45173</v>
      </c>
      <c r="AR1685">
        <f t="shared" si="108"/>
        <v>36156000</v>
      </c>
      <c r="AS1685">
        <f t="shared" si="109"/>
        <v>564000</v>
      </c>
      <c r="AT1685">
        <f t="shared" si="110"/>
        <v>35592000</v>
      </c>
    </row>
    <row r="1686" spans="2:46" ht="15.75" customHeight="1" thickBot="1">
      <c r="B1686" t="str">
        <f t="shared" si="107"/>
        <v>WIPRO4517345225</v>
      </c>
      <c r="C1686" s="137" t="s">
        <v>226</v>
      </c>
      <c r="D1686" s="137" t="s">
        <v>56</v>
      </c>
      <c r="E1686" s="138">
        <v>45225</v>
      </c>
      <c r="F1686" s="139">
        <v>0</v>
      </c>
      <c r="G1686" s="137" t="s">
        <v>223</v>
      </c>
      <c r="H1686" s="139">
        <v>422.85</v>
      </c>
      <c r="I1686" s="139">
        <v>441.35</v>
      </c>
      <c r="J1686" s="139">
        <v>421</v>
      </c>
      <c r="K1686" s="139">
        <v>439.35</v>
      </c>
      <c r="L1686" s="139">
        <v>439.35</v>
      </c>
      <c r="M1686" s="139">
        <v>833</v>
      </c>
      <c r="N1686" s="139">
        <v>5410.36</v>
      </c>
      <c r="O1686" s="139">
        <v>1258500</v>
      </c>
      <c r="P1686" s="140">
        <v>151500</v>
      </c>
      <c r="Q1686" s="138">
        <v>45173</v>
      </c>
      <c r="AR1686">
        <f t="shared" si="108"/>
        <v>0</v>
      </c>
      <c r="AS1686">
        <f t="shared" si="109"/>
        <v>0</v>
      </c>
      <c r="AT1686">
        <f t="shared" si="110"/>
        <v>0</v>
      </c>
    </row>
    <row r="1687" spans="2:46" ht="15.75" customHeight="1" thickBot="1">
      <c r="B1687" t="str">
        <f t="shared" si="107"/>
        <v>WIPRO4517345260</v>
      </c>
      <c r="C1687" s="137" t="s">
        <v>226</v>
      </c>
      <c r="D1687" s="137" t="s">
        <v>56</v>
      </c>
      <c r="E1687" s="138">
        <v>45260</v>
      </c>
      <c r="F1687" s="139">
        <v>0</v>
      </c>
      <c r="G1687" s="137" t="s">
        <v>223</v>
      </c>
      <c r="H1687" s="139">
        <v>424</v>
      </c>
      <c r="I1687" s="139">
        <v>443.6</v>
      </c>
      <c r="J1687" s="139">
        <v>423.4</v>
      </c>
      <c r="K1687" s="139">
        <v>441.85</v>
      </c>
      <c r="L1687" s="139">
        <v>441.85</v>
      </c>
      <c r="M1687" s="139">
        <v>134</v>
      </c>
      <c r="N1687" s="139">
        <v>872.93</v>
      </c>
      <c r="O1687" s="139">
        <v>130500</v>
      </c>
      <c r="P1687" s="140">
        <v>114000</v>
      </c>
      <c r="Q1687" s="138">
        <v>45173</v>
      </c>
      <c r="AR1687">
        <f t="shared" si="108"/>
        <v>0</v>
      </c>
      <c r="AS1687">
        <f t="shared" si="109"/>
        <v>0</v>
      </c>
      <c r="AT1687">
        <f t="shared" si="110"/>
        <v>0</v>
      </c>
    </row>
    <row r="1688" spans="2:46" ht="15.75" customHeight="1" thickBot="1">
      <c r="B1688" t="str">
        <f t="shared" si="107"/>
        <v>ZEEL4517345197</v>
      </c>
      <c r="C1688" s="137" t="s">
        <v>226</v>
      </c>
      <c r="D1688" s="137" t="s">
        <v>202</v>
      </c>
      <c r="E1688" s="138">
        <v>45197</v>
      </c>
      <c r="F1688" s="139">
        <v>0</v>
      </c>
      <c r="G1688" s="137" t="s">
        <v>223</v>
      </c>
      <c r="H1688" s="139">
        <v>265.89999999999998</v>
      </c>
      <c r="I1688" s="139">
        <v>269.14999999999998</v>
      </c>
      <c r="J1688" s="139">
        <v>263.75</v>
      </c>
      <c r="K1688" s="139">
        <v>266.8</v>
      </c>
      <c r="L1688" s="139">
        <v>266.8</v>
      </c>
      <c r="M1688" s="139">
        <v>3444</v>
      </c>
      <c r="N1688" s="139">
        <v>27519.66</v>
      </c>
      <c r="O1688" s="139">
        <v>85722000</v>
      </c>
      <c r="P1688" s="140">
        <v>-210000</v>
      </c>
      <c r="Q1688" s="138">
        <v>45173</v>
      </c>
      <c r="AR1688">
        <f t="shared" si="108"/>
        <v>86802000</v>
      </c>
      <c r="AS1688">
        <f t="shared" si="109"/>
        <v>-117000</v>
      </c>
      <c r="AT1688">
        <f t="shared" si="110"/>
        <v>86919000</v>
      </c>
    </row>
    <row r="1689" spans="2:46" ht="15.75" customHeight="1" thickBot="1">
      <c r="B1689" t="str">
        <f t="shared" si="107"/>
        <v>ZEEL4517345225</v>
      </c>
      <c r="C1689" s="137" t="s">
        <v>226</v>
      </c>
      <c r="D1689" s="137" t="s">
        <v>202</v>
      </c>
      <c r="E1689" s="138">
        <v>45225</v>
      </c>
      <c r="F1689" s="139">
        <v>0</v>
      </c>
      <c r="G1689" s="137" t="s">
        <v>223</v>
      </c>
      <c r="H1689" s="139">
        <v>265.39999999999998</v>
      </c>
      <c r="I1689" s="139">
        <v>270</v>
      </c>
      <c r="J1689" s="139">
        <v>264.75</v>
      </c>
      <c r="K1689" s="139">
        <v>267.5</v>
      </c>
      <c r="L1689" s="139">
        <v>267.5</v>
      </c>
      <c r="M1689" s="139">
        <v>142</v>
      </c>
      <c r="N1689" s="139">
        <v>1136.23</v>
      </c>
      <c r="O1689" s="139">
        <v>1080000</v>
      </c>
      <c r="P1689" s="140">
        <v>93000</v>
      </c>
      <c r="Q1689" s="138">
        <v>45173</v>
      </c>
      <c r="AR1689">
        <f t="shared" si="108"/>
        <v>0</v>
      </c>
      <c r="AS1689">
        <f t="shared" si="109"/>
        <v>0</v>
      </c>
      <c r="AT1689">
        <f t="shared" si="110"/>
        <v>0</v>
      </c>
    </row>
    <row r="1690" spans="2:46" ht="15.75" customHeight="1" thickBot="1">
      <c r="B1690" t="str">
        <f t="shared" si="107"/>
        <v>ZEEL4517345260</v>
      </c>
      <c r="C1690" s="137" t="s">
        <v>226</v>
      </c>
      <c r="D1690" s="137" t="s">
        <v>202</v>
      </c>
      <c r="E1690" s="138">
        <v>45260</v>
      </c>
      <c r="F1690" s="139">
        <v>0</v>
      </c>
      <c r="G1690" s="137" t="s">
        <v>223</v>
      </c>
      <c r="H1690" s="139">
        <v>0</v>
      </c>
      <c r="I1690" s="139">
        <v>0</v>
      </c>
      <c r="J1690" s="139">
        <v>0</v>
      </c>
      <c r="K1690" s="139">
        <v>266.95</v>
      </c>
      <c r="L1690" s="139">
        <v>270.25</v>
      </c>
      <c r="M1690" s="139">
        <v>0</v>
      </c>
      <c r="N1690" s="139">
        <v>0</v>
      </c>
      <c r="O1690" s="139">
        <v>0</v>
      </c>
      <c r="P1690" s="139">
        <v>0</v>
      </c>
      <c r="Q1690" s="138">
        <v>45173</v>
      </c>
      <c r="AR1690">
        <f t="shared" si="108"/>
        <v>0</v>
      </c>
      <c r="AS1690">
        <f t="shared" si="109"/>
        <v>0</v>
      </c>
      <c r="AT1690">
        <f t="shared" si="110"/>
        <v>0</v>
      </c>
    </row>
    <row r="1691" spans="2:46" ht="15.75" customHeight="1" thickBot="1">
      <c r="B1691" t="str">
        <f t="shared" si="107"/>
        <v>ZYDUSLIFE4517345197</v>
      </c>
      <c r="C1691" s="137" t="s">
        <v>226</v>
      </c>
      <c r="D1691" s="137" t="s">
        <v>203</v>
      </c>
      <c r="E1691" s="138">
        <v>45197</v>
      </c>
      <c r="F1691" s="139">
        <v>0</v>
      </c>
      <c r="G1691" s="137" t="s">
        <v>223</v>
      </c>
      <c r="H1691" s="139">
        <v>616.29999999999995</v>
      </c>
      <c r="I1691" s="139">
        <v>627.6</v>
      </c>
      <c r="J1691" s="139">
        <v>616.29999999999995</v>
      </c>
      <c r="K1691" s="139">
        <v>623.29999999999995</v>
      </c>
      <c r="L1691" s="139">
        <v>623.29999999999995</v>
      </c>
      <c r="M1691" s="139">
        <v>1192</v>
      </c>
      <c r="N1691" s="139">
        <v>13380.68</v>
      </c>
      <c r="O1691" s="139">
        <v>7299000</v>
      </c>
      <c r="P1691" s="140">
        <v>48600</v>
      </c>
      <c r="Q1691" s="138">
        <v>45173</v>
      </c>
      <c r="AR1691">
        <f t="shared" si="108"/>
        <v>7378200</v>
      </c>
      <c r="AS1691">
        <f t="shared" si="109"/>
        <v>52200</v>
      </c>
      <c r="AT1691">
        <f t="shared" si="110"/>
        <v>7326000</v>
      </c>
    </row>
    <row r="1692" spans="2:46" ht="15.75" customHeight="1" thickBot="1">
      <c r="B1692" t="str">
        <f t="shared" si="107"/>
        <v>ZYDUSLIFE4517345225</v>
      </c>
      <c r="C1692" s="137" t="s">
        <v>226</v>
      </c>
      <c r="D1692" s="137" t="s">
        <v>203</v>
      </c>
      <c r="E1692" s="138">
        <v>45225</v>
      </c>
      <c r="F1692" s="139">
        <v>0</v>
      </c>
      <c r="G1692" s="137" t="s">
        <v>223</v>
      </c>
      <c r="H1692" s="139">
        <v>628.5</v>
      </c>
      <c r="I1692" s="139">
        <v>629.6</v>
      </c>
      <c r="J1692" s="139">
        <v>625.1</v>
      </c>
      <c r="K1692" s="139">
        <v>627.29999999999995</v>
      </c>
      <c r="L1692" s="139">
        <v>627.29999999999995</v>
      </c>
      <c r="M1692" s="139">
        <v>14</v>
      </c>
      <c r="N1692" s="139">
        <v>158.28</v>
      </c>
      <c r="O1692" s="139">
        <v>79200</v>
      </c>
      <c r="P1692" s="140">
        <v>3600</v>
      </c>
      <c r="Q1692" s="138">
        <v>45173</v>
      </c>
      <c r="AR1692">
        <f t="shared" si="108"/>
        <v>0</v>
      </c>
      <c r="AS1692">
        <f t="shared" si="109"/>
        <v>0</v>
      </c>
      <c r="AT1692">
        <f t="shared" si="110"/>
        <v>0</v>
      </c>
    </row>
    <row r="1693" spans="2:46" ht="15.75" customHeight="1" thickBot="1">
      <c r="B1693" t="str">
        <f t="shared" si="107"/>
        <v>ZYDUSLIFE4517345260</v>
      </c>
      <c r="C1693" s="137" t="s">
        <v>226</v>
      </c>
      <c r="D1693" s="137" t="s">
        <v>203</v>
      </c>
      <c r="E1693" s="138">
        <v>45260</v>
      </c>
      <c r="F1693" s="139">
        <v>0</v>
      </c>
      <c r="G1693" s="137" t="s">
        <v>223</v>
      </c>
      <c r="H1693" s="139">
        <v>0</v>
      </c>
      <c r="I1693" s="139">
        <v>0</v>
      </c>
      <c r="J1693" s="139">
        <v>0</v>
      </c>
      <c r="K1693" s="139">
        <v>637.15</v>
      </c>
      <c r="L1693" s="139">
        <v>631.20000000000005</v>
      </c>
      <c r="M1693" s="139">
        <v>0</v>
      </c>
      <c r="N1693" s="139">
        <v>0</v>
      </c>
      <c r="O1693" s="139">
        <v>0</v>
      </c>
      <c r="P1693" s="139">
        <v>0</v>
      </c>
      <c r="Q1693" s="138">
        <v>45173</v>
      </c>
      <c r="AR1693">
        <f t="shared" si="108"/>
        <v>0</v>
      </c>
      <c r="AS1693">
        <f t="shared" si="109"/>
        <v>0</v>
      </c>
      <c r="AT1693">
        <f t="shared" si="110"/>
        <v>0</v>
      </c>
    </row>
    <row r="1694" spans="2:46" ht="15.75" customHeight="1" thickBot="1">
      <c r="B1694" t="str">
        <f t="shared" si="107"/>
        <v>BANKNIFTY4517445197</v>
      </c>
      <c r="C1694" s="137" t="s">
        <v>222</v>
      </c>
      <c r="D1694" s="137" t="s">
        <v>16</v>
      </c>
      <c r="E1694" s="138">
        <v>45197</v>
      </c>
      <c r="F1694" s="139">
        <v>0</v>
      </c>
      <c r="G1694" s="137" t="s">
        <v>223</v>
      </c>
      <c r="H1694" s="139">
        <v>44750</v>
      </c>
      <c r="I1694" s="139">
        <v>44870</v>
      </c>
      <c r="J1694" s="139">
        <v>44606.9</v>
      </c>
      <c r="K1694" s="139">
        <v>44766.05</v>
      </c>
      <c r="L1694" s="139">
        <v>44766.05</v>
      </c>
      <c r="M1694" s="139">
        <v>127390</v>
      </c>
      <c r="N1694" s="139">
        <v>854687.8</v>
      </c>
      <c r="O1694" s="139">
        <v>1954980</v>
      </c>
      <c r="P1694" s="140">
        <v>-81765</v>
      </c>
      <c r="Q1694" s="138">
        <v>45174</v>
      </c>
      <c r="AR1694">
        <f t="shared" si="108"/>
        <v>2156970</v>
      </c>
      <c r="AS1694">
        <f t="shared" si="109"/>
        <v>-72450</v>
      </c>
      <c r="AT1694">
        <f t="shared" si="110"/>
        <v>2229420</v>
      </c>
    </row>
    <row r="1695" spans="2:46" ht="15.75" customHeight="1" thickBot="1">
      <c r="B1695" t="str">
        <f t="shared" si="107"/>
        <v>BANKNIFTY4517445225</v>
      </c>
      <c r="C1695" s="137" t="s">
        <v>222</v>
      </c>
      <c r="D1695" s="137" t="s">
        <v>16</v>
      </c>
      <c r="E1695" s="138">
        <v>45225</v>
      </c>
      <c r="F1695" s="139">
        <v>0</v>
      </c>
      <c r="G1695" s="137" t="s">
        <v>223</v>
      </c>
      <c r="H1695" s="139">
        <v>45050.05</v>
      </c>
      <c r="I1695" s="139">
        <v>45120</v>
      </c>
      <c r="J1695" s="139">
        <v>44875</v>
      </c>
      <c r="K1695" s="139">
        <v>45011.85</v>
      </c>
      <c r="L1695" s="139">
        <v>45011.85</v>
      </c>
      <c r="M1695" s="139">
        <v>3738</v>
      </c>
      <c r="N1695" s="139">
        <v>25226.21</v>
      </c>
      <c r="O1695" s="139">
        <v>175290</v>
      </c>
      <c r="P1695" s="140">
        <v>1830</v>
      </c>
      <c r="Q1695" s="138">
        <v>45174</v>
      </c>
      <c r="AR1695">
        <f t="shared" si="108"/>
        <v>0</v>
      </c>
      <c r="AS1695">
        <f t="shared" si="109"/>
        <v>0</v>
      </c>
      <c r="AT1695">
        <f t="shared" si="110"/>
        <v>0</v>
      </c>
    </row>
    <row r="1696" spans="2:46" ht="15.75" customHeight="1" thickBot="1">
      <c r="B1696" t="str">
        <f t="shared" si="107"/>
        <v>BANKNIFTY4517445260</v>
      </c>
      <c r="C1696" s="137" t="s">
        <v>222</v>
      </c>
      <c r="D1696" s="137" t="s">
        <v>16</v>
      </c>
      <c r="E1696" s="138">
        <v>45260</v>
      </c>
      <c r="F1696" s="139">
        <v>0</v>
      </c>
      <c r="G1696" s="137" t="s">
        <v>223</v>
      </c>
      <c r="H1696" s="139">
        <v>45319.25</v>
      </c>
      <c r="I1696" s="139">
        <v>45378.6</v>
      </c>
      <c r="J1696" s="139">
        <v>45139.95</v>
      </c>
      <c r="K1696" s="139">
        <v>45285.75</v>
      </c>
      <c r="L1696" s="139">
        <v>45285.75</v>
      </c>
      <c r="M1696" s="139">
        <v>1120</v>
      </c>
      <c r="N1696" s="139">
        <v>7600.58</v>
      </c>
      <c r="O1696" s="139">
        <v>26700</v>
      </c>
      <c r="P1696" s="140">
        <v>7485</v>
      </c>
      <c r="Q1696" s="138">
        <v>45174</v>
      </c>
      <c r="AR1696">
        <f t="shared" si="108"/>
        <v>0</v>
      </c>
      <c r="AS1696">
        <f t="shared" si="109"/>
        <v>0</v>
      </c>
      <c r="AT1696">
        <f t="shared" si="110"/>
        <v>0</v>
      </c>
    </row>
    <row r="1697" spans="2:46" ht="15.75" customHeight="1" thickBot="1">
      <c r="B1697" t="str">
        <f t="shared" si="107"/>
        <v>FINNIFTY4517445195</v>
      </c>
      <c r="C1697" s="137" t="s">
        <v>222</v>
      </c>
      <c r="D1697" s="137" t="s">
        <v>224</v>
      </c>
      <c r="E1697" s="138">
        <v>45195</v>
      </c>
      <c r="F1697" s="139">
        <v>0</v>
      </c>
      <c r="G1697" s="137" t="s">
        <v>223</v>
      </c>
      <c r="H1697" s="139">
        <v>19902.150000000001</v>
      </c>
      <c r="I1697" s="139">
        <v>19919.95</v>
      </c>
      <c r="J1697" s="139">
        <v>19819.599999999999</v>
      </c>
      <c r="K1697" s="139">
        <v>19879.25</v>
      </c>
      <c r="L1697" s="139">
        <v>19879.25</v>
      </c>
      <c r="M1697" s="139">
        <v>3093</v>
      </c>
      <c r="N1697" s="139">
        <v>24576.55</v>
      </c>
      <c r="O1697" s="139">
        <v>68240</v>
      </c>
      <c r="P1697" s="140">
        <v>8640</v>
      </c>
      <c r="Q1697" s="138">
        <v>45174</v>
      </c>
      <c r="AR1697">
        <f t="shared" si="108"/>
        <v>70240</v>
      </c>
      <c r="AS1697">
        <f t="shared" si="109"/>
        <v>9280</v>
      </c>
      <c r="AT1697">
        <f t="shared" si="110"/>
        <v>60960</v>
      </c>
    </row>
    <row r="1698" spans="2:46" ht="15.75" customHeight="1" thickBot="1">
      <c r="B1698" t="str">
        <f t="shared" si="107"/>
        <v>FINNIFTY4517445230</v>
      </c>
      <c r="C1698" s="137" t="s">
        <v>222</v>
      </c>
      <c r="D1698" s="137" t="s">
        <v>224</v>
      </c>
      <c r="E1698" s="138">
        <v>45230</v>
      </c>
      <c r="F1698" s="139">
        <v>0</v>
      </c>
      <c r="G1698" s="137" t="s">
        <v>223</v>
      </c>
      <c r="H1698" s="139">
        <v>19998.75</v>
      </c>
      <c r="I1698" s="139">
        <v>19998.8</v>
      </c>
      <c r="J1698" s="139">
        <v>19865.150000000001</v>
      </c>
      <c r="K1698" s="139">
        <v>19950.150000000001</v>
      </c>
      <c r="L1698" s="139">
        <v>19950.150000000001</v>
      </c>
      <c r="M1698" s="139">
        <v>54</v>
      </c>
      <c r="N1698" s="139">
        <v>430.34</v>
      </c>
      <c r="O1698" s="139">
        <v>2000</v>
      </c>
      <c r="P1698" s="139">
        <v>640</v>
      </c>
      <c r="Q1698" s="138">
        <v>45174</v>
      </c>
      <c r="AR1698">
        <f t="shared" si="108"/>
        <v>0</v>
      </c>
      <c r="AS1698">
        <f t="shared" si="109"/>
        <v>0</v>
      </c>
      <c r="AT1698">
        <f t="shared" si="110"/>
        <v>0</v>
      </c>
    </row>
    <row r="1699" spans="2:46" ht="15.75" customHeight="1" thickBot="1">
      <c r="B1699" t="str">
        <f t="shared" si="107"/>
        <v>FINNIFTY4517445258</v>
      </c>
      <c r="C1699" s="137" t="s">
        <v>222</v>
      </c>
      <c r="D1699" s="137" t="s">
        <v>224</v>
      </c>
      <c r="E1699" s="138">
        <v>45258</v>
      </c>
      <c r="F1699" s="139">
        <v>0</v>
      </c>
      <c r="G1699" s="137" t="s">
        <v>223</v>
      </c>
      <c r="H1699" s="139">
        <v>0</v>
      </c>
      <c r="I1699" s="139">
        <v>0</v>
      </c>
      <c r="J1699" s="139">
        <v>0</v>
      </c>
      <c r="K1699" s="139">
        <v>20158.599999999999</v>
      </c>
      <c r="L1699" s="139">
        <v>20082.05</v>
      </c>
      <c r="M1699" s="139">
        <v>0</v>
      </c>
      <c r="N1699" s="139">
        <v>0</v>
      </c>
      <c r="O1699" s="139">
        <v>0</v>
      </c>
      <c r="P1699" s="139">
        <v>0</v>
      </c>
      <c r="Q1699" s="138">
        <v>45174</v>
      </c>
      <c r="AR1699">
        <f t="shared" si="108"/>
        <v>0</v>
      </c>
      <c r="AS1699">
        <f t="shared" si="109"/>
        <v>0</v>
      </c>
      <c r="AT1699">
        <f t="shared" si="110"/>
        <v>0</v>
      </c>
    </row>
    <row r="1700" spans="2:46" ht="15.75" customHeight="1" thickBot="1">
      <c r="B1700" t="str">
        <f t="shared" si="107"/>
        <v>MIDCPNIFTY4517445194</v>
      </c>
      <c r="C1700" s="137" t="s">
        <v>222</v>
      </c>
      <c r="D1700" s="137" t="s">
        <v>225</v>
      </c>
      <c r="E1700" s="138">
        <v>45194</v>
      </c>
      <c r="F1700" s="139">
        <v>0</v>
      </c>
      <c r="G1700" s="137" t="s">
        <v>223</v>
      </c>
      <c r="H1700" s="139">
        <v>8980</v>
      </c>
      <c r="I1700" s="139">
        <v>9064.9</v>
      </c>
      <c r="J1700" s="139">
        <v>8980</v>
      </c>
      <c r="K1700" s="139">
        <v>9055.2000000000007</v>
      </c>
      <c r="L1700" s="139">
        <v>9055.2000000000007</v>
      </c>
      <c r="M1700" s="139">
        <v>1547</v>
      </c>
      <c r="N1700" s="139">
        <v>10468.27</v>
      </c>
      <c r="O1700" s="139">
        <v>157425</v>
      </c>
      <c r="P1700" s="140">
        <v>44775</v>
      </c>
      <c r="Q1700" s="138">
        <v>45174</v>
      </c>
      <c r="AR1700">
        <f t="shared" si="108"/>
        <v>158925</v>
      </c>
      <c r="AS1700">
        <f t="shared" si="109"/>
        <v>45150</v>
      </c>
      <c r="AT1700">
        <f t="shared" si="110"/>
        <v>113775</v>
      </c>
    </row>
    <row r="1701" spans="2:46" ht="15.75" customHeight="1" thickBot="1">
      <c r="B1701" t="str">
        <f t="shared" si="107"/>
        <v>MIDCPNIFTY4517445229</v>
      </c>
      <c r="C1701" s="137" t="s">
        <v>222</v>
      </c>
      <c r="D1701" s="137" t="s">
        <v>225</v>
      </c>
      <c r="E1701" s="138">
        <v>45229</v>
      </c>
      <c r="F1701" s="139">
        <v>0</v>
      </c>
      <c r="G1701" s="137" t="s">
        <v>223</v>
      </c>
      <c r="H1701" s="139">
        <v>9057.85</v>
      </c>
      <c r="I1701" s="139">
        <v>9087.85</v>
      </c>
      <c r="J1701" s="139">
        <v>9018</v>
      </c>
      <c r="K1701" s="139">
        <v>9087.85</v>
      </c>
      <c r="L1701" s="139">
        <v>9087.85</v>
      </c>
      <c r="M1701" s="139">
        <v>9</v>
      </c>
      <c r="N1701" s="139">
        <v>61.07</v>
      </c>
      <c r="O1701" s="139">
        <v>1350</v>
      </c>
      <c r="P1701" s="139">
        <v>300</v>
      </c>
      <c r="Q1701" s="138">
        <v>45174</v>
      </c>
      <c r="AR1701">
        <f t="shared" si="108"/>
        <v>0</v>
      </c>
      <c r="AS1701">
        <f t="shared" si="109"/>
        <v>0</v>
      </c>
      <c r="AT1701">
        <f t="shared" si="110"/>
        <v>0</v>
      </c>
    </row>
    <row r="1702" spans="2:46" ht="15.75" customHeight="1" thickBot="1">
      <c r="B1702" t="str">
        <f t="shared" si="107"/>
        <v>MIDCPNIFTY4517445254</v>
      </c>
      <c r="C1702" s="137" t="s">
        <v>222</v>
      </c>
      <c r="D1702" s="137" t="s">
        <v>225</v>
      </c>
      <c r="E1702" s="138">
        <v>45254</v>
      </c>
      <c r="F1702" s="139">
        <v>0</v>
      </c>
      <c r="G1702" s="137" t="s">
        <v>223</v>
      </c>
      <c r="H1702" s="139">
        <v>9034.7999999999993</v>
      </c>
      <c r="I1702" s="139">
        <v>9034.7999999999993</v>
      </c>
      <c r="J1702" s="139">
        <v>9034.7999999999993</v>
      </c>
      <c r="K1702" s="139">
        <v>9034.7999999999993</v>
      </c>
      <c r="L1702" s="139">
        <v>9192.0499999999993</v>
      </c>
      <c r="M1702" s="139">
        <v>1</v>
      </c>
      <c r="N1702" s="139">
        <v>6.77</v>
      </c>
      <c r="O1702" s="139">
        <v>150</v>
      </c>
      <c r="P1702" s="139">
        <v>75</v>
      </c>
      <c r="Q1702" s="138">
        <v>45174</v>
      </c>
      <c r="AR1702">
        <f t="shared" si="108"/>
        <v>0</v>
      </c>
      <c r="AS1702">
        <f t="shared" si="109"/>
        <v>0</v>
      </c>
      <c r="AT1702">
        <f t="shared" si="110"/>
        <v>0</v>
      </c>
    </row>
    <row r="1703" spans="2:46" ht="15.75" customHeight="1" thickBot="1">
      <c r="B1703" t="str">
        <f t="shared" si="107"/>
        <v>NIFTY4517445197</v>
      </c>
      <c r="C1703" s="137" t="s">
        <v>222</v>
      </c>
      <c r="D1703" s="137" t="s">
        <v>15</v>
      </c>
      <c r="E1703" s="138">
        <v>45197</v>
      </c>
      <c r="F1703" s="139">
        <v>0</v>
      </c>
      <c r="G1703" s="137" t="s">
        <v>223</v>
      </c>
      <c r="H1703" s="139">
        <v>19625.3</v>
      </c>
      <c r="I1703" s="139">
        <v>19664</v>
      </c>
      <c r="J1703" s="139">
        <v>19590</v>
      </c>
      <c r="K1703" s="139">
        <v>19653.55</v>
      </c>
      <c r="L1703" s="139">
        <v>19653.55</v>
      </c>
      <c r="M1703" s="139">
        <v>73254</v>
      </c>
      <c r="N1703" s="139">
        <v>719079.6</v>
      </c>
      <c r="O1703" s="139">
        <v>9524400</v>
      </c>
      <c r="P1703" s="140">
        <v>-39850</v>
      </c>
      <c r="Q1703" s="138">
        <v>45174</v>
      </c>
      <c r="AR1703">
        <f t="shared" si="108"/>
        <v>10264050</v>
      </c>
      <c r="AS1703">
        <f t="shared" si="109"/>
        <v>25050</v>
      </c>
      <c r="AT1703">
        <f t="shared" si="110"/>
        <v>10239000</v>
      </c>
    </row>
    <row r="1704" spans="2:46" ht="15.75" customHeight="1" thickBot="1">
      <c r="B1704" t="str">
        <f t="shared" si="107"/>
        <v>NIFTY4517445225</v>
      </c>
      <c r="C1704" s="137" t="s">
        <v>222</v>
      </c>
      <c r="D1704" s="137" t="s">
        <v>15</v>
      </c>
      <c r="E1704" s="138">
        <v>45225</v>
      </c>
      <c r="F1704" s="139">
        <v>0</v>
      </c>
      <c r="G1704" s="137" t="s">
        <v>223</v>
      </c>
      <c r="H1704" s="139">
        <v>19705.95</v>
      </c>
      <c r="I1704" s="139">
        <v>19756.849999999999</v>
      </c>
      <c r="J1704" s="139">
        <v>19690</v>
      </c>
      <c r="K1704" s="139">
        <v>19748.900000000001</v>
      </c>
      <c r="L1704" s="139">
        <v>19748.900000000001</v>
      </c>
      <c r="M1704" s="139">
        <v>4186</v>
      </c>
      <c r="N1704" s="139">
        <v>41294.79</v>
      </c>
      <c r="O1704" s="139">
        <v>613750</v>
      </c>
      <c r="P1704" s="140">
        <v>34450</v>
      </c>
      <c r="Q1704" s="138">
        <v>45174</v>
      </c>
      <c r="AR1704">
        <f t="shared" si="108"/>
        <v>0</v>
      </c>
      <c r="AS1704">
        <f t="shared" si="109"/>
        <v>0</v>
      </c>
      <c r="AT1704">
        <f t="shared" si="110"/>
        <v>0</v>
      </c>
    </row>
    <row r="1705" spans="2:46" ht="15.75" customHeight="1" thickBot="1">
      <c r="B1705" t="str">
        <f t="shared" si="107"/>
        <v>NIFTY4517445260</v>
      </c>
      <c r="C1705" s="137" t="s">
        <v>222</v>
      </c>
      <c r="D1705" s="137" t="s">
        <v>15</v>
      </c>
      <c r="E1705" s="138">
        <v>45260</v>
      </c>
      <c r="F1705" s="139">
        <v>0</v>
      </c>
      <c r="G1705" s="137" t="s">
        <v>223</v>
      </c>
      <c r="H1705" s="139">
        <v>19813.55</v>
      </c>
      <c r="I1705" s="139">
        <v>19865.55</v>
      </c>
      <c r="J1705" s="139">
        <v>19795.55</v>
      </c>
      <c r="K1705" s="139">
        <v>19859.150000000001</v>
      </c>
      <c r="L1705" s="139">
        <v>19859.150000000001</v>
      </c>
      <c r="M1705" s="139">
        <v>1273</v>
      </c>
      <c r="N1705" s="139">
        <v>12626.85</v>
      </c>
      <c r="O1705" s="139">
        <v>125900</v>
      </c>
      <c r="P1705" s="140">
        <v>30450</v>
      </c>
      <c r="Q1705" s="138">
        <v>45174</v>
      </c>
      <c r="AR1705">
        <f t="shared" si="108"/>
        <v>0</v>
      </c>
      <c r="AS1705">
        <f t="shared" si="109"/>
        <v>0</v>
      </c>
      <c r="AT1705">
        <f t="shared" si="110"/>
        <v>0</v>
      </c>
    </row>
    <row r="1706" spans="2:46" ht="15.75" customHeight="1" thickBot="1">
      <c r="B1706" t="str">
        <f t="shared" si="107"/>
        <v>AARTIIND4517445197</v>
      </c>
      <c r="C1706" s="137" t="s">
        <v>226</v>
      </c>
      <c r="D1706" s="137" t="s">
        <v>67</v>
      </c>
      <c r="E1706" s="138">
        <v>45197</v>
      </c>
      <c r="F1706" s="139">
        <v>0</v>
      </c>
      <c r="G1706" s="137" t="s">
        <v>223</v>
      </c>
      <c r="H1706" s="139">
        <v>506.35</v>
      </c>
      <c r="I1706" s="139">
        <v>519.65</v>
      </c>
      <c r="J1706" s="139">
        <v>504.25</v>
      </c>
      <c r="K1706" s="139">
        <v>509.75</v>
      </c>
      <c r="L1706" s="139">
        <v>509.75</v>
      </c>
      <c r="M1706" s="139">
        <v>8972</v>
      </c>
      <c r="N1706" s="139">
        <v>45896.35</v>
      </c>
      <c r="O1706" s="139">
        <v>12058000</v>
      </c>
      <c r="P1706" s="140">
        <v>836000</v>
      </c>
      <c r="Q1706" s="138">
        <v>45174</v>
      </c>
      <c r="AR1706">
        <f t="shared" si="108"/>
        <v>12684000</v>
      </c>
      <c r="AS1706">
        <f t="shared" si="109"/>
        <v>929000</v>
      </c>
      <c r="AT1706">
        <f t="shared" si="110"/>
        <v>11755000</v>
      </c>
    </row>
    <row r="1707" spans="2:46" ht="15.75" customHeight="1" thickBot="1">
      <c r="B1707" t="str">
        <f t="shared" si="107"/>
        <v>AARTIIND4517445225</v>
      </c>
      <c r="C1707" s="137" t="s">
        <v>226</v>
      </c>
      <c r="D1707" s="137" t="s">
        <v>67</v>
      </c>
      <c r="E1707" s="138">
        <v>45225</v>
      </c>
      <c r="F1707" s="139">
        <v>0</v>
      </c>
      <c r="G1707" s="137" t="s">
        <v>223</v>
      </c>
      <c r="H1707" s="139">
        <v>509.05</v>
      </c>
      <c r="I1707" s="139">
        <v>522</v>
      </c>
      <c r="J1707" s="139">
        <v>508</v>
      </c>
      <c r="K1707" s="139">
        <v>513.1</v>
      </c>
      <c r="L1707" s="139">
        <v>513.1</v>
      </c>
      <c r="M1707" s="139">
        <v>448</v>
      </c>
      <c r="N1707" s="139">
        <v>2303.9499999999998</v>
      </c>
      <c r="O1707" s="139">
        <v>574000</v>
      </c>
      <c r="P1707" s="140">
        <v>58000</v>
      </c>
      <c r="Q1707" s="138">
        <v>45174</v>
      </c>
      <c r="AR1707">
        <f t="shared" si="108"/>
        <v>0</v>
      </c>
      <c r="AS1707">
        <f t="shared" si="109"/>
        <v>0</v>
      </c>
      <c r="AT1707">
        <f t="shared" si="110"/>
        <v>0</v>
      </c>
    </row>
    <row r="1708" spans="2:46" ht="15.75" customHeight="1" thickBot="1">
      <c r="B1708" t="str">
        <f t="shared" si="107"/>
        <v>AARTIIND4517445260</v>
      </c>
      <c r="C1708" s="137" t="s">
        <v>226</v>
      </c>
      <c r="D1708" s="137" t="s">
        <v>67</v>
      </c>
      <c r="E1708" s="138">
        <v>45260</v>
      </c>
      <c r="F1708" s="139">
        <v>0</v>
      </c>
      <c r="G1708" s="137" t="s">
        <v>223</v>
      </c>
      <c r="H1708" s="139">
        <v>514</v>
      </c>
      <c r="I1708" s="139">
        <v>524</v>
      </c>
      <c r="J1708" s="139">
        <v>512.54999999999995</v>
      </c>
      <c r="K1708" s="139">
        <v>515.75</v>
      </c>
      <c r="L1708" s="139">
        <v>515.75</v>
      </c>
      <c r="M1708" s="139">
        <v>39</v>
      </c>
      <c r="N1708" s="139">
        <v>201.76</v>
      </c>
      <c r="O1708" s="139">
        <v>52000</v>
      </c>
      <c r="P1708" s="140">
        <v>35000</v>
      </c>
      <c r="Q1708" s="138">
        <v>45174</v>
      </c>
      <c r="AR1708">
        <f t="shared" si="108"/>
        <v>0</v>
      </c>
      <c r="AS1708">
        <f t="shared" si="109"/>
        <v>0</v>
      </c>
      <c r="AT1708">
        <f t="shared" si="110"/>
        <v>0</v>
      </c>
    </row>
    <row r="1709" spans="2:46" ht="15.75" customHeight="1" thickBot="1">
      <c r="B1709" t="str">
        <f t="shared" si="107"/>
        <v>ABB4517445197</v>
      </c>
      <c r="C1709" s="137" t="s">
        <v>226</v>
      </c>
      <c r="D1709" s="137" t="s">
        <v>68</v>
      </c>
      <c r="E1709" s="138">
        <v>45197</v>
      </c>
      <c r="F1709" s="139">
        <v>0</v>
      </c>
      <c r="G1709" s="137" t="s">
        <v>223</v>
      </c>
      <c r="H1709" s="139">
        <v>4345</v>
      </c>
      <c r="I1709" s="139">
        <v>4464.3999999999996</v>
      </c>
      <c r="J1709" s="139">
        <v>4344.95</v>
      </c>
      <c r="K1709" s="139">
        <v>4455.8500000000004</v>
      </c>
      <c r="L1709" s="139">
        <v>4455.8500000000004</v>
      </c>
      <c r="M1709" s="139">
        <v>2595</v>
      </c>
      <c r="N1709" s="139">
        <v>28714.93</v>
      </c>
      <c r="O1709" s="139">
        <v>1255750</v>
      </c>
      <c r="P1709" s="140">
        <v>-22750</v>
      </c>
      <c r="Q1709" s="138">
        <v>45174</v>
      </c>
      <c r="AR1709">
        <f t="shared" si="108"/>
        <v>1284750</v>
      </c>
      <c r="AS1709">
        <f t="shared" si="109"/>
        <v>-18250</v>
      </c>
      <c r="AT1709">
        <f t="shared" si="110"/>
        <v>1303000</v>
      </c>
    </row>
    <row r="1710" spans="2:46" ht="15.75" customHeight="1" thickBot="1">
      <c r="B1710" t="str">
        <f t="shared" si="107"/>
        <v>ABB4517445225</v>
      </c>
      <c r="C1710" s="137" t="s">
        <v>226</v>
      </c>
      <c r="D1710" s="137" t="s">
        <v>68</v>
      </c>
      <c r="E1710" s="138">
        <v>45225</v>
      </c>
      <c r="F1710" s="139">
        <v>0</v>
      </c>
      <c r="G1710" s="137" t="s">
        <v>223</v>
      </c>
      <c r="H1710" s="139">
        <v>4379.8</v>
      </c>
      <c r="I1710" s="139">
        <v>4490.95</v>
      </c>
      <c r="J1710" s="139">
        <v>4374.6000000000004</v>
      </c>
      <c r="K1710" s="139">
        <v>4481.8999999999996</v>
      </c>
      <c r="L1710" s="139">
        <v>4481.8999999999996</v>
      </c>
      <c r="M1710" s="139">
        <v>111</v>
      </c>
      <c r="N1710" s="139">
        <v>1235.5899999999999</v>
      </c>
      <c r="O1710" s="139">
        <v>27000</v>
      </c>
      <c r="P1710" s="140">
        <v>4250</v>
      </c>
      <c r="Q1710" s="138">
        <v>45174</v>
      </c>
      <c r="AR1710">
        <f t="shared" si="108"/>
        <v>0</v>
      </c>
      <c r="AS1710">
        <f t="shared" si="109"/>
        <v>0</v>
      </c>
      <c r="AT1710">
        <f t="shared" si="110"/>
        <v>0</v>
      </c>
    </row>
    <row r="1711" spans="2:46" ht="15.75" customHeight="1" thickBot="1">
      <c r="B1711" t="str">
        <f t="shared" si="107"/>
        <v>ABB4517445260</v>
      </c>
      <c r="C1711" s="137" t="s">
        <v>226</v>
      </c>
      <c r="D1711" s="137" t="s">
        <v>68</v>
      </c>
      <c r="E1711" s="138">
        <v>45260</v>
      </c>
      <c r="F1711" s="139">
        <v>0</v>
      </c>
      <c r="G1711" s="137" t="s">
        <v>223</v>
      </c>
      <c r="H1711" s="139">
        <v>4500.8999999999996</v>
      </c>
      <c r="I1711" s="139">
        <v>4508</v>
      </c>
      <c r="J1711" s="139">
        <v>4499</v>
      </c>
      <c r="K1711" s="139">
        <v>4499</v>
      </c>
      <c r="L1711" s="139">
        <v>4499</v>
      </c>
      <c r="M1711" s="139">
        <v>5</v>
      </c>
      <c r="N1711" s="139">
        <v>56.26</v>
      </c>
      <c r="O1711" s="139">
        <v>2000</v>
      </c>
      <c r="P1711" s="139">
        <v>250</v>
      </c>
      <c r="Q1711" s="138">
        <v>45174</v>
      </c>
      <c r="AR1711">
        <f t="shared" si="108"/>
        <v>0</v>
      </c>
      <c r="AS1711">
        <f t="shared" si="109"/>
        <v>0</v>
      </c>
      <c r="AT1711">
        <f t="shared" si="110"/>
        <v>0</v>
      </c>
    </row>
    <row r="1712" spans="2:46" ht="15.75" customHeight="1" thickBot="1">
      <c r="B1712" t="str">
        <f t="shared" si="107"/>
        <v>ABBOTINDIA4517445197</v>
      </c>
      <c r="C1712" s="137" t="s">
        <v>226</v>
      </c>
      <c r="D1712" s="137" t="s">
        <v>69</v>
      </c>
      <c r="E1712" s="138">
        <v>45197</v>
      </c>
      <c r="F1712" s="139">
        <v>0</v>
      </c>
      <c r="G1712" s="137" t="s">
        <v>223</v>
      </c>
      <c r="H1712" s="139">
        <v>22559.9</v>
      </c>
      <c r="I1712" s="139">
        <v>23033.45</v>
      </c>
      <c r="J1712" s="139">
        <v>22508</v>
      </c>
      <c r="K1712" s="139">
        <v>22934.400000000001</v>
      </c>
      <c r="L1712" s="139">
        <v>22934.400000000001</v>
      </c>
      <c r="M1712" s="139">
        <v>773</v>
      </c>
      <c r="N1712" s="139">
        <v>7046.59</v>
      </c>
      <c r="O1712" s="139">
        <v>68920</v>
      </c>
      <c r="P1712" s="139">
        <v>-280</v>
      </c>
      <c r="Q1712" s="138">
        <v>45174</v>
      </c>
      <c r="AR1712">
        <f t="shared" si="108"/>
        <v>70200</v>
      </c>
      <c r="AS1712">
        <f t="shared" si="109"/>
        <v>-280</v>
      </c>
      <c r="AT1712">
        <f t="shared" si="110"/>
        <v>70480</v>
      </c>
    </row>
    <row r="1713" spans="2:46" ht="15.75" customHeight="1" thickBot="1">
      <c r="B1713" t="str">
        <f t="shared" si="107"/>
        <v>ABBOTINDIA4517445225</v>
      </c>
      <c r="C1713" s="137" t="s">
        <v>226</v>
      </c>
      <c r="D1713" s="137" t="s">
        <v>69</v>
      </c>
      <c r="E1713" s="138">
        <v>45225</v>
      </c>
      <c r="F1713" s="139">
        <v>0</v>
      </c>
      <c r="G1713" s="137" t="s">
        <v>223</v>
      </c>
      <c r="H1713" s="139">
        <v>22688.35</v>
      </c>
      <c r="I1713" s="139">
        <v>23154</v>
      </c>
      <c r="J1713" s="139">
        <v>22687.85</v>
      </c>
      <c r="K1713" s="139">
        <v>23059</v>
      </c>
      <c r="L1713" s="139">
        <v>23059</v>
      </c>
      <c r="M1713" s="139">
        <v>19</v>
      </c>
      <c r="N1713" s="139">
        <v>174.42</v>
      </c>
      <c r="O1713" s="139">
        <v>1240</v>
      </c>
      <c r="P1713" s="139">
        <v>0</v>
      </c>
      <c r="Q1713" s="138">
        <v>45174</v>
      </c>
      <c r="AR1713">
        <f t="shared" si="108"/>
        <v>0</v>
      </c>
      <c r="AS1713">
        <f t="shared" si="109"/>
        <v>0</v>
      </c>
      <c r="AT1713">
        <f t="shared" si="110"/>
        <v>0</v>
      </c>
    </row>
    <row r="1714" spans="2:46" ht="15.75" customHeight="1" thickBot="1">
      <c r="B1714" t="str">
        <f t="shared" si="107"/>
        <v>ABBOTINDIA4517445260</v>
      </c>
      <c r="C1714" s="137" t="s">
        <v>226</v>
      </c>
      <c r="D1714" s="137" t="s">
        <v>69</v>
      </c>
      <c r="E1714" s="138">
        <v>45260</v>
      </c>
      <c r="F1714" s="139">
        <v>0</v>
      </c>
      <c r="G1714" s="137" t="s">
        <v>223</v>
      </c>
      <c r="H1714" s="139">
        <v>0</v>
      </c>
      <c r="I1714" s="139">
        <v>0</v>
      </c>
      <c r="J1714" s="139">
        <v>0</v>
      </c>
      <c r="K1714" s="139">
        <v>22800.05</v>
      </c>
      <c r="L1714" s="139">
        <v>23180.05</v>
      </c>
      <c r="M1714" s="139">
        <v>0</v>
      </c>
      <c r="N1714" s="139">
        <v>0</v>
      </c>
      <c r="O1714" s="139">
        <v>40</v>
      </c>
      <c r="P1714" s="139">
        <v>0</v>
      </c>
      <c r="Q1714" s="138">
        <v>45174</v>
      </c>
      <c r="AR1714">
        <f t="shared" si="108"/>
        <v>0</v>
      </c>
      <c r="AS1714">
        <f t="shared" si="109"/>
        <v>0</v>
      </c>
      <c r="AT1714">
        <f t="shared" si="110"/>
        <v>0</v>
      </c>
    </row>
    <row r="1715" spans="2:46" ht="15.75" customHeight="1" thickBot="1">
      <c r="B1715" t="str">
        <f t="shared" si="107"/>
        <v>ABCAPITAL4517445197</v>
      </c>
      <c r="C1715" s="137" t="s">
        <v>226</v>
      </c>
      <c r="D1715" s="137" t="s">
        <v>70</v>
      </c>
      <c r="E1715" s="138">
        <v>45197</v>
      </c>
      <c r="F1715" s="139">
        <v>0</v>
      </c>
      <c r="G1715" s="137" t="s">
        <v>223</v>
      </c>
      <c r="H1715" s="139">
        <v>191.9</v>
      </c>
      <c r="I1715" s="139">
        <v>193.6</v>
      </c>
      <c r="J1715" s="139">
        <v>190.1</v>
      </c>
      <c r="K1715" s="139">
        <v>192.65</v>
      </c>
      <c r="L1715" s="139">
        <v>192.65</v>
      </c>
      <c r="M1715" s="139">
        <v>2164</v>
      </c>
      <c r="N1715" s="139">
        <v>22441.32</v>
      </c>
      <c r="O1715" s="139">
        <v>36207000</v>
      </c>
      <c r="P1715" s="140">
        <v>1204200</v>
      </c>
      <c r="Q1715" s="138">
        <v>45174</v>
      </c>
      <c r="AR1715">
        <f t="shared" si="108"/>
        <v>36757800</v>
      </c>
      <c r="AS1715">
        <f t="shared" si="109"/>
        <v>1247400</v>
      </c>
      <c r="AT1715">
        <f t="shared" si="110"/>
        <v>35510400</v>
      </c>
    </row>
    <row r="1716" spans="2:46" ht="15.75" customHeight="1" thickBot="1">
      <c r="B1716" t="str">
        <f t="shared" si="107"/>
        <v>ABCAPITAL4517445225</v>
      </c>
      <c r="C1716" s="137" t="s">
        <v>226</v>
      </c>
      <c r="D1716" s="137" t="s">
        <v>70</v>
      </c>
      <c r="E1716" s="138">
        <v>45225</v>
      </c>
      <c r="F1716" s="139">
        <v>0</v>
      </c>
      <c r="G1716" s="137" t="s">
        <v>223</v>
      </c>
      <c r="H1716" s="139">
        <v>192.65</v>
      </c>
      <c r="I1716" s="139">
        <v>194.55</v>
      </c>
      <c r="J1716" s="139">
        <v>191.4</v>
      </c>
      <c r="K1716" s="139">
        <v>193.75</v>
      </c>
      <c r="L1716" s="139">
        <v>193.75</v>
      </c>
      <c r="M1716" s="139">
        <v>53</v>
      </c>
      <c r="N1716" s="139">
        <v>553.24</v>
      </c>
      <c r="O1716" s="139">
        <v>550800</v>
      </c>
      <c r="P1716" s="140">
        <v>43200</v>
      </c>
      <c r="Q1716" s="138">
        <v>45174</v>
      </c>
      <c r="AR1716">
        <f t="shared" si="108"/>
        <v>0</v>
      </c>
      <c r="AS1716">
        <f t="shared" si="109"/>
        <v>0</v>
      </c>
      <c r="AT1716">
        <f t="shared" si="110"/>
        <v>0</v>
      </c>
    </row>
    <row r="1717" spans="2:46" ht="15.75" customHeight="1" thickBot="1">
      <c r="B1717" t="str">
        <f t="shared" si="107"/>
        <v>ABCAPITAL4517445260</v>
      </c>
      <c r="C1717" s="137" t="s">
        <v>226</v>
      </c>
      <c r="D1717" s="137" t="s">
        <v>70</v>
      </c>
      <c r="E1717" s="138">
        <v>45260</v>
      </c>
      <c r="F1717" s="139">
        <v>0</v>
      </c>
      <c r="G1717" s="137" t="s">
        <v>223</v>
      </c>
      <c r="H1717" s="139">
        <v>0</v>
      </c>
      <c r="I1717" s="139">
        <v>0</v>
      </c>
      <c r="J1717" s="139">
        <v>0</v>
      </c>
      <c r="K1717" s="139">
        <v>184.45</v>
      </c>
      <c r="L1717" s="139">
        <v>194.65</v>
      </c>
      <c r="M1717" s="139">
        <v>0</v>
      </c>
      <c r="N1717" s="139">
        <v>0</v>
      </c>
      <c r="O1717" s="139">
        <v>0</v>
      </c>
      <c r="P1717" s="139">
        <v>0</v>
      </c>
      <c r="Q1717" s="138">
        <v>45174</v>
      </c>
      <c r="AR1717">
        <f t="shared" si="108"/>
        <v>0</v>
      </c>
      <c r="AS1717">
        <f t="shared" si="109"/>
        <v>0</v>
      </c>
      <c r="AT1717">
        <f t="shared" si="110"/>
        <v>0</v>
      </c>
    </row>
    <row r="1718" spans="2:46" ht="15.75" customHeight="1" thickBot="1">
      <c r="B1718" t="str">
        <f t="shared" si="107"/>
        <v>ABFRL4517445197</v>
      </c>
      <c r="C1718" s="137" t="s">
        <v>226</v>
      </c>
      <c r="D1718" s="137" t="s">
        <v>71</v>
      </c>
      <c r="E1718" s="138">
        <v>45197</v>
      </c>
      <c r="F1718" s="139">
        <v>0</v>
      </c>
      <c r="G1718" s="137" t="s">
        <v>223</v>
      </c>
      <c r="H1718" s="139">
        <v>221.7</v>
      </c>
      <c r="I1718" s="139">
        <v>233</v>
      </c>
      <c r="J1718" s="139">
        <v>220.4</v>
      </c>
      <c r="K1718" s="139">
        <v>232.35</v>
      </c>
      <c r="L1718" s="139">
        <v>232.35</v>
      </c>
      <c r="M1718" s="139">
        <v>10715</v>
      </c>
      <c r="N1718" s="139">
        <v>63425.56</v>
      </c>
      <c r="O1718" s="139">
        <v>29564600</v>
      </c>
      <c r="P1718" s="140">
        <v>1843400</v>
      </c>
      <c r="Q1718" s="138">
        <v>45174</v>
      </c>
      <c r="AR1718">
        <f t="shared" si="108"/>
        <v>30420000</v>
      </c>
      <c r="AS1718">
        <f t="shared" si="109"/>
        <v>2054000</v>
      </c>
      <c r="AT1718">
        <f t="shared" si="110"/>
        <v>28366000</v>
      </c>
    </row>
    <row r="1719" spans="2:46" ht="15.75" customHeight="1" thickBot="1">
      <c r="B1719" t="str">
        <f t="shared" si="107"/>
        <v>ABFRL4517445225</v>
      </c>
      <c r="C1719" s="137" t="s">
        <v>226</v>
      </c>
      <c r="D1719" s="137" t="s">
        <v>71</v>
      </c>
      <c r="E1719" s="138">
        <v>45225</v>
      </c>
      <c r="F1719" s="139">
        <v>0</v>
      </c>
      <c r="G1719" s="137" t="s">
        <v>223</v>
      </c>
      <c r="H1719" s="139">
        <v>222.65</v>
      </c>
      <c r="I1719" s="139">
        <v>234.5</v>
      </c>
      <c r="J1719" s="139">
        <v>222</v>
      </c>
      <c r="K1719" s="139">
        <v>233.7</v>
      </c>
      <c r="L1719" s="139">
        <v>233.7</v>
      </c>
      <c r="M1719" s="139">
        <v>526</v>
      </c>
      <c r="N1719" s="139">
        <v>3131.62</v>
      </c>
      <c r="O1719" s="139">
        <v>772200</v>
      </c>
      <c r="P1719" s="140">
        <v>153400</v>
      </c>
      <c r="Q1719" s="138">
        <v>45174</v>
      </c>
      <c r="AR1719">
        <f t="shared" si="108"/>
        <v>0</v>
      </c>
      <c r="AS1719">
        <f t="shared" si="109"/>
        <v>0</v>
      </c>
      <c r="AT1719">
        <f t="shared" si="110"/>
        <v>0</v>
      </c>
    </row>
    <row r="1720" spans="2:46" ht="15.75" customHeight="1" thickBot="1">
      <c r="B1720" t="str">
        <f t="shared" si="107"/>
        <v>ABFRL4517445260</v>
      </c>
      <c r="C1720" s="137" t="s">
        <v>226</v>
      </c>
      <c r="D1720" s="137" t="s">
        <v>71</v>
      </c>
      <c r="E1720" s="138">
        <v>45260</v>
      </c>
      <c r="F1720" s="139">
        <v>0</v>
      </c>
      <c r="G1720" s="137" t="s">
        <v>223</v>
      </c>
      <c r="H1720" s="139">
        <v>224.7</v>
      </c>
      <c r="I1720" s="139">
        <v>236</v>
      </c>
      <c r="J1720" s="139">
        <v>224.7</v>
      </c>
      <c r="K1720" s="139">
        <v>235.5</v>
      </c>
      <c r="L1720" s="139">
        <v>235.5</v>
      </c>
      <c r="M1720" s="139">
        <v>41</v>
      </c>
      <c r="N1720" s="139">
        <v>246.96</v>
      </c>
      <c r="O1720" s="139">
        <v>83200</v>
      </c>
      <c r="P1720" s="140">
        <v>57200</v>
      </c>
      <c r="Q1720" s="138">
        <v>45174</v>
      </c>
      <c r="AR1720">
        <f t="shared" si="108"/>
        <v>0</v>
      </c>
      <c r="AS1720">
        <f t="shared" si="109"/>
        <v>0</v>
      </c>
      <c r="AT1720">
        <f t="shared" si="110"/>
        <v>0</v>
      </c>
    </row>
    <row r="1721" spans="2:46" ht="15.75" customHeight="1" thickBot="1">
      <c r="B1721" t="str">
        <f t="shared" si="107"/>
        <v>ACC4517445197</v>
      </c>
      <c r="C1721" s="137" t="s">
        <v>226</v>
      </c>
      <c r="D1721" s="137" t="s">
        <v>72</v>
      </c>
      <c r="E1721" s="138">
        <v>45197</v>
      </c>
      <c r="F1721" s="139">
        <v>0</v>
      </c>
      <c r="G1721" s="137" t="s">
        <v>223</v>
      </c>
      <c r="H1721" s="139">
        <v>2080</v>
      </c>
      <c r="I1721" s="139">
        <v>2118</v>
      </c>
      <c r="J1721" s="139">
        <v>2058.75</v>
      </c>
      <c r="K1721" s="139">
        <v>2097.4</v>
      </c>
      <c r="L1721" s="139">
        <v>2097.4</v>
      </c>
      <c r="M1721" s="139">
        <v>4578</v>
      </c>
      <c r="N1721" s="139">
        <v>28715.42</v>
      </c>
      <c r="O1721" s="139">
        <v>6003300</v>
      </c>
      <c r="P1721" s="140">
        <v>-85200</v>
      </c>
      <c r="Q1721" s="138">
        <v>45174</v>
      </c>
      <c r="AR1721">
        <f t="shared" si="108"/>
        <v>6048600</v>
      </c>
      <c r="AS1721">
        <f t="shared" si="109"/>
        <v>-78600</v>
      </c>
      <c r="AT1721">
        <f t="shared" si="110"/>
        <v>6127200</v>
      </c>
    </row>
    <row r="1722" spans="2:46" ht="15.75" customHeight="1" thickBot="1">
      <c r="B1722" t="str">
        <f t="shared" si="107"/>
        <v>ACC4517445225</v>
      </c>
      <c r="C1722" s="137" t="s">
        <v>226</v>
      </c>
      <c r="D1722" s="137" t="s">
        <v>72</v>
      </c>
      <c r="E1722" s="138">
        <v>45225</v>
      </c>
      <c r="F1722" s="139">
        <v>0</v>
      </c>
      <c r="G1722" s="137" t="s">
        <v>223</v>
      </c>
      <c r="H1722" s="139">
        <v>2087.25</v>
      </c>
      <c r="I1722" s="139">
        <v>2129.1999999999998</v>
      </c>
      <c r="J1722" s="139">
        <v>2075</v>
      </c>
      <c r="K1722" s="139">
        <v>2110.5500000000002</v>
      </c>
      <c r="L1722" s="139">
        <v>2110.5500000000002</v>
      </c>
      <c r="M1722" s="139">
        <v>144</v>
      </c>
      <c r="N1722" s="139">
        <v>906.65</v>
      </c>
      <c r="O1722" s="139">
        <v>43800</v>
      </c>
      <c r="P1722" s="140">
        <v>5400</v>
      </c>
      <c r="Q1722" s="138">
        <v>45174</v>
      </c>
      <c r="AR1722">
        <f t="shared" si="108"/>
        <v>0</v>
      </c>
      <c r="AS1722">
        <f t="shared" si="109"/>
        <v>0</v>
      </c>
      <c r="AT1722">
        <f t="shared" si="110"/>
        <v>0</v>
      </c>
    </row>
    <row r="1723" spans="2:46" ht="15.75" customHeight="1" thickBot="1">
      <c r="B1723" t="str">
        <f t="shared" si="107"/>
        <v>ACC4517445260</v>
      </c>
      <c r="C1723" s="137" t="s">
        <v>226</v>
      </c>
      <c r="D1723" s="137" t="s">
        <v>72</v>
      </c>
      <c r="E1723" s="138">
        <v>45260</v>
      </c>
      <c r="F1723" s="139">
        <v>0</v>
      </c>
      <c r="G1723" s="137" t="s">
        <v>223</v>
      </c>
      <c r="H1723" s="139">
        <v>2098</v>
      </c>
      <c r="I1723" s="139">
        <v>2139.25</v>
      </c>
      <c r="J1723" s="139">
        <v>2098</v>
      </c>
      <c r="K1723" s="139">
        <v>2118</v>
      </c>
      <c r="L1723" s="139">
        <v>2120</v>
      </c>
      <c r="M1723" s="139">
        <v>6</v>
      </c>
      <c r="N1723" s="139">
        <v>38.15</v>
      </c>
      <c r="O1723" s="139">
        <v>1500</v>
      </c>
      <c r="P1723" s="140">
        <v>1200</v>
      </c>
      <c r="Q1723" s="138">
        <v>45174</v>
      </c>
      <c r="AR1723">
        <f t="shared" si="108"/>
        <v>0</v>
      </c>
      <c r="AS1723">
        <f t="shared" si="109"/>
        <v>0</v>
      </c>
      <c r="AT1723">
        <f t="shared" si="110"/>
        <v>0</v>
      </c>
    </row>
    <row r="1724" spans="2:46" ht="15.75" customHeight="1" thickBot="1">
      <c r="B1724" t="str">
        <f t="shared" si="107"/>
        <v>ADANIENT4517445197</v>
      </c>
      <c r="C1724" s="137" t="s">
        <v>226</v>
      </c>
      <c r="D1724" s="137" t="s">
        <v>45</v>
      </c>
      <c r="E1724" s="138">
        <v>45197</v>
      </c>
      <c r="F1724" s="139">
        <v>0</v>
      </c>
      <c r="G1724" s="137" t="s">
        <v>223</v>
      </c>
      <c r="H1724" s="139">
        <v>2492.6999999999998</v>
      </c>
      <c r="I1724" s="139">
        <v>2518</v>
      </c>
      <c r="J1724" s="139">
        <v>2474.15</v>
      </c>
      <c r="K1724" s="139">
        <v>2504.4</v>
      </c>
      <c r="L1724" s="139">
        <v>2504.4</v>
      </c>
      <c r="M1724" s="139">
        <v>6798</v>
      </c>
      <c r="N1724" s="139">
        <v>50984.9</v>
      </c>
      <c r="O1724" s="139">
        <v>10330500</v>
      </c>
      <c r="P1724" s="140">
        <v>-210000</v>
      </c>
      <c r="Q1724" s="138">
        <v>45174</v>
      </c>
      <c r="AR1724">
        <f t="shared" si="108"/>
        <v>10570500</v>
      </c>
      <c r="AS1724">
        <f t="shared" si="109"/>
        <v>-186000</v>
      </c>
      <c r="AT1724">
        <f t="shared" si="110"/>
        <v>10756500</v>
      </c>
    </row>
    <row r="1725" spans="2:46" ht="15.75" customHeight="1" thickBot="1">
      <c r="B1725" t="str">
        <f t="shared" si="107"/>
        <v>ADANIENT4517445225</v>
      </c>
      <c r="C1725" s="137" t="s">
        <v>226</v>
      </c>
      <c r="D1725" s="137" t="s">
        <v>45</v>
      </c>
      <c r="E1725" s="138">
        <v>45225</v>
      </c>
      <c r="F1725" s="139">
        <v>0</v>
      </c>
      <c r="G1725" s="137" t="s">
        <v>223</v>
      </c>
      <c r="H1725" s="139">
        <v>2514.3000000000002</v>
      </c>
      <c r="I1725" s="139">
        <v>2534</v>
      </c>
      <c r="J1725" s="139">
        <v>2490.35</v>
      </c>
      <c r="K1725" s="139">
        <v>2520.6999999999998</v>
      </c>
      <c r="L1725" s="139">
        <v>2520.6999999999998</v>
      </c>
      <c r="M1725" s="139">
        <v>250</v>
      </c>
      <c r="N1725" s="139">
        <v>1891.26</v>
      </c>
      <c r="O1725" s="139">
        <v>234600</v>
      </c>
      <c r="P1725" s="140">
        <v>23700</v>
      </c>
      <c r="Q1725" s="138">
        <v>45174</v>
      </c>
      <c r="AR1725">
        <f t="shared" si="108"/>
        <v>0</v>
      </c>
      <c r="AS1725">
        <f t="shared" si="109"/>
        <v>0</v>
      </c>
      <c r="AT1725">
        <f t="shared" si="110"/>
        <v>0</v>
      </c>
    </row>
    <row r="1726" spans="2:46" ht="15.75" customHeight="1" thickBot="1">
      <c r="B1726" t="str">
        <f t="shared" si="107"/>
        <v>ADANIENT4517445260</v>
      </c>
      <c r="C1726" s="137" t="s">
        <v>226</v>
      </c>
      <c r="D1726" s="137" t="s">
        <v>45</v>
      </c>
      <c r="E1726" s="138">
        <v>45260</v>
      </c>
      <c r="F1726" s="139">
        <v>0</v>
      </c>
      <c r="G1726" s="137" t="s">
        <v>223</v>
      </c>
      <c r="H1726" s="139">
        <v>2547.35</v>
      </c>
      <c r="I1726" s="139">
        <v>2547.35</v>
      </c>
      <c r="J1726" s="139">
        <v>2540.65</v>
      </c>
      <c r="K1726" s="139">
        <v>2542.65</v>
      </c>
      <c r="L1726" s="139">
        <v>2536.5</v>
      </c>
      <c r="M1726" s="139">
        <v>3</v>
      </c>
      <c r="N1726" s="139">
        <v>22.89</v>
      </c>
      <c r="O1726" s="139">
        <v>5400</v>
      </c>
      <c r="P1726" s="139">
        <v>300</v>
      </c>
      <c r="Q1726" s="138">
        <v>45174</v>
      </c>
      <c r="AR1726">
        <f t="shared" si="108"/>
        <v>0</v>
      </c>
      <c r="AS1726">
        <f t="shared" si="109"/>
        <v>0</v>
      </c>
      <c r="AT1726">
        <f t="shared" si="110"/>
        <v>0</v>
      </c>
    </row>
    <row r="1727" spans="2:46" ht="15.75" customHeight="1" thickBot="1">
      <c r="B1727" t="str">
        <f t="shared" si="107"/>
        <v>ADANIPORTS4517445197</v>
      </c>
      <c r="C1727" s="137" t="s">
        <v>226</v>
      </c>
      <c r="D1727" s="137" t="s">
        <v>51</v>
      </c>
      <c r="E1727" s="138">
        <v>45197</v>
      </c>
      <c r="F1727" s="139">
        <v>0</v>
      </c>
      <c r="G1727" s="137" t="s">
        <v>223</v>
      </c>
      <c r="H1727" s="139">
        <v>808.05</v>
      </c>
      <c r="I1727" s="139">
        <v>815.9</v>
      </c>
      <c r="J1727" s="139">
        <v>802</v>
      </c>
      <c r="K1727" s="139">
        <v>810.15</v>
      </c>
      <c r="L1727" s="139">
        <v>810.15</v>
      </c>
      <c r="M1727" s="139">
        <v>7264</v>
      </c>
      <c r="N1727" s="139">
        <v>47075.17</v>
      </c>
      <c r="O1727" s="139">
        <v>42998400</v>
      </c>
      <c r="P1727" s="140">
        <v>418400</v>
      </c>
      <c r="Q1727" s="138">
        <v>45174</v>
      </c>
      <c r="AR1727">
        <f t="shared" si="108"/>
        <v>43728000</v>
      </c>
      <c r="AS1727">
        <f t="shared" si="109"/>
        <v>536000</v>
      </c>
      <c r="AT1727">
        <f t="shared" si="110"/>
        <v>43192000</v>
      </c>
    </row>
    <row r="1728" spans="2:46" ht="15.75" customHeight="1" thickBot="1">
      <c r="B1728" t="str">
        <f t="shared" si="107"/>
        <v>ADANIPORTS4517445225</v>
      </c>
      <c r="C1728" s="137" t="s">
        <v>226</v>
      </c>
      <c r="D1728" s="137" t="s">
        <v>51</v>
      </c>
      <c r="E1728" s="138">
        <v>45225</v>
      </c>
      <c r="F1728" s="139">
        <v>0</v>
      </c>
      <c r="G1728" s="137" t="s">
        <v>223</v>
      </c>
      <c r="H1728" s="139">
        <v>812.95</v>
      </c>
      <c r="I1728" s="139">
        <v>821</v>
      </c>
      <c r="J1728" s="139">
        <v>807.9</v>
      </c>
      <c r="K1728" s="139">
        <v>815.7</v>
      </c>
      <c r="L1728" s="139">
        <v>815.7</v>
      </c>
      <c r="M1728" s="139">
        <v>479</v>
      </c>
      <c r="N1728" s="139">
        <v>3125.78</v>
      </c>
      <c r="O1728" s="139">
        <v>703200</v>
      </c>
      <c r="P1728" s="140">
        <v>115200</v>
      </c>
      <c r="Q1728" s="138">
        <v>45174</v>
      </c>
      <c r="AR1728">
        <f t="shared" si="108"/>
        <v>0</v>
      </c>
      <c r="AS1728">
        <f t="shared" si="109"/>
        <v>0</v>
      </c>
      <c r="AT1728">
        <f t="shared" si="110"/>
        <v>0</v>
      </c>
    </row>
    <row r="1729" spans="2:46" ht="15.75" customHeight="1" thickBot="1">
      <c r="B1729" t="str">
        <f t="shared" si="107"/>
        <v>ADANIPORTS4517445260</v>
      </c>
      <c r="C1729" s="137" t="s">
        <v>226</v>
      </c>
      <c r="D1729" s="137" t="s">
        <v>51</v>
      </c>
      <c r="E1729" s="138">
        <v>45260</v>
      </c>
      <c r="F1729" s="139">
        <v>0</v>
      </c>
      <c r="G1729" s="137" t="s">
        <v>223</v>
      </c>
      <c r="H1729" s="139">
        <v>817.85</v>
      </c>
      <c r="I1729" s="139">
        <v>825</v>
      </c>
      <c r="J1729" s="139">
        <v>817.85</v>
      </c>
      <c r="K1729" s="139">
        <v>821</v>
      </c>
      <c r="L1729" s="139">
        <v>821</v>
      </c>
      <c r="M1729" s="139">
        <v>12</v>
      </c>
      <c r="N1729" s="139">
        <v>78.91</v>
      </c>
      <c r="O1729" s="139">
        <v>26400</v>
      </c>
      <c r="P1729" s="140">
        <v>2400</v>
      </c>
      <c r="Q1729" s="138">
        <v>45174</v>
      </c>
      <c r="AR1729">
        <f t="shared" si="108"/>
        <v>0</v>
      </c>
      <c r="AS1729">
        <f t="shared" si="109"/>
        <v>0</v>
      </c>
      <c r="AT1729">
        <f t="shared" si="110"/>
        <v>0</v>
      </c>
    </row>
    <row r="1730" spans="2:46" ht="15.75" customHeight="1" thickBot="1">
      <c r="B1730" t="str">
        <f t="shared" ref="B1730:B1793" si="111">D1730&amp;Q1730&amp;E1730</f>
        <v>ALKEM4517445197</v>
      </c>
      <c r="C1730" s="137" t="s">
        <v>226</v>
      </c>
      <c r="D1730" s="137" t="s">
        <v>73</v>
      </c>
      <c r="E1730" s="138">
        <v>45197</v>
      </c>
      <c r="F1730" s="139">
        <v>0</v>
      </c>
      <c r="G1730" s="137" t="s">
        <v>223</v>
      </c>
      <c r="H1730" s="139">
        <v>3692.85</v>
      </c>
      <c r="I1730" s="139">
        <v>3695</v>
      </c>
      <c r="J1730" s="139">
        <v>3642.4</v>
      </c>
      <c r="K1730" s="139">
        <v>3670.1</v>
      </c>
      <c r="L1730" s="139">
        <v>3670.1</v>
      </c>
      <c r="M1730" s="139">
        <v>962</v>
      </c>
      <c r="N1730" s="139">
        <v>7063.52</v>
      </c>
      <c r="O1730" s="139">
        <v>716800</v>
      </c>
      <c r="P1730" s="140">
        <v>53400</v>
      </c>
      <c r="Q1730" s="138">
        <v>45174</v>
      </c>
      <c r="AR1730">
        <f t="shared" ref="AR1730:AR1793" si="112">IF($AU$2&lt;&gt;5,NA(),IF(D1730=D1729,0,IF(AND(D1732=D1730,D1731=D1730),O1730+O1731+O1732,IF(D1731=D1730,O1731+O1730,O1730))))</f>
        <v>728600</v>
      </c>
      <c r="AS1730">
        <f t="shared" ref="AS1730:AS1793" si="113">IF($AU$2&lt;&gt;5,NA(),IF(D1730=D1729,0,IF(AND(D1732=D1730,D1731=D1730),P1730+P1731+P1732,IF(D1731=D1730,P1731+P1730,P1730))))</f>
        <v>61000</v>
      </c>
      <c r="AT1730">
        <f t="shared" ref="AT1730:AT1793" si="114">AR1730-AS1730</f>
        <v>667600</v>
      </c>
    </row>
    <row r="1731" spans="2:46" ht="15.75" customHeight="1" thickBot="1">
      <c r="B1731" t="str">
        <f t="shared" si="111"/>
        <v>ALKEM4517445225</v>
      </c>
      <c r="C1731" s="137" t="s">
        <v>226</v>
      </c>
      <c r="D1731" s="137" t="s">
        <v>73</v>
      </c>
      <c r="E1731" s="138">
        <v>45225</v>
      </c>
      <c r="F1731" s="139">
        <v>0</v>
      </c>
      <c r="G1731" s="137" t="s">
        <v>223</v>
      </c>
      <c r="H1731" s="139">
        <v>3686.05</v>
      </c>
      <c r="I1731" s="139">
        <v>3720.1</v>
      </c>
      <c r="J1731" s="139">
        <v>3667.5</v>
      </c>
      <c r="K1731" s="139">
        <v>3720.1</v>
      </c>
      <c r="L1731" s="139">
        <v>3682.7</v>
      </c>
      <c r="M1731" s="139">
        <v>60</v>
      </c>
      <c r="N1731" s="139">
        <v>442.29</v>
      </c>
      <c r="O1731" s="139">
        <v>11800</v>
      </c>
      <c r="P1731" s="140">
        <v>7600</v>
      </c>
      <c r="Q1731" s="138">
        <v>45174</v>
      </c>
      <c r="AR1731">
        <f t="shared" si="112"/>
        <v>0</v>
      </c>
      <c r="AS1731">
        <f t="shared" si="113"/>
        <v>0</v>
      </c>
      <c r="AT1731">
        <f t="shared" si="114"/>
        <v>0</v>
      </c>
    </row>
    <row r="1732" spans="2:46" ht="15.75" customHeight="1" thickBot="1">
      <c r="B1732" t="str">
        <f t="shared" si="111"/>
        <v>ALKEM4517445260</v>
      </c>
      <c r="C1732" s="137" t="s">
        <v>226</v>
      </c>
      <c r="D1732" s="137" t="s">
        <v>73</v>
      </c>
      <c r="E1732" s="138">
        <v>45260</v>
      </c>
      <c r="F1732" s="139">
        <v>0</v>
      </c>
      <c r="G1732" s="137" t="s">
        <v>223</v>
      </c>
      <c r="H1732" s="139">
        <v>0</v>
      </c>
      <c r="I1732" s="139">
        <v>0</v>
      </c>
      <c r="J1732" s="139">
        <v>0</v>
      </c>
      <c r="K1732" s="139">
        <v>3708.55</v>
      </c>
      <c r="L1732" s="139">
        <v>3708</v>
      </c>
      <c r="M1732" s="139">
        <v>0</v>
      </c>
      <c r="N1732" s="139">
        <v>0</v>
      </c>
      <c r="O1732" s="139">
        <v>0</v>
      </c>
      <c r="P1732" s="139">
        <v>0</v>
      </c>
      <c r="Q1732" s="138">
        <v>45174</v>
      </c>
      <c r="AR1732">
        <f t="shared" si="112"/>
        <v>0</v>
      </c>
      <c r="AS1732">
        <f t="shared" si="113"/>
        <v>0</v>
      </c>
      <c r="AT1732">
        <f t="shared" si="114"/>
        <v>0</v>
      </c>
    </row>
    <row r="1733" spans="2:46" ht="15.75" customHeight="1" thickBot="1">
      <c r="B1733" t="str">
        <f t="shared" si="111"/>
        <v>AMBUJACEM4517445197</v>
      </c>
      <c r="C1733" s="137" t="s">
        <v>226</v>
      </c>
      <c r="D1733" s="137" t="s">
        <v>74</v>
      </c>
      <c r="E1733" s="138">
        <v>45197</v>
      </c>
      <c r="F1733" s="139">
        <v>0</v>
      </c>
      <c r="G1733" s="137" t="s">
        <v>223</v>
      </c>
      <c r="H1733" s="139">
        <v>444.2</v>
      </c>
      <c r="I1733" s="139">
        <v>447.1</v>
      </c>
      <c r="J1733" s="139">
        <v>439.75</v>
      </c>
      <c r="K1733" s="139">
        <v>443.25</v>
      </c>
      <c r="L1733" s="139">
        <v>443.25</v>
      </c>
      <c r="M1733" s="139">
        <v>3407</v>
      </c>
      <c r="N1733" s="139">
        <v>27196.18</v>
      </c>
      <c r="O1733" s="139">
        <v>67055400</v>
      </c>
      <c r="P1733" s="140">
        <v>248400</v>
      </c>
      <c r="Q1733" s="138">
        <v>45174</v>
      </c>
      <c r="AR1733">
        <f t="shared" si="112"/>
        <v>67980600</v>
      </c>
      <c r="AS1733">
        <f t="shared" si="113"/>
        <v>253800</v>
      </c>
      <c r="AT1733">
        <f t="shared" si="114"/>
        <v>67726800</v>
      </c>
    </row>
    <row r="1734" spans="2:46" ht="15.75" customHeight="1" thickBot="1">
      <c r="B1734" t="str">
        <f t="shared" si="111"/>
        <v>AMBUJACEM4517445225</v>
      </c>
      <c r="C1734" s="137" t="s">
        <v>226</v>
      </c>
      <c r="D1734" s="137" t="s">
        <v>74</v>
      </c>
      <c r="E1734" s="138">
        <v>45225</v>
      </c>
      <c r="F1734" s="139">
        <v>0</v>
      </c>
      <c r="G1734" s="137" t="s">
        <v>223</v>
      </c>
      <c r="H1734" s="139">
        <v>448</v>
      </c>
      <c r="I1734" s="139">
        <v>449.35</v>
      </c>
      <c r="J1734" s="139">
        <v>443.15</v>
      </c>
      <c r="K1734" s="139">
        <v>446.4</v>
      </c>
      <c r="L1734" s="139">
        <v>446.4</v>
      </c>
      <c r="M1734" s="139">
        <v>82</v>
      </c>
      <c r="N1734" s="139">
        <v>659.3</v>
      </c>
      <c r="O1734" s="139">
        <v>901800</v>
      </c>
      <c r="P1734" s="140">
        <v>-5400</v>
      </c>
      <c r="Q1734" s="138">
        <v>45174</v>
      </c>
      <c r="AR1734">
        <f t="shared" si="112"/>
        <v>0</v>
      </c>
      <c r="AS1734">
        <f t="shared" si="113"/>
        <v>0</v>
      </c>
      <c r="AT1734">
        <f t="shared" si="114"/>
        <v>0</v>
      </c>
    </row>
    <row r="1735" spans="2:46" ht="15.75" customHeight="1" thickBot="1">
      <c r="B1735" t="str">
        <f t="shared" si="111"/>
        <v>AMBUJACEM4517445260</v>
      </c>
      <c r="C1735" s="137" t="s">
        <v>226</v>
      </c>
      <c r="D1735" s="137" t="s">
        <v>74</v>
      </c>
      <c r="E1735" s="138">
        <v>45260</v>
      </c>
      <c r="F1735" s="139">
        <v>0</v>
      </c>
      <c r="G1735" s="137" t="s">
        <v>223</v>
      </c>
      <c r="H1735" s="139">
        <v>450</v>
      </c>
      <c r="I1735" s="139">
        <v>450</v>
      </c>
      <c r="J1735" s="139">
        <v>448</v>
      </c>
      <c r="K1735" s="139">
        <v>448.65</v>
      </c>
      <c r="L1735" s="139">
        <v>447.7</v>
      </c>
      <c r="M1735" s="139">
        <v>6</v>
      </c>
      <c r="N1735" s="139">
        <v>48.49</v>
      </c>
      <c r="O1735" s="139">
        <v>23400</v>
      </c>
      <c r="P1735" s="140">
        <v>10800</v>
      </c>
      <c r="Q1735" s="138">
        <v>45174</v>
      </c>
      <c r="AR1735">
        <f t="shared" si="112"/>
        <v>0</v>
      </c>
      <c r="AS1735">
        <f t="shared" si="113"/>
        <v>0</v>
      </c>
      <c r="AT1735">
        <f t="shared" si="114"/>
        <v>0</v>
      </c>
    </row>
    <row r="1736" spans="2:46" ht="15.75" customHeight="1" thickBot="1">
      <c r="B1736" t="str">
        <f t="shared" si="111"/>
        <v>APOLLOHOSP4517445197</v>
      </c>
      <c r="C1736" s="137" t="s">
        <v>226</v>
      </c>
      <c r="D1736" s="137" t="s">
        <v>61</v>
      </c>
      <c r="E1736" s="138">
        <v>45197</v>
      </c>
      <c r="F1736" s="139">
        <v>0</v>
      </c>
      <c r="G1736" s="137" t="s">
        <v>223</v>
      </c>
      <c r="H1736" s="139">
        <v>4871.25</v>
      </c>
      <c r="I1736" s="139">
        <v>5008.8500000000004</v>
      </c>
      <c r="J1736" s="139">
        <v>4858.3999999999996</v>
      </c>
      <c r="K1736" s="139">
        <v>5001.45</v>
      </c>
      <c r="L1736" s="139">
        <v>5001.45</v>
      </c>
      <c r="M1736" s="139">
        <v>7143</v>
      </c>
      <c r="N1736" s="139">
        <v>44365.97</v>
      </c>
      <c r="O1736" s="139">
        <v>2235750</v>
      </c>
      <c r="P1736" s="140">
        <v>16125</v>
      </c>
      <c r="Q1736" s="138">
        <v>45174</v>
      </c>
      <c r="AR1736">
        <f t="shared" si="112"/>
        <v>2256750</v>
      </c>
      <c r="AS1736">
        <f t="shared" si="113"/>
        <v>17625</v>
      </c>
      <c r="AT1736">
        <f t="shared" si="114"/>
        <v>2239125</v>
      </c>
    </row>
    <row r="1737" spans="2:46" ht="15.75" customHeight="1" thickBot="1">
      <c r="B1737" t="str">
        <f t="shared" si="111"/>
        <v>APOLLOHOSP4517445225</v>
      </c>
      <c r="C1737" s="137" t="s">
        <v>226</v>
      </c>
      <c r="D1737" s="137" t="s">
        <v>61</v>
      </c>
      <c r="E1737" s="138">
        <v>45225</v>
      </c>
      <c r="F1737" s="139">
        <v>0</v>
      </c>
      <c r="G1737" s="137" t="s">
        <v>223</v>
      </c>
      <c r="H1737" s="139">
        <v>4905.55</v>
      </c>
      <c r="I1737" s="139">
        <v>5040</v>
      </c>
      <c r="J1737" s="139">
        <v>4905.55</v>
      </c>
      <c r="K1737" s="139">
        <v>5035.5</v>
      </c>
      <c r="L1737" s="139">
        <v>5035.5</v>
      </c>
      <c r="M1737" s="139">
        <v>203</v>
      </c>
      <c r="N1737" s="139">
        <v>1270.42</v>
      </c>
      <c r="O1737" s="139">
        <v>20125</v>
      </c>
      <c r="P1737" s="140">
        <v>2125</v>
      </c>
      <c r="Q1737" s="138">
        <v>45174</v>
      </c>
      <c r="AR1737">
        <f t="shared" si="112"/>
        <v>0</v>
      </c>
      <c r="AS1737">
        <f t="shared" si="113"/>
        <v>0</v>
      </c>
      <c r="AT1737">
        <f t="shared" si="114"/>
        <v>0</v>
      </c>
    </row>
    <row r="1738" spans="2:46" ht="15.75" customHeight="1" thickBot="1">
      <c r="B1738" t="str">
        <f t="shared" si="111"/>
        <v>APOLLOHOSP4517445260</v>
      </c>
      <c r="C1738" s="137" t="s">
        <v>226</v>
      </c>
      <c r="D1738" s="137" t="s">
        <v>61</v>
      </c>
      <c r="E1738" s="138">
        <v>45260</v>
      </c>
      <c r="F1738" s="139">
        <v>0</v>
      </c>
      <c r="G1738" s="137" t="s">
        <v>223</v>
      </c>
      <c r="H1738" s="139">
        <v>4958.95</v>
      </c>
      <c r="I1738" s="139">
        <v>5066.3999999999996</v>
      </c>
      <c r="J1738" s="139">
        <v>4958.95</v>
      </c>
      <c r="K1738" s="139">
        <v>5066.3999999999996</v>
      </c>
      <c r="L1738" s="139">
        <v>5066.3999999999996</v>
      </c>
      <c r="M1738" s="139">
        <v>8</v>
      </c>
      <c r="N1738" s="139">
        <v>50.45</v>
      </c>
      <c r="O1738" s="139">
        <v>875</v>
      </c>
      <c r="P1738" s="139">
        <v>-625</v>
      </c>
      <c r="Q1738" s="138">
        <v>45174</v>
      </c>
      <c r="AR1738">
        <f t="shared" si="112"/>
        <v>0</v>
      </c>
      <c r="AS1738">
        <f t="shared" si="113"/>
        <v>0</v>
      </c>
      <c r="AT1738">
        <f t="shared" si="114"/>
        <v>0</v>
      </c>
    </row>
    <row r="1739" spans="2:46" ht="15.75" customHeight="1" thickBot="1">
      <c r="B1739" t="str">
        <f t="shared" si="111"/>
        <v>APOLLOTYRE4517445197</v>
      </c>
      <c r="C1739" s="137" t="s">
        <v>226</v>
      </c>
      <c r="D1739" s="137" t="s">
        <v>75</v>
      </c>
      <c r="E1739" s="138">
        <v>45197</v>
      </c>
      <c r="F1739" s="139">
        <v>0</v>
      </c>
      <c r="G1739" s="137" t="s">
        <v>223</v>
      </c>
      <c r="H1739" s="139">
        <v>391.45</v>
      </c>
      <c r="I1739" s="139">
        <v>391.45</v>
      </c>
      <c r="J1739" s="139">
        <v>382.75</v>
      </c>
      <c r="K1739" s="139">
        <v>385.95</v>
      </c>
      <c r="L1739" s="139">
        <v>385.95</v>
      </c>
      <c r="M1739" s="139">
        <v>2225</v>
      </c>
      <c r="N1739" s="139">
        <v>14626.59</v>
      </c>
      <c r="O1739" s="139">
        <v>9671300</v>
      </c>
      <c r="P1739" s="140">
        <v>513400</v>
      </c>
      <c r="Q1739" s="138">
        <v>45174</v>
      </c>
      <c r="AR1739">
        <f t="shared" si="112"/>
        <v>10040200</v>
      </c>
      <c r="AS1739">
        <f t="shared" si="113"/>
        <v>591600</v>
      </c>
      <c r="AT1739">
        <f t="shared" si="114"/>
        <v>9448600</v>
      </c>
    </row>
    <row r="1740" spans="2:46" ht="15.75" customHeight="1" thickBot="1">
      <c r="B1740" t="str">
        <f t="shared" si="111"/>
        <v>APOLLOTYRE4517445225</v>
      </c>
      <c r="C1740" s="137" t="s">
        <v>226</v>
      </c>
      <c r="D1740" s="137" t="s">
        <v>75</v>
      </c>
      <c r="E1740" s="138">
        <v>45225</v>
      </c>
      <c r="F1740" s="139">
        <v>0</v>
      </c>
      <c r="G1740" s="137" t="s">
        <v>223</v>
      </c>
      <c r="H1740" s="139">
        <v>392.25</v>
      </c>
      <c r="I1740" s="139">
        <v>392.25</v>
      </c>
      <c r="J1740" s="139">
        <v>384.4</v>
      </c>
      <c r="K1740" s="139">
        <v>387.5</v>
      </c>
      <c r="L1740" s="139">
        <v>387.5</v>
      </c>
      <c r="M1740" s="139">
        <v>104</v>
      </c>
      <c r="N1740" s="139">
        <v>685.96</v>
      </c>
      <c r="O1740" s="139">
        <v>340000</v>
      </c>
      <c r="P1740" s="140">
        <v>54400</v>
      </c>
      <c r="Q1740" s="138">
        <v>45174</v>
      </c>
      <c r="AR1740">
        <f t="shared" si="112"/>
        <v>0</v>
      </c>
      <c r="AS1740">
        <f t="shared" si="113"/>
        <v>0</v>
      </c>
      <c r="AT1740">
        <f t="shared" si="114"/>
        <v>0</v>
      </c>
    </row>
    <row r="1741" spans="2:46" ht="15.75" customHeight="1" thickBot="1">
      <c r="B1741" t="str">
        <f t="shared" si="111"/>
        <v>APOLLOTYRE4517445260</v>
      </c>
      <c r="C1741" s="137" t="s">
        <v>226</v>
      </c>
      <c r="D1741" s="137" t="s">
        <v>75</v>
      </c>
      <c r="E1741" s="138">
        <v>45260</v>
      </c>
      <c r="F1741" s="139">
        <v>0</v>
      </c>
      <c r="G1741" s="137" t="s">
        <v>223</v>
      </c>
      <c r="H1741" s="139">
        <v>392</v>
      </c>
      <c r="I1741" s="139">
        <v>395.25</v>
      </c>
      <c r="J1741" s="139">
        <v>388</v>
      </c>
      <c r="K1741" s="139">
        <v>389.95</v>
      </c>
      <c r="L1741" s="139">
        <v>389.95</v>
      </c>
      <c r="M1741" s="139">
        <v>15</v>
      </c>
      <c r="N1741" s="139">
        <v>99.66</v>
      </c>
      <c r="O1741" s="139">
        <v>28900</v>
      </c>
      <c r="P1741" s="140">
        <v>23800</v>
      </c>
      <c r="Q1741" s="138">
        <v>45174</v>
      </c>
      <c r="AR1741">
        <f t="shared" si="112"/>
        <v>0</v>
      </c>
      <c r="AS1741">
        <f t="shared" si="113"/>
        <v>0</v>
      </c>
      <c r="AT1741">
        <f t="shared" si="114"/>
        <v>0</v>
      </c>
    </row>
    <row r="1742" spans="2:46" ht="15.75" customHeight="1" thickBot="1">
      <c r="B1742" t="str">
        <f t="shared" si="111"/>
        <v>ASHOKLEY4517445197</v>
      </c>
      <c r="C1742" s="137" t="s">
        <v>226</v>
      </c>
      <c r="D1742" s="137" t="s">
        <v>76</v>
      </c>
      <c r="E1742" s="138">
        <v>45197</v>
      </c>
      <c r="F1742" s="139">
        <v>0</v>
      </c>
      <c r="G1742" s="137" t="s">
        <v>223</v>
      </c>
      <c r="H1742" s="139">
        <v>184.85</v>
      </c>
      <c r="I1742" s="139">
        <v>185.65</v>
      </c>
      <c r="J1742" s="139">
        <v>183.4</v>
      </c>
      <c r="K1742" s="139">
        <v>184.6</v>
      </c>
      <c r="L1742" s="139">
        <v>184.6</v>
      </c>
      <c r="M1742" s="139">
        <v>2148</v>
      </c>
      <c r="N1742" s="139">
        <v>19826.79</v>
      </c>
      <c r="O1742" s="139">
        <v>83155000</v>
      </c>
      <c r="P1742" s="140">
        <v>315000</v>
      </c>
      <c r="Q1742" s="138">
        <v>45174</v>
      </c>
      <c r="AR1742">
        <f t="shared" si="112"/>
        <v>84755000</v>
      </c>
      <c r="AS1742">
        <f t="shared" si="113"/>
        <v>560000</v>
      </c>
      <c r="AT1742">
        <f t="shared" si="114"/>
        <v>84195000</v>
      </c>
    </row>
    <row r="1743" spans="2:46" ht="15.75" customHeight="1" thickBot="1">
      <c r="B1743" t="str">
        <f t="shared" si="111"/>
        <v>ASHOKLEY4517445225</v>
      </c>
      <c r="C1743" s="137" t="s">
        <v>226</v>
      </c>
      <c r="D1743" s="137" t="s">
        <v>76</v>
      </c>
      <c r="E1743" s="138">
        <v>45225</v>
      </c>
      <c r="F1743" s="139">
        <v>0</v>
      </c>
      <c r="G1743" s="137" t="s">
        <v>223</v>
      </c>
      <c r="H1743" s="139">
        <v>186.05</v>
      </c>
      <c r="I1743" s="139">
        <v>186.6</v>
      </c>
      <c r="J1743" s="139">
        <v>184.65</v>
      </c>
      <c r="K1743" s="139">
        <v>185.75</v>
      </c>
      <c r="L1743" s="139">
        <v>185.75</v>
      </c>
      <c r="M1743" s="139">
        <v>123</v>
      </c>
      <c r="N1743" s="139">
        <v>1141.75</v>
      </c>
      <c r="O1743" s="139">
        <v>1555000</v>
      </c>
      <c r="P1743" s="140">
        <v>235000</v>
      </c>
      <c r="Q1743" s="138">
        <v>45174</v>
      </c>
      <c r="AR1743">
        <f t="shared" si="112"/>
        <v>0</v>
      </c>
      <c r="AS1743">
        <f t="shared" si="113"/>
        <v>0</v>
      </c>
      <c r="AT1743">
        <f t="shared" si="114"/>
        <v>0</v>
      </c>
    </row>
    <row r="1744" spans="2:46" ht="15.75" customHeight="1" thickBot="1">
      <c r="B1744" t="str">
        <f t="shared" si="111"/>
        <v>ASHOKLEY4517445260</v>
      </c>
      <c r="C1744" s="137" t="s">
        <v>226</v>
      </c>
      <c r="D1744" s="137" t="s">
        <v>76</v>
      </c>
      <c r="E1744" s="138">
        <v>45260</v>
      </c>
      <c r="F1744" s="139">
        <v>0</v>
      </c>
      <c r="G1744" s="137" t="s">
        <v>223</v>
      </c>
      <c r="H1744" s="139">
        <v>186.15</v>
      </c>
      <c r="I1744" s="139">
        <v>186.7</v>
      </c>
      <c r="J1744" s="139">
        <v>185.9</v>
      </c>
      <c r="K1744" s="139">
        <v>186.55</v>
      </c>
      <c r="L1744" s="139">
        <v>186.55</v>
      </c>
      <c r="M1744" s="139">
        <v>8</v>
      </c>
      <c r="N1744" s="139">
        <v>74.540000000000006</v>
      </c>
      <c r="O1744" s="139">
        <v>45000</v>
      </c>
      <c r="P1744" s="140">
        <v>10000</v>
      </c>
      <c r="Q1744" s="138">
        <v>45174</v>
      </c>
      <c r="AR1744">
        <f t="shared" si="112"/>
        <v>0</v>
      </c>
      <c r="AS1744">
        <f t="shared" si="113"/>
        <v>0</v>
      </c>
      <c r="AT1744">
        <f t="shared" si="114"/>
        <v>0</v>
      </c>
    </row>
    <row r="1745" spans="2:46" ht="15.75" customHeight="1" thickBot="1">
      <c r="B1745" t="str">
        <f t="shared" si="111"/>
        <v>ASIANPAINT4517445197</v>
      </c>
      <c r="C1745" s="137" t="s">
        <v>226</v>
      </c>
      <c r="D1745" s="137" t="s">
        <v>31</v>
      </c>
      <c r="E1745" s="138">
        <v>45197</v>
      </c>
      <c r="F1745" s="139">
        <v>0</v>
      </c>
      <c r="G1745" s="137" t="s">
        <v>223</v>
      </c>
      <c r="H1745" s="139">
        <v>3251.05</v>
      </c>
      <c r="I1745" s="139">
        <v>3259.75</v>
      </c>
      <c r="J1745" s="139">
        <v>3228</v>
      </c>
      <c r="K1745" s="139">
        <v>3241.4</v>
      </c>
      <c r="L1745" s="139">
        <v>3241.4</v>
      </c>
      <c r="M1745" s="139">
        <v>3306</v>
      </c>
      <c r="N1745" s="139">
        <v>21447.78</v>
      </c>
      <c r="O1745" s="139">
        <v>4309600</v>
      </c>
      <c r="P1745" s="140">
        <v>119800</v>
      </c>
      <c r="Q1745" s="138">
        <v>45174</v>
      </c>
      <c r="AR1745">
        <f t="shared" si="112"/>
        <v>4408200</v>
      </c>
      <c r="AS1745">
        <f t="shared" si="113"/>
        <v>136400</v>
      </c>
      <c r="AT1745">
        <f t="shared" si="114"/>
        <v>4271800</v>
      </c>
    </row>
    <row r="1746" spans="2:46" ht="15.75" customHeight="1" thickBot="1">
      <c r="B1746" t="str">
        <f t="shared" si="111"/>
        <v>ASIANPAINT4517445225</v>
      </c>
      <c r="C1746" s="137" t="s">
        <v>226</v>
      </c>
      <c r="D1746" s="137" t="s">
        <v>31</v>
      </c>
      <c r="E1746" s="138">
        <v>45225</v>
      </c>
      <c r="F1746" s="139">
        <v>0</v>
      </c>
      <c r="G1746" s="137" t="s">
        <v>223</v>
      </c>
      <c r="H1746" s="139">
        <v>3265</v>
      </c>
      <c r="I1746" s="139">
        <v>3279</v>
      </c>
      <c r="J1746" s="139">
        <v>3255</v>
      </c>
      <c r="K1746" s="139">
        <v>3264.2</v>
      </c>
      <c r="L1746" s="139">
        <v>3264.2</v>
      </c>
      <c r="M1746" s="139">
        <v>370</v>
      </c>
      <c r="N1746" s="139">
        <v>2417.11</v>
      </c>
      <c r="O1746" s="139">
        <v>96000</v>
      </c>
      <c r="P1746" s="140">
        <v>15200</v>
      </c>
      <c r="Q1746" s="138">
        <v>45174</v>
      </c>
      <c r="AR1746">
        <f t="shared" si="112"/>
        <v>0</v>
      </c>
      <c r="AS1746">
        <f t="shared" si="113"/>
        <v>0</v>
      </c>
      <c r="AT1746">
        <f t="shared" si="114"/>
        <v>0</v>
      </c>
    </row>
    <row r="1747" spans="2:46" ht="15.75" customHeight="1" thickBot="1">
      <c r="B1747" t="str">
        <f t="shared" si="111"/>
        <v>ASIANPAINT4517445260</v>
      </c>
      <c r="C1747" s="137" t="s">
        <v>226</v>
      </c>
      <c r="D1747" s="137" t="s">
        <v>31</v>
      </c>
      <c r="E1747" s="138">
        <v>45260</v>
      </c>
      <c r="F1747" s="139">
        <v>0</v>
      </c>
      <c r="G1747" s="137" t="s">
        <v>223</v>
      </c>
      <c r="H1747" s="139">
        <v>3290.05</v>
      </c>
      <c r="I1747" s="139">
        <v>3291.1</v>
      </c>
      <c r="J1747" s="139">
        <v>3278</v>
      </c>
      <c r="K1747" s="139">
        <v>3283.05</v>
      </c>
      <c r="L1747" s="139">
        <v>3283.05</v>
      </c>
      <c r="M1747" s="139">
        <v>11</v>
      </c>
      <c r="N1747" s="139">
        <v>72.25</v>
      </c>
      <c r="O1747" s="139">
        <v>2600</v>
      </c>
      <c r="P1747" s="140">
        <v>1400</v>
      </c>
      <c r="Q1747" s="138">
        <v>45174</v>
      </c>
      <c r="AR1747">
        <f t="shared" si="112"/>
        <v>0</v>
      </c>
      <c r="AS1747">
        <f t="shared" si="113"/>
        <v>0</v>
      </c>
      <c r="AT1747">
        <f t="shared" si="114"/>
        <v>0</v>
      </c>
    </row>
    <row r="1748" spans="2:46" ht="15.75" customHeight="1" thickBot="1">
      <c r="B1748" t="str">
        <f t="shared" si="111"/>
        <v>ASTRAL4517445197</v>
      </c>
      <c r="C1748" s="137" t="s">
        <v>226</v>
      </c>
      <c r="D1748" s="137" t="s">
        <v>77</v>
      </c>
      <c r="E1748" s="138">
        <v>45197</v>
      </c>
      <c r="F1748" s="139">
        <v>0</v>
      </c>
      <c r="G1748" s="137" t="s">
        <v>223</v>
      </c>
      <c r="H1748" s="139">
        <v>1890.75</v>
      </c>
      <c r="I1748" s="139">
        <v>1918.7</v>
      </c>
      <c r="J1748" s="139">
        <v>1884.2</v>
      </c>
      <c r="K1748" s="139">
        <v>1914.05</v>
      </c>
      <c r="L1748" s="139">
        <v>1914.05</v>
      </c>
      <c r="M1748" s="139">
        <v>2170</v>
      </c>
      <c r="N1748" s="139">
        <v>15195.34</v>
      </c>
      <c r="O1748" s="139">
        <v>3987455</v>
      </c>
      <c r="P1748" s="140">
        <v>-38168</v>
      </c>
      <c r="Q1748" s="138">
        <v>45174</v>
      </c>
      <c r="AR1748">
        <f t="shared" si="112"/>
        <v>4101225</v>
      </c>
      <c r="AS1748">
        <f t="shared" si="113"/>
        <v>-13946</v>
      </c>
      <c r="AT1748">
        <f t="shared" si="114"/>
        <v>4115171</v>
      </c>
    </row>
    <row r="1749" spans="2:46" ht="15.75" customHeight="1" thickBot="1">
      <c r="B1749" t="str">
        <f t="shared" si="111"/>
        <v>ASTRAL4517445225</v>
      </c>
      <c r="C1749" s="137" t="s">
        <v>226</v>
      </c>
      <c r="D1749" s="137" t="s">
        <v>77</v>
      </c>
      <c r="E1749" s="138">
        <v>45225</v>
      </c>
      <c r="F1749" s="139">
        <v>0</v>
      </c>
      <c r="G1749" s="137" t="s">
        <v>223</v>
      </c>
      <c r="H1749" s="139">
        <v>1894.9</v>
      </c>
      <c r="I1749" s="139">
        <v>1926</v>
      </c>
      <c r="J1749" s="139">
        <v>1894.9</v>
      </c>
      <c r="K1749" s="139">
        <v>1919.6</v>
      </c>
      <c r="L1749" s="139">
        <v>1919.6</v>
      </c>
      <c r="M1749" s="139">
        <v>158</v>
      </c>
      <c r="N1749" s="139">
        <v>1109.79</v>
      </c>
      <c r="O1749" s="139">
        <v>110834</v>
      </c>
      <c r="P1749" s="140">
        <v>23855</v>
      </c>
      <c r="Q1749" s="138">
        <v>45174</v>
      </c>
      <c r="AR1749">
        <f t="shared" si="112"/>
        <v>0</v>
      </c>
      <c r="AS1749">
        <f t="shared" si="113"/>
        <v>0</v>
      </c>
      <c r="AT1749">
        <f t="shared" si="114"/>
        <v>0</v>
      </c>
    </row>
    <row r="1750" spans="2:46" ht="15.75" customHeight="1" thickBot="1">
      <c r="B1750" t="str">
        <f t="shared" si="111"/>
        <v>ASTRAL4517445260</v>
      </c>
      <c r="C1750" s="137" t="s">
        <v>226</v>
      </c>
      <c r="D1750" s="137" t="s">
        <v>77</v>
      </c>
      <c r="E1750" s="138">
        <v>45260</v>
      </c>
      <c r="F1750" s="139">
        <v>0</v>
      </c>
      <c r="G1750" s="137" t="s">
        <v>223</v>
      </c>
      <c r="H1750" s="139">
        <v>1923.6</v>
      </c>
      <c r="I1750" s="139">
        <v>1923.6</v>
      </c>
      <c r="J1750" s="139">
        <v>1923.6</v>
      </c>
      <c r="K1750" s="139">
        <v>1923.6</v>
      </c>
      <c r="L1750" s="139">
        <v>1946.95</v>
      </c>
      <c r="M1750" s="139">
        <v>1</v>
      </c>
      <c r="N1750" s="139">
        <v>7.05</v>
      </c>
      <c r="O1750" s="139">
        <v>2936</v>
      </c>
      <c r="P1750" s="139">
        <v>367</v>
      </c>
      <c r="Q1750" s="138">
        <v>45174</v>
      </c>
      <c r="AR1750">
        <f t="shared" si="112"/>
        <v>0</v>
      </c>
      <c r="AS1750">
        <f t="shared" si="113"/>
        <v>0</v>
      </c>
      <c r="AT1750">
        <f t="shared" si="114"/>
        <v>0</v>
      </c>
    </row>
    <row r="1751" spans="2:46" ht="15.75" customHeight="1" thickBot="1">
      <c r="B1751" t="str">
        <f t="shared" si="111"/>
        <v>ATUL4517445197</v>
      </c>
      <c r="C1751" s="137" t="s">
        <v>226</v>
      </c>
      <c r="D1751" s="137" t="s">
        <v>78</v>
      </c>
      <c r="E1751" s="138">
        <v>45197</v>
      </c>
      <c r="F1751" s="139">
        <v>0</v>
      </c>
      <c r="G1751" s="137" t="s">
        <v>223</v>
      </c>
      <c r="H1751" s="139">
        <v>7348.2</v>
      </c>
      <c r="I1751" s="139">
        <v>7449.5</v>
      </c>
      <c r="J1751" s="139">
        <v>7315</v>
      </c>
      <c r="K1751" s="139">
        <v>7426</v>
      </c>
      <c r="L1751" s="139">
        <v>7426</v>
      </c>
      <c r="M1751" s="139">
        <v>923</v>
      </c>
      <c r="N1751" s="139">
        <v>5127.25</v>
      </c>
      <c r="O1751" s="139">
        <v>339975</v>
      </c>
      <c r="P1751" s="140">
        <v>-2100</v>
      </c>
      <c r="Q1751" s="138">
        <v>45174</v>
      </c>
      <c r="AR1751">
        <f t="shared" si="112"/>
        <v>347025</v>
      </c>
      <c r="AS1751">
        <f t="shared" si="113"/>
        <v>600</v>
      </c>
      <c r="AT1751">
        <f t="shared" si="114"/>
        <v>346425</v>
      </c>
    </row>
    <row r="1752" spans="2:46" ht="15.75" customHeight="1" thickBot="1">
      <c r="B1752" t="str">
        <f t="shared" si="111"/>
        <v>ATUL4517445225</v>
      </c>
      <c r="C1752" s="137" t="s">
        <v>226</v>
      </c>
      <c r="D1752" s="137" t="s">
        <v>78</v>
      </c>
      <c r="E1752" s="138">
        <v>45225</v>
      </c>
      <c r="F1752" s="139">
        <v>0</v>
      </c>
      <c r="G1752" s="137" t="s">
        <v>223</v>
      </c>
      <c r="H1752" s="139">
        <v>7360</v>
      </c>
      <c r="I1752" s="139">
        <v>7439.9</v>
      </c>
      <c r="J1752" s="139">
        <v>7359.95</v>
      </c>
      <c r="K1752" s="139">
        <v>7403.2</v>
      </c>
      <c r="L1752" s="139">
        <v>7403.2</v>
      </c>
      <c r="M1752" s="139">
        <v>97</v>
      </c>
      <c r="N1752" s="139">
        <v>537.29</v>
      </c>
      <c r="O1752" s="139">
        <v>7050</v>
      </c>
      <c r="P1752" s="140">
        <v>2700</v>
      </c>
      <c r="Q1752" s="138">
        <v>45174</v>
      </c>
      <c r="AR1752">
        <f t="shared" si="112"/>
        <v>0</v>
      </c>
      <c r="AS1752">
        <f t="shared" si="113"/>
        <v>0</v>
      </c>
      <c r="AT1752">
        <f t="shared" si="114"/>
        <v>0</v>
      </c>
    </row>
    <row r="1753" spans="2:46" ht="15.75" customHeight="1" thickBot="1">
      <c r="B1753" t="str">
        <f t="shared" si="111"/>
        <v>ATUL4517445260</v>
      </c>
      <c r="C1753" s="137" t="s">
        <v>226</v>
      </c>
      <c r="D1753" s="137" t="s">
        <v>78</v>
      </c>
      <c r="E1753" s="138">
        <v>45260</v>
      </c>
      <c r="F1753" s="139">
        <v>0</v>
      </c>
      <c r="G1753" s="137" t="s">
        <v>223</v>
      </c>
      <c r="H1753" s="139">
        <v>0</v>
      </c>
      <c r="I1753" s="139">
        <v>0</v>
      </c>
      <c r="J1753" s="139">
        <v>0</v>
      </c>
      <c r="K1753" s="139">
        <v>7466.4</v>
      </c>
      <c r="L1753" s="139">
        <v>7525.45</v>
      </c>
      <c r="M1753" s="139">
        <v>0</v>
      </c>
      <c r="N1753" s="139">
        <v>0</v>
      </c>
      <c r="O1753" s="139">
        <v>0</v>
      </c>
      <c r="P1753" s="139">
        <v>0</v>
      </c>
      <c r="Q1753" s="138">
        <v>45174</v>
      </c>
      <c r="AR1753">
        <f t="shared" si="112"/>
        <v>0</v>
      </c>
      <c r="AS1753">
        <f t="shared" si="113"/>
        <v>0</v>
      </c>
      <c r="AT1753">
        <f t="shared" si="114"/>
        <v>0</v>
      </c>
    </row>
    <row r="1754" spans="2:46" ht="15.75" customHeight="1" thickBot="1">
      <c r="B1754" t="str">
        <f t="shared" si="111"/>
        <v>AUBANK4517445197</v>
      </c>
      <c r="C1754" s="137" t="s">
        <v>226</v>
      </c>
      <c r="D1754" s="137" t="s">
        <v>79</v>
      </c>
      <c r="E1754" s="138">
        <v>45197</v>
      </c>
      <c r="F1754" s="139">
        <v>0</v>
      </c>
      <c r="G1754" s="137" t="s">
        <v>223</v>
      </c>
      <c r="H1754" s="139">
        <v>719.85</v>
      </c>
      <c r="I1754" s="139">
        <v>721</v>
      </c>
      <c r="J1754" s="139">
        <v>714.4</v>
      </c>
      <c r="K1754" s="139">
        <v>715.25</v>
      </c>
      <c r="L1754" s="139">
        <v>715.25</v>
      </c>
      <c r="M1754" s="139">
        <v>2291</v>
      </c>
      <c r="N1754" s="139">
        <v>16432.66</v>
      </c>
      <c r="O1754" s="139">
        <v>14454000</v>
      </c>
      <c r="P1754" s="140">
        <v>-267000</v>
      </c>
      <c r="Q1754" s="138">
        <v>45174</v>
      </c>
      <c r="AR1754">
        <f t="shared" si="112"/>
        <v>14724000</v>
      </c>
      <c r="AS1754">
        <f t="shared" si="113"/>
        <v>-179000</v>
      </c>
      <c r="AT1754">
        <f t="shared" si="114"/>
        <v>14903000</v>
      </c>
    </row>
    <row r="1755" spans="2:46" ht="15.75" customHeight="1" thickBot="1">
      <c r="B1755" t="str">
        <f t="shared" si="111"/>
        <v>AUBANK4517445225</v>
      </c>
      <c r="C1755" s="137" t="s">
        <v>226</v>
      </c>
      <c r="D1755" s="137" t="s">
        <v>79</v>
      </c>
      <c r="E1755" s="138">
        <v>45225</v>
      </c>
      <c r="F1755" s="139">
        <v>0</v>
      </c>
      <c r="G1755" s="137" t="s">
        <v>223</v>
      </c>
      <c r="H1755" s="139">
        <v>712.45</v>
      </c>
      <c r="I1755" s="139">
        <v>715.35</v>
      </c>
      <c r="J1755" s="139">
        <v>709.8</v>
      </c>
      <c r="K1755" s="139">
        <v>710.3</v>
      </c>
      <c r="L1755" s="139">
        <v>710.3</v>
      </c>
      <c r="M1755" s="139">
        <v>155</v>
      </c>
      <c r="N1755" s="139">
        <v>1103.8</v>
      </c>
      <c r="O1755" s="139">
        <v>234000</v>
      </c>
      <c r="P1755" s="140">
        <v>58000</v>
      </c>
      <c r="Q1755" s="138">
        <v>45174</v>
      </c>
      <c r="AR1755">
        <f t="shared" si="112"/>
        <v>0</v>
      </c>
      <c r="AS1755">
        <f t="shared" si="113"/>
        <v>0</v>
      </c>
      <c r="AT1755">
        <f t="shared" si="114"/>
        <v>0</v>
      </c>
    </row>
    <row r="1756" spans="2:46" ht="15.75" customHeight="1" thickBot="1">
      <c r="B1756" t="str">
        <f t="shared" si="111"/>
        <v>AUBANK4517445260</v>
      </c>
      <c r="C1756" s="137" t="s">
        <v>226</v>
      </c>
      <c r="D1756" s="137" t="s">
        <v>79</v>
      </c>
      <c r="E1756" s="138">
        <v>45260</v>
      </c>
      <c r="F1756" s="139">
        <v>0</v>
      </c>
      <c r="G1756" s="137" t="s">
        <v>223</v>
      </c>
      <c r="H1756" s="139">
        <v>710.15</v>
      </c>
      <c r="I1756" s="139">
        <v>711.4</v>
      </c>
      <c r="J1756" s="139">
        <v>707</v>
      </c>
      <c r="K1756" s="139">
        <v>707.55</v>
      </c>
      <c r="L1756" s="139">
        <v>707.55</v>
      </c>
      <c r="M1756" s="139">
        <v>30</v>
      </c>
      <c r="N1756" s="139">
        <v>212.72</v>
      </c>
      <c r="O1756" s="139">
        <v>36000</v>
      </c>
      <c r="P1756" s="140">
        <v>30000</v>
      </c>
      <c r="Q1756" s="138">
        <v>45174</v>
      </c>
      <c r="AR1756">
        <f t="shared" si="112"/>
        <v>0</v>
      </c>
      <c r="AS1756">
        <f t="shared" si="113"/>
        <v>0</v>
      </c>
      <c r="AT1756">
        <f t="shared" si="114"/>
        <v>0</v>
      </c>
    </row>
    <row r="1757" spans="2:46" ht="15.75" customHeight="1" thickBot="1">
      <c r="B1757" t="str">
        <f t="shared" si="111"/>
        <v>AUROPHARMA4517445197</v>
      </c>
      <c r="C1757" s="137" t="s">
        <v>226</v>
      </c>
      <c r="D1757" s="137" t="s">
        <v>80</v>
      </c>
      <c r="E1757" s="138">
        <v>45197</v>
      </c>
      <c r="F1757" s="139">
        <v>0</v>
      </c>
      <c r="G1757" s="137" t="s">
        <v>223</v>
      </c>
      <c r="H1757" s="139">
        <v>825.4</v>
      </c>
      <c r="I1757" s="139">
        <v>862</v>
      </c>
      <c r="J1757" s="139">
        <v>825.4</v>
      </c>
      <c r="K1757" s="139">
        <v>857.95</v>
      </c>
      <c r="L1757" s="139">
        <v>857.95</v>
      </c>
      <c r="M1757" s="139">
        <v>4750</v>
      </c>
      <c r="N1757" s="139">
        <v>44274.65</v>
      </c>
      <c r="O1757" s="139">
        <v>13902900</v>
      </c>
      <c r="P1757" s="140">
        <v>628100</v>
      </c>
      <c r="Q1757" s="138">
        <v>45174</v>
      </c>
      <c r="AR1757">
        <f t="shared" si="112"/>
        <v>14039300</v>
      </c>
      <c r="AS1757">
        <f t="shared" si="113"/>
        <v>673200</v>
      </c>
      <c r="AT1757">
        <f t="shared" si="114"/>
        <v>13366100</v>
      </c>
    </row>
    <row r="1758" spans="2:46" ht="15.75" customHeight="1" thickBot="1">
      <c r="B1758" t="str">
        <f t="shared" si="111"/>
        <v>AUROPHARMA4517445225</v>
      </c>
      <c r="C1758" s="137" t="s">
        <v>226</v>
      </c>
      <c r="D1758" s="137" t="s">
        <v>80</v>
      </c>
      <c r="E1758" s="138">
        <v>45225</v>
      </c>
      <c r="F1758" s="139">
        <v>0</v>
      </c>
      <c r="G1758" s="137" t="s">
        <v>223</v>
      </c>
      <c r="H1758" s="139">
        <v>834.85</v>
      </c>
      <c r="I1758" s="139">
        <v>867.55</v>
      </c>
      <c r="J1758" s="139">
        <v>834.85</v>
      </c>
      <c r="K1758" s="139">
        <v>863.6</v>
      </c>
      <c r="L1758" s="139">
        <v>863.6</v>
      </c>
      <c r="M1758" s="139">
        <v>145</v>
      </c>
      <c r="N1758" s="139">
        <v>1359.05</v>
      </c>
      <c r="O1758" s="139">
        <v>114400</v>
      </c>
      <c r="P1758" s="140">
        <v>26400</v>
      </c>
      <c r="Q1758" s="138">
        <v>45174</v>
      </c>
      <c r="AR1758">
        <f t="shared" si="112"/>
        <v>0</v>
      </c>
      <c r="AS1758">
        <f t="shared" si="113"/>
        <v>0</v>
      </c>
      <c r="AT1758">
        <f t="shared" si="114"/>
        <v>0</v>
      </c>
    </row>
    <row r="1759" spans="2:46" ht="15.75" customHeight="1" thickBot="1">
      <c r="B1759" t="str">
        <f t="shared" si="111"/>
        <v>AUROPHARMA4517445260</v>
      </c>
      <c r="C1759" s="137" t="s">
        <v>226</v>
      </c>
      <c r="D1759" s="137" t="s">
        <v>80</v>
      </c>
      <c r="E1759" s="138">
        <v>45260</v>
      </c>
      <c r="F1759" s="139">
        <v>0</v>
      </c>
      <c r="G1759" s="137" t="s">
        <v>223</v>
      </c>
      <c r="H1759" s="139">
        <v>849.6</v>
      </c>
      <c r="I1759" s="139">
        <v>870.1</v>
      </c>
      <c r="J1759" s="139">
        <v>846.6</v>
      </c>
      <c r="K1759" s="139">
        <v>869.15</v>
      </c>
      <c r="L1759" s="139">
        <v>869.15</v>
      </c>
      <c r="M1759" s="139">
        <v>23</v>
      </c>
      <c r="N1759" s="139">
        <v>217.91</v>
      </c>
      <c r="O1759" s="139">
        <v>22000</v>
      </c>
      <c r="P1759" s="140">
        <v>18700</v>
      </c>
      <c r="Q1759" s="138">
        <v>45174</v>
      </c>
      <c r="AR1759">
        <f t="shared" si="112"/>
        <v>0</v>
      </c>
      <c r="AS1759">
        <f t="shared" si="113"/>
        <v>0</v>
      </c>
      <c r="AT1759">
        <f t="shared" si="114"/>
        <v>0</v>
      </c>
    </row>
    <row r="1760" spans="2:46" ht="15.75" customHeight="1" thickBot="1">
      <c r="B1760" t="str">
        <f t="shared" si="111"/>
        <v>AXISBANK4517445197</v>
      </c>
      <c r="C1760" s="137" t="s">
        <v>226</v>
      </c>
      <c r="D1760" s="137" t="s">
        <v>26</v>
      </c>
      <c r="E1760" s="138">
        <v>45197</v>
      </c>
      <c r="F1760" s="139">
        <v>0</v>
      </c>
      <c r="G1760" s="137" t="s">
        <v>223</v>
      </c>
      <c r="H1760" s="139">
        <v>989.9</v>
      </c>
      <c r="I1760" s="139">
        <v>991.35</v>
      </c>
      <c r="J1760" s="139">
        <v>984.05</v>
      </c>
      <c r="K1760" s="139">
        <v>987.45</v>
      </c>
      <c r="L1760" s="139">
        <v>987.45</v>
      </c>
      <c r="M1760" s="139">
        <v>10608</v>
      </c>
      <c r="N1760" s="139">
        <v>65490.05</v>
      </c>
      <c r="O1760" s="139">
        <v>39016250</v>
      </c>
      <c r="P1760" s="140">
        <v>485625</v>
      </c>
      <c r="Q1760" s="138">
        <v>45174</v>
      </c>
      <c r="AR1760">
        <f t="shared" si="112"/>
        <v>39426875</v>
      </c>
      <c r="AS1760">
        <f t="shared" si="113"/>
        <v>508125</v>
      </c>
      <c r="AT1760">
        <f t="shared" si="114"/>
        <v>38918750</v>
      </c>
    </row>
    <row r="1761" spans="2:46" ht="15.75" customHeight="1" thickBot="1">
      <c r="B1761" t="str">
        <f t="shared" si="111"/>
        <v>AXISBANK4517445225</v>
      </c>
      <c r="C1761" s="137" t="s">
        <v>226</v>
      </c>
      <c r="D1761" s="137" t="s">
        <v>26</v>
      </c>
      <c r="E1761" s="138">
        <v>45225</v>
      </c>
      <c r="F1761" s="139">
        <v>0</v>
      </c>
      <c r="G1761" s="137" t="s">
        <v>223</v>
      </c>
      <c r="H1761" s="139">
        <v>995.4</v>
      </c>
      <c r="I1761" s="139">
        <v>997.05</v>
      </c>
      <c r="J1761" s="139">
        <v>990.65</v>
      </c>
      <c r="K1761" s="139">
        <v>993.65</v>
      </c>
      <c r="L1761" s="139">
        <v>993.65</v>
      </c>
      <c r="M1761" s="139">
        <v>345</v>
      </c>
      <c r="N1761" s="139">
        <v>2143.66</v>
      </c>
      <c r="O1761" s="139">
        <v>395000</v>
      </c>
      <c r="P1761" s="140">
        <v>20000</v>
      </c>
      <c r="Q1761" s="138">
        <v>45174</v>
      </c>
      <c r="AR1761">
        <f t="shared" si="112"/>
        <v>0</v>
      </c>
      <c r="AS1761">
        <f t="shared" si="113"/>
        <v>0</v>
      </c>
      <c r="AT1761">
        <f t="shared" si="114"/>
        <v>0</v>
      </c>
    </row>
    <row r="1762" spans="2:46" ht="15.75" customHeight="1" thickBot="1">
      <c r="B1762" t="str">
        <f t="shared" si="111"/>
        <v>AXISBANK4517445260</v>
      </c>
      <c r="C1762" s="137" t="s">
        <v>226</v>
      </c>
      <c r="D1762" s="137" t="s">
        <v>26</v>
      </c>
      <c r="E1762" s="138">
        <v>45260</v>
      </c>
      <c r="F1762" s="139">
        <v>0</v>
      </c>
      <c r="G1762" s="137" t="s">
        <v>223</v>
      </c>
      <c r="H1762" s="139">
        <v>998</v>
      </c>
      <c r="I1762" s="139">
        <v>1002.8</v>
      </c>
      <c r="J1762" s="139">
        <v>997</v>
      </c>
      <c r="K1762" s="139">
        <v>1000.2</v>
      </c>
      <c r="L1762" s="139">
        <v>1000.2</v>
      </c>
      <c r="M1762" s="139">
        <v>21</v>
      </c>
      <c r="N1762" s="139">
        <v>131.24</v>
      </c>
      <c r="O1762" s="139">
        <v>15625</v>
      </c>
      <c r="P1762" s="140">
        <v>2500</v>
      </c>
      <c r="Q1762" s="138">
        <v>45174</v>
      </c>
      <c r="AR1762">
        <f t="shared" si="112"/>
        <v>0</v>
      </c>
      <c r="AS1762">
        <f t="shared" si="113"/>
        <v>0</v>
      </c>
      <c r="AT1762">
        <f t="shared" si="114"/>
        <v>0</v>
      </c>
    </row>
    <row r="1763" spans="2:46" ht="15.75" customHeight="1" thickBot="1">
      <c r="B1763" t="str">
        <f t="shared" si="111"/>
        <v>BAJAJ-AUTO4517445197</v>
      </c>
      <c r="C1763" s="137" t="s">
        <v>226</v>
      </c>
      <c r="D1763" s="137" t="s">
        <v>57</v>
      </c>
      <c r="E1763" s="138">
        <v>45197</v>
      </c>
      <c r="F1763" s="139">
        <v>0</v>
      </c>
      <c r="G1763" s="137" t="s">
        <v>223</v>
      </c>
      <c r="H1763" s="139">
        <v>4654.75</v>
      </c>
      <c r="I1763" s="139">
        <v>4757.8999999999996</v>
      </c>
      <c r="J1763" s="139">
        <v>4654.75</v>
      </c>
      <c r="K1763" s="139">
        <v>4721.7</v>
      </c>
      <c r="L1763" s="139">
        <v>4721.7</v>
      </c>
      <c r="M1763" s="139">
        <v>1918</v>
      </c>
      <c r="N1763" s="139">
        <v>22621.68</v>
      </c>
      <c r="O1763" s="139">
        <v>2371500</v>
      </c>
      <c r="P1763" s="140">
        <v>11500</v>
      </c>
      <c r="Q1763" s="138">
        <v>45174</v>
      </c>
      <c r="AR1763">
        <f t="shared" si="112"/>
        <v>2391250</v>
      </c>
      <c r="AS1763">
        <f t="shared" si="113"/>
        <v>12750</v>
      </c>
      <c r="AT1763">
        <f t="shared" si="114"/>
        <v>2378500</v>
      </c>
    </row>
    <row r="1764" spans="2:46" ht="15.75" customHeight="1" thickBot="1">
      <c r="B1764" t="str">
        <f t="shared" si="111"/>
        <v>BAJAJ-AUTO4517445225</v>
      </c>
      <c r="C1764" s="137" t="s">
        <v>226</v>
      </c>
      <c r="D1764" s="137" t="s">
        <v>57</v>
      </c>
      <c r="E1764" s="138">
        <v>45225</v>
      </c>
      <c r="F1764" s="139">
        <v>0</v>
      </c>
      <c r="G1764" s="137" t="s">
        <v>223</v>
      </c>
      <c r="H1764" s="139">
        <v>4710</v>
      </c>
      <c r="I1764" s="139">
        <v>4786.3</v>
      </c>
      <c r="J1764" s="139">
        <v>4710</v>
      </c>
      <c r="K1764" s="139">
        <v>4749.1000000000004</v>
      </c>
      <c r="L1764" s="139">
        <v>4749.1000000000004</v>
      </c>
      <c r="M1764" s="139">
        <v>49</v>
      </c>
      <c r="N1764" s="139">
        <v>582.5</v>
      </c>
      <c r="O1764" s="139">
        <v>19250</v>
      </c>
      <c r="P1764" s="139">
        <v>750</v>
      </c>
      <c r="Q1764" s="138">
        <v>45174</v>
      </c>
      <c r="AR1764">
        <f t="shared" si="112"/>
        <v>0</v>
      </c>
      <c r="AS1764">
        <f t="shared" si="113"/>
        <v>0</v>
      </c>
      <c r="AT1764">
        <f t="shared" si="114"/>
        <v>0</v>
      </c>
    </row>
    <row r="1765" spans="2:46" ht="15.75" customHeight="1" thickBot="1">
      <c r="B1765" t="str">
        <f t="shared" si="111"/>
        <v>BAJAJ-AUTO4517445260</v>
      </c>
      <c r="C1765" s="137" t="s">
        <v>226</v>
      </c>
      <c r="D1765" s="137" t="s">
        <v>57</v>
      </c>
      <c r="E1765" s="138">
        <v>45260</v>
      </c>
      <c r="F1765" s="139">
        <v>0</v>
      </c>
      <c r="G1765" s="137" t="s">
        <v>223</v>
      </c>
      <c r="H1765" s="139">
        <v>4755</v>
      </c>
      <c r="I1765" s="139">
        <v>4786.2</v>
      </c>
      <c r="J1765" s="139">
        <v>4755</v>
      </c>
      <c r="K1765" s="139">
        <v>4755</v>
      </c>
      <c r="L1765" s="139">
        <v>4781.45</v>
      </c>
      <c r="M1765" s="139">
        <v>4</v>
      </c>
      <c r="N1765" s="139">
        <v>47.65</v>
      </c>
      <c r="O1765" s="139">
        <v>500</v>
      </c>
      <c r="P1765" s="139">
        <v>500</v>
      </c>
      <c r="Q1765" s="138">
        <v>45174</v>
      </c>
      <c r="AR1765">
        <f t="shared" si="112"/>
        <v>0</v>
      </c>
      <c r="AS1765">
        <f t="shared" si="113"/>
        <v>0</v>
      </c>
      <c r="AT1765">
        <f t="shared" si="114"/>
        <v>0</v>
      </c>
    </row>
    <row r="1766" spans="2:46" ht="15.75" customHeight="1" thickBot="1">
      <c r="B1766" t="str">
        <f t="shared" si="111"/>
        <v>BAJAJFINSV4517445197</v>
      </c>
      <c r="C1766" s="137" t="s">
        <v>226</v>
      </c>
      <c r="D1766" s="137" t="s">
        <v>43</v>
      </c>
      <c r="E1766" s="138">
        <v>45197</v>
      </c>
      <c r="F1766" s="139">
        <v>0</v>
      </c>
      <c r="G1766" s="137" t="s">
        <v>223</v>
      </c>
      <c r="H1766" s="139">
        <v>1529.95</v>
      </c>
      <c r="I1766" s="139">
        <v>1529.95</v>
      </c>
      <c r="J1766" s="139">
        <v>1515</v>
      </c>
      <c r="K1766" s="139">
        <v>1519.55</v>
      </c>
      <c r="L1766" s="139">
        <v>1519.55</v>
      </c>
      <c r="M1766" s="139">
        <v>3369</v>
      </c>
      <c r="N1766" s="139">
        <v>25610.3</v>
      </c>
      <c r="O1766" s="139">
        <v>9695500</v>
      </c>
      <c r="P1766" s="140">
        <v>230000</v>
      </c>
      <c r="Q1766" s="138">
        <v>45174</v>
      </c>
      <c r="AR1766">
        <f t="shared" si="112"/>
        <v>9976000</v>
      </c>
      <c r="AS1766">
        <f t="shared" si="113"/>
        <v>272000</v>
      </c>
      <c r="AT1766">
        <f t="shared" si="114"/>
        <v>9704000</v>
      </c>
    </row>
    <row r="1767" spans="2:46" ht="15.75" customHeight="1" thickBot="1">
      <c r="B1767" t="str">
        <f t="shared" si="111"/>
        <v>BAJAJFINSV4517445225</v>
      </c>
      <c r="C1767" s="137" t="s">
        <v>226</v>
      </c>
      <c r="D1767" s="137" t="s">
        <v>43</v>
      </c>
      <c r="E1767" s="138">
        <v>45225</v>
      </c>
      <c r="F1767" s="139">
        <v>0</v>
      </c>
      <c r="G1767" s="137" t="s">
        <v>223</v>
      </c>
      <c r="H1767" s="139">
        <v>1532.45</v>
      </c>
      <c r="I1767" s="139">
        <v>1538.3</v>
      </c>
      <c r="J1767" s="139">
        <v>1526.2</v>
      </c>
      <c r="K1767" s="139">
        <v>1530.65</v>
      </c>
      <c r="L1767" s="139">
        <v>1530.65</v>
      </c>
      <c r="M1767" s="139">
        <v>205</v>
      </c>
      <c r="N1767" s="139">
        <v>1568.86</v>
      </c>
      <c r="O1767" s="139">
        <v>273500</v>
      </c>
      <c r="P1767" s="140">
        <v>41500</v>
      </c>
      <c r="Q1767" s="138">
        <v>45174</v>
      </c>
      <c r="AR1767">
        <f t="shared" si="112"/>
        <v>0</v>
      </c>
      <c r="AS1767">
        <f t="shared" si="113"/>
        <v>0</v>
      </c>
      <c r="AT1767">
        <f t="shared" si="114"/>
        <v>0</v>
      </c>
    </row>
    <row r="1768" spans="2:46" ht="15.75" customHeight="1" thickBot="1">
      <c r="B1768" t="str">
        <f t="shared" si="111"/>
        <v>BAJAJFINSV4517445260</v>
      </c>
      <c r="C1768" s="137" t="s">
        <v>226</v>
      </c>
      <c r="D1768" s="137" t="s">
        <v>43</v>
      </c>
      <c r="E1768" s="138">
        <v>45260</v>
      </c>
      <c r="F1768" s="139">
        <v>0</v>
      </c>
      <c r="G1768" s="137" t="s">
        <v>223</v>
      </c>
      <c r="H1768" s="139">
        <v>1540</v>
      </c>
      <c r="I1768" s="139">
        <v>1540</v>
      </c>
      <c r="J1768" s="139">
        <v>1540</v>
      </c>
      <c r="K1768" s="139">
        <v>1540</v>
      </c>
      <c r="L1768" s="139">
        <v>1540</v>
      </c>
      <c r="M1768" s="139">
        <v>3</v>
      </c>
      <c r="N1768" s="139">
        <v>23.1</v>
      </c>
      <c r="O1768" s="139">
        <v>7000</v>
      </c>
      <c r="P1768" s="139">
        <v>500</v>
      </c>
      <c r="Q1768" s="138">
        <v>45174</v>
      </c>
      <c r="AR1768">
        <f t="shared" si="112"/>
        <v>0</v>
      </c>
      <c r="AS1768">
        <f t="shared" si="113"/>
        <v>0</v>
      </c>
      <c r="AT1768">
        <f t="shared" si="114"/>
        <v>0</v>
      </c>
    </row>
    <row r="1769" spans="2:46" ht="15.75" customHeight="1" thickBot="1">
      <c r="B1769" t="str">
        <f t="shared" si="111"/>
        <v>BAJFINANCE4517445197</v>
      </c>
      <c r="C1769" s="137" t="s">
        <v>226</v>
      </c>
      <c r="D1769" s="137" t="s">
        <v>30</v>
      </c>
      <c r="E1769" s="138">
        <v>45197</v>
      </c>
      <c r="F1769" s="139">
        <v>0</v>
      </c>
      <c r="G1769" s="137" t="s">
        <v>223</v>
      </c>
      <c r="H1769" s="139">
        <v>7285.15</v>
      </c>
      <c r="I1769" s="139">
        <v>7380</v>
      </c>
      <c r="J1769" s="139">
        <v>7285.15</v>
      </c>
      <c r="K1769" s="139">
        <v>7367.85</v>
      </c>
      <c r="L1769" s="139">
        <v>7367.85</v>
      </c>
      <c r="M1769" s="139">
        <v>6303</v>
      </c>
      <c r="N1769" s="139">
        <v>57922.68</v>
      </c>
      <c r="O1769" s="139">
        <v>4269125</v>
      </c>
      <c r="P1769" s="140">
        <v>15375</v>
      </c>
      <c r="Q1769" s="138">
        <v>45174</v>
      </c>
      <c r="AR1769">
        <f t="shared" si="112"/>
        <v>4341375</v>
      </c>
      <c r="AS1769">
        <f t="shared" si="113"/>
        <v>16125</v>
      </c>
      <c r="AT1769">
        <f t="shared" si="114"/>
        <v>4325250</v>
      </c>
    </row>
    <row r="1770" spans="2:46" ht="15.75" customHeight="1" thickBot="1">
      <c r="B1770" t="str">
        <f t="shared" si="111"/>
        <v>BAJFINANCE4517445225</v>
      </c>
      <c r="C1770" s="137" t="s">
        <v>226</v>
      </c>
      <c r="D1770" s="137" t="s">
        <v>30</v>
      </c>
      <c r="E1770" s="138">
        <v>45225</v>
      </c>
      <c r="F1770" s="139">
        <v>0</v>
      </c>
      <c r="G1770" s="137" t="s">
        <v>223</v>
      </c>
      <c r="H1770" s="139">
        <v>7369.3</v>
      </c>
      <c r="I1770" s="139">
        <v>7428.15</v>
      </c>
      <c r="J1770" s="139">
        <v>7365.95</v>
      </c>
      <c r="K1770" s="139">
        <v>7416.8</v>
      </c>
      <c r="L1770" s="139">
        <v>7416.8</v>
      </c>
      <c r="M1770" s="139">
        <v>199</v>
      </c>
      <c r="N1770" s="139">
        <v>1840.47</v>
      </c>
      <c r="O1770" s="139">
        <v>68375</v>
      </c>
      <c r="P1770" s="139">
        <v>375</v>
      </c>
      <c r="Q1770" s="138">
        <v>45174</v>
      </c>
      <c r="AR1770">
        <f t="shared" si="112"/>
        <v>0</v>
      </c>
      <c r="AS1770">
        <f t="shared" si="113"/>
        <v>0</v>
      </c>
      <c r="AT1770">
        <f t="shared" si="114"/>
        <v>0</v>
      </c>
    </row>
    <row r="1771" spans="2:46" ht="15.75" customHeight="1" thickBot="1">
      <c r="B1771" t="str">
        <f t="shared" si="111"/>
        <v>BAJFINANCE4517445260</v>
      </c>
      <c r="C1771" s="137" t="s">
        <v>226</v>
      </c>
      <c r="D1771" s="137" t="s">
        <v>30</v>
      </c>
      <c r="E1771" s="138">
        <v>45260</v>
      </c>
      <c r="F1771" s="139">
        <v>0</v>
      </c>
      <c r="G1771" s="137" t="s">
        <v>223</v>
      </c>
      <c r="H1771" s="139">
        <v>7440</v>
      </c>
      <c r="I1771" s="139">
        <v>7448.5</v>
      </c>
      <c r="J1771" s="139">
        <v>7437</v>
      </c>
      <c r="K1771" s="139">
        <v>7448.5</v>
      </c>
      <c r="L1771" s="139">
        <v>7469.75</v>
      </c>
      <c r="M1771" s="139">
        <v>4</v>
      </c>
      <c r="N1771" s="139">
        <v>37.200000000000003</v>
      </c>
      <c r="O1771" s="139">
        <v>3875</v>
      </c>
      <c r="P1771" s="139">
        <v>375</v>
      </c>
      <c r="Q1771" s="138">
        <v>45174</v>
      </c>
      <c r="AR1771">
        <f t="shared" si="112"/>
        <v>0</v>
      </c>
      <c r="AS1771">
        <f t="shared" si="113"/>
        <v>0</v>
      </c>
      <c r="AT1771">
        <f t="shared" si="114"/>
        <v>0</v>
      </c>
    </row>
    <row r="1772" spans="2:46" ht="15.75" customHeight="1" thickBot="1">
      <c r="B1772" t="str">
        <f t="shared" si="111"/>
        <v>BALKRISIND4517445197</v>
      </c>
      <c r="C1772" s="137" t="s">
        <v>226</v>
      </c>
      <c r="D1772" s="137" t="s">
        <v>81</v>
      </c>
      <c r="E1772" s="138">
        <v>45197</v>
      </c>
      <c r="F1772" s="139">
        <v>0</v>
      </c>
      <c r="G1772" s="137" t="s">
        <v>223</v>
      </c>
      <c r="H1772" s="139">
        <v>2372.4</v>
      </c>
      <c r="I1772" s="139">
        <v>2439.9</v>
      </c>
      <c r="J1772" s="139">
        <v>2372.4</v>
      </c>
      <c r="K1772" s="139">
        <v>2423.75</v>
      </c>
      <c r="L1772" s="139">
        <v>2423.75</v>
      </c>
      <c r="M1772" s="139">
        <v>1858</v>
      </c>
      <c r="N1772" s="139">
        <v>13494.95</v>
      </c>
      <c r="O1772" s="139">
        <v>1835400</v>
      </c>
      <c r="P1772" s="140">
        <v>71700</v>
      </c>
      <c r="Q1772" s="138">
        <v>45174</v>
      </c>
      <c r="AR1772">
        <f t="shared" si="112"/>
        <v>1844100</v>
      </c>
      <c r="AS1772">
        <f t="shared" si="113"/>
        <v>73500</v>
      </c>
      <c r="AT1772">
        <f t="shared" si="114"/>
        <v>1770600</v>
      </c>
    </row>
    <row r="1773" spans="2:46" ht="15.75" customHeight="1" thickBot="1">
      <c r="B1773" t="str">
        <f t="shared" si="111"/>
        <v>BALKRISIND4517445225</v>
      </c>
      <c r="C1773" s="137" t="s">
        <v>226</v>
      </c>
      <c r="D1773" s="137" t="s">
        <v>81</v>
      </c>
      <c r="E1773" s="138">
        <v>45225</v>
      </c>
      <c r="F1773" s="139">
        <v>0</v>
      </c>
      <c r="G1773" s="137" t="s">
        <v>223</v>
      </c>
      <c r="H1773" s="139">
        <v>2403.8000000000002</v>
      </c>
      <c r="I1773" s="139">
        <v>2448.9</v>
      </c>
      <c r="J1773" s="139">
        <v>2403.8000000000002</v>
      </c>
      <c r="K1773" s="139">
        <v>2435.9</v>
      </c>
      <c r="L1773" s="139">
        <v>2435.9</v>
      </c>
      <c r="M1773" s="139">
        <v>32</v>
      </c>
      <c r="N1773" s="139">
        <v>233.16</v>
      </c>
      <c r="O1773" s="139">
        <v>8700</v>
      </c>
      <c r="P1773" s="140">
        <v>1800</v>
      </c>
      <c r="Q1773" s="138">
        <v>45174</v>
      </c>
      <c r="AR1773">
        <f t="shared" si="112"/>
        <v>0</v>
      </c>
      <c r="AS1773">
        <f t="shared" si="113"/>
        <v>0</v>
      </c>
      <c r="AT1773">
        <f t="shared" si="114"/>
        <v>0</v>
      </c>
    </row>
    <row r="1774" spans="2:46" ht="15.75" customHeight="1" thickBot="1">
      <c r="B1774" t="str">
        <f t="shared" si="111"/>
        <v>BALKRISIND4517445260</v>
      </c>
      <c r="C1774" s="137" t="s">
        <v>226</v>
      </c>
      <c r="D1774" s="137" t="s">
        <v>81</v>
      </c>
      <c r="E1774" s="138">
        <v>45260</v>
      </c>
      <c r="F1774" s="139">
        <v>0</v>
      </c>
      <c r="G1774" s="137" t="s">
        <v>223</v>
      </c>
      <c r="H1774" s="139">
        <v>0</v>
      </c>
      <c r="I1774" s="139">
        <v>0</v>
      </c>
      <c r="J1774" s="139">
        <v>0</v>
      </c>
      <c r="K1774" s="139">
        <v>2365.0500000000002</v>
      </c>
      <c r="L1774" s="139">
        <v>2448.6999999999998</v>
      </c>
      <c r="M1774" s="139">
        <v>0</v>
      </c>
      <c r="N1774" s="139">
        <v>0</v>
      </c>
      <c r="O1774" s="139">
        <v>0</v>
      </c>
      <c r="P1774" s="139">
        <v>0</v>
      </c>
      <c r="Q1774" s="138">
        <v>45174</v>
      </c>
      <c r="AR1774">
        <f t="shared" si="112"/>
        <v>0</v>
      </c>
      <c r="AS1774">
        <f t="shared" si="113"/>
        <v>0</v>
      </c>
      <c r="AT1774">
        <f t="shared" si="114"/>
        <v>0</v>
      </c>
    </row>
    <row r="1775" spans="2:46" ht="15.75" customHeight="1" thickBot="1">
      <c r="B1775" t="str">
        <f t="shared" si="111"/>
        <v>BALRAMCHIN4517445197</v>
      </c>
      <c r="C1775" s="137" t="s">
        <v>226</v>
      </c>
      <c r="D1775" s="137" t="s">
        <v>82</v>
      </c>
      <c r="E1775" s="138">
        <v>45197</v>
      </c>
      <c r="F1775" s="139">
        <v>0</v>
      </c>
      <c r="G1775" s="137" t="s">
        <v>223</v>
      </c>
      <c r="H1775" s="139">
        <v>412</v>
      </c>
      <c r="I1775" s="139">
        <v>412.2</v>
      </c>
      <c r="J1775" s="139">
        <v>401.4</v>
      </c>
      <c r="K1775" s="139">
        <v>405.65</v>
      </c>
      <c r="L1775" s="139">
        <v>405.65</v>
      </c>
      <c r="M1775" s="139">
        <v>703</v>
      </c>
      <c r="N1775" s="139">
        <v>4576.08</v>
      </c>
      <c r="O1775" s="139">
        <v>14640000</v>
      </c>
      <c r="P1775" s="140">
        <v>-1124800</v>
      </c>
      <c r="Q1775" s="138">
        <v>45174</v>
      </c>
      <c r="AR1775">
        <f t="shared" si="112"/>
        <v>15616000</v>
      </c>
      <c r="AS1775">
        <f t="shared" si="113"/>
        <v>-1160000</v>
      </c>
      <c r="AT1775">
        <f t="shared" si="114"/>
        <v>16776000</v>
      </c>
    </row>
    <row r="1776" spans="2:46" ht="15.75" customHeight="1" thickBot="1">
      <c r="B1776" t="str">
        <f t="shared" si="111"/>
        <v>BALRAMCHIN4517445225</v>
      </c>
      <c r="C1776" s="137" t="s">
        <v>226</v>
      </c>
      <c r="D1776" s="137" t="s">
        <v>82</v>
      </c>
      <c r="E1776" s="138">
        <v>45225</v>
      </c>
      <c r="F1776" s="139">
        <v>0</v>
      </c>
      <c r="G1776" s="137" t="s">
        <v>223</v>
      </c>
      <c r="H1776" s="139">
        <v>412.4</v>
      </c>
      <c r="I1776" s="139">
        <v>413.4</v>
      </c>
      <c r="J1776" s="139">
        <v>407.25</v>
      </c>
      <c r="K1776" s="139">
        <v>410.2</v>
      </c>
      <c r="L1776" s="139">
        <v>408.45</v>
      </c>
      <c r="M1776" s="139">
        <v>22</v>
      </c>
      <c r="N1776" s="139">
        <v>144.78</v>
      </c>
      <c r="O1776" s="139">
        <v>955200</v>
      </c>
      <c r="P1776" s="140">
        <v>-35200</v>
      </c>
      <c r="Q1776" s="138">
        <v>45174</v>
      </c>
      <c r="AR1776">
        <f t="shared" si="112"/>
        <v>0</v>
      </c>
      <c r="AS1776">
        <f t="shared" si="113"/>
        <v>0</v>
      </c>
      <c r="AT1776">
        <f t="shared" si="114"/>
        <v>0</v>
      </c>
    </row>
    <row r="1777" spans="2:46" ht="15.75" customHeight="1" thickBot="1">
      <c r="B1777" t="str">
        <f t="shared" si="111"/>
        <v>BALRAMCHIN4517445260</v>
      </c>
      <c r="C1777" s="137" t="s">
        <v>226</v>
      </c>
      <c r="D1777" s="137" t="s">
        <v>82</v>
      </c>
      <c r="E1777" s="138">
        <v>45260</v>
      </c>
      <c r="F1777" s="139">
        <v>0</v>
      </c>
      <c r="G1777" s="137" t="s">
        <v>223</v>
      </c>
      <c r="H1777" s="139">
        <v>0</v>
      </c>
      <c r="I1777" s="139">
        <v>0</v>
      </c>
      <c r="J1777" s="139">
        <v>0</v>
      </c>
      <c r="K1777" s="139">
        <v>413.9</v>
      </c>
      <c r="L1777" s="139">
        <v>411.3</v>
      </c>
      <c r="M1777" s="139">
        <v>0</v>
      </c>
      <c r="N1777" s="139">
        <v>0</v>
      </c>
      <c r="O1777" s="139">
        <v>20800</v>
      </c>
      <c r="P1777" s="139">
        <v>0</v>
      </c>
      <c r="Q1777" s="138">
        <v>45174</v>
      </c>
      <c r="AR1777">
        <f t="shared" si="112"/>
        <v>0</v>
      </c>
      <c r="AS1777">
        <f t="shared" si="113"/>
        <v>0</v>
      </c>
      <c r="AT1777">
        <f t="shared" si="114"/>
        <v>0</v>
      </c>
    </row>
    <row r="1778" spans="2:46" ht="15.75" customHeight="1" thickBot="1">
      <c r="B1778" t="str">
        <f t="shared" si="111"/>
        <v>BANDHANBNK4517445197</v>
      </c>
      <c r="C1778" s="137" t="s">
        <v>226</v>
      </c>
      <c r="D1778" s="137" t="s">
        <v>83</v>
      </c>
      <c r="E1778" s="138">
        <v>45197</v>
      </c>
      <c r="F1778" s="139">
        <v>0</v>
      </c>
      <c r="G1778" s="137" t="s">
        <v>223</v>
      </c>
      <c r="H1778" s="139">
        <v>237.3</v>
      </c>
      <c r="I1778" s="139">
        <v>238.5</v>
      </c>
      <c r="J1778" s="139">
        <v>233.9</v>
      </c>
      <c r="K1778" s="139">
        <v>236.1</v>
      </c>
      <c r="L1778" s="139">
        <v>236.1</v>
      </c>
      <c r="M1778" s="139">
        <v>3561</v>
      </c>
      <c r="N1778" s="139">
        <v>20997.45</v>
      </c>
      <c r="O1778" s="139">
        <v>77072500</v>
      </c>
      <c r="P1778" s="140">
        <v>900000</v>
      </c>
      <c r="Q1778" s="138">
        <v>45174</v>
      </c>
      <c r="AR1778">
        <f t="shared" si="112"/>
        <v>78517500</v>
      </c>
      <c r="AS1778">
        <f t="shared" si="113"/>
        <v>1085000</v>
      </c>
      <c r="AT1778">
        <f t="shared" si="114"/>
        <v>77432500</v>
      </c>
    </row>
    <row r="1779" spans="2:46" ht="15.75" customHeight="1" thickBot="1">
      <c r="B1779" t="str">
        <f t="shared" si="111"/>
        <v>BANDHANBNK4517445225</v>
      </c>
      <c r="C1779" s="137" t="s">
        <v>226</v>
      </c>
      <c r="D1779" s="137" t="s">
        <v>83</v>
      </c>
      <c r="E1779" s="138">
        <v>45225</v>
      </c>
      <c r="F1779" s="139">
        <v>0</v>
      </c>
      <c r="G1779" s="137" t="s">
        <v>223</v>
      </c>
      <c r="H1779" s="139">
        <v>239.15</v>
      </c>
      <c r="I1779" s="139">
        <v>239.8</v>
      </c>
      <c r="J1779" s="139">
        <v>235.65</v>
      </c>
      <c r="K1779" s="139">
        <v>237.8</v>
      </c>
      <c r="L1779" s="139">
        <v>237.8</v>
      </c>
      <c r="M1779" s="139">
        <v>181</v>
      </c>
      <c r="N1779" s="139">
        <v>1075.54</v>
      </c>
      <c r="O1779" s="139">
        <v>1357500</v>
      </c>
      <c r="P1779" s="140">
        <v>142500</v>
      </c>
      <c r="Q1779" s="138">
        <v>45174</v>
      </c>
      <c r="AR1779">
        <f t="shared" si="112"/>
        <v>0</v>
      </c>
      <c r="AS1779">
        <f t="shared" si="113"/>
        <v>0</v>
      </c>
      <c r="AT1779">
        <f t="shared" si="114"/>
        <v>0</v>
      </c>
    </row>
    <row r="1780" spans="2:46" ht="15.75" customHeight="1" thickBot="1">
      <c r="B1780" t="str">
        <f t="shared" si="111"/>
        <v>BANDHANBNK4517445260</v>
      </c>
      <c r="C1780" s="137" t="s">
        <v>226</v>
      </c>
      <c r="D1780" s="137" t="s">
        <v>83</v>
      </c>
      <c r="E1780" s="138">
        <v>45260</v>
      </c>
      <c r="F1780" s="139">
        <v>0</v>
      </c>
      <c r="G1780" s="137" t="s">
        <v>223</v>
      </c>
      <c r="H1780" s="139">
        <v>240.9</v>
      </c>
      <c r="I1780" s="139">
        <v>240.9</v>
      </c>
      <c r="J1780" s="139">
        <v>237.7</v>
      </c>
      <c r="K1780" s="139">
        <v>239.35</v>
      </c>
      <c r="L1780" s="139">
        <v>239.35</v>
      </c>
      <c r="M1780" s="139">
        <v>18</v>
      </c>
      <c r="N1780" s="139">
        <v>107.47</v>
      </c>
      <c r="O1780" s="139">
        <v>87500</v>
      </c>
      <c r="P1780" s="140">
        <v>42500</v>
      </c>
      <c r="Q1780" s="138">
        <v>45174</v>
      </c>
      <c r="AR1780">
        <f t="shared" si="112"/>
        <v>0</v>
      </c>
      <c r="AS1780">
        <f t="shared" si="113"/>
        <v>0</v>
      </c>
      <c r="AT1780">
        <f t="shared" si="114"/>
        <v>0</v>
      </c>
    </row>
    <row r="1781" spans="2:46" ht="15.75" customHeight="1" thickBot="1">
      <c r="B1781" t="str">
        <f t="shared" si="111"/>
        <v>BANKBARODA4517445197</v>
      </c>
      <c r="C1781" s="137" t="s">
        <v>226</v>
      </c>
      <c r="D1781" s="137" t="s">
        <v>84</v>
      </c>
      <c r="E1781" s="138">
        <v>45197</v>
      </c>
      <c r="F1781" s="139">
        <v>0</v>
      </c>
      <c r="G1781" s="137" t="s">
        <v>223</v>
      </c>
      <c r="H1781" s="139">
        <v>197.25</v>
      </c>
      <c r="I1781" s="139">
        <v>199.35</v>
      </c>
      <c r="J1781" s="139">
        <v>195.25</v>
      </c>
      <c r="K1781" s="139">
        <v>196.8</v>
      </c>
      <c r="L1781" s="139">
        <v>196.8</v>
      </c>
      <c r="M1781" s="139">
        <v>7012</v>
      </c>
      <c r="N1781" s="139">
        <v>80983.37</v>
      </c>
      <c r="O1781" s="141">
        <v>123000000</v>
      </c>
      <c r="P1781" s="140">
        <v>2451150</v>
      </c>
      <c r="Q1781" s="138">
        <v>45174</v>
      </c>
      <c r="AR1781">
        <f t="shared" si="112"/>
        <v>126123900</v>
      </c>
      <c r="AS1781">
        <f t="shared" si="113"/>
        <v>3006900</v>
      </c>
      <c r="AT1781">
        <f t="shared" si="114"/>
        <v>123117000</v>
      </c>
    </row>
    <row r="1782" spans="2:46" ht="15.75" customHeight="1" thickBot="1">
      <c r="B1782" t="str">
        <f t="shared" si="111"/>
        <v>BANKBARODA4517445225</v>
      </c>
      <c r="C1782" s="137" t="s">
        <v>226</v>
      </c>
      <c r="D1782" s="137" t="s">
        <v>84</v>
      </c>
      <c r="E1782" s="138">
        <v>45225</v>
      </c>
      <c r="F1782" s="139">
        <v>0</v>
      </c>
      <c r="G1782" s="137" t="s">
        <v>223</v>
      </c>
      <c r="H1782" s="139">
        <v>198.55</v>
      </c>
      <c r="I1782" s="139">
        <v>200.6</v>
      </c>
      <c r="J1782" s="139">
        <v>196.75</v>
      </c>
      <c r="K1782" s="139">
        <v>198.15</v>
      </c>
      <c r="L1782" s="139">
        <v>198.15</v>
      </c>
      <c r="M1782" s="139">
        <v>300</v>
      </c>
      <c r="N1782" s="139">
        <v>3488.1</v>
      </c>
      <c r="O1782" s="139">
        <v>2907450</v>
      </c>
      <c r="P1782" s="140">
        <v>415350</v>
      </c>
      <c r="Q1782" s="138">
        <v>45174</v>
      </c>
      <c r="AR1782">
        <f t="shared" si="112"/>
        <v>0</v>
      </c>
      <c r="AS1782">
        <f t="shared" si="113"/>
        <v>0</v>
      </c>
      <c r="AT1782">
        <f t="shared" si="114"/>
        <v>0</v>
      </c>
    </row>
    <row r="1783" spans="2:46" ht="15.75" customHeight="1" thickBot="1">
      <c r="B1783" t="str">
        <f t="shared" si="111"/>
        <v>BANKBARODA4517445260</v>
      </c>
      <c r="C1783" s="137" t="s">
        <v>226</v>
      </c>
      <c r="D1783" s="137" t="s">
        <v>84</v>
      </c>
      <c r="E1783" s="138">
        <v>45260</v>
      </c>
      <c r="F1783" s="139">
        <v>0</v>
      </c>
      <c r="G1783" s="137" t="s">
        <v>223</v>
      </c>
      <c r="H1783" s="139">
        <v>201.6</v>
      </c>
      <c r="I1783" s="139">
        <v>201.65</v>
      </c>
      <c r="J1783" s="139">
        <v>198.15</v>
      </c>
      <c r="K1783" s="139">
        <v>199.65</v>
      </c>
      <c r="L1783" s="139">
        <v>199.65</v>
      </c>
      <c r="M1783" s="139">
        <v>41</v>
      </c>
      <c r="N1783" s="139">
        <v>479.55</v>
      </c>
      <c r="O1783" s="139">
        <v>216450</v>
      </c>
      <c r="P1783" s="140">
        <v>140400</v>
      </c>
      <c r="Q1783" s="138">
        <v>45174</v>
      </c>
      <c r="AR1783">
        <f t="shared" si="112"/>
        <v>0</v>
      </c>
      <c r="AS1783">
        <f t="shared" si="113"/>
        <v>0</v>
      </c>
      <c r="AT1783">
        <f t="shared" si="114"/>
        <v>0</v>
      </c>
    </row>
    <row r="1784" spans="2:46" ht="15.75" customHeight="1" thickBot="1">
      <c r="B1784" t="str">
        <f t="shared" si="111"/>
        <v>BATAINDIA4517445197</v>
      </c>
      <c r="C1784" s="137" t="s">
        <v>226</v>
      </c>
      <c r="D1784" s="137" t="s">
        <v>85</v>
      </c>
      <c r="E1784" s="138">
        <v>45197</v>
      </c>
      <c r="F1784" s="139">
        <v>0</v>
      </c>
      <c r="G1784" s="137" t="s">
        <v>223</v>
      </c>
      <c r="H1784" s="139">
        <v>1662.85</v>
      </c>
      <c r="I1784" s="139">
        <v>1694</v>
      </c>
      <c r="J1784" s="139">
        <v>1662.8</v>
      </c>
      <c r="K1784" s="139">
        <v>1691.25</v>
      </c>
      <c r="L1784" s="139">
        <v>1691.25</v>
      </c>
      <c r="M1784" s="139">
        <v>1283</v>
      </c>
      <c r="N1784" s="139">
        <v>8089.63</v>
      </c>
      <c r="O1784" s="139">
        <v>1228125</v>
      </c>
      <c r="P1784" s="140">
        <v>-75000</v>
      </c>
      <c r="Q1784" s="138">
        <v>45174</v>
      </c>
      <c r="AR1784">
        <f t="shared" si="112"/>
        <v>1285875</v>
      </c>
      <c r="AS1784">
        <f t="shared" si="113"/>
        <v>-79875</v>
      </c>
      <c r="AT1784">
        <f t="shared" si="114"/>
        <v>1365750</v>
      </c>
    </row>
    <row r="1785" spans="2:46" ht="15.75" customHeight="1" thickBot="1">
      <c r="B1785" t="str">
        <f t="shared" si="111"/>
        <v>BATAINDIA4517445225</v>
      </c>
      <c r="C1785" s="137" t="s">
        <v>226</v>
      </c>
      <c r="D1785" s="137" t="s">
        <v>85</v>
      </c>
      <c r="E1785" s="138">
        <v>45225</v>
      </c>
      <c r="F1785" s="139">
        <v>0</v>
      </c>
      <c r="G1785" s="137" t="s">
        <v>223</v>
      </c>
      <c r="H1785" s="139">
        <v>1673.1</v>
      </c>
      <c r="I1785" s="139">
        <v>1696.25</v>
      </c>
      <c r="J1785" s="139">
        <v>1673.1</v>
      </c>
      <c r="K1785" s="139">
        <v>1695.15</v>
      </c>
      <c r="L1785" s="139">
        <v>1695.15</v>
      </c>
      <c r="M1785" s="139">
        <v>40</v>
      </c>
      <c r="N1785" s="139">
        <v>252.46</v>
      </c>
      <c r="O1785" s="139">
        <v>57375</v>
      </c>
      <c r="P1785" s="140">
        <v>-4875</v>
      </c>
      <c r="Q1785" s="138">
        <v>45174</v>
      </c>
      <c r="AR1785">
        <f t="shared" si="112"/>
        <v>0</v>
      </c>
      <c r="AS1785">
        <f t="shared" si="113"/>
        <v>0</v>
      </c>
      <c r="AT1785">
        <f t="shared" si="114"/>
        <v>0</v>
      </c>
    </row>
    <row r="1786" spans="2:46" ht="15.75" customHeight="1" thickBot="1">
      <c r="B1786" t="str">
        <f t="shared" si="111"/>
        <v>BATAINDIA4517445260</v>
      </c>
      <c r="C1786" s="137" t="s">
        <v>226</v>
      </c>
      <c r="D1786" s="137" t="s">
        <v>85</v>
      </c>
      <c r="E1786" s="138">
        <v>45260</v>
      </c>
      <c r="F1786" s="139">
        <v>0</v>
      </c>
      <c r="G1786" s="137" t="s">
        <v>223</v>
      </c>
      <c r="H1786" s="139">
        <v>1685</v>
      </c>
      <c r="I1786" s="139">
        <v>1691</v>
      </c>
      <c r="J1786" s="139">
        <v>1685</v>
      </c>
      <c r="K1786" s="139">
        <v>1691</v>
      </c>
      <c r="L1786" s="139">
        <v>1710.45</v>
      </c>
      <c r="M1786" s="139">
        <v>2</v>
      </c>
      <c r="N1786" s="139">
        <v>12.66</v>
      </c>
      <c r="O1786" s="139">
        <v>375</v>
      </c>
      <c r="P1786" s="139">
        <v>0</v>
      </c>
      <c r="Q1786" s="138">
        <v>45174</v>
      </c>
      <c r="AR1786">
        <f t="shared" si="112"/>
        <v>0</v>
      </c>
      <c r="AS1786">
        <f t="shared" si="113"/>
        <v>0</v>
      </c>
      <c r="AT1786">
        <f t="shared" si="114"/>
        <v>0</v>
      </c>
    </row>
    <row r="1787" spans="2:46" ht="15.75" customHeight="1" thickBot="1">
      <c r="B1787" t="str">
        <f t="shared" si="111"/>
        <v>BEL4517445197</v>
      </c>
      <c r="C1787" s="137" t="s">
        <v>226</v>
      </c>
      <c r="D1787" s="137" t="s">
        <v>86</v>
      </c>
      <c r="E1787" s="138">
        <v>45197</v>
      </c>
      <c r="F1787" s="139">
        <v>0</v>
      </c>
      <c r="G1787" s="137" t="s">
        <v>223</v>
      </c>
      <c r="H1787" s="139">
        <v>141.69999999999999</v>
      </c>
      <c r="I1787" s="139">
        <v>142.35</v>
      </c>
      <c r="J1787" s="139">
        <v>139.6</v>
      </c>
      <c r="K1787" s="139">
        <v>140.4</v>
      </c>
      <c r="L1787" s="139">
        <v>140.4</v>
      </c>
      <c r="M1787" s="139">
        <v>2314</v>
      </c>
      <c r="N1787" s="139">
        <v>18599.78</v>
      </c>
      <c r="O1787" s="139">
        <v>72908700</v>
      </c>
      <c r="P1787" s="140">
        <v>-2114700</v>
      </c>
      <c r="Q1787" s="138">
        <v>45174</v>
      </c>
      <c r="AR1787">
        <f t="shared" si="112"/>
        <v>75279900</v>
      </c>
      <c r="AS1787">
        <f t="shared" si="113"/>
        <v>-1846800</v>
      </c>
      <c r="AT1787">
        <f t="shared" si="114"/>
        <v>77126700</v>
      </c>
    </row>
    <row r="1788" spans="2:46" ht="15.75" customHeight="1" thickBot="1">
      <c r="B1788" t="str">
        <f t="shared" si="111"/>
        <v>BEL4517445225</v>
      </c>
      <c r="C1788" s="137" t="s">
        <v>226</v>
      </c>
      <c r="D1788" s="137" t="s">
        <v>86</v>
      </c>
      <c r="E1788" s="138">
        <v>45225</v>
      </c>
      <c r="F1788" s="139">
        <v>0</v>
      </c>
      <c r="G1788" s="137" t="s">
        <v>223</v>
      </c>
      <c r="H1788" s="139">
        <v>142.69999999999999</v>
      </c>
      <c r="I1788" s="139">
        <v>143.35</v>
      </c>
      <c r="J1788" s="139">
        <v>140.65</v>
      </c>
      <c r="K1788" s="139">
        <v>141.4</v>
      </c>
      <c r="L1788" s="139">
        <v>141.4</v>
      </c>
      <c r="M1788" s="139">
        <v>155</v>
      </c>
      <c r="N1788" s="139">
        <v>1255.0999999999999</v>
      </c>
      <c r="O1788" s="139">
        <v>2194500</v>
      </c>
      <c r="P1788" s="140">
        <v>228000</v>
      </c>
      <c r="Q1788" s="138">
        <v>45174</v>
      </c>
      <c r="AR1788">
        <f t="shared" si="112"/>
        <v>0</v>
      </c>
      <c r="AS1788">
        <f t="shared" si="113"/>
        <v>0</v>
      </c>
      <c r="AT1788">
        <f t="shared" si="114"/>
        <v>0</v>
      </c>
    </row>
    <row r="1789" spans="2:46" ht="15.75" customHeight="1" thickBot="1">
      <c r="B1789" t="str">
        <f t="shared" si="111"/>
        <v>BEL4517445260</v>
      </c>
      <c r="C1789" s="137" t="s">
        <v>226</v>
      </c>
      <c r="D1789" s="137" t="s">
        <v>86</v>
      </c>
      <c r="E1789" s="138">
        <v>45260</v>
      </c>
      <c r="F1789" s="139">
        <v>0</v>
      </c>
      <c r="G1789" s="137" t="s">
        <v>223</v>
      </c>
      <c r="H1789" s="139">
        <v>143.5</v>
      </c>
      <c r="I1789" s="139">
        <v>144</v>
      </c>
      <c r="J1789" s="139">
        <v>141.75</v>
      </c>
      <c r="K1789" s="139">
        <v>142.4</v>
      </c>
      <c r="L1789" s="139">
        <v>142.1</v>
      </c>
      <c r="M1789" s="139">
        <v>13</v>
      </c>
      <c r="N1789" s="139">
        <v>105.83</v>
      </c>
      <c r="O1789" s="139">
        <v>176700</v>
      </c>
      <c r="P1789" s="140">
        <v>39900</v>
      </c>
      <c r="Q1789" s="138">
        <v>45174</v>
      </c>
      <c r="AR1789">
        <f t="shared" si="112"/>
        <v>0</v>
      </c>
      <c r="AS1789">
        <f t="shared" si="113"/>
        <v>0</v>
      </c>
      <c r="AT1789">
        <f t="shared" si="114"/>
        <v>0</v>
      </c>
    </row>
    <row r="1790" spans="2:46" ht="15.75" customHeight="1" thickBot="1">
      <c r="B1790" t="str">
        <f t="shared" si="111"/>
        <v>BERGEPAINT4517445197</v>
      </c>
      <c r="C1790" s="137" t="s">
        <v>226</v>
      </c>
      <c r="D1790" s="137" t="s">
        <v>87</v>
      </c>
      <c r="E1790" s="138">
        <v>45197</v>
      </c>
      <c r="F1790" s="139">
        <v>0</v>
      </c>
      <c r="G1790" s="137" t="s">
        <v>223</v>
      </c>
      <c r="H1790" s="139">
        <v>698.1</v>
      </c>
      <c r="I1790" s="139">
        <v>704.7</v>
      </c>
      <c r="J1790" s="139">
        <v>694.3</v>
      </c>
      <c r="K1790" s="139">
        <v>700.25</v>
      </c>
      <c r="L1790" s="139">
        <v>700.25</v>
      </c>
      <c r="M1790" s="139">
        <v>1205</v>
      </c>
      <c r="N1790" s="139">
        <v>9286.36</v>
      </c>
      <c r="O1790" s="139">
        <v>8373200</v>
      </c>
      <c r="P1790" s="140">
        <v>334400</v>
      </c>
      <c r="Q1790" s="138">
        <v>45174</v>
      </c>
      <c r="AR1790">
        <f t="shared" si="112"/>
        <v>8939700</v>
      </c>
      <c r="AS1790">
        <f t="shared" si="113"/>
        <v>385000</v>
      </c>
      <c r="AT1790">
        <f t="shared" si="114"/>
        <v>8554700</v>
      </c>
    </row>
    <row r="1791" spans="2:46" ht="15.75" customHeight="1" thickBot="1">
      <c r="B1791" t="str">
        <f t="shared" si="111"/>
        <v>BERGEPAINT4517445225</v>
      </c>
      <c r="C1791" s="137" t="s">
        <v>226</v>
      </c>
      <c r="D1791" s="137" t="s">
        <v>87</v>
      </c>
      <c r="E1791" s="138">
        <v>45225</v>
      </c>
      <c r="F1791" s="139">
        <v>0</v>
      </c>
      <c r="G1791" s="137" t="s">
        <v>223</v>
      </c>
      <c r="H1791" s="139">
        <v>693.85</v>
      </c>
      <c r="I1791" s="139">
        <v>700.7</v>
      </c>
      <c r="J1791" s="139">
        <v>692.3</v>
      </c>
      <c r="K1791" s="139">
        <v>695.95</v>
      </c>
      <c r="L1791" s="139">
        <v>695.95</v>
      </c>
      <c r="M1791" s="139">
        <v>123</v>
      </c>
      <c r="N1791" s="139">
        <v>942.9</v>
      </c>
      <c r="O1791" s="139">
        <v>528000</v>
      </c>
      <c r="P1791" s="140">
        <v>46200</v>
      </c>
      <c r="Q1791" s="138">
        <v>45174</v>
      </c>
      <c r="AR1791">
        <f t="shared" si="112"/>
        <v>0</v>
      </c>
      <c r="AS1791">
        <f t="shared" si="113"/>
        <v>0</v>
      </c>
      <c r="AT1791">
        <f t="shared" si="114"/>
        <v>0</v>
      </c>
    </row>
    <row r="1792" spans="2:46" ht="15.75" customHeight="1" thickBot="1">
      <c r="B1792" t="str">
        <f t="shared" si="111"/>
        <v>BERGEPAINT4517445260</v>
      </c>
      <c r="C1792" s="137" t="s">
        <v>226</v>
      </c>
      <c r="D1792" s="137" t="s">
        <v>87</v>
      </c>
      <c r="E1792" s="138">
        <v>45260</v>
      </c>
      <c r="F1792" s="139">
        <v>0</v>
      </c>
      <c r="G1792" s="137" t="s">
        <v>223</v>
      </c>
      <c r="H1792" s="139">
        <v>695.7</v>
      </c>
      <c r="I1792" s="139">
        <v>699.9</v>
      </c>
      <c r="J1792" s="139">
        <v>693</v>
      </c>
      <c r="K1792" s="139">
        <v>693</v>
      </c>
      <c r="L1792" s="139">
        <v>721.5</v>
      </c>
      <c r="M1792" s="139">
        <v>7</v>
      </c>
      <c r="N1792" s="139">
        <v>53.68</v>
      </c>
      <c r="O1792" s="139">
        <v>38500</v>
      </c>
      <c r="P1792" s="140">
        <v>4400</v>
      </c>
      <c r="Q1792" s="138">
        <v>45174</v>
      </c>
      <c r="AR1792">
        <f t="shared" si="112"/>
        <v>0</v>
      </c>
      <c r="AS1792">
        <f t="shared" si="113"/>
        <v>0</v>
      </c>
      <c r="AT1792">
        <f t="shared" si="114"/>
        <v>0</v>
      </c>
    </row>
    <row r="1793" spans="2:46" ht="15.75" customHeight="1" thickBot="1">
      <c r="B1793" t="str">
        <f t="shared" si="111"/>
        <v>BHARATFORG4517445197</v>
      </c>
      <c r="C1793" s="137" t="s">
        <v>226</v>
      </c>
      <c r="D1793" s="137" t="s">
        <v>88</v>
      </c>
      <c r="E1793" s="138">
        <v>45197</v>
      </c>
      <c r="F1793" s="139">
        <v>0</v>
      </c>
      <c r="G1793" s="137" t="s">
        <v>223</v>
      </c>
      <c r="H1793" s="139">
        <v>1087.55</v>
      </c>
      <c r="I1793" s="139">
        <v>1104.8499999999999</v>
      </c>
      <c r="J1793" s="139">
        <v>1081.5</v>
      </c>
      <c r="K1793" s="139">
        <v>1101.45</v>
      </c>
      <c r="L1793" s="139">
        <v>1101.45</v>
      </c>
      <c r="M1793" s="139">
        <v>2318</v>
      </c>
      <c r="N1793" s="139">
        <v>25388.12</v>
      </c>
      <c r="O1793" s="139">
        <v>8924000</v>
      </c>
      <c r="P1793" s="140">
        <v>-357000</v>
      </c>
      <c r="Q1793" s="138">
        <v>45174</v>
      </c>
      <c r="AR1793">
        <f t="shared" si="112"/>
        <v>9083000</v>
      </c>
      <c r="AS1793">
        <f t="shared" si="113"/>
        <v>-350000</v>
      </c>
      <c r="AT1793">
        <f t="shared" si="114"/>
        <v>9433000</v>
      </c>
    </row>
    <row r="1794" spans="2:46" ht="15.75" customHeight="1" thickBot="1">
      <c r="B1794" t="str">
        <f t="shared" ref="B1794:B1857" si="115">D1794&amp;Q1794&amp;E1794</f>
        <v>BHARATFORG4517445225</v>
      </c>
      <c r="C1794" s="137" t="s">
        <v>226</v>
      </c>
      <c r="D1794" s="137" t="s">
        <v>88</v>
      </c>
      <c r="E1794" s="138">
        <v>45225</v>
      </c>
      <c r="F1794" s="139">
        <v>0</v>
      </c>
      <c r="G1794" s="137" t="s">
        <v>223</v>
      </c>
      <c r="H1794" s="139">
        <v>1095.4000000000001</v>
      </c>
      <c r="I1794" s="139">
        <v>1108.9000000000001</v>
      </c>
      <c r="J1794" s="139">
        <v>1087.5</v>
      </c>
      <c r="K1794" s="139">
        <v>1107.9000000000001</v>
      </c>
      <c r="L1794" s="139">
        <v>1107.9000000000001</v>
      </c>
      <c r="M1794" s="139">
        <v>61</v>
      </c>
      <c r="N1794" s="139">
        <v>671.78</v>
      </c>
      <c r="O1794" s="139">
        <v>153000</v>
      </c>
      <c r="P1794" s="140">
        <v>5000</v>
      </c>
      <c r="Q1794" s="138">
        <v>45174</v>
      </c>
      <c r="AR1794">
        <f t="shared" ref="AR1794:AR1857" si="116">IF($AU$2&lt;&gt;5,NA(),IF(D1794=D1793,0,IF(AND(D1796=D1794,D1795=D1794),O1794+O1795+O1796,IF(D1795=D1794,O1795+O1794,O1794))))</f>
        <v>0</v>
      </c>
      <c r="AS1794">
        <f t="shared" ref="AS1794:AS1857" si="117">IF($AU$2&lt;&gt;5,NA(),IF(D1794=D1793,0,IF(AND(D1796=D1794,D1795=D1794),P1794+P1795+P1796,IF(D1795=D1794,P1795+P1794,P1794))))</f>
        <v>0</v>
      </c>
      <c r="AT1794">
        <f t="shared" ref="AT1794:AT1857" si="118">AR1794-AS1794</f>
        <v>0</v>
      </c>
    </row>
    <row r="1795" spans="2:46" ht="15.75" customHeight="1" thickBot="1">
      <c r="B1795" t="str">
        <f t="shared" si="115"/>
        <v>BHARATFORG4517445260</v>
      </c>
      <c r="C1795" s="137" t="s">
        <v>226</v>
      </c>
      <c r="D1795" s="137" t="s">
        <v>88</v>
      </c>
      <c r="E1795" s="138">
        <v>45260</v>
      </c>
      <c r="F1795" s="139">
        <v>0</v>
      </c>
      <c r="G1795" s="137" t="s">
        <v>223</v>
      </c>
      <c r="H1795" s="139">
        <v>1104</v>
      </c>
      <c r="I1795" s="139">
        <v>1110.9000000000001</v>
      </c>
      <c r="J1795" s="139">
        <v>1100</v>
      </c>
      <c r="K1795" s="139">
        <v>1110.9000000000001</v>
      </c>
      <c r="L1795" s="139">
        <v>1110.9000000000001</v>
      </c>
      <c r="M1795" s="139">
        <v>6</v>
      </c>
      <c r="N1795" s="139">
        <v>66.28</v>
      </c>
      <c r="O1795" s="139">
        <v>6000</v>
      </c>
      <c r="P1795" s="140">
        <v>2000</v>
      </c>
      <c r="Q1795" s="138">
        <v>45174</v>
      </c>
      <c r="AR1795">
        <f t="shared" si="116"/>
        <v>0</v>
      </c>
      <c r="AS1795">
        <f t="shared" si="117"/>
        <v>0</v>
      </c>
      <c r="AT1795">
        <f t="shared" si="118"/>
        <v>0</v>
      </c>
    </row>
    <row r="1796" spans="2:46" ht="15.75" customHeight="1" thickBot="1">
      <c r="B1796" t="str">
        <f t="shared" si="115"/>
        <v>BHARTIARTL4517445197</v>
      </c>
      <c r="C1796" s="137" t="s">
        <v>226</v>
      </c>
      <c r="D1796" s="137" t="s">
        <v>28</v>
      </c>
      <c r="E1796" s="138">
        <v>45197</v>
      </c>
      <c r="F1796" s="139">
        <v>0</v>
      </c>
      <c r="G1796" s="137" t="s">
        <v>223</v>
      </c>
      <c r="H1796" s="139">
        <v>865.15</v>
      </c>
      <c r="I1796" s="139">
        <v>869.3</v>
      </c>
      <c r="J1796" s="139">
        <v>862.05</v>
      </c>
      <c r="K1796" s="139">
        <v>868.4</v>
      </c>
      <c r="L1796" s="139">
        <v>868.4</v>
      </c>
      <c r="M1796" s="139">
        <v>1916</v>
      </c>
      <c r="N1796" s="139">
        <v>15773.53</v>
      </c>
      <c r="O1796" s="139">
        <v>41245200</v>
      </c>
      <c r="P1796" s="140">
        <v>158650</v>
      </c>
      <c r="Q1796" s="138">
        <v>45174</v>
      </c>
      <c r="AR1796">
        <f t="shared" si="116"/>
        <v>41400050</v>
      </c>
      <c r="AS1796">
        <f t="shared" si="117"/>
        <v>169100</v>
      </c>
      <c r="AT1796">
        <f t="shared" si="118"/>
        <v>41230950</v>
      </c>
    </row>
    <row r="1797" spans="2:46" ht="15.75" customHeight="1" thickBot="1">
      <c r="B1797" t="str">
        <f t="shared" si="115"/>
        <v>BHARTIARTL4517445225</v>
      </c>
      <c r="C1797" s="137" t="s">
        <v>226</v>
      </c>
      <c r="D1797" s="137" t="s">
        <v>28</v>
      </c>
      <c r="E1797" s="138">
        <v>45225</v>
      </c>
      <c r="F1797" s="139">
        <v>0</v>
      </c>
      <c r="G1797" s="137" t="s">
        <v>223</v>
      </c>
      <c r="H1797" s="139">
        <v>869.8</v>
      </c>
      <c r="I1797" s="139">
        <v>874.25</v>
      </c>
      <c r="J1797" s="139">
        <v>867.7</v>
      </c>
      <c r="K1797" s="139">
        <v>874.05</v>
      </c>
      <c r="L1797" s="139">
        <v>874.05</v>
      </c>
      <c r="M1797" s="139">
        <v>34</v>
      </c>
      <c r="N1797" s="139">
        <v>281.51</v>
      </c>
      <c r="O1797" s="139">
        <v>154850</v>
      </c>
      <c r="P1797" s="140">
        <v>10450</v>
      </c>
      <c r="Q1797" s="138">
        <v>45174</v>
      </c>
      <c r="AR1797">
        <f t="shared" si="116"/>
        <v>0</v>
      </c>
      <c r="AS1797">
        <f t="shared" si="117"/>
        <v>0</v>
      </c>
      <c r="AT1797">
        <f t="shared" si="118"/>
        <v>0</v>
      </c>
    </row>
    <row r="1798" spans="2:46" ht="15.75" customHeight="1" thickBot="1">
      <c r="B1798" t="str">
        <f t="shared" si="115"/>
        <v>BHARTIARTL4517445260</v>
      </c>
      <c r="C1798" s="137" t="s">
        <v>226</v>
      </c>
      <c r="D1798" s="137" t="s">
        <v>28</v>
      </c>
      <c r="E1798" s="138">
        <v>45260</v>
      </c>
      <c r="F1798" s="139">
        <v>0</v>
      </c>
      <c r="G1798" s="137" t="s">
        <v>223</v>
      </c>
      <c r="H1798" s="139">
        <v>0</v>
      </c>
      <c r="I1798" s="139">
        <v>0</v>
      </c>
      <c r="J1798" s="139">
        <v>0</v>
      </c>
      <c r="K1798" s="139">
        <v>871.85</v>
      </c>
      <c r="L1798" s="139">
        <v>880.6</v>
      </c>
      <c r="M1798" s="139">
        <v>0</v>
      </c>
      <c r="N1798" s="139">
        <v>0</v>
      </c>
      <c r="O1798" s="139">
        <v>0</v>
      </c>
      <c r="P1798" s="139">
        <v>0</v>
      </c>
      <c r="Q1798" s="138">
        <v>45174</v>
      </c>
      <c r="AR1798">
        <f t="shared" si="116"/>
        <v>0</v>
      </c>
      <c r="AS1798">
        <f t="shared" si="117"/>
        <v>0</v>
      </c>
      <c r="AT1798">
        <f t="shared" si="118"/>
        <v>0</v>
      </c>
    </row>
    <row r="1799" spans="2:46" ht="15.75" customHeight="1" thickBot="1">
      <c r="B1799" t="str">
        <f t="shared" si="115"/>
        <v>BHEL4517445197</v>
      </c>
      <c r="C1799" s="137" t="s">
        <v>226</v>
      </c>
      <c r="D1799" s="137" t="s">
        <v>89</v>
      </c>
      <c r="E1799" s="138">
        <v>45197</v>
      </c>
      <c r="F1799" s="139">
        <v>0</v>
      </c>
      <c r="G1799" s="137" t="s">
        <v>223</v>
      </c>
      <c r="H1799" s="139">
        <v>140</v>
      </c>
      <c r="I1799" s="139">
        <v>143.9</v>
      </c>
      <c r="J1799" s="139">
        <v>137.80000000000001</v>
      </c>
      <c r="K1799" s="139">
        <v>138.9</v>
      </c>
      <c r="L1799" s="139">
        <v>138.9</v>
      </c>
      <c r="M1799" s="139">
        <v>1187</v>
      </c>
      <c r="N1799" s="139">
        <v>17555.09</v>
      </c>
      <c r="O1799" s="139">
        <v>88242000</v>
      </c>
      <c r="P1799" s="140">
        <v>-12000000</v>
      </c>
      <c r="Q1799" s="138">
        <v>45174</v>
      </c>
      <c r="AR1799">
        <f t="shared" si="116"/>
        <v>99393000</v>
      </c>
      <c r="AS1799">
        <f t="shared" si="117"/>
        <v>-13123500</v>
      </c>
      <c r="AT1799">
        <f t="shared" si="118"/>
        <v>112516500</v>
      </c>
    </row>
    <row r="1800" spans="2:46" ht="15.75" customHeight="1" thickBot="1">
      <c r="B1800" t="str">
        <f t="shared" si="115"/>
        <v>BHEL4517445225</v>
      </c>
      <c r="C1800" s="137" t="s">
        <v>226</v>
      </c>
      <c r="D1800" s="137" t="s">
        <v>89</v>
      </c>
      <c r="E1800" s="138">
        <v>45225</v>
      </c>
      <c r="F1800" s="139">
        <v>0</v>
      </c>
      <c r="G1800" s="137" t="s">
        <v>223</v>
      </c>
      <c r="H1800" s="139">
        <v>140.30000000000001</v>
      </c>
      <c r="I1800" s="139">
        <v>144.6</v>
      </c>
      <c r="J1800" s="139">
        <v>138.6</v>
      </c>
      <c r="K1800" s="139">
        <v>140</v>
      </c>
      <c r="L1800" s="139">
        <v>140</v>
      </c>
      <c r="M1800" s="139">
        <v>99</v>
      </c>
      <c r="N1800" s="139">
        <v>1467.78</v>
      </c>
      <c r="O1800" s="139">
        <v>9691500</v>
      </c>
      <c r="P1800" s="140">
        <v>-1039500</v>
      </c>
      <c r="Q1800" s="138">
        <v>45174</v>
      </c>
      <c r="AR1800">
        <f t="shared" si="116"/>
        <v>0</v>
      </c>
      <c r="AS1800">
        <f t="shared" si="117"/>
        <v>0</v>
      </c>
      <c r="AT1800">
        <f t="shared" si="118"/>
        <v>0</v>
      </c>
    </row>
    <row r="1801" spans="2:46" ht="15.75" customHeight="1" thickBot="1">
      <c r="B1801" t="str">
        <f t="shared" si="115"/>
        <v>BHEL4517445260</v>
      </c>
      <c r="C1801" s="137" t="s">
        <v>226</v>
      </c>
      <c r="D1801" s="137" t="s">
        <v>89</v>
      </c>
      <c r="E1801" s="138">
        <v>45260</v>
      </c>
      <c r="F1801" s="139">
        <v>0</v>
      </c>
      <c r="G1801" s="137" t="s">
        <v>223</v>
      </c>
      <c r="H1801" s="139">
        <v>145</v>
      </c>
      <c r="I1801" s="139">
        <v>145</v>
      </c>
      <c r="J1801" s="139">
        <v>139.75</v>
      </c>
      <c r="K1801" s="139">
        <v>140.69999999999999</v>
      </c>
      <c r="L1801" s="139">
        <v>140.75</v>
      </c>
      <c r="M1801" s="139">
        <v>8</v>
      </c>
      <c r="N1801" s="139">
        <v>119.02</v>
      </c>
      <c r="O1801" s="139">
        <v>1459500</v>
      </c>
      <c r="P1801" s="140">
        <v>-84000</v>
      </c>
      <c r="Q1801" s="138">
        <v>45174</v>
      </c>
      <c r="AR1801">
        <f t="shared" si="116"/>
        <v>0</v>
      </c>
      <c r="AS1801">
        <f t="shared" si="117"/>
        <v>0</v>
      </c>
      <c r="AT1801">
        <f t="shared" si="118"/>
        <v>0</v>
      </c>
    </row>
    <row r="1802" spans="2:46" ht="15.75" customHeight="1" thickBot="1">
      <c r="B1802" t="str">
        <f t="shared" si="115"/>
        <v>BIOCON4517445197</v>
      </c>
      <c r="C1802" s="137" t="s">
        <v>226</v>
      </c>
      <c r="D1802" s="137" t="s">
        <v>90</v>
      </c>
      <c r="E1802" s="138">
        <v>45197</v>
      </c>
      <c r="F1802" s="139">
        <v>0</v>
      </c>
      <c r="G1802" s="137" t="s">
        <v>223</v>
      </c>
      <c r="H1802" s="139">
        <v>263.89999999999998</v>
      </c>
      <c r="I1802" s="139">
        <v>271</v>
      </c>
      <c r="J1802" s="139">
        <v>263.14999999999998</v>
      </c>
      <c r="K1802" s="139">
        <v>268.85000000000002</v>
      </c>
      <c r="L1802" s="139">
        <v>268.85000000000002</v>
      </c>
      <c r="M1802" s="139">
        <v>3688</v>
      </c>
      <c r="N1802" s="139">
        <v>24700.11</v>
      </c>
      <c r="O1802" s="139">
        <v>28225000</v>
      </c>
      <c r="P1802" s="140">
        <v>750000</v>
      </c>
      <c r="Q1802" s="138">
        <v>45174</v>
      </c>
      <c r="AR1802">
        <f t="shared" si="116"/>
        <v>29047500</v>
      </c>
      <c r="AS1802">
        <f t="shared" si="117"/>
        <v>800000</v>
      </c>
      <c r="AT1802">
        <f t="shared" si="118"/>
        <v>28247500</v>
      </c>
    </row>
    <row r="1803" spans="2:46" ht="15.75" customHeight="1" thickBot="1">
      <c r="B1803" t="str">
        <f t="shared" si="115"/>
        <v>BIOCON4517445225</v>
      </c>
      <c r="C1803" s="137" t="s">
        <v>226</v>
      </c>
      <c r="D1803" s="137" t="s">
        <v>90</v>
      </c>
      <c r="E1803" s="138">
        <v>45225</v>
      </c>
      <c r="F1803" s="139">
        <v>0</v>
      </c>
      <c r="G1803" s="137" t="s">
        <v>223</v>
      </c>
      <c r="H1803" s="139">
        <v>265.39999999999998</v>
      </c>
      <c r="I1803" s="139">
        <v>272.75</v>
      </c>
      <c r="J1803" s="139">
        <v>265.39999999999998</v>
      </c>
      <c r="K1803" s="139">
        <v>270.8</v>
      </c>
      <c r="L1803" s="139">
        <v>270.8</v>
      </c>
      <c r="M1803" s="139">
        <v>213</v>
      </c>
      <c r="N1803" s="139">
        <v>1437.66</v>
      </c>
      <c r="O1803" s="139">
        <v>785000</v>
      </c>
      <c r="P1803" s="140">
        <v>17500</v>
      </c>
      <c r="Q1803" s="138">
        <v>45174</v>
      </c>
      <c r="AR1803">
        <f t="shared" si="116"/>
        <v>0</v>
      </c>
      <c r="AS1803">
        <f t="shared" si="117"/>
        <v>0</v>
      </c>
      <c r="AT1803">
        <f t="shared" si="118"/>
        <v>0</v>
      </c>
    </row>
    <row r="1804" spans="2:46" ht="15.75" customHeight="1" thickBot="1">
      <c r="B1804" t="str">
        <f t="shared" si="115"/>
        <v>BIOCON4517445260</v>
      </c>
      <c r="C1804" s="137" t="s">
        <v>226</v>
      </c>
      <c r="D1804" s="137" t="s">
        <v>90</v>
      </c>
      <c r="E1804" s="138">
        <v>45260</v>
      </c>
      <c r="F1804" s="139">
        <v>0</v>
      </c>
      <c r="G1804" s="137" t="s">
        <v>223</v>
      </c>
      <c r="H1804" s="139">
        <v>267.85000000000002</v>
      </c>
      <c r="I1804" s="139">
        <v>274</v>
      </c>
      <c r="J1804" s="139">
        <v>267.85000000000002</v>
      </c>
      <c r="K1804" s="139">
        <v>272.85000000000002</v>
      </c>
      <c r="L1804" s="139">
        <v>272.85000000000002</v>
      </c>
      <c r="M1804" s="139">
        <v>18</v>
      </c>
      <c r="N1804" s="139">
        <v>122.15</v>
      </c>
      <c r="O1804" s="139">
        <v>37500</v>
      </c>
      <c r="P1804" s="140">
        <v>32500</v>
      </c>
      <c r="Q1804" s="138">
        <v>45174</v>
      </c>
      <c r="AR1804">
        <f t="shared" si="116"/>
        <v>0</v>
      </c>
      <c r="AS1804">
        <f t="shared" si="117"/>
        <v>0</v>
      </c>
      <c r="AT1804">
        <f t="shared" si="118"/>
        <v>0</v>
      </c>
    </row>
    <row r="1805" spans="2:46" ht="15.75" customHeight="1" thickBot="1">
      <c r="B1805" t="str">
        <f t="shared" si="115"/>
        <v>BOSCHLTD4517445197</v>
      </c>
      <c r="C1805" s="137" t="s">
        <v>226</v>
      </c>
      <c r="D1805" s="137" t="s">
        <v>91</v>
      </c>
      <c r="E1805" s="138">
        <v>45197</v>
      </c>
      <c r="F1805" s="139">
        <v>0</v>
      </c>
      <c r="G1805" s="137" t="s">
        <v>223</v>
      </c>
      <c r="H1805" s="139">
        <v>19090.400000000001</v>
      </c>
      <c r="I1805" s="139">
        <v>19386.75</v>
      </c>
      <c r="J1805" s="139">
        <v>19077.400000000001</v>
      </c>
      <c r="K1805" s="139">
        <v>19275.099999999999</v>
      </c>
      <c r="L1805" s="139">
        <v>19275.099999999999</v>
      </c>
      <c r="M1805" s="139">
        <v>787</v>
      </c>
      <c r="N1805" s="139">
        <v>7581.7</v>
      </c>
      <c r="O1805" s="139">
        <v>125500</v>
      </c>
      <c r="P1805" s="140">
        <v>2050</v>
      </c>
      <c r="Q1805" s="138">
        <v>45174</v>
      </c>
      <c r="AR1805">
        <f t="shared" si="116"/>
        <v>126900</v>
      </c>
      <c r="AS1805">
        <f t="shared" si="117"/>
        <v>2050</v>
      </c>
      <c r="AT1805">
        <f t="shared" si="118"/>
        <v>124850</v>
      </c>
    </row>
    <row r="1806" spans="2:46" ht="15.75" customHeight="1" thickBot="1">
      <c r="B1806" t="str">
        <f t="shared" si="115"/>
        <v>BOSCHLTD4517445225</v>
      </c>
      <c r="C1806" s="137" t="s">
        <v>226</v>
      </c>
      <c r="D1806" s="137" t="s">
        <v>91</v>
      </c>
      <c r="E1806" s="138">
        <v>45225</v>
      </c>
      <c r="F1806" s="139">
        <v>0</v>
      </c>
      <c r="G1806" s="137" t="s">
        <v>223</v>
      </c>
      <c r="H1806" s="139">
        <v>19307.25</v>
      </c>
      <c r="I1806" s="139">
        <v>19461.400000000001</v>
      </c>
      <c r="J1806" s="139">
        <v>19307.25</v>
      </c>
      <c r="K1806" s="139">
        <v>19392.7</v>
      </c>
      <c r="L1806" s="139">
        <v>19392.7</v>
      </c>
      <c r="M1806" s="139">
        <v>9</v>
      </c>
      <c r="N1806" s="139">
        <v>87.22</v>
      </c>
      <c r="O1806" s="139">
        <v>1350</v>
      </c>
      <c r="P1806" s="139">
        <v>0</v>
      </c>
      <c r="Q1806" s="138">
        <v>45174</v>
      </c>
      <c r="AR1806">
        <f t="shared" si="116"/>
        <v>0</v>
      </c>
      <c r="AS1806">
        <f t="shared" si="117"/>
        <v>0</v>
      </c>
      <c r="AT1806">
        <f t="shared" si="118"/>
        <v>0</v>
      </c>
    </row>
    <row r="1807" spans="2:46" ht="15.75" customHeight="1" thickBot="1">
      <c r="B1807" t="str">
        <f t="shared" si="115"/>
        <v>BOSCHLTD4517445260</v>
      </c>
      <c r="C1807" s="137" t="s">
        <v>226</v>
      </c>
      <c r="D1807" s="137" t="s">
        <v>91</v>
      </c>
      <c r="E1807" s="138">
        <v>45260</v>
      </c>
      <c r="F1807" s="139">
        <v>0</v>
      </c>
      <c r="G1807" s="137" t="s">
        <v>223</v>
      </c>
      <c r="H1807" s="139">
        <v>0</v>
      </c>
      <c r="I1807" s="139">
        <v>0</v>
      </c>
      <c r="J1807" s="139">
        <v>0</v>
      </c>
      <c r="K1807" s="139">
        <v>19179.5</v>
      </c>
      <c r="L1807" s="139">
        <v>19475.849999999999</v>
      </c>
      <c r="M1807" s="139">
        <v>0</v>
      </c>
      <c r="N1807" s="139">
        <v>0</v>
      </c>
      <c r="O1807" s="139">
        <v>50</v>
      </c>
      <c r="P1807" s="139">
        <v>0</v>
      </c>
      <c r="Q1807" s="138">
        <v>45174</v>
      </c>
      <c r="AR1807">
        <f t="shared" si="116"/>
        <v>0</v>
      </c>
      <c r="AS1807">
        <f t="shared" si="117"/>
        <v>0</v>
      </c>
      <c r="AT1807">
        <f t="shared" si="118"/>
        <v>0</v>
      </c>
    </row>
    <row r="1808" spans="2:46" ht="15.75" customHeight="1" thickBot="1">
      <c r="B1808" t="str">
        <f t="shared" si="115"/>
        <v>BPCL4517445197</v>
      </c>
      <c r="C1808" s="137" t="s">
        <v>226</v>
      </c>
      <c r="D1808" s="137" t="s">
        <v>66</v>
      </c>
      <c r="E1808" s="138">
        <v>45197</v>
      </c>
      <c r="F1808" s="139">
        <v>0</v>
      </c>
      <c r="G1808" s="137" t="s">
        <v>223</v>
      </c>
      <c r="H1808" s="139">
        <v>347.85</v>
      </c>
      <c r="I1808" s="139">
        <v>353.95</v>
      </c>
      <c r="J1808" s="139">
        <v>347.05</v>
      </c>
      <c r="K1808" s="139">
        <v>352.15</v>
      </c>
      <c r="L1808" s="139">
        <v>352.15</v>
      </c>
      <c r="M1808" s="139">
        <v>2875</v>
      </c>
      <c r="N1808" s="139">
        <v>18175.53</v>
      </c>
      <c r="O1808" s="139">
        <v>27748800</v>
      </c>
      <c r="P1808" s="140">
        <v>133200</v>
      </c>
      <c r="Q1808" s="138">
        <v>45174</v>
      </c>
      <c r="AR1808">
        <f t="shared" si="116"/>
        <v>28301400</v>
      </c>
      <c r="AS1808">
        <f t="shared" si="117"/>
        <v>203400</v>
      </c>
      <c r="AT1808">
        <f t="shared" si="118"/>
        <v>28098000</v>
      </c>
    </row>
    <row r="1809" spans="2:46" ht="15.75" customHeight="1" thickBot="1">
      <c r="B1809" t="str">
        <f t="shared" si="115"/>
        <v>BPCL4517445225</v>
      </c>
      <c r="C1809" s="137" t="s">
        <v>226</v>
      </c>
      <c r="D1809" s="137" t="s">
        <v>66</v>
      </c>
      <c r="E1809" s="138">
        <v>45225</v>
      </c>
      <c r="F1809" s="139">
        <v>0</v>
      </c>
      <c r="G1809" s="137" t="s">
        <v>223</v>
      </c>
      <c r="H1809" s="139">
        <v>350.2</v>
      </c>
      <c r="I1809" s="139">
        <v>355.8</v>
      </c>
      <c r="J1809" s="139">
        <v>349.95</v>
      </c>
      <c r="K1809" s="139">
        <v>354.3</v>
      </c>
      <c r="L1809" s="139">
        <v>354.3</v>
      </c>
      <c r="M1809" s="139">
        <v>130</v>
      </c>
      <c r="N1809" s="139">
        <v>825.81</v>
      </c>
      <c r="O1809" s="139">
        <v>471600</v>
      </c>
      <c r="P1809" s="140">
        <v>23400</v>
      </c>
      <c r="Q1809" s="138">
        <v>45174</v>
      </c>
      <c r="AR1809">
        <f t="shared" si="116"/>
        <v>0</v>
      </c>
      <c r="AS1809">
        <f t="shared" si="117"/>
        <v>0</v>
      </c>
      <c r="AT1809">
        <f t="shared" si="118"/>
        <v>0</v>
      </c>
    </row>
    <row r="1810" spans="2:46" ht="15.75" customHeight="1" thickBot="1">
      <c r="B1810" t="str">
        <f t="shared" si="115"/>
        <v>BPCL4517445260</v>
      </c>
      <c r="C1810" s="137" t="s">
        <v>226</v>
      </c>
      <c r="D1810" s="137" t="s">
        <v>66</v>
      </c>
      <c r="E1810" s="138">
        <v>45260</v>
      </c>
      <c r="F1810" s="139">
        <v>0</v>
      </c>
      <c r="G1810" s="137" t="s">
        <v>223</v>
      </c>
      <c r="H1810" s="139">
        <v>353</v>
      </c>
      <c r="I1810" s="139">
        <v>356.9</v>
      </c>
      <c r="J1810" s="139">
        <v>352.85</v>
      </c>
      <c r="K1810" s="139">
        <v>355.2</v>
      </c>
      <c r="L1810" s="139">
        <v>355.2</v>
      </c>
      <c r="M1810" s="139">
        <v>61</v>
      </c>
      <c r="N1810" s="139">
        <v>389.26</v>
      </c>
      <c r="O1810" s="139">
        <v>81000</v>
      </c>
      <c r="P1810" s="140">
        <v>46800</v>
      </c>
      <c r="Q1810" s="138">
        <v>45174</v>
      </c>
      <c r="AR1810">
        <f t="shared" si="116"/>
        <v>0</v>
      </c>
      <c r="AS1810">
        <f t="shared" si="117"/>
        <v>0</v>
      </c>
      <c r="AT1810">
        <f t="shared" si="118"/>
        <v>0</v>
      </c>
    </row>
    <row r="1811" spans="2:46" ht="15.75" customHeight="1" thickBot="1">
      <c r="B1811" t="str">
        <f t="shared" si="115"/>
        <v>BRITANNIA4517445197</v>
      </c>
      <c r="C1811" s="137" t="s">
        <v>226</v>
      </c>
      <c r="D1811" s="137" t="s">
        <v>54</v>
      </c>
      <c r="E1811" s="138">
        <v>45197</v>
      </c>
      <c r="F1811" s="139">
        <v>0</v>
      </c>
      <c r="G1811" s="137" t="s">
        <v>223</v>
      </c>
      <c r="H1811" s="139">
        <v>4525.05</v>
      </c>
      <c r="I1811" s="139">
        <v>4562.95</v>
      </c>
      <c r="J1811" s="139">
        <v>4514.45</v>
      </c>
      <c r="K1811" s="139">
        <v>4539.2</v>
      </c>
      <c r="L1811" s="139">
        <v>4539.2</v>
      </c>
      <c r="M1811" s="139">
        <v>1857</v>
      </c>
      <c r="N1811" s="139">
        <v>16865.52</v>
      </c>
      <c r="O1811" s="141">
        <v>2020000</v>
      </c>
      <c r="P1811" s="140">
        <v>-29800</v>
      </c>
      <c r="Q1811" s="138">
        <v>45174</v>
      </c>
      <c r="AR1811" s="76">
        <f t="shared" si="116"/>
        <v>2069400</v>
      </c>
      <c r="AS1811">
        <f t="shared" si="117"/>
        <v>-25400</v>
      </c>
      <c r="AT1811" s="76">
        <f t="shared" si="118"/>
        <v>2094800</v>
      </c>
    </row>
    <row r="1812" spans="2:46" ht="15.75" customHeight="1" thickBot="1">
      <c r="B1812" t="str">
        <f t="shared" si="115"/>
        <v>BRITANNIA4517445225</v>
      </c>
      <c r="C1812" s="137" t="s">
        <v>226</v>
      </c>
      <c r="D1812" s="137" t="s">
        <v>54</v>
      </c>
      <c r="E1812" s="138">
        <v>45225</v>
      </c>
      <c r="F1812" s="139">
        <v>0</v>
      </c>
      <c r="G1812" s="137" t="s">
        <v>223</v>
      </c>
      <c r="H1812" s="139">
        <v>4549.95</v>
      </c>
      <c r="I1812" s="139">
        <v>4590</v>
      </c>
      <c r="J1812" s="139">
        <v>4542.95</v>
      </c>
      <c r="K1812" s="139">
        <v>4568.1499999999996</v>
      </c>
      <c r="L1812" s="139">
        <v>4568.1499999999996</v>
      </c>
      <c r="M1812" s="139">
        <v>102</v>
      </c>
      <c r="N1812" s="139">
        <v>931.62</v>
      </c>
      <c r="O1812" s="139">
        <v>48000</v>
      </c>
      <c r="P1812" s="140">
        <v>3600</v>
      </c>
      <c r="Q1812" s="138">
        <v>45174</v>
      </c>
      <c r="AR1812">
        <f t="shared" si="116"/>
        <v>0</v>
      </c>
      <c r="AS1812">
        <f t="shared" si="117"/>
        <v>0</v>
      </c>
      <c r="AT1812">
        <f t="shared" si="118"/>
        <v>0</v>
      </c>
    </row>
    <row r="1813" spans="2:46" ht="15.75" customHeight="1" thickBot="1">
      <c r="B1813" t="str">
        <f t="shared" si="115"/>
        <v>BRITANNIA4517445260</v>
      </c>
      <c r="C1813" s="137" t="s">
        <v>226</v>
      </c>
      <c r="D1813" s="137" t="s">
        <v>54</v>
      </c>
      <c r="E1813" s="138">
        <v>45260</v>
      </c>
      <c r="F1813" s="139">
        <v>0</v>
      </c>
      <c r="G1813" s="137" t="s">
        <v>223</v>
      </c>
      <c r="H1813" s="139">
        <v>4610.8</v>
      </c>
      <c r="I1813" s="139">
        <v>4620</v>
      </c>
      <c r="J1813" s="139">
        <v>4591.8</v>
      </c>
      <c r="K1813" s="139">
        <v>4606</v>
      </c>
      <c r="L1813" s="139">
        <v>4591.55</v>
      </c>
      <c r="M1813" s="139">
        <v>4</v>
      </c>
      <c r="N1813" s="139">
        <v>36.85</v>
      </c>
      <c r="O1813" s="139">
        <v>1400</v>
      </c>
      <c r="P1813" s="139">
        <v>800</v>
      </c>
      <c r="Q1813" s="138">
        <v>45174</v>
      </c>
      <c r="AR1813">
        <f t="shared" si="116"/>
        <v>0</v>
      </c>
      <c r="AS1813">
        <f t="shared" si="117"/>
        <v>0</v>
      </c>
      <c r="AT1813">
        <f t="shared" si="118"/>
        <v>0</v>
      </c>
    </row>
    <row r="1814" spans="2:46" ht="15.75" customHeight="1" thickBot="1">
      <c r="B1814" t="str">
        <f t="shared" si="115"/>
        <v>BSOFT4517445197</v>
      </c>
      <c r="C1814" s="137" t="s">
        <v>226</v>
      </c>
      <c r="D1814" s="137" t="s">
        <v>92</v>
      </c>
      <c r="E1814" s="138">
        <v>45197</v>
      </c>
      <c r="F1814" s="139">
        <v>0</v>
      </c>
      <c r="G1814" s="137" t="s">
        <v>223</v>
      </c>
      <c r="H1814" s="139">
        <v>523.9</v>
      </c>
      <c r="I1814" s="139">
        <v>535.5</v>
      </c>
      <c r="J1814" s="139">
        <v>523.15</v>
      </c>
      <c r="K1814" s="139">
        <v>527.4</v>
      </c>
      <c r="L1814" s="139">
        <v>527.4</v>
      </c>
      <c r="M1814" s="139">
        <v>2056</v>
      </c>
      <c r="N1814" s="139">
        <v>21815.14</v>
      </c>
      <c r="O1814" s="139">
        <v>7080000</v>
      </c>
      <c r="P1814" s="140">
        <v>180000</v>
      </c>
      <c r="Q1814" s="138">
        <v>45174</v>
      </c>
      <c r="AR1814">
        <f t="shared" si="116"/>
        <v>7376000</v>
      </c>
      <c r="AS1814">
        <f t="shared" si="117"/>
        <v>196000</v>
      </c>
      <c r="AT1814">
        <f t="shared" si="118"/>
        <v>7180000</v>
      </c>
    </row>
    <row r="1815" spans="2:46" ht="15.75" customHeight="1" thickBot="1">
      <c r="B1815" t="str">
        <f t="shared" si="115"/>
        <v>BSOFT4517445225</v>
      </c>
      <c r="C1815" s="137" t="s">
        <v>226</v>
      </c>
      <c r="D1815" s="137" t="s">
        <v>92</v>
      </c>
      <c r="E1815" s="138">
        <v>45225</v>
      </c>
      <c r="F1815" s="139">
        <v>0</v>
      </c>
      <c r="G1815" s="137" t="s">
        <v>223</v>
      </c>
      <c r="H1815" s="139">
        <v>524.75</v>
      </c>
      <c r="I1815" s="139">
        <v>536.65</v>
      </c>
      <c r="J1815" s="139">
        <v>524.75</v>
      </c>
      <c r="K1815" s="139">
        <v>529.29999999999995</v>
      </c>
      <c r="L1815" s="139">
        <v>529.29999999999995</v>
      </c>
      <c r="M1815" s="139">
        <v>110</v>
      </c>
      <c r="N1815" s="139">
        <v>1170.2</v>
      </c>
      <c r="O1815" s="139">
        <v>290000</v>
      </c>
      <c r="P1815" s="140">
        <v>14000</v>
      </c>
      <c r="Q1815" s="138">
        <v>45174</v>
      </c>
      <c r="AR1815">
        <f t="shared" si="116"/>
        <v>0</v>
      </c>
      <c r="AS1815">
        <f t="shared" si="117"/>
        <v>0</v>
      </c>
      <c r="AT1815">
        <f t="shared" si="118"/>
        <v>0</v>
      </c>
    </row>
    <row r="1816" spans="2:46" ht="15.75" customHeight="1" thickBot="1">
      <c r="B1816" t="str">
        <f t="shared" si="115"/>
        <v>BSOFT4517445260</v>
      </c>
      <c r="C1816" s="137" t="s">
        <v>226</v>
      </c>
      <c r="D1816" s="137" t="s">
        <v>92</v>
      </c>
      <c r="E1816" s="138">
        <v>45260</v>
      </c>
      <c r="F1816" s="139">
        <v>0</v>
      </c>
      <c r="G1816" s="137" t="s">
        <v>223</v>
      </c>
      <c r="H1816" s="139">
        <v>534</v>
      </c>
      <c r="I1816" s="139">
        <v>536</v>
      </c>
      <c r="J1816" s="139">
        <v>534</v>
      </c>
      <c r="K1816" s="139">
        <v>536</v>
      </c>
      <c r="L1816" s="139">
        <v>533.70000000000005</v>
      </c>
      <c r="M1816" s="139">
        <v>2</v>
      </c>
      <c r="N1816" s="139">
        <v>21.4</v>
      </c>
      <c r="O1816" s="139">
        <v>6000</v>
      </c>
      <c r="P1816" s="140">
        <v>2000</v>
      </c>
      <c r="Q1816" s="138">
        <v>45174</v>
      </c>
      <c r="AR1816">
        <f t="shared" si="116"/>
        <v>0</v>
      </c>
      <c r="AS1816">
        <f t="shared" si="117"/>
        <v>0</v>
      </c>
      <c r="AT1816">
        <f t="shared" si="118"/>
        <v>0</v>
      </c>
    </row>
    <row r="1817" spans="2:46" ht="15.75" customHeight="1" thickBot="1">
      <c r="B1817" t="str">
        <f t="shared" si="115"/>
        <v>CANBK4517445197</v>
      </c>
      <c r="C1817" s="137" t="s">
        <v>226</v>
      </c>
      <c r="D1817" s="137" t="s">
        <v>93</v>
      </c>
      <c r="E1817" s="138">
        <v>45197</v>
      </c>
      <c r="F1817" s="139">
        <v>0</v>
      </c>
      <c r="G1817" s="137" t="s">
        <v>223</v>
      </c>
      <c r="H1817" s="139">
        <v>338.95</v>
      </c>
      <c r="I1817" s="139">
        <v>343.4</v>
      </c>
      <c r="J1817" s="139">
        <v>335.3</v>
      </c>
      <c r="K1817" s="139">
        <v>340.65</v>
      </c>
      <c r="L1817" s="139">
        <v>340.65</v>
      </c>
      <c r="M1817" s="139">
        <v>7366</v>
      </c>
      <c r="N1817" s="139">
        <v>67560.039999999994</v>
      </c>
      <c r="O1817" s="141">
        <v>58600000</v>
      </c>
      <c r="P1817" s="140">
        <v>723600</v>
      </c>
      <c r="Q1817" s="138">
        <v>45174</v>
      </c>
      <c r="AR1817" s="76">
        <f t="shared" si="116"/>
        <v>59979700</v>
      </c>
      <c r="AS1817">
        <f t="shared" si="117"/>
        <v>888300</v>
      </c>
      <c r="AT1817" s="76">
        <f t="shared" si="118"/>
        <v>59091400</v>
      </c>
    </row>
    <row r="1818" spans="2:46" ht="15.75" customHeight="1" thickBot="1">
      <c r="B1818" t="str">
        <f t="shared" si="115"/>
        <v>CANBK4517445225</v>
      </c>
      <c r="C1818" s="137" t="s">
        <v>226</v>
      </c>
      <c r="D1818" s="137" t="s">
        <v>93</v>
      </c>
      <c r="E1818" s="138">
        <v>45225</v>
      </c>
      <c r="F1818" s="139">
        <v>0</v>
      </c>
      <c r="G1818" s="137" t="s">
        <v>223</v>
      </c>
      <c r="H1818" s="139">
        <v>340.9</v>
      </c>
      <c r="I1818" s="139">
        <v>345.65</v>
      </c>
      <c r="J1818" s="139">
        <v>337.95</v>
      </c>
      <c r="K1818" s="139">
        <v>342.65</v>
      </c>
      <c r="L1818" s="139">
        <v>342.65</v>
      </c>
      <c r="M1818" s="139">
        <v>309</v>
      </c>
      <c r="N1818" s="139">
        <v>2853.12</v>
      </c>
      <c r="O1818" s="139">
        <v>1274400</v>
      </c>
      <c r="P1818" s="140">
        <v>137700</v>
      </c>
      <c r="Q1818" s="138">
        <v>45174</v>
      </c>
      <c r="AR1818">
        <f t="shared" si="116"/>
        <v>0</v>
      </c>
      <c r="AS1818">
        <f t="shared" si="117"/>
        <v>0</v>
      </c>
      <c r="AT1818">
        <f t="shared" si="118"/>
        <v>0</v>
      </c>
    </row>
    <row r="1819" spans="2:46" ht="15.75" customHeight="1" thickBot="1">
      <c r="B1819" t="str">
        <f t="shared" si="115"/>
        <v>CANBK4517445260</v>
      </c>
      <c r="C1819" s="137" t="s">
        <v>226</v>
      </c>
      <c r="D1819" s="137" t="s">
        <v>93</v>
      </c>
      <c r="E1819" s="138">
        <v>45260</v>
      </c>
      <c r="F1819" s="139">
        <v>0</v>
      </c>
      <c r="G1819" s="137" t="s">
        <v>223</v>
      </c>
      <c r="H1819" s="139">
        <v>345.8</v>
      </c>
      <c r="I1819" s="139">
        <v>347.2</v>
      </c>
      <c r="J1819" s="139">
        <v>341</v>
      </c>
      <c r="K1819" s="139">
        <v>345.25</v>
      </c>
      <c r="L1819" s="139">
        <v>345.25</v>
      </c>
      <c r="M1819" s="139">
        <v>24</v>
      </c>
      <c r="N1819" s="139">
        <v>222.94</v>
      </c>
      <c r="O1819" s="139">
        <v>105300</v>
      </c>
      <c r="P1819" s="140">
        <v>27000</v>
      </c>
      <c r="Q1819" s="138">
        <v>45174</v>
      </c>
      <c r="AR1819">
        <f t="shared" si="116"/>
        <v>0</v>
      </c>
      <c r="AS1819">
        <f t="shared" si="117"/>
        <v>0</v>
      </c>
      <c r="AT1819">
        <f t="shared" si="118"/>
        <v>0</v>
      </c>
    </row>
    <row r="1820" spans="2:46" ht="15.75" customHeight="1" thickBot="1">
      <c r="B1820" t="str">
        <f t="shared" si="115"/>
        <v>CANFINHOME4517445197</v>
      </c>
      <c r="C1820" s="137" t="s">
        <v>226</v>
      </c>
      <c r="D1820" s="137" t="s">
        <v>94</v>
      </c>
      <c r="E1820" s="138">
        <v>45197</v>
      </c>
      <c r="F1820" s="139">
        <v>0</v>
      </c>
      <c r="G1820" s="137" t="s">
        <v>223</v>
      </c>
      <c r="H1820" s="139">
        <v>774.5</v>
      </c>
      <c r="I1820" s="139">
        <v>802.65</v>
      </c>
      <c r="J1820" s="139">
        <v>774.5</v>
      </c>
      <c r="K1820" s="139">
        <v>788.1</v>
      </c>
      <c r="L1820" s="139">
        <v>788.1</v>
      </c>
      <c r="M1820" s="139">
        <v>4565</v>
      </c>
      <c r="N1820" s="139">
        <v>35201.01</v>
      </c>
      <c r="O1820" s="139">
        <v>4512300</v>
      </c>
      <c r="P1820" s="140">
        <v>671775</v>
      </c>
      <c r="Q1820" s="138">
        <v>45174</v>
      </c>
      <c r="AR1820">
        <f t="shared" si="116"/>
        <v>4645875</v>
      </c>
      <c r="AS1820">
        <f t="shared" si="117"/>
        <v>734175</v>
      </c>
      <c r="AT1820">
        <f t="shared" si="118"/>
        <v>3911700</v>
      </c>
    </row>
    <row r="1821" spans="2:46" ht="15.75" customHeight="1" thickBot="1">
      <c r="B1821" t="str">
        <f t="shared" si="115"/>
        <v>CANFINHOME4517445225</v>
      </c>
      <c r="C1821" s="137" t="s">
        <v>226</v>
      </c>
      <c r="D1821" s="137" t="s">
        <v>94</v>
      </c>
      <c r="E1821" s="138">
        <v>45225</v>
      </c>
      <c r="F1821" s="139">
        <v>0</v>
      </c>
      <c r="G1821" s="137" t="s">
        <v>223</v>
      </c>
      <c r="H1821" s="139">
        <v>786.65</v>
      </c>
      <c r="I1821" s="139">
        <v>806.7</v>
      </c>
      <c r="J1821" s="139">
        <v>786</v>
      </c>
      <c r="K1821" s="139">
        <v>793.45</v>
      </c>
      <c r="L1821" s="139">
        <v>793.45</v>
      </c>
      <c r="M1821" s="139">
        <v>175</v>
      </c>
      <c r="N1821" s="139">
        <v>1356.11</v>
      </c>
      <c r="O1821" s="139">
        <v>131625</v>
      </c>
      <c r="P1821" s="140">
        <v>60450</v>
      </c>
      <c r="Q1821" s="138">
        <v>45174</v>
      </c>
      <c r="AR1821">
        <f t="shared" si="116"/>
        <v>0</v>
      </c>
      <c r="AS1821">
        <f t="shared" si="117"/>
        <v>0</v>
      </c>
      <c r="AT1821">
        <f t="shared" si="118"/>
        <v>0</v>
      </c>
    </row>
    <row r="1822" spans="2:46" ht="15.75" customHeight="1" thickBot="1">
      <c r="B1822" t="str">
        <f t="shared" si="115"/>
        <v>CANFINHOME4517445260</v>
      </c>
      <c r="C1822" s="137" t="s">
        <v>226</v>
      </c>
      <c r="D1822" s="137" t="s">
        <v>94</v>
      </c>
      <c r="E1822" s="138">
        <v>45260</v>
      </c>
      <c r="F1822" s="139">
        <v>0</v>
      </c>
      <c r="G1822" s="137" t="s">
        <v>223</v>
      </c>
      <c r="H1822" s="139">
        <v>797.95</v>
      </c>
      <c r="I1822" s="139">
        <v>800.95</v>
      </c>
      <c r="J1822" s="139">
        <v>797.95</v>
      </c>
      <c r="K1822" s="139">
        <v>800.95</v>
      </c>
      <c r="L1822" s="139">
        <v>796.2</v>
      </c>
      <c r="M1822" s="139">
        <v>2</v>
      </c>
      <c r="N1822" s="139">
        <v>15.58</v>
      </c>
      <c r="O1822" s="139">
        <v>1950</v>
      </c>
      <c r="P1822" s="140">
        <v>1950</v>
      </c>
      <c r="Q1822" s="138">
        <v>45174</v>
      </c>
      <c r="AR1822">
        <f t="shared" si="116"/>
        <v>0</v>
      </c>
      <c r="AS1822">
        <f t="shared" si="117"/>
        <v>0</v>
      </c>
      <c r="AT1822">
        <f t="shared" si="118"/>
        <v>0</v>
      </c>
    </row>
    <row r="1823" spans="2:46" ht="15.75" customHeight="1" thickBot="1">
      <c r="B1823" t="str">
        <f t="shared" si="115"/>
        <v>CHAMBLFERT4517445197</v>
      </c>
      <c r="C1823" s="137" t="s">
        <v>226</v>
      </c>
      <c r="D1823" s="137" t="s">
        <v>95</v>
      </c>
      <c r="E1823" s="138">
        <v>45197</v>
      </c>
      <c r="F1823" s="139">
        <v>0</v>
      </c>
      <c r="G1823" s="137" t="s">
        <v>223</v>
      </c>
      <c r="H1823" s="139">
        <v>281.3</v>
      </c>
      <c r="I1823" s="139">
        <v>285.95</v>
      </c>
      <c r="J1823" s="139">
        <v>281.3</v>
      </c>
      <c r="K1823" s="139">
        <v>284.35000000000002</v>
      </c>
      <c r="L1823" s="139">
        <v>284.35000000000002</v>
      </c>
      <c r="M1823" s="139">
        <v>1822</v>
      </c>
      <c r="N1823" s="139">
        <v>9828.7199999999993</v>
      </c>
      <c r="O1823" s="139">
        <v>12621700</v>
      </c>
      <c r="P1823" s="140">
        <v>756200</v>
      </c>
      <c r="Q1823" s="138">
        <v>45174</v>
      </c>
      <c r="AR1823">
        <f t="shared" si="116"/>
        <v>12916200</v>
      </c>
      <c r="AS1823">
        <f t="shared" si="117"/>
        <v>780900</v>
      </c>
      <c r="AT1823">
        <f t="shared" si="118"/>
        <v>12135300</v>
      </c>
    </row>
    <row r="1824" spans="2:46" ht="15.75" customHeight="1" thickBot="1">
      <c r="B1824" t="str">
        <f t="shared" si="115"/>
        <v>CHAMBLFERT4517445225</v>
      </c>
      <c r="C1824" s="137" t="s">
        <v>226</v>
      </c>
      <c r="D1824" s="137" t="s">
        <v>95</v>
      </c>
      <c r="E1824" s="138">
        <v>45225</v>
      </c>
      <c r="F1824" s="139">
        <v>0</v>
      </c>
      <c r="G1824" s="137" t="s">
        <v>223</v>
      </c>
      <c r="H1824" s="139">
        <v>285</v>
      </c>
      <c r="I1824" s="139">
        <v>287.8</v>
      </c>
      <c r="J1824" s="139">
        <v>283.95</v>
      </c>
      <c r="K1824" s="139">
        <v>286.35000000000002</v>
      </c>
      <c r="L1824" s="139">
        <v>286.35000000000002</v>
      </c>
      <c r="M1824" s="139">
        <v>85</v>
      </c>
      <c r="N1824" s="139">
        <v>461.41</v>
      </c>
      <c r="O1824" s="139">
        <v>294500</v>
      </c>
      <c r="P1824" s="140">
        <v>24700</v>
      </c>
      <c r="Q1824" s="138">
        <v>45174</v>
      </c>
      <c r="AR1824">
        <f t="shared" si="116"/>
        <v>0</v>
      </c>
      <c r="AS1824">
        <f t="shared" si="117"/>
        <v>0</v>
      </c>
      <c r="AT1824">
        <f t="shared" si="118"/>
        <v>0</v>
      </c>
    </row>
    <row r="1825" spans="2:46" ht="15.75" customHeight="1" thickBot="1">
      <c r="B1825" t="str">
        <f t="shared" si="115"/>
        <v>CHAMBLFERT4517445260</v>
      </c>
      <c r="C1825" s="137" t="s">
        <v>226</v>
      </c>
      <c r="D1825" s="137" t="s">
        <v>95</v>
      </c>
      <c r="E1825" s="138">
        <v>45260</v>
      </c>
      <c r="F1825" s="139">
        <v>0</v>
      </c>
      <c r="G1825" s="137" t="s">
        <v>223</v>
      </c>
      <c r="H1825" s="139">
        <v>0</v>
      </c>
      <c r="I1825" s="139">
        <v>0</v>
      </c>
      <c r="J1825" s="139">
        <v>0</v>
      </c>
      <c r="K1825" s="139">
        <v>280.2</v>
      </c>
      <c r="L1825" s="139">
        <v>287.25</v>
      </c>
      <c r="M1825" s="139">
        <v>0</v>
      </c>
      <c r="N1825" s="139">
        <v>0</v>
      </c>
      <c r="O1825" s="139">
        <v>0</v>
      </c>
      <c r="P1825" s="139">
        <v>0</v>
      </c>
      <c r="Q1825" s="138">
        <v>45174</v>
      </c>
      <c r="AR1825">
        <f t="shared" si="116"/>
        <v>0</v>
      </c>
      <c r="AS1825">
        <f t="shared" si="117"/>
        <v>0</v>
      </c>
      <c r="AT1825">
        <f t="shared" si="118"/>
        <v>0</v>
      </c>
    </row>
    <row r="1826" spans="2:46" ht="15.75" customHeight="1" thickBot="1">
      <c r="B1826" t="str">
        <f t="shared" si="115"/>
        <v>CHOLAFIN4517445197</v>
      </c>
      <c r="C1826" s="137" t="s">
        <v>226</v>
      </c>
      <c r="D1826" s="137" t="s">
        <v>96</v>
      </c>
      <c r="E1826" s="138">
        <v>45197</v>
      </c>
      <c r="F1826" s="139">
        <v>0</v>
      </c>
      <c r="G1826" s="137" t="s">
        <v>223</v>
      </c>
      <c r="H1826" s="139">
        <v>1106.55</v>
      </c>
      <c r="I1826" s="139">
        <v>1116.2</v>
      </c>
      <c r="J1826" s="139">
        <v>1091.3499999999999</v>
      </c>
      <c r="K1826" s="139">
        <v>1100.2</v>
      </c>
      <c r="L1826" s="139">
        <v>1100.2</v>
      </c>
      <c r="M1826" s="139">
        <v>2502</v>
      </c>
      <c r="N1826" s="139">
        <v>34480.42</v>
      </c>
      <c r="O1826" s="139">
        <v>13707500</v>
      </c>
      <c r="P1826" s="140">
        <v>-197500</v>
      </c>
      <c r="Q1826" s="138">
        <v>45174</v>
      </c>
      <c r="AR1826">
        <f t="shared" si="116"/>
        <v>13876250</v>
      </c>
      <c r="AS1826">
        <f t="shared" si="117"/>
        <v>-177500</v>
      </c>
      <c r="AT1826">
        <f t="shared" si="118"/>
        <v>14053750</v>
      </c>
    </row>
    <row r="1827" spans="2:46" ht="15.75" customHeight="1" thickBot="1">
      <c r="B1827" t="str">
        <f t="shared" si="115"/>
        <v>CHOLAFIN4517445225</v>
      </c>
      <c r="C1827" s="137" t="s">
        <v>226</v>
      </c>
      <c r="D1827" s="137" t="s">
        <v>96</v>
      </c>
      <c r="E1827" s="138">
        <v>45225</v>
      </c>
      <c r="F1827" s="139">
        <v>0</v>
      </c>
      <c r="G1827" s="137" t="s">
        <v>223</v>
      </c>
      <c r="H1827" s="139">
        <v>1117.0999999999999</v>
      </c>
      <c r="I1827" s="139">
        <v>1119.0999999999999</v>
      </c>
      <c r="J1827" s="139">
        <v>1098.7</v>
      </c>
      <c r="K1827" s="139">
        <v>1106.0999999999999</v>
      </c>
      <c r="L1827" s="139">
        <v>1106.0999999999999</v>
      </c>
      <c r="M1827" s="139">
        <v>33</v>
      </c>
      <c r="N1827" s="139">
        <v>456.9</v>
      </c>
      <c r="O1827" s="139">
        <v>151250</v>
      </c>
      <c r="P1827" s="140">
        <v>8750</v>
      </c>
      <c r="Q1827" s="138">
        <v>45174</v>
      </c>
      <c r="AR1827">
        <f t="shared" si="116"/>
        <v>0</v>
      </c>
      <c r="AS1827">
        <f t="shared" si="117"/>
        <v>0</v>
      </c>
      <c r="AT1827">
        <f t="shared" si="118"/>
        <v>0</v>
      </c>
    </row>
    <row r="1828" spans="2:46" ht="15.75" customHeight="1" thickBot="1">
      <c r="B1828" t="str">
        <f t="shared" si="115"/>
        <v>CHOLAFIN4517445260</v>
      </c>
      <c r="C1828" s="137" t="s">
        <v>226</v>
      </c>
      <c r="D1828" s="137" t="s">
        <v>96</v>
      </c>
      <c r="E1828" s="138">
        <v>45260</v>
      </c>
      <c r="F1828" s="139">
        <v>0</v>
      </c>
      <c r="G1828" s="137" t="s">
        <v>223</v>
      </c>
      <c r="H1828" s="139">
        <v>1115</v>
      </c>
      <c r="I1828" s="139">
        <v>1115</v>
      </c>
      <c r="J1828" s="139">
        <v>1108</v>
      </c>
      <c r="K1828" s="139">
        <v>1112</v>
      </c>
      <c r="L1828" s="139">
        <v>1112</v>
      </c>
      <c r="M1828" s="139">
        <v>10</v>
      </c>
      <c r="N1828" s="139">
        <v>139.05000000000001</v>
      </c>
      <c r="O1828" s="139">
        <v>17500</v>
      </c>
      <c r="P1828" s="140">
        <v>11250</v>
      </c>
      <c r="Q1828" s="138">
        <v>45174</v>
      </c>
      <c r="AR1828">
        <f t="shared" si="116"/>
        <v>0</v>
      </c>
      <c r="AS1828">
        <f t="shared" si="117"/>
        <v>0</v>
      </c>
      <c r="AT1828">
        <f t="shared" si="118"/>
        <v>0</v>
      </c>
    </row>
    <row r="1829" spans="2:46" ht="15.75" customHeight="1" thickBot="1">
      <c r="B1829" t="str">
        <f t="shared" si="115"/>
        <v>CIPLA4517445197</v>
      </c>
      <c r="C1829" s="137" t="s">
        <v>226</v>
      </c>
      <c r="D1829" s="137" t="s">
        <v>58</v>
      </c>
      <c r="E1829" s="138">
        <v>45197</v>
      </c>
      <c r="F1829" s="139">
        <v>0</v>
      </c>
      <c r="G1829" s="137" t="s">
        <v>223</v>
      </c>
      <c r="H1829" s="139">
        <v>1254.8499999999999</v>
      </c>
      <c r="I1829" s="139">
        <v>1266.55</v>
      </c>
      <c r="J1829" s="139">
        <v>1240</v>
      </c>
      <c r="K1829" s="139">
        <v>1245.9000000000001</v>
      </c>
      <c r="L1829" s="139">
        <v>1245.9000000000001</v>
      </c>
      <c r="M1829" s="139">
        <v>5589</v>
      </c>
      <c r="N1829" s="139">
        <v>45447.41</v>
      </c>
      <c r="O1829" s="139">
        <v>9635600</v>
      </c>
      <c r="P1829" s="140">
        <v>656500</v>
      </c>
      <c r="Q1829" s="138">
        <v>45174</v>
      </c>
      <c r="AR1829">
        <f t="shared" si="116"/>
        <v>9737000</v>
      </c>
      <c r="AS1829">
        <f t="shared" si="117"/>
        <v>676000</v>
      </c>
      <c r="AT1829">
        <f t="shared" si="118"/>
        <v>9061000</v>
      </c>
    </row>
    <row r="1830" spans="2:46" ht="15.75" customHeight="1" thickBot="1">
      <c r="B1830" t="str">
        <f t="shared" si="115"/>
        <v>CIPLA4517445225</v>
      </c>
      <c r="C1830" s="137" t="s">
        <v>226</v>
      </c>
      <c r="D1830" s="137" t="s">
        <v>58</v>
      </c>
      <c r="E1830" s="138">
        <v>45225</v>
      </c>
      <c r="F1830" s="139">
        <v>0</v>
      </c>
      <c r="G1830" s="137" t="s">
        <v>223</v>
      </c>
      <c r="H1830" s="139">
        <v>1256</v>
      </c>
      <c r="I1830" s="139">
        <v>1270.7</v>
      </c>
      <c r="J1830" s="139">
        <v>1246.8</v>
      </c>
      <c r="K1830" s="139">
        <v>1253.7</v>
      </c>
      <c r="L1830" s="139">
        <v>1253.7</v>
      </c>
      <c r="M1830" s="139">
        <v>102</v>
      </c>
      <c r="N1830" s="139">
        <v>834.27</v>
      </c>
      <c r="O1830" s="139">
        <v>98150</v>
      </c>
      <c r="P1830" s="140">
        <v>19500</v>
      </c>
      <c r="Q1830" s="138">
        <v>45174</v>
      </c>
      <c r="AR1830">
        <f t="shared" si="116"/>
        <v>0</v>
      </c>
      <c r="AS1830">
        <f t="shared" si="117"/>
        <v>0</v>
      </c>
      <c r="AT1830">
        <f t="shared" si="118"/>
        <v>0</v>
      </c>
    </row>
    <row r="1831" spans="2:46" ht="15.75" customHeight="1" thickBot="1">
      <c r="B1831" t="str">
        <f t="shared" si="115"/>
        <v>CIPLA4517445260</v>
      </c>
      <c r="C1831" s="137" t="s">
        <v>226</v>
      </c>
      <c r="D1831" s="137" t="s">
        <v>58</v>
      </c>
      <c r="E1831" s="138">
        <v>45260</v>
      </c>
      <c r="F1831" s="139">
        <v>0</v>
      </c>
      <c r="G1831" s="137" t="s">
        <v>223</v>
      </c>
      <c r="H1831" s="139">
        <v>0</v>
      </c>
      <c r="I1831" s="139">
        <v>0</v>
      </c>
      <c r="J1831" s="139">
        <v>0</v>
      </c>
      <c r="K1831" s="139">
        <v>1252.1500000000001</v>
      </c>
      <c r="L1831" s="139">
        <v>1260</v>
      </c>
      <c r="M1831" s="139">
        <v>0</v>
      </c>
      <c r="N1831" s="139">
        <v>0</v>
      </c>
      <c r="O1831" s="139">
        <v>3250</v>
      </c>
      <c r="P1831" s="139">
        <v>0</v>
      </c>
      <c r="Q1831" s="138">
        <v>45174</v>
      </c>
      <c r="AR1831">
        <f t="shared" si="116"/>
        <v>0</v>
      </c>
      <c r="AS1831">
        <f t="shared" si="117"/>
        <v>0</v>
      </c>
      <c r="AT1831">
        <f t="shared" si="118"/>
        <v>0</v>
      </c>
    </row>
    <row r="1832" spans="2:46" ht="15.75" customHeight="1" thickBot="1">
      <c r="B1832" t="str">
        <f t="shared" si="115"/>
        <v>COALINDIA4517445197</v>
      </c>
      <c r="C1832" s="137" t="s">
        <v>226</v>
      </c>
      <c r="D1832" s="137" t="s">
        <v>59</v>
      </c>
      <c r="E1832" s="138">
        <v>45197</v>
      </c>
      <c r="F1832" s="139">
        <v>0</v>
      </c>
      <c r="G1832" s="137" t="s">
        <v>223</v>
      </c>
      <c r="H1832" s="139">
        <v>249.85</v>
      </c>
      <c r="I1832" s="139">
        <v>257.3</v>
      </c>
      <c r="J1832" s="139">
        <v>248.2</v>
      </c>
      <c r="K1832" s="139">
        <v>256.39999999999998</v>
      </c>
      <c r="L1832" s="139">
        <v>256.39999999999998</v>
      </c>
      <c r="M1832" s="139">
        <v>10375</v>
      </c>
      <c r="N1832" s="139">
        <v>110176.5</v>
      </c>
      <c r="O1832" s="139">
        <v>80039400</v>
      </c>
      <c r="P1832" s="140">
        <v>2079000</v>
      </c>
      <c r="Q1832" s="138">
        <v>45174</v>
      </c>
      <c r="AR1832">
        <f t="shared" si="116"/>
        <v>81333000</v>
      </c>
      <c r="AS1832">
        <f t="shared" si="117"/>
        <v>2276400</v>
      </c>
      <c r="AT1832">
        <f t="shared" si="118"/>
        <v>79056600</v>
      </c>
    </row>
    <row r="1833" spans="2:46" ht="15.75" customHeight="1" thickBot="1">
      <c r="B1833" t="str">
        <f t="shared" si="115"/>
        <v>COALINDIA4517445225</v>
      </c>
      <c r="C1833" s="137" t="s">
        <v>226</v>
      </c>
      <c r="D1833" s="137" t="s">
        <v>59</v>
      </c>
      <c r="E1833" s="138">
        <v>45225</v>
      </c>
      <c r="F1833" s="139">
        <v>0</v>
      </c>
      <c r="G1833" s="137" t="s">
        <v>223</v>
      </c>
      <c r="H1833" s="139">
        <v>251.2</v>
      </c>
      <c r="I1833" s="139">
        <v>258.7</v>
      </c>
      <c r="J1833" s="139">
        <v>249.85</v>
      </c>
      <c r="K1833" s="139">
        <v>258.05</v>
      </c>
      <c r="L1833" s="139">
        <v>258.05</v>
      </c>
      <c r="M1833" s="139">
        <v>335</v>
      </c>
      <c r="N1833" s="139">
        <v>3581.89</v>
      </c>
      <c r="O1833" s="139">
        <v>1180200</v>
      </c>
      <c r="P1833" s="140">
        <v>180600</v>
      </c>
      <c r="Q1833" s="138">
        <v>45174</v>
      </c>
      <c r="AR1833">
        <f t="shared" si="116"/>
        <v>0</v>
      </c>
      <c r="AS1833">
        <f t="shared" si="117"/>
        <v>0</v>
      </c>
      <c r="AT1833">
        <f t="shared" si="118"/>
        <v>0</v>
      </c>
    </row>
    <row r="1834" spans="2:46" ht="15.75" customHeight="1" thickBot="1">
      <c r="B1834" t="str">
        <f t="shared" si="115"/>
        <v>COALINDIA4517445260</v>
      </c>
      <c r="C1834" s="137" t="s">
        <v>226</v>
      </c>
      <c r="D1834" s="137" t="s">
        <v>59</v>
      </c>
      <c r="E1834" s="138">
        <v>45260</v>
      </c>
      <c r="F1834" s="139">
        <v>0</v>
      </c>
      <c r="G1834" s="137" t="s">
        <v>223</v>
      </c>
      <c r="H1834" s="139">
        <v>253.7</v>
      </c>
      <c r="I1834" s="139">
        <v>259.35000000000002</v>
      </c>
      <c r="J1834" s="139">
        <v>251.5</v>
      </c>
      <c r="K1834" s="139">
        <v>258.75</v>
      </c>
      <c r="L1834" s="139">
        <v>258.75</v>
      </c>
      <c r="M1834" s="139">
        <v>37</v>
      </c>
      <c r="N1834" s="139">
        <v>396.38</v>
      </c>
      <c r="O1834" s="139">
        <v>113400</v>
      </c>
      <c r="P1834" s="140">
        <v>16800</v>
      </c>
      <c r="Q1834" s="138">
        <v>45174</v>
      </c>
      <c r="AR1834">
        <f t="shared" si="116"/>
        <v>0</v>
      </c>
      <c r="AS1834">
        <f t="shared" si="117"/>
        <v>0</v>
      </c>
      <c r="AT1834">
        <f t="shared" si="118"/>
        <v>0</v>
      </c>
    </row>
    <row r="1835" spans="2:46" ht="15.75" customHeight="1" thickBot="1">
      <c r="B1835" t="str">
        <f t="shared" si="115"/>
        <v>COFORGE4517445197</v>
      </c>
      <c r="C1835" s="137" t="s">
        <v>226</v>
      </c>
      <c r="D1835" s="137" t="s">
        <v>97</v>
      </c>
      <c r="E1835" s="138">
        <v>45197</v>
      </c>
      <c r="F1835" s="139">
        <v>0</v>
      </c>
      <c r="G1835" s="137" t="s">
        <v>223</v>
      </c>
      <c r="H1835" s="139">
        <v>5460</v>
      </c>
      <c r="I1835" s="139">
        <v>5576.25</v>
      </c>
      <c r="J1835" s="139">
        <v>5429.35</v>
      </c>
      <c r="K1835" s="139">
        <v>5555.5</v>
      </c>
      <c r="L1835" s="139">
        <v>5555.5</v>
      </c>
      <c r="M1835" s="139">
        <v>5673</v>
      </c>
      <c r="N1835" s="139">
        <v>47085.279999999999</v>
      </c>
      <c r="O1835" s="139">
        <v>1507650</v>
      </c>
      <c r="P1835" s="140">
        <v>128850</v>
      </c>
      <c r="Q1835" s="138">
        <v>45174</v>
      </c>
      <c r="AR1835">
        <f t="shared" si="116"/>
        <v>1539150</v>
      </c>
      <c r="AS1835">
        <f t="shared" si="117"/>
        <v>130800</v>
      </c>
      <c r="AT1835">
        <f t="shared" si="118"/>
        <v>1408350</v>
      </c>
    </row>
    <row r="1836" spans="2:46" ht="15.75" customHeight="1" thickBot="1">
      <c r="B1836" t="str">
        <f t="shared" si="115"/>
        <v>COFORGE4517445225</v>
      </c>
      <c r="C1836" s="137" t="s">
        <v>226</v>
      </c>
      <c r="D1836" s="137" t="s">
        <v>97</v>
      </c>
      <c r="E1836" s="138">
        <v>45225</v>
      </c>
      <c r="F1836" s="139">
        <v>0</v>
      </c>
      <c r="G1836" s="137" t="s">
        <v>223</v>
      </c>
      <c r="H1836" s="139">
        <v>5443.35</v>
      </c>
      <c r="I1836" s="139">
        <v>5560</v>
      </c>
      <c r="J1836" s="139">
        <v>5435</v>
      </c>
      <c r="K1836" s="139">
        <v>5535.65</v>
      </c>
      <c r="L1836" s="139">
        <v>5535.65</v>
      </c>
      <c r="M1836" s="139">
        <v>225</v>
      </c>
      <c r="N1836" s="139">
        <v>1865.6</v>
      </c>
      <c r="O1836" s="139">
        <v>30150</v>
      </c>
      <c r="P1836" s="140">
        <v>1050</v>
      </c>
      <c r="Q1836" s="138">
        <v>45174</v>
      </c>
      <c r="AR1836">
        <f t="shared" si="116"/>
        <v>0</v>
      </c>
      <c r="AS1836">
        <f t="shared" si="117"/>
        <v>0</v>
      </c>
      <c r="AT1836">
        <f t="shared" si="118"/>
        <v>0</v>
      </c>
    </row>
    <row r="1837" spans="2:46" ht="15.75" customHeight="1" thickBot="1">
      <c r="B1837" t="str">
        <f t="shared" si="115"/>
        <v>COFORGE4517445260</v>
      </c>
      <c r="C1837" s="137" t="s">
        <v>226</v>
      </c>
      <c r="D1837" s="137" t="s">
        <v>97</v>
      </c>
      <c r="E1837" s="138">
        <v>45260</v>
      </c>
      <c r="F1837" s="139">
        <v>0</v>
      </c>
      <c r="G1837" s="137" t="s">
        <v>223</v>
      </c>
      <c r="H1837" s="139">
        <v>5545</v>
      </c>
      <c r="I1837" s="139">
        <v>5545</v>
      </c>
      <c r="J1837" s="139">
        <v>5525</v>
      </c>
      <c r="K1837" s="139">
        <v>5525</v>
      </c>
      <c r="L1837" s="139">
        <v>5706.7</v>
      </c>
      <c r="M1837" s="139">
        <v>11</v>
      </c>
      <c r="N1837" s="139">
        <v>91.37</v>
      </c>
      <c r="O1837" s="139">
        <v>1350</v>
      </c>
      <c r="P1837" s="139">
        <v>900</v>
      </c>
      <c r="Q1837" s="138">
        <v>45174</v>
      </c>
      <c r="AR1837">
        <f t="shared" si="116"/>
        <v>0</v>
      </c>
      <c r="AS1837">
        <f t="shared" si="117"/>
        <v>0</v>
      </c>
      <c r="AT1837">
        <f t="shared" si="118"/>
        <v>0</v>
      </c>
    </row>
    <row r="1838" spans="2:46" ht="15.75" customHeight="1" thickBot="1">
      <c r="B1838" t="str">
        <f t="shared" si="115"/>
        <v>COLPAL4517445197</v>
      </c>
      <c r="C1838" s="137" t="s">
        <v>226</v>
      </c>
      <c r="D1838" s="137" t="s">
        <v>98</v>
      </c>
      <c r="E1838" s="138">
        <v>45197</v>
      </c>
      <c r="F1838" s="139">
        <v>0</v>
      </c>
      <c r="G1838" s="137" t="s">
        <v>223</v>
      </c>
      <c r="H1838" s="139">
        <v>1958.55</v>
      </c>
      <c r="I1838" s="139">
        <v>2000.1</v>
      </c>
      <c r="J1838" s="139">
        <v>1958.55</v>
      </c>
      <c r="K1838" s="139">
        <v>1996.85</v>
      </c>
      <c r="L1838" s="139">
        <v>1996.85</v>
      </c>
      <c r="M1838" s="139">
        <v>2015</v>
      </c>
      <c r="N1838" s="139">
        <v>14010.68</v>
      </c>
      <c r="O1838" s="139">
        <v>2593150</v>
      </c>
      <c r="P1838" s="140">
        <v>-32200</v>
      </c>
      <c r="Q1838" s="138">
        <v>45174</v>
      </c>
      <c r="AR1838">
        <f t="shared" si="116"/>
        <v>2605750</v>
      </c>
      <c r="AS1838">
        <f t="shared" si="117"/>
        <v>-29400</v>
      </c>
      <c r="AT1838">
        <f t="shared" si="118"/>
        <v>2635150</v>
      </c>
    </row>
    <row r="1839" spans="2:46" ht="15.75" customHeight="1" thickBot="1">
      <c r="B1839" t="str">
        <f t="shared" si="115"/>
        <v>COLPAL4517445225</v>
      </c>
      <c r="C1839" s="137" t="s">
        <v>226</v>
      </c>
      <c r="D1839" s="137" t="s">
        <v>98</v>
      </c>
      <c r="E1839" s="138">
        <v>45225</v>
      </c>
      <c r="F1839" s="139">
        <v>0</v>
      </c>
      <c r="G1839" s="137" t="s">
        <v>223</v>
      </c>
      <c r="H1839" s="139">
        <v>1972.55</v>
      </c>
      <c r="I1839" s="139">
        <v>2003</v>
      </c>
      <c r="J1839" s="139">
        <v>1969.7</v>
      </c>
      <c r="K1839" s="139">
        <v>2000.5</v>
      </c>
      <c r="L1839" s="139">
        <v>2000.5</v>
      </c>
      <c r="M1839" s="139">
        <v>44</v>
      </c>
      <c r="N1839" s="139">
        <v>306.49</v>
      </c>
      <c r="O1839" s="139">
        <v>10850</v>
      </c>
      <c r="P1839" s="140">
        <v>1750</v>
      </c>
      <c r="Q1839" s="138">
        <v>45174</v>
      </c>
      <c r="AR1839">
        <f t="shared" si="116"/>
        <v>0</v>
      </c>
      <c r="AS1839">
        <f t="shared" si="117"/>
        <v>0</v>
      </c>
      <c r="AT1839">
        <f t="shared" si="118"/>
        <v>0</v>
      </c>
    </row>
    <row r="1840" spans="2:46" ht="15.75" customHeight="1" thickBot="1">
      <c r="B1840" t="str">
        <f t="shared" si="115"/>
        <v>COLPAL4517445260</v>
      </c>
      <c r="C1840" s="137" t="s">
        <v>226</v>
      </c>
      <c r="D1840" s="137" t="s">
        <v>98</v>
      </c>
      <c r="E1840" s="138">
        <v>45260</v>
      </c>
      <c r="F1840" s="139">
        <v>0</v>
      </c>
      <c r="G1840" s="137" t="s">
        <v>223</v>
      </c>
      <c r="H1840" s="139">
        <v>1972.95</v>
      </c>
      <c r="I1840" s="139">
        <v>1990</v>
      </c>
      <c r="J1840" s="139">
        <v>1970</v>
      </c>
      <c r="K1840" s="139">
        <v>1990</v>
      </c>
      <c r="L1840" s="139">
        <v>2022.65</v>
      </c>
      <c r="M1840" s="139">
        <v>5</v>
      </c>
      <c r="N1840" s="139">
        <v>34.630000000000003</v>
      </c>
      <c r="O1840" s="139">
        <v>1750</v>
      </c>
      <c r="P1840" s="140">
        <v>1050</v>
      </c>
      <c r="Q1840" s="138">
        <v>45174</v>
      </c>
      <c r="AR1840">
        <f t="shared" si="116"/>
        <v>0</v>
      </c>
      <c r="AS1840">
        <f t="shared" si="117"/>
        <v>0</v>
      </c>
      <c r="AT1840">
        <f t="shared" si="118"/>
        <v>0</v>
      </c>
    </row>
    <row r="1841" spans="2:46" ht="15.75" customHeight="1" thickBot="1">
      <c r="B1841" t="str">
        <f t="shared" si="115"/>
        <v>CONCOR4517445197</v>
      </c>
      <c r="C1841" s="137" t="s">
        <v>226</v>
      </c>
      <c r="D1841" s="137" t="s">
        <v>99</v>
      </c>
      <c r="E1841" s="138">
        <v>45197</v>
      </c>
      <c r="F1841" s="139">
        <v>0</v>
      </c>
      <c r="G1841" s="137" t="s">
        <v>223</v>
      </c>
      <c r="H1841" s="139">
        <v>685</v>
      </c>
      <c r="I1841" s="139">
        <v>690</v>
      </c>
      <c r="J1841" s="139">
        <v>677.1</v>
      </c>
      <c r="K1841" s="139">
        <v>688.2</v>
      </c>
      <c r="L1841" s="139">
        <v>688.2</v>
      </c>
      <c r="M1841" s="139">
        <v>1673</v>
      </c>
      <c r="N1841" s="139">
        <v>11442.42</v>
      </c>
      <c r="O1841" s="139">
        <v>5344000</v>
      </c>
      <c r="P1841" s="140">
        <v>384000</v>
      </c>
      <c r="Q1841" s="138">
        <v>45174</v>
      </c>
      <c r="AR1841">
        <f t="shared" si="116"/>
        <v>5402000</v>
      </c>
      <c r="AS1841">
        <f t="shared" si="117"/>
        <v>394000</v>
      </c>
      <c r="AT1841">
        <f t="shared" si="118"/>
        <v>5008000</v>
      </c>
    </row>
    <row r="1842" spans="2:46" ht="15.75" customHeight="1" thickBot="1">
      <c r="B1842" t="str">
        <f t="shared" si="115"/>
        <v>CONCOR4517445225</v>
      </c>
      <c r="C1842" s="137" t="s">
        <v>226</v>
      </c>
      <c r="D1842" s="137" t="s">
        <v>99</v>
      </c>
      <c r="E1842" s="138">
        <v>45225</v>
      </c>
      <c r="F1842" s="139">
        <v>0</v>
      </c>
      <c r="G1842" s="137" t="s">
        <v>223</v>
      </c>
      <c r="H1842" s="139">
        <v>688.9</v>
      </c>
      <c r="I1842" s="139">
        <v>692.85</v>
      </c>
      <c r="J1842" s="139">
        <v>683.2</v>
      </c>
      <c r="K1842" s="139">
        <v>692.15</v>
      </c>
      <c r="L1842" s="139">
        <v>692.15</v>
      </c>
      <c r="M1842" s="139">
        <v>39</v>
      </c>
      <c r="N1842" s="139">
        <v>267.85000000000002</v>
      </c>
      <c r="O1842" s="139">
        <v>56000</v>
      </c>
      <c r="P1842" s="140">
        <v>9000</v>
      </c>
      <c r="Q1842" s="138">
        <v>45174</v>
      </c>
      <c r="AR1842">
        <f t="shared" si="116"/>
        <v>0</v>
      </c>
      <c r="AS1842">
        <f t="shared" si="117"/>
        <v>0</v>
      </c>
      <c r="AT1842">
        <f t="shared" si="118"/>
        <v>0</v>
      </c>
    </row>
    <row r="1843" spans="2:46" ht="15.75" customHeight="1" thickBot="1">
      <c r="B1843" t="str">
        <f t="shared" si="115"/>
        <v>CONCOR4517445260</v>
      </c>
      <c r="C1843" s="137" t="s">
        <v>226</v>
      </c>
      <c r="D1843" s="137" t="s">
        <v>99</v>
      </c>
      <c r="E1843" s="138">
        <v>45260</v>
      </c>
      <c r="F1843" s="139">
        <v>0</v>
      </c>
      <c r="G1843" s="137" t="s">
        <v>223</v>
      </c>
      <c r="H1843" s="139">
        <v>695</v>
      </c>
      <c r="I1843" s="139">
        <v>695</v>
      </c>
      <c r="J1843" s="139">
        <v>695</v>
      </c>
      <c r="K1843" s="139">
        <v>695</v>
      </c>
      <c r="L1843" s="139">
        <v>695</v>
      </c>
      <c r="M1843" s="139">
        <v>1</v>
      </c>
      <c r="N1843" s="139">
        <v>6.95</v>
      </c>
      <c r="O1843" s="139">
        <v>2000</v>
      </c>
      <c r="P1843" s="140">
        <v>1000</v>
      </c>
      <c r="Q1843" s="138">
        <v>45174</v>
      </c>
      <c r="AR1843">
        <f t="shared" si="116"/>
        <v>0</v>
      </c>
      <c r="AS1843">
        <f t="shared" si="117"/>
        <v>0</v>
      </c>
      <c r="AT1843">
        <f t="shared" si="118"/>
        <v>0</v>
      </c>
    </row>
    <row r="1844" spans="2:46" ht="15.75" customHeight="1" thickBot="1">
      <c r="B1844" t="str">
        <f t="shared" si="115"/>
        <v>COROMANDEL4517445197</v>
      </c>
      <c r="C1844" s="137" t="s">
        <v>226</v>
      </c>
      <c r="D1844" s="137" t="s">
        <v>100</v>
      </c>
      <c r="E1844" s="138">
        <v>45197</v>
      </c>
      <c r="F1844" s="139">
        <v>0</v>
      </c>
      <c r="G1844" s="137" t="s">
        <v>223</v>
      </c>
      <c r="H1844" s="139">
        <v>1123.25</v>
      </c>
      <c r="I1844" s="139">
        <v>1144</v>
      </c>
      <c r="J1844" s="139">
        <v>1118.5999999999999</v>
      </c>
      <c r="K1844" s="139">
        <v>1138.5999999999999</v>
      </c>
      <c r="L1844" s="139">
        <v>1138.5999999999999</v>
      </c>
      <c r="M1844" s="139">
        <v>1007</v>
      </c>
      <c r="N1844" s="139">
        <v>7984.03</v>
      </c>
      <c r="O1844" s="139">
        <v>1596000</v>
      </c>
      <c r="P1844" s="140">
        <v>-51100</v>
      </c>
      <c r="Q1844" s="138">
        <v>45174</v>
      </c>
      <c r="AR1844">
        <f t="shared" si="116"/>
        <v>1633800</v>
      </c>
      <c r="AS1844">
        <f t="shared" si="117"/>
        <v>-45500</v>
      </c>
      <c r="AT1844">
        <f t="shared" si="118"/>
        <v>1679300</v>
      </c>
    </row>
    <row r="1845" spans="2:46" ht="15.75" customHeight="1" thickBot="1">
      <c r="B1845" t="str">
        <f t="shared" si="115"/>
        <v>COROMANDEL4517445225</v>
      </c>
      <c r="C1845" s="137" t="s">
        <v>226</v>
      </c>
      <c r="D1845" s="137" t="s">
        <v>100</v>
      </c>
      <c r="E1845" s="138">
        <v>45225</v>
      </c>
      <c r="F1845" s="139">
        <v>0</v>
      </c>
      <c r="G1845" s="137" t="s">
        <v>223</v>
      </c>
      <c r="H1845" s="139">
        <v>1137.0999999999999</v>
      </c>
      <c r="I1845" s="139">
        <v>1150</v>
      </c>
      <c r="J1845" s="139">
        <v>1137.0999999999999</v>
      </c>
      <c r="K1845" s="139">
        <v>1145.8499999999999</v>
      </c>
      <c r="L1845" s="139">
        <v>1145.8499999999999</v>
      </c>
      <c r="M1845" s="139">
        <v>26</v>
      </c>
      <c r="N1845" s="139">
        <v>208.19</v>
      </c>
      <c r="O1845" s="139">
        <v>32900</v>
      </c>
      <c r="P1845" s="140">
        <v>4900</v>
      </c>
      <c r="Q1845" s="138">
        <v>45174</v>
      </c>
      <c r="AR1845">
        <f t="shared" si="116"/>
        <v>0</v>
      </c>
      <c r="AS1845">
        <f t="shared" si="117"/>
        <v>0</v>
      </c>
      <c r="AT1845">
        <f t="shared" si="118"/>
        <v>0</v>
      </c>
    </row>
    <row r="1846" spans="2:46" ht="15.75" customHeight="1" thickBot="1">
      <c r="B1846" t="str">
        <f t="shared" si="115"/>
        <v>COROMANDEL4517445260</v>
      </c>
      <c r="C1846" s="137" t="s">
        <v>226</v>
      </c>
      <c r="D1846" s="137" t="s">
        <v>100</v>
      </c>
      <c r="E1846" s="138">
        <v>45260</v>
      </c>
      <c r="F1846" s="139">
        <v>0</v>
      </c>
      <c r="G1846" s="137" t="s">
        <v>223</v>
      </c>
      <c r="H1846" s="139">
        <v>1148</v>
      </c>
      <c r="I1846" s="139">
        <v>1148</v>
      </c>
      <c r="J1846" s="139">
        <v>1148</v>
      </c>
      <c r="K1846" s="139">
        <v>1148</v>
      </c>
      <c r="L1846" s="139">
        <v>1152.55</v>
      </c>
      <c r="M1846" s="139">
        <v>1</v>
      </c>
      <c r="N1846" s="139">
        <v>8.0299999999999994</v>
      </c>
      <c r="O1846" s="139">
        <v>4900</v>
      </c>
      <c r="P1846" s="139">
        <v>700</v>
      </c>
      <c r="Q1846" s="138">
        <v>45174</v>
      </c>
      <c r="AR1846">
        <f t="shared" si="116"/>
        <v>0</v>
      </c>
      <c r="AS1846">
        <f t="shared" si="117"/>
        <v>0</v>
      </c>
      <c r="AT1846">
        <f t="shared" si="118"/>
        <v>0</v>
      </c>
    </row>
    <row r="1847" spans="2:46" ht="15.75" customHeight="1" thickBot="1">
      <c r="B1847" t="str">
        <f t="shared" si="115"/>
        <v>CROMPTON4517445197</v>
      </c>
      <c r="C1847" s="137" t="s">
        <v>226</v>
      </c>
      <c r="D1847" s="137" t="s">
        <v>101</v>
      </c>
      <c r="E1847" s="138">
        <v>45197</v>
      </c>
      <c r="F1847" s="139">
        <v>0</v>
      </c>
      <c r="G1847" s="137" t="s">
        <v>223</v>
      </c>
      <c r="H1847" s="139">
        <v>305.5</v>
      </c>
      <c r="I1847" s="139">
        <v>310.75</v>
      </c>
      <c r="J1847" s="139">
        <v>305.5</v>
      </c>
      <c r="K1847" s="139">
        <v>306.05</v>
      </c>
      <c r="L1847" s="139">
        <v>306.05</v>
      </c>
      <c r="M1847" s="139">
        <v>2153</v>
      </c>
      <c r="N1847" s="139">
        <v>11927.83</v>
      </c>
      <c r="O1847" s="139">
        <v>12479400</v>
      </c>
      <c r="P1847" s="140">
        <v>811800</v>
      </c>
      <c r="Q1847" s="138">
        <v>45174</v>
      </c>
      <c r="AR1847">
        <f t="shared" si="116"/>
        <v>12697200</v>
      </c>
      <c r="AS1847">
        <f t="shared" si="117"/>
        <v>878400</v>
      </c>
      <c r="AT1847">
        <f t="shared" si="118"/>
        <v>11818800</v>
      </c>
    </row>
    <row r="1848" spans="2:46" ht="15.75" customHeight="1" thickBot="1">
      <c r="B1848" t="str">
        <f t="shared" si="115"/>
        <v>CROMPTON4517445225</v>
      </c>
      <c r="C1848" s="137" t="s">
        <v>226</v>
      </c>
      <c r="D1848" s="137" t="s">
        <v>101</v>
      </c>
      <c r="E1848" s="138">
        <v>45225</v>
      </c>
      <c r="F1848" s="139">
        <v>0</v>
      </c>
      <c r="G1848" s="137" t="s">
        <v>223</v>
      </c>
      <c r="H1848" s="139">
        <v>308.75</v>
      </c>
      <c r="I1848" s="139">
        <v>312.45</v>
      </c>
      <c r="J1848" s="139">
        <v>307.60000000000002</v>
      </c>
      <c r="K1848" s="139">
        <v>307.95</v>
      </c>
      <c r="L1848" s="139">
        <v>307.95</v>
      </c>
      <c r="M1848" s="139">
        <v>94</v>
      </c>
      <c r="N1848" s="139">
        <v>524.22</v>
      </c>
      <c r="O1848" s="139">
        <v>217800</v>
      </c>
      <c r="P1848" s="140">
        <v>66600</v>
      </c>
      <c r="Q1848" s="138">
        <v>45174</v>
      </c>
      <c r="AR1848">
        <f t="shared" si="116"/>
        <v>0</v>
      </c>
      <c r="AS1848">
        <f t="shared" si="117"/>
        <v>0</v>
      </c>
      <c r="AT1848">
        <f t="shared" si="118"/>
        <v>0</v>
      </c>
    </row>
    <row r="1849" spans="2:46" ht="15.75" customHeight="1" thickBot="1">
      <c r="B1849" t="str">
        <f t="shared" si="115"/>
        <v>CROMPTON4517445260</v>
      </c>
      <c r="C1849" s="137" t="s">
        <v>226</v>
      </c>
      <c r="D1849" s="137" t="s">
        <v>101</v>
      </c>
      <c r="E1849" s="138">
        <v>45260</v>
      </c>
      <c r="F1849" s="139">
        <v>0</v>
      </c>
      <c r="G1849" s="137" t="s">
        <v>223</v>
      </c>
      <c r="H1849" s="139">
        <v>0</v>
      </c>
      <c r="I1849" s="139">
        <v>0</v>
      </c>
      <c r="J1849" s="139">
        <v>0</v>
      </c>
      <c r="K1849" s="139">
        <v>305.5</v>
      </c>
      <c r="L1849" s="139">
        <v>309.2</v>
      </c>
      <c r="M1849" s="139">
        <v>0</v>
      </c>
      <c r="N1849" s="139">
        <v>0</v>
      </c>
      <c r="O1849" s="139">
        <v>0</v>
      </c>
      <c r="P1849" s="139">
        <v>0</v>
      </c>
      <c r="Q1849" s="138">
        <v>45174</v>
      </c>
      <c r="AR1849">
        <f t="shared" si="116"/>
        <v>0</v>
      </c>
      <c r="AS1849">
        <f t="shared" si="117"/>
        <v>0</v>
      </c>
      <c r="AT1849">
        <f t="shared" si="118"/>
        <v>0</v>
      </c>
    </row>
    <row r="1850" spans="2:46" ht="15.75" customHeight="1" thickBot="1">
      <c r="B1850" t="str">
        <f t="shared" si="115"/>
        <v>CUB4517445197</v>
      </c>
      <c r="C1850" s="137" t="s">
        <v>226</v>
      </c>
      <c r="D1850" s="137" t="s">
        <v>102</v>
      </c>
      <c r="E1850" s="138">
        <v>45197</v>
      </c>
      <c r="F1850" s="139">
        <v>0</v>
      </c>
      <c r="G1850" s="137" t="s">
        <v>223</v>
      </c>
      <c r="H1850" s="139">
        <v>128.6</v>
      </c>
      <c r="I1850" s="139">
        <v>130.1</v>
      </c>
      <c r="J1850" s="139">
        <v>128.30000000000001</v>
      </c>
      <c r="K1850" s="139">
        <v>129.69999999999999</v>
      </c>
      <c r="L1850" s="139">
        <v>129.69999999999999</v>
      </c>
      <c r="M1850" s="139">
        <v>1045</v>
      </c>
      <c r="N1850" s="139">
        <v>6764.6</v>
      </c>
      <c r="O1850" s="139">
        <v>38410000</v>
      </c>
      <c r="P1850" s="140">
        <v>-600000</v>
      </c>
      <c r="Q1850" s="138">
        <v>45174</v>
      </c>
      <c r="AR1850">
        <f t="shared" si="116"/>
        <v>40200000</v>
      </c>
      <c r="AS1850">
        <f t="shared" si="117"/>
        <v>-480000</v>
      </c>
      <c r="AT1850">
        <f t="shared" si="118"/>
        <v>40680000</v>
      </c>
    </row>
    <row r="1851" spans="2:46" ht="15.75" customHeight="1" thickBot="1">
      <c r="B1851" t="str">
        <f t="shared" si="115"/>
        <v>CUB4517445225</v>
      </c>
      <c r="C1851" s="137" t="s">
        <v>226</v>
      </c>
      <c r="D1851" s="137" t="s">
        <v>102</v>
      </c>
      <c r="E1851" s="138">
        <v>45225</v>
      </c>
      <c r="F1851" s="139">
        <v>0</v>
      </c>
      <c r="G1851" s="137" t="s">
        <v>223</v>
      </c>
      <c r="H1851" s="139">
        <v>129.4</v>
      </c>
      <c r="I1851" s="139">
        <v>131.05000000000001</v>
      </c>
      <c r="J1851" s="139">
        <v>129.4</v>
      </c>
      <c r="K1851" s="139">
        <v>130.55000000000001</v>
      </c>
      <c r="L1851" s="139">
        <v>130.55000000000001</v>
      </c>
      <c r="M1851" s="139">
        <v>90</v>
      </c>
      <c r="N1851" s="139">
        <v>586.61</v>
      </c>
      <c r="O1851" s="139">
        <v>1700000</v>
      </c>
      <c r="P1851" s="140">
        <v>95000</v>
      </c>
      <c r="Q1851" s="138">
        <v>45174</v>
      </c>
      <c r="AR1851">
        <f t="shared" si="116"/>
        <v>0</v>
      </c>
      <c r="AS1851">
        <f t="shared" si="117"/>
        <v>0</v>
      </c>
      <c r="AT1851">
        <f t="shared" si="118"/>
        <v>0</v>
      </c>
    </row>
    <row r="1852" spans="2:46" ht="15.75" customHeight="1" thickBot="1">
      <c r="B1852" t="str">
        <f t="shared" si="115"/>
        <v>CUB4517445260</v>
      </c>
      <c r="C1852" s="137" t="s">
        <v>226</v>
      </c>
      <c r="D1852" s="137" t="s">
        <v>102</v>
      </c>
      <c r="E1852" s="138">
        <v>45260</v>
      </c>
      <c r="F1852" s="139">
        <v>0</v>
      </c>
      <c r="G1852" s="137" t="s">
        <v>223</v>
      </c>
      <c r="H1852" s="139">
        <v>131.30000000000001</v>
      </c>
      <c r="I1852" s="139">
        <v>131.80000000000001</v>
      </c>
      <c r="J1852" s="139">
        <v>131</v>
      </c>
      <c r="K1852" s="139">
        <v>131</v>
      </c>
      <c r="L1852" s="139">
        <v>131.35</v>
      </c>
      <c r="M1852" s="139">
        <v>7</v>
      </c>
      <c r="N1852" s="139">
        <v>45.95</v>
      </c>
      <c r="O1852" s="139">
        <v>90000</v>
      </c>
      <c r="P1852" s="140">
        <v>25000</v>
      </c>
      <c r="Q1852" s="138">
        <v>45174</v>
      </c>
      <c r="AR1852">
        <f t="shared" si="116"/>
        <v>0</v>
      </c>
      <c r="AS1852">
        <f t="shared" si="117"/>
        <v>0</v>
      </c>
      <c r="AT1852">
        <f t="shared" si="118"/>
        <v>0</v>
      </c>
    </row>
    <row r="1853" spans="2:46" ht="15.75" customHeight="1" thickBot="1">
      <c r="B1853" t="str">
        <f t="shared" si="115"/>
        <v>CUMMINSIND4517445197</v>
      </c>
      <c r="C1853" s="137" t="s">
        <v>226</v>
      </c>
      <c r="D1853" s="137" t="s">
        <v>103</v>
      </c>
      <c r="E1853" s="138">
        <v>45197</v>
      </c>
      <c r="F1853" s="139">
        <v>0</v>
      </c>
      <c r="G1853" s="137" t="s">
        <v>223</v>
      </c>
      <c r="H1853" s="139">
        <v>1722.9</v>
      </c>
      <c r="I1853" s="139">
        <v>1734.4</v>
      </c>
      <c r="J1853" s="139">
        <v>1713.55</v>
      </c>
      <c r="K1853" s="139">
        <v>1720</v>
      </c>
      <c r="L1853" s="139">
        <v>1720</v>
      </c>
      <c r="M1853" s="139">
        <v>1584</v>
      </c>
      <c r="N1853" s="139">
        <v>16366.76</v>
      </c>
      <c r="O1853" s="139">
        <v>6471600</v>
      </c>
      <c r="P1853" s="140">
        <v>4200</v>
      </c>
      <c r="Q1853" s="138">
        <v>45174</v>
      </c>
      <c r="AR1853">
        <f t="shared" si="116"/>
        <v>6623400</v>
      </c>
      <c r="AS1853">
        <f t="shared" si="117"/>
        <v>39600</v>
      </c>
      <c r="AT1853">
        <f t="shared" si="118"/>
        <v>6583800</v>
      </c>
    </row>
    <row r="1854" spans="2:46" ht="15.75" customHeight="1" thickBot="1">
      <c r="B1854" t="str">
        <f t="shared" si="115"/>
        <v>CUMMINSIND4517445225</v>
      </c>
      <c r="C1854" s="137" t="s">
        <v>226</v>
      </c>
      <c r="D1854" s="137" t="s">
        <v>103</v>
      </c>
      <c r="E1854" s="138">
        <v>45225</v>
      </c>
      <c r="F1854" s="139">
        <v>0</v>
      </c>
      <c r="G1854" s="137" t="s">
        <v>223</v>
      </c>
      <c r="H1854" s="139">
        <v>1725.1</v>
      </c>
      <c r="I1854" s="139">
        <v>1742.05</v>
      </c>
      <c r="J1854" s="139">
        <v>1720</v>
      </c>
      <c r="K1854" s="139">
        <v>1726.55</v>
      </c>
      <c r="L1854" s="139">
        <v>1726.55</v>
      </c>
      <c r="M1854" s="139">
        <v>125</v>
      </c>
      <c r="N1854" s="139">
        <v>1294.79</v>
      </c>
      <c r="O1854" s="139">
        <v>151200</v>
      </c>
      <c r="P1854" s="140">
        <v>35400</v>
      </c>
      <c r="Q1854" s="138">
        <v>45174</v>
      </c>
      <c r="AR1854">
        <f t="shared" si="116"/>
        <v>0</v>
      </c>
      <c r="AS1854">
        <f t="shared" si="117"/>
        <v>0</v>
      </c>
      <c r="AT1854">
        <f t="shared" si="118"/>
        <v>0</v>
      </c>
    </row>
    <row r="1855" spans="2:46" ht="15.75" customHeight="1" thickBot="1">
      <c r="B1855" t="str">
        <f t="shared" si="115"/>
        <v>CUMMINSIND4517445260</v>
      </c>
      <c r="C1855" s="137" t="s">
        <v>226</v>
      </c>
      <c r="D1855" s="137" t="s">
        <v>103</v>
      </c>
      <c r="E1855" s="138">
        <v>45260</v>
      </c>
      <c r="F1855" s="139">
        <v>0</v>
      </c>
      <c r="G1855" s="137" t="s">
        <v>223</v>
      </c>
      <c r="H1855" s="139">
        <v>0</v>
      </c>
      <c r="I1855" s="139">
        <v>0</v>
      </c>
      <c r="J1855" s="139">
        <v>0</v>
      </c>
      <c r="K1855" s="139">
        <v>1718</v>
      </c>
      <c r="L1855" s="139">
        <v>1749.35</v>
      </c>
      <c r="M1855" s="139">
        <v>0</v>
      </c>
      <c r="N1855" s="139">
        <v>0</v>
      </c>
      <c r="O1855" s="139">
        <v>600</v>
      </c>
      <c r="P1855" s="139">
        <v>0</v>
      </c>
      <c r="Q1855" s="138">
        <v>45174</v>
      </c>
      <c r="AR1855">
        <f t="shared" si="116"/>
        <v>0</v>
      </c>
      <c r="AS1855">
        <f t="shared" si="117"/>
        <v>0</v>
      </c>
      <c r="AT1855">
        <f t="shared" si="118"/>
        <v>0</v>
      </c>
    </row>
    <row r="1856" spans="2:46" ht="15.75" customHeight="1" thickBot="1">
      <c r="B1856" t="str">
        <f t="shared" si="115"/>
        <v>DABUR4517445197</v>
      </c>
      <c r="C1856" s="137" t="s">
        <v>226</v>
      </c>
      <c r="D1856" s="137" t="s">
        <v>104</v>
      </c>
      <c r="E1856" s="138">
        <v>45197</v>
      </c>
      <c r="F1856" s="139">
        <v>0</v>
      </c>
      <c r="G1856" s="137" t="s">
        <v>223</v>
      </c>
      <c r="H1856" s="139">
        <v>561.15</v>
      </c>
      <c r="I1856" s="139">
        <v>565.95000000000005</v>
      </c>
      <c r="J1856" s="139">
        <v>560.65</v>
      </c>
      <c r="K1856" s="139">
        <v>563.1</v>
      </c>
      <c r="L1856" s="139">
        <v>563.1</v>
      </c>
      <c r="M1856" s="139">
        <v>1276</v>
      </c>
      <c r="N1856" s="139">
        <v>8988.17</v>
      </c>
      <c r="O1856" s="139">
        <v>18141250</v>
      </c>
      <c r="P1856" s="140">
        <v>-48750</v>
      </c>
      <c r="Q1856" s="138">
        <v>45174</v>
      </c>
      <c r="AR1856">
        <f t="shared" si="116"/>
        <v>18263750</v>
      </c>
      <c r="AS1856">
        <f t="shared" si="117"/>
        <v>-36250</v>
      </c>
      <c r="AT1856">
        <f t="shared" si="118"/>
        <v>18300000</v>
      </c>
    </row>
    <row r="1857" spans="2:46" ht="15.75" customHeight="1" thickBot="1">
      <c r="B1857" t="str">
        <f t="shared" si="115"/>
        <v>DABUR4517445225</v>
      </c>
      <c r="C1857" s="137" t="s">
        <v>226</v>
      </c>
      <c r="D1857" s="137" t="s">
        <v>104</v>
      </c>
      <c r="E1857" s="138">
        <v>45225</v>
      </c>
      <c r="F1857" s="139">
        <v>0</v>
      </c>
      <c r="G1857" s="137" t="s">
        <v>223</v>
      </c>
      <c r="H1857" s="139">
        <v>566.04999999999995</v>
      </c>
      <c r="I1857" s="139">
        <v>569.75</v>
      </c>
      <c r="J1857" s="139">
        <v>566.04999999999995</v>
      </c>
      <c r="K1857" s="139">
        <v>566.70000000000005</v>
      </c>
      <c r="L1857" s="139">
        <v>566.70000000000005</v>
      </c>
      <c r="M1857" s="139">
        <v>37</v>
      </c>
      <c r="N1857" s="139">
        <v>262.5</v>
      </c>
      <c r="O1857" s="139">
        <v>122500</v>
      </c>
      <c r="P1857" s="140">
        <v>12500</v>
      </c>
      <c r="Q1857" s="138">
        <v>45174</v>
      </c>
      <c r="AR1857">
        <f t="shared" si="116"/>
        <v>0</v>
      </c>
      <c r="AS1857">
        <f t="shared" si="117"/>
        <v>0</v>
      </c>
      <c r="AT1857">
        <f t="shared" si="118"/>
        <v>0</v>
      </c>
    </row>
    <row r="1858" spans="2:46" ht="15.75" customHeight="1" thickBot="1">
      <c r="B1858" t="str">
        <f t="shared" ref="B1858:B1921" si="119">D1858&amp;Q1858&amp;E1858</f>
        <v>DABUR4517445260</v>
      </c>
      <c r="C1858" s="137" t="s">
        <v>226</v>
      </c>
      <c r="D1858" s="137" t="s">
        <v>104</v>
      </c>
      <c r="E1858" s="138">
        <v>45260</v>
      </c>
      <c r="F1858" s="139">
        <v>0</v>
      </c>
      <c r="G1858" s="137" t="s">
        <v>223</v>
      </c>
      <c r="H1858" s="139">
        <v>0</v>
      </c>
      <c r="I1858" s="139">
        <v>0</v>
      </c>
      <c r="J1858" s="139">
        <v>0</v>
      </c>
      <c r="K1858" s="139">
        <v>563.1</v>
      </c>
      <c r="L1858" s="139">
        <v>569.35</v>
      </c>
      <c r="M1858" s="139">
        <v>0</v>
      </c>
      <c r="N1858" s="139">
        <v>0</v>
      </c>
      <c r="O1858" s="139">
        <v>0</v>
      </c>
      <c r="P1858" s="139">
        <v>0</v>
      </c>
      <c r="Q1858" s="138">
        <v>45174</v>
      </c>
      <c r="AR1858">
        <f t="shared" ref="AR1858:AR1921" si="120">IF($AU$2&lt;&gt;5,NA(),IF(D1858=D1857,0,IF(AND(D1860=D1858,D1859=D1858),O1858+O1859+O1860,IF(D1859=D1858,O1859+O1858,O1858))))</f>
        <v>0</v>
      </c>
      <c r="AS1858">
        <f t="shared" ref="AS1858:AS1921" si="121">IF($AU$2&lt;&gt;5,NA(),IF(D1858=D1857,0,IF(AND(D1860=D1858,D1859=D1858),P1858+P1859+P1860,IF(D1859=D1858,P1859+P1858,P1858))))</f>
        <v>0</v>
      </c>
      <c r="AT1858">
        <f t="shared" ref="AT1858:AT1921" si="122">AR1858-AS1858</f>
        <v>0</v>
      </c>
    </row>
    <row r="1859" spans="2:46" ht="15.75" customHeight="1" thickBot="1">
      <c r="B1859" t="str">
        <f t="shared" si="119"/>
        <v>DALBHARAT4517445197</v>
      </c>
      <c r="C1859" s="137" t="s">
        <v>226</v>
      </c>
      <c r="D1859" s="137" t="s">
        <v>105</v>
      </c>
      <c r="E1859" s="138">
        <v>45197</v>
      </c>
      <c r="F1859" s="139">
        <v>0</v>
      </c>
      <c r="G1859" s="137" t="s">
        <v>223</v>
      </c>
      <c r="H1859" s="139">
        <v>2277</v>
      </c>
      <c r="I1859" s="139">
        <v>2295.0500000000002</v>
      </c>
      <c r="J1859" s="139">
        <v>2256.85</v>
      </c>
      <c r="K1859" s="139">
        <v>2280.4</v>
      </c>
      <c r="L1859" s="139">
        <v>2280.4</v>
      </c>
      <c r="M1859" s="139">
        <v>1683</v>
      </c>
      <c r="N1859" s="139">
        <v>19160.04</v>
      </c>
      <c r="O1859" s="139">
        <v>1369500</v>
      </c>
      <c r="P1859" s="140">
        <v>-106000</v>
      </c>
      <c r="Q1859" s="138">
        <v>45174</v>
      </c>
      <c r="AR1859">
        <f t="shared" si="120"/>
        <v>1386500</v>
      </c>
      <c r="AS1859">
        <f t="shared" si="121"/>
        <v>-108000</v>
      </c>
      <c r="AT1859">
        <f t="shared" si="122"/>
        <v>1494500</v>
      </c>
    </row>
    <row r="1860" spans="2:46" ht="15.75" customHeight="1" thickBot="1">
      <c r="B1860" t="str">
        <f t="shared" si="119"/>
        <v>DALBHARAT4517445225</v>
      </c>
      <c r="C1860" s="137" t="s">
        <v>226</v>
      </c>
      <c r="D1860" s="137" t="s">
        <v>105</v>
      </c>
      <c r="E1860" s="138">
        <v>45225</v>
      </c>
      <c r="F1860" s="139">
        <v>0</v>
      </c>
      <c r="G1860" s="137" t="s">
        <v>223</v>
      </c>
      <c r="H1860" s="139">
        <v>2281.25</v>
      </c>
      <c r="I1860" s="139">
        <v>2305.6999999999998</v>
      </c>
      <c r="J1860" s="139">
        <v>2273.9499999999998</v>
      </c>
      <c r="K1860" s="139">
        <v>2292.9499999999998</v>
      </c>
      <c r="L1860" s="139">
        <v>2292.9499999999998</v>
      </c>
      <c r="M1860" s="139">
        <v>74</v>
      </c>
      <c r="N1860" s="139">
        <v>847.95</v>
      </c>
      <c r="O1860" s="139">
        <v>17000</v>
      </c>
      <c r="P1860" s="140">
        <v>-2000</v>
      </c>
      <c r="Q1860" s="138">
        <v>45174</v>
      </c>
      <c r="AR1860">
        <f t="shared" si="120"/>
        <v>0</v>
      </c>
      <c r="AS1860">
        <f t="shared" si="121"/>
        <v>0</v>
      </c>
      <c r="AT1860">
        <f t="shared" si="122"/>
        <v>0</v>
      </c>
    </row>
    <row r="1861" spans="2:46" ht="15.75" customHeight="1" thickBot="1">
      <c r="B1861" t="str">
        <f t="shared" si="119"/>
        <v>DALBHARAT4517445260</v>
      </c>
      <c r="C1861" s="137" t="s">
        <v>226</v>
      </c>
      <c r="D1861" s="137" t="s">
        <v>105</v>
      </c>
      <c r="E1861" s="138">
        <v>45260</v>
      </c>
      <c r="F1861" s="139">
        <v>0</v>
      </c>
      <c r="G1861" s="137" t="s">
        <v>223</v>
      </c>
      <c r="H1861" s="139">
        <v>0</v>
      </c>
      <c r="I1861" s="139">
        <v>0</v>
      </c>
      <c r="J1861" s="139">
        <v>0</v>
      </c>
      <c r="K1861" s="139">
        <v>2122.6999999999998</v>
      </c>
      <c r="L1861" s="139">
        <v>2305</v>
      </c>
      <c r="M1861" s="139">
        <v>0</v>
      </c>
      <c r="N1861" s="139">
        <v>0</v>
      </c>
      <c r="O1861" s="139">
        <v>0</v>
      </c>
      <c r="P1861" s="139">
        <v>0</v>
      </c>
      <c r="Q1861" s="138">
        <v>45174</v>
      </c>
      <c r="AR1861">
        <f t="shared" si="120"/>
        <v>0</v>
      </c>
      <c r="AS1861">
        <f t="shared" si="121"/>
        <v>0</v>
      </c>
      <c r="AT1861">
        <f t="shared" si="122"/>
        <v>0</v>
      </c>
    </row>
    <row r="1862" spans="2:46" ht="15.75" customHeight="1" thickBot="1">
      <c r="B1862" t="str">
        <f t="shared" si="119"/>
        <v>DEEPAKNTR4517445197</v>
      </c>
      <c r="C1862" s="137" t="s">
        <v>226</v>
      </c>
      <c r="D1862" s="137" t="s">
        <v>106</v>
      </c>
      <c r="E1862" s="138">
        <v>45197</v>
      </c>
      <c r="F1862" s="139">
        <v>0</v>
      </c>
      <c r="G1862" s="137" t="s">
        <v>223</v>
      </c>
      <c r="H1862" s="139">
        <v>2253.75</v>
      </c>
      <c r="I1862" s="139">
        <v>2331.85</v>
      </c>
      <c r="J1862" s="139">
        <v>2253.75</v>
      </c>
      <c r="K1862" s="139">
        <v>2288.85</v>
      </c>
      <c r="L1862" s="139">
        <v>2288.85</v>
      </c>
      <c r="M1862" s="139">
        <v>5060</v>
      </c>
      <c r="N1862" s="139">
        <v>34777.360000000001</v>
      </c>
      <c r="O1862" s="139">
        <v>2466300</v>
      </c>
      <c r="P1862" s="140">
        <v>-186300</v>
      </c>
      <c r="Q1862" s="138">
        <v>45174</v>
      </c>
      <c r="AR1862">
        <f t="shared" si="120"/>
        <v>2507100</v>
      </c>
      <c r="AS1862">
        <f t="shared" si="121"/>
        <v>-180300</v>
      </c>
      <c r="AT1862">
        <f t="shared" si="122"/>
        <v>2687400</v>
      </c>
    </row>
    <row r="1863" spans="2:46" ht="15.75" customHeight="1" thickBot="1">
      <c r="B1863" t="str">
        <f t="shared" si="119"/>
        <v>DEEPAKNTR4517445225</v>
      </c>
      <c r="C1863" s="137" t="s">
        <v>226</v>
      </c>
      <c r="D1863" s="137" t="s">
        <v>106</v>
      </c>
      <c r="E1863" s="138">
        <v>45225</v>
      </c>
      <c r="F1863" s="139">
        <v>0</v>
      </c>
      <c r="G1863" s="137" t="s">
        <v>223</v>
      </c>
      <c r="H1863" s="139">
        <v>2274.35</v>
      </c>
      <c r="I1863" s="139">
        <v>2340.25</v>
      </c>
      <c r="J1863" s="139">
        <v>2274.35</v>
      </c>
      <c r="K1863" s="139">
        <v>2294.6</v>
      </c>
      <c r="L1863" s="139">
        <v>2294.6</v>
      </c>
      <c r="M1863" s="139">
        <v>151</v>
      </c>
      <c r="N1863" s="139">
        <v>1042.25</v>
      </c>
      <c r="O1863" s="139">
        <v>40500</v>
      </c>
      <c r="P1863" s="140">
        <v>5700</v>
      </c>
      <c r="Q1863" s="138">
        <v>45174</v>
      </c>
      <c r="AR1863">
        <f t="shared" si="120"/>
        <v>0</v>
      </c>
      <c r="AS1863">
        <f t="shared" si="121"/>
        <v>0</v>
      </c>
      <c r="AT1863">
        <f t="shared" si="122"/>
        <v>0</v>
      </c>
    </row>
    <row r="1864" spans="2:46" ht="15.75" customHeight="1" thickBot="1">
      <c r="B1864" t="str">
        <f t="shared" si="119"/>
        <v>DEEPAKNTR4517445260</v>
      </c>
      <c r="C1864" s="137" t="s">
        <v>226</v>
      </c>
      <c r="D1864" s="137" t="s">
        <v>106</v>
      </c>
      <c r="E1864" s="138">
        <v>45260</v>
      </c>
      <c r="F1864" s="139">
        <v>0</v>
      </c>
      <c r="G1864" s="137" t="s">
        <v>223</v>
      </c>
      <c r="H1864" s="139">
        <v>2286</v>
      </c>
      <c r="I1864" s="139">
        <v>2286</v>
      </c>
      <c r="J1864" s="139">
        <v>2286</v>
      </c>
      <c r="K1864" s="139">
        <v>2286</v>
      </c>
      <c r="L1864" s="139">
        <v>2319.6</v>
      </c>
      <c r="M1864" s="139">
        <v>1</v>
      </c>
      <c r="N1864" s="139">
        <v>6.85</v>
      </c>
      <c r="O1864" s="139">
        <v>300</v>
      </c>
      <c r="P1864" s="139">
        <v>300</v>
      </c>
      <c r="Q1864" s="138">
        <v>45174</v>
      </c>
      <c r="AR1864">
        <f t="shared" si="120"/>
        <v>0</v>
      </c>
      <c r="AS1864">
        <f t="shared" si="121"/>
        <v>0</v>
      </c>
      <c r="AT1864">
        <f t="shared" si="122"/>
        <v>0</v>
      </c>
    </row>
    <row r="1865" spans="2:46" ht="15.75" customHeight="1" thickBot="1">
      <c r="B1865" t="str">
        <f t="shared" si="119"/>
        <v>DELTACORP4517445197</v>
      </c>
      <c r="C1865" s="137" t="s">
        <v>226</v>
      </c>
      <c r="D1865" s="137" t="s">
        <v>107</v>
      </c>
      <c r="E1865" s="138">
        <v>45197</v>
      </c>
      <c r="F1865" s="139">
        <v>0</v>
      </c>
      <c r="G1865" s="137" t="s">
        <v>223</v>
      </c>
      <c r="H1865" s="139">
        <v>189.4</v>
      </c>
      <c r="I1865" s="139">
        <v>192.1</v>
      </c>
      <c r="J1865" s="139">
        <v>185.2</v>
      </c>
      <c r="K1865" s="139">
        <v>187.2</v>
      </c>
      <c r="L1865" s="139">
        <v>187.2</v>
      </c>
      <c r="M1865" s="139">
        <v>4186</v>
      </c>
      <c r="N1865" s="139">
        <v>22108.01</v>
      </c>
      <c r="O1865" s="139">
        <v>18177600</v>
      </c>
      <c r="P1865" s="140">
        <v>2839200</v>
      </c>
      <c r="Q1865" s="138">
        <v>45174</v>
      </c>
      <c r="AR1865">
        <f t="shared" si="120"/>
        <v>20664000</v>
      </c>
      <c r="AS1865">
        <f t="shared" si="121"/>
        <v>4295200</v>
      </c>
      <c r="AT1865">
        <f t="shared" si="122"/>
        <v>16368800</v>
      </c>
    </row>
    <row r="1866" spans="2:46" ht="15.75" customHeight="1" thickBot="1">
      <c r="B1866" t="str">
        <f t="shared" si="119"/>
        <v>DELTACORP4517445225</v>
      </c>
      <c r="C1866" s="137" t="s">
        <v>226</v>
      </c>
      <c r="D1866" s="137" t="s">
        <v>107</v>
      </c>
      <c r="E1866" s="138">
        <v>45225</v>
      </c>
      <c r="F1866" s="139">
        <v>0</v>
      </c>
      <c r="G1866" s="137" t="s">
        <v>223</v>
      </c>
      <c r="H1866" s="139">
        <v>191.05</v>
      </c>
      <c r="I1866" s="139">
        <v>193.3</v>
      </c>
      <c r="J1866" s="139">
        <v>186.75</v>
      </c>
      <c r="K1866" s="139">
        <v>188.35</v>
      </c>
      <c r="L1866" s="139">
        <v>188.35</v>
      </c>
      <c r="M1866" s="139">
        <v>916</v>
      </c>
      <c r="N1866" s="139">
        <v>4853.54</v>
      </c>
      <c r="O1866" s="139">
        <v>2377200</v>
      </c>
      <c r="P1866" s="140">
        <v>1374800</v>
      </c>
      <c r="Q1866" s="138">
        <v>45174</v>
      </c>
      <c r="AR1866">
        <f t="shared" si="120"/>
        <v>0</v>
      </c>
      <c r="AS1866">
        <f t="shared" si="121"/>
        <v>0</v>
      </c>
      <c r="AT1866">
        <f t="shared" si="122"/>
        <v>0</v>
      </c>
    </row>
    <row r="1867" spans="2:46" ht="15.75" customHeight="1" thickBot="1">
      <c r="B1867" t="str">
        <f t="shared" si="119"/>
        <v>DELTACORP4517445260</v>
      </c>
      <c r="C1867" s="137" t="s">
        <v>226</v>
      </c>
      <c r="D1867" s="137" t="s">
        <v>107</v>
      </c>
      <c r="E1867" s="138">
        <v>45260</v>
      </c>
      <c r="F1867" s="139">
        <v>0</v>
      </c>
      <c r="G1867" s="137" t="s">
        <v>223</v>
      </c>
      <c r="H1867" s="139">
        <v>193.65</v>
      </c>
      <c r="I1867" s="139">
        <v>194</v>
      </c>
      <c r="J1867" s="139">
        <v>188.7</v>
      </c>
      <c r="K1867" s="139">
        <v>190.05</v>
      </c>
      <c r="L1867" s="139">
        <v>190.05</v>
      </c>
      <c r="M1867" s="139">
        <v>40</v>
      </c>
      <c r="N1867" s="139">
        <v>213.22</v>
      </c>
      <c r="O1867" s="139">
        <v>109200</v>
      </c>
      <c r="P1867" s="140">
        <v>81200</v>
      </c>
      <c r="Q1867" s="138">
        <v>45174</v>
      </c>
      <c r="AR1867">
        <f t="shared" si="120"/>
        <v>0</v>
      </c>
      <c r="AS1867">
        <f t="shared" si="121"/>
        <v>0</v>
      </c>
      <c r="AT1867">
        <f t="shared" si="122"/>
        <v>0</v>
      </c>
    </row>
    <row r="1868" spans="2:46" ht="15.75" customHeight="1" thickBot="1">
      <c r="B1868" t="str">
        <f t="shared" si="119"/>
        <v>DIVISLAB4517445197</v>
      </c>
      <c r="C1868" s="137" t="s">
        <v>226</v>
      </c>
      <c r="D1868" s="137" t="s">
        <v>63</v>
      </c>
      <c r="E1868" s="138">
        <v>45197</v>
      </c>
      <c r="F1868" s="139">
        <v>0</v>
      </c>
      <c r="G1868" s="137" t="s">
        <v>223</v>
      </c>
      <c r="H1868" s="139">
        <v>3634.55</v>
      </c>
      <c r="I1868" s="139">
        <v>3685.1</v>
      </c>
      <c r="J1868" s="139">
        <v>3634.55</v>
      </c>
      <c r="K1868" s="139">
        <v>3665.8</v>
      </c>
      <c r="L1868" s="139">
        <v>3665.8</v>
      </c>
      <c r="M1868" s="139">
        <v>1998</v>
      </c>
      <c r="N1868" s="139">
        <v>14657.13</v>
      </c>
      <c r="O1868" s="139">
        <v>2393400</v>
      </c>
      <c r="P1868" s="140">
        <v>34400</v>
      </c>
      <c r="Q1868" s="138">
        <v>45174</v>
      </c>
      <c r="AR1868">
        <f t="shared" si="120"/>
        <v>2445400</v>
      </c>
      <c r="AS1868">
        <f t="shared" si="121"/>
        <v>40400</v>
      </c>
      <c r="AT1868">
        <f t="shared" si="122"/>
        <v>2405000</v>
      </c>
    </row>
    <row r="1869" spans="2:46" ht="15.75" customHeight="1" thickBot="1">
      <c r="B1869" t="str">
        <f t="shared" si="119"/>
        <v>DIVISLAB4517445225</v>
      </c>
      <c r="C1869" s="137" t="s">
        <v>226</v>
      </c>
      <c r="D1869" s="137" t="s">
        <v>63</v>
      </c>
      <c r="E1869" s="138">
        <v>45225</v>
      </c>
      <c r="F1869" s="139">
        <v>0</v>
      </c>
      <c r="G1869" s="137" t="s">
        <v>223</v>
      </c>
      <c r="H1869" s="139">
        <v>3671.95</v>
      </c>
      <c r="I1869" s="139">
        <v>3702.15</v>
      </c>
      <c r="J1869" s="139">
        <v>3671.15</v>
      </c>
      <c r="K1869" s="139">
        <v>3685.05</v>
      </c>
      <c r="L1869" s="139">
        <v>3685.05</v>
      </c>
      <c r="M1869" s="139">
        <v>68</v>
      </c>
      <c r="N1869" s="139">
        <v>501.18</v>
      </c>
      <c r="O1869" s="139">
        <v>51000</v>
      </c>
      <c r="P1869" s="140">
        <v>5400</v>
      </c>
      <c r="Q1869" s="138">
        <v>45174</v>
      </c>
      <c r="AR1869">
        <f t="shared" si="120"/>
        <v>0</v>
      </c>
      <c r="AS1869">
        <f t="shared" si="121"/>
        <v>0</v>
      </c>
      <c r="AT1869">
        <f t="shared" si="122"/>
        <v>0</v>
      </c>
    </row>
    <row r="1870" spans="2:46" ht="15.75" customHeight="1" thickBot="1">
      <c r="B1870" t="str">
        <f t="shared" si="119"/>
        <v>DIVISLAB4517445260</v>
      </c>
      <c r="C1870" s="137" t="s">
        <v>226</v>
      </c>
      <c r="D1870" s="137" t="s">
        <v>63</v>
      </c>
      <c r="E1870" s="138">
        <v>45260</v>
      </c>
      <c r="F1870" s="139">
        <v>0</v>
      </c>
      <c r="G1870" s="137" t="s">
        <v>223</v>
      </c>
      <c r="H1870" s="139">
        <v>3702</v>
      </c>
      <c r="I1870" s="139">
        <v>3702</v>
      </c>
      <c r="J1870" s="139">
        <v>3698.85</v>
      </c>
      <c r="K1870" s="139">
        <v>3698.85</v>
      </c>
      <c r="L1870" s="139">
        <v>3704.1</v>
      </c>
      <c r="M1870" s="139">
        <v>4</v>
      </c>
      <c r="N1870" s="139">
        <v>29.6</v>
      </c>
      <c r="O1870" s="139">
        <v>1000</v>
      </c>
      <c r="P1870" s="139">
        <v>600</v>
      </c>
      <c r="Q1870" s="138">
        <v>45174</v>
      </c>
      <c r="AR1870">
        <f t="shared" si="120"/>
        <v>0</v>
      </c>
      <c r="AS1870">
        <f t="shared" si="121"/>
        <v>0</v>
      </c>
      <c r="AT1870">
        <f t="shared" si="122"/>
        <v>0</v>
      </c>
    </row>
    <row r="1871" spans="2:46" ht="15.75" customHeight="1" thickBot="1">
      <c r="B1871" t="str">
        <f t="shared" si="119"/>
        <v>DIXON4517445197</v>
      </c>
      <c r="C1871" s="137" t="s">
        <v>226</v>
      </c>
      <c r="D1871" s="137" t="s">
        <v>108</v>
      </c>
      <c r="E1871" s="138">
        <v>45197</v>
      </c>
      <c r="F1871" s="139">
        <v>0</v>
      </c>
      <c r="G1871" s="137" t="s">
        <v>223</v>
      </c>
      <c r="H1871" s="139">
        <v>5158.5</v>
      </c>
      <c r="I1871" s="139">
        <v>5253.5</v>
      </c>
      <c r="J1871" s="139">
        <v>5087</v>
      </c>
      <c r="K1871" s="139">
        <v>5138.3500000000004</v>
      </c>
      <c r="L1871" s="139">
        <v>5138.3500000000004</v>
      </c>
      <c r="M1871" s="139">
        <v>4958</v>
      </c>
      <c r="N1871" s="139">
        <v>51213.02</v>
      </c>
      <c r="O1871" s="139">
        <v>1397800</v>
      </c>
      <c r="P1871" s="140">
        <v>2800</v>
      </c>
      <c r="Q1871" s="138">
        <v>45174</v>
      </c>
      <c r="AR1871">
        <f t="shared" si="120"/>
        <v>1422800</v>
      </c>
      <c r="AS1871">
        <f t="shared" si="121"/>
        <v>3200</v>
      </c>
      <c r="AT1871">
        <f t="shared" si="122"/>
        <v>1419600</v>
      </c>
    </row>
    <row r="1872" spans="2:46" ht="15.75" customHeight="1" thickBot="1">
      <c r="B1872" t="str">
        <f t="shared" si="119"/>
        <v>DIXON4517445225</v>
      </c>
      <c r="C1872" s="137" t="s">
        <v>226</v>
      </c>
      <c r="D1872" s="137" t="s">
        <v>108</v>
      </c>
      <c r="E1872" s="138">
        <v>45225</v>
      </c>
      <c r="F1872" s="139">
        <v>0</v>
      </c>
      <c r="G1872" s="137" t="s">
        <v>223</v>
      </c>
      <c r="H1872" s="139">
        <v>5161.05</v>
      </c>
      <c r="I1872" s="139">
        <v>5255</v>
      </c>
      <c r="J1872" s="139">
        <v>5100</v>
      </c>
      <c r="K1872" s="139">
        <v>5149.2</v>
      </c>
      <c r="L1872" s="139">
        <v>5149.2</v>
      </c>
      <c r="M1872" s="139">
        <v>163</v>
      </c>
      <c r="N1872" s="139">
        <v>1691.53</v>
      </c>
      <c r="O1872" s="139">
        <v>24000</v>
      </c>
      <c r="P1872" s="139">
        <v>0</v>
      </c>
      <c r="Q1872" s="138">
        <v>45174</v>
      </c>
      <c r="AR1872">
        <f t="shared" si="120"/>
        <v>0</v>
      </c>
      <c r="AS1872">
        <f t="shared" si="121"/>
        <v>0</v>
      </c>
      <c r="AT1872">
        <f t="shared" si="122"/>
        <v>0</v>
      </c>
    </row>
    <row r="1873" spans="2:46" ht="15.75" customHeight="1" thickBot="1">
      <c r="B1873" t="str">
        <f t="shared" si="119"/>
        <v>DIXON4517445260</v>
      </c>
      <c r="C1873" s="137" t="s">
        <v>226</v>
      </c>
      <c r="D1873" s="137" t="s">
        <v>108</v>
      </c>
      <c r="E1873" s="138">
        <v>45260</v>
      </c>
      <c r="F1873" s="139">
        <v>0</v>
      </c>
      <c r="G1873" s="137" t="s">
        <v>223</v>
      </c>
      <c r="H1873" s="139">
        <v>5211</v>
      </c>
      <c r="I1873" s="139">
        <v>5260.1</v>
      </c>
      <c r="J1873" s="139">
        <v>5211</v>
      </c>
      <c r="K1873" s="139">
        <v>5260.1</v>
      </c>
      <c r="L1873" s="139">
        <v>5214.55</v>
      </c>
      <c r="M1873" s="139">
        <v>2</v>
      </c>
      <c r="N1873" s="139">
        <v>20.94</v>
      </c>
      <c r="O1873" s="139">
        <v>1000</v>
      </c>
      <c r="P1873" s="139">
        <v>400</v>
      </c>
      <c r="Q1873" s="138">
        <v>45174</v>
      </c>
      <c r="AR1873">
        <f t="shared" si="120"/>
        <v>0</v>
      </c>
      <c r="AS1873">
        <f t="shared" si="121"/>
        <v>0</v>
      </c>
      <c r="AT1873">
        <f t="shared" si="122"/>
        <v>0</v>
      </c>
    </row>
    <row r="1874" spans="2:46" ht="15.75" customHeight="1" thickBot="1">
      <c r="B1874" t="str">
        <f t="shared" si="119"/>
        <v>DLF4517445197</v>
      </c>
      <c r="C1874" s="137" t="s">
        <v>226</v>
      </c>
      <c r="D1874" s="137" t="s">
        <v>109</v>
      </c>
      <c r="E1874" s="138">
        <v>45197</v>
      </c>
      <c r="F1874" s="139">
        <v>0</v>
      </c>
      <c r="G1874" s="137" t="s">
        <v>223</v>
      </c>
      <c r="H1874" s="139">
        <v>516.1</v>
      </c>
      <c r="I1874" s="139">
        <v>527.9</v>
      </c>
      <c r="J1874" s="139">
        <v>515.85</v>
      </c>
      <c r="K1874" s="139">
        <v>524.15</v>
      </c>
      <c r="L1874" s="139">
        <v>524.15</v>
      </c>
      <c r="M1874" s="139">
        <v>8844</v>
      </c>
      <c r="N1874" s="139">
        <v>76365.86</v>
      </c>
      <c r="O1874" s="139">
        <v>37057350</v>
      </c>
      <c r="P1874" s="140">
        <v>518100</v>
      </c>
      <c r="Q1874" s="138">
        <v>45174</v>
      </c>
      <c r="AR1874">
        <f t="shared" si="120"/>
        <v>37511100</v>
      </c>
      <c r="AS1874">
        <f t="shared" si="121"/>
        <v>607200</v>
      </c>
      <c r="AT1874">
        <f t="shared" si="122"/>
        <v>36903900</v>
      </c>
    </row>
    <row r="1875" spans="2:46" ht="15.75" customHeight="1" thickBot="1">
      <c r="B1875" t="str">
        <f t="shared" si="119"/>
        <v>DLF4517445225</v>
      </c>
      <c r="C1875" s="137" t="s">
        <v>226</v>
      </c>
      <c r="D1875" s="137" t="s">
        <v>109</v>
      </c>
      <c r="E1875" s="138">
        <v>45225</v>
      </c>
      <c r="F1875" s="139">
        <v>0</v>
      </c>
      <c r="G1875" s="137" t="s">
        <v>223</v>
      </c>
      <c r="H1875" s="139">
        <v>518.65</v>
      </c>
      <c r="I1875" s="139">
        <v>531.15</v>
      </c>
      <c r="J1875" s="139">
        <v>518.65</v>
      </c>
      <c r="K1875" s="139">
        <v>527.45000000000005</v>
      </c>
      <c r="L1875" s="139">
        <v>527.45000000000005</v>
      </c>
      <c r="M1875" s="139">
        <v>418</v>
      </c>
      <c r="N1875" s="139">
        <v>3630.61</v>
      </c>
      <c r="O1875" s="139">
        <v>412500</v>
      </c>
      <c r="P1875" s="140">
        <v>66000</v>
      </c>
      <c r="Q1875" s="138">
        <v>45174</v>
      </c>
      <c r="AR1875">
        <f t="shared" si="120"/>
        <v>0</v>
      </c>
      <c r="AS1875">
        <f t="shared" si="121"/>
        <v>0</v>
      </c>
      <c r="AT1875">
        <f t="shared" si="122"/>
        <v>0</v>
      </c>
    </row>
    <row r="1876" spans="2:46" ht="15.75" customHeight="1" thickBot="1">
      <c r="B1876" t="str">
        <f t="shared" si="119"/>
        <v>DLF4517445260</v>
      </c>
      <c r="C1876" s="137" t="s">
        <v>226</v>
      </c>
      <c r="D1876" s="137" t="s">
        <v>109</v>
      </c>
      <c r="E1876" s="138">
        <v>45260</v>
      </c>
      <c r="F1876" s="139">
        <v>0</v>
      </c>
      <c r="G1876" s="137" t="s">
        <v>223</v>
      </c>
      <c r="H1876" s="139">
        <v>526.04999999999995</v>
      </c>
      <c r="I1876" s="139">
        <v>534.45000000000005</v>
      </c>
      <c r="J1876" s="139">
        <v>525.4</v>
      </c>
      <c r="K1876" s="139">
        <v>530</v>
      </c>
      <c r="L1876" s="139">
        <v>530</v>
      </c>
      <c r="M1876" s="139">
        <v>17</v>
      </c>
      <c r="N1876" s="139">
        <v>148.28</v>
      </c>
      <c r="O1876" s="139">
        <v>41250</v>
      </c>
      <c r="P1876" s="140">
        <v>23100</v>
      </c>
      <c r="Q1876" s="138">
        <v>45174</v>
      </c>
      <c r="AR1876">
        <f t="shared" si="120"/>
        <v>0</v>
      </c>
      <c r="AS1876">
        <f t="shared" si="121"/>
        <v>0</v>
      </c>
      <c r="AT1876">
        <f t="shared" si="122"/>
        <v>0</v>
      </c>
    </row>
    <row r="1877" spans="2:46" ht="15.75" customHeight="1" thickBot="1">
      <c r="B1877" t="str">
        <f t="shared" si="119"/>
        <v>DRREDDY4517445197</v>
      </c>
      <c r="C1877" s="137" t="s">
        <v>226</v>
      </c>
      <c r="D1877" s="137" t="s">
        <v>52</v>
      </c>
      <c r="E1877" s="138">
        <v>45197</v>
      </c>
      <c r="F1877" s="139">
        <v>0</v>
      </c>
      <c r="G1877" s="137" t="s">
        <v>223</v>
      </c>
      <c r="H1877" s="139">
        <v>5649.9</v>
      </c>
      <c r="I1877" s="139">
        <v>5657.3</v>
      </c>
      <c r="J1877" s="139">
        <v>5584.05</v>
      </c>
      <c r="K1877" s="139">
        <v>5614.85</v>
      </c>
      <c r="L1877" s="139">
        <v>5614.85</v>
      </c>
      <c r="M1877" s="139">
        <v>4077</v>
      </c>
      <c r="N1877" s="139">
        <v>28635.24</v>
      </c>
      <c r="O1877" s="139">
        <v>2767750</v>
      </c>
      <c r="P1877" s="140">
        <v>19500</v>
      </c>
      <c r="Q1877" s="138">
        <v>45174</v>
      </c>
      <c r="AR1877">
        <f t="shared" si="120"/>
        <v>2818000</v>
      </c>
      <c r="AS1877">
        <f t="shared" si="121"/>
        <v>39375</v>
      </c>
      <c r="AT1877">
        <f t="shared" si="122"/>
        <v>2778625</v>
      </c>
    </row>
    <row r="1878" spans="2:46" ht="15.75" customHeight="1" thickBot="1">
      <c r="B1878" t="str">
        <f t="shared" si="119"/>
        <v>DRREDDY4517445225</v>
      </c>
      <c r="C1878" s="137" t="s">
        <v>226</v>
      </c>
      <c r="D1878" s="137" t="s">
        <v>52</v>
      </c>
      <c r="E1878" s="138">
        <v>45225</v>
      </c>
      <c r="F1878" s="139">
        <v>0</v>
      </c>
      <c r="G1878" s="137" t="s">
        <v>223</v>
      </c>
      <c r="H1878" s="139">
        <v>5680</v>
      </c>
      <c r="I1878" s="139">
        <v>5695</v>
      </c>
      <c r="J1878" s="139">
        <v>5617.6</v>
      </c>
      <c r="K1878" s="139">
        <v>5654.2</v>
      </c>
      <c r="L1878" s="139">
        <v>5654.2</v>
      </c>
      <c r="M1878" s="139">
        <v>307</v>
      </c>
      <c r="N1878" s="139">
        <v>2170.21</v>
      </c>
      <c r="O1878" s="139">
        <v>45750</v>
      </c>
      <c r="P1878" s="140">
        <v>18125</v>
      </c>
      <c r="Q1878" s="138">
        <v>45174</v>
      </c>
      <c r="AR1878">
        <f t="shared" si="120"/>
        <v>0</v>
      </c>
      <c r="AS1878">
        <f t="shared" si="121"/>
        <v>0</v>
      </c>
      <c r="AT1878">
        <f t="shared" si="122"/>
        <v>0</v>
      </c>
    </row>
    <row r="1879" spans="2:46" ht="15.75" customHeight="1" thickBot="1">
      <c r="B1879" t="str">
        <f t="shared" si="119"/>
        <v>DRREDDY4517445260</v>
      </c>
      <c r="C1879" s="137" t="s">
        <v>226</v>
      </c>
      <c r="D1879" s="137" t="s">
        <v>52</v>
      </c>
      <c r="E1879" s="138">
        <v>45260</v>
      </c>
      <c r="F1879" s="139">
        <v>0</v>
      </c>
      <c r="G1879" s="137" t="s">
        <v>223</v>
      </c>
      <c r="H1879" s="139">
        <v>5700</v>
      </c>
      <c r="I1879" s="139">
        <v>5720.7</v>
      </c>
      <c r="J1879" s="139">
        <v>5686.35</v>
      </c>
      <c r="K1879" s="139">
        <v>5686.35</v>
      </c>
      <c r="L1879" s="139">
        <v>5673.55</v>
      </c>
      <c r="M1879" s="139">
        <v>17</v>
      </c>
      <c r="N1879" s="139">
        <v>121.31</v>
      </c>
      <c r="O1879" s="139">
        <v>4500</v>
      </c>
      <c r="P1879" s="140">
        <v>1750</v>
      </c>
      <c r="Q1879" s="138">
        <v>45174</v>
      </c>
      <c r="AR1879">
        <f t="shared" si="120"/>
        <v>0</v>
      </c>
      <c r="AS1879">
        <f t="shared" si="121"/>
        <v>0</v>
      </c>
      <c r="AT1879">
        <f t="shared" si="122"/>
        <v>0</v>
      </c>
    </row>
    <row r="1880" spans="2:46" ht="15.75" customHeight="1" thickBot="1">
      <c r="B1880" t="str">
        <f t="shared" si="119"/>
        <v>EICHERMOT4517445197</v>
      </c>
      <c r="C1880" s="137" t="s">
        <v>226</v>
      </c>
      <c r="D1880" s="137" t="s">
        <v>62</v>
      </c>
      <c r="E1880" s="138">
        <v>45197</v>
      </c>
      <c r="F1880" s="139">
        <v>0</v>
      </c>
      <c r="G1880" s="137" t="s">
        <v>223</v>
      </c>
      <c r="H1880" s="139">
        <v>3448.2</v>
      </c>
      <c r="I1880" s="139">
        <v>3452</v>
      </c>
      <c r="J1880" s="139">
        <v>3419.1</v>
      </c>
      <c r="K1880" s="139">
        <v>3423.85</v>
      </c>
      <c r="L1880" s="139">
        <v>3423.85</v>
      </c>
      <c r="M1880" s="139">
        <v>2940</v>
      </c>
      <c r="N1880" s="139">
        <v>17655.63</v>
      </c>
      <c r="O1880" s="139">
        <v>3596950</v>
      </c>
      <c r="P1880" s="140">
        <v>6300</v>
      </c>
      <c r="Q1880" s="138">
        <v>45174</v>
      </c>
      <c r="AR1880">
        <f t="shared" si="120"/>
        <v>3672900</v>
      </c>
      <c r="AS1880">
        <f t="shared" si="121"/>
        <v>18375</v>
      </c>
      <c r="AT1880">
        <f t="shared" si="122"/>
        <v>3654525</v>
      </c>
    </row>
    <row r="1881" spans="2:46" ht="15.75" customHeight="1" thickBot="1">
      <c r="B1881" t="str">
        <f t="shared" si="119"/>
        <v>EICHERMOT4517445225</v>
      </c>
      <c r="C1881" s="137" t="s">
        <v>226</v>
      </c>
      <c r="D1881" s="137" t="s">
        <v>62</v>
      </c>
      <c r="E1881" s="138">
        <v>45225</v>
      </c>
      <c r="F1881" s="139">
        <v>0</v>
      </c>
      <c r="G1881" s="137" t="s">
        <v>223</v>
      </c>
      <c r="H1881" s="139">
        <v>3467.2</v>
      </c>
      <c r="I1881" s="139">
        <v>3471.7</v>
      </c>
      <c r="J1881" s="139">
        <v>3439.1</v>
      </c>
      <c r="K1881" s="139">
        <v>3442.75</v>
      </c>
      <c r="L1881" s="139">
        <v>3442.75</v>
      </c>
      <c r="M1881" s="139">
        <v>224</v>
      </c>
      <c r="N1881" s="139">
        <v>1352.07</v>
      </c>
      <c r="O1881" s="139">
        <v>74025</v>
      </c>
      <c r="P1881" s="140">
        <v>11900</v>
      </c>
      <c r="Q1881" s="138">
        <v>45174</v>
      </c>
      <c r="AR1881">
        <f t="shared" si="120"/>
        <v>0</v>
      </c>
      <c r="AS1881">
        <f t="shared" si="121"/>
        <v>0</v>
      </c>
      <c r="AT1881">
        <f t="shared" si="122"/>
        <v>0</v>
      </c>
    </row>
    <row r="1882" spans="2:46" ht="15.75" customHeight="1" thickBot="1">
      <c r="B1882" t="str">
        <f t="shared" si="119"/>
        <v>EICHERMOT4517445260</v>
      </c>
      <c r="C1882" s="137" t="s">
        <v>226</v>
      </c>
      <c r="D1882" s="137" t="s">
        <v>62</v>
      </c>
      <c r="E1882" s="138">
        <v>45260</v>
      </c>
      <c r="F1882" s="139">
        <v>0</v>
      </c>
      <c r="G1882" s="137" t="s">
        <v>223</v>
      </c>
      <c r="H1882" s="139">
        <v>3470.35</v>
      </c>
      <c r="I1882" s="139">
        <v>3472</v>
      </c>
      <c r="J1882" s="139">
        <v>3468</v>
      </c>
      <c r="K1882" s="139">
        <v>3468</v>
      </c>
      <c r="L1882" s="139">
        <v>3461.2</v>
      </c>
      <c r="M1882" s="139">
        <v>5</v>
      </c>
      <c r="N1882" s="139">
        <v>30.36</v>
      </c>
      <c r="O1882" s="139">
        <v>1925</v>
      </c>
      <c r="P1882" s="139">
        <v>175</v>
      </c>
      <c r="Q1882" s="138">
        <v>45174</v>
      </c>
      <c r="AR1882">
        <f t="shared" si="120"/>
        <v>0</v>
      </c>
      <c r="AS1882">
        <f t="shared" si="121"/>
        <v>0</v>
      </c>
      <c r="AT1882">
        <f t="shared" si="122"/>
        <v>0</v>
      </c>
    </row>
    <row r="1883" spans="2:46" ht="15.75" customHeight="1" thickBot="1">
      <c r="B1883" t="str">
        <f t="shared" si="119"/>
        <v>ESCORTS4517445197</v>
      </c>
      <c r="C1883" s="137" t="s">
        <v>226</v>
      </c>
      <c r="D1883" s="137" t="s">
        <v>110</v>
      </c>
      <c r="E1883" s="138">
        <v>45197</v>
      </c>
      <c r="F1883" s="139">
        <v>0</v>
      </c>
      <c r="G1883" s="137" t="s">
        <v>223</v>
      </c>
      <c r="H1883" s="139">
        <v>3075.1</v>
      </c>
      <c r="I1883" s="139">
        <v>3130</v>
      </c>
      <c r="J1883" s="139">
        <v>3045</v>
      </c>
      <c r="K1883" s="139">
        <v>3081.95</v>
      </c>
      <c r="L1883" s="139">
        <v>3081.95</v>
      </c>
      <c r="M1883" s="139">
        <v>5465</v>
      </c>
      <c r="N1883" s="139">
        <v>46404.63</v>
      </c>
      <c r="O1883" s="139">
        <v>1605450</v>
      </c>
      <c r="P1883" s="140">
        <v>95425</v>
      </c>
      <c r="Q1883" s="138">
        <v>45174</v>
      </c>
      <c r="AR1883">
        <f t="shared" si="120"/>
        <v>1642850</v>
      </c>
      <c r="AS1883">
        <f t="shared" si="121"/>
        <v>97900</v>
      </c>
      <c r="AT1883">
        <f t="shared" si="122"/>
        <v>1544950</v>
      </c>
    </row>
    <row r="1884" spans="2:46" ht="15.75" customHeight="1" thickBot="1">
      <c r="B1884" t="str">
        <f t="shared" si="119"/>
        <v>ESCORTS4517445225</v>
      </c>
      <c r="C1884" s="137" t="s">
        <v>226</v>
      </c>
      <c r="D1884" s="137" t="s">
        <v>110</v>
      </c>
      <c r="E1884" s="138">
        <v>45225</v>
      </c>
      <c r="F1884" s="139">
        <v>0</v>
      </c>
      <c r="G1884" s="137" t="s">
        <v>223</v>
      </c>
      <c r="H1884" s="139">
        <v>3079.95</v>
      </c>
      <c r="I1884" s="139">
        <v>3130</v>
      </c>
      <c r="J1884" s="139">
        <v>3054.6</v>
      </c>
      <c r="K1884" s="139">
        <v>3092.85</v>
      </c>
      <c r="L1884" s="139">
        <v>3092.85</v>
      </c>
      <c r="M1884" s="139">
        <v>114</v>
      </c>
      <c r="N1884" s="139">
        <v>969.61</v>
      </c>
      <c r="O1884" s="139">
        <v>32725</v>
      </c>
      <c r="P1884" s="140">
        <v>1650</v>
      </c>
      <c r="Q1884" s="138">
        <v>45174</v>
      </c>
      <c r="AR1884">
        <f t="shared" si="120"/>
        <v>0</v>
      </c>
      <c r="AS1884">
        <f t="shared" si="121"/>
        <v>0</v>
      </c>
      <c r="AT1884">
        <f t="shared" si="122"/>
        <v>0</v>
      </c>
    </row>
    <row r="1885" spans="2:46" ht="15.75" customHeight="1" thickBot="1">
      <c r="B1885" t="str">
        <f t="shared" si="119"/>
        <v>ESCORTS4517445260</v>
      </c>
      <c r="C1885" s="137" t="s">
        <v>226</v>
      </c>
      <c r="D1885" s="137" t="s">
        <v>110</v>
      </c>
      <c r="E1885" s="138">
        <v>45260</v>
      </c>
      <c r="F1885" s="139">
        <v>0</v>
      </c>
      <c r="G1885" s="137" t="s">
        <v>223</v>
      </c>
      <c r="H1885" s="139">
        <v>3120.8</v>
      </c>
      <c r="I1885" s="139">
        <v>3120.8</v>
      </c>
      <c r="J1885" s="139">
        <v>3101.1</v>
      </c>
      <c r="K1885" s="139">
        <v>3101.1</v>
      </c>
      <c r="L1885" s="139">
        <v>3114.1</v>
      </c>
      <c r="M1885" s="139">
        <v>3</v>
      </c>
      <c r="N1885" s="139">
        <v>25.69</v>
      </c>
      <c r="O1885" s="139">
        <v>4675</v>
      </c>
      <c r="P1885" s="139">
        <v>825</v>
      </c>
      <c r="Q1885" s="138">
        <v>45174</v>
      </c>
      <c r="AR1885">
        <f t="shared" si="120"/>
        <v>0</v>
      </c>
      <c r="AS1885">
        <f t="shared" si="121"/>
        <v>0</v>
      </c>
      <c r="AT1885">
        <f t="shared" si="122"/>
        <v>0</v>
      </c>
    </row>
    <row r="1886" spans="2:46" ht="15.75" customHeight="1" thickBot="1">
      <c r="B1886" t="str">
        <f t="shared" si="119"/>
        <v>EXIDEIND4517445197</v>
      </c>
      <c r="C1886" s="137" t="s">
        <v>226</v>
      </c>
      <c r="D1886" s="137" t="s">
        <v>111</v>
      </c>
      <c r="E1886" s="138">
        <v>45197</v>
      </c>
      <c r="F1886" s="139">
        <v>0</v>
      </c>
      <c r="G1886" s="137" t="s">
        <v>223</v>
      </c>
      <c r="H1886" s="139">
        <v>276</v>
      </c>
      <c r="I1886" s="139">
        <v>276.64999999999998</v>
      </c>
      <c r="J1886" s="139">
        <v>270.60000000000002</v>
      </c>
      <c r="K1886" s="139">
        <v>272.95</v>
      </c>
      <c r="L1886" s="139">
        <v>272.95</v>
      </c>
      <c r="M1886" s="139">
        <v>1623</v>
      </c>
      <c r="N1886" s="139">
        <v>15973.17</v>
      </c>
      <c r="O1886" s="139">
        <v>16678800</v>
      </c>
      <c r="P1886" s="140">
        <v>615600</v>
      </c>
      <c r="Q1886" s="138">
        <v>45174</v>
      </c>
      <c r="AR1886">
        <f t="shared" si="120"/>
        <v>17204400</v>
      </c>
      <c r="AS1886">
        <f t="shared" si="121"/>
        <v>684000</v>
      </c>
      <c r="AT1886">
        <f t="shared" si="122"/>
        <v>16520400</v>
      </c>
    </row>
    <row r="1887" spans="2:46" ht="15.75" customHeight="1" thickBot="1">
      <c r="B1887" t="str">
        <f t="shared" si="119"/>
        <v>EXIDEIND4517445225</v>
      </c>
      <c r="C1887" s="137" t="s">
        <v>226</v>
      </c>
      <c r="D1887" s="137" t="s">
        <v>111</v>
      </c>
      <c r="E1887" s="138">
        <v>45225</v>
      </c>
      <c r="F1887" s="139">
        <v>0</v>
      </c>
      <c r="G1887" s="137" t="s">
        <v>223</v>
      </c>
      <c r="H1887" s="139">
        <v>278.05</v>
      </c>
      <c r="I1887" s="139">
        <v>278.45</v>
      </c>
      <c r="J1887" s="139">
        <v>272.7</v>
      </c>
      <c r="K1887" s="139">
        <v>274.75</v>
      </c>
      <c r="L1887" s="139">
        <v>274.75</v>
      </c>
      <c r="M1887" s="139">
        <v>91</v>
      </c>
      <c r="N1887" s="139">
        <v>901.39</v>
      </c>
      <c r="O1887" s="139">
        <v>511200</v>
      </c>
      <c r="P1887" s="140">
        <v>64800</v>
      </c>
      <c r="Q1887" s="138">
        <v>45174</v>
      </c>
      <c r="AR1887">
        <f t="shared" si="120"/>
        <v>0</v>
      </c>
      <c r="AS1887">
        <f t="shared" si="121"/>
        <v>0</v>
      </c>
      <c r="AT1887">
        <f t="shared" si="122"/>
        <v>0</v>
      </c>
    </row>
    <row r="1888" spans="2:46" ht="15.75" customHeight="1" thickBot="1">
      <c r="B1888" t="str">
        <f t="shared" si="119"/>
        <v>EXIDEIND4517445260</v>
      </c>
      <c r="C1888" s="137" t="s">
        <v>226</v>
      </c>
      <c r="D1888" s="137" t="s">
        <v>111</v>
      </c>
      <c r="E1888" s="138">
        <v>45260</v>
      </c>
      <c r="F1888" s="139">
        <v>0</v>
      </c>
      <c r="G1888" s="137" t="s">
        <v>223</v>
      </c>
      <c r="H1888" s="139">
        <v>277.2</v>
      </c>
      <c r="I1888" s="139">
        <v>277.2</v>
      </c>
      <c r="J1888" s="139">
        <v>276.05</v>
      </c>
      <c r="K1888" s="139">
        <v>276.05</v>
      </c>
      <c r="L1888" s="139">
        <v>276.05</v>
      </c>
      <c r="M1888" s="139">
        <v>2</v>
      </c>
      <c r="N1888" s="139">
        <v>19.91</v>
      </c>
      <c r="O1888" s="139">
        <v>14400</v>
      </c>
      <c r="P1888" s="140">
        <v>3600</v>
      </c>
      <c r="Q1888" s="138">
        <v>45174</v>
      </c>
      <c r="AR1888">
        <f t="shared" si="120"/>
        <v>0</v>
      </c>
      <c r="AS1888">
        <f t="shared" si="121"/>
        <v>0</v>
      </c>
      <c r="AT1888">
        <f t="shared" si="122"/>
        <v>0</v>
      </c>
    </row>
    <row r="1889" spans="2:46" ht="15.75" customHeight="1" thickBot="1">
      <c r="B1889" t="str">
        <f t="shared" si="119"/>
        <v>FEDERALBNK4517445197</v>
      </c>
      <c r="C1889" s="137" t="s">
        <v>226</v>
      </c>
      <c r="D1889" s="137" t="s">
        <v>112</v>
      </c>
      <c r="E1889" s="138">
        <v>45197</v>
      </c>
      <c r="F1889" s="139">
        <v>0</v>
      </c>
      <c r="G1889" s="137" t="s">
        <v>223</v>
      </c>
      <c r="H1889" s="139">
        <v>144.4</v>
      </c>
      <c r="I1889" s="139">
        <v>146.5</v>
      </c>
      <c r="J1889" s="139">
        <v>143.5</v>
      </c>
      <c r="K1889" s="139">
        <v>145.30000000000001</v>
      </c>
      <c r="L1889" s="139">
        <v>145.30000000000001</v>
      </c>
      <c r="M1889" s="139">
        <v>6729</v>
      </c>
      <c r="N1889" s="139">
        <v>48818.2</v>
      </c>
      <c r="O1889" s="141">
        <v>125000000</v>
      </c>
      <c r="P1889" s="140">
        <v>-415000</v>
      </c>
      <c r="Q1889" s="138">
        <v>45174</v>
      </c>
      <c r="AR1889">
        <f t="shared" si="120"/>
        <v>127865000</v>
      </c>
      <c r="AS1889">
        <f t="shared" si="121"/>
        <v>-35000</v>
      </c>
      <c r="AT1889">
        <f t="shared" si="122"/>
        <v>127900000</v>
      </c>
    </row>
    <row r="1890" spans="2:46" ht="15.75" customHeight="1" thickBot="1">
      <c r="B1890" t="str">
        <f t="shared" si="119"/>
        <v>FEDERALBNK4517445225</v>
      </c>
      <c r="C1890" s="137" t="s">
        <v>226</v>
      </c>
      <c r="D1890" s="137" t="s">
        <v>112</v>
      </c>
      <c r="E1890" s="138">
        <v>45225</v>
      </c>
      <c r="F1890" s="139">
        <v>0</v>
      </c>
      <c r="G1890" s="137" t="s">
        <v>223</v>
      </c>
      <c r="H1890" s="139">
        <v>145.65</v>
      </c>
      <c r="I1890" s="139">
        <v>147.55000000000001</v>
      </c>
      <c r="J1890" s="139">
        <v>144.55000000000001</v>
      </c>
      <c r="K1890" s="139">
        <v>146.35</v>
      </c>
      <c r="L1890" s="139">
        <v>146.35</v>
      </c>
      <c r="M1890" s="139">
        <v>280</v>
      </c>
      <c r="N1890" s="139">
        <v>2044.78</v>
      </c>
      <c r="O1890" s="139">
        <v>2635000</v>
      </c>
      <c r="P1890" s="140">
        <v>280000</v>
      </c>
      <c r="Q1890" s="138">
        <v>45174</v>
      </c>
      <c r="AR1890">
        <f t="shared" si="120"/>
        <v>0</v>
      </c>
      <c r="AS1890">
        <f t="shared" si="121"/>
        <v>0</v>
      </c>
      <c r="AT1890">
        <f t="shared" si="122"/>
        <v>0</v>
      </c>
    </row>
    <row r="1891" spans="2:46" ht="15.75" customHeight="1" thickBot="1">
      <c r="B1891" t="str">
        <f t="shared" si="119"/>
        <v>FEDERALBNK4517445260</v>
      </c>
      <c r="C1891" s="137" t="s">
        <v>226</v>
      </c>
      <c r="D1891" s="137" t="s">
        <v>112</v>
      </c>
      <c r="E1891" s="138">
        <v>45260</v>
      </c>
      <c r="F1891" s="139">
        <v>0</v>
      </c>
      <c r="G1891" s="137" t="s">
        <v>223</v>
      </c>
      <c r="H1891" s="139">
        <v>146.35</v>
      </c>
      <c r="I1891" s="139">
        <v>147.65</v>
      </c>
      <c r="J1891" s="139">
        <v>146.15</v>
      </c>
      <c r="K1891" s="139">
        <v>147.30000000000001</v>
      </c>
      <c r="L1891" s="139">
        <v>147.30000000000001</v>
      </c>
      <c r="M1891" s="139">
        <v>27</v>
      </c>
      <c r="N1891" s="139">
        <v>198.57</v>
      </c>
      <c r="O1891" s="139">
        <v>230000</v>
      </c>
      <c r="P1891" s="140">
        <v>100000</v>
      </c>
      <c r="Q1891" s="138">
        <v>45174</v>
      </c>
      <c r="AR1891">
        <f t="shared" si="120"/>
        <v>0</v>
      </c>
      <c r="AS1891">
        <f t="shared" si="121"/>
        <v>0</v>
      </c>
      <c r="AT1891">
        <f t="shared" si="122"/>
        <v>0</v>
      </c>
    </row>
    <row r="1892" spans="2:46" ht="15.75" customHeight="1" thickBot="1">
      <c r="B1892" t="str">
        <f t="shared" si="119"/>
        <v>GAIL4517445197</v>
      </c>
      <c r="C1892" s="137" t="s">
        <v>226</v>
      </c>
      <c r="D1892" s="137" t="s">
        <v>113</v>
      </c>
      <c r="E1892" s="138">
        <v>45197</v>
      </c>
      <c r="F1892" s="139">
        <v>0</v>
      </c>
      <c r="G1892" s="137" t="s">
        <v>223</v>
      </c>
      <c r="H1892" s="139">
        <v>124.2</v>
      </c>
      <c r="I1892" s="139">
        <v>127.85</v>
      </c>
      <c r="J1892" s="139">
        <v>121.95</v>
      </c>
      <c r="K1892" s="139">
        <v>123.9</v>
      </c>
      <c r="L1892" s="139">
        <v>123.9</v>
      </c>
      <c r="M1892" s="139">
        <v>13060</v>
      </c>
      <c r="N1892" s="139">
        <v>148994.29999999999</v>
      </c>
      <c r="O1892" s="141">
        <v>125000000</v>
      </c>
      <c r="P1892" s="140">
        <v>3275700</v>
      </c>
      <c r="Q1892" s="138">
        <v>45174</v>
      </c>
      <c r="AR1892">
        <f t="shared" si="120"/>
        <v>129364550</v>
      </c>
      <c r="AS1892">
        <f t="shared" si="121"/>
        <v>4053450</v>
      </c>
      <c r="AT1892">
        <f t="shared" si="122"/>
        <v>125311100</v>
      </c>
    </row>
    <row r="1893" spans="2:46" ht="15.75" customHeight="1" thickBot="1">
      <c r="B1893" t="str">
        <f t="shared" si="119"/>
        <v>GAIL4517445225</v>
      </c>
      <c r="C1893" s="137" t="s">
        <v>226</v>
      </c>
      <c r="D1893" s="137" t="s">
        <v>113</v>
      </c>
      <c r="E1893" s="138">
        <v>45225</v>
      </c>
      <c r="F1893" s="139">
        <v>0</v>
      </c>
      <c r="G1893" s="137" t="s">
        <v>223</v>
      </c>
      <c r="H1893" s="139">
        <v>125.15</v>
      </c>
      <c r="I1893" s="139">
        <v>128.69999999999999</v>
      </c>
      <c r="J1893" s="139">
        <v>122.85</v>
      </c>
      <c r="K1893" s="139">
        <v>124.75</v>
      </c>
      <c r="L1893" s="139">
        <v>124.75</v>
      </c>
      <c r="M1893" s="139">
        <v>654</v>
      </c>
      <c r="N1893" s="139">
        <v>7523.11</v>
      </c>
      <c r="O1893" s="139">
        <v>3788100</v>
      </c>
      <c r="P1893" s="140">
        <v>457500</v>
      </c>
      <c r="Q1893" s="138">
        <v>45174</v>
      </c>
      <c r="AR1893">
        <f t="shared" si="120"/>
        <v>0</v>
      </c>
      <c r="AS1893">
        <f t="shared" si="121"/>
        <v>0</v>
      </c>
      <c r="AT1893">
        <f t="shared" si="122"/>
        <v>0</v>
      </c>
    </row>
    <row r="1894" spans="2:46" ht="15.75" customHeight="1" thickBot="1">
      <c r="B1894" t="str">
        <f t="shared" si="119"/>
        <v>GAIL4517445260</v>
      </c>
      <c r="C1894" s="137" t="s">
        <v>226</v>
      </c>
      <c r="D1894" s="137" t="s">
        <v>113</v>
      </c>
      <c r="E1894" s="138">
        <v>45260</v>
      </c>
      <c r="F1894" s="139">
        <v>0</v>
      </c>
      <c r="G1894" s="137" t="s">
        <v>223</v>
      </c>
      <c r="H1894" s="139">
        <v>126.2</v>
      </c>
      <c r="I1894" s="139">
        <v>129.05000000000001</v>
      </c>
      <c r="J1894" s="139">
        <v>124</v>
      </c>
      <c r="K1894" s="139">
        <v>125.65</v>
      </c>
      <c r="L1894" s="139">
        <v>125.65</v>
      </c>
      <c r="M1894" s="139">
        <v>81</v>
      </c>
      <c r="N1894" s="139">
        <v>941.36</v>
      </c>
      <c r="O1894" s="139">
        <v>576450</v>
      </c>
      <c r="P1894" s="140">
        <v>320250</v>
      </c>
      <c r="Q1894" s="138">
        <v>45174</v>
      </c>
      <c r="AR1894">
        <f t="shared" si="120"/>
        <v>0</v>
      </c>
      <c r="AS1894">
        <f t="shared" si="121"/>
        <v>0</v>
      </c>
      <c r="AT1894">
        <f t="shared" si="122"/>
        <v>0</v>
      </c>
    </row>
    <row r="1895" spans="2:46" ht="15.75" customHeight="1" thickBot="1">
      <c r="B1895" t="str">
        <f t="shared" si="119"/>
        <v>GLENMARK4517445197</v>
      </c>
      <c r="C1895" s="137" t="s">
        <v>226</v>
      </c>
      <c r="D1895" s="137" t="s">
        <v>114</v>
      </c>
      <c r="E1895" s="138">
        <v>45197</v>
      </c>
      <c r="F1895" s="139">
        <v>0</v>
      </c>
      <c r="G1895" s="137" t="s">
        <v>223</v>
      </c>
      <c r="H1895" s="139">
        <v>763.6</v>
      </c>
      <c r="I1895" s="139">
        <v>799.3</v>
      </c>
      <c r="J1895" s="139">
        <v>763.6</v>
      </c>
      <c r="K1895" s="139">
        <v>794.4</v>
      </c>
      <c r="L1895" s="139">
        <v>794.4</v>
      </c>
      <c r="M1895" s="139">
        <v>3675</v>
      </c>
      <c r="N1895" s="139">
        <v>41874.57</v>
      </c>
      <c r="O1895" s="139">
        <v>6913600</v>
      </c>
      <c r="P1895" s="140">
        <v>1103450</v>
      </c>
      <c r="Q1895" s="138">
        <v>45174</v>
      </c>
      <c r="AR1895">
        <f t="shared" si="120"/>
        <v>7071650</v>
      </c>
      <c r="AS1895">
        <f t="shared" si="121"/>
        <v>1141150</v>
      </c>
      <c r="AT1895">
        <f t="shared" si="122"/>
        <v>5930500</v>
      </c>
    </row>
    <row r="1896" spans="2:46" ht="15.75" customHeight="1" thickBot="1">
      <c r="B1896" t="str">
        <f t="shared" si="119"/>
        <v>GLENMARK4517445225</v>
      </c>
      <c r="C1896" s="137" t="s">
        <v>226</v>
      </c>
      <c r="D1896" s="137" t="s">
        <v>114</v>
      </c>
      <c r="E1896" s="138">
        <v>45225</v>
      </c>
      <c r="F1896" s="139">
        <v>0</v>
      </c>
      <c r="G1896" s="137" t="s">
        <v>223</v>
      </c>
      <c r="H1896" s="139">
        <v>768.75</v>
      </c>
      <c r="I1896" s="139">
        <v>802.15</v>
      </c>
      <c r="J1896" s="139">
        <v>768.75</v>
      </c>
      <c r="K1896" s="139">
        <v>797.75</v>
      </c>
      <c r="L1896" s="139">
        <v>797.75</v>
      </c>
      <c r="M1896" s="139">
        <v>93</v>
      </c>
      <c r="N1896" s="139">
        <v>1067.68</v>
      </c>
      <c r="O1896" s="139">
        <v>152250</v>
      </c>
      <c r="P1896" s="140">
        <v>31900</v>
      </c>
      <c r="Q1896" s="138">
        <v>45174</v>
      </c>
      <c r="AR1896">
        <f t="shared" si="120"/>
        <v>0</v>
      </c>
      <c r="AS1896">
        <f t="shared" si="121"/>
        <v>0</v>
      </c>
      <c r="AT1896">
        <f t="shared" si="122"/>
        <v>0</v>
      </c>
    </row>
    <row r="1897" spans="2:46" ht="15.75" customHeight="1" thickBot="1">
      <c r="B1897" t="str">
        <f t="shared" si="119"/>
        <v>GLENMARK4517445260</v>
      </c>
      <c r="C1897" s="137" t="s">
        <v>226</v>
      </c>
      <c r="D1897" s="137" t="s">
        <v>114</v>
      </c>
      <c r="E1897" s="138">
        <v>45260</v>
      </c>
      <c r="F1897" s="139">
        <v>0</v>
      </c>
      <c r="G1897" s="137" t="s">
        <v>223</v>
      </c>
      <c r="H1897" s="139">
        <v>780.7</v>
      </c>
      <c r="I1897" s="139">
        <v>808.4</v>
      </c>
      <c r="J1897" s="139">
        <v>780.7</v>
      </c>
      <c r="K1897" s="139">
        <v>803.45</v>
      </c>
      <c r="L1897" s="139">
        <v>803.45</v>
      </c>
      <c r="M1897" s="139">
        <v>6</v>
      </c>
      <c r="N1897" s="139">
        <v>69.52</v>
      </c>
      <c r="O1897" s="139">
        <v>5800</v>
      </c>
      <c r="P1897" s="140">
        <v>5800</v>
      </c>
      <c r="Q1897" s="138">
        <v>45174</v>
      </c>
      <c r="AR1897">
        <f t="shared" si="120"/>
        <v>0</v>
      </c>
      <c r="AS1897">
        <f t="shared" si="121"/>
        <v>0</v>
      </c>
      <c r="AT1897">
        <f t="shared" si="122"/>
        <v>0</v>
      </c>
    </row>
    <row r="1898" spans="2:46" ht="15.75" customHeight="1" thickBot="1">
      <c r="B1898" t="str">
        <f t="shared" si="119"/>
        <v>GMRINFRA4517445197</v>
      </c>
      <c r="C1898" s="137" t="s">
        <v>226</v>
      </c>
      <c r="D1898" s="137" t="s">
        <v>115</v>
      </c>
      <c r="E1898" s="138">
        <v>45197</v>
      </c>
      <c r="F1898" s="139">
        <v>0</v>
      </c>
      <c r="G1898" s="137" t="s">
        <v>223</v>
      </c>
      <c r="H1898" s="139">
        <v>63.7</v>
      </c>
      <c r="I1898" s="139">
        <v>64.900000000000006</v>
      </c>
      <c r="J1898" s="139">
        <v>63</v>
      </c>
      <c r="K1898" s="139">
        <v>64.3</v>
      </c>
      <c r="L1898" s="139">
        <v>64.3</v>
      </c>
      <c r="M1898" s="139">
        <v>2034</v>
      </c>
      <c r="N1898" s="139">
        <v>29201.46</v>
      </c>
      <c r="O1898" s="141">
        <v>126000000</v>
      </c>
      <c r="P1898" s="140">
        <v>2812500</v>
      </c>
      <c r="Q1898" s="138">
        <v>45174</v>
      </c>
      <c r="AR1898">
        <f t="shared" si="120"/>
        <v>129262500</v>
      </c>
      <c r="AS1898">
        <f t="shared" si="121"/>
        <v>3195000</v>
      </c>
      <c r="AT1898">
        <f t="shared" si="122"/>
        <v>126067500</v>
      </c>
    </row>
    <row r="1899" spans="2:46" ht="15.75" customHeight="1" thickBot="1">
      <c r="B1899" t="str">
        <f t="shared" si="119"/>
        <v>GMRINFRA4517445225</v>
      </c>
      <c r="C1899" s="137" t="s">
        <v>226</v>
      </c>
      <c r="D1899" s="137" t="s">
        <v>115</v>
      </c>
      <c r="E1899" s="138">
        <v>45225</v>
      </c>
      <c r="F1899" s="139">
        <v>0</v>
      </c>
      <c r="G1899" s="137" t="s">
        <v>223</v>
      </c>
      <c r="H1899" s="139">
        <v>64.099999999999994</v>
      </c>
      <c r="I1899" s="139">
        <v>65.3</v>
      </c>
      <c r="J1899" s="139">
        <v>63.55</v>
      </c>
      <c r="K1899" s="139">
        <v>64.75</v>
      </c>
      <c r="L1899" s="139">
        <v>64.75</v>
      </c>
      <c r="M1899" s="139">
        <v>48</v>
      </c>
      <c r="N1899" s="139">
        <v>695.57</v>
      </c>
      <c r="O1899" s="139">
        <v>2947500</v>
      </c>
      <c r="P1899" s="140">
        <v>180000</v>
      </c>
      <c r="Q1899" s="138">
        <v>45174</v>
      </c>
      <c r="AR1899">
        <f t="shared" si="120"/>
        <v>0</v>
      </c>
      <c r="AS1899">
        <f t="shared" si="121"/>
        <v>0</v>
      </c>
      <c r="AT1899">
        <f t="shared" si="122"/>
        <v>0</v>
      </c>
    </row>
    <row r="1900" spans="2:46" ht="15.75" customHeight="1" thickBot="1">
      <c r="B1900" t="str">
        <f t="shared" si="119"/>
        <v>GMRINFRA4517445260</v>
      </c>
      <c r="C1900" s="137" t="s">
        <v>226</v>
      </c>
      <c r="D1900" s="137" t="s">
        <v>115</v>
      </c>
      <c r="E1900" s="138">
        <v>45260</v>
      </c>
      <c r="F1900" s="139">
        <v>0</v>
      </c>
      <c r="G1900" s="137" t="s">
        <v>223</v>
      </c>
      <c r="H1900" s="139">
        <v>64.2</v>
      </c>
      <c r="I1900" s="139">
        <v>65.3</v>
      </c>
      <c r="J1900" s="139">
        <v>64.05</v>
      </c>
      <c r="K1900" s="139">
        <v>65.099999999999994</v>
      </c>
      <c r="L1900" s="139">
        <v>65.099999999999994</v>
      </c>
      <c r="M1900" s="139">
        <v>18</v>
      </c>
      <c r="N1900" s="139">
        <v>262.35000000000002</v>
      </c>
      <c r="O1900" s="139">
        <v>315000</v>
      </c>
      <c r="P1900" s="140">
        <v>202500</v>
      </c>
      <c r="Q1900" s="138">
        <v>45174</v>
      </c>
      <c r="AR1900">
        <f t="shared" si="120"/>
        <v>0</v>
      </c>
      <c r="AS1900">
        <f t="shared" si="121"/>
        <v>0</v>
      </c>
      <c r="AT1900">
        <f t="shared" si="122"/>
        <v>0</v>
      </c>
    </row>
    <row r="1901" spans="2:46" ht="15.75" customHeight="1" thickBot="1">
      <c r="B1901" t="str">
        <f t="shared" si="119"/>
        <v>GNFC4517445197</v>
      </c>
      <c r="C1901" s="137" t="s">
        <v>226</v>
      </c>
      <c r="D1901" s="137" t="s">
        <v>116</v>
      </c>
      <c r="E1901" s="138">
        <v>45197</v>
      </c>
      <c r="F1901" s="139">
        <v>0</v>
      </c>
      <c r="G1901" s="137" t="s">
        <v>223</v>
      </c>
      <c r="H1901" s="139">
        <v>641.9</v>
      </c>
      <c r="I1901" s="139">
        <v>651.70000000000005</v>
      </c>
      <c r="J1901" s="139">
        <v>639</v>
      </c>
      <c r="K1901" s="139">
        <v>645.4</v>
      </c>
      <c r="L1901" s="139">
        <v>645.4</v>
      </c>
      <c r="M1901" s="139">
        <v>1548</v>
      </c>
      <c r="N1901" s="139">
        <v>13004.95</v>
      </c>
      <c r="O1901" s="141">
        <v>7360000</v>
      </c>
      <c r="P1901" s="140">
        <v>36400</v>
      </c>
      <c r="Q1901" s="138">
        <v>45174</v>
      </c>
      <c r="AR1901" s="76">
        <f t="shared" si="120"/>
        <v>7448400</v>
      </c>
      <c r="AS1901">
        <f t="shared" si="121"/>
        <v>52000</v>
      </c>
      <c r="AT1901" s="76">
        <f t="shared" si="122"/>
        <v>7396400</v>
      </c>
    </row>
    <row r="1902" spans="2:46" ht="15.75" customHeight="1" thickBot="1">
      <c r="B1902" t="str">
        <f t="shared" si="119"/>
        <v>GNFC4517445225</v>
      </c>
      <c r="C1902" s="137" t="s">
        <v>226</v>
      </c>
      <c r="D1902" s="137" t="s">
        <v>116</v>
      </c>
      <c r="E1902" s="138">
        <v>45225</v>
      </c>
      <c r="F1902" s="139">
        <v>0</v>
      </c>
      <c r="G1902" s="137" t="s">
        <v>223</v>
      </c>
      <c r="H1902" s="139">
        <v>651.95000000000005</v>
      </c>
      <c r="I1902" s="139">
        <v>656.1</v>
      </c>
      <c r="J1902" s="139">
        <v>644.54999999999995</v>
      </c>
      <c r="K1902" s="139">
        <v>649.70000000000005</v>
      </c>
      <c r="L1902" s="139">
        <v>649.70000000000005</v>
      </c>
      <c r="M1902" s="139">
        <v>59</v>
      </c>
      <c r="N1902" s="139">
        <v>498.34</v>
      </c>
      <c r="O1902" s="139">
        <v>87100</v>
      </c>
      <c r="P1902" s="140">
        <v>15600</v>
      </c>
      <c r="Q1902" s="138">
        <v>45174</v>
      </c>
      <c r="AR1902">
        <f t="shared" si="120"/>
        <v>0</v>
      </c>
      <c r="AS1902">
        <f t="shared" si="121"/>
        <v>0</v>
      </c>
      <c r="AT1902">
        <f t="shared" si="122"/>
        <v>0</v>
      </c>
    </row>
    <row r="1903" spans="2:46" ht="15.75" customHeight="1" thickBot="1">
      <c r="B1903" t="str">
        <f t="shared" si="119"/>
        <v>GNFC4517445260</v>
      </c>
      <c r="C1903" s="137" t="s">
        <v>226</v>
      </c>
      <c r="D1903" s="137" t="s">
        <v>116</v>
      </c>
      <c r="E1903" s="138">
        <v>45260</v>
      </c>
      <c r="F1903" s="139">
        <v>0</v>
      </c>
      <c r="G1903" s="137" t="s">
        <v>223</v>
      </c>
      <c r="H1903" s="139">
        <v>0</v>
      </c>
      <c r="I1903" s="139">
        <v>0</v>
      </c>
      <c r="J1903" s="139">
        <v>0</v>
      </c>
      <c r="K1903" s="139">
        <v>620.5</v>
      </c>
      <c r="L1903" s="139">
        <v>651.9</v>
      </c>
      <c r="M1903" s="139">
        <v>0</v>
      </c>
      <c r="N1903" s="139">
        <v>0</v>
      </c>
      <c r="O1903" s="139">
        <v>1300</v>
      </c>
      <c r="P1903" s="139">
        <v>0</v>
      </c>
      <c r="Q1903" s="138">
        <v>45174</v>
      </c>
      <c r="AR1903">
        <f t="shared" si="120"/>
        <v>0</v>
      </c>
      <c r="AS1903">
        <f t="shared" si="121"/>
        <v>0</v>
      </c>
      <c r="AT1903">
        <f t="shared" si="122"/>
        <v>0</v>
      </c>
    </row>
    <row r="1904" spans="2:46" ht="15.75" customHeight="1" thickBot="1">
      <c r="B1904" t="str">
        <f t="shared" si="119"/>
        <v>GODREJCP4517445197</v>
      </c>
      <c r="C1904" s="137" t="s">
        <v>226</v>
      </c>
      <c r="D1904" s="137" t="s">
        <v>117</v>
      </c>
      <c r="E1904" s="138">
        <v>45197</v>
      </c>
      <c r="F1904" s="139">
        <v>0</v>
      </c>
      <c r="G1904" s="137" t="s">
        <v>223</v>
      </c>
      <c r="H1904" s="139">
        <v>1005.75</v>
      </c>
      <c r="I1904" s="139">
        <v>1015.3</v>
      </c>
      <c r="J1904" s="139">
        <v>1005.1</v>
      </c>
      <c r="K1904" s="139">
        <v>1013.6</v>
      </c>
      <c r="L1904" s="139">
        <v>1013.6</v>
      </c>
      <c r="M1904" s="139">
        <v>679</v>
      </c>
      <c r="N1904" s="139">
        <v>6867.86</v>
      </c>
      <c r="O1904" s="139">
        <v>8245000</v>
      </c>
      <c r="P1904" s="140">
        <v>91000</v>
      </c>
      <c r="Q1904" s="138">
        <v>45174</v>
      </c>
      <c r="AR1904">
        <f t="shared" si="120"/>
        <v>8292000</v>
      </c>
      <c r="AS1904">
        <f t="shared" si="121"/>
        <v>97000</v>
      </c>
      <c r="AT1904">
        <f t="shared" si="122"/>
        <v>8195000</v>
      </c>
    </row>
    <row r="1905" spans="2:46" ht="15.75" customHeight="1" thickBot="1">
      <c r="B1905" t="str">
        <f t="shared" si="119"/>
        <v>GODREJCP4517445225</v>
      </c>
      <c r="C1905" s="137" t="s">
        <v>226</v>
      </c>
      <c r="D1905" s="137" t="s">
        <v>117</v>
      </c>
      <c r="E1905" s="138">
        <v>45225</v>
      </c>
      <c r="F1905" s="139">
        <v>0</v>
      </c>
      <c r="G1905" s="137" t="s">
        <v>223</v>
      </c>
      <c r="H1905" s="139">
        <v>1014.85</v>
      </c>
      <c r="I1905" s="139">
        <v>1021.8</v>
      </c>
      <c r="J1905" s="139">
        <v>1013</v>
      </c>
      <c r="K1905" s="139">
        <v>1021.4</v>
      </c>
      <c r="L1905" s="139">
        <v>1021.4</v>
      </c>
      <c r="M1905" s="139">
        <v>11</v>
      </c>
      <c r="N1905" s="139">
        <v>111.95</v>
      </c>
      <c r="O1905" s="139">
        <v>44000</v>
      </c>
      <c r="P1905" s="140">
        <v>6000</v>
      </c>
      <c r="Q1905" s="138">
        <v>45174</v>
      </c>
      <c r="AR1905">
        <f t="shared" si="120"/>
        <v>0</v>
      </c>
      <c r="AS1905">
        <f t="shared" si="121"/>
        <v>0</v>
      </c>
      <c r="AT1905">
        <f t="shared" si="122"/>
        <v>0</v>
      </c>
    </row>
    <row r="1906" spans="2:46" ht="15.75" customHeight="1" thickBot="1">
      <c r="B1906" t="str">
        <f t="shared" si="119"/>
        <v>GODREJCP4517445260</v>
      </c>
      <c r="C1906" s="137" t="s">
        <v>226</v>
      </c>
      <c r="D1906" s="137" t="s">
        <v>117</v>
      </c>
      <c r="E1906" s="138">
        <v>45260</v>
      </c>
      <c r="F1906" s="139">
        <v>0</v>
      </c>
      <c r="G1906" s="137" t="s">
        <v>223</v>
      </c>
      <c r="H1906" s="139">
        <v>0</v>
      </c>
      <c r="I1906" s="139">
        <v>0</v>
      </c>
      <c r="J1906" s="139">
        <v>0</v>
      </c>
      <c r="K1906" s="139">
        <v>1020</v>
      </c>
      <c r="L1906" s="139">
        <v>1026.25</v>
      </c>
      <c r="M1906" s="139">
        <v>0</v>
      </c>
      <c r="N1906" s="139">
        <v>0</v>
      </c>
      <c r="O1906" s="139">
        <v>3000</v>
      </c>
      <c r="P1906" s="139">
        <v>0</v>
      </c>
      <c r="Q1906" s="138">
        <v>45174</v>
      </c>
      <c r="AR1906">
        <f t="shared" si="120"/>
        <v>0</v>
      </c>
      <c r="AS1906">
        <f t="shared" si="121"/>
        <v>0</v>
      </c>
      <c r="AT1906">
        <f t="shared" si="122"/>
        <v>0</v>
      </c>
    </row>
    <row r="1907" spans="2:46" ht="15.75" customHeight="1" thickBot="1">
      <c r="B1907" t="str">
        <f t="shared" si="119"/>
        <v>GODREJPROP4517445197</v>
      </c>
      <c r="C1907" s="137" t="s">
        <v>226</v>
      </c>
      <c r="D1907" s="137" t="s">
        <v>118</v>
      </c>
      <c r="E1907" s="138">
        <v>45197</v>
      </c>
      <c r="F1907" s="139">
        <v>0</v>
      </c>
      <c r="G1907" s="137" t="s">
        <v>223</v>
      </c>
      <c r="H1907" s="139">
        <v>1663.65</v>
      </c>
      <c r="I1907" s="139">
        <v>1681.5</v>
      </c>
      <c r="J1907" s="139">
        <v>1662.45</v>
      </c>
      <c r="K1907" s="139">
        <v>1667.25</v>
      </c>
      <c r="L1907" s="139">
        <v>1667.25</v>
      </c>
      <c r="M1907" s="139">
        <v>1340</v>
      </c>
      <c r="N1907" s="139">
        <v>10640.09</v>
      </c>
      <c r="O1907" s="139">
        <v>3065175</v>
      </c>
      <c r="P1907" s="140">
        <v>-30400</v>
      </c>
      <c r="Q1907" s="138">
        <v>45174</v>
      </c>
      <c r="AR1907">
        <f t="shared" si="120"/>
        <v>3112200</v>
      </c>
      <c r="AS1907">
        <f t="shared" si="121"/>
        <v>-24700</v>
      </c>
      <c r="AT1907">
        <f t="shared" si="122"/>
        <v>3136900</v>
      </c>
    </row>
    <row r="1908" spans="2:46" ht="15.75" customHeight="1" thickBot="1">
      <c r="B1908" t="str">
        <f t="shared" si="119"/>
        <v>GODREJPROP4517445225</v>
      </c>
      <c r="C1908" s="137" t="s">
        <v>226</v>
      </c>
      <c r="D1908" s="137" t="s">
        <v>118</v>
      </c>
      <c r="E1908" s="138">
        <v>45225</v>
      </c>
      <c r="F1908" s="139">
        <v>0</v>
      </c>
      <c r="G1908" s="137" t="s">
        <v>223</v>
      </c>
      <c r="H1908" s="139">
        <v>1682</v>
      </c>
      <c r="I1908" s="139">
        <v>1691</v>
      </c>
      <c r="J1908" s="139">
        <v>1673.85</v>
      </c>
      <c r="K1908" s="139">
        <v>1678.15</v>
      </c>
      <c r="L1908" s="139">
        <v>1678.15</v>
      </c>
      <c r="M1908" s="139">
        <v>65</v>
      </c>
      <c r="N1908" s="139">
        <v>519.09</v>
      </c>
      <c r="O1908" s="139">
        <v>46075</v>
      </c>
      <c r="P1908" s="140">
        <v>4750</v>
      </c>
      <c r="Q1908" s="138">
        <v>45174</v>
      </c>
      <c r="AR1908">
        <f t="shared" si="120"/>
        <v>0</v>
      </c>
      <c r="AS1908">
        <f t="shared" si="121"/>
        <v>0</v>
      </c>
      <c r="AT1908">
        <f t="shared" si="122"/>
        <v>0</v>
      </c>
    </row>
    <row r="1909" spans="2:46" ht="15.75" customHeight="1" thickBot="1">
      <c r="B1909" t="str">
        <f t="shared" si="119"/>
        <v>GODREJPROP4517445260</v>
      </c>
      <c r="C1909" s="137" t="s">
        <v>226</v>
      </c>
      <c r="D1909" s="137" t="s">
        <v>118</v>
      </c>
      <c r="E1909" s="138">
        <v>45260</v>
      </c>
      <c r="F1909" s="139">
        <v>0</v>
      </c>
      <c r="G1909" s="137" t="s">
        <v>223</v>
      </c>
      <c r="H1909" s="139">
        <v>1694.75</v>
      </c>
      <c r="I1909" s="139">
        <v>1694.75</v>
      </c>
      <c r="J1909" s="139">
        <v>1694.75</v>
      </c>
      <c r="K1909" s="139">
        <v>1694.75</v>
      </c>
      <c r="L1909" s="139">
        <v>1687.8</v>
      </c>
      <c r="M1909" s="139">
        <v>2</v>
      </c>
      <c r="N1909" s="139">
        <v>16.100000000000001</v>
      </c>
      <c r="O1909" s="139">
        <v>950</v>
      </c>
      <c r="P1909" s="139">
        <v>950</v>
      </c>
      <c r="Q1909" s="138">
        <v>45174</v>
      </c>
      <c r="AR1909">
        <f t="shared" si="120"/>
        <v>0</v>
      </c>
      <c r="AS1909">
        <f t="shared" si="121"/>
        <v>0</v>
      </c>
      <c r="AT1909">
        <f t="shared" si="122"/>
        <v>0</v>
      </c>
    </row>
    <row r="1910" spans="2:46" ht="15.75" customHeight="1" thickBot="1">
      <c r="B1910" t="str">
        <f t="shared" si="119"/>
        <v>GRANULES4517445197</v>
      </c>
      <c r="C1910" s="137" t="s">
        <v>226</v>
      </c>
      <c r="D1910" s="137" t="s">
        <v>119</v>
      </c>
      <c r="E1910" s="138">
        <v>45197</v>
      </c>
      <c r="F1910" s="139">
        <v>0</v>
      </c>
      <c r="G1910" s="137" t="s">
        <v>223</v>
      </c>
      <c r="H1910" s="139">
        <v>307.64999999999998</v>
      </c>
      <c r="I1910" s="139">
        <v>316.14999999999998</v>
      </c>
      <c r="J1910" s="139">
        <v>306.95</v>
      </c>
      <c r="K1910" s="139">
        <v>313.5</v>
      </c>
      <c r="L1910" s="139">
        <v>313.5</v>
      </c>
      <c r="M1910" s="139">
        <v>1357</v>
      </c>
      <c r="N1910" s="139">
        <v>8485.52</v>
      </c>
      <c r="O1910" s="141">
        <v>7700000</v>
      </c>
      <c r="P1910" s="140">
        <v>84000</v>
      </c>
      <c r="Q1910" s="138">
        <v>45174</v>
      </c>
      <c r="AR1910" s="76">
        <f t="shared" si="120"/>
        <v>7970000</v>
      </c>
      <c r="AS1910">
        <f t="shared" si="121"/>
        <v>118000</v>
      </c>
      <c r="AT1910" s="76">
        <f t="shared" si="122"/>
        <v>7852000</v>
      </c>
    </row>
    <row r="1911" spans="2:46" ht="15.75" customHeight="1" thickBot="1">
      <c r="B1911" t="str">
        <f t="shared" si="119"/>
        <v>GRANULES4517445225</v>
      </c>
      <c r="C1911" s="137" t="s">
        <v>226</v>
      </c>
      <c r="D1911" s="137" t="s">
        <v>119</v>
      </c>
      <c r="E1911" s="138">
        <v>45225</v>
      </c>
      <c r="F1911" s="139">
        <v>0</v>
      </c>
      <c r="G1911" s="137" t="s">
        <v>223</v>
      </c>
      <c r="H1911" s="139">
        <v>311.95</v>
      </c>
      <c r="I1911" s="139">
        <v>317.89999999999998</v>
      </c>
      <c r="J1911" s="139">
        <v>311</v>
      </c>
      <c r="K1911" s="139">
        <v>315.5</v>
      </c>
      <c r="L1911" s="139">
        <v>315.5</v>
      </c>
      <c r="M1911" s="139">
        <v>73</v>
      </c>
      <c r="N1911" s="139">
        <v>459.46</v>
      </c>
      <c r="O1911" s="139">
        <v>250000</v>
      </c>
      <c r="P1911" s="140">
        <v>24000</v>
      </c>
      <c r="Q1911" s="138">
        <v>45174</v>
      </c>
      <c r="AR1911">
        <f t="shared" si="120"/>
        <v>0</v>
      </c>
      <c r="AS1911">
        <f t="shared" si="121"/>
        <v>0</v>
      </c>
      <c r="AT1911">
        <f t="shared" si="122"/>
        <v>0</v>
      </c>
    </row>
    <row r="1912" spans="2:46" ht="15.75" customHeight="1" thickBot="1">
      <c r="B1912" t="str">
        <f t="shared" si="119"/>
        <v>GRANULES4517445260</v>
      </c>
      <c r="C1912" s="137" t="s">
        <v>226</v>
      </c>
      <c r="D1912" s="137" t="s">
        <v>119</v>
      </c>
      <c r="E1912" s="138">
        <v>45260</v>
      </c>
      <c r="F1912" s="139">
        <v>0</v>
      </c>
      <c r="G1912" s="137" t="s">
        <v>223</v>
      </c>
      <c r="H1912" s="139">
        <v>316.45</v>
      </c>
      <c r="I1912" s="139">
        <v>320.10000000000002</v>
      </c>
      <c r="J1912" s="139">
        <v>316.45</v>
      </c>
      <c r="K1912" s="139">
        <v>319.05</v>
      </c>
      <c r="L1912" s="139">
        <v>316.85000000000002</v>
      </c>
      <c r="M1912" s="139">
        <v>7</v>
      </c>
      <c r="N1912" s="139">
        <v>44.59</v>
      </c>
      <c r="O1912" s="139">
        <v>20000</v>
      </c>
      <c r="P1912" s="140">
        <v>10000</v>
      </c>
      <c r="Q1912" s="138">
        <v>45174</v>
      </c>
      <c r="AR1912">
        <f t="shared" si="120"/>
        <v>0</v>
      </c>
      <c r="AS1912">
        <f t="shared" si="121"/>
        <v>0</v>
      </c>
      <c r="AT1912">
        <f t="shared" si="122"/>
        <v>0</v>
      </c>
    </row>
    <row r="1913" spans="2:46" ht="15.75" customHeight="1" thickBot="1">
      <c r="B1913" t="str">
        <f t="shared" si="119"/>
        <v>GRASIM4517445197</v>
      </c>
      <c r="C1913" s="137" t="s">
        <v>226</v>
      </c>
      <c r="D1913" s="137" t="s">
        <v>49</v>
      </c>
      <c r="E1913" s="138">
        <v>45197</v>
      </c>
      <c r="F1913" s="139">
        <v>0</v>
      </c>
      <c r="G1913" s="137" t="s">
        <v>223</v>
      </c>
      <c r="H1913" s="139">
        <v>1863.45</v>
      </c>
      <c r="I1913" s="139">
        <v>1884</v>
      </c>
      <c r="J1913" s="139">
        <v>1855.6</v>
      </c>
      <c r="K1913" s="139">
        <v>1864.5</v>
      </c>
      <c r="L1913" s="139">
        <v>1864.5</v>
      </c>
      <c r="M1913" s="139">
        <v>4240</v>
      </c>
      <c r="N1913" s="139">
        <v>37655.660000000003</v>
      </c>
      <c r="O1913" s="139">
        <v>14560175</v>
      </c>
      <c r="P1913" s="140">
        <v>186200</v>
      </c>
      <c r="Q1913" s="138">
        <v>45174</v>
      </c>
      <c r="AR1913">
        <f t="shared" si="120"/>
        <v>14623825</v>
      </c>
      <c r="AS1913">
        <f t="shared" si="121"/>
        <v>199025</v>
      </c>
      <c r="AT1913">
        <f t="shared" si="122"/>
        <v>14424800</v>
      </c>
    </row>
    <row r="1914" spans="2:46" ht="15.75" customHeight="1" thickBot="1">
      <c r="B1914" t="str">
        <f t="shared" si="119"/>
        <v>GRASIM4517445225</v>
      </c>
      <c r="C1914" s="137" t="s">
        <v>226</v>
      </c>
      <c r="D1914" s="137" t="s">
        <v>49</v>
      </c>
      <c r="E1914" s="138">
        <v>45225</v>
      </c>
      <c r="F1914" s="139">
        <v>0</v>
      </c>
      <c r="G1914" s="137" t="s">
        <v>223</v>
      </c>
      <c r="H1914" s="139">
        <v>1879</v>
      </c>
      <c r="I1914" s="139">
        <v>1895.85</v>
      </c>
      <c r="J1914" s="139">
        <v>1868</v>
      </c>
      <c r="K1914" s="139">
        <v>1876.25</v>
      </c>
      <c r="L1914" s="139">
        <v>1876.25</v>
      </c>
      <c r="M1914" s="139">
        <v>79</v>
      </c>
      <c r="N1914" s="139">
        <v>706.41</v>
      </c>
      <c r="O1914" s="139">
        <v>63175</v>
      </c>
      <c r="P1914" s="140">
        <v>12350</v>
      </c>
      <c r="Q1914" s="138">
        <v>45174</v>
      </c>
      <c r="AR1914">
        <f t="shared" si="120"/>
        <v>0</v>
      </c>
      <c r="AS1914">
        <f t="shared" si="121"/>
        <v>0</v>
      </c>
      <c r="AT1914">
        <f t="shared" si="122"/>
        <v>0</v>
      </c>
    </row>
    <row r="1915" spans="2:46" ht="15.75" customHeight="1" thickBot="1">
      <c r="B1915" t="str">
        <f t="shared" si="119"/>
        <v>GRASIM4517445260</v>
      </c>
      <c r="C1915" s="137" t="s">
        <v>226</v>
      </c>
      <c r="D1915" s="137" t="s">
        <v>49</v>
      </c>
      <c r="E1915" s="138">
        <v>45260</v>
      </c>
      <c r="F1915" s="139">
        <v>0</v>
      </c>
      <c r="G1915" s="137" t="s">
        <v>223</v>
      </c>
      <c r="H1915" s="139">
        <v>1890</v>
      </c>
      <c r="I1915" s="139">
        <v>1890</v>
      </c>
      <c r="J1915" s="139">
        <v>1890</v>
      </c>
      <c r="K1915" s="139">
        <v>1890</v>
      </c>
      <c r="L1915" s="139">
        <v>1885.2</v>
      </c>
      <c r="M1915" s="139">
        <v>1</v>
      </c>
      <c r="N1915" s="139">
        <v>8.9700000000000006</v>
      </c>
      <c r="O1915" s="139">
        <v>475</v>
      </c>
      <c r="P1915" s="139">
        <v>475</v>
      </c>
      <c r="Q1915" s="138">
        <v>45174</v>
      </c>
      <c r="AR1915">
        <f t="shared" si="120"/>
        <v>0</v>
      </c>
      <c r="AS1915">
        <f t="shared" si="121"/>
        <v>0</v>
      </c>
      <c r="AT1915">
        <f t="shared" si="122"/>
        <v>0</v>
      </c>
    </row>
    <row r="1916" spans="2:46" ht="15.75" customHeight="1" thickBot="1">
      <c r="B1916" t="str">
        <f t="shared" si="119"/>
        <v>GUJGASLTD4517445197</v>
      </c>
      <c r="C1916" s="137" t="s">
        <v>226</v>
      </c>
      <c r="D1916" s="137" t="s">
        <v>120</v>
      </c>
      <c r="E1916" s="138">
        <v>45197</v>
      </c>
      <c r="F1916" s="139">
        <v>0</v>
      </c>
      <c r="G1916" s="137" t="s">
        <v>223</v>
      </c>
      <c r="H1916" s="139">
        <v>454.5</v>
      </c>
      <c r="I1916" s="139">
        <v>460.6</v>
      </c>
      <c r="J1916" s="139">
        <v>451.7</v>
      </c>
      <c r="K1916" s="139">
        <v>452.95</v>
      </c>
      <c r="L1916" s="139">
        <v>452.95</v>
      </c>
      <c r="M1916" s="139">
        <v>2102</v>
      </c>
      <c r="N1916" s="139">
        <v>11970.73</v>
      </c>
      <c r="O1916" s="141">
        <v>8910000</v>
      </c>
      <c r="P1916" s="140">
        <v>120000</v>
      </c>
      <c r="Q1916" s="138">
        <v>45174</v>
      </c>
      <c r="AR1916" s="76">
        <f t="shared" si="120"/>
        <v>9300000</v>
      </c>
      <c r="AS1916">
        <f t="shared" si="121"/>
        <v>136250</v>
      </c>
      <c r="AT1916" s="76">
        <f t="shared" si="122"/>
        <v>9163750</v>
      </c>
    </row>
    <row r="1917" spans="2:46" ht="15.75" customHeight="1" thickBot="1">
      <c r="B1917" t="str">
        <f t="shared" si="119"/>
        <v>GUJGASLTD4517445225</v>
      </c>
      <c r="C1917" s="137" t="s">
        <v>226</v>
      </c>
      <c r="D1917" s="137" t="s">
        <v>120</v>
      </c>
      <c r="E1917" s="138">
        <v>45225</v>
      </c>
      <c r="F1917" s="139">
        <v>0</v>
      </c>
      <c r="G1917" s="137" t="s">
        <v>223</v>
      </c>
      <c r="H1917" s="139">
        <v>457.65</v>
      </c>
      <c r="I1917" s="139">
        <v>463</v>
      </c>
      <c r="J1917" s="139">
        <v>455.1</v>
      </c>
      <c r="K1917" s="139">
        <v>456.25</v>
      </c>
      <c r="L1917" s="139">
        <v>456.25</v>
      </c>
      <c r="M1917" s="139">
        <v>123</v>
      </c>
      <c r="N1917" s="139">
        <v>703.5</v>
      </c>
      <c r="O1917" s="139">
        <v>382500</v>
      </c>
      <c r="P1917" s="140">
        <v>16250</v>
      </c>
      <c r="Q1917" s="138">
        <v>45174</v>
      </c>
      <c r="AR1917">
        <f t="shared" si="120"/>
        <v>0</v>
      </c>
      <c r="AS1917">
        <f t="shared" si="121"/>
        <v>0</v>
      </c>
      <c r="AT1917">
        <f t="shared" si="122"/>
        <v>0</v>
      </c>
    </row>
    <row r="1918" spans="2:46" ht="15.75" customHeight="1" thickBot="1">
      <c r="B1918" t="str">
        <f t="shared" si="119"/>
        <v>GUJGASLTD4517445260</v>
      </c>
      <c r="C1918" s="137" t="s">
        <v>226</v>
      </c>
      <c r="D1918" s="137" t="s">
        <v>120</v>
      </c>
      <c r="E1918" s="138">
        <v>45260</v>
      </c>
      <c r="F1918" s="139">
        <v>0</v>
      </c>
      <c r="G1918" s="137" t="s">
        <v>223</v>
      </c>
      <c r="H1918" s="139">
        <v>461.4</v>
      </c>
      <c r="I1918" s="139">
        <v>461.4</v>
      </c>
      <c r="J1918" s="139">
        <v>459.35</v>
      </c>
      <c r="K1918" s="139">
        <v>459.45</v>
      </c>
      <c r="L1918" s="139">
        <v>459.45</v>
      </c>
      <c r="M1918" s="139">
        <v>7</v>
      </c>
      <c r="N1918" s="139">
        <v>40.299999999999997</v>
      </c>
      <c r="O1918" s="139">
        <v>7500</v>
      </c>
      <c r="P1918" s="139">
        <v>0</v>
      </c>
      <c r="Q1918" s="138">
        <v>45174</v>
      </c>
      <c r="AR1918">
        <f t="shared" si="120"/>
        <v>0</v>
      </c>
      <c r="AS1918">
        <f t="shared" si="121"/>
        <v>0</v>
      </c>
      <c r="AT1918">
        <f t="shared" si="122"/>
        <v>0</v>
      </c>
    </row>
    <row r="1919" spans="2:46" ht="15.75" customHeight="1" thickBot="1">
      <c r="B1919" t="str">
        <f t="shared" si="119"/>
        <v>HAL4517445197</v>
      </c>
      <c r="C1919" s="137" t="s">
        <v>226</v>
      </c>
      <c r="D1919" s="137" t="s">
        <v>121</v>
      </c>
      <c r="E1919" s="138">
        <v>45197</v>
      </c>
      <c r="F1919" s="139">
        <v>0</v>
      </c>
      <c r="G1919" s="137" t="s">
        <v>223</v>
      </c>
      <c r="H1919" s="139">
        <v>3994.8</v>
      </c>
      <c r="I1919" s="139">
        <v>4006.45</v>
      </c>
      <c r="J1919" s="139">
        <v>3964.1</v>
      </c>
      <c r="K1919" s="139">
        <v>3979.3</v>
      </c>
      <c r="L1919" s="139">
        <v>3979.3</v>
      </c>
      <c r="M1919" s="139">
        <v>2517</v>
      </c>
      <c r="N1919" s="139">
        <v>30086.400000000001</v>
      </c>
      <c r="O1919" s="139">
        <v>4908000</v>
      </c>
      <c r="P1919" s="140">
        <v>18600</v>
      </c>
      <c r="Q1919" s="138">
        <v>45174</v>
      </c>
      <c r="AR1919">
        <f t="shared" si="120"/>
        <v>5014200</v>
      </c>
      <c r="AS1919">
        <f t="shared" si="121"/>
        <v>35100</v>
      </c>
      <c r="AT1919">
        <f t="shared" si="122"/>
        <v>4979100</v>
      </c>
    </row>
    <row r="1920" spans="2:46" ht="15.75" customHeight="1" thickBot="1">
      <c r="B1920" t="str">
        <f t="shared" si="119"/>
        <v>HAL4517445225</v>
      </c>
      <c r="C1920" s="137" t="s">
        <v>226</v>
      </c>
      <c r="D1920" s="137" t="s">
        <v>121</v>
      </c>
      <c r="E1920" s="138">
        <v>45225</v>
      </c>
      <c r="F1920" s="139">
        <v>0</v>
      </c>
      <c r="G1920" s="137" t="s">
        <v>223</v>
      </c>
      <c r="H1920" s="139">
        <v>4017.45</v>
      </c>
      <c r="I1920" s="139">
        <v>4024.45</v>
      </c>
      <c r="J1920" s="139">
        <v>3990</v>
      </c>
      <c r="K1920" s="139">
        <v>4003.25</v>
      </c>
      <c r="L1920" s="139">
        <v>4003.25</v>
      </c>
      <c r="M1920" s="139">
        <v>108</v>
      </c>
      <c r="N1920" s="139">
        <v>1297.8</v>
      </c>
      <c r="O1920" s="139">
        <v>98700</v>
      </c>
      <c r="P1920" s="140">
        <v>14400</v>
      </c>
      <c r="Q1920" s="138">
        <v>45174</v>
      </c>
      <c r="AR1920">
        <f t="shared" si="120"/>
        <v>0</v>
      </c>
      <c r="AS1920">
        <f t="shared" si="121"/>
        <v>0</v>
      </c>
      <c r="AT1920">
        <f t="shared" si="122"/>
        <v>0</v>
      </c>
    </row>
    <row r="1921" spans="2:46" ht="15.75" customHeight="1" thickBot="1">
      <c r="B1921" t="str">
        <f t="shared" si="119"/>
        <v>HAL4517445260</v>
      </c>
      <c r="C1921" s="137" t="s">
        <v>226</v>
      </c>
      <c r="D1921" s="137" t="s">
        <v>121</v>
      </c>
      <c r="E1921" s="138">
        <v>45260</v>
      </c>
      <c r="F1921" s="139">
        <v>0</v>
      </c>
      <c r="G1921" s="137" t="s">
        <v>223</v>
      </c>
      <c r="H1921" s="139">
        <v>4020</v>
      </c>
      <c r="I1921" s="139">
        <v>4020.9</v>
      </c>
      <c r="J1921" s="139">
        <v>4005</v>
      </c>
      <c r="K1921" s="139">
        <v>4015.5</v>
      </c>
      <c r="L1921" s="139">
        <v>4015.5</v>
      </c>
      <c r="M1921" s="139">
        <v>15</v>
      </c>
      <c r="N1921" s="139">
        <v>180.65</v>
      </c>
      <c r="O1921" s="139">
        <v>7500</v>
      </c>
      <c r="P1921" s="140">
        <v>2100</v>
      </c>
      <c r="Q1921" s="138">
        <v>45174</v>
      </c>
      <c r="AR1921">
        <f t="shared" si="120"/>
        <v>0</v>
      </c>
      <c r="AS1921">
        <f t="shared" si="121"/>
        <v>0</v>
      </c>
      <c r="AT1921">
        <f t="shared" si="122"/>
        <v>0</v>
      </c>
    </row>
    <row r="1922" spans="2:46" ht="15.75" customHeight="1" thickBot="1">
      <c r="B1922" t="str">
        <f t="shared" ref="B1922:B1985" si="123">D1922&amp;Q1922&amp;E1922</f>
        <v>HAVELLS4517445197</v>
      </c>
      <c r="C1922" s="137" t="s">
        <v>226</v>
      </c>
      <c r="D1922" s="137" t="s">
        <v>122</v>
      </c>
      <c r="E1922" s="138">
        <v>45197</v>
      </c>
      <c r="F1922" s="139">
        <v>0</v>
      </c>
      <c r="G1922" s="137" t="s">
        <v>223</v>
      </c>
      <c r="H1922" s="139">
        <v>1371.2</v>
      </c>
      <c r="I1922" s="139">
        <v>1386</v>
      </c>
      <c r="J1922" s="139">
        <v>1360</v>
      </c>
      <c r="K1922" s="139">
        <v>1368.4</v>
      </c>
      <c r="L1922" s="139">
        <v>1368.4</v>
      </c>
      <c r="M1922" s="139">
        <v>1831</v>
      </c>
      <c r="N1922" s="139">
        <v>12559.32</v>
      </c>
      <c r="O1922" s="139">
        <v>5493000</v>
      </c>
      <c r="P1922" s="140">
        <v>40500</v>
      </c>
      <c r="Q1922" s="138">
        <v>45174</v>
      </c>
      <c r="AR1922">
        <f t="shared" ref="AR1922:AR1985" si="124">IF($AU$2&lt;&gt;5,NA(),IF(D1922=D1921,0,IF(AND(D1924=D1922,D1923=D1922),O1922+O1923+O1924,IF(D1923=D1922,O1923+O1922,O1922))))</f>
        <v>5525000</v>
      </c>
      <c r="AS1922">
        <f t="shared" ref="AS1922:AS1985" si="125">IF($AU$2&lt;&gt;5,NA(),IF(D1922=D1921,0,IF(AND(D1924=D1922,D1923=D1922),P1922+P1923+P1924,IF(D1923=D1922,P1923+P1922,P1922))))</f>
        <v>45500</v>
      </c>
      <c r="AT1922">
        <f t="shared" ref="AT1922:AT1985" si="126">AR1922-AS1922</f>
        <v>5479500</v>
      </c>
    </row>
    <row r="1923" spans="2:46" ht="15.75" customHeight="1" thickBot="1">
      <c r="B1923" t="str">
        <f t="shared" si="123"/>
        <v>HAVELLS4517445225</v>
      </c>
      <c r="C1923" s="137" t="s">
        <v>226</v>
      </c>
      <c r="D1923" s="137" t="s">
        <v>122</v>
      </c>
      <c r="E1923" s="138">
        <v>45225</v>
      </c>
      <c r="F1923" s="139">
        <v>0</v>
      </c>
      <c r="G1923" s="137" t="s">
        <v>223</v>
      </c>
      <c r="H1923" s="139">
        <v>1383.4</v>
      </c>
      <c r="I1923" s="139">
        <v>1393</v>
      </c>
      <c r="J1923" s="139">
        <v>1370</v>
      </c>
      <c r="K1923" s="139">
        <v>1375.5</v>
      </c>
      <c r="L1923" s="139">
        <v>1375.5</v>
      </c>
      <c r="M1923" s="139">
        <v>28</v>
      </c>
      <c r="N1923" s="139">
        <v>193.21</v>
      </c>
      <c r="O1923" s="139">
        <v>31500</v>
      </c>
      <c r="P1923" s="140">
        <v>4500</v>
      </c>
      <c r="Q1923" s="138">
        <v>45174</v>
      </c>
      <c r="AR1923">
        <f t="shared" si="124"/>
        <v>0</v>
      </c>
      <c r="AS1923">
        <f t="shared" si="125"/>
        <v>0</v>
      </c>
      <c r="AT1923">
        <f t="shared" si="126"/>
        <v>0</v>
      </c>
    </row>
    <row r="1924" spans="2:46" ht="15.75" customHeight="1" thickBot="1">
      <c r="B1924" t="str">
        <f t="shared" si="123"/>
        <v>HAVELLS4517445260</v>
      </c>
      <c r="C1924" s="137" t="s">
        <v>226</v>
      </c>
      <c r="D1924" s="137" t="s">
        <v>122</v>
      </c>
      <c r="E1924" s="138">
        <v>45260</v>
      </c>
      <c r="F1924" s="139">
        <v>0</v>
      </c>
      <c r="G1924" s="137" t="s">
        <v>223</v>
      </c>
      <c r="H1924" s="139">
        <v>1400</v>
      </c>
      <c r="I1924" s="139">
        <v>1400</v>
      </c>
      <c r="J1924" s="139">
        <v>1400</v>
      </c>
      <c r="K1924" s="139">
        <v>1400</v>
      </c>
      <c r="L1924" s="139">
        <v>1382.5</v>
      </c>
      <c r="M1924" s="139">
        <v>1</v>
      </c>
      <c r="N1924" s="139">
        <v>7</v>
      </c>
      <c r="O1924" s="139">
        <v>500</v>
      </c>
      <c r="P1924" s="139">
        <v>500</v>
      </c>
      <c r="Q1924" s="138">
        <v>45174</v>
      </c>
      <c r="AR1924">
        <f t="shared" si="124"/>
        <v>0</v>
      </c>
      <c r="AS1924">
        <f t="shared" si="125"/>
        <v>0</v>
      </c>
      <c r="AT1924">
        <f t="shared" si="126"/>
        <v>0</v>
      </c>
    </row>
    <row r="1925" spans="2:46" ht="15.75" customHeight="1" thickBot="1">
      <c r="B1925" t="str">
        <f t="shared" si="123"/>
        <v>HCLTECH4517445197</v>
      </c>
      <c r="C1925" s="137" t="s">
        <v>226</v>
      </c>
      <c r="D1925" s="137" t="s">
        <v>35</v>
      </c>
      <c r="E1925" s="138">
        <v>45197</v>
      </c>
      <c r="F1925" s="139">
        <v>0</v>
      </c>
      <c r="G1925" s="137" t="s">
        <v>223</v>
      </c>
      <c r="H1925" s="139">
        <v>1239.8499999999999</v>
      </c>
      <c r="I1925" s="139">
        <v>1244.5999999999999</v>
      </c>
      <c r="J1925" s="139">
        <v>1229.05</v>
      </c>
      <c r="K1925" s="139">
        <v>1238.0999999999999</v>
      </c>
      <c r="L1925" s="139">
        <v>1238.0999999999999</v>
      </c>
      <c r="M1925" s="139">
        <v>5186</v>
      </c>
      <c r="N1925" s="139">
        <v>44922.51</v>
      </c>
      <c r="O1925" s="139">
        <v>9461200</v>
      </c>
      <c r="P1925" s="140">
        <v>415100</v>
      </c>
      <c r="Q1925" s="138">
        <v>45174</v>
      </c>
      <c r="AR1925">
        <f t="shared" si="124"/>
        <v>9809100</v>
      </c>
      <c r="AS1925">
        <f t="shared" si="125"/>
        <v>432600</v>
      </c>
      <c r="AT1925">
        <f t="shared" si="126"/>
        <v>9376500</v>
      </c>
    </row>
    <row r="1926" spans="2:46" ht="15.75" customHeight="1" thickBot="1">
      <c r="B1926" t="str">
        <f t="shared" si="123"/>
        <v>HCLTECH4517445225</v>
      </c>
      <c r="C1926" s="137" t="s">
        <v>226</v>
      </c>
      <c r="D1926" s="137" t="s">
        <v>35</v>
      </c>
      <c r="E1926" s="138">
        <v>45225</v>
      </c>
      <c r="F1926" s="139">
        <v>0</v>
      </c>
      <c r="G1926" s="137" t="s">
        <v>223</v>
      </c>
      <c r="H1926" s="139">
        <v>1235.45</v>
      </c>
      <c r="I1926" s="139">
        <v>1242.8</v>
      </c>
      <c r="J1926" s="139">
        <v>1229</v>
      </c>
      <c r="K1926" s="139">
        <v>1237.45</v>
      </c>
      <c r="L1926" s="139">
        <v>1237.45</v>
      </c>
      <c r="M1926" s="139">
        <v>113</v>
      </c>
      <c r="N1926" s="139">
        <v>977.72</v>
      </c>
      <c r="O1926" s="139">
        <v>330400</v>
      </c>
      <c r="P1926" s="140">
        <v>11200</v>
      </c>
      <c r="Q1926" s="138">
        <v>45174</v>
      </c>
      <c r="AR1926">
        <f t="shared" si="124"/>
        <v>0</v>
      </c>
      <c r="AS1926">
        <f t="shared" si="125"/>
        <v>0</v>
      </c>
      <c r="AT1926">
        <f t="shared" si="126"/>
        <v>0</v>
      </c>
    </row>
    <row r="1927" spans="2:46" ht="15.75" customHeight="1" thickBot="1">
      <c r="B1927" t="str">
        <f t="shared" si="123"/>
        <v>HCLTECH4517445260</v>
      </c>
      <c r="C1927" s="137" t="s">
        <v>226</v>
      </c>
      <c r="D1927" s="137" t="s">
        <v>35</v>
      </c>
      <c r="E1927" s="138">
        <v>45260</v>
      </c>
      <c r="F1927" s="139">
        <v>0</v>
      </c>
      <c r="G1927" s="137" t="s">
        <v>223</v>
      </c>
      <c r="H1927" s="139">
        <v>1238</v>
      </c>
      <c r="I1927" s="139">
        <v>1246</v>
      </c>
      <c r="J1927" s="139">
        <v>1238</v>
      </c>
      <c r="K1927" s="139">
        <v>1240</v>
      </c>
      <c r="L1927" s="139">
        <v>1256.45</v>
      </c>
      <c r="M1927" s="139">
        <v>15</v>
      </c>
      <c r="N1927" s="139">
        <v>130.44999999999999</v>
      </c>
      <c r="O1927" s="139">
        <v>17500</v>
      </c>
      <c r="P1927" s="140">
        <v>6300</v>
      </c>
      <c r="Q1927" s="138">
        <v>45174</v>
      </c>
      <c r="AR1927">
        <f t="shared" si="124"/>
        <v>0</v>
      </c>
      <c r="AS1927">
        <f t="shared" si="125"/>
        <v>0</v>
      </c>
      <c r="AT1927">
        <f t="shared" si="126"/>
        <v>0</v>
      </c>
    </row>
    <row r="1928" spans="2:46" ht="15.75" customHeight="1" thickBot="1">
      <c r="B1928" t="str">
        <f t="shared" si="123"/>
        <v>HDFCAMC4517445197</v>
      </c>
      <c r="C1928" s="137" t="s">
        <v>226</v>
      </c>
      <c r="D1928" s="137" t="s">
        <v>124</v>
      </c>
      <c r="E1928" s="138">
        <v>45197</v>
      </c>
      <c r="F1928" s="139">
        <v>0</v>
      </c>
      <c r="G1928" s="137" t="s">
        <v>223</v>
      </c>
      <c r="H1928" s="139">
        <v>2423.9499999999998</v>
      </c>
      <c r="I1928" s="139">
        <v>2438.8000000000002</v>
      </c>
      <c r="J1928" s="139">
        <v>2410.0500000000002</v>
      </c>
      <c r="K1928" s="139">
        <v>2427.0500000000002</v>
      </c>
      <c r="L1928" s="139">
        <v>2427.0500000000002</v>
      </c>
      <c r="M1928" s="139">
        <v>2352</v>
      </c>
      <c r="N1928" s="139">
        <v>17113.7</v>
      </c>
      <c r="O1928" s="139">
        <v>5614800</v>
      </c>
      <c r="P1928" s="140">
        <v>5700</v>
      </c>
      <c r="Q1928" s="138">
        <v>45174</v>
      </c>
      <c r="AR1928">
        <f t="shared" si="124"/>
        <v>5779800</v>
      </c>
      <c r="AS1928">
        <f t="shared" si="125"/>
        <v>10800</v>
      </c>
      <c r="AT1928">
        <f t="shared" si="126"/>
        <v>5769000</v>
      </c>
    </row>
    <row r="1929" spans="2:46" ht="15.75" customHeight="1" thickBot="1">
      <c r="B1929" t="str">
        <f t="shared" si="123"/>
        <v>HDFCAMC4517445225</v>
      </c>
      <c r="C1929" s="137" t="s">
        <v>226</v>
      </c>
      <c r="D1929" s="137" t="s">
        <v>124</v>
      </c>
      <c r="E1929" s="138">
        <v>45225</v>
      </c>
      <c r="F1929" s="139">
        <v>0</v>
      </c>
      <c r="G1929" s="137" t="s">
        <v>223</v>
      </c>
      <c r="H1929" s="139">
        <v>2417.9</v>
      </c>
      <c r="I1929" s="139">
        <v>2425</v>
      </c>
      <c r="J1929" s="139">
        <v>2397.5</v>
      </c>
      <c r="K1929" s="139">
        <v>2413.25</v>
      </c>
      <c r="L1929" s="139">
        <v>2413.25</v>
      </c>
      <c r="M1929" s="139">
        <v>240</v>
      </c>
      <c r="N1929" s="139">
        <v>1736.49</v>
      </c>
      <c r="O1929" s="139">
        <v>159900</v>
      </c>
      <c r="P1929" s="140">
        <v>3900</v>
      </c>
      <c r="Q1929" s="138">
        <v>45174</v>
      </c>
      <c r="AR1929">
        <f t="shared" si="124"/>
        <v>0</v>
      </c>
      <c r="AS1929">
        <f t="shared" si="125"/>
        <v>0</v>
      </c>
      <c r="AT1929">
        <f t="shared" si="126"/>
        <v>0</v>
      </c>
    </row>
    <row r="1930" spans="2:46" ht="15.75" customHeight="1" thickBot="1">
      <c r="B1930" t="str">
        <f t="shared" si="123"/>
        <v>HDFCAMC4517445260</v>
      </c>
      <c r="C1930" s="137" t="s">
        <v>226</v>
      </c>
      <c r="D1930" s="137" t="s">
        <v>124</v>
      </c>
      <c r="E1930" s="138">
        <v>45260</v>
      </c>
      <c r="F1930" s="139">
        <v>0</v>
      </c>
      <c r="G1930" s="137" t="s">
        <v>223</v>
      </c>
      <c r="H1930" s="139">
        <v>2424.8000000000002</v>
      </c>
      <c r="I1930" s="139">
        <v>2424.8000000000002</v>
      </c>
      <c r="J1930" s="139">
        <v>2400.3000000000002</v>
      </c>
      <c r="K1930" s="139">
        <v>2400.3000000000002</v>
      </c>
      <c r="L1930" s="139">
        <v>2513.5500000000002</v>
      </c>
      <c r="M1930" s="139">
        <v>6</v>
      </c>
      <c r="N1930" s="139">
        <v>43.42</v>
      </c>
      <c r="O1930" s="139">
        <v>5100</v>
      </c>
      <c r="P1930" s="140">
        <v>1200</v>
      </c>
      <c r="Q1930" s="138">
        <v>45174</v>
      </c>
      <c r="AR1930">
        <f t="shared" si="124"/>
        <v>0</v>
      </c>
      <c r="AS1930">
        <f t="shared" si="125"/>
        <v>0</v>
      </c>
      <c r="AT1930">
        <f t="shared" si="126"/>
        <v>0</v>
      </c>
    </row>
    <row r="1931" spans="2:46" ht="15.75" customHeight="1" thickBot="1">
      <c r="B1931" t="str">
        <f t="shared" si="123"/>
        <v>HDFCBANK4517445197</v>
      </c>
      <c r="C1931" s="137" t="s">
        <v>226</v>
      </c>
      <c r="D1931" s="137" t="s">
        <v>18</v>
      </c>
      <c r="E1931" s="138">
        <v>45197</v>
      </c>
      <c r="F1931" s="139">
        <v>0</v>
      </c>
      <c r="G1931" s="137" t="s">
        <v>223</v>
      </c>
      <c r="H1931" s="139">
        <v>1597</v>
      </c>
      <c r="I1931" s="139">
        <v>1597</v>
      </c>
      <c r="J1931" s="139">
        <v>1580.45</v>
      </c>
      <c r="K1931" s="139">
        <v>1582.95</v>
      </c>
      <c r="L1931" s="139">
        <v>1582.95</v>
      </c>
      <c r="M1931" s="139">
        <v>17127</v>
      </c>
      <c r="N1931" s="139">
        <v>149272.1</v>
      </c>
      <c r="O1931" s="141">
        <v>128000000</v>
      </c>
      <c r="P1931" s="140">
        <v>1227050</v>
      </c>
      <c r="Q1931" s="138">
        <v>45174</v>
      </c>
      <c r="AR1931">
        <f t="shared" si="124"/>
        <v>132342800</v>
      </c>
      <c r="AS1931">
        <f t="shared" si="125"/>
        <v>1431650</v>
      </c>
      <c r="AT1931">
        <f t="shared" si="126"/>
        <v>130911150</v>
      </c>
    </row>
    <row r="1932" spans="2:46" ht="15.75" customHeight="1" thickBot="1">
      <c r="B1932" t="str">
        <f t="shared" si="123"/>
        <v>HDFCBANK4517445225</v>
      </c>
      <c r="C1932" s="137" t="s">
        <v>226</v>
      </c>
      <c r="D1932" s="137" t="s">
        <v>18</v>
      </c>
      <c r="E1932" s="138">
        <v>45225</v>
      </c>
      <c r="F1932" s="139">
        <v>0</v>
      </c>
      <c r="G1932" s="137" t="s">
        <v>223</v>
      </c>
      <c r="H1932" s="139">
        <v>1604.65</v>
      </c>
      <c r="I1932" s="139">
        <v>1604.85</v>
      </c>
      <c r="J1932" s="139">
        <v>1591.65</v>
      </c>
      <c r="K1932" s="139">
        <v>1594.6</v>
      </c>
      <c r="L1932" s="139">
        <v>1594.6</v>
      </c>
      <c r="M1932" s="139">
        <v>801</v>
      </c>
      <c r="N1932" s="139">
        <v>7032.01</v>
      </c>
      <c r="O1932" s="139">
        <v>4234450</v>
      </c>
      <c r="P1932" s="140">
        <v>156750</v>
      </c>
      <c r="Q1932" s="138">
        <v>45174</v>
      </c>
      <c r="AR1932">
        <f t="shared" si="124"/>
        <v>0</v>
      </c>
      <c r="AS1932">
        <f t="shared" si="125"/>
        <v>0</v>
      </c>
      <c r="AT1932">
        <f t="shared" si="126"/>
        <v>0</v>
      </c>
    </row>
    <row r="1933" spans="2:46" ht="15.75" customHeight="1" thickBot="1">
      <c r="B1933" t="str">
        <f t="shared" si="123"/>
        <v>HDFCBANK4517445260</v>
      </c>
      <c r="C1933" s="137" t="s">
        <v>226</v>
      </c>
      <c r="D1933" s="137" t="s">
        <v>18</v>
      </c>
      <c r="E1933" s="138">
        <v>45260</v>
      </c>
      <c r="F1933" s="139">
        <v>0</v>
      </c>
      <c r="G1933" s="137" t="s">
        <v>223</v>
      </c>
      <c r="H1933" s="139">
        <v>1610</v>
      </c>
      <c r="I1933" s="139">
        <v>1611.25</v>
      </c>
      <c r="J1933" s="139">
        <v>1604</v>
      </c>
      <c r="K1933" s="139">
        <v>1606.45</v>
      </c>
      <c r="L1933" s="139">
        <v>1606.45</v>
      </c>
      <c r="M1933" s="139">
        <v>107</v>
      </c>
      <c r="N1933" s="139">
        <v>946.34</v>
      </c>
      <c r="O1933" s="139">
        <v>108350</v>
      </c>
      <c r="P1933" s="140">
        <v>47850</v>
      </c>
      <c r="Q1933" s="138">
        <v>45174</v>
      </c>
      <c r="AR1933">
        <f t="shared" si="124"/>
        <v>0</v>
      </c>
      <c r="AS1933">
        <f t="shared" si="125"/>
        <v>0</v>
      </c>
      <c r="AT1933">
        <f t="shared" si="126"/>
        <v>0</v>
      </c>
    </row>
    <row r="1934" spans="2:46" ht="15.75" customHeight="1" thickBot="1">
      <c r="B1934" t="str">
        <f t="shared" si="123"/>
        <v>HDFCLIFE4517445197</v>
      </c>
      <c r="C1934" s="137" t="s">
        <v>226</v>
      </c>
      <c r="D1934" s="137" t="s">
        <v>48</v>
      </c>
      <c r="E1934" s="138">
        <v>45197</v>
      </c>
      <c r="F1934" s="139">
        <v>0</v>
      </c>
      <c r="G1934" s="137" t="s">
        <v>223</v>
      </c>
      <c r="H1934" s="139">
        <v>645.9</v>
      </c>
      <c r="I1934" s="139">
        <v>650.65</v>
      </c>
      <c r="J1934" s="139">
        <v>637.04999999999995</v>
      </c>
      <c r="K1934" s="139">
        <v>643.25</v>
      </c>
      <c r="L1934" s="139">
        <v>643.25</v>
      </c>
      <c r="M1934" s="139">
        <v>3319</v>
      </c>
      <c r="N1934" s="139">
        <v>23501.599999999999</v>
      </c>
      <c r="O1934" s="139">
        <v>16901500</v>
      </c>
      <c r="P1934" s="140">
        <v>275000</v>
      </c>
      <c r="Q1934" s="138">
        <v>45174</v>
      </c>
      <c r="AR1934">
        <f t="shared" si="124"/>
        <v>17057700</v>
      </c>
      <c r="AS1934">
        <f t="shared" si="125"/>
        <v>306900</v>
      </c>
      <c r="AT1934">
        <f t="shared" si="126"/>
        <v>16750800</v>
      </c>
    </row>
    <row r="1935" spans="2:46" ht="15.75" customHeight="1" thickBot="1">
      <c r="B1935" t="str">
        <f t="shared" si="123"/>
        <v>HDFCLIFE4517445225</v>
      </c>
      <c r="C1935" s="137" t="s">
        <v>226</v>
      </c>
      <c r="D1935" s="137" t="s">
        <v>48</v>
      </c>
      <c r="E1935" s="138">
        <v>45225</v>
      </c>
      <c r="F1935" s="139">
        <v>0</v>
      </c>
      <c r="G1935" s="137" t="s">
        <v>223</v>
      </c>
      <c r="H1935" s="139">
        <v>650.95000000000005</v>
      </c>
      <c r="I1935" s="139">
        <v>654.85</v>
      </c>
      <c r="J1935" s="139">
        <v>642.29999999999995</v>
      </c>
      <c r="K1935" s="139">
        <v>647.54999999999995</v>
      </c>
      <c r="L1935" s="139">
        <v>647.54999999999995</v>
      </c>
      <c r="M1935" s="139">
        <v>88</v>
      </c>
      <c r="N1935" s="139">
        <v>625.32000000000005</v>
      </c>
      <c r="O1935" s="139">
        <v>152900</v>
      </c>
      <c r="P1935" s="140">
        <v>29700</v>
      </c>
      <c r="Q1935" s="138">
        <v>45174</v>
      </c>
      <c r="AR1935">
        <f t="shared" si="124"/>
        <v>0</v>
      </c>
      <c r="AS1935">
        <f t="shared" si="125"/>
        <v>0</v>
      </c>
      <c r="AT1935">
        <f t="shared" si="126"/>
        <v>0</v>
      </c>
    </row>
    <row r="1936" spans="2:46" ht="15.75" customHeight="1" thickBot="1">
      <c r="B1936" t="str">
        <f t="shared" si="123"/>
        <v>HDFCLIFE4517445260</v>
      </c>
      <c r="C1936" s="137" t="s">
        <v>226</v>
      </c>
      <c r="D1936" s="137" t="s">
        <v>48</v>
      </c>
      <c r="E1936" s="138">
        <v>45260</v>
      </c>
      <c r="F1936" s="139">
        <v>0</v>
      </c>
      <c r="G1936" s="137" t="s">
        <v>223</v>
      </c>
      <c r="H1936" s="139">
        <v>653</v>
      </c>
      <c r="I1936" s="139">
        <v>653</v>
      </c>
      <c r="J1936" s="139">
        <v>647.25</v>
      </c>
      <c r="K1936" s="139">
        <v>647.25</v>
      </c>
      <c r="L1936" s="139">
        <v>651.85</v>
      </c>
      <c r="M1936" s="139">
        <v>4</v>
      </c>
      <c r="N1936" s="139">
        <v>28.59</v>
      </c>
      <c r="O1936" s="139">
        <v>3300</v>
      </c>
      <c r="P1936" s="140">
        <v>2200</v>
      </c>
      <c r="Q1936" s="138">
        <v>45174</v>
      </c>
      <c r="AR1936">
        <f t="shared" si="124"/>
        <v>0</v>
      </c>
      <c r="AS1936">
        <f t="shared" si="125"/>
        <v>0</v>
      </c>
      <c r="AT1936">
        <f t="shared" si="126"/>
        <v>0</v>
      </c>
    </row>
    <row r="1937" spans="2:46" ht="15.75" customHeight="1" thickBot="1">
      <c r="B1937" t="str">
        <f t="shared" si="123"/>
        <v>HEROMOTOCO4517445197</v>
      </c>
      <c r="C1937" s="137" t="s">
        <v>226</v>
      </c>
      <c r="D1937" s="137" t="s">
        <v>64</v>
      </c>
      <c r="E1937" s="138">
        <v>45197</v>
      </c>
      <c r="F1937" s="139">
        <v>0</v>
      </c>
      <c r="G1937" s="137" t="s">
        <v>223</v>
      </c>
      <c r="H1937" s="139">
        <v>2978.85</v>
      </c>
      <c r="I1937" s="139">
        <v>2979.9</v>
      </c>
      <c r="J1937" s="139">
        <v>2946.85</v>
      </c>
      <c r="K1937" s="139">
        <v>2951.05</v>
      </c>
      <c r="L1937" s="139">
        <v>2951.05</v>
      </c>
      <c r="M1937" s="139">
        <v>1792</v>
      </c>
      <c r="N1937" s="139">
        <v>15921.36</v>
      </c>
      <c r="O1937" s="139">
        <v>3849000</v>
      </c>
      <c r="P1937" s="140">
        <v>54600</v>
      </c>
      <c r="Q1937" s="138">
        <v>45174</v>
      </c>
      <c r="AR1937">
        <f t="shared" si="124"/>
        <v>3916800</v>
      </c>
      <c r="AS1937">
        <f t="shared" si="125"/>
        <v>66600</v>
      </c>
      <c r="AT1937">
        <f t="shared" si="126"/>
        <v>3850200</v>
      </c>
    </row>
    <row r="1938" spans="2:46" ht="15.75" customHeight="1" thickBot="1">
      <c r="B1938" t="str">
        <f t="shared" si="123"/>
        <v>HEROMOTOCO4517445225</v>
      </c>
      <c r="C1938" s="137" t="s">
        <v>226</v>
      </c>
      <c r="D1938" s="137" t="s">
        <v>64</v>
      </c>
      <c r="E1938" s="138">
        <v>45225</v>
      </c>
      <c r="F1938" s="139">
        <v>0</v>
      </c>
      <c r="G1938" s="137" t="s">
        <v>223</v>
      </c>
      <c r="H1938" s="139">
        <v>2994</v>
      </c>
      <c r="I1938" s="139">
        <v>2995</v>
      </c>
      <c r="J1938" s="139">
        <v>2965.05</v>
      </c>
      <c r="K1938" s="139">
        <v>2968.45</v>
      </c>
      <c r="L1938" s="139">
        <v>2968.45</v>
      </c>
      <c r="M1938" s="139">
        <v>62</v>
      </c>
      <c r="N1938" s="139">
        <v>553.64</v>
      </c>
      <c r="O1938" s="139">
        <v>62400</v>
      </c>
      <c r="P1938" s="140">
        <v>7800</v>
      </c>
      <c r="Q1938" s="138">
        <v>45174</v>
      </c>
      <c r="AR1938">
        <f t="shared" si="124"/>
        <v>0</v>
      </c>
      <c r="AS1938">
        <f t="shared" si="125"/>
        <v>0</v>
      </c>
      <c r="AT1938">
        <f t="shared" si="126"/>
        <v>0</v>
      </c>
    </row>
    <row r="1939" spans="2:46" ht="15.75" customHeight="1" thickBot="1">
      <c r="B1939" t="str">
        <f t="shared" si="123"/>
        <v>HEROMOTOCO4517445260</v>
      </c>
      <c r="C1939" s="137" t="s">
        <v>226</v>
      </c>
      <c r="D1939" s="137" t="s">
        <v>64</v>
      </c>
      <c r="E1939" s="138">
        <v>45260</v>
      </c>
      <c r="F1939" s="139">
        <v>0</v>
      </c>
      <c r="G1939" s="137" t="s">
        <v>223</v>
      </c>
      <c r="H1939" s="139">
        <v>3000</v>
      </c>
      <c r="I1939" s="139">
        <v>3000</v>
      </c>
      <c r="J1939" s="139">
        <v>2989.6</v>
      </c>
      <c r="K1939" s="139">
        <v>2989.6</v>
      </c>
      <c r="L1939" s="139">
        <v>2985.05</v>
      </c>
      <c r="M1939" s="139">
        <v>15</v>
      </c>
      <c r="N1939" s="139">
        <v>134.9</v>
      </c>
      <c r="O1939" s="139">
        <v>5400</v>
      </c>
      <c r="P1939" s="140">
        <v>4200</v>
      </c>
      <c r="Q1939" s="138">
        <v>45174</v>
      </c>
      <c r="AR1939">
        <f t="shared" si="124"/>
        <v>0</v>
      </c>
      <c r="AS1939">
        <f t="shared" si="125"/>
        <v>0</v>
      </c>
      <c r="AT1939">
        <f t="shared" si="126"/>
        <v>0</v>
      </c>
    </row>
    <row r="1940" spans="2:46" ht="15.75" customHeight="1" thickBot="1">
      <c r="B1940" t="str">
        <f t="shared" si="123"/>
        <v>HINDALCO4517445197</v>
      </c>
      <c r="C1940" s="137" t="s">
        <v>226</v>
      </c>
      <c r="D1940" s="137" t="s">
        <v>53</v>
      </c>
      <c r="E1940" s="138">
        <v>45197</v>
      </c>
      <c r="F1940" s="139">
        <v>0</v>
      </c>
      <c r="G1940" s="137" t="s">
        <v>223</v>
      </c>
      <c r="H1940" s="139">
        <v>489</v>
      </c>
      <c r="I1940" s="139">
        <v>491.55</v>
      </c>
      <c r="J1940" s="139">
        <v>480.7</v>
      </c>
      <c r="K1940" s="139">
        <v>487.7</v>
      </c>
      <c r="L1940" s="139">
        <v>487.7</v>
      </c>
      <c r="M1940" s="139">
        <v>6371</v>
      </c>
      <c r="N1940" s="139">
        <v>43321.04</v>
      </c>
      <c r="O1940" s="139">
        <v>24717000</v>
      </c>
      <c r="P1940" s="140">
        <v>-257600</v>
      </c>
      <c r="Q1940" s="138">
        <v>45174</v>
      </c>
      <c r="AR1940">
        <f t="shared" si="124"/>
        <v>25156600</v>
      </c>
      <c r="AS1940">
        <f t="shared" si="125"/>
        <v>-249200</v>
      </c>
      <c r="AT1940">
        <f t="shared" si="126"/>
        <v>25405800</v>
      </c>
    </row>
    <row r="1941" spans="2:46" ht="15.75" customHeight="1" thickBot="1">
      <c r="B1941" t="str">
        <f t="shared" si="123"/>
        <v>HINDALCO4517445225</v>
      </c>
      <c r="C1941" s="137" t="s">
        <v>226</v>
      </c>
      <c r="D1941" s="137" t="s">
        <v>53</v>
      </c>
      <c r="E1941" s="138">
        <v>45225</v>
      </c>
      <c r="F1941" s="139">
        <v>0</v>
      </c>
      <c r="G1941" s="137" t="s">
        <v>223</v>
      </c>
      <c r="H1941" s="139">
        <v>490.15</v>
      </c>
      <c r="I1941" s="139">
        <v>493.25</v>
      </c>
      <c r="J1941" s="139">
        <v>484.15</v>
      </c>
      <c r="K1941" s="139">
        <v>490.8</v>
      </c>
      <c r="L1941" s="139">
        <v>490.8</v>
      </c>
      <c r="M1941" s="139">
        <v>183</v>
      </c>
      <c r="N1941" s="139">
        <v>1250.24</v>
      </c>
      <c r="O1941" s="139">
        <v>404600</v>
      </c>
      <c r="P1941" s="140">
        <v>2800</v>
      </c>
      <c r="Q1941" s="138">
        <v>45174</v>
      </c>
      <c r="AR1941">
        <f t="shared" si="124"/>
        <v>0</v>
      </c>
      <c r="AS1941">
        <f t="shared" si="125"/>
        <v>0</v>
      </c>
      <c r="AT1941">
        <f t="shared" si="126"/>
        <v>0</v>
      </c>
    </row>
    <row r="1942" spans="2:46" ht="15.75" customHeight="1" thickBot="1">
      <c r="B1942" t="str">
        <f t="shared" si="123"/>
        <v>HINDALCO4517445260</v>
      </c>
      <c r="C1942" s="137" t="s">
        <v>226</v>
      </c>
      <c r="D1942" s="137" t="s">
        <v>53</v>
      </c>
      <c r="E1942" s="138">
        <v>45260</v>
      </c>
      <c r="F1942" s="139">
        <v>0</v>
      </c>
      <c r="G1942" s="137" t="s">
        <v>223</v>
      </c>
      <c r="H1942" s="139">
        <v>492</v>
      </c>
      <c r="I1942" s="139">
        <v>495.9</v>
      </c>
      <c r="J1942" s="139">
        <v>486.85</v>
      </c>
      <c r="K1942" s="139">
        <v>495.9</v>
      </c>
      <c r="L1942" s="139">
        <v>494.35</v>
      </c>
      <c r="M1942" s="139">
        <v>8</v>
      </c>
      <c r="N1942" s="139">
        <v>54.97</v>
      </c>
      <c r="O1942" s="139">
        <v>35000</v>
      </c>
      <c r="P1942" s="140">
        <v>5600</v>
      </c>
      <c r="Q1942" s="138">
        <v>45174</v>
      </c>
      <c r="AR1942">
        <f t="shared" si="124"/>
        <v>0</v>
      </c>
      <c r="AS1942">
        <f t="shared" si="125"/>
        <v>0</v>
      </c>
      <c r="AT1942">
        <f t="shared" si="126"/>
        <v>0</v>
      </c>
    </row>
    <row r="1943" spans="2:46" ht="15.75" customHeight="1" thickBot="1">
      <c r="B1943" t="str">
        <f t="shared" si="123"/>
        <v>HINDCOPPER4517445197</v>
      </c>
      <c r="C1943" s="137" t="s">
        <v>226</v>
      </c>
      <c r="D1943" s="137" t="s">
        <v>125</v>
      </c>
      <c r="E1943" s="138">
        <v>45197</v>
      </c>
      <c r="F1943" s="139">
        <v>0</v>
      </c>
      <c r="G1943" s="137" t="s">
        <v>223</v>
      </c>
      <c r="H1943" s="139">
        <v>171.25</v>
      </c>
      <c r="I1943" s="139">
        <v>172.1</v>
      </c>
      <c r="J1943" s="139">
        <v>167.45</v>
      </c>
      <c r="K1943" s="139">
        <v>168.45</v>
      </c>
      <c r="L1943" s="139">
        <v>168.45</v>
      </c>
      <c r="M1943" s="139">
        <v>330</v>
      </c>
      <c r="N1943" s="139">
        <v>2963.38</v>
      </c>
      <c r="O1943" s="139">
        <v>36384500</v>
      </c>
      <c r="P1943" s="140">
        <v>-1727800</v>
      </c>
      <c r="Q1943" s="138">
        <v>45174</v>
      </c>
      <c r="AR1943">
        <f t="shared" si="124"/>
        <v>39347200</v>
      </c>
      <c r="AS1943">
        <f t="shared" si="125"/>
        <v>-1727800</v>
      </c>
      <c r="AT1943">
        <f t="shared" si="126"/>
        <v>41075000</v>
      </c>
    </row>
    <row r="1944" spans="2:46" ht="15.75" customHeight="1" thickBot="1">
      <c r="B1944" t="str">
        <f t="shared" si="123"/>
        <v>HINDCOPPER4517445225</v>
      </c>
      <c r="C1944" s="137" t="s">
        <v>226</v>
      </c>
      <c r="D1944" s="137" t="s">
        <v>125</v>
      </c>
      <c r="E1944" s="138">
        <v>45225</v>
      </c>
      <c r="F1944" s="139">
        <v>0</v>
      </c>
      <c r="G1944" s="137" t="s">
        <v>223</v>
      </c>
      <c r="H1944" s="139">
        <v>0</v>
      </c>
      <c r="I1944" s="139">
        <v>0</v>
      </c>
      <c r="J1944" s="139">
        <v>0</v>
      </c>
      <c r="K1944" s="139">
        <v>172.9</v>
      </c>
      <c r="L1944" s="139">
        <v>170.25</v>
      </c>
      <c r="M1944" s="139">
        <v>0</v>
      </c>
      <c r="N1944" s="139">
        <v>0</v>
      </c>
      <c r="O1944" s="139">
        <v>2734800</v>
      </c>
      <c r="P1944" s="139">
        <v>0</v>
      </c>
      <c r="Q1944" s="138">
        <v>45174</v>
      </c>
      <c r="AR1944">
        <f t="shared" si="124"/>
        <v>0</v>
      </c>
      <c r="AS1944">
        <f t="shared" si="125"/>
        <v>0</v>
      </c>
      <c r="AT1944">
        <f t="shared" si="126"/>
        <v>0</v>
      </c>
    </row>
    <row r="1945" spans="2:46" ht="15.75" customHeight="1" thickBot="1">
      <c r="B1945" t="str">
        <f t="shared" si="123"/>
        <v>HINDCOPPER4517445260</v>
      </c>
      <c r="C1945" s="137" t="s">
        <v>226</v>
      </c>
      <c r="D1945" s="137" t="s">
        <v>125</v>
      </c>
      <c r="E1945" s="138">
        <v>45260</v>
      </c>
      <c r="F1945" s="139">
        <v>0</v>
      </c>
      <c r="G1945" s="137" t="s">
        <v>223</v>
      </c>
      <c r="H1945" s="139">
        <v>0</v>
      </c>
      <c r="I1945" s="139">
        <v>0</v>
      </c>
      <c r="J1945" s="139">
        <v>0</v>
      </c>
      <c r="K1945" s="139">
        <v>173.35</v>
      </c>
      <c r="L1945" s="139">
        <v>171.45</v>
      </c>
      <c r="M1945" s="139">
        <v>0</v>
      </c>
      <c r="N1945" s="139">
        <v>0</v>
      </c>
      <c r="O1945" s="139">
        <v>227900</v>
      </c>
      <c r="P1945" s="139">
        <v>0</v>
      </c>
      <c r="Q1945" s="138">
        <v>45174</v>
      </c>
      <c r="AR1945">
        <f t="shared" si="124"/>
        <v>0</v>
      </c>
      <c r="AS1945">
        <f t="shared" si="125"/>
        <v>0</v>
      </c>
      <c r="AT1945">
        <f t="shared" si="126"/>
        <v>0</v>
      </c>
    </row>
    <row r="1946" spans="2:46" ht="15.75" customHeight="1" thickBot="1">
      <c r="B1946" t="str">
        <f t="shared" si="123"/>
        <v>HINDPETRO4517445197</v>
      </c>
      <c r="C1946" s="137" t="s">
        <v>226</v>
      </c>
      <c r="D1946" s="137" t="s">
        <v>126</v>
      </c>
      <c r="E1946" s="138">
        <v>45197</v>
      </c>
      <c r="F1946" s="139">
        <v>0</v>
      </c>
      <c r="G1946" s="137" t="s">
        <v>223</v>
      </c>
      <c r="H1946" s="139">
        <v>253.85</v>
      </c>
      <c r="I1946" s="139">
        <v>259.85000000000002</v>
      </c>
      <c r="J1946" s="139">
        <v>253.35</v>
      </c>
      <c r="K1946" s="139">
        <v>255.65</v>
      </c>
      <c r="L1946" s="139">
        <v>255.65</v>
      </c>
      <c r="M1946" s="139">
        <v>3545</v>
      </c>
      <c r="N1946" s="139">
        <v>24534.38</v>
      </c>
      <c r="O1946" s="139">
        <v>46059300</v>
      </c>
      <c r="P1946" s="140">
        <v>518400</v>
      </c>
      <c r="Q1946" s="138">
        <v>45174</v>
      </c>
      <c r="AR1946">
        <f t="shared" si="124"/>
        <v>47047500</v>
      </c>
      <c r="AS1946">
        <f t="shared" si="125"/>
        <v>580500</v>
      </c>
      <c r="AT1946">
        <f t="shared" si="126"/>
        <v>46467000</v>
      </c>
    </row>
    <row r="1947" spans="2:46" ht="15.75" customHeight="1" thickBot="1">
      <c r="B1947" t="str">
        <f t="shared" si="123"/>
        <v>HINDPETRO4517445225</v>
      </c>
      <c r="C1947" s="137" t="s">
        <v>226</v>
      </c>
      <c r="D1947" s="137" t="s">
        <v>126</v>
      </c>
      <c r="E1947" s="138">
        <v>45225</v>
      </c>
      <c r="F1947" s="139">
        <v>0</v>
      </c>
      <c r="G1947" s="137" t="s">
        <v>223</v>
      </c>
      <c r="H1947" s="139">
        <v>256</v>
      </c>
      <c r="I1947" s="139">
        <v>261.25</v>
      </c>
      <c r="J1947" s="139">
        <v>255.5</v>
      </c>
      <c r="K1947" s="139">
        <v>257.35000000000002</v>
      </c>
      <c r="L1947" s="139">
        <v>257.35000000000002</v>
      </c>
      <c r="M1947" s="139">
        <v>182</v>
      </c>
      <c r="N1947" s="139">
        <v>1262.99</v>
      </c>
      <c r="O1947" s="139">
        <v>950400</v>
      </c>
      <c r="P1947" s="140">
        <v>72900</v>
      </c>
      <c r="Q1947" s="138">
        <v>45174</v>
      </c>
      <c r="AR1947">
        <f t="shared" si="124"/>
        <v>0</v>
      </c>
      <c r="AS1947">
        <f t="shared" si="125"/>
        <v>0</v>
      </c>
      <c r="AT1947">
        <f t="shared" si="126"/>
        <v>0</v>
      </c>
    </row>
    <row r="1948" spans="2:46" ht="15.75" customHeight="1" thickBot="1">
      <c r="B1948" t="str">
        <f t="shared" si="123"/>
        <v>HINDPETRO4517445260</v>
      </c>
      <c r="C1948" s="137" t="s">
        <v>226</v>
      </c>
      <c r="D1948" s="137" t="s">
        <v>126</v>
      </c>
      <c r="E1948" s="138">
        <v>45260</v>
      </c>
      <c r="F1948" s="139">
        <v>0</v>
      </c>
      <c r="G1948" s="137" t="s">
        <v>223</v>
      </c>
      <c r="H1948" s="139">
        <v>262.75</v>
      </c>
      <c r="I1948" s="139">
        <v>262.75</v>
      </c>
      <c r="J1948" s="139">
        <v>257.55</v>
      </c>
      <c r="K1948" s="139">
        <v>258.10000000000002</v>
      </c>
      <c r="L1948" s="139">
        <v>259</v>
      </c>
      <c r="M1948" s="139">
        <v>22</v>
      </c>
      <c r="N1948" s="139">
        <v>155.44999999999999</v>
      </c>
      <c r="O1948" s="139">
        <v>37800</v>
      </c>
      <c r="P1948" s="140">
        <v>-10800</v>
      </c>
      <c r="Q1948" s="138">
        <v>45174</v>
      </c>
      <c r="AR1948">
        <f t="shared" si="124"/>
        <v>0</v>
      </c>
      <c r="AS1948">
        <f t="shared" si="125"/>
        <v>0</v>
      </c>
      <c r="AT1948">
        <f t="shared" si="126"/>
        <v>0</v>
      </c>
    </row>
    <row r="1949" spans="2:46" ht="15.75" customHeight="1" thickBot="1">
      <c r="B1949" t="str">
        <f t="shared" si="123"/>
        <v>HINDUNILVR4517445197</v>
      </c>
      <c r="C1949" s="137" t="s">
        <v>226</v>
      </c>
      <c r="D1949" s="137" t="s">
        <v>27</v>
      </c>
      <c r="E1949" s="138">
        <v>45197</v>
      </c>
      <c r="F1949" s="139">
        <v>0</v>
      </c>
      <c r="G1949" s="137" t="s">
        <v>223</v>
      </c>
      <c r="H1949" s="139">
        <v>2519.4499999999998</v>
      </c>
      <c r="I1949" s="139">
        <v>2533.5500000000002</v>
      </c>
      <c r="J1949" s="139">
        <v>2512.6999999999998</v>
      </c>
      <c r="K1949" s="139">
        <v>2520.85</v>
      </c>
      <c r="L1949" s="139">
        <v>2520.85</v>
      </c>
      <c r="M1949" s="139">
        <v>3488</v>
      </c>
      <c r="N1949" s="139">
        <v>26417.73</v>
      </c>
      <c r="O1949" s="139">
        <v>8192100</v>
      </c>
      <c r="P1949" s="140">
        <v>155100</v>
      </c>
      <c r="Q1949" s="138">
        <v>45174</v>
      </c>
      <c r="AR1949">
        <f t="shared" si="124"/>
        <v>8473200</v>
      </c>
      <c r="AS1949">
        <f t="shared" si="125"/>
        <v>212100</v>
      </c>
      <c r="AT1949">
        <f t="shared" si="126"/>
        <v>8261100</v>
      </c>
    </row>
    <row r="1950" spans="2:46" ht="15.75" customHeight="1" thickBot="1">
      <c r="B1950" t="str">
        <f t="shared" si="123"/>
        <v>HINDUNILVR4517445225</v>
      </c>
      <c r="C1950" s="137" t="s">
        <v>226</v>
      </c>
      <c r="D1950" s="137" t="s">
        <v>27</v>
      </c>
      <c r="E1950" s="138">
        <v>45225</v>
      </c>
      <c r="F1950" s="139">
        <v>0</v>
      </c>
      <c r="G1950" s="137" t="s">
        <v>223</v>
      </c>
      <c r="H1950" s="139">
        <v>2531.9</v>
      </c>
      <c r="I1950" s="139">
        <v>2546.15</v>
      </c>
      <c r="J1950" s="139">
        <v>2530</v>
      </c>
      <c r="K1950" s="139">
        <v>2534.9499999999998</v>
      </c>
      <c r="L1950" s="139">
        <v>2534.9499999999998</v>
      </c>
      <c r="M1950" s="139">
        <v>287</v>
      </c>
      <c r="N1950" s="139">
        <v>2184.33</v>
      </c>
      <c r="O1950" s="139">
        <v>250500</v>
      </c>
      <c r="P1950" s="140">
        <v>50700</v>
      </c>
      <c r="Q1950" s="138">
        <v>45174</v>
      </c>
      <c r="AR1950">
        <f t="shared" si="124"/>
        <v>0</v>
      </c>
      <c r="AS1950">
        <f t="shared" si="125"/>
        <v>0</v>
      </c>
      <c r="AT1950">
        <f t="shared" si="126"/>
        <v>0</v>
      </c>
    </row>
    <row r="1951" spans="2:46" ht="15.75" customHeight="1" thickBot="1">
      <c r="B1951" t="str">
        <f t="shared" si="123"/>
        <v>HINDUNILVR4517445260</v>
      </c>
      <c r="C1951" s="137" t="s">
        <v>226</v>
      </c>
      <c r="D1951" s="137" t="s">
        <v>27</v>
      </c>
      <c r="E1951" s="138">
        <v>45260</v>
      </c>
      <c r="F1951" s="139">
        <v>0</v>
      </c>
      <c r="G1951" s="137" t="s">
        <v>223</v>
      </c>
      <c r="H1951" s="139">
        <v>2545</v>
      </c>
      <c r="I1951" s="139">
        <v>2551.5</v>
      </c>
      <c r="J1951" s="139">
        <v>2537.0500000000002</v>
      </c>
      <c r="K1951" s="139">
        <v>2537.0500000000002</v>
      </c>
      <c r="L1951" s="139">
        <v>2537.0500000000002</v>
      </c>
      <c r="M1951" s="139">
        <v>37</v>
      </c>
      <c r="N1951" s="139">
        <v>282.39</v>
      </c>
      <c r="O1951" s="139">
        <v>30600</v>
      </c>
      <c r="P1951" s="140">
        <v>6300</v>
      </c>
      <c r="Q1951" s="138">
        <v>45174</v>
      </c>
      <c r="AR1951">
        <f t="shared" si="124"/>
        <v>0</v>
      </c>
      <c r="AS1951">
        <f t="shared" si="125"/>
        <v>0</v>
      </c>
      <c r="AT1951">
        <f t="shared" si="126"/>
        <v>0</v>
      </c>
    </row>
    <row r="1952" spans="2:46" ht="15.75" customHeight="1" thickBot="1">
      <c r="B1952" t="str">
        <f t="shared" si="123"/>
        <v>IBULHSGFIN4517445197</v>
      </c>
      <c r="C1952" s="137" t="s">
        <v>226</v>
      </c>
      <c r="D1952" s="137" t="s">
        <v>127</v>
      </c>
      <c r="E1952" s="138">
        <v>45197</v>
      </c>
      <c r="F1952" s="139">
        <v>0</v>
      </c>
      <c r="G1952" s="137" t="s">
        <v>223</v>
      </c>
      <c r="H1952" s="139">
        <v>196.8</v>
      </c>
      <c r="I1952" s="139">
        <v>197.6</v>
      </c>
      <c r="J1952" s="139">
        <v>186.75</v>
      </c>
      <c r="K1952" s="139">
        <v>187.4</v>
      </c>
      <c r="L1952" s="139">
        <v>187.4</v>
      </c>
      <c r="M1952" s="139">
        <v>312</v>
      </c>
      <c r="N1952" s="139">
        <v>3034.3</v>
      </c>
      <c r="O1952" s="139">
        <v>62123100</v>
      </c>
      <c r="P1952" s="140">
        <v>-1570800</v>
      </c>
      <c r="Q1952" s="138">
        <v>45174</v>
      </c>
      <c r="AR1952">
        <f t="shared" si="124"/>
        <v>67554600</v>
      </c>
      <c r="AS1952">
        <f t="shared" si="125"/>
        <v>-1667700</v>
      </c>
      <c r="AT1952">
        <f t="shared" si="126"/>
        <v>69222300</v>
      </c>
    </row>
    <row r="1953" spans="2:46" ht="15.75" customHeight="1" thickBot="1">
      <c r="B1953" t="str">
        <f t="shared" si="123"/>
        <v>IBULHSGFIN4517445225</v>
      </c>
      <c r="C1953" s="137" t="s">
        <v>226</v>
      </c>
      <c r="D1953" s="137" t="s">
        <v>127</v>
      </c>
      <c r="E1953" s="138">
        <v>45225</v>
      </c>
      <c r="F1953" s="139">
        <v>0</v>
      </c>
      <c r="G1953" s="137" t="s">
        <v>223</v>
      </c>
      <c r="H1953" s="139">
        <v>197.95</v>
      </c>
      <c r="I1953" s="139">
        <v>198.6</v>
      </c>
      <c r="J1953" s="139">
        <v>188.35</v>
      </c>
      <c r="K1953" s="139">
        <v>188.35</v>
      </c>
      <c r="L1953" s="139">
        <v>188.35</v>
      </c>
      <c r="M1953" s="139">
        <v>18</v>
      </c>
      <c r="N1953" s="139">
        <v>178.33</v>
      </c>
      <c r="O1953" s="139">
        <v>5191800</v>
      </c>
      <c r="P1953" s="140">
        <v>-91800</v>
      </c>
      <c r="Q1953" s="138">
        <v>45174</v>
      </c>
      <c r="AR1953">
        <f t="shared" si="124"/>
        <v>0</v>
      </c>
      <c r="AS1953">
        <f t="shared" si="125"/>
        <v>0</v>
      </c>
      <c r="AT1953">
        <f t="shared" si="126"/>
        <v>0</v>
      </c>
    </row>
    <row r="1954" spans="2:46" ht="15.75" customHeight="1" thickBot="1">
      <c r="B1954" t="str">
        <f t="shared" si="123"/>
        <v>IBULHSGFIN4517445260</v>
      </c>
      <c r="C1954" s="137" t="s">
        <v>226</v>
      </c>
      <c r="D1954" s="137" t="s">
        <v>127</v>
      </c>
      <c r="E1954" s="138">
        <v>45260</v>
      </c>
      <c r="F1954" s="139">
        <v>0</v>
      </c>
      <c r="G1954" s="137" t="s">
        <v>223</v>
      </c>
      <c r="H1954" s="139">
        <v>198.65</v>
      </c>
      <c r="I1954" s="139">
        <v>198.65</v>
      </c>
      <c r="J1954" s="139">
        <v>198.65</v>
      </c>
      <c r="K1954" s="139">
        <v>198.65</v>
      </c>
      <c r="L1954" s="139">
        <v>190.85</v>
      </c>
      <c r="M1954" s="139">
        <v>1</v>
      </c>
      <c r="N1954" s="139">
        <v>10.130000000000001</v>
      </c>
      <c r="O1954" s="139">
        <v>239700</v>
      </c>
      <c r="P1954" s="140">
        <v>-5100</v>
      </c>
      <c r="Q1954" s="138">
        <v>45174</v>
      </c>
      <c r="AR1954">
        <f t="shared" si="124"/>
        <v>0</v>
      </c>
      <c r="AS1954">
        <f t="shared" si="125"/>
        <v>0</v>
      </c>
      <c r="AT1954">
        <f t="shared" si="126"/>
        <v>0</v>
      </c>
    </row>
    <row r="1955" spans="2:46" ht="15.75" customHeight="1" thickBot="1">
      <c r="B1955" t="str">
        <f t="shared" si="123"/>
        <v>ICICIBANK4517445197</v>
      </c>
      <c r="C1955" s="137" t="s">
        <v>226</v>
      </c>
      <c r="D1955" s="137" t="s">
        <v>19</v>
      </c>
      <c r="E1955" s="138">
        <v>45197</v>
      </c>
      <c r="F1955" s="139">
        <v>0</v>
      </c>
      <c r="G1955" s="137" t="s">
        <v>223</v>
      </c>
      <c r="H1955" s="139">
        <v>968.1</v>
      </c>
      <c r="I1955" s="139">
        <v>975.05</v>
      </c>
      <c r="J1955" s="139">
        <v>967.4</v>
      </c>
      <c r="K1955" s="139">
        <v>974.15</v>
      </c>
      <c r="L1955" s="139">
        <v>974.15</v>
      </c>
      <c r="M1955" s="139">
        <v>18160</v>
      </c>
      <c r="N1955" s="139">
        <v>123513.3</v>
      </c>
      <c r="O1955" s="139">
        <v>87660300</v>
      </c>
      <c r="P1955" s="140">
        <v>481600</v>
      </c>
      <c r="Q1955" s="138">
        <v>45174</v>
      </c>
      <c r="AR1955">
        <f t="shared" si="124"/>
        <v>88491900</v>
      </c>
      <c r="AS1955">
        <f t="shared" si="125"/>
        <v>567700</v>
      </c>
      <c r="AT1955">
        <f t="shared" si="126"/>
        <v>87924200</v>
      </c>
    </row>
    <row r="1956" spans="2:46" ht="15.75" customHeight="1" thickBot="1">
      <c r="B1956" t="str">
        <f t="shared" si="123"/>
        <v>ICICIBANK4517445225</v>
      </c>
      <c r="C1956" s="137" t="s">
        <v>226</v>
      </c>
      <c r="D1956" s="137" t="s">
        <v>19</v>
      </c>
      <c r="E1956" s="138">
        <v>45225</v>
      </c>
      <c r="F1956" s="139">
        <v>0</v>
      </c>
      <c r="G1956" s="137" t="s">
        <v>223</v>
      </c>
      <c r="H1956" s="139">
        <v>975.65</v>
      </c>
      <c r="I1956" s="139">
        <v>981.4</v>
      </c>
      <c r="J1956" s="139">
        <v>974.55</v>
      </c>
      <c r="K1956" s="139">
        <v>980.5</v>
      </c>
      <c r="L1956" s="139">
        <v>980.5</v>
      </c>
      <c r="M1956" s="139">
        <v>396</v>
      </c>
      <c r="N1956" s="139">
        <v>2709.33</v>
      </c>
      <c r="O1956" s="139">
        <v>779100</v>
      </c>
      <c r="P1956" s="140">
        <v>78400</v>
      </c>
      <c r="Q1956" s="138">
        <v>45174</v>
      </c>
      <c r="AR1956">
        <f t="shared" si="124"/>
        <v>0</v>
      </c>
      <c r="AS1956">
        <f t="shared" si="125"/>
        <v>0</v>
      </c>
      <c r="AT1956">
        <f t="shared" si="126"/>
        <v>0</v>
      </c>
    </row>
    <row r="1957" spans="2:46" ht="15.75" customHeight="1" thickBot="1">
      <c r="B1957" t="str">
        <f t="shared" si="123"/>
        <v>ICICIBANK4517445260</v>
      </c>
      <c r="C1957" s="137" t="s">
        <v>226</v>
      </c>
      <c r="D1957" s="137" t="s">
        <v>19</v>
      </c>
      <c r="E1957" s="138">
        <v>45260</v>
      </c>
      <c r="F1957" s="139">
        <v>0</v>
      </c>
      <c r="G1957" s="137" t="s">
        <v>223</v>
      </c>
      <c r="H1957" s="139">
        <v>982.05</v>
      </c>
      <c r="I1957" s="139">
        <v>988</v>
      </c>
      <c r="J1957" s="139">
        <v>982</v>
      </c>
      <c r="K1957" s="139">
        <v>987.8</v>
      </c>
      <c r="L1957" s="139">
        <v>987.8</v>
      </c>
      <c r="M1957" s="139">
        <v>43</v>
      </c>
      <c r="N1957" s="139">
        <v>296.29000000000002</v>
      </c>
      <c r="O1957" s="139">
        <v>52500</v>
      </c>
      <c r="P1957" s="140">
        <v>7700</v>
      </c>
      <c r="Q1957" s="138">
        <v>45174</v>
      </c>
      <c r="AR1957">
        <f t="shared" si="124"/>
        <v>0</v>
      </c>
      <c r="AS1957">
        <f t="shared" si="125"/>
        <v>0</v>
      </c>
      <c r="AT1957">
        <f t="shared" si="126"/>
        <v>0</v>
      </c>
    </row>
    <row r="1958" spans="2:46" ht="15.75" customHeight="1" thickBot="1">
      <c r="B1958" t="str">
        <f t="shared" si="123"/>
        <v>ICICIGI4517445197</v>
      </c>
      <c r="C1958" s="137" t="s">
        <v>226</v>
      </c>
      <c r="D1958" s="137" t="s">
        <v>128</v>
      </c>
      <c r="E1958" s="138">
        <v>45197</v>
      </c>
      <c r="F1958" s="139">
        <v>0</v>
      </c>
      <c r="G1958" s="137" t="s">
        <v>223</v>
      </c>
      <c r="H1958" s="139">
        <v>1363.85</v>
      </c>
      <c r="I1958" s="139">
        <v>1370.95</v>
      </c>
      <c r="J1958" s="139">
        <v>1345.65</v>
      </c>
      <c r="K1958" s="139">
        <v>1350.35</v>
      </c>
      <c r="L1958" s="139">
        <v>1350.35</v>
      </c>
      <c r="M1958" s="139">
        <v>974</v>
      </c>
      <c r="N1958" s="139">
        <v>6594.86</v>
      </c>
      <c r="O1958" s="139">
        <v>3215000</v>
      </c>
      <c r="P1958" s="140">
        <v>-45000</v>
      </c>
      <c r="Q1958" s="138">
        <v>45174</v>
      </c>
      <c r="AR1958">
        <f t="shared" si="124"/>
        <v>3239500</v>
      </c>
      <c r="AS1958">
        <f t="shared" si="125"/>
        <v>-45000</v>
      </c>
      <c r="AT1958">
        <f t="shared" si="126"/>
        <v>3284500</v>
      </c>
    </row>
    <row r="1959" spans="2:46" ht="15.75" customHeight="1" thickBot="1">
      <c r="B1959" t="str">
        <f t="shared" si="123"/>
        <v>ICICIGI4517445225</v>
      </c>
      <c r="C1959" s="137" t="s">
        <v>226</v>
      </c>
      <c r="D1959" s="137" t="s">
        <v>128</v>
      </c>
      <c r="E1959" s="138">
        <v>45225</v>
      </c>
      <c r="F1959" s="139">
        <v>0</v>
      </c>
      <c r="G1959" s="137" t="s">
        <v>223</v>
      </c>
      <c r="H1959" s="139">
        <v>1370.4</v>
      </c>
      <c r="I1959" s="139">
        <v>1370.4</v>
      </c>
      <c r="J1959" s="139">
        <v>1356.95</v>
      </c>
      <c r="K1959" s="139">
        <v>1359.6</v>
      </c>
      <c r="L1959" s="139">
        <v>1359.8</v>
      </c>
      <c r="M1959" s="139">
        <v>15</v>
      </c>
      <c r="N1959" s="139">
        <v>102.21</v>
      </c>
      <c r="O1959" s="139">
        <v>24500</v>
      </c>
      <c r="P1959" s="139">
        <v>0</v>
      </c>
      <c r="Q1959" s="138">
        <v>45174</v>
      </c>
      <c r="AR1959">
        <f t="shared" si="124"/>
        <v>0</v>
      </c>
      <c r="AS1959">
        <f t="shared" si="125"/>
        <v>0</v>
      </c>
      <c r="AT1959">
        <f t="shared" si="126"/>
        <v>0</v>
      </c>
    </row>
    <row r="1960" spans="2:46" ht="15.75" customHeight="1" thickBot="1">
      <c r="B1960" t="str">
        <f t="shared" si="123"/>
        <v>ICICIGI4517445260</v>
      </c>
      <c r="C1960" s="137" t="s">
        <v>226</v>
      </c>
      <c r="D1960" s="137" t="s">
        <v>128</v>
      </c>
      <c r="E1960" s="138">
        <v>45260</v>
      </c>
      <c r="F1960" s="139">
        <v>0</v>
      </c>
      <c r="G1960" s="137" t="s">
        <v>223</v>
      </c>
      <c r="H1960" s="139">
        <v>0</v>
      </c>
      <c r="I1960" s="139">
        <v>0</v>
      </c>
      <c r="J1960" s="139">
        <v>0</v>
      </c>
      <c r="K1960" s="139">
        <v>1337.4</v>
      </c>
      <c r="L1960" s="139">
        <v>1369.15</v>
      </c>
      <c r="M1960" s="139">
        <v>0</v>
      </c>
      <c r="N1960" s="139">
        <v>0</v>
      </c>
      <c r="O1960" s="139">
        <v>0</v>
      </c>
      <c r="P1960" s="139">
        <v>0</v>
      </c>
      <c r="Q1960" s="138">
        <v>45174</v>
      </c>
      <c r="AR1960">
        <f t="shared" si="124"/>
        <v>0</v>
      </c>
      <c r="AS1960">
        <f t="shared" si="125"/>
        <v>0</v>
      </c>
      <c r="AT1960">
        <f t="shared" si="126"/>
        <v>0</v>
      </c>
    </row>
    <row r="1961" spans="2:46" ht="15.75" customHeight="1" thickBot="1">
      <c r="B1961" t="str">
        <f t="shared" si="123"/>
        <v>ICICIPRULI4517445197</v>
      </c>
      <c r="C1961" s="137" t="s">
        <v>226</v>
      </c>
      <c r="D1961" s="137" t="s">
        <v>129</v>
      </c>
      <c r="E1961" s="138">
        <v>45197</v>
      </c>
      <c r="F1961" s="139">
        <v>0</v>
      </c>
      <c r="G1961" s="137" t="s">
        <v>223</v>
      </c>
      <c r="H1961" s="139">
        <v>557.04999999999995</v>
      </c>
      <c r="I1961" s="139">
        <v>560.5</v>
      </c>
      <c r="J1961" s="139">
        <v>538.65</v>
      </c>
      <c r="K1961" s="139">
        <v>539.70000000000005</v>
      </c>
      <c r="L1961" s="139">
        <v>539.70000000000005</v>
      </c>
      <c r="M1961" s="139">
        <v>2922</v>
      </c>
      <c r="N1961" s="139">
        <v>23887.39</v>
      </c>
      <c r="O1961" s="139">
        <v>8284500</v>
      </c>
      <c r="P1961" s="140">
        <v>318000</v>
      </c>
      <c r="Q1961" s="138">
        <v>45174</v>
      </c>
      <c r="AR1961">
        <f t="shared" si="124"/>
        <v>8394000</v>
      </c>
      <c r="AS1961">
        <f t="shared" si="125"/>
        <v>382500</v>
      </c>
      <c r="AT1961">
        <f t="shared" si="126"/>
        <v>8011500</v>
      </c>
    </row>
    <row r="1962" spans="2:46" ht="15.75" customHeight="1" thickBot="1">
      <c r="B1962" t="str">
        <f t="shared" si="123"/>
        <v>ICICIPRULI4517445225</v>
      </c>
      <c r="C1962" s="137" t="s">
        <v>226</v>
      </c>
      <c r="D1962" s="137" t="s">
        <v>129</v>
      </c>
      <c r="E1962" s="138">
        <v>45225</v>
      </c>
      <c r="F1962" s="139">
        <v>0</v>
      </c>
      <c r="G1962" s="137" t="s">
        <v>223</v>
      </c>
      <c r="H1962" s="139">
        <v>562.15</v>
      </c>
      <c r="I1962" s="139">
        <v>562.15</v>
      </c>
      <c r="J1962" s="139">
        <v>542.75</v>
      </c>
      <c r="K1962" s="139">
        <v>543.35</v>
      </c>
      <c r="L1962" s="139">
        <v>543.35</v>
      </c>
      <c r="M1962" s="139">
        <v>87</v>
      </c>
      <c r="N1962" s="139">
        <v>715.66</v>
      </c>
      <c r="O1962" s="139">
        <v>106500</v>
      </c>
      <c r="P1962" s="140">
        <v>61500</v>
      </c>
      <c r="Q1962" s="138">
        <v>45174</v>
      </c>
      <c r="AR1962">
        <f t="shared" si="124"/>
        <v>0</v>
      </c>
      <c r="AS1962">
        <f t="shared" si="125"/>
        <v>0</v>
      </c>
      <c r="AT1962">
        <f t="shared" si="126"/>
        <v>0</v>
      </c>
    </row>
    <row r="1963" spans="2:46" ht="15.75" customHeight="1" thickBot="1">
      <c r="B1963" t="str">
        <f t="shared" si="123"/>
        <v>ICICIPRULI4517445260</v>
      </c>
      <c r="C1963" s="137" t="s">
        <v>226</v>
      </c>
      <c r="D1963" s="137" t="s">
        <v>129</v>
      </c>
      <c r="E1963" s="138">
        <v>45260</v>
      </c>
      <c r="F1963" s="139">
        <v>0</v>
      </c>
      <c r="G1963" s="137" t="s">
        <v>223</v>
      </c>
      <c r="H1963" s="139">
        <v>548</v>
      </c>
      <c r="I1963" s="139">
        <v>548</v>
      </c>
      <c r="J1963" s="139">
        <v>547.95000000000005</v>
      </c>
      <c r="K1963" s="139">
        <v>547.95000000000005</v>
      </c>
      <c r="L1963" s="139">
        <v>547.95000000000005</v>
      </c>
      <c r="M1963" s="139">
        <v>2</v>
      </c>
      <c r="N1963" s="139">
        <v>16.43</v>
      </c>
      <c r="O1963" s="139">
        <v>3000</v>
      </c>
      <c r="P1963" s="140">
        <v>3000</v>
      </c>
      <c r="Q1963" s="138">
        <v>45174</v>
      </c>
      <c r="AR1963">
        <f t="shared" si="124"/>
        <v>0</v>
      </c>
      <c r="AS1963">
        <f t="shared" si="125"/>
        <v>0</v>
      </c>
      <c r="AT1963">
        <f t="shared" si="126"/>
        <v>0</v>
      </c>
    </row>
    <row r="1964" spans="2:46" ht="15.75" customHeight="1" thickBot="1">
      <c r="B1964" t="str">
        <f t="shared" si="123"/>
        <v>IDEA4517445197</v>
      </c>
      <c r="C1964" s="137" t="s">
        <v>226</v>
      </c>
      <c r="D1964" s="137" t="s">
        <v>130</v>
      </c>
      <c r="E1964" s="138">
        <v>45197</v>
      </c>
      <c r="F1964" s="139">
        <v>0</v>
      </c>
      <c r="G1964" s="137" t="s">
        <v>223</v>
      </c>
      <c r="H1964" s="139">
        <v>10.15</v>
      </c>
      <c r="I1964" s="139">
        <v>10.25</v>
      </c>
      <c r="J1964" s="139">
        <v>9.75</v>
      </c>
      <c r="K1964" s="139">
        <v>10</v>
      </c>
      <c r="L1964" s="139">
        <v>10</v>
      </c>
      <c r="M1964" s="139">
        <v>2700</v>
      </c>
      <c r="N1964" s="139">
        <v>21627.68</v>
      </c>
      <c r="O1964" s="141">
        <v>961000000</v>
      </c>
      <c r="P1964" s="140">
        <v>-9760000</v>
      </c>
      <c r="Q1964" s="138">
        <v>45174</v>
      </c>
      <c r="AR1964">
        <f t="shared" si="124"/>
        <v>1063320000</v>
      </c>
      <c r="AS1964">
        <f t="shared" si="125"/>
        <v>4000000</v>
      </c>
      <c r="AT1964">
        <f t="shared" si="126"/>
        <v>1059320000</v>
      </c>
    </row>
    <row r="1965" spans="2:46" ht="15.75" customHeight="1" thickBot="1">
      <c r="B1965" t="str">
        <f t="shared" si="123"/>
        <v>IDEA4517445225</v>
      </c>
      <c r="C1965" s="137" t="s">
        <v>226</v>
      </c>
      <c r="D1965" s="137" t="s">
        <v>130</v>
      </c>
      <c r="E1965" s="138">
        <v>45225</v>
      </c>
      <c r="F1965" s="139">
        <v>0</v>
      </c>
      <c r="G1965" s="137" t="s">
        <v>223</v>
      </c>
      <c r="H1965" s="139">
        <v>10.199999999999999</v>
      </c>
      <c r="I1965" s="139">
        <v>10.35</v>
      </c>
      <c r="J1965" s="139">
        <v>9.85</v>
      </c>
      <c r="K1965" s="139">
        <v>10.050000000000001</v>
      </c>
      <c r="L1965" s="139">
        <v>10.050000000000001</v>
      </c>
      <c r="M1965" s="139">
        <v>392</v>
      </c>
      <c r="N1965" s="139">
        <v>3175.28</v>
      </c>
      <c r="O1965" s="139">
        <v>92800000</v>
      </c>
      <c r="P1965" s="140">
        <v>10960000</v>
      </c>
      <c r="Q1965" s="138">
        <v>45174</v>
      </c>
      <c r="AR1965">
        <f t="shared" si="124"/>
        <v>0</v>
      </c>
      <c r="AS1965">
        <f t="shared" si="125"/>
        <v>0</v>
      </c>
      <c r="AT1965">
        <f t="shared" si="126"/>
        <v>0</v>
      </c>
    </row>
    <row r="1966" spans="2:46" ht="15.75" customHeight="1" thickBot="1">
      <c r="B1966" t="str">
        <f t="shared" si="123"/>
        <v>IDEA4517445260</v>
      </c>
      <c r="C1966" s="137" t="s">
        <v>226</v>
      </c>
      <c r="D1966" s="137" t="s">
        <v>130</v>
      </c>
      <c r="E1966" s="138">
        <v>45260</v>
      </c>
      <c r="F1966" s="139">
        <v>0</v>
      </c>
      <c r="G1966" s="137" t="s">
        <v>223</v>
      </c>
      <c r="H1966" s="139">
        <v>10.3</v>
      </c>
      <c r="I1966" s="139">
        <v>10.4</v>
      </c>
      <c r="J1966" s="139">
        <v>10</v>
      </c>
      <c r="K1966" s="139">
        <v>10.15</v>
      </c>
      <c r="L1966" s="139">
        <v>10.15</v>
      </c>
      <c r="M1966" s="139">
        <v>65</v>
      </c>
      <c r="N1966" s="139">
        <v>531.16</v>
      </c>
      <c r="O1966" s="139">
        <v>9520000</v>
      </c>
      <c r="P1966" s="140">
        <v>2800000</v>
      </c>
      <c r="Q1966" s="138">
        <v>45174</v>
      </c>
      <c r="AR1966">
        <f t="shared" si="124"/>
        <v>0</v>
      </c>
      <c r="AS1966">
        <f t="shared" si="125"/>
        <v>0</v>
      </c>
      <c r="AT1966">
        <f t="shared" si="126"/>
        <v>0</v>
      </c>
    </row>
    <row r="1967" spans="2:46" ht="15.75" customHeight="1" thickBot="1">
      <c r="B1967" t="str">
        <f t="shared" si="123"/>
        <v>IDFC4517445197</v>
      </c>
      <c r="C1967" s="137" t="s">
        <v>226</v>
      </c>
      <c r="D1967" s="137" t="s">
        <v>131</v>
      </c>
      <c r="E1967" s="138">
        <v>45197</v>
      </c>
      <c r="F1967" s="139">
        <v>0</v>
      </c>
      <c r="G1967" s="137" t="s">
        <v>223</v>
      </c>
      <c r="H1967" s="139">
        <v>130.5</v>
      </c>
      <c r="I1967" s="139">
        <v>132.4</v>
      </c>
      <c r="J1967" s="139">
        <v>127.4</v>
      </c>
      <c r="K1967" s="139">
        <v>128.5</v>
      </c>
      <c r="L1967" s="139">
        <v>128.5</v>
      </c>
      <c r="M1967" s="139">
        <v>2734</v>
      </c>
      <c r="N1967" s="139">
        <v>35499.1</v>
      </c>
      <c r="O1967" s="141">
        <v>106000000</v>
      </c>
      <c r="P1967" s="140">
        <v>590000</v>
      </c>
      <c r="Q1967" s="138">
        <v>45174</v>
      </c>
      <c r="AR1967">
        <f t="shared" si="124"/>
        <v>108700000</v>
      </c>
      <c r="AS1967">
        <f t="shared" si="125"/>
        <v>1040000</v>
      </c>
      <c r="AT1967">
        <f t="shared" si="126"/>
        <v>107660000</v>
      </c>
    </row>
    <row r="1968" spans="2:46" ht="15.75" customHeight="1" thickBot="1">
      <c r="B1968" t="str">
        <f t="shared" si="123"/>
        <v>IDFC4517445225</v>
      </c>
      <c r="C1968" s="137" t="s">
        <v>226</v>
      </c>
      <c r="D1968" s="137" t="s">
        <v>131</v>
      </c>
      <c r="E1968" s="138">
        <v>45225</v>
      </c>
      <c r="F1968" s="139">
        <v>0</v>
      </c>
      <c r="G1968" s="137" t="s">
        <v>223</v>
      </c>
      <c r="H1968" s="139">
        <v>131.55000000000001</v>
      </c>
      <c r="I1968" s="139">
        <v>133</v>
      </c>
      <c r="J1968" s="139">
        <v>128.4</v>
      </c>
      <c r="K1968" s="139">
        <v>129.6</v>
      </c>
      <c r="L1968" s="139">
        <v>129.6</v>
      </c>
      <c r="M1968" s="139">
        <v>95</v>
      </c>
      <c r="N1968" s="139">
        <v>1242.04</v>
      </c>
      <c r="O1968" s="139">
        <v>2510000</v>
      </c>
      <c r="P1968" s="140">
        <v>360000</v>
      </c>
      <c r="Q1968" s="138">
        <v>45174</v>
      </c>
      <c r="AR1968">
        <f t="shared" si="124"/>
        <v>0</v>
      </c>
      <c r="AS1968">
        <f t="shared" si="125"/>
        <v>0</v>
      </c>
      <c r="AT1968">
        <f t="shared" si="126"/>
        <v>0</v>
      </c>
    </row>
    <row r="1969" spans="2:46" ht="15.75" customHeight="1" thickBot="1">
      <c r="B1969" t="str">
        <f t="shared" si="123"/>
        <v>IDFC4517445260</v>
      </c>
      <c r="C1969" s="137" t="s">
        <v>226</v>
      </c>
      <c r="D1969" s="137" t="s">
        <v>131</v>
      </c>
      <c r="E1969" s="138">
        <v>45260</v>
      </c>
      <c r="F1969" s="139">
        <v>0</v>
      </c>
      <c r="G1969" s="137" t="s">
        <v>223</v>
      </c>
      <c r="H1969" s="139">
        <v>131.9</v>
      </c>
      <c r="I1969" s="139">
        <v>131.9</v>
      </c>
      <c r="J1969" s="139">
        <v>129.6</v>
      </c>
      <c r="K1969" s="139">
        <v>129.69999999999999</v>
      </c>
      <c r="L1969" s="139">
        <v>130.25</v>
      </c>
      <c r="M1969" s="139">
        <v>9</v>
      </c>
      <c r="N1969" s="139">
        <v>117.21</v>
      </c>
      <c r="O1969" s="139">
        <v>190000</v>
      </c>
      <c r="P1969" s="140">
        <v>90000</v>
      </c>
      <c r="Q1969" s="138">
        <v>45174</v>
      </c>
      <c r="AR1969">
        <f t="shared" si="124"/>
        <v>0</v>
      </c>
      <c r="AS1969">
        <f t="shared" si="125"/>
        <v>0</v>
      </c>
      <c r="AT1969">
        <f t="shared" si="126"/>
        <v>0</v>
      </c>
    </row>
    <row r="1970" spans="2:46" ht="15.75" customHeight="1" thickBot="1">
      <c r="B1970" t="str">
        <f t="shared" si="123"/>
        <v>IDFCFIRSTB4517445197</v>
      </c>
      <c r="C1970" s="137" t="s">
        <v>226</v>
      </c>
      <c r="D1970" s="137" t="s">
        <v>132</v>
      </c>
      <c r="E1970" s="138">
        <v>45197</v>
      </c>
      <c r="F1970" s="139">
        <v>0</v>
      </c>
      <c r="G1970" s="137" t="s">
        <v>223</v>
      </c>
      <c r="H1970" s="139">
        <v>96.25</v>
      </c>
      <c r="I1970" s="139">
        <v>97.85</v>
      </c>
      <c r="J1970" s="139">
        <v>94.3</v>
      </c>
      <c r="K1970" s="139">
        <v>95.65</v>
      </c>
      <c r="L1970" s="139">
        <v>95.65</v>
      </c>
      <c r="M1970" s="139">
        <v>7267</v>
      </c>
      <c r="N1970" s="139">
        <v>104754.5</v>
      </c>
      <c r="O1970" s="141">
        <v>255000000</v>
      </c>
      <c r="P1970" s="140">
        <v>3345000</v>
      </c>
      <c r="Q1970" s="138">
        <v>45174</v>
      </c>
      <c r="AR1970">
        <f t="shared" si="124"/>
        <v>278850000</v>
      </c>
      <c r="AS1970">
        <f t="shared" si="125"/>
        <v>7995000</v>
      </c>
      <c r="AT1970">
        <f t="shared" si="126"/>
        <v>270855000</v>
      </c>
    </row>
    <row r="1971" spans="2:46" ht="15.75" customHeight="1" thickBot="1">
      <c r="B1971" t="str">
        <f t="shared" si="123"/>
        <v>IDFCFIRSTB4517445225</v>
      </c>
      <c r="C1971" s="137" t="s">
        <v>226</v>
      </c>
      <c r="D1971" s="137" t="s">
        <v>132</v>
      </c>
      <c r="E1971" s="138">
        <v>45225</v>
      </c>
      <c r="F1971" s="139">
        <v>0</v>
      </c>
      <c r="G1971" s="137" t="s">
        <v>223</v>
      </c>
      <c r="H1971" s="139">
        <v>95.55</v>
      </c>
      <c r="I1971" s="139">
        <v>97.4</v>
      </c>
      <c r="J1971" s="139">
        <v>93.75</v>
      </c>
      <c r="K1971" s="139">
        <v>95</v>
      </c>
      <c r="L1971" s="139">
        <v>95</v>
      </c>
      <c r="M1971" s="139">
        <v>1003</v>
      </c>
      <c r="N1971" s="139">
        <v>14368.59</v>
      </c>
      <c r="O1971" s="139">
        <v>21435000</v>
      </c>
      <c r="P1971" s="140">
        <v>3765000</v>
      </c>
      <c r="Q1971" s="138">
        <v>45174</v>
      </c>
      <c r="AR1971">
        <f t="shared" si="124"/>
        <v>0</v>
      </c>
      <c r="AS1971">
        <f t="shared" si="125"/>
        <v>0</v>
      </c>
      <c r="AT1971">
        <f t="shared" si="126"/>
        <v>0</v>
      </c>
    </row>
    <row r="1972" spans="2:46" ht="15.75" customHeight="1" thickBot="1">
      <c r="B1972" t="str">
        <f t="shared" si="123"/>
        <v>IDFCFIRSTB4517445260</v>
      </c>
      <c r="C1972" s="137" t="s">
        <v>226</v>
      </c>
      <c r="D1972" s="137" t="s">
        <v>132</v>
      </c>
      <c r="E1972" s="138">
        <v>45260</v>
      </c>
      <c r="F1972" s="139">
        <v>0</v>
      </c>
      <c r="G1972" s="137" t="s">
        <v>223</v>
      </c>
      <c r="H1972" s="139">
        <v>96.05</v>
      </c>
      <c r="I1972" s="139">
        <v>97</v>
      </c>
      <c r="J1972" s="139">
        <v>93.7</v>
      </c>
      <c r="K1972" s="139">
        <v>94.75</v>
      </c>
      <c r="L1972" s="139">
        <v>94.75</v>
      </c>
      <c r="M1972" s="139">
        <v>151</v>
      </c>
      <c r="N1972" s="139">
        <v>2157.21</v>
      </c>
      <c r="O1972" s="139">
        <v>2415000</v>
      </c>
      <c r="P1972" s="140">
        <v>885000</v>
      </c>
      <c r="Q1972" s="138">
        <v>45174</v>
      </c>
      <c r="AR1972">
        <f t="shared" si="124"/>
        <v>0</v>
      </c>
      <c r="AS1972">
        <f t="shared" si="125"/>
        <v>0</v>
      </c>
      <c r="AT1972">
        <f t="shared" si="126"/>
        <v>0</v>
      </c>
    </row>
    <row r="1973" spans="2:46" ht="15.75" customHeight="1" thickBot="1">
      <c r="B1973" t="str">
        <f t="shared" si="123"/>
        <v>IEX4517445197</v>
      </c>
      <c r="C1973" s="137" t="s">
        <v>226</v>
      </c>
      <c r="D1973" s="137" t="s">
        <v>133</v>
      </c>
      <c r="E1973" s="138">
        <v>45197</v>
      </c>
      <c r="F1973" s="139">
        <v>0</v>
      </c>
      <c r="G1973" s="137" t="s">
        <v>223</v>
      </c>
      <c r="H1973" s="139">
        <v>141.30000000000001</v>
      </c>
      <c r="I1973" s="139">
        <v>142.65</v>
      </c>
      <c r="J1973" s="139">
        <v>137.15</v>
      </c>
      <c r="K1973" s="139">
        <v>138.85</v>
      </c>
      <c r="L1973" s="139">
        <v>138.85</v>
      </c>
      <c r="M1973" s="139">
        <v>10217</v>
      </c>
      <c r="N1973" s="139">
        <v>53557.79</v>
      </c>
      <c r="O1973" s="139">
        <v>56591250</v>
      </c>
      <c r="P1973" s="140">
        <v>3727500</v>
      </c>
      <c r="Q1973" s="138">
        <v>45174</v>
      </c>
      <c r="AR1973">
        <f t="shared" si="124"/>
        <v>59985000</v>
      </c>
      <c r="AS1973">
        <f t="shared" si="125"/>
        <v>4417500</v>
      </c>
      <c r="AT1973">
        <f t="shared" si="126"/>
        <v>55567500</v>
      </c>
    </row>
    <row r="1974" spans="2:46" ht="15.75" customHeight="1" thickBot="1">
      <c r="B1974" t="str">
        <f t="shared" si="123"/>
        <v>IEX4517445225</v>
      </c>
      <c r="C1974" s="137" t="s">
        <v>226</v>
      </c>
      <c r="D1974" s="137" t="s">
        <v>133</v>
      </c>
      <c r="E1974" s="138">
        <v>45225</v>
      </c>
      <c r="F1974" s="139">
        <v>0</v>
      </c>
      <c r="G1974" s="137" t="s">
        <v>223</v>
      </c>
      <c r="H1974" s="139">
        <v>142</v>
      </c>
      <c r="I1974" s="139">
        <v>143.65</v>
      </c>
      <c r="J1974" s="139">
        <v>138.15</v>
      </c>
      <c r="K1974" s="139">
        <v>139.80000000000001</v>
      </c>
      <c r="L1974" s="139">
        <v>139.80000000000001</v>
      </c>
      <c r="M1974" s="139">
        <v>666</v>
      </c>
      <c r="N1974" s="139">
        <v>3510.97</v>
      </c>
      <c r="O1974" s="139">
        <v>3003750</v>
      </c>
      <c r="P1974" s="140">
        <v>607500</v>
      </c>
      <c r="Q1974" s="138">
        <v>45174</v>
      </c>
      <c r="AR1974">
        <f t="shared" si="124"/>
        <v>0</v>
      </c>
      <c r="AS1974">
        <f t="shared" si="125"/>
        <v>0</v>
      </c>
      <c r="AT1974">
        <f t="shared" si="126"/>
        <v>0</v>
      </c>
    </row>
    <row r="1975" spans="2:46" ht="15.75" customHeight="1" thickBot="1">
      <c r="B1975" t="str">
        <f t="shared" si="123"/>
        <v>IEX4517445260</v>
      </c>
      <c r="C1975" s="137" t="s">
        <v>226</v>
      </c>
      <c r="D1975" s="137" t="s">
        <v>133</v>
      </c>
      <c r="E1975" s="138">
        <v>45260</v>
      </c>
      <c r="F1975" s="139">
        <v>0</v>
      </c>
      <c r="G1975" s="137" t="s">
        <v>223</v>
      </c>
      <c r="H1975" s="139">
        <v>142.35</v>
      </c>
      <c r="I1975" s="139">
        <v>143.9</v>
      </c>
      <c r="J1975" s="139">
        <v>139.1</v>
      </c>
      <c r="K1975" s="139">
        <v>140.6</v>
      </c>
      <c r="L1975" s="139">
        <v>140.6</v>
      </c>
      <c r="M1975" s="139">
        <v>112</v>
      </c>
      <c r="N1975" s="139">
        <v>593.29</v>
      </c>
      <c r="O1975" s="139">
        <v>390000</v>
      </c>
      <c r="P1975" s="140">
        <v>82500</v>
      </c>
      <c r="Q1975" s="138">
        <v>45174</v>
      </c>
      <c r="AR1975">
        <f t="shared" si="124"/>
        <v>0</v>
      </c>
      <c r="AS1975">
        <f t="shared" si="125"/>
        <v>0</v>
      </c>
      <c r="AT1975">
        <f t="shared" si="126"/>
        <v>0</v>
      </c>
    </row>
    <row r="1976" spans="2:46" ht="15.75" customHeight="1" thickBot="1">
      <c r="B1976" t="str">
        <f t="shared" si="123"/>
        <v>IGL4517445197</v>
      </c>
      <c r="C1976" s="137" t="s">
        <v>226</v>
      </c>
      <c r="D1976" s="137" t="s">
        <v>134</v>
      </c>
      <c r="E1976" s="138">
        <v>45197</v>
      </c>
      <c r="F1976" s="139">
        <v>0</v>
      </c>
      <c r="G1976" s="137" t="s">
        <v>223</v>
      </c>
      <c r="H1976" s="139">
        <v>463.35</v>
      </c>
      <c r="I1976" s="139">
        <v>469.8</v>
      </c>
      <c r="J1976" s="139">
        <v>459.2</v>
      </c>
      <c r="K1976" s="139">
        <v>462.3</v>
      </c>
      <c r="L1976" s="139">
        <v>462.3</v>
      </c>
      <c r="M1976" s="139">
        <v>1745</v>
      </c>
      <c r="N1976" s="139">
        <v>11122.95</v>
      </c>
      <c r="O1976" s="139">
        <v>10092500</v>
      </c>
      <c r="P1976" s="140">
        <v>233750</v>
      </c>
      <c r="Q1976" s="138">
        <v>45174</v>
      </c>
      <c r="AR1976">
        <f t="shared" si="124"/>
        <v>10274000</v>
      </c>
      <c r="AS1976">
        <f t="shared" si="125"/>
        <v>247500</v>
      </c>
      <c r="AT1976">
        <f t="shared" si="126"/>
        <v>10026500</v>
      </c>
    </row>
    <row r="1977" spans="2:46" ht="15.75" customHeight="1" thickBot="1">
      <c r="B1977" t="str">
        <f t="shared" si="123"/>
        <v>IGL4517445225</v>
      </c>
      <c r="C1977" s="137" t="s">
        <v>226</v>
      </c>
      <c r="D1977" s="137" t="s">
        <v>134</v>
      </c>
      <c r="E1977" s="138">
        <v>45225</v>
      </c>
      <c r="F1977" s="139">
        <v>0</v>
      </c>
      <c r="G1977" s="137" t="s">
        <v>223</v>
      </c>
      <c r="H1977" s="139">
        <v>468.2</v>
      </c>
      <c r="I1977" s="139">
        <v>472.9</v>
      </c>
      <c r="J1977" s="139">
        <v>462.5</v>
      </c>
      <c r="K1977" s="139">
        <v>465.4</v>
      </c>
      <c r="L1977" s="139">
        <v>465.4</v>
      </c>
      <c r="M1977" s="139">
        <v>89</v>
      </c>
      <c r="N1977" s="139">
        <v>570.76</v>
      </c>
      <c r="O1977" s="139">
        <v>178750</v>
      </c>
      <c r="P1977" s="140">
        <v>12375</v>
      </c>
      <c r="Q1977" s="138">
        <v>45174</v>
      </c>
      <c r="AR1977">
        <f t="shared" si="124"/>
        <v>0</v>
      </c>
      <c r="AS1977">
        <f t="shared" si="125"/>
        <v>0</v>
      </c>
      <c r="AT1977">
        <f t="shared" si="126"/>
        <v>0</v>
      </c>
    </row>
    <row r="1978" spans="2:46" ht="15.75" customHeight="1" thickBot="1">
      <c r="B1978" t="str">
        <f t="shared" si="123"/>
        <v>IGL4517445260</v>
      </c>
      <c r="C1978" s="137" t="s">
        <v>226</v>
      </c>
      <c r="D1978" s="137" t="s">
        <v>134</v>
      </c>
      <c r="E1978" s="138">
        <v>45260</v>
      </c>
      <c r="F1978" s="139">
        <v>0</v>
      </c>
      <c r="G1978" s="137" t="s">
        <v>223</v>
      </c>
      <c r="H1978" s="139">
        <v>467</v>
      </c>
      <c r="I1978" s="139">
        <v>467</v>
      </c>
      <c r="J1978" s="139">
        <v>467</v>
      </c>
      <c r="K1978" s="139">
        <v>467</v>
      </c>
      <c r="L1978" s="139">
        <v>466.95</v>
      </c>
      <c r="M1978" s="139">
        <v>1</v>
      </c>
      <c r="N1978" s="139">
        <v>6.42</v>
      </c>
      <c r="O1978" s="139">
        <v>2750</v>
      </c>
      <c r="P1978" s="140">
        <v>1375</v>
      </c>
      <c r="Q1978" s="138">
        <v>45174</v>
      </c>
      <c r="AR1978">
        <f t="shared" si="124"/>
        <v>0</v>
      </c>
      <c r="AS1978">
        <f t="shared" si="125"/>
        <v>0</v>
      </c>
      <c r="AT1978">
        <f t="shared" si="126"/>
        <v>0</v>
      </c>
    </row>
    <row r="1979" spans="2:46" ht="15.75" customHeight="1" thickBot="1">
      <c r="B1979" t="str">
        <f t="shared" si="123"/>
        <v>INDHOTEL4517445197</v>
      </c>
      <c r="C1979" s="137" t="s">
        <v>226</v>
      </c>
      <c r="D1979" s="137" t="s">
        <v>135</v>
      </c>
      <c r="E1979" s="138">
        <v>45197</v>
      </c>
      <c r="F1979" s="139">
        <v>0</v>
      </c>
      <c r="G1979" s="137" t="s">
        <v>223</v>
      </c>
      <c r="H1979" s="139">
        <v>423.85</v>
      </c>
      <c r="I1979" s="139">
        <v>427.45</v>
      </c>
      <c r="J1979" s="139">
        <v>422.3</v>
      </c>
      <c r="K1979" s="139">
        <v>424.5</v>
      </c>
      <c r="L1979" s="139">
        <v>424.5</v>
      </c>
      <c r="M1979" s="139">
        <v>1708</v>
      </c>
      <c r="N1979" s="139">
        <v>14501.82</v>
      </c>
      <c r="O1979" s="141">
        <v>18600000</v>
      </c>
      <c r="P1979" s="140">
        <v>-208000</v>
      </c>
      <c r="Q1979" s="138">
        <v>45174</v>
      </c>
      <c r="AR1979" s="76">
        <f t="shared" si="124"/>
        <v>19058000</v>
      </c>
      <c r="AS1979" s="76">
        <f t="shared" si="125"/>
        <v>-212000</v>
      </c>
      <c r="AT1979" s="76">
        <f t="shared" si="126"/>
        <v>19270000</v>
      </c>
    </row>
    <row r="1980" spans="2:46" ht="15.75" customHeight="1" thickBot="1">
      <c r="B1980" t="str">
        <f t="shared" si="123"/>
        <v>INDHOTEL4517445225</v>
      </c>
      <c r="C1980" s="137" t="s">
        <v>226</v>
      </c>
      <c r="D1980" s="137" t="s">
        <v>135</v>
      </c>
      <c r="E1980" s="138">
        <v>45225</v>
      </c>
      <c r="F1980" s="139">
        <v>0</v>
      </c>
      <c r="G1980" s="137" t="s">
        <v>223</v>
      </c>
      <c r="H1980" s="139">
        <v>428.5</v>
      </c>
      <c r="I1980" s="139">
        <v>429.65</v>
      </c>
      <c r="J1980" s="139">
        <v>425.15</v>
      </c>
      <c r="K1980" s="139">
        <v>427.5</v>
      </c>
      <c r="L1980" s="139">
        <v>427.5</v>
      </c>
      <c r="M1980" s="139">
        <v>46</v>
      </c>
      <c r="N1980" s="139">
        <v>393.28</v>
      </c>
      <c r="O1980" s="139">
        <v>390000</v>
      </c>
      <c r="P1980" s="140">
        <v>-6000</v>
      </c>
      <c r="Q1980" s="138">
        <v>45174</v>
      </c>
      <c r="AR1980">
        <f t="shared" si="124"/>
        <v>0</v>
      </c>
      <c r="AS1980">
        <f t="shared" si="125"/>
        <v>0</v>
      </c>
      <c r="AT1980">
        <f t="shared" si="126"/>
        <v>0</v>
      </c>
    </row>
    <row r="1981" spans="2:46" ht="15.75" customHeight="1" thickBot="1">
      <c r="B1981" t="str">
        <f t="shared" si="123"/>
        <v>INDHOTEL4517445260</v>
      </c>
      <c r="C1981" s="137" t="s">
        <v>226</v>
      </c>
      <c r="D1981" s="137" t="s">
        <v>135</v>
      </c>
      <c r="E1981" s="138">
        <v>45260</v>
      </c>
      <c r="F1981" s="139">
        <v>0</v>
      </c>
      <c r="G1981" s="137" t="s">
        <v>223</v>
      </c>
      <c r="H1981" s="139">
        <v>431.75</v>
      </c>
      <c r="I1981" s="139">
        <v>432.1</v>
      </c>
      <c r="J1981" s="139">
        <v>430.55</v>
      </c>
      <c r="K1981" s="139">
        <v>430.55</v>
      </c>
      <c r="L1981" s="139">
        <v>429.65</v>
      </c>
      <c r="M1981" s="139">
        <v>5</v>
      </c>
      <c r="N1981" s="139">
        <v>43.14</v>
      </c>
      <c r="O1981" s="139">
        <v>68000</v>
      </c>
      <c r="P1981" s="140">
        <v>2000</v>
      </c>
      <c r="Q1981" s="138">
        <v>45174</v>
      </c>
      <c r="AR1981">
        <f t="shared" si="124"/>
        <v>0</v>
      </c>
      <c r="AS1981">
        <f t="shared" si="125"/>
        <v>0</v>
      </c>
      <c r="AT1981">
        <f t="shared" si="126"/>
        <v>0</v>
      </c>
    </row>
    <row r="1982" spans="2:46" ht="15.75" customHeight="1" thickBot="1">
      <c r="B1982" t="str">
        <f t="shared" si="123"/>
        <v>INDIACEM4517445197</v>
      </c>
      <c r="C1982" s="137" t="s">
        <v>226</v>
      </c>
      <c r="D1982" s="137" t="s">
        <v>136</v>
      </c>
      <c r="E1982" s="138">
        <v>45197</v>
      </c>
      <c r="F1982" s="139">
        <v>0</v>
      </c>
      <c r="G1982" s="137" t="s">
        <v>223</v>
      </c>
      <c r="H1982" s="139">
        <v>259.45</v>
      </c>
      <c r="I1982" s="139">
        <v>259.89999999999998</v>
      </c>
      <c r="J1982" s="139">
        <v>252.35</v>
      </c>
      <c r="K1982" s="139">
        <v>255.7</v>
      </c>
      <c r="L1982" s="139">
        <v>255.7</v>
      </c>
      <c r="M1982" s="139">
        <v>268</v>
      </c>
      <c r="N1982" s="139">
        <v>1987.04</v>
      </c>
      <c r="O1982" s="141">
        <v>24400000</v>
      </c>
      <c r="P1982" s="140">
        <v>-777200</v>
      </c>
      <c r="Q1982" s="138">
        <v>45174</v>
      </c>
      <c r="AR1982" s="76">
        <f t="shared" si="124"/>
        <v>26325600</v>
      </c>
      <c r="AS1982">
        <f t="shared" si="125"/>
        <v>-797500</v>
      </c>
      <c r="AT1982" s="76">
        <f t="shared" si="126"/>
        <v>27123100</v>
      </c>
    </row>
    <row r="1983" spans="2:46" ht="15.75" customHeight="1" thickBot="1">
      <c r="B1983" t="str">
        <f t="shared" si="123"/>
        <v>INDIACEM4517445225</v>
      </c>
      <c r="C1983" s="137" t="s">
        <v>226</v>
      </c>
      <c r="D1983" s="137" t="s">
        <v>136</v>
      </c>
      <c r="E1983" s="138">
        <v>45225</v>
      </c>
      <c r="F1983" s="139">
        <v>0</v>
      </c>
      <c r="G1983" s="137" t="s">
        <v>223</v>
      </c>
      <c r="H1983" s="139">
        <v>258.14999999999998</v>
      </c>
      <c r="I1983" s="139">
        <v>258.14999999999998</v>
      </c>
      <c r="J1983" s="139">
        <v>255.95</v>
      </c>
      <c r="K1983" s="139">
        <v>255.95</v>
      </c>
      <c r="L1983" s="139">
        <v>257.45</v>
      </c>
      <c r="M1983" s="139">
        <v>6</v>
      </c>
      <c r="N1983" s="139">
        <v>44.66</v>
      </c>
      <c r="O1983" s="139">
        <v>1835700</v>
      </c>
      <c r="P1983" s="140">
        <v>-17400</v>
      </c>
      <c r="Q1983" s="138">
        <v>45174</v>
      </c>
      <c r="AR1983">
        <f t="shared" si="124"/>
        <v>0</v>
      </c>
      <c r="AS1983">
        <f t="shared" si="125"/>
        <v>0</v>
      </c>
      <c r="AT1983">
        <f t="shared" si="126"/>
        <v>0</v>
      </c>
    </row>
    <row r="1984" spans="2:46" ht="15.75" customHeight="1" thickBot="1">
      <c r="B1984" t="str">
        <f t="shared" si="123"/>
        <v>INDIACEM4517445260</v>
      </c>
      <c r="C1984" s="137" t="s">
        <v>226</v>
      </c>
      <c r="D1984" s="137" t="s">
        <v>136</v>
      </c>
      <c r="E1984" s="138">
        <v>45260</v>
      </c>
      <c r="F1984" s="139">
        <v>0</v>
      </c>
      <c r="G1984" s="137" t="s">
        <v>223</v>
      </c>
      <c r="H1984" s="139">
        <v>258</v>
      </c>
      <c r="I1984" s="139">
        <v>258</v>
      </c>
      <c r="J1984" s="139">
        <v>258</v>
      </c>
      <c r="K1984" s="139">
        <v>258</v>
      </c>
      <c r="L1984" s="139">
        <v>259.2</v>
      </c>
      <c r="M1984" s="139">
        <v>1</v>
      </c>
      <c r="N1984" s="139">
        <v>7.48</v>
      </c>
      <c r="O1984" s="139">
        <v>89900</v>
      </c>
      <c r="P1984" s="140">
        <v>-2900</v>
      </c>
      <c r="Q1984" s="138">
        <v>45174</v>
      </c>
      <c r="AR1984">
        <f t="shared" si="124"/>
        <v>0</v>
      </c>
      <c r="AS1984">
        <f t="shared" si="125"/>
        <v>0</v>
      </c>
      <c r="AT1984">
        <f t="shared" si="126"/>
        <v>0</v>
      </c>
    </row>
    <row r="1985" spans="2:46" ht="15.75" customHeight="1" thickBot="1">
      <c r="B1985" t="str">
        <f t="shared" si="123"/>
        <v>INDIAMART4517445197</v>
      </c>
      <c r="C1985" s="137" t="s">
        <v>226</v>
      </c>
      <c r="D1985" s="137" t="s">
        <v>137</v>
      </c>
      <c r="E1985" s="138">
        <v>45197</v>
      </c>
      <c r="F1985" s="139">
        <v>0</v>
      </c>
      <c r="G1985" s="137" t="s">
        <v>223</v>
      </c>
      <c r="H1985" s="139">
        <v>3166.9</v>
      </c>
      <c r="I1985" s="139">
        <v>3285.45</v>
      </c>
      <c r="J1985" s="139">
        <v>3166.3</v>
      </c>
      <c r="K1985" s="139">
        <v>3237.45</v>
      </c>
      <c r="L1985" s="139">
        <v>3237.45</v>
      </c>
      <c r="M1985" s="139">
        <v>2268</v>
      </c>
      <c r="N1985" s="139">
        <v>22047</v>
      </c>
      <c r="O1985" s="141">
        <v>652000</v>
      </c>
      <c r="P1985" s="140">
        <v>18300</v>
      </c>
      <c r="Q1985" s="138">
        <v>45174</v>
      </c>
      <c r="AR1985" s="76">
        <f t="shared" si="124"/>
        <v>667000</v>
      </c>
      <c r="AS1985" s="76">
        <f t="shared" si="125"/>
        <v>21000</v>
      </c>
      <c r="AT1985" s="76">
        <f t="shared" si="126"/>
        <v>646000</v>
      </c>
    </row>
    <row r="1986" spans="2:46" ht="15.75" customHeight="1" thickBot="1">
      <c r="B1986" t="str">
        <f t="shared" ref="B1986:B2049" si="127">D1986&amp;Q1986&amp;E1986</f>
        <v>INDIAMART4517445225</v>
      </c>
      <c r="C1986" s="137" t="s">
        <v>226</v>
      </c>
      <c r="D1986" s="137" t="s">
        <v>137</v>
      </c>
      <c r="E1986" s="138">
        <v>45225</v>
      </c>
      <c r="F1986" s="139">
        <v>0</v>
      </c>
      <c r="G1986" s="137" t="s">
        <v>223</v>
      </c>
      <c r="H1986" s="139">
        <v>3216.85</v>
      </c>
      <c r="I1986" s="139">
        <v>3279.1</v>
      </c>
      <c r="J1986" s="139">
        <v>3216.85</v>
      </c>
      <c r="K1986" s="139">
        <v>3250.45</v>
      </c>
      <c r="L1986" s="139">
        <v>3250.45</v>
      </c>
      <c r="M1986" s="139">
        <v>34</v>
      </c>
      <c r="N1986" s="139">
        <v>331.85</v>
      </c>
      <c r="O1986" s="139">
        <v>14400</v>
      </c>
      <c r="P1986" s="140">
        <v>2100</v>
      </c>
      <c r="Q1986" s="138">
        <v>45174</v>
      </c>
      <c r="AR1986">
        <f t="shared" ref="AR1986:AR2049" si="128">IF($AU$2&lt;&gt;5,NA(),IF(D1986=D1985,0,IF(AND(D1988=D1986,D1987=D1986),O1986+O1987+O1988,IF(D1987=D1986,O1987+O1986,O1986))))</f>
        <v>0</v>
      </c>
      <c r="AS1986">
        <f t="shared" ref="AS1986:AS2049" si="129">IF($AU$2&lt;&gt;5,NA(),IF(D1986=D1985,0,IF(AND(D1988=D1986,D1987=D1986),P1986+P1987+P1988,IF(D1987=D1986,P1987+P1986,P1986))))</f>
        <v>0</v>
      </c>
      <c r="AT1986">
        <f t="shared" ref="AT1986:AT2049" si="130">AR1986-AS1986</f>
        <v>0</v>
      </c>
    </row>
    <row r="1987" spans="2:46" ht="15.75" customHeight="1" thickBot="1">
      <c r="B1987" t="str">
        <f t="shared" si="127"/>
        <v>INDIAMART4517445260</v>
      </c>
      <c r="C1987" s="137" t="s">
        <v>226</v>
      </c>
      <c r="D1987" s="137" t="s">
        <v>137</v>
      </c>
      <c r="E1987" s="138">
        <v>45260</v>
      </c>
      <c r="F1987" s="139">
        <v>0</v>
      </c>
      <c r="G1987" s="137" t="s">
        <v>223</v>
      </c>
      <c r="H1987" s="139">
        <v>3251</v>
      </c>
      <c r="I1987" s="139">
        <v>3264.75</v>
      </c>
      <c r="J1987" s="139">
        <v>3251</v>
      </c>
      <c r="K1987" s="139">
        <v>3264.75</v>
      </c>
      <c r="L1987" s="139">
        <v>3270.5</v>
      </c>
      <c r="M1987" s="139">
        <v>2</v>
      </c>
      <c r="N1987" s="139">
        <v>19.54</v>
      </c>
      <c r="O1987" s="139">
        <v>600</v>
      </c>
      <c r="P1987" s="139">
        <v>600</v>
      </c>
      <c r="Q1987" s="138">
        <v>45174</v>
      </c>
      <c r="AR1987">
        <f t="shared" si="128"/>
        <v>0</v>
      </c>
      <c r="AS1987">
        <f t="shared" si="129"/>
        <v>0</v>
      </c>
      <c r="AT1987">
        <f t="shared" si="130"/>
        <v>0</v>
      </c>
    </row>
    <row r="1988" spans="2:46" ht="15.75" customHeight="1" thickBot="1">
      <c r="B1988" t="str">
        <f t="shared" si="127"/>
        <v>INDIGO4517445197</v>
      </c>
      <c r="C1988" s="137" t="s">
        <v>226</v>
      </c>
      <c r="D1988" s="137" t="s">
        <v>138</v>
      </c>
      <c r="E1988" s="138">
        <v>45197</v>
      </c>
      <c r="F1988" s="139">
        <v>0</v>
      </c>
      <c r="G1988" s="137" t="s">
        <v>223</v>
      </c>
      <c r="H1988" s="139">
        <v>2472.1999999999998</v>
      </c>
      <c r="I1988" s="139">
        <v>2498.6</v>
      </c>
      <c r="J1988" s="139">
        <v>2453.0500000000002</v>
      </c>
      <c r="K1988" s="139">
        <v>2463.5500000000002</v>
      </c>
      <c r="L1988" s="139">
        <v>2463.5500000000002</v>
      </c>
      <c r="M1988" s="139">
        <v>2669</v>
      </c>
      <c r="N1988" s="139">
        <v>19804.599999999999</v>
      </c>
      <c r="O1988" s="141">
        <v>6620000</v>
      </c>
      <c r="P1988" s="140">
        <v>-106800</v>
      </c>
      <c r="Q1988" s="138">
        <v>45174</v>
      </c>
      <c r="AR1988" s="76">
        <f t="shared" si="128"/>
        <v>6681800</v>
      </c>
      <c r="AS1988">
        <f t="shared" si="129"/>
        <v>-100800</v>
      </c>
      <c r="AT1988" s="76">
        <f t="shared" si="130"/>
        <v>6782600</v>
      </c>
    </row>
    <row r="1989" spans="2:46" ht="15.75" customHeight="1" thickBot="1">
      <c r="B1989" t="str">
        <f t="shared" si="127"/>
        <v>INDIGO4517445225</v>
      </c>
      <c r="C1989" s="137" t="s">
        <v>226</v>
      </c>
      <c r="D1989" s="137" t="s">
        <v>138</v>
      </c>
      <c r="E1989" s="138">
        <v>45225</v>
      </c>
      <c r="F1989" s="139">
        <v>0</v>
      </c>
      <c r="G1989" s="137" t="s">
        <v>223</v>
      </c>
      <c r="H1989" s="139">
        <v>2492.5500000000002</v>
      </c>
      <c r="I1989" s="139">
        <v>2510.65</v>
      </c>
      <c r="J1989" s="139">
        <v>2472</v>
      </c>
      <c r="K1989" s="139">
        <v>2478.75</v>
      </c>
      <c r="L1989" s="139">
        <v>2478.75</v>
      </c>
      <c r="M1989" s="139">
        <v>56</v>
      </c>
      <c r="N1989" s="139">
        <v>418.16</v>
      </c>
      <c r="O1989" s="139">
        <v>57300</v>
      </c>
      <c r="P1989" s="140">
        <v>2700</v>
      </c>
      <c r="Q1989" s="138">
        <v>45174</v>
      </c>
      <c r="AR1989">
        <f t="shared" si="128"/>
        <v>0</v>
      </c>
      <c r="AS1989">
        <f t="shared" si="129"/>
        <v>0</v>
      </c>
      <c r="AT1989">
        <f t="shared" si="130"/>
        <v>0</v>
      </c>
    </row>
    <row r="1990" spans="2:46" ht="15.75" customHeight="1" thickBot="1">
      <c r="B1990" t="str">
        <f t="shared" si="127"/>
        <v>INDIGO4517445260</v>
      </c>
      <c r="C1990" s="137" t="s">
        <v>226</v>
      </c>
      <c r="D1990" s="137" t="s">
        <v>138</v>
      </c>
      <c r="E1990" s="138">
        <v>45260</v>
      </c>
      <c r="F1990" s="139">
        <v>0</v>
      </c>
      <c r="G1990" s="137" t="s">
        <v>223</v>
      </c>
      <c r="H1990" s="139">
        <v>2520</v>
      </c>
      <c r="I1990" s="139">
        <v>2520</v>
      </c>
      <c r="J1990" s="139">
        <v>2491.75</v>
      </c>
      <c r="K1990" s="139">
        <v>2491.75</v>
      </c>
      <c r="L1990" s="139">
        <v>2491.65</v>
      </c>
      <c r="M1990" s="139">
        <v>12</v>
      </c>
      <c r="N1990" s="139">
        <v>90.11</v>
      </c>
      <c r="O1990" s="139">
        <v>4500</v>
      </c>
      <c r="P1990" s="140">
        <v>3300</v>
      </c>
      <c r="Q1990" s="138">
        <v>45174</v>
      </c>
      <c r="AR1990">
        <f t="shared" si="128"/>
        <v>0</v>
      </c>
      <c r="AS1990">
        <f t="shared" si="129"/>
        <v>0</v>
      </c>
      <c r="AT1990">
        <f t="shared" si="130"/>
        <v>0</v>
      </c>
    </row>
    <row r="1991" spans="2:46" ht="15.75" customHeight="1" thickBot="1">
      <c r="B1991" t="str">
        <f t="shared" si="127"/>
        <v>INDUSINDBK4517445197</v>
      </c>
      <c r="C1991" s="137" t="s">
        <v>226</v>
      </c>
      <c r="D1991" s="137" t="s">
        <v>40</v>
      </c>
      <c r="E1991" s="138">
        <v>45197</v>
      </c>
      <c r="F1991" s="139">
        <v>0</v>
      </c>
      <c r="G1991" s="137" t="s">
        <v>223</v>
      </c>
      <c r="H1991" s="139">
        <v>1428.05</v>
      </c>
      <c r="I1991" s="139">
        <v>1436.4</v>
      </c>
      <c r="J1991" s="139">
        <v>1423.1</v>
      </c>
      <c r="K1991" s="139">
        <v>1431.65</v>
      </c>
      <c r="L1991" s="139">
        <v>1431.65</v>
      </c>
      <c r="M1991" s="139">
        <v>3511</v>
      </c>
      <c r="N1991" s="139">
        <v>25097.88</v>
      </c>
      <c r="O1991" s="141">
        <v>20000000</v>
      </c>
      <c r="P1991" s="140">
        <v>-111500</v>
      </c>
      <c r="Q1991" s="138">
        <v>45174</v>
      </c>
      <c r="AR1991" s="76">
        <f t="shared" si="128"/>
        <v>20142500</v>
      </c>
      <c r="AS1991">
        <f t="shared" si="129"/>
        <v>-90000</v>
      </c>
      <c r="AT1991" s="76">
        <f t="shared" si="130"/>
        <v>20232500</v>
      </c>
    </row>
    <row r="1992" spans="2:46" ht="15.75" customHeight="1" thickBot="1">
      <c r="B1992" t="str">
        <f t="shared" si="127"/>
        <v>INDUSINDBK4517445225</v>
      </c>
      <c r="C1992" s="137" t="s">
        <v>226</v>
      </c>
      <c r="D1992" s="137" t="s">
        <v>40</v>
      </c>
      <c r="E1992" s="138">
        <v>45225</v>
      </c>
      <c r="F1992" s="139">
        <v>0</v>
      </c>
      <c r="G1992" s="137" t="s">
        <v>223</v>
      </c>
      <c r="H1992" s="139">
        <v>1437.7</v>
      </c>
      <c r="I1992" s="139">
        <v>1444</v>
      </c>
      <c r="J1992" s="139">
        <v>1433</v>
      </c>
      <c r="K1992" s="139">
        <v>1441.15</v>
      </c>
      <c r="L1992" s="139">
        <v>1441.15</v>
      </c>
      <c r="M1992" s="139">
        <v>133</v>
      </c>
      <c r="N1992" s="139">
        <v>957.97</v>
      </c>
      <c r="O1992" s="139">
        <v>130000</v>
      </c>
      <c r="P1992" s="140">
        <v>24000</v>
      </c>
      <c r="Q1992" s="138">
        <v>45174</v>
      </c>
      <c r="AR1992">
        <f t="shared" si="128"/>
        <v>0</v>
      </c>
      <c r="AS1992">
        <f t="shared" si="129"/>
        <v>0</v>
      </c>
      <c r="AT1992">
        <f t="shared" si="130"/>
        <v>0</v>
      </c>
    </row>
    <row r="1993" spans="2:46" ht="15.75" customHeight="1" thickBot="1">
      <c r="B1993" t="str">
        <f t="shared" si="127"/>
        <v>INDUSINDBK4517445260</v>
      </c>
      <c r="C1993" s="137" t="s">
        <v>226</v>
      </c>
      <c r="D1993" s="137" t="s">
        <v>40</v>
      </c>
      <c r="E1993" s="138">
        <v>45260</v>
      </c>
      <c r="F1993" s="139">
        <v>0</v>
      </c>
      <c r="G1993" s="137" t="s">
        <v>223</v>
      </c>
      <c r="H1993" s="139">
        <v>1452.55</v>
      </c>
      <c r="I1993" s="139">
        <v>1452.55</v>
      </c>
      <c r="J1993" s="139">
        <v>1450.65</v>
      </c>
      <c r="K1993" s="139">
        <v>1450.65</v>
      </c>
      <c r="L1993" s="139">
        <v>1450.65</v>
      </c>
      <c r="M1993" s="139">
        <v>10</v>
      </c>
      <c r="N1993" s="139">
        <v>72.599999999999994</v>
      </c>
      <c r="O1993" s="139">
        <v>12500</v>
      </c>
      <c r="P1993" s="140">
        <v>-2500</v>
      </c>
      <c r="Q1993" s="138">
        <v>45174</v>
      </c>
      <c r="AR1993">
        <f t="shared" si="128"/>
        <v>0</v>
      </c>
      <c r="AS1993">
        <f t="shared" si="129"/>
        <v>0</v>
      </c>
      <c r="AT1993">
        <f t="shared" si="130"/>
        <v>0</v>
      </c>
    </row>
    <row r="1994" spans="2:46" ht="15.75" customHeight="1" thickBot="1">
      <c r="B1994" t="str">
        <f t="shared" si="127"/>
        <v>INDUSTOWER4517445197</v>
      </c>
      <c r="C1994" s="137" t="s">
        <v>226</v>
      </c>
      <c r="D1994" s="137" t="s">
        <v>139</v>
      </c>
      <c r="E1994" s="138">
        <v>45197</v>
      </c>
      <c r="F1994" s="139">
        <v>0</v>
      </c>
      <c r="G1994" s="137" t="s">
        <v>223</v>
      </c>
      <c r="H1994" s="139">
        <v>181.5</v>
      </c>
      <c r="I1994" s="139">
        <v>182.2</v>
      </c>
      <c r="J1994" s="139">
        <v>177.55</v>
      </c>
      <c r="K1994" s="139">
        <v>178.35</v>
      </c>
      <c r="L1994" s="139">
        <v>178.35</v>
      </c>
      <c r="M1994" s="139">
        <v>2242</v>
      </c>
      <c r="N1994" s="139">
        <v>13678.21</v>
      </c>
      <c r="O1994" s="139">
        <v>86234200</v>
      </c>
      <c r="P1994" s="140">
        <v>-452200</v>
      </c>
      <c r="Q1994" s="138">
        <v>45174</v>
      </c>
      <c r="AR1994">
        <f t="shared" si="128"/>
        <v>86951600</v>
      </c>
      <c r="AS1994">
        <f t="shared" si="129"/>
        <v>-425000</v>
      </c>
      <c r="AT1994">
        <f t="shared" si="130"/>
        <v>87376600</v>
      </c>
    </row>
    <row r="1995" spans="2:46" ht="15.75" customHeight="1" thickBot="1">
      <c r="B1995" t="str">
        <f t="shared" si="127"/>
        <v>INDUSTOWER4517445225</v>
      </c>
      <c r="C1995" s="137" t="s">
        <v>226</v>
      </c>
      <c r="D1995" s="137" t="s">
        <v>139</v>
      </c>
      <c r="E1995" s="138">
        <v>45225</v>
      </c>
      <c r="F1995" s="139">
        <v>0</v>
      </c>
      <c r="G1995" s="137" t="s">
        <v>223</v>
      </c>
      <c r="H1995" s="139">
        <v>181.75</v>
      </c>
      <c r="I1995" s="139">
        <v>183.3</v>
      </c>
      <c r="J1995" s="139">
        <v>179.1</v>
      </c>
      <c r="K1995" s="139">
        <v>179.55</v>
      </c>
      <c r="L1995" s="139">
        <v>179.55</v>
      </c>
      <c r="M1995" s="139">
        <v>60</v>
      </c>
      <c r="N1995" s="139">
        <v>368.57</v>
      </c>
      <c r="O1995" s="139">
        <v>680000</v>
      </c>
      <c r="P1995" s="140">
        <v>10200</v>
      </c>
      <c r="Q1995" s="138">
        <v>45174</v>
      </c>
      <c r="AR1995">
        <f t="shared" si="128"/>
        <v>0</v>
      </c>
      <c r="AS1995">
        <f t="shared" si="129"/>
        <v>0</v>
      </c>
      <c r="AT1995">
        <f t="shared" si="130"/>
        <v>0</v>
      </c>
    </row>
    <row r="1996" spans="2:46" ht="15.75" customHeight="1" thickBot="1">
      <c r="B1996" t="str">
        <f t="shared" si="127"/>
        <v>INDUSTOWER4517445260</v>
      </c>
      <c r="C1996" s="137" t="s">
        <v>226</v>
      </c>
      <c r="D1996" s="137" t="s">
        <v>139</v>
      </c>
      <c r="E1996" s="138">
        <v>45260</v>
      </c>
      <c r="F1996" s="139">
        <v>0</v>
      </c>
      <c r="G1996" s="137" t="s">
        <v>223</v>
      </c>
      <c r="H1996" s="139">
        <v>183.1</v>
      </c>
      <c r="I1996" s="139">
        <v>183.15</v>
      </c>
      <c r="J1996" s="139">
        <v>180.55</v>
      </c>
      <c r="K1996" s="139">
        <v>180.55</v>
      </c>
      <c r="L1996" s="139">
        <v>180.45</v>
      </c>
      <c r="M1996" s="139">
        <v>6</v>
      </c>
      <c r="N1996" s="139">
        <v>37.24</v>
      </c>
      <c r="O1996" s="139">
        <v>37400</v>
      </c>
      <c r="P1996" s="140">
        <v>17000</v>
      </c>
      <c r="Q1996" s="138">
        <v>45174</v>
      </c>
      <c r="AR1996">
        <f t="shared" si="128"/>
        <v>0</v>
      </c>
      <c r="AS1996">
        <f t="shared" si="129"/>
        <v>0</v>
      </c>
      <c r="AT1996">
        <f t="shared" si="130"/>
        <v>0</v>
      </c>
    </row>
    <row r="1997" spans="2:46" ht="15.75" customHeight="1" thickBot="1">
      <c r="B1997" t="str">
        <f t="shared" si="127"/>
        <v>INFY4517445197</v>
      </c>
      <c r="C1997" s="137" t="s">
        <v>226</v>
      </c>
      <c r="D1997" s="137" t="s">
        <v>21</v>
      </c>
      <c r="E1997" s="138">
        <v>45197</v>
      </c>
      <c r="F1997" s="139">
        <v>0</v>
      </c>
      <c r="G1997" s="137" t="s">
        <v>223</v>
      </c>
      <c r="H1997" s="139">
        <v>1473.1</v>
      </c>
      <c r="I1997" s="139">
        <v>1484.5</v>
      </c>
      <c r="J1997" s="139">
        <v>1464</v>
      </c>
      <c r="K1997" s="139">
        <v>1483.05</v>
      </c>
      <c r="L1997" s="139">
        <v>1483.05</v>
      </c>
      <c r="M1997" s="139">
        <v>13646</v>
      </c>
      <c r="N1997" s="139">
        <v>80714.899999999994</v>
      </c>
      <c r="O1997" s="139">
        <v>23157600</v>
      </c>
      <c r="P1997" s="140">
        <v>-332800</v>
      </c>
      <c r="Q1997" s="138">
        <v>45174</v>
      </c>
      <c r="AR1997">
        <f t="shared" si="128"/>
        <v>24477600</v>
      </c>
      <c r="AS1997">
        <f t="shared" si="129"/>
        <v>-340800</v>
      </c>
      <c r="AT1997">
        <f t="shared" si="130"/>
        <v>24818400</v>
      </c>
    </row>
    <row r="1998" spans="2:46" ht="15.75" customHeight="1" thickBot="1">
      <c r="B1998" t="str">
        <f t="shared" si="127"/>
        <v>INFY4517445225</v>
      </c>
      <c r="C1998" s="137" t="s">
        <v>226</v>
      </c>
      <c r="D1998" s="137" t="s">
        <v>21</v>
      </c>
      <c r="E1998" s="138">
        <v>45225</v>
      </c>
      <c r="F1998" s="139">
        <v>0</v>
      </c>
      <c r="G1998" s="137" t="s">
        <v>223</v>
      </c>
      <c r="H1998" s="139">
        <v>1466</v>
      </c>
      <c r="I1998" s="139">
        <v>1478.65</v>
      </c>
      <c r="J1998" s="139">
        <v>1458.5</v>
      </c>
      <c r="K1998" s="139">
        <v>1477.05</v>
      </c>
      <c r="L1998" s="139">
        <v>1477.05</v>
      </c>
      <c r="M1998" s="139">
        <v>811</v>
      </c>
      <c r="N1998" s="139">
        <v>4774.9799999999996</v>
      </c>
      <c r="O1998" s="139">
        <v>1275200</v>
      </c>
      <c r="P1998" s="140">
        <v>-11200</v>
      </c>
      <c r="Q1998" s="138">
        <v>45174</v>
      </c>
      <c r="AR1998">
        <f t="shared" si="128"/>
        <v>0</v>
      </c>
      <c r="AS1998">
        <f t="shared" si="129"/>
        <v>0</v>
      </c>
      <c r="AT1998">
        <f t="shared" si="130"/>
        <v>0</v>
      </c>
    </row>
    <row r="1999" spans="2:46" ht="15.75" customHeight="1" thickBot="1">
      <c r="B1999" t="str">
        <f t="shared" si="127"/>
        <v>INFY4517445260</v>
      </c>
      <c r="C1999" s="137" t="s">
        <v>226</v>
      </c>
      <c r="D1999" s="137" t="s">
        <v>21</v>
      </c>
      <c r="E1999" s="138">
        <v>45260</v>
      </c>
      <c r="F1999" s="139">
        <v>0</v>
      </c>
      <c r="G1999" s="137" t="s">
        <v>223</v>
      </c>
      <c r="H1999" s="139">
        <v>1473</v>
      </c>
      <c r="I1999" s="139">
        <v>1486.35</v>
      </c>
      <c r="J1999" s="139">
        <v>1467.4</v>
      </c>
      <c r="K1999" s="139">
        <v>1484.25</v>
      </c>
      <c r="L1999" s="139">
        <v>1484.25</v>
      </c>
      <c r="M1999" s="139">
        <v>71</v>
      </c>
      <c r="N1999" s="139">
        <v>419.97</v>
      </c>
      <c r="O1999" s="139">
        <v>44800</v>
      </c>
      <c r="P1999" s="140">
        <v>3200</v>
      </c>
      <c r="Q1999" s="138">
        <v>45174</v>
      </c>
      <c r="AR1999">
        <f t="shared" si="128"/>
        <v>0</v>
      </c>
      <c r="AS1999">
        <f t="shared" si="129"/>
        <v>0</v>
      </c>
      <c r="AT1999">
        <f t="shared" si="130"/>
        <v>0</v>
      </c>
    </row>
    <row r="2000" spans="2:46" ht="15.75" customHeight="1" thickBot="1">
      <c r="B2000" t="str">
        <f t="shared" si="127"/>
        <v>IOC4517445197</v>
      </c>
      <c r="C2000" s="137" t="s">
        <v>226</v>
      </c>
      <c r="D2000" s="137" t="s">
        <v>141</v>
      </c>
      <c r="E2000" s="138">
        <v>45197</v>
      </c>
      <c r="F2000" s="139">
        <v>0</v>
      </c>
      <c r="G2000" s="137" t="s">
        <v>223</v>
      </c>
      <c r="H2000" s="139">
        <v>90.95</v>
      </c>
      <c r="I2000" s="139">
        <v>92.05</v>
      </c>
      <c r="J2000" s="139">
        <v>90.85</v>
      </c>
      <c r="K2000" s="139">
        <v>91.65</v>
      </c>
      <c r="L2000" s="139">
        <v>91.65</v>
      </c>
      <c r="M2000" s="139">
        <v>2217</v>
      </c>
      <c r="N2000" s="139">
        <v>19772.830000000002</v>
      </c>
      <c r="O2000" s="139">
        <v>99372000</v>
      </c>
      <c r="P2000" s="140">
        <v>-448500</v>
      </c>
      <c r="Q2000" s="138">
        <v>45174</v>
      </c>
      <c r="AR2000">
        <f t="shared" si="128"/>
        <v>103886250</v>
      </c>
      <c r="AS2000">
        <f t="shared" si="129"/>
        <v>-331500</v>
      </c>
      <c r="AT2000">
        <f t="shared" si="130"/>
        <v>104217750</v>
      </c>
    </row>
    <row r="2001" spans="2:46" ht="15.75" customHeight="1" thickBot="1">
      <c r="B2001" t="str">
        <f t="shared" si="127"/>
        <v>IOC4517445225</v>
      </c>
      <c r="C2001" s="137" t="s">
        <v>226</v>
      </c>
      <c r="D2001" s="137" t="s">
        <v>141</v>
      </c>
      <c r="E2001" s="138">
        <v>45225</v>
      </c>
      <c r="F2001" s="139">
        <v>0</v>
      </c>
      <c r="G2001" s="137" t="s">
        <v>223</v>
      </c>
      <c r="H2001" s="139">
        <v>91.45</v>
      </c>
      <c r="I2001" s="139">
        <v>92.65</v>
      </c>
      <c r="J2001" s="139">
        <v>91.4</v>
      </c>
      <c r="K2001" s="139">
        <v>92.35</v>
      </c>
      <c r="L2001" s="139">
        <v>92.35</v>
      </c>
      <c r="M2001" s="139">
        <v>113</v>
      </c>
      <c r="N2001" s="139">
        <v>1013.96</v>
      </c>
      <c r="O2001" s="139">
        <v>4280250</v>
      </c>
      <c r="P2001" s="140">
        <v>58500</v>
      </c>
      <c r="Q2001" s="138">
        <v>45174</v>
      </c>
      <c r="AR2001">
        <f t="shared" si="128"/>
        <v>0</v>
      </c>
      <c r="AS2001">
        <f t="shared" si="129"/>
        <v>0</v>
      </c>
      <c r="AT2001">
        <f t="shared" si="130"/>
        <v>0</v>
      </c>
    </row>
    <row r="2002" spans="2:46" ht="15.75" customHeight="1" thickBot="1">
      <c r="B2002" t="str">
        <f t="shared" si="127"/>
        <v>IOC4517445260</v>
      </c>
      <c r="C2002" s="137" t="s">
        <v>226</v>
      </c>
      <c r="D2002" s="137" t="s">
        <v>141</v>
      </c>
      <c r="E2002" s="138">
        <v>45260</v>
      </c>
      <c r="F2002" s="139">
        <v>0</v>
      </c>
      <c r="G2002" s="137" t="s">
        <v>223</v>
      </c>
      <c r="H2002" s="139">
        <v>92.6</v>
      </c>
      <c r="I2002" s="139">
        <v>93.25</v>
      </c>
      <c r="J2002" s="139">
        <v>92.25</v>
      </c>
      <c r="K2002" s="139">
        <v>93</v>
      </c>
      <c r="L2002" s="139">
        <v>93</v>
      </c>
      <c r="M2002" s="139">
        <v>28</v>
      </c>
      <c r="N2002" s="139">
        <v>253.24</v>
      </c>
      <c r="O2002" s="139">
        <v>234000</v>
      </c>
      <c r="P2002" s="140">
        <v>58500</v>
      </c>
      <c r="Q2002" s="138">
        <v>45174</v>
      </c>
      <c r="AR2002">
        <f t="shared" si="128"/>
        <v>0</v>
      </c>
      <c r="AS2002">
        <f t="shared" si="129"/>
        <v>0</v>
      </c>
      <c r="AT2002">
        <f t="shared" si="130"/>
        <v>0</v>
      </c>
    </row>
    <row r="2003" spans="2:46" ht="15.75" customHeight="1" thickBot="1">
      <c r="B2003" t="str">
        <f t="shared" si="127"/>
        <v>IPCALAB4517445197</v>
      </c>
      <c r="C2003" s="137" t="s">
        <v>226</v>
      </c>
      <c r="D2003" s="137" t="s">
        <v>142</v>
      </c>
      <c r="E2003" s="138">
        <v>45197</v>
      </c>
      <c r="F2003" s="139">
        <v>0</v>
      </c>
      <c r="G2003" s="137" t="s">
        <v>223</v>
      </c>
      <c r="H2003" s="139">
        <v>876.15</v>
      </c>
      <c r="I2003" s="139">
        <v>897.1</v>
      </c>
      <c r="J2003" s="139">
        <v>874.2</v>
      </c>
      <c r="K2003" s="139">
        <v>888.75</v>
      </c>
      <c r="L2003" s="139">
        <v>888.75</v>
      </c>
      <c r="M2003" s="139">
        <v>1352</v>
      </c>
      <c r="N2003" s="139">
        <v>7798.29</v>
      </c>
      <c r="O2003" s="139">
        <v>1496300</v>
      </c>
      <c r="P2003" s="140">
        <v>-15600</v>
      </c>
      <c r="Q2003" s="138">
        <v>45174</v>
      </c>
      <c r="AR2003">
        <f t="shared" si="128"/>
        <v>1557400</v>
      </c>
      <c r="AS2003">
        <f t="shared" si="129"/>
        <v>-4550</v>
      </c>
      <c r="AT2003">
        <f t="shared" si="130"/>
        <v>1561950</v>
      </c>
    </row>
    <row r="2004" spans="2:46" ht="15.75" customHeight="1" thickBot="1">
      <c r="B2004" t="str">
        <f t="shared" si="127"/>
        <v>IPCALAB4517445225</v>
      </c>
      <c r="C2004" s="137" t="s">
        <v>226</v>
      </c>
      <c r="D2004" s="137" t="s">
        <v>142</v>
      </c>
      <c r="E2004" s="138">
        <v>45225</v>
      </c>
      <c r="F2004" s="139">
        <v>0</v>
      </c>
      <c r="G2004" s="137" t="s">
        <v>223</v>
      </c>
      <c r="H2004" s="139">
        <v>878.9</v>
      </c>
      <c r="I2004" s="139">
        <v>893.95</v>
      </c>
      <c r="J2004" s="139">
        <v>877</v>
      </c>
      <c r="K2004" s="139">
        <v>887.6</v>
      </c>
      <c r="L2004" s="139">
        <v>887.6</v>
      </c>
      <c r="M2004" s="139">
        <v>71</v>
      </c>
      <c r="N2004" s="139">
        <v>409.02</v>
      </c>
      <c r="O2004" s="139">
        <v>59800</v>
      </c>
      <c r="P2004" s="140">
        <v>10400</v>
      </c>
      <c r="Q2004" s="138">
        <v>45174</v>
      </c>
      <c r="AR2004">
        <f t="shared" si="128"/>
        <v>0</v>
      </c>
      <c r="AS2004">
        <f t="shared" si="129"/>
        <v>0</v>
      </c>
      <c r="AT2004">
        <f t="shared" si="130"/>
        <v>0</v>
      </c>
    </row>
    <row r="2005" spans="2:46" ht="15.75" customHeight="1" thickBot="1">
      <c r="B2005" t="str">
        <f t="shared" si="127"/>
        <v>IPCALAB4517445260</v>
      </c>
      <c r="C2005" s="137" t="s">
        <v>226</v>
      </c>
      <c r="D2005" s="137" t="s">
        <v>142</v>
      </c>
      <c r="E2005" s="138">
        <v>45260</v>
      </c>
      <c r="F2005" s="139">
        <v>0</v>
      </c>
      <c r="G2005" s="137" t="s">
        <v>223</v>
      </c>
      <c r="H2005" s="139">
        <v>892.15</v>
      </c>
      <c r="I2005" s="139">
        <v>892.15</v>
      </c>
      <c r="J2005" s="139">
        <v>892.15</v>
      </c>
      <c r="K2005" s="139">
        <v>892.15</v>
      </c>
      <c r="L2005" s="139">
        <v>907.75</v>
      </c>
      <c r="M2005" s="139">
        <v>1</v>
      </c>
      <c r="N2005" s="139">
        <v>5.79</v>
      </c>
      <c r="O2005" s="139">
        <v>1300</v>
      </c>
      <c r="P2005" s="139">
        <v>650</v>
      </c>
      <c r="Q2005" s="138">
        <v>45174</v>
      </c>
      <c r="AR2005">
        <f t="shared" si="128"/>
        <v>0</v>
      </c>
      <c r="AS2005">
        <f t="shared" si="129"/>
        <v>0</v>
      </c>
      <c r="AT2005">
        <f t="shared" si="130"/>
        <v>0</v>
      </c>
    </row>
    <row r="2006" spans="2:46" ht="15.75" customHeight="1" thickBot="1">
      <c r="B2006" t="str">
        <f t="shared" si="127"/>
        <v>IRCTC4517445197</v>
      </c>
      <c r="C2006" s="137" t="s">
        <v>226</v>
      </c>
      <c r="D2006" s="137" t="s">
        <v>143</v>
      </c>
      <c r="E2006" s="138">
        <v>45197</v>
      </c>
      <c r="F2006" s="139">
        <v>0</v>
      </c>
      <c r="G2006" s="137" t="s">
        <v>223</v>
      </c>
      <c r="H2006" s="139">
        <v>709.2</v>
      </c>
      <c r="I2006" s="139">
        <v>714.4</v>
      </c>
      <c r="J2006" s="139">
        <v>699.05</v>
      </c>
      <c r="K2006" s="139">
        <v>706.55</v>
      </c>
      <c r="L2006" s="139">
        <v>706.55</v>
      </c>
      <c r="M2006" s="139">
        <v>5104</v>
      </c>
      <c r="N2006" s="139">
        <v>31564.65</v>
      </c>
      <c r="O2006" s="139">
        <v>13691125</v>
      </c>
      <c r="P2006" s="140">
        <v>74375</v>
      </c>
      <c r="Q2006" s="138">
        <v>45174</v>
      </c>
      <c r="AR2006">
        <f t="shared" si="128"/>
        <v>14244125</v>
      </c>
      <c r="AS2006">
        <f t="shared" si="129"/>
        <v>161875</v>
      </c>
      <c r="AT2006">
        <f t="shared" si="130"/>
        <v>14082250</v>
      </c>
    </row>
    <row r="2007" spans="2:46" ht="15.75" customHeight="1" thickBot="1">
      <c r="B2007" t="str">
        <f t="shared" si="127"/>
        <v>IRCTC4517445225</v>
      </c>
      <c r="C2007" s="137" t="s">
        <v>226</v>
      </c>
      <c r="D2007" s="137" t="s">
        <v>143</v>
      </c>
      <c r="E2007" s="138">
        <v>45225</v>
      </c>
      <c r="F2007" s="139">
        <v>0</v>
      </c>
      <c r="G2007" s="137" t="s">
        <v>223</v>
      </c>
      <c r="H2007" s="139">
        <v>715.6</v>
      </c>
      <c r="I2007" s="139">
        <v>718.3</v>
      </c>
      <c r="J2007" s="139">
        <v>703.65</v>
      </c>
      <c r="K2007" s="139">
        <v>710.9</v>
      </c>
      <c r="L2007" s="139">
        <v>710.9</v>
      </c>
      <c r="M2007" s="139">
        <v>438</v>
      </c>
      <c r="N2007" s="139">
        <v>2720.41</v>
      </c>
      <c r="O2007" s="139">
        <v>497875</v>
      </c>
      <c r="P2007" s="140">
        <v>77000</v>
      </c>
      <c r="Q2007" s="138">
        <v>45174</v>
      </c>
      <c r="AR2007">
        <f t="shared" si="128"/>
        <v>0</v>
      </c>
      <c r="AS2007">
        <f t="shared" si="129"/>
        <v>0</v>
      </c>
      <c r="AT2007">
        <f t="shared" si="130"/>
        <v>0</v>
      </c>
    </row>
    <row r="2008" spans="2:46" ht="15.75" customHeight="1" thickBot="1">
      <c r="B2008" t="str">
        <f t="shared" si="127"/>
        <v>IRCTC4517445260</v>
      </c>
      <c r="C2008" s="137" t="s">
        <v>226</v>
      </c>
      <c r="D2008" s="137" t="s">
        <v>143</v>
      </c>
      <c r="E2008" s="138">
        <v>45260</v>
      </c>
      <c r="F2008" s="139">
        <v>0</v>
      </c>
      <c r="G2008" s="137" t="s">
        <v>223</v>
      </c>
      <c r="H2008" s="139">
        <v>718.6</v>
      </c>
      <c r="I2008" s="139">
        <v>722.75</v>
      </c>
      <c r="J2008" s="139">
        <v>710</v>
      </c>
      <c r="K2008" s="139">
        <v>715.55</v>
      </c>
      <c r="L2008" s="139">
        <v>715.55</v>
      </c>
      <c r="M2008" s="139">
        <v>25</v>
      </c>
      <c r="N2008" s="139">
        <v>157.02000000000001</v>
      </c>
      <c r="O2008" s="139">
        <v>55125</v>
      </c>
      <c r="P2008" s="140">
        <v>10500</v>
      </c>
      <c r="Q2008" s="138">
        <v>45174</v>
      </c>
      <c r="AR2008">
        <f t="shared" si="128"/>
        <v>0</v>
      </c>
      <c r="AS2008">
        <f t="shared" si="129"/>
        <v>0</v>
      </c>
      <c r="AT2008">
        <f t="shared" si="130"/>
        <v>0</v>
      </c>
    </row>
    <row r="2009" spans="2:46" ht="15.75" customHeight="1" thickBot="1">
      <c r="B2009" t="str">
        <f t="shared" si="127"/>
        <v>ITC4517445197</v>
      </c>
      <c r="C2009" s="137" t="s">
        <v>226</v>
      </c>
      <c r="D2009" s="137" t="s">
        <v>22</v>
      </c>
      <c r="E2009" s="138">
        <v>45197</v>
      </c>
      <c r="F2009" s="139">
        <v>0</v>
      </c>
      <c r="G2009" s="137" t="s">
        <v>223</v>
      </c>
      <c r="H2009" s="139">
        <v>440.6</v>
      </c>
      <c r="I2009" s="139">
        <v>446</v>
      </c>
      <c r="J2009" s="139">
        <v>440.1</v>
      </c>
      <c r="K2009" s="139">
        <v>444.8</v>
      </c>
      <c r="L2009" s="139">
        <v>444.8</v>
      </c>
      <c r="M2009" s="139">
        <v>6077</v>
      </c>
      <c r="N2009" s="139">
        <v>43103.32</v>
      </c>
      <c r="O2009" s="139">
        <v>64574400</v>
      </c>
      <c r="P2009" s="140">
        <v>-1028800</v>
      </c>
      <c r="Q2009" s="138">
        <v>45174</v>
      </c>
      <c r="AR2009">
        <f t="shared" si="128"/>
        <v>66016000</v>
      </c>
      <c r="AS2009">
        <f t="shared" si="129"/>
        <v>-972800</v>
      </c>
      <c r="AT2009">
        <f t="shared" si="130"/>
        <v>66988800</v>
      </c>
    </row>
    <row r="2010" spans="2:46" ht="15.75" customHeight="1" thickBot="1">
      <c r="B2010" t="str">
        <f t="shared" si="127"/>
        <v>ITC4517445225</v>
      </c>
      <c r="C2010" s="137" t="s">
        <v>226</v>
      </c>
      <c r="D2010" s="137" t="s">
        <v>22</v>
      </c>
      <c r="E2010" s="138">
        <v>45225</v>
      </c>
      <c r="F2010" s="139">
        <v>0</v>
      </c>
      <c r="G2010" s="137" t="s">
        <v>223</v>
      </c>
      <c r="H2010" s="139">
        <v>444.1</v>
      </c>
      <c r="I2010" s="139">
        <v>449.15</v>
      </c>
      <c r="J2010" s="139">
        <v>443.2</v>
      </c>
      <c r="K2010" s="139">
        <v>448.15</v>
      </c>
      <c r="L2010" s="139">
        <v>448.15</v>
      </c>
      <c r="M2010" s="139">
        <v>245</v>
      </c>
      <c r="N2010" s="139">
        <v>1748.82</v>
      </c>
      <c r="O2010" s="139">
        <v>1396800</v>
      </c>
      <c r="P2010" s="140">
        <v>46400</v>
      </c>
      <c r="Q2010" s="138">
        <v>45174</v>
      </c>
      <c r="AR2010">
        <f t="shared" si="128"/>
        <v>0</v>
      </c>
      <c r="AS2010">
        <f t="shared" si="129"/>
        <v>0</v>
      </c>
      <c r="AT2010">
        <f t="shared" si="130"/>
        <v>0</v>
      </c>
    </row>
    <row r="2011" spans="2:46" ht="15.75" customHeight="1" thickBot="1">
      <c r="B2011" t="str">
        <f t="shared" si="127"/>
        <v>ITC4517445260</v>
      </c>
      <c r="C2011" s="137" t="s">
        <v>226</v>
      </c>
      <c r="D2011" s="137" t="s">
        <v>22</v>
      </c>
      <c r="E2011" s="138">
        <v>45260</v>
      </c>
      <c r="F2011" s="139">
        <v>0</v>
      </c>
      <c r="G2011" s="137" t="s">
        <v>223</v>
      </c>
      <c r="H2011" s="139">
        <v>448.45</v>
      </c>
      <c r="I2011" s="139">
        <v>452.1</v>
      </c>
      <c r="J2011" s="139">
        <v>447.95</v>
      </c>
      <c r="K2011" s="139">
        <v>451.4</v>
      </c>
      <c r="L2011" s="139">
        <v>451.4</v>
      </c>
      <c r="M2011" s="139">
        <v>27</v>
      </c>
      <c r="N2011" s="139">
        <v>194.08</v>
      </c>
      <c r="O2011" s="139">
        <v>44800</v>
      </c>
      <c r="P2011" s="140">
        <v>9600</v>
      </c>
      <c r="Q2011" s="138">
        <v>45174</v>
      </c>
      <c r="AR2011">
        <f t="shared" si="128"/>
        <v>0</v>
      </c>
      <c r="AS2011">
        <f t="shared" si="129"/>
        <v>0</v>
      </c>
      <c r="AT2011">
        <f t="shared" si="130"/>
        <v>0</v>
      </c>
    </row>
    <row r="2012" spans="2:46" ht="15.75" customHeight="1" thickBot="1">
      <c r="B2012" t="str">
        <f t="shared" si="127"/>
        <v>JINDALSTEL4517445197</v>
      </c>
      <c r="C2012" s="137" t="s">
        <v>226</v>
      </c>
      <c r="D2012" s="137" t="s">
        <v>144</v>
      </c>
      <c r="E2012" s="138">
        <v>45197</v>
      </c>
      <c r="F2012" s="139">
        <v>0</v>
      </c>
      <c r="G2012" s="137" t="s">
        <v>223</v>
      </c>
      <c r="H2012" s="139">
        <v>704.95</v>
      </c>
      <c r="I2012" s="139">
        <v>719.6</v>
      </c>
      <c r="J2012" s="139">
        <v>697.75</v>
      </c>
      <c r="K2012" s="139">
        <v>715.05</v>
      </c>
      <c r="L2012" s="139">
        <v>715.05</v>
      </c>
      <c r="M2012" s="139">
        <v>5094</v>
      </c>
      <c r="N2012" s="139">
        <v>45133.17</v>
      </c>
      <c r="O2012" s="139">
        <v>24377500</v>
      </c>
      <c r="P2012" s="140">
        <v>-251250</v>
      </c>
      <c r="Q2012" s="138">
        <v>45174</v>
      </c>
      <c r="AR2012">
        <f t="shared" si="128"/>
        <v>24538750</v>
      </c>
      <c r="AS2012">
        <f t="shared" si="129"/>
        <v>-243750</v>
      </c>
      <c r="AT2012">
        <f t="shared" si="130"/>
        <v>24782500</v>
      </c>
    </row>
    <row r="2013" spans="2:46" ht="15.75" customHeight="1" thickBot="1">
      <c r="B2013" t="str">
        <f t="shared" si="127"/>
        <v>JINDALSTEL4517445225</v>
      </c>
      <c r="C2013" s="137" t="s">
        <v>226</v>
      </c>
      <c r="D2013" s="137" t="s">
        <v>144</v>
      </c>
      <c r="E2013" s="138">
        <v>45225</v>
      </c>
      <c r="F2013" s="139">
        <v>0</v>
      </c>
      <c r="G2013" s="137" t="s">
        <v>223</v>
      </c>
      <c r="H2013" s="139">
        <v>711.3</v>
      </c>
      <c r="I2013" s="139">
        <v>723.45</v>
      </c>
      <c r="J2013" s="139">
        <v>703.55</v>
      </c>
      <c r="K2013" s="139">
        <v>719.9</v>
      </c>
      <c r="L2013" s="139">
        <v>719.9</v>
      </c>
      <c r="M2013" s="139">
        <v>99</v>
      </c>
      <c r="N2013" s="139">
        <v>883.34</v>
      </c>
      <c r="O2013" s="139">
        <v>155000</v>
      </c>
      <c r="P2013" s="140">
        <v>6250</v>
      </c>
      <c r="Q2013" s="138">
        <v>45174</v>
      </c>
      <c r="AR2013">
        <f t="shared" si="128"/>
        <v>0</v>
      </c>
      <c r="AS2013">
        <f t="shared" si="129"/>
        <v>0</v>
      </c>
      <c r="AT2013">
        <f t="shared" si="130"/>
        <v>0</v>
      </c>
    </row>
    <row r="2014" spans="2:46" ht="15.75" customHeight="1" thickBot="1">
      <c r="B2014" t="str">
        <f t="shared" si="127"/>
        <v>JINDALSTEL4517445260</v>
      </c>
      <c r="C2014" s="137" t="s">
        <v>226</v>
      </c>
      <c r="D2014" s="137" t="s">
        <v>144</v>
      </c>
      <c r="E2014" s="138">
        <v>45260</v>
      </c>
      <c r="F2014" s="139">
        <v>0</v>
      </c>
      <c r="G2014" s="137" t="s">
        <v>223</v>
      </c>
      <c r="H2014" s="139">
        <v>725</v>
      </c>
      <c r="I2014" s="139">
        <v>725</v>
      </c>
      <c r="J2014" s="139">
        <v>725</v>
      </c>
      <c r="K2014" s="139">
        <v>725</v>
      </c>
      <c r="L2014" s="139">
        <v>724.65</v>
      </c>
      <c r="M2014" s="139">
        <v>1</v>
      </c>
      <c r="N2014" s="139">
        <v>9.06</v>
      </c>
      <c r="O2014" s="139">
        <v>6250</v>
      </c>
      <c r="P2014" s="140">
        <v>1250</v>
      </c>
      <c r="Q2014" s="138">
        <v>45174</v>
      </c>
      <c r="AR2014">
        <f t="shared" si="128"/>
        <v>0</v>
      </c>
      <c r="AS2014">
        <f t="shared" si="129"/>
        <v>0</v>
      </c>
      <c r="AT2014">
        <f t="shared" si="130"/>
        <v>0</v>
      </c>
    </row>
    <row r="2015" spans="2:46" ht="15.75" customHeight="1" thickBot="1">
      <c r="B2015" t="str">
        <f t="shared" si="127"/>
        <v>JKCEMENT4517445197</v>
      </c>
      <c r="C2015" s="137" t="s">
        <v>226</v>
      </c>
      <c r="D2015" s="137" t="s">
        <v>145</v>
      </c>
      <c r="E2015" s="138">
        <v>45197</v>
      </c>
      <c r="F2015" s="139">
        <v>0</v>
      </c>
      <c r="G2015" s="137" t="s">
        <v>223</v>
      </c>
      <c r="H2015" s="139">
        <v>3346.1</v>
      </c>
      <c r="I2015" s="139">
        <v>3471.5</v>
      </c>
      <c r="J2015" s="139">
        <v>3346.1</v>
      </c>
      <c r="K2015" s="139">
        <v>3443.55</v>
      </c>
      <c r="L2015" s="139">
        <v>3443.55</v>
      </c>
      <c r="M2015" s="139">
        <v>1211</v>
      </c>
      <c r="N2015" s="139">
        <v>10363.39</v>
      </c>
      <c r="O2015" s="139">
        <v>641750</v>
      </c>
      <c r="P2015" s="140">
        <v>30000</v>
      </c>
      <c r="Q2015" s="138">
        <v>45174</v>
      </c>
      <c r="AR2015">
        <f t="shared" si="128"/>
        <v>647250</v>
      </c>
      <c r="AS2015">
        <f t="shared" si="129"/>
        <v>32750</v>
      </c>
      <c r="AT2015">
        <f t="shared" si="130"/>
        <v>614500</v>
      </c>
    </row>
    <row r="2016" spans="2:46" ht="15.75" customHeight="1" thickBot="1">
      <c r="B2016" t="str">
        <f t="shared" si="127"/>
        <v>JKCEMENT4517445225</v>
      </c>
      <c r="C2016" s="137" t="s">
        <v>226</v>
      </c>
      <c r="D2016" s="137" t="s">
        <v>145</v>
      </c>
      <c r="E2016" s="138">
        <v>45225</v>
      </c>
      <c r="F2016" s="139">
        <v>0</v>
      </c>
      <c r="G2016" s="137" t="s">
        <v>223</v>
      </c>
      <c r="H2016" s="139">
        <v>3376.95</v>
      </c>
      <c r="I2016" s="139">
        <v>3476.4</v>
      </c>
      <c r="J2016" s="139">
        <v>3371.85</v>
      </c>
      <c r="K2016" s="139">
        <v>3453.75</v>
      </c>
      <c r="L2016" s="139">
        <v>3453.75</v>
      </c>
      <c r="M2016" s="139">
        <v>38</v>
      </c>
      <c r="N2016" s="139">
        <v>325.93</v>
      </c>
      <c r="O2016" s="139">
        <v>5500</v>
      </c>
      <c r="P2016" s="140">
        <v>2750</v>
      </c>
      <c r="Q2016" s="138">
        <v>45174</v>
      </c>
      <c r="AR2016">
        <f t="shared" si="128"/>
        <v>0</v>
      </c>
      <c r="AS2016">
        <f t="shared" si="129"/>
        <v>0</v>
      </c>
      <c r="AT2016">
        <f t="shared" si="130"/>
        <v>0</v>
      </c>
    </row>
    <row r="2017" spans="2:46" ht="15.75" customHeight="1" thickBot="1">
      <c r="B2017" t="str">
        <f t="shared" si="127"/>
        <v>JKCEMENT4517445260</v>
      </c>
      <c r="C2017" s="137" t="s">
        <v>226</v>
      </c>
      <c r="D2017" s="137" t="s">
        <v>145</v>
      </c>
      <c r="E2017" s="138">
        <v>45260</v>
      </c>
      <c r="F2017" s="139">
        <v>0</v>
      </c>
      <c r="G2017" s="137" t="s">
        <v>223</v>
      </c>
      <c r="H2017" s="139">
        <v>0</v>
      </c>
      <c r="I2017" s="139">
        <v>0</v>
      </c>
      <c r="J2017" s="139">
        <v>0</v>
      </c>
      <c r="K2017" s="139">
        <v>3355.15</v>
      </c>
      <c r="L2017" s="139">
        <v>3479.3</v>
      </c>
      <c r="M2017" s="139">
        <v>0</v>
      </c>
      <c r="N2017" s="139">
        <v>0</v>
      </c>
      <c r="O2017" s="139">
        <v>0</v>
      </c>
      <c r="P2017" s="139">
        <v>0</v>
      </c>
      <c r="Q2017" s="138">
        <v>45174</v>
      </c>
      <c r="AR2017">
        <f t="shared" si="128"/>
        <v>0</v>
      </c>
      <c r="AS2017">
        <f t="shared" si="129"/>
        <v>0</v>
      </c>
      <c r="AT2017">
        <f t="shared" si="130"/>
        <v>0</v>
      </c>
    </row>
    <row r="2018" spans="2:46" ht="15.75" customHeight="1" thickBot="1">
      <c r="B2018" t="str">
        <f t="shared" si="127"/>
        <v>JSWSTEEL4517445197</v>
      </c>
      <c r="C2018" s="137" t="s">
        <v>226</v>
      </c>
      <c r="D2018" s="137" t="s">
        <v>46</v>
      </c>
      <c r="E2018" s="138">
        <v>45197</v>
      </c>
      <c r="F2018" s="139">
        <v>0</v>
      </c>
      <c r="G2018" s="137" t="s">
        <v>223</v>
      </c>
      <c r="H2018" s="139">
        <v>814</v>
      </c>
      <c r="I2018" s="139">
        <v>822</v>
      </c>
      <c r="J2018" s="139">
        <v>804.55</v>
      </c>
      <c r="K2018" s="139">
        <v>819.65</v>
      </c>
      <c r="L2018" s="139">
        <v>819.65</v>
      </c>
      <c r="M2018" s="139">
        <v>4202</v>
      </c>
      <c r="N2018" s="139">
        <v>46085.63</v>
      </c>
      <c r="O2018" s="139">
        <v>18561150</v>
      </c>
      <c r="P2018" s="140">
        <v>184950</v>
      </c>
      <c r="Q2018" s="138">
        <v>45174</v>
      </c>
      <c r="AR2018">
        <f t="shared" si="128"/>
        <v>18767700</v>
      </c>
      <c r="AS2018">
        <f t="shared" si="129"/>
        <v>199800</v>
      </c>
      <c r="AT2018">
        <f t="shared" si="130"/>
        <v>18567900</v>
      </c>
    </row>
    <row r="2019" spans="2:46" ht="15.75" customHeight="1" thickBot="1">
      <c r="B2019" t="str">
        <f t="shared" si="127"/>
        <v>JSWSTEEL4517445225</v>
      </c>
      <c r="C2019" s="137" t="s">
        <v>226</v>
      </c>
      <c r="D2019" s="137" t="s">
        <v>46</v>
      </c>
      <c r="E2019" s="138">
        <v>45225</v>
      </c>
      <c r="F2019" s="139">
        <v>0</v>
      </c>
      <c r="G2019" s="137" t="s">
        <v>223</v>
      </c>
      <c r="H2019" s="139">
        <v>819.2</v>
      </c>
      <c r="I2019" s="139">
        <v>826.3</v>
      </c>
      <c r="J2019" s="139">
        <v>810</v>
      </c>
      <c r="K2019" s="139">
        <v>824.95</v>
      </c>
      <c r="L2019" s="139">
        <v>824.95</v>
      </c>
      <c r="M2019" s="139">
        <v>70</v>
      </c>
      <c r="N2019" s="139">
        <v>771.63</v>
      </c>
      <c r="O2019" s="139">
        <v>186300</v>
      </c>
      <c r="P2019" s="140">
        <v>6750</v>
      </c>
      <c r="Q2019" s="138">
        <v>45174</v>
      </c>
      <c r="AR2019">
        <f t="shared" si="128"/>
        <v>0</v>
      </c>
      <c r="AS2019">
        <f t="shared" si="129"/>
        <v>0</v>
      </c>
      <c r="AT2019">
        <f t="shared" si="130"/>
        <v>0</v>
      </c>
    </row>
    <row r="2020" spans="2:46" ht="15.75" customHeight="1" thickBot="1">
      <c r="B2020" t="str">
        <f t="shared" si="127"/>
        <v>JSWSTEEL4517445260</v>
      </c>
      <c r="C2020" s="137" t="s">
        <v>226</v>
      </c>
      <c r="D2020" s="137" t="s">
        <v>46</v>
      </c>
      <c r="E2020" s="138">
        <v>45260</v>
      </c>
      <c r="F2020" s="139">
        <v>0</v>
      </c>
      <c r="G2020" s="137" t="s">
        <v>223</v>
      </c>
      <c r="H2020" s="139">
        <v>821</v>
      </c>
      <c r="I2020" s="139">
        <v>826</v>
      </c>
      <c r="J2020" s="139">
        <v>817</v>
      </c>
      <c r="K2020" s="139">
        <v>826</v>
      </c>
      <c r="L2020" s="139">
        <v>829.8</v>
      </c>
      <c r="M2020" s="139">
        <v>10</v>
      </c>
      <c r="N2020" s="139">
        <v>110.7</v>
      </c>
      <c r="O2020" s="139">
        <v>20250</v>
      </c>
      <c r="P2020" s="140">
        <v>8100</v>
      </c>
      <c r="Q2020" s="138">
        <v>45174</v>
      </c>
      <c r="AR2020">
        <f t="shared" si="128"/>
        <v>0</v>
      </c>
      <c r="AS2020">
        <f t="shared" si="129"/>
        <v>0</v>
      </c>
      <c r="AT2020">
        <f t="shared" si="130"/>
        <v>0</v>
      </c>
    </row>
    <row r="2021" spans="2:46" ht="15.75" customHeight="1" thickBot="1">
      <c r="B2021" t="str">
        <f t="shared" si="127"/>
        <v>JUBLFOOD4517445197</v>
      </c>
      <c r="C2021" s="137" t="s">
        <v>226</v>
      </c>
      <c r="D2021" s="137" t="s">
        <v>146</v>
      </c>
      <c r="E2021" s="138">
        <v>45197</v>
      </c>
      <c r="F2021" s="139">
        <v>0</v>
      </c>
      <c r="G2021" s="137" t="s">
        <v>223</v>
      </c>
      <c r="H2021" s="139">
        <v>504.2</v>
      </c>
      <c r="I2021" s="139">
        <v>540.35</v>
      </c>
      <c r="J2021" s="139">
        <v>503.6</v>
      </c>
      <c r="K2021" s="139">
        <v>533.45000000000005</v>
      </c>
      <c r="L2021" s="139">
        <v>533.45000000000005</v>
      </c>
      <c r="M2021" s="139">
        <v>11929</v>
      </c>
      <c r="N2021" s="139">
        <v>78792.45</v>
      </c>
      <c r="O2021" s="139">
        <v>14905000</v>
      </c>
      <c r="P2021" s="140">
        <v>-1138750</v>
      </c>
      <c r="Q2021" s="138">
        <v>45174</v>
      </c>
      <c r="AR2021">
        <f t="shared" si="128"/>
        <v>15690000</v>
      </c>
      <c r="AS2021">
        <f t="shared" si="129"/>
        <v>-1126250</v>
      </c>
      <c r="AT2021">
        <f t="shared" si="130"/>
        <v>16816250</v>
      </c>
    </row>
    <row r="2022" spans="2:46" ht="15.75" customHeight="1" thickBot="1">
      <c r="B2022" t="str">
        <f t="shared" si="127"/>
        <v>JUBLFOOD4517445225</v>
      </c>
      <c r="C2022" s="137" t="s">
        <v>226</v>
      </c>
      <c r="D2022" s="137" t="s">
        <v>146</v>
      </c>
      <c r="E2022" s="138">
        <v>45225</v>
      </c>
      <c r="F2022" s="139">
        <v>0</v>
      </c>
      <c r="G2022" s="137" t="s">
        <v>223</v>
      </c>
      <c r="H2022" s="139">
        <v>502.75</v>
      </c>
      <c r="I2022" s="139">
        <v>537.95000000000005</v>
      </c>
      <c r="J2022" s="139">
        <v>502.75</v>
      </c>
      <c r="K2022" s="139">
        <v>531.1</v>
      </c>
      <c r="L2022" s="139">
        <v>531.1</v>
      </c>
      <c r="M2022" s="139">
        <v>917</v>
      </c>
      <c r="N2022" s="139">
        <v>6035.6</v>
      </c>
      <c r="O2022" s="139">
        <v>736250</v>
      </c>
      <c r="P2022" s="140">
        <v>13750</v>
      </c>
      <c r="Q2022" s="138">
        <v>45174</v>
      </c>
      <c r="AR2022">
        <f t="shared" si="128"/>
        <v>0</v>
      </c>
      <c r="AS2022">
        <f t="shared" si="129"/>
        <v>0</v>
      </c>
      <c r="AT2022">
        <f t="shared" si="130"/>
        <v>0</v>
      </c>
    </row>
    <row r="2023" spans="2:46" ht="15.75" customHeight="1" thickBot="1">
      <c r="B2023" t="str">
        <f t="shared" si="127"/>
        <v>JUBLFOOD4517445260</v>
      </c>
      <c r="C2023" s="137" t="s">
        <v>226</v>
      </c>
      <c r="D2023" s="137" t="s">
        <v>146</v>
      </c>
      <c r="E2023" s="138">
        <v>45260</v>
      </c>
      <c r="F2023" s="139">
        <v>0</v>
      </c>
      <c r="G2023" s="137" t="s">
        <v>223</v>
      </c>
      <c r="H2023" s="139">
        <v>505</v>
      </c>
      <c r="I2023" s="139">
        <v>536</v>
      </c>
      <c r="J2023" s="139">
        <v>503.65</v>
      </c>
      <c r="K2023" s="139">
        <v>529.35</v>
      </c>
      <c r="L2023" s="139">
        <v>529.35</v>
      </c>
      <c r="M2023" s="139">
        <v>122</v>
      </c>
      <c r="N2023" s="139">
        <v>800.16</v>
      </c>
      <c r="O2023" s="139">
        <v>48750</v>
      </c>
      <c r="P2023" s="140">
        <v>-1250</v>
      </c>
      <c r="Q2023" s="138">
        <v>45174</v>
      </c>
      <c r="AR2023">
        <f t="shared" si="128"/>
        <v>0</v>
      </c>
      <c r="AS2023">
        <f t="shared" si="129"/>
        <v>0</v>
      </c>
      <c r="AT2023">
        <f t="shared" si="130"/>
        <v>0</v>
      </c>
    </row>
    <row r="2024" spans="2:46" ht="15.75" customHeight="1" thickBot="1">
      <c r="B2024" t="str">
        <f t="shared" si="127"/>
        <v>KOTAKBANK4517445197</v>
      </c>
      <c r="C2024" s="137" t="s">
        <v>226</v>
      </c>
      <c r="D2024" s="137" t="s">
        <v>25</v>
      </c>
      <c r="E2024" s="138">
        <v>45197</v>
      </c>
      <c r="F2024" s="139">
        <v>0</v>
      </c>
      <c r="G2024" s="137" t="s">
        <v>223</v>
      </c>
      <c r="H2024" s="139">
        <v>1774.05</v>
      </c>
      <c r="I2024" s="139">
        <v>1788.85</v>
      </c>
      <c r="J2024" s="139">
        <v>1773.55</v>
      </c>
      <c r="K2024" s="139">
        <v>1781.05</v>
      </c>
      <c r="L2024" s="139">
        <v>1781.05</v>
      </c>
      <c r="M2024" s="139">
        <v>9744</v>
      </c>
      <c r="N2024" s="139">
        <v>69478.13</v>
      </c>
      <c r="O2024" s="139">
        <v>28488800</v>
      </c>
      <c r="P2024" s="140">
        <v>-28000</v>
      </c>
      <c r="Q2024" s="138">
        <v>45174</v>
      </c>
      <c r="AR2024">
        <f t="shared" si="128"/>
        <v>29219600</v>
      </c>
      <c r="AS2024">
        <f t="shared" si="129"/>
        <v>-19600</v>
      </c>
      <c r="AT2024">
        <f t="shared" si="130"/>
        <v>29239200</v>
      </c>
    </row>
    <row r="2025" spans="2:46" ht="15.75" customHeight="1" thickBot="1">
      <c r="B2025" t="str">
        <f t="shared" si="127"/>
        <v>KOTAKBANK4517445225</v>
      </c>
      <c r="C2025" s="137" t="s">
        <v>226</v>
      </c>
      <c r="D2025" s="137" t="s">
        <v>25</v>
      </c>
      <c r="E2025" s="138">
        <v>45225</v>
      </c>
      <c r="F2025" s="139">
        <v>0</v>
      </c>
      <c r="G2025" s="137" t="s">
        <v>223</v>
      </c>
      <c r="H2025" s="139">
        <v>1787</v>
      </c>
      <c r="I2025" s="139">
        <v>1800</v>
      </c>
      <c r="J2025" s="139">
        <v>1786</v>
      </c>
      <c r="K2025" s="139">
        <v>1792.7</v>
      </c>
      <c r="L2025" s="139">
        <v>1792.7</v>
      </c>
      <c r="M2025" s="139">
        <v>325</v>
      </c>
      <c r="N2025" s="139">
        <v>2332.4699999999998</v>
      </c>
      <c r="O2025" s="139">
        <v>691200</v>
      </c>
      <c r="P2025" s="140">
        <v>7600</v>
      </c>
      <c r="Q2025" s="138">
        <v>45174</v>
      </c>
      <c r="AR2025">
        <f t="shared" si="128"/>
        <v>0</v>
      </c>
      <c r="AS2025">
        <f t="shared" si="129"/>
        <v>0</v>
      </c>
      <c r="AT2025">
        <f t="shared" si="130"/>
        <v>0</v>
      </c>
    </row>
    <row r="2026" spans="2:46" ht="15.75" customHeight="1" thickBot="1">
      <c r="B2026" t="str">
        <f t="shared" si="127"/>
        <v>KOTAKBANK4517445260</v>
      </c>
      <c r="C2026" s="137" t="s">
        <v>226</v>
      </c>
      <c r="D2026" s="137" t="s">
        <v>25</v>
      </c>
      <c r="E2026" s="138">
        <v>45260</v>
      </c>
      <c r="F2026" s="139">
        <v>0</v>
      </c>
      <c r="G2026" s="137" t="s">
        <v>223</v>
      </c>
      <c r="H2026" s="139">
        <v>1800.5</v>
      </c>
      <c r="I2026" s="139">
        <v>1812</v>
      </c>
      <c r="J2026" s="139">
        <v>1800</v>
      </c>
      <c r="K2026" s="139">
        <v>1808.65</v>
      </c>
      <c r="L2026" s="139">
        <v>1801.1</v>
      </c>
      <c r="M2026" s="139">
        <v>53</v>
      </c>
      <c r="N2026" s="139">
        <v>383.1</v>
      </c>
      <c r="O2026" s="139">
        <v>39600</v>
      </c>
      <c r="P2026" s="139">
        <v>800</v>
      </c>
      <c r="Q2026" s="138">
        <v>45174</v>
      </c>
      <c r="AR2026">
        <f t="shared" si="128"/>
        <v>0</v>
      </c>
      <c r="AS2026">
        <f t="shared" si="129"/>
        <v>0</v>
      </c>
      <c r="AT2026">
        <f t="shared" si="130"/>
        <v>0</v>
      </c>
    </row>
    <row r="2027" spans="2:46" ht="15.75" customHeight="1" thickBot="1">
      <c r="B2027" t="str">
        <f t="shared" si="127"/>
        <v>L&amp;TFH4517445197</v>
      </c>
      <c r="C2027" s="137" t="s">
        <v>226</v>
      </c>
      <c r="D2027" s="137" t="s">
        <v>147</v>
      </c>
      <c r="E2027" s="138">
        <v>45197</v>
      </c>
      <c r="F2027" s="139">
        <v>0</v>
      </c>
      <c r="G2027" s="137" t="s">
        <v>223</v>
      </c>
      <c r="H2027" s="139">
        <v>131</v>
      </c>
      <c r="I2027" s="139">
        <v>131.4</v>
      </c>
      <c r="J2027" s="139">
        <v>128.75</v>
      </c>
      <c r="K2027" s="139">
        <v>130.1</v>
      </c>
      <c r="L2027" s="139">
        <v>130.1</v>
      </c>
      <c r="M2027" s="139">
        <v>2244</v>
      </c>
      <c r="N2027" s="139">
        <v>26080.65</v>
      </c>
      <c r="O2027" s="139">
        <v>63610272</v>
      </c>
      <c r="P2027" s="140">
        <v>35696</v>
      </c>
      <c r="Q2027" s="138">
        <v>45174</v>
      </c>
      <c r="AR2027">
        <f t="shared" si="128"/>
        <v>65323680</v>
      </c>
      <c r="AS2027">
        <f t="shared" si="129"/>
        <v>196328</v>
      </c>
      <c r="AT2027">
        <f t="shared" si="130"/>
        <v>65127352</v>
      </c>
    </row>
    <row r="2028" spans="2:46" ht="15.75" customHeight="1" thickBot="1">
      <c r="B2028" t="str">
        <f t="shared" si="127"/>
        <v>L&amp;TFH4517445225</v>
      </c>
      <c r="C2028" s="137" t="s">
        <v>226</v>
      </c>
      <c r="D2028" s="137" t="s">
        <v>147</v>
      </c>
      <c r="E2028" s="138">
        <v>45225</v>
      </c>
      <c r="F2028" s="139">
        <v>0</v>
      </c>
      <c r="G2028" s="137" t="s">
        <v>223</v>
      </c>
      <c r="H2028" s="139">
        <v>130.6</v>
      </c>
      <c r="I2028" s="139">
        <v>132.19999999999999</v>
      </c>
      <c r="J2028" s="139">
        <v>129.80000000000001</v>
      </c>
      <c r="K2028" s="139">
        <v>130.94999999999999</v>
      </c>
      <c r="L2028" s="139">
        <v>130.94999999999999</v>
      </c>
      <c r="M2028" s="139">
        <v>121</v>
      </c>
      <c r="N2028" s="139">
        <v>1415.24</v>
      </c>
      <c r="O2028" s="139">
        <v>1552776</v>
      </c>
      <c r="P2028" s="140">
        <v>160632</v>
      </c>
      <c r="Q2028" s="138">
        <v>45174</v>
      </c>
      <c r="AR2028">
        <f t="shared" si="128"/>
        <v>0</v>
      </c>
      <c r="AS2028">
        <f t="shared" si="129"/>
        <v>0</v>
      </c>
      <c r="AT2028">
        <f t="shared" si="130"/>
        <v>0</v>
      </c>
    </row>
    <row r="2029" spans="2:46" ht="15.75" customHeight="1" thickBot="1">
      <c r="B2029" t="str">
        <f t="shared" si="127"/>
        <v>L&amp;TFH4517445260</v>
      </c>
      <c r="C2029" s="137" t="s">
        <v>226</v>
      </c>
      <c r="D2029" s="137" t="s">
        <v>147</v>
      </c>
      <c r="E2029" s="138">
        <v>45260</v>
      </c>
      <c r="F2029" s="139">
        <v>0</v>
      </c>
      <c r="G2029" s="137" t="s">
        <v>223</v>
      </c>
      <c r="H2029" s="139">
        <v>132.1</v>
      </c>
      <c r="I2029" s="139">
        <v>132.55000000000001</v>
      </c>
      <c r="J2029" s="139">
        <v>132.1</v>
      </c>
      <c r="K2029" s="139">
        <v>132.55000000000001</v>
      </c>
      <c r="L2029" s="139">
        <v>132</v>
      </c>
      <c r="M2029" s="139">
        <v>2</v>
      </c>
      <c r="N2029" s="139">
        <v>23.61</v>
      </c>
      <c r="O2029" s="139">
        <v>160632</v>
      </c>
      <c r="P2029" s="139">
        <v>0</v>
      </c>
      <c r="Q2029" s="138">
        <v>45174</v>
      </c>
      <c r="AR2029">
        <f t="shared" si="128"/>
        <v>0</v>
      </c>
      <c r="AS2029">
        <f t="shared" si="129"/>
        <v>0</v>
      </c>
      <c r="AT2029">
        <f t="shared" si="130"/>
        <v>0</v>
      </c>
    </row>
    <row r="2030" spans="2:46" ht="15.75" customHeight="1" thickBot="1">
      <c r="B2030" t="str">
        <f t="shared" si="127"/>
        <v>LALPATHLAB4517445197</v>
      </c>
      <c r="C2030" s="137" t="s">
        <v>226</v>
      </c>
      <c r="D2030" s="137" t="s">
        <v>148</v>
      </c>
      <c r="E2030" s="138">
        <v>45197</v>
      </c>
      <c r="F2030" s="139">
        <v>0</v>
      </c>
      <c r="G2030" s="137" t="s">
        <v>223</v>
      </c>
      <c r="H2030" s="139">
        <v>2189.3000000000002</v>
      </c>
      <c r="I2030" s="139">
        <v>2223.25</v>
      </c>
      <c r="J2030" s="139">
        <v>2181.3000000000002</v>
      </c>
      <c r="K2030" s="139">
        <v>2217.35</v>
      </c>
      <c r="L2030" s="139">
        <v>2217.35</v>
      </c>
      <c r="M2030" s="139">
        <v>623</v>
      </c>
      <c r="N2030" s="139">
        <v>4123.79</v>
      </c>
      <c r="O2030" s="139">
        <v>578100</v>
      </c>
      <c r="P2030" s="140">
        <v>-3300</v>
      </c>
      <c r="Q2030" s="138">
        <v>45174</v>
      </c>
      <c r="AR2030">
        <f t="shared" si="128"/>
        <v>613800</v>
      </c>
      <c r="AS2030">
        <f t="shared" si="129"/>
        <v>-5100</v>
      </c>
      <c r="AT2030">
        <f t="shared" si="130"/>
        <v>618900</v>
      </c>
    </row>
    <row r="2031" spans="2:46" ht="15.75" customHeight="1" thickBot="1">
      <c r="B2031" t="str">
        <f t="shared" si="127"/>
        <v>LALPATHLAB4517445225</v>
      </c>
      <c r="C2031" s="137" t="s">
        <v>226</v>
      </c>
      <c r="D2031" s="137" t="s">
        <v>148</v>
      </c>
      <c r="E2031" s="138">
        <v>45225</v>
      </c>
      <c r="F2031" s="139">
        <v>0</v>
      </c>
      <c r="G2031" s="137" t="s">
        <v>223</v>
      </c>
      <c r="H2031" s="139">
        <v>2199.4499999999998</v>
      </c>
      <c r="I2031" s="139">
        <v>2232.6</v>
      </c>
      <c r="J2031" s="139">
        <v>2195.5500000000002</v>
      </c>
      <c r="K2031" s="139">
        <v>2228.65</v>
      </c>
      <c r="L2031" s="139">
        <v>2228.65</v>
      </c>
      <c r="M2031" s="139">
        <v>25</v>
      </c>
      <c r="N2031" s="139">
        <v>166.5</v>
      </c>
      <c r="O2031" s="139">
        <v>35400</v>
      </c>
      <c r="P2031" s="140">
        <v>-1800</v>
      </c>
      <c r="Q2031" s="138">
        <v>45174</v>
      </c>
      <c r="AR2031">
        <f t="shared" si="128"/>
        <v>0</v>
      </c>
      <c r="AS2031">
        <f t="shared" si="129"/>
        <v>0</v>
      </c>
      <c r="AT2031">
        <f t="shared" si="130"/>
        <v>0</v>
      </c>
    </row>
    <row r="2032" spans="2:46" ht="15.75" customHeight="1" thickBot="1">
      <c r="B2032" t="str">
        <f t="shared" si="127"/>
        <v>LALPATHLAB4517445260</v>
      </c>
      <c r="C2032" s="137" t="s">
        <v>226</v>
      </c>
      <c r="D2032" s="137" t="s">
        <v>148</v>
      </c>
      <c r="E2032" s="138">
        <v>45260</v>
      </c>
      <c r="F2032" s="139">
        <v>0</v>
      </c>
      <c r="G2032" s="137" t="s">
        <v>223</v>
      </c>
      <c r="H2032" s="139">
        <v>0</v>
      </c>
      <c r="I2032" s="139">
        <v>0</v>
      </c>
      <c r="J2032" s="139">
        <v>0</v>
      </c>
      <c r="K2032" s="139">
        <v>2196</v>
      </c>
      <c r="L2032" s="139">
        <v>2243.25</v>
      </c>
      <c r="M2032" s="139">
        <v>0</v>
      </c>
      <c r="N2032" s="139">
        <v>0</v>
      </c>
      <c r="O2032" s="139">
        <v>300</v>
      </c>
      <c r="P2032" s="139">
        <v>0</v>
      </c>
      <c r="Q2032" s="138">
        <v>45174</v>
      </c>
      <c r="AR2032">
        <f t="shared" si="128"/>
        <v>0</v>
      </c>
      <c r="AS2032">
        <f t="shared" si="129"/>
        <v>0</v>
      </c>
      <c r="AT2032">
        <f t="shared" si="130"/>
        <v>0</v>
      </c>
    </row>
    <row r="2033" spans="2:46" ht="15.75" customHeight="1" thickBot="1">
      <c r="B2033" t="str">
        <f t="shared" si="127"/>
        <v>LAURUSLABS4517445197</v>
      </c>
      <c r="C2033" s="137" t="s">
        <v>226</v>
      </c>
      <c r="D2033" s="137" t="s">
        <v>149</v>
      </c>
      <c r="E2033" s="138">
        <v>45197</v>
      </c>
      <c r="F2033" s="139">
        <v>0</v>
      </c>
      <c r="G2033" s="137" t="s">
        <v>223</v>
      </c>
      <c r="H2033" s="139">
        <v>395.6</v>
      </c>
      <c r="I2033" s="139">
        <v>413.65</v>
      </c>
      <c r="J2033" s="139">
        <v>395</v>
      </c>
      <c r="K2033" s="139">
        <v>409</v>
      </c>
      <c r="L2033" s="139">
        <v>409</v>
      </c>
      <c r="M2033" s="139">
        <v>3966</v>
      </c>
      <c r="N2033" s="139">
        <v>27374.47</v>
      </c>
      <c r="O2033" s="139">
        <v>10004500</v>
      </c>
      <c r="P2033" s="140">
        <v>-141100</v>
      </c>
      <c r="Q2033" s="138">
        <v>45174</v>
      </c>
      <c r="AR2033">
        <f t="shared" si="128"/>
        <v>10521300</v>
      </c>
      <c r="AS2033">
        <f t="shared" si="129"/>
        <v>-127500</v>
      </c>
      <c r="AT2033">
        <f t="shared" si="130"/>
        <v>10648800</v>
      </c>
    </row>
    <row r="2034" spans="2:46" ht="15.75" customHeight="1" thickBot="1">
      <c r="B2034" t="str">
        <f t="shared" si="127"/>
        <v>LAURUSLABS4517445225</v>
      </c>
      <c r="C2034" s="137" t="s">
        <v>226</v>
      </c>
      <c r="D2034" s="137" t="s">
        <v>149</v>
      </c>
      <c r="E2034" s="138">
        <v>45225</v>
      </c>
      <c r="F2034" s="139">
        <v>0</v>
      </c>
      <c r="G2034" s="137" t="s">
        <v>223</v>
      </c>
      <c r="H2034" s="139">
        <v>399</v>
      </c>
      <c r="I2034" s="139">
        <v>414.3</v>
      </c>
      <c r="J2034" s="139">
        <v>399</v>
      </c>
      <c r="K2034" s="139">
        <v>410.25</v>
      </c>
      <c r="L2034" s="139">
        <v>410.25</v>
      </c>
      <c r="M2034" s="139">
        <v>235</v>
      </c>
      <c r="N2034" s="139">
        <v>1629.04</v>
      </c>
      <c r="O2034" s="139">
        <v>486200</v>
      </c>
      <c r="P2034" s="140">
        <v>1700</v>
      </c>
      <c r="Q2034" s="138">
        <v>45174</v>
      </c>
      <c r="AR2034">
        <f t="shared" si="128"/>
        <v>0</v>
      </c>
      <c r="AS2034">
        <f t="shared" si="129"/>
        <v>0</v>
      </c>
      <c r="AT2034">
        <f t="shared" si="130"/>
        <v>0</v>
      </c>
    </row>
    <row r="2035" spans="2:46" ht="15.75" customHeight="1" thickBot="1">
      <c r="B2035" t="str">
        <f t="shared" si="127"/>
        <v>LAURUSLABS4517445260</v>
      </c>
      <c r="C2035" s="137" t="s">
        <v>226</v>
      </c>
      <c r="D2035" s="137" t="s">
        <v>149</v>
      </c>
      <c r="E2035" s="138">
        <v>45260</v>
      </c>
      <c r="F2035" s="139">
        <v>0</v>
      </c>
      <c r="G2035" s="137" t="s">
        <v>223</v>
      </c>
      <c r="H2035" s="139">
        <v>405.85</v>
      </c>
      <c r="I2035" s="139">
        <v>412</v>
      </c>
      <c r="J2035" s="139">
        <v>405.85</v>
      </c>
      <c r="K2035" s="139">
        <v>412</v>
      </c>
      <c r="L2035" s="139">
        <v>413.5</v>
      </c>
      <c r="M2035" s="139">
        <v>10</v>
      </c>
      <c r="N2035" s="139">
        <v>69.510000000000005</v>
      </c>
      <c r="O2035" s="139">
        <v>30600</v>
      </c>
      <c r="P2035" s="140">
        <v>11900</v>
      </c>
      <c r="Q2035" s="138">
        <v>45174</v>
      </c>
      <c r="AR2035">
        <f t="shared" si="128"/>
        <v>0</v>
      </c>
      <c r="AS2035">
        <f t="shared" si="129"/>
        <v>0</v>
      </c>
      <c r="AT2035">
        <f t="shared" si="130"/>
        <v>0</v>
      </c>
    </row>
    <row r="2036" spans="2:46" ht="15.75" customHeight="1" thickBot="1">
      <c r="B2036" t="str">
        <f t="shared" si="127"/>
        <v>LICHSGFIN4517445197</v>
      </c>
      <c r="C2036" s="137" t="s">
        <v>226</v>
      </c>
      <c r="D2036" s="137" t="s">
        <v>150</v>
      </c>
      <c r="E2036" s="138">
        <v>45197</v>
      </c>
      <c r="F2036" s="139">
        <v>0</v>
      </c>
      <c r="G2036" s="137" t="s">
        <v>223</v>
      </c>
      <c r="H2036" s="139">
        <v>452.25</v>
      </c>
      <c r="I2036" s="139">
        <v>461</v>
      </c>
      <c r="J2036" s="139">
        <v>448.6</v>
      </c>
      <c r="K2036" s="139">
        <v>453.9</v>
      </c>
      <c r="L2036" s="139">
        <v>453.9</v>
      </c>
      <c r="M2036" s="139">
        <v>4493</v>
      </c>
      <c r="N2036" s="139">
        <v>40903.339999999997</v>
      </c>
      <c r="O2036" s="139">
        <v>21242000</v>
      </c>
      <c r="P2036" s="140">
        <v>398000</v>
      </c>
      <c r="Q2036" s="138">
        <v>45174</v>
      </c>
      <c r="AR2036">
        <f t="shared" si="128"/>
        <v>21618000</v>
      </c>
      <c r="AS2036">
        <f t="shared" si="129"/>
        <v>398000</v>
      </c>
      <c r="AT2036">
        <f t="shared" si="130"/>
        <v>21220000</v>
      </c>
    </row>
    <row r="2037" spans="2:46" ht="15.75" customHeight="1" thickBot="1">
      <c r="B2037" t="str">
        <f t="shared" si="127"/>
        <v>LICHSGFIN4517445225</v>
      </c>
      <c r="C2037" s="137" t="s">
        <v>226</v>
      </c>
      <c r="D2037" s="137" t="s">
        <v>150</v>
      </c>
      <c r="E2037" s="138">
        <v>45225</v>
      </c>
      <c r="F2037" s="139">
        <v>0</v>
      </c>
      <c r="G2037" s="137" t="s">
        <v>223</v>
      </c>
      <c r="H2037" s="139">
        <v>453.15</v>
      </c>
      <c r="I2037" s="139">
        <v>463.5</v>
      </c>
      <c r="J2037" s="139">
        <v>452.25</v>
      </c>
      <c r="K2037" s="139">
        <v>456.7</v>
      </c>
      <c r="L2037" s="139">
        <v>456.7</v>
      </c>
      <c r="M2037" s="139">
        <v>156</v>
      </c>
      <c r="N2037" s="139">
        <v>1429.11</v>
      </c>
      <c r="O2037" s="139">
        <v>350000</v>
      </c>
      <c r="P2037" s="140">
        <v>-8000</v>
      </c>
      <c r="Q2037" s="138">
        <v>45174</v>
      </c>
      <c r="AR2037">
        <f t="shared" si="128"/>
        <v>0</v>
      </c>
      <c r="AS2037">
        <f t="shared" si="129"/>
        <v>0</v>
      </c>
      <c r="AT2037">
        <f t="shared" si="130"/>
        <v>0</v>
      </c>
    </row>
    <row r="2038" spans="2:46" ht="15.75" customHeight="1" thickBot="1">
      <c r="B2038" t="str">
        <f t="shared" si="127"/>
        <v>LICHSGFIN4517445260</v>
      </c>
      <c r="C2038" s="137" t="s">
        <v>226</v>
      </c>
      <c r="D2038" s="137" t="s">
        <v>150</v>
      </c>
      <c r="E2038" s="138">
        <v>45260</v>
      </c>
      <c r="F2038" s="139">
        <v>0</v>
      </c>
      <c r="G2038" s="137" t="s">
        <v>223</v>
      </c>
      <c r="H2038" s="139">
        <v>457</v>
      </c>
      <c r="I2038" s="139">
        <v>464</v>
      </c>
      <c r="J2038" s="139">
        <v>457</v>
      </c>
      <c r="K2038" s="139">
        <v>460</v>
      </c>
      <c r="L2038" s="139">
        <v>460</v>
      </c>
      <c r="M2038" s="139">
        <v>17</v>
      </c>
      <c r="N2038" s="139">
        <v>156.80000000000001</v>
      </c>
      <c r="O2038" s="139">
        <v>26000</v>
      </c>
      <c r="P2038" s="140">
        <v>8000</v>
      </c>
      <c r="Q2038" s="138">
        <v>45174</v>
      </c>
      <c r="AR2038">
        <f t="shared" si="128"/>
        <v>0</v>
      </c>
      <c r="AS2038">
        <f t="shared" si="129"/>
        <v>0</v>
      </c>
      <c r="AT2038">
        <f t="shared" si="130"/>
        <v>0</v>
      </c>
    </row>
    <row r="2039" spans="2:46" ht="15.75" customHeight="1" thickBot="1">
      <c r="B2039" t="str">
        <f t="shared" si="127"/>
        <v>LT4517445197</v>
      </c>
      <c r="C2039" s="137" t="s">
        <v>226</v>
      </c>
      <c r="D2039" s="137" t="s">
        <v>24</v>
      </c>
      <c r="E2039" s="138">
        <v>45197</v>
      </c>
      <c r="F2039" s="139">
        <v>0</v>
      </c>
      <c r="G2039" s="137" t="s">
        <v>223</v>
      </c>
      <c r="H2039" s="139">
        <v>2732.5</v>
      </c>
      <c r="I2039" s="139">
        <v>2751.95</v>
      </c>
      <c r="J2039" s="139">
        <v>2730</v>
      </c>
      <c r="K2039" s="139">
        <v>2742.2</v>
      </c>
      <c r="L2039" s="139">
        <v>2742.2</v>
      </c>
      <c r="M2039" s="139">
        <v>4223</v>
      </c>
      <c r="N2039" s="139">
        <v>34747.25</v>
      </c>
      <c r="O2039" s="139">
        <v>6292800</v>
      </c>
      <c r="P2039" s="140">
        <v>-8700</v>
      </c>
      <c r="Q2039" s="138">
        <v>45174</v>
      </c>
      <c r="AR2039">
        <f t="shared" si="128"/>
        <v>6496800</v>
      </c>
      <c r="AS2039">
        <f t="shared" si="129"/>
        <v>3600</v>
      </c>
      <c r="AT2039">
        <f t="shared" si="130"/>
        <v>6493200</v>
      </c>
    </row>
    <row r="2040" spans="2:46" ht="15.75" customHeight="1" thickBot="1">
      <c r="B2040" t="str">
        <f t="shared" si="127"/>
        <v>LT4517445225</v>
      </c>
      <c r="C2040" s="137" t="s">
        <v>226</v>
      </c>
      <c r="D2040" s="137" t="s">
        <v>24</v>
      </c>
      <c r="E2040" s="138">
        <v>45225</v>
      </c>
      <c r="F2040" s="139">
        <v>0</v>
      </c>
      <c r="G2040" s="137" t="s">
        <v>223</v>
      </c>
      <c r="H2040" s="139">
        <v>2746.1</v>
      </c>
      <c r="I2040" s="139">
        <v>2763.55</v>
      </c>
      <c r="J2040" s="139">
        <v>2745.95</v>
      </c>
      <c r="K2040" s="139">
        <v>2755.15</v>
      </c>
      <c r="L2040" s="139">
        <v>2755.15</v>
      </c>
      <c r="M2040" s="139">
        <v>158</v>
      </c>
      <c r="N2040" s="139">
        <v>1305.8900000000001</v>
      </c>
      <c r="O2040" s="139">
        <v>196800</v>
      </c>
      <c r="P2040" s="140">
        <v>12000</v>
      </c>
      <c r="Q2040" s="138">
        <v>45174</v>
      </c>
      <c r="AR2040">
        <f t="shared" si="128"/>
        <v>0</v>
      </c>
      <c r="AS2040">
        <f t="shared" si="129"/>
        <v>0</v>
      </c>
      <c r="AT2040">
        <f t="shared" si="130"/>
        <v>0</v>
      </c>
    </row>
    <row r="2041" spans="2:46" ht="15.75" customHeight="1" thickBot="1">
      <c r="B2041" t="str">
        <f t="shared" si="127"/>
        <v>LT4517445260</v>
      </c>
      <c r="C2041" s="137" t="s">
        <v>226</v>
      </c>
      <c r="D2041" s="137" t="s">
        <v>24</v>
      </c>
      <c r="E2041" s="138">
        <v>45260</v>
      </c>
      <c r="F2041" s="139">
        <v>0</v>
      </c>
      <c r="G2041" s="137" t="s">
        <v>223</v>
      </c>
      <c r="H2041" s="139">
        <v>2778.8</v>
      </c>
      <c r="I2041" s="139">
        <v>2778.8</v>
      </c>
      <c r="J2041" s="139">
        <v>2759.1</v>
      </c>
      <c r="K2041" s="139">
        <v>2774</v>
      </c>
      <c r="L2041" s="139">
        <v>2779.35</v>
      </c>
      <c r="M2041" s="139">
        <v>4</v>
      </c>
      <c r="N2041" s="139">
        <v>33.21</v>
      </c>
      <c r="O2041" s="139">
        <v>7200</v>
      </c>
      <c r="P2041" s="139">
        <v>300</v>
      </c>
      <c r="Q2041" s="138">
        <v>45174</v>
      </c>
      <c r="AR2041">
        <f t="shared" si="128"/>
        <v>0</v>
      </c>
      <c r="AS2041">
        <f t="shared" si="129"/>
        <v>0</v>
      </c>
      <c r="AT2041">
        <f t="shared" si="130"/>
        <v>0</v>
      </c>
    </row>
    <row r="2042" spans="2:46" ht="15.75" customHeight="1" thickBot="1">
      <c r="B2042" t="str">
        <f t="shared" si="127"/>
        <v>LTIM4517445197</v>
      </c>
      <c r="C2042" s="137" t="s">
        <v>226</v>
      </c>
      <c r="D2042" s="137" t="s">
        <v>20</v>
      </c>
      <c r="E2042" s="138">
        <v>45197</v>
      </c>
      <c r="F2042" s="139">
        <v>0</v>
      </c>
      <c r="G2042" s="137" t="s">
        <v>223</v>
      </c>
      <c r="H2042" s="139">
        <v>5390</v>
      </c>
      <c r="I2042" s="139">
        <v>5476.95</v>
      </c>
      <c r="J2042" s="139">
        <v>5366</v>
      </c>
      <c r="K2042" s="139">
        <v>5440.75</v>
      </c>
      <c r="L2042" s="139">
        <v>5440.75</v>
      </c>
      <c r="M2042" s="139">
        <v>4626</v>
      </c>
      <c r="N2042" s="139">
        <v>37768.25</v>
      </c>
      <c r="O2042" s="139">
        <v>1560900</v>
      </c>
      <c r="P2042" s="140">
        <v>-67500</v>
      </c>
      <c r="Q2042" s="138">
        <v>45174</v>
      </c>
      <c r="AR2042">
        <f t="shared" si="128"/>
        <v>1594500</v>
      </c>
      <c r="AS2042">
        <f t="shared" si="129"/>
        <v>-60600</v>
      </c>
      <c r="AT2042">
        <f t="shared" si="130"/>
        <v>1655100</v>
      </c>
    </row>
    <row r="2043" spans="2:46" ht="15.75" customHeight="1" thickBot="1">
      <c r="B2043" t="str">
        <f t="shared" si="127"/>
        <v>LTIM4517445225</v>
      </c>
      <c r="C2043" s="137" t="s">
        <v>226</v>
      </c>
      <c r="D2043" s="137" t="s">
        <v>20</v>
      </c>
      <c r="E2043" s="138">
        <v>45225</v>
      </c>
      <c r="F2043" s="139">
        <v>0</v>
      </c>
      <c r="G2043" s="137" t="s">
        <v>223</v>
      </c>
      <c r="H2043" s="139">
        <v>5404.15</v>
      </c>
      <c r="I2043" s="139">
        <v>5506</v>
      </c>
      <c r="J2043" s="139">
        <v>5401</v>
      </c>
      <c r="K2043" s="139">
        <v>5469.5</v>
      </c>
      <c r="L2043" s="139">
        <v>5469.5</v>
      </c>
      <c r="M2043" s="139">
        <v>194</v>
      </c>
      <c r="N2043" s="139">
        <v>1592.53</v>
      </c>
      <c r="O2043" s="139">
        <v>31050</v>
      </c>
      <c r="P2043" s="140">
        <v>6150</v>
      </c>
      <c r="Q2043" s="138">
        <v>45174</v>
      </c>
      <c r="AR2043">
        <f t="shared" si="128"/>
        <v>0</v>
      </c>
      <c r="AS2043">
        <f t="shared" si="129"/>
        <v>0</v>
      </c>
      <c r="AT2043">
        <f t="shared" si="130"/>
        <v>0</v>
      </c>
    </row>
    <row r="2044" spans="2:46" ht="15.75" customHeight="1" thickBot="1">
      <c r="B2044" t="str">
        <f t="shared" si="127"/>
        <v>LTIM4517445260</v>
      </c>
      <c r="C2044" s="137" t="s">
        <v>226</v>
      </c>
      <c r="D2044" s="137" t="s">
        <v>20</v>
      </c>
      <c r="E2044" s="138">
        <v>45260</v>
      </c>
      <c r="F2044" s="139">
        <v>0</v>
      </c>
      <c r="G2044" s="137" t="s">
        <v>223</v>
      </c>
      <c r="H2044" s="139">
        <v>5452.5</v>
      </c>
      <c r="I2044" s="139">
        <v>5510</v>
      </c>
      <c r="J2044" s="139">
        <v>5445.6</v>
      </c>
      <c r="K2044" s="139">
        <v>5505</v>
      </c>
      <c r="L2044" s="139">
        <v>5518.3</v>
      </c>
      <c r="M2044" s="139">
        <v>15</v>
      </c>
      <c r="N2044" s="139">
        <v>123.3</v>
      </c>
      <c r="O2044" s="139">
        <v>2550</v>
      </c>
      <c r="P2044" s="139">
        <v>750</v>
      </c>
      <c r="Q2044" s="138">
        <v>45174</v>
      </c>
      <c r="AR2044">
        <f t="shared" si="128"/>
        <v>0</v>
      </c>
      <c r="AS2044">
        <f t="shared" si="129"/>
        <v>0</v>
      </c>
      <c r="AT2044">
        <f t="shared" si="130"/>
        <v>0</v>
      </c>
    </row>
    <row r="2045" spans="2:46" ht="15.75" customHeight="1" thickBot="1">
      <c r="B2045" t="str">
        <f t="shared" si="127"/>
        <v>LTTS4517445197</v>
      </c>
      <c r="C2045" s="137" t="s">
        <v>226</v>
      </c>
      <c r="D2045" s="137" t="s">
        <v>151</v>
      </c>
      <c r="E2045" s="138">
        <v>45197</v>
      </c>
      <c r="F2045" s="139">
        <v>0</v>
      </c>
      <c r="G2045" s="137" t="s">
        <v>223</v>
      </c>
      <c r="H2045" s="139">
        <v>4545</v>
      </c>
      <c r="I2045" s="139">
        <v>4631.8</v>
      </c>
      <c r="J2045" s="139">
        <v>4540</v>
      </c>
      <c r="K2045" s="139">
        <v>4605.55</v>
      </c>
      <c r="L2045" s="139">
        <v>4605.55</v>
      </c>
      <c r="M2045" s="139">
        <v>2007</v>
      </c>
      <c r="N2045" s="139">
        <v>18465.16</v>
      </c>
      <c r="O2045" s="139">
        <v>644200</v>
      </c>
      <c r="P2045" s="140">
        <v>-7800</v>
      </c>
      <c r="Q2045" s="138">
        <v>45174</v>
      </c>
      <c r="AR2045">
        <f t="shared" si="128"/>
        <v>672200</v>
      </c>
      <c r="AS2045">
        <f t="shared" si="129"/>
        <v>-4200</v>
      </c>
      <c r="AT2045">
        <f t="shared" si="130"/>
        <v>676400</v>
      </c>
    </row>
    <row r="2046" spans="2:46" ht="15.75" customHeight="1" thickBot="1">
      <c r="B2046" t="str">
        <f t="shared" si="127"/>
        <v>LTTS4517445225</v>
      </c>
      <c r="C2046" s="137" t="s">
        <v>226</v>
      </c>
      <c r="D2046" s="137" t="s">
        <v>151</v>
      </c>
      <c r="E2046" s="138">
        <v>45225</v>
      </c>
      <c r="F2046" s="139">
        <v>0</v>
      </c>
      <c r="G2046" s="137" t="s">
        <v>223</v>
      </c>
      <c r="H2046" s="139">
        <v>4558</v>
      </c>
      <c r="I2046" s="139">
        <v>4642</v>
      </c>
      <c r="J2046" s="139">
        <v>4558</v>
      </c>
      <c r="K2046" s="139">
        <v>4618.45</v>
      </c>
      <c r="L2046" s="139">
        <v>4618.45</v>
      </c>
      <c r="M2046" s="139">
        <v>66</v>
      </c>
      <c r="N2046" s="139">
        <v>608.49</v>
      </c>
      <c r="O2046" s="139">
        <v>27200</v>
      </c>
      <c r="P2046" s="140">
        <v>3000</v>
      </c>
      <c r="Q2046" s="138">
        <v>45174</v>
      </c>
      <c r="AR2046">
        <f t="shared" si="128"/>
        <v>0</v>
      </c>
      <c r="AS2046">
        <f t="shared" si="129"/>
        <v>0</v>
      </c>
      <c r="AT2046">
        <f t="shared" si="130"/>
        <v>0</v>
      </c>
    </row>
    <row r="2047" spans="2:46" ht="15.75" customHeight="1" thickBot="1">
      <c r="B2047" t="str">
        <f t="shared" si="127"/>
        <v>LTTS4517445260</v>
      </c>
      <c r="C2047" s="137" t="s">
        <v>226</v>
      </c>
      <c r="D2047" s="137" t="s">
        <v>151</v>
      </c>
      <c r="E2047" s="138">
        <v>45260</v>
      </c>
      <c r="F2047" s="139">
        <v>0</v>
      </c>
      <c r="G2047" s="137" t="s">
        <v>223</v>
      </c>
      <c r="H2047" s="139">
        <v>4663.05</v>
      </c>
      <c r="I2047" s="139">
        <v>4663.05</v>
      </c>
      <c r="J2047" s="139">
        <v>4625.8500000000004</v>
      </c>
      <c r="K2047" s="139">
        <v>4625.8500000000004</v>
      </c>
      <c r="L2047" s="139">
        <v>4680.6499999999996</v>
      </c>
      <c r="M2047" s="139">
        <v>3</v>
      </c>
      <c r="N2047" s="139">
        <v>27.9</v>
      </c>
      <c r="O2047" s="139">
        <v>800</v>
      </c>
      <c r="P2047" s="139">
        <v>600</v>
      </c>
      <c r="Q2047" s="138">
        <v>45174</v>
      </c>
      <c r="AR2047">
        <f t="shared" si="128"/>
        <v>0</v>
      </c>
      <c r="AS2047">
        <f t="shared" si="129"/>
        <v>0</v>
      </c>
      <c r="AT2047">
        <f t="shared" si="130"/>
        <v>0</v>
      </c>
    </row>
    <row r="2048" spans="2:46" ht="15.75" customHeight="1" thickBot="1">
      <c r="B2048" t="str">
        <f t="shared" si="127"/>
        <v>LUPIN4517445197</v>
      </c>
      <c r="C2048" s="137" t="s">
        <v>226</v>
      </c>
      <c r="D2048" s="137" t="s">
        <v>152</v>
      </c>
      <c r="E2048" s="138">
        <v>45197</v>
      </c>
      <c r="F2048" s="139">
        <v>0</v>
      </c>
      <c r="G2048" s="137" t="s">
        <v>223</v>
      </c>
      <c r="H2048" s="139">
        <v>1102.25</v>
      </c>
      <c r="I2048" s="139">
        <v>1136</v>
      </c>
      <c r="J2048" s="139">
        <v>1102</v>
      </c>
      <c r="K2048" s="139">
        <v>1125.95</v>
      </c>
      <c r="L2048" s="139">
        <v>1125.95</v>
      </c>
      <c r="M2048" s="139">
        <v>4059</v>
      </c>
      <c r="N2048" s="139">
        <v>38678.67</v>
      </c>
      <c r="O2048" s="139">
        <v>5865000</v>
      </c>
      <c r="P2048" s="140">
        <v>242250</v>
      </c>
      <c r="Q2048" s="138">
        <v>45174</v>
      </c>
      <c r="AR2048">
        <f t="shared" si="128"/>
        <v>5983150</v>
      </c>
      <c r="AS2048">
        <f t="shared" si="129"/>
        <v>264350</v>
      </c>
      <c r="AT2048">
        <f t="shared" si="130"/>
        <v>5718800</v>
      </c>
    </row>
    <row r="2049" spans="2:46" ht="15.75" customHeight="1" thickBot="1">
      <c r="B2049" t="str">
        <f t="shared" si="127"/>
        <v>LUPIN4517445225</v>
      </c>
      <c r="C2049" s="137" t="s">
        <v>226</v>
      </c>
      <c r="D2049" s="137" t="s">
        <v>152</v>
      </c>
      <c r="E2049" s="138">
        <v>45225</v>
      </c>
      <c r="F2049" s="139">
        <v>0</v>
      </c>
      <c r="G2049" s="137" t="s">
        <v>223</v>
      </c>
      <c r="H2049" s="139">
        <v>1111.8</v>
      </c>
      <c r="I2049" s="139">
        <v>1142.0999999999999</v>
      </c>
      <c r="J2049" s="139">
        <v>1110</v>
      </c>
      <c r="K2049" s="139">
        <v>1132.5999999999999</v>
      </c>
      <c r="L2049" s="139">
        <v>1132.5999999999999</v>
      </c>
      <c r="M2049" s="139">
        <v>132</v>
      </c>
      <c r="N2049" s="139">
        <v>1264.8399999999999</v>
      </c>
      <c r="O2049" s="139">
        <v>113900</v>
      </c>
      <c r="P2049" s="140">
        <v>18700</v>
      </c>
      <c r="Q2049" s="138">
        <v>45174</v>
      </c>
      <c r="AR2049">
        <f t="shared" si="128"/>
        <v>0</v>
      </c>
      <c r="AS2049">
        <f t="shared" si="129"/>
        <v>0</v>
      </c>
      <c r="AT2049">
        <f t="shared" si="130"/>
        <v>0</v>
      </c>
    </row>
    <row r="2050" spans="2:46" ht="15.75" customHeight="1" thickBot="1">
      <c r="B2050" t="str">
        <f t="shared" ref="B2050:B2113" si="131">D2050&amp;Q2050&amp;E2050</f>
        <v>LUPIN4517445260</v>
      </c>
      <c r="C2050" s="137" t="s">
        <v>226</v>
      </c>
      <c r="D2050" s="137" t="s">
        <v>152</v>
      </c>
      <c r="E2050" s="138">
        <v>45260</v>
      </c>
      <c r="F2050" s="139">
        <v>0</v>
      </c>
      <c r="G2050" s="137" t="s">
        <v>223</v>
      </c>
      <c r="H2050" s="139">
        <v>1124.8499999999999</v>
      </c>
      <c r="I2050" s="139">
        <v>1143.8</v>
      </c>
      <c r="J2050" s="139">
        <v>1124.8499999999999</v>
      </c>
      <c r="K2050" s="139">
        <v>1141.2</v>
      </c>
      <c r="L2050" s="139">
        <v>1138.25</v>
      </c>
      <c r="M2050" s="139">
        <v>4</v>
      </c>
      <c r="N2050" s="139">
        <v>38.549999999999997</v>
      </c>
      <c r="O2050" s="139">
        <v>4250</v>
      </c>
      <c r="P2050" s="140">
        <v>3400</v>
      </c>
      <c r="Q2050" s="138">
        <v>45174</v>
      </c>
      <c r="AR2050">
        <f t="shared" ref="AR2050:AR2113" si="132">IF($AU$2&lt;&gt;5,NA(),IF(D2050=D2049,0,IF(AND(D2052=D2050,D2051=D2050),O2050+O2051+O2052,IF(D2051=D2050,O2051+O2050,O2050))))</f>
        <v>0</v>
      </c>
      <c r="AS2050">
        <f t="shared" ref="AS2050:AS2113" si="133">IF($AU$2&lt;&gt;5,NA(),IF(D2050=D2049,0,IF(AND(D2052=D2050,D2051=D2050),P2050+P2051+P2052,IF(D2051=D2050,P2051+P2050,P2050))))</f>
        <v>0</v>
      </c>
      <c r="AT2050">
        <f t="shared" ref="AT2050:AT2113" si="134">AR2050-AS2050</f>
        <v>0</v>
      </c>
    </row>
    <row r="2051" spans="2:46" ht="15.75" customHeight="1" thickBot="1">
      <c r="B2051" t="str">
        <f t="shared" si="131"/>
        <v>M&amp;M4517445197</v>
      </c>
      <c r="C2051" s="137" t="s">
        <v>226</v>
      </c>
      <c r="D2051" s="137" t="s">
        <v>33</v>
      </c>
      <c r="E2051" s="138">
        <v>45197</v>
      </c>
      <c r="F2051" s="139">
        <v>0</v>
      </c>
      <c r="G2051" s="137" t="s">
        <v>223</v>
      </c>
      <c r="H2051" s="139">
        <v>1586.5</v>
      </c>
      <c r="I2051" s="139">
        <v>1590</v>
      </c>
      <c r="J2051" s="139">
        <v>1573.6</v>
      </c>
      <c r="K2051" s="139">
        <v>1578.8</v>
      </c>
      <c r="L2051" s="139">
        <v>1578.8</v>
      </c>
      <c r="M2051" s="139">
        <v>2393</v>
      </c>
      <c r="N2051" s="139">
        <v>26472.799999999999</v>
      </c>
      <c r="O2051" s="139">
        <v>14217000</v>
      </c>
      <c r="P2051" s="140">
        <v>-20300</v>
      </c>
      <c r="Q2051" s="138">
        <v>45174</v>
      </c>
      <c r="AR2051">
        <f t="shared" si="132"/>
        <v>14440300</v>
      </c>
      <c r="AS2051">
        <f t="shared" si="133"/>
        <v>0</v>
      </c>
      <c r="AT2051">
        <f t="shared" si="134"/>
        <v>14440300</v>
      </c>
    </row>
    <row r="2052" spans="2:46" ht="15.75" customHeight="1" thickBot="1">
      <c r="B2052" t="str">
        <f t="shared" si="131"/>
        <v>M&amp;M4517445225</v>
      </c>
      <c r="C2052" s="137" t="s">
        <v>226</v>
      </c>
      <c r="D2052" s="137" t="s">
        <v>33</v>
      </c>
      <c r="E2052" s="138">
        <v>45225</v>
      </c>
      <c r="F2052" s="139">
        <v>0</v>
      </c>
      <c r="G2052" s="137" t="s">
        <v>223</v>
      </c>
      <c r="H2052" s="139">
        <v>1594.5</v>
      </c>
      <c r="I2052" s="139">
        <v>1597.25</v>
      </c>
      <c r="J2052" s="139">
        <v>1584.05</v>
      </c>
      <c r="K2052" s="139">
        <v>1589.3</v>
      </c>
      <c r="L2052" s="139">
        <v>1589.3</v>
      </c>
      <c r="M2052" s="139">
        <v>83</v>
      </c>
      <c r="N2052" s="139">
        <v>923.77</v>
      </c>
      <c r="O2052" s="139">
        <v>197400</v>
      </c>
      <c r="P2052" s="140">
        <v>7700</v>
      </c>
      <c r="Q2052" s="138">
        <v>45174</v>
      </c>
      <c r="AR2052">
        <f t="shared" si="132"/>
        <v>0</v>
      </c>
      <c r="AS2052">
        <f t="shared" si="133"/>
        <v>0</v>
      </c>
      <c r="AT2052">
        <f t="shared" si="134"/>
        <v>0</v>
      </c>
    </row>
    <row r="2053" spans="2:46" ht="15.75" customHeight="1" thickBot="1">
      <c r="B2053" t="str">
        <f t="shared" si="131"/>
        <v>M&amp;M4517445260</v>
      </c>
      <c r="C2053" s="137" t="s">
        <v>226</v>
      </c>
      <c r="D2053" s="137" t="s">
        <v>33</v>
      </c>
      <c r="E2053" s="138">
        <v>45260</v>
      </c>
      <c r="F2053" s="139">
        <v>0</v>
      </c>
      <c r="G2053" s="137" t="s">
        <v>223</v>
      </c>
      <c r="H2053" s="139">
        <v>1603</v>
      </c>
      <c r="I2053" s="139">
        <v>1603</v>
      </c>
      <c r="J2053" s="139">
        <v>1596.5</v>
      </c>
      <c r="K2053" s="139">
        <v>1597.55</v>
      </c>
      <c r="L2053" s="139">
        <v>1597.85</v>
      </c>
      <c r="M2053" s="139">
        <v>18</v>
      </c>
      <c r="N2053" s="139">
        <v>201.33</v>
      </c>
      <c r="O2053" s="139">
        <v>25900</v>
      </c>
      <c r="P2053" s="140">
        <v>12600</v>
      </c>
      <c r="Q2053" s="138">
        <v>45174</v>
      </c>
      <c r="AR2053">
        <f t="shared" si="132"/>
        <v>0</v>
      </c>
      <c r="AS2053">
        <f t="shared" si="133"/>
        <v>0</v>
      </c>
      <c r="AT2053">
        <f t="shared" si="134"/>
        <v>0</v>
      </c>
    </row>
    <row r="2054" spans="2:46" ht="15.75" customHeight="1" thickBot="1">
      <c r="B2054" t="str">
        <f t="shared" si="131"/>
        <v>M&amp;MFIN4517445197</v>
      </c>
      <c r="C2054" s="137" t="s">
        <v>226</v>
      </c>
      <c r="D2054" s="137" t="s">
        <v>153</v>
      </c>
      <c r="E2054" s="138">
        <v>45197</v>
      </c>
      <c r="F2054" s="139">
        <v>0</v>
      </c>
      <c r="G2054" s="137" t="s">
        <v>223</v>
      </c>
      <c r="H2054" s="139">
        <v>295.5</v>
      </c>
      <c r="I2054" s="139">
        <v>297.64999999999998</v>
      </c>
      <c r="J2054" s="139">
        <v>288.55</v>
      </c>
      <c r="K2054" s="139">
        <v>290.3</v>
      </c>
      <c r="L2054" s="139">
        <v>290.3</v>
      </c>
      <c r="M2054" s="139">
        <v>3093</v>
      </c>
      <c r="N2054" s="139">
        <v>36260.46</v>
      </c>
      <c r="O2054" s="139">
        <v>42424000</v>
      </c>
      <c r="P2054" s="140">
        <v>3216000</v>
      </c>
      <c r="Q2054" s="138">
        <v>45174</v>
      </c>
      <c r="AR2054">
        <f t="shared" si="132"/>
        <v>43724000</v>
      </c>
      <c r="AS2054">
        <f t="shared" si="133"/>
        <v>3548000</v>
      </c>
      <c r="AT2054">
        <f t="shared" si="134"/>
        <v>40176000</v>
      </c>
    </row>
    <row r="2055" spans="2:46" ht="15.75" customHeight="1" thickBot="1">
      <c r="B2055" t="str">
        <f t="shared" si="131"/>
        <v>M&amp;MFIN4517445225</v>
      </c>
      <c r="C2055" s="137" t="s">
        <v>226</v>
      </c>
      <c r="D2055" s="137" t="s">
        <v>153</v>
      </c>
      <c r="E2055" s="138">
        <v>45225</v>
      </c>
      <c r="F2055" s="139">
        <v>0</v>
      </c>
      <c r="G2055" s="137" t="s">
        <v>223</v>
      </c>
      <c r="H2055" s="139">
        <v>294.14999999999998</v>
      </c>
      <c r="I2055" s="139">
        <v>295.2</v>
      </c>
      <c r="J2055" s="139">
        <v>286.5</v>
      </c>
      <c r="K2055" s="139">
        <v>287.64999999999998</v>
      </c>
      <c r="L2055" s="139">
        <v>287.64999999999998</v>
      </c>
      <c r="M2055" s="139">
        <v>226</v>
      </c>
      <c r="N2055" s="139">
        <v>2623.63</v>
      </c>
      <c r="O2055" s="139">
        <v>1200000</v>
      </c>
      <c r="P2055" s="140">
        <v>284000</v>
      </c>
      <c r="Q2055" s="138">
        <v>45174</v>
      </c>
      <c r="AR2055">
        <f t="shared" si="132"/>
        <v>0</v>
      </c>
      <c r="AS2055">
        <f t="shared" si="133"/>
        <v>0</v>
      </c>
      <c r="AT2055">
        <f t="shared" si="134"/>
        <v>0</v>
      </c>
    </row>
    <row r="2056" spans="2:46" ht="15.75" customHeight="1" thickBot="1">
      <c r="B2056" t="str">
        <f t="shared" si="131"/>
        <v>M&amp;MFIN4517445260</v>
      </c>
      <c r="C2056" s="137" t="s">
        <v>226</v>
      </c>
      <c r="D2056" s="137" t="s">
        <v>153</v>
      </c>
      <c r="E2056" s="138">
        <v>45260</v>
      </c>
      <c r="F2056" s="139">
        <v>0</v>
      </c>
      <c r="G2056" s="137" t="s">
        <v>223</v>
      </c>
      <c r="H2056" s="139">
        <v>294</v>
      </c>
      <c r="I2056" s="139">
        <v>294</v>
      </c>
      <c r="J2056" s="139">
        <v>286.39999999999998</v>
      </c>
      <c r="K2056" s="139">
        <v>287</v>
      </c>
      <c r="L2056" s="139">
        <v>287</v>
      </c>
      <c r="M2056" s="139">
        <v>17</v>
      </c>
      <c r="N2056" s="139">
        <v>197.53</v>
      </c>
      <c r="O2056" s="139">
        <v>100000</v>
      </c>
      <c r="P2056" s="140">
        <v>48000</v>
      </c>
      <c r="Q2056" s="138">
        <v>45174</v>
      </c>
      <c r="AR2056">
        <f t="shared" si="132"/>
        <v>0</v>
      </c>
      <c r="AS2056">
        <f t="shared" si="133"/>
        <v>0</v>
      </c>
      <c r="AT2056">
        <f t="shared" si="134"/>
        <v>0</v>
      </c>
    </row>
    <row r="2057" spans="2:46" ht="15.75" customHeight="1" thickBot="1">
      <c r="B2057" t="str">
        <f t="shared" si="131"/>
        <v>MANAPPURAM4517445197</v>
      </c>
      <c r="C2057" s="137" t="s">
        <v>226</v>
      </c>
      <c r="D2057" s="137" t="s">
        <v>154</v>
      </c>
      <c r="E2057" s="138">
        <v>45197</v>
      </c>
      <c r="F2057" s="139">
        <v>0</v>
      </c>
      <c r="G2057" s="137" t="s">
        <v>223</v>
      </c>
      <c r="H2057" s="139">
        <v>154.4</v>
      </c>
      <c r="I2057" s="139">
        <v>154.69999999999999</v>
      </c>
      <c r="J2057" s="139">
        <v>149.85</v>
      </c>
      <c r="K2057" s="139">
        <v>151.9</v>
      </c>
      <c r="L2057" s="139">
        <v>151.9</v>
      </c>
      <c r="M2057" s="139">
        <v>1673</v>
      </c>
      <c r="N2057" s="139">
        <v>15278.1</v>
      </c>
      <c r="O2057" s="139">
        <v>77388000</v>
      </c>
      <c r="P2057" s="140">
        <v>1704000</v>
      </c>
      <c r="Q2057" s="138">
        <v>45174</v>
      </c>
      <c r="AR2057">
        <f t="shared" si="132"/>
        <v>79134000</v>
      </c>
      <c r="AS2057">
        <f t="shared" si="133"/>
        <v>2154000</v>
      </c>
      <c r="AT2057">
        <f t="shared" si="134"/>
        <v>76980000</v>
      </c>
    </row>
    <row r="2058" spans="2:46" ht="15.75" customHeight="1" thickBot="1">
      <c r="B2058" t="str">
        <f t="shared" si="131"/>
        <v>MANAPPURAM4517445225</v>
      </c>
      <c r="C2058" s="137" t="s">
        <v>226</v>
      </c>
      <c r="D2058" s="137" t="s">
        <v>154</v>
      </c>
      <c r="E2058" s="138">
        <v>45225</v>
      </c>
      <c r="F2058" s="139">
        <v>0</v>
      </c>
      <c r="G2058" s="137" t="s">
        <v>223</v>
      </c>
      <c r="H2058" s="139">
        <v>154.9</v>
      </c>
      <c r="I2058" s="139">
        <v>155.15</v>
      </c>
      <c r="J2058" s="139">
        <v>150.85</v>
      </c>
      <c r="K2058" s="139">
        <v>153</v>
      </c>
      <c r="L2058" s="139">
        <v>153</v>
      </c>
      <c r="M2058" s="139">
        <v>165</v>
      </c>
      <c r="N2058" s="139">
        <v>1516.04</v>
      </c>
      <c r="O2058" s="139">
        <v>1644000</v>
      </c>
      <c r="P2058" s="140">
        <v>390000</v>
      </c>
      <c r="Q2058" s="138">
        <v>45174</v>
      </c>
      <c r="AR2058">
        <f t="shared" si="132"/>
        <v>0</v>
      </c>
      <c r="AS2058">
        <f t="shared" si="133"/>
        <v>0</v>
      </c>
      <c r="AT2058">
        <f t="shared" si="134"/>
        <v>0</v>
      </c>
    </row>
    <row r="2059" spans="2:46" ht="15.75" customHeight="1" thickBot="1">
      <c r="B2059" t="str">
        <f t="shared" si="131"/>
        <v>MANAPPURAM4517445260</v>
      </c>
      <c r="C2059" s="137" t="s">
        <v>226</v>
      </c>
      <c r="D2059" s="137" t="s">
        <v>154</v>
      </c>
      <c r="E2059" s="138">
        <v>45260</v>
      </c>
      <c r="F2059" s="139">
        <v>0</v>
      </c>
      <c r="G2059" s="137" t="s">
        <v>223</v>
      </c>
      <c r="H2059" s="139">
        <v>156.25</v>
      </c>
      <c r="I2059" s="139">
        <v>156.25</v>
      </c>
      <c r="J2059" s="139">
        <v>151.69999999999999</v>
      </c>
      <c r="K2059" s="139">
        <v>153.75</v>
      </c>
      <c r="L2059" s="139">
        <v>153.75</v>
      </c>
      <c r="M2059" s="139">
        <v>11</v>
      </c>
      <c r="N2059" s="139">
        <v>101.49</v>
      </c>
      <c r="O2059" s="139">
        <v>102000</v>
      </c>
      <c r="P2059" s="140">
        <v>60000</v>
      </c>
      <c r="Q2059" s="138">
        <v>45174</v>
      </c>
      <c r="AR2059">
        <f t="shared" si="132"/>
        <v>0</v>
      </c>
      <c r="AS2059">
        <f t="shared" si="133"/>
        <v>0</v>
      </c>
      <c r="AT2059">
        <f t="shared" si="134"/>
        <v>0</v>
      </c>
    </row>
    <row r="2060" spans="2:46" ht="15.75" customHeight="1" thickBot="1">
      <c r="B2060" t="str">
        <f t="shared" si="131"/>
        <v>MARICO4517445197</v>
      </c>
      <c r="C2060" s="137" t="s">
        <v>226</v>
      </c>
      <c r="D2060" s="137" t="s">
        <v>155</v>
      </c>
      <c r="E2060" s="138">
        <v>45197</v>
      </c>
      <c r="F2060" s="139">
        <v>0</v>
      </c>
      <c r="G2060" s="137" t="s">
        <v>223</v>
      </c>
      <c r="H2060" s="139">
        <v>577.29999999999995</v>
      </c>
      <c r="I2060" s="139">
        <v>581</v>
      </c>
      <c r="J2060" s="139">
        <v>575.95000000000005</v>
      </c>
      <c r="K2060" s="139">
        <v>579.20000000000005</v>
      </c>
      <c r="L2060" s="139">
        <v>579.20000000000005</v>
      </c>
      <c r="M2060" s="139">
        <v>870</v>
      </c>
      <c r="N2060" s="139">
        <v>6039.73</v>
      </c>
      <c r="O2060" s="139">
        <v>11242800</v>
      </c>
      <c r="P2060" s="140">
        <v>73200</v>
      </c>
      <c r="Q2060" s="138">
        <v>45174</v>
      </c>
      <c r="AR2060">
        <f t="shared" si="132"/>
        <v>11332800</v>
      </c>
      <c r="AS2060">
        <f t="shared" si="133"/>
        <v>112800</v>
      </c>
      <c r="AT2060">
        <f t="shared" si="134"/>
        <v>11220000</v>
      </c>
    </row>
    <row r="2061" spans="2:46" ht="15.75" customHeight="1" thickBot="1">
      <c r="B2061" t="str">
        <f t="shared" si="131"/>
        <v>MARICO4517445225</v>
      </c>
      <c r="C2061" s="137" t="s">
        <v>226</v>
      </c>
      <c r="D2061" s="137" t="s">
        <v>155</v>
      </c>
      <c r="E2061" s="138">
        <v>45225</v>
      </c>
      <c r="F2061" s="139">
        <v>0</v>
      </c>
      <c r="G2061" s="137" t="s">
        <v>223</v>
      </c>
      <c r="H2061" s="139">
        <v>579.04999999999995</v>
      </c>
      <c r="I2061" s="139">
        <v>583.45000000000005</v>
      </c>
      <c r="J2061" s="139">
        <v>579.04999999999995</v>
      </c>
      <c r="K2061" s="139">
        <v>581.29999999999995</v>
      </c>
      <c r="L2061" s="139">
        <v>581.29999999999995</v>
      </c>
      <c r="M2061" s="139">
        <v>85</v>
      </c>
      <c r="N2061" s="139">
        <v>592.46</v>
      </c>
      <c r="O2061" s="139">
        <v>87600</v>
      </c>
      <c r="P2061" s="140">
        <v>38400</v>
      </c>
      <c r="Q2061" s="138">
        <v>45174</v>
      </c>
      <c r="AR2061">
        <f t="shared" si="132"/>
        <v>0</v>
      </c>
      <c r="AS2061">
        <f t="shared" si="133"/>
        <v>0</v>
      </c>
      <c r="AT2061">
        <f t="shared" si="134"/>
        <v>0</v>
      </c>
    </row>
    <row r="2062" spans="2:46" ht="15.75" customHeight="1" thickBot="1">
      <c r="B2062" t="str">
        <f t="shared" si="131"/>
        <v>MARICO4517445260</v>
      </c>
      <c r="C2062" s="137" t="s">
        <v>226</v>
      </c>
      <c r="D2062" s="137" t="s">
        <v>155</v>
      </c>
      <c r="E2062" s="138">
        <v>45260</v>
      </c>
      <c r="F2062" s="139">
        <v>0</v>
      </c>
      <c r="G2062" s="137" t="s">
        <v>223</v>
      </c>
      <c r="H2062" s="139">
        <v>584.9</v>
      </c>
      <c r="I2062" s="139">
        <v>584.9</v>
      </c>
      <c r="J2062" s="139">
        <v>584.9</v>
      </c>
      <c r="K2062" s="139">
        <v>584.9</v>
      </c>
      <c r="L2062" s="139">
        <v>587.45000000000005</v>
      </c>
      <c r="M2062" s="139">
        <v>1</v>
      </c>
      <c r="N2062" s="139">
        <v>7.01</v>
      </c>
      <c r="O2062" s="139">
        <v>2400</v>
      </c>
      <c r="P2062" s="140">
        <v>1200</v>
      </c>
      <c r="Q2062" s="138">
        <v>45174</v>
      </c>
      <c r="AR2062">
        <f t="shared" si="132"/>
        <v>0</v>
      </c>
      <c r="AS2062">
        <f t="shared" si="133"/>
        <v>0</v>
      </c>
      <c r="AT2062">
        <f t="shared" si="134"/>
        <v>0</v>
      </c>
    </row>
    <row r="2063" spans="2:46" ht="15.75" customHeight="1" thickBot="1">
      <c r="B2063" t="str">
        <f t="shared" si="131"/>
        <v>MARUTI4517445197</v>
      </c>
      <c r="C2063" s="137" t="s">
        <v>226</v>
      </c>
      <c r="D2063" s="137" t="s">
        <v>32</v>
      </c>
      <c r="E2063" s="138">
        <v>45197</v>
      </c>
      <c r="F2063" s="139">
        <v>0</v>
      </c>
      <c r="G2063" s="137" t="s">
        <v>223</v>
      </c>
      <c r="H2063" s="139">
        <v>10433.9</v>
      </c>
      <c r="I2063" s="139">
        <v>10458.1</v>
      </c>
      <c r="J2063" s="139">
        <v>10312.700000000001</v>
      </c>
      <c r="K2063" s="139">
        <v>10327.15</v>
      </c>
      <c r="L2063" s="139">
        <v>10327.15</v>
      </c>
      <c r="M2063" s="139">
        <v>7389</v>
      </c>
      <c r="N2063" s="139">
        <v>76654.39</v>
      </c>
      <c r="O2063" s="139">
        <v>2836300</v>
      </c>
      <c r="P2063" s="140">
        <v>-14400</v>
      </c>
      <c r="Q2063" s="138">
        <v>45174</v>
      </c>
      <c r="AR2063">
        <f t="shared" si="132"/>
        <v>2900600</v>
      </c>
      <c r="AS2063">
        <f t="shared" si="133"/>
        <v>-14100</v>
      </c>
      <c r="AT2063">
        <f t="shared" si="134"/>
        <v>2914700</v>
      </c>
    </row>
    <row r="2064" spans="2:46" ht="15.75" customHeight="1" thickBot="1">
      <c r="B2064" t="str">
        <f t="shared" si="131"/>
        <v>MARUTI4517445225</v>
      </c>
      <c r="C2064" s="137" t="s">
        <v>226</v>
      </c>
      <c r="D2064" s="137" t="s">
        <v>32</v>
      </c>
      <c r="E2064" s="138">
        <v>45225</v>
      </c>
      <c r="F2064" s="139">
        <v>0</v>
      </c>
      <c r="G2064" s="137" t="s">
        <v>223</v>
      </c>
      <c r="H2064" s="139">
        <v>10486</v>
      </c>
      <c r="I2064" s="139">
        <v>10519.2</v>
      </c>
      <c r="J2064" s="139">
        <v>10382</v>
      </c>
      <c r="K2064" s="139">
        <v>10395.4</v>
      </c>
      <c r="L2064" s="139">
        <v>10395.4</v>
      </c>
      <c r="M2064" s="139">
        <v>173</v>
      </c>
      <c r="N2064" s="139">
        <v>1805.7</v>
      </c>
      <c r="O2064" s="139">
        <v>56600</v>
      </c>
      <c r="P2064" s="140">
        <v>-1400</v>
      </c>
      <c r="Q2064" s="138">
        <v>45174</v>
      </c>
      <c r="AR2064">
        <f t="shared" si="132"/>
        <v>0</v>
      </c>
      <c r="AS2064">
        <f t="shared" si="133"/>
        <v>0</v>
      </c>
      <c r="AT2064">
        <f t="shared" si="134"/>
        <v>0</v>
      </c>
    </row>
    <row r="2065" spans="2:46" ht="15.75" customHeight="1" thickBot="1">
      <c r="B2065" t="str">
        <f t="shared" si="131"/>
        <v>MARUTI4517445260</v>
      </c>
      <c r="C2065" s="137" t="s">
        <v>226</v>
      </c>
      <c r="D2065" s="137" t="s">
        <v>32</v>
      </c>
      <c r="E2065" s="138">
        <v>45260</v>
      </c>
      <c r="F2065" s="139">
        <v>0</v>
      </c>
      <c r="G2065" s="137" t="s">
        <v>223</v>
      </c>
      <c r="H2065" s="139">
        <v>10549.6</v>
      </c>
      <c r="I2065" s="139">
        <v>10580</v>
      </c>
      <c r="J2065" s="139">
        <v>10450</v>
      </c>
      <c r="K2065" s="139">
        <v>10455.299999999999</v>
      </c>
      <c r="L2065" s="139">
        <v>10455.299999999999</v>
      </c>
      <c r="M2065" s="139">
        <v>42</v>
      </c>
      <c r="N2065" s="139">
        <v>441.54</v>
      </c>
      <c r="O2065" s="139">
        <v>7700</v>
      </c>
      <c r="P2065" s="140">
        <v>1700</v>
      </c>
      <c r="Q2065" s="138">
        <v>45174</v>
      </c>
      <c r="AR2065">
        <f t="shared" si="132"/>
        <v>0</v>
      </c>
      <c r="AS2065">
        <f t="shared" si="133"/>
        <v>0</v>
      </c>
      <c r="AT2065">
        <f t="shared" si="134"/>
        <v>0</v>
      </c>
    </row>
    <row r="2066" spans="2:46" ht="15.75" customHeight="1" thickBot="1">
      <c r="B2066" t="str">
        <f t="shared" si="131"/>
        <v>MCDOWELL-N4517445197</v>
      </c>
      <c r="C2066" s="137" t="s">
        <v>226</v>
      </c>
      <c r="D2066" s="137" t="s">
        <v>156</v>
      </c>
      <c r="E2066" s="138">
        <v>45197</v>
      </c>
      <c r="F2066" s="139">
        <v>0</v>
      </c>
      <c r="G2066" s="137" t="s">
        <v>223</v>
      </c>
      <c r="H2066" s="139">
        <v>1038.9000000000001</v>
      </c>
      <c r="I2066" s="139">
        <v>1042</v>
      </c>
      <c r="J2066" s="139">
        <v>1029</v>
      </c>
      <c r="K2066" s="139">
        <v>1038.05</v>
      </c>
      <c r="L2066" s="139">
        <v>1038.05</v>
      </c>
      <c r="M2066" s="139">
        <v>2011</v>
      </c>
      <c r="N2066" s="139">
        <v>14582.92</v>
      </c>
      <c r="O2066" s="139">
        <v>9240000</v>
      </c>
      <c r="P2066" s="140">
        <v>-26600</v>
      </c>
      <c r="Q2066" s="138">
        <v>45174</v>
      </c>
      <c r="AR2066">
        <f t="shared" si="132"/>
        <v>9305800</v>
      </c>
      <c r="AS2066">
        <f t="shared" si="133"/>
        <v>-24500</v>
      </c>
      <c r="AT2066">
        <f t="shared" si="134"/>
        <v>9330300</v>
      </c>
    </row>
    <row r="2067" spans="2:46" ht="15.75" customHeight="1" thickBot="1">
      <c r="B2067" t="str">
        <f t="shared" si="131"/>
        <v>MCDOWELL-N4517445225</v>
      </c>
      <c r="C2067" s="137" t="s">
        <v>226</v>
      </c>
      <c r="D2067" s="137" t="s">
        <v>156</v>
      </c>
      <c r="E2067" s="138">
        <v>45225</v>
      </c>
      <c r="F2067" s="139">
        <v>0</v>
      </c>
      <c r="G2067" s="137" t="s">
        <v>223</v>
      </c>
      <c r="H2067" s="139">
        <v>1038.4000000000001</v>
      </c>
      <c r="I2067" s="139">
        <v>1047.0999999999999</v>
      </c>
      <c r="J2067" s="139">
        <v>1037.9000000000001</v>
      </c>
      <c r="K2067" s="139">
        <v>1045.4000000000001</v>
      </c>
      <c r="L2067" s="139">
        <v>1045.4000000000001</v>
      </c>
      <c r="M2067" s="139">
        <v>46</v>
      </c>
      <c r="N2067" s="139">
        <v>335.98</v>
      </c>
      <c r="O2067" s="139">
        <v>63700</v>
      </c>
      <c r="P2067" s="140">
        <v>1400</v>
      </c>
      <c r="Q2067" s="138">
        <v>45174</v>
      </c>
      <c r="AR2067">
        <f t="shared" si="132"/>
        <v>0</v>
      </c>
      <c r="AS2067">
        <f t="shared" si="133"/>
        <v>0</v>
      </c>
      <c r="AT2067">
        <f t="shared" si="134"/>
        <v>0</v>
      </c>
    </row>
    <row r="2068" spans="2:46" ht="15.75" customHeight="1" thickBot="1">
      <c r="B2068" t="str">
        <f t="shared" si="131"/>
        <v>MCDOWELL-N4517445260</v>
      </c>
      <c r="C2068" s="137" t="s">
        <v>226</v>
      </c>
      <c r="D2068" s="137" t="s">
        <v>156</v>
      </c>
      <c r="E2068" s="138">
        <v>45260</v>
      </c>
      <c r="F2068" s="139">
        <v>0</v>
      </c>
      <c r="G2068" s="137" t="s">
        <v>223</v>
      </c>
      <c r="H2068" s="139">
        <v>1055.3</v>
      </c>
      <c r="I2068" s="139">
        <v>1055.3</v>
      </c>
      <c r="J2068" s="139">
        <v>1055.3</v>
      </c>
      <c r="K2068" s="139">
        <v>1055.3</v>
      </c>
      <c r="L2068" s="139">
        <v>1055.3</v>
      </c>
      <c r="M2068" s="139">
        <v>1</v>
      </c>
      <c r="N2068" s="139">
        <v>7.38</v>
      </c>
      <c r="O2068" s="139">
        <v>2100</v>
      </c>
      <c r="P2068" s="139">
        <v>700</v>
      </c>
      <c r="Q2068" s="138">
        <v>45174</v>
      </c>
      <c r="AR2068">
        <f t="shared" si="132"/>
        <v>0</v>
      </c>
      <c r="AS2068">
        <f t="shared" si="133"/>
        <v>0</v>
      </c>
      <c r="AT2068">
        <f t="shared" si="134"/>
        <v>0</v>
      </c>
    </row>
    <row r="2069" spans="2:46" ht="15.75" customHeight="1" thickBot="1">
      <c r="B2069" t="str">
        <f t="shared" si="131"/>
        <v>MCX4517445197</v>
      </c>
      <c r="C2069" s="137" t="s">
        <v>226</v>
      </c>
      <c r="D2069" s="137" t="s">
        <v>157</v>
      </c>
      <c r="E2069" s="138">
        <v>45197</v>
      </c>
      <c r="F2069" s="139">
        <v>0</v>
      </c>
      <c r="G2069" s="137" t="s">
        <v>223</v>
      </c>
      <c r="H2069" s="139">
        <v>1832.9</v>
      </c>
      <c r="I2069" s="139">
        <v>1835</v>
      </c>
      <c r="J2069" s="139">
        <v>1760</v>
      </c>
      <c r="K2069" s="139">
        <v>1788.55</v>
      </c>
      <c r="L2069" s="139">
        <v>1788.55</v>
      </c>
      <c r="M2069" s="139">
        <v>2221</v>
      </c>
      <c r="N2069" s="139">
        <v>15971.9</v>
      </c>
      <c r="O2069" s="139">
        <v>3180400</v>
      </c>
      <c r="P2069" s="140">
        <v>-97600</v>
      </c>
      <c r="Q2069" s="138">
        <v>45174</v>
      </c>
      <c r="AR2069">
        <f t="shared" si="132"/>
        <v>3216400</v>
      </c>
      <c r="AS2069">
        <f t="shared" si="133"/>
        <v>-98800</v>
      </c>
      <c r="AT2069">
        <f t="shared" si="134"/>
        <v>3315200</v>
      </c>
    </row>
    <row r="2070" spans="2:46" ht="15.75" customHeight="1" thickBot="1">
      <c r="B2070" t="str">
        <f t="shared" si="131"/>
        <v>MCX4517445225</v>
      </c>
      <c r="C2070" s="137" t="s">
        <v>226</v>
      </c>
      <c r="D2070" s="137" t="s">
        <v>157</v>
      </c>
      <c r="E2070" s="138">
        <v>45225</v>
      </c>
      <c r="F2070" s="139">
        <v>0</v>
      </c>
      <c r="G2070" s="137" t="s">
        <v>223</v>
      </c>
      <c r="H2070" s="139">
        <v>1818.35</v>
      </c>
      <c r="I2070" s="139">
        <v>1841.7</v>
      </c>
      <c r="J2070" s="139">
        <v>1771</v>
      </c>
      <c r="K2070" s="139">
        <v>1798.55</v>
      </c>
      <c r="L2070" s="139">
        <v>1798.55</v>
      </c>
      <c r="M2070" s="139">
        <v>147</v>
      </c>
      <c r="N2070" s="139">
        <v>1064.3</v>
      </c>
      <c r="O2070" s="139">
        <v>35200</v>
      </c>
      <c r="P2070" s="139">
        <v>-800</v>
      </c>
      <c r="Q2070" s="138">
        <v>45174</v>
      </c>
      <c r="AR2070">
        <f t="shared" si="132"/>
        <v>0</v>
      </c>
      <c r="AS2070">
        <f t="shared" si="133"/>
        <v>0</v>
      </c>
      <c r="AT2070">
        <f t="shared" si="134"/>
        <v>0</v>
      </c>
    </row>
    <row r="2071" spans="2:46" ht="15.75" customHeight="1" thickBot="1">
      <c r="B2071" t="str">
        <f t="shared" si="131"/>
        <v>MCX4517445260</v>
      </c>
      <c r="C2071" s="137" t="s">
        <v>226</v>
      </c>
      <c r="D2071" s="137" t="s">
        <v>157</v>
      </c>
      <c r="E2071" s="138">
        <v>45260</v>
      </c>
      <c r="F2071" s="139">
        <v>0</v>
      </c>
      <c r="G2071" s="137" t="s">
        <v>223</v>
      </c>
      <c r="H2071" s="139">
        <v>1800</v>
      </c>
      <c r="I2071" s="139">
        <v>1800</v>
      </c>
      <c r="J2071" s="139">
        <v>1780</v>
      </c>
      <c r="K2071" s="139">
        <v>1780</v>
      </c>
      <c r="L2071" s="139">
        <v>1826.55</v>
      </c>
      <c r="M2071" s="139">
        <v>2</v>
      </c>
      <c r="N2071" s="139">
        <v>14.32</v>
      </c>
      <c r="O2071" s="139">
        <v>800</v>
      </c>
      <c r="P2071" s="139">
        <v>-400</v>
      </c>
      <c r="Q2071" s="138">
        <v>45174</v>
      </c>
      <c r="AR2071">
        <f t="shared" si="132"/>
        <v>0</v>
      </c>
      <c r="AS2071">
        <f t="shared" si="133"/>
        <v>0</v>
      </c>
      <c r="AT2071">
        <f t="shared" si="134"/>
        <v>0</v>
      </c>
    </row>
    <row r="2072" spans="2:46" ht="15.75" customHeight="1" thickBot="1">
      <c r="B2072" t="str">
        <f t="shared" si="131"/>
        <v>METROPOLIS4517445197</v>
      </c>
      <c r="C2072" s="137" t="s">
        <v>226</v>
      </c>
      <c r="D2072" s="137" t="s">
        <v>158</v>
      </c>
      <c r="E2072" s="138">
        <v>45197</v>
      </c>
      <c r="F2072" s="139">
        <v>0</v>
      </c>
      <c r="G2072" s="137" t="s">
        <v>223</v>
      </c>
      <c r="H2072" s="139">
        <v>1389.55</v>
      </c>
      <c r="I2072" s="139">
        <v>1415.5</v>
      </c>
      <c r="J2072" s="139">
        <v>1388.05</v>
      </c>
      <c r="K2072" s="139">
        <v>1405.85</v>
      </c>
      <c r="L2072" s="139">
        <v>1405.85</v>
      </c>
      <c r="M2072" s="139">
        <v>1414</v>
      </c>
      <c r="N2072" s="139">
        <v>7935.62</v>
      </c>
      <c r="O2072" s="139">
        <v>1606800</v>
      </c>
      <c r="P2072" s="140">
        <v>40400</v>
      </c>
      <c r="Q2072" s="138">
        <v>45174</v>
      </c>
      <c r="AR2072">
        <f t="shared" si="132"/>
        <v>1652000</v>
      </c>
      <c r="AS2072">
        <f t="shared" si="133"/>
        <v>51600</v>
      </c>
      <c r="AT2072">
        <f t="shared" si="134"/>
        <v>1600400</v>
      </c>
    </row>
    <row r="2073" spans="2:46" ht="15.75" customHeight="1" thickBot="1">
      <c r="B2073" t="str">
        <f t="shared" si="131"/>
        <v>METROPOLIS4517445225</v>
      </c>
      <c r="C2073" s="137" t="s">
        <v>226</v>
      </c>
      <c r="D2073" s="137" t="s">
        <v>158</v>
      </c>
      <c r="E2073" s="138">
        <v>45225</v>
      </c>
      <c r="F2073" s="139">
        <v>0</v>
      </c>
      <c r="G2073" s="137" t="s">
        <v>223</v>
      </c>
      <c r="H2073" s="139">
        <v>1402.45</v>
      </c>
      <c r="I2073" s="139">
        <v>1425</v>
      </c>
      <c r="J2073" s="139">
        <v>1401.55</v>
      </c>
      <c r="K2073" s="139">
        <v>1413.8</v>
      </c>
      <c r="L2073" s="139">
        <v>1413.8</v>
      </c>
      <c r="M2073" s="139">
        <v>82</v>
      </c>
      <c r="N2073" s="139">
        <v>463.7</v>
      </c>
      <c r="O2073" s="139">
        <v>43600</v>
      </c>
      <c r="P2073" s="140">
        <v>10000</v>
      </c>
      <c r="Q2073" s="138">
        <v>45174</v>
      </c>
      <c r="AR2073">
        <f t="shared" si="132"/>
        <v>0</v>
      </c>
      <c r="AS2073">
        <f t="shared" si="133"/>
        <v>0</v>
      </c>
      <c r="AT2073">
        <f t="shared" si="134"/>
        <v>0</v>
      </c>
    </row>
    <row r="2074" spans="2:46" ht="15.75" customHeight="1" thickBot="1">
      <c r="B2074" t="str">
        <f t="shared" si="131"/>
        <v>METROPOLIS4517445260</v>
      </c>
      <c r="C2074" s="137" t="s">
        <v>226</v>
      </c>
      <c r="D2074" s="137" t="s">
        <v>158</v>
      </c>
      <c r="E2074" s="138">
        <v>45260</v>
      </c>
      <c r="F2074" s="139">
        <v>0</v>
      </c>
      <c r="G2074" s="137" t="s">
        <v>223</v>
      </c>
      <c r="H2074" s="139">
        <v>1408.45</v>
      </c>
      <c r="I2074" s="139">
        <v>1424</v>
      </c>
      <c r="J2074" s="139">
        <v>1408</v>
      </c>
      <c r="K2074" s="139">
        <v>1424</v>
      </c>
      <c r="L2074" s="139">
        <v>1424</v>
      </c>
      <c r="M2074" s="139">
        <v>5</v>
      </c>
      <c r="N2074" s="139">
        <v>28.35</v>
      </c>
      <c r="O2074" s="139">
        <v>1600</v>
      </c>
      <c r="P2074" s="140">
        <v>1200</v>
      </c>
      <c r="Q2074" s="138">
        <v>45174</v>
      </c>
      <c r="AR2074">
        <f t="shared" si="132"/>
        <v>0</v>
      </c>
      <c r="AS2074">
        <f t="shared" si="133"/>
        <v>0</v>
      </c>
      <c r="AT2074">
        <f t="shared" si="134"/>
        <v>0</v>
      </c>
    </row>
    <row r="2075" spans="2:46" ht="15.75" customHeight="1" thickBot="1">
      <c r="B2075" t="str">
        <f t="shared" si="131"/>
        <v>MFSL4517445197</v>
      </c>
      <c r="C2075" s="137" t="s">
        <v>226</v>
      </c>
      <c r="D2075" s="137" t="s">
        <v>159</v>
      </c>
      <c r="E2075" s="138">
        <v>45197</v>
      </c>
      <c r="F2075" s="139">
        <v>0</v>
      </c>
      <c r="G2075" s="137" t="s">
        <v>223</v>
      </c>
      <c r="H2075" s="139">
        <v>932.15</v>
      </c>
      <c r="I2075" s="139">
        <v>940</v>
      </c>
      <c r="J2075" s="139">
        <v>922.65</v>
      </c>
      <c r="K2075" s="139">
        <v>925.75</v>
      </c>
      <c r="L2075" s="139">
        <v>925.75</v>
      </c>
      <c r="M2075" s="139">
        <v>1330</v>
      </c>
      <c r="N2075" s="139">
        <v>9901.3700000000008</v>
      </c>
      <c r="O2075" s="139">
        <v>6529600</v>
      </c>
      <c r="P2075" s="140">
        <v>36800</v>
      </c>
      <c r="Q2075" s="138">
        <v>45174</v>
      </c>
      <c r="AR2075">
        <f t="shared" si="132"/>
        <v>6569600</v>
      </c>
      <c r="AS2075">
        <f t="shared" si="133"/>
        <v>40800</v>
      </c>
      <c r="AT2075">
        <f t="shared" si="134"/>
        <v>6528800</v>
      </c>
    </row>
    <row r="2076" spans="2:46" ht="15.75" customHeight="1" thickBot="1">
      <c r="B2076" t="str">
        <f t="shared" si="131"/>
        <v>MFSL4517445225</v>
      </c>
      <c r="C2076" s="137" t="s">
        <v>226</v>
      </c>
      <c r="D2076" s="137" t="s">
        <v>159</v>
      </c>
      <c r="E2076" s="138">
        <v>45225</v>
      </c>
      <c r="F2076" s="139">
        <v>0</v>
      </c>
      <c r="G2076" s="137" t="s">
        <v>223</v>
      </c>
      <c r="H2076" s="139">
        <v>937.8</v>
      </c>
      <c r="I2076" s="139">
        <v>943.1</v>
      </c>
      <c r="J2076" s="139">
        <v>929.3</v>
      </c>
      <c r="K2076" s="139">
        <v>931.6</v>
      </c>
      <c r="L2076" s="139">
        <v>931.6</v>
      </c>
      <c r="M2076" s="139">
        <v>23</v>
      </c>
      <c r="N2076" s="139">
        <v>172.12</v>
      </c>
      <c r="O2076" s="139">
        <v>39200</v>
      </c>
      <c r="P2076" s="140">
        <v>4000</v>
      </c>
      <c r="Q2076" s="138">
        <v>45174</v>
      </c>
      <c r="AR2076">
        <f t="shared" si="132"/>
        <v>0</v>
      </c>
      <c r="AS2076">
        <f t="shared" si="133"/>
        <v>0</v>
      </c>
      <c r="AT2076">
        <f t="shared" si="134"/>
        <v>0</v>
      </c>
    </row>
    <row r="2077" spans="2:46" ht="15.75" customHeight="1" thickBot="1">
      <c r="B2077" t="str">
        <f t="shared" si="131"/>
        <v>MFSL4517445260</v>
      </c>
      <c r="C2077" s="137" t="s">
        <v>226</v>
      </c>
      <c r="D2077" s="137" t="s">
        <v>159</v>
      </c>
      <c r="E2077" s="138">
        <v>45260</v>
      </c>
      <c r="F2077" s="139">
        <v>0</v>
      </c>
      <c r="G2077" s="137" t="s">
        <v>223</v>
      </c>
      <c r="H2077" s="139">
        <v>0</v>
      </c>
      <c r="I2077" s="139">
        <v>0</v>
      </c>
      <c r="J2077" s="139">
        <v>0</v>
      </c>
      <c r="K2077" s="139">
        <v>960</v>
      </c>
      <c r="L2077" s="139">
        <v>936</v>
      </c>
      <c r="M2077" s="139">
        <v>0</v>
      </c>
      <c r="N2077" s="139">
        <v>0</v>
      </c>
      <c r="O2077" s="139">
        <v>800</v>
      </c>
      <c r="P2077" s="139">
        <v>0</v>
      </c>
      <c r="Q2077" s="138">
        <v>45174</v>
      </c>
      <c r="AR2077">
        <f t="shared" si="132"/>
        <v>0</v>
      </c>
      <c r="AS2077">
        <f t="shared" si="133"/>
        <v>0</v>
      </c>
      <c r="AT2077">
        <f t="shared" si="134"/>
        <v>0</v>
      </c>
    </row>
    <row r="2078" spans="2:46" ht="15.75" customHeight="1" thickBot="1">
      <c r="B2078" t="str">
        <f t="shared" si="131"/>
        <v>MGL4517445197</v>
      </c>
      <c r="C2078" s="137" t="s">
        <v>226</v>
      </c>
      <c r="D2078" s="137" t="s">
        <v>160</v>
      </c>
      <c r="E2078" s="138">
        <v>45197</v>
      </c>
      <c r="F2078" s="139">
        <v>0</v>
      </c>
      <c r="G2078" s="137" t="s">
        <v>223</v>
      </c>
      <c r="H2078" s="139">
        <v>1037.25</v>
      </c>
      <c r="I2078" s="139">
        <v>1048.5</v>
      </c>
      <c r="J2078" s="139">
        <v>1034.1500000000001</v>
      </c>
      <c r="K2078" s="139">
        <v>1039.8499999999999</v>
      </c>
      <c r="L2078" s="139">
        <v>1039.8499999999999</v>
      </c>
      <c r="M2078" s="139">
        <v>967</v>
      </c>
      <c r="N2078" s="139">
        <v>8059.38</v>
      </c>
      <c r="O2078" s="139">
        <v>2282400</v>
      </c>
      <c r="P2078" s="140">
        <v>-3200</v>
      </c>
      <c r="Q2078" s="138">
        <v>45174</v>
      </c>
      <c r="AR2078">
        <f t="shared" si="132"/>
        <v>2328000</v>
      </c>
      <c r="AS2078">
        <f t="shared" si="133"/>
        <v>-2400</v>
      </c>
      <c r="AT2078">
        <f t="shared" si="134"/>
        <v>2330400</v>
      </c>
    </row>
    <row r="2079" spans="2:46" ht="15.75" customHeight="1" thickBot="1">
      <c r="B2079" t="str">
        <f t="shared" si="131"/>
        <v>MGL4517445225</v>
      </c>
      <c r="C2079" s="137" t="s">
        <v>226</v>
      </c>
      <c r="D2079" s="137" t="s">
        <v>160</v>
      </c>
      <c r="E2079" s="138">
        <v>45225</v>
      </c>
      <c r="F2079" s="139">
        <v>0</v>
      </c>
      <c r="G2079" s="137" t="s">
        <v>223</v>
      </c>
      <c r="H2079" s="139">
        <v>1043.95</v>
      </c>
      <c r="I2079" s="139">
        <v>1051</v>
      </c>
      <c r="J2079" s="139">
        <v>1040</v>
      </c>
      <c r="K2079" s="139">
        <v>1042.9000000000001</v>
      </c>
      <c r="L2079" s="139">
        <v>1042.9000000000001</v>
      </c>
      <c r="M2079" s="139">
        <v>17</v>
      </c>
      <c r="N2079" s="139">
        <v>142.07</v>
      </c>
      <c r="O2079" s="139">
        <v>45600</v>
      </c>
      <c r="P2079" s="139">
        <v>800</v>
      </c>
      <c r="Q2079" s="138">
        <v>45174</v>
      </c>
      <c r="AR2079">
        <f t="shared" si="132"/>
        <v>0</v>
      </c>
      <c r="AS2079">
        <f t="shared" si="133"/>
        <v>0</v>
      </c>
      <c r="AT2079">
        <f t="shared" si="134"/>
        <v>0</v>
      </c>
    </row>
    <row r="2080" spans="2:46" ht="15.75" customHeight="1" thickBot="1">
      <c r="B2080" t="str">
        <f t="shared" si="131"/>
        <v>MGL4517445260</v>
      </c>
      <c r="C2080" s="137" t="s">
        <v>226</v>
      </c>
      <c r="D2080" s="137" t="s">
        <v>160</v>
      </c>
      <c r="E2080" s="138">
        <v>45260</v>
      </c>
      <c r="F2080" s="139">
        <v>0</v>
      </c>
      <c r="G2080" s="137" t="s">
        <v>223</v>
      </c>
      <c r="H2080" s="139">
        <v>0</v>
      </c>
      <c r="I2080" s="139">
        <v>0</v>
      </c>
      <c r="J2080" s="139">
        <v>0</v>
      </c>
      <c r="K2080" s="139">
        <v>1042.5</v>
      </c>
      <c r="L2080" s="139">
        <v>1050.0999999999999</v>
      </c>
      <c r="M2080" s="139">
        <v>0</v>
      </c>
      <c r="N2080" s="139">
        <v>0</v>
      </c>
      <c r="O2080" s="139">
        <v>0</v>
      </c>
      <c r="P2080" s="139">
        <v>0</v>
      </c>
      <c r="Q2080" s="138">
        <v>45174</v>
      </c>
      <c r="AR2080">
        <f t="shared" si="132"/>
        <v>0</v>
      </c>
      <c r="AS2080">
        <f t="shared" si="133"/>
        <v>0</v>
      </c>
      <c r="AT2080">
        <f t="shared" si="134"/>
        <v>0</v>
      </c>
    </row>
    <row r="2081" spans="2:46" ht="15.75" customHeight="1" thickBot="1">
      <c r="B2081" t="str">
        <f t="shared" si="131"/>
        <v>MOTHERSON4517445197</v>
      </c>
      <c r="C2081" s="137" t="s">
        <v>226</v>
      </c>
      <c r="D2081" s="137" t="s">
        <v>161</v>
      </c>
      <c r="E2081" s="138">
        <v>45197</v>
      </c>
      <c r="F2081" s="139">
        <v>0</v>
      </c>
      <c r="G2081" s="137" t="s">
        <v>223</v>
      </c>
      <c r="H2081" s="139">
        <v>103.35</v>
      </c>
      <c r="I2081" s="139">
        <v>103.55</v>
      </c>
      <c r="J2081" s="139">
        <v>100.1</v>
      </c>
      <c r="K2081" s="139">
        <v>100.55</v>
      </c>
      <c r="L2081" s="139">
        <v>100.55</v>
      </c>
      <c r="M2081" s="139">
        <v>2935</v>
      </c>
      <c r="N2081" s="139">
        <v>21128.28</v>
      </c>
      <c r="O2081" s="139">
        <v>78604100</v>
      </c>
      <c r="P2081" s="140">
        <v>3976000</v>
      </c>
      <c r="Q2081" s="138">
        <v>45174</v>
      </c>
      <c r="AR2081">
        <f t="shared" si="132"/>
        <v>80755400</v>
      </c>
      <c r="AS2081">
        <f t="shared" si="133"/>
        <v>4487200</v>
      </c>
      <c r="AT2081">
        <f t="shared" si="134"/>
        <v>76268200</v>
      </c>
    </row>
    <row r="2082" spans="2:46" ht="15.75" customHeight="1" thickBot="1">
      <c r="B2082" t="str">
        <f t="shared" si="131"/>
        <v>MOTHERSON4517445225</v>
      </c>
      <c r="C2082" s="137" t="s">
        <v>226</v>
      </c>
      <c r="D2082" s="137" t="s">
        <v>161</v>
      </c>
      <c r="E2082" s="138">
        <v>45225</v>
      </c>
      <c r="F2082" s="139">
        <v>0</v>
      </c>
      <c r="G2082" s="137" t="s">
        <v>223</v>
      </c>
      <c r="H2082" s="139">
        <v>104.05</v>
      </c>
      <c r="I2082" s="139">
        <v>104.05</v>
      </c>
      <c r="J2082" s="139">
        <v>100.8</v>
      </c>
      <c r="K2082" s="139">
        <v>101.3</v>
      </c>
      <c r="L2082" s="139">
        <v>101.3</v>
      </c>
      <c r="M2082" s="139">
        <v>121</v>
      </c>
      <c r="N2082" s="139">
        <v>876.66</v>
      </c>
      <c r="O2082" s="139">
        <v>1803400</v>
      </c>
      <c r="P2082" s="140">
        <v>390500</v>
      </c>
      <c r="Q2082" s="138">
        <v>45174</v>
      </c>
      <c r="AR2082">
        <f t="shared" si="132"/>
        <v>0</v>
      </c>
      <c r="AS2082">
        <f t="shared" si="133"/>
        <v>0</v>
      </c>
      <c r="AT2082">
        <f t="shared" si="134"/>
        <v>0</v>
      </c>
    </row>
    <row r="2083" spans="2:46" ht="15.75" customHeight="1" thickBot="1">
      <c r="B2083" t="str">
        <f t="shared" si="131"/>
        <v>MOTHERSON4517445260</v>
      </c>
      <c r="C2083" s="137" t="s">
        <v>226</v>
      </c>
      <c r="D2083" s="137" t="s">
        <v>161</v>
      </c>
      <c r="E2083" s="138">
        <v>45260</v>
      </c>
      <c r="F2083" s="139">
        <v>0</v>
      </c>
      <c r="G2083" s="137" t="s">
        <v>223</v>
      </c>
      <c r="H2083" s="139">
        <v>103.85</v>
      </c>
      <c r="I2083" s="139">
        <v>103.85</v>
      </c>
      <c r="J2083" s="139">
        <v>101.75</v>
      </c>
      <c r="K2083" s="139">
        <v>102</v>
      </c>
      <c r="L2083" s="139">
        <v>102</v>
      </c>
      <c r="M2083" s="139">
        <v>25</v>
      </c>
      <c r="N2083" s="139">
        <v>181.82</v>
      </c>
      <c r="O2083" s="139">
        <v>347900</v>
      </c>
      <c r="P2083" s="140">
        <v>120700</v>
      </c>
      <c r="Q2083" s="138">
        <v>45174</v>
      </c>
      <c r="AR2083">
        <f t="shared" si="132"/>
        <v>0</v>
      </c>
      <c r="AS2083">
        <f t="shared" si="133"/>
        <v>0</v>
      </c>
      <c r="AT2083">
        <f t="shared" si="134"/>
        <v>0</v>
      </c>
    </row>
    <row r="2084" spans="2:46" ht="15.75" customHeight="1" thickBot="1">
      <c r="B2084" t="str">
        <f t="shared" si="131"/>
        <v>MPHASIS4517445197</v>
      </c>
      <c r="C2084" s="137" t="s">
        <v>226</v>
      </c>
      <c r="D2084" s="137" t="s">
        <v>162</v>
      </c>
      <c r="E2084" s="138">
        <v>45197</v>
      </c>
      <c r="F2084" s="139">
        <v>0</v>
      </c>
      <c r="G2084" s="137" t="s">
        <v>223</v>
      </c>
      <c r="H2084" s="139">
        <v>2506.8000000000002</v>
      </c>
      <c r="I2084" s="139">
        <v>2545</v>
      </c>
      <c r="J2084" s="139">
        <v>2482.4</v>
      </c>
      <c r="K2084" s="139">
        <v>2518.25</v>
      </c>
      <c r="L2084" s="139">
        <v>2518.25</v>
      </c>
      <c r="M2084" s="139">
        <v>3796</v>
      </c>
      <c r="N2084" s="139">
        <v>26338.66</v>
      </c>
      <c r="O2084" s="139">
        <v>2600950</v>
      </c>
      <c r="P2084" s="140">
        <v>-44825</v>
      </c>
      <c r="Q2084" s="138">
        <v>45174</v>
      </c>
      <c r="AR2084">
        <f t="shared" si="132"/>
        <v>2650175</v>
      </c>
      <c r="AS2084">
        <f t="shared" si="133"/>
        <v>-31075</v>
      </c>
      <c r="AT2084">
        <f t="shared" si="134"/>
        <v>2681250</v>
      </c>
    </row>
    <row r="2085" spans="2:46" ht="15.75" customHeight="1" thickBot="1">
      <c r="B2085" t="str">
        <f t="shared" si="131"/>
        <v>MPHASIS4517445225</v>
      </c>
      <c r="C2085" s="137" t="s">
        <v>226</v>
      </c>
      <c r="D2085" s="137" t="s">
        <v>162</v>
      </c>
      <c r="E2085" s="138">
        <v>45225</v>
      </c>
      <c r="F2085" s="139">
        <v>0</v>
      </c>
      <c r="G2085" s="137" t="s">
        <v>223</v>
      </c>
      <c r="H2085" s="139">
        <v>2512.0500000000002</v>
      </c>
      <c r="I2085" s="139">
        <v>2547.8000000000002</v>
      </c>
      <c r="J2085" s="139">
        <v>2498.4499999999998</v>
      </c>
      <c r="K2085" s="139">
        <v>2523.25</v>
      </c>
      <c r="L2085" s="139">
        <v>2523.25</v>
      </c>
      <c r="M2085" s="139">
        <v>151</v>
      </c>
      <c r="N2085" s="139">
        <v>1050.19</v>
      </c>
      <c r="O2085" s="139">
        <v>47300</v>
      </c>
      <c r="P2085" s="140">
        <v>12650</v>
      </c>
      <c r="Q2085" s="138">
        <v>45174</v>
      </c>
      <c r="AR2085">
        <f t="shared" si="132"/>
        <v>0</v>
      </c>
      <c r="AS2085">
        <f t="shared" si="133"/>
        <v>0</v>
      </c>
      <c r="AT2085">
        <f t="shared" si="134"/>
        <v>0</v>
      </c>
    </row>
    <row r="2086" spans="2:46" ht="15.75" customHeight="1" thickBot="1">
      <c r="B2086" t="str">
        <f t="shared" si="131"/>
        <v>MPHASIS4517445260</v>
      </c>
      <c r="C2086" s="137" t="s">
        <v>226</v>
      </c>
      <c r="D2086" s="137" t="s">
        <v>162</v>
      </c>
      <c r="E2086" s="138">
        <v>45260</v>
      </c>
      <c r="F2086" s="139">
        <v>0</v>
      </c>
      <c r="G2086" s="137" t="s">
        <v>223</v>
      </c>
      <c r="H2086" s="139">
        <v>2543</v>
      </c>
      <c r="I2086" s="139">
        <v>2543</v>
      </c>
      <c r="J2086" s="139">
        <v>2540</v>
      </c>
      <c r="K2086" s="139">
        <v>2540</v>
      </c>
      <c r="L2086" s="139">
        <v>2564.65</v>
      </c>
      <c r="M2086" s="139">
        <v>6</v>
      </c>
      <c r="N2086" s="139">
        <v>41.91</v>
      </c>
      <c r="O2086" s="139">
        <v>1925</v>
      </c>
      <c r="P2086" s="140">
        <v>1100</v>
      </c>
      <c r="Q2086" s="138">
        <v>45174</v>
      </c>
      <c r="AR2086">
        <f t="shared" si="132"/>
        <v>0</v>
      </c>
      <c r="AS2086">
        <f t="shared" si="133"/>
        <v>0</v>
      </c>
      <c r="AT2086">
        <f t="shared" si="134"/>
        <v>0</v>
      </c>
    </row>
    <row r="2087" spans="2:46" ht="15.75" customHeight="1" thickBot="1">
      <c r="B2087" t="str">
        <f t="shared" si="131"/>
        <v>MRF4517445197</v>
      </c>
      <c r="C2087" s="137" t="s">
        <v>226</v>
      </c>
      <c r="D2087" s="137" t="s">
        <v>163</v>
      </c>
      <c r="E2087" s="138">
        <v>45197</v>
      </c>
      <c r="F2087" s="139">
        <v>0</v>
      </c>
      <c r="G2087" s="137" t="s">
        <v>223</v>
      </c>
      <c r="H2087" s="139">
        <v>108825.4</v>
      </c>
      <c r="I2087" s="139">
        <v>109449.9</v>
      </c>
      <c r="J2087" s="139">
        <v>108200</v>
      </c>
      <c r="K2087" s="139">
        <v>108883.5</v>
      </c>
      <c r="L2087" s="139">
        <v>108883.5</v>
      </c>
      <c r="M2087" s="139">
        <v>666</v>
      </c>
      <c r="N2087" s="139">
        <v>7239.39</v>
      </c>
      <c r="O2087" s="139">
        <v>33940</v>
      </c>
      <c r="P2087" s="139">
        <v>530</v>
      </c>
      <c r="Q2087" s="138">
        <v>45174</v>
      </c>
      <c r="AR2087">
        <f t="shared" si="132"/>
        <v>34980</v>
      </c>
      <c r="AS2087">
        <f t="shared" si="133"/>
        <v>570</v>
      </c>
      <c r="AT2087">
        <f t="shared" si="134"/>
        <v>34410</v>
      </c>
    </row>
    <row r="2088" spans="2:46" ht="15.75" customHeight="1" thickBot="1">
      <c r="B2088" t="str">
        <f t="shared" si="131"/>
        <v>MRF4517445225</v>
      </c>
      <c r="C2088" s="137" t="s">
        <v>226</v>
      </c>
      <c r="D2088" s="137" t="s">
        <v>163</v>
      </c>
      <c r="E2088" s="138">
        <v>45225</v>
      </c>
      <c r="F2088" s="139">
        <v>0</v>
      </c>
      <c r="G2088" s="137" t="s">
        <v>223</v>
      </c>
      <c r="H2088" s="139">
        <v>109410.5</v>
      </c>
      <c r="I2088" s="139">
        <v>109841.7</v>
      </c>
      <c r="J2088" s="139">
        <v>109000</v>
      </c>
      <c r="K2088" s="139">
        <v>109521.1</v>
      </c>
      <c r="L2088" s="139">
        <v>109521.1</v>
      </c>
      <c r="M2088" s="139">
        <v>32</v>
      </c>
      <c r="N2088" s="139">
        <v>350.2</v>
      </c>
      <c r="O2088" s="139">
        <v>1010</v>
      </c>
      <c r="P2088" s="139">
        <v>40</v>
      </c>
      <c r="Q2088" s="138">
        <v>45174</v>
      </c>
      <c r="AR2088">
        <f t="shared" si="132"/>
        <v>0</v>
      </c>
      <c r="AS2088">
        <f t="shared" si="133"/>
        <v>0</v>
      </c>
      <c r="AT2088">
        <f t="shared" si="134"/>
        <v>0</v>
      </c>
    </row>
    <row r="2089" spans="2:46" ht="15.75" customHeight="1" thickBot="1">
      <c r="B2089" t="str">
        <f t="shared" si="131"/>
        <v>MRF4517445260</v>
      </c>
      <c r="C2089" s="137" t="s">
        <v>226</v>
      </c>
      <c r="D2089" s="137" t="s">
        <v>163</v>
      </c>
      <c r="E2089" s="138">
        <v>45260</v>
      </c>
      <c r="F2089" s="139">
        <v>0</v>
      </c>
      <c r="G2089" s="137" t="s">
        <v>223</v>
      </c>
      <c r="H2089" s="139">
        <v>0</v>
      </c>
      <c r="I2089" s="139">
        <v>0</v>
      </c>
      <c r="J2089" s="139">
        <v>0</v>
      </c>
      <c r="K2089" s="139">
        <v>109800</v>
      </c>
      <c r="L2089" s="139">
        <v>110359.7</v>
      </c>
      <c r="M2089" s="139">
        <v>0</v>
      </c>
      <c r="N2089" s="139">
        <v>0</v>
      </c>
      <c r="O2089" s="139">
        <v>30</v>
      </c>
      <c r="P2089" s="139">
        <v>0</v>
      </c>
      <c r="Q2089" s="138">
        <v>45174</v>
      </c>
      <c r="AR2089">
        <f t="shared" si="132"/>
        <v>0</v>
      </c>
      <c r="AS2089">
        <f t="shared" si="133"/>
        <v>0</v>
      </c>
      <c r="AT2089">
        <f t="shared" si="134"/>
        <v>0</v>
      </c>
    </row>
    <row r="2090" spans="2:46" ht="15.75" customHeight="1" thickBot="1">
      <c r="B2090" t="str">
        <f t="shared" si="131"/>
        <v>MUTHOOTFIN4517445197</v>
      </c>
      <c r="C2090" s="137" t="s">
        <v>226</v>
      </c>
      <c r="D2090" s="137" t="s">
        <v>164</v>
      </c>
      <c r="E2090" s="138">
        <v>45197</v>
      </c>
      <c r="F2090" s="139">
        <v>0</v>
      </c>
      <c r="G2090" s="137" t="s">
        <v>223</v>
      </c>
      <c r="H2090" s="139">
        <v>1283.5</v>
      </c>
      <c r="I2090" s="139">
        <v>1297</v>
      </c>
      <c r="J2090" s="139">
        <v>1279.05</v>
      </c>
      <c r="K2090" s="139">
        <v>1283.2</v>
      </c>
      <c r="L2090" s="139">
        <v>1283.2</v>
      </c>
      <c r="M2090" s="139">
        <v>1881</v>
      </c>
      <c r="N2090" s="139">
        <v>13319.73</v>
      </c>
      <c r="O2090" s="139">
        <v>6130850</v>
      </c>
      <c r="P2090" s="140">
        <v>-201300</v>
      </c>
      <c r="Q2090" s="138">
        <v>45174</v>
      </c>
      <c r="AR2090">
        <f t="shared" si="132"/>
        <v>6199050</v>
      </c>
      <c r="AS2090">
        <f t="shared" si="133"/>
        <v>-195800</v>
      </c>
      <c r="AT2090">
        <f t="shared" si="134"/>
        <v>6394850</v>
      </c>
    </row>
    <row r="2091" spans="2:46" ht="15.75" customHeight="1" thickBot="1">
      <c r="B2091" t="str">
        <f t="shared" si="131"/>
        <v>MUTHOOTFIN4517445225</v>
      </c>
      <c r="C2091" s="137" t="s">
        <v>226</v>
      </c>
      <c r="D2091" s="137" t="s">
        <v>164</v>
      </c>
      <c r="E2091" s="138">
        <v>45225</v>
      </c>
      <c r="F2091" s="139">
        <v>0</v>
      </c>
      <c r="G2091" s="137" t="s">
        <v>223</v>
      </c>
      <c r="H2091" s="139">
        <v>1266.7</v>
      </c>
      <c r="I2091" s="139">
        <v>1285</v>
      </c>
      <c r="J2091" s="139">
        <v>1266.7</v>
      </c>
      <c r="K2091" s="139">
        <v>1270.3499999999999</v>
      </c>
      <c r="L2091" s="139">
        <v>1270.3499999999999</v>
      </c>
      <c r="M2091" s="139">
        <v>70</v>
      </c>
      <c r="N2091" s="139">
        <v>490.89</v>
      </c>
      <c r="O2091" s="139">
        <v>66000</v>
      </c>
      <c r="P2091" s="140">
        <v>4400</v>
      </c>
      <c r="Q2091" s="138">
        <v>45174</v>
      </c>
      <c r="AR2091">
        <f t="shared" si="132"/>
        <v>0</v>
      </c>
      <c r="AS2091">
        <f t="shared" si="133"/>
        <v>0</v>
      </c>
      <c r="AT2091">
        <f t="shared" si="134"/>
        <v>0</v>
      </c>
    </row>
    <row r="2092" spans="2:46" ht="15.75" customHeight="1" thickBot="1">
      <c r="B2092" t="str">
        <f t="shared" si="131"/>
        <v>MUTHOOTFIN4517445260</v>
      </c>
      <c r="C2092" s="137" t="s">
        <v>226</v>
      </c>
      <c r="D2092" s="137" t="s">
        <v>164</v>
      </c>
      <c r="E2092" s="138">
        <v>45260</v>
      </c>
      <c r="F2092" s="139">
        <v>0</v>
      </c>
      <c r="G2092" s="137" t="s">
        <v>223</v>
      </c>
      <c r="H2092" s="139">
        <v>1274</v>
      </c>
      <c r="I2092" s="139">
        <v>1274</v>
      </c>
      <c r="J2092" s="139">
        <v>1270</v>
      </c>
      <c r="K2092" s="139">
        <v>1272.5</v>
      </c>
      <c r="L2092" s="139">
        <v>1304.8</v>
      </c>
      <c r="M2092" s="139">
        <v>3</v>
      </c>
      <c r="N2092" s="139">
        <v>20.99</v>
      </c>
      <c r="O2092" s="139">
        <v>2200</v>
      </c>
      <c r="P2092" s="140">
        <v>1100</v>
      </c>
      <c r="Q2092" s="138">
        <v>45174</v>
      </c>
      <c r="AR2092">
        <f t="shared" si="132"/>
        <v>0</v>
      </c>
      <c r="AS2092">
        <f t="shared" si="133"/>
        <v>0</v>
      </c>
      <c r="AT2092">
        <f t="shared" si="134"/>
        <v>0</v>
      </c>
    </row>
    <row r="2093" spans="2:46" ht="15.75" customHeight="1" thickBot="1">
      <c r="B2093" t="str">
        <f t="shared" si="131"/>
        <v>NATIONALUM4517445197</v>
      </c>
      <c r="C2093" s="137" t="s">
        <v>226</v>
      </c>
      <c r="D2093" s="137" t="s">
        <v>165</v>
      </c>
      <c r="E2093" s="138">
        <v>45197</v>
      </c>
      <c r="F2093" s="139">
        <v>0</v>
      </c>
      <c r="G2093" s="137" t="s">
        <v>223</v>
      </c>
      <c r="H2093" s="139">
        <v>104.4</v>
      </c>
      <c r="I2093" s="139">
        <v>104.4</v>
      </c>
      <c r="J2093" s="139">
        <v>100.6</v>
      </c>
      <c r="K2093" s="139">
        <v>102.2</v>
      </c>
      <c r="L2093" s="139">
        <v>102.2</v>
      </c>
      <c r="M2093" s="139">
        <v>3003</v>
      </c>
      <c r="N2093" s="139">
        <v>23029.24</v>
      </c>
      <c r="O2093" s="139">
        <v>64485000</v>
      </c>
      <c r="P2093" s="140">
        <v>1380000</v>
      </c>
      <c r="Q2093" s="138">
        <v>45174</v>
      </c>
      <c r="AR2093">
        <f t="shared" si="132"/>
        <v>67117500</v>
      </c>
      <c r="AS2093">
        <f t="shared" si="133"/>
        <v>1500000</v>
      </c>
      <c r="AT2093">
        <f t="shared" si="134"/>
        <v>65617500</v>
      </c>
    </row>
    <row r="2094" spans="2:46" ht="15.75" customHeight="1" thickBot="1">
      <c r="B2094" t="str">
        <f t="shared" si="131"/>
        <v>NATIONALUM4517445225</v>
      </c>
      <c r="C2094" s="137" t="s">
        <v>226</v>
      </c>
      <c r="D2094" s="137" t="s">
        <v>165</v>
      </c>
      <c r="E2094" s="138">
        <v>45225</v>
      </c>
      <c r="F2094" s="139">
        <v>0</v>
      </c>
      <c r="G2094" s="137" t="s">
        <v>223</v>
      </c>
      <c r="H2094" s="139">
        <v>104</v>
      </c>
      <c r="I2094" s="139">
        <v>104.05</v>
      </c>
      <c r="J2094" s="139">
        <v>101.4</v>
      </c>
      <c r="K2094" s="139">
        <v>102.95</v>
      </c>
      <c r="L2094" s="139">
        <v>102.95</v>
      </c>
      <c r="M2094" s="139">
        <v>184</v>
      </c>
      <c r="N2094" s="139">
        <v>1417.26</v>
      </c>
      <c r="O2094" s="139">
        <v>2160000</v>
      </c>
      <c r="P2094" s="140">
        <v>37500</v>
      </c>
      <c r="Q2094" s="138">
        <v>45174</v>
      </c>
      <c r="AR2094">
        <f t="shared" si="132"/>
        <v>0</v>
      </c>
      <c r="AS2094">
        <f t="shared" si="133"/>
        <v>0</v>
      </c>
      <c r="AT2094">
        <f t="shared" si="134"/>
        <v>0</v>
      </c>
    </row>
    <row r="2095" spans="2:46" ht="15.75" customHeight="1" thickBot="1">
      <c r="B2095" t="str">
        <f t="shared" si="131"/>
        <v>NATIONALUM4517445260</v>
      </c>
      <c r="C2095" s="137" t="s">
        <v>226</v>
      </c>
      <c r="D2095" s="137" t="s">
        <v>165</v>
      </c>
      <c r="E2095" s="138">
        <v>45260</v>
      </c>
      <c r="F2095" s="139">
        <v>0</v>
      </c>
      <c r="G2095" s="137" t="s">
        <v>223</v>
      </c>
      <c r="H2095" s="139">
        <v>104.5</v>
      </c>
      <c r="I2095" s="139">
        <v>104.5</v>
      </c>
      <c r="J2095" s="139">
        <v>101.9</v>
      </c>
      <c r="K2095" s="139">
        <v>103.2</v>
      </c>
      <c r="L2095" s="139">
        <v>103.2</v>
      </c>
      <c r="M2095" s="139">
        <v>13</v>
      </c>
      <c r="N2095" s="139">
        <v>100.54</v>
      </c>
      <c r="O2095" s="139">
        <v>472500</v>
      </c>
      <c r="P2095" s="140">
        <v>82500</v>
      </c>
      <c r="Q2095" s="138">
        <v>45174</v>
      </c>
      <c r="AR2095">
        <f t="shared" si="132"/>
        <v>0</v>
      </c>
      <c r="AS2095">
        <f t="shared" si="133"/>
        <v>0</v>
      </c>
      <c r="AT2095">
        <f t="shared" si="134"/>
        <v>0</v>
      </c>
    </row>
    <row r="2096" spans="2:46" ht="15.75" customHeight="1" thickBot="1">
      <c r="B2096" t="str">
        <f t="shared" si="131"/>
        <v>NAUKRI4517445197</v>
      </c>
      <c r="C2096" s="137" t="s">
        <v>226</v>
      </c>
      <c r="D2096" s="137" t="s">
        <v>166</v>
      </c>
      <c r="E2096" s="138">
        <v>45197</v>
      </c>
      <c r="F2096" s="139">
        <v>0</v>
      </c>
      <c r="G2096" s="137" t="s">
        <v>223</v>
      </c>
      <c r="H2096" s="139">
        <v>4458</v>
      </c>
      <c r="I2096" s="139">
        <v>4507.25</v>
      </c>
      <c r="J2096" s="139">
        <v>4439.6000000000004</v>
      </c>
      <c r="K2096" s="139">
        <v>4491.05</v>
      </c>
      <c r="L2096" s="139">
        <v>4491.05</v>
      </c>
      <c r="M2096" s="139">
        <v>2485</v>
      </c>
      <c r="N2096" s="139">
        <v>16696.86</v>
      </c>
      <c r="O2096" s="139">
        <v>1553550</v>
      </c>
      <c r="P2096" s="140">
        <v>-23250</v>
      </c>
      <c r="Q2096" s="138">
        <v>45174</v>
      </c>
      <c r="AR2096">
        <f t="shared" si="132"/>
        <v>1570200</v>
      </c>
      <c r="AS2096">
        <f t="shared" si="133"/>
        <v>-22050</v>
      </c>
      <c r="AT2096">
        <f t="shared" si="134"/>
        <v>1592250</v>
      </c>
    </row>
    <row r="2097" spans="2:46" ht="15.75" customHeight="1" thickBot="1">
      <c r="B2097" t="str">
        <f t="shared" si="131"/>
        <v>NAUKRI4517445225</v>
      </c>
      <c r="C2097" s="137" t="s">
        <v>226</v>
      </c>
      <c r="D2097" s="137" t="s">
        <v>166</v>
      </c>
      <c r="E2097" s="138">
        <v>45225</v>
      </c>
      <c r="F2097" s="139">
        <v>0</v>
      </c>
      <c r="G2097" s="137" t="s">
        <v>223</v>
      </c>
      <c r="H2097" s="139">
        <v>4478.3</v>
      </c>
      <c r="I2097" s="139">
        <v>4530</v>
      </c>
      <c r="J2097" s="139">
        <v>4469</v>
      </c>
      <c r="K2097" s="139">
        <v>4514.05</v>
      </c>
      <c r="L2097" s="139">
        <v>4514.05</v>
      </c>
      <c r="M2097" s="139">
        <v>50</v>
      </c>
      <c r="N2097" s="139">
        <v>337.74</v>
      </c>
      <c r="O2097" s="139">
        <v>16050</v>
      </c>
      <c r="P2097" s="140">
        <v>1050</v>
      </c>
      <c r="Q2097" s="138">
        <v>45174</v>
      </c>
      <c r="AR2097">
        <f t="shared" si="132"/>
        <v>0</v>
      </c>
      <c r="AS2097">
        <f t="shared" si="133"/>
        <v>0</v>
      </c>
      <c r="AT2097">
        <f t="shared" si="134"/>
        <v>0</v>
      </c>
    </row>
    <row r="2098" spans="2:46" ht="15.75" customHeight="1" thickBot="1">
      <c r="B2098" t="str">
        <f t="shared" si="131"/>
        <v>NAUKRI4517445260</v>
      </c>
      <c r="C2098" s="137" t="s">
        <v>226</v>
      </c>
      <c r="D2098" s="137" t="s">
        <v>166</v>
      </c>
      <c r="E2098" s="138">
        <v>45260</v>
      </c>
      <c r="F2098" s="139">
        <v>0</v>
      </c>
      <c r="G2098" s="137" t="s">
        <v>223</v>
      </c>
      <c r="H2098" s="139">
        <v>4490</v>
      </c>
      <c r="I2098" s="139">
        <v>4490</v>
      </c>
      <c r="J2098" s="139">
        <v>4490</v>
      </c>
      <c r="K2098" s="139">
        <v>4490</v>
      </c>
      <c r="L2098" s="139">
        <v>4553.3999999999996</v>
      </c>
      <c r="M2098" s="139">
        <v>1</v>
      </c>
      <c r="N2098" s="139">
        <v>6.73</v>
      </c>
      <c r="O2098" s="139">
        <v>600</v>
      </c>
      <c r="P2098" s="139">
        <v>150</v>
      </c>
      <c r="Q2098" s="138">
        <v>45174</v>
      </c>
      <c r="AR2098">
        <f t="shared" si="132"/>
        <v>0</v>
      </c>
      <c r="AS2098">
        <f t="shared" si="133"/>
        <v>0</v>
      </c>
      <c r="AT2098">
        <f t="shared" si="134"/>
        <v>0</v>
      </c>
    </row>
    <row r="2099" spans="2:46" ht="15.75" customHeight="1" thickBot="1">
      <c r="B2099" t="str">
        <f t="shared" si="131"/>
        <v>NAVINFLUOR4517445197</v>
      </c>
      <c r="C2099" s="137" t="s">
        <v>226</v>
      </c>
      <c r="D2099" s="137" t="s">
        <v>167</v>
      </c>
      <c r="E2099" s="138">
        <v>45197</v>
      </c>
      <c r="F2099" s="139">
        <v>0</v>
      </c>
      <c r="G2099" s="137" t="s">
        <v>223</v>
      </c>
      <c r="H2099" s="139">
        <v>4576.6000000000004</v>
      </c>
      <c r="I2099" s="139">
        <v>4664</v>
      </c>
      <c r="J2099" s="139">
        <v>4575.25</v>
      </c>
      <c r="K2099" s="139">
        <v>4631.05</v>
      </c>
      <c r="L2099" s="139">
        <v>4631.05</v>
      </c>
      <c r="M2099" s="139">
        <v>1126</v>
      </c>
      <c r="N2099" s="139">
        <v>7825.26</v>
      </c>
      <c r="O2099" s="139">
        <v>709800</v>
      </c>
      <c r="P2099" s="140">
        <v>18450</v>
      </c>
      <c r="Q2099" s="138">
        <v>45174</v>
      </c>
      <c r="AR2099">
        <f t="shared" si="132"/>
        <v>718650</v>
      </c>
      <c r="AS2099">
        <f t="shared" si="133"/>
        <v>19350</v>
      </c>
      <c r="AT2099">
        <f t="shared" si="134"/>
        <v>699300</v>
      </c>
    </row>
    <row r="2100" spans="2:46" ht="15.75" customHeight="1" thickBot="1">
      <c r="B2100" t="str">
        <f t="shared" si="131"/>
        <v>NAVINFLUOR4517445225</v>
      </c>
      <c r="C2100" s="137" t="s">
        <v>226</v>
      </c>
      <c r="D2100" s="137" t="s">
        <v>167</v>
      </c>
      <c r="E2100" s="138">
        <v>45225</v>
      </c>
      <c r="F2100" s="139">
        <v>0</v>
      </c>
      <c r="G2100" s="137" t="s">
        <v>223</v>
      </c>
      <c r="H2100" s="139">
        <v>4600</v>
      </c>
      <c r="I2100" s="139">
        <v>4660</v>
      </c>
      <c r="J2100" s="139">
        <v>4600</v>
      </c>
      <c r="K2100" s="139">
        <v>4648.45</v>
      </c>
      <c r="L2100" s="139">
        <v>4648.45</v>
      </c>
      <c r="M2100" s="139">
        <v>21</v>
      </c>
      <c r="N2100" s="139">
        <v>146.28</v>
      </c>
      <c r="O2100" s="139">
        <v>8700</v>
      </c>
      <c r="P2100" s="139">
        <v>750</v>
      </c>
      <c r="Q2100" s="138">
        <v>45174</v>
      </c>
      <c r="AR2100">
        <f t="shared" si="132"/>
        <v>0</v>
      </c>
      <c r="AS2100">
        <f t="shared" si="133"/>
        <v>0</v>
      </c>
      <c r="AT2100">
        <f t="shared" si="134"/>
        <v>0</v>
      </c>
    </row>
    <row r="2101" spans="2:46" ht="15.75" customHeight="1" thickBot="1">
      <c r="B2101" t="str">
        <f t="shared" si="131"/>
        <v>NAVINFLUOR4517445260</v>
      </c>
      <c r="C2101" s="137" t="s">
        <v>226</v>
      </c>
      <c r="D2101" s="137" t="s">
        <v>167</v>
      </c>
      <c r="E2101" s="138">
        <v>45260</v>
      </c>
      <c r="F2101" s="139">
        <v>0</v>
      </c>
      <c r="G2101" s="137" t="s">
        <v>223</v>
      </c>
      <c r="H2101" s="139">
        <v>4675.8</v>
      </c>
      <c r="I2101" s="139">
        <v>4675.8</v>
      </c>
      <c r="J2101" s="139">
        <v>4675.8</v>
      </c>
      <c r="K2101" s="139">
        <v>4675.8</v>
      </c>
      <c r="L2101" s="139">
        <v>4683.45</v>
      </c>
      <c r="M2101" s="139">
        <v>1</v>
      </c>
      <c r="N2101" s="139">
        <v>7.01</v>
      </c>
      <c r="O2101" s="139">
        <v>150</v>
      </c>
      <c r="P2101" s="139">
        <v>150</v>
      </c>
      <c r="Q2101" s="138">
        <v>45174</v>
      </c>
      <c r="AR2101">
        <f t="shared" si="132"/>
        <v>0</v>
      </c>
      <c r="AS2101">
        <f t="shared" si="133"/>
        <v>0</v>
      </c>
      <c r="AT2101">
        <f t="shared" si="134"/>
        <v>0</v>
      </c>
    </row>
    <row r="2102" spans="2:46" ht="15.75" customHeight="1" thickBot="1">
      <c r="B2102" t="str">
        <f t="shared" si="131"/>
        <v>NESTLEIND4517445197</v>
      </c>
      <c r="C2102" s="137" t="s">
        <v>226</v>
      </c>
      <c r="D2102" s="137" t="s">
        <v>44</v>
      </c>
      <c r="E2102" s="138">
        <v>45197</v>
      </c>
      <c r="F2102" s="139">
        <v>0</v>
      </c>
      <c r="G2102" s="137" t="s">
        <v>223</v>
      </c>
      <c r="H2102" s="139">
        <v>21922.400000000001</v>
      </c>
      <c r="I2102" s="139">
        <v>22139.35</v>
      </c>
      <c r="J2102" s="139">
        <v>21890.400000000001</v>
      </c>
      <c r="K2102" s="139">
        <v>22087.35</v>
      </c>
      <c r="L2102" s="139">
        <v>22087.35</v>
      </c>
      <c r="M2102" s="139">
        <v>1363</v>
      </c>
      <c r="N2102" s="139">
        <v>12017.45</v>
      </c>
      <c r="O2102" s="139">
        <v>324880</v>
      </c>
      <c r="P2102" s="140">
        <v>-2280</v>
      </c>
      <c r="Q2102" s="138">
        <v>45174</v>
      </c>
      <c r="AR2102">
        <f t="shared" si="132"/>
        <v>326880</v>
      </c>
      <c r="AS2102">
        <f t="shared" si="133"/>
        <v>-1880</v>
      </c>
      <c r="AT2102">
        <f t="shared" si="134"/>
        <v>328760</v>
      </c>
    </row>
    <row r="2103" spans="2:46" ht="15.75" customHeight="1" thickBot="1">
      <c r="B2103" t="str">
        <f t="shared" si="131"/>
        <v>NESTLEIND4517445225</v>
      </c>
      <c r="C2103" s="137" t="s">
        <v>226</v>
      </c>
      <c r="D2103" s="137" t="s">
        <v>44</v>
      </c>
      <c r="E2103" s="138">
        <v>45225</v>
      </c>
      <c r="F2103" s="139">
        <v>0</v>
      </c>
      <c r="G2103" s="137" t="s">
        <v>223</v>
      </c>
      <c r="H2103" s="139">
        <v>22145</v>
      </c>
      <c r="I2103" s="139">
        <v>22249.95</v>
      </c>
      <c r="J2103" s="139">
        <v>22129</v>
      </c>
      <c r="K2103" s="139">
        <v>22185.3</v>
      </c>
      <c r="L2103" s="139">
        <v>22185.3</v>
      </c>
      <c r="M2103" s="139">
        <v>19</v>
      </c>
      <c r="N2103" s="139">
        <v>168.52</v>
      </c>
      <c r="O2103" s="139">
        <v>1960</v>
      </c>
      <c r="P2103" s="139">
        <v>360</v>
      </c>
      <c r="Q2103" s="138">
        <v>45174</v>
      </c>
      <c r="AR2103">
        <f t="shared" si="132"/>
        <v>0</v>
      </c>
      <c r="AS2103">
        <f t="shared" si="133"/>
        <v>0</v>
      </c>
      <c r="AT2103">
        <f t="shared" si="134"/>
        <v>0</v>
      </c>
    </row>
    <row r="2104" spans="2:46" ht="15.75" customHeight="1" thickBot="1">
      <c r="B2104" t="str">
        <f t="shared" si="131"/>
        <v>NESTLEIND4517445260</v>
      </c>
      <c r="C2104" s="137" t="s">
        <v>226</v>
      </c>
      <c r="D2104" s="137" t="s">
        <v>44</v>
      </c>
      <c r="E2104" s="138">
        <v>45260</v>
      </c>
      <c r="F2104" s="139">
        <v>0</v>
      </c>
      <c r="G2104" s="137" t="s">
        <v>223</v>
      </c>
      <c r="H2104" s="139">
        <v>0</v>
      </c>
      <c r="I2104" s="139">
        <v>0</v>
      </c>
      <c r="J2104" s="139">
        <v>0</v>
      </c>
      <c r="K2104" s="139">
        <v>22383</v>
      </c>
      <c r="L2104" s="139">
        <v>22326.95</v>
      </c>
      <c r="M2104" s="139">
        <v>1</v>
      </c>
      <c r="N2104" s="139">
        <v>8.94</v>
      </c>
      <c r="O2104" s="139">
        <v>40</v>
      </c>
      <c r="P2104" s="139">
        <v>40</v>
      </c>
      <c r="Q2104" s="138">
        <v>45174</v>
      </c>
      <c r="AR2104">
        <f t="shared" si="132"/>
        <v>0</v>
      </c>
      <c r="AS2104">
        <f t="shared" si="133"/>
        <v>0</v>
      </c>
      <c r="AT2104">
        <f t="shared" si="134"/>
        <v>0</v>
      </c>
    </row>
    <row r="2105" spans="2:46" ht="15.75" customHeight="1" thickBot="1">
      <c r="B2105" t="str">
        <f t="shared" si="131"/>
        <v>NMDC4517445197</v>
      </c>
      <c r="C2105" s="137" t="s">
        <v>226</v>
      </c>
      <c r="D2105" s="137" t="s">
        <v>168</v>
      </c>
      <c r="E2105" s="138">
        <v>45197</v>
      </c>
      <c r="F2105" s="139">
        <v>0</v>
      </c>
      <c r="G2105" s="137" t="s">
        <v>223</v>
      </c>
      <c r="H2105" s="139">
        <v>139.25</v>
      </c>
      <c r="I2105" s="139">
        <v>144.6</v>
      </c>
      <c r="J2105" s="139">
        <v>137.44999999999999</v>
      </c>
      <c r="K2105" s="139">
        <v>143.85</v>
      </c>
      <c r="L2105" s="139">
        <v>143.85</v>
      </c>
      <c r="M2105" s="139">
        <v>9430</v>
      </c>
      <c r="N2105" s="139">
        <v>59858.33</v>
      </c>
      <c r="O2105" s="141">
        <v>112000000</v>
      </c>
      <c r="P2105" s="140">
        <v>387000</v>
      </c>
      <c r="Q2105" s="138">
        <v>45174</v>
      </c>
      <c r="AR2105">
        <f t="shared" si="132"/>
        <v>114772000</v>
      </c>
      <c r="AS2105">
        <f t="shared" si="133"/>
        <v>576000</v>
      </c>
      <c r="AT2105">
        <f t="shared" si="134"/>
        <v>114196000</v>
      </c>
    </row>
    <row r="2106" spans="2:46" ht="15.75" customHeight="1" thickBot="1">
      <c r="B2106" t="str">
        <f t="shared" si="131"/>
        <v>NMDC4517445225</v>
      </c>
      <c r="C2106" s="137" t="s">
        <v>226</v>
      </c>
      <c r="D2106" s="137" t="s">
        <v>168</v>
      </c>
      <c r="E2106" s="138">
        <v>45225</v>
      </c>
      <c r="F2106" s="139">
        <v>0</v>
      </c>
      <c r="G2106" s="137" t="s">
        <v>223</v>
      </c>
      <c r="H2106" s="139">
        <v>140.1</v>
      </c>
      <c r="I2106" s="139">
        <v>145.44999999999999</v>
      </c>
      <c r="J2106" s="139">
        <v>138.5</v>
      </c>
      <c r="K2106" s="139">
        <v>144.85</v>
      </c>
      <c r="L2106" s="139">
        <v>144.85</v>
      </c>
      <c r="M2106" s="139">
        <v>421</v>
      </c>
      <c r="N2106" s="139">
        <v>2689.01</v>
      </c>
      <c r="O2106" s="139">
        <v>2448000</v>
      </c>
      <c r="P2106" s="140">
        <v>85500</v>
      </c>
      <c r="Q2106" s="138">
        <v>45174</v>
      </c>
      <c r="AR2106">
        <f t="shared" si="132"/>
        <v>0</v>
      </c>
      <c r="AS2106">
        <f t="shared" si="133"/>
        <v>0</v>
      </c>
      <c r="AT2106">
        <f t="shared" si="134"/>
        <v>0</v>
      </c>
    </row>
    <row r="2107" spans="2:46" ht="15.75" customHeight="1" thickBot="1">
      <c r="B2107" t="str">
        <f t="shared" si="131"/>
        <v>NMDC4517445260</v>
      </c>
      <c r="C2107" s="137" t="s">
        <v>226</v>
      </c>
      <c r="D2107" s="137" t="s">
        <v>168</v>
      </c>
      <c r="E2107" s="138">
        <v>45260</v>
      </c>
      <c r="F2107" s="139">
        <v>0</v>
      </c>
      <c r="G2107" s="137" t="s">
        <v>223</v>
      </c>
      <c r="H2107" s="139">
        <v>140.85</v>
      </c>
      <c r="I2107" s="139">
        <v>146.1</v>
      </c>
      <c r="J2107" s="139">
        <v>139.5</v>
      </c>
      <c r="K2107" s="139">
        <v>145.69999999999999</v>
      </c>
      <c r="L2107" s="139">
        <v>145.69999999999999</v>
      </c>
      <c r="M2107" s="139">
        <v>84</v>
      </c>
      <c r="N2107" s="139">
        <v>535.08000000000004</v>
      </c>
      <c r="O2107" s="139">
        <v>324000</v>
      </c>
      <c r="P2107" s="140">
        <v>103500</v>
      </c>
      <c r="Q2107" s="138">
        <v>45174</v>
      </c>
      <c r="AR2107">
        <f t="shared" si="132"/>
        <v>0</v>
      </c>
      <c r="AS2107">
        <f t="shared" si="133"/>
        <v>0</v>
      </c>
      <c r="AT2107">
        <f t="shared" si="134"/>
        <v>0</v>
      </c>
    </row>
    <row r="2108" spans="2:46" ht="15.75" customHeight="1" thickBot="1">
      <c r="B2108" t="str">
        <f t="shared" si="131"/>
        <v>NTPC4517445197</v>
      </c>
      <c r="C2108" s="137" t="s">
        <v>226</v>
      </c>
      <c r="D2108" s="137" t="s">
        <v>41</v>
      </c>
      <c r="E2108" s="138">
        <v>45197</v>
      </c>
      <c r="F2108" s="139">
        <v>0</v>
      </c>
      <c r="G2108" s="137" t="s">
        <v>223</v>
      </c>
      <c r="H2108" s="139">
        <v>237.55</v>
      </c>
      <c r="I2108" s="139">
        <v>237.6</v>
      </c>
      <c r="J2108" s="139">
        <v>232.4</v>
      </c>
      <c r="K2108" s="139">
        <v>235.35</v>
      </c>
      <c r="L2108" s="139">
        <v>235.35</v>
      </c>
      <c r="M2108" s="139">
        <v>5939</v>
      </c>
      <c r="N2108" s="139">
        <v>41837.519999999997</v>
      </c>
      <c r="O2108" s="139">
        <v>63138000</v>
      </c>
      <c r="P2108" s="140">
        <v>-3606000</v>
      </c>
      <c r="Q2108" s="138">
        <v>45174</v>
      </c>
      <c r="AR2108">
        <f t="shared" si="132"/>
        <v>64302000</v>
      </c>
      <c r="AS2108">
        <f t="shared" si="133"/>
        <v>-3582000</v>
      </c>
      <c r="AT2108">
        <f t="shared" si="134"/>
        <v>67884000</v>
      </c>
    </row>
    <row r="2109" spans="2:46" ht="15.75" customHeight="1" thickBot="1">
      <c r="B2109" t="str">
        <f t="shared" si="131"/>
        <v>NTPC4517445225</v>
      </c>
      <c r="C2109" s="137" t="s">
        <v>226</v>
      </c>
      <c r="D2109" s="137" t="s">
        <v>41</v>
      </c>
      <c r="E2109" s="138">
        <v>45225</v>
      </c>
      <c r="F2109" s="139">
        <v>0</v>
      </c>
      <c r="G2109" s="137" t="s">
        <v>223</v>
      </c>
      <c r="H2109" s="139">
        <v>238.35</v>
      </c>
      <c r="I2109" s="139">
        <v>239.1</v>
      </c>
      <c r="J2109" s="139">
        <v>234.3</v>
      </c>
      <c r="K2109" s="139">
        <v>236.85</v>
      </c>
      <c r="L2109" s="139">
        <v>236.85</v>
      </c>
      <c r="M2109" s="139">
        <v>162</v>
      </c>
      <c r="N2109" s="139">
        <v>1149.26</v>
      </c>
      <c r="O2109" s="139">
        <v>1008000</v>
      </c>
      <c r="P2109" s="140">
        <v>-6000</v>
      </c>
      <c r="Q2109" s="138">
        <v>45174</v>
      </c>
      <c r="AR2109">
        <f t="shared" si="132"/>
        <v>0</v>
      </c>
      <c r="AS2109">
        <f t="shared" si="133"/>
        <v>0</v>
      </c>
      <c r="AT2109">
        <f t="shared" si="134"/>
        <v>0</v>
      </c>
    </row>
    <row r="2110" spans="2:46" ht="15.75" customHeight="1" thickBot="1">
      <c r="B2110" t="str">
        <f t="shared" si="131"/>
        <v>NTPC4517445260</v>
      </c>
      <c r="C2110" s="137" t="s">
        <v>226</v>
      </c>
      <c r="D2110" s="137" t="s">
        <v>41</v>
      </c>
      <c r="E2110" s="138">
        <v>45260</v>
      </c>
      <c r="F2110" s="139">
        <v>0</v>
      </c>
      <c r="G2110" s="137" t="s">
        <v>223</v>
      </c>
      <c r="H2110" s="139">
        <v>239.65</v>
      </c>
      <c r="I2110" s="139">
        <v>239.7</v>
      </c>
      <c r="J2110" s="139">
        <v>235.5</v>
      </c>
      <c r="K2110" s="139">
        <v>238.4</v>
      </c>
      <c r="L2110" s="139">
        <v>238.4</v>
      </c>
      <c r="M2110" s="139">
        <v>21</v>
      </c>
      <c r="N2110" s="139">
        <v>150.04</v>
      </c>
      <c r="O2110" s="139">
        <v>156000</v>
      </c>
      <c r="P2110" s="140">
        <v>30000</v>
      </c>
      <c r="Q2110" s="138">
        <v>45174</v>
      </c>
      <c r="AR2110">
        <f t="shared" si="132"/>
        <v>0</v>
      </c>
      <c r="AS2110">
        <f t="shared" si="133"/>
        <v>0</v>
      </c>
      <c r="AT2110">
        <f t="shared" si="134"/>
        <v>0</v>
      </c>
    </row>
    <row r="2111" spans="2:46" ht="15.75" customHeight="1" thickBot="1">
      <c r="B2111" t="str">
        <f t="shared" si="131"/>
        <v>OBEROIRLTY4517445197</v>
      </c>
      <c r="C2111" s="137" t="s">
        <v>226</v>
      </c>
      <c r="D2111" s="137" t="s">
        <v>169</v>
      </c>
      <c r="E2111" s="138">
        <v>45197</v>
      </c>
      <c r="F2111" s="139">
        <v>0</v>
      </c>
      <c r="G2111" s="137" t="s">
        <v>223</v>
      </c>
      <c r="H2111" s="139">
        <v>1134.6500000000001</v>
      </c>
      <c r="I2111" s="139">
        <v>1164.7</v>
      </c>
      <c r="J2111" s="139">
        <v>1133.1500000000001</v>
      </c>
      <c r="K2111" s="139">
        <v>1153.8499999999999</v>
      </c>
      <c r="L2111" s="139">
        <v>1153.8499999999999</v>
      </c>
      <c r="M2111" s="139">
        <v>2041</v>
      </c>
      <c r="N2111" s="139">
        <v>16454.29</v>
      </c>
      <c r="O2111" s="139">
        <v>6466600</v>
      </c>
      <c r="P2111" s="140">
        <v>-74200</v>
      </c>
      <c r="Q2111" s="138">
        <v>45174</v>
      </c>
      <c r="AR2111">
        <f t="shared" si="132"/>
        <v>6492500</v>
      </c>
      <c r="AS2111">
        <f t="shared" si="133"/>
        <v>-74200</v>
      </c>
      <c r="AT2111">
        <f t="shared" si="134"/>
        <v>6566700</v>
      </c>
    </row>
    <row r="2112" spans="2:46" ht="15.75" customHeight="1" thickBot="1">
      <c r="B2112" t="str">
        <f t="shared" si="131"/>
        <v>OBEROIRLTY4517445225</v>
      </c>
      <c r="C2112" s="137" t="s">
        <v>226</v>
      </c>
      <c r="D2112" s="137" t="s">
        <v>169</v>
      </c>
      <c r="E2112" s="138">
        <v>45225</v>
      </c>
      <c r="F2112" s="139">
        <v>0</v>
      </c>
      <c r="G2112" s="137" t="s">
        <v>223</v>
      </c>
      <c r="H2112" s="139">
        <v>1145.95</v>
      </c>
      <c r="I2112" s="139">
        <v>1168.6500000000001</v>
      </c>
      <c r="J2112" s="139">
        <v>1145.95</v>
      </c>
      <c r="K2112" s="139">
        <v>1158.75</v>
      </c>
      <c r="L2112" s="139">
        <v>1158.75</v>
      </c>
      <c r="M2112" s="139">
        <v>57</v>
      </c>
      <c r="N2112" s="139">
        <v>462.48</v>
      </c>
      <c r="O2112" s="139">
        <v>25900</v>
      </c>
      <c r="P2112" s="139">
        <v>0</v>
      </c>
      <c r="Q2112" s="138">
        <v>45174</v>
      </c>
      <c r="AR2112">
        <f t="shared" si="132"/>
        <v>0</v>
      </c>
      <c r="AS2112">
        <f t="shared" si="133"/>
        <v>0</v>
      </c>
      <c r="AT2112">
        <f t="shared" si="134"/>
        <v>0</v>
      </c>
    </row>
    <row r="2113" spans="2:46" ht="15.75" customHeight="1" thickBot="1">
      <c r="B2113" t="str">
        <f t="shared" si="131"/>
        <v>OBEROIRLTY4517445260</v>
      </c>
      <c r="C2113" s="137" t="s">
        <v>226</v>
      </c>
      <c r="D2113" s="137" t="s">
        <v>169</v>
      </c>
      <c r="E2113" s="138">
        <v>45260</v>
      </c>
      <c r="F2113" s="139">
        <v>0</v>
      </c>
      <c r="G2113" s="137" t="s">
        <v>223</v>
      </c>
      <c r="H2113" s="139">
        <v>0</v>
      </c>
      <c r="I2113" s="139">
        <v>0</v>
      </c>
      <c r="J2113" s="139">
        <v>0</v>
      </c>
      <c r="K2113" s="139">
        <v>1141.0999999999999</v>
      </c>
      <c r="L2113" s="139">
        <v>1165.8499999999999</v>
      </c>
      <c r="M2113" s="139">
        <v>0</v>
      </c>
      <c r="N2113" s="139">
        <v>0</v>
      </c>
      <c r="O2113" s="139">
        <v>0</v>
      </c>
      <c r="P2113" s="139">
        <v>0</v>
      </c>
      <c r="Q2113" s="138">
        <v>45174</v>
      </c>
      <c r="AR2113">
        <f t="shared" si="132"/>
        <v>0</v>
      </c>
      <c r="AS2113">
        <f t="shared" si="133"/>
        <v>0</v>
      </c>
      <c r="AT2113">
        <f t="shared" si="134"/>
        <v>0</v>
      </c>
    </row>
    <row r="2114" spans="2:46" ht="15.75" customHeight="1" thickBot="1">
      <c r="B2114" t="str">
        <f t="shared" ref="B2114:B2177" si="135">D2114&amp;Q2114&amp;E2114</f>
        <v>OFSS4517445197</v>
      </c>
      <c r="C2114" s="137" t="s">
        <v>226</v>
      </c>
      <c r="D2114" s="137" t="s">
        <v>170</v>
      </c>
      <c r="E2114" s="138">
        <v>45197</v>
      </c>
      <c r="F2114" s="139">
        <v>0</v>
      </c>
      <c r="G2114" s="137" t="s">
        <v>223</v>
      </c>
      <c r="H2114" s="139">
        <v>4162</v>
      </c>
      <c r="I2114" s="139">
        <v>4253.8500000000004</v>
      </c>
      <c r="J2114" s="139">
        <v>4141.5</v>
      </c>
      <c r="K2114" s="139">
        <v>4222.45</v>
      </c>
      <c r="L2114" s="139">
        <v>4222.45</v>
      </c>
      <c r="M2114" s="139">
        <v>769</v>
      </c>
      <c r="N2114" s="139">
        <v>6487.4</v>
      </c>
      <c r="O2114" s="139">
        <v>259200</v>
      </c>
      <c r="P2114" s="140">
        <v>7000</v>
      </c>
      <c r="Q2114" s="138">
        <v>45174</v>
      </c>
      <c r="AR2114">
        <f t="shared" ref="AR2114:AR2177" si="136">IF($AU$2&lt;&gt;5,NA(),IF(D2114=D2113,0,IF(AND(D2116=D2114,D2115=D2114),O2114+O2115+O2116,IF(D2115=D2114,O2115+O2114,O2114))))</f>
        <v>266400</v>
      </c>
      <c r="AS2114">
        <f t="shared" ref="AS2114:AS2177" si="137">IF($AU$2&lt;&gt;5,NA(),IF(D2114=D2113,0,IF(AND(D2116=D2114,D2115=D2114),P2114+P2115+P2116,IF(D2115=D2114,P2115+P2114,P2114))))</f>
        <v>8400</v>
      </c>
      <c r="AT2114">
        <f t="shared" ref="AT2114:AT2177" si="138">AR2114-AS2114</f>
        <v>258000</v>
      </c>
    </row>
    <row r="2115" spans="2:46" ht="15.75" customHeight="1" thickBot="1">
      <c r="B2115" t="str">
        <f t="shared" si="135"/>
        <v>OFSS4517445225</v>
      </c>
      <c r="C2115" s="137" t="s">
        <v>226</v>
      </c>
      <c r="D2115" s="137" t="s">
        <v>170</v>
      </c>
      <c r="E2115" s="138">
        <v>45225</v>
      </c>
      <c r="F2115" s="139">
        <v>0</v>
      </c>
      <c r="G2115" s="137" t="s">
        <v>223</v>
      </c>
      <c r="H2115" s="139">
        <v>4224</v>
      </c>
      <c r="I2115" s="139">
        <v>4276.7</v>
      </c>
      <c r="J2115" s="139">
        <v>4222</v>
      </c>
      <c r="K2115" s="139">
        <v>4246.8500000000004</v>
      </c>
      <c r="L2115" s="139">
        <v>4246.8500000000004</v>
      </c>
      <c r="M2115" s="139">
        <v>21</v>
      </c>
      <c r="N2115" s="139">
        <v>178.38</v>
      </c>
      <c r="O2115" s="139">
        <v>6000</v>
      </c>
      <c r="P2115" s="139">
        <v>800</v>
      </c>
      <c r="Q2115" s="138">
        <v>45174</v>
      </c>
      <c r="AR2115">
        <f t="shared" si="136"/>
        <v>0</v>
      </c>
      <c r="AS2115">
        <f t="shared" si="137"/>
        <v>0</v>
      </c>
      <c r="AT2115">
        <f t="shared" si="138"/>
        <v>0</v>
      </c>
    </row>
    <row r="2116" spans="2:46" ht="15.75" customHeight="1" thickBot="1">
      <c r="B2116" t="str">
        <f t="shared" si="135"/>
        <v>OFSS4517445260</v>
      </c>
      <c r="C2116" s="137" t="s">
        <v>226</v>
      </c>
      <c r="D2116" s="137" t="s">
        <v>170</v>
      </c>
      <c r="E2116" s="138">
        <v>45260</v>
      </c>
      <c r="F2116" s="139">
        <v>0</v>
      </c>
      <c r="G2116" s="137" t="s">
        <v>223</v>
      </c>
      <c r="H2116" s="139">
        <v>4251</v>
      </c>
      <c r="I2116" s="139">
        <v>4275</v>
      </c>
      <c r="J2116" s="139">
        <v>4251</v>
      </c>
      <c r="K2116" s="139">
        <v>4275</v>
      </c>
      <c r="L2116" s="139">
        <v>4275.45</v>
      </c>
      <c r="M2116" s="139">
        <v>3</v>
      </c>
      <c r="N2116" s="139">
        <v>25.57</v>
      </c>
      <c r="O2116" s="139">
        <v>1200</v>
      </c>
      <c r="P2116" s="139">
        <v>600</v>
      </c>
      <c r="Q2116" s="138">
        <v>45174</v>
      </c>
      <c r="AR2116">
        <f t="shared" si="136"/>
        <v>0</v>
      </c>
      <c r="AS2116">
        <f t="shared" si="137"/>
        <v>0</v>
      </c>
      <c r="AT2116">
        <f t="shared" si="138"/>
        <v>0</v>
      </c>
    </row>
    <row r="2117" spans="2:46" ht="15.75" customHeight="1" thickBot="1">
      <c r="B2117" t="str">
        <f t="shared" si="135"/>
        <v>ONGC4517445197</v>
      </c>
      <c r="C2117" s="137" t="s">
        <v>226</v>
      </c>
      <c r="D2117" s="137" t="s">
        <v>50</v>
      </c>
      <c r="E2117" s="138">
        <v>45197</v>
      </c>
      <c r="F2117" s="139">
        <v>0</v>
      </c>
      <c r="G2117" s="137" t="s">
        <v>223</v>
      </c>
      <c r="H2117" s="139">
        <v>184.25</v>
      </c>
      <c r="I2117" s="139">
        <v>186.3</v>
      </c>
      <c r="J2117" s="139">
        <v>183.45</v>
      </c>
      <c r="K2117" s="139">
        <v>184</v>
      </c>
      <c r="L2117" s="139">
        <v>184</v>
      </c>
      <c r="M2117" s="139">
        <v>4121</v>
      </c>
      <c r="N2117" s="139">
        <v>29324.03</v>
      </c>
      <c r="O2117" s="139">
        <v>43062250</v>
      </c>
      <c r="P2117" s="140">
        <v>1505350</v>
      </c>
      <c r="Q2117" s="138">
        <v>45174</v>
      </c>
      <c r="AR2117">
        <f t="shared" si="136"/>
        <v>44070950</v>
      </c>
      <c r="AS2117">
        <f t="shared" si="137"/>
        <v>1774850</v>
      </c>
      <c r="AT2117">
        <f t="shared" si="138"/>
        <v>42296100</v>
      </c>
    </row>
    <row r="2118" spans="2:46" ht="15.75" customHeight="1" thickBot="1">
      <c r="B2118" t="str">
        <f t="shared" si="135"/>
        <v>ONGC4517445225</v>
      </c>
      <c r="C2118" s="137" t="s">
        <v>226</v>
      </c>
      <c r="D2118" s="137" t="s">
        <v>50</v>
      </c>
      <c r="E2118" s="138">
        <v>45225</v>
      </c>
      <c r="F2118" s="139">
        <v>0</v>
      </c>
      <c r="G2118" s="137" t="s">
        <v>223</v>
      </c>
      <c r="H2118" s="139">
        <v>184.9</v>
      </c>
      <c r="I2118" s="139">
        <v>187.7</v>
      </c>
      <c r="J2118" s="139">
        <v>184.9</v>
      </c>
      <c r="K2118" s="139">
        <v>185.2</v>
      </c>
      <c r="L2118" s="139">
        <v>185.2</v>
      </c>
      <c r="M2118" s="139">
        <v>180</v>
      </c>
      <c r="N2118" s="139">
        <v>1289.31</v>
      </c>
      <c r="O2118" s="139">
        <v>950950</v>
      </c>
      <c r="P2118" s="140">
        <v>261800</v>
      </c>
      <c r="Q2118" s="138">
        <v>45174</v>
      </c>
      <c r="AR2118">
        <f t="shared" si="136"/>
        <v>0</v>
      </c>
      <c r="AS2118">
        <f t="shared" si="137"/>
        <v>0</v>
      </c>
      <c r="AT2118">
        <f t="shared" si="138"/>
        <v>0</v>
      </c>
    </row>
    <row r="2119" spans="2:46" ht="15.75" customHeight="1" thickBot="1">
      <c r="B2119" t="str">
        <f t="shared" si="135"/>
        <v>ONGC4517445260</v>
      </c>
      <c r="C2119" s="137" t="s">
        <v>226</v>
      </c>
      <c r="D2119" s="137" t="s">
        <v>50</v>
      </c>
      <c r="E2119" s="138">
        <v>45260</v>
      </c>
      <c r="F2119" s="139">
        <v>0</v>
      </c>
      <c r="G2119" s="137" t="s">
        <v>223</v>
      </c>
      <c r="H2119" s="139">
        <v>185.15</v>
      </c>
      <c r="I2119" s="139">
        <v>187.3</v>
      </c>
      <c r="J2119" s="139">
        <v>184.8</v>
      </c>
      <c r="K2119" s="139">
        <v>184.8</v>
      </c>
      <c r="L2119" s="139">
        <v>186.25</v>
      </c>
      <c r="M2119" s="139">
        <v>10</v>
      </c>
      <c r="N2119" s="139">
        <v>71.55</v>
      </c>
      <c r="O2119" s="139">
        <v>57750</v>
      </c>
      <c r="P2119" s="140">
        <v>7700</v>
      </c>
      <c r="Q2119" s="138">
        <v>45174</v>
      </c>
      <c r="AR2119">
        <f t="shared" si="136"/>
        <v>0</v>
      </c>
      <c r="AS2119">
        <f t="shared" si="137"/>
        <v>0</v>
      </c>
      <c r="AT2119">
        <f t="shared" si="138"/>
        <v>0</v>
      </c>
    </row>
    <row r="2120" spans="2:46" ht="15.75" customHeight="1" thickBot="1">
      <c r="B2120" t="str">
        <f t="shared" si="135"/>
        <v>PAGEIND4517445197</v>
      </c>
      <c r="C2120" s="137" t="s">
        <v>226</v>
      </c>
      <c r="D2120" s="137" t="s">
        <v>171</v>
      </c>
      <c r="E2120" s="138">
        <v>45197</v>
      </c>
      <c r="F2120" s="139">
        <v>0</v>
      </c>
      <c r="G2120" s="137" t="s">
        <v>223</v>
      </c>
      <c r="H2120" s="139">
        <v>39865</v>
      </c>
      <c r="I2120" s="139">
        <v>39970.449999999997</v>
      </c>
      <c r="J2120" s="139">
        <v>39519.949999999997</v>
      </c>
      <c r="K2120" s="139">
        <v>39702.400000000001</v>
      </c>
      <c r="L2120" s="139">
        <v>39702.400000000001</v>
      </c>
      <c r="M2120" s="139">
        <v>660</v>
      </c>
      <c r="N2120" s="139">
        <v>3931.88</v>
      </c>
      <c r="O2120" s="139">
        <v>146805</v>
      </c>
      <c r="P2120" s="139">
        <v>675</v>
      </c>
      <c r="Q2120" s="138">
        <v>45174</v>
      </c>
      <c r="AR2120">
        <f t="shared" si="136"/>
        <v>148305</v>
      </c>
      <c r="AS2120">
        <f t="shared" si="137"/>
        <v>780</v>
      </c>
      <c r="AT2120">
        <f t="shared" si="138"/>
        <v>147525</v>
      </c>
    </row>
    <row r="2121" spans="2:46" ht="15.75" customHeight="1" thickBot="1">
      <c r="B2121" t="str">
        <f t="shared" si="135"/>
        <v>PAGEIND4517445225</v>
      </c>
      <c r="C2121" s="137" t="s">
        <v>226</v>
      </c>
      <c r="D2121" s="137" t="s">
        <v>171</v>
      </c>
      <c r="E2121" s="138">
        <v>45225</v>
      </c>
      <c r="F2121" s="139">
        <v>0</v>
      </c>
      <c r="G2121" s="137" t="s">
        <v>223</v>
      </c>
      <c r="H2121" s="139">
        <v>40203</v>
      </c>
      <c r="I2121" s="139">
        <v>40203</v>
      </c>
      <c r="J2121" s="139">
        <v>39757.1</v>
      </c>
      <c r="K2121" s="139">
        <v>39950</v>
      </c>
      <c r="L2121" s="139">
        <v>39950</v>
      </c>
      <c r="M2121" s="139">
        <v>30</v>
      </c>
      <c r="N2121" s="139">
        <v>179.57</v>
      </c>
      <c r="O2121" s="139">
        <v>1245</v>
      </c>
      <c r="P2121" s="139">
        <v>75</v>
      </c>
      <c r="Q2121" s="138">
        <v>45174</v>
      </c>
      <c r="AR2121">
        <f t="shared" si="136"/>
        <v>0</v>
      </c>
      <c r="AS2121">
        <f t="shared" si="137"/>
        <v>0</v>
      </c>
      <c r="AT2121">
        <f t="shared" si="138"/>
        <v>0</v>
      </c>
    </row>
    <row r="2122" spans="2:46" ht="15.75" customHeight="1" thickBot="1">
      <c r="B2122" t="str">
        <f t="shared" si="135"/>
        <v>PAGEIND4517445260</v>
      </c>
      <c r="C2122" s="137" t="s">
        <v>226</v>
      </c>
      <c r="D2122" s="137" t="s">
        <v>171</v>
      </c>
      <c r="E2122" s="138">
        <v>45260</v>
      </c>
      <c r="F2122" s="139">
        <v>0</v>
      </c>
      <c r="G2122" s="137" t="s">
        <v>223</v>
      </c>
      <c r="H2122" s="139">
        <v>40400</v>
      </c>
      <c r="I2122" s="139">
        <v>40400</v>
      </c>
      <c r="J2122" s="139">
        <v>40116</v>
      </c>
      <c r="K2122" s="139">
        <v>40116</v>
      </c>
      <c r="L2122" s="139">
        <v>40175.199999999997</v>
      </c>
      <c r="M2122" s="139">
        <v>2</v>
      </c>
      <c r="N2122" s="139">
        <v>12.07</v>
      </c>
      <c r="O2122" s="139">
        <v>255</v>
      </c>
      <c r="P2122" s="139">
        <v>30</v>
      </c>
      <c r="Q2122" s="138">
        <v>45174</v>
      </c>
      <c r="AR2122">
        <f t="shared" si="136"/>
        <v>0</v>
      </c>
      <c r="AS2122">
        <f t="shared" si="137"/>
        <v>0</v>
      </c>
      <c r="AT2122">
        <f t="shared" si="138"/>
        <v>0</v>
      </c>
    </row>
    <row r="2123" spans="2:46" ht="15.75" customHeight="1" thickBot="1">
      <c r="B2123" t="str">
        <f t="shared" si="135"/>
        <v>PEL4517445197</v>
      </c>
      <c r="C2123" s="137" t="s">
        <v>226</v>
      </c>
      <c r="D2123" s="137" t="s">
        <v>172</v>
      </c>
      <c r="E2123" s="138">
        <v>45197</v>
      </c>
      <c r="F2123" s="139">
        <v>0</v>
      </c>
      <c r="G2123" s="137" t="s">
        <v>223</v>
      </c>
      <c r="H2123" s="139">
        <v>1095.5</v>
      </c>
      <c r="I2123" s="139">
        <v>1121.55</v>
      </c>
      <c r="J2123" s="139">
        <v>1090.75</v>
      </c>
      <c r="K2123" s="139">
        <v>1102.8499999999999</v>
      </c>
      <c r="L2123" s="139">
        <v>1102.8499999999999</v>
      </c>
      <c r="M2123" s="139">
        <v>4053</v>
      </c>
      <c r="N2123" s="139">
        <v>33649.699999999997</v>
      </c>
      <c r="O2123" s="139">
        <v>9302250</v>
      </c>
      <c r="P2123" s="140">
        <v>303000</v>
      </c>
      <c r="Q2123" s="138">
        <v>45174</v>
      </c>
      <c r="AR2123">
        <f t="shared" si="136"/>
        <v>9505500</v>
      </c>
      <c r="AS2123">
        <f t="shared" si="137"/>
        <v>318750</v>
      </c>
      <c r="AT2123">
        <f t="shared" si="138"/>
        <v>9186750</v>
      </c>
    </row>
    <row r="2124" spans="2:46" ht="15.75" customHeight="1" thickBot="1">
      <c r="B2124" t="str">
        <f t="shared" si="135"/>
        <v>PEL4517445225</v>
      </c>
      <c r="C2124" s="137" t="s">
        <v>226</v>
      </c>
      <c r="D2124" s="137" t="s">
        <v>172</v>
      </c>
      <c r="E2124" s="138">
        <v>45225</v>
      </c>
      <c r="F2124" s="139">
        <v>0</v>
      </c>
      <c r="G2124" s="137" t="s">
        <v>223</v>
      </c>
      <c r="H2124" s="139">
        <v>1108.55</v>
      </c>
      <c r="I2124" s="139">
        <v>1125.95</v>
      </c>
      <c r="J2124" s="139">
        <v>1096</v>
      </c>
      <c r="K2124" s="139">
        <v>1107.6500000000001</v>
      </c>
      <c r="L2124" s="139">
        <v>1107.6500000000001</v>
      </c>
      <c r="M2124" s="139">
        <v>163</v>
      </c>
      <c r="N2124" s="139">
        <v>1359.93</v>
      </c>
      <c r="O2124" s="139">
        <v>203250</v>
      </c>
      <c r="P2124" s="140">
        <v>15750</v>
      </c>
      <c r="Q2124" s="138">
        <v>45174</v>
      </c>
      <c r="AR2124">
        <f t="shared" si="136"/>
        <v>0</v>
      </c>
      <c r="AS2124">
        <f t="shared" si="137"/>
        <v>0</v>
      </c>
      <c r="AT2124">
        <f t="shared" si="138"/>
        <v>0</v>
      </c>
    </row>
    <row r="2125" spans="2:46" ht="15.75" customHeight="1" thickBot="1">
      <c r="B2125" t="str">
        <f t="shared" si="135"/>
        <v>PEL4517445260</v>
      </c>
      <c r="C2125" s="137" t="s">
        <v>226</v>
      </c>
      <c r="D2125" s="137" t="s">
        <v>172</v>
      </c>
      <c r="E2125" s="138">
        <v>45260</v>
      </c>
      <c r="F2125" s="139">
        <v>0</v>
      </c>
      <c r="G2125" s="137" t="s">
        <v>223</v>
      </c>
      <c r="H2125" s="139">
        <v>0</v>
      </c>
      <c r="I2125" s="139">
        <v>0</v>
      </c>
      <c r="J2125" s="139">
        <v>0</v>
      </c>
      <c r="K2125" s="139">
        <v>1072.3</v>
      </c>
      <c r="L2125" s="139">
        <v>1117.55</v>
      </c>
      <c r="M2125" s="139">
        <v>0</v>
      </c>
      <c r="N2125" s="139">
        <v>0</v>
      </c>
      <c r="O2125" s="139">
        <v>0</v>
      </c>
      <c r="P2125" s="139">
        <v>0</v>
      </c>
      <c r="Q2125" s="138">
        <v>45174</v>
      </c>
      <c r="AR2125">
        <f t="shared" si="136"/>
        <v>0</v>
      </c>
      <c r="AS2125">
        <f t="shared" si="137"/>
        <v>0</v>
      </c>
      <c r="AT2125">
        <f t="shared" si="138"/>
        <v>0</v>
      </c>
    </row>
    <row r="2126" spans="2:46" ht="15.75" customHeight="1" thickBot="1">
      <c r="B2126" t="str">
        <f t="shared" si="135"/>
        <v>PERSISTENT4517445197</v>
      </c>
      <c r="C2126" s="137" t="s">
        <v>226</v>
      </c>
      <c r="D2126" s="137" t="s">
        <v>173</v>
      </c>
      <c r="E2126" s="138">
        <v>45197</v>
      </c>
      <c r="F2126" s="139">
        <v>0</v>
      </c>
      <c r="G2126" s="137" t="s">
        <v>223</v>
      </c>
      <c r="H2126" s="139">
        <v>5804.05</v>
      </c>
      <c r="I2126" s="139">
        <v>5920</v>
      </c>
      <c r="J2126" s="139">
        <v>5728.5</v>
      </c>
      <c r="K2126" s="139">
        <v>5908.5</v>
      </c>
      <c r="L2126" s="139">
        <v>5908.5</v>
      </c>
      <c r="M2126" s="139">
        <v>4971</v>
      </c>
      <c r="N2126" s="139">
        <v>51070.1</v>
      </c>
      <c r="O2126" s="139">
        <v>1264200</v>
      </c>
      <c r="P2126" s="140">
        <v>-53900</v>
      </c>
      <c r="Q2126" s="138">
        <v>45174</v>
      </c>
      <c r="AR2126">
        <f t="shared" si="136"/>
        <v>1319850</v>
      </c>
      <c r="AS2126">
        <f t="shared" si="137"/>
        <v>-30450</v>
      </c>
      <c r="AT2126">
        <f t="shared" si="138"/>
        <v>1350300</v>
      </c>
    </row>
    <row r="2127" spans="2:46" ht="15.75" customHeight="1" thickBot="1">
      <c r="B2127" t="str">
        <f t="shared" si="135"/>
        <v>PERSISTENT4517445225</v>
      </c>
      <c r="C2127" s="137" t="s">
        <v>226</v>
      </c>
      <c r="D2127" s="137" t="s">
        <v>173</v>
      </c>
      <c r="E2127" s="138">
        <v>45225</v>
      </c>
      <c r="F2127" s="139">
        <v>0</v>
      </c>
      <c r="G2127" s="137" t="s">
        <v>223</v>
      </c>
      <c r="H2127" s="139">
        <v>5790</v>
      </c>
      <c r="I2127" s="139">
        <v>5927.5</v>
      </c>
      <c r="J2127" s="139">
        <v>5769.45</v>
      </c>
      <c r="K2127" s="139">
        <v>5909.35</v>
      </c>
      <c r="L2127" s="139">
        <v>5909.35</v>
      </c>
      <c r="M2127" s="139">
        <v>328</v>
      </c>
      <c r="N2127" s="139">
        <v>3380.74</v>
      </c>
      <c r="O2127" s="139">
        <v>52675</v>
      </c>
      <c r="P2127" s="140">
        <v>22400</v>
      </c>
      <c r="Q2127" s="138">
        <v>45174</v>
      </c>
      <c r="AR2127">
        <f t="shared" si="136"/>
        <v>0</v>
      </c>
      <c r="AS2127">
        <f t="shared" si="137"/>
        <v>0</v>
      </c>
      <c r="AT2127">
        <f t="shared" si="138"/>
        <v>0</v>
      </c>
    </row>
    <row r="2128" spans="2:46" ht="15.75" customHeight="1" thickBot="1">
      <c r="B2128" t="str">
        <f t="shared" si="135"/>
        <v>PERSISTENT4517445260</v>
      </c>
      <c r="C2128" s="137" t="s">
        <v>226</v>
      </c>
      <c r="D2128" s="137" t="s">
        <v>173</v>
      </c>
      <c r="E2128" s="138">
        <v>45260</v>
      </c>
      <c r="F2128" s="139">
        <v>0</v>
      </c>
      <c r="G2128" s="137" t="s">
        <v>223</v>
      </c>
      <c r="H2128" s="139">
        <v>5805.75</v>
      </c>
      <c r="I2128" s="139">
        <v>5925</v>
      </c>
      <c r="J2128" s="139">
        <v>5772.8</v>
      </c>
      <c r="K2128" s="139">
        <v>5925</v>
      </c>
      <c r="L2128" s="139">
        <v>5925</v>
      </c>
      <c r="M2128" s="139">
        <v>22</v>
      </c>
      <c r="N2128" s="139">
        <v>226.78</v>
      </c>
      <c r="O2128" s="139">
        <v>2975</v>
      </c>
      <c r="P2128" s="140">
        <v>1050</v>
      </c>
      <c r="Q2128" s="138">
        <v>45174</v>
      </c>
      <c r="AR2128">
        <f t="shared" si="136"/>
        <v>0</v>
      </c>
      <c r="AS2128">
        <f t="shared" si="137"/>
        <v>0</v>
      </c>
      <c r="AT2128">
        <f t="shared" si="138"/>
        <v>0</v>
      </c>
    </row>
    <row r="2129" spans="2:46" ht="15.75" customHeight="1" thickBot="1">
      <c r="B2129" t="str">
        <f t="shared" si="135"/>
        <v>PETRONET4517445197</v>
      </c>
      <c r="C2129" s="137" t="s">
        <v>226</v>
      </c>
      <c r="D2129" s="137" t="s">
        <v>174</v>
      </c>
      <c r="E2129" s="138">
        <v>45197</v>
      </c>
      <c r="F2129" s="139">
        <v>0</v>
      </c>
      <c r="G2129" s="137" t="s">
        <v>223</v>
      </c>
      <c r="H2129" s="139">
        <v>220.75</v>
      </c>
      <c r="I2129" s="139">
        <v>231.4</v>
      </c>
      <c r="J2129" s="139">
        <v>220.75</v>
      </c>
      <c r="K2129" s="139">
        <v>230.7</v>
      </c>
      <c r="L2129" s="139">
        <v>230.7</v>
      </c>
      <c r="M2129" s="139">
        <v>6842</v>
      </c>
      <c r="N2129" s="139">
        <v>46919.13</v>
      </c>
      <c r="O2129" s="139">
        <v>19998000</v>
      </c>
      <c r="P2129" s="140">
        <v>-1287000</v>
      </c>
      <c r="Q2129" s="138">
        <v>45174</v>
      </c>
      <c r="AR2129">
        <f t="shared" si="136"/>
        <v>20604000</v>
      </c>
      <c r="AS2129">
        <f t="shared" si="137"/>
        <v>-1311000</v>
      </c>
      <c r="AT2129">
        <f t="shared" si="138"/>
        <v>21915000</v>
      </c>
    </row>
    <row r="2130" spans="2:46" ht="15.75" customHeight="1" thickBot="1">
      <c r="B2130" t="str">
        <f t="shared" si="135"/>
        <v>PETRONET4517445225</v>
      </c>
      <c r="C2130" s="137" t="s">
        <v>226</v>
      </c>
      <c r="D2130" s="137" t="s">
        <v>174</v>
      </c>
      <c r="E2130" s="138">
        <v>45225</v>
      </c>
      <c r="F2130" s="139">
        <v>0</v>
      </c>
      <c r="G2130" s="137" t="s">
        <v>223</v>
      </c>
      <c r="H2130" s="139">
        <v>222.9</v>
      </c>
      <c r="I2130" s="139">
        <v>232.25</v>
      </c>
      <c r="J2130" s="139">
        <v>222.9</v>
      </c>
      <c r="K2130" s="139">
        <v>231.95</v>
      </c>
      <c r="L2130" s="139">
        <v>231.95</v>
      </c>
      <c r="M2130" s="139">
        <v>285</v>
      </c>
      <c r="N2130" s="139">
        <v>1964.62</v>
      </c>
      <c r="O2130" s="139">
        <v>600000</v>
      </c>
      <c r="P2130" s="140">
        <v>-27000</v>
      </c>
      <c r="Q2130" s="138">
        <v>45174</v>
      </c>
      <c r="AR2130">
        <f t="shared" si="136"/>
        <v>0</v>
      </c>
      <c r="AS2130">
        <f t="shared" si="137"/>
        <v>0</v>
      </c>
      <c r="AT2130">
        <f t="shared" si="138"/>
        <v>0</v>
      </c>
    </row>
    <row r="2131" spans="2:46" ht="15.75" customHeight="1" thickBot="1">
      <c r="B2131" t="str">
        <f t="shared" si="135"/>
        <v>PETRONET4517445260</v>
      </c>
      <c r="C2131" s="137" t="s">
        <v>226</v>
      </c>
      <c r="D2131" s="137" t="s">
        <v>174</v>
      </c>
      <c r="E2131" s="138">
        <v>45260</v>
      </c>
      <c r="F2131" s="139">
        <v>0</v>
      </c>
      <c r="G2131" s="137" t="s">
        <v>223</v>
      </c>
      <c r="H2131" s="139">
        <v>228.5</v>
      </c>
      <c r="I2131" s="139">
        <v>233</v>
      </c>
      <c r="J2131" s="139">
        <v>228.5</v>
      </c>
      <c r="K2131" s="139">
        <v>233</v>
      </c>
      <c r="L2131" s="139">
        <v>233</v>
      </c>
      <c r="M2131" s="139">
        <v>3</v>
      </c>
      <c r="N2131" s="139">
        <v>20.77</v>
      </c>
      <c r="O2131" s="139">
        <v>6000</v>
      </c>
      <c r="P2131" s="140">
        <v>3000</v>
      </c>
      <c r="Q2131" s="138">
        <v>45174</v>
      </c>
      <c r="AR2131">
        <f t="shared" si="136"/>
        <v>0</v>
      </c>
      <c r="AS2131">
        <f t="shared" si="137"/>
        <v>0</v>
      </c>
      <c r="AT2131">
        <f t="shared" si="138"/>
        <v>0</v>
      </c>
    </row>
    <row r="2132" spans="2:46" ht="15.75" customHeight="1" thickBot="1">
      <c r="B2132" t="str">
        <f t="shared" si="135"/>
        <v>PFC4517445197</v>
      </c>
      <c r="C2132" s="137" t="s">
        <v>226</v>
      </c>
      <c r="D2132" s="137" t="s">
        <v>175</v>
      </c>
      <c r="E2132" s="138">
        <v>45197</v>
      </c>
      <c r="F2132" s="139">
        <v>0</v>
      </c>
      <c r="G2132" s="137" t="s">
        <v>223</v>
      </c>
      <c r="H2132" s="139">
        <v>265.5</v>
      </c>
      <c r="I2132" s="139">
        <v>266.55</v>
      </c>
      <c r="J2132" s="139">
        <v>261.8</v>
      </c>
      <c r="K2132" s="139">
        <v>263.45</v>
      </c>
      <c r="L2132" s="139">
        <v>263.45</v>
      </c>
      <c r="M2132" s="139">
        <v>3241</v>
      </c>
      <c r="N2132" s="139">
        <v>53036.480000000003</v>
      </c>
      <c r="O2132" s="139">
        <v>62527000</v>
      </c>
      <c r="P2132" s="140">
        <v>-514600</v>
      </c>
      <c r="Q2132" s="138">
        <v>45174</v>
      </c>
      <c r="AR2132">
        <f t="shared" si="136"/>
        <v>64194800</v>
      </c>
      <c r="AS2132">
        <f t="shared" si="137"/>
        <v>-390600</v>
      </c>
      <c r="AT2132">
        <f t="shared" si="138"/>
        <v>64585400</v>
      </c>
    </row>
    <row r="2133" spans="2:46" ht="15.75" customHeight="1" thickBot="1">
      <c r="B2133" t="str">
        <f t="shared" si="135"/>
        <v>PFC4517445225</v>
      </c>
      <c r="C2133" s="137" t="s">
        <v>226</v>
      </c>
      <c r="D2133" s="137" t="s">
        <v>175</v>
      </c>
      <c r="E2133" s="138">
        <v>45225</v>
      </c>
      <c r="F2133" s="139">
        <v>0</v>
      </c>
      <c r="G2133" s="137" t="s">
        <v>223</v>
      </c>
      <c r="H2133" s="139">
        <v>266.45</v>
      </c>
      <c r="I2133" s="139">
        <v>267.89999999999998</v>
      </c>
      <c r="J2133" s="139">
        <v>263.10000000000002</v>
      </c>
      <c r="K2133" s="139">
        <v>264.8</v>
      </c>
      <c r="L2133" s="139">
        <v>264.8</v>
      </c>
      <c r="M2133" s="139">
        <v>120</v>
      </c>
      <c r="N2133" s="139">
        <v>1975.63</v>
      </c>
      <c r="O2133" s="139">
        <v>1624400</v>
      </c>
      <c r="P2133" s="140">
        <v>93000</v>
      </c>
      <c r="Q2133" s="138">
        <v>45174</v>
      </c>
      <c r="AR2133">
        <f t="shared" si="136"/>
        <v>0</v>
      </c>
      <c r="AS2133">
        <f t="shared" si="137"/>
        <v>0</v>
      </c>
      <c r="AT2133">
        <f t="shared" si="138"/>
        <v>0</v>
      </c>
    </row>
    <row r="2134" spans="2:46" ht="15.75" customHeight="1" thickBot="1">
      <c r="B2134" t="str">
        <f t="shared" si="135"/>
        <v>PFC4517445260</v>
      </c>
      <c r="C2134" s="137" t="s">
        <v>226</v>
      </c>
      <c r="D2134" s="137" t="s">
        <v>175</v>
      </c>
      <c r="E2134" s="138">
        <v>45260</v>
      </c>
      <c r="F2134" s="139">
        <v>0</v>
      </c>
      <c r="G2134" s="137" t="s">
        <v>223</v>
      </c>
      <c r="H2134" s="139">
        <v>266</v>
      </c>
      <c r="I2134" s="139">
        <v>266</v>
      </c>
      <c r="J2134" s="139">
        <v>263.5</v>
      </c>
      <c r="K2134" s="139">
        <v>264.45</v>
      </c>
      <c r="L2134" s="139">
        <v>266.55</v>
      </c>
      <c r="M2134" s="139">
        <v>8</v>
      </c>
      <c r="N2134" s="139">
        <v>131.38999999999999</v>
      </c>
      <c r="O2134" s="139">
        <v>43400</v>
      </c>
      <c r="P2134" s="140">
        <v>31000</v>
      </c>
      <c r="Q2134" s="138">
        <v>45174</v>
      </c>
      <c r="AR2134">
        <f t="shared" si="136"/>
        <v>0</v>
      </c>
      <c r="AS2134">
        <f t="shared" si="137"/>
        <v>0</v>
      </c>
      <c r="AT2134">
        <f t="shared" si="138"/>
        <v>0</v>
      </c>
    </row>
    <row r="2135" spans="2:46" ht="15.75" customHeight="1" thickBot="1">
      <c r="B2135" t="str">
        <f t="shared" si="135"/>
        <v>PIDILITIND4517445197</v>
      </c>
      <c r="C2135" s="137" t="s">
        <v>226</v>
      </c>
      <c r="D2135" s="137" t="s">
        <v>176</v>
      </c>
      <c r="E2135" s="138">
        <v>45197</v>
      </c>
      <c r="F2135" s="139">
        <v>0</v>
      </c>
      <c r="G2135" s="137" t="s">
        <v>223</v>
      </c>
      <c r="H2135" s="139">
        <v>2488.85</v>
      </c>
      <c r="I2135" s="139">
        <v>2515.9499999999998</v>
      </c>
      <c r="J2135" s="139">
        <v>2486.5</v>
      </c>
      <c r="K2135" s="139">
        <v>2504.35</v>
      </c>
      <c r="L2135" s="139">
        <v>2504.35</v>
      </c>
      <c r="M2135" s="139">
        <v>1689</v>
      </c>
      <c r="N2135" s="139">
        <v>10569.97</v>
      </c>
      <c r="O2135" s="139">
        <v>2697500</v>
      </c>
      <c r="P2135" s="140">
        <v>-25250</v>
      </c>
      <c r="Q2135" s="138">
        <v>45174</v>
      </c>
      <c r="AR2135">
        <f t="shared" si="136"/>
        <v>2735500</v>
      </c>
      <c r="AS2135">
        <f t="shared" si="137"/>
        <v>-24500</v>
      </c>
      <c r="AT2135">
        <f t="shared" si="138"/>
        <v>2760000</v>
      </c>
    </row>
    <row r="2136" spans="2:46" ht="15.75" customHeight="1" thickBot="1">
      <c r="B2136" t="str">
        <f t="shared" si="135"/>
        <v>PIDILITIND4517445225</v>
      </c>
      <c r="C2136" s="137" t="s">
        <v>226</v>
      </c>
      <c r="D2136" s="137" t="s">
        <v>176</v>
      </c>
      <c r="E2136" s="138">
        <v>45225</v>
      </c>
      <c r="F2136" s="139">
        <v>0</v>
      </c>
      <c r="G2136" s="137" t="s">
        <v>223</v>
      </c>
      <c r="H2136" s="139">
        <v>2509.6999999999998</v>
      </c>
      <c r="I2136" s="139">
        <v>2531</v>
      </c>
      <c r="J2136" s="139">
        <v>2509.4</v>
      </c>
      <c r="K2136" s="139">
        <v>2521.4499999999998</v>
      </c>
      <c r="L2136" s="139">
        <v>2521.4499999999998</v>
      </c>
      <c r="M2136" s="139">
        <v>48</v>
      </c>
      <c r="N2136" s="139">
        <v>302.52999999999997</v>
      </c>
      <c r="O2136" s="139">
        <v>33250</v>
      </c>
      <c r="P2136" s="139">
        <v>-500</v>
      </c>
      <c r="Q2136" s="138">
        <v>45174</v>
      </c>
      <c r="AR2136">
        <f t="shared" si="136"/>
        <v>0</v>
      </c>
      <c r="AS2136">
        <f t="shared" si="137"/>
        <v>0</v>
      </c>
      <c r="AT2136">
        <f t="shared" si="138"/>
        <v>0</v>
      </c>
    </row>
    <row r="2137" spans="2:46" ht="15.75" customHeight="1" thickBot="1">
      <c r="B2137" t="str">
        <f t="shared" si="135"/>
        <v>PIDILITIND4517445260</v>
      </c>
      <c r="C2137" s="137" t="s">
        <v>226</v>
      </c>
      <c r="D2137" s="137" t="s">
        <v>176</v>
      </c>
      <c r="E2137" s="138">
        <v>45260</v>
      </c>
      <c r="F2137" s="139">
        <v>0</v>
      </c>
      <c r="G2137" s="137" t="s">
        <v>223</v>
      </c>
      <c r="H2137" s="139">
        <v>2530</v>
      </c>
      <c r="I2137" s="139">
        <v>2533.15</v>
      </c>
      <c r="J2137" s="139">
        <v>2530</v>
      </c>
      <c r="K2137" s="139">
        <v>2530.1</v>
      </c>
      <c r="L2137" s="139">
        <v>2533.6</v>
      </c>
      <c r="M2137" s="139">
        <v>6</v>
      </c>
      <c r="N2137" s="139">
        <v>37.96</v>
      </c>
      <c r="O2137" s="139">
        <v>4750</v>
      </c>
      <c r="P2137" s="140">
        <v>1250</v>
      </c>
      <c r="Q2137" s="138">
        <v>45174</v>
      </c>
      <c r="AR2137">
        <f t="shared" si="136"/>
        <v>0</v>
      </c>
      <c r="AS2137">
        <f t="shared" si="137"/>
        <v>0</v>
      </c>
      <c r="AT2137">
        <f t="shared" si="138"/>
        <v>0</v>
      </c>
    </row>
    <row r="2138" spans="2:46" ht="15.75" customHeight="1" thickBot="1">
      <c r="B2138" t="str">
        <f t="shared" si="135"/>
        <v>PIIND4517445197</v>
      </c>
      <c r="C2138" s="137" t="s">
        <v>226</v>
      </c>
      <c r="D2138" s="137" t="s">
        <v>177</v>
      </c>
      <c r="E2138" s="138">
        <v>45197</v>
      </c>
      <c r="F2138" s="139">
        <v>0</v>
      </c>
      <c r="G2138" s="137" t="s">
        <v>223</v>
      </c>
      <c r="H2138" s="139">
        <v>3655.85</v>
      </c>
      <c r="I2138" s="139">
        <v>3683.2</v>
      </c>
      <c r="J2138" s="139">
        <v>3616.4</v>
      </c>
      <c r="K2138" s="139">
        <v>3629.5</v>
      </c>
      <c r="L2138" s="139">
        <v>3629.5</v>
      </c>
      <c r="M2138" s="139">
        <v>1780</v>
      </c>
      <c r="N2138" s="139">
        <v>16204.99</v>
      </c>
      <c r="O2138" s="139">
        <v>2409500</v>
      </c>
      <c r="P2138" s="140">
        <v>106750</v>
      </c>
      <c r="Q2138" s="138">
        <v>45174</v>
      </c>
      <c r="AR2138">
        <f t="shared" si="136"/>
        <v>2487000</v>
      </c>
      <c r="AS2138">
        <f t="shared" si="137"/>
        <v>109500</v>
      </c>
      <c r="AT2138">
        <f t="shared" si="138"/>
        <v>2377500</v>
      </c>
    </row>
    <row r="2139" spans="2:46" ht="15.75" customHeight="1" thickBot="1">
      <c r="B2139" t="str">
        <f t="shared" si="135"/>
        <v>PIIND4517445225</v>
      </c>
      <c r="C2139" s="137" t="s">
        <v>226</v>
      </c>
      <c r="D2139" s="137" t="s">
        <v>177</v>
      </c>
      <c r="E2139" s="138">
        <v>45225</v>
      </c>
      <c r="F2139" s="139">
        <v>0</v>
      </c>
      <c r="G2139" s="137" t="s">
        <v>223</v>
      </c>
      <c r="H2139" s="139">
        <v>3696.7</v>
      </c>
      <c r="I2139" s="139">
        <v>3702</v>
      </c>
      <c r="J2139" s="139">
        <v>3649.05</v>
      </c>
      <c r="K2139" s="139">
        <v>3655</v>
      </c>
      <c r="L2139" s="139">
        <v>3655</v>
      </c>
      <c r="M2139" s="139">
        <v>37</v>
      </c>
      <c r="N2139" s="139">
        <v>339.83</v>
      </c>
      <c r="O2139" s="139">
        <v>77500</v>
      </c>
      <c r="P2139" s="140">
        <v>2750</v>
      </c>
      <c r="Q2139" s="138">
        <v>45174</v>
      </c>
      <c r="AR2139">
        <f t="shared" si="136"/>
        <v>0</v>
      </c>
      <c r="AS2139">
        <f t="shared" si="137"/>
        <v>0</v>
      </c>
      <c r="AT2139">
        <f t="shared" si="138"/>
        <v>0</v>
      </c>
    </row>
    <row r="2140" spans="2:46" ht="15.75" customHeight="1" thickBot="1">
      <c r="B2140" t="str">
        <f t="shared" si="135"/>
        <v>PIIND4517445260</v>
      </c>
      <c r="C2140" s="137" t="s">
        <v>226</v>
      </c>
      <c r="D2140" s="137" t="s">
        <v>177</v>
      </c>
      <c r="E2140" s="138">
        <v>45260</v>
      </c>
      <c r="F2140" s="139">
        <v>0</v>
      </c>
      <c r="G2140" s="137" t="s">
        <v>223</v>
      </c>
      <c r="H2140" s="139">
        <v>0</v>
      </c>
      <c r="I2140" s="139">
        <v>0</v>
      </c>
      <c r="J2140" s="139">
        <v>0</v>
      </c>
      <c r="K2140" s="139">
        <v>3693.75</v>
      </c>
      <c r="L2140" s="139">
        <v>3670.65</v>
      </c>
      <c r="M2140" s="139">
        <v>0</v>
      </c>
      <c r="N2140" s="139">
        <v>0</v>
      </c>
      <c r="O2140" s="139">
        <v>0</v>
      </c>
      <c r="P2140" s="139">
        <v>0</v>
      </c>
      <c r="Q2140" s="138">
        <v>45174</v>
      </c>
      <c r="AR2140">
        <f t="shared" si="136"/>
        <v>0</v>
      </c>
      <c r="AS2140">
        <f t="shared" si="137"/>
        <v>0</v>
      </c>
      <c r="AT2140">
        <f t="shared" si="138"/>
        <v>0</v>
      </c>
    </row>
    <row r="2141" spans="2:46" ht="15.75" customHeight="1" thickBot="1">
      <c r="B2141" t="str">
        <f t="shared" si="135"/>
        <v>PNB4517445197</v>
      </c>
      <c r="C2141" s="137" t="s">
        <v>226</v>
      </c>
      <c r="D2141" s="137" t="s">
        <v>178</v>
      </c>
      <c r="E2141" s="138">
        <v>45197</v>
      </c>
      <c r="F2141" s="139">
        <v>0</v>
      </c>
      <c r="G2141" s="137" t="s">
        <v>223</v>
      </c>
      <c r="H2141" s="139">
        <v>67.95</v>
      </c>
      <c r="I2141" s="139">
        <v>68.8</v>
      </c>
      <c r="J2141" s="139">
        <v>66.849999999999994</v>
      </c>
      <c r="K2141" s="139">
        <v>67.8</v>
      </c>
      <c r="L2141" s="139">
        <v>67.8</v>
      </c>
      <c r="M2141" s="139">
        <v>7811</v>
      </c>
      <c r="N2141" s="139">
        <v>84894.399999999994</v>
      </c>
      <c r="O2141" s="141">
        <v>302000000</v>
      </c>
      <c r="P2141" s="140">
        <v>-10000000</v>
      </c>
      <c r="Q2141" s="138">
        <v>45174</v>
      </c>
      <c r="AR2141">
        <f t="shared" si="136"/>
        <v>314224000</v>
      </c>
      <c r="AS2141">
        <f t="shared" si="137"/>
        <v>-7248000</v>
      </c>
      <c r="AT2141">
        <f t="shared" si="138"/>
        <v>321472000</v>
      </c>
    </row>
    <row r="2142" spans="2:46" ht="15.75" customHeight="1" thickBot="1">
      <c r="B2142" t="str">
        <f t="shared" si="135"/>
        <v>PNB4517445225</v>
      </c>
      <c r="C2142" s="137" t="s">
        <v>226</v>
      </c>
      <c r="D2142" s="137" t="s">
        <v>178</v>
      </c>
      <c r="E2142" s="138">
        <v>45225</v>
      </c>
      <c r="F2142" s="139">
        <v>0</v>
      </c>
      <c r="G2142" s="137" t="s">
        <v>223</v>
      </c>
      <c r="H2142" s="139">
        <v>68.55</v>
      </c>
      <c r="I2142" s="139">
        <v>69.3</v>
      </c>
      <c r="J2142" s="139">
        <v>67.400000000000006</v>
      </c>
      <c r="K2142" s="139">
        <v>68.3</v>
      </c>
      <c r="L2142" s="139">
        <v>68.3</v>
      </c>
      <c r="M2142" s="139">
        <v>583</v>
      </c>
      <c r="N2142" s="139">
        <v>6372.16</v>
      </c>
      <c r="O2142" s="139">
        <v>11440000</v>
      </c>
      <c r="P2142" s="140">
        <v>2592000</v>
      </c>
      <c r="Q2142" s="138">
        <v>45174</v>
      </c>
      <c r="AR2142">
        <f t="shared" si="136"/>
        <v>0</v>
      </c>
      <c r="AS2142">
        <f t="shared" si="137"/>
        <v>0</v>
      </c>
      <c r="AT2142">
        <f t="shared" si="138"/>
        <v>0</v>
      </c>
    </row>
    <row r="2143" spans="2:46" ht="15.75" customHeight="1" thickBot="1">
      <c r="B2143" t="str">
        <f t="shared" si="135"/>
        <v>PNB4517445260</v>
      </c>
      <c r="C2143" s="137" t="s">
        <v>226</v>
      </c>
      <c r="D2143" s="137" t="s">
        <v>178</v>
      </c>
      <c r="E2143" s="138">
        <v>45260</v>
      </c>
      <c r="F2143" s="139">
        <v>0</v>
      </c>
      <c r="G2143" s="137" t="s">
        <v>223</v>
      </c>
      <c r="H2143" s="139">
        <v>68.8</v>
      </c>
      <c r="I2143" s="139">
        <v>69.75</v>
      </c>
      <c r="J2143" s="139">
        <v>68</v>
      </c>
      <c r="K2143" s="139">
        <v>68.8</v>
      </c>
      <c r="L2143" s="139">
        <v>68.8</v>
      </c>
      <c r="M2143" s="139">
        <v>22</v>
      </c>
      <c r="N2143" s="139">
        <v>241.97</v>
      </c>
      <c r="O2143" s="139">
        <v>784000</v>
      </c>
      <c r="P2143" s="140">
        <v>160000</v>
      </c>
      <c r="Q2143" s="138">
        <v>45174</v>
      </c>
      <c r="AR2143">
        <f t="shared" si="136"/>
        <v>0</v>
      </c>
      <c r="AS2143">
        <f t="shared" si="137"/>
        <v>0</v>
      </c>
      <c r="AT2143">
        <f t="shared" si="138"/>
        <v>0</v>
      </c>
    </row>
    <row r="2144" spans="2:46" ht="15.75" customHeight="1" thickBot="1">
      <c r="B2144" t="str">
        <f t="shared" si="135"/>
        <v>POLYCAB4517445197</v>
      </c>
      <c r="C2144" s="137" t="s">
        <v>226</v>
      </c>
      <c r="D2144" s="137" t="s">
        <v>179</v>
      </c>
      <c r="E2144" s="138">
        <v>45197</v>
      </c>
      <c r="F2144" s="139">
        <v>0</v>
      </c>
      <c r="G2144" s="137" t="s">
        <v>223</v>
      </c>
      <c r="H2144" s="139">
        <v>5228.3999999999996</v>
      </c>
      <c r="I2144" s="139">
        <v>5314.05</v>
      </c>
      <c r="J2144" s="139">
        <v>5228.3999999999996</v>
      </c>
      <c r="K2144" s="139">
        <v>5299.35</v>
      </c>
      <c r="L2144" s="139">
        <v>5299.35</v>
      </c>
      <c r="M2144" s="139">
        <v>2698</v>
      </c>
      <c r="N2144" s="139">
        <v>42740.61</v>
      </c>
      <c r="O2144" s="139">
        <v>1716300</v>
      </c>
      <c r="P2144" s="140">
        <v>23100</v>
      </c>
      <c r="Q2144" s="138">
        <v>45174</v>
      </c>
      <c r="AR2144">
        <f t="shared" si="136"/>
        <v>1769100</v>
      </c>
      <c r="AS2144">
        <f t="shared" si="137"/>
        <v>28200</v>
      </c>
      <c r="AT2144">
        <f t="shared" si="138"/>
        <v>1740900</v>
      </c>
    </row>
    <row r="2145" spans="2:46" ht="15.75" customHeight="1" thickBot="1">
      <c r="B2145" t="str">
        <f t="shared" si="135"/>
        <v>POLYCAB4517445225</v>
      </c>
      <c r="C2145" s="137" t="s">
        <v>226</v>
      </c>
      <c r="D2145" s="137" t="s">
        <v>179</v>
      </c>
      <c r="E2145" s="138">
        <v>45225</v>
      </c>
      <c r="F2145" s="139">
        <v>0</v>
      </c>
      <c r="G2145" s="137" t="s">
        <v>223</v>
      </c>
      <c r="H2145" s="139">
        <v>5246.3</v>
      </c>
      <c r="I2145" s="139">
        <v>5310</v>
      </c>
      <c r="J2145" s="139">
        <v>5246.3</v>
      </c>
      <c r="K2145" s="139">
        <v>5303.1</v>
      </c>
      <c r="L2145" s="139">
        <v>5303.1</v>
      </c>
      <c r="M2145" s="139">
        <v>127</v>
      </c>
      <c r="N2145" s="139">
        <v>2014.13</v>
      </c>
      <c r="O2145" s="139">
        <v>51300</v>
      </c>
      <c r="P2145" s="140">
        <v>4800</v>
      </c>
      <c r="Q2145" s="138">
        <v>45174</v>
      </c>
      <c r="AR2145">
        <f t="shared" si="136"/>
        <v>0</v>
      </c>
      <c r="AS2145">
        <f t="shared" si="137"/>
        <v>0</v>
      </c>
      <c r="AT2145">
        <f t="shared" si="138"/>
        <v>0</v>
      </c>
    </row>
    <row r="2146" spans="2:46" ht="15.75" customHeight="1" thickBot="1">
      <c r="B2146" t="str">
        <f t="shared" si="135"/>
        <v>POLYCAB4517445260</v>
      </c>
      <c r="C2146" s="137" t="s">
        <v>226</v>
      </c>
      <c r="D2146" s="137" t="s">
        <v>179</v>
      </c>
      <c r="E2146" s="138">
        <v>45260</v>
      </c>
      <c r="F2146" s="139">
        <v>0</v>
      </c>
      <c r="G2146" s="137" t="s">
        <v>223</v>
      </c>
      <c r="H2146" s="139">
        <v>5280</v>
      </c>
      <c r="I2146" s="139">
        <v>5291.3</v>
      </c>
      <c r="J2146" s="139">
        <v>5267</v>
      </c>
      <c r="K2146" s="139">
        <v>5291.3</v>
      </c>
      <c r="L2146" s="139">
        <v>5393.35</v>
      </c>
      <c r="M2146" s="139">
        <v>6</v>
      </c>
      <c r="N2146" s="139">
        <v>95.06</v>
      </c>
      <c r="O2146" s="139">
        <v>1500</v>
      </c>
      <c r="P2146" s="139">
        <v>300</v>
      </c>
      <c r="Q2146" s="138">
        <v>45174</v>
      </c>
      <c r="AR2146">
        <f t="shared" si="136"/>
        <v>0</v>
      </c>
      <c r="AS2146">
        <f t="shared" si="137"/>
        <v>0</v>
      </c>
      <c r="AT2146">
        <f t="shared" si="138"/>
        <v>0</v>
      </c>
    </row>
    <row r="2147" spans="2:46" ht="15.75" customHeight="1" thickBot="1">
      <c r="B2147" t="str">
        <f t="shared" si="135"/>
        <v>POWERGRID4517445197</v>
      </c>
      <c r="C2147" s="137" t="s">
        <v>226</v>
      </c>
      <c r="D2147" s="137" t="s">
        <v>42</v>
      </c>
      <c r="E2147" s="138">
        <v>45197</v>
      </c>
      <c r="F2147" s="139">
        <v>0</v>
      </c>
      <c r="G2147" s="137" t="s">
        <v>223</v>
      </c>
      <c r="H2147" s="139">
        <v>257.39999999999998</v>
      </c>
      <c r="I2147" s="139">
        <v>259.2</v>
      </c>
      <c r="J2147" s="139">
        <v>254.25</v>
      </c>
      <c r="K2147" s="139">
        <v>255.75</v>
      </c>
      <c r="L2147" s="139">
        <v>255.75</v>
      </c>
      <c r="M2147" s="139">
        <v>3030</v>
      </c>
      <c r="N2147" s="139">
        <v>20948.14</v>
      </c>
      <c r="O2147" s="139">
        <v>41474700</v>
      </c>
      <c r="P2147" s="140">
        <v>1279800</v>
      </c>
      <c r="Q2147" s="138">
        <v>45174</v>
      </c>
      <c r="AR2147">
        <f t="shared" si="136"/>
        <v>42219900</v>
      </c>
      <c r="AS2147">
        <f t="shared" si="137"/>
        <v>1331100</v>
      </c>
      <c r="AT2147">
        <f t="shared" si="138"/>
        <v>40888800</v>
      </c>
    </row>
    <row r="2148" spans="2:46" ht="15.75" customHeight="1" thickBot="1">
      <c r="B2148" t="str">
        <f t="shared" si="135"/>
        <v>POWERGRID4517445225</v>
      </c>
      <c r="C2148" s="137" t="s">
        <v>226</v>
      </c>
      <c r="D2148" s="137" t="s">
        <v>42</v>
      </c>
      <c r="E2148" s="138">
        <v>45225</v>
      </c>
      <c r="F2148" s="139">
        <v>0</v>
      </c>
      <c r="G2148" s="137" t="s">
        <v>223</v>
      </c>
      <c r="H2148" s="139">
        <v>258.8</v>
      </c>
      <c r="I2148" s="139">
        <v>259.39999999999998</v>
      </c>
      <c r="J2148" s="139">
        <v>256</v>
      </c>
      <c r="K2148" s="139">
        <v>257.39999999999998</v>
      </c>
      <c r="L2148" s="139">
        <v>257.39999999999998</v>
      </c>
      <c r="M2148" s="139">
        <v>91</v>
      </c>
      <c r="N2148" s="139">
        <v>633.03</v>
      </c>
      <c r="O2148" s="139">
        <v>680400</v>
      </c>
      <c r="P2148" s="140">
        <v>32400</v>
      </c>
      <c r="Q2148" s="138">
        <v>45174</v>
      </c>
      <c r="AR2148">
        <f t="shared" si="136"/>
        <v>0</v>
      </c>
      <c r="AS2148">
        <f t="shared" si="137"/>
        <v>0</v>
      </c>
      <c r="AT2148">
        <f t="shared" si="138"/>
        <v>0</v>
      </c>
    </row>
    <row r="2149" spans="2:46" ht="15.75" customHeight="1" thickBot="1">
      <c r="B2149" t="str">
        <f t="shared" si="135"/>
        <v>POWERGRID4517445260</v>
      </c>
      <c r="C2149" s="137" t="s">
        <v>226</v>
      </c>
      <c r="D2149" s="137" t="s">
        <v>42</v>
      </c>
      <c r="E2149" s="138">
        <v>45260</v>
      </c>
      <c r="F2149" s="139">
        <v>0</v>
      </c>
      <c r="G2149" s="137" t="s">
        <v>223</v>
      </c>
      <c r="H2149" s="139">
        <v>258.64999999999998</v>
      </c>
      <c r="I2149" s="139">
        <v>258.64999999999998</v>
      </c>
      <c r="J2149" s="139">
        <v>257.05</v>
      </c>
      <c r="K2149" s="139">
        <v>257.2</v>
      </c>
      <c r="L2149" s="139">
        <v>258.64999999999998</v>
      </c>
      <c r="M2149" s="139">
        <v>8</v>
      </c>
      <c r="N2149" s="139">
        <v>55.62</v>
      </c>
      <c r="O2149" s="139">
        <v>64800</v>
      </c>
      <c r="P2149" s="140">
        <v>18900</v>
      </c>
      <c r="Q2149" s="138">
        <v>45174</v>
      </c>
      <c r="AR2149">
        <f t="shared" si="136"/>
        <v>0</v>
      </c>
      <c r="AS2149">
        <f t="shared" si="137"/>
        <v>0</v>
      </c>
      <c r="AT2149">
        <f t="shared" si="138"/>
        <v>0</v>
      </c>
    </row>
    <row r="2150" spans="2:46" ht="15.75" customHeight="1" thickBot="1">
      <c r="B2150" t="str">
        <f t="shared" si="135"/>
        <v>PVRINOX4517445197</v>
      </c>
      <c r="C2150" s="137" t="s">
        <v>226</v>
      </c>
      <c r="D2150" s="137" t="s">
        <v>180</v>
      </c>
      <c r="E2150" s="138">
        <v>45197</v>
      </c>
      <c r="F2150" s="139">
        <v>0</v>
      </c>
      <c r="G2150" s="137" t="s">
        <v>223</v>
      </c>
      <c r="H2150" s="139">
        <v>1804.75</v>
      </c>
      <c r="I2150" s="139">
        <v>1817.95</v>
      </c>
      <c r="J2150" s="139">
        <v>1791.1</v>
      </c>
      <c r="K2150" s="139">
        <v>1808.9</v>
      </c>
      <c r="L2150" s="139">
        <v>1808.9</v>
      </c>
      <c r="M2150" s="139">
        <v>2045</v>
      </c>
      <c r="N2150" s="139">
        <v>15013.18</v>
      </c>
      <c r="O2150" s="139">
        <v>4387053</v>
      </c>
      <c r="P2150" s="140">
        <v>71225</v>
      </c>
      <c r="Q2150" s="138">
        <v>45174</v>
      </c>
      <c r="AR2150">
        <f t="shared" si="136"/>
        <v>4518107</v>
      </c>
      <c r="AS2150">
        <f t="shared" si="137"/>
        <v>75702</v>
      </c>
      <c r="AT2150">
        <f t="shared" si="138"/>
        <v>4442405</v>
      </c>
    </row>
    <row r="2151" spans="2:46" ht="15.75" customHeight="1" thickBot="1">
      <c r="B2151" t="str">
        <f t="shared" si="135"/>
        <v>PVRINOX4517445225</v>
      </c>
      <c r="C2151" s="137" t="s">
        <v>226</v>
      </c>
      <c r="D2151" s="137" t="s">
        <v>180</v>
      </c>
      <c r="E2151" s="138">
        <v>45225</v>
      </c>
      <c r="F2151" s="139">
        <v>0</v>
      </c>
      <c r="G2151" s="137" t="s">
        <v>223</v>
      </c>
      <c r="H2151" s="139">
        <v>1811.25</v>
      </c>
      <c r="I2151" s="139">
        <v>1829</v>
      </c>
      <c r="J2151" s="139">
        <v>1805</v>
      </c>
      <c r="K2151" s="139">
        <v>1821.4</v>
      </c>
      <c r="L2151" s="139">
        <v>1821.4</v>
      </c>
      <c r="M2151" s="139">
        <v>80</v>
      </c>
      <c r="N2151" s="139">
        <v>591.49</v>
      </c>
      <c r="O2151" s="139">
        <v>125356</v>
      </c>
      <c r="P2151" s="140">
        <v>2849</v>
      </c>
      <c r="Q2151" s="138">
        <v>45174</v>
      </c>
      <c r="AR2151">
        <f t="shared" si="136"/>
        <v>0</v>
      </c>
      <c r="AS2151">
        <f t="shared" si="137"/>
        <v>0</v>
      </c>
      <c r="AT2151">
        <f t="shared" si="138"/>
        <v>0</v>
      </c>
    </row>
    <row r="2152" spans="2:46" ht="15.75" customHeight="1" thickBot="1">
      <c r="B2152" t="str">
        <f t="shared" si="135"/>
        <v>PVRINOX4517445260</v>
      </c>
      <c r="C2152" s="137" t="s">
        <v>226</v>
      </c>
      <c r="D2152" s="137" t="s">
        <v>180</v>
      </c>
      <c r="E2152" s="138">
        <v>45260</v>
      </c>
      <c r="F2152" s="139">
        <v>0</v>
      </c>
      <c r="G2152" s="137" t="s">
        <v>223</v>
      </c>
      <c r="H2152" s="139">
        <v>1825</v>
      </c>
      <c r="I2152" s="139">
        <v>1839.05</v>
      </c>
      <c r="J2152" s="139">
        <v>1825</v>
      </c>
      <c r="K2152" s="139">
        <v>1839.05</v>
      </c>
      <c r="L2152" s="139">
        <v>1827.4</v>
      </c>
      <c r="M2152" s="139">
        <v>5</v>
      </c>
      <c r="N2152" s="139">
        <v>37.200000000000003</v>
      </c>
      <c r="O2152" s="139">
        <v>5698</v>
      </c>
      <c r="P2152" s="140">
        <v>1628</v>
      </c>
      <c r="Q2152" s="138">
        <v>45174</v>
      </c>
      <c r="AR2152">
        <f t="shared" si="136"/>
        <v>0</v>
      </c>
      <c r="AS2152">
        <f t="shared" si="137"/>
        <v>0</v>
      </c>
      <c r="AT2152">
        <f t="shared" si="138"/>
        <v>0</v>
      </c>
    </row>
    <row r="2153" spans="2:46" ht="15.75" customHeight="1" thickBot="1">
      <c r="B2153" t="str">
        <f t="shared" si="135"/>
        <v>RAMCOCEM4517445197</v>
      </c>
      <c r="C2153" s="137" t="s">
        <v>226</v>
      </c>
      <c r="D2153" s="137" t="s">
        <v>182</v>
      </c>
      <c r="E2153" s="138">
        <v>45197</v>
      </c>
      <c r="F2153" s="139">
        <v>0</v>
      </c>
      <c r="G2153" s="137" t="s">
        <v>223</v>
      </c>
      <c r="H2153" s="139">
        <v>917.3</v>
      </c>
      <c r="I2153" s="139">
        <v>923.5</v>
      </c>
      <c r="J2153" s="139">
        <v>911.55</v>
      </c>
      <c r="K2153" s="139">
        <v>918.35</v>
      </c>
      <c r="L2153" s="139">
        <v>918.35</v>
      </c>
      <c r="M2153" s="139">
        <v>931</v>
      </c>
      <c r="N2153" s="139">
        <v>7263.92</v>
      </c>
      <c r="O2153" s="139">
        <v>3206200</v>
      </c>
      <c r="P2153" s="140">
        <v>-36550</v>
      </c>
      <c r="Q2153" s="138">
        <v>45174</v>
      </c>
      <c r="AR2153">
        <f t="shared" si="136"/>
        <v>3292050</v>
      </c>
      <c r="AS2153">
        <f t="shared" si="137"/>
        <v>-35700</v>
      </c>
      <c r="AT2153">
        <f t="shared" si="138"/>
        <v>3327750</v>
      </c>
    </row>
    <row r="2154" spans="2:46" ht="15.75" customHeight="1" thickBot="1">
      <c r="B2154" t="str">
        <f t="shared" si="135"/>
        <v>RAMCOCEM4517445225</v>
      </c>
      <c r="C2154" s="137" t="s">
        <v>226</v>
      </c>
      <c r="D2154" s="137" t="s">
        <v>182</v>
      </c>
      <c r="E2154" s="138">
        <v>45225</v>
      </c>
      <c r="F2154" s="139">
        <v>0</v>
      </c>
      <c r="G2154" s="137" t="s">
        <v>223</v>
      </c>
      <c r="H2154" s="139">
        <v>911.95</v>
      </c>
      <c r="I2154" s="139">
        <v>920</v>
      </c>
      <c r="J2154" s="139">
        <v>910.8</v>
      </c>
      <c r="K2154" s="139">
        <v>913.65</v>
      </c>
      <c r="L2154" s="139">
        <v>930.2</v>
      </c>
      <c r="M2154" s="139">
        <v>11</v>
      </c>
      <c r="N2154" s="139">
        <v>85.48</v>
      </c>
      <c r="O2154" s="139">
        <v>85000</v>
      </c>
      <c r="P2154" s="139">
        <v>850</v>
      </c>
      <c r="Q2154" s="138">
        <v>45174</v>
      </c>
      <c r="AR2154">
        <f t="shared" si="136"/>
        <v>0</v>
      </c>
      <c r="AS2154">
        <f t="shared" si="137"/>
        <v>0</v>
      </c>
      <c r="AT2154">
        <f t="shared" si="138"/>
        <v>0</v>
      </c>
    </row>
    <row r="2155" spans="2:46" ht="15.75" customHeight="1" thickBot="1">
      <c r="B2155" t="str">
        <f t="shared" si="135"/>
        <v>RAMCOCEM4517445260</v>
      </c>
      <c r="C2155" s="137" t="s">
        <v>226</v>
      </c>
      <c r="D2155" s="137" t="s">
        <v>182</v>
      </c>
      <c r="E2155" s="138">
        <v>45260</v>
      </c>
      <c r="F2155" s="139">
        <v>0</v>
      </c>
      <c r="G2155" s="137" t="s">
        <v>223</v>
      </c>
      <c r="H2155" s="139">
        <v>0</v>
      </c>
      <c r="I2155" s="139">
        <v>0</v>
      </c>
      <c r="J2155" s="139">
        <v>0</v>
      </c>
      <c r="K2155" s="139">
        <v>901.55</v>
      </c>
      <c r="L2155" s="139">
        <v>936.6</v>
      </c>
      <c r="M2155" s="139">
        <v>0</v>
      </c>
      <c r="N2155" s="139">
        <v>0</v>
      </c>
      <c r="O2155" s="139">
        <v>850</v>
      </c>
      <c r="P2155" s="139">
        <v>0</v>
      </c>
      <c r="Q2155" s="138">
        <v>45174</v>
      </c>
      <c r="AR2155">
        <f t="shared" si="136"/>
        <v>0</v>
      </c>
      <c r="AS2155">
        <f t="shared" si="137"/>
        <v>0</v>
      </c>
      <c r="AT2155">
        <f t="shared" si="138"/>
        <v>0</v>
      </c>
    </row>
    <row r="2156" spans="2:46" ht="15.75" customHeight="1" thickBot="1">
      <c r="B2156" t="str">
        <f t="shared" si="135"/>
        <v>RBLBANK4517445197</v>
      </c>
      <c r="C2156" s="137" t="s">
        <v>226</v>
      </c>
      <c r="D2156" s="137" t="s">
        <v>183</v>
      </c>
      <c r="E2156" s="138">
        <v>45197</v>
      </c>
      <c r="F2156" s="139">
        <v>0</v>
      </c>
      <c r="G2156" s="137" t="s">
        <v>223</v>
      </c>
      <c r="H2156" s="139">
        <v>236.3</v>
      </c>
      <c r="I2156" s="139">
        <v>240.6</v>
      </c>
      <c r="J2156" s="139">
        <v>234.25</v>
      </c>
      <c r="K2156" s="139">
        <v>237.15</v>
      </c>
      <c r="L2156" s="139">
        <v>237.15</v>
      </c>
      <c r="M2156" s="139">
        <v>2326</v>
      </c>
      <c r="N2156" s="139">
        <v>27620.86</v>
      </c>
      <c r="O2156" s="139">
        <v>42895000</v>
      </c>
      <c r="P2156" s="140">
        <v>210000</v>
      </c>
      <c r="Q2156" s="138">
        <v>45174</v>
      </c>
      <c r="AR2156">
        <f t="shared" si="136"/>
        <v>43860000</v>
      </c>
      <c r="AS2156">
        <f t="shared" si="137"/>
        <v>245000</v>
      </c>
      <c r="AT2156">
        <f t="shared" si="138"/>
        <v>43615000</v>
      </c>
    </row>
    <row r="2157" spans="2:46" ht="15.75" customHeight="1" thickBot="1">
      <c r="B2157" t="str">
        <f t="shared" si="135"/>
        <v>RBLBANK4517445225</v>
      </c>
      <c r="C2157" s="137" t="s">
        <v>226</v>
      </c>
      <c r="D2157" s="137" t="s">
        <v>183</v>
      </c>
      <c r="E2157" s="138">
        <v>45225</v>
      </c>
      <c r="F2157" s="139">
        <v>0</v>
      </c>
      <c r="G2157" s="137" t="s">
        <v>223</v>
      </c>
      <c r="H2157" s="139">
        <v>238.7</v>
      </c>
      <c r="I2157" s="139">
        <v>242</v>
      </c>
      <c r="J2157" s="139">
        <v>236.05</v>
      </c>
      <c r="K2157" s="139">
        <v>238.6</v>
      </c>
      <c r="L2157" s="139">
        <v>238.6</v>
      </c>
      <c r="M2157" s="139">
        <v>92</v>
      </c>
      <c r="N2157" s="139">
        <v>1098.4000000000001</v>
      </c>
      <c r="O2157" s="141">
        <v>920000</v>
      </c>
      <c r="P2157" s="140">
        <v>10000</v>
      </c>
      <c r="Q2157" s="138">
        <v>45174</v>
      </c>
      <c r="AR2157" s="76">
        <f t="shared" si="136"/>
        <v>0</v>
      </c>
      <c r="AS2157">
        <f t="shared" si="137"/>
        <v>0</v>
      </c>
      <c r="AT2157" s="76">
        <f t="shared" si="138"/>
        <v>0</v>
      </c>
    </row>
    <row r="2158" spans="2:46" ht="15.75" customHeight="1" thickBot="1">
      <c r="B2158" t="str">
        <f t="shared" si="135"/>
        <v>RBLBANK4517445260</v>
      </c>
      <c r="C2158" s="137" t="s">
        <v>226</v>
      </c>
      <c r="D2158" s="137" t="s">
        <v>183</v>
      </c>
      <c r="E2158" s="138">
        <v>45260</v>
      </c>
      <c r="F2158" s="139">
        <v>0</v>
      </c>
      <c r="G2158" s="137" t="s">
        <v>223</v>
      </c>
      <c r="H2158" s="139">
        <v>239.6</v>
      </c>
      <c r="I2158" s="139">
        <v>241.85</v>
      </c>
      <c r="J2158" s="139">
        <v>238.1</v>
      </c>
      <c r="K2158" s="139">
        <v>240.55</v>
      </c>
      <c r="L2158" s="139">
        <v>239.9</v>
      </c>
      <c r="M2158" s="139">
        <v>8</v>
      </c>
      <c r="N2158" s="139">
        <v>95.85</v>
      </c>
      <c r="O2158" s="139">
        <v>45000</v>
      </c>
      <c r="P2158" s="140">
        <v>25000</v>
      </c>
      <c r="Q2158" s="138">
        <v>45174</v>
      </c>
      <c r="AR2158">
        <f t="shared" si="136"/>
        <v>0</v>
      </c>
      <c r="AS2158">
        <f t="shared" si="137"/>
        <v>0</v>
      </c>
      <c r="AT2158">
        <f t="shared" si="138"/>
        <v>0</v>
      </c>
    </row>
    <row r="2159" spans="2:46" ht="15.75" customHeight="1" thickBot="1">
      <c r="B2159" t="str">
        <f t="shared" si="135"/>
        <v>RECLTD4517445197</v>
      </c>
      <c r="C2159" s="137" t="s">
        <v>226</v>
      </c>
      <c r="D2159" s="137" t="s">
        <v>184</v>
      </c>
      <c r="E2159" s="138">
        <v>45197</v>
      </c>
      <c r="F2159" s="139">
        <v>0</v>
      </c>
      <c r="G2159" s="137" t="s">
        <v>223</v>
      </c>
      <c r="H2159" s="139">
        <v>245.05</v>
      </c>
      <c r="I2159" s="139">
        <v>246.05</v>
      </c>
      <c r="J2159" s="139">
        <v>239</v>
      </c>
      <c r="K2159" s="139">
        <v>241.3</v>
      </c>
      <c r="L2159" s="139">
        <v>241.3</v>
      </c>
      <c r="M2159" s="139">
        <v>3639</v>
      </c>
      <c r="N2159" s="139">
        <v>70550.64</v>
      </c>
      <c r="O2159" s="139">
        <v>55472000</v>
      </c>
      <c r="P2159" s="140">
        <v>2096000</v>
      </c>
      <c r="Q2159" s="138">
        <v>45174</v>
      </c>
      <c r="AR2159">
        <f t="shared" si="136"/>
        <v>58072000</v>
      </c>
      <c r="AS2159">
        <f t="shared" si="137"/>
        <v>2752000</v>
      </c>
      <c r="AT2159">
        <f t="shared" si="138"/>
        <v>55320000</v>
      </c>
    </row>
    <row r="2160" spans="2:46" ht="15.75" customHeight="1" thickBot="1">
      <c r="B2160" t="str">
        <f t="shared" si="135"/>
        <v>RECLTD4517445225</v>
      </c>
      <c r="C2160" s="137" t="s">
        <v>226</v>
      </c>
      <c r="D2160" s="137" t="s">
        <v>184</v>
      </c>
      <c r="E2160" s="138">
        <v>45225</v>
      </c>
      <c r="F2160" s="139">
        <v>0</v>
      </c>
      <c r="G2160" s="137" t="s">
        <v>223</v>
      </c>
      <c r="H2160" s="139">
        <v>245.75</v>
      </c>
      <c r="I2160" s="139">
        <v>246</v>
      </c>
      <c r="J2160" s="139">
        <v>240</v>
      </c>
      <c r="K2160" s="139">
        <v>242.45</v>
      </c>
      <c r="L2160" s="139">
        <v>242.45</v>
      </c>
      <c r="M2160" s="139">
        <v>378</v>
      </c>
      <c r="N2160" s="139">
        <v>7341.93</v>
      </c>
      <c r="O2160" s="139">
        <v>2496000</v>
      </c>
      <c r="P2160" s="140">
        <v>608000</v>
      </c>
      <c r="Q2160" s="138">
        <v>45174</v>
      </c>
      <c r="AR2160">
        <f t="shared" si="136"/>
        <v>0</v>
      </c>
      <c r="AS2160">
        <f t="shared" si="137"/>
        <v>0</v>
      </c>
      <c r="AT2160">
        <f t="shared" si="138"/>
        <v>0</v>
      </c>
    </row>
    <row r="2161" spans="2:46" ht="15.75" customHeight="1" thickBot="1">
      <c r="B2161" t="str">
        <f t="shared" si="135"/>
        <v>RECLTD4517445260</v>
      </c>
      <c r="C2161" s="137" t="s">
        <v>226</v>
      </c>
      <c r="D2161" s="137" t="s">
        <v>184</v>
      </c>
      <c r="E2161" s="138">
        <v>45260</v>
      </c>
      <c r="F2161" s="139">
        <v>0</v>
      </c>
      <c r="G2161" s="137" t="s">
        <v>223</v>
      </c>
      <c r="H2161" s="139">
        <v>245</v>
      </c>
      <c r="I2161" s="139">
        <v>245</v>
      </c>
      <c r="J2161" s="139">
        <v>242</v>
      </c>
      <c r="K2161" s="139">
        <v>242.15</v>
      </c>
      <c r="L2161" s="139">
        <v>242.15</v>
      </c>
      <c r="M2161" s="139">
        <v>11</v>
      </c>
      <c r="N2161" s="139">
        <v>214.04</v>
      </c>
      <c r="O2161" s="139">
        <v>104000</v>
      </c>
      <c r="P2161" s="140">
        <v>48000</v>
      </c>
      <c r="Q2161" s="138">
        <v>45174</v>
      </c>
      <c r="AR2161">
        <f t="shared" si="136"/>
        <v>0</v>
      </c>
      <c r="AS2161">
        <f t="shared" si="137"/>
        <v>0</v>
      </c>
      <c r="AT2161">
        <f t="shared" si="138"/>
        <v>0</v>
      </c>
    </row>
    <row r="2162" spans="2:46" ht="15.75" customHeight="1" thickBot="1">
      <c r="B2162" t="str">
        <f t="shared" si="135"/>
        <v>RELIANCE4517445197</v>
      </c>
      <c r="C2162" s="137" t="s">
        <v>226</v>
      </c>
      <c r="D2162" s="137" t="s">
        <v>17</v>
      </c>
      <c r="E2162" s="138">
        <v>45197</v>
      </c>
      <c r="F2162" s="139">
        <v>0</v>
      </c>
      <c r="G2162" s="137" t="s">
        <v>223</v>
      </c>
      <c r="H2162" s="139">
        <v>2428.4</v>
      </c>
      <c r="I2162" s="139">
        <v>2449.3000000000002</v>
      </c>
      <c r="J2162" s="139">
        <v>2425</v>
      </c>
      <c r="K2162" s="139">
        <v>2437.5500000000002</v>
      </c>
      <c r="L2162" s="139">
        <v>2437.5500000000002</v>
      </c>
      <c r="M2162" s="139">
        <v>24318</v>
      </c>
      <c r="N2162" s="139">
        <v>148265.20000000001</v>
      </c>
      <c r="O2162" s="139">
        <v>42662750</v>
      </c>
      <c r="P2162" s="140">
        <v>369250</v>
      </c>
      <c r="Q2162" s="138">
        <v>45174</v>
      </c>
      <c r="AR2162">
        <f t="shared" si="136"/>
        <v>43654800</v>
      </c>
      <c r="AS2162">
        <f t="shared" si="137"/>
        <v>405250</v>
      </c>
      <c r="AT2162">
        <f t="shared" si="138"/>
        <v>43249550</v>
      </c>
    </row>
    <row r="2163" spans="2:46" ht="15.75" customHeight="1" thickBot="1">
      <c r="B2163" t="str">
        <f t="shared" si="135"/>
        <v>RELIANCE4517445225</v>
      </c>
      <c r="C2163" s="137" t="s">
        <v>226</v>
      </c>
      <c r="D2163" s="137" t="s">
        <v>17</v>
      </c>
      <c r="E2163" s="138">
        <v>45225</v>
      </c>
      <c r="F2163" s="139">
        <v>0</v>
      </c>
      <c r="G2163" s="137" t="s">
        <v>223</v>
      </c>
      <c r="H2163" s="139">
        <v>2449</v>
      </c>
      <c r="I2163" s="139">
        <v>2465.35</v>
      </c>
      <c r="J2163" s="139">
        <v>2445</v>
      </c>
      <c r="K2163" s="139">
        <v>2454.3000000000002</v>
      </c>
      <c r="L2163" s="139">
        <v>2454.3000000000002</v>
      </c>
      <c r="M2163" s="139">
        <v>1132</v>
      </c>
      <c r="N2163" s="139">
        <v>6946.6</v>
      </c>
      <c r="O2163" s="139">
        <v>944250</v>
      </c>
      <c r="P2163" s="140">
        <v>17000</v>
      </c>
      <c r="Q2163" s="138">
        <v>45174</v>
      </c>
      <c r="AR2163" s="76">
        <f t="shared" si="136"/>
        <v>0</v>
      </c>
      <c r="AS2163">
        <f t="shared" si="137"/>
        <v>0</v>
      </c>
      <c r="AT2163" s="76">
        <f t="shared" si="138"/>
        <v>0</v>
      </c>
    </row>
    <row r="2164" spans="2:46" ht="15.75" customHeight="1" thickBot="1">
      <c r="B2164" t="str">
        <f t="shared" si="135"/>
        <v>RELIANCE4517445260</v>
      </c>
      <c r="C2164" s="137" t="s">
        <v>226</v>
      </c>
      <c r="D2164" s="137" t="s">
        <v>17</v>
      </c>
      <c r="E2164" s="138">
        <v>45260</v>
      </c>
      <c r="F2164" s="139">
        <v>0</v>
      </c>
      <c r="G2164" s="137" t="s">
        <v>223</v>
      </c>
      <c r="H2164" s="139">
        <v>2465.1999999999998</v>
      </c>
      <c r="I2164" s="139">
        <v>2483.8000000000002</v>
      </c>
      <c r="J2164" s="139">
        <v>2465</v>
      </c>
      <c r="K2164" s="139">
        <v>2471.5500000000002</v>
      </c>
      <c r="L2164" s="139">
        <v>2471.5500000000002</v>
      </c>
      <c r="M2164" s="139">
        <v>146</v>
      </c>
      <c r="N2164" s="139">
        <v>903.34</v>
      </c>
      <c r="O2164" s="141">
        <v>47800</v>
      </c>
      <c r="P2164" s="140">
        <v>19000</v>
      </c>
      <c r="Q2164" s="138">
        <v>45174</v>
      </c>
      <c r="AR2164">
        <f t="shared" si="136"/>
        <v>0</v>
      </c>
      <c r="AS2164">
        <f t="shared" si="137"/>
        <v>0</v>
      </c>
      <c r="AT2164">
        <f t="shared" si="138"/>
        <v>0</v>
      </c>
    </row>
    <row r="2165" spans="2:46" ht="15.75" customHeight="1" thickBot="1">
      <c r="B2165" t="str">
        <f t="shared" si="135"/>
        <v>SAIL4517445197</v>
      </c>
      <c r="C2165" s="137" t="s">
        <v>226</v>
      </c>
      <c r="D2165" s="137" t="s">
        <v>185</v>
      </c>
      <c r="E2165" s="138">
        <v>45197</v>
      </c>
      <c r="F2165" s="139">
        <v>0</v>
      </c>
      <c r="G2165" s="137" t="s">
        <v>223</v>
      </c>
      <c r="H2165" s="139">
        <v>103.25</v>
      </c>
      <c r="I2165" s="139">
        <v>103.45</v>
      </c>
      <c r="J2165" s="139">
        <v>99.95</v>
      </c>
      <c r="K2165" s="139">
        <v>101.9</v>
      </c>
      <c r="L2165" s="139">
        <v>101.9</v>
      </c>
      <c r="M2165" s="139">
        <v>6932</v>
      </c>
      <c r="N2165" s="139">
        <v>56303.53</v>
      </c>
      <c r="O2165" s="141">
        <v>145000000</v>
      </c>
      <c r="P2165" s="140">
        <v>4432000</v>
      </c>
      <c r="Q2165" s="138">
        <v>45174</v>
      </c>
      <c r="AR2165">
        <f t="shared" si="136"/>
        <v>153376000</v>
      </c>
      <c r="AS2165">
        <f t="shared" si="137"/>
        <v>7672000</v>
      </c>
      <c r="AT2165">
        <f t="shared" si="138"/>
        <v>145704000</v>
      </c>
    </row>
    <row r="2166" spans="2:46" ht="15.75" customHeight="1" thickBot="1">
      <c r="B2166" t="str">
        <f t="shared" si="135"/>
        <v>SAIL4517445225</v>
      </c>
      <c r="C2166" s="137" t="s">
        <v>226</v>
      </c>
      <c r="D2166" s="137" t="s">
        <v>185</v>
      </c>
      <c r="E2166" s="138">
        <v>45225</v>
      </c>
      <c r="F2166" s="139">
        <v>0</v>
      </c>
      <c r="G2166" s="137" t="s">
        <v>223</v>
      </c>
      <c r="H2166" s="139">
        <v>103.9</v>
      </c>
      <c r="I2166" s="139">
        <v>104.15</v>
      </c>
      <c r="J2166" s="139">
        <v>100.75</v>
      </c>
      <c r="K2166" s="139">
        <v>102.6</v>
      </c>
      <c r="L2166" s="139">
        <v>102.6</v>
      </c>
      <c r="M2166" s="139">
        <v>742</v>
      </c>
      <c r="N2166" s="139">
        <v>6072.98</v>
      </c>
      <c r="O2166" s="139">
        <v>7632000</v>
      </c>
      <c r="P2166" s="140">
        <v>3000000</v>
      </c>
      <c r="Q2166" s="138">
        <v>45174</v>
      </c>
      <c r="AR2166">
        <f t="shared" si="136"/>
        <v>0</v>
      </c>
      <c r="AS2166">
        <f t="shared" si="137"/>
        <v>0</v>
      </c>
      <c r="AT2166">
        <f t="shared" si="138"/>
        <v>0</v>
      </c>
    </row>
    <row r="2167" spans="2:46" ht="15.75" customHeight="1" thickBot="1">
      <c r="B2167" t="str">
        <f t="shared" si="135"/>
        <v>SAIL4517445260</v>
      </c>
      <c r="C2167" s="137" t="s">
        <v>226</v>
      </c>
      <c r="D2167" s="137" t="s">
        <v>185</v>
      </c>
      <c r="E2167" s="138">
        <v>45260</v>
      </c>
      <c r="F2167" s="139">
        <v>0</v>
      </c>
      <c r="G2167" s="137" t="s">
        <v>223</v>
      </c>
      <c r="H2167" s="139">
        <v>103.55</v>
      </c>
      <c r="I2167" s="139">
        <v>104.25</v>
      </c>
      <c r="J2167" s="139">
        <v>101.6</v>
      </c>
      <c r="K2167" s="139">
        <v>103.4</v>
      </c>
      <c r="L2167" s="139">
        <v>103.4</v>
      </c>
      <c r="M2167" s="139">
        <v>76</v>
      </c>
      <c r="N2167" s="139">
        <v>625.84</v>
      </c>
      <c r="O2167" s="139">
        <v>744000</v>
      </c>
      <c r="P2167" s="140">
        <v>240000</v>
      </c>
      <c r="Q2167" s="138">
        <v>45174</v>
      </c>
      <c r="AR2167">
        <f t="shared" si="136"/>
        <v>0</v>
      </c>
      <c r="AS2167">
        <f t="shared" si="137"/>
        <v>0</v>
      </c>
      <c r="AT2167">
        <f t="shared" si="138"/>
        <v>0</v>
      </c>
    </row>
    <row r="2168" spans="2:46" ht="15.75" customHeight="1" thickBot="1">
      <c r="B2168" t="str">
        <f t="shared" si="135"/>
        <v>SBICARD4517445197</v>
      </c>
      <c r="C2168" s="137" t="s">
        <v>226</v>
      </c>
      <c r="D2168" s="137" t="s">
        <v>186</v>
      </c>
      <c r="E2168" s="138">
        <v>45197</v>
      </c>
      <c r="F2168" s="139">
        <v>0</v>
      </c>
      <c r="G2168" s="137" t="s">
        <v>223</v>
      </c>
      <c r="H2168" s="139">
        <v>849.55</v>
      </c>
      <c r="I2168" s="139">
        <v>850.95</v>
      </c>
      <c r="J2168" s="139">
        <v>835.6</v>
      </c>
      <c r="K2168" s="139">
        <v>838.75</v>
      </c>
      <c r="L2168" s="139">
        <v>838.75</v>
      </c>
      <c r="M2168" s="139">
        <v>2134</v>
      </c>
      <c r="N2168" s="139">
        <v>14344.8</v>
      </c>
      <c r="O2168" s="139">
        <v>7636000</v>
      </c>
      <c r="P2168" s="140">
        <v>468000</v>
      </c>
      <c r="Q2168" s="138">
        <v>45174</v>
      </c>
      <c r="AR2168">
        <f t="shared" si="136"/>
        <v>7861600</v>
      </c>
      <c r="AS2168">
        <f t="shared" si="137"/>
        <v>498400</v>
      </c>
      <c r="AT2168">
        <f t="shared" si="138"/>
        <v>7363200</v>
      </c>
    </row>
    <row r="2169" spans="2:46" ht="15.75" customHeight="1" thickBot="1">
      <c r="B2169" t="str">
        <f t="shared" si="135"/>
        <v>SBICARD4517445225</v>
      </c>
      <c r="C2169" s="137" t="s">
        <v>226</v>
      </c>
      <c r="D2169" s="137" t="s">
        <v>186</v>
      </c>
      <c r="E2169" s="138">
        <v>45225</v>
      </c>
      <c r="F2169" s="139">
        <v>0</v>
      </c>
      <c r="G2169" s="137" t="s">
        <v>223</v>
      </c>
      <c r="H2169" s="139">
        <v>853.9</v>
      </c>
      <c r="I2169" s="139">
        <v>853.9</v>
      </c>
      <c r="J2169" s="139">
        <v>839</v>
      </c>
      <c r="K2169" s="139">
        <v>841.8</v>
      </c>
      <c r="L2169" s="139">
        <v>841.8</v>
      </c>
      <c r="M2169" s="139">
        <v>78</v>
      </c>
      <c r="N2169" s="139">
        <v>526.17999999999995</v>
      </c>
      <c r="O2169" s="139">
        <v>217600</v>
      </c>
      <c r="P2169" s="140">
        <v>24000</v>
      </c>
      <c r="Q2169" s="138">
        <v>45174</v>
      </c>
      <c r="AR2169">
        <f t="shared" si="136"/>
        <v>0</v>
      </c>
      <c r="AS2169">
        <f t="shared" si="137"/>
        <v>0</v>
      </c>
      <c r="AT2169">
        <f t="shared" si="138"/>
        <v>0</v>
      </c>
    </row>
    <row r="2170" spans="2:46" ht="15.75" customHeight="1" thickBot="1">
      <c r="B2170" t="str">
        <f t="shared" si="135"/>
        <v>SBICARD4517445260</v>
      </c>
      <c r="C2170" s="137" t="s">
        <v>226</v>
      </c>
      <c r="D2170" s="137" t="s">
        <v>186</v>
      </c>
      <c r="E2170" s="138">
        <v>45260</v>
      </c>
      <c r="F2170" s="139">
        <v>0</v>
      </c>
      <c r="G2170" s="137" t="s">
        <v>223</v>
      </c>
      <c r="H2170" s="139">
        <v>850</v>
      </c>
      <c r="I2170" s="139">
        <v>850</v>
      </c>
      <c r="J2170" s="139">
        <v>840.55</v>
      </c>
      <c r="K2170" s="139">
        <v>840.55</v>
      </c>
      <c r="L2170" s="139">
        <v>847.95</v>
      </c>
      <c r="M2170" s="139">
        <v>11</v>
      </c>
      <c r="N2170" s="139">
        <v>74.31</v>
      </c>
      <c r="O2170" s="139">
        <v>8000</v>
      </c>
      <c r="P2170" s="140">
        <v>6400</v>
      </c>
      <c r="Q2170" s="138">
        <v>45174</v>
      </c>
      <c r="AR2170">
        <f t="shared" si="136"/>
        <v>0</v>
      </c>
      <c r="AS2170">
        <f t="shared" si="137"/>
        <v>0</v>
      </c>
      <c r="AT2170">
        <f t="shared" si="138"/>
        <v>0</v>
      </c>
    </row>
    <row r="2171" spans="2:46" ht="15.75" customHeight="1" thickBot="1">
      <c r="B2171" t="str">
        <f t="shared" si="135"/>
        <v>SBILIFE4517445197</v>
      </c>
      <c r="C2171" s="137" t="s">
        <v>226</v>
      </c>
      <c r="D2171" s="137" t="s">
        <v>55</v>
      </c>
      <c r="E2171" s="138">
        <v>45197</v>
      </c>
      <c r="F2171" s="139">
        <v>0</v>
      </c>
      <c r="G2171" s="137" t="s">
        <v>223</v>
      </c>
      <c r="H2171" s="139">
        <v>1340.05</v>
      </c>
      <c r="I2171" s="139">
        <v>1347</v>
      </c>
      <c r="J2171" s="139">
        <v>1315</v>
      </c>
      <c r="K2171" s="139">
        <v>1317.45</v>
      </c>
      <c r="L2171" s="139">
        <v>1317.45</v>
      </c>
      <c r="M2171" s="139">
        <v>4112</v>
      </c>
      <c r="N2171" s="139">
        <v>40823.78</v>
      </c>
      <c r="O2171" s="139">
        <v>9758250</v>
      </c>
      <c r="P2171" s="140">
        <v>766500</v>
      </c>
      <c r="Q2171" s="138">
        <v>45174</v>
      </c>
      <c r="AR2171">
        <f t="shared" si="136"/>
        <v>9835500</v>
      </c>
      <c r="AS2171">
        <f t="shared" si="137"/>
        <v>808500</v>
      </c>
      <c r="AT2171">
        <f t="shared" si="138"/>
        <v>9027000</v>
      </c>
    </row>
    <row r="2172" spans="2:46" ht="15.75" customHeight="1" thickBot="1">
      <c r="B2172" t="str">
        <f t="shared" si="135"/>
        <v>SBILIFE4517445225</v>
      </c>
      <c r="C2172" s="137" t="s">
        <v>226</v>
      </c>
      <c r="D2172" s="137" t="s">
        <v>55</v>
      </c>
      <c r="E2172" s="138">
        <v>45225</v>
      </c>
      <c r="F2172" s="139">
        <v>0</v>
      </c>
      <c r="G2172" s="137" t="s">
        <v>223</v>
      </c>
      <c r="H2172" s="139">
        <v>1346.75</v>
      </c>
      <c r="I2172" s="139">
        <v>1347.75</v>
      </c>
      <c r="J2172" s="139">
        <v>1326</v>
      </c>
      <c r="K2172" s="139">
        <v>1326.55</v>
      </c>
      <c r="L2172" s="139">
        <v>1326.55</v>
      </c>
      <c r="M2172" s="139">
        <v>91</v>
      </c>
      <c r="N2172" s="139">
        <v>907.99</v>
      </c>
      <c r="O2172" s="139">
        <v>76500</v>
      </c>
      <c r="P2172" s="140">
        <v>42000</v>
      </c>
      <c r="Q2172" s="138">
        <v>45174</v>
      </c>
      <c r="AR2172">
        <f t="shared" si="136"/>
        <v>0</v>
      </c>
      <c r="AS2172">
        <f t="shared" si="137"/>
        <v>0</v>
      </c>
      <c r="AT2172">
        <f t="shared" si="138"/>
        <v>0</v>
      </c>
    </row>
    <row r="2173" spans="2:46" ht="15.75" customHeight="1" thickBot="1">
      <c r="B2173" t="str">
        <f t="shared" si="135"/>
        <v>SBILIFE4517445260</v>
      </c>
      <c r="C2173" s="137" t="s">
        <v>226</v>
      </c>
      <c r="D2173" s="137" t="s">
        <v>55</v>
      </c>
      <c r="E2173" s="138">
        <v>45260</v>
      </c>
      <c r="F2173" s="139">
        <v>0</v>
      </c>
      <c r="G2173" s="137" t="s">
        <v>223</v>
      </c>
      <c r="H2173" s="139">
        <v>0</v>
      </c>
      <c r="I2173" s="139">
        <v>0</v>
      </c>
      <c r="J2173" s="139">
        <v>0</v>
      </c>
      <c r="K2173" s="139">
        <v>1325</v>
      </c>
      <c r="L2173" s="139">
        <v>1331.7</v>
      </c>
      <c r="M2173" s="139">
        <v>0</v>
      </c>
      <c r="N2173" s="139">
        <v>0</v>
      </c>
      <c r="O2173" s="139">
        <v>750</v>
      </c>
      <c r="P2173" s="139">
        <v>0</v>
      </c>
      <c r="Q2173" s="138">
        <v>45174</v>
      </c>
      <c r="AR2173">
        <f t="shared" si="136"/>
        <v>0</v>
      </c>
      <c r="AS2173">
        <f t="shared" si="137"/>
        <v>0</v>
      </c>
      <c r="AT2173">
        <f t="shared" si="138"/>
        <v>0</v>
      </c>
    </row>
    <row r="2174" spans="2:46" ht="15.75" customHeight="1" thickBot="1">
      <c r="B2174" t="str">
        <f t="shared" si="135"/>
        <v>SBIN4517445197</v>
      </c>
      <c r="C2174" s="137" t="s">
        <v>226</v>
      </c>
      <c r="D2174" s="137" t="s">
        <v>29</v>
      </c>
      <c r="E2174" s="138">
        <v>45197</v>
      </c>
      <c r="F2174" s="139">
        <v>0</v>
      </c>
      <c r="G2174" s="137" t="s">
        <v>223</v>
      </c>
      <c r="H2174" s="139">
        <v>579.6</v>
      </c>
      <c r="I2174" s="139">
        <v>581.1</v>
      </c>
      <c r="J2174" s="139">
        <v>574.20000000000005</v>
      </c>
      <c r="K2174" s="139">
        <v>576.35</v>
      </c>
      <c r="L2174" s="139">
        <v>576.35</v>
      </c>
      <c r="M2174" s="139">
        <v>12796</v>
      </c>
      <c r="N2174" s="139">
        <v>110825.5</v>
      </c>
      <c r="O2174" s="139">
        <v>92709000</v>
      </c>
      <c r="P2174" s="140">
        <v>2343000</v>
      </c>
      <c r="Q2174" s="138">
        <v>45174</v>
      </c>
      <c r="AR2174">
        <f t="shared" si="136"/>
        <v>96463500</v>
      </c>
      <c r="AS2174">
        <f t="shared" si="137"/>
        <v>2593500</v>
      </c>
      <c r="AT2174">
        <f t="shared" si="138"/>
        <v>93870000</v>
      </c>
    </row>
    <row r="2175" spans="2:46" ht="15.75" customHeight="1" thickBot="1">
      <c r="B2175" t="str">
        <f t="shared" si="135"/>
        <v>SBIN4517445225</v>
      </c>
      <c r="C2175" s="137" t="s">
        <v>226</v>
      </c>
      <c r="D2175" s="137" t="s">
        <v>29</v>
      </c>
      <c r="E2175" s="138">
        <v>45225</v>
      </c>
      <c r="F2175" s="139">
        <v>0</v>
      </c>
      <c r="G2175" s="137" t="s">
        <v>223</v>
      </c>
      <c r="H2175" s="139">
        <v>583.20000000000005</v>
      </c>
      <c r="I2175" s="139">
        <v>584.79999999999995</v>
      </c>
      <c r="J2175" s="139">
        <v>578.20000000000005</v>
      </c>
      <c r="K2175" s="139">
        <v>580.1</v>
      </c>
      <c r="L2175" s="139">
        <v>580.1</v>
      </c>
      <c r="M2175" s="139">
        <v>595</v>
      </c>
      <c r="N2175" s="139">
        <v>5186.03</v>
      </c>
      <c r="O2175" s="139">
        <v>3601500</v>
      </c>
      <c r="P2175" s="140">
        <v>193500</v>
      </c>
      <c r="Q2175" s="138">
        <v>45174</v>
      </c>
      <c r="AR2175">
        <f t="shared" si="136"/>
        <v>0</v>
      </c>
      <c r="AS2175">
        <f t="shared" si="137"/>
        <v>0</v>
      </c>
      <c r="AT2175">
        <f t="shared" si="138"/>
        <v>0</v>
      </c>
    </row>
    <row r="2176" spans="2:46" ht="15.75" customHeight="1" thickBot="1">
      <c r="B2176" t="str">
        <f t="shared" si="135"/>
        <v>SBIN4517445260</v>
      </c>
      <c r="C2176" s="137" t="s">
        <v>226</v>
      </c>
      <c r="D2176" s="137" t="s">
        <v>29</v>
      </c>
      <c r="E2176" s="138">
        <v>45260</v>
      </c>
      <c r="F2176" s="139">
        <v>0</v>
      </c>
      <c r="G2176" s="137" t="s">
        <v>223</v>
      </c>
      <c r="H2176" s="139">
        <v>588</v>
      </c>
      <c r="I2176" s="139">
        <v>588.9</v>
      </c>
      <c r="J2176" s="139">
        <v>582.20000000000005</v>
      </c>
      <c r="K2176" s="139">
        <v>584.54999999999995</v>
      </c>
      <c r="L2176" s="139">
        <v>584.54999999999995</v>
      </c>
      <c r="M2176" s="139">
        <v>95</v>
      </c>
      <c r="N2176" s="139">
        <v>834.47</v>
      </c>
      <c r="O2176" s="139">
        <v>153000</v>
      </c>
      <c r="P2176" s="140">
        <v>57000</v>
      </c>
      <c r="Q2176" s="138">
        <v>45174</v>
      </c>
      <c r="AR2176">
        <f t="shared" si="136"/>
        <v>0</v>
      </c>
      <c r="AS2176">
        <f t="shared" si="137"/>
        <v>0</v>
      </c>
      <c r="AT2176">
        <f t="shared" si="138"/>
        <v>0</v>
      </c>
    </row>
    <row r="2177" spans="2:46" ht="15.75" customHeight="1" thickBot="1">
      <c r="B2177" t="str">
        <f t="shared" si="135"/>
        <v>SHREECEM4517445197</v>
      </c>
      <c r="C2177" s="137" t="s">
        <v>226</v>
      </c>
      <c r="D2177" s="137" t="s">
        <v>187</v>
      </c>
      <c r="E2177" s="138">
        <v>45197</v>
      </c>
      <c r="F2177" s="139">
        <v>0</v>
      </c>
      <c r="G2177" s="137" t="s">
        <v>223</v>
      </c>
      <c r="H2177" s="139">
        <v>25701.25</v>
      </c>
      <c r="I2177" s="139">
        <v>25900</v>
      </c>
      <c r="J2177" s="139">
        <v>25498.05</v>
      </c>
      <c r="K2177" s="139">
        <v>25810.85</v>
      </c>
      <c r="L2177" s="139">
        <v>25810.85</v>
      </c>
      <c r="M2177" s="139">
        <v>2011</v>
      </c>
      <c r="N2177" s="139">
        <v>12929.54</v>
      </c>
      <c r="O2177" s="139">
        <v>171750</v>
      </c>
      <c r="P2177" s="140">
        <v>-1175</v>
      </c>
      <c r="Q2177" s="138">
        <v>45174</v>
      </c>
      <c r="AR2177">
        <f t="shared" si="136"/>
        <v>172475</v>
      </c>
      <c r="AS2177">
        <f t="shared" si="137"/>
        <v>-1225</v>
      </c>
      <c r="AT2177">
        <f t="shared" si="138"/>
        <v>173700</v>
      </c>
    </row>
    <row r="2178" spans="2:46" ht="15.75" customHeight="1" thickBot="1">
      <c r="B2178" t="str">
        <f t="shared" ref="B2178:B2241" si="139">D2178&amp;Q2178&amp;E2178</f>
        <v>SHREECEM4517445225</v>
      </c>
      <c r="C2178" s="137" t="s">
        <v>226</v>
      </c>
      <c r="D2178" s="137" t="s">
        <v>187</v>
      </c>
      <c r="E2178" s="138">
        <v>45225</v>
      </c>
      <c r="F2178" s="139">
        <v>0</v>
      </c>
      <c r="G2178" s="137" t="s">
        <v>223</v>
      </c>
      <c r="H2178" s="139">
        <v>25959.5</v>
      </c>
      <c r="I2178" s="139">
        <v>25959.5</v>
      </c>
      <c r="J2178" s="139">
        <v>25634.6</v>
      </c>
      <c r="K2178" s="139">
        <v>25878</v>
      </c>
      <c r="L2178" s="139">
        <v>25878</v>
      </c>
      <c r="M2178" s="139">
        <v>30</v>
      </c>
      <c r="N2178" s="139">
        <v>193.42</v>
      </c>
      <c r="O2178" s="139">
        <v>725</v>
      </c>
      <c r="P2178" s="139">
        <v>-50</v>
      </c>
      <c r="Q2178" s="138">
        <v>45174</v>
      </c>
      <c r="AR2178">
        <f t="shared" ref="AR2178:AR2241" si="140">IF($AU$2&lt;&gt;5,NA(),IF(D2178=D2177,0,IF(AND(D2180=D2178,D2179=D2178),O2178+O2179+O2180,IF(D2179=D2178,O2179+O2178,O2178))))</f>
        <v>0</v>
      </c>
      <c r="AS2178">
        <f t="shared" ref="AS2178:AS2241" si="141">IF($AU$2&lt;&gt;5,NA(),IF(D2178=D2177,0,IF(AND(D2180=D2178,D2179=D2178),P2178+P2179+P2180,IF(D2179=D2178,P2179+P2178,P2178))))</f>
        <v>0</v>
      </c>
      <c r="AT2178">
        <f t="shared" ref="AT2178:AT2241" si="142">AR2178-AS2178</f>
        <v>0</v>
      </c>
    </row>
    <row r="2179" spans="2:46" ht="15.75" customHeight="1" thickBot="1">
      <c r="B2179" t="str">
        <f t="shared" si="139"/>
        <v>SHREECEM4517445260</v>
      </c>
      <c r="C2179" s="137" t="s">
        <v>226</v>
      </c>
      <c r="D2179" s="137" t="s">
        <v>187</v>
      </c>
      <c r="E2179" s="138">
        <v>45260</v>
      </c>
      <c r="F2179" s="139">
        <v>0</v>
      </c>
      <c r="G2179" s="137" t="s">
        <v>223</v>
      </c>
      <c r="H2179" s="139">
        <v>0</v>
      </c>
      <c r="I2179" s="139">
        <v>0</v>
      </c>
      <c r="J2179" s="139">
        <v>0</v>
      </c>
      <c r="K2179" s="139">
        <v>24230.45</v>
      </c>
      <c r="L2179" s="139">
        <v>26161.3</v>
      </c>
      <c r="M2179" s="139">
        <v>0</v>
      </c>
      <c r="N2179" s="139">
        <v>0</v>
      </c>
      <c r="O2179" s="139">
        <v>0</v>
      </c>
      <c r="P2179" s="139">
        <v>0</v>
      </c>
      <c r="Q2179" s="138">
        <v>45174</v>
      </c>
      <c r="AR2179">
        <f t="shared" si="140"/>
        <v>0</v>
      </c>
      <c r="AS2179">
        <f t="shared" si="141"/>
        <v>0</v>
      </c>
      <c r="AT2179">
        <f t="shared" si="142"/>
        <v>0</v>
      </c>
    </row>
    <row r="2180" spans="2:46" ht="15.75" customHeight="1" thickBot="1">
      <c r="B2180" t="str">
        <f t="shared" si="139"/>
        <v>SHRIRAMFIN4517445197</v>
      </c>
      <c r="C2180" s="137" t="s">
        <v>226</v>
      </c>
      <c r="D2180" s="137" t="s">
        <v>188</v>
      </c>
      <c r="E2180" s="138">
        <v>45197</v>
      </c>
      <c r="F2180" s="139">
        <v>0</v>
      </c>
      <c r="G2180" s="137" t="s">
        <v>223</v>
      </c>
      <c r="H2180" s="139">
        <v>1920.3</v>
      </c>
      <c r="I2180" s="139">
        <v>1938.3</v>
      </c>
      <c r="J2180" s="139">
        <v>1892.2</v>
      </c>
      <c r="K2180" s="139">
        <v>1925.4</v>
      </c>
      <c r="L2180" s="139">
        <v>1925.4</v>
      </c>
      <c r="M2180" s="139">
        <v>2680</v>
      </c>
      <c r="N2180" s="139">
        <v>30799.18</v>
      </c>
      <c r="O2180" s="139">
        <v>6982200</v>
      </c>
      <c r="P2180" s="140">
        <v>442800</v>
      </c>
      <c r="Q2180" s="138">
        <v>45174</v>
      </c>
      <c r="AR2180">
        <f t="shared" si="140"/>
        <v>7026600</v>
      </c>
      <c r="AS2180">
        <f t="shared" si="141"/>
        <v>446400</v>
      </c>
      <c r="AT2180">
        <f t="shared" si="142"/>
        <v>6580200</v>
      </c>
    </row>
    <row r="2181" spans="2:46" ht="15.75" customHeight="1" thickBot="1">
      <c r="B2181" t="str">
        <f t="shared" si="139"/>
        <v>SHRIRAMFIN4517445225</v>
      </c>
      <c r="C2181" s="137" t="s">
        <v>226</v>
      </c>
      <c r="D2181" s="137" t="s">
        <v>188</v>
      </c>
      <c r="E2181" s="138">
        <v>45225</v>
      </c>
      <c r="F2181" s="139">
        <v>0</v>
      </c>
      <c r="G2181" s="137" t="s">
        <v>223</v>
      </c>
      <c r="H2181" s="139">
        <v>1919.85</v>
      </c>
      <c r="I2181" s="139">
        <v>1944.6</v>
      </c>
      <c r="J2181" s="139">
        <v>1909</v>
      </c>
      <c r="K2181" s="139">
        <v>1935.8</v>
      </c>
      <c r="L2181" s="139">
        <v>1935.8</v>
      </c>
      <c r="M2181" s="139">
        <v>36</v>
      </c>
      <c r="N2181" s="139">
        <v>416.25</v>
      </c>
      <c r="O2181" s="139">
        <v>44400</v>
      </c>
      <c r="P2181" s="140">
        <v>3600</v>
      </c>
      <c r="Q2181" s="138">
        <v>45174</v>
      </c>
      <c r="AR2181">
        <f t="shared" si="140"/>
        <v>0</v>
      </c>
      <c r="AS2181">
        <f t="shared" si="141"/>
        <v>0</v>
      </c>
      <c r="AT2181">
        <f t="shared" si="142"/>
        <v>0</v>
      </c>
    </row>
    <row r="2182" spans="2:46" ht="15.75" customHeight="1" thickBot="1">
      <c r="B2182" t="str">
        <f t="shared" si="139"/>
        <v>SHRIRAMFIN4517445260</v>
      </c>
      <c r="C2182" s="137" t="s">
        <v>226</v>
      </c>
      <c r="D2182" s="137" t="s">
        <v>188</v>
      </c>
      <c r="E2182" s="138">
        <v>45260</v>
      </c>
      <c r="F2182" s="139">
        <v>0</v>
      </c>
      <c r="G2182" s="137" t="s">
        <v>223</v>
      </c>
      <c r="H2182" s="139">
        <v>0</v>
      </c>
      <c r="I2182" s="139">
        <v>0</v>
      </c>
      <c r="J2182" s="139">
        <v>0</v>
      </c>
      <c r="K2182" s="139">
        <v>1963.1</v>
      </c>
      <c r="L2182" s="139">
        <v>1946</v>
      </c>
      <c r="M2182" s="139">
        <v>0</v>
      </c>
      <c r="N2182" s="139">
        <v>0</v>
      </c>
      <c r="O2182" s="139">
        <v>0</v>
      </c>
      <c r="P2182" s="139">
        <v>0</v>
      </c>
      <c r="Q2182" s="138">
        <v>45174</v>
      </c>
      <c r="AR2182">
        <f t="shared" si="140"/>
        <v>0</v>
      </c>
      <c r="AS2182">
        <f t="shared" si="141"/>
        <v>0</v>
      </c>
      <c r="AT2182">
        <f t="shared" si="142"/>
        <v>0</v>
      </c>
    </row>
    <row r="2183" spans="2:46" ht="15.75" customHeight="1" thickBot="1">
      <c r="B2183" t="str">
        <f t="shared" si="139"/>
        <v>SIEMENS4517445197</v>
      </c>
      <c r="C2183" s="137" t="s">
        <v>226</v>
      </c>
      <c r="D2183" s="137" t="s">
        <v>189</v>
      </c>
      <c r="E2183" s="138">
        <v>45197</v>
      </c>
      <c r="F2183" s="139">
        <v>0</v>
      </c>
      <c r="G2183" s="137" t="s">
        <v>223</v>
      </c>
      <c r="H2183" s="139">
        <v>3926</v>
      </c>
      <c r="I2183" s="139">
        <v>3952.35</v>
      </c>
      <c r="J2183" s="139">
        <v>3908.2</v>
      </c>
      <c r="K2183" s="139">
        <v>3925.7</v>
      </c>
      <c r="L2183" s="139">
        <v>3925.7</v>
      </c>
      <c r="M2183" s="139">
        <v>1563</v>
      </c>
      <c r="N2183" s="139">
        <v>16893.02</v>
      </c>
      <c r="O2183" s="139">
        <v>1676950</v>
      </c>
      <c r="P2183" s="140">
        <v>39875</v>
      </c>
      <c r="Q2183" s="138">
        <v>45174</v>
      </c>
      <c r="AR2183">
        <f t="shared" si="140"/>
        <v>1706375</v>
      </c>
      <c r="AS2183">
        <f t="shared" si="141"/>
        <v>41525</v>
      </c>
      <c r="AT2183">
        <f t="shared" si="142"/>
        <v>1664850</v>
      </c>
    </row>
    <row r="2184" spans="2:46" ht="15.75" customHeight="1" thickBot="1">
      <c r="B2184" t="str">
        <f t="shared" si="139"/>
        <v>SIEMENS4517445225</v>
      </c>
      <c r="C2184" s="137" t="s">
        <v>226</v>
      </c>
      <c r="D2184" s="137" t="s">
        <v>189</v>
      </c>
      <c r="E2184" s="138">
        <v>45225</v>
      </c>
      <c r="F2184" s="139">
        <v>0</v>
      </c>
      <c r="G2184" s="137" t="s">
        <v>223</v>
      </c>
      <c r="H2184" s="139">
        <v>3939.9</v>
      </c>
      <c r="I2184" s="139">
        <v>3967.45</v>
      </c>
      <c r="J2184" s="139">
        <v>3939.9</v>
      </c>
      <c r="K2184" s="139">
        <v>3948.85</v>
      </c>
      <c r="L2184" s="139">
        <v>3948.85</v>
      </c>
      <c r="M2184" s="139">
        <v>28</v>
      </c>
      <c r="N2184" s="139">
        <v>304.32</v>
      </c>
      <c r="O2184" s="139">
        <v>27775</v>
      </c>
      <c r="P2184" s="140">
        <v>1650</v>
      </c>
      <c r="Q2184" s="138">
        <v>45174</v>
      </c>
      <c r="AR2184">
        <f t="shared" si="140"/>
        <v>0</v>
      </c>
      <c r="AS2184">
        <f t="shared" si="141"/>
        <v>0</v>
      </c>
      <c r="AT2184">
        <f t="shared" si="142"/>
        <v>0</v>
      </c>
    </row>
    <row r="2185" spans="2:46" ht="15.75" customHeight="1" thickBot="1">
      <c r="B2185" t="str">
        <f t="shared" si="139"/>
        <v>SIEMENS4517445260</v>
      </c>
      <c r="C2185" s="137" t="s">
        <v>226</v>
      </c>
      <c r="D2185" s="137" t="s">
        <v>189</v>
      </c>
      <c r="E2185" s="138">
        <v>45260</v>
      </c>
      <c r="F2185" s="139">
        <v>0</v>
      </c>
      <c r="G2185" s="137" t="s">
        <v>223</v>
      </c>
      <c r="H2185" s="139">
        <v>0</v>
      </c>
      <c r="I2185" s="139">
        <v>0</v>
      </c>
      <c r="J2185" s="139">
        <v>0</v>
      </c>
      <c r="K2185" s="139">
        <v>3954</v>
      </c>
      <c r="L2185" s="139">
        <v>3966.55</v>
      </c>
      <c r="M2185" s="139">
        <v>0</v>
      </c>
      <c r="N2185" s="139">
        <v>0</v>
      </c>
      <c r="O2185" s="139">
        <v>1650</v>
      </c>
      <c r="P2185" s="139">
        <v>0</v>
      </c>
      <c r="Q2185" s="138">
        <v>45174</v>
      </c>
      <c r="AR2185">
        <f t="shared" si="140"/>
        <v>0</v>
      </c>
      <c r="AS2185">
        <f t="shared" si="141"/>
        <v>0</v>
      </c>
      <c r="AT2185">
        <f t="shared" si="142"/>
        <v>0</v>
      </c>
    </row>
    <row r="2186" spans="2:46" ht="15.75" customHeight="1" thickBot="1">
      <c r="B2186" t="str">
        <f t="shared" si="139"/>
        <v>SRF4517445197</v>
      </c>
      <c r="C2186" s="137" t="s">
        <v>226</v>
      </c>
      <c r="D2186" s="137" t="s">
        <v>190</v>
      </c>
      <c r="E2186" s="138">
        <v>45197</v>
      </c>
      <c r="F2186" s="139">
        <v>0</v>
      </c>
      <c r="G2186" s="137" t="s">
        <v>223</v>
      </c>
      <c r="H2186" s="139">
        <v>2427.75</v>
      </c>
      <c r="I2186" s="139">
        <v>2440</v>
      </c>
      <c r="J2186" s="139">
        <v>2416.5</v>
      </c>
      <c r="K2186" s="139">
        <v>2427.15</v>
      </c>
      <c r="L2186" s="139">
        <v>2427.15</v>
      </c>
      <c r="M2186" s="139">
        <v>2095</v>
      </c>
      <c r="N2186" s="139">
        <v>19074.419999999998</v>
      </c>
      <c r="O2186" s="139">
        <v>3585750</v>
      </c>
      <c r="P2186" s="140">
        <v>-140625</v>
      </c>
      <c r="Q2186" s="138">
        <v>45174</v>
      </c>
      <c r="AR2186">
        <f t="shared" si="140"/>
        <v>3643500</v>
      </c>
      <c r="AS2186">
        <f t="shared" si="141"/>
        <v>-138000</v>
      </c>
      <c r="AT2186">
        <f t="shared" si="142"/>
        <v>3781500</v>
      </c>
    </row>
    <row r="2187" spans="2:46" ht="15.75" customHeight="1" thickBot="1">
      <c r="B2187" t="str">
        <f t="shared" si="139"/>
        <v>SRF4517445225</v>
      </c>
      <c r="C2187" s="137" t="s">
        <v>226</v>
      </c>
      <c r="D2187" s="137" t="s">
        <v>190</v>
      </c>
      <c r="E2187" s="138">
        <v>45225</v>
      </c>
      <c r="F2187" s="139">
        <v>0</v>
      </c>
      <c r="G2187" s="137" t="s">
        <v>223</v>
      </c>
      <c r="H2187" s="139">
        <v>2439.15</v>
      </c>
      <c r="I2187" s="139">
        <v>2452</v>
      </c>
      <c r="J2187" s="139">
        <v>2432.6</v>
      </c>
      <c r="K2187" s="139">
        <v>2438.6999999999998</v>
      </c>
      <c r="L2187" s="139">
        <v>2438.6999999999998</v>
      </c>
      <c r="M2187" s="139">
        <v>96</v>
      </c>
      <c r="N2187" s="139">
        <v>879.26</v>
      </c>
      <c r="O2187" s="139">
        <v>56250</v>
      </c>
      <c r="P2187" s="140">
        <v>2250</v>
      </c>
      <c r="Q2187" s="138">
        <v>45174</v>
      </c>
      <c r="AR2187">
        <f t="shared" si="140"/>
        <v>0</v>
      </c>
      <c r="AS2187">
        <f t="shared" si="141"/>
        <v>0</v>
      </c>
      <c r="AT2187">
        <f t="shared" si="142"/>
        <v>0</v>
      </c>
    </row>
    <row r="2188" spans="2:46" ht="15.75" customHeight="1" thickBot="1">
      <c r="B2188" t="str">
        <f t="shared" si="139"/>
        <v>SRF4517445260</v>
      </c>
      <c r="C2188" s="137" t="s">
        <v>226</v>
      </c>
      <c r="D2188" s="137" t="s">
        <v>190</v>
      </c>
      <c r="E2188" s="138">
        <v>45260</v>
      </c>
      <c r="F2188" s="139">
        <v>0</v>
      </c>
      <c r="G2188" s="137" t="s">
        <v>223</v>
      </c>
      <c r="H2188" s="139">
        <v>2460</v>
      </c>
      <c r="I2188" s="139">
        <v>2460</v>
      </c>
      <c r="J2188" s="139">
        <v>2460</v>
      </c>
      <c r="K2188" s="139">
        <v>2460</v>
      </c>
      <c r="L2188" s="139">
        <v>2460.4499999999998</v>
      </c>
      <c r="M2188" s="139">
        <v>1</v>
      </c>
      <c r="N2188" s="139">
        <v>9.2200000000000006</v>
      </c>
      <c r="O2188" s="139">
        <v>1500</v>
      </c>
      <c r="P2188" s="139">
        <v>375</v>
      </c>
      <c r="Q2188" s="138">
        <v>45174</v>
      </c>
      <c r="AR2188">
        <f t="shared" si="140"/>
        <v>0</v>
      </c>
      <c r="AS2188">
        <f t="shared" si="141"/>
        <v>0</v>
      </c>
      <c r="AT2188">
        <f t="shared" si="142"/>
        <v>0</v>
      </c>
    </row>
    <row r="2189" spans="2:46" ht="15.75" customHeight="1" thickBot="1">
      <c r="B2189" t="str">
        <f t="shared" si="139"/>
        <v>SUNPHARMA4517445197</v>
      </c>
      <c r="C2189" s="137" t="s">
        <v>226</v>
      </c>
      <c r="D2189" s="137" t="s">
        <v>36</v>
      </c>
      <c r="E2189" s="138">
        <v>45197</v>
      </c>
      <c r="F2189" s="139">
        <v>0</v>
      </c>
      <c r="G2189" s="137" t="s">
        <v>223</v>
      </c>
      <c r="H2189" s="139">
        <v>1115</v>
      </c>
      <c r="I2189" s="139">
        <v>1139.1500000000001</v>
      </c>
      <c r="J2189" s="139">
        <v>1112.5999999999999</v>
      </c>
      <c r="K2189" s="139">
        <v>1135.5999999999999</v>
      </c>
      <c r="L2189" s="139">
        <v>1135.5999999999999</v>
      </c>
      <c r="M2189" s="139">
        <v>5460</v>
      </c>
      <c r="N2189" s="139">
        <v>43214.35</v>
      </c>
      <c r="O2189" s="139">
        <v>22231300</v>
      </c>
      <c r="P2189" s="140">
        <v>-12600</v>
      </c>
      <c r="Q2189" s="138">
        <v>45174</v>
      </c>
      <c r="AR2189">
        <f t="shared" si="140"/>
        <v>22300600</v>
      </c>
      <c r="AS2189">
        <f t="shared" si="141"/>
        <v>8400</v>
      </c>
      <c r="AT2189">
        <f t="shared" si="142"/>
        <v>22292200</v>
      </c>
    </row>
    <row r="2190" spans="2:46" ht="15.75" customHeight="1" thickBot="1">
      <c r="B2190" t="str">
        <f t="shared" si="139"/>
        <v>SUNPHARMA4517445225</v>
      </c>
      <c r="C2190" s="137" t="s">
        <v>226</v>
      </c>
      <c r="D2190" s="137" t="s">
        <v>36</v>
      </c>
      <c r="E2190" s="138">
        <v>45225</v>
      </c>
      <c r="F2190" s="139">
        <v>0</v>
      </c>
      <c r="G2190" s="137" t="s">
        <v>223</v>
      </c>
      <c r="H2190" s="139">
        <v>1135</v>
      </c>
      <c r="I2190" s="139">
        <v>1147.25</v>
      </c>
      <c r="J2190" s="139">
        <v>1129.9000000000001</v>
      </c>
      <c r="K2190" s="139">
        <v>1142.95</v>
      </c>
      <c r="L2190" s="139">
        <v>1142.95</v>
      </c>
      <c r="M2190" s="139">
        <v>125</v>
      </c>
      <c r="N2190" s="139">
        <v>998.59</v>
      </c>
      <c r="O2190" s="139">
        <v>67900</v>
      </c>
      <c r="P2190" s="140">
        <v>19600</v>
      </c>
      <c r="Q2190" s="138">
        <v>45174</v>
      </c>
      <c r="AR2190">
        <f t="shared" si="140"/>
        <v>0</v>
      </c>
      <c r="AS2190">
        <f t="shared" si="141"/>
        <v>0</v>
      </c>
      <c r="AT2190">
        <f t="shared" si="142"/>
        <v>0</v>
      </c>
    </row>
    <row r="2191" spans="2:46" ht="15.75" customHeight="1" thickBot="1">
      <c r="B2191" t="str">
        <f t="shared" si="139"/>
        <v>SUNPHARMA4517445260</v>
      </c>
      <c r="C2191" s="137" t="s">
        <v>226</v>
      </c>
      <c r="D2191" s="137" t="s">
        <v>36</v>
      </c>
      <c r="E2191" s="138">
        <v>45260</v>
      </c>
      <c r="F2191" s="139">
        <v>0</v>
      </c>
      <c r="G2191" s="137" t="s">
        <v>223</v>
      </c>
      <c r="H2191" s="139">
        <v>1148.3499999999999</v>
      </c>
      <c r="I2191" s="139">
        <v>1149</v>
      </c>
      <c r="J2191" s="139">
        <v>1148.3499999999999</v>
      </c>
      <c r="K2191" s="139">
        <v>1149</v>
      </c>
      <c r="L2191" s="139">
        <v>1149</v>
      </c>
      <c r="M2191" s="139">
        <v>2</v>
      </c>
      <c r="N2191" s="139">
        <v>16.079999999999998</v>
      </c>
      <c r="O2191" s="139">
        <v>1400</v>
      </c>
      <c r="P2191" s="140">
        <v>1400</v>
      </c>
      <c r="Q2191" s="138">
        <v>45174</v>
      </c>
      <c r="AR2191">
        <f t="shared" si="140"/>
        <v>0</v>
      </c>
      <c r="AS2191">
        <f t="shared" si="141"/>
        <v>0</v>
      </c>
      <c r="AT2191">
        <f t="shared" si="142"/>
        <v>0</v>
      </c>
    </row>
    <row r="2192" spans="2:46" ht="15.75" customHeight="1" thickBot="1">
      <c r="B2192" t="str">
        <f t="shared" si="139"/>
        <v>SUNTV4517445197</v>
      </c>
      <c r="C2192" s="137" t="s">
        <v>226</v>
      </c>
      <c r="D2192" s="137" t="s">
        <v>191</v>
      </c>
      <c r="E2192" s="138">
        <v>45197</v>
      </c>
      <c r="F2192" s="139">
        <v>0</v>
      </c>
      <c r="G2192" s="137" t="s">
        <v>223</v>
      </c>
      <c r="H2192" s="139">
        <v>615.5</v>
      </c>
      <c r="I2192" s="139">
        <v>625.9</v>
      </c>
      <c r="J2192" s="139">
        <v>614</v>
      </c>
      <c r="K2192" s="139">
        <v>619.20000000000005</v>
      </c>
      <c r="L2192" s="139">
        <v>619.20000000000005</v>
      </c>
      <c r="M2192" s="139">
        <v>1125</v>
      </c>
      <c r="N2192" s="139">
        <v>10468.200000000001</v>
      </c>
      <c r="O2192" s="139">
        <v>8088000</v>
      </c>
      <c r="P2192" s="140">
        <v>117000</v>
      </c>
      <c r="Q2192" s="138">
        <v>45174</v>
      </c>
      <c r="AR2192">
        <f t="shared" si="140"/>
        <v>8239500</v>
      </c>
      <c r="AS2192">
        <f t="shared" si="141"/>
        <v>123000</v>
      </c>
      <c r="AT2192">
        <f t="shared" si="142"/>
        <v>8116500</v>
      </c>
    </row>
    <row r="2193" spans="2:46" ht="15.75" customHeight="1" thickBot="1">
      <c r="B2193" t="str">
        <f t="shared" si="139"/>
        <v>SUNTV4517445225</v>
      </c>
      <c r="C2193" s="137" t="s">
        <v>226</v>
      </c>
      <c r="D2193" s="137" t="s">
        <v>191</v>
      </c>
      <c r="E2193" s="138">
        <v>45225</v>
      </c>
      <c r="F2193" s="139">
        <v>0</v>
      </c>
      <c r="G2193" s="137" t="s">
        <v>223</v>
      </c>
      <c r="H2193" s="139">
        <v>620</v>
      </c>
      <c r="I2193" s="139">
        <v>629</v>
      </c>
      <c r="J2193" s="139">
        <v>618.9</v>
      </c>
      <c r="K2193" s="139">
        <v>623</v>
      </c>
      <c r="L2193" s="139">
        <v>623</v>
      </c>
      <c r="M2193" s="139">
        <v>25</v>
      </c>
      <c r="N2193" s="139">
        <v>234.25</v>
      </c>
      <c r="O2193" s="139">
        <v>151500</v>
      </c>
      <c r="P2193" s="140">
        <v>6000</v>
      </c>
      <c r="Q2193" s="138">
        <v>45174</v>
      </c>
      <c r="AR2193">
        <f t="shared" si="140"/>
        <v>0</v>
      </c>
      <c r="AS2193">
        <f t="shared" si="141"/>
        <v>0</v>
      </c>
      <c r="AT2193">
        <f t="shared" si="142"/>
        <v>0</v>
      </c>
    </row>
    <row r="2194" spans="2:46" ht="15.75" customHeight="1" thickBot="1">
      <c r="B2194" t="str">
        <f t="shared" si="139"/>
        <v>SUNTV4517445260</v>
      </c>
      <c r="C2194" s="137" t="s">
        <v>226</v>
      </c>
      <c r="D2194" s="137" t="s">
        <v>191</v>
      </c>
      <c r="E2194" s="138">
        <v>45260</v>
      </c>
      <c r="F2194" s="139">
        <v>0</v>
      </c>
      <c r="G2194" s="137" t="s">
        <v>223</v>
      </c>
      <c r="H2194" s="139">
        <v>0</v>
      </c>
      <c r="I2194" s="139">
        <v>0</v>
      </c>
      <c r="J2194" s="139">
        <v>0</v>
      </c>
      <c r="K2194" s="139">
        <v>628.15</v>
      </c>
      <c r="L2194" s="139">
        <v>625.70000000000005</v>
      </c>
      <c r="M2194" s="139">
        <v>0</v>
      </c>
      <c r="N2194" s="139">
        <v>0</v>
      </c>
      <c r="O2194" s="139">
        <v>0</v>
      </c>
      <c r="P2194" s="139">
        <v>0</v>
      </c>
      <c r="Q2194" s="138">
        <v>45174</v>
      </c>
      <c r="AR2194">
        <f t="shared" si="140"/>
        <v>0</v>
      </c>
      <c r="AS2194">
        <f t="shared" si="141"/>
        <v>0</v>
      </c>
      <c r="AT2194">
        <f t="shared" si="142"/>
        <v>0</v>
      </c>
    </row>
    <row r="2195" spans="2:46" ht="15.75" customHeight="1" thickBot="1">
      <c r="B2195" t="str">
        <f t="shared" si="139"/>
        <v>SYNGENE4517445197</v>
      </c>
      <c r="C2195" s="137" t="s">
        <v>226</v>
      </c>
      <c r="D2195" s="137" t="s">
        <v>192</v>
      </c>
      <c r="E2195" s="138">
        <v>45197</v>
      </c>
      <c r="F2195" s="139">
        <v>0</v>
      </c>
      <c r="G2195" s="137" t="s">
        <v>223</v>
      </c>
      <c r="H2195" s="139">
        <v>797.05</v>
      </c>
      <c r="I2195" s="139">
        <v>813.75</v>
      </c>
      <c r="J2195" s="139">
        <v>795.15</v>
      </c>
      <c r="K2195" s="139">
        <v>810.25</v>
      </c>
      <c r="L2195" s="139">
        <v>810.25</v>
      </c>
      <c r="M2195" s="139">
        <v>1414</v>
      </c>
      <c r="N2195" s="139">
        <v>11423.7</v>
      </c>
      <c r="O2195" s="139">
        <v>3874000</v>
      </c>
      <c r="P2195" s="140">
        <v>5000</v>
      </c>
      <c r="Q2195" s="138">
        <v>45174</v>
      </c>
      <c r="AR2195">
        <f t="shared" si="140"/>
        <v>3905000</v>
      </c>
      <c r="AS2195">
        <f t="shared" si="141"/>
        <v>5000</v>
      </c>
      <c r="AT2195">
        <f t="shared" si="142"/>
        <v>3900000</v>
      </c>
    </row>
    <row r="2196" spans="2:46" ht="15.75" customHeight="1" thickBot="1">
      <c r="B2196" t="str">
        <f t="shared" si="139"/>
        <v>SYNGENE4517445225</v>
      </c>
      <c r="C2196" s="137" t="s">
        <v>226</v>
      </c>
      <c r="D2196" s="137" t="s">
        <v>192</v>
      </c>
      <c r="E2196" s="138">
        <v>45225</v>
      </c>
      <c r="F2196" s="139">
        <v>0</v>
      </c>
      <c r="G2196" s="137" t="s">
        <v>223</v>
      </c>
      <c r="H2196" s="139">
        <v>802.7</v>
      </c>
      <c r="I2196" s="139">
        <v>817.05</v>
      </c>
      <c r="J2196" s="139">
        <v>802.7</v>
      </c>
      <c r="K2196" s="139">
        <v>815.2</v>
      </c>
      <c r="L2196" s="139">
        <v>815.2</v>
      </c>
      <c r="M2196" s="139">
        <v>38</v>
      </c>
      <c r="N2196" s="139">
        <v>308.86</v>
      </c>
      <c r="O2196" s="139">
        <v>31000</v>
      </c>
      <c r="P2196" s="139">
        <v>0</v>
      </c>
      <c r="Q2196" s="138">
        <v>45174</v>
      </c>
      <c r="AR2196">
        <f t="shared" si="140"/>
        <v>0</v>
      </c>
      <c r="AS2196">
        <f t="shared" si="141"/>
        <v>0</v>
      </c>
      <c r="AT2196">
        <f t="shared" si="142"/>
        <v>0</v>
      </c>
    </row>
    <row r="2197" spans="2:46" ht="15.75" customHeight="1" thickBot="1">
      <c r="B2197" t="str">
        <f t="shared" si="139"/>
        <v>SYNGENE4517445260</v>
      </c>
      <c r="C2197" s="137" t="s">
        <v>226</v>
      </c>
      <c r="D2197" s="137" t="s">
        <v>192</v>
      </c>
      <c r="E2197" s="138">
        <v>45260</v>
      </c>
      <c r="F2197" s="139">
        <v>0</v>
      </c>
      <c r="G2197" s="137" t="s">
        <v>223</v>
      </c>
      <c r="H2197" s="139">
        <v>0</v>
      </c>
      <c r="I2197" s="139">
        <v>0</v>
      </c>
      <c r="J2197" s="139">
        <v>0</v>
      </c>
      <c r="K2197" s="139">
        <v>788.05</v>
      </c>
      <c r="L2197" s="139">
        <v>821.4</v>
      </c>
      <c r="M2197" s="139">
        <v>0</v>
      </c>
      <c r="N2197" s="139">
        <v>0</v>
      </c>
      <c r="O2197" s="139">
        <v>0</v>
      </c>
      <c r="P2197" s="139">
        <v>0</v>
      </c>
      <c r="Q2197" s="138">
        <v>45174</v>
      </c>
      <c r="AR2197">
        <f t="shared" si="140"/>
        <v>0</v>
      </c>
      <c r="AS2197">
        <f t="shared" si="141"/>
        <v>0</v>
      </c>
      <c r="AT2197">
        <f t="shared" si="142"/>
        <v>0</v>
      </c>
    </row>
    <row r="2198" spans="2:46" ht="15.75" customHeight="1" thickBot="1">
      <c r="B2198" t="str">
        <f t="shared" si="139"/>
        <v>TATACHEM4517445197</v>
      </c>
      <c r="C2198" s="137" t="s">
        <v>226</v>
      </c>
      <c r="D2198" s="137" t="s">
        <v>193</v>
      </c>
      <c r="E2198" s="138">
        <v>45197</v>
      </c>
      <c r="F2198" s="139">
        <v>0</v>
      </c>
      <c r="G2198" s="137" t="s">
        <v>223</v>
      </c>
      <c r="H2198" s="139">
        <v>1096.55</v>
      </c>
      <c r="I2198" s="139">
        <v>1117.7</v>
      </c>
      <c r="J2198" s="139">
        <v>1096.55</v>
      </c>
      <c r="K2198" s="139">
        <v>1111.1500000000001</v>
      </c>
      <c r="L2198" s="139">
        <v>1111.1500000000001</v>
      </c>
      <c r="M2198" s="139">
        <v>5117</v>
      </c>
      <c r="N2198" s="139">
        <v>31170.35</v>
      </c>
      <c r="O2198" s="139">
        <v>8096000</v>
      </c>
      <c r="P2198" s="140">
        <v>47850</v>
      </c>
      <c r="Q2198" s="138">
        <v>45174</v>
      </c>
      <c r="AR2198">
        <f t="shared" si="140"/>
        <v>8496950</v>
      </c>
      <c r="AS2198">
        <f t="shared" si="141"/>
        <v>77550</v>
      </c>
      <c r="AT2198">
        <f t="shared" si="142"/>
        <v>8419400</v>
      </c>
    </row>
    <row r="2199" spans="2:46" ht="15.75" customHeight="1" thickBot="1">
      <c r="B2199" t="str">
        <f t="shared" si="139"/>
        <v>TATACHEM4517445225</v>
      </c>
      <c r="C2199" s="137" t="s">
        <v>226</v>
      </c>
      <c r="D2199" s="137" t="s">
        <v>193</v>
      </c>
      <c r="E2199" s="138">
        <v>45225</v>
      </c>
      <c r="F2199" s="139">
        <v>0</v>
      </c>
      <c r="G2199" s="137" t="s">
        <v>223</v>
      </c>
      <c r="H2199" s="139">
        <v>1107.95</v>
      </c>
      <c r="I2199" s="139">
        <v>1123.5</v>
      </c>
      <c r="J2199" s="139">
        <v>1103.2</v>
      </c>
      <c r="K2199" s="139">
        <v>1116.45</v>
      </c>
      <c r="L2199" s="139">
        <v>1116.45</v>
      </c>
      <c r="M2199" s="139">
        <v>257</v>
      </c>
      <c r="N2199" s="139">
        <v>1572.48</v>
      </c>
      <c r="O2199" s="139">
        <v>394900</v>
      </c>
      <c r="P2199" s="140">
        <v>26400</v>
      </c>
      <c r="Q2199" s="138">
        <v>45174</v>
      </c>
      <c r="AR2199">
        <f t="shared" si="140"/>
        <v>0</v>
      </c>
      <c r="AS2199">
        <f t="shared" si="141"/>
        <v>0</v>
      </c>
      <c r="AT2199">
        <f t="shared" si="142"/>
        <v>0</v>
      </c>
    </row>
    <row r="2200" spans="2:46" ht="15.75" customHeight="1" thickBot="1">
      <c r="B2200" t="str">
        <f t="shared" si="139"/>
        <v>TATACHEM4517445260</v>
      </c>
      <c r="C2200" s="137" t="s">
        <v>226</v>
      </c>
      <c r="D2200" s="137" t="s">
        <v>193</v>
      </c>
      <c r="E2200" s="138">
        <v>45260</v>
      </c>
      <c r="F2200" s="139">
        <v>0</v>
      </c>
      <c r="G2200" s="137" t="s">
        <v>223</v>
      </c>
      <c r="H2200" s="139">
        <v>1108.5</v>
      </c>
      <c r="I2200" s="139">
        <v>1126.1500000000001</v>
      </c>
      <c r="J2200" s="139">
        <v>1108.5</v>
      </c>
      <c r="K2200" s="139">
        <v>1121.5999999999999</v>
      </c>
      <c r="L2200" s="139">
        <v>1121.5999999999999</v>
      </c>
      <c r="M2200" s="139">
        <v>8</v>
      </c>
      <c r="N2200" s="139">
        <v>49</v>
      </c>
      <c r="O2200" s="139">
        <v>6050</v>
      </c>
      <c r="P2200" s="140">
        <v>3300</v>
      </c>
      <c r="Q2200" s="138">
        <v>45174</v>
      </c>
      <c r="AR2200">
        <f t="shared" si="140"/>
        <v>0</v>
      </c>
      <c r="AS2200">
        <f t="shared" si="141"/>
        <v>0</v>
      </c>
      <c r="AT2200">
        <f t="shared" si="142"/>
        <v>0</v>
      </c>
    </row>
    <row r="2201" spans="2:46" ht="15.75" customHeight="1" thickBot="1">
      <c r="B2201" t="str">
        <f t="shared" si="139"/>
        <v>TATACOMM4517445197</v>
      </c>
      <c r="C2201" s="137" t="s">
        <v>226</v>
      </c>
      <c r="D2201" s="137" t="s">
        <v>194</v>
      </c>
      <c r="E2201" s="138">
        <v>45197</v>
      </c>
      <c r="F2201" s="139">
        <v>0</v>
      </c>
      <c r="G2201" s="137" t="s">
        <v>223</v>
      </c>
      <c r="H2201" s="139">
        <v>1900</v>
      </c>
      <c r="I2201" s="139">
        <v>1902.75</v>
      </c>
      <c r="J2201" s="139">
        <v>1875.1</v>
      </c>
      <c r="K2201" s="139">
        <v>1878.55</v>
      </c>
      <c r="L2201" s="139">
        <v>1878.55</v>
      </c>
      <c r="M2201" s="139">
        <v>3648</v>
      </c>
      <c r="N2201" s="139">
        <v>34443.35</v>
      </c>
      <c r="O2201" s="139">
        <v>6703000</v>
      </c>
      <c r="P2201" s="140">
        <v>346000</v>
      </c>
      <c r="Q2201" s="138">
        <v>45174</v>
      </c>
      <c r="AR2201">
        <f t="shared" si="140"/>
        <v>6843500</v>
      </c>
      <c r="AS2201">
        <f t="shared" si="141"/>
        <v>431500</v>
      </c>
      <c r="AT2201">
        <f t="shared" si="142"/>
        <v>6412000</v>
      </c>
    </row>
    <row r="2202" spans="2:46" ht="15.75" customHeight="1" thickBot="1">
      <c r="B2202" t="str">
        <f t="shared" si="139"/>
        <v>TATACOMM4517445225</v>
      </c>
      <c r="C2202" s="137" t="s">
        <v>226</v>
      </c>
      <c r="D2202" s="137" t="s">
        <v>194</v>
      </c>
      <c r="E2202" s="138">
        <v>45225</v>
      </c>
      <c r="F2202" s="139">
        <v>0</v>
      </c>
      <c r="G2202" s="137" t="s">
        <v>223</v>
      </c>
      <c r="H2202" s="139">
        <v>1910.85</v>
      </c>
      <c r="I2202" s="139">
        <v>1913.2</v>
      </c>
      <c r="J2202" s="139">
        <v>1889.15</v>
      </c>
      <c r="K2202" s="139">
        <v>1891.95</v>
      </c>
      <c r="L2202" s="139">
        <v>1891.95</v>
      </c>
      <c r="M2202" s="139">
        <v>144</v>
      </c>
      <c r="N2202" s="139">
        <v>1370.01</v>
      </c>
      <c r="O2202" s="139">
        <v>101500</v>
      </c>
      <c r="P2202" s="140">
        <v>48500</v>
      </c>
      <c r="Q2202" s="138">
        <v>45174</v>
      </c>
      <c r="AR2202">
        <f t="shared" si="140"/>
        <v>0</v>
      </c>
      <c r="AS2202">
        <f t="shared" si="141"/>
        <v>0</v>
      </c>
      <c r="AT2202">
        <f t="shared" si="142"/>
        <v>0</v>
      </c>
    </row>
    <row r="2203" spans="2:46" ht="15.75" customHeight="1" thickBot="1">
      <c r="B2203" t="str">
        <f t="shared" si="139"/>
        <v>TATACOMM4517445260</v>
      </c>
      <c r="C2203" s="137" t="s">
        <v>226</v>
      </c>
      <c r="D2203" s="137" t="s">
        <v>194</v>
      </c>
      <c r="E2203" s="138">
        <v>45260</v>
      </c>
      <c r="F2203" s="139">
        <v>0</v>
      </c>
      <c r="G2203" s="137" t="s">
        <v>223</v>
      </c>
      <c r="H2203" s="139">
        <v>1905</v>
      </c>
      <c r="I2203" s="139">
        <v>1905</v>
      </c>
      <c r="J2203" s="139">
        <v>1905</v>
      </c>
      <c r="K2203" s="139">
        <v>1905</v>
      </c>
      <c r="L2203" s="139">
        <v>1897.7</v>
      </c>
      <c r="M2203" s="139">
        <v>76</v>
      </c>
      <c r="N2203" s="139">
        <v>726.42</v>
      </c>
      <c r="O2203" s="139">
        <v>39000</v>
      </c>
      <c r="P2203" s="140">
        <v>37000</v>
      </c>
      <c r="Q2203" s="138">
        <v>45174</v>
      </c>
      <c r="AR2203">
        <f t="shared" si="140"/>
        <v>0</v>
      </c>
      <c r="AS2203">
        <f t="shared" si="141"/>
        <v>0</v>
      </c>
      <c r="AT2203">
        <f t="shared" si="142"/>
        <v>0</v>
      </c>
    </row>
    <row r="2204" spans="2:46" ht="15.75" customHeight="1" thickBot="1">
      <c r="B2204" t="str">
        <f t="shared" si="139"/>
        <v>TATACONSUM4517445197</v>
      </c>
      <c r="C2204" s="137" t="s">
        <v>226</v>
      </c>
      <c r="D2204" s="137" t="s">
        <v>60</v>
      </c>
      <c r="E2204" s="138">
        <v>45197</v>
      </c>
      <c r="F2204" s="139">
        <v>0</v>
      </c>
      <c r="G2204" s="137" t="s">
        <v>223</v>
      </c>
      <c r="H2204" s="139">
        <v>849.3</v>
      </c>
      <c r="I2204" s="139">
        <v>855.7</v>
      </c>
      <c r="J2204" s="139">
        <v>846.75</v>
      </c>
      <c r="K2204" s="139">
        <v>850.95</v>
      </c>
      <c r="L2204" s="139">
        <v>850.95</v>
      </c>
      <c r="M2204" s="139">
        <v>1663</v>
      </c>
      <c r="N2204" s="139">
        <v>12736.15</v>
      </c>
      <c r="O2204" s="139">
        <v>9707400</v>
      </c>
      <c r="P2204" s="140">
        <v>75600</v>
      </c>
      <c r="Q2204" s="138">
        <v>45174</v>
      </c>
      <c r="AR2204">
        <f t="shared" si="140"/>
        <v>9802800</v>
      </c>
      <c r="AS2204">
        <f t="shared" si="141"/>
        <v>111600</v>
      </c>
      <c r="AT2204">
        <f t="shared" si="142"/>
        <v>9691200</v>
      </c>
    </row>
    <row r="2205" spans="2:46" ht="15.75" customHeight="1" thickBot="1">
      <c r="B2205" t="str">
        <f t="shared" si="139"/>
        <v>TATACONSUM4517445225</v>
      </c>
      <c r="C2205" s="137" t="s">
        <v>226</v>
      </c>
      <c r="D2205" s="137" t="s">
        <v>60</v>
      </c>
      <c r="E2205" s="138">
        <v>45225</v>
      </c>
      <c r="F2205" s="139">
        <v>0</v>
      </c>
      <c r="G2205" s="137" t="s">
        <v>223</v>
      </c>
      <c r="H2205" s="139">
        <v>856</v>
      </c>
      <c r="I2205" s="139">
        <v>860.85</v>
      </c>
      <c r="J2205" s="139">
        <v>853.1</v>
      </c>
      <c r="K2205" s="139">
        <v>855.9</v>
      </c>
      <c r="L2205" s="139">
        <v>855.9</v>
      </c>
      <c r="M2205" s="139">
        <v>119</v>
      </c>
      <c r="N2205" s="139">
        <v>918</v>
      </c>
      <c r="O2205" s="139">
        <v>95400</v>
      </c>
      <c r="P2205" s="140">
        <v>36000</v>
      </c>
      <c r="Q2205" s="138">
        <v>45174</v>
      </c>
      <c r="AR2205">
        <f t="shared" si="140"/>
        <v>0</v>
      </c>
      <c r="AS2205">
        <f t="shared" si="141"/>
        <v>0</v>
      </c>
      <c r="AT2205">
        <f t="shared" si="142"/>
        <v>0</v>
      </c>
    </row>
    <row r="2206" spans="2:46" ht="15.75" customHeight="1" thickBot="1">
      <c r="B2206" t="str">
        <f t="shared" si="139"/>
        <v>TATACONSUM4517445260</v>
      </c>
      <c r="C2206" s="137" t="s">
        <v>226</v>
      </c>
      <c r="D2206" s="137" t="s">
        <v>60</v>
      </c>
      <c r="E2206" s="138">
        <v>45260</v>
      </c>
      <c r="F2206" s="139">
        <v>0</v>
      </c>
      <c r="G2206" s="137" t="s">
        <v>223</v>
      </c>
      <c r="H2206" s="139">
        <v>0</v>
      </c>
      <c r="I2206" s="139">
        <v>0</v>
      </c>
      <c r="J2206" s="139">
        <v>0</v>
      </c>
      <c r="K2206" s="139">
        <v>849.4</v>
      </c>
      <c r="L2206" s="139">
        <v>860.7</v>
      </c>
      <c r="M2206" s="139">
        <v>0</v>
      </c>
      <c r="N2206" s="139">
        <v>0</v>
      </c>
      <c r="O2206" s="139">
        <v>0</v>
      </c>
      <c r="P2206" s="139">
        <v>0</v>
      </c>
      <c r="Q2206" s="138">
        <v>45174</v>
      </c>
      <c r="AR2206">
        <f t="shared" si="140"/>
        <v>0</v>
      </c>
      <c r="AS2206">
        <f t="shared" si="141"/>
        <v>0</v>
      </c>
      <c r="AT2206">
        <f t="shared" si="142"/>
        <v>0</v>
      </c>
    </row>
    <row r="2207" spans="2:46" ht="15.75" customHeight="1" thickBot="1">
      <c r="B2207" t="str">
        <f t="shared" si="139"/>
        <v>TATAMOTORS4517445197</v>
      </c>
      <c r="C2207" s="137" t="s">
        <v>226</v>
      </c>
      <c r="D2207" s="137" t="s">
        <v>37</v>
      </c>
      <c r="E2207" s="138">
        <v>45197</v>
      </c>
      <c r="F2207" s="139">
        <v>0</v>
      </c>
      <c r="G2207" s="137" t="s">
        <v>223</v>
      </c>
      <c r="H2207" s="139">
        <v>614.5</v>
      </c>
      <c r="I2207" s="139">
        <v>622.79999999999995</v>
      </c>
      <c r="J2207" s="139">
        <v>611.5</v>
      </c>
      <c r="K2207" s="139">
        <v>615</v>
      </c>
      <c r="L2207" s="139">
        <v>615</v>
      </c>
      <c r="M2207" s="139">
        <v>12435</v>
      </c>
      <c r="N2207" s="139">
        <v>109215.8</v>
      </c>
      <c r="O2207" s="139">
        <v>62610225</v>
      </c>
      <c r="P2207" s="140">
        <v>1201275</v>
      </c>
      <c r="Q2207" s="138">
        <v>45174</v>
      </c>
      <c r="AR2207">
        <f t="shared" si="140"/>
        <v>64380075</v>
      </c>
      <c r="AS2207">
        <f t="shared" si="141"/>
        <v>1224075</v>
      </c>
      <c r="AT2207">
        <f t="shared" si="142"/>
        <v>63156000</v>
      </c>
    </row>
    <row r="2208" spans="2:46" ht="15.75" customHeight="1" thickBot="1">
      <c r="B2208" t="str">
        <f t="shared" si="139"/>
        <v>TATAMOTORS4517445225</v>
      </c>
      <c r="C2208" s="137" t="s">
        <v>226</v>
      </c>
      <c r="D2208" s="137" t="s">
        <v>37</v>
      </c>
      <c r="E2208" s="138">
        <v>45225</v>
      </c>
      <c r="F2208" s="139">
        <v>0</v>
      </c>
      <c r="G2208" s="137" t="s">
        <v>223</v>
      </c>
      <c r="H2208" s="139">
        <v>617.9</v>
      </c>
      <c r="I2208" s="139">
        <v>626.95000000000005</v>
      </c>
      <c r="J2208" s="139">
        <v>616</v>
      </c>
      <c r="K2208" s="139">
        <v>618.9</v>
      </c>
      <c r="L2208" s="139">
        <v>618.9</v>
      </c>
      <c r="M2208" s="139">
        <v>536</v>
      </c>
      <c r="N2208" s="139">
        <v>4737.8100000000004</v>
      </c>
      <c r="O2208" s="139">
        <v>1671525</v>
      </c>
      <c r="P2208" s="140">
        <v>-8550</v>
      </c>
      <c r="Q2208" s="138">
        <v>45174</v>
      </c>
      <c r="AR2208">
        <f t="shared" si="140"/>
        <v>0</v>
      </c>
      <c r="AS2208">
        <f t="shared" si="141"/>
        <v>0</v>
      </c>
      <c r="AT2208">
        <f t="shared" si="142"/>
        <v>0</v>
      </c>
    </row>
    <row r="2209" spans="2:46" ht="15.75" customHeight="1" thickBot="1">
      <c r="B2209" t="str">
        <f t="shared" si="139"/>
        <v>TATAMOTORS4517445260</v>
      </c>
      <c r="C2209" s="137" t="s">
        <v>226</v>
      </c>
      <c r="D2209" s="137" t="s">
        <v>37</v>
      </c>
      <c r="E2209" s="138">
        <v>45260</v>
      </c>
      <c r="F2209" s="139">
        <v>0</v>
      </c>
      <c r="G2209" s="137" t="s">
        <v>223</v>
      </c>
      <c r="H2209" s="139">
        <v>622.4</v>
      </c>
      <c r="I2209" s="139">
        <v>630.70000000000005</v>
      </c>
      <c r="J2209" s="139">
        <v>621</v>
      </c>
      <c r="K2209" s="139">
        <v>624.35</v>
      </c>
      <c r="L2209" s="139">
        <v>624.35</v>
      </c>
      <c r="M2209" s="139">
        <v>55</v>
      </c>
      <c r="N2209" s="139">
        <v>489.87</v>
      </c>
      <c r="O2209" s="139">
        <v>98325</v>
      </c>
      <c r="P2209" s="140">
        <v>31350</v>
      </c>
      <c r="Q2209" s="138">
        <v>45174</v>
      </c>
      <c r="AR2209">
        <f t="shared" si="140"/>
        <v>0</v>
      </c>
      <c r="AS2209">
        <f t="shared" si="141"/>
        <v>0</v>
      </c>
      <c r="AT2209">
        <f t="shared" si="142"/>
        <v>0</v>
      </c>
    </row>
    <row r="2210" spans="2:46" ht="15.75" customHeight="1" thickBot="1">
      <c r="B2210" t="str">
        <f t="shared" si="139"/>
        <v>TATAPOWER4517445197</v>
      </c>
      <c r="C2210" s="137" t="s">
        <v>226</v>
      </c>
      <c r="D2210" s="137" t="s">
        <v>195</v>
      </c>
      <c r="E2210" s="138">
        <v>45197</v>
      </c>
      <c r="F2210" s="139">
        <v>0</v>
      </c>
      <c r="G2210" s="137" t="s">
        <v>223</v>
      </c>
      <c r="H2210" s="139">
        <v>261.39999999999998</v>
      </c>
      <c r="I2210" s="139">
        <v>263.55</v>
      </c>
      <c r="J2210" s="139">
        <v>256.60000000000002</v>
      </c>
      <c r="K2210" s="139">
        <v>259.55</v>
      </c>
      <c r="L2210" s="139">
        <v>259.55</v>
      </c>
      <c r="M2210" s="139">
        <v>7002</v>
      </c>
      <c r="N2210" s="139">
        <v>61524.61</v>
      </c>
      <c r="O2210" s="139">
        <v>93730500</v>
      </c>
      <c r="P2210" s="140">
        <v>-2443500</v>
      </c>
      <c r="Q2210" s="138">
        <v>45174</v>
      </c>
      <c r="AR2210">
        <f t="shared" si="140"/>
        <v>96872625</v>
      </c>
      <c r="AS2210">
        <f t="shared" si="141"/>
        <v>-2224125</v>
      </c>
      <c r="AT2210">
        <f t="shared" si="142"/>
        <v>99096750</v>
      </c>
    </row>
    <row r="2211" spans="2:46" ht="15.75" customHeight="1" thickBot="1">
      <c r="B2211" t="str">
        <f t="shared" si="139"/>
        <v>TATAPOWER4517445225</v>
      </c>
      <c r="C2211" s="137" t="s">
        <v>226</v>
      </c>
      <c r="D2211" s="137" t="s">
        <v>195</v>
      </c>
      <c r="E2211" s="138">
        <v>45225</v>
      </c>
      <c r="F2211" s="139">
        <v>0</v>
      </c>
      <c r="G2211" s="137" t="s">
        <v>223</v>
      </c>
      <c r="H2211" s="139">
        <v>263.39999999999998</v>
      </c>
      <c r="I2211" s="139">
        <v>265.25</v>
      </c>
      <c r="J2211" s="139">
        <v>258.55</v>
      </c>
      <c r="K2211" s="139">
        <v>261.35000000000002</v>
      </c>
      <c r="L2211" s="139">
        <v>261.35000000000002</v>
      </c>
      <c r="M2211" s="139">
        <v>491</v>
      </c>
      <c r="N2211" s="139">
        <v>4345.8999999999996</v>
      </c>
      <c r="O2211" s="139">
        <v>2774250</v>
      </c>
      <c r="P2211" s="140">
        <v>57375</v>
      </c>
      <c r="Q2211" s="138">
        <v>45174</v>
      </c>
      <c r="AR2211">
        <f t="shared" si="140"/>
        <v>0</v>
      </c>
      <c r="AS2211">
        <f t="shared" si="141"/>
        <v>0</v>
      </c>
      <c r="AT2211">
        <f t="shared" si="142"/>
        <v>0</v>
      </c>
    </row>
    <row r="2212" spans="2:46" ht="15.75" customHeight="1" thickBot="1">
      <c r="B2212" t="str">
        <f t="shared" si="139"/>
        <v>TATAPOWER4517445260</v>
      </c>
      <c r="C2212" s="137" t="s">
        <v>226</v>
      </c>
      <c r="D2212" s="137" t="s">
        <v>195</v>
      </c>
      <c r="E2212" s="138">
        <v>45260</v>
      </c>
      <c r="F2212" s="139">
        <v>0</v>
      </c>
      <c r="G2212" s="137" t="s">
        <v>223</v>
      </c>
      <c r="H2212" s="139">
        <v>265.05</v>
      </c>
      <c r="I2212" s="139">
        <v>266.64999999999998</v>
      </c>
      <c r="J2212" s="139">
        <v>260.60000000000002</v>
      </c>
      <c r="K2212" s="139">
        <v>263.10000000000002</v>
      </c>
      <c r="L2212" s="139">
        <v>263.10000000000002</v>
      </c>
      <c r="M2212" s="139">
        <v>76</v>
      </c>
      <c r="N2212" s="139">
        <v>676.6</v>
      </c>
      <c r="O2212" s="139">
        <v>367875</v>
      </c>
      <c r="P2212" s="140">
        <v>162000</v>
      </c>
      <c r="Q2212" s="138">
        <v>45174</v>
      </c>
      <c r="AR2212">
        <f t="shared" si="140"/>
        <v>0</v>
      </c>
      <c r="AS2212">
        <f t="shared" si="141"/>
        <v>0</v>
      </c>
      <c r="AT2212">
        <f t="shared" si="142"/>
        <v>0</v>
      </c>
    </row>
    <row r="2213" spans="2:46" ht="15.75" customHeight="1" thickBot="1">
      <c r="B2213" t="str">
        <f t="shared" si="139"/>
        <v>TATASTEEL4517445197</v>
      </c>
      <c r="C2213" s="137" t="s">
        <v>226</v>
      </c>
      <c r="D2213" s="137" t="s">
        <v>39</v>
      </c>
      <c r="E2213" s="138">
        <v>45197</v>
      </c>
      <c r="F2213" s="139">
        <v>0</v>
      </c>
      <c r="G2213" s="137" t="s">
        <v>223</v>
      </c>
      <c r="H2213" s="139">
        <v>132.5</v>
      </c>
      <c r="I2213" s="139">
        <v>133.25</v>
      </c>
      <c r="J2213" s="139">
        <v>129.35</v>
      </c>
      <c r="K2213" s="139">
        <v>132.30000000000001</v>
      </c>
      <c r="L2213" s="139">
        <v>132.30000000000001</v>
      </c>
      <c r="M2213" s="139">
        <v>9936</v>
      </c>
      <c r="N2213" s="139">
        <v>71805.16</v>
      </c>
      <c r="O2213" s="141">
        <v>213000000</v>
      </c>
      <c r="P2213" s="140">
        <v>533500</v>
      </c>
      <c r="Q2213" s="138">
        <v>45174</v>
      </c>
      <c r="AR2213">
        <f t="shared" si="140"/>
        <v>220887000</v>
      </c>
      <c r="AS2213">
        <f t="shared" si="141"/>
        <v>1122000</v>
      </c>
      <c r="AT2213">
        <f t="shared" si="142"/>
        <v>219765000</v>
      </c>
    </row>
    <row r="2214" spans="2:46" ht="15.75" customHeight="1" thickBot="1">
      <c r="B2214" t="str">
        <f t="shared" si="139"/>
        <v>TATASTEEL4517445225</v>
      </c>
      <c r="C2214" s="137" t="s">
        <v>226</v>
      </c>
      <c r="D2214" s="137" t="s">
        <v>39</v>
      </c>
      <c r="E2214" s="138">
        <v>45225</v>
      </c>
      <c r="F2214" s="139">
        <v>0</v>
      </c>
      <c r="G2214" s="137" t="s">
        <v>223</v>
      </c>
      <c r="H2214" s="139">
        <v>132.80000000000001</v>
      </c>
      <c r="I2214" s="139">
        <v>134</v>
      </c>
      <c r="J2214" s="139">
        <v>130.19999999999999</v>
      </c>
      <c r="K2214" s="139">
        <v>133.05000000000001</v>
      </c>
      <c r="L2214" s="139">
        <v>133.05000000000001</v>
      </c>
      <c r="M2214" s="139">
        <v>741</v>
      </c>
      <c r="N2214" s="139">
        <v>5385.67</v>
      </c>
      <c r="O2214" s="139">
        <v>7276500</v>
      </c>
      <c r="P2214" s="140">
        <v>434500</v>
      </c>
      <c r="Q2214" s="138">
        <v>45174</v>
      </c>
      <c r="AR2214">
        <f t="shared" si="140"/>
        <v>0</v>
      </c>
      <c r="AS2214">
        <f t="shared" si="141"/>
        <v>0</v>
      </c>
      <c r="AT2214">
        <f t="shared" si="142"/>
        <v>0</v>
      </c>
    </row>
    <row r="2215" spans="2:46" ht="15.75" customHeight="1" thickBot="1">
      <c r="B2215" t="str">
        <f t="shared" si="139"/>
        <v>TATASTEEL4517445260</v>
      </c>
      <c r="C2215" s="137" t="s">
        <v>226</v>
      </c>
      <c r="D2215" s="137" t="s">
        <v>39</v>
      </c>
      <c r="E2215" s="138">
        <v>45260</v>
      </c>
      <c r="F2215" s="139">
        <v>0</v>
      </c>
      <c r="G2215" s="137" t="s">
        <v>223</v>
      </c>
      <c r="H2215" s="139">
        <v>133</v>
      </c>
      <c r="I2215" s="139">
        <v>134.4</v>
      </c>
      <c r="J2215" s="139">
        <v>131</v>
      </c>
      <c r="K2215" s="139">
        <v>133.6</v>
      </c>
      <c r="L2215" s="139">
        <v>133.6</v>
      </c>
      <c r="M2215" s="139">
        <v>106</v>
      </c>
      <c r="N2215" s="139">
        <v>773.84</v>
      </c>
      <c r="O2215" s="139">
        <v>610500</v>
      </c>
      <c r="P2215" s="140">
        <v>154000</v>
      </c>
      <c r="Q2215" s="138">
        <v>45174</v>
      </c>
      <c r="AR2215">
        <f t="shared" si="140"/>
        <v>0</v>
      </c>
      <c r="AS2215">
        <f t="shared" si="141"/>
        <v>0</v>
      </c>
      <c r="AT2215">
        <f t="shared" si="142"/>
        <v>0</v>
      </c>
    </row>
    <row r="2216" spans="2:46" ht="15.75" customHeight="1" thickBot="1">
      <c r="B2216" t="str">
        <f t="shared" si="139"/>
        <v>TCS4517445197</v>
      </c>
      <c r="C2216" s="137" t="s">
        <v>226</v>
      </c>
      <c r="D2216" s="137" t="s">
        <v>23</v>
      </c>
      <c r="E2216" s="138">
        <v>45197</v>
      </c>
      <c r="F2216" s="139">
        <v>0</v>
      </c>
      <c r="G2216" s="137" t="s">
        <v>223</v>
      </c>
      <c r="H2216" s="139">
        <v>3453.35</v>
      </c>
      <c r="I2216" s="139">
        <v>3468.65</v>
      </c>
      <c r="J2216" s="139">
        <v>3427.65</v>
      </c>
      <c r="K2216" s="139">
        <v>3449.8</v>
      </c>
      <c r="L2216" s="139">
        <v>3449.8</v>
      </c>
      <c r="M2216" s="139">
        <v>10155</v>
      </c>
      <c r="N2216" s="139">
        <v>61330.71</v>
      </c>
      <c r="O2216" s="139">
        <v>10035900</v>
      </c>
      <c r="P2216" s="140">
        <v>99925</v>
      </c>
      <c r="Q2216" s="138">
        <v>45174</v>
      </c>
      <c r="AR2216">
        <f t="shared" si="140"/>
        <v>10263750</v>
      </c>
      <c r="AS2216">
        <f t="shared" si="141"/>
        <v>118125</v>
      </c>
      <c r="AT2216">
        <f t="shared" si="142"/>
        <v>10145625</v>
      </c>
    </row>
    <row r="2217" spans="2:46" ht="15.75" customHeight="1" thickBot="1">
      <c r="B2217" t="str">
        <f t="shared" si="139"/>
        <v>TCS4517445225</v>
      </c>
      <c r="C2217" s="137" t="s">
        <v>226</v>
      </c>
      <c r="D2217" s="137" t="s">
        <v>23</v>
      </c>
      <c r="E2217" s="138">
        <v>45225</v>
      </c>
      <c r="F2217" s="139">
        <v>0</v>
      </c>
      <c r="G2217" s="137" t="s">
        <v>223</v>
      </c>
      <c r="H2217" s="139">
        <v>3460.95</v>
      </c>
      <c r="I2217" s="139">
        <v>3485.15</v>
      </c>
      <c r="J2217" s="139">
        <v>3447.1</v>
      </c>
      <c r="K2217" s="139">
        <v>3466.15</v>
      </c>
      <c r="L2217" s="139">
        <v>3466.15</v>
      </c>
      <c r="M2217" s="139">
        <v>398</v>
      </c>
      <c r="N2217" s="139">
        <v>2414.81</v>
      </c>
      <c r="O2217" s="139">
        <v>216300</v>
      </c>
      <c r="P2217" s="140">
        <v>14875</v>
      </c>
      <c r="Q2217" s="138">
        <v>45174</v>
      </c>
      <c r="AR2217">
        <f t="shared" si="140"/>
        <v>0</v>
      </c>
      <c r="AS2217">
        <f t="shared" si="141"/>
        <v>0</v>
      </c>
      <c r="AT2217">
        <f t="shared" si="142"/>
        <v>0</v>
      </c>
    </row>
    <row r="2218" spans="2:46" ht="15.75" customHeight="1" thickBot="1">
      <c r="B2218" t="str">
        <f t="shared" si="139"/>
        <v>TCS4517445260</v>
      </c>
      <c r="C2218" s="137" t="s">
        <v>226</v>
      </c>
      <c r="D2218" s="137" t="s">
        <v>23</v>
      </c>
      <c r="E2218" s="138">
        <v>45260</v>
      </c>
      <c r="F2218" s="139">
        <v>0</v>
      </c>
      <c r="G2218" s="137" t="s">
        <v>223</v>
      </c>
      <c r="H2218" s="139">
        <v>3480.85</v>
      </c>
      <c r="I2218" s="139">
        <v>3504</v>
      </c>
      <c r="J2218" s="139">
        <v>3470.65</v>
      </c>
      <c r="K2218" s="139">
        <v>3485.25</v>
      </c>
      <c r="L2218" s="139">
        <v>3485.25</v>
      </c>
      <c r="M2218" s="139">
        <v>40</v>
      </c>
      <c r="N2218" s="139">
        <v>243.7</v>
      </c>
      <c r="O2218" s="139">
        <v>11550</v>
      </c>
      <c r="P2218" s="140">
        <v>3325</v>
      </c>
      <c r="Q2218" s="138">
        <v>45174</v>
      </c>
      <c r="AR2218">
        <f t="shared" si="140"/>
        <v>0</v>
      </c>
      <c r="AS2218">
        <f t="shared" si="141"/>
        <v>0</v>
      </c>
      <c r="AT2218">
        <f t="shared" si="142"/>
        <v>0</v>
      </c>
    </row>
    <row r="2219" spans="2:46" ht="15.75" customHeight="1" thickBot="1">
      <c r="B2219" t="str">
        <f t="shared" si="139"/>
        <v>TECHM4517445197</v>
      </c>
      <c r="C2219" s="137" t="s">
        <v>226</v>
      </c>
      <c r="D2219" s="137" t="s">
        <v>47</v>
      </c>
      <c r="E2219" s="138">
        <v>45197</v>
      </c>
      <c r="F2219" s="139">
        <v>0</v>
      </c>
      <c r="G2219" s="137" t="s">
        <v>223</v>
      </c>
      <c r="H2219" s="139">
        <v>1264</v>
      </c>
      <c r="I2219" s="139">
        <v>1272</v>
      </c>
      <c r="J2219" s="139">
        <v>1255.5</v>
      </c>
      <c r="K2219" s="139">
        <v>1261.0999999999999</v>
      </c>
      <c r="L2219" s="139">
        <v>1261.0999999999999</v>
      </c>
      <c r="M2219" s="139">
        <v>5392</v>
      </c>
      <c r="N2219" s="139">
        <v>40856.03</v>
      </c>
      <c r="O2219" s="139">
        <v>12230400</v>
      </c>
      <c r="P2219" s="140">
        <v>33000</v>
      </c>
      <c r="Q2219" s="138">
        <v>45174</v>
      </c>
      <c r="AR2219">
        <f t="shared" si="140"/>
        <v>12488400</v>
      </c>
      <c r="AS2219">
        <f t="shared" si="141"/>
        <v>76800</v>
      </c>
      <c r="AT2219">
        <f t="shared" si="142"/>
        <v>12411600</v>
      </c>
    </row>
    <row r="2220" spans="2:46" ht="15.75" customHeight="1" thickBot="1">
      <c r="B2220" t="str">
        <f t="shared" si="139"/>
        <v>TECHM4517445225</v>
      </c>
      <c r="C2220" s="137" t="s">
        <v>226</v>
      </c>
      <c r="D2220" s="137" t="s">
        <v>47</v>
      </c>
      <c r="E2220" s="138">
        <v>45225</v>
      </c>
      <c r="F2220" s="139">
        <v>0</v>
      </c>
      <c r="G2220" s="137" t="s">
        <v>223</v>
      </c>
      <c r="H2220" s="139">
        <v>1269.0999999999999</v>
      </c>
      <c r="I2220" s="139">
        <v>1278.9000000000001</v>
      </c>
      <c r="J2220" s="139">
        <v>1264.45</v>
      </c>
      <c r="K2220" s="139">
        <v>1269.25</v>
      </c>
      <c r="L2220" s="139">
        <v>1269.25</v>
      </c>
      <c r="M2220" s="139">
        <v>187</v>
      </c>
      <c r="N2220" s="139">
        <v>1426.81</v>
      </c>
      <c r="O2220" s="139">
        <v>227400</v>
      </c>
      <c r="P2220" s="140">
        <v>40800</v>
      </c>
      <c r="Q2220" s="138">
        <v>45174</v>
      </c>
      <c r="AR2220">
        <f t="shared" si="140"/>
        <v>0</v>
      </c>
      <c r="AS2220">
        <f t="shared" si="141"/>
        <v>0</v>
      </c>
      <c r="AT2220">
        <f t="shared" si="142"/>
        <v>0</v>
      </c>
    </row>
    <row r="2221" spans="2:46" ht="15.75" customHeight="1" thickBot="1">
      <c r="B2221" t="str">
        <f t="shared" si="139"/>
        <v>TECHM4517445260</v>
      </c>
      <c r="C2221" s="137" t="s">
        <v>226</v>
      </c>
      <c r="D2221" s="137" t="s">
        <v>47</v>
      </c>
      <c r="E2221" s="138">
        <v>45260</v>
      </c>
      <c r="F2221" s="139">
        <v>0</v>
      </c>
      <c r="G2221" s="137" t="s">
        <v>223</v>
      </c>
      <c r="H2221" s="139">
        <v>1256.3</v>
      </c>
      <c r="I2221" s="139">
        <v>1273.2</v>
      </c>
      <c r="J2221" s="139">
        <v>1256.3</v>
      </c>
      <c r="K2221" s="139">
        <v>1263.3</v>
      </c>
      <c r="L2221" s="139">
        <v>1263.3</v>
      </c>
      <c r="M2221" s="139">
        <v>11</v>
      </c>
      <c r="N2221" s="139">
        <v>83.46</v>
      </c>
      <c r="O2221" s="139">
        <v>30600</v>
      </c>
      <c r="P2221" s="140">
        <v>3000</v>
      </c>
      <c r="Q2221" s="138">
        <v>45174</v>
      </c>
      <c r="AR2221">
        <f t="shared" si="140"/>
        <v>0</v>
      </c>
      <c r="AS2221">
        <f t="shared" si="141"/>
        <v>0</v>
      </c>
      <c r="AT2221">
        <f t="shared" si="142"/>
        <v>0</v>
      </c>
    </row>
    <row r="2222" spans="2:46" ht="15.75" customHeight="1" thickBot="1">
      <c r="B2222" t="str">
        <f t="shared" si="139"/>
        <v>TITAN4517445197</v>
      </c>
      <c r="C2222" s="137" t="s">
        <v>226</v>
      </c>
      <c r="D2222" s="137" t="s">
        <v>34</v>
      </c>
      <c r="E2222" s="138">
        <v>45197</v>
      </c>
      <c r="F2222" s="139">
        <v>0</v>
      </c>
      <c r="G2222" s="137" t="s">
        <v>223</v>
      </c>
      <c r="H2222" s="139">
        <v>3129.45</v>
      </c>
      <c r="I2222" s="139">
        <v>3167.9</v>
      </c>
      <c r="J2222" s="139">
        <v>3123.85</v>
      </c>
      <c r="K2222" s="139">
        <v>3146.25</v>
      </c>
      <c r="L2222" s="139">
        <v>3146.25</v>
      </c>
      <c r="M2222" s="139">
        <v>2991</v>
      </c>
      <c r="N2222" s="139">
        <v>35323.760000000002</v>
      </c>
      <c r="O2222" s="139">
        <v>4696125</v>
      </c>
      <c r="P2222" s="140">
        <v>36000</v>
      </c>
      <c r="Q2222" s="138">
        <v>45174</v>
      </c>
      <c r="AR2222">
        <f t="shared" si="140"/>
        <v>4833375</v>
      </c>
      <c r="AS2222">
        <f t="shared" si="141"/>
        <v>41625</v>
      </c>
      <c r="AT2222">
        <f t="shared" si="142"/>
        <v>4791750</v>
      </c>
    </row>
    <row r="2223" spans="2:46" ht="15.75" customHeight="1" thickBot="1">
      <c r="B2223" t="str">
        <f t="shared" si="139"/>
        <v>TITAN4517445225</v>
      </c>
      <c r="C2223" s="137" t="s">
        <v>226</v>
      </c>
      <c r="D2223" s="137" t="s">
        <v>34</v>
      </c>
      <c r="E2223" s="138">
        <v>45225</v>
      </c>
      <c r="F2223" s="139">
        <v>0</v>
      </c>
      <c r="G2223" s="137" t="s">
        <v>223</v>
      </c>
      <c r="H2223" s="139">
        <v>3151.1</v>
      </c>
      <c r="I2223" s="139">
        <v>3186.65</v>
      </c>
      <c r="J2223" s="139">
        <v>3151.1</v>
      </c>
      <c r="K2223" s="139">
        <v>3168</v>
      </c>
      <c r="L2223" s="139">
        <v>3168</v>
      </c>
      <c r="M2223" s="139">
        <v>93</v>
      </c>
      <c r="N2223" s="139">
        <v>1105.73</v>
      </c>
      <c r="O2223" s="139">
        <v>130875</v>
      </c>
      <c r="P2223" s="140">
        <v>3375</v>
      </c>
      <c r="Q2223" s="138">
        <v>45174</v>
      </c>
      <c r="AR2223">
        <f t="shared" si="140"/>
        <v>0</v>
      </c>
      <c r="AS2223">
        <f t="shared" si="141"/>
        <v>0</v>
      </c>
      <c r="AT2223">
        <f t="shared" si="142"/>
        <v>0</v>
      </c>
    </row>
    <row r="2224" spans="2:46" ht="15.75" customHeight="1" thickBot="1">
      <c r="B2224" t="str">
        <f t="shared" si="139"/>
        <v>TITAN4517445260</v>
      </c>
      <c r="C2224" s="137" t="s">
        <v>226</v>
      </c>
      <c r="D2224" s="137" t="s">
        <v>34</v>
      </c>
      <c r="E2224" s="138">
        <v>45260</v>
      </c>
      <c r="F2224" s="139">
        <v>0</v>
      </c>
      <c r="G2224" s="137" t="s">
        <v>223</v>
      </c>
      <c r="H2224" s="139">
        <v>3192.75</v>
      </c>
      <c r="I2224" s="139">
        <v>3208.55</v>
      </c>
      <c r="J2224" s="139">
        <v>3181.45</v>
      </c>
      <c r="K2224" s="139">
        <v>3182.05</v>
      </c>
      <c r="L2224" s="139">
        <v>3189.4</v>
      </c>
      <c r="M2224" s="139">
        <v>16</v>
      </c>
      <c r="N2224" s="139">
        <v>191.32</v>
      </c>
      <c r="O2224" s="139">
        <v>6375</v>
      </c>
      <c r="P2224" s="140">
        <v>2250</v>
      </c>
      <c r="Q2224" s="138">
        <v>45174</v>
      </c>
      <c r="AR2224">
        <f t="shared" si="140"/>
        <v>0</v>
      </c>
      <c r="AS2224">
        <f t="shared" si="141"/>
        <v>0</v>
      </c>
      <c r="AT2224">
        <f t="shared" si="142"/>
        <v>0</v>
      </c>
    </row>
    <row r="2225" spans="2:46" ht="15.75" customHeight="1" thickBot="1">
      <c r="B2225" t="str">
        <f t="shared" si="139"/>
        <v>TORNTPHARM4517445197</v>
      </c>
      <c r="C2225" s="137" t="s">
        <v>226</v>
      </c>
      <c r="D2225" s="137" t="s">
        <v>196</v>
      </c>
      <c r="E2225" s="138">
        <v>45197</v>
      </c>
      <c r="F2225" s="139">
        <v>0</v>
      </c>
      <c r="G2225" s="137" t="s">
        <v>223</v>
      </c>
      <c r="H2225" s="139">
        <v>1845</v>
      </c>
      <c r="I2225" s="139">
        <v>1882.8</v>
      </c>
      <c r="J2225" s="139">
        <v>1839.1</v>
      </c>
      <c r="K2225" s="139">
        <v>1879.35</v>
      </c>
      <c r="L2225" s="139">
        <v>1879.35</v>
      </c>
      <c r="M2225" s="139">
        <v>2132</v>
      </c>
      <c r="N2225" s="139">
        <v>19901.810000000001</v>
      </c>
      <c r="O2225" s="139">
        <v>1870000</v>
      </c>
      <c r="P2225" s="140">
        <v>-183000</v>
      </c>
      <c r="Q2225" s="138">
        <v>45174</v>
      </c>
      <c r="AR2225">
        <f t="shared" si="140"/>
        <v>1885000</v>
      </c>
      <c r="AS2225">
        <f t="shared" si="141"/>
        <v>-191500</v>
      </c>
      <c r="AT2225">
        <f t="shared" si="142"/>
        <v>2076500</v>
      </c>
    </row>
    <row r="2226" spans="2:46" ht="15.75" customHeight="1" thickBot="1">
      <c r="B2226" t="str">
        <f t="shared" si="139"/>
        <v>TORNTPHARM4517445225</v>
      </c>
      <c r="C2226" s="137" t="s">
        <v>226</v>
      </c>
      <c r="D2226" s="137" t="s">
        <v>196</v>
      </c>
      <c r="E2226" s="138">
        <v>45225</v>
      </c>
      <c r="F2226" s="139">
        <v>0</v>
      </c>
      <c r="G2226" s="137" t="s">
        <v>223</v>
      </c>
      <c r="H2226" s="139">
        <v>1879.7</v>
      </c>
      <c r="I2226" s="139">
        <v>1893.95</v>
      </c>
      <c r="J2226" s="139">
        <v>1864.8</v>
      </c>
      <c r="K2226" s="139">
        <v>1890.7</v>
      </c>
      <c r="L2226" s="139">
        <v>1890.7</v>
      </c>
      <c r="M2226" s="139">
        <v>61</v>
      </c>
      <c r="N2226" s="139">
        <v>574.29</v>
      </c>
      <c r="O2226" s="139">
        <v>15000</v>
      </c>
      <c r="P2226" s="140">
        <v>-8500</v>
      </c>
      <c r="Q2226" s="138">
        <v>45174</v>
      </c>
      <c r="AR2226">
        <f t="shared" si="140"/>
        <v>0</v>
      </c>
      <c r="AS2226">
        <f t="shared" si="141"/>
        <v>0</v>
      </c>
      <c r="AT2226">
        <f t="shared" si="142"/>
        <v>0</v>
      </c>
    </row>
    <row r="2227" spans="2:46" ht="15.75" customHeight="1" thickBot="1">
      <c r="B2227" t="str">
        <f t="shared" si="139"/>
        <v>TORNTPHARM4517445260</v>
      </c>
      <c r="C2227" s="137" t="s">
        <v>226</v>
      </c>
      <c r="D2227" s="137" t="s">
        <v>196</v>
      </c>
      <c r="E2227" s="138">
        <v>45260</v>
      </c>
      <c r="F2227" s="139">
        <v>0</v>
      </c>
      <c r="G2227" s="137" t="s">
        <v>223</v>
      </c>
      <c r="H2227" s="139">
        <v>0</v>
      </c>
      <c r="I2227" s="139">
        <v>0</v>
      </c>
      <c r="J2227" s="139">
        <v>0</v>
      </c>
      <c r="K2227" s="139">
        <v>1875.75</v>
      </c>
      <c r="L2227" s="139">
        <v>1905.3</v>
      </c>
      <c r="M2227" s="139">
        <v>0</v>
      </c>
      <c r="N2227" s="139">
        <v>0</v>
      </c>
      <c r="O2227" s="139">
        <v>0</v>
      </c>
      <c r="P2227" s="139">
        <v>0</v>
      </c>
      <c r="Q2227" s="138">
        <v>45174</v>
      </c>
      <c r="AR2227">
        <f t="shared" si="140"/>
        <v>0</v>
      </c>
      <c r="AS2227">
        <f t="shared" si="141"/>
        <v>0</v>
      </c>
      <c r="AT2227">
        <f t="shared" si="142"/>
        <v>0</v>
      </c>
    </row>
    <row r="2228" spans="2:46" ht="15.75" customHeight="1" thickBot="1">
      <c r="B2228" t="str">
        <f t="shared" si="139"/>
        <v>TRENT4517445197</v>
      </c>
      <c r="C2228" s="137" t="s">
        <v>226</v>
      </c>
      <c r="D2228" s="137" t="s">
        <v>197</v>
      </c>
      <c r="E2228" s="138">
        <v>45197</v>
      </c>
      <c r="F2228" s="139">
        <v>0</v>
      </c>
      <c r="G2228" s="137" t="s">
        <v>223</v>
      </c>
      <c r="H2228" s="139">
        <v>2040</v>
      </c>
      <c r="I2228" s="139">
        <v>2088.3000000000002</v>
      </c>
      <c r="J2228" s="139">
        <v>2040</v>
      </c>
      <c r="K2228" s="139">
        <v>2075.6</v>
      </c>
      <c r="L2228" s="139">
        <v>2075.6</v>
      </c>
      <c r="M2228" s="139">
        <v>2114</v>
      </c>
      <c r="N2228" s="139">
        <v>17484.939999999999</v>
      </c>
      <c r="O2228" s="139">
        <v>3500800</v>
      </c>
      <c r="P2228" s="140">
        <v>24800</v>
      </c>
      <c r="Q2228" s="138">
        <v>45174</v>
      </c>
      <c r="AR2228">
        <f t="shared" si="140"/>
        <v>3626200</v>
      </c>
      <c r="AS2228">
        <f t="shared" si="141"/>
        <v>25200</v>
      </c>
      <c r="AT2228">
        <f t="shared" si="142"/>
        <v>3601000</v>
      </c>
    </row>
    <row r="2229" spans="2:46" ht="15.75" customHeight="1" thickBot="1">
      <c r="B2229" t="str">
        <f t="shared" si="139"/>
        <v>TRENT4517445225</v>
      </c>
      <c r="C2229" s="137" t="s">
        <v>226</v>
      </c>
      <c r="D2229" s="137" t="s">
        <v>197</v>
      </c>
      <c r="E2229" s="138">
        <v>45225</v>
      </c>
      <c r="F2229" s="139">
        <v>0</v>
      </c>
      <c r="G2229" s="137" t="s">
        <v>223</v>
      </c>
      <c r="H2229" s="139">
        <v>2052.0500000000002</v>
      </c>
      <c r="I2229" s="139">
        <v>2098.75</v>
      </c>
      <c r="J2229" s="139">
        <v>2052</v>
      </c>
      <c r="K2229" s="139">
        <v>2087.8000000000002</v>
      </c>
      <c r="L2229" s="139">
        <v>2087.8000000000002</v>
      </c>
      <c r="M2229" s="139">
        <v>56</v>
      </c>
      <c r="N2229" s="139">
        <v>465.46</v>
      </c>
      <c r="O2229" s="141">
        <v>123000</v>
      </c>
      <c r="P2229" s="139">
        <v>400</v>
      </c>
      <c r="Q2229" s="138">
        <v>45174</v>
      </c>
      <c r="AR2229" s="76">
        <f t="shared" si="140"/>
        <v>0</v>
      </c>
      <c r="AS2229">
        <f t="shared" si="141"/>
        <v>0</v>
      </c>
      <c r="AT2229" s="76">
        <f t="shared" si="142"/>
        <v>0</v>
      </c>
    </row>
    <row r="2230" spans="2:46" ht="15.75" customHeight="1" thickBot="1">
      <c r="B2230" t="str">
        <f t="shared" si="139"/>
        <v>TRENT4517445260</v>
      </c>
      <c r="C2230" s="137" t="s">
        <v>226</v>
      </c>
      <c r="D2230" s="137" t="s">
        <v>197</v>
      </c>
      <c r="E2230" s="138">
        <v>45260</v>
      </c>
      <c r="F2230" s="139">
        <v>0</v>
      </c>
      <c r="G2230" s="137" t="s">
        <v>223</v>
      </c>
      <c r="H2230" s="139">
        <v>0</v>
      </c>
      <c r="I2230" s="139">
        <v>0</v>
      </c>
      <c r="J2230" s="139">
        <v>0</v>
      </c>
      <c r="K2230" s="139">
        <v>2066.65</v>
      </c>
      <c r="L2230" s="139">
        <v>2098.75</v>
      </c>
      <c r="M2230" s="139">
        <v>0</v>
      </c>
      <c r="N2230" s="139">
        <v>0</v>
      </c>
      <c r="O2230" s="139">
        <v>2400</v>
      </c>
      <c r="P2230" s="139">
        <v>0</v>
      </c>
      <c r="Q2230" s="138">
        <v>45174</v>
      </c>
      <c r="AR2230">
        <f t="shared" si="140"/>
        <v>0</v>
      </c>
      <c r="AS2230">
        <f t="shared" si="141"/>
        <v>0</v>
      </c>
      <c r="AT2230">
        <f t="shared" si="142"/>
        <v>0</v>
      </c>
    </row>
    <row r="2231" spans="2:46" ht="15.75" customHeight="1" thickBot="1">
      <c r="B2231" t="str">
        <f t="shared" si="139"/>
        <v>TVSMOTOR4517445197</v>
      </c>
      <c r="C2231" s="137" t="s">
        <v>226</v>
      </c>
      <c r="D2231" s="137" t="s">
        <v>198</v>
      </c>
      <c r="E2231" s="138">
        <v>45197</v>
      </c>
      <c r="F2231" s="139">
        <v>0</v>
      </c>
      <c r="G2231" s="137" t="s">
        <v>223</v>
      </c>
      <c r="H2231" s="139">
        <v>1467.85</v>
      </c>
      <c r="I2231" s="139">
        <v>1473.5</v>
      </c>
      <c r="J2231" s="139">
        <v>1456</v>
      </c>
      <c r="K2231" s="139">
        <v>1460.25</v>
      </c>
      <c r="L2231" s="139">
        <v>1460.25</v>
      </c>
      <c r="M2231" s="139">
        <v>1319</v>
      </c>
      <c r="N2231" s="139">
        <v>13489.49</v>
      </c>
      <c r="O2231" s="139">
        <v>7327600</v>
      </c>
      <c r="P2231" s="140">
        <v>-91000</v>
      </c>
      <c r="Q2231" s="138">
        <v>45174</v>
      </c>
      <c r="AR2231">
        <f t="shared" si="140"/>
        <v>7414400</v>
      </c>
      <c r="AS2231">
        <f t="shared" si="141"/>
        <v>-86100</v>
      </c>
      <c r="AT2231">
        <f t="shared" si="142"/>
        <v>7500500</v>
      </c>
    </row>
    <row r="2232" spans="2:46" ht="15.75" customHeight="1" thickBot="1">
      <c r="B2232" t="str">
        <f t="shared" si="139"/>
        <v>TVSMOTOR4517445225</v>
      </c>
      <c r="C2232" s="137" t="s">
        <v>226</v>
      </c>
      <c r="D2232" s="137" t="s">
        <v>198</v>
      </c>
      <c r="E2232" s="138">
        <v>45225</v>
      </c>
      <c r="F2232" s="139">
        <v>0</v>
      </c>
      <c r="G2232" s="137" t="s">
        <v>223</v>
      </c>
      <c r="H2232" s="139">
        <v>1467.15</v>
      </c>
      <c r="I2232" s="139">
        <v>1473.8</v>
      </c>
      <c r="J2232" s="139">
        <v>1464.45</v>
      </c>
      <c r="K2232" s="139">
        <v>1467.9</v>
      </c>
      <c r="L2232" s="139">
        <v>1467.9</v>
      </c>
      <c r="M2232" s="139">
        <v>52</v>
      </c>
      <c r="N2232" s="139">
        <v>534.16999999999996</v>
      </c>
      <c r="O2232" s="139">
        <v>75600</v>
      </c>
      <c r="P2232" s="140">
        <v>2100</v>
      </c>
      <c r="Q2232" s="138">
        <v>45174</v>
      </c>
      <c r="AR2232">
        <f t="shared" si="140"/>
        <v>0</v>
      </c>
      <c r="AS2232">
        <f t="shared" si="141"/>
        <v>0</v>
      </c>
      <c r="AT2232">
        <f t="shared" si="142"/>
        <v>0</v>
      </c>
    </row>
    <row r="2233" spans="2:46" ht="15.75" customHeight="1" thickBot="1">
      <c r="B2233" t="str">
        <f t="shared" si="139"/>
        <v>TVSMOTOR4517445260</v>
      </c>
      <c r="C2233" s="137" t="s">
        <v>226</v>
      </c>
      <c r="D2233" s="137" t="s">
        <v>198</v>
      </c>
      <c r="E2233" s="138">
        <v>45260</v>
      </c>
      <c r="F2233" s="139">
        <v>0</v>
      </c>
      <c r="G2233" s="137" t="s">
        <v>223</v>
      </c>
      <c r="H2233" s="139">
        <v>1468</v>
      </c>
      <c r="I2233" s="139">
        <v>1468</v>
      </c>
      <c r="J2233" s="139">
        <v>1468</v>
      </c>
      <c r="K2233" s="139">
        <v>1468</v>
      </c>
      <c r="L2233" s="139">
        <v>1482.65</v>
      </c>
      <c r="M2233" s="139">
        <v>4</v>
      </c>
      <c r="N2233" s="139">
        <v>41.1</v>
      </c>
      <c r="O2233" s="139">
        <v>11200</v>
      </c>
      <c r="P2233" s="140">
        <v>2800</v>
      </c>
      <c r="Q2233" s="138">
        <v>45174</v>
      </c>
      <c r="AR2233">
        <f t="shared" si="140"/>
        <v>0</v>
      </c>
      <c r="AS2233">
        <f t="shared" si="141"/>
        <v>0</v>
      </c>
      <c r="AT2233">
        <f t="shared" si="142"/>
        <v>0</v>
      </c>
    </row>
    <row r="2234" spans="2:46" ht="15.75" customHeight="1" thickBot="1">
      <c r="B2234" t="str">
        <f t="shared" si="139"/>
        <v>UBL4517445197</v>
      </c>
      <c r="C2234" s="137" t="s">
        <v>226</v>
      </c>
      <c r="D2234" s="137" t="s">
        <v>199</v>
      </c>
      <c r="E2234" s="138">
        <v>45197</v>
      </c>
      <c r="F2234" s="139">
        <v>0</v>
      </c>
      <c r="G2234" s="137" t="s">
        <v>223</v>
      </c>
      <c r="H2234" s="139">
        <v>1567.2</v>
      </c>
      <c r="I2234" s="139">
        <v>1589.9</v>
      </c>
      <c r="J2234" s="139">
        <v>1567.15</v>
      </c>
      <c r="K2234" s="139">
        <v>1585.15</v>
      </c>
      <c r="L2234" s="139">
        <v>1585.15</v>
      </c>
      <c r="M2234" s="139">
        <v>906</v>
      </c>
      <c r="N2234" s="139">
        <v>5730.34</v>
      </c>
      <c r="O2234" s="139">
        <v>2280400</v>
      </c>
      <c r="P2234" s="140">
        <v>6400</v>
      </c>
      <c r="Q2234" s="138">
        <v>45174</v>
      </c>
      <c r="AR2234">
        <f t="shared" si="140"/>
        <v>2292800</v>
      </c>
      <c r="AS2234">
        <f t="shared" si="141"/>
        <v>6800</v>
      </c>
      <c r="AT2234">
        <f t="shared" si="142"/>
        <v>2286000</v>
      </c>
    </row>
    <row r="2235" spans="2:46" ht="15.75" customHeight="1" thickBot="1">
      <c r="B2235" t="str">
        <f t="shared" si="139"/>
        <v>UBL4517445225</v>
      </c>
      <c r="C2235" s="137" t="s">
        <v>226</v>
      </c>
      <c r="D2235" s="137" t="s">
        <v>199</v>
      </c>
      <c r="E2235" s="138">
        <v>45225</v>
      </c>
      <c r="F2235" s="139">
        <v>0</v>
      </c>
      <c r="G2235" s="137" t="s">
        <v>223</v>
      </c>
      <c r="H2235" s="139">
        <v>1589</v>
      </c>
      <c r="I2235" s="139">
        <v>1597.85</v>
      </c>
      <c r="J2235" s="139">
        <v>1589</v>
      </c>
      <c r="K2235" s="139">
        <v>1594.45</v>
      </c>
      <c r="L2235" s="139">
        <v>1594.45</v>
      </c>
      <c r="M2235" s="139">
        <v>18</v>
      </c>
      <c r="N2235" s="139">
        <v>114.63</v>
      </c>
      <c r="O2235" s="139">
        <v>12400</v>
      </c>
      <c r="P2235" s="139">
        <v>400</v>
      </c>
      <c r="Q2235" s="138">
        <v>45174</v>
      </c>
      <c r="AR2235" s="76">
        <f t="shared" si="140"/>
        <v>0</v>
      </c>
      <c r="AS2235">
        <f t="shared" si="141"/>
        <v>0</v>
      </c>
      <c r="AT2235" s="76">
        <f t="shared" si="142"/>
        <v>0</v>
      </c>
    </row>
    <row r="2236" spans="2:46" ht="15.75" customHeight="1" thickBot="1">
      <c r="B2236" t="str">
        <f t="shared" si="139"/>
        <v>UBL4517445260</v>
      </c>
      <c r="C2236" s="137" t="s">
        <v>226</v>
      </c>
      <c r="D2236" s="137" t="s">
        <v>199</v>
      </c>
      <c r="E2236" s="138">
        <v>45260</v>
      </c>
      <c r="F2236" s="139">
        <v>0</v>
      </c>
      <c r="G2236" s="137" t="s">
        <v>223</v>
      </c>
      <c r="H2236" s="139">
        <v>0</v>
      </c>
      <c r="I2236" s="139">
        <v>0</v>
      </c>
      <c r="J2236" s="139">
        <v>0</v>
      </c>
      <c r="K2236" s="139">
        <v>1543.95</v>
      </c>
      <c r="L2236" s="139">
        <v>1602.05</v>
      </c>
      <c r="M2236" s="139">
        <v>0</v>
      </c>
      <c r="N2236" s="139">
        <v>0</v>
      </c>
      <c r="O2236" s="139">
        <v>0</v>
      </c>
      <c r="P2236" s="139">
        <v>0</v>
      </c>
      <c r="Q2236" s="138">
        <v>45174</v>
      </c>
      <c r="AR2236">
        <f t="shared" si="140"/>
        <v>0</v>
      </c>
      <c r="AS2236">
        <f t="shared" si="141"/>
        <v>0</v>
      </c>
      <c r="AT2236">
        <f t="shared" si="142"/>
        <v>0</v>
      </c>
    </row>
    <row r="2237" spans="2:46" ht="15.75" customHeight="1" thickBot="1">
      <c r="B2237" t="str">
        <f t="shared" si="139"/>
        <v>ULTRACEMCO4517445197</v>
      </c>
      <c r="C2237" s="137" t="s">
        <v>226</v>
      </c>
      <c r="D2237" s="137" t="s">
        <v>38</v>
      </c>
      <c r="E2237" s="138">
        <v>45197</v>
      </c>
      <c r="F2237" s="139">
        <v>0</v>
      </c>
      <c r="G2237" s="137" t="s">
        <v>223</v>
      </c>
      <c r="H2237" s="139">
        <v>8638.85</v>
      </c>
      <c r="I2237" s="139">
        <v>8653.9</v>
      </c>
      <c r="J2237" s="139">
        <v>8501.9</v>
      </c>
      <c r="K2237" s="139">
        <v>8508.65</v>
      </c>
      <c r="L2237" s="139">
        <v>8508.65</v>
      </c>
      <c r="M2237" s="139">
        <v>3284</v>
      </c>
      <c r="N2237" s="139">
        <v>28070.19</v>
      </c>
      <c r="O2237" s="141">
        <v>1340000</v>
      </c>
      <c r="P2237" s="140">
        <v>39100</v>
      </c>
      <c r="Q2237" s="138">
        <v>45174</v>
      </c>
      <c r="AR2237">
        <f t="shared" si="140"/>
        <v>1451200</v>
      </c>
      <c r="AS2237">
        <f t="shared" si="141"/>
        <v>36900</v>
      </c>
      <c r="AT2237">
        <f t="shared" si="142"/>
        <v>1414300</v>
      </c>
    </row>
    <row r="2238" spans="2:46" ht="15.75" customHeight="1" thickBot="1">
      <c r="B2238" t="str">
        <f t="shared" si="139"/>
        <v>ULTRACEMCO4517445225</v>
      </c>
      <c r="C2238" s="137" t="s">
        <v>226</v>
      </c>
      <c r="D2238" s="137" t="s">
        <v>38</v>
      </c>
      <c r="E2238" s="138">
        <v>45225</v>
      </c>
      <c r="F2238" s="139">
        <v>0</v>
      </c>
      <c r="G2238" s="137" t="s">
        <v>223</v>
      </c>
      <c r="H2238" s="139">
        <v>8667.4500000000007</v>
      </c>
      <c r="I2238" s="139">
        <v>8667.4500000000007</v>
      </c>
      <c r="J2238" s="139">
        <v>8555.0499999999993</v>
      </c>
      <c r="K2238" s="139">
        <v>8561</v>
      </c>
      <c r="L2238" s="139">
        <v>8561</v>
      </c>
      <c r="M2238" s="139">
        <v>140</v>
      </c>
      <c r="N2238" s="139">
        <v>1204.22</v>
      </c>
      <c r="O2238" s="139">
        <v>111200</v>
      </c>
      <c r="P2238" s="140">
        <v>-2200</v>
      </c>
      <c r="Q2238" s="138">
        <v>45174</v>
      </c>
      <c r="AR2238">
        <f t="shared" si="140"/>
        <v>0</v>
      </c>
      <c r="AS2238">
        <f t="shared" si="141"/>
        <v>0</v>
      </c>
      <c r="AT2238">
        <f t="shared" si="142"/>
        <v>0</v>
      </c>
    </row>
    <row r="2239" spans="2:46" ht="15.75" customHeight="1" thickBot="1">
      <c r="B2239" t="str">
        <f t="shared" si="139"/>
        <v>ULTRACEMCO4517445260</v>
      </c>
      <c r="C2239" s="137" t="s">
        <v>226</v>
      </c>
      <c r="D2239" s="137" t="s">
        <v>38</v>
      </c>
      <c r="E2239" s="138">
        <v>45260</v>
      </c>
      <c r="F2239" s="139">
        <v>0</v>
      </c>
      <c r="G2239" s="137" t="s">
        <v>223</v>
      </c>
      <c r="H2239" s="139">
        <v>0</v>
      </c>
      <c r="I2239" s="139">
        <v>0</v>
      </c>
      <c r="J2239" s="139">
        <v>0</v>
      </c>
      <c r="K2239" s="139">
        <v>8447.15</v>
      </c>
      <c r="L2239" s="139">
        <v>8598.4500000000007</v>
      </c>
      <c r="M2239" s="139">
        <v>0</v>
      </c>
      <c r="N2239" s="139">
        <v>0</v>
      </c>
      <c r="O2239" s="139">
        <v>0</v>
      </c>
      <c r="P2239" s="139">
        <v>0</v>
      </c>
      <c r="Q2239" s="138">
        <v>45174</v>
      </c>
      <c r="AR2239">
        <f t="shared" si="140"/>
        <v>0</v>
      </c>
      <c r="AS2239">
        <f t="shared" si="141"/>
        <v>0</v>
      </c>
      <c r="AT2239">
        <f t="shared" si="142"/>
        <v>0</v>
      </c>
    </row>
    <row r="2240" spans="2:46" ht="15.75" customHeight="1" thickBot="1">
      <c r="B2240" t="str">
        <f t="shared" si="139"/>
        <v>UPL4517445197</v>
      </c>
      <c r="C2240" s="137" t="s">
        <v>226</v>
      </c>
      <c r="D2240" s="137" t="s">
        <v>65</v>
      </c>
      <c r="E2240" s="138">
        <v>45197</v>
      </c>
      <c r="F2240" s="139">
        <v>0</v>
      </c>
      <c r="G2240" s="137" t="s">
        <v>223</v>
      </c>
      <c r="H2240" s="139">
        <v>613.9</v>
      </c>
      <c r="I2240" s="139">
        <v>616.29999999999995</v>
      </c>
      <c r="J2240" s="139">
        <v>607.5</v>
      </c>
      <c r="K2240" s="139">
        <v>611.9</v>
      </c>
      <c r="L2240" s="139">
        <v>611.9</v>
      </c>
      <c r="M2240" s="139">
        <v>5376</v>
      </c>
      <c r="N2240" s="139">
        <v>42783.27</v>
      </c>
      <c r="O2240" s="139">
        <v>35964500</v>
      </c>
      <c r="P2240" s="140">
        <v>1280500</v>
      </c>
      <c r="Q2240" s="138">
        <v>45174</v>
      </c>
      <c r="AR2240">
        <f t="shared" si="140"/>
        <v>37412700</v>
      </c>
      <c r="AS2240">
        <f t="shared" si="141"/>
        <v>1400100</v>
      </c>
      <c r="AT2240">
        <f t="shared" si="142"/>
        <v>36012600</v>
      </c>
    </row>
    <row r="2241" spans="2:46" ht="15.75" customHeight="1" thickBot="1">
      <c r="B2241" t="str">
        <f t="shared" si="139"/>
        <v>UPL4517445225</v>
      </c>
      <c r="C2241" s="137" t="s">
        <v>226</v>
      </c>
      <c r="D2241" s="137" t="s">
        <v>65</v>
      </c>
      <c r="E2241" s="138">
        <v>45225</v>
      </c>
      <c r="F2241" s="139">
        <v>0</v>
      </c>
      <c r="G2241" s="137" t="s">
        <v>223</v>
      </c>
      <c r="H2241" s="139">
        <v>617.29999999999995</v>
      </c>
      <c r="I2241" s="139">
        <v>620</v>
      </c>
      <c r="J2241" s="139">
        <v>611.9</v>
      </c>
      <c r="K2241" s="139">
        <v>616.04999999999995</v>
      </c>
      <c r="L2241" s="139">
        <v>616.04999999999995</v>
      </c>
      <c r="M2241" s="139">
        <v>312</v>
      </c>
      <c r="N2241" s="139">
        <v>2498.8200000000002</v>
      </c>
      <c r="O2241" s="139">
        <v>1371500</v>
      </c>
      <c r="P2241" s="140">
        <v>81900</v>
      </c>
      <c r="Q2241" s="138">
        <v>45174</v>
      </c>
      <c r="AR2241">
        <f t="shared" si="140"/>
        <v>0</v>
      </c>
      <c r="AS2241">
        <f t="shared" si="141"/>
        <v>0</v>
      </c>
      <c r="AT2241">
        <f t="shared" si="142"/>
        <v>0</v>
      </c>
    </row>
    <row r="2242" spans="2:46" ht="15.75" customHeight="1" thickBot="1">
      <c r="B2242" t="str">
        <f t="shared" ref="B2242:B2305" si="143">D2242&amp;Q2242&amp;E2242</f>
        <v>UPL4517445260</v>
      </c>
      <c r="C2242" s="137" t="s">
        <v>226</v>
      </c>
      <c r="D2242" s="137" t="s">
        <v>65</v>
      </c>
      <c r="E2242" s="138">
        <v>45260</v>
      </c>
      <c r="F2242" s="139">
        <v>0</v>
      </c>
      <c r="G2242" s="137" t="s">
        <v>223</v>
      </c>
      <c r="H2242" s="139">
        <v>622.79999999999995</v>
      </c>
      <c r="I2242" s="139">
        <v>623.65</v>
      </c>
      <c r="J2242" s="139">
        <v>617</v>
      </c>
      <c r="K2242" s="139">
        <v>620.54999999999995</v>
      </c>
      <c r="L2242" s="139">
        <v>620.54999999999995</v>
      </c>
      <c r="M2242" s="139">
        <v>45</v>
      </c>
      <c r="N2242" s="139">
        <v>363.22</v>
      </c>
      <c r="O2242" s="139">
        <v>76700</v>
      </c>
      <c r="P2242" s="140">
        <v>37700</v>
      </c>
      <c r="Q2242" s="138">
        <v>45174</v>
      </c>
      <c r="AR2242">
        <f t="shared" ref="AR2242:AR2305" si="144">IF($AU$2&lt;&gt;5,NA(),IF(D2242=D2241,0,IF(AND(D2244=D2242,D2243=D2242),O2242+O2243+O2244,IF(D2243=D2242,O2243+O2242,O2242))))</f>
        <v>0</v>
      </c>
      <c r="AS2242">
        <f t="shared" ref="AS2242:AS2305" si="145">IF($AU$2&lt;&gt;5,NA(),IF(D2242=D2241,0,IF(AND(D2244=D2242,D2243=D2242),P2242+P2243+P2244,IF(D2243=D2242,P2243+P2242,P2242))))</f>
        <v>0</v>
      </c>
      <c r="AT2242">
        <f t="shared" ref="AT2242:AT2305" si="146">AR2242-AS2242</f>
        <v>0</v>
      </c>
    </row>
    <row r="2243" spans="2:46" ht="15.75" customHeight="1" thickBot="1">
      <c r="B2243" t="str">
        <f t="shared" si="143"/>
        <v>VEDL4517445197</v>
      </c>
      <c r="C2243" s="137" t="s">
        <v>226</v>
      </c>
      <c r="D2243" s="137" t="s">
        <v>200</v>
      </c>
      <c r="E2243" s="138">
        <v>45197</v>
      </c>
      <c r="F2243" s="139">
        <v>0</v>
      </c>
      <c r="G2243" s="137" t="s">
        <v>223</v>
      </c>
      <c r="H2243" s="139">
        <v>244</v>
      </c>
      <c r="I2243" s="139">
        <v>245.5</v>
      </c>
      <c r="J2243" s="139">
        <v>239.4</v>
      </c>
      <c r="K2243" s="139">
        <v>242.15</v>
      </c>
      <c r="L2243" s="139">
        <v>242.15</v>
      </c>
      <c r="M2243" s="139">
        <v>5247</v>
      </c>
      <c r="N2243" s="139">
        <v>25377.13</v>
      </c>
      <c r="O2243" s="139">
        <v>52806000</v>
      </c>
      <c r="P2243" s="140">
        <v>-356000</v>
      </c>
      <c r="Q2243" s="138">
        <v>45174</v>
      </c>
      <c r="AR2243">
        <f t="shared" si="144"/>
        <v>57198000</v>
      </c>
      <c r="AS2243">
        <f t="shared" si="145"/>
        <v>-102000</v>
      </c>
      <c r="AT2243">
        <f t="shared" si="146"/>
        <v>57300000</v>
      </c>
    </row>
    <row r="2244" spans="2:46" ht="15.75" customHeight="1" thickBot="1">
      <c r="B2244" t="str">
        <f t="shared" si="143"/>
        <v>VEDL4517445225</v>
      </c>
      <c r="C2244" s="137" t="s">
        <v>226</v>
      </c>
      <c r="D2244" s="137" t="s">
        <v>200</v>
      </c>
      <c r="E2244" s="138">
        <v>45225</v>
      </c>
      <c r="F2244" s="139">
        <v>0</v>
      </c>
      <c r="G2244" s="137" t="s">
        <v>223</v>
      </c>
      <c r="H2244" s="139">
        <v>244.4</v>
      </c>
      <c r="I2244" s="139">
        <v>245.85</v>
      </c>
      <c r="J2244" s="139">
        <v>240.45</v>
      </c>
      <c r="K2244" s="139">
        <v>243.1</v>
      </c>
      <c r="L2244" s="139">
        <v>243.1</v>
      </c>
      <c r="M2244" s="139">
        <v>332</v>
      </c>
      <c r="N2244" s="139">
        <v>1611.21</v>
      </c>
      <c r="O2244" s="139">
        <v>4086000</v>
      </c>
      <c r="P2244" s="140">
        <v>142000</v>
      </c>
      <c r="Q2244" s="138">
        <v>45174</v>
      </c>
      <c r="AR2244">
        <f t="shared" si="144"/>
        <v>0</v>
      </c>
      <c r="AS2244">
        <f t="shared" si="145"/>
        <v>0</v>
      </c>
      <c r="AT2244">
        <f t="shared" si="146"/>
        <v>0</v>
      </c>
    </row>
    <row r="2245" spans="2:46" ht="15.75" customHeight="1" thickBot="1">
      <c r="B2245" t="str">
        <f t="shared" si="143"/>
        <v>VEDL4517445260</v>
      </c>
      <c r="C2245" s="137" t="s">
        <v>226</v>
      </c>
      <c r="D2245" s="137" t="s">
        <v>200</v>
      </c>
      <c r="E2245" s="138">
        <v>45260</v>
      </c>
      <c r="F2245" s="139">
        <v>0</v>
      </c>
      <c r="G2245" s="137" t="s">
        <v>223</v>
      </c>
      <c r="H2245" s="139">
        <v>244.3</v>
      </c>
      <c r="I2245" s="139">
        <v>244.9</v>
      </c>
      <c r="J2245" s="139">
        <v>241.15</v>
      </c>
      <c r="K2245" s="139">
        <v>243.75</v>
      </c>
      <c r="L2245" s="139">
        <v>243.75</v>
      </c>
      <c r="M2245" s="139">
        <v>124</v>
      </c>
      <c r="N2245" s="139">
        <v>603.27</v>
      </c>
      <c r="O2245" s="139">
        <v>306000</v>
      </c>
      <c r="P2245" s="140">
        <v>112000</v>
      </c>
      <c r="Q2245" s="138">
        <v>45174</v>
      </c>
      <c r="AR2245">
        <f t="shared" si="144"/>
        <v>0</v>
      </c>
      <c r="AS2245">
        <f t="shared" si="145"/>
        <v>0</v>
      </c>
      <c r="AT2245">
        <f t="shared" si="146"/>
        <v>0</v>
      </c>
    </row>
    <row r="2246" spans="2:46" ht="15.75" customHeight="1" thickBot="1">
      <c r="B2246" t="str">
        <f t="shared" si="143"/>
        <v>VOLTAS4517445197</v>
      </c>
      <c r="C2246" s="137" t="s">
        <v>226</v>
      </c>
      <c r="D2246" s="137" t="s">
        <v>201</v>
      </c>
      <c r="E2246" s="138">
        <v>45197</v>
      </c>
      <c r="F2246" s="139">
        <v>0</v>
      </c>
      <c r="G2246" s="137" t="s">
        <v>223</v>
      </c>
      <c r="H2246" s="139">
        <v>871.7</v>
      </c>
      <c r="I2246" s="139">
        <v>876</v>
      </c>
      <c r="J2246" s="139">
        <v>863.55</v>
      </c>
      <c r="K2246" s="139">
        <v>871.75</v>
      </c>
      <c r="L2246" s="139">
        <v>871.75</v>
      </c>
      <c r="M2246" s="139">
        <v>2330</v>
      </c>
      <c r="N2246" s="139">
        <v>12162.25</v>
      </c>
      <c r="O2246" s="139">
        <v>6470400</v>
      </c>
      <c r="P2246" s="140">
        <v>92400</v>
      </c>
      <c r="Q2246" s="138">
        <v>45174</v>
      </c>
      <c r="AR2246">
        <f t="shared" si="144"/>
        <v>6641400</v>
      </c>
      <c r="AS2246">
        <f t="shared" si="145"/>
        <v>106200</v>
      </c>
      <c r="AT2246">
        <f t="shared" si="146"/>
        <v>6535200</v>
      </c>
    </row>
    <row r="2247" spans="2:46" ht="15.75" customHeight="1" thickBot="1">
      <c r="B2247" t="str">
        <f t="shared" si="143"/>
        <v>VOLTAS4517445225</v>
      </c>
      <c r="C2247" s="137" t="s">
        <v>226</v>
      </c>
      <c r="D2247" s="137" t="s">
        <v>201</v>
      </c>
      <c r="E2247" s="138">
        <v>45225</v>
      </c>
      <c r="F2247" s="139">
        <v>0</v>
      </c>
      <c r="G2247" s="137" t="s">
        <v>223</v>
      </c>
      <c r="H2247" s="139">
        <v>875.45</v>
      </c>
      <c r="I2247" s="139">
        <v>880.4</v>
      </c>
      <c r="J2247" s="139">
        <v>868.7</v>
      </c>
      <c r="K2247" s="139">
        <v>876.85</v>
      </c>
      <c r="L2247" s="139">
        <v>876.85</v>
      </c>
      <c r="M2247" s="139">
        <v>106</v>
      </c>
      <c r="N2247" s="139">
        <v>555.66999999999996</v>
      </c>
      <c r="O2247" s="139">
        <v>154800</v>
      </c>
      <c r="P2247" s="140">
        <v>10800</v>
      </c>
      <c r="Q2247" s="138">
        <v>45174</v>
      </c>
      <c r="AR2247">
        <f t="shared" si="144"/>
        <v>0</v>
      </c>
      <c r="AS2247">
        <f t="shared" si="145"/>
        <v>0</v>
      </c>
      <c r="AT2247">
        <f t="shared" si="146"/>
        <v>0</v>
      </c>
    </row>
    <row r="2248" spans="2:46" ht="15.75" customHeight="1" thickBot="1">
      <c r="B2248" t="str">
        <f t="shared" si="143"/>
        <v>VOLTAS4517445260</v>
      </c>
      <c r="C2248" s="137" t="s">
        <v>226</v>
      </c>
      <c r="D2248" s="137" t="s">
        <v>201</v>
      </c>
      <c r="E2248" s="138">
        <v>45260</v>
      </c>
      <c r="F2248" s="139">
        <v>0</v>
      </c>
      <c r="G2248" s="137" t="s">
        <v>223</v>
      </c>
      <c r="H2248" s="139">
        <v>880.75</v>
      </c>
      <c r="I2248" s="139">
        <v>887.3</v>
      </c>
      <c r="J2248" s="139">
        <v>875.75</v>
      </c>
      <c r="K2248" s="139">
        <v>880</v>
      </c>
      <c r="L2248" s="139">
        <v>881.4</v>
      </c>
      <c r="M2248" s="139">
        <v>6</v>
      </c>
      <c r="N2248" s="139">
        <v>31.74</v>
      </c>
      <c r="O2248" s="139">
        <v>16200</v>
      </c>
      <c r="P2248" s="140">
        <v>3000</v>
      </c>
      <c r="Q2248" s="138">
        <v>45174</v>
      </c>
      <c r="AR2248">
        <f t="shared" si="144"/>
        <v>0</v>
      </c>
      <c r="AS2248">
        <f t="shared" si="145"/>
        <v>0</v>
      </c>
      <c r="AT2248">
        <f t="shared" si="146"/>
        <v>0</v>
      </c>
    </row>
    <row r="2249" spans="2:46" ht="15.75" customHeight="1" thickBot="1">
      <c r="B2249" t="str">
        <f t="shared" si="143"/>
        <v>WIPRO4517445197</v>
      </c>
      <c r="C2249" s="137" t="s">
        <v>226</v>
      </c>
      <c r="D2249" s="137" t="s">
        <v>56</v>
      </c>
      <c r="E2249" s="138">
        <v>45197</v>
      </c>
      <c r="F2249" s="139">
        <v>0</v>
      </c>
      <c r="G2249" s="137" t="s">
        <v>223</v>
      </c>
      <c r="H2249" s="139">
        <v>436.95</v>
      </c>
      <c r="I2249" s="139">
        <v>439.65</v>
      </c>
      <c r="J2249" s="139">
        <v>432</v>
      </c>
      <c r="K2249" s="139">
        <v>434.05</v>
      </c>
      <c r="L2249" s="139">
        <v>434.05</v>
      </c>
      <c r="M2249" s="139">
        <v>7405</v>
      </c>
      <c r="N2249" s="139">
        <v>48403.62</v>
      </c>
      <c r="O2249" s="139">
        <v>34146000</v>
      </c>
      <c r="P2249" s="140">
        <v>-621000</v>
      </c>
      <c r="Q2249" s="138">
        <v>45174</v>
      </c>
      <c r="AR2249">
        <f t="shared" si="144"/>
        <v>35820000</v>
      </c>
      <c r="AS2249">
        <f t="shared" si="145"/>
        <v>-336000</v>
      </c>
      <c r="AT2249">
        <f t="shared" si="146"/>
        <v>36156000</v>
      </c>
    </row>
    <row r="2250" spans="2:46" ht="15.75" customHeight="1" thickBot="1">
      <c r="B2250" t="str">
        <f t="shared" si="143"/>
        <v>WIPRO4517445225</v>
      </c>
      <c r="C2250" s="137" t="s">
        <v>226</v>
      </c>
      <c r="D2250" s="137" t="s">
        <v>56</v>
      </c>
      <c r="E2250" s="138">
        <v>45225</v>
      </c>
      <c r="F2250" s="139">
        <v>0</v>
      </c>
      <c r="G2250" s="137" t="s">
        <v>223</v>
      </c>
      <c r="H2250" s="139">
        <v>439.55</v>
      </c>
      <c r="I2250" s="139">
        <v>442</v>
      </c>
      <c r="J2250" s="139">
        <v>434.55</v>
      </c>
      <c r="K2250" s="139">
        <v>436.5</v>
      </c>
      <c r="L2250" s="139">
        <v>436.5</v>
      </c>
      <c r="M2250" s="139">
        <v>542</v>
      </c>
      <c r="N2250" s="139">
        <v>3562.65</v>
      </c>
      <c r="O2250" s="139">
        <v>1528500</v>
      </c>
      <c r="P2250" s="140">
        <v>270000</v>
      </c>
      <c r="Q2250" s="138">
        <v>45174</v>
      </c>
      <c r="AR2250">
        <f t="shared" si="144"/>
        <v>0</v>
      </c>
      <c r="AS2250">
        <f t="shared" si="145"/>
        <v>0</v>
      </c>
      <c r="AT2250">
        <f t="shared" si="146"/>
        <v>0</v>
      </c>
    </row>
    <row r="2251" spans="2:46" ht="15.75" customHeight="1" thickBot="1">
      <c r="B2251" t="str">
        <f t="shared" si="143"/>
        <v>WIPRO4517445260</v>
      </c>
      <c r="C2251" s="137" t="s">
        <v>226</v>
      </c>
      <c r="D2251" s="137" t="s">
        <v>56</v>
      </c>
      <c r="E2251" s="138">
        <v>45260</v>
      </c>
      <c r="F2251" s="139">
        <v>0</v>
      </c>
      <c r="G2251" s="137" t="s">
        <v>223</v>
      </c>
      <c r="H2251" s="139">
        <v>440.75</v>
      </c>
      <c r="I2251" s="139">
        <v>443.5</v>
      </c>
      <c r="J2251" s="139">
        <v>437.3</v>
      </c>
      <c r="K2251" s="139">
        <v>439.05</v>
      </c>
      <c r="L2251" s="139">
        <v>439.05</v>
      </c>
      <c r="M2251" s="139">
        <v>59</v>
      </c>
      <c r="N2251" s="139">
        <v>390.01</v>
      </c>
      <c r="O2251" s="139">
        <v>145500</v>
      </c>
      <c r="P2251" s="140">
        <v>15000</v>
      </c>
      <c r="Q2251" s="138">
        <v>45174</v>
      </c>
      <c r="AR2251">
        <f t="shared" si="144"/>
        <v>0</v>
      </c>
      <c r="AS2251">
        <f t="shared" si="145"/>
        <v>0</v>
      </c>
      <c r="AT2251">
        <f t="shared" si="146"/>
        <v>0</v>
      </c>
    </row>
    <row r="2252" spans="2:46" ht="15.75" customHeight="1" thickBot="1">
      <c r="B2252" t="str">
        <f t="shared" si="143"/>
        <v>ZEEL4517445197</v>
      </c>
      <c r="C2252" s="137" t="s">
        <v>226</v>
      </c>
      <c r="D2252" s="137" t="s">
        <v>202</v>
      </c>
      <c r="E2252" s="138">
        <v>45197</v>
      </c>
      <c r="F2252" s="139">
        <v>0</v>
      </c>
      <c r="G2252" s="137" t="s">
        <v>223</v>
      </c>
      <c r="H2252" s="139">
        <v>268.39999999999998</v>
      </c>
      <c r="I2252" s="139">
        <v>285.85000000000002</v>
      </c>
      <c r="J2252" s="139">
        <v>266.85000000000002</v>
      </c>
      <c r="K2252" s="139">
        <v>276.60000000000002</v>
      </c>
      <c r="L2252" s="139">
        <v>276.60000000000002</v>
      </c>
      <c r="M2252" s="139">
        <v>14200</v>
      </c>
      <c r="N2252" s="139">
        <v>118640.5</v>
      </c>
      <c r="O2252" s="139">
        <v>90324000</v>
      </c>
      <c r="P2252" s="140">
        <v>4602000</v>
      </c>
      <c r="Q2252" s="138">
        <v>45174</v>
      </c>
      <c r="AR2252">
        <f t="shared" si="144"/>
        <v>91863000</v>
      </c>
      <c r="AS2252">
        <f t="shared" si="145"/>
        <v>5061000</v>
      </c>
      <c r="AT2252">
        <f t="shared" si="146"/>
        <v>86802000</v>
      </c>
    </row>
    <row r="2253" spans="2:46" ht="15.75" customHeight="1" thickBot="1">
      <c r="B2253" t="str">
        <f t="shared" si="143"/>
        <v>ZEEL4517445225</v>
      </c>
      <c r="C2253" s="137" t="s">
        <v>226</v>
      </c>
      <c r="D2253" s="137" t="s">
        <v>202</v>
      </c>
      <c r="E2253" s="138">
        <v>45225</v>
      </c>
      <c r="F2253" s="139">
        <v>0</v>
      </c>
      <c r="G2253" s="137" t="s">
        <v>223</v>
      </c>
      <c r="H2253" s="139">
        <v>268.75</v>
      </c>
      <c r="I2253" s="139">
        <v>286.39999999999998</v>
      </c>
      <c r="J2253" s="139">
        <v>268.3</v>
      </c>
      <c r="K2253" s="139">
        <v>277</v>
      </c>
      <c r="L2253" s="139">
        <v>277</v>
      </c>
      <c r="M2253" s="139">
        <v>803</v>
      </c>
      <c r="N2253" s="139">
        <v>6723.62</v>
      </c>
      <c r="O2253" s="139">
        <v>1533000</v>
      </c>
      <c r="P2253" s="140">
        <v>453000</v>
      </c>
      <c r="Q2253" s="138">
        <v>45174</v>
      </c>
      <c r="AR2253">
        <f t="shared" si="144"/>
        <v>0</v>
      </c>
      <c r="AS2253">
        <f t="shared" si="145"/>
        <v>0</v>
      </c>
      <c r="AT2253">
        <f t="shared" si="146"/>
        <v>0</v>
      </c>
    </row>
    <row r="2254" spans="2:46" ht="15.75" customHeight="1" thickBot="1">
      <c r="B2254" t="str">
        <f t="shared" si="143"/>
        <v>ZEEL4517445260</v>
      </c>
      <c r="C2254" s="137" t="s">
        <v>226</v>
      </c>
      <c r="D2254" s="137" t="s">
        <v>202</v>
      </c>
      <c r="E2254" s="138">
        <v>45260</v>
      </c>
      <c r="F2254" s="139">
        <v>0</v>
      </c>
      <c r="G2254" s="137" t="s">
        <v>223</v>
      </c>
      <c r="H2254" s="139">
        <v>279.5</v>
      </c>
      <c r="I2254" s="139">
        <v>279.5</v>
      </c>
      <c r="J2254" s="139">
        <v>278</v>
      </c>
      <c r="K2254" s="139">
        <v>278.75</v>
      </c>
      <c r="L2254" s="139">
        <v>278.75</v>
      </c>
      <c r="M2254" s="139">
        <v>2</v>
      </c>
      <c r="N2254" s="139">
        <v>16.72</v>
      </c>
      <c r="O2254" s="139">
        <v>6000</v>
      </c>
      <c r="P2254" s="140">
        <v>6000</v>
      </c>
      <c r="Q2254" s="138">
        <v>45174</v>
      </c>
      <c r="AR2254">
        <f t="shared" si="144"/>
        <v>0</v>
      </c>
      <c r="AS2254">
        <f t="shared" si="145"/>
        <v>0</v>
      </c>
      <c r="AT2254">
        <f t="shared" si="146"/>
        <v>0</v>
      </c>
    </row>
    <row r="2255" spans="2:46" ht="15.75" customHeight="1" thickBot="1">
      <c r="B2255" t="str">
        <f t="shared" si="143"/>
        <v>ZYDUSLIFE4517445197</v>
      </c>
      <c r="C2255" s="137" t="s">
        <v>226</v>
      </c>
      <c r="D2255" s="137" t="s">
        <v>203</v>
      </c>
      <c r="E2255" s="138">
        <v>45197</v>
      </c>
      <c r="F2255" s="139">
        <v>0</v>
      </c>
      <c r="G2255" s="137" t="s">
        <v>223</v>
      </c>
      <c r="H2255" s="139">
        <v>625.79999999999995</v>
      </c>
      <c r="I2255" s="139">
        <v>638.75</v>
      </c>
      <c r="J2255" s="139">
        <v>625.1</v>
      </c>
      <c r="K2255" s="139">
        <v>637.04999999999995</v>
      </c>
      <c r="L2255" s="139">
        <v>637.04999999999995</v>
      </c>
      <c r="M2255" s="139">
        <v>1595</v>
      </c>
      <c r="N2255" s="139">
        <v>18155.5</v>
      </c>
      <c r="O2255" s="139">
        <v>7223400</v>
      </c>
      <c r="P2255" s="140">
        <v>-75600</v>
      </c>
      <c r="Q2255" s="138">
        <v>45174</v>
      </c>
      <c r="AR2255">
        <f t="shared" si="144"/>
        <v>7322400</v>
      </c>
      <c r="AS2255">
        <f t="shared" si="145"/>
        <v>-55800</v>
      </c>
      <c r="AT2255">
        <f t="shared" si="146"/>
        <v>7378200</v>
      </c>
    </row>
    <row r="2256" spans="2:46" ht="15.75" customHeight="1" thickBot="1">
      <c r="B2256" t="str">
        <f t="shared" si="143"/>
        <v>ZYDUSLIFE4517445225</v>
      </c>
      <c r="C2256" s="137" t="s">
        <v>226</v>
      </c>
      <c r="D2256" s="137" t="s">
        <v>203</v>
      </c>
      <c r="E2256" s="138">
        <v>45225</v>
      </c>
      <c r="F2256" s="139">
        <v>0</v>
      </c>
      <c r="G2256" s="137" t="s">
        <v>223</v>
      </c>
      <c r="H2256" s="139">
        <v>631.75</v>
      </c>
      <c r="I2256" s="139">
        <v>642.6</v>
      </c>
      <c r="J2256" s="139">
        <v>631.35</v>
      </c>
      <c r="K2256" s="139">
        <v>641.45000000000005</v>
      </c>
      <c r="L2256" s="139">
        <v>641.45000000000005</v>
      </c>
      <c r="M2256" s="139">
        <v>48</v>
      </c>
      <c r="N2256" s="139">
        <v>549.74</v>
      </c>
      <c r="O2256" s="139">
        <v>99000</v>
      </c>
      <c r="P2256" s="140">
        <v>19800</v>
      </c>
      <c r="Q2256" s="138">
        <v>45174</v>
      </c>
      <c r="AR2256">
        <f t="shared" si="144"/>
        <v>0</v>
      </c>
      <c r="AS2256">
        <f t="shared" si="145"/>
        <v>0</v>
      </c>
      <c r="AT2256">
        <f t="shared" si="146"/>
        <v>0</v>
      </c>
    </row>
    <row r="2257" spans="2:46" ht="15.75" customHeight="1" thickBot="1">
      <c r="B2257" t="str">
        <f t="shared" si="143"/>
        <v>ZYDUSLIFE4517445260</v>
      </c>
      <c r="C2257" s="137" t="s">
        <v>226</v>
      </c>
      <c r="D2257" s="137" t="s">
        <v>203</v>
      </c>
      <c r="E2257" s="138">
        <v>45260</v>
      </c>
      <c r="F2257" s="139">
        <v>0</v>
      </c>
      <c r="G2257" s="137" t="s">
        <v>223</v>
      </c>
      <c r="H2257" s="139">
        <v>0</v>
      </c>
      <c r="I2257" s="139">
        <v>0</v>
      </c>
      <c r="J2257" s="139">
        <v>0</v>
      </c>
      <c r="K2257" s="139">
        <v>637.15</v>
      </c>
      <c r="L2257" s="139">
        <v>644.85</v>
      </c>
      <c r="M2257" s="139">
        <v>0</v>
      </c>
      <c r="N2257" s="139">
        <v>0</v>
      </c>
      <c r="O2257" s="139">
        <v>0</v>
      </c>
      <c r="P2257" s="139">
        <v>0</v>
      </c>
      <c r="Q2257" s="138">
        <v>45174</v>
      </c>
      <c r="AR2257">
        <f t="shared" si="144"/>
        <v>0</v>
      </c>
      <c r="AS2257">
        <f t="shared" si="145"/>
        <v>0</v>
      </c>
      <c r="AT2257">
        <f t="shared" si="146"/>
        <v>0</v>
      </c>
    </row>
    <row r="2258" spans="2:46" ht="15.75" customHeight="1" thickBot="1">
      <c r="B2258" t="str">
        <f t="shared" si="143"/>
        <v>BANKNIFTY4517545197</v>
      </c>
      <c r="C2258" s="137" t="s">
        <v>222</v>
      </c>
      <c r="D2258" s="137" t="s">
        <v>16</v>
      </c>
      <c r="E2258" s="138">
        <v>45197</v>
      </c>
      <c r="F2258" s="139">
        <v>0</v>
      </c>
      <c r="G2258" s="137" t="s">
        <v>223</v>
      </c>
      <c r="H2258" s="139">
        <v>44710</v>
      </c>
      <c r="I2258" s="139">
        <v>44759.95</v>
      </c>
      <c r="J2258" s="139">
        <v>44470.05</v>
      </c>
      <c r="K2258" s="139">
        <v>44644.05</v>
      </c>
      <c r="L2258" s="139">
        <v>44644.05</v>
      </c>
      <c r="M2258" s="139">
        <v>202945</v>
      </c>
      <c r="N2258" s="139">
        <v>1357778.57</v>
      </c>
      <c r="O2258" s="139">
        <v>2074515</v>
      </c>
      <c r="P2258" s="140">
        <v>119535</v>
      </c>
      <c r="Q2258" s="138">
        <v>45175</v>
      </c>
      <c r="AR2258">
        <f t="shared" si="144"/>
        <v>2298735</v>
      </c>
      <c r="AS2258">
        <f t="shared" si="145"/>
        <v>141765</v>
      </c>
      <c r="AT2258">
        <f t="shared" si="146"/>
        <v>2156970</v>
      </c>
    </row>
    <row r="2259" spans="2:46" ht="15.75" customHeight="1" thickBot="1">
      <c r="B2259" t="str">
        <f t="shared" si="143"/>
        <v>BANKNIFTY4517545225</v>
      </c>
      <c r="C2259" s="137" t="s">
        <v>222</v>
      </c>
      <c r="D2259" s="137" t="s">
        <v>16</v>
      </c>
      <c r="E2259" s="138">
        <v>45225</v>
      </c>
      <c r="F2259" s="139">
        <v>0</v>
      </c>
      <c r="G2259" s="137" t="s">
        <v>223</v>
      </c>
      <c r="H2259" s="139">
        <v>44907.7</v>
      </c>
      <c r="I2259" s="139">
        <v>45005.75</v>
      </c>
      <c r="J2259" s="139">
        <v>44739.25</v>
      </c>
      <c r="K2259" s="139">
        <v>44900.75</v>
      </c>
      <c r="L2259" s="139">
        <v>44900.75</v>
      </c>
      <c r="M2259" s="139">
        <v>5358</v>
      </c>
      <c r="N2259" s="139">
        <v>36062.97</v>
      </c>
      <c r="O2259" s="139">
        <v>182235</v>
      </c>
      <c r="P2259" s="140">
        <v>6945</v>
      </c>
      <c r="Q2259" s="138">
        <v>45175</v>
      </c>
      <c r="AR2259">
        <f t="shared" si="144"/>
        <v>0</v>
      </c>
      <c r="AS2259">
        <f t="shared" si="145"/>
        <v>0</v>
      </c>
      <c r="AT2259">
        <f t="shared" si="146"/>
        <v>0</v>
      </c>
    </row>
    <row r="2260" spans="2:46" ht="15.75" customHeight="1" thickBot="1">
      <c r="B2260" t="str">
        <f t="shared" si="143"/>
        <v>BANKNIFTY4517545260</v>
      </c>
      <c r="C2260" s="137" t="s">
        <v>222</v>
      </c>
      <c r="D2260" s="137" t="s">
        <v>16</v>
      </c>
      <c r="E2260" s="138">
        <v>45260</v>
      </c>
      <c r="F2260" s="139">
        <v>0</v>
      </c>
      <c r="G2260" s="137" t="s">
        <v>223</v>
      </c>
      <c r="H2260" s="139">
        <v>45209.95</v>
      </c>
      <c r="I2260" s="139">
        <v>45270.85</v>
      </c>
      <c r="J2260" s="139">
        <v>45010</v>
      </c>
      <c r="K2260" s="139">
        <v>45170.15</v>
      </c>
      <c r="L2260" s="139">
        <v>45170.15</v>
      </c>
      <c r="M2260" s="139">
        <v>1827</v>
      </c>
      <c r="N2260" s="139">
        <v>12366.66</v>
      </c>
      <c r="O2260" s="139">
        <v>41985</v>
      </c>
      <c r="P2260" s="140">
        <v>15285</v>
      </c>
      <c r="Q2260" s="138">
        <v>45175</v>
      </c>
      <c r="AR2260">
        <f t="shared" si="144"/>
        <v>0</v>
      </c>
      <c r="AS2260">
        <f t="shared" si="145"/>
        <v>0</v>
      </c>
      <c r="AT2260">
        <f t="shared" si="146"/>
        <v>0</v>
      </c>
    </row>
    <row r="2261" spans="2:46" ht="15.75" customHeight="1" thickBot="1">
      <c r="B2261" t="str">
        <f t="shared" si="143"/>
        <v>FINNIFTY4517545195</v>
      </c>
      <c r="C2261" s="137" t="s">
        <v>222</v>
      </c>
      <c r="D2261" s="137" t="s">
        <v>224</v>
      </c>
      <c r="E2261" s="138">
        <v>45195</v>
      </c>
      <c r="F2261" s="139">
        <v>0</v>
      </c>
      <c r="G2261" s="137" t="s">
        <v>223</v>
      </c>
      <c r="H2261" s="139">
        <v>19847.849999999999</v>
      </c>
      <c r="I2261" s="139">
        <v>19950</v>
      </c>
      <c r="J2261" s="139">
        <v>19781.3</v>
      </c>
      <c r="K2261" s="139">
        <v>19893.650000000001</v>
      </c>
      <c r="L2261" s="139">
        <v>19893.650000000001</v>
      </c>
      <c r="M2261" s="139">
        <v>1182</v>
      </c>
      <c r="N2261" s="139">
        <v>9385.99</v>
      </c>
      <c r="O2261" s="139">
        <v>69480</v>
      </c>
      <c r="P2261" s="140">
        <v>1240</v>
      </c>
      <c r="Q2261" s="138">
        <v>45175</v>
      </c>
      <c r="AR2261">
        <f t="shared" si="144"/>
        <v>72280</v>
      </c>
      <c r="AS2261">
        <f t="shared" si="145"/>
        <v>2040</v>
      </c>
      <c r="AT2261">
        <f t="shared" si="146"/>
        <v>70240</v>
      </c>
    </row>
    <row r="2262" spans="2:46" ht="15.75" customHeight="1" thickBot="1">
      <c r="B2262" t="str">
        <f t="shared" si="143"/>
        <v>FINNIFTY4517545230</v>
      </c>
      <c r="C2262" s="137" t="s">
        <v>222</v>
      </c>
      <c r="D2262" s="137" t="s">
        <v>224</v>
      </c>
      <c r="E2262" s="138">
        <v>45230</v>
      </c>
      <c r="F2262" s="139">
        <v>0</v>
      </c>
      <c r="G2262" s="137" t="s">
        <v>223</v>
      </c>
      <c r="H2262" s="139">
        <v>19923.599999999999</v>
      </c>
      <c r="I2262" s="139">
        <v>20289.95</v>
      </c>
      <c r="J2262" s="139">
        <v>19879.900000000001</v>
      </c>
      <c r="K2262" s="139">
        <v>19990.45</v>
      </c>
      <c r="L2262" s="139">
        <v>19990.45</v>
      </c>
      <c r="M2262" s="139">
        <v>36</v>
      </c>
      <c r="N2262" s="139">
        <v>287.25</v>
      </c>
      <c r="O2262" s="139">
        <v>2800</v>
      </c>
      <c r="P2262" s="139">
        <v>800</v>
      </c>
      <c r="Q2262" s="138">
        <v>45175</v>
      </c>
      <c r="AR2262">
        <f t="shared" si="144"/>
        <v>0</v>
      </c>
      <c r="AS2262">
        <f t="shared" si="145"/>
        <v>0</v>
      </c>
      <c r="AT2262">
        <f t="shared" si="146"/>
        <v>0</v>
      </c>
    </row>
    <row r="2263" spans="2:46" ht="15.75" customHeight="1" thickBot="1">
      <c r="B2263" t="str">
        <f t="shared" si="143"/>
        <v>FINNIFTY4517545258</v>
      </c>
      <c r="C2263" s="137" t="s">
        <v>222</v>
      </c>
      <c r="D2263" s="137" t="s">
        <v>224</v>
      </c>
      <c r="E2263" s="138">
        <v>45258</v>
      </c>
      <c r="F2263" s="139">
        <v>0</v>
      </c>
      <c r="G2263" s="137" t="s">
        <v>223</v>
      </c>
      <c r="H2263" s="139">
        <v>0</v>
      </c>
      <c r="I2263" s="139">
        <v>0</v>
      </c>
      <c r="J2263" s="139">
        <v>0</v>
      </c>
      <c r="K2263" s="139">
        <v>20158.599999999999</v>
      </c>
      <c r="L2263" s="139">
        <v>20081.55</v>
      </c>
      <c r="M2263" s="139">
        <v>0</v>
      </c>
      <c r="N2263" s="139">
        <v>0</v>
      </c>
      <c r="O2263" s="139">
        <v>0</v>
      </c>
      <c r="P2263" s="139">
        <v>0</v>
      </c>
      <c r="Q2263" s="138">
        <v>45175</v>
      </c>
      <c r="AR2263">
        <f t="shared" si="144"/>
        <v>0</v>
      </c>
      <c r="AS2263">
        <f t="shared" si="145"/>
        <v>0</v>
      </c>
      <c r="AT2263">
        <f t="shared" si="146"/>
        <v>0</v>
      </c>
    </row>
    <row r="2264" spans="2:46" ht="15.75" customHeight="1" thickBot="1">
      <c r="B2264" t="str">
        <f t="shared" si="143"/>
        <v>MIDCPNIFTY4517545194</v>
      </c>
      <c r="C2264" s="137" t="s">
        <v>222</v>
      </c>
      <c r="D2264" s="137" t="s">
        <v>225</v>
      </c>
      <c r="E2264" s="138">
        <v>45194</v>
      </c>
      <c r="F2264" s="139">
        <v>0</v>
      </c>
      <c r="G2264" s="137" t="s">
        <v>223</v>
      </c>
      <c r="H2264" s="139">
        <v>9050.1</v>
      </c>
      <c r="I2264" s="139">
        <v>9078.85</v>
      </c>
      <c r="J2264" s="139">
        <v>9028</v>
      </c>
      <c r="K2264" s="139">
        <v>9072.1</v>
      </c>
      <c r="L2264" s="139">
        <v>9072.1</v>
      </c>
      <c r="M2264" s="139">
        <v>1679</v>
      </c>
      <c r="N2264" s="139">
        <v>11404.86</v>
      </c>
      <c r="O2264" s="139">
        <v>188250</v>
      </c>
      <c r="P2264" s="140">
        <v>30825</v>
      </c>
      <c r="Q2264" s="138">
        <v>45175</v>
      </c>
      <c r="AR2264">
        <f t="shared" si="144"/>
        <v>190125</v>
      </c>
      <c r="AS2264">
        <f t="shared" si="145"/>
        <v>31200</v>
      </c>
      <c r="AT2264">
        <f t="shared" si="146"/>
        <v>158925</v>
      </c>
    </row>
    <row r="2265" spans="2:46" ht="15.75" customHeight="1" thickBot="1">
      <c r="B2265" t="str">
        <f t="shared" si="143"/>
        <v>MIDCPNIFTY4517545229</v>
      </c>
      <c r="C2265" s="137" t="s">
        <v>222</v>
      </c>
      <c r="D2265" s="137" t="s">
        <v>225</v>
      </c>
      <c r="E2265" s="138">
        <v>45229</v>
      </c>
      <c r="F2265" s="139">
        <v>0</v>
      </c>
      <c r="G2265" s="137" t="s">
        <v>223</v>
      </c>
      <c r="H2265" s="139">
        <v>9061.0499999999993</v>
      </c>
      <c r="I2265" s="139">
        <v>9085.75</v>
      </c>
      <c r="J2265" s="139">
        <v>9031.75</v>
      </c>
      <c r="K2265" s="139">
        <v>9075.4</v>
      </c>
      <c r="L2265" s="139">
        <v>9075.4</v>
      </c>
      <c r="M2265" s="139">
        <v>23</v>
      </c>
      <c r="N2265" s="139">
        <v>156.38</v>
      </c>
      <c r="O2265" s="139">
        <v>1350</v>
      </c>
      <c r="P2265" s="139">
        <v>0</v>
      </c>
      <c r="Q2265" s="138">
        <v>45175</v>
      </c>
      <c r="AR2265">
        <f t="shared" si="144"/>
        <v>0</v>
      </c>
      <c r="AS2265">
        <f t="shared" si="145"/>
        <v>0</v>
      </c>
      <c r="AT2265">
        <f t="shared" si="146"/>
        <v>0</v>
      </c>
    </row>
    <row r="2266" spans="2:46" ht="15.75" customHeight="1" thickBot="1">
      <c r="B2266" t="str">
        <f t="shared" si="143"/>
        <v>MIDCPNIFTY4517545254</v>
      </c>
      <c r="C2266" s="137" t="s">
        <v>222</v>
      </c>
      <c r="D2266" s="137" t="s">
        <v>225</v>
      </c>
      <c r="E2266" s="138">
        <v>45254</v>
      </c>
      <c r="F2266" s="139">
        <v>0</v>
      </c>
      <c r="G2266" s="137" t="s">
        <v>223</v>
      </c>
      <c r="H2266" s="139">
        <v>9078.25</v>
      </c>
      <c r="I2266" s="139">
        <v>9249</v>
      </c>
      <c r="J2266" s="139">
        <v>9035</v>
      </c>
      <c r="K2266" s="139">
        <v>9065</v>
      </c>
      <c r="L2266" s="139">
        <v>9209.1</v>
      </c>
      <c r="M2266" s="139">
        <v>13</v>
      </c>
      <c r="N2266" s="139">
        <v>88.53</v>
      </c>
      <c r="O2266" s="139">
        <v>525</v>
      </c>
      <c r="P2266" s="139">
        <v>375</v>
      </c>
      <c r="Q2266" s="138">
        <v>45175</v>
      </c>
      <c r="AR2266">
        <f t="shared" si="144"/>
        <v>0</v>
      </c>
      <c r="AS2266">
        <f t="shared" si="145"/>
        <v>0</v>
      </c>
      <c r="AT2266">
        <f t="shared" si="146"/>
        <v>0</v>
      </c>
    </row>
    <row r="2267" spans="2:46" ht="15.75" customHeight="1" thickBot="1">
      <c r="B2267" t="str">
        <f t="shared" si="143"/>
        <v>NIFTY4517545197</v>
      </c>
      <c r="C2267" s="137" t="s">
        <v>222</v>
      </c>
      <c r="D2267" s="137" t="s">
        <v>15</v>
      </c>
      <c r="E2267" s="138">
        <v>45197</v>
      </c>
      <c r="F2267" s="139">
        <v>0</v>
      </c>
      <c r="G2267" s="137" t="s">
        <v>223</v>
      </c>
      <c r="H2267" s="139">
        <v>19650</v>
      </c>
      <c r="I2267" s="139">
        <v>19673</v>
      </c>
      <c r="J2267" s="139">
        <v>19556.099999999999</v>
      </c>
      <c r="K2267" s="139">
        <v>19658.849999999999</v>
      </c>
      <c r="L2267" s="139">
        <v>19658.849999999999</v>
      </c>
      <c r="M2267" s="139">
        <v>108385</v>
      </c>
      <c r="N2267" s="139">
        <v>1062911.25</v>
      </c>
      <c r="O2267" s="139">
        <v>9603000</v>
      </c>
      <c r="P2267" s="140">
        <v>78600</v>
      </c>
      <c r="Q2267" s="138">
        <v>45175</v>
      </c>
      <c r="AR2267">
        <f t="shared" si="144"/>
        <v>10366450</v>
      </c>
      <c r="AS2267">
        <f t="shared" si="145"/>
        <v>102400</v>
      </c>
      <c r="AT2267">
        <f t="shared" si="146"/>
        <v>10264050</v>
      </c>
    </row>
    <row r="2268" spans="2:46" ht="15.75" customHeight="1" thickBot="1">
      <c r="B2268" t="str">
        <f t="shared" si="143"/>
        <v>NIFTY4517545225</v>
      </c>
      <c r="C2268" s="137" t="s">
        <v>222</v>
      </c>
      <c r="D2268" s="137" t="s">
        <v>15</v>
      </c>
      <c r="E2268" s="138">
        <v>45225</v>
      </c>
      <c r="F2268" s="139">
        <v>0</v>
      </c>
      <c r="G2268" s="137" t="s">
        <v>223</v>
      </c>
      <c r="H2268" s="139">
        <v>19738</v>
      </c>
      <c r="I2268" s="139">
        <v>19770</v>
      </c>
      <c r="J2268" s="139">
        <v>19660</v>
      </c>
      <c r="K2268" s="139">
        <v>19755</v>
      </c>
      <c r="L2268" s="139">
        <v>19755</v>
      </c>
      <c r="M2268" s="139">
        <v>5179</v>
      </c>
      <c r="N2268" s="139">
        <v>51071.05</v>
      </c>
      <c r="O2268" s="139">
        <v>628550</v>
      </c>
      <c r="P2268" s="140">
        <v>14800</v>
      </c>
      <c r="Q2268" s="138">
        <v>45175</v>
      </c>
      <c r="AR2268">
        <f t="shared" si="144"/>
        <v>0</v>
      </c>
      <c r="AS2268">
        <f t="shared" si="145"/>
        <v>0</v>
      </c>
      <c r="AT2268">
        <f t="shared" si="146"/>
        <v>0</v>
      </c>
    </row>
    <row r="2269" spans="2:46" ht="15.75" customHeight="1" thickBot="1">
      <c r="B2269" t="str">
        <f t="shared" si="143"/>
        <v>NIFTY4517545260</v>
      </c>
      <c r="C2269" s="137" t="s">
        <v>222</v>
      </c>
      <c r="D2269" s="137" t="s">
        <v>15</v>
      </c>
      <c r="E2269" s="138">
        <v>45260</v>
      </c>
      <c r="F2269" s="139">
        <v>0</v>
      </c>
      <c r="G2269" s="137" t="s">
        <v>223</v>
      </c>
      <c r="H2269" s="139">
        <v>19843.8</v>
      </c>
      <c r="I2269" s="139">
        <v>19878</v>
      </c>
      <c r="J2269" s="139">
        <v>19770.599999999999</v>
      </c>
      <c r="K2269" s="139">
        <v>19866.849999999999</v>
      </c>
      <c r="L2269" s="139">
        <v>19866.849999999999</v>
      </c>
      <c r="M2269" s="139">
        <v>1219</v>
      </c>
      <c r="N2269" s="139">
        <v>12086.45</v>
      </c>
      <c r="O2269" s="139">
        <v>134900</v>
      </c>
      <c r="P2269" s="140">
        <v>9000</v>
      </c>
      <c r="Q2269" s="138">
        <v>45175</v>
      </c>
      <c r="AR2269">
        <f t="shared" si="144"/>
        <v>0</v>
      </c>
      <c r="AS2269">
        <f t="shared" si="145"/>
        <v>0</v>
      </c>
      <c r="AT2269">
        <f t="shared" si="146"/>
        <v>0</v>
      </c>
    </row>
    <row r="2270" spans="2:46" ht="15.75" customHeight="1" thickBot="1">
      <c r="B2270" t="str">
        <f t="shared" si="143"/>
        <v>AARTIIND4517545197</v>
      </c>
      <c r="C2270" s="137" t="s">
        <v>226</v>
      </c>
      <c r="D2270" s="137" t="s">
        <v>67</v>
      </c>
      <c r="E2270" s="138">
        <v>45197</v>
      </c>
      <c r="F2270" s="139">
        <v>0</v>
      </c>
      <c r="G2270" s="137" t="s">
        <v>223</v>
      </c>
      <c r="H2270" s="139">
        <v>510.2</v>
      </c>
      <c r="I2270" s="139">
        <v>521.25</v>
      </c>
      <c r="J2270" s="139">
        <v>508</v>
      </c>
      <c r="K2270" s="139">
        <v>519.29999999999995</v>
      </c>
      <c r="L2270" s="139">
        <v>519.29999999999995</v>
      </c>
      <c r="M2270" s="139">
        <v>5490</v>
      </c>
      <c r="N2270" s="139">
        <v>28304</v>
      </c>
      <c r="O2270" s="139">
        <v>12039000</v>
      </c>
      <c r="P2270" s="140">
        <v>-19000</v>
      </c>
      <c r="Q2270" s="138">
        <v>45175</v>
      </c>
      <c r="AR2270">
        <f t="shared" si="144"/>
        <v>12660000</v>
      </c>
      <c r="AS2270">
        <f t="shared" si="145"/>
        <v>-24000</v>
      </c>
      <c r="AT2270">
        <f t="shared" si="146"/>
        <v>12684000</v>
      </c>
    </row>
    <row r="2271" spans="2:46" ht="15.75" customHeight="1" thickBot="1">
      <c r="B2271" t="str">
        <f t="shared" si="143"/>
        <v>AARTIIND4517545225</v>
      </c>
      <c r="C2271" s="137" t="s">
        <v>226</v>
      </c>
      <c r="D2271" s="137" t="s">
        <v>67</v>
      </c>
      <c r="E2271" s="138">
        <v>45225</v>
      </c>
      <c r="F2271" s="139">
        <v>0</v>
      </c>
      <c r="G2271" s="137" t="s">
        <v>223</v>
      </c>
      <c r="H2271" s="139">
        <v>513.35</v>
      </c>
      <c r="I2271" s="139">
        <v>523.5</v>
      </c>
      <c r="J2271" s="139">
        <v>512.1</v>
      </c>
      <c r="K2271" s="139">
        <v>521.95000000000005</v>
      </c>
      <c r="L2271" s="139">
        <v>521.95000000000005</v>
      </c>
      <c r="M2271" s="139">
        <v>350</v>
      </c>
      <c r="N2271" s="139">
        <v>1812.83</v>
      </c>
      <c r="O2271" s="139">
        <v>568000</v>
      </c>
      <c r="P2271" s="140">
        <v>-6000</v>
      </c>
      <c r="Q2271" s="138">
        <v>45175</v>
      </c>
      <c r="AR2271">
        <f t="shared" si="144"/>
        <v>0</v>
      </c>
      <c r="AS2271">
        <f t="shared" si="145"/>
        <v>0</v>
      </c>
      <c r="AT2271">
        <f t="shared" si="146"/>
        <v>0</v>
      </c>
    </row>
    <row r="2272" spans="2:46" ht="15.75" customHeight="1" thickBot="1">
      <c r="B2272" t="str">
        <f t="shared" si="143"/>
        <v>AARTIIND4517545260</v>
      </c>
      <c r="C2272" s="137" t="s">
        <v>226</v>
      </c>
      <c r="D2272" s="137" t="s">
        <v>67</v>
      </c>
      <c r="E2272" s="138">
        <v>45260</v>
      </c>
      <c r="F2272" s="139">
        <v>0</v>
      </c>
      <c r="G2272" s="137" t="s">
        <v>223</v>
      </c>
      <c r="H2272" s="139">
        <v>515.75</v>
      </c>
      <c r="I2272" s="139">
        <v>527</v>
      </c>
      <c r="J2272" s="139">
        <v>515.75</v>
      </c>
      <c r="K2272" s="139">
        <v>526.15</v>
      </c>
      <c r="L2272" s="139">
        <v>526.15</v>
      </c>
      <c r="M2272" s="139">
        <v>15</v>
      </c>
      <c r="N2272" s="139">
        <v>78.540000000000006</v>
      </c>
      <c r="O2272" s="139">
        <v>53000</v>
      </c>
      <c r="P2272" s="140">
        <v>1000</v>
      </c>
      <c r="Q2272" s="138">
        <v>45175</v>
      </c>
      <c r="AR2272">
        <f t="shared" si="144"/>
        <v>0</v>
      </c>
      <c r="AS2272">
        <f t="shared" si="145"/>
        <v>0</v>
      </c>
      <c r="AT2272">
        <f t="shared" si="146"/>
        <v>0</v>
      </c>
    </row>
    <row r="2273" spans="2:46" ht="15.75" customHeight="1" thickBot="1">
      <c r="B2273" t="str">
        <f t="shared" si="143"/>
        <v>ABB4517545197</v>
      </c>
      <c r="C2273" s="137" t="s">
        <v>226</v>
      </c>
      <c r="D2273" s="137" t="s">
        <v>68</v>
      </c>
      <c r="E2273" s="138">
        <v>45197</v>
      </c>
      <c r="F2273" s="139">
        <v>0</v>
      </c>
      <c r="G2273" s="137" t="s">
        <v>223</v>
      </c>
      <c r="H2273" s="139">
        <v>4470</v>
      </c>
      <c r="I2273" s="139">
        <v>4551</v>
      </c>
      <c r="J2273" s="139">
        <v>4455</v>
      </c>
      <c r="K2273" s="139">
        <v>4516.1000000000004</v>
      </c>
      <c r="L2273" s="139">
        <v>4516.1000000000004</v>
      </c>
      <c r="M2273" s="139">
        <v>3317</v>
      </c>
      <c r="N2273" s="139">
        <v>37362.370000000003</v>
      </c>
      <c r="O2273" s="139">
        <v>1172250</v>
      </c>
      <c r="P2273" s="140">
        <v>-83500</v>
      </c>
      <c r="Q2273" s="138">
        <v>45175</v>
      </c>
      <c r="AR2273">
        <f t="shared" si="144"/>
        <v>1201750</v>
      </c>
      <c r="AS2273">
        <f t="shared" si="145"/>
        <v>-83000</v>
      </c>
      <c r="AT2273">
        <f t="shared" si="146"/>
        <v>1284750</v>
      </c>
    </row>
    <row r="2274" spans="2:46" ht="15.75" customHeight="1" thickBot="1">
      <c r="B2274" t="str">
        <f t="shared" si="143"/>
        <v>ABB4517545225</v>
      </c>
      <c r="C2274" s="137" t="s">
        <v>226</v>
      </c>
      <c r="D2274" s="137" t="s">
        <v>68</v>
      </c>
      <c r="E2274" s="138">
        <v>45225</v>
      </c>
      <c r="F2274" s="139">
        <v>0</v>
      </c>
      <c r="G2274" s="137" t="s">
        <v>223</v>
      </c>
      <c r="H2274" s="139">
        <v>4490.6000000000004</v>
      </c>
      <c r="I2274" s="139">
        <v>4572</v>
      </c>
      <c r="J2274" s="139">
        <v>4485.55</v>
      </c>
      <c r="K2274" s="139">
        <v>4544.95</v>
      </c>
      <c r="L2274" s="139">
        <v>4544.95</v>
      </c>
      <c r="M2274" s="139">
        <v>115</v>
      </c>
      <c r="N2274" s="139">
        <v>1301.72</v>
      </c>
      <c r="O2274" s="139">
        <v>27000</v>
      </c>
      <c r="P2274" s="139">
        <v>0</v>
      </c>
      <c r="Q2274" s="138">
        <v>45175</v>
      </c>
      <c r="AR2274">
        <f t="shared" si="144"/>
        <v>0</v>
      </c>
      <c r="AS2274">
        <f t="shared" si="145"/>
        <v>0</v>
      </c>
      <c r="AT2274">
        <f t="shared" si="146"/>
        <v>0</v>
      </c>
    </row>
    <row r="2275" spans="2:46" ht="15.75" customHeight="1" thickBot="1">
      <c r="B2275" t="str">
        <f t="shared" si="143"/>
        <v>ABB4517545260</v>
      </c>
      <c r="C2275" s="137" t="s">
        <v>226</v>
      </c>
      <c r="D2275" s="137" t="s">
        <v>68</v>
      </c>
      <c r="E2275" s="138">
        <v>45260</v>
      </c>
      <c r="F2275" s="139">
        <v>0</v>
      </c>
      <c r="G2275" s="137" t="s">
        <v>223</v>
      </c>
      <c r="H2275" s="139">
        <v>4499</v>
      </c>
      <c r="I2275" s="139">
        <v>4590</v>
      </c>
      <c r="J2275" s="139">
        <v>4499</v>
      </c>
      <c r="K2275" s="139">
        <v>4580</v>
      </c>
      <c r="L2275" s="139">
        <v>4575.5</v>
      </c>
      <c r="M2275" s="139">
        <v>13</v>
      </c>
      <c r="N2275" s="139">
        <v>147.13999999999999</v>
      </c>
      <c r="O2275" s="139">
        <v>2500</v>
      </c>
      <c r="P2275" s="139">
        <v>500</v>
      </c>
      <c r="Q2275" s="138">
        <v>45175</v>
      </c>
      <c r="AR2275">
        <f t="shared" si="144"/>
        <v>0</v>
      </c>
      <c r="AS2275">
        <f t="shared" si="145"/>
        <v>0</v>
      </c>
      <c r="AT2275">
        <f t="shared" si="146"/>
        <v>0</v>
      </c>
    </row>
    <row r="2276" spans="2:46" ht="15.75" customHeight="1" thickBot="1">
      <c r="B2276" t="str">
        <f t="shared" si="143"/>
        <v>ABBOTINDIA4517545197</v>
      </c>
      <c r="C2276" s="137" t="s">
        <v>226</v>
      </c>
      <c r="D2276" s="137" t="s">
        <v>69</v>
      </c>
      <c r="E2276" s="138">
        <v>45197</v>
      </c>
      <c r="F2276" s="139">
        <v>0</v>
      </c>
      <c r="G2276" s="137" t="s">
        <v>223</v>
      </c>
      <c r="H2276" s="139">
        <v>23015.95</v>
      </c>
      <c r="I2276" s="139">
        <v>23259.8</v>
      </c>
      <c r="J2276" s="139">
        <v>22850</v>
      </c>
      <c r="K2276" s="139">
        <v>23231.4</v>
      </c>
      <c r="L2276" s="139">
        <v>23231.4</v>
      </c>
      <c r="M2276" s="139">
        <v>910</v>
      </c>
      <c r="N2276" s="139">
        <v>8406.07</v>
      </c>
      <c r="O2276" s="139">
        <v>73000</v>
      </c>
      <c r="P2276" s="140">
        <v>4080</v>
      </c>
      <c r="Q2276" s="138">
        <v>45175</v>
      </c>
      <c r="AR2276">
        <f t="shared" si="144"/>
        <v>74480</v>
      </c>
      <c r="AS2276">
        <f t="shared" si="145"/>
        <v>4280</v>
      </c>
      <c r="AT2276">
        <f t="shared" si="146"/>
        <v>70200</v>
      </c>
    </row>
    <row r="2277" spans="2:46" ht="15.75" customHeight="1" thickBot="1">
      <c r="B2277" t="str">
        <f t="shared" si="143"/>
        <v>ABBOTINDIA4517545225</v>
      </c>
      <c r="C2277" s="137" t="s">
        <v>226</v>
      </c>
      <c r="D2277" s="137" t="s">
        <v>69</v>
      </c>
      <c r="E2277" s="138">
        <v>45225</v>
      </c>
      <c r="F2277" s="139">
        <v>0</v>
      </c>
      <c r="G2277" s="137" t="s">
        <v>223</v>
      </c>
      <c r="H2277" s="139">
        <v>23257.55</v>
      </c>
      <c r="I2277" s="139">
        <v>23378</v>
      </c>
      <c r="J2277" s="139">
        <v>23031.45</v>
      </c>
      <c r="K2277" s="139">
        <v>23378</v>
      </c>
      <c r="L2277" s="139">
        <v>23378</v>
      </c>
      <c r="M2277" s="139">
        <v>26</v>
      </c>
      <c r="N2277" s="139">
        <v>241.84</v>
      </c>
      <c r="O2277" s="139">
        <v>1400</v>
      </c>
      <c r="P2277" s="139">
        <v>160</v>
      </c>
      <c r="Q2277" s="138">
        <v>45175</v>
      </c>
      <c r="AR2277">
        <f t="shared" si="144"/>
        <v>0</v>
      </c>
      <c r="AS2277">
        <f t="shared" si="145"/>
        <v>0</v>
      </c>
      <c r="AT2277">
        <f t="shared" si="146"/>
        <v>0</v>
      </c>
    </row>
    <row r="2278" spans="2:46" ht="15.75" customHeight="1" thickBot="1">
      <c r="B2278" t="str">
        <f t="shared" si="143"/>
        <v>ABBOTINDIA4517545260</v>
      </c>
      <c r="C2278" s="137" t="s">
        <v>226</v>
      </c>
      <c r="D2278" s="137" t="s">
        <v>69</v>
      </c>
      <c r="E2278" s="138">
        <v>45260</v>
      </c>
      <c r="F2278" s="139">
        <v>0</v>
      </c>
      <c r="G2278" s="137" t="s">
        <v>223</v>
      </c>
      <c r="H2278" s="139">
        <v>23180.05</v>
      </c>
      <c r="I2278" s="139">
        <v>23180.05</v>
      </c>
      <c r="J2278" s="139">
        <v>23180.05</v>
      </c>
      <c r="K2278" s="139">
        <v>23180.05</v>
      </c>
      <c r="L2278" s="139">
        <v>23180.05</v>
      </c>
      <c r="M2278" s="139">
        <v>2</v>
      </c>
      <c r="N2278" s="139">
        <v>18.54</v>
      </c>
      <c r="O2278" s="139">
        <v>80</v>
      </c>
      <c r="P2278" s="139">
        <v>40</v>
      </c>
      <c r="Q2278" s="138">
        <v>45175</v>
      </c>
      <c r="AR2278">
        <f t="shared" si="144"/>
        <v>0</v>
      </c>
      <c r="AS2278">
        <f t="shared" si="145"/>
        <v>0</v>
      </c>
      <c r="AT2278">
        <f t="shared" si="146"/>
        <v>0</v>
      </c>
    </row>
    <row r="2279" spans="2:46" ht="15.75" customHeight="1" thickBot="1">
      <c r="B2279" t="str">
        <f t="shared" si="143"/>
        <v>ABCAPITAL4517545197</v>
      </c>
      <c r="C2279" s="137" t="s">
        <v>226</v>
      </c>
      <c r="D2279" s="137" t="s">
        <v>70</v>
      </c>
      <c r="E2279" s="138">
        <v>45197</v>
      </c>
      <c r="F2279" s="139">
        <v>0</v>
      </c>
      <c r="G2279" s="137" t="s">
        <v>223</v>
      </c>
      <c r="H2279" s="139">
        <v>192.25</v>
      </c>
      <c r="I2279" s="139">
        <v>192.6</v>
      </c>
      <c r="J2279" s="139">
        <v>186.55</v>
      </c>
      <c r="K2279" s="139">
        <v>187.8</v>
      </c>
      <c r="L2279" s="139">
        <v>187.8</v>
      </c>
      <c r="M2279" s="139">
        <v>1482</v>
      </c>
      <c r="N2279" s="139">
        <v>15096.68</v>
      </c>
      <c r="O2279" s="139">
        <v>37054800</v>
      </c>
      <c r="P2279" s="140">
        <v>847800</v>
      </c>
      <c r="Q2279" s="138">
        <v>45175</v>
      </c>
      <c r="AR2279">
        <f t="shared" si="144"/>
        <v>37762200</v>
      </c>
      <c r="AS2279">
        <f t="shared" si="145"/>
        <v>1004400</v>
      </c>
      <c r="AT2279">
        <f t="shared" si="146"/>
        <v>36757800</v>
      </c>
    </row>
    <row r="2280" spans="2:46" ht="15.75" customHeight="1" thickBot="1">
      <c r="B2280" t="str">
        <f t="shared" si="143"/>
        <v>ABCAPITAL4517545225</v>
      </c>
      <c r="C2280" s="137" t="s">
        <v>226</v>
      </c>
      <c r="D2280" s="137" t="s">
        <v>70</v>
      </c>
      <c r="E2280" s="138">
        <v>45225</v>
      </c>
      <c r="F2280" s="139">
        <v>0</v>
      </c>
      <c r="G2280" s="137" t="s">
        <v>223</v>
      </c>
      <c r="H2280" s="139">
        <v>193.2</v>
      </c>
      <c r="I2280" s="139">
        <v>193.65</v>
      </c>
      <c r="J2280" s="139">
        <v>187.8</v>
      </c>
      <c r="K2280" s="139">
        <v>188.8</v>
      </c>
      <c r="L2280" s="139">
        <v>188.8</v>
      </c>
      <c r="M2280" s="139">
        <v>75</v>
      </c>
      <c r="N2280" s="139">
        <v>767.45</v>
      </c>
      <c r="O2280" s="139">
        <v>691200</v>
      </c>
      <c r="P2280" s="140">
        <v>140400</v>
      </c>
      <c r="Q2280" s="138">
        <v>45175</v>
      </c>
      <c r="AR2280">
        <f t="shared" si="144"/>
        <v>0</v>
      </c>
      <c r="AS2280">
        <f t="shared" si="145"/>
        <v>0</v>
      </c>
      <c r="AT2280">
        <f t="shared" si="146"/>
        <v>0</v>
      </c>
    </row>
    <row r="2281" spans="2:46" ht="15.75" customHeight="1" thickBot="1">
      <c r="B2281" t="str">
        <f t="shared" si="143"/>
        <v>ABCAPITAL4517545260</v>
      </c>
      <c r="C2281" s="137" t="s">
        <v>226</v>
      </c>
      <c r="D2281" s="137" t="s">
        <v>70</v>
      </c>
      <c r="E2281" s="138">
        <v>45260</v>
      </c>
      <c r="F2281" s="139">
        <v>0</v>
      </c>
      <c r="G2281" s="137" t="s">
        <v>223</v>
      </c>
      <c r="H2281" s="139">
        <v>190</v>
      </c>
      <c r="I2281" s="139">
        <v>190</v>
      </c>
      <c r="J2281" s="139">
        <v>190</v>
      </c>
      <c r="K2281" s="139">
        <v>190</v>
      </c>
      <c r="L2281" s="139">
        <v>190</v>
      </c>
      <c r="M2281" s="139">
        <v>3</v>
      </c>
      <c r="N2281" s="139">
        <v>30.78</v>
      </c>
      <c r="O2281" s="139">
        <v>16200</v>
      </c>
      <c r="P2281" s="140">
        <v>16200</v>
      </c>
      <c r="Q2281" s="138">
        <v>45175</v>
      </c>
      <c r="AR2281">
        <f t="shared" si="144"/>
        <v>0</v>
      </c>
      <c r="AS2281">
        <f t="shared" si="145"/>
        <v>0</v>
      </c>
      <c r="AT2281">
        <f t="shared" si="146"/>
        <v>0</v>
      </c>
    </row>
    <row r="2282" spans="2:46" ht="15.75" customHeight="1" thickBot="1">
      <c r="B2282" t="str">
        <f t="shared" si="143"/>
        <v>ABFRL4517545197</v>
      </c>
      <c r="C2282" s="137" t="s">
        <v>226</v>
      </c>
      <c r="D2282" s="137" t="s">
        <v>71</v>
      </c>
      <c r="E2282" s="138">
        <v>45197</v>
      </c>
      <c r="F2282" s="139">
        <v>0</v>
      </c>
      <c r="G2282" s="137" t="s">
        <v>223</v>
      </c>
      <c r="H2282" s="139">
        <v>233.35</v>
      </c>
      <c r="I2282" s="139">
        <v>234.4</v>
      </c>
      <c r="J2282" s="139">
        <v>228.3</v>
      </c>
      <c r="K2282" s="139">
        <v>231.35</v>
      </c>
      <c r="L2282" s="139">
        <v>231.35</v>
      </c>
      <c r="M2282" s="139">
        <v>5576</v>
      </c>
      <c r="N2282" s="139">
        <v>33564.65</v>
      </c>
      <c r="O2282" s="139">
        <v>29260400</v>
      </c>
      <c r="P2282" s="140">
        <v>-304200</v>
      </c>
      <c r="Q2282" s="138">
        <v>45175</v>
      </c>
      <c r="AR2282">
        <f t="shared" si="144"/>
        <v>30331600</v>
      </c>
      <c r="AS2282">
        <f t="shared" si="145"/>
        <v>-88400</v>
      </c>
      <c r="AT2282">
        <f t="shared" si="146"/>
        <v>30420000</v>
      </c>
    </row>
    <row r="2283" spans="2:46" ht="15.75" customHeight="1" thickBot="1">
      <c r="B2283" t="str">
        <f t="shared" si="143"/>
        <v>ABFRL4517545225</v>
      </c>
      <c r="C2283" s="137" t="s">
        <v>226</v>
      </c>
      <c r="D2283" s="137" t="s">
        <v>71</v>
      </c>
      <c r="E2283" s="138">
        <v>45225</v>
      </c>
      <c r="F2283" s="139">
        <v>0</v>
      </c>
      <c r="G2283" s="137" t="s">
        <v>223</v>
      </c>
      <c r="H2283" s="139">
        <v>235.05</v>
      </c>
      <c r="I2283" s="139">
        <v>235.75</v>
      </c>
      <c r="J2283" s="139">
        <v>230</v>
      </c>
      <c r="K2283" s="139">
        <v>232.85</v>
      </c>
      <c r="L2283" s="139">
        <v>232.85</v>
      </c>
      <c r="M2283" s="139">
        <v>248</v>
      </c>
      <c r="N2283" s="139">
        <v>1501.58</v>
      </c>
      <c r="O2283" s="139">
        <v>949000</v>
      </c>
      <c r="P2283" s="140">
        <v>176800</v>
      </c>
      <c r="Q2283" s="138">
        <v>45175</v>
      </c>
      <c r="AR2283">
        <f t="shared" si="144"/>
        <v>0</v>
      </c>
      <c r="AS2283">
        <f t="shared" si="145"/>
        <v>0</v>
      </c>
      <c r="AT2283">
        <f t="shared" si="146"/>
        <v>0</v>
      </c>
    </row>
    <row r="2284" spans="2:46" ht="15.75" customHeight="1" thickBot="1">
      <c r="B2284" t="str">
        <f t="shared" si="143"/>
        <v>ABFRL4517545260</v>
      </c>
      <c r="C2284" s="137" t="s">
        <v>226</v>
      </c>
      <c r="D2284" s="137" t="s">
        <v>71</v>
      </c>
      <c r="E2284" s="138">
        <v>45260</v>
      </c>
      <c r="F2284" s="139">
        <v>0</v>
      </c>
      <c r="G2284" s="137" t="s">
        <v>223</v>
      </c>
      <c r="H2284" s="139">
        <v>235.9</v>
      </c>
      <c r="I2284" s="139">
        <v>235.9</v>
      </c>
      <c r="J2284" s="139">
        <v>232.6</v>
      </c>
      <c r="K2284" s="139">
        <v>234.8</v>
      </c>
      <c r="L2284" s="139">
        <v>234.8</v>
      </c>
      <c r="M2284" s="139">
        <v>26</v>
      </c>
      <c r="N2284" s="139">
        <v>158.43</v>
      </c>
      <c r="O2284" s="139">
        <v>122200</v>
      </c>
      <c r="P2284" s="140">
        <v>39000</v>
      </c>
      <c r="Q2284" s="138">
        <v>45175</v>
      </c>
      <c r="AR2284">
        <f t="shared" si="144"/>
        <v>0</v>
      </c>
      <c r="AS2284">
        <f t="shared" si="145"/>
        <v>0</v>
      </c>
      <c r="AT2284">
        <f t="shared" si="146"/>
        <v>0</v>
      </c>
    </row>
    <row r="2285" spans="2:46" ht="15.75" customHeight="1" thickBot="1">
      <c r="B2285" t="str">
        <f t="shared" si="143"/>
        <v>ACC4517545197</v>
      </c>
      <c r="C2285" s="137" t="s">
        <v>226</v>
      </c>
      <c r="D2285" s="137" t="s">
        <v>72</v>
      </c>
      <c r="E2285" s="138">
        <v>45197</v>
      </c>
      <c r="F2285" s="139">
        <v>0</v>
      </c>
      <c r="G2285" s="137" t="s">
        <v>223</v>
      </c>
      <c r="H2285" s="139">
        <v>2092.25</v>
      </c>
      <c r="I2285" s="139">
        <v>2094.6999999999998</v>
      </c>
      <c r="J2285" s="139">
        <v>2050.5500000000002</v>
      </c>
      <c r="K2285" s="139">
        <v>2056.4499999999998</v>
      </c>
      <c r="L2285" s="139">
        <v>2056.4499999999998</v>
      </c>
      <c r="M2285" s="139">
        <v>3551</v>
      </c>
      <c r="N2285" s="139">
        <v>22008.9</v>
      </c>
      <c r="O2285" s="139">
        <v>6154800</v>
      </c>
      <c r="P2285" s="140">
        <v>151500</v>
      </c>
      <c r="Q2285" s="138">
        <v>45175</v>
      </c>
      <c r="AR2285">
        <f t="shared" si="144"/>
        <v>6211800</v>
      </c>
      <c r="AS2285">
        <f t="shared" si="145"/>
        <v>163200</v>
      </c>
      <c r="AT2285">
        <f t="shared" si="146"/>
        <v>6048600</v>
      </c>
    </row>
    <row r="2286" spans="2:46" ht="15.75" customHeight="1" thickBot="1">
      <c r="B2286" t="str">
        <f t="shared" si="143"/>
        <v>ACC4517545225</v>
      </c>
      <c r="C2286" s="137" t="s">
        <v>226</v>
      </c>
      <c r="D2286" s="137" t="s">
        <v>72</v>
      </c>
      <c r="E2286" s="138">
        <v>45225</v>
      </c>
      <c r="F2286" s="139">
        <v>0</v>
      </c>
      <c r="G2286" s="137" t="s">
        <v>223</v>
      </c>
      <c r="H2286" s="139">
        <v>2098.8000000000002</v>
      </c>
      <c r="I2286" s="139">
        <v>2103.15</v>
      </c>
      <c r="J2286" s="139">
        <v>2065</v>
      </c>
      <c r="K2286" s="139">
        <v>2069.4</v>
      </c>
      <c r="L2286" s="139">
        <v>2069.4</v>
      </c>
      <c r="M2286" s="139">
        <v>115</v>
      </c>
      <c r="N2286" s="139">
        <v>717.07</v>
      </c>
      <c r="O2286" s="139">
        <v>54300</v>
      </c>
      <c r="P2286" s="140">
        <v>10500</v>
      </c>
      <c r="Q2286" s="138">
        <v>45175</v>
      </c>
      <c r="AR2286">
        <f t="shared" si="144"/>
        <v>0</v>
      </c>
      <c r="AS2286">
        <f t="shared" si="145"/>
        <v>0</v>
      </c>
      <c r="AT2286">
        <f t="shared" si="146"/>
        <v>0</v>
      </c>
    </row>
    <row r="2287" spans="2:46" ht="15.75" customHeight="1" thickBot="1">
      <c r="B2287" t="str">
        <f t="shared" si="143"/>
        <v>ACC4517545260</v>
      </c>
      <c r="C2287" s="137" t="s">
        <v>226</v>
      </c>
      <c r="D2287" s="137" t="s">
        <v>72</v>
      </c>
      <c r="E2287" s="138">
        <v>45260</v>
      </c>
      <c r="F2287" s="139">
        <v>0</v>
      </c>
      <c r="G2287" s="137" t="s">
        <v>223</v>
      </c>
      <c r="H2287" s="139">
        <v>2106.15</v>
      </c>
      <c r="I2287" s="139">
        <v>2106.15</v>
      </c>
      <c r="J2287" s="139">
        <v>2080</v>
      </c>
      <c r="K2287" s="139">
        <v>2082</v>
      </c>
      <c r="L2287" s="139">
        <v>2082</v>
      </c>
      <c r="M2287" s="139">
        <v>4</v>
      </c>
      <c r="N2287" s="139">
        <v>25.1</v>
      </c>
      <c r="O2287" s="139">
        <v>2700</v>
      </c>
      <c r="P2287" s="140">
        <v>1200</v>
      </c>
      <c r="Q2287" s="138">
        <v>45175</v>
      </c>
      <c r="AR2287">
        <f t="shared" si="144"/>
        <v>0</v>
      </c>
      <c r="AS2287">
        <f t="shared" si="145"/>
        <v>0</v>
      </c>
      <c r="AT2287">
        <f t="shared" si="146"/>
        <v>0</v>
      </c>
    </row>
    <row r="2288" spans="2:46" ht="15.75" customHeight="1" thickBot="1">
      <c r="B2288" t="str">
        <f t="shared" si="143"/>
        <v>ADANIENT4517545197</v>
      </c>
      <c r="C2288" s="137" t="s">
        <v>226</v>
      </c>
      <c r="D2288" s="137" t="s">
        <v>45</v>
      </c>
      <c r="E2288" s="138">
        <v>45197</v>
      </c>
      <c r="F2288" s="139">
        <v>0</v>
      </c>
      <c r="G2288" s="137" t="s">
        <v>223</v>
      </c>
      <c r="H2288" s="139">
        <v>2503</v>
      </c>
      <c r="I2288" s="139">
        <v>2515.6999999999998</v>
      </c>
      <c r="J2288" s="139">
        <v>2479.4499999999998</v>
      </c>
      <c r="K2288" s="139">
        <v>2508.0500000000002</v>
      </c>
      <c r="L2288" s="139">
        <v>2508.0500000000002</v>
      </c>
      <c r="M2288" s="139">
        <v>6349</v>
      </c>
      <c r="N2288" s="139">
        <v>47674.65</v>
      </c>
      <c r="O2288" s="139">
        <v>10205100</v>
      </c>
      <c r="P2288" s="140">
        <v>-125400</v>
      </c>
      <c r="Q2288" s="138">
        <v>45175</v>
      </c>
      <c r="AR2288">
        <f t="shared" si="144"/>
        <v>10475100</v>
      </c>
      <c r="AS2288">
        <f t="shared" si="145"/>
        <v>-95400</v>
      </c>
      <c r="AT2288">
        <f t="shared" si="146"/>
        <v>10570500</v>
      </c>
    </row>
    <row r="2289" spans="2:46" ht="15.75" customHeight="1" thickBot="1">
      <c r="B2289" t="str">
        <f t="shared" si="143"/>
        <v>ADANIENT4517545225</v>
      </c>
      <c r="C2289" s="137" t="s">
        <v>226</v>
      </c>
      <c r="D2289" s="137" t="s">
        <v>45</v>
      </c>
      <c r="E2289" s="138">
        <v>45225</v>
      </c>
      <c r="F2289" s="139">
        <v>0</v>
      </c>
      <c r="G2289" s="137" t="s">
        <v>223</v>
      </c>
      <c r="H2289" s="139">
        <v>2517.65</v>
      </c>
      <c r="I2289" s="139">
        <v>2531.4</v>
      </c>
      <c r="J2289" s="139">
        <v>2497.9499999999998</v>
      </c>
      <c r="K2289" s="139">
        <v>2526.8000000000002</v>
      </c>
      <c r="L2289" s="139">
        <v>2526.8000000000002</v>
      </c>
      <c r="M2289" s="139">
        <v>301</v>
      </c>
      <c r="N2289" s="139">
        <v>2276.31</v>
      </c>
      <c r="O2289" s="139">
        <v>264300</v>
      </c>
      <c r="P2289" s="140">
        <v>29700</v>
      </c>
      <c r="Q2289" s="138">
        <v>45175</v>
      </c>
      <c r="AR2289">
        <f t="shared" si="144"/>
        <v>0</v>
      </c>
      <c r="AS2289">
        <f t="shared" si="145"/>
        <v>0</v>
      </c>
      <c r="AT2289">
        <f t="shared" si="146"/>
        <v>0</v>
      </c>
    </row>
    <row r="2290" spans="2:46" ht="15.75" customHeight="1" thickBot="1">
      <c r="B2290" t="str">
        <f t="shared" si="143"/>
        <v>ADANIENT4517545260</v>
      </c>
      <c r="C2290" s="137" t="s">
        <v>226</v>
      </c>
      <c r="D2290" s="137" t="s">
        <v>45</v>
      </c>
      <c r="E2290" s="138">
        <v>45260</v>
      </c>
      <c r="F2290" s="139">
        <v>0</v>
      </c>
      <c r="G2290" s="137" t="s">
        <v>223</v>
      </c>
      <c r="H2290" s="139">
        <v>2545.1999999999998</v>
      </c>
      <c r="I2290" s="139">
        <v>2545.1999999999998</v>
      </c>
      <c r="J2290" s="139">
        <v>2540</v>
      </c>
      <c r="K2290" s="139">
        <v>2544</v>
      </c>
      <c r="L2290" s="139">
        <v>2538.1999999999998</v>
      </c>
      <c r="M2290" s="139">
        <v>5</v>
      </c>
      <c r="N2290" s="139">
        <v>38.14</v>
      </c>
      <c r="O2290" s="139">
        <v>5700</v>
      </c>
      <c r="P2290" s="139">
        <v>300</v>
      </c>
      <c r="Q2290" s="138">
        <v>45175</v>
      </c>
      <c r="AR2290">
        <f t="shared" si="144"/>
        <v>0</v>
      </c>
      <c r="AS2290">
        <f t="shared" si="145"/>
        <v>0</v>
      </c>
      <c r="AT2290">
        <f t="shared" si="146"/>
        <v>0</v>
      </c>
    </row>
    <row r="2291" spans="2:46" ht="15.75" customHeight="1" thickBot="1">
      <c r="B2291" t="str">
        <f t="shared" si="143"/>
        <v>ADANIPORTS4517545197</v>
      </c>
      <c r="C2291" s="137" t="s">
        <v>226</v>
      </c>
      <c r="D2291" s="137" t="s">
        <v>51</v>
      </c>
      <c r="E2291" s="138">
        <v>45197</v>
      </c>
      <c r="F2291" s="139">
        <v>0</v>
      </c>
      <c r="G2291" s="137" t="s">
        <v>223</v>
      </c>
      <c r="H2291" s="139">
        <v>809.85</v>
      </c>
      <c r="I2291" s="139">
        <v>813</v>
      </c>
      <c r="J2291" s="139">
        <v>803.85</v>
      </c>
      <c r="K2291" s="139">
        <v>810.5</v>
      </c>
      <c r="L2291" s="139">
        <v>810.5</v>
      </c>
      <c r="M2291" s="139">
        <v>5310</v>
      </c>
      <c r="N2291" s="139">
        <v>34353.589999999997</v>
      </c>
      <c r="O2291" s="139">
        <v>43173600</v>
      </c>
      <c r="P2291" s="140">
        <v>175200</v>
      </c>
      <c r="Q2291" s="138">
        <v>45175</v>
      </c>
      <c r="AR2291">
        <f t="shared" si="144"/>
        <v>43949600</v>
      </c>
      <c r="AS2291">
        <f t="shared" si="145"/>
        <v>221600</v>
      </c>
      <c r="AT2291">
        <f t="shared" si="146"/>
        <v>43728000</v>
      </c>
    </row>
    <row r="2292" spans="2:46" ht="15.75" customHeight="1" thickBot="1">
      <c r="B2292" t="str">
        <f t="shared" si="143"/>
        <v>ADANIPORTS4517545225</v>
      </c>
      <c r="C2292" s="137" t="s">
        <v>226</v>
      </c>
      <c r="D2292" s="137" t="s">
        <v>51</v>
      </c>
      <c r="E2292" s="138">
        <v>45225</v>
      </c>
      <c r="F2292" s="139">
        <v>0</v>
      </c>
      <c r="G2292" s="137" t="s">
        <v>223</v>
      </c>
      <c r="H2292" s="139">
        <v>817.25</v>
      </c>
      <c r="I2292" s="139">
        <v>818.2</v>
      </c>
      <c r="J2292" s="139">
        <v>810</v>
      </c>
      <c r="K2292" s="139">
        <v>816.3</v>
      </c>
      <c r="L2292" s="139">
        <v>816.3</v>
      </c>
      <c r="M2292" s="139">
        <v>225</v>
      </c>
      <c r="N2292" s="139">
        <v>1465.59</v>
      </c>
      <c r="O2292" s="139">
        <v>751200</v>
      </c>
      <c r="P2292" s="140">
        <v>48000</v>
      </c>
      <c r="Q2292" s="138">
        <v>45175</v>
      </c>
      <c r="AR2292">
        <f t="shared" si="144"/>
        <v>0</v>
      </c>
      <c r="AS2292">
        <f t="shared" si="145"/>
        <v>0</v>
      </c>
      <c r="AT2292">
        <f t="shared" si="146"/>
        <v>0</v>
      </c>
    </row>
    <row r="2293" spans="2:46" ht="15.75" customHeight="1" thickBot="1">
      <c r="B2293" t="str">
        <f t="shared" si="143"/>
        <v>ADANIPORTS4517545260</v>
      </c>
      <c r="C2293" s="137" t="s">
        <v>226</v>
      </c>
      <c r="D2293" s="137" t="s">
        <v>51</v>
      </c>
      <c r="E2293" s="138">
        <v>45260</v>
      </c>
      <c r="F2293" s="139">
        <v>0</v>
      </c>
      <c r="G2293" s="137" t="s">
        <v>223</v>
      </c>
      <c r="H2293" s="139">
        <v>818</v>
      </c>
      <c r="I2293" s="139">
        <v>822.9</v>
      </c>
      <c r="J2293" s="139">
        <v>816.8</v>
      </c>
      <c r="K2293" s="139">
        <v>819.7</v>
      </c>
      <c r="L2293" s="139">
        <v>819.7</v>
      </c>
      <c r="M2293" s="139">
        <v>12</v>
      </c>
      <c r="N2293" s="139">
        <v>78.650000000000006</v>
      </c>
      <c r="O2293" s="139">
        <v>24800</v>
      </c>
      <c r="P2293" s="140">
        <v>-1600</v>
      </c>
      <c r="Q2293" s="138">
        <v>45175</v>
      </c>
      <c r="AR2293">
        <f t="shared" si="144"/>
        <v>0</v>
      </c>
      <c r="AS2293">
        <f t="shared" si="145"/>
        <v>0</v>
      </c>
      <c r="AT2293">
        <f t="shared" si="146"/>
        <v>0</v>
      </c>
    </row>
    <row r="2294" spans="2:46" ht="15.75" customHeight="1" thickBot="1">
      <c r="B2294" t="str">
        <f t="shared" si="143"/>
        <v>ALKEM4517545197</v>
      </c>
      <c r="C2294" s="137" t="s">
        <v>226</v>
      </c>
      <c r="D2294" s="137" t="s">
        <v>73</v>
      </c>
      <c r="E2294" s="138">
        <v>45197</v>
      </c>
      <c r="F2294" s="139">
        <v>0</v>
      </c>
      <c r="G2294" s="137" t="s">
        <v>223</v>
      </c>
      <c r="H2294" s="139">
        <v>3662.65</v>
      </c>
      <c r="I2294" s="139">
        <v>3717.8</v>
      </c>
      <c r="J2294" s="139">
        <v>3656.25</v>
      </c>
      <c r="K2294" s="139">
        <v>3678.55</v>
      </c>
      <c r="L2294" s="139">
        <v>3678.55</v>
      </c>
      <c r="M2294" s="139">
        <v>1118</v>
      </c>
      <c r="N2294" s="139">
        <v>8247.7099999999991</v>
      </c>
      <c r="O2294" s="139">
        <v>722200</v>
      </c>
      <c r="P2294" s="140">
        <v>5400</v>
      </c>
      <c r="Q2294" s="138">
        <v>45175</v>
      </c>
      <c r="AR2294">
        <f t="shared" si="144"/>
        <v>734800</v>
      </c>
      <c r="AS2294">
        <f t="shared" si="145"/>
        <v>6200</v>
      </c>
      <c r="AT2294">
        <f t="shared" si="146"/>
        <v>728600</v>
      </c>
    </row>
    <row r="2295" spans="2:46" ht="15.75" customHeight="1" thickBot="1">
      <c r="B2295" t="str">
        <f t="shared" si="143"/>
        <v>ALKEM4517545225</v>
      </c>
      <c r="C2295" s="137" t="s">
        <v>226</v>
      </c>
      <c r="D2295" s="137" t="s">
        <v>73</v>
      </c>
      <c r="E2295" s="138">
        <v>45225</v>
      </c>
      <c r="F2295" s="139">
        <v>0</v>
      </c>
      <c r="G2295" s="137" t="s">
        <v>223</v>
      </c>
      <c r="H2295" s="139">
        <v>3714.9</v>
      </c>
      <c r="I2295" s="139">
        <v>3739.75</v>
      </c>
      <c r="J2295" s="139">
        <v>3690.3</v>
      </c>
      <c r="K2295" s="139">
        <v>3703.85</v>
      </c>
      <c r="L2295" s="139">
        <v>3703.85</v>
      </c>
      <c r="M2295" s="139">
        <v>19</v>
      </c>
      <c r="N2295" s="139">
        <v>141.16</v>
      </c>
      <c r="O2295" s="139">
        <v>12600</v>
      </c>
      <c r="P2295" s="139">
        <v>800</v>
      </c>
      <c r="Q2295" s="138">
        <v>45175</v>
      </c>
      <c r="AR2295">
        <f t="shared" si="144"/>
        <v>0</v>
      </c>
      <c r="AS2295">
        <f t="shared" si="145"/>
        <v>0</v>
      </c>
      <c r="AT2295">
        <f t="shared" si="146"/>
        <v>0</v>
      </c>
    </row>
    <row r="2296" spans="2:46" ht="15.75" customHeight="1" thickBot="1">
      <c r="B2296" t="str">
        <f t="shared" si="143"/>
        <v>ALKEM4517545260</v>
      </c>
      <c r="C2296" s="137" t="s">
        <v>226</v>
      </c>
      <c r="D2296" s="137" t="s">
        <v>73</v>
      </c>
      <c r="E2296" s="138">
        <v>45260</v>
      </c>
      <c r="F2296" s="139">
        <v>0</v>
      </c>
      <c r="G2296" s="137" t="s">
        <v>223</v>
      </c>
      <c r="H2296" s="139">
        <v>0</v>
      </c>
      <c r="I2296" s="139">
        <v>0</v>
      </c>
      <c r="J2296" s="139">
        <v>0</v>
      </c>
      <c r="K2296" s="139">
        <v>3708.55</v>
      </c>
      <c r="L2296" s="139">
        <v>3716.25</v>
      </c>
      <c r="M2296" s="139">
        <v>0</v>
      </c>
      <c r="N2296" s="139">
        <v>0</v>
      </c>
      <c r="O2296" s="139">
        <v>0</v>
      </c>
      <c r="P2296" s="139">
        <v>0</v>
      </c>
      <c r="Q2296" s="138">
        <v>45175</v>
      </c>
      <c r="AR2296">
        <f t="shared" si="144"/>
        <v>0</v>
      </c>
      <c r="AS2296">
        <f t="shared" si="145"/>
        <v>0</v>
      </c>
      <c r="AT2296">
        <f t="shared" si="146"/>
        <v>0</v>
      </c>
    </row>
    <row r="2297" spans="2:46" ht="15.75" customHeight="1" thickBot="1">
      <c r="B2297" t="str">
        <f t="shared" si="143"/>
        <v>AMBUJACEM4517545197</v>
      </c>
      <c r="C2297" s="137" t="s">
        <v>226</v>
      </c>
      <c r="D2297" s="137" t="s">
        <v>74</v>
      </c>
      <c r="E2297" s="138">
        <v>45197</v>
      </c>
      <c r="F2297" s="139">
        <v>0</v>
      </c>
      <c r="G2297" s="137" t="s">
        <v>223</v>
      </c>
      <c r="H2297" s="139">
        <v>443.4</v>
      </c>
      <c r="I2297" s="139">
        <v>444.5</v>
      </c>
      <c r="J2297" s="139">
        <v>435.2</v>
      </c>
      <c r="K2297" s="139">
        <v>440.45</v>
      </c>
      <c r="L2297" s="139">
        <v>440.45</v>
      </c>
      <c r="M2297" s="139">
        <v>3470</v>
      </c>
      <c r="N2297" s="139">
        <v>27469.06</v>
      </c>
      <c r="O2297" s="139">
        <v>66978000</v>
      </c>
      <c r="P2297" s="140">
        <v>-77400</v>
      </c>
      <c r="Q2297" s="138">
        <v>45175</v>
      </c>
      <c r="AR2297">
        <f t="shared" si="144"/>
        <v>67982400</v>
      </c>
      <c r="AS2297">
        <f t="shared" si="145"/>
        <v>1800</v>
      </c>
      <c r="AT2297">
        <f t="shared" si="146"/>
        <v>67980600</v>
      </c>
    </row>
    <row r="2298" spans="2:46" ht="15.75" customHeight="1" thickBot="1">
      <c r="B2298" t="str">
        <f t="shared" si="143"/>
        <v>AMBUJACEM4517545225</v>
      </c>
      <c r="C2298" s="137" t="s">
        <v>226</v>
      </c>
      <c r="D2298" s="137" t="s">
        <v>74</v>
      </c>
      <c r="E2298" s="138">
        <v>45225</v>
      </c>
      <c r="F2298" s="139">
        <v>0</v>
      </c>
      <c r="G2298" s="137" t="s">
        <v>223</v>
      </c>
      <c r="H2298" s="139">
        <v>443.9</v>
      </c>
      <c r="I2298" s="139">
        <v>447</v>
      </c>
      <c r="J2298" s="139">
        <v>438.8</v>
      </c>
      <c r="K2298" s="139">
        <v>443.7</v>
      </c>
      <c r="L2298" s="139">
        <v>443.7</v>
      </c>
      <c r="M2298" s="139">
        <v>160</v>
      </c>
      <c r="N2298" s="139">
        <v>1275.06</v>
      </c>
      <c r="O2298" s="139">
        <v>970200</v>
      </c>
      <c r="P2298" s="140">
        <v>68400</v>
      </c>
      <c r="Q2298" s="138">
        <v>45175</v>
      </c>
      <c r="AR2298">
        <f t="shared" si="144"/>
        <v>0</v>
      </c>
      <c r="AS2298">
        <f t="shared" si="145"/>
        <v>0</v>
      </c>
      <c r="AT2298">
        <f t="shared" si="146"/>
        <v>0</v>
      </c>
    </row>
    <row r="2299" spans="2:46" ht="15.75" customHeight="1" thickBot="1">
      <c r="B2299" t="str">
        <f t="shared" si="143"/>
        <v>AMBUJACEM4517545260</v>
      </c>
      <c r="C2299" s="137" t="s">
        <v>226</v>
      </c>
      <c r="D2299" s="137" t="s">
        <v>74</v>
      </c>
      <c r="E2299" s="138">
        <v>45260</v>
      </c>
      <c r="F2299" s="139">
        <v>0</v>
      </c>
      <c r="G2299" s="137" t="s">
        <v>223</v>
      </c>
      <c r="H2299" s="139">
        <v>448</v>
      </c>
      <c r="I2299" s="139">
        <v>448</v>
      </c>
      <c r="J2299" s="139">
        <v>443.25</v>
      </c>
      <c r="K2299" s="139">
        <v>447</v>
      </c>
      <c r="L2299" s="139">
        <v>447</v>
      </c>
      <c r="M2299" s="139">
        <v>13</v>
      </c>
      <c r="N2299" s="139">
        <v>104.09</v>
      </c>
      <c r="O2299" s="139">
        <v>34200</v>
      </c>
      <c r="P2299" s="140">
        <v>10800</v>
      </c>
      <c r="Q2299" s="138">
        <v>45175</v>
      </c>
      <c r="AR2299">
        <f t="shared" si="144"/>
        <v>0</v>
      </c>
      <c r="AS2299">
        <f t="shared" si="145"/>
        <v>0</v>
      </c>
      <c r="AT2299">
        <f t="shared" si="146"/>
        <v>0</v>
      </c>
    </row>
    <row r="2300" spans="2:46" ht="15.75" customHeight="1" thickBot="1">
      <c r="B2300" t="str">
        <f t="shared" si="143"/>
        <v>APOLLOHOSP4517545197</v>
      </c>
      <c r="C2300" s="137" t="s">
        <v>226</v>
      </c>
      <c r="D2300" s="137" t="s">
        <v>61</v>
      </c>
      <c r="E2300" s="138">
        <v>45197</v>
      </c>
      <c r="F2300" s="139">
        <v>0</v>
      </c>
      <c r="G2300" s="137" t="s">
        <v>223</v>
      </c>
      <c r="H2300" s="139">
        <v>5000.1499999999996</v>
      </c>
      <c r="I2300" s="139">
        <v>5060</v>
      </c>
      <c r="J2300" s="139">
        <v>4975.95</v>
      </c>
      <c r="K2300" s="139">
        <v>5050.1499999999996</v>
      </c>
      <c r="L2300" s="139">
        <v>5050.1499999999996</v>
      </c>
      <c r="M2300" s="139">
        <v>6120</v>
      </c>
      <c r="N2300" s="139">
        <v>38460.83</v>
      </c>
      <c r="O2300" s="139">
        <v>2211000</v>
      </c>
      <c r="P2300" s="140">
        <v>-24750</v>
      </c>
      <c r="Q2300" s="138">
        <v>45175</v>
      </c>
      <c r="AR2300">
        <f t="shared" si="144"/>
        <v>2235750</v>
      </c>
      <c r="AS2300">
        <f t="shared" si="145"/>
        <v>-21000</v>
      </c>
      <c r="AT2300">
        <f t="shared" si="146"/>
        <v>2256750</v>
      </c>
    </row>
    <row r="2301" spans="2:46" ht="15.75" customHeight="1" thickBot="1">
      <c r="B2301" t="str">
        <f t="shared" si="143"/>
        <v>APOLLOHOSP4517545225</v>
      </c>
      <c r="C2301" s="137" t="s">
        <v>226</v>
      </c>
      <c r="D2301" s="137" t="s">
        <v>61</v>
      </c>
      <c r="E2301" s="138">
        <v>45225</v>
      </c>
      <c r="F2301" s="139">
        <v>0</v>
      </c>
      <c r="G2301" s="137" t="s">
        <v>223</v>
      </c>
      <c r="H2301" s="139">
        <v>5037.3</v>
      </c>
      <c r="I2301" s="139">
        <v>5094.6499999999996</v>
      </c>
      <c r="J2301" s="139">
        <v>5010.2</v>
      </c>
      <c r="K2301" s="139">
        <v>5083.75</v>
      </c>
      <c r="L2301" s="139">
        <v>5083.75</v>
      </c>
      <c r="M2301" s="139">
        <v>204</v>
      </c>
      <c r="N2301" s="139">
        <v>1291.1500000000001</v>
      </c>
      <c r="O2301" s="139">
        <v>23375</v>
      </c>
      <c r="P2301" s="140">
        <v>3250</v>
      </c>
      <c r="Q2301" s="138">
        <v>45175</v>
      </c>
      <c r="AR2301">
        <f t="shared" si="144"/>
        <v>0</v>
      </c>
      <c r="AS2301">
        <f t="shared" si="145"/>
        <v>0</v>
      </c>
      <c r="AT2301">
        <f t="shared" si="146"/>
        <v>0</v>
      </c>
    </row>
    <row r="2302" spans="2:46" ht="15.75" customHeight="1" thickBot="1">
      <c r="B2302" t="str">
        <f t="shared" si="143"/>
        <v>APOLLOHOSP4517545260</v>
      </c>
      <c r="C2302" s="137" t="s">
        <v>226</v>
      </c>
      <c r="D2302" s="137" t="s">
        <v>61</v>
      </c>
      <c r="E2302" s="138">
        <v>45260</v>
      </c>
      <c r="F2302" s="139">
        <v>0</v>
      </c>
      <c r="G2302" s="137" t="s">
        <v>223</v>
      </c>
      <c r="H2302" s="139">
        <v>5119.7</v>
      </c>
      <c r="I2302" s="139">
        <v>5119.7</v>
      </c>
      <c r="J2302" s="139">
        <v>5066</v>
      </c>
      <c r="K2302" s="139">
        <v>5115.5</v>
      </c>
      <c r="L2302" s="139">
        <v>5115.5</v>
      </c>
      <c r="M2302" s="139">
        <v>8</v>
      </c>
      <c r="N2302" s="139">
        <v>50.98</v>
      </c>
      <c r="O2302" s="139">
        <v>1375</v>
      </c>
      <c r="P2302" s="139">
        <v>500</v>
      </c>
      <c r="Q2302" s="138">
        <v>45175</v>
      </c>
      <c r="AR2302">
        <f t="shared" si="144"/>
        <v>0</v>
      </c>
      <c r="AS2302">
        <f t="shared" si="145"/>
        <v>0</v>
      </c>
      <c r="AT2302">
        <f t="shared" si="146"/>
        <v>0</v>
      </c>
    </row>
    <row r="2303" spans="2:46" ht="15.75" customHeight="1" thickBot="1">
      <c r="B2303" t="str">
        <f t="shared" si="143"/>
        <v>APOLLOTYRE4517545197</v>
      </c>
      <c r="C2303" s="137" t="s">
        <v>226</v>
      </c>
      <c r="D2303" s="137" t="s">
        <v>75</v>
      </c>
      <c r="E2303" s="138">
        <v>45197</v>
      </c>
      <c r="F2303" s="139">
        <v>0</v>
      </c>
      <c r="G2303" s="137" t="s">
        <v>223</v>
      </c>
      <c r="H2303" s="139">
        <v>384.15</v>
      </c>
      <c r="I2303" s="139">
        <v>384.15</v>
      </c>
      <c r="J2303" s="139">
        <v>373.2</v>
      </c>
      <c r="K2303" s="139">
        <v>382.35</v>
      </c>
      <c r="L2303" s="139">
        <v>382.35</v>
      </c>
      <c r="M2303" s="139">
        <v>3840</v>
      </c>
      <c r="N2303" s="139">
        <v>24770.9</v>
      </c>
      <c r="O2303" s="139">
        <v>10164300</v>
      </c>
      <c r="P2303" s="140">
        <v>493000</v>
      </c>
      <c r="Q2303" s="138">
        <v>45175</v>
      </c>
      <c r="AR2303">
        <f t="shared" si="144"/>
        <v>10596100</v>
      </c>
      <c r="AS2303">
        <f t="shared" si="145"/>
        <v>555900</v>
      </c>
      <c r="AT2303">
        <f t="shared" si="146"/>
        <v>10040200</v>
      </c>
    </row>
    <row r="2304" spans="2:46" ht="15.75" customHeight="1" thickBot="1">
      <c r="B2304" t="str">
        <f t="shared" si="143"/>
        <v>APOLLOTYRE4517545225</v>
      </c>
      <c r="C2304" s="137" t="s">
        <v>226</v>
      </c>
      <c r="D2304" s="137" t="s">
        <v>75</v>
      </c>
      <c r="E2304" s="138">
        <v>45225</v>
      </c>
      <c r="F2304" s="139">
        <v>0</v>
      </c>
      <c r="G2304" s="137" t="s">
        <v>223</v>
      </c>
      <c r="H2304" s="139">
        <v>384.5</v>
      </c>
      <c r="I2304" s="139">
        <v>385.05</v>
      </c>
      <c r="J2304" s="139">
        <v>375.1</v>
      </c>
      <c r="K2304" s="139">
        <v>384.05</v>
      </c>
      <c r="L2304" s="139">
        <v>384.05</v>
      </c>
      <c r="M2304" s="139">
        <v>220</v>
      </c>
      <c r="N2304" s="139">
        <v>1424.32</v>
      </c>
      <c r="O2304" s="139">
        <v>401200</v>
      </c>
      <c r="P2304" s="140">
        <v>61200</v>
      </c>
      <c r="Q2304" s="138">
        <v>45175</v>
      </c>
      <c r="AR2304">
        <f t="shared" si="144"/>
        <v>0</v>
      </c>
      <c r="AS2304">
        <f t="shared" si="145"/>
        <v>0</v>
      </c>
      <c r="AT2304">
        <f t="shared" si="146"/>
        <v>0</v>
      </c>
    </row>
    <row r="2305" spans="2:46" ht="15.75" customHeight="1" thickBot="1">
      <c r="B2305" t="str">
        <f t="shared" si="143"/>
        <v>APOLLOTYRE4517545260</v>
      </c>
      <c r="C2305" s="137" t="s">
        <v>226</v>
      </c>
      <c r="D2305" s="137" t="s">
        <v>75</v>
      </c>
      <c r="E2305" s="138">
        <v>45260</v>
      </c>
      <c r="F2305" s="139">
        <v>0</v>
      </c>
      <c r="G2305" s="137" t="s">
        <v>223</v>
      </c>
      <c r="H2305" s="139">
        <v>391</v>
      </c>
      <c r="I2305" s="139">
        <v>391</v>
      </c>
      <c r="J2305" s="139">
        <v>380.65</v>
      </c>
      <c r="K2305" s="139">
        <v>380.65</v>
      </c>
      <c r="L2305" s="139">
        <v>388.65</v>
      </c>
      <c r="M2305" s="139">
        <v>4</v>
      </c>
      <c r="N2305" s="139">
        <v>26.07</v>
      </c>
      <c r="O2305" s="139">
        <v>30600</v>
      </c>
      <c r="P2305" s="140">
        <v>1700</v>
      </c>
      <c r="Q2305" s="138">
        <v>45175</v>
      </c>
      <c r="AR2305">
        <f t="shared" si="144"/>
        <v>0</v>
      </c>
      <c r="AS2305">
        <f t="shared" si="145"/>
        <v>0</v>
      </c>
      <c r="AT2305">
        <f t="shared" si="146"/>
        <v>0</v>
      </c>
    </row>
    <row r="2306" spans="2:46" ht="15.75" customHeight="1" thickBot="1">
      <c r="B2306" t="str">
        <f t="shared" ref="B2306:B2369" si="147">D2306&amp;Q2306&amp;E2306</f>
        <v>ASHOKLEY4517545197</v>
      </c>
      <c r="C2306" s="137" t="s">
        <v>226</v>
      </c>
      <c r="D2306" s="137" t="s">
        <v>76</v>
      </c>
      <c r="E2306" s="138">
        <v>45197</v>
      </c>
      <c r="F2306" s="139">
        <v>0</v>
      </c>
      <c r="G2306" s="137" t="s">
        <v>223</v>
      </c>
      <c r="H2306" s="139">
        <v>184.45</v>
      </c>
      <c r="I2306" s="139">
        <v>184.5</v>
      </c>
      <c r="J2306" s="139">
        <v>182.55</v>
      </c>
      <c r="K2306" s="139">
        <v>183.25</v>
      </c>
      <c r="L2306" s="139">
        <v>183.25</v>
      </c>
      <c r="M2306" s="139">
        <v>2343</v>
      </c>
      <c r="N2306" s="139">
        <v>21459.05</v>
      </c>
      <c r="O2306" s="139">
        <v>84175000</v>
      </c>
      <c r="P2306" s="140">
        <v>1020000</v>
      </c>
      <c r="Q2306" s="138">
        <v>45175</v>
      </c>
      <c r="AR2306">
        <f t="shared" ref="AR2306:AR2369" si="148">IF($AU$2&lt;&gt;5,NA(),IF(D2306=D2305,0,IF(AND(D2308=D2306,D2307=D2306),O2306+O2307+O2308,IF(D2307=D2306,O2307+O2306,O2306))))</f>
        <v>86070000</v>
      </c>
      <c r="AS2306">
        <f t="shared" ref="AS2306:AS2369" si="149">IF($AU$2&lt;&gt;5,NA(),IF(D2306=D2305,0,IF(AND(D2308=D2306,D2307=D2306),P2306+P2307+P2308,IF(D2307=D2306,P2307+P2306,P2306))))</f>
        <v>1315000</v>
      </c>
      <c r="AT2306">
        <f t="shared" ref="AT2306:AT2369" si="150">AR2306-AS2306</f>
        <v>84755000</v>
      </c>
    </row>
    <row r="2307" spans="2:46" ht="15.75" customHeight="1" thickBot="1">
      <c r="B2307" t="str">
        <f t="shared" si="147"/>
        <v>ASHOKLEY4517545225</v>
      </c>
      <c r="C2307" s="137" t="s">
        <v>226</v>
      </c>
      <c r="D2307" s="137" t="s">
        <v>76</v>
      </c>
      <c r="E2307" s="138">
        <v>45225</v>
      </c>
      <c r="F2307" s="139">
        <v>0</v>
      </c>
      <c r="G2307" s="137" t="s">
        <v>223</v>
      </c>
      <c r="H2307" s="139">
        <v>185.2</v>
      </c>
      <c r="I2307" s="139">
        <v>185.65</v>
      </c>
      <c r="J2307" s="139">
        <v>183.9</v>
      </c>
      <c r="K2307" s="139">
        <v>184.45</v>
      </c>
      <c r="L2307" s="139">
        <v>184.45</v>
      </c>
      <c r="M2307" s="139">
        <v>166</v>
      </c>
      <c r="N2307" s="139">
        <v>1529.61</v>
      </c>
      <c r="O2307" s="139">
        <v>1795000</v>
      </c>
      <c r="P2307" s="140">
        <v>240000</v>
      </c>
      <c r="Q2307" s="138">
        <v>45175</v>
      </c>
      <c r="AR2307">
        <f t="shared" si="148"/>
        <v>0</v>
      </c>
      <c r="AS2307">
        <f t="shared" si="149"/>
        <v>0</v>
      </c>
      <c r="AT2307">
        <f t="shared" si="150"/>
        <v>0</v>
      </c>
    </row>
    <row r="2308" spans="2:46" ht="15.75" customHeight="1" thickBot="1">
      <c r="B2308" t="str">
        <f t="shared" si="147"/>
        <v>ASHOKLEY4517545260</v>
      </c>
      <c r="C2308" s="137" t="s">
        <v>226</v>
      </c>
      <c r="D2308" s="137" t="s">
        <v>76</v>
      </c>
      <c r="E2308" s="138">
        <v>45260</v>
      </c>
      <c r="F2308" s="139">
        <v>0</v>
      </c>
      <c r="G2308" s="137" t="s">
        <v>223</v>
      </c>
      <c r="H2308" s="139">
        <v>185.7</v>
      </c>
      <c r="I2308" s="139">
        <v>186</v>
      </c>
      <c r="J2308" s="139">
        <v>184.95</v>
      </c>
      <c r="K2308" s="139">
        <v>185.4</v>
      </c>
      <c r="L2308" s="139">
        <v>185.4</v>
      </c>
      <c r="M2308" s="139">
        <v>19</v>
      </c>
      <c r="N2308" s="139">
        <v>176.16</v>
      </c>
      <c r="O2308" s="139">
        <v>100000</v>
      </c>
      <c r="P2308" s="140">
        <v>55000</v>
      </c>
      <c r="Q2308" s="138">
        <v>45175</v>
      </c>
      <c r="AR2308">
        <f t="shared" si="148"/>
        <v>0</v>
      </c>
      <c r="AS2308">
        <f t="shared" si="149"/>
        <v>0</v>
      </c>
      <c r="AT2308">
        <f t="shared" si="150"/>
        <v>0</v>
      </c>
    </row>
    <row r="2309" spans="2:46" ht="15.75" customHeight="1" thickBot="1">
      <c r="B2309" t="str">
        <f t="shared" si="147"/>
        <v>ASIANPAINT4517545197</v>
      </c>
      <c r="C2309" s="137" t="s">
        <v>226</v>
      </c>
      <c r="D2309" s="137" t="s">
        <v>31</v>
      </c>
      <c r="E2309" s="138">
        <v>45197</v>
      </c>
      <c r="F2309" s="139">
        <v>0</v>
      </c>
      <c r="G2309" s="137" t="s">
        <v>223</v>
      </c>
      <c r="H2309" s="139">
        <v>3225</v>
      </c>
      <c r="I2309" s="139">
        <v>3239</v>
      </c>
      <c r="J2309" s="139">
        <v>3201</v>
      </c>
      <c r="K2309" s="139">
        <v>3230.9</v>
      </c>
      <c r="L2309" s="139">
        <v>3230.9</v>
      </c>
      <c r="M2309" s="139">
        <v>5752</v>
      </c>
      <c r="N2309" s="139">
        <v>37057.42</v>
      </c>
      <c r="O2309" s="139">
        <v>4470800</v>
      </c>
      <c r="P2309" s="140">
        <v>161200</v>
      </c>
      <c r="Q2309" s="138">
        <v>45175</v>
      </c>
      <c r="AR2309">
        <f t="shared" si="148"/>
        <v>4593000</v>
      </c>
      <c r="AS2309">
        <f t="shared" si="149"/>
        <v>184800</v>
      </c>
      <c r="AT2309">
        <f t="shared" si="150"/>
        <v>4408200</v>
      </c>
    </row>
    <row r="2310" spans="2:46" ht="15.75" customHeight="1" thickBot="1">
      <c r="B2310" t="str">
        <f t="shared" si="147"/>
        <v>ASIANPAINT4517545225</v>
      </c>
      <c r="C2310" s="137" t="s">
        <v>226</v>
      </c>
      <c r="D2310" s="137" t="s">
        <v>31</v>
      </c>
      <c r="E2310" s="138">
        <v>45225</v>
      </c>
      <c r="F2310" s="139">
        <v>0</v>
      </c>
      <c r="G2310" s="137" t="s">
        <v>223</v>
      </c>
      <c r="H2310" s="139">
        <v>3250</v>
      </c>
      <c r="I2310" s="139">
        <v>3259.9</v>
      </c>
      <c r="J2310" s="139">
        <v>3225.4</v>
      </c>
      <c r="K2310" s="139">
        <v>3250.95</v>
      </c>
      <c r="L2310" s="139">
        <v>3250.95</v>
      </c>
      <c r="M2310" s="139">
        <v>207</v>
      </c>
      <c r="N2310" s="139">
        <v>1341.48</v>
      </c>
      <c r="O2310" s="139">
        <v>112600</v>
      </c>
      <c r="P2310" s="140">
        <v>16600</v>
      </c>
      <c r="Q2310" s="138">
        <v>45175</v>
      </c>
      <c r="AR2310">
        <f t="shared" si="148"/>
        <v>0</v>
      </c>
      <c r="AS2310">
        <f t="shared" si="149"/>
        <v>0</v>
      </c>
      <c r="AT2310">
        <f t="shared" si="150"/>
        <v>0</v>
      </c>
    </row>
    <row r="2311" spans="2:46" ht="15.75" customHeight="1" thickBot="1">
      <c r="B2311" t="str">
        <f t="shared" si="147"/>
        <v>ASIANPAINT4517545260</v>
      </c>
      <c r="C2311" s="137" t="s">
        <v>226</v>
      </c>
      <c r="D2311" s="137" t="s">
        <v>31</v>
      </c>
      <c r="E2311" s="138">
        <v>45260</v>
      </c>
      <c r="F2311" s="139">
        <v>0</v>
      </c>
      <c r="G2311" s="137" t="s">
        <v>223</v>
      </c>
      <c r="H2311" s="139">
        <v>3275.6</v>
      </c>
      <c r="I2311" s="139">
        <v>3276</v>
      </c>
      <c r="J2311" s="139">
        <v>3254.8</v>
      </c>
      <c r="K2311" s="139">
        <v>3274.3</v>
      </c>
      <c r="L2311" s="139">
        <v>3274.3</v>
      </c>
      <c r="M2311" s="139">
        <v>53</v>
      </c>
      <c r="N2311" s="139">
        <v>346.18</v>
      </c>
      <c r="O2311" s="139">
        <v>9600</v>
      </c>
      <c r="P2311" s="140">
        <v>7000</v>
      </c>
      <c r="Q2311" s="138">
        <v>45175</v>
      </c>
      <c r="AR2311">
        <f t="shared" si="148"/>
        <v>0</v>
      </c>
      <c r="AS2311">
        <f t="shared" si="149"/>
        <v>0</v>
      </c>
      <c r="AT2311">
        <f t="shared" si="150"/>
        <v>0</v>
      </c>
    </row>
    <row r="2312" spans="2:46" ht="15.75" customHeight="1" thickBot="1">
      <c r="B2312" t="str">
        <f t="shared" si="147"/>
        <v>ASTRAL4517545197</v>
      </c>
      <c r="C2312" s="137" t="s">
        <v>226</v>
      </c>
      <c r="D2312" s="137" t="s">
        <v>77</v>
      </c>
      <c r="E2312" s="138">
        <v>45197</v>
      </c>
      <c r="F2312" s="139">
        <v>0</v>
      </c>
      <c r="G2312" s="137" t="s">
        <v>223</v>
      </c>
      <c r="H2312" s="139">
        <v>1915.9</v>
      </c>
      <c r="I2312" s="139">
        <v>1924.8</v>
      </c>
      <c r="J2312" s="139">
        <v>1887.05</v>
      </c>
      <c r="K2312" s="139">
        <v>1903.05</v>
      </c>
      <c r="L2312" s="139">
        <v>1903.05</v>
      </c>
      <c r="M2312" s="139">
        <v>1980</v>
      </c>
      <c r="N2312" s="139">
        <v>13808.39</v>
      </c>
      <c r="O2312" s="139">
        <v>4014980</v>
      </c>
      <c r="P2312" s="140">
        <v>27525</v>
      </c>
      <c r="Q2312" s="138">
        <v>45175</v>
      </c>
      <c r="AR2312">
        <f t="shared" si="148"/>
        <v>4144531</v>
      </c>
      <c r="AS2312">
        <f t="shared" si="149"/>
        <v>43306</v>
      </c>
      <c r="AT2312">
        <f t="shared" si="150"/>
        <v>4101225</v>
      </c>
    </row>
    <row r="2313" spans="2:46" ht="15.75" customHeight="1" thickBot="1">
      <c r="B2313" t="str">
        <f t="shared" si="147"/>
        <v>ASTRAL4517545225</v>
      </c>
      <c r="C2313" s="137" t="s">
        <v>226</v>
      </c>
      <c r="D2313" s="137" t="s">
        <v>77</v>
      </c>
      <c r="E2313" s="138">
        <v>45225</v>
      </c>
      <c r="F2313" s="139">
        <v>0</v>
      </c>
      <c r="G2313" s="137" t="s">
        <v>223</v>
      </c>
      <c r="H2313" s="139">
        <v>1903.25</v>
      </c>
      <c r="I2313" s="139">
        <v>1930.15</v>
      </c>
      <c r="J2313" s="139">
        <v>1896.6</v>
      </c>
      <c r="K2313" s="139">
        <v>1911.2</v>
      </c>
      <c r="L2313" s="139">
        <v>1911.2</v>
      </c>
      <c r="M2313" s="139">
        <v>110</v>
      </c>
      <c r="N2313" s="139">
        <v>771.14</v>
      </c>
      <c r="O2313" s="139">
        <v>126248</v>
      </c>
      <c r="P2313" s="140">
        <v>15414</v>
      </c>
      <c r="Q2313" s="138">
        <v>45175</v>
      </c>
      <c r="AR2313">
        <f t="shared" si="148"/>
        <v>0</v>
      </c>
      <c r="AS2313">
        <f t="shared" si="149"/>
        <v>0</v>
      </c>
      <c r="AT2313">
        <f t="shared" si="150"/>
        <v>0</v>
      </c>
    </row>
    <row r="2314" spans="2:46" ht="15.75" customHeight="1" thickBot="1">
      <c r="B2314" t="str">
        <f t="shared" si="147"/>
        <v>ASTRAL4517545260</v>
      </c>
      <c r="C2314" s="137" t="s">
        <v>226</v>
      </c>
      <c r="D2314" s="137" t="s">
        <v>77</v>
      </c>
      <c r="E2314" s="138">
        <v>45260</v>
      </c>
      <c r="F2314" s="139">
        <v>0</v>
      </c>
      <c r="G2314" s="137" t="s">
        <v>223</v>
      </c>
      <c r="H2314" s="139">
        <v>1935</v>
      </c>
      <c r="I2314" s="139">
        <v>1935</v>
      </c>
      <c r="J2314" s="139">
        <v>1935</v>
      </c>
      <c r="K2314" s="139">
        <v>1935</v>
      </c>
      <c r="L2314" s="139">
        <v>1929.95</v>
      </c>
      <c r="M2314" s="139">
        <v>1</v>
      </c>
      <c r="N2314" s="139">
        <v>7.1</v>
      </c>
      <c r="O2314" s="139">
        <v>3303</v>
      </c>
      <c r="P2314" s="139">
        <v>367</v>
      </c>
      <c r="Q2314" s="138">
        <v>45175</v>
      </c>
      <c r="AR2314">
        <f t="shared" si="148"/>
        <v>0</v>
      </c>
      <c r="AS2314">
        <f t="shared" si="149"/>
        <v>0</v>
      </c>
      <c r="AT2314">
        <f t="shared" si="150"/>
        <v>0</v>
      </c>
    </row>
    <row r="2315" spans="2:46" ht="15.75" customHeight="1" thickBot="1">
      <c r="B2315" t="str">
        <f t="shared" si="147"/>
        <v>ATUL4517545197</v>
      </c>
      <c r="C2315" s="137" t="s">
        <v>226</v>
      </c>
      <c r="D2315" s="137" t="s">
        <v>78</v>
      </c>
      <c r="E2315" s="138">
        <v>45197</v>
      </c>
      <c r="F2315" s="139">
        <v>0</v>
      </c>
      <c r="G2315" s="137" t="s">
        <v>223</v>
      </c>
      <c r="H2315" s="139">
        <v>7420.1</v>
      </c>
      <c r="I2315" s="139">
        <v>7483.8</v>
      </c>
      <c r="J2315" s="139">
        <v>7373.05</v>
      </c>
      <c r="K2315" s="139">
        <v>7455.9</v>
      </c>
      <c r="L2315" s="139">
        <v>7455.9</v>
      </c>
      <c r="M2315" s="139">
        <v>705</v>
      </c>
      <c r="N2315" s="139">
        <v>3930.94</v>
      </c>
      <c r="O2315" s="139">
        <v>337725</v>
      </c>
      <c r="P2315" s="140">
        <v>-2250</v>
      </c>
      <c r="Q2315" s="138">
        <v>45175</v>
      </c>
      <c r="AR2315">
        <f t="shared" si="148"/>
        <v>346875</v>
      </c>
      <c r="AS2315">
        <f t="shared" si="149"/>
        <v>-150</v>
      </c>
      <c r="AT2315">
        <f t="shared" si="150"/>
        <v>347025</v>
      </c>
    </row>
    <row r="2316" spans="2:46" ht="15.75" customHeight="1" thickBot="1">
      <c r="B2316" t="str">
        <f t="shared" si="147"/>
        <v>ATUL4517545225</v>
      </c>
      <c r="C2316" s="137" t="s">
        <v>226</v>
      </c>
      <c r="D2316" s="137" t="s">
        <v>78</v>
      </c>
      <c r="E2316" s="138">
        <v>45225</v>
      </c>
      <c r="F2316" s="139">
        <v>0</v>
      </c>
      <c r="G2316" s="137" t="s">
        <v>223</v>
      </c>
      <c r="H2316" s="139">
        <v>7368.9</v>
      </c>
      <c r="I2316" s="139">
        <v>7475</v>
      </c>
      <c r="J2316" s="139">
        <v>7368.9</v>
      </c>
      <c r="K2316" s="139">
        <v>7449.05</v>
      </c>
      <c r="L2316" s="139">
        <v>7449.05</v>
      </c>
      <c r="M2316" s="139">
        <v>77</v>
      </c>
      <c r="N2316" s="139">
        <v>429.39</v>
      </c>
      <c r="O2316" s="139">
        <v>9150</v>
      </c>
      <c r="P2316" s="140">
        <v>2100</v>
      </c>
      <c r="Q2316" s="138">
        <v>45175</v>
      </c>
      <c r="AR2316">
        <f t="shared" si="148"/>
        <v>0</v>
      </c>
      <c r="AS2316">
        <f t="shared" si="149"/>
        <v>0</v>
      </c>
      <c r="AT2316">
        <f t="shared" si="150"/>
        <v>0</v>
      </c>
    </row>
    <row r="2317" spans="2:46" ht="15.75" customHeight="1" thickBot="1">
      <c r="B2317" t="str">
        <f t="shared" si="147"/>
        <v>ATUL4517545260</v>
      </c>
      <c r="C2317" s="137" t="s">
        <v>226</v>
      </c>
      <c r="D2317" s="137" t="s">
        <v>78</v>
      </c>
      <c r="E2317" s="138">
        <v>45260</v>
      </c>
      <c r="F2317" s="139">
        <v>0</v>
      </c>
      <c r="G2317" s="137" t="s">
        <v>223</v>
      </c>
      <c r="H2317" s="139">
        <v>0</v>
      </c>
      <c r="I2317" s="139">
        <v>0</v>
      </c>
      <c r="J2317" s="139">
        <v>0</v>
      </c>
      <c r="K2317" s="139">
        <v>7466.4</v>
      </c>
      <c r="L2317" s="139">
        <v>7588.35</v>
      </c>
      <c r="M2317" s="139">
        <v>0</v>
      </c>
      <c r="N2317" s="139">
        <v>0</v>
      </c>
      <c r="O2317" s="139">
        <v>0</v>
      </c>
      <c r="P2317" s="139">
        <v>0</v>
      </c>
      <c r="Q2317" s="138">
        <v>45175</v>
      </c>
      <c r="AR2317">
        <f t="shared" si="148"/>
        <v>0</v>
      </c>
      <c r="AS2317">
        <f t="shared" si="149"/>
        <v>0</v>
      </c>
      <c r="AT2317">
        <f t="shared" si="150"/>
        <v>0</v>
      </c>
    </row>
    <row r="2318" spans="2:46" ht="15.75" customHeight="1" thickBot="1">
      <c r="B2318" t="str">
        <f t="shared" si="147"/>
        <v>AUBANK4517545197</v>
      </c>
      <c r="C2318" s="137" t="s">
        <v>226</v>
      </c>
      <c r="D2318" s="137" t="s">
        <v>79</v>
      </c>
      <c r="E2318" s="138">
        <v>45197</v>
      </c>
      <c r="F2318" s="139">
        <v>0</v>
      </c>
      <c r="G2318" s="137" t="s">
        <v>223</v>
      </c>
      <c r="H2318" s="139">
        <v>716</v>
      </c>
      <c r="I2318" s="139">
        <v>720.85</v>
      </c>
      <c r="J2318" s="139">
        <v>712.4</v>
      </c>
      <c r="K2318" s="139">
        <v>718.4</v>
      </c>
      <c r="L2318" s="139">
        <v>718.4</v>
      </c>
      <c r="M2318" s="139">
        <v>3306</v>
      </c>
      <c r="N2318" s="139">
        <v>23712.28</v>
      </c>
      <c r="O2318" s="139">
        <v>14024000</v>
      </c>
      <c r="P2318" s="140">
        <v>-430000</v>
      </c>
      <c r="Q2318" s="138">
        <v>45175</v>
      </c>
      <c r="AR2318">
        <f t="shared" si="148"/>
        <v>14327000</v>
      </c>
      <c r="AS2318">
        <f t="shared" si="149"/>
        <v>-397000</v>
      </c>
      <c r="AT2318">
        <f t="shared" si="150"/>
        <v>14724000</v>
      </c>
    </row>
    <row r="2319" spans="2:46" ht="15.75" customHeight="1" thickBot="1">
      <c r="B2319" t="str">
        <f t="shared" si="147"/>
        <v>AUBANK4517545225</v>
      </c>
      <c r="C2319" s="137" t="s">
        <v>226</v>
      </c>
      <c r="D2319" s="137" t="s">
        <v>79</v>
      </c>
      <c r="E2319" s="138">
        <v>45225</v>
      </c>
      <c r="F2319" s="139">
        <v>0</v>
      </c>
      <c r="G2319" s="137" t="s">
        <v>223</v>
      </c>
      <c r="H2319" s="139">
        <v>710.5</v>
      </c>
      <c r="I2319" s="139">
        <v>715.3</v>
      </c>
      <c r="J2319" s="139">
        <v>707.55</v>
      </c>
      <c r="K2319" s="139">
        <v>713.15</v>
      </c>
      <c r="L2319" s="139">
        <v>713.15</v>
      </c>
      <c r="M2319" s="139">
        <v>133</v>
      </c>
      <c r="N2319" s="139">
        <v>946.46</v>
      </c>
      <c r="O2319" s="139">
        <v>257000</v>
      </c>
      <c r="P2319" s="140">
        <v>23000</v>
      </c>
      <c r="Q2319" s="138">
        <v>45175</v>
      </c>
      <c r="AR2319">
        <f t="shared" si="148"/>
        <v>0</v>
      </c>
      <c r="AS2319">
        <f t="shared" si="149"/>
        <v>0</v>
      </c>
      <c r="AT2319">
        <f t="shared" si="150"/>
        <v>0</v>
      </c>
    </row>
    <row r="2320" spans="2:46" ht="15.75" customHeight="1" thickBot="1">
      <c r="B2320" t="str">
        <f t="shared" si="147"/>
        <v>AUBANK4517545260</v>
      </c>
      <c r="C2320" s="137" t="s">
        <v>226</v>
      </c>
      <c r="D2320" s="137" t="s">
        <v>79</v>
      </c>
      <c r="E2320" s="138">
        <v>45260</v>
      </c>
      <c r="F2320" s="139">
        <v>0</v>
      </c>
      <c r="G2320" s="137" t="s">
        <v>223</v>
      </c>
      <c r="H2320" s="139">
        <v>710</v>
      </c>
      <c r="I2320" s="139">
        <v>710</v>
      </c>
      <c r="J2320" s="139">
        <v>705</v>
      </c>
      <c r="K2320" s="139">
        <v>707.35</v>
      </c>
      <c r="L2320" s="139">
        <v>731.4</v>
      </c>
      <c r="M2320" s="139">
        <v>15</v>
      </c>
      <c r="N2320" s="139">
        <v>106.18</v>
      </c>
      <c r="O2320" s="139">
        <v>46000</v>
      </c>
      <c r="P2320" s="140">
        <v>10000</v>
      </c>
      <c r="Q2320" s="138">
        <v>45175</v>
      </c>
      <c r="AR2320">
        <f t="shared" si="148"/>
        <v>0</v>
      </c>
      <c r="AS2320">
        <f t="shared" si="149"/>
        <v>0</v>
      </c>
      <c r="AT2320">
        <f t="shared" si="150"/>
        <v>0</v>
      </c>
    </row>
    <row r="2321" spans="2:46" ht="15.75" customHeight="1" thickBot="1">
      <c r="B2321" t="str">
        <f t="shared" si="147"/>
        <v>AUROPHARMA4517545197</v>
      </c>
      <c r="C2321" s="137" t="s">
        <v>226</v>
      </c>
      <c r="D2321" s="137" t="s">
        <v>80</v>
      </c>
      <c r="E2321" s="138">
        <v>45197</v>
      </c>
      <c r="F2321" s="139">
        <v>0</v>
      </c>
      <c r="G2321" s="137" t="s">
        <v>223</v>
      </c>
      <c r="H2321" s="139">
        <v>860.75</v>
      </c>
      <c r="I2321" s="139">
        <v>872.4</v>
      </c>
      <c r="J2321" s="139">
        <v>853.5</v>
      </c>
      <c r="K2321" s="139">
        <v>868.65</v>
      </c>
      <c r="L2321" s="139">
        <v>868.65</v>
      </c>
      <c r="M2321" s="139">
        <v>4931</v>
      </c>
      <c r="N2321" s="139">
        <v>46847.82</v>
      </c>
      <c r="O2321" s="139">
        <v>13851200</v>
      </c>
      <c r="P2321" s="140">
        <v>-51700</v>
      </c>
      <c r="Q2321" s="138">
        <v>45175</v>
      </c>
      <c r="AR2321">
        <f t="shared" si="148"/>
        <v>14033800</v>
      </c>
      <c r="AS2321">
        <f t="shared" si="149"/>
        <v>-5500</v>
      </c>
      <c r="AT2321">
        <f t="shared" si="150"/>
        <v>14039300</v>
      </c>
    </row>
    <row r="2322" spans="2:46" ht="15.75" customHeight="1" thickBot="1">
      <c r="B2322" t="str">
        <f t="shared" si="147"/>
        <v>AUROPHARMA4517545225</v>
      </c>
      <c r="C2322" s="137" t="s">
        <v>226</v>
      </c>
      <c r="D2322" s="137" t="s">
        <v>80</v>
      </c>
      <c r="E2322" s="138">
        <v>45225</v>
      </c>
      <c r="F2322" s="139">
        <v>0</v>
      </c>
      <c r="G2322" s="137" t="s">
        <v>223</v>
      </c>
      <c r="H2322" s="139">
        <v>866.4</v>
      </c>
      <c r="I2322" s="139">
        <v>877.6</v>
      </c>
      <c r="J2322" s="139">
        <v>859</v>
      </c>
      <c r="K2322" s="139">
        <v>873.6</v>
      </c>
      <c r="L2322" s="139">
        <v>873.6</v>
      </c>
      <c r="M2322" s="139">
        <v>192</v>
      </c>
      <c r="N2322" s="139">
        <v>1834.69</v>
      </c>
      <c r="O2322" s="139">
        <v>150700</v>
      </c>
      <c r="P2322" s="140">
        <v>36300</v>
      </c>
      <c r="Q2322" s="138">
        <v>45175</v>
      </c>
      <c r="AR2322">
        <f t="shared" si="148"/>
        <v>0</v>
      </c>
      <c r="AS2322">
        <f t="shared" si="149"/>
        <v>0</v>
      </c>
      <c r="AT2322">
        <f t="shared" si="150"/>
        <v>0</v>
      </c>
    </row>
    <row r="2323" spans="2:46" ht="15.75" customHeight="1" thickBot="1">
      <c r="B2323" t="str">
        <f t="shared" si="147"/>
        <v>AUROPHARMA4517545260</v>
      </c>
      <c r="C2323" s="137" t="s">
        <v>226</v>
      </c>
      <c r="D2323" s="137" t="s">
        <v>80</v>
      </c>
      <c r="E2323" s="138">
        <v>45260</v>
      </c>
      <c r="F2323" s="139">
        <v>0</v>
      </c>
      <c r="G2323" s="137" t="s">
        <v>223</v>
      </c>
      <c r="H2323" s="139">
        <v>869.15</v>
      </c>
      <c r="I2323" s="139">
        <v>877</v>
      </c>
      <c r="J2323" s="139">
        <v>864</v>
      </c>
      <c r="K2323" s="139">
        <v>875.05</v>
      </c>
      <c r="L2323" s="139">
        <v>875.05</v>
      </c>
      <c r="M2323" s="139">
        <v>20</v>
      </c>
      <c r="N2323" s="139">
        <v>192.01</v>
      </c>
      <c r="O2323" s="139">
        <v>31900</v>
      </c>
      <c r="P2323" s="140">
        <v>9900</v>
      </c>
      <c r="Q2323" s="138">
        <v>45175</v>
      </c>
      <c r="AR2323">
        <f t="shared" si="148"/>
        <v>0</v>
      </c>
      <c r="AS2323">
        <f t="shared" si="149"/>
        <v>0</v>
      </c>
      <c r="AT2323">
        <f t="shared" si="150"/>
        <v>0</v>
      </c>
    </row>
    <row r="2324" spans="2:46" ht="15.75" customHeight="1" thickBot="1">
      <c r="B2324" t="str">
        <f t="shared" si="147"/>
        <v>AXISBANK4517545197</v>
      </c>
      <c r="C2324" s="137" t="s">
        <v>226</v>
      </c>
      <c r="D2324" s="137" t="s">
        <v>26</v>
      </c>
      <c r="E2324" s="138">
        <v>45197</v>
      </c>
      <c r="F2324" s="139">
        <v>0</v>
      </c>
      <c r="G2324" s="137" t="s">
        <v>223</v>
      </c>
      <c r="H2324" s="139">
        <v>985.6</v>
      </c>
      <c r="I2324" s="139">
        <v>987.45</v>
      </c>
      <c r="J2324" s="139">
        <v>967.75</v>
      </c>
      <c r="K2324" s="139">
        <v>970.85</v>
      </c>
      <c r="L2324" s="139">
        <v>970.85</v>
      </c>
      <c r="M2324" s="139">
        <v>22728</v>
      </c>
      <c r="N2324" s="139">
        <v>138519.31</v>
      </c>
      <c r="O2324" s="139">
        <v>42351875</v>
      </c>
      <c r="P2324" s="140">
        <v>3335625</v>
      </c>
      <c r="Q2324" s="138">
        <v>45175</v>
      </c>
      <c r="AR2324">
        <f t="shared" si="148"/>
        <v>42937500</v>
      </c>
      <c r="AS2324">
        <f t="shared" si="149"/>
        <v>3510625</v>
      </c>
      <c r="AT2324">
        <f t="shared" si="150"/>
        <v>39426875</v>
      </c>
    </row>
    <row r="2325" spans="2:46" ht="15.75" customHeight="1" thickBot="1">
      <c r="B2325" t="str">
        <f t="shared" si="147"/>
        <v>AXISBANK4517545225</v>
      </c>
      <c r="C2325" s="137" t="s">
        <v>226</v>
      </c>
      <c r="D2325" s="137" t="s">
        <v>26</v>
      </c>
      <c r="E2325" s="138">
        <v>45225</v>
      </c>
      <c r="F2325" s="139">
        <v>0</v>
      </c>
      <c r="G2325" s="137" t="s">
        <v>223</v>
      </c>
      <c r="H2325" s="139">
        <v>990</v>
      </c>
      <c r="I2325" s="139">
        <v>992.75</v>
      </c>
      <c r="J2325" s="139">
        <v>974.5</v>
      </c>
      <c r="K2325" s="139">
        <v>977</v>
      </c>
      <c r="L2325" s="139">
        <v>977</v>
      </c>
      <c r="M2325" s="139">
        <v>696</v>
      </c>
      <c r="N2325" s="139">
        <v>4263.1899999999996</v>
      </c>
      <c r="O2325" s="139">
        <v>515625</v>
      </c>
      <c r="P2325" s="140">
        <v>120625</v>
      </c>
      <c r="Q2325" s="138">
        <v>45175</v>
      </c>
      <c r="AR2325">
        <f t="shared" si="148"/>
        <v>0</v>
      </c>
      <c r="AS2325">
        <f t="shared" si="149"/>
        <v>0</v>
      </c>
      <c r="AT2325">
        <f t="shared" si="150"/>
        <v>0</v>
      </c>
    </row>
    <row r="2326" spans="2:46" ht="15.75" customHeight="1" thickBot="1">
      <c r="B2326" t="str">
        <f t="shared" si="147"/>
        <v>AXISBANK4517545260</v>
      </c>
      <c r="C2326" s="137" t="s">
        <v>226</v>
      </c>
      <c r="D2326" s="137" t="s">
        <v>26</v>
      </c>
      <c r="E2326" s="138">
        <v>45260</v>
      </c>
      <c r="F2326" s="139">
        <v>0</v>
      </c>
      <c r="G2326" s="137" t="s">
        <v>223</v>
      </c>
      <c r="H2326" s="139">
        <v>993.5</v>
      </c>
      <c r="I2326" s="139">
        <v>997</v>
      </c>
      <c r="J2326" s="139">
        <v>982.85</v>
      </c>
      <c r="K2326" s="139">
        <v>984.7</v>
      </c>
      <c r="L2326" s="139">
        <v>984.7</v>
      </c>
      <c r="M2326" s="139">
        <v>117</v>
      </c>
      <c r="N2326" s="139">
        <v>721.92</v>
      </c>
      <c r="O2326" s="139">
        <v>70000</v>
      </c>
      <c r="P2326" s="140">
        <v>54375</v>
      </c>
      <c r="Q2326" s="138">
        <v>45175</v>
      </c>
      <c r="AR2326">
        <f t="shared" si="148"/>
        <v>0</v>
      </c>
      <c r="AS2326">
        <f t="shared" si="149"/>
        <v>0</v>
      </c>
      <c r="AT2326">
        <f t="shared" si="150"/>
        <v>0</v>
      </c>
    </row>
    <row r="2327" spans="2:46" ht="15.75" customHeight="1" thickBot="1">
      <c r="B2327" t="str">
        <f t="shared" si="147"/>
        <v>BAJAJ-AUTO4517545197</v>
      </c>
      <c r="C2327" s="137" t="s">
        <v>226</v>
      </c>
      <c r="D2327" s="137" t="s">
        <v>57</v>
      </c>
      <c r="E2327" s="138">
        <v>45197</v>
      </c>
      <c r="F2327" s="139">
        <v>0</v>
      </c>
      <c r="G2327" s="137" t="s">
        <v>223</v>
      </c>
      <c r="H2327" s="139">
        <v>4704.8500000000004</v>
      </c>
      <c r="I2327" s="139">
        <v>4732.75</v>
      </c>
      <c r="J2327" s="139">
        <v>4692</v>
      </c>
      <c r="K2327" s="139">
        <v>4708.95</v>
      </c>
      <c r="L2327" s="139">
        <v>4708.95</v>
      </c>
      <c r="M2327" s="139">
        <v>1381</v>
      </c>
      <c r="N2327" s="139">
        <v>16261.12</v>
      </c>
      <c r="O2327" s="139">
        <v>2388750</v>
      </c>
      <c r="P2327" s="140">
        <v>17250</v>
      </c>
      <c r="Q2327" s="138">
        <v>45175</v>
      </c>
      <c r="AR2327">
        <f t="shared" si="148"/>
        <v>2412250</v>
      </c>
      <c r="AS2327">
        <f t="shared" si="149"/>
        <v>21000</v>
      </c>
      <c r="AT2327">
        <f t="shared" si="150"/>
        <v>2391250</v>
      </c>
    </row>
    <row r="2328" spans="2:46" ht="15.75" customHeight="1" thickBot="1">
      <c r="B2328" t="str">
        <f t="shared" si="147"/>
        <v>BAJAJ-AUTO4517545225</v>
      </c>
      <c r="C2328" s="137" t="s">
        <v>226</v>
      </c>
      <c r="D2328" s="137" t="s">
        <v>57</v>
      </c>
      <c r="E2328" s="138">
        <v>45225</v>
      </c>
      <c r="F2328" s="139">
        <v>0</v>
      </c>
      <c r="G2328" s="137" t="s">
        <v>223</v>
      </c>
      <c r="H2328" s="139">
        <v>4738.3</v>
      </c>
      <c r="I2328" s="139">
        <v>4759.5</v>
      </c>
      <c r="J2328" s="139">
        <v>4721</v>
      </c>
      <c r="K2328" s="139">
        <v>4737.05</v>
      </c>
      <c r="L2328" s="139">
        <v>4737.05</v>
      </c>
      <c r="M2328" s="139">
        <v>31</v>
      </c>
      <c r="N2328" s="139">
        <v>367.02</v>
      </c>
      <c r="O2328" s="139">
        <v>22750</v>
      </c>
      <c r="P2328" s="140">
        <v>3500</v>
      </c>
      <c r="Q2328" s="138">
        <v>45175</v>
      </c>
      <c r="AR2328">
        <f t="shared" si="148"/>
        <v>0</v>
      </c>
      <c r="AS2328">
        <f t="shared" si="149"/>
        <v>0</v>
      </c>
      <c r="AT2328">
        <f t="shared" si="150"/>
        <v>0</v>
      </c>
    </row>
    <row r="2329" spans="2:46" ht="15.75" customHeight="1" thickBot="1">
      <c r="B2329" t="str">
        <f t="shared" si="147"/>
        <v>BAJAJ-AUTO4517545260</v>
      </c>
      <c r="C2329" s="137" t="s">
        <v>226</v>
      </c>
      <c r="D2329" s="137" t="s">
        <v>57</v>
      </c>
      <c r="E2329" s="138">
        <v>45260</v>
      </c>
      <c r="F2329" s="139">
        <v>0</v>
      </c>
      <c r="G2329" s="137" t="s">
        <v>223</v>
      </c>
      <c r="H2329" s="139">
        <v>4745</v>
      </c>
      <c r="I2329" s="139">
        <v>4745</v>
      </c>
      <c r="J2329" s="139">
        <v>4745</v>
      </c>
      <c r="K2329" s="139">
        <v>4745</v>
      </c>
      <c r="L2329" s="139">
        <v>4761</v>
      </c>
      <c r="M2329" s="139">
        <v>1</v>
      </c>
      <c r="N2329" s="139">
        <v>11.86</v>
      </c>
      <c r="O2329" s="139">
        <v>750</v>
      </c>
      <c r="P2329" s="139">
        <v>250</v>
      </c>
      <c r="Q2329" s="138">
        <v>45175</v>
      </c>
      <c r="AR2329">
        <f t="shared" si="148"/>
        <v>0</v>
      </c>
      <c r="AS2329">
        <f t="shared" si="149"/>
        <v>0</v>
      </c>
      <c r="AT2329">
        <f t="shared" si="150"/>
        <v>0</v>
      </c>
    </row>
    <row r="2330" spans="2:46" ht="15.75" customHeight="1" thickBot="1">
      <c r="B2330" t="str">
        <f t="shared" si="147"/>
        <v>BAJAJFINSV4517545197</v>
      </c>
      <c r="C2330" s="137" t="s">
        <v>226</v>
      </c>
      <c r="D2330" s="137" t="s">
        <v>43</v>
      </c>
      <c r="E2330" s="138">
        <v>45197</v>
      </c>
      <c r="F2330" s="139">
        <v>0</v>
      </c>
      <c r="G2330" s="137" t="s">
        <v>223</v>
      </c>
      <c r="H2330" s="139">
        <v>1520.6</v>
      </c>
      <c r="I2330" s="139">
        <v>1528</v>
      </c>
      <c r="J2330" s="139">
        <v>1510.7</v>
      </c>
      <c r="K2330" s="139">
        <v>1524.9</v>
      </c>
      <c r="L2330" s="139">
        <v>1524.9</v>
      </c>
      <c r="M2330" s="139">
        <v>3371</v>
      </c>
      <c r="N2330" s="139">
        <v>25617.439999999999</v>
      </c>
      <c r="O2330" s="139">
        <v>9754000</v>
      </c>
      <c r="P2330" s="140">
        <v>58500</v>
      </c>
      <c r="Q2330" s="138">
        <v>45175</v>
      </c>
      <c r="AR2330">
        <f t="shared" si="148"/>
        <v>10074500</v>
      </c>
      <c r="AS2330">
        <f t="shared" si="149"/>
        <v>98500</v>
      </c>
      <c r="AT2330">
        <f t="shared" si="150"/>
        <v>9976000</v>
      </c>
    </row>
    <row r="2331" spans="2:46" ht="15.75" customHeight="1" thickBot="1">
      <c r="B2331" t="str">
        <f t="shared" si="147"/>
        <v>BAJAJFINSV4517545225</v>
      </c>
      <c r="C2331" s="137" t="s">
        <v>226</v>
      </c>
      <c r="D2331" s="137" t="s">
        <v>43</v>
      </c>
      <c r="E2331" s="138">
        <v>45225</v>
      </c>
      <c r="F2331" s="139">
        <v>0</v>
      </c>
      <c r="G2331" s="137" t="s">
        <v>223</v>
      </c>
      <c r="H2331" s="139">
        <v>1527.6</v>
      </c>
      <c r="I2331" s="139">
        <v>1538.45</v>
      </c>
      <c r="J2331" s="139">
        <v>1522.35</v>
      </c>
      <c r="K2331" s="139">
        <v>1535.85</v>
      </c>
      <c r="L2331" s="139">
        <v>1535.85</v>
      </c>
      <c r="M2331" s="139">
        <v>272</v>
      </c>
      <c r="N2331" s="139">
        <v>2081.46</v>
      </c>
      <c r="O2331" s="139">
        <v>311500</v>
      </c>
      <c r="P2331" s="140">
        <v>38000</v>
      </c>
      <c r="Q2331" s="138">
        <v>45175</v>
      </c>
      <c r="AR2331">
        <f t="shared" si="148"/>
        <v>0</v>
      </c>
      <c r="AS2331">
        <f t="shared" si="149"/>
        <v>0</v>
      </c>
      <c r="AT2331">
        <f t="shared" si="150"/>
        <v>0</v>
      </c>
    </row>
    <row r="2332" spans="2:46" ht="15.75" customHeight="1" thickBot="1">
      <c r="B2332" t="str">
        <f t="shared" si="147"/>
        <v>BAJAJFINSV4517545260</v>
      </c>
      <c r="C2332" s="137" t="s">
        <v>226</v>
      </c>
      <c r="D2332" s="137" t="s">
        <v>43</v>
      </c>
      <c r="E2332" s="138">
        <v>45260</v>
      </c>
      <c r="F2332" s="139">
        <v>0</v>
      </c>
      <c r="G2332" s="137" t="s">
        <v>223</v>
      </c>
      <c r="H2332" s="139">
        <v>1536</v>
      </c>
      <c r="I2332" s="139">
        <v>1546.8</v>
      </c>
      <c r="J2332" s="139">
        <v>1535.55</v>
      </c>
      <c r="K2332" s="139">
        <v>1546.8</v>
      </c>
      <c r="L2332" s="139">
        <v>1546.8</v>
      </c>
      <c r="M2332" s="139">
        <v>9</v>
      </c>
      <c r="N2332" s="139">
        <v>69.260000000000005</v>
      </c>
      <c r="O2332" s="139">
        <v>9000</v>
      </c>
      <c r="P2332" s="140">
        <v>2000</v>
      </c>
      <c r="Q2332" s="138">
        <v>45175</v>
      </c>
      <c r="AR2332">
        <f t="shared" si="148"/>
        <v>0</v>
      </c>
      <c r="AS2332">
        <f t="shared" si="149"/>
        <v>0</v>
      </c>
      <c r="AT2332">
        <f t="shared" si="150"/>
        <v>0</v>
      </c>
    </row>
    <row r="2333" spans="2:46" ht="15.75" customHeight="1" thickBot="1">
      <c r="B2333" t="str">
        <f t="shared" si="147"/>
        <v>BAJFINANCE4517545197</v>
      </c>
      <c r="C2333" s="137" t="s">
        <v>226</v>
      </c>
      <c r="D2333" s="137" t="s">
        <v>30</v>
      </c>
      <c r="E2333" s="138">
        <v>45197</v>
      </c>
      <c r="F2333" s="139">
        <v>0</v>
      </c>
      <c r="G2333" s="137" t="s">
        <v>223</v>
      </c>
      <c r="H2333" s="139">
        <v>7337.9</v>
      </c>
      <c r="I2333" s="139">
        <v>7415</v>
      </c>
      <c r="J2333" s="139">
        <v>7312.4</v>
      </c>
      <c r="K2333" s="139">
        <v>7406.3</v>
      </c>
      <c r="L2333" s="139">
        <v>7406.3</v>
      </c>
      <c r="M2333" s="139">
        <v>6814</v>
      </c>
      <c r="N2333" s="139">
        <v>62734.49</v>
      </c>
      <c r="O2333" s="139">
        <v>4208125</v>
      </c>
      <c r="P2333" s="140">
        <v>-61000</v>
      </c>
      <c r="Q2333" s="138">
        <v>45175</v>
      </c>
      <c r="AR2333">
        <f t="shared" si="148"/>
        <v>4283750</v>
      </c>
      <c r="AS2333">
        <f t="shared" si="149"/>
        <v>-57625</v>
      </c>
      <c r="AT2333">
        <f t="shared" si="150"/>
        <v>4341375</v>
      </c>
    </row>
    <row r="2334" spans="2:46" ht="15.75" customHeight="1" thickBot="1">
      <c r="B2334" t="str">
        <f t="shared" si="147"/>
        <v>BAJFINANCE4517545225</v>
      </c>
      <c r="C2334" s="137" t="s">
        <v>226</v>
      </c>
      <c r="D2334" s="137" t="s">
        <v>30</v>
      </c>
      <c r="E2334" s="138">
        <v>45225</v>
      </c>
      <c r="F2334" s="139">
        <v>0</v>
      </c>
      <c r="G2334" s="137" t="s">
        <v>223</v>
      </c>
      <c r="H2334" s="139">
        <v>7384.5</v>
      </c>
      <c r="I2334" s="139">
        <v>7460</v>
      </c>
      <c r="J2334" s="139">
        <v>7365</v>
      </c>
      <c r="K2334" s="139">
        <v>7451.1</v>
      </c>
      <c r="L2334" s="139">
        <v>7451.1</v>
      </c>
      <c r="M2334" s="139">
        <v>297</v>
      </c>
      <c r="N2334" s="139">
        <v>2750.31</v>
      </c>
      <c r="O2334" s="139">
        <v>71375</v>
      </c>
      <c r="P2334" s="140">
        <v>3000</v>
      </c>
      <c r="Q2334" s="138">
        <v>45175</v>
      </c>
      <c r="AR2334">
        <f t="shared" si="148"/>
        <v>0</v>
      </c>
      <c r="AS2334">
        <f t="shared" si="149"/>
        <v>0</v>
      </c>
      <c r="AT2334">
        <f t="shared" si="150"/>
        <v>0</v>
      </c>
    </row>
    <row r="2335" spans="2:46" ht="15.75" customHeight="1" thickBot="1">
      <c r="B2335" t="str">
        <f t="shared" si="147"/>
        <v>BAJFINANCE4517545260</v>
      </c>
      <c r="C2335" s="137" t="s">
        <v>226</v>
      </c>
      <c r="D2335" s="137" t="s">
        <v>30</v>
      </c>
      <c r="E2335" s="138">
        <v>45260</v>
      </c>
      <c r="F2335" s="139">
        <v>0</v>
      </c>
      <c r="G2335" s="137" t="s">
        <v>223</v>
      </c>
      <c r="H2335" s="139">
        <v>7421.6</v>
      </c>
      <c r="I2335" s="139">
        <v>7500</v>
      </c>
      <c r="J2335" s="139">
        <v>7375.6</v>
      </c>
      <c r="K2335" s="139">
        <v>7500</v>
      </c>
      <c r="L2335" s="139">
        <v>7500</v>
      </c>
      <c r="M2335" s="139">
        <v>9</v>
      </c>
      <c r="N2335" s="139">
        <v>83.76</v>
      </c>
      <c r="O2335" s="139">
        <v>4250</v>
      </c>
      <c r="P2335" s="139">
        <v>375</v>
      </c>
      <c r="Q2335" s="138">
        <v>45175</v>
      </c>
      <c r="AR2335">
        <f t="shared" si="148"/>
        <v>0</v>
      </c>
      <c r="AS2335">
        <f t="shared" si="149"/>
        <v>0</v>
      </c>
      <c r="AT2335">
        <f t="shared" si="150"/>
        <v>0</v>
      </c>
    </row>
    <row r="2336" spans="2:46" ht="15.75" customHeight="1" thickBot="1">
      <c r="B2336" t="str">
        <f t="shared" si="147"/>
        <v>BALKRISIND4517545197</v>
      </c>
      <c r="C2336" s="137" t="s">
        <v>226</v>
      </c>
      <c r="D2336" s="137" t="s">
        <v>81</v>
      </c>
      <c r="E2336" s="138">
        <v>45197</v>
      </c>
      <c r="F2336" s="139">
        <v>0</v>
      </c>
      <c r="G2336" s="137" t="s">
        <v>223</v>
      </c>
      <c r="H2336" s="139">
        <v>2421.8000000000002</v>
      </c>
      <c r="I2336" s="139">
        <v>2447.4499999999998</v>
      </c>
      <c r="J2336" s="139">
        <v>2416.0500000000002</v>
      </c>
      <c r="K2336" s="139">
        <v>2430.3000000000002</v>
      </c>
      <c r="L2336" s="139">
        <v>2430.3000000000002</v>
      </c>
      <c r="M2336" s="139">
        <v>1125</v>
      </c>
      <c r="N2336" s="139">
        <v>8202.9500000000007</v>
      </c>
      <c r="O2336" s="139">
        <v>1859100</v>
      </c>
      <c r="P2336" s="140">
        <v>23700</v>
      </c>
      <c r="Q2336" s="138">
        <v>45175</v>
      </c>
      <c r="AR2336">
        <f t="shared" si="148"/>
        <v>1869600</v>
      </c>
      <c r="AS2336">
        <f t="shared" si="149"/>
        <v>25500</v>
      </c>
      <c r="AT2336">
        <f t="shared" si="150"/>
        <v>1844100</v>
      </c>
    </row>
    <row r="2337" spans="2:46" ht="15.75" customHeight="1" thickBot="1">
      <c r="B2337" t="str">
        <f t="shared" si="147"/>
        <v>BALKRISIND4517545225</v>
      </c>
      <c r="C2337" s="137" t="s">
        <v>226</v>
      </c>
      <c r="D2337" s="137" t="s">
        <v>81</v>
      </c>
      <c r="E2337" s="138">
        <v>45225</v>
      </c>
      <c r="F2337" s="139">
        <v>0</v>
      </c>
      <c r="G2337" s="137" t="s">
        <v>223</v>
      </c>
      <c r="H2337" s="139">
        <v>2444.9499999999998</v>
      </c>
      <c r="I2337" s="139">
        <v>2457.4</v>
      </c>
      <c r="J2337" s="139">
        <v>2431.0500000000002</v>
      </c>
      <c r="K2337" s="139">
        <v>2437</v>
      </c>
      <c r="L2337" s="139">
        <v>2437</v>
      </c>
      <c r="M2337" s="139">
        <v>26</v>
      </c>
      <c r="N2337" s="139">
        <v>190.46</v>
      </c>
      <c r="O2337" s="139">
        <v>10500</v>
      </c>
      <c r="P2337" s="140">
        <v>1800</v>
      </c>
      <c r="Q2337" s="138">
        <v>45175</v>
      </c>
      <c r="AR2337">
        <f t="shared" si="148"/>
        <v>0</v>
      </c>
      <c r="AS2337">
        <f t="shared" si="149"/>
        <v>0</v>
      </c>
      <c r="AT2337">
        <f t="shared" si="150"/>
        <v>0</v>
      </c>
    </row>
    <row r="2338" spans="2:46" ht="15.75" customHeight="1" thickBot="1">
      <c r="B2338" t="str">
        <f t="shared" si="147"/>
        <v>BALKRISIND4517545260</v>
      </c>
      <c r="C2338" s="137" t="s">
        <v>226</v>
      </c>
      <c r="D2338" s="137" t="s">
        <v>81</v>
      </c>
      <c r="E2338" s="138">
        <v>45260</v>
      </c>
      <c r="F2338" s="139">
        <v>0</v>
      </c>
      <c r="G2338" s="137" t="s">
        <v>223</v>
      </c>
      <c r="H2338" s="139">
        <v>0</v>
      </c>
      <c r="I2338" s="139">
        <v>0</v>
      </c>
      <c r="J2338" s="139">
        <v>0</v>
      </c>
      <c r="K2338" s="139">
        <v>2365.0500000000002</v>
      </c>
      <c r="L2338" s="139">
        <v>2456.65</v>
      </c>
      <c r="M2338" s="139">
        <v>0</v>
      </c>
      <c r="N2338" s="139">
        <v>0</v>
      </c>
      <c r="O2338" s="139">
        <v>0</v>
      </c>
      <c r="P2338" s="139">
        <v>0</v>
      </c>
      <c r="Q2338" s="138">
        <v>45175</v>
      </c>
      <c r="AR2338">
        <f t="shared" si="148"/>
        <v>0</v>
      </c>
      <c r="AS2338">
        <f t="shared" si="149"/>
        <v>0</v>
      </c>
      <c r="AT2338">
        <f t="shared" si="150"/>
        <v>0</v>
      </c>
    </row>
    <row r="2339" spans="2:46" ht="15.75" customHeight="1" thickBot="1">
      <c r="B2339" t="str">
        <f t="shared" si="147"/>
        <v>BALRAMCHIN4517545197</v>
      </c>
      <c r="C2339" s="137" t="s">
        <v>226</v>
      </c>
      <c r="D2339" s="137" t="s">
        <v>82</v>
      </c>
      <c r="E2339" s="138">
        <v>45197</v>
      </c>
      <c r="F2339" s="139">
        <v>0</v>
      </c>
      <c r="G2339" s="137" t="s">
        <v>223</v>
      </c>
      <c r="H2339" s="139">
        <v>410.35</v>
      </c>
      <c r="I2339" s="139">
        <v>416.75</v>
      </c>
      <c r="J2339" s="139">
        <v>409.35</v>
      </c>
      <c r="K2339" s="139">
        <v>414.3</v>
      </c>
      <c r="L2339" s="139">
        <v>414.3</v>
      </c>
      <c r="M2339" s="139">
        <v>965</v>
      </c>
      <c r="N2339" s="139">
        <v>6389.87</v>
      </c>
      <c r="O2339" s="139">
        <v>13116800</v>
      </c>
      <c r="P2339" s="140">
        <v>-1523200</v>
      </c>
      <c r="Q2339" s="138">
        <v>45175</v>
      </c>
      <c r="AR2339">
        <f t="shared" si="148"/>
        <v>14073600</v>
      </c>
      <c r="AS2339">
        <f t="shared" si="149"/>
        <v>-1542400</v>
      </c>
      <c r="AT2339">
        <f t="shared" si="150"/>
        <v>15616000</v>
      </c>
    </row>
    <row r="2340" spans="2:46" ht="15.75" customHeight="1" thickBot="1">
      <c r="B2340" t="str">
        <f t="shared" si="147"/>
        <v>BALRAMCHIN4517545225</v>
      </c>
      <c r="C2340" s="137" t="s">
        <v>226</v>
      </c>
      <c r="D2340" s="137" t="s">
        <v>82</v>
      </c>
      <c r="E2340" s="138">
        <v>45225</v>
      </c>
      <c r="F2340" s="139">
        <v>0</v>
      </c>
      <c r="G2340" s="137" t="s">
        <v>223</v>
      </c>
      <c r="H2340" s="139">
        <v>416.05</v>
      </c>
      <c r="I2340" s="139">
        <v>418.55</v>
      </c>
      <c r="J2340" s="139">
        <v>415</v>
      </c>
      <c r="K2340" s="139">
        <v>416.95</v>
      </c>
      <c r="L2340" s="139">
        <v>416.65</v>
      </c>
      <c r="M2340" s="139">
        <v>12</v>
      </c>
      <c r="N2340" s="139">
        <v>79.959999999999994</v>
      </c>
      <c r="O2340" s="139">
        <v>936000</v>
      </c>
      <c r="P2340" s="140">
        <v>-19200</v>
      </c>
      <c r="Q2340" s="138">
        <v>45175</v>
      </c>
      <c r="AR2340">
        <f t="shared" si="148"/>
        <v>0</v>
      </c>
      <c r="AS2340">
        <f t="shared" si="149"/>
        <v>0</v>
      </c>
      <c r="AT2340">
        <f t="shared" si="150"/>
        <v>0</v>
      </c>
    </row>
    <row r="2341" spans="2:46" ht="15.75" customHeight="1" thickBot="1">
      <c r="B2341" t="str">
        <f t="shared" si="147"/>
        <v>BALRAMCHIN4517545260</v>
      </c>
      <c r="C2341" s="137" t="s">
        <v>226</v>
      </c>
      <c r="D2341" s="137" t="s">
        <v>82</v>
      </c>
      <c r="E2341" s="138">
        <v>45260</v>
      </c>
      <c r="F2341" s="139">
        <v>0</v>
      </c>
      <c r="G2341" s="137" t="s">
        <v>223</v>
      </c>
      <c r="H2341" s="139">
        <v>0</v>
      </c>
      <c r="I2341" s="139">
        <v>0</v>
      </c>
      <c r="J2341" s="139">
        <v>0</v>
      </c>
      <c r="K2341" s="139">
        <v>413.9</v>
      </c>
      <c r="L2341" s="139">
        <v>419.5</v>
      </c>
      <c r="M2341" s="139">
        <v>0</v>
      </c>
      <c r="N2341" s="139">
        <v>0</v>
      </c>
      <c r="O2341" s="139">
        <v>20800</v>
      </c>
      <c r="P2341" s="139">
        <v>0</v>
      </c>
      <c r="Q2341" s="138">
        <v>45175</v>
      </c>
      <c r="AR2341">
        <f t="shared" si="148"/>
        <v>0</v>
      </c>
      <c r="AS2341">
        <f t="shared" si="149"/>
        <v>0</v>
      </c>
      <c r="AT2341">
        <f t="shared" si="150"/>
        <v>0</v>
      </c>
    </row>
    <row r="2342" spans="2:46" ht="15.75" customHeight="1" thickBot="1">
      <c r="B2342" t="str">
        <f t="shared" si="147"/>
        <v>BANDHANBNK4517545197</v>
      </c>
      <c r="C2342" s="137" t="s">
        <v>226</v>
      </c>
      <c r="D2342" s="137" t="s">
        <v>83</v>
      </c>
      <c r="E2342" s="138">
        <v>45197</v>
      </c>
      <c r="F2342" s="139">
        <v>0</v>
      </c>
      <c r="G2342" s="137" t="s">
        <v>223</v>
      </c>
      <c r="H2342" s="139">
        <v>236.5</v>
      </c>
      <c r="I2342" s="139">
        <v>237.6</v>
      </c>
      <c r="J2342" s="139">
        <v>233.35</v>
      </c>
      <c r="K2342" s="139">
        <v>235.25</v>
      </c>
      <c r="L2342" s="139">
        <v>235.25</v>
      </c>
      <c r="M2342" s="139">
        <v>5434</v>
      </c>
      <c r="N2342" s="139">
        <v>31975.46</v>
      </c>
      <c r="O2342" s="139">
        <v>76605000</v>
      </c>
      <c r="P2342" s="140">
        <v>-467500</v>
      </c>
      <c r="Q2342" s="138">
        <v>45175</v>
      </c>
      <c r="AR2342">
        <f t="shared" si="148"/>
        <v>78195000</v>
      </c>
      <c r="AS2342">
        <f t="shared" si="149"/>
        <v>-322500</v>
      </c>
      <c r="AT2342">
        <f t="shared" si="150"/>
        <v>78517500</v>
      </c>
    </row>
    <row r="2343" spans="2:46" ht="15.75" customHeight="1" thickBot="1">
      <c r="B2343" t="str">
        <f t="shared" si="147"/>
        <v>BANDHANBNK4517545225</v>
      </c>
      <c r="C2343" s="137" t="s">
        <v>226</v>
      </c>
      <c r="D2343" s="137" t="s">
        <v>83</v>
      </c>
      <c r="E2343" s="138">
        <v>45225</v>
      </c>
      <c r="F2343" s="139">
        <v>0</v>
      </c>
      <c r="G2343" s="137" t="s">
        <v>223</v>
      </c>
      <c r="H2343" s="139">
        <v>237.4</v>
      </c>
      <c r="I2343" s="139">
        <v>239</v>
      </c>
      <c r="J2343" s="139">
        <v>235.2</v>
      </c>
      <c r="K2343" s="139">
        <v>236.95</v>
      </c>
      <c r="L2343" s="139">
        <v>236.95</v>
      </c>
      <c r="M2343" s="139">
        <v>250</v>
      </c>
      <c r="N2343" s="139">
        <v>1481.93</v>
      </c>
      <c r="O2343" s="139">
        <v>1482500</v>
      </c>
      <c r="P2343" s="140">
        <v>125000</v>
      </c>
      <c r="Q2343" s="138">
        <v>45175</v>
      </c>
      <c r="AR2343">
        <f t="shared" si="148"/>
        <v>0</v>
      </c>
      <c r="AS2343">
        <f t="shared" si="149"/>
        <v>0</v>
      </c>
      <c r="AT2343">
        <f t="shared" si="150"/>
        <v>0</v>
      </c>
    </row>
    <row r="2344" spans="2:46" ht="15.75" customHeight="1" thickBot="1">
      <c r="B2344" t="str">
        <f t="shared" si="147"/>
        <v>BANDHANBNK4517545260</v>
      </c>
      <c r="C2344" s="137" t="s">
        <v>226</v>
      </c>
      <c r="D2344" s="137" t="s">
        <v>83</v>
      </c>
      <c r="E2344" s="138">
        <v>45260</v>
      </c>
      <c r="F2344" s="139">
        <v>0</v>
      </c>
      <c r="G2344" s="137" t="s">
        <v>223</v>
      </c>
      <c r="H2344" s="139">
        <v>238.7</v>
      </c>
      <c r="I2344" s="139">
        <v>239.95</v>
      </c>
      <c r="J2344" s="139">
        <v>237.1</v>
      </c>
      <c r="K2344" s="139">
        <v>238.75</v>
      </c>
      <c r="L2344" s="139">
        <v>238.75</v>
      </c>
      <c r="M2344" s="139">
        <v>18</v>
      </c>
      <c r="N2344" s="139">
        <v>107.4</v>
      </c>
      <c r="O2344" s="139">
        <v>107500</v>
      </c>
      <c r="P2344" s="140">
        <v>20000</v>
      </c>
      <c r="Q2344" s="138">
        <v>45175</v>
      </c>
      <c r="AR2344">
        <f t="shared" si="148"/>
        <v>0</v>
      </c>
      <c r="AS2344">
        <f t="shared" si="149"/>
        <v>0</v>
      </c>
      <c r="AT2344">
        <f t="shared" si="150"/>
        <v>0</v>
      </c>
    </row>
    <row r="2345" spans="2:46" ht="15.75" customHeight="1" thickBot="1">
      <c r="B2345" t="str">
        <f t="shared" si="147"/>
        <v>BANKBARODA4517545197</v>
      </c>
      <c r="C2345" s="137" t="s">
        <v>226</v>
      </c>
      <c r="D2345" s="137" t="s">
        <v>84</v>
      </c>
      <c r="E2345" s="138">
        <v>45197</v>
      </c>
      <c r="F2345" s="139">
        <v>0</v>
      </c>
      <c r="G2345" s="137" t="s">
        <v>223</v>
      </c>
      <c r="H2345" s="139">
        <v>196.5</v>
      </c>
      <c r="I2345" s="139">
        <v>198.15</v>
      </c>
      <c r="J2345" s="139">
        <v>195</v>
      </c>
      <c r="K2345" s="139">
        <v>195.55</v>
      </c>
      <c r="L2345" s="139">
        <v>195.55</v>
      </c>
      <c r="M2345" s="139">
        <v>5405</v>
      </c>
      <c r="N2345" s="139">
        <v>62012.54</v>
      </c>
      <c r="O2345" s="139">
        <v>124663500</v>
      </c>
      <c r="P2345" s="140">
        <v>1643850</v>
      </c>
      <c r="Q2345" s="138">
        <v>45175</v>
      </c>
      <c r="AR2345">
        <f t="shared" si="148"/>
        <v>127992150</v>
      </c>
      <c r="AS2345">
        <f t="shared" si="149"/>
        <v>1848600</v>
      </c>
      <c r="AT2345">
        <f t="shared" si="150"/>
        <v>126143550</v>
      </c>
    </row>
    <row r="2346" spans="2:46" ht="15.75" customHeight="1" thickBot="1">
      <c r="B2346" t="str">
        <f t="shared" si="147"/>
        <v>BANKBARODA4517545225</v>
      </c>
      <c r="C2346" s="137" t="s">
        <v>226</v>
      </c>
      <c r="D2346" s="137" t="s">
        <v>84</v>
      </c>
      <c r="E2346" s="138">
        <v>45225</v>
      </c>
      <c r="F2346" s="139">
        <v>0</v>
      </c>
      <c r="G2346" s="137" t="s">
        <v>223</v>
      </c>
      <c r="H2346" s="139">
        <v>197.85</v>
      </c>
      <c r="I2346" s="139">
        <v>199.5</v>
      </c>
      <c r="J2346" s="139">
        <v>196.45</v>
      </c>
      <c r="K2346" s="139">
        <v>196.8</v>
      </c>
      <c r="L2346" s="139">
        <v>196.8</v>
      </c>
      <c r="M2346" s="139">
        <v>204</v>
      </c>
      <c r="N2346" s="139">
        <v>2358.6</v>
      </c>
      <c r="O2346" s="139">
        <v>3094650</v>
      </c>
      <c r="P2346" s="140">
        <v>187200</v>
      </c>
      <c r="Q2346" s="138">
        <v>45175</v>
      </c>
      <c r="AR2346">
        <f t="shared" si="148"/>
        <v>0</v>
      </c>
      <c r="AS2346">
        <f t="shared" si="149"/>
        <v>0</v>
      </c>
      <c r="AT2346">
        <f t="shared" si="150"/>
        <v>0</v>
      </c>
    </row>
    <row r="2347" spans="2:46" ht="15.75" customHeight="1" thickBot="1">
      <c r="B2347" t="str">
        <f t="shared" si="147"/>
        <v>BANKBARODA4517545260</v>
      </c>
      <c r="C2347" s="137" t="s">
        <v>226</v>
      </c>
      <c r="D2347" s="137" t="s">
        <v>84</v>
      </c>
      <c r="E2347" s="138">
        <v>45260</v>
      </c>
      <c r="F2347" s="139">
        <v>0</v>
      </c>
      <c r="G2347" s="137" t="s">
        <v>223</v>
      </c>
      <c r="H2347" s="139">
        <v>199</v>
      </c>
      <c r="I2347" s="139">
        <v>199</v>
      </c>
      <c r="J2347" s="139">
        <v>197.7</v>
      </c>
      <c r="K2347" s="139">
        <v>198.7</v>
      </c>
      <c r="L2347" s="139">
        <v>198.7</v>
      </c>
      <c r="M2347" s="139">
        <v>9</v>
      </c>
      <c r="N2347" s="139">
        <v>104.47</v>
      </c>
      <c r="O2347" s="139">
        <v>234000</v>
      </c>
      <c r="P2347" s="140">
        <v>17550</v>
      </c>
      <c r="Q2347" s="138">
        <v>45175</v>
      </c>
      <c r="AR2347">
        <f t="shared" si="148"/>
        <v>0</v>
      </c>
      <c r="AS2347">
        <f t="shared" si="149"/>
        <v>0</v>
      </c>
      <c r="AT2347">
        <f t="shared" si="150"/>
        <v>0</v>
      </c>
    </row>
    <row r="2348" spans="2:46" ht="15.75" customHeight="1" thickBot="1">
      <c r="B2348" t="str">
        <f t="shared" si="147"/>
        <v>BATAINDIA4517545197</v>
      </c>
      <c r="C2348" s="137" t="s">
        <v>226</v>
      </c>
      <c r="D2348" s="137" t="s">
        <v>85</v>
      </c>
      <c r="E2348" s="138">
        <v>45197</v>
      </c>
      <c r="F2348" s="139">
        <v>0</v>
      </c>
      <c r="G2348" s="137" t="s">
        <v>223</v>
      </c>
      <c r="H2348" s="139">
        <v>1691.85</v>
      </c>
      <c r="I2348" s="139">
        <v>1706.1</v>
      </c>
      <c r="J2348" s="139">
        <v>1681.95</v>
      </c>
      <c r="K2348" s="139">
        <v>1697.1</v>
      </c>
      <c r="L2348" s="139">
        <v>1697.1</v>
      </c>
      <c r="M2348" s="139">
        <v>1418</v>
      </c>
      <c r="N2348" s="139">
        <v>9019.2900000000009</v>
      </c>
      <c r="O2348" s="139">
        <v>1216500</v>
      </c>
      <c r="P2348" s="140">
        <v>-11625</v>
      </c>
      <c r="Q2348" s="138">
        <v>45175</v>
      </c>
      <c r="AR2348">
        <f t="shared" si="148"/>
        <v>1273125</v>
      </c>
      <c r="AS2348">
        <f t="shared" si="149"/>
        <v>-12750</v>
      </c>
      <c r="AT2348">
        <f t="shared" si="150"/>
        <v>1285875</v>
      </c>
    </row>
    <row r="2349" spans="2:46" ht="15.75" customHeight="1" thickBot="1">
      <c r="B2349" t="str">
        <f t="shared" si="147"/>
        <v>BATAINDIA4517545225</v>
      </c>
      <c r="C2349" s="137" t="s">
        <v>226</v>
      </c>
      <c r="D2349" s="137" t="s">
        <v>85</v>
      </c>
      <c r="E2349" s="138">
        <v>45225</v>
      </c>
      <c r="F2349" s="139">
        <v>0</v>
      </c>
      <c r="G2349" s="137" t="s">
        <v>223</v>
      </c>
      <c r="H2349" s="139">
        <v>1700</v>
      </c>
      <c r="I2349" s="139">
        <v>1705.75</v>
      </c>
      <c r="J2349" s="139">
        <v>1688.15</v>
      </c>
      <c r="K2349" s="139">
        <v>1699.55</v>
      </c>
      <c r="L2349" s="139">
        <v>1699.55</v>
      </c>
      <c r="M2349" s="139">
        <v>25</v>
      </c>
      <c r="N2349" s="139">
        <v>159.28</v>
      </c>
      <c r="O2349" s="139">
        <v>56250</v>
      </c>
      <c r="P2349" s="140">
        <v>-1125</v>
      </c>
      <c r="Q2349" s="138">
        <v>45175</v>
      </c>
      <c r="AR2349">
        <f t="shared" si="148"/>
        <v>0</v>
      </c>
      <c r="AS2349">
        <f t="shared" si="149"/>
        <v>0</v>
      </c>
      <c r="AT2349">
        <f t="shared" si="150"/>
        <v>0</v>
      </c>
    </row>
    <row r="2350" spans="2:46" ht="15.75" customHeight="1" thickBot="1">
      <c r="B2350" t="str">
        <f t="shared" si="147"/>
        <v>BATAINDIA4517545260</v>
      </c>
      <c r="C2350" s="137" t="s">
        <v>226</v>
      </c>
      <c r="D2350" s="137" t="s">
        <v>85</v>
      </c>
      <c r="E2350" s="138">
        <v>45260</v>
      </c>
      <c r="F2350" s="139">
        <v>0</v>
      </c>
      <c r="G2350" s="137" t="s">
        <v>223</v>
      </c>
      <c r="H2350" s="139">
        <v>0</v>
      </c>
      <c r="I2350" s="139">
        <v>0</v>
      </c>
      <c r="J2350" s="139">
        <v>0</v>
      </c>
      <c r="K2350" s="139">
        <v>1691</v>
      </c>
      <c r="L2350" s="139">
        <v>1714.8</v>
      </c>
      <c r="M2350" s="139">
        <v>0</v>
      </c>
      <c r="N2350" s="139">
        <v>0</v>
      </c>
      <c r="O2350" s="139">
        <v>375</v>
      </c>
      <c r="P2350" s="139">
        <v>0</v>
      </c>
      <c r="Q2350" s="138">
        <v>45175</v>
      </c>
      <c r="AR2350">
        <f t="shared" si="148"/>
        <v>0</v>
      </c>
      <c r="AS2350">
        <f t="shared" si="149"/>
        <v>0</v>
      </c>
      <c r="AT2350">
        <f t="shared" si="150"/>
        <v>0</v>
      </c>
    </row>
    <row r="2351" spans="2:46" ht="15.75" customHeight="1" thickBot="1">
      <c r="B2351" t="str">
        <f t="shared" si="147"/>
        <v>BEL4517545197</v>
      </c>
      <c r="C2351" s="137" t="s">
        <v>226</v>
      </c>
      <c r="D2351" s="137" t="s">
        <v>86</v>
      </c>
      <c r="E2351" s="138">
        <v>45197</v>
      </c>
      <c r="F2351" s="139">
        <v>0</v>
      </c>
      <c r="G2351" s="137" t="s">
        <v>223</v>
      </c>
      <c r="H2351" s="139">
        <v>140.80000000000001</v>
      </c>
      <c r="I2351" s="139">
        <v>141.5</v>
      </c>
      <c r="J2351" s="139">
        <v>138.5</v>
      </c>
      <c r="K2351" s="139">
        <v>139.15</v>
      </c>
      <c r="L2351" s="139">
        <v>139.15</v>
      </c>
      <c r="M2351" s="139">
        <v>2087</v>
      </c>
      <c r="N2351" s="139">
        <v>16594.98</v>
      </c>
      <c r="O2351" s="139">
        <v>71609100</v>
      </c>
      <c r="P2351" s="140">
        <v>-1299600</v>
      </c>
      <c r="Q2351" s="138">
        <v>45175</v>
      </c>
      <c r="AR2351">
        <f t="shared" si="148"/>
        <v>74054400</v>
      </c>
      <c r="AS2351">
        <f t="shared" si="149"/>
        <v>-1225500</v>
      </c>
      <c r="AT2351">
        <f t="shared" si="150"/>
        <v>75279900</v>
      </c>
    </row>
    <row r="2352" spans="2:46" ht="15.75" customHeight="1" thickBot="1">
      <c r="B2352" t="str">
        <f t="shared" si="147"/>
        <v>BEL4517545225</v>
      </c>
      <c r="C2352" s="137" t="s">
        <v>226</v>
      </c>
      <c r="D2352" s="137" t="s">
        <v>86</v>
      </c>
      <c r="E2352" s="138">
        <v>45225</v>
      </c>
      <c r="F2352" s="139">
        <v>0</v>
      </c>
      <c r="G2352" s="137" t="s">
        <v>223</v>
      </c>
      <c r="H2352" s="139">
        <v>142.44999999999999</v>
      </c>
      <c r="I2352" s="139">
        <v>142.44999999999999</v>
      </c>
      <c r="J2352" s="139">
        <v>139.6</v>
      </c>
      <c r="K2352" s="139">
        <v>140.19999999999999</v>
      </c>
      <c r="L2352" s="139">
        <v>140.19999999999999</v>
      </c>
      <c r="M2352" s="139">
        <v>126</v>
      </c>
      <c r="N2352" s="139">
        <v>1008.53</v>
      </c>
      <c r="O2352" s="139">
        <v>2245800</v>
      </c>
      <c r="P2352" s="140">
        <v>51300</v>
      </c>
      <c r="Q2352" s="138">
        <v>45175</v>
      </c>
      <c r="AR2352">
        <f t="shared" si="148"/>
        <v>0</v>
      </c>
      <c r="AS2352">
        <f t="shared" si="149"/>
        <v>0</v>
      </c>
      <c r="AT2352">
        <f t="shared" si="150"/>
        <v>0</v>
      </c>
    </row>
    <row r="2353" spans="2:46" ht="15.75" customHeight="1" thickBot="1">
      <c r="B2353" t="str">
        <f t="shared" si="147"/>
        <v>BEL4517545260</v>
      </c>
      <c r="C2353" s="137" t="s">
        <v>226</v>
      </c>
      <c r="D2353" s="137" t="s">
        <v>86</v>
      </c>
      <c r="E2353" s="138">
        <v>45260</v>
      </c>
      <c r="F2353" s="139">
        <v>0</v>
      </c>
      <c r="G2353" s="137" t="s">
        <v>223</v>
      </c>
      <c r="H2353" s="139">
        <v>142.1</v>
      </c>
      <c r="I2353" s="139">
        <v>142.1</v>
      </c>
      <c r="J2353" s="139">
        <v>141</v>
      </c>
      <c r="K2353" s="139">
        <v>141.15</v>
      </c>
      <c r="L2353" s="139">
        <v>141.15</v>
      </c>
      <c r="M2353" s="139">
        <v>5</v>
      </c>
      <c r="N2353" s="139">
        <v>40.26</v>
      </c>
      <c r="O2353" s="139">
        <v>199500</v>
      </c>
      <c r="P2353" s="140">
        <v>22800</v>
      </c>
      <c r="Q2353" s="138">
        <v>45175</v>
      </c>
      <c r="AR2353">
        <f t="shared" si="148"/>
        <v>0</v>
      </c>
      <c r="AS2353">
        <f t="shared" si="149"/>
        <v>0</v>
      </c>
      <c r="AT2353">
        <f t="shared" si="150"/>
        <v>0</v>
      </c>
    </row>
    <row r="2354" spans="2:46" ht="15.75" customHeight="1" thickBot="1">
      <c r="B2354" t="str">
        <f t="shared" si="147"/>
        <v>BERGEPAINT4517545197</v>
      </c>
      <c r="C2354" s="137" t="s">
        <v>226</v>
      </c>
      <c r="D2354" s="137" t="s">
        <v>87</v>
      </c>
      <c r="E2354" s="138">
        <v>45197</v>
      </c>
      <c r="F2354" s="139">
        <v>0</v>
      </c>
      <c r="G2354" s="137" t="s">
        <v>223</v>
      </c>
      <c r="H2354" s="139">
        <v>693.45</v>
      </c>
      <c r="I2354" s="139">
        <v>700.75</v>
      </c>
      <c r="J2354" s="139">
        <v>690.5</v>
      </c>
      <c r="K2354" s="139">
        <v>697.25</v>
      </c>
      <c r="L2354" s="139">
        <v>697.25</v>
      </c>
      <c r="M2354" s="139">
        <v>1829</v>
      </c>
      <c r="N2354" s="139">
        <v>14009.58</v>
      </c>
      <c r="O2354" s="139">
        <v>8543700</v>
      </c>
      <c r="P2354" s="140">
        <v>170500</v>
      </c>
      <c r="Q2354" s="138">
        <v>45175</v>
      </c>
      <c r="AR2354">
        <f t="shared" si="148"/>
        <v>9181700</v>
      </c>
      <c r="AS2354">
        <f t="shared" si="149"/>
        <v>242000</v>
      </c>
      <c r="AT2354">
        <f t="shared" si="150"/>
        <v>8939700</v>
      </c>
    </row>
    <row r="2355" spans="2:46" ht="15.75" customHeight="1" thickBot="1">
      <c r="B2355" t="str">
        <f t="shared" si="147"/>
        <v>BERGEPAINT4517545225</v>
      </c>
      <c r="C2355" s="137" t="s">
        <v>226</v>
      </c>
      <c r="D2355" s="137" t="s">
        <v>87</v>
      </c>
      <c r="E2355" s="138">
        <v>45225</v>
      </c>
      <c r="F2355" s="139">
        <v>0</v>
      </c>
      <c r="G2355" s="137" t="s">
        <v>223</v>
      </c>
      <c r="H2355" s="139">
        <v>692.05</v>
      </c>
      <c r="I2355" s="139">
        <v>695.7</v>
      </c>
      <c r="J2355" s="139">
        <v>688.05</v>
      </c>
      <c r="K2355" s="139">
        <v>691.55</v>
      </c>
      <c r="L2355" s="139">
        <v>691.55</v>
      </c>
      <c r="M2355" s="139">
        <v>211</v>
      </c>
      <c r="N2355" s="139">
        <v>1605.57</v>
      </c>
      <c r="O2355" s="139">
        <v>585200</v>
      </c>
      <c r="P2355" s="140">
        <v>57200</v>
      </c>
      <c r="Q2355" s="138">
        <v>45175</v>
      </c>
      <c r="AR2355">
        <f t="shared" si="148"/>
        <v>0</v>
      </c>
      <c r="AS2355">
        <f t="shared" si="149"/>
        <v>0</v>
      </c>
      <c r="AT2355">
        <f t="shared" si="150"/>
        <v>0</v>
      </c>
    </row>
    <row r="2356" spans="2:46" ht="15.75" customHeight="1" thickBot="1">
      <c r="B2356" t="str">
        <f t="shared" si="147"/>
        <v>BERGEPAINT4517545260</v>
      </c>
      <c r="C2356" s="137" t="s">
        <v>226</v>
      </c>
      <c r="D2356" s="137" t="s">
        <v>87</v>
      </c>
      <c r="E2356" s="138">
        <v>45260</v>
      </c>
      <c r="F2356" s="139">
        <v>0</v>
      </c>
      <c r="G2356" s="137" t="s">
        <v>223</v>
      </c>
      <c r="H2356" s="139">
        <v>690</v>
      </c>
      <c r="I2356" s="139">
        <v>692</v>
      </c>
      <c r="J2356" s="139">
        <v>687</v>
      </c>
      <c r="K2356" s="139">
        <v>688.65</v>
      </c>
      <c r="L2356" s="139">
        <v>688.65</v>
      </c>
      <c r="M2356" s="139">
        <v>20</v>
      </c>
      <c r="N2356" s="139">
        <v>151.6</v>
      </c>
      <c r="O2356" s="139">
        <v>52800</v>
      </c>
      <c r="P2356" s="140">
        <v>14300</v>
      </c>
      <c r="Q2356" s="138">
        <v>45175</v>
      </c>
      <c r="AR2356">
        <f t="shared" si="148"/>
        <v>0</v>
      </c>
      <c r="AS2356">
        <f t="shared" si="149"/>
        <v>0</v>
      </c>
      <c r="AT2356">
        <f t="shared" si="150"/>
        <v>0</v>
      </c>
    </row>
    <row r="2357" spans="2:46" ht="15.75" customHeight="1" thickBot="1">
      <c r="B2357" t="str">
        <f t="shared" si="147"/>
        <v>BHARATFORG4517545197</v>
      </c>
      <c r="C2357" s="137" t="s">
        <v>226</v>
      </c>
      <c r="D2357" s="137" t="s">
        <v>88</v>
      </c>
      <c r="E2357" s="138">
        <v>45197</v>
      </c>
      <c r="F2357" s="139">
        <v>0</v>
      </c>
      <c r="G2357" s="137" t="s">
        <v>223</v>
      </c>
      <c r="H2357" s="139">
        <v>1106.0999999999999</v>
      </c>
      <c r="I2357" s="139">
        <v>1113.7</v>
      </c>
      <c r="J2357" s="139">
        <v>1095.8</v>
      </c>
      <c r="K2357" s="139">
        <v>1105.3499999999999</v>
      </c>
      <c r="L2357" s="139">
        <v>1105.3499999999999</v>
      </c>
      <c r="M2357" s="139">
        <v>2996</v>
      </c>
      <c r="N2357" s="139">
        <v>33067.21</v>
      </c>
      <c r="O2357" s="139">
        <v>8947000</v>
      </c>
      <c r="P2357" s="140">
        <v>23000</v>
      </c>
      <c r="Q2357" s="138">
        <v>45175</v>
      </c>
      <c r="AR2357">
        <f t="shared" si="148"/>
        <v>9120000</v>
      </c>
      <c r="AS2357">
        <f t="shared" si="149"/>
        <v>37000</v>
      </c>
      <c r="AT2357">
        <f t="shared" si="150"/>
        <v>9083000</v>
      </c>
    </row>
    <row r="2358" spans="2:46" ht="15.75" customHeight="1" thickBot="1">
      <c r="B2358" t="str">
        <f t="shared" si="147"/>
        <v>BHARATFORG4517545225</v>
      </c>
      <c r="C2358" s="137" t="s">
        <v>226</v>
      </c>
      <c r="D2358" s="137" t="s">
        <v>88</v>
      </c>
      <c r="E2358" s="138">
        <v>45225</v>
      </c>
      <c r="F2358" s="139">
        <v>0</v>
      </c>
      <c r="G2358" s="137" t="s">
        <v>223</v>
      </c>
      <c r="H2358" s="139">
        <v>1114.25</v>
      </c>
      <c r="I2358" s="139">
        <v>1119.75</v>
      </c>
      <c r="J2358" s="139">
        <v>1101.55</v>
      </c>
      <c r="K2358" s="139">
        <v>1111.5999999999999</v>
      </c>
      <c r="L2358" s="139">
        <v>1111.5999999999999</v>
      </c>
      <c r="M2358" s="139">
        <v>87</v>
      </c>
      <c r="N2358" s="139">
        <v>966.33</v>
      </c>
      <c r="O2358" s="139">
        <v>162000</v>
      </c>
      <c r="P2358" s="140">
        <v>9000</v>
      </c>
      <c r="Q2358" s="138">
        <v>45175</v>
      </c>
      <c r="AR2358">
        <f t="shared" si="148"/>
        <v>0</v>
      </c>
      <c r="AS2358">
        <f t="shared" si="149"/>
        <v>0</v>
      </c>
      <c r="AT2358">
        <f t="shared" si="150"/>
        <v>0</v>
      </c>
    </row>
    <row r="2359" spans="2:46" ht="15.75" customHeight="1" thickBot="1">
      <c r="B2359" t="str">
        <f t="shared" si="147"/>
        <v>BHARATFORG4517545260</v>
      </c>
      <c r="C2359" s="137" t="s">
        <v>226</v>
      </c>
      <c r="D2359" s="137" t="s">
        <v>88</v>
      </c>
      <c r="E2359" s="138">
        <v>45260</v>
      </c>
      <c r="F2359" s="139">
        <v>0</v>
      </c>
      <c r="G2359" s="137" t="s">
        <v>223</v>
      </c>
      <c r="H2359" s="139">
        <v>1110.9000000000001</v>
      </c>
      <c r="I2359" s="139">
        <v>1119.3499999999999</v>
      </c>
      <c r="J2359" s="139">
        <v>1106.25</v>
      </c>
      <c r="K2359" s="139">
        <v>1119.3499999999999</v>
      </c>
      <c r="L2359" s="139">
        <v>1117.4000000000001</v>
      </c>
      <c r="M2359" s="139">
        <v>7</v>
      </c>
      <c r="N2359" s="139">
        <v>77.67</v>
      </c>
      <c r="O2359" s="139">
        <v>11000</v>
      </c>
      <c r="P2359" s="140">
        <v>5000</v>
      </c>
      <c r="Q2359" s="138">
        <v>45175</v>
      </c>
      <c r="AR2359">
        <f t="shared" si="148"/>
        <v>0</v>
      </c>
      <c r="AS2359">
        <f t="shared" si="149"/>
        <v>0</v>
      </c>
      <c r="AT2359">
        <f t="shared" si="150"/>
        <v>0</v>
      </c>
    </row>
    <row r="2360" spans="2:46" ht="15.75" customHeight="1" thickBot="1">
      <c r="B2360" t="str">
        <f t="shared" si="147"/>
        <v>BHARTIARTL4517545197</v>
      </c>
      <c r="C2360" s="137" t="s">
        <v>226</v>
      </c>
      <c r="D2360" s="137" t="s">
        <v>28</v>
      </c>
      <c r="E2360" s="138">
        <v>45197</v>
      </c>
      <c r="F2360" s="139">
        <v>0</v>
      </c>
      <c r="G2360" s="137" t="s">
        <v>223</v>
      </c>
      <c r="H2360" s="139">
        <v>868.5</v>
      </c>
      <c r="I2360" s="139">
        <v>883.9</v>
      </c>
      <c r="J2360" s="139">
        <v>867.45</v>
      </c>
      <c r="K2360" s="139">
        <v>881.6</v>
      </c>
      <c r="L2360" s="139">
        <v>881.6</v>
      </c>
      <c r="M2360" s="139">
        <v>6313</v>
      </c>
      <c r="N2360" s="139">
        <v>52612.86</v>
      </c>
      <c r="O2360" s="139">
        <v>40987750</v>
      </c>
      <c r="P2360" s="140">
        <v>-257450</v>
      </c>
      <c r="Q2360" s="138">
        <v>45175</v>
      </c>
      <c r="AR2360">
        <f t="shared" si="148"/>
        <v>41167300</v>
      </c>
      <c r="AS2360">
        <f t="shared" si="149"/>
        <v>-232750</v>
      </c>
      <c r="AT2360">
        <f t="shared" si="150"/>
        <v>41400050</v>
      </c>
    </row>
    <row r="2361" spans="2:46" ht="15.75" customHeight="1" thickBot="1">
      <c r="B2361" t="str">
        <f t="shared" si="147"/>
        <v>BHARTIARTL4517545225</v>
      </c>
      <c r="C2361" s="137" t="s">
        <v>226</v>
      </c>
      <c r="D2361" s="137" t="s">
        <v>28</v>
      </c>
      <c r="E2361" s="138">
        <v>45225</v>
      </c>
      <c r="F2361" s="139">
        <v>0</v>
      </c>
      <c r="G2361" s="137" t="s">
        <v>223</v>
      </c>
      <c r="H2361" s="139">
        <v>875</v>
      </c>
      <c r="I2361" s="139">
        <v>888.4</v>
      </c>
      <c r="J2361" s="139">
        <v>875</v>
      </c>
      <c r="K2361" s="139">
        <v>886.2</v>
      </c>
      <c r="L2361" s="139">
        <v>886.2</v>
      </c>
      <c r="M2361" s="139">
        <v>152</v>
      </c>
      <c r="N2361" s="139">
        <v>1273.1400000000001</v>
      </c>
      <c r="O2361" s="139">
        <v>176700</v>
      </c>
      <c r="P2361" s="140">
        <v>21850</v>
      </c>
      <c r="Q2361" s="138">
        <v>45175</v>
      </c>
      <c r="AR2361">
        <f t="shared" si="148"/>
        <v>0</v>
      </c>
      <c r="AS2361">
        <f t="shared" si="149"/>
        <v>0</v>
      </c>
      <c r="AT2361">
        <f t="shared" si="150"/>
        <v>0</v>
      </c>
    </row>
    <row r="2362" spans="2:46" ht="15.75" customHeight="1" thickBot="1">
      <c r="B2362" t="str">
        <f t="shared" si="147"/>
        <v>BHARTIARTL4517545260</v>
      </c>
      <c r="C2362" s="137" t="s">
        <v>226</v>
      </c>
      <c r="D2362" s="137" t="s">
        <v>28</v>
      </c>
      <c r="E2362" s="138">
        <v>45260</v>
      </c>
      <c r="F2362" s="139">
        <v>0</v>
      </c>
      <c r="G2362" s="137" t="s">
        <v>223</v>
      </c>
      <c r="H2362" s="139">
        <v>885.9</v>
      </c>
      <c r="I2362" s="139">
        <v>885.9</v>
      </c>
      <c r="J2362" s="139">
        <v>885.1</v>
      </c>
      <c r="K2362" s="139">
        <v>885.1</v>
      </c>
      <c r="L2362" s="139">
        <v>895.05</v>
      </c>
      <c r="M2362" s="139">
        <v>3</v>
      </c>
      <c r="N2362" s="139">
        <v>25.23</v>
      </c>
      <c r="O2362" s="139">
        <v>2850</v>
      </c>
      <c r="P2362" s="140">
        <v>2850</v>
      </c>
      <c r="Q2362" s="138">
        <v>45175</v>
      </c>
      <c r="AR2362">
        <f t="shared" si="148"/>
        <v>0</v>
      </c>
      <c r="AS2362">
        <f t="shared" si="149"/>
        <v>0</v>
      </c>
      <c r="AT2362">
        <f t="shared" si="150"/>
        <v>0</v>
      </c>
    </row>
    <row r="2363" spans="2:46" ht="15.75" customHeight="1" thickBot="1">
      <c r="B2363" t="str">
        <f t="shared" si="147"/>
        <v>BHEL4517545197</v>
      </c>
      <c r="C2363" s="137" t="s">
        <v>226</v>
      </c>
      <c r="D2363" s="137" t="s">
        <v>89</v>
      </c>
      <c r="E2363" s="138">
        <v>45197</v>
      </c>
      <c r="F2363" s="139">
        <v>0</v>
      </c>
      <c r="G2363" s="137" t="s">
        <v>223</v>
      </c>
      <c r="H2363" s="139">
        <v>137.5</v>
      </c>
      <c r="I2363" s="139">
        <v>137.80000000000001</v>
      </c>
      <c r="J2363" s="139">
        <v>135.19999999999999</v>
      </c>
      <c r="K2363" s="139">
        <v>136.44999999999999</v>
      </c>
      <c r="L2363" s="139">
        <v>136.44999999999999</v>
      </c>
      <c r="M2363" s="139">
        <v>404</v>
      </c>
      <c r="N2363" s="139">
        <v>5789.91</v>
      </c>
      <c r="O2363" s="139">
        <v>84021000</v>
      </c>
      <c r="P2363" s="140">
        <v>-4221000</v>
      </c>
      <c r="Q2363" s="138">
        <v>45175</v>
      </c>
      <c r="AR2363">
        <f t="shared" si="148"/>
        <v>94783500</v>
      </c>
      <c r="AS2363">
        <f t="shared" si="149"/>
        <v>-4609500</v>
      </c>
      <c r="AT2363">
        <f t="shared" si="150"/>
        <v>99393000</v>
      </c>
    </row>
    <row r="2364" spans="2:46" ht="15.75" customHeight="1" thickBot="1">
      <c r="B2364" t="str">
        <f t="shared" si="147"/>
        <v>BHEL4517545225</v>
      </c>
      <c r="C2364" s="137" t="s">
        <v>226</v>
      </c>
      <c r="D2364" s="137" t="s">
        <v>89</v>
      </c>
      <c r="E2364" s="138">
        <v>45225</v>
      </c>
      <c r="F2364" s="139">
        <v>0</v>
      </c>
      <c r="G2364" s="137" t="s">
        <v>223</v>
      </c>
      <c r="H2364" s="139">
        <v>137.15</v>
      </c>
      <c r="I2364" s="139">
        <v>138</v>
      </c>
      <c r="J2364" s="139">
        <v>136.4</v>
      </c>
      <c r="K2364" s="139">
        <v>137.30000000000001</v>
      </c>
      <c r="L2364" s="139">
        <v>137.30000000000001</v>
      </c>
      <c r="M2364" s="139">
        <v>37</v>
      </c>
      <c r="N2364" s="139">
        <v>533.71</v>
      </c>
      <c r="O2364" s="139">
        <v>9303000</v>
      </c>
      <c r="P2364" s="140">
        <v>-388500</v>
      </c>
      <c r="Q2364" s="138">
        <v>45175</v>
      </c>
      <c r="AR2364">
        <f t="shared" si="148"/>
        <v>0</v>
      </c>
      <c r="AS2364">
        <f t="shared" si="149"/>
        <v>0</v>
      </c>
      <c r="AT2364">
        <f t="shared" si="150"/>
        <v>0</v>
      </c>
    </row>
    <row r="2365" spans="2:46" ht="15.75" customHeight="1" thickBot="1">
      <c r="B2365" t="str">
        <f t="shared" si="147"/>
        <v>BHEL4517545260</v>
      </c>
      <c r="C2365" s="137" t="s">
        <v>226</v>
      </c>
      <c r="D2365" s="137" t="s">
        <v>89</v>
      </c>
      <c r="E2365" s="138">
        <v>45260</v>
      </c>
      <c r="F2365" s="139">
        <v>0</v>
      </c>
      <c r="G2365" s="137" t="s">
        <v>223</v>
      </c>
      <c r="H2365" s="139">
        <v>0</v>
      </c>
      <c r="I2365" s="139">
        <v>0</v>
      </c>
      <c r="J2365" s="139">
        <v>0</v>
      </c>
      <c r="K2365" s="139">
        <v>140.69999999999999</v>
      </c>
      <c r="L2365" s="139">
        <v>137.85</v>
      </c>
      <c r="M2365" s="139">
        <v>0</v>
      </c>
      <c r="N2365" s="139">
        <v>0</v>
      </c>
      <c r="O2365" s="139">
        <v>1459500</v>
      </c>
      <c r="P2365" s="139">
        <v>0</v>
      </c>
      <c r="Q2365" s="138">
        <v>45175</v>
      </c>
      <c r="AR2365">
        <f t="shared" si="148"/>
        <v>0</v>
      </c>
      <c r="AS2365">
        <f t="shared" si="149"/>
        <v>0</v>
      </c>
      <c r="AT2365">
        <f t="shared" si="150"/>
        <v>0</v>
      </c>
    </row>
    <row r="2366" spans="2:46" ht="15.75" customHeight="1" thickBot="1">
      <c r="B2366" t="str">
        <f t="shared" si="147"/>
        <v>BIOCON4517545197</v>
      </c>
      <c r="C2366" s="137" t="s">
        <v>226</v>
      </c>
      <c r="D2366" s="137" t="s">
        <v>90</v>
      </c>
      <c r="E2366" s="138">
        <v>45197</v>
      </c>
      <c r="F2366" s="139">
        <v>0</v>
      </c>
      <c r="G2366" s="137" t="s">
        <v>223</v>
      </c>
      <c r="H2366" s="139">
        <v>269</v>
      </c>
      <c r="I2366" s="139">
        <v>274.5</v>
      </c>
      <c r="J2366" s="139">
        <v>267.25</v>
      </c>
      <c r="K2366" s="139">
        <v>271.05</v>
      </c>
      <c r="L2366" s="139">
        <v>271.05</v>
      </c>
      <c r="M2366" s="139">
        <v>3424</v>
      </c>
      <c r="N2366" s="139">
        <v>23186.2</v>
      </c>
      <c r="O2366" s="139">
        <v>28845000</v>
      </c>
      <c r="P2366" s="140">
        <v>620000</v>
      </c>
      <c r="Q2366" s="138">
        <v>45175</v>
      </c>
      <c r="AR2366">
        <f t="shared" si="148"/>
        <v>29760000</v>
      </c>
      <c r="AS2366">
        <f t="shared" si="149"/>
        <v>712500</v>
      </c>
      <c r="AT2366">
        <f t="shared" si="150"/>
        <v>29047500</v>
      </c>
    </row>
    <row r="2367" spans="2:46" ht="15.75" customHeight="1" thickBot="1">
      <c r="B2367" t="str">
        <f t="shared" si="147"/>
        <v>BIOCON4517545225</v>
      </c>
      <c r="C2367" s="137" t="s">
        <v>226</v>
      </c>
      <c r="D2367" s="137" t="s">
        <v>90</v>
      </c>
      <c r="E2367" s="138">
        <v>45225</v>
      </c>
      <c r="F2367" s="139">
        <v>0</v>
      </c>
      <c r="G2367" s="137" t="s">
        <v>223</v>
      </c>
      <c r="H2367" s="139">
        <v>271</v>
      </c>
      <c r="I2367" s="139">
        <v>276.2</v>
      </c>
      <c r="J2367" s="139">
        <v>269.2</v>
      </c>
      <c r="K2367" s="139">
        <v>273.05</v>
      </c>
      <c r="L2367" s="139">
        <v>273.05</v>
      </c>
      <c r="M2367" s="139">
        <v>263</v>
      </c>
      <c r="N2367" s="139">
        <v>1792.69</v>
      </c>
      <c r="O2367" s="139">
        <v>865000</v>
      </c>
      <c r="P2367" s="140">
        <v>80000</v>
      </c>
      <c r="Q2367" s="138">
        <v>45175</v>
      </c>
      <c r="AR2367">
        <f t="shared" si="148"/>
        <v>0</v>
      </c>
      <c r="AS2367">
        <f t="shared" si="149"/>
        <v>0</v>
      </c>
      <c r="AT2367">
        <f t="shared" si="150"/>
        <v>0</v>
      </c>
    </row>
    <row r="2368" spans="2:46" ht="15.75" customHeight="1" thickBot="1">
      <c r="B2368" t="str">
        <f t="shared" si="147"/>
        <v>BIOCON4517545260</v>
      </c>
      <c r="C2368" s="137" t="s">
        <v>226</v>
      </c>
      <c r="D2368" s="137" t="s">
        <v>90</v>
      </c>
      <c r="E2368" s="138">
        <v>45260</v>
      </c>
      <c r="F2368" s="139">
        <v>0</v>
      </c>
      <c r="G2368" s="137" t="s">
        <v>223</v>
      </c>
      <c r="H2368" s="139">
        <v>271.89999999999998</v>
      </c>
      <c r="I2368" s="139">
        <v>277.35000000000002</v>
      </c>
      <c r="J2368" s="139">
        <v>271.45</v>
      </c>
      <c r="K2368" s="139">
        <v>275</v>
      </c>
      <c r="L2368" s="139">
        <v>275</v>
      </c>
      <c r="M2368" s="139">
        <v>17</v>
      </c>
      <c r="N2368" s="139">
        <v>116.51</v>
      </c>
      <c r="O2368" s="139">
        <v>50000</v>
      </c>
      <c r="P2368" s="140">
        <v>12500</v>
      </c>
      <c r="Q2368" s="138">
        <v>45175</v>
      </c>
      <c r="AR2368">
        <f t="shared" si="148"/>
        <v>0</v>
      </c>
      <c r="AS2368">
        <f t="shared" si="149"/>
        <v>0</v>
      </c>
      <c r="AT2368">
        <f t="shared" si="150"/>
        <v>0</v>
      </c>
    </row>
    <row r="2369" spans="2:46" ht="15.75" customHeight="1" thickBot="1">
      <c r="B2369" t="str">
        <f t="shared" si="147"/>
        <v>BOSCHLTD4517545197</v>
      </c>
      <c r="C2369" s="137" t="s">
        <v>226</v>
      </c>
      <c r="D2369" s="137" t="s">
        <v>91</v>
      </c>
      <c r="E2369" s="138">
        <v>45197</v>
      </c>
      <c r="F2369" s="139">
        <v>0</v>
      </c>
      <c r="G2369" s="137" t="s">
        <v>223</v>
      </c>
      <c r="H2369" s="139">
        <v>19251.95</v>
      </c>
      <c r="I2369" s="139">
        <v>19424.900000000001</v>
      </c>
      <c r="J2369" s="139">
        <v>19159.7</v>
      </c>
      <c r="K2369" s="139">
        <v>19393.400000000001</v>
      </c>
      <c r="L2369" s="139">
        <v>19393.400000000001</v>
      </c>
      <c r="M2369" s="139">
        <v>789</v>
      </c>
      <c r="N2369" s="139">
        <v>7630.8</v>
      </c>
      <c r="O2369" s="139">
        <v>118200</v>
      </c>
      <c r="P2369" s="140">
        <v>-7300</v>
      </c>
      <c r="Q2369" s="138">
        <v>45175</v>
      </c>
      <c r="AR2369">
        <f t="shared" si="148"/>
        <v>119600</v>
      </c>
      <c r="AS2369">
        <f t="shared" si="149"/>
        <v>-7300</v>
      </c>
      <c r="AT2369">
        <f t="shared" si="150"/>
        <v>126900</v>
      </c>
    </row>
    <row r="2370" spans="2:46" ht="15.75" customHeight="1" thickBot="1">
      <c r="B2370" t="str">
        <f t="shared" ref="B2370:B2433" si="151">D2370&amp;Q2370&amp;E2370</f>
        <v>BOSCHLTD4517545225</v>
      </c>
      <c r="C2370" s="137" t="s">
        <v>226</v>
      </c>
      <c r="D2370" s="137" t="s">
        <v>91</v>
      </c>
      <c r="E2370" s="138">
        <v>45225</v>
      </c>
      <c r="F2370" s="139">
        <v>0</v>
      </c>
      <c r="G2370" s="137" t="s">
        <v>223</v>
      </c>
      <c r="H2370" s="139">
        <v>19396.400000000001</v>
      </c>
      <c r="I2370" s="139">
        <v>19511.099999999999</v>
      </c>
      <c r="J2370" s="139">
        <v>19396.349999999999</v>
      </c>
      <c r="K2370" s="139">
        <v>19463.55</v>
      </c>
      <c r="L2370" s="139">
        <v>19463.55</v>
      </c>
      <c r="M2370" s="139">
        <v>15</v>
      </c>
      <c r="N2370" s="139">
        <v>145.93</v>
      </c>
      <c r="O2370" s="139">
        <v>1350</v>
      </c>
      <c r="P2370" s="139">
        <v>0</v>
      </c>
      <c r="Q2370" s="138">
        <v>45175</v>
      </c>
      <c r="AR2370">
        <f t="shared" ref="AR2370:AR2433" si="152">IF($AU$2&lt;&gt;5,NA(),IF(D2370=D2369,0,IF(AND(D2372=D2370,D2371=D2370),O2370+O2371+O2372,IF(D2371=D2370,O2371+O2370,O2370))))</f>
        <v>0</v>
      </c>
      <c r="AS2370">
        <f t="shared" ref="AS2370:AS2433" si="153">IF($AU$2&lt;&gt;5,NA(),IF(D2370=D2369,0,IF(AND(D2372=D2370,D2371=D2370),P2370+P2371+P2372,IF(D2371=D2370,P2371+P2370,P2370))))</f>
        <v>0</v>
      </c>
      <c r="AT2370">
        <f t="shared" ref="AT2370:AT2433" si="154">AR2370-AS2370</f>
        <v>0</v>
      </c>
    </row>
    <row r="2371" spans="2:46" ht="15.75" customHeight="1" thickBot="1">
      <c r="B2371" t="str">
        <f t="shared" si="151"/>
        <v>BOSCHLTD4517545260</v>
      </c>
      <c r="C2371" s="137" t="s">
        <v>226</v>
      </c>
      <c r="D2371" s="137" t="s">
        <v>91</v>
      </c>
      <c r="E2371" s="138">
        <v>45260</v>
      </c>
      <c r="F2371" s="139">
        <v>0</v>
      </c>
      <c r="G2371" s="137" t="s">
        <v>223</v>
      </c>
      <c r="H2371" s="139">
        <v>0</v>
      </c>
      <c r="I2371" s="139">
        <v>0</v>
      </c>
      <c r="J2371" s="139">
        <v>0</v>
      </c>
      <c r="K2371" s="139">
        <v>19179.5</v>
      </c>
      <c r="L2371" s="139">
        <v>19596.849999999999</v>
      </c>
      <c r="M2371" s="139">
        <v>0</v>
      </c>
      <c r="N2371" s="139">
        <v>0</v>
      </c>
      <c r="O2371" s="139">
        <v>50</v>
      </c>
      <c r="P2371" s="139">
        <v>0</v>
      </c>
      <c r="Q2371" s="138">
        <v>45175</v>
      </c>
      <c r="AR2371">
        <f t="shared" si="152"/>
        <v>0</v>
      </c>
      <c r="AS2371">
        <f t="shared" si="153"/>
        <v>0</v>
      </c>
      <c r="AT2371">
        <f t="shared" si="154"/>
        <v>0</v>
      </c>
    </row>
    <row r="2372" spans="2:46" ht="15.75" customHeight="1" thickBot="1">
      <c r="B2372" t="str">
        <f t="shared" si="151"/>
        <v>BPCL4517545197</v>
      </c>
      <c r="C2372" s="137" t="s">
        <v>226</v>
      </c>
      <c r="D2372" s="137" t="s">
        <v>66</v>
      </c>
      <c r="E2372" s="138">
        <v>45197</v>
      </c>
      <c r="F2372" s="139">
        <v>0</v>
      </c>
      <c r="G2372" s="137" t="s">
        <v>223</v>
      </c>
      <c r="H2372" s="139">
        <v>350.7</v>
      </c>
      <c r="I2372" s="139">
        <v>354.9</v>
      </c>
      <c r="J2372" s="139">
        <v>349.2</v>
      </c>
      <c r="K2372" s="139">
        <v>354.2</v>
      </c>
      <c r="L2372" s="139">
        <v>354.2</v>
      </c>
      <c r="M2372" s="139">
        <v>2537</v>
      </c>
      <c r="N2372" s="139">
        <v>16090.61</v>
      </c>
      <c r="O2372" s="139">
        <v>27028800</v>
      </c>
      <c r="P2372" s="140">
        <v>-720000</v>
      </c>
      <c r="Q2372" s="138">
        <v>45175</v>
      </c>
      <c r="AR2372">
        <f t="shared" si="152"/>
        <v>27687600</v>
      </c>
      <c r="AS2372">
        <f t="shared" si="153"/>
        <v>-613800</v>
      </c>
      <c r="AT2372">
        <f t="shared" si="154"/>
        <v>28301400</v>
      </c>
    </row>
    <row r="2373" spans="2:46" ht="15.75" customHeight="1" thickBot="1">
      <c r="B2373" t="str">
        <f t="shared" si="151"/>
        <v>BPCL4517545225</v>
      </c>
      <c r="C2373" s="137" t="s">
        <v>226</v>
      </c>
      <c r="D2373" s="137" t="s">
        <v>66</v>
      </c>
      <c r="E2373" s="138">
        <v>45225</v>
      </c>
      <c r="F2373" s="139">
        <v>0</v>
      </c>
      <c r="G2373" s="137" t="s">
        <v>223</v>
      </c>
      <c r="H2373" s="139">
        <v>351.45</v>
      </c>
      <c r="I2373" s="139">
        <v>357.25</v>
      </c>
      <c r="J2373" s="139">
        <v>351.45</v>
      </c>
      <c r="K2373" s="139">
        <v>356.45</v>
      </c>
      <c r="L2373" s="139">
        <v>356.45</v>
      </c>
      <c r="M2373" s="139">
        <v>121</v>
      </c>
      <c r="N2373" s="139">
        <v>772.45</v>
      </c>
      <c r="O2373" s="139">
        <v>545400</v>
      </c>
      <c r="P2373" s="140">
        <v>73800</v>
      </c>
      <c r="Q2373" s="138">
        <v>45175</v>
      </c>
      <c r="AR2373">
        <f t="shared" si="152"/>
        <v>0</v>
      </c>
      <c r="AS2373">
        <f t="shared" si="153"/>
        <v>0</v>
      </c>
      <c r="AT2373">
        <f t="shared" si="154"/>
        <v>0</v>
      </c>
    </row>
    <row r="2374" spans="2:46" ht="15.75" customHeight="1" thickBot="1">
      <c r="B2374" t="str">
        <f t="shared" si="151"/>
        <v>BPCL4517545260</v>
      </c>
      <c r="C2374" s="137" t="s">
        <v>226</v>
      </c>
      <c r="D2374" s="137" t="s">
        <v>66</v>
      </c>
      <c r="E2374" s="138">
        <v>45260</v>
      </c>
      <c r="F2374" s="139">
        <v>0</v>
      </c>
      <c r="G2374" s="137" t="s">
        <v>223</v>
      </c>
      <c r="H2374" s="139">
        <v>354.05</v>
      </c>
      <c r="I2374" s="139">
        <v>357.65</v>
      </c>
      <c r="J2374" s="139">
        <v>352.75</v>
      </c>
      <c r="K2374" s="139">
        <v>356.95</v>
      </c>
      <c r="L2374" s="139">
        <v>356.95</v>
      </c>
      <c r="M2374" s="139">
        <v>39</v>
      </c>
      <c r="N2374" s="139">
        <v>249.01</v>
      </c>
      <c r="O2374" s="139">
        <v>113400</v>
      </c>
      <c r="P2374" s="140">
        <v>32400</v>
      </c>
      <c r="Q2374" s="138">
        <v>45175</v>
      </c>
      <c r="AR2374">
        <f t="shared" si="152"/>
        <v>0</v>
      </c>
      <c r="AS2374">
        <f t="shared" si="153"/>
        <v>0</v>
      </c>
      <c r="AT2374">
        <f t="shared" si="154"/>
        <v>0</v>
      </c>
    </row>
    <row r="2375" spans="2:46" ht="15.75" customHeight="1" thickBot="1">
      <c r="B2375" t="str">
        <f t="shared" si="151"/>
        <v>BRITANNIA4517545197</v>
      </c>
      <c r="C2375" s="137" t="s">
        <v>226</v>
      </c>
      <c r="D2375" s="137" t="s">
        <v>54</v>
      </c>
      <c r="E2375" s="138">
        <v>45197</v>
      </c>
      <c r="F2375" s="139">
        <v>0</v>
      </c>
      <c r="G2375" s="137" t="s">
        <v>223</v>
      </c>
      <c r="H2375" s="139">
        <v>4527</v>
      </c>
      <c r="I2375" s="139">
        <v>4605.55</v>
      </c>
      <c r="J2375" s="139">
        <v>4520</v>
      </c>
      <c r="K2375" s="139">
        <v>4595</v>
      </c>
      <c r="L2375" s="139">
        <v>4595</v>
      </c>
      <c r="M2375" s="139">
        <v>2911</v>
      </c>
      <c r="N2375" s="139">
        <v>26632.7</v>
      </c>
      <c r="O2375" s="139">
        <v>2003400</v>
      </c>
      <c r="P2375" s="140">
        <v>-20400</v>
      </c>
      <c r="Q2375" s="138">
        <v>45175</v>
      </c>
      <c r="AR2375">
        <f t="shared" si="152"/>
        <v>2056200</v>
      </c>
      <c r="AS2375">
        <f t="shared" si="153"/>
        <v>-17000</v>
      </c>
      <c r="AT2375">
        <f t="shared" si="154"/>
        <v>2073200</v>
      </c>
    </row>
    <row r="2376" spans="2:46" ht="15.75" customHeight="1" thickBot="1">
      <c r="B2376" t="str">
        <f t="shared" si="151"/>
        <v>BRITANNIA4517545225</v>
      </c>
      <c r="C2376" s="137" t="s">
        <v>226</v>
      </c>
      <c r="D2376" s="137" t="s">
        <v>54</v>
      </c>
      <c r="E2376" s="138">
        <v>45225</v>
      </c>
      <c r="F2376" s="139">
        <v>0</v>
      </c>
      <c r="G2376" s="137" t="s">
        <v>223</v>
      </c>
      <c r="H2376" s="139">
        <v>4568.3999999999996</v>
      </c>
      <c r="I2376" s="139">
        <v>4642</v>
      </c>
      <c r="J2376" s="139">
        <v>4568.3999999999996</v>
      </c>
      <c r="K2376" s="139">
        <v>4631</v>
      </c>
      <c r="L2376" s="139">
        <v>4631</v>
      </c>
      <c r="M2376" s="139">
        <v>149</v>
      </c>
      <c r="N2376" s="139">
        <v>1374.18</v>
      </c>
      <c r="O2376" s="139">
        <v>51400</v>
      </c>
      <c r="P2376" s="140">
        <v>3400</v>
      </c>
      <c r="Q2376" s="138">
        <v>45175</v>
      </c>
      <c r="AR2376">
        <f t="shared" si="152"/>
        <v>0</v>
      </c>
      <c r="AS2376">
        <f t="shared" si="153"/>
        <v>0</v>
      </c>
      <c r="AT2376">
        <f t="shared" si="154"/>
        <v>0</v>
      </c>
    </row>
    <row r="2377" spans="2:46" ht="15.75" customHeight="1" thickBot="1">
      <c r="B2377" t="str">
        <f t="shared" si="151"/>
        <v>BRITANNIA4517545260</v>
      </c>
      <c r="C2377" s="137" t="s">
        <v>226</v>
      </c>
      <c r="D2377" s="137" t="s">
        <v>54</v>
      </c>
      <c r="E2377" s="138">
        <v>45260</v>
      </c>
      <c r="F2377" s="139">
        <v>0</v>
      </c>
      <c r="G2377" s="137" t="s">
        <v>223</v>
      </c>
      <c r="H2377" s="139">
        <v>0</v>
      </c>
      <c r="I2377" s="139">
        <v>0</v>
      </c>
      <c r="J2377" s="139">
        <v>0</v>
      </c>
      <c r="K2377" s="139">
        <v>4606</v>
      </c>
      <c r="L2377" s="139">
        <v>4645.55</v>
      </c>
      <c r="M2377" s="139">
        <v>0</v>
      </c>
      <c r="N2377" s="139">
        <v>0</v>
      </c>
      <c r="O2377" s="139">
        <v>1400</v>
      </c>
      <c r="P2377" s="139">
        <v>0</v>
      </c>
      <c r="Q2377" s="138">
        <v>45175</v>
      </c>
      <c r="AR2377">
        <f t="shared" si="152"/>
        <v>0</v>
      </c>
      <c r="AS2377">
        <f t="shared" si="153"/>
        <v>0</v>
      </c>
      <c r="AT2377">
        <f t="shared" si="154"/>
        <v>0</v>
      </c>
    </row>
    <row r="2378" spans="2:46" ht="15.75" customHeight="1" thickBot="1">
      <c r="B2378" t="str">
        <f t="shared" si="151"/>
        <v>BSOFT4517545197</v>
      </c>
      <c r="C2378" s="137" t="s">
        <v>226</v>
      </c>
      <c r="D2378" s="137" t="s">
        <v>92</v>
      </c>
      <c r="E2378" s="138">
        <v>45197</v>
      </c>
      <c r="F2378" s="139">
        <v>0</v>
      </c>
      <c r="G2378" s="137" t="s">
        <v>223</v>
      </c>
      <c r="H2378" s="139">
        <v>527.45000000000005</v>
      </c>
      <c r="I2378" s="139">
        <v>533.20000000000005</v>
      </c>
      <c r="J2378" s="139">
        <v>518.70000000000005</v>
      </c>
      <c r="K2378" s="139">
        <v>522.15</v>
      </c>
      <c r="L2378" s="139">
        <v>522.15</v>
      </c>
      <c r="M2378" s="139">
        <v>1701</v>
      </c>
      <c r="N2378" s="139">
        <v>17844.79</v>
      </c>
      <c r="O2378" s="139">
        <v>7320000</v>
      </c>
      <c r="P2378" s="140">
        <v>240000</v>
      </c>
      <c r="Q2378" s="138">
        <v>45175</v>
      </c>
      <c r="AR2378">
        <f t="shared" si="152"/>
        <v>7614000</v>
      </c>
      <c r="AS2378">
        <f t="shared" si="153"/>
        <v>238000</v>
      </c>
      <c r="AT2378">
        <f t="shared" si="154"/>
        <v>7376000</v>
      </c>
    </row>
    <row r="2379" spans="2:46" ht="15.75" customHeight="1" thickBot="1">
      <c r="B2379" t="str">
        <f t="shared" si="151"/>
        <v>BSOFT4517545225</v>
      </c>
      <c r="C2379" s="137" t="s">
        <v>226</v>
      </c>
      <c r="D2379" s="137" t="s">
        <v>92</v>
      </c>
      <c r="E2379" s="138">
        <v>45225</v>
      </c>
      <c r="F2379" s="139">
        <v>0</v>
      </c>
      <c r="G2379" s="137" t="s">
        <v>223</v>
      </c>
      <c r="H2379" s="139">
        <v>530.20000000000005</v>
      </c>
      <c r="I2379" s="139">
        <v>534.5</v>
      </c>
      <c r="J2379" s="139">
        <v>522</v>
      </c>
      <c r="K2379" s="139">
        <v>524.79999999999995</v>
      </c>
      <c r="L2379" s="139">
        <v>524.79999999999995</v>
      </c>
      <c r="M2379" s="139">
        <v>88</v>
      </c>
      <c r="N2379" s="139">
        <v>925.88</v>
      </c>
      <c r="O2379" s="141">
        <v>286000</v>
      </c>
      <c r="P2379" s="140">
        <v>-4000</v>
      </c>
      <c r="Q2379" s="138">
        <v>45175</v>
      </c>
      <c r="AR2379" s="76">
        <f t="shared" si="152"/>
        <v>0</v>
      </c>
      <c r="AS2379">
        <f t="shared" si="153"/>
        <v>0</v>
      </c>
      <c r="AT2379" s="76">
        <f t="shared" si="154"/>
        <v>0</v>
      </c>
    </row>
    <row r="2380" spans="2:46" ht="15.75" customHeight="1" thickBot="1">
      <c r="B2380" t="str">
        <f t="shared" si="151"/>
        <v>BSOFT4517545260</v>
      </c>
      <c r="C2380" s="137" t="s">
        <v>226</v>
      </c>
      <c r="D2380" s="137" t="s">
        <v>92</v>
      </c>
      <c r="E2380" s="138">
        <v>45260</v>
      </c>
      <c r="F2380" s="139">
        <v>0</v>
      </c>
      <c r="G2380" s="137" t="s">
        <v>223</v>
      </c>
      <c r="H2380" s="139">
        <v>525.6</v>
      </c>
      <c r="I2380" s="139">
        <v>525.65</v>
      </c>
      <c r="J2380" s="139">
        <v>525.6</v>
      </c>
      <c r="K2380" s="139">
        <v>525.65</v>
      </c>
      <c r="L2380" s="139">
        <v>527.4</v>
      </c>
      <c r="M2380" s="139">
        <v>3</v>
      </c>
      <c r="N2380" s="139">
        <v>31.53</v>
      </c>
      <c r="O2380" s="139">
        <v>8000</v>
      </c>
      <c r="P2380" s="140">
        <v>2000</v>
      </c>
      <c r="Q2380" s="138">
        <v>45175</v>
      </c>
      <c r="AR2380">
        <f t="shared" si="152"/>
        <v>0</v>
      </c>
      <c r="AS2380">
        <f t="shared" si="153"/>
        <v>0</v>
      </c>
      <c r="AT2380">
        <f t="shared" si="154"/>
        <v>0</v>
      </c>
    </row>
    <row r="2381" spans="2:46" ht="15.75" customHeight="1" thickBot="1">
      <c r="B2381" t="str">
        <f t="shared" si="151"/>
        <v>CANBK4517545197</v>
      </c>
      <c r="C2381" s="137" t="s">
        <v>226</v>
      </c>
      <c r="D2381" s="137" t="s">
        <v>93</v>
      </c>
      <c r="E2381" s="138">
        <v>45197</v>
      </c>
      <c r="F2381" s="139">
        <v>0</v>
      </c>
      <c r="G2381" s="137" t="s">
        <v>223</v>
      </c>
      <c r="H2381" s="139">
        <v>340.5</v>
      </c>
      <c r="I2381" s="139">
        <v>341.2</v>
      </c>
      <c r="J2381" s="139">
        <v>334.1</v>
      </c>
      <c r="K2381" s="139">
        <v>335.9</v>
      </c>
      <c r="L2381" s="139">
        <v>335.9</v>
      </c>
      <c r="M2381" s="139">
        <v>4535</v>
      </c>
      <c r="N2381" s="139">
        <v>41206.120000000003</v>
      </c>
      <c r="O2381" s="139">
        <v>58306500</v>
      </c>
      <c r="P2381" s="140">
        <v>-245700</v>
      </c>
      <c r="Q2381" s="138">
        <v>45175</v>
      </c>
      <c r="AR2381">
        <f t="shared" si="152"/>
        <v>59926500</v>
      </c>
      <c r="AS2381">
        <f t="shared" si="153"/>
        <v>-5400</v>
      </c>
      <c r="AT2381">
        <f t="shared" si="154"/>
        <v>59931900</v>
      </c>
    </row>
    <row r="2382" spans="2:46" ht="15.75" customHeight="1" thickBot="1">
      <c r="B2382" t="str">
        <f t="shared" si="151"/>
        <v>CANBK4517545225</v>
      </c>
      <c r="C2382" s="137" t="s">
        <v>226</v>
      </c>
      <c r="D2382" s="137" t="s">
        <v>93</v>
      </c>
      <c r="E2382" s="138">
        <v>45225</v>
      </c>
      <c r="F2382" s="139">
        <v>0</v>
      </c>
      <c r="G2382" s="137" t="s">
        <v>223</v>
      </c>
      <c r="H2382" s="139">
        <v>343.45</v>
      </c>
      <c r="I2382" s="139">
        <v>343.65</v>
      </c>
      <c r="J2382" s="139">
        <v>336.6</v>
      </c>
      <c r="K2382" s="139">
        <v>338.3</v>
      </c>
      <c r="L2382" s="139">
        <v>338.3</v>
      </c>
      <c r="M2382" s="139">
        <v>228</v>
      </c>
      <c r="N2382" s="139">
        <v>2085.31</v>
      </c>
      <c r="O2382" s="139">
        <v>1485000</v>
      </c>
      <c r="P2382" s="140">
        <v>210600</v>
      </c>
      <c r="Q2382" s="138">
        <v>45175</v>
      </c>
      <c r="AR2382">
        <f t="shared" si="152"/>
        <v>0</v>
      </c>
      <c r="AS2382">
        <f t="shared" si="153"/>
        <v>0</v>
      </c>
      <c r="AT2382">
        <f t="shared" si="154"/>
        <v>0</v>
      </c>
    </row>
    <row r="2383" spans="2:46" ht="15.75" customHeight="1" thickBot="1">
      <c r="B2383" t="str">
        <f t="shared" si="151"/>
        <v>CANBK4517545260</v>
      </c>
      <c r="C2383" s="137" t="s">
        <v>226</v>
      </c>
      <c r="D2383" s="137" t="s">
        <v>93</v>
      </c>
      <c r="E2383" s="138">
        <v>45260</v>
      </c>
      <c r="F2383" s="139">
        <v>0</v>
      </c>
      <c r="G2383" s="137" t="s">
        <v>223</v>
      </c>
      <c r="H2383" s="139">
        <v>346.05</v>
      </c>
      <c r="I2383" s="139">
        <v>346.05</v>
      </c>
      <c r="J2383" s="139">
        <v>339</v>
      </c>
      <c r="K2383" s="139">
        <v>341.1</v>
      </c>
      <c r="L2383" s="139">
        <v>341.1</v>
      </c>
      <c r="M2383" s="139">
        <v>23</v>
      </c>
      <c r="N2383" s="139">
        <v>212.08</v>
      </c>
      <c r="O2383" s="139">
        <v>135000</v>
      </c>
      <c r="P2383" s="140">
        <v>29700</v>
      </c>
      <c r="Q2383" s="138">
        <v>45175</v>
      </c>
      <c r="AR2383">
        <f t="shared" si="152"/>
        <v>0</v>
      </c>
      <c r="AS2383">
        <f t="shared" si="153"/>
        <v>0</v>
      </c>
      <c r="AT2383">
        <f t="shared" si="154"/>
        <v>0</v>
      </c>
    </row>
    <row r="2384" spans="2:46" ht="15.75" customHeight="1" thickBot="1">
      <c r="B2384" t="str">
        <f t="shared" si="151"/>
        <v>CANFINHOME4517545197</v>
      </c>
      <c r="C2384" s="137" t="s">
        <v>226</v>
      </c>
      <c r="D2384" s="137" t="s">
        <v>94</v>
      </c>
      <c r="E2384" s="138">
        <v>45197</v>
      </c>
      <c r="F2384" s="139">
        <v>0</v>
      </c>
      <c r="G2384" s="137" t="s">
        <v>223</v>
      </c>
      <c r="H2384" s="139">
        <v>788.5</v>
      </c>
      <c r="I2384" s="139">
        <v>796.85</v>
      </c>
      <c r="J2384" s="139">
        <v>779.3</v>
      </c>
      <c r="K2384" s="139">
        <v>787</v>
      </c>
      <c r="L2384" s="139">
        <v>787</v>
      </c>
      <c r="M2384" s="139">
        <v>1616</v>
      </c>
      <c r="N2384" s="139">
        <v>12426.47</v>
      </c>
      <c r="O2384" s="139">
        <v>4575675</v>
      </c>
      <c r="P2384" s="140">
        <v>63375</v>
      </c>
      <c r="Q2384" s="138">
        <v>45175</v>
      </c>
      <c r="AR2384">
        <f t="shared" si="152"/>
        <v>4724850</v>
      </c>
      <c r="AS2384">
        <f t="shared" si="153"/>
        <v>78975</v>
      </c>
      <c r="AT2384">
        <f t="shared" si="154"/>
        <v>4645875</v>
      </c>
    </row>
    <row r="2385" spans="2:46" ht="15.75" customHeight="1" thickBot="1">
      <c r="B2385" t="str">
        <f t="shared" si="151"/>
        <v>CANFINHOME4517545225</v>
      </c>
      <c r="C2385" s="137" t="s">
        <v>226</v>
      </c>
      <c r="D2385" s="137" t="s">
        <v>94</v>
      </c>
      <c r="E2385" s="138">
        <v>45225</v>
      </c>
      <c r="F2385" s="139">
        <v>0</v>
      </c>
      <c r="G2385" s="137" t="s">
        <v>223</v>
      </c>
      <c r="H2385" s="139">
        <v>794</v>
      </c>
      <c r="I2385" s="139">
        <v>801.7</v>
      </c>
      <c r="J2385" s="139">
        <v>784.95</v>
      </c>
      <c r="K2385" s="139">
        <v>791.6</v>
      </c>
      <c r="L2385" s="139">
        <v>791.6</v>
      </c>
      <c r="M2385" s="139">
        <v>130</v>
      </c>
      <c r="N2385" s="139">
        <v>1006.53</v>
      </c>
      <c r="O2385" s="139">
        <v>145275</v>
      </c>
      <c r="P2385" s="140">
        <v>13650</v>
      </c>
      <c r="Q2385" s="138">
        <v>45175</v>
      </c>
      <c r="AR2385" s="76">
        <f t="shared" si="152"/>
        <v>0</v>
      </c>
      <c r="AS2385">
        <f t="shared" si="153"/>
        <v>0</v>
      </c>
      <c r="AT2385" s="76">
        <f t="shared" si="154"/>
        <v>0</v>
      </c>
    </row>
    <row r="2386" spans="2:46" ht="15.75" customHeight="1" thickBot="1">
      <c r="B2386" t="str">
        <f t="shared" si="151"/>
        <v>CANFINHOME4517545260</v>
      </c>
      <c r="C2386" s="137" t="s">
        <v>226</v>
      </c>
      <c r="D2386" s="137" t="s">
        <v>94</v>
      </c>
      <c r="E2386" s="138">
        <v>45260</v>
      </c>
      <c r="F2386" s="139">
        <v>0</v>
      </c>
      <c r="G2386" s="137" t="s">
        <v>223</v>
      </c>
      <c r="H2386" s="139">
        <v>800.3</v>
      </c>
      <c r="I2386" s="139">
        <v>800.3</v>
      </c>
      <c r="J2386" s="139">
        <v>800</v>
      </c>
      <c r="K2386" s="139">
        <v>800</v>
      </c>
      <c r="L2386" s="139">
        <v>795.2</v>
      </c>
      <c r="M2386" s="139">
        <v>2</v>
      </c>
      <c r="N2386" s="139">
        <v>15.6</v>
      </c>
      <c r="O2386" s="139">
        <v>3900</v>
      </c>
      <c r="P2386" s="140">
        <v>1950</v>
      </c>
      <c r="Q2386" s="138">
        <v>45175</v>
      </c>
      <c r="AR2386">
        <f t="shared" si="152"/>
        <v>0</v>
      </c>
      <c r="AS2386">
        <f t="shared" si="153"/>
        <v>0</v>
      </c>
      <c r="AT2386">
        <f t="shared" si="154"/>
        <v>0</v>
      </c>
    </row>
    <row r="2387" spans="2:46" ht="15.75" customHeight="1" thickBot="1">
      <c r="B2387" t="str">
        <f t="shared" si="151"/>
        <v>CHAMBLFERT4517545197</v>
      </c>
      <c r="C2387" s="137" t="s">
        <v>226</v>
      </c>
      <c r="D2387" s="137" t="s">
        <v>95</v>
      </c>
      <c r="E2387" s="138">
        <v>45197</v>
      </c>
      <c r="F2387" s="139">
        <v>0</v>
      </c>
      <c r="G2387" s="137" t="s">
        <v>223</v>
      </c>
      <c r="H2387" s="139">
        <v>285.14999999999998</v>
      </c>
      <c r="I2387" s="139">
        <v>289.8</v>
      </c>
      <c r="J2387" s="139">
        <v>282.2</v>
      </c>
      <c r="K2387" s="139">
        <v>287.25</v>
      </c>
      <c r="L2387" s="139">
        <v>287.25</v>
      </c>
      <c r="M2387" s="139">
        <v>3414</v>
      </c>
      <c r="N2387" s="139">
        <v>18613.46</v>
      </c>
      <c r="O2387" s="141">
        <v>13700000</v>
      </c>
      <c r="P2387" s="140">
        <v>1073500</v>
      </c>
      <c r="Q2387" s="138">
        <v>45175</v>
      </c>
      <c r="AR2387">
        <f t="shared" si="152"/>
        <v>14026800</v>
      </c>
      <c r="AS2387">
        <f t="shared" si="153"/>
        <v>1105800</v>
      </c>
      <c r="AT2387">
        <f t="shared" si="154"/>
        <v>12921000</v>
      </c>
    </row>
    <row r="2388" spans="2:46" ht="15.75" customHeight="1" thickBot="1">
      <c r="B2388" t="str">
        <f t="shared" si="151"/>
        <v>CHAMBLFERT4517545225</v>
      </c>
      <c r="C2388" s="137" t="s">
        <v>226</v>
      </c>
      <c r="D2388" s="137" t="s">
        <v>95</v>
      </c>
      <c r="E2388" s="138">
        <v>45225</v>
      </c>
      <c r="F2388" s="139">
        <v>0</v>
      </c>
      <c r="G2388" s="137" t="s">
        <v>223</v>
      </c>
      <c r="H2388" s="139">
        <v>286.5</v>
      </c>
      <c r="I2388" s="139">
        <v>291.39999999999998</v>
      </c>
      <c r="J2388" s="139">
        <v>285</v>
      </c>
      <c r="K2388" s="139">
        <v>289.10000000000002</v>
      </c>
      <c r="L2388" s="139">
        <v>289.10000000000002</v>
      </c>
      <c r="M2388" s="139">
        <v>150</v>
      </c>
      <c r="N2388" s="139">
        <v>822.54</v>
      </c>
      <c r="O2388" s="139">
        <v>323000</v>
      </c>
      <c r="P2388" s="140">
        <v>28500</v>
      </c>
      <c r="Q2388" s="138">
        <v>45175</v>
      </c>
      <c r="AR2388">
        <f t="shared" si="152"/>
        <v>0</v>
      </c>
      <c r="AS2388">
        <f t="shared" si="153"/>
        <v>0</v>
      </c>
      <c r="AT2388">
        <f t="shared" si="154"/>
        <v>0</v>
      </c>
    </row>
    <row r="2389" spans="2:46" ht="15.75" customHeight="1" thickBot="1">
      <c r="B2389" t="str">
        <f t="shared" si="151"/>
        <v>CHAMBLFERT4517545260</v>
      </c>
      <c r="C2389" s="137" t="s">
        <v>226</v>
      </c>
      <c r="D2389" s="137" t="s">
        <v>95</v>
      </c>
      <c r="E2389" s="138">
        <v>45260</v>
      </c>
      <c r="F2389" s="139">
        <v>0</v>
      </c>
      <c r="G2389" s="137" t="s">
        <v>223</v>
      </c>
      <c r="H2389" s="139">
        <v>291</v>
      </c>
      <c r="I2389" s="139">
        <v>292.5</v>
      </c>
      <c r="J2389" s="139">
        <v>291</v>
      </c>
      <c r="K2389" s="139">
        <v>292.5</v>
      </c>
      <c r="L2389" s="139">
        <v>292.5</v>
      </c>
      <c r="M2389" s="139">
        <v>2</v>
      </c>
      <c r="N2389" s="139">
        <v>11.08</v>
      </c>
      <c r="O2389" s="139">
        <v>3800</v>
      </c>
      <c r="P2389" s="140">
        <v>3800</v>
      </c>
      <c r="Q2389" s="138">
        <v>45175</v>
      </c>
      <c r="AR2389">
        <f t="shared" si="152"/>
        <v>0</v>
      </c>
      <c r="AS2389">
        <f t="shared" si="153"/>
        <v>0</v>
      </c>
      <c r="AT2389">
        <f t="shared" si="154"/>
        <v>0</v>
      </c>
    </row>
    <row r="2390" spans="2:46" ht="15.75" customHeight="1" thickBot="1">
      <c r="B2390" t="str">
        <f t="shared" si="151"/>
        <v>CHOLAFIN4517545197</v>
      </c>
      <c r="C2390" s="137" t="s">
        <v>226</v>
      </c>
      <c r="D2390" s="137" t="s">
        <v>96</v>
      </c>
      <c r="E2390" s="138">
        <v>45197</v>
      </c>
      <c r="F2390" s="139">
        <v>0</v>
      </c>
      <c r="G2390" s="137" t="s">
        <v>223</v>
      </c>
      <c r="H2390" s="139">
        <v>1102.3</v>
      </c>
      <c r="I2390" s="139">
        <v>1121</v>
      </c>
      <c r="J2390" s="139">
        <v>1090.6500000000001</v>
      </c>
      <c r="K2390" s="139">
        <v>1109.25</v>
      </c>
      <c r="L2390" s="139">
        <v>1109.25</v>
      </c>
      <c r="M2390" s="139">
        <v>1942</v>
      </c>
      <c r="N2390" s="139">
        <v>26939.360000000001</v>
      </c>
      <c r="O2390" s="139">
        <v>13931250</v>
      </c>
      <c r="P2390" s="140">
        <v>223750</v>
      </c>
      <c r="Q2390" s="138">
        <v>45175</v>
      </c>
      <c r="AR2390">
        <f t="shared" si="152"/>
        <v>14098750</v>
      </c>
      <c r="AS2390">
        <f t="shared" si="153"/>
        <v>222500</v>
      </c>
      <c r="AT2390">
        <f t="shared" si="154"/>
        <v>13876250</v>
      </c>
    </row>
    <row r="2391" spans="2:46" ht="15.75" customHeight="1" thickBot="1">
      <c r="B2391" t="str">
        <f t="shared" si="151"/>
        <v>CHOLAFIN4517545225</v>
      </c>
      <c r="C2391" s="137" t="s">
        <v>226</v>
      </c>
      <c r="D2391" s="137" t="s">
        <v>96</v>
      </c>
      <c r="E2391" s="138">
        <v>45225</v>
      </c>
      <c r="F2391" s="139">
        <v>0</v>
      </c>
      <c r="G2391" s="137" t="s">
        <v>223</v>
      </c>
      <c r="H2391" s="139">
        <v>1110.3</v>
      </c>
      <c r="I2391" s="139">
        <v>1123</v>
      </c>
      <c r="J2391" s="139">
        <v>1110.3</v>
      </c>
      <c r="K2391" s="139">
        <v>1117</v>
      </c>
      <c r="L2391" s="139">
        <v>1117</v>
      </c>
      <c r="M2391" s="139">
        <v>21</v>
      </c>
      <c r="N2391" s="139">
        <v>292.89</v>
      </c>
      <c r="O2391" s="139">
        <v>152500</v>
      </c>
      <c r="P2391" s="140">
        <v>1250</v>
      </c>
      <c r="Q2391" s="138">
        <v>45175</v>
      </c>
      <c r="AR2391">
        <f t="shared" si="152"/>
        <v>0</v>
      </c>
      <c r="AS2391">
        <f t="shared" si="153"/>
        <v>0</v>
      </c>
      <c r="AT2391">
        <f t="shared" si="154"/>
        <v>0</v>
      </c>
    </row>
    <row r="2392" spans="2:46" ht="15.75" customHeight="1" thickBot="1">
      <c r="B2392" t="str">
        <f t="shared" si="151"/>
        <v>CHOLAFIN4517545260</v>
      </c>
      <c r="C2392" s="137" t="s">
        <v>226</v>
      </c>
      <c r="D2392" s="137" t="s">
        <v>96</v>
      </c>
      <c r="E2392" s="138">
        <v>45260</v>
      </c>
      <c r="F2392" s="139">
        <v>0</v>
      </c>
      <c r="G2392" s="137" t="s">
        <v>223</v>
      </c>
      <c r="H2392" s="139">
        <v>1123.45</v>
      </c>
      <c r="I2392" s="139">
        <v>1130.8499999999999</v>
      </c>
      <c r="J2392" s="139">
        <v>1120.0999999999999</v>
      </c>
      <c r="K2392" s="139">
        <v>1120.0999999999999</v>
      </c>
      <c r="L2392" s="139">
        <v>1123.3499999999999</v>
      </c>
      <c r="M2392" s="139">
        <v>6</v>
      </c>
      <c r="N2392" s="139">
        <v>84.43</v>
      </c>
      <c r="O2392" s="139">
        <v>15000</v>
      </c>
      <c r="P2392" s="140">
        <v>-2500</v>
      </c>
      <c r="Q2392" s="138">
        <v>45175</v>
      </c>
      <c r="AR2392">
        <f t="shared" si="152"/>
        <v>0</v>
      </c>
      <c r="AS2392">
        <f t="shared" si="153"/>
        <v>0</v>
      </c>
      <c r="AT2392">
        <f t="shared" si="154"/>
        <v>0</v>
      </c>
    </row>
    <row r="2393" spans="2:46" ht="15.75" customHeight="1" thickBot="1">
      <c r="B2393" t="str">
        <f t="shared" si="151"/>
        <v>CIPLA4517545197</v>
      </c>
      <c r="C2393" s="137" t="s">
        <v>226</v>
      </c>
      <c r="D2393" s="137" t="s">
        <v>58</v>
      </c>
      <c r="E2393" s="138">
        <v>45197</v>
      </c>
      <c r="F2393" s="139">
        <v>0</v>
      </c>
      <c r="G2393" s="137" t="s">
        <v>223</v>
      </c>
      <c r="H2393" s="139">
        <v>1246.95</v>
      </c>
      <c r="I2393" s="139">
        <v>1266</v>
      </c>
      <c r="J2393" s="139">
        <v>1246.05</v>
      </c>
      <c r="K2393" s="139">
        <v>1257.5999999999999</v>
      </c>
      <c r="L2393" s="139">
        <v>1257.5999999999999</v>
      </c>
      <c r="M2393" s="139">
        <v>5454</v>
      </c>
      <c r="N2393" s="139">
        <v>44581.74</v>
      </c>
      <c r="O2393" s="139">
        <v>9804600</v>
      </c>
      <c r="P2393" s="140">
        <v>169000</v>
      </c>
      <c r="Q2393" s="138">
        <v>45175</v>
      </c>
      <c r="AR2393">
        <f t="shared" si="152"/>
        <v>9921600</v>
      </c>
      <c r="AS2393">
        <f t="shared" si="153"/>
        <v>184600</v>
      </c>
      <c r="AT2393">
        <f t="shared" si="154"/>
        <v>9737000</v>
      </c>
    </row>
    <row r="2394" spans="2:46" ht="15.75" customHeight="1" thickBot="1">
      <c r="B2394" t="str">
        <f t="shared" si="151"/>
        <v>CIPLA4517545225</v>
      </c>
      <c r="C2394" s="137" t="s">
        <v>226</v>
      </c>
      <c r="D2394" s="137" t="s">
        <v>58</v>
      </c>
      <c r="E2394" s="138">
        <v>45225</v>
      </c>
      <c r="F2394" s="139">
        <v>0</v>
      </c>
      <c r="G2394" s="137" t="s">
        <v>223</v>
      </c>
      <c r="H2394" s="139">
        <v>1254.5</v>
      </c>
      <c r="I2394" s="139">
        <v>1272.5</v>
      </c>
      <c r="J2394" s="139">
        <v>1254.5</v>
      </c>
      <c r="K2394" s="139">
        <v>1264.7</v>
      </c>
      <c r="L2394" s="139">
        <v>1264.7</v>
      </c>
      <c r="M2394" s="139">
        <v>135</v>
      </c>
      <c r="N2394" s="139">
        <v>1109.9000000000001</v>
      </c>
      <c r="O2394" s="139">
        <v>111150</v>
      </c>
      <c r="P2394" s="140">
        <v>13000</v>
      </c>
      <c r="Q2394" s="138">
        <v>45175</v>
      </c>
      <c r="AR2394">
        <f t="shared" si="152"/>
        <v>0</v>
      </c>
      <c r="AS2394">
        <f t="shared" si="153"/>
        <v>0</v>
      </c>
      <c r="AT2394">
        <f t="shared" si="154"/>
        <v>0</v>
      </c>
    </row>
    <row r="2395" spans="2:46" ht="15.75" customHeight="1" thickBot="1">
      <c r="B2395" t="str">
        <f t="shared" si="151"/>
        <v>CIPLA4517545260</v>
      </c>
      <c r="C2395" s="137" t="s">
        <v>226</v>
      </c>
      <c r="D2395" s="137" t="s">
        <v>58</v>
      </c>
      <c r="E2395" s="138">
        <v>45260</v>
      </c>
      <c r="F2395" s="139">
        <v>0</v>
      </c>
      <c r="G2395" s="137" t="s">
        <v>223</v>
      </c>
      <c r="H2395" s="139">
        <v>1265</v>
      </c>
      <c r="I2395" s="139">
        <v>1272.3499999999999</v>
      </c>
      <c r="J2395" s="139">
        <v>1263</v>
      </c>
      <c r="K2395" s="139">
        <v>1263.3</v>
      </c>
      <c r="L2395" s="139">
        <v>1277.8</v>
      </c>
      <c r="M2395" s="139">
        <v>9</v>
      </c>
      <c r="N2395" s="139">
        <v>74.02</v>
      </c>
      <c r="O2395" s="139">
        <v>5850</v>
      </c>
      <c r="P2395" s="140">
        <v>2600</v>
      </c>
      <c r="Q2395" s="138">
        <v>45175</v>
      </c>
      <c r="AR2395">
        <f t="shared" si="152"/>
        <v>0</v>
      </c>
      <c r="AS2395">
        <f t="shared" si="153"/>
        <v>0</v>
      </c>
      <c r="AT2395">
        <f t="shared" si="154"/>
        <v>0</v>
      </c>
    </row>
    <row r="2396" spans="2:46" ht="15.75" customHeight="1" thickBot="1">
      <c r="B2396" t="str">
        <f t="shared" si="151"/>
        <v>COALINDIA4517545197</v>
      </c>
      <c r="C2396" s="137" t="s">
        <v>226</v>
      </c>
      <c r="D2396" s="137" t="s">
        <v>59</v>
      </c>
      <c r="E2396" s="138">
        <v>45197</v>
      </c>
      <c r="F2396" s="139">
        <v>0</v>
      </c>
      <c r="G2396" s="137" t="s">
        <v>223</v>
      </c>
      <c r="H2396" s="139">
        <v>257</v>
      </c>
      <c r="I2396" s="139">
        <v>258.64999999999998</v>
      </c>
      <c r="J2396" s="139">
        <v>253.35</v>
      </c>
      <c r="K2396" s="139">
        <v>256.64999999999998</v>
      </c>
      <c r="L2396" s="139">
        <v>256.64999999999998</v>
      </c>
      <c r="M2396" s="139">
        <v>6011</v>
      </c>
      <c r="N2396" s="139">
        <v>64591.77</v>
      </c>
      <c r="O2396" s="139">
        <v>78124200</v>
      </c>
      <c r="P2396" s="140">
        <v>-1915200</v>
      </c>
      <c r="Q2396" s="138">
        <v>45175</v>
      </c>
      <c r="AR2396">
        <f t="shared" si="152"/>
        <v>79480800</v>
      </c>
      <c r="AS2396">
        <f t="shared" si="153"/>
        <v>-1852200</v>
      </c>
      <c r="AT2396">
        <f t="shared" si="154"/>
        <v>81333000</v>
      </c>
    </row>
    <row r="2397" spans="2:46" ht="15.75" customHeight="1" thickBot="1">
      <c r="B2397" t="str">
        <f t="shared" si="151"/>
        <v>COALINDIA4517545225</v>
      </c>
      <c r="C2397" s="137" t="s">
        <v>226</v>
      </c>
      <c r="D2397" s="137" t="s">
        <v>59</v>
      </c>
      <c r="E2397" s="138">
        <v>45225</v>
      </c>
      <c r="F2397" s="139">
        <v>0</v>
      </c>
      <c r="G2397" s="137" t="s">
        <v>223</v>
      </c>
      <c r="H2397" s="139">
        <v>258</v>
      </c>
      <c r="I2397" s="139">
        <v>260.10000000000002</v>
      </c>
      <c r="J2397" s="139">
        <v>255.05</v>
      </c>
      <c r="K2397" s="139">
        <v>258.05</v>
      </c>
      <c r="L2397" s="139">
        <v>258.05</v>
      </c>
      <c r="M2397" s="139">
        <v>244</v>
      </c>
      <c r="N2397" s="139">
        <v>2637.75</v>
      </c>
      <c r="O2397" s="139">
        <v>1222200</v>
      </c>
      <c r="P2397" s="140">
        <v>42000</v>
      </c>
      <c r="Q2397" s="138">
        <v>45175</v>
      </c>
      <c r="AR2397">
        <f t="shared" si="152"/>
        <v>0</v>
      </c>
      <c r="AS2397">
        <f t="shared" si="153"/>
        <v>0</v>
      </c>
      <c r="AT2397">
        <f t="shared" si="154"/>
        <v>0</v>
      </c>
    </row>
    <row r="2398" spans="2:46" ht="15.75" customHeight="1" thickBot="1">
      <c r="B2398" t="str">
        <f t="shared" si="151"/>
        <v>COALINDIA4517545260</v>
      </c>
      <c r="C2398" s="137" t="s">
        <v>226</v>
      </c>
      <c r="D2398" s="137" t="s">
        <v>59</v>
      </c>
      <c r="E2398" s="138">
        <v>45260</v>
      </c>
      <c r="F2398" s="139">
        <v>0</v>
      </c>
      <c r="G2398" s="137" t="s">
        <v>223</v>
      </c>
      <c r="H2398" s="139">
        <v>260</v>
      </c>
      <c r="I2398" s="139">
        <v>260.2</v>
      </c>
      <c r="J2398" s="139">
        <v>256.25</v>
      </c>
      <c r="K2398" s="139">
        <v>259.14999999999998</v>
      </c>
      <c r="L2398" s="139">
        <v>259.14999999999998</v>
      </c>
      <c r="M2398" s="139">
        <v>23</v>
      </c>
      <c r="N2398" s="139">
        <v>249.32</v>
      </c>
      <c r="O2398" s="139">
        <v>134400</v>
      </c>
      <c r="P2398" s="140">
        <v>21000</v>
      </c>
      <c r="Q2398" s="138">
        <v>45175</v>
      </c>
      <c r="AR2398">
        <f t="shared" si="152"/>
        <v>0</v>
      </c>
      <c r="AS2398">
        <f t="shared" si="153"/>
        <v>0</v>
      </c>
      <c r="AT2398">
        <f t="shared" si="154"/>
        <v>0</v>
      </c>
    </row>
    <row r="2399" spans="2:46" ht="15.75" customHeight="1" thickBot="1">
      <c r="B2399" t="str">
        <f t="shared" si="151"/>
        <v>COFORGE4517545197</v>
      </c>
      <c r="C2399" s="137" t="s">
        <v>226</v>
      </c>
      <c r="D2399" s="137" t="s">
        <v>97</v>
      </c>
      <c r="E2399" s="138">
        <v>45197</v>
      </c>
      <c r="F2399" s="139">
        <v>0</v>
      </c>
      <c r="G2399" s="137" t="s">
        <v>223</v>
      </c>
      <c r="H2399" s="139">
        <v>5559.7</v>
      </c>
      <c r="I2399" s="139">
        <v>5691.9</v>
      </c>
      <c r="J2399" s="139">
        <v>5540</v>
      </c>
      <c r="K2399" s="139">
        <v>5583.2</v>
      </c>
      <c r="L2399" s="139">
        <v>5583.2</v>
      </c>
      <c r="M2399" s="139">
        <v>6489</v>
      </c>
      <c r="N2399" s="139">
        <v>54666.09</v>
      </c>
      <c r="O2399" s="139">
        <v>1538850</v>
      </c>
      <c r="P2399" s="140">
        <v>31200</v>
      </c>
      <c r="Q2399" s="138">
        <v>45175</v>
      </c>
      <c r="AR2399">
        <f t="shared" si="152"/>
        <v>1569450</v>
      </c>
      <c r="AS2399">
        <f t="shared" si="153"/>
        <v>30300</v>
      </c>
      <c r="AT2399">
        <f t="shared" si="154"/>
        <v>1539150</v>
      </c>
    </row>
    <row r="2400" spans="2:46" ht="15.75" customHeight="1" thickBot="1">
      <c r="B2400" t="str">
        <f t="shared" si="151"/>
        <v>COFORGE4517545225</v>
      </c>
      <c r="C2400" s="137" t="s">
        <v>226</v>
      </c>
      <c r="D2400" s="137" t="s">
        <v>97</v>
      </c>
      <c r="E2400" s="138">
        <v>45225</v>
      </c>
      <c r="F2400" s="139">
        <v>0</v>
      </c>
      <c r="G2400" s="137" t="s">
        <v>223</v>
      </c>
      <c r="H2400" s="139">
        <v>5545.25</v>
      </c>
      <c r="I2400" s="139">
        <v>5660</v>
      </c>
      <c r="J2400" s="139">
        <v>5515</v>
      </c>
      <c r="K2400" s="139">
        <v>5553.15</v>
      </c>
      <c r="L2400" s="139">
        <v>5553.15</v>
      </c>
      <c r="M2400" s="139">
        <v>294</v>
      </c>
      <c r="N2400" s="139">
        <v>2464.89</v>
      </c>
      <c r="O2400" s="139">
        <v>27300</v>
      </c>
      <c r="P2400" s="140">
        <v>-2850</v>
      </c>
      <c r="Q2400" s="138">
        <v>45175</v>
      </c>
      <c r="AR2400">
        <f t="shared" si="152"/>
        <v>0</v>
      </c>
      <c r="AS2400">
        <f t="shared" si="153"/>
        <v>0</v>
      </c>
      <c r="AT2400">
        <f t="shared" si="154"/>
        <v>0</v>
      </c>
    </row>
    <row r="2401" spans="2:46" ht="15.75" customHeight="1" thickBot="1">
      <c r="B2401" t="str">
        <f t="shared" si="151"/>
        <v>COFORGE4517545260</v>
      </c>
      <c r="C2401" s="137" t="s">
        <v>226</v>
      </c>
      <c r="D2401" s="137" t="s">
        <v>97</v>
      </c>
      <c r="E2401" s="138">
        <v>45260</v>
      </c>
      <c r="F2401" s="139">
        <v>0</v>
      </c>
      <c r="G2401" s="137" t="s">
        <v>223</v>
      </c>
      <c r="H2401" s="139">
        <v>5603</v>
      </c>
      <c r="I2401" s="139">
        <v>5645</v>
      </c>
      <c r="J2401" s="139">
        <v>5504.7</v>
      </c>
      <c r="K2401" s="139">
        <v>5581.65</v>
      </c>
      <c r="L2401" s="139">
        <v>5581.65</v>
      </c>
      <c r="M2401" s="139">
        <v>23</v>
      </c>
      <c r="N2401" s="139">
        <v>193.06</v>
      </c>
      <c r="O2401" s="139">
        <v>3300</v>
      </c>
      <c r="P2401" s="140">
        <v>1950</v>
      </c>
      <c r="Q2401" s="138">
        <v>45175</v>
      </c>
      <c r="AR2401">
        <f t="shared" si="152"/>
        <v>0</v>
      </c>
      <c r="AS2401">
        <f t="shared" si="153"/>
        <v>0</v>
      </c>
      <c r="AT2401">
        <f t="shared" si="154"/>
        <v>0</v>
      </c>
    </row>
    <row r="2402" spans="2:46" ht="15.75" customHeight="1" thickBot="1">
      <c r="B2402" t="str">
        <f t="shared" si="151"/>
        <v>COLPAL4517545197</v>
      </c>
      <c r="C2402" s="137" t="s">
        <v>226</v>
      </c>
      <c r="D2402" s="137" t="s">
        <v>98</v>
      </c>
      <c r="E2402" s="138">
        <v>45197</v>
      </c>
      <c r="F2402" s="139">
        <v>0</v>
      </c>
      <c r="G2402" s="137" t="s">
        <v>223</v>
      </c>
      <c r="H2402" s="139">
        <v>2001.9</v>
      </c>
      <c r="I2402" s="139">
        <v>2039.85</v>
      </c>
      <c r="J2402" s="139">
        <v>2001.9</v>
      </c>
      <c r="K2402" s="139">
        <v>2031.65</v>
      </c>
      <c r="L2402" s="139">
        <v>2031.65</v>
      </c>
      <c r="M2402" s="139">
        <v>3731</v>
      </c>
      <c r="N2402" s="139">
        <v>26435.13</v>
      </c>
      <c r="O2402" s="139">
        <v>2632350</v>
      </c>
      <c r="P2402" s="140">
        <v>39200</v>
      </c>
      <c r="Q2402" s="138">
        <v>45175</v>
      </c>
      <c r="AR2402">
        <f t="shared" si="152"/>
        <v>2650900</v>
      </c>
      <c r="AS2402">
        <f t="shared" si="153"/>
        <v>45150</v>
      </c>
      <c r="AT2402">
        <f t="shared" si="154"/>
        <v>2605750</v>
      </c>
    </row>
    <row r="2403" spans="2:46" ht="15.75" customHeight="1" thickBot="1">
      <c r="B2403" t="str">
        <f t="shared" si="151"/>
        <v>COLPAL4517545225</v>
      </c>
      <c r="C2403" s="137" t="s">
        <v>226</v>
      </c>
      <c r="D2403" s="137" t="s">
        <v>98</v>
      </c>
      <c r="E2403" s="138">
        <v>45225</v>
      </c>
      <c r="F2403" s="139">
        <v>0</v>
      </c>
      <c r="G2403" s="137" t="s">
        <v>223</v>
      </c>
      <c r="H2403" s="139">
        <v>2017.3</v>
      </c>
      <c r="I2403" s="139">
        <v>2041</v>
      </c>
      <c r="J2403" s="139">
        <v>2009.85</v>
      </c>
      <c r="K2403" s="139">
        <v>2034.95</v>
      </c>
      <c r="L2403" s="139">
        <v>2034.95</v>
      </c>
      <c r="M2403" s="139">
        <v>76</v>
      </c>
      <c r="N2403" s="139">
        <v>539.28</v>
      </c>
      <c r="O2403" s="139">
        <v>15400</v>
      </c>
      <c r="P2403" s="140">
        <v>4550</v>
      </c>
      <c r="Q2403" s="138">
        <v>45175</v>
      </c>
      <c r="AR2403">
        <f t="shared" si="152"/>
        <v>0</v>
      </c>
      <c r="AS2403">
        <f t="shared" si="153"/>
        <v>0</v>
      </c>
      <c r="AT2403">
        <f t="shared" si="154"/>
        <v>0</v>
      </c>
    </row>
    <row r="2404" spans="2:46" ht="15.75" customHeight="1" thickBot="1">
      <c r="B2404" t="str">
        <f t="shared" si="151"/>
        <v>COLPAL4517545260</v>
      </c>
      <c r="C2404" s="137" t="s">
        <v>226</v>
      </c>
      <c r="D2404" s="137" t="s">
        <v>98</v>
      </c>
      <c r="E2404" s="138">
        <v>45260</v>
      </c>
      <c r="F2404" s="139">
        <v>0</v>
      </c>
      <c r="G2404" s="137" t="s">
        <v>223</v>
      </c>
      <c r="H2404" s="139">
        <v>2015</v>
      </c>
      <c r="I2404" s="139">
        <v>2040</v>
      </c>
      <c r="J2404" s="139">
        <v>2015</v>
      </c>
      <c r="K2404" s="139">
        <v>2040</v>
      </c>
      <c r="L2404" s="139">
        <v>2052.65</v>
      </c>
      <c r="M2404" s="139">
        <v>8</v>
      </c>
      <c r="N2404" s="139">
        <v>56.63</v>
      </c>
      <c r="O2404" s="139">
        <v>3150</v>
      </c>
      <c r="P2404" s="140">
        <v>1400</v>
      </c>
      <c r="Q2404" s="138">
        <v>45175</v>
      </c>
      <c r="AR2404">
        <f t="shared" si="152"/>
        <v>0</v>
      </c>
      <c r="AS2404">
        <f t="shared" si="153"/>
        <v>0</v>
      </c>
      <c r="AT2404">
        <f t="shared" si="154"/>
        <v>0</v>
      </c>
    </row>
    <row r="2405" spans="2:46" ht="15.75" customHeight="1" thickBot="1">
      <c r="B2405" t="str">
        <f t="shared" si="151"/>
        <v>CONCOR4517545197</v>
      </c>
      <c r="C2405" s="137" t="s">
        <v>226</v>
      </c>
      <c r="D2405" s="137" t="s">
        <v>99</v>
      </c>
      <c r="E2405" s="138">
        <v>45197</v>
      </c>
      <c r="F2405" s="139">
        <v>0</v>
      </c>
      <c r="G2405" s="137" t="s">
        <v>223</v>
      </c>
      <c r="H2405" s="139">
        <v>690.95</v>
      </c>
      <c r="I2405" s="139">
        <v>706</v>
      </c>
      <c r="J2405" s="139">
        <v>683.85</v>
      </c>
      <c r="K2405" s="139">
        <v>699.35</v>
      </c>
      <c r="L2405" s="139">
        <v>699.35</v>
      </c>
      <c r="M2405" s="139">
        <v>2951</v>
      </c>
      <c r="N2405" s="139">
        <v>20557.990000000002</v>
      </c>
      <c r="O2405" s="139">
        <v>5514000</v>
      </c>
      <c r="P2405" s="140">
        <v>170000</v>
      </c>
      <c r="Q2405" s="138">
        <v>45175</v>
      </c>
      <c r="AR2405">
        <f t="shared" si="152"/>
        <v>5580000</v>
      </c>
      <c r="AS2405">
        <f t="shared" si="153"/>
        <v>178000</v>
      </c>
      <c r="AT2405">
        <f t="shared" si="154"/>
        <v>5402000</v>
      </c>
    </row>
    <row r="2406" spans="2:46" ht="15.75" customHeight="1" thickBot="1">
      <c r="B2406" t="str">
        <f t="shared" si="151"/>
        <v>CONCOR4517545225</v>
      </c>
      <c r="C2406" s="137" t="s">
        <v>226</v>
      </c>
      <c r="D2406" s="137" t="s">
        <v>99</v>
      </c>
      <c r="E2406" s="138">
        <v>45225</v>
      </c>
      <c r="F2406" s="139">
        <v>0</v>
      </c>
      <c r="G2406" s="137" t="s">
        <v>223</v>
      </c>
      <c r="H2406" s="139">
        <v>690.35</v>
      </c>
      <c r="I2406" s="139">
        <v>710.1</v>
      </c>
      <c r="J2406" s="139">
        <v>690.35</v>
      </c>
      <c r="K2406" s="139">
        <v>703.7</v>
      </c>
      <c r="L2406" s="139">
        <v>703.7</v>
      </c>
      <c r="M2406" s="139">
        <v>86</v>
      </c>
      <c r="N2406" s="139">
        <v>604.23</v>
      </c>
      <c r="O2406" s="139">
        <v>63000</v>
      </c>
      <c r="P2406" s="140">
        <v>7000</v>
      </c>
      <c r="Q2406" s="138">
        <v>45175</v>
      </c>
      <c r="AR2406">
        <f t="shared" si="152"/>
        <v>0</v>
      </c>
      <c r="AS2406">
        <f t="shared" si="153"/>
        <v>0</v>
      </c>
      <c r="AT2406">
        <f t="shared" si="154"/>
        <v>0</v>
      </c>
    </row>
    <row r="2407" spans="2:46" ht="15.75" customHeight="1" thickBot="1">
      <c r="B2407" t="str">
        <f t="shared" si="151"/>
        <v>CONCOR4517545260</v>
      </c>
      <c r="C2407" s="137" t="s">
        <v>226</v>
      </c>
      <c r="D2407" s="137" t="s">
        <v>99</v>
      </c>
      <c r="E2407" s="138">
        <v>45260</v>
      </c>
      <c r="F2407" s="139">
        <v>0</v>
      </c>
      <c r="G2407" s="137" t="s">
        <v>223</v>
      </c>
      <c r="H2407" s="139">
        <v>696</v>
      </c>
      <c r="I2407" s="139">
        <v>696</v>
      </c>
      <c r="J2407" s="139">
        <v>696</v>
      </c>
      <c r="K2407" s="139">
        <v>696</v>
      </c>
      <c r="L2407" s="139">
        <v>710.2</v>
      </c>
      <c r="M2407" s="139">
        <v>2</v>
      </c>
      <c r="N2407" s="139">
        <v>13.92</v>
      </c>
      <c r="O2407" s="139">
        <v>3000</v>
      </c>
      <c r="P2407" s="140">
        <v>1000</v>
      </c>
      <c r="Q2407" s="138">
        <v>45175</v>
      </c>
      <c r="AR2407">
        <f t="shared" si="152"/>
        <v>0</v>
      </c>
      <c r="AS2407">
        <f t="shared" si="153"/>
        <v>0</v>
      </c>
      <c r="AT2407">
        <f t="shared" si="154"/>
        <v>0</v>
      </c>
    </row>
    <row r="2408" spans="2:46" ht="15.75" customHeight="1" thickBot="1">
      <c r="B2408" t="str">
        <f t="shared" si="151"/>
        <v>COROMANDEL4517545197</v>
      </c>
      <c r="C2408" s="137" t="s">
        <v>226</v>
      </c>
      <c r="D2408" s="137" t="s">
        <v>100</v>
      </c>
      <c r="E2408" s="138">
        <v>45197</v>
      </c>
      <c r="F2408" s="139">
        <v>0</v>
      </c>
      <c r="G2408" s="137" t="s">
        <v>223</v>
      </c>
      <c r="H2408" s="139">
        <v>1139.95</v>
      </c>
      <c r="I2408" s="139">
        <v>1147.05</v>
      </c>
      <c r="J2408" s="139">
        <v>1125.0999999999999</v>
      </c>
      <c r="K2408" s="139">
        <v>1144.8</v>
      </c>
      <c r="L2408" s="139">
        <v>1144.8</v>
      </c>
      <c r="M2408" s="139">
        <v>984</v>
      </c>
      <c r="N2408" s="139">
        <v>7845.93</v>
      </c>
      <c r="O2408" s="139">
        <v>1586200</v>
      </c>
      <c r="P2408" s="140">
        <v>-9800</v>
      </c>
      <c r="Q2408" s="138">
        <v>45175</v>
      </c>
      <c r="AR2408">
        <f t="shared" si="152"/>
        <v>1628200</v>
      </c>
      <c r="AS2408">
        <f t="shared" si="153"/>
        <v>-5600</v>
      </c>
      <c r="AT2408">
        <f t="shared" si="154"/>
        <v>1633800</v>
      </c>
    </row>
    <row r="2409" spans="2:46" ht="15.75" customHeight="1" thickBot="1">
      <c r="B2409" t="str">
        <f t="shared" si="151"/>
        <v>COROMANDEL4517545225</v>
      </c>
      <c r="C2409" s="137" t="s">
        <v>226</v>
      </c>
      <c r="D2409" s="137" t="s">
        <v>100</v>
      </c>
      <c r="E2409" s="138">
        <v>45225</v>
      </c>
      <c r="F2409" s="139">
        <v>0</v>
      </c>
      <c r="G2409" s="137" t="s">
        <v>223</v>
      </c>
      <c r="H2409" s="139">
        <v>1141.45</v>
      </c>
      <c r="I2409" s="139">
        <v>1152.45</v>
      </c>
      <c r="J2409" s="139">
        <v>1135</v>
      </c>
      <c r="K2409" s="139">
        <v>1152.05</v>
      </c>
      <c r="L2409" s="139">
        <v>1152.05</v>
      </c>
      <c r="M2409" s="139">
        <v>37</v>
      </c>
      <c r="N2409" s="139">
        <v>296.44</v>
      </c>
      <c r="O2409" s="139">
        <v>35700</v>
      </c>
      <c r="P2409" s="140">
        <v>2800</v>
      </c>
      <c r="Q2409" s="138">
        <v>45175</v>
      </c>
      <c r="AR2409">
        <f t="shared" si="152"/>
        <v>0</v>
      </c>
      <c r="AS2409">
        <f t="shared" si="153"/>
        <v>0</v>
      </c>
      <c r="AT2409">
        <f t="shared" si="154"/>
        <v>0</v>
      </c>
    </row>
    <row r="2410" spans="2:46" ht="15.75" customHeight="1" thickBot="1">
      <c r="B2410" t="str">
        <f t="shared" si="151"/>
        <v>COROMANDEL4517545260</v>
      </c>
      <c r="C2410" s="137" t="s">
        <v>226</v>
      </c>
      <c r="D2410" s="137" t="s">
        <v>100</v>
      </c>
      <c r="E2410" s="138">
        <v>45260</v>
      </c>
      <c r="F2410" s="139">
        <v>0</v>
      </c>
      <c r="G2410" s="137" t="s">
        <v>223</v>
      </c>
      <c r="H2410" s="139">
        <v>1155.0999999999999</v>
      </c>
      <c r="I2410" s="139">
        <v>1157.55</v>
      </c>
      <c r="J2410" s="139">
        <v>1155.0999999999999</v>
      </c>
      <c r="K2410" s="139">
        <v>1157.55</v>
      </c>
      <c r="L2410" s="139">
        <v>1157.4000000000001</v>
      </c>
      <c r="M2410" s="139">
        <v>2</v>
      </c>
      <c r="N2410" s="139">
        <v>16.18</v>
      </c>
      <c r="O2410" s="139">
        <v>6300</v>
      </c>
      <c r="P2410" s="140">
        <v>1400</v>
      </c>
      <c r="Q2410" s="138">
        <v>45175</v>
      </c>
      <c r="AR2410">
        <f t="shared" si="152"/>
        <v>0</v>
      </c>
      <c r="AS2410">
        <f t="shared" si="153"/>
        <v>0</v>
      </c>
      <c r="AT2410">
        <f t="shared" si="154"/>
        <v>0</v>
      </c>
    </row>
    <row r="2411" spans="2:46" ht="15.75" customHeight="1" thickBot="1">
      <c r="B2411" t="str">
        <f t="shared" si="151"/>
        <v>CROMPTON4517545197</v>
      </c>
      <c r="C2411" s="137" t="s">
        <v>226</v>
      </c>
      <c r="D2411" s="137" t="s">
        <v>101</v>
      </c>
      <c r="E2411" s="138">
        <v>45197</v>
      </c>
      <c r="F2411" s="139">
        <v>0</v>
      </c>
      <c r="G2411" s="137" t="s">
        <v>223</v>
      </c>
      <c r="H2411" s="139">
        <v>306.75</v>
      </c>
      <c r="I2411" s="139">
        <v>311.89999999999998</v>
      </c>
      <c r="J2411" s="139">
        <v>305.89999999999998</v>
      </c>
      <c r="K2411" s="139">
        <v>311.3</v>
      </c>
      <c r="L2411" s="139">
        <v>311.3</v>
      </c>
      <c r="M2411" s="139">
        <v>2008</v>
      </c>
      <c r="N2411" s="139">
        <v>11196.69</v>
      </c>
      <c r="O2411" s="139">
        <v>12592800</v>
      </c>
      <c r="P2411" s="140">
        <v>113400</v>
      </c>
      <c r="Q2411" s="138">
        <v>45175</v>
      </c>
      <c r="AR2411">
        <f t="shared" si="152"/>
        <v>12816000</v>
      </c>
      <c r="AS2411">
        <f t="shared" si="153"/>
        <v>118800</v>
      </c>
      <c r="AT2411">
        <f t="shared" si="154"/>
        <v>12697200</v>
      </c>
    </row>
    <row r="2412" spans="2:46" ht="15.75" customHeight="1" thickBot="1">
      <c r="B2412" t="str">
        <f t="shared" si="151"/>
        <v>CROMPTON4517545225</v>
      </c>
      <c r="C2412" s="137" t="s">
        <v>226</v>
      </c>
      <c r="D2412" s="137" t="s">
        <v>101</v>
      </c>
      <c r="E2412" s="138">
        <v>45225</v>
      </c>
      <c r="F2412" s="139">
        <v>0</v>
      </c>
      <c r="G2412" s="137" t="s">
        <v>223</v>
      </c>
      <c r="H2412" s="139">
        <v>309.2</v>
      </c>
      <c r="I2412" s="139">
        <v>313.8</v>
      </c>
      <c r="J2412" s="139">
        <v>308.2</v>
      </c>
      <c r="K2412" s="139">
        <v>313.39999999999998</v>
      </c>
      <c r="L2412" s="139">
        <v>313.39999999999998</v>
      </c>
      <c r="M2412" s="139">
        <v>64</v>
      </c>
      <c r="N2412" s="139">
        <v>358.46</v>
      </c>
      <c r="O2412" s="139">
        <v>223200</v>
      </c>
      <c r="P2412" s="140">
        <v>5400</v>
      </c>
      <c r="Q2412" s="138">
        <v>45175</v>
      </c>
      <c r="AR2412">
        <f t="shared" si="152"/>
        <v>0</v>
      </c>
      <c r="AS2412">
        <f t="shared" si="153"/>
        <v>0</v>
      </c>
      <c r="AT2412">
        <f t="shared" si="154"/>
        <v>0</v>
      </c>
    </row>
    <row r="2413" spans="2:46" ht="15.75" customHeight="1" thickBot="1">
      <c r="B2413" t="str">
        <f t="shared" si="151"/>
        <v>CROMPTON4517545260</v>
      </c>
      <c r="C2413" s="137" t="s">
        <v>226</v>
      </c>
      <c r="D2413" s="137" t="s">
        <v>101</v>
      </c>
      <c r="E2413" s="138">
        <v>45260</v>
      </c>
      <c r="F2413" s="139">
        <v>0</v>
      </c>
      <c r="G2413" s="137" t="s">
        <v>223</v>
      </c>
      <c r="H2413" s="139">
        <v>0</v>
      </c>
      <c r="I2413" s="139">
        <v>0</v>
      </c>
      <c r="J2413" s="139">
        <v>0</v>
      </c>
      <c r="K2413" s="139">
        <v>305.5</v>
      </c>
      <c r="L2413" s="139">
        <v>314.45</v>
      </c>
      <c r="M2413" s="139">
        <v>0</v>
      </c>
      <c r="N2413" s="139">
        <v>0</v>
      </c>
      <c r="O2413" s="139">
        <v>0</v>
      </c>
      <c r="P2413" s="139">
        <v>0</v>
      </c>
      <c r="Q2413" s="138">
        <v>45175</v>
      </c>
      <c r="AR2413">
        <f t="shared" si="152"/>
        <v>0</v>
      </c>
      <c r="AS2413">
        <f t="shared" si="153"/>
        <v>0</v>
      </c>
      <c r="AT2413">
        <f t="shared" si="154"/>
        <v>0</v>
      </c>
    </row>
    <row r="2414" spans="2:46" ht="15.75" customHeight="1" thickBot="1">
      <c r="B2414" t="str">
        <f t="shared" si="151"/>
        <v>CUB4517545197</v>
      </c>
      <c r="C2414" s="137" t="s">
        <v>226</v>
      </c>
      <c r="D2414" s="137" t="s">
        <v>102</v>
      </c>
      <c r="E2414" s="138">
        <v>45197</v>
      </c>
      <c r="F2414" s="139">
        <v>0</v>
      </c>
      <c r="G2414" s="137" t="s">
        <v>223</v>
      </c>
      <c r="H2414" s="139">
        <v>129.55000000000001</v>
      </c>
      <c r="I2414" s="139">
        <v>130.35</v>
      </c>
      <c r="J2414" s="139">
        <v>128.75</v>
      </c>
      <c r="K2414" s="139">
        <v>129.44999999999999</v>
      </c>
      <c r="L2414" s="139">
        <v>129.44999999999999</v>
      </c>
      <c r="M2414" s="139">
        <v>748</v>
      </c>
      <c r="N2414" s="139">
        <v>4838.87</v>
      </c>
      <c r="O2414" s="139">
        <v>37445000</v>
      </c>
      <c r="P2414" s="140">
        <v>-965000</v>
      </c>
      <c r="Q2414" s="138">
        <v>45175</v>
      </c>
      <c r="AR2414">
        <f t="shared" si="152"/>
        <v>39245000</v>
      </c>
      <c r="AS2414">
        <f t="shared" si="153"/>
        <v>-955000</v>
      </c>
      <c r="AT2414">
        <f t="shared" si="154"/>
        <v>40200000</v>
      </c>
    </row>
    <row r="2415" spans="2:46" ht="15.75" customHeight="1" thickBot="1">
      <c r="B2415" t="str">
        <f t="shared" si="151"/>
        <v>CUB4517545225</v>
      </c>
      <c r="C2415" s="137" t="s">
        <v>226</v>
      </c>
      <c r="D2415" s="137" t="s">
        <v>102</v>
      </c>
      <c r="E2415" s="138">
        <v>45225</v>
      </c>
      <c r="F2415" s="139">
        <v>0</v>
      </c>
      <c r="G2415" s="137" t="s">
        <v>223</v>
      </c>
      <c r="H2415" s="139">
        <v>130.4</v>
      </c>
      <c r="I2415" s="139">
        <v>131</v>
      </c>
      <c r="J2415" s="139">
        <v>129.75</v>
      </c>
      <c r="K2415" s="139">
        <v>130.44999999999999</v>
      </c>
      <c r="L2415" s="139">
        <v>130.44999999999999</v>
      </c>
      <c r="M2415" s="139">
        <v>52</v>
      </c>
      <c r="N2415" s="139">
        <v>338.68</v>
      </c>
      <c r="O2415" s="139">
        <v>1690000</v>
      </c>
      <c r="P2415" s="140">
        <v>-10000</v>
      </c>
      <c r="Q2415" s="138">
        <v>45175</v>
      </c>
      <c r="AR2415">
        <f t="shared" si="152"/>
        <v>0</v>
      </c>
      <c r="AS2415">
        <f t="shared" si="153"/>
        <v>0</v>
      </c>
      <c r="AT2415">
        <f t="shared" si="154"/>
        <v>0</v>
      </c>
    </row>
    <row r="2416" spans="2:46" ht="15.75" customHeight="1" thickBot="1">
      <c r="B2416" t="str">
        <f t="shared" si="151"/>
        <v>CUB4517545260</v>
      </c>
      <c r="C2416" s="137" t="s">
        <v>226</v>
      </c>
      <c r="D2416" s="137" t="s">
        <v>102</v>
      </c>
      <c r="E2416" s="138">
        <v>45260</v>
      </c>
      <c r="F2416" s="139">
        <v>0</v>
      </c>
      <c r="G2416" s="137" t="s">
        <v>223</v>
      </c>
      <c r="H2416" s="139">
        <v>130.9</v>
      </c>
      <c r="I2416" s="139">
        <v>131.55000000000001</v>
      </c>
      <c r="J2416" s="139">
        <v>130.9</v>
      </c>
      <c r="K2416" s="139">
        <v>131.4</v>
      </c>
      <c r="L2416" s="139">
        <v>131.4</v>
      </c>
      <c r="M2416" s="139">
        <v>5</v>
      </c>
      <c r="N2416" s="139">
        <v>32.82</v>
      </c>
      <c r="O2416" s="139">
        <v>110000</v>
      </c>
      <c r="P2416" s="140">
        <v>20000</v>
      </c>
      <c r="Q2416" s="138">
        <v>45175</v>
      </c>
      <c r="AR2416">
        <f t="shared" si="152"/>
        <v>0</v>
      </c>
      <c r="AS2416">
        <f t="shared" si="153"/>
        <v>0</v>
      </c>
      <c r="AT2416">
        <f t="shared" si="154"/>
        <v>0</v>
      </c>
    </row>
    <row r="2417" spans="2:46" ht="15.75" customHeight="1" thickBot="1">
      <c r="B2417" t="str">
        <f t="shared" si="151"/>
        <v>CUMMINSIND4517545197</v>
      </c>
      <c r="C2417" s="137" t="s">
        <v>226</v>
      </c>
      <c r="D2417" s="137" t="s">
        <v>103</v>
      </c>
      <c r="E2417" s="138">
        <v>45197</v>
      </c>
      <c r="F2417" s="139">
        <v>0</v>
      </c>
      <c r="G2417" s="137" t="s">
        <v>223</v>
      </c>
      <c r="H2417" s="139">
        <v>1731.95</v>
      </c>
      <c r="I2417" s="139">
        <v>1747</v>
      </c>
      <c r="J2417" s="139">
        <v>1721.35</v>
      </c>
      <c r="K2417" s="139">
        <v>1742.9</v>
      </c>
      <c r="L2417" s="139">
        <v>1742.9</v>
      </c>
      <c r="M2417" s="139">
        <v>2133</v>
      </c>
      <c r="N2417" s="139">
        <v>22201.33</v>
      </c>
      <c r="O2417" s="139">
        <v>6433800</v>
      </c>
      <c r="P2417" s="140">
        <v>-37800</v>
      </c>
      <c r="Q2417" s="138">
        <v>45175</v>
      </c>
      <c r="AR2417">
        <f t="shared" si="152"/>
        <v>6586200</v>
      </c>
      <c r="AS2417">
        <f t="shared" si="153"/>
        <v>-37200</v>
      </c>
      <c r="AT2417">
        <f t="shared" si="154"/>
        <v>6623400</v>
      </c>
    </row>
    <row r="2418" spans="2:46" ht="15.75" customHeight="1" thickBot="1">
      <c r="B2418" t="str">
        <f t="shared" si="151"/>
        <v>CUMMINSIND4517545225</v>
      </c>
      <c r="C2418" s="137" t="s">
        <v>226</v>
      </c>
      <c r="D2418" s="137" t="s">
        <v>103</v>
      </c>
      <c r="E2418" s="138">
        <v>45225</v>
      </c>
      <c r="F2418" s="139">
        <v>0</v>
      </c>
      <c r="G2418" s="137" t="s">
        <v>223</v>
      </c>
      <c r="H2418" s="139">
        <v>1737.7</v>
      </c>
      <c r="I2418" s="139">
        <v>1753.15</v>
      </c>
      <c r="J2418" s="139">
        <v>1728.35</v>
      </c>
      <c r="K2418" s="139">
        <v>1749</v>
      </c>
      <c r="L2418" s="139">
        <v>1749</v>
      </c>
      <c r="M2418" s="139">
        <v>84</v>
      </c>
      <c r="N2418" s="139">
        <v>877.8</v>
      </c>
      <c r="O2418" s="139">
        <v>151800</v>
      </c>
      <c r="P2418" s="139">
        <v>600</v>
      </c>
      <c r="Q2418" s="138">
        <v>45175</v>
      </c>
      <c r="AR2418">
        <f t="shared" si="152"/>
        <v>0</v>
      </c>
      <c r="AS2418">
        <f t="shared" si="153"/>
        <v>0</v>
      </c>
      <c r="AT2418">
        <f t="shared" si="154"/>
        <v>0</v>
      </c>
    </row>
    <row r="2419" spans="2:46" ht="15.75" customHeight="1" thickBot="1">
      <c r="B2419" t="str">
        <f t="shared" si="151"/>
        <v>CUMMINSIND4517545260</v>
      </c>
      <c r="C2419" s="137" t="s">
        <v>226</v>
      </c>
      <c r="D2419" s="137" t="s">
        <v>103</v>
      </c>
      <c r="E2419" s="138">
        <v>45260</v>
      </c>
      <c r="F2419" s="139">
        <v>0</v>
      </c>
      <c r="G2419" s="137" t="s">
        <v>223</v>
      </c>
      <c r="H2419" s="139">
        <v>0</v>
      </c>
      <c r="I2419" s="139">
        <v>0</v>
      </c>
      <c r="J2419" s="139">
        <v>0</v>
      </c>
      <c r="K2419" s="139">
        <v>1718</v>
      </c>
      <c r="L2419" s="139">
        <v>1775.5</v>
      </c>
      <c r="M2419" s="139">
        <v>0</v>
      </c>
      <c r="N2419" s="139">
        <v>0</v>
      </c>
      <c r="O2419" s="139">
        <v>600</v>
      </c>
      <c r="P2419" s="139">
        <v>0</v>
      </c>
      <c r="Q2419" s="138">
        <v>45175</v>
      </c>
      <c r="AR2419">
        <f t="shared" si="152"/>
        <v>0</v>
      </c>
      <c r="AS2419">
        <f t="shared" si="153"/>
        <v>0</v>
      </c>
      <c r="AT2419">
        <f t="shared" si="154"/>
        <v>0</v>
      </c>
    </row>
    <row r="2420" spans="2:46" ht="15.75" customHeight="1" thickBot="1">
      <c r="B2420" t="str">
        <f t="shared" si="151"/>
        <v>DABUR4517545197</v>
      </c>
      <c r="C2420" s="137" t="s">
        <v>226</v>
      </c>
      <c r="D2420" s="137" t="s">
        <v>104</v>
      </c>
      <c r="E2420" s="138">
        <v>45197</v>
      </c>
      <c r="F2420" s="139">
        <v>0</v>
      </c>
      <c r="G2420" s="137" t="s">
        <v>223</v>
      </c>
      <c r="H2420" s="139">
        <v>563.65</v>
      </c>
      <c r="I2420" s="139">
        <v>565.75</v>
      </c>
      <c r="J2420" s="139">
        <v>561.6</v>
      </c>
      <c r="K2420" s="139">
        <v>565.04999999999995</v>
      </c>
      <c r="L2420" s="139">
        <v>565.04999999999995</v>
      </c>
      <c r="M2420" s="139">
        <v>963</v>
      </c>
      <c r="N2420" s="139">
        <v>6795.18</v>
      </c>
      <c r="O2420" s="139">
        <v>18125000</v>
      </c>
      <c r="P2420" s="140">
        <v>-16250</v>
      </c>
      <c r="Q2420" s="138">
        <v>45175</v>
      </c>
      <c r="AR2420">
        <f t="shared" si="152"/>
        <v>18267500</v>
      </c>
      <c r="AS2420">
        <f t="shared" si="153"/>
        <v>3750</v>
      </c>
      <c r="AT2420">
        <f t="shared" si="154"/>
        <v>18263750</v>
      </c>
    </row>
    <row r="2421" spans="2:46" ht="15.75" customHeight="1" thickBot="1">
      <c r="B2421" t="str">
        <f t="shared" si="151"/>
        <v>DABUR4517545225</v>
      </c>
      <c r="C2421" s="137" t="s">
        <v>226</v>
      </c>
      <c r="D2421" s="137" t="s">
        <v>104</v>
      </c>
      <c r="E2421" s="138">
        <v>45225</v>
      </c>
      <c r="F2421" s="139">
        <v>0</v>
      </c>
      <c r="G2421" s="137" t="s">
        <v>223</v>
      </c>
      <c r="H2421" s="139">
        <v>567.35</v>
      </c>
      <c r="I2421" s="139">
        <v>569.29999999999995</v>
      </c>
      <c r="J2421" s="139">
        <v>566.5</v>
      </c>
      <c r="K2421" s="139">
        <v>568.85</v>
      </c>
      <c r="L2421" s="139">
        <v>568.85</v>
      </c>
      <c r="M2421" s="139">
        <v>96</v>
      </c>
      <c r="N2421" s="139">
        <v>681.88</v>
      </c>
      <c r="O2421" s="139">
        <v>141250</v>
      </c>
      <c r="P2421" s="140">
        <v>18750</v>
      </c>
      <c r="Q2421" s="138">
        <v>45175</v>
      </c>
      <c r="AR2421">
        <f t="shared" si="152"/>
        <v>0</v>
      </c>
      <c r="AS2421">
        <f t="shared" si="153"/>
        <v>0</v>
      </c>
      <c r="AT2421">
        <f t="shared" si="154"/>
        <v>0</v>
      </c>
    </row>
    <row r="2422" spans="2:46" ht="15.75" customHeight="1" thickBot="1">
      <c r="B2422" t="str">
        <f t="shared" si="151"/>
        <v>DABUR4517545260</v>
      </c>
      <c r="C2422" s="137" t="s">
        <v>226</v>
      </c>
      <c r="D2422" s="137" t="s">
        <v>104</v>
      </c>
      <c r="E2422" s="138">
        <v>45260</v>
      </c>
      <c r="F2422" s="139">
        <v>0</v>
      </c>
      <c r="G2422" s="137" t="s">
        <v>223</v>
      </c>
      <c r="H2422" s="139">
        <v>569.5</v>
      </c>
      <c r="I2422" s="139">
        <v>569.5</v>
      </c>
      <c r="J2422" s="139">
        <v>569.5</v>
      </c>
      <c r="K2422" s="139">
        <v>569.5</v>
      </c>
      <c r="L2422" s="139">
        <v>570.95000000000005</v>
      </c>
      <c r="M2422" s="139">
        <v>1</v>
      </c>
      <c r="N2422" s="139">
        <v>7.11</v>
      </c>
      <c r="O2422" s="139">
        <v>1250</v>
      </c>
      <c r="P2422" s="140">
        <v>1250</v>
      </c>
      <c r="Q2422" s="138">
        <v>45175</v>
      </c>
      <c r="AR2422">
        <f t="shared" si="152"/>
        <v>0</v>
      </c>
      <c r="AS2422">
        <f t="shared" si="153"/>
        <v>0</v>
      </c>
      <c r="AT2422">
        <f t="shared" si="154"/>
        <v>0</v>
      </c>
    </row>
    <row r="2423" spans="2:46" ht="15.75" customHeight="1" thickBot="1">
      <c r="B2423" t="str">
        <f t="shared" si="151"/>
        <v>DALBHARAT4517545197</v>
      </c>
      <c r="C2423" s="137" t="s">
        <v>226</v>
      </c>
      <c r="D2423" s="137" t="s">
        <v>105</v>
      </c>
      <c r="E2423" s="138">
        <v>45197</v>
      </c>
      <c r="F2423" s="139">
        <v>0</v>
      </c>
      <c r="G2423" s="137" t="s">
        <v>223</v>
      </c>
      <c r="H2423" s="139">
        <v>2271</v>
      </c>
      <c r="I2423" s="139">
        <v>2348</v>
      </c>
      <c r="J2423" s="139">
        <v>2263.6</v>
      </c>
      <c r="K2423" s="139">
        <v>2321.5500000000002</v>
      </c>
      <c r="L2423" s="139">
        <v>2321.5500000000002</v>
      </c>
      <c r="M2423" s="139">
        <v>2178</v>
      </c>
      <c r="N2423" s="139">
        <v>25227.279999999999</v>
      </c>
      <c r="O2423" s="139">
        <v>1470500</v>
      </c>
      <c r="P2423" s="140">
        <v>101000</v>
      </c>
      <c r="Q2423" s="138">
        <v>45175</v>
      </c>
      <c r="AR2423">
        <f t="shared" si="152"/>
        <v>1488500</v>
      </c>
      <c r="AS2423">
        <f t="shared" si="153"/>
        <v>102000</v>
      </c>
      <c r="AT2423">
        <f t="shared" si="154"/>
        <v>1386500</v>
      </c>
    </row>
    <row r="2424" spans="2:46" ht="15.75" customHeight="1" thickBot="1">
      <c r="B2424" t="str">
        <f t="shared" si="151"/>
        <v>DALBHARAT4517545225</v>
      </c>
      <c r="C2424" s="137" t="s">
        <v>226</v>
      </c>
      <c r="D2424" s="137" t="s">
        <v>105</v>
      </c>
      <c r="E2424" s="138">
        <v>45225</v>
      </c>
      <c r="F2424" s="139">
        <v>0</v>
      </c>
      <c r="G2424" s="137" t="s">
        <v>223</v>
      </c>
      <c r="H2424" s="139">
        <v>2288.75</v>
      </c>
      <c r="I2424" s="139">
        <v>2358.6999999999998</v>
      </c>
      <c r="J2424" s="139">
        <v>2288.75</v>
      </c>
      <c r="K2424" s="139">
        <v>2331.65</v>
      </c>
      <c r="L2424" s="139">
        <v>2331.65</v>
      </c>
      <c r="M2424" s="139">
        <v>84</v>
      </c>
      <c r="N2424" s="139">
        <v>979.21</v>
      </c>
      <c r="O2424" s="139">
        <v>18000</v>
      </c>
      <c r="P2424" s="140">
        <v>1000</v>
      </c>
      <c r="Q2424" s="138">
        <v>45175</v>
      </c>
      <c r="AR2424">
        <f t="shared" si="152"/>
        <v>0</v>
      </c>
      <c r="AS2424">
        <f t="shared" si="153"/>
        <v>0</v>
      </c>
      <c r="AT2424">
        <f t="shared" si="154"/>
        <v>0</v>
      </c>
    </row>
    <row r="2425" spans="2:46" ht="15.75" customHeight="1" thickBot="1">
      <c r="B2425" t="str">
        <f t="shared" si="151"/>
        <v>DALBHARAT4517545260</v>
      </c>
      <c r="C2425" s="137" t="s">
        <v>226</v>
      </c>
      <c r="D2425" s="137" t="s">
        <v>105</v>
      </c>
      <c r="E2425" s="138">
        <v>45260</v>
      </c>
      <c r="F2425" s="139">
        <v>0</v>
      </c>
      <c r="G2425" s="137" t="s">
        <v>223</v>
      </c>
      <c r="H2425" s="139">
        <v>0</v>
      </c>
      <c r="I2425" s="139">
        <v>0</v>
      </c>
      <c r="J2425" s="139">
        <v>0</v>
      </c>
      <c r="K2425" s="139">
        <v>2122.6999999999998</v>
      </c>
      <c r="L2425" s="139">
        <v>2346.6</v>
      </c>
      <c r="M2425" s="139">
        <v>0</v>
      </c>
      <c r="N2425" s="139">
        <v>0</v>
      </c>
      <c r="O2425" s="139">
        <v>0</v>
      </c>
      <c r="P2425" s="139">
        <v>0</v>
      </c>
      <c r="Q2425" s="138">
        <v>45175</v>
      </c>
      <c r="AR2425">
        <f t="shared" si="152"/>
        <v>0</v>
      </c>
      <c r="AS2425">
        <f t="shared" si="153"/>
        <v>0</v>
      </c>
      <c r="AT2425">
        <f t="shared" si="154"/>
        <v>0</v>
      </c>
    </row>
    <row r="2426" spans="2:46" ht="15.75" customHeight="1" thickBot="1">
      <c r="B2426" t="str">
        <f t="shared" si="151"/>
        <v>DEEPAKNTR4517545197</v>
      </c>
      <c r="C2426" s="137" t="s">
        <v>226</v>
      </c>
      <c r="D2426" s="137" t="s">
        <v>106</v>
      </c>
      <c r="E2426" s="138">
        <v>45197</v>
      </c>
      <c r="F2426" s="139">
        <v>0</v>
      </c>
      <c r="G2426" s="137" t="s">
        <v>223</v>
      </c>
      <c r="H2426" s="139">
        <v>2280.8000000000002</v>
      </c>
      <c r="I2426" s="139">
        <v>2321.1999999999998</v>
      </c>
      <c r="J2426" s="139">
        <v>2266.4499999999998</v>
      </c>
      <c r="K2426" s="139">
        <v>2304.6999999999998</v>
      </c>
      <c r="L2426" s="139">
        <v>2304.6999999999998</v>
      </c>
      <c r="M2426" s="139">
        <v>2423</v>
      </c>
      <c r="N2426" s="139">
        <v>16735.080000000002</v>
      </c>
      <c r="O2426" s="139">
        <v>2514300</v>
      </c>
      <c r="P2426" s="140">
        <v>48000</v>
      </c>
      <c r="Q2426" s="138">
        <v>45175</v>
      </c>
      <c r="AR2426">
        <f t="shared" si="152"/>
        <v>2562900</v>
      </c>
      <c r="AS2426">
        <f t="shared" si="153"/>
        <v>55800</v>
      </c>
      <c r="AT2426">
        <f t="shared" si="154"/>
        <v>2507100</v>
      </c>
    </row>
    <row r="2427" spans="2:46" ht="15.75" customHeight="1" thickBot="1">
      <c r="B2427" t="str">
        <f t="shared" si="151"/>
        <v>DEEPAKNTR4517545225</v>
      </c>
      <c r="C2427" s="137" t="s">
        <v>226</v>
      </c>
      <c r="D2427" s="137" t="s">
        <v>106</v>
      </c>
      <c r="E2427" s="138">
        <v>45225</v>
      </c>
      <c r="F2427" s="139">
        <v>0</v>
      </c>
      <c r="G2427" s="137" t="s">
        <v>223</v>
      </c>
      <c r="H2427" s="139">
        <v>2286.6</v>
      </c>
      <c r="I2427" s="139">
        <v>2327</v>
      </c>
      <c r="J2427" s="139">
        <v>2280.4499999999998</v>
      </c>
      <c r="K2427" s="139">
        <v>2311.4499999999998</v>
      </c>
      <c r="L2427" s="139">
        <v>2311.4499999999998</v>
      </c>
      <c r="M2427" s="139">
        <v>104</v>
      </c>
      <c r="N2427" s="139">
        <v>720.69</v>
      </c>
      <c r="O2427" s="139">
        <v>46200</v>
      </c>
      <c r="P2427" s="140">
        <v>5700</v>
      </c>
      <c r="Q2427" s="138">
        <v>45175</v>
      </c>
      <c r="AR2427">
        <f t="shared" si="152"/>
        <v>0</v>
      </c>
      <c r="AS2427">
        <f t="shared" si="153"/>
        <v>0</v>
      </c>
      <c r="AT2427">
        <f t="shared" si="154"/>
        <v>0</v>
      </c>
    </row>
    <row r="2428" spans="2:46" ht="15.75" customHeight="1" thickBot="1">
      <c r="B2428" t="str">
        <f t="shared" si="151"/>
        <v>DEEPAKNTR4517545260</v>
      </c>
      <c r="C2428" s="137" t="s">
        <v>226</v>
      </c>
      <c r="D2428" s="137" t="s">
        <v>106</v>
      </c>
      <c r="E2428" s="138">
        <v>45260</v>
      </c>
      <c r="F2428" s="139">
        <v>0</v>
      </c>
      <c r="G2428" s="137" t="s">
        <v>223</v>
      </c>
      <c r="H2428" s="139">
        <v>2280</v>
      </c>
      <c r="I2428" s="139">
        <v>2314</v>
      </c>
      <c r="J2428" s="139">
        <v>2280</v>
      </c>
      <c r="K2428" s="139">
        <v>2313</v>
      </c>
      <c r="L2428" s="139">
        <v>2330.35</v>
      </c>
      <c r="M2428" s="139">
        <v>9</v>
      </c>
      <c r="N2428" s="139">
        <v>62.06</v>
      </c>
      <c r="O2428" s="139">
        <v>2400</v>
      </c>
      <c r="P2428" s="140">
        <v>2100</v>
      </c>
      <c r="Q2428" s="138">
        <v>45175</v>
      </c>
      <c r="AR2428">
        <f t="shared" si="152"/>
        <v>0</v>
      </c>
      <c r="AS2428">
        <f t="shared" si="153"/>
        <v>0</v>
      </c>
      <c r="AT2428">
        <f t="shared" si="154"/>
        <v>0</v>
      </c>
    </row>
    <row r="2429" spans="2:46" ht="15.75" customHeight="1" thickBot="1">
      <c r="B2429" t="str">
        <f t="shared" si="151"/>
        <v>DELTACORP4517545197</v>
      </c>
      <c r="C2429" s="137" t="s">
        <v>226</v>
      </c>
      <c r="D2429" s="137" t="s">
        <v>107</v>
      </c>
      <c r="E2429" s="138">
        <v>45197</v>
      </c>
      <c r="F2429" s="139">
        <v>0</v>
      </c>
      <c r="G2429" s="137" t="s">
        <v>223</v>
      </c>
      <c r="H2429" s="139">
        <v>186.9</v>
      </c>
      <c r="I2429" s="139">
        <v>190.5</v>
      </c>
      <c r="J2429" s="139">
        <v>184.2</v>
      </c>
      <c r="K2429" s="139">
        <v>186.2</v>
      </c>
      <c r="L2429" s="139">
        <v>186.2</v>
      </c>
      <c r="M2429" s="139">
        <v>552</v>
      </c>
      <c r="N2429" s="139">
        <v>2896.18</v>
      </c>
      <c r="O2429" s="139">
        <v>16637600</v>
      </c>
      <c r="P2429" s="140">
        <v>-1540000</v>
      </c>
      <c r="Q2429" s="138">
        <v>45175</v>
      </c>
      <c r="AR2429">
        <f t="shared" si="152"/>
        <v>19070800</v>
      </c>
      <c r="AS2429">
        <f t="shared" si="153"/>
        <v>-1593200</v>
      </c>
      <c r="AT2429">
        <f t="shared" si="154"/>
        <v>20664000</v>
      </c>
    </row>
    <row r="2430" spans="2:46" ht="15.75" customHeight="1" thickBot="1">
      <c r="B2430" t="str">
        <f t="shared" si="151"/>
        <v>DELTACORP4517545225</v>
      </c>
      <c r="C2430" s="137" t="s">
        <v>226</v>
      </c>
      <c r="D2430" s="137" t="s">
        <v>107</v>
      </c>
      <c r="E2430" s="138">
        <v>45225</v>
      </c>
      <c r="F2430" s="139">
        <v>0</v>
      </c>
      <c r="G2430" s="137" t="s">
        <v>223</v>
      </c>
      <c r="H2430" s="139">
        <v>187.5</v>
      </c>
      <c r="I2430" s="139">
        <v>191</v>
      </c>
      <c r="J2430" s="139">
        <v>185.1</v>
      </c>
      <c r="K2430" s="139">
        <v>187.5</v>
      </c>
      <c r="L2430" s="139">
        <v>186.8</v>
      </c>
      <c r="M2430" s="139">
        <v>19</v>
      </c>
      <c r="N2430" s="139">
        <v>99.89</v>
      </c>
      <c r="O2430" s="139">
        <v>2324000</v>
      </c>
      <c r="P2430" s="140">
        <v>-53200</v>
      </c>
      <c r="Q2430" s="138">
        <v>45175</v>
      </c>
      <c r="AR2430">
        <f t="shared" si="152"/>
        <v>0</v>
      </c>
      <c r="AS2430">
        <f t="shared" si="153"/>
        <v>0</v>
      </c>
      <c r="AT2430">
        <f t="shared" si="154"/>
        <v>0</v>
      </c>
    </row>
    <row r="2431" spans="2:46" ht="15.75" customHeight="1" thickBot="1">
      <c r="B2431" t="str">
        <f t="shared" si="151"/>
        <v>DELTACORP4517545260</v>
      </c>
      <c r="C2431" s="137" t="s">
        <v>226</v>
      </c>
      <c r="D2431" s="137" t="s">
        <v>107</v>
      </c>
      <c r="E2431" s="138">
        <v>45260</v>
      </c>
      <c r="F2431" s="139">
        <v>0</v>
      </c>
      <c r="G2431" s="137" t="s">
        <v>223</v>
      </c>
      <c r="H2431" s="139">
        <v>0</v>
      </c>
      <c r="I2431" s="139">
        <v>0</v>
      </c>
      <c r="J2431" s="139">
        <v>0</v>
      </c>
      <c r="K2431" s="139">
        <v>190.05</v>
      </c>
      <c r="L2431" s="139">
        <v>188.05</v>
      </c>
      <c r="M2431" s="139">
        <v>0</v>
      </c>
      <c r="N2431" s="139">
        <v>0</v>
      </c>
      <c r="O2431" s="139">
        <v>109200</v>
      </c>
      <c r="P2431" s="139">
        <v>0</v>
      </c>
      <c r="Q2431" s="138">
        <v>45175</v>
      </c>
      <c r="AR2431">
        <f t="shared" si="152"/>
        <v>0</v>
      </c>
      <c r="AS2431">
        <f t="shared" si="153"/>
        <v>0</v>
      </c>
      <c r="AT2431">
        <f t="shared" si="154"/>
        <v>0</v>
      </c>
    </row>
    <row r="2432" spans="2:46" ht="15.75" customHeight="1" thickBot="1">
      <c r="B2432" t="str">
        <f t="shared" si="151"/>
        <v>DIVISLAB4517545197</v>
      </c>
      <c r="C2432" s="137" t="s">
        <v>226</v>
      </c>
      <c r="D2432" s="137" t="s">
        <v>63</v>
      </c>
      <c r="E2432" s="138">
        <v>45197</v>
      </c>
      <c r="F2432" s="139">
        <v>0</v>
      </c>
      <c r="G2432" s="137" t="s">
        <v>223</v>
      </c>
      <c r="H2432" s="139">
        <v>3685.35</v>
      </c>
      <c r="I2432" s="139">
        <v>3735</v>
      </c>
      <c r="J2432" s="139">
        <v>3652.2</v>
      </c>
      <c r="K2432" s="139">
        <v>3722.85</v>
      </c>
      <c r="L2432" s="139">
        <v>3722.85</v>
      </c>
      <c r="M2432" s="139">
        <v>3575</v>
      </c>
      <c r="N2432" s="139">
        <v>26522.82</v>
      </c>
      <c r="O2432" s="139">
        <v>2395800</v>
      </c>
      <c r="P2432" s="140">
        <v>2400</v>
      </c>
      <c r="Q2432" s="138">
        <v>45175</v>
      </c>
      <c r="AR2432">
        <f t="shared" si="152"/>
        <v>2453000</v>
      </c>
      <c r="AS2432">
        <f t="shared" si="153"/>
        <v>7600</v>
      </c>
      <c r="AT2432">
        <f t="shared" si="154"/>
        <v>2445400</v>
      </c>
    </row>
    <row r="2433" spans="2:46" ht="15.75" customHeight="1" thickBot="1">
      <c r="B2433" t="str">
        <f t="shared" si="151"/>
        <v>DIVISLAB4517545225</v>
      </c>
      <c r="C2433" s="137" t="s">
        <v>226</v>
      </c>
      <c r="D2433" s="137" t="s">
        <v>63</v>
      </c>
      <c r="E2433" s="138">
        <v>45225</v>
      </c>
      <c r="F2433" s="139">
        <v>0</v>
      </c>
      <c r="G2433" s="137" t="s">
        <v>223</v>
      </c>
      <c r="H2433" s="139">
        <v>3689.75</v>
      </c>
      <c r="I2433" s="139">
        <v>3753</v>
      </c>
      <c r="J2433" s="139">
        <v>3689.75</v>
      </c>
      <c r="K2433" s="139">
        <v>3741.6</v>
      </c>
      <c r="L2433" s="139">
        <v>3741.6</v>
      </c>
      <c r="M2433" s="139">
        <v>126</v>
      </c>
      <c r="N2433" s="139">
        <v>940</v>
      </c>
      <c r="O2433" s="139">
        <v>55000</v>
      </c>
      <c r="P2433" s="140">
        <v>4000</v>
      </c>
      <c r="Q2433" s="138">
        <v>45175</v>
      </c>
      <c r="AR2433">
        <f t="shared" si="152"/>
        <v>0</v>
      </c>
      <c r="AS2433">
        <f t="shared" si="153"/>
        <v>0</v>
      </c>
      <c r="AT2433">
        <f t="shared" si="154"/>
        <v>0</v>
      </c>
    </row>
    <row r="2434" spans="2:46" ht="15.75" customHeight="1" thickBot="1">
      <c r="B2434" t="str">
        <f t="shared" ref="B2434:B2497" si="155">D2434&amp;Q2434&amp;E2434</f>
        <v>DIVISLAB4517545260</v>
      </c>
      <c r="C2434" s="137" t="s">
        <v>226</v>
      </c>
      <c r="D2434" s="137" t="s">
        <v>63</v>
      </c>
      <c r="E2434" s="138">
        <v>45260</v>
      </c>
      <c r="F2434" s="139">
        <v>0</v>
      </c>
      <c r="G2434" s="137" t="s">
        <v>223</v>
      </c>
      <c r="H2434" s="139">
        <v>3698.85</v>
      </c>
      <c r="I2434" s="139">
        <v>3760</v>
      </c>
      <c r="J2434" s="139">
        <v>3698.85</v>
      </c>
      <c r="K2434" s="139">
        <v>3753.15</v>
      </c>
      <c r="L2434" s="139">
        <v>3753.15</v>
      </c>
      <c r="M2434" s="139">
        <v>12</v>
      </c>
      <c r="N2434" s="139">
        <v>89.9</v>
      </c>
      <c r="O2434" s="139">
        <v>2200</v>
      </c>
      <c r="P2434" s="140">
        <v>1200</v>
      </c>
      <c r="Q2434" s="138">
        <v>45175</v>
      </c>
      <c r="AR2434">
        <f t="shared" ref="AR2434:AR2497" si="156">IF($AU$2&lt;&gt;5,NA(),IF(D2434=D2433,0,IF(AND(D2436=D2434,D2435=D2434),O2434+O2435+O2436,IF(D2435=D2434,O2435+O2434,O2434))))</f>
        <v>0</v>
      </c>
      <c r="AS2434">
        <f t="shared" ref="AS2434:AS2497" si="157">IF($AU$2&lt;&gt;5,NA(),IF(D2434=D2433,0,IF(AND(D2436=D2434,D2435=D2434),P2434+P2435+P2436,IF(D2435=D2434,P2435+P2434,P2434))))</f>
        <v>0</v>
      </c>
      <c r="AT2434">
        <f t="shared" ref="AT2434:AT2497" si="158">AR2434-AS2434</f>
        <v>0</v>
      </c>
    </row>
    <row r="2435" spans="2:46" ht="15.75" customHeight="1" thickBot="1">
      <c r="B2435" t="str">
        <f t="shared" si="155"/>
        <v>DIXON4517545197</v>
      </c>
      <c r="C2435" s="137" t="s">
        <v>226</v>
      </c>
      <c r="D2435" s="137" t="s">
        <v>108</v>
      </c>
      <c r="E2435" s="138">
        <v>45197</v>
      </c>
      <c r="F2435" s="139">
        <v>0</v>
      </c>
      <c r="G2435" s="137" t="s">
        <v>223</v>
      </c>
      <c r="H2435" s="139">
        <v>5118.1499999999996</v>
      </c>
      <c r="I2435" s="139">
        <v>5139.3999999999996</v>
      </c>
      <c r="J2435" s="139">
        <v>4968</v>
      </c>
      <c r="K2435" s="139">
        <v>5001.8</v>
      </c>
      <c r="L2435" s="139">
        <v>5001.8</v>
      </c>
      <c r="M2435" s="139">
        <v>4308</v>
      </c>
      <c r="N2435" s="139">
        <v>43427.16</v>
      </c>
      <c r="O2435" s="139">
        <v>1473600</v>
      </c>
      <c r="P2435" s="140">
        <v>75800</v>
      </c>
      <c r="Q2435" s="138">
        <v>45175</v>
      </c>
      <c r="AR2435">
        <f t="shared" si="156"/>
        <v>1510000</v>
      </c>
      <c r="AS2435">
        <f t="shared" si="157"/>
        <v>87200</v>
      </c>
      <c r="AT2435">
        <f t="shared" si="158"/>
        <v>1422800</v>
      </c>
    </row>
    <row r="2436" spans="2:46" ht="15.75" customHeight="1" thickBot="1">
      <c r="B2436" t="str">
        <f t="shared" si="155"/>
        <v>DIXON4517545225</v>
      </c>
      <c r="C2436" s="137" t="s">
        <v>226</v>
      </c>
      <c r="D2436" s="137" t="s">
        <v>108</v>
      </c>
      <c r="E2436" s="138">
        <v>45225</v>
      </c>
      <c r="F2436" s="139">
        <v>0</v>
      </c>
      <c r="G2436" s="137" t="s">
        <v>223</v>
      </c>
      <c r="H2436" s="139">
        <v>5141.55</v>
      </c>
      <c r="I2436" s="139">
        <v>5141.55</v>
      </c>
      <c r="J2436" s="139">
        <v>4996.55</v>
      </c>
      <c r="K2436" s="139">
        <v>5019.45</v>
      </c>
      <c r="L2436" s="139">
        <v>5019.45</v>
      </c>
      <c r="M2436" s="139">
        <v>130</v>
      </c>
      <c r="N2436" s="139">
        <v>1312.05</v>
      </c>
      <c r="O2436" s="139">
        <v>31800</v>
      </c>
      <c r="P2436" s="140">
        <v>7800</v>
      </c>
      <c r="Q2436" s="138">
        <v>45175</v>
      </c>
      <c r="AR2436">
        <f t="shared" si="156"/>
        <v>0</v>
      </c>
      <c r="AS2436">
        <f t="shared" si="157"/>
        <v>0</v>
      </c>
      <c r="AT2436">
        <f t="shared" si="158"/>
        <v>0</v>
      </c>
    </row>
    <row r="2437" spans="2:46" ht="15.75" customHeight="1" thickBot="1">
      <c r="B2437" t="str">
        <f t="shared" si="155"/>
        <v>DIXON4517545260</v>
      </c>
      <c r="C2437" s="137" t="s">
        <v>226</v>
      </c>
      <c r="D2437" s="137" t="s">
        <v>108</v>
      </c>
      <c r="E2437" s="138">
        <v>45260</v>
      </c>
      <c r="F2437" s="139">
        <v>0</v>
      </c>
      <c r="G2437" s="137" t="s">
        <v>223</v>
      </c>
      <c r="H2437" s="139">
        <v>5100</v>
      </c>
      <c r="I2437" s="139">
        <v>5100.8999999999996</v>
      </c>
      <c r="J2437" s="139">
        <v>5010.3500000000004</v>
      </c>
      <c r="K2437" s="139">
        <v>5048.3</v>
      </c>
      <c r="L2437" s="139">
        <v>5048.3</v>
      </c>
      <c r="M2437" s="139">
        <v>21</v>
      </c>
      <c r="N2437" s="139">
        <v>212.3</v>
      </c>
      <c r="O2437" s="139">
        <v>4600</v>
      </c>
      <c r="P2437" s="140">
        <v>3600</v>
      </c>
      <c r="Q2437" s="138">
        <v>45175</v>
      </c>
      <c r="AR2437">
        <f t="shared" si="156"/>
        <v>0</v>
      </c>
      <c r="AS2437">
        <f t="shared" si="157"/>
        <v>0</v>
      </c>
      <c r="AT2437">
        <f t="shared" si="158"/>
        <v>0</v>
      </c>
    </row>
    <row r="2438" spans="2:46" ht="15.75" customHeight="1" thickBot="1">
      <c r="B2438" t="str">
        <f t="shared" si="155"/>
        <v>DLF4517545197</v>
      </c>
      <c r="C2438" s="137" t="s">
        <v>226</v>
      </c>
      <c r="D2438" s="137" t="s">
        <v>109</v>
      </c>
      <c r="E2438" s="138">
        <v>45197</v>
      </c>
      <c r="F2438" s="139">
        <v>0</v>
      </c>
      <c r="G2438" s="137" t="s">
        <v>223</v>
      </c>
      <c r="H2438" s="139">
        <v>525</v>
      </c>
      <c r="I2438" s="139">
        <v>525</v>
      </c>
      <c r="J2438" s="139">
        <v>515.70000000000005</v>
      </c>
      <c r="K2438" s="139">
        <v>521.4</v>
      </c>
      <c r="L2438" s="139">
        <v>521.4</v>
      </c>
      <c r="M2438" s="139">
        <v>4270</v>
      </c>
      <c r="N2438" s="139">
        <v>36669.949999999997</v>
      </c>
      <c r="O2438" s="139">
        <v>37030950</v>
      </c>
      <c r="P2438" s="140">
        <v>-26400</v>
      </c>
      <c r="Q2438" s="138">
        <v>45175</v>
      </c>
      <c r="AR2438">
        <f t="shared" si="156"/>
        <v>37509450</v>
      </c>
      <c r="AS2438">
        <f t="shared" si="157"/>
        <v>-1650</v>
      </c>
      <c r="AT2438">
        <f t="shared" si="158"/>
        <v>37511100</v>
      </c>
    </row>
    <row r="2439" spans="2:46" ht="15.75" customHeight="1" thickBot="1">
      <c r="B2439" t="str">
        <f t="shared" si="155"/>
        <v>DLF4517545225</v>
      </c>
      <c r="C2439" s="137" t="s">
        <v>226</v>
      </c>
      <c r="D2439" s="137" t="s">
        <v>109</v>
      </c>
      <c r="E2439" s="138">
        <v>45225</v>
      </c>
      <c r="F2439" s="139">
        <v>0</v>
      </c>
      <c r="G2439" s="137" t="s">
        <v>223</v>
      </c>
      <c r="H2439" s="139">
        <v>527</v>
      </c>
      <c r="I2439" s="139">
        <v>528</v>
      </c>
      <c r="J2439" s="139">
        <v>519.4</v>
      </c>
      <c r="K2439" s="139">
        <v>524.70000000000005</v>
      </c>
      <c r="L2439" s="139">
        <v>524.70000000000005</v>
      </c>
      <c r="M2439" s="139">
        <v>135</v>
      </c>
      <c r="N2439" s="139">
        <v>1166.78</v>
      </c>
      <c r="O2439" s="139">
        <v>433950</v>
      </c>
      <c r="P2439" s="140">
        <v>21450</v>
      </c>
      <c r="Q2439" s="138">
        <v>45175</v>
      </c>
      <c r="AR2439">
        <f t="shared" si="156"/>
        <v>0</v>
      </c>
      <c r="AS2439">
        <f t="shared" si="157"/>
        <v>0</v>
      </c>
      <c r="AT2439">
        <f t="shared" si="158"/>
        <v>0</v>
      </c>
    </row>
    <row r="2440" spans="2:46" ht="15.75" customHeight="1" thickBot="1">
      <c r="B2440" t="str">
        <f t="shared" si="155"/>
        <v>DLF4517545260</v>
      </c>
      <c r="C2440" s="137" t="s">
        <v>226</v>
      </c>
      <c r="D2440" s="137" t="s">
        <v>109</v>
      </c>
      <c r="E2440" s="138">
        <v>45260</v>
      </c>
      <c r="F2440" s="139">
        <v>0</v>
      </c>
      <c r="G2440" s="137" t="s">
        <v>223</v>
      </c>
      <c r="H2440" s="139">
        <v>530</v>
      </c>
      <c r="I2440" s="139">
        <v>530</v>
      </c>
      <c r="J2440" s="139">
        <v>522.79999999999995</v>
      </c>
      <c r="K2440" s="139">
        <v>525.29999999999995</v>
      </c>
      <c r="L2440" s="139">
        <v>527.70000000000005</v>
      </c>
      <c r="M2440" s="139">
        <v>7</v>
      </c>
      <c r="N2440" s="139">
        <v>60.75</v>
      </c>
      <c r="O2440" s="139">
        <v>44550</v>
      </c>
      <c r="P2440" s="140">
        <v>3300</v>
      </c>
      <c r="Q2440" s="138">
        <v>45175</v>
      </c>
      <c r="AR2440">
        <f t="shared" si="156"/>
        <v>0</v>
      </c>
      <c r="AS2440">
        <f t="shared" si="157"/>
        <v>0</v>
      </c>
      <c r="AT2440">
        <f t="shared" si="158"/>
        <v>0</v>
      </c>
    </row>
    <row r="2441" spans="2:46" ht="15.75" customHeight="1" thickBot="1">
      <c r="B2441" t="str">
        <f t="shared" si="155"/>
        <v>DRREDDY4517545197</v>
      </c>
      <c r="C2441" s="137" t="s">
        <v>226</v>
      </c>
      <c r="D2441" s="137" t="s">
        <v>52</v>
      </c>
      <c r="E2441" s="138">
        <v>45197</v>
      </c>
      <c r="F2441" s="139">
        <v>0</v>
      </c>
      <c r="G2441" s="137" t="s">
        <v>223</v>
      </c>
      <c r="H2441" s="139">
        <v>5613</v>
      </c>
      <c r="I2441" s="139">
        <v>5663.5</v>
      </c>
      <c r="J2441" s="139">
        <v>5584.95</v>
      </c>
      <c r="K2441" s="139">
        <v>5616.25</v>
      </c>
      <c r="L2441" s="139">
        <v>5616.25</v>
      </c>
      <c r="M2441" s="139">
        <v>4434</v>
      </c>
      <c r="N2441" s="139">
        <v>31149.09</v>
      </c>
      <c r="O2441" s="139">
        <v>2852000</v>
      </c>
      <c r="P2441" s="140">
        <v>84250</v>
      </c>
      <c r="Q2441" s="138">
        <v>45175</v>
      </c>
      <c r="AR2441">
        <f t="shared" si="156"/>
        <v>2906250</v>
      </c>
      <c r="AS2441">
        <f t="shared" si="157"/>
        <v>88250</v>
      </c>
      <c r="AT2441">
        <f t="shared" si="158"/>
        <v>2818000</v>
      </c>
    </row>
    <row r="2442" spans="2:46" ht="15.75" customHeight="1" thickBot="1">
      <c r="B2442" t="str">
        <f t="shared" si="155"/>
        <v>DRREDDY4517545225</v>
      </c>
      <c r="C2442" s="137" t="s">
        <v>226</v>
      </c>
      <c r="D2442" s="137" t="s">
        <v>52</v>
      </c>
      <c r="E2442" s="138">
        <v>45225</v>
      </c>
      <c r="F2442" s="139">
        <v>0</v>
      </c>
      <c r="G2442" s="137" t="s">
        <v>223</v>
      </c>
      <c r="H2442" s="139">
        <v>5652.45</v>
      </c>
      <c r="I2442" s="139">
        <v>5702.95</v>
      </c>
      <c r="J2442" s="139">
        <v>5628.65</v>
      </c>
      <c r="K2442" s="139">
        <v>5652.75</v>
      </c>
      <c r="L2442" s="139">
        <v>5652.75</v>
      </c>
      <c r="M2442" s="139">
        <v>147</v>
      </c>
      <c r="N2442" s="139">
        <v>1039.6600000000001</v>
      </c>
      <c r="O2442" s="139">
        <v>49500</v>
      </c>
      <c r="P2442" s="140">
        <v>3750</v>
      </c>
      <c r="Q2442" s="138">
        <v>45175</v>
      </c>
      <c r="AR2442">
        <f t="shared" si="156"/>
        <v>0</v>
      </c>
      <c r="AS2442">
        <f t="shared" si="157"/>
        <v>0</v>
      </c>
      <c r="AT2442">
        <f t="shared" si="158"/>
        <v>0</v>
      </c>
    </row>
    <row r="2443" spans="2:46" ht="15.75" customHeight="1" thickBot="1">
      <c r="B2443" t="str">
        <f t="shared" si="155"/>
        <v>DRREDDY4517545260</v>
      </c>
      <c r="C2443" s="137" t="s">
        <v>226</v>
      </c>
      <c r="D2443" s="137" t="s">
        <v>52</v>
      </c>
      <c r="E2443" s="138">
        <v>45260</v>
      </c>
      <c r="F2443" s="139">
        <v>0</v>
      </c>
      <c r="G2443" s="137" t="s">
        <v>223</v>
      </c>
      <c r="H2443" s="139">
        <v>5672</v>
      </c>
      <c r="I2443" s="139">
        <v>5706</v>
      </c>
      <c r="J2443" s="139">
        <v>5672</v>
      </c>
      <c r="K2443" s="139">
        <v>5706</v>
      </c>
      <c r="L2443" s="139">
        <v>5676.3</v>
      </c>
      <c r="M2443" s="139">
        <v>3</v>
      </c>
      <c r="N2443" s="139">
        <v>21.35</v>
      </c>
      <c r="O2443" s="139">
        <v>4750</v>
      </c>
      <c r="P2443" s="139">
        <v>250</v>
      </c>
      <c r="Q2443" s="138">
        <v>45175</v>
      </c>
      <c r="AR2443">
        <f t="shared" si="156"/>
        <v>0</v>
      </c>
      <c r="AS2443">
        <f t="shared" si="157"/>
        <v>0</v>
      </c>
      <c r="AT2443">
        <f t="shared" si="158"/>
        <v>0</v>
      </c>
    </row>
    <row r="2444" spans="2:46" ht="15.75" customHeight="1" thickBot="1">
      <c r="B2444" t="str">
        <f t="shared" si="155"/>
        <v>EICHERMOT4517545197</v>
      </c>
      <c r="C2444" s="137" t="s">
        <v>226</v>
      </c>
      <c r="D2444" s="137" t="s">
        <v>62</v>
      </c>
      <c r="E2444" s="138">
        <v>45197</v>
      </c>
      <c r="F2444" s="139">
        <v>0</v>
      </c>
      <c r="G2444" s="137" t="s">
        <v>223</v>
      </c>
      <c r="H2444" s="139">
        <v>3415</v>
      </c>
      <c r="I2444" s="139">
        <v>3434.6</v>
      </c>
      <c r="J2444" s="139">
        <v>3390.7</v>
      </c>
      <c r="K2444" s="139">
        <v>3407.3</v>
      </c>
      <c r="L2444" s="139">
        <v>3407.3</v>
      </c>
      <c r="M2444" s="139">
        <v>2430</v>
      </c>
      <c r="N2444" s="139">
        <v>14508.93</v>
      </c>
      <c r="O2444" s="139">
        <v>3612875</v>
      </c>
      <c r="P2444" s="140">
        <v>15925</v>
      </c>
      <c r="Q2444" s="138">
        <v>45175</v>
      </c>
      <c r="AR2444">
        <f t="shared" si="156"/>
        <v>3698625</v>
      </c>
      <c r="AS2444">
        <f t="shared" si="157"/>
        <v>25725</v>
      </c>
      <c r="AT2444">
        <f t="shared" si="158"/>
        <v>3672900</v>
      </c>
    </row>
    <row r="2445" spans="2:46" ht="15.75" customHeight="1" thickBot="1">
      <c r="B2445" t="str">
        <f t="shared" si="155"/>
        <v>EICHERMOT4517545225</v>
      </c>
      <c r="C2445" s="137" t="s">
        <v>226</v>
      </c>
      <c r="D2445" s="137" t="s">
        <v>62</v>
      </c>
      <c r="E2445" s="138">
        <v>45225</v>
      </c>
      <c r="F2445" s="139">
        <v>0</v>
      </c>
      <c r="G2445" s="137" t="s">
        <v>223</v>
      </c>
      <c r="H2445" s="139">
        <v>3443.9</v>
      </c>
      <c r="I2445" s="139">
        <v>3450</v>
      </c>
      <c r="J2445" s="139">
        <v>3413</v>
      </c>
      <c r="K2445" s="139">
        <v>3427.75</v>
      </c>
      <c r="L2445" s="139">
        <v>3427.75</v>
      </c>
      <c r="M2445" s="139">
        <v>138</v>
      </c>
      <c r="N2445" s="139">
        <v>827.99</v>
      </c>
      <c r="O2445" s="139">
        <v>83125</v>
      </c>
      <c r="P2445" s="140">
        <v>9100</v>
      </c>
      <c r="Q2445" s="138">
        <v>45175</v>
      </c>
      <c r="AR2445">
        <f t="shared" si="156"/>
        <v>0</v>
      </c>
      <c r="AS2445">
        <f t="shared" si="157"/>
        <v>0</v>
      </c>
      <c r="AT2445">
        <f t="shared" si="158"/>
        <v>0</v>
      </c>
    </row>
    <row r="2446" spans="2:46" ht="15.75" customHeight="1" thickBot="1">
      <c r="B2446" t="str">
        <f t="shared" si="155"/>
        <v>EICHERMOT4517545260</v>
      </c>
      <c r="C2446" s="137" t="s">
        <v>226</v>
      </c>
      <c r="D2446" s="137" t="s">
        <v>62</v>
      </c>
      <c r="E2446" s="138">
        <v>45260</v>
      </c>
      <c r="F2446" s="139">
        <v>0</v>
      </c>
      <c r="G2446" s="137" t="s">
        <v>223</v>
      </c>
      <c r="H2446" s="139">
        <v>3462.5</v>
      </c>
      <c r="I2446" s="139">
        <v>3462.5</v>
      </c>
      <c r="J2446" s="139">
        <v>3435</v>
      </c>
      <c r="K2446" s="139">
        <v>3450</v>
      </c>
      <c r="L2446" s="139">
        <v>3450</v>
      </c>
      <c r="M2446" s="139">
        <v>5</v>
      </c>
      <c r="N2446" s="139">
        <v>30.14</v>
      </c>
      <c r="O2446" s="139">
        <v>2625</v>
      </c>
      <c r="P2446" s="139">
        <v>700</v>
      </c>
      <c r="Q2446" s="138">
        <v>45175</v>
      </c>
      <c r="AR2446">
        <f t="shared" si="156"/>
        <v>0</v>
      </c>
      <c r="AS2446">
        <f t="shared" si="157"/>
        <v>0</v>
      </c>
      <c r="AT2446">
        <f t="shared" si="158"/>
        <v>0</v>
      </c>
    </row>
    <row r="2447" spans="2:46" ht="15.75" customHeight="1" thickBot="1">
      <c r="B2447" t="str">
        <f t="shared" si="155"/>
        <v>ESCORTS4517545197</v>
      </c>
      <c r="C2447" s="137" t="s">
        <v>226</v>
      </c>
      <c r="D2447" s="137" t="s">
        <v>110</v>
      </c>
      <c r="E2447" s="138">
        <v>45197</v>
      </c>
      <c r="F2447" s="139">
        <v>0</v>
      </c>
      <c r="G2447" s="137" t="s">
        <v>223</v>
      </c>
      <c r="H2447" s="139">
        <v>3093.4</v>
      </c>
      <c r="I2447" s="139">
        <v>3174.7</v>
      </c>
      <c r="J2447" s="139">
        <v>3070.5</v>
      </c>
      <c r="K2447" s="139">
        <v>3171.05</v>
      </c>
      <c r="L2447" s="139">
        <v>3171.05</v>
      </c>
      <c r="M2447" s="139">
        <v>4240</v>
      </c>
      <c r="N2447" s="139">
        <v>36560.22</v>
      </c>
      <c r="O2447" s="139">
        <v>1720950</v>
      </c>
      <c r="P2447" s="140">
        <v>115500</v>
      </c>
      <c r="Q2447" s="138">
        <v>45175</v>
      </c>
      <c r="AR2447">
        <f t="shared" si="156"/>
        <v>1762200</v>
      </c>
      <c r="AS2447">
        <f t="shared" si="157"/>
        <v>119350</v>
      </c>
      <c r="AT2447">
        <f t="shared" si="158"/>
        <v>1642850</v>
      </c>
    </row>
    <row r="2448" spans="2:46" ht="15.75" customHeight="1" thickBot="1">
      <c r="B2448" t="str">
        <f t="shared" si="155"/>
        <v>ESCORTS4517545225</v>
      </c>
      <c r="C2448" s="137" t="s">
        <v>226</v>
      </c>
      <c r="D2448" s="137" t="s">
        <v>110</v>
      </c>
      <c r="E2448" s="138">
        <v>45225</v>
      </c>
      <c r="F2448" s="139">
        <v>0</v>
      </c>
      <c r="G2448" s="137" t="s">
        <v>223</v>
      </c>
      <c r="H2448" s="139">
        <v>3103.2</v>
      </c>
      <c r="I2448" s="139">
        <v>3176.95</v>
      </c>
      <c r="J2448" s="139">
        <v>3079.7</v>
      </c>
      <c r="K2448" s="139">
        <v>3169.85</v>
      </c>
      <c r="L2448" s="139">
        <v>3169.85</v>
      </c>
      <c r="M2448" s="139">
        <v>127</v>
      </c>
      <c r="N2448" s="139">
        <v>1094.82</v>
      </c>
      <c r="O2448" s="139">
        <v>37950</v>
      </c>
      <c r="P2448" s="140">
        <v>5225</v>
      </c>
      <c r="Q2448" s="138">
        <v>45175</v>
      </c>
      <c r="AR2448">
        <f t="shared" si="156"/>
        <v>0</v>
      </c>
      <c r="AS2448">
        <f t="shared" si="157"/>
        <v>0</v>
      </c>
      <c r="AT2448">
        <f t="shared" si="158"/>
        <v>0</v>
      </c>
    </row>
    <row r="2449" spans="2:46" ht="15.75" customHeight="1" thickBot="1">
      <c r="B2449" t="str">
        <f t="shared" si="155"/>
        <v>ESCORTS4517545260</v>
      </c>
      <c r="C2449" s="137" t="s">
        <v>226</v>
      </c>
      <c r="D2449" s="137" t="s">
        <v>110</v>
      </c>
      <c r="E2449" s="138">
        <v>45260</v>
      </c>
      <c r="F2449" s="139">
        <v>0</v>
      </c>
      <c r="G2449" s="137" t="s">
        <v>223</v>
      </c>
      <c r="H2449" s="139">
        <v>3090</v>
      </c>
      <c r="I2449" s="139">
        <v>3165</v>
      </c>
      <c r="J2449" s="139">
        <v>3090</v>
      </c>
      <c r="K2449" s="139">
        <v>3163.35</v>
      </c>
      <c r="L2449" s="139">
        <v>3204.95</v>
      </c>
      <c r="M2449" s="139">
        <v>21</v>
      </c>
      <c r="N2449" s="139">
        <v>181.52</v>
      </c>
      <c r="O2449" s="139">
        <v>3300</v>
      </c>
      <c r="P2449" s="140">
        <v>-1375</v>
      </c>
      <c r="Q2449" s="138">
        <v>45175</v>
      </c>
      <c r="AR2449">
        <f t="shared" si="156"/>
        <v>0</v>
      </c>
      <c r="AS2449">
        <f t="shared" si="157"/>
        <v>0</v>
      </c>
      <c r="AT2449">
        <f t="shared" si="158"/>
        <v>0</v>
      </c>
    </row>
    <row r="2450" spans="2:46" ht="15.75" customHeight="1" thickBot="1">
      <c r="B2450" t="str">
        <f t="shared" si="155"/>
        <v>EXIDEIND4517545197</v>
      </c>
      <c r="C2450" s="137" t="s">
        <v>226</v>
      </c>
      <c r="D2450" s="137" t="s">
        <v>111</v>
      </c>
      <c r="E2450" s="138">
        <v>45197</v>
      </c>
      <c r="F2450" s="139">
        <v>0</v>
      </c>
      <c r="G2450" s="137" t="s">
        <v>223</v>
      </c>
      <c r="H2450" s="139">
        <v>273.14999999999998</v>
      </c>
      <c r="I2450" s="139">
        <v>274.95</v>
      </c>
      <c r="J2450" s="139">
        <v>270.35000000000002</v>
      </c>
      <c r="K2450" s="139">
        <v>274.39999999999998</v>
      </c>
      <c r="L2450" s="139">
        <v>274.39999999999998</v>
      </c>
      <c r="M2450" s="139">
        <v>1317</v>
      </c>
      <c r="N2450" s="139">
        <v>12955.51</v>
      </c>
      <c r="O2450" s="139">
        <v>16801200</v>
      </c>
      <c r="P2450" s="140">
        <v>122400</v>
      </c>
      <c r="Q2450" s="138">
        <v>45175</v>
      </c>
      <c r="AR2450">
        <f t="shared" si="156"/>
        <v>17377200</v>
      </c>
      <c r="AS2450">
        <f t="shared" si="157"/>
        <v>172800</v>
      </c>
      <c r="AT2450">
        <f t="shared" si="158"/>
        <v>17204400</v>
      </c>
    </row>
    <row r="2451" spans="2:46" ht="15.75" customHeight="1" thickBot="1">
      <c r="B2451" t="str">
        <f t="shared" si="155"/>
        <v>EXIDEIND4517545225</v>
      </c>
      <c r="C2451" s="137" t="s">
        <v>226</v>
      </c>
      <c r="D2451" s="137" t="s">
        <v>111</v>
      </c>
      <c r="E2451" s="138">
        <v>45225</v>
      </c>
      <c r="F2451" s="139">
        <v>0</v>
      </c>
      <c r="G2451" s="137" t="s">
        <v>223</v>
      </c>
      <c r="H2451" s="139">
        <v>274.75</v>
      </c>
      <c r="I2451" s="139">
        <v>276.75</v>
      </c>
      <c r="J2451" s="139">
        <v>272.3</v>
      </c>
      <c r="K2451" s="139">
        <v>276.35000000000002</v>
      </c>
      <c r="L2451" s="139">
        <v>276.35000000000002</v>
      </c>
      <c r="M2451" s="139">
        <v>55</v>
      </c>
      <c r="N2451" s="139">
        <v>542.91999999999996</v>
      </c>
      <c r="O2451" s="139">
        <v>554400</v>
      </c>
      <c r="P2451" s="140">
        <v>43200</v>
      </c>
      <c r="Q2451" s="138">
        <v>45175</v>
      </c>
      <c r="AR2451">
        <f t="shared" si="156"/>
        <v>0</v>
      </c>
      <c r="AS2451">
        <f t="shared" si="157"/>
        <v>0</v>
      </c>
      <c r="AT2451">
        <f t="shared" si="158"/>
        <v>0</v>
      </c>
    </row>
    <row r="2452" spans="2:46" ht="15.75" customHeight="1" thickBot="1">
      <c r="B2452" t="str">
        <f t="shared" si="155"/>
        <v>EXIDEIND4517545260</v>
      </c>
      <c r="C2452" s="137" t="s">
        <v>226</v>
      </c>
      <c r="D2452" s="137" t="s">
        <v>111</v>
      </c>
      <c r="E2452" s="138">
        <v>45260</v>
      </c>
      <c r="F2452" s="139">
        <v>0</v>
      </c>
      <c r="G2452" s="137" t="s">
        <v>223</v>
      </c>
      <c r="H2452" s="139">
        <v>277.5</v>
      </c>
      <c r="I2452" s="139">
        <v>277.5</v>
      </c>
      <c r="J2452" s="139">
        <v>275.10000000000002</v>
      </c>
      <c r="K2452" s="139">
        <v>275.10000000000002</v>
      </c>
      <c r="L2452" s="139">
        <v>277.55</v>
      </c>
      <c r="M2452" s="139">
        <v>4</v>
      </c>
      <c r="N2452" s="139">
        <v>39.82</v>
      </c>
      <c r="O2452" s="139">
        <v>21600</v>
      </c>
      <c r="P2452" s="140">
        <v>7200</v>
      </c>
      <c r="Q2452" s="138">
        <v>45175</v>
      </c>
      <c r="AR2452">
        <f t="shared" si="156"/>
        <v>0</v>
      </c>
      <c r="AS2452">
        <f t="shared" si="157"/>
        <v>0</v>
      </c>
      <c r="AT2452">
        <f t="shared" si="158"/>
        <v>0</v>
      </c>
    </row>
    <row r="2453" spans="2:46" ht="15.75" customHeight="1" thickBot="1">
      <c r="B2453" t="str">
        <f t="shared" si="155"/>
        <v>FEDERALBNK4517545197</v>
      </c>
      <c r="C2453" s="137" t="s">
        <v>226</v>
      </c>
      <c r="D2453" s="137" t="s">
        <v>112</v>
      </c>
      <c r="E2453" s="138">
        <v>45197</v>
      </c>
      <c r="F2453" s="139">
        <v>0</v>
      </c>
      <c r="G2453" s="137" t="s">
        <v>223</v>
      </c>
      <c r="H2453" s="139">
        <v>144.94999999999999</v>
      </c>
      <c r="I2453" s="139">
        <v>146.35</v>
      </c>
      <c r="J2453" s="139">
        <v>143.5</v>
      </c>
      <c r="K2453" s="139">
        <v>144.55000000000001</v>
      </c>
      <c r="L2453" s="139">
        <v>144.55000000000001</v>
      </c>
      <c r="M2453" s="139">
        <v>6713</v>
      </c>
      <c r="N2453" s="139">
        <v>48639.08</v>
      </c>
      <c r="O2453" s="139">
        <v>124400000</v>
      </c>
      <c r="P2453" s="140">
        <v>-360000</v>
      </c>
      <c r="Q2453" s="138">
        <v>45175</v>
      </c>
      <c r="AR2453">
        <f t="shared" si="156"/>
        <v>127575000</v>
      </c>
      <c r="AS2453">
        <f t="shared" si="157"/>
        <v>-50000</v>
      </c>
      <c r="AT2453">
        <f t="shared" si="158"/>
        <v>127625000</v>
      </c>
    </row>
    <row r="2454" spans="2:46" ht="15.75" customHeight="1" thickBot="1">
      <c r="B2454" t="str">
        <f t="shared" si="155"/>
        <v>FEDERALBNK4517545225</v>
      </c>
      <c r="C2454" s="137" t="s">
        <v>226</v>
      </c>
      <c r="D2454" s="137" t="s">
        <v>112</v>
      </c>
      <c r="E2454" s="138">
        <v>45225</v>
      </c>
      <c r="F2454" s="139">
        <v>0</v>
      </c>
      <c r="G2454" s="137" t="s">
        <v>223</v>
      </c>
      <c r="H2454" s="139">
        <v>146</v>
      </c>
      <c r="I2454" s="139">
        <v>147.30000000000001</v>
      </c>
      <c r="J2454" s="139">
        <v>144.9</v>
      </c>
      <c r="K2454" s="139">
        <v>145.6</v>
      </c>
      <c r="L2454" s="139">
        <v>145.6</v>
      </c>
      <c r="M2454" s="139">
        <v>195</v>
      </c>
      <c r="N2454" s="139">
        <v>1422.71</v>
      </c>
      <c r="O2454" s="139">
        <v>2905000</v>
      </c>
      <c r="P2454" s="140">
        <v>270000</v>
      </c>
      <c r="Q2454" s="138">
        <v>45175</v>
      </c>
      <c r="AR2454">
        <f t="shared" si="156"/>
        <v>0</v>
      </c>
      <c r="AS2454">
        <f t="shared" si="157"/>
        <v>0</v>
      </c>
      <c r="AT2454">
        <f t="shared" si="158"/>
        <v>0</v>
      </c>
    </row>
    <row r="2455" spans="2:46" ht="15.75" customHeight="1" thickBot="1">
      <c r="B2455" t="str">
        <f t="shared" si="155"/>
        <v>FEDERALBNK4517545260</v>
      </c>
      <c r="C2455" s="137" t="s">
        <v>226</v>
      </c>
      <c r="D2455" s="137" t="s">
        <v>112</v>
      </c>
      <c r="E2455" s="138">
        <v>45260</v>
      </c>
      <c r="F2455" s="139">
        <v>0</v>
      </c>
      <c r="G2455" s="137" t="s">
        <v>223</v>
      </c>
      <c r="H2455" s="139">
        <v>148.15</v>
      </c>
      <c r="I2455" s="139">
        <v>148.25</v>
      </c>
      <c r="J2455" s="139">
        <v>145.80000000000001</v>
      </c>
      <c r="K2455" s="139">
        <v>146.55000000000001</v>
      </c>
      <c r="L2455" s="139">
        <v>146.19999999999999</v>
      </c>
      <c r="M2455" s="139">
        <v>24</v>
      </c>
      <c r="N2455" s="139">
        <v>176.65</v>
      </c>
      <c r="O2455" s="139">
        <v>270000</v>
      </c>
      <c r="P2455" s="140">
        <v>40000</v>
      </c>
      <c r="Q2455" s="138">
        <v>45175</v>
      </c>
      <c r="AR2455">
        <f t="shared" si="156"/>
        <v>0</v>
      </c>
      <c r="AS2455">
        <f t="shared" si="157"/>
        <v>0</v>
      </c>
      <c r="AT2455">
        <f t="shared" si="158"/>
        <v>0</v>
      </c>
    </row>
    <row r="2456" spans="2:46" ht="15.75" customHeight="1" thickBot="1">
      <c r="B2456" t="str">
        <f t="shared" si="155"/>
        <v>GAIL4517545197</v>
      </c>
      <c r="C2456" s="137" t="s">
        <v>226</v>
      </c>
      <c r="D2456" s="137" t="s">
        <v>113</v>
      </c>
      <c r="E2456" s="138">
        <v>45197</v>
      </c>
      <c r="F2456" s="139">
        <v>0</v>
      </c>
      <c r="G2456" s="137" t="s">
        <v>223</v>
      </c>
      <c r="H2456" s="139">
        <v>124</v>
      </c>
      <c r="I2456" s="139">
        <v>126.4</v>
      </c>
      <c r="J2456" s="139">
        <v>123.55</v>
      </c>
      <c r="K2456" s="139">
        <v>125.4</v>
      </c>
      <c r="L2456" s="139">
        <v>125.4</v>
      </c>
      <c r="M2456" s="139">
        <v>4546</v>
      </c>
      <c r="N2456" s="139">
        <v>52170.26</v>
      </c>
      <c r="O2456" s="139">
        <v>126260850</v>
      </c>
      <c r="P2456" s="140">
        <v>1747650</v>
      </c>
      <c r="Q2456" s="138">
        <v>45175</v>
      </c>
      <c r="AR2456">
        <f t="shared" si="156"/>
        <v>130680300</v>
      </c>
      <c r="AS2456">
        <f t="shared" si="157"/>
        <v>1802550</v>
      </c>
      <c r="AT2456">
        <f t="shared" si="158"/>
        <v>128877750</v>
      </c>
    </row>
    <row r="2457" spans="2:46" ht="15.75" customHeight="1" thickBot="1">
      <c r="B2457" t="str">
        <f t="shared" si="155"/>
        <v>GAIL4517545225</v>
      </c>
      <c r="C2457" s="137" t="s">
        <v>226</v>
      </c>
      <c r="D2457" s="137" t="s">
        <v>113</v>
      </c>
      <c r="E2457" s="138">
        <v>45225</v>
      </c>
      <c r="F2457" s="139">
        <v>0</v>
      </c>
      <c r="G2457" s="137" t="s">
        <v>223</v>
      </c>
      <c r="H2457" s="139">
        <v>124.75</v>
      </c>
      <c r="I2457" s="139">
        <v>127.15</v>
      </c>
      <c r="J2457" s="139">
        <v>124.4</v>
      </c>
      <c r="K2457" s="139">
        <v>126.3</v>
      </c>
      <c r="L2457" s="139">
        <v>126.3</v>
      </c>
      <c r="M2457" s="139">
        <v>207</v>
      </c>
      <c r="N2457" s="139">
        <v>2390.88</v>
      </c>
      <c r="O2457" s="139">
        <v>3833850</v>
      </c>
      <c r="P2457" s="140">
        <v>45750</v>
      </c>
      <c r="Q2457" s="138">
        <v>45175</v>
      </c>
      <c r="AR2457">
        <f t="shared" si="156"/>
        <v>0</v>
      </c>
      <c r="AS2457">
        <f t="shared" si="157"/>
        <v>0</v>
      </c>
      <c r="AT2457">
        <f t="shared" si="158"/>
        <v>0</v>
      </c>
    </row>
    <row r="2458" spans="2:46" ht="15.75" customHeight="1" thickBot="1">
      <c r="B2458" t="str">
        <f t="shared" si="155"/>
        <v>GAIL4517545260</v>
      </c>
      <c r="C2458" s="137" t="s">
        <v>226</v>
      </c>
      <c r="D2458" s="137" t="s">
        <v>113</v>
      </c>
      <c r="E2458" s="138">
        <v>45260</v>
      </c>
      <c r="F2458" s="139">
        <v>0</v>
      </c>
      <c r="G2458" s="137" t="s">
        <v>223</v>
      </c>
      <c r="H2458" s="139">
        <v>127.75</v>
      </c>
      <c r="I2458" s="139">
        <v>127.85</v>
      </c>
      <c r="J2458" s="139">
        <v>126.4</v>
      </c>
      <c r="K2458" s="139">
        <v>127.2</v>
      </c>
      <c r="L2458" s="139">
        <v>127.2</v>
      </c>
      <c r="M2458" s="139">
        <v>48</v>
      </c>
      <c r="N2458" s="139">
        <v>558.36</v>
      </c>
      <c r="O2458" s="139">
        <v>585600</v>
      </c>
      <c r="P2458" s="140">
        <v>9150</v>
      </c>
      <c r="Q2458" s="138">
        <v>45175</v>
      </c>
      <c r="AR2458">
        <f t="shared" si="156"/>
        <v>0</v>
      </c>
      <c r="AS2458">
        <f t="shared" si="157"/>
        <v>0</v>
      </c>
      <c r="AT2458">
        <f t="shared" si="158"/>
        <v>0</v>
      </c>
    </row>
    <row r="2459" spans="2:46" ht="15.75" customHeight="1" thickBot="1">
      <c r="B2459" t="str">
        <f t="shared" si="155"/>
        <v>GLENMARK4517545197</v>
      </c>
      <c r="C2459" s="137" t="s">
        <v>226</v>
      </c>
      <c r="D2459" s="137" t="s">
        <v>114</v>
      </c>
      <c r="E2459" s="138">
        <v>45197</v>
      </c>
      <c r="F2459" s="139">
        <v>0</v>
      </c>
      <c r="G2459" s="137" t="s">
        <v>223</v>
      </c>
      <c r="H2459" s="139">
        <v>799.6</v>
      </c>
      <c r="I2459" s="139">
        <v>799.6</v>
      </c>
      <c r="J2459" s="139">
        <v>780</v>
      </c>
      <c r="K2459" s="139">
        <v>795.2</v>
      </c>
      <c r="L2459" s="139">
        <v>795.2</v>
      </c>
      <c r="M2459" s="139">
        <v>3522</v>
      </c>
      <c r="N2459" s="139">
        <v>40418.68</v>
      </c>
      <c r="O2459" s="139">
        <v>7451550</v>
      </c>
      <c r="P2459" s="140">
        <v>537950</v>
      </c>
      <c r="Q2459" s="138">
        <v>45175</v>
      </c>
      <c r="AR2459">
        <f t="shared" si="156"/>
        <v>7625550</v>
      </c>
      <c r="AS2459">
        <f t="shared" si="157"/>
        <v>553900</v>
      </c>
      <c r="AT2459">
        <f t="shared" si="158"/>
        <v>7071650</v>
      </c>
    </row>
    <row r="2460" spans="2:46" ht="15.75" customHeight="1" thickBot="1">
      <c r="B2460" t="str">
        <f t="shared" si="155"/>
        <v>GLENMARK4517545225</v>
      </c>
      <c r="C2460" s="137" t="s">
        <v>226</v>
      </c>
      <c r="D2460" s="137" t="s">
        <v>114</v>
      </c>
      <c r="E2460" s="138">
        <v>45225</v>
      </c>
      <c r="F2460" s="139">
        <v>0</v>
      </c>
      <c r="G2460" s="137" t="s">
        <v>223</v>
      </c>
      <c r="H2460" s="139">
        <v>800.9</v>
      </c>
      <c r="I2460" s="139">
        <v>802.55</v>
      </c>
      <c r="J2460" s="139">
        <v>785</v>
      </c>
      <c r="K2460" s="139">
        <v>800.45</v>
      </c>
      <c r="L2460" s="139">
        <v>800.45</v>
      </c>
      <c r="M2460" s="139">
        <v>96</v>
      </c>
      <c r="N2460" s="139">
        <v>1105.6300000000001</v>
      </c>
      <c r="O2460" s="139">
        <v>168200</v>
      </c>
      <c r="P2460" s="140">
        <v>15950</v>
      </c>
      <c r="Q2460" s="138">
        <v>45175</v>
      </c>
      <c r="AR2460">
        <f t="shared" si="156"/>
        <v>0</v>
      </c>
      <c r="AS2460">
        <f t="shared" si="157"/>
        <v>0</v>
      </c>
      <c r="AT2460">
        <f t="shared" si="158"/>
        <v>0</v>
      </c>
    </row>
    <row r="2461" spans="2:46" ht="15.75" customHeight="1" thickBot="1">
      <c r="B2461" t="str">
        <f t="shared" si="155"/>
        <v>GLENMARK4517545260</v>
      </c>
      <c r="C2461" s="137" t="s">
        <v>226</v>
      </c>
      <c r="D2461" s="137" t="s">
        <v>114</v>
      </c>
      <c r="E2461" s="138">
        <v>45260</v>
      </c>
      <c r="F2461" s="139">
        <v>0</v>
      </c>
      <c r="G2461" s="137" t="s">
        <v>223</v>
      </c>
      <c r="H2461" s="139">
        <v>0</v>
      </c>
      <c r="I2461" s="139">
        <v>0</v>
      </c>
      <c r="J2461" s="139">
        <v>0</v>
      </c>
      <c r="K2461" s="139">
        <v>803.45</v>
      </c>
      <c r="L2461" s="139">
        <v>806.25</v>
      </c>
      <c r="M2461" s="139">
        <v>0</v>
      </c>
      <c r="N2461" s="139">
        <v>0</v>
      </c>
      <c r="O2461" s="139">
        <v>5800</v>
      </c>
      <c r="P2461" s="139">
        <v>0</v>
      </c>
      <c r="Q2461" s="138">
        <v>45175</v>
      </c>
      <c r="AR2461">
        <f t="shared" si="156"/>
        <v>0</v>
      </c>
      <c r="AS2461">
        <f t="shared" si="157"/>
        <v>0</v>
      </c>
      <c r="AT2461">
        <f t="shared" si="158"/>
        <v>0</v>
      </c>
    </row>
    <row r="2462" spans="2:46" ht="15.75" customHeight="1" thickBot="1">
      <c r="B2462" t="str">
        <f t="shared" si="155"/>
        <v>GMRINFRA4517545197</v>
      </c>
      <c r="C2462" s="137" t="s">
        <v>226</v>
      </c>
      <c r="D2462" s="137" t="s">
        <v>115</v>
      </c>
      <c r="E2462" s="138">
        <v>45197</v>
      </c>
      <c r="F2462" s="139">
        <v>0</v>
      </c>
      <c r="G2462" s="137" t="s">
        <v>223</v>
      </c>
      <c r="H2462" s="139">
        <v>64.5</v>
      </c>
      <c r="I2462" s="139">
        <v>64.5</v>
      </c>
      <c r="J2462" s="139">
        <v>62.45</v>
      </c>
      <c r="K2462" s="139">
        <v>63.25</v>
      </c>
      <c r="L2462" s="139">
        <v>63.25</v>
      </c>
      <c r="M2462" s="139">
        <v>1289</v>
      </c>
      <c r="N2462" s="139">
        <v>18342.830000000002</v>
      </c>
      <c r="O2462" s="139">
        <v>124650000</v>
      </c>
      <c r="P2462" s="140">
        <v>-1035000</v>
      </c>
      <c r="Q2462" s="138">
        <v>45175</v>
      </c>
      <c r="AR2462">
        <f t="shared" si="156"/>
        <v>128340000</v>
      </c>
      <c r="AS2462">
        <f t="shared" si="157"/>
        <v>-607500</v>
      </c>
      <c r="AT2462">
        <f t="shared" si="158"/>
        <v>128947500</v>
      </c>
    </row>
    <row r="2463" spans="2:46" ht="15.75" customHeight="1" thickBot="1">
      <c r="B2463" t="str">
        <f t="shared" si="155"/>
        <v>GMRINFRA4517545225</v>
      </c>
      <c r="C2463" s="137" t="s">
        <v>226</v>
      </c>
      <c r="D2463" s="137" t="s">
        <v>115</v>
      </c>
      <c r="E2463" s="138">
        <v>45225</v>
      </c>
      <c r="F2463" s="139">
        <v>0</v>
      </c>
      <c r="G2463" s="137" t="s">
        <v>223</v>
      </c>
      <c r="H2463" s="139">
        <v>64.349999999999994</v>
      </c>
      <c r="I2463" s="139">
        <v>64.349999999999994</v>
      </c>
      <c r="J2463" s="139">
        <v>62.95</v>
      </c>
      <c r="K2463" s="139">
        <v>63.7</v>
      </c>
      <c r="L2463" s="139">
        <v>63.7</v>
      </c>
      <c r="M2463" s="139">
        <v>67</v>
      </c>
      <c r="N2463" s="139">
        <v>959.51</v>
      </c>
      <c r="O2463" s="139">
        <v>3262500</v>
      </c>
      <c r="P2463" s="140">
        <v>315000</v>
      </c>
      <c r="Q2463" s="138">
        <v>45175</v>
      </c>
      <c r="AR2463">
        <f t="shared" si="156"/>
        <v>0</v>
      </c>
      <c r="AS2463">
        <f t="shared" si="157"/>
        <v>0</v>
      </c>
      <c r="AT2463">
        <f t="shared" si="158"/>
        <v>0</v>
      </c>
    </row>
    <row r="2464" spans="2:46" ht="15.75" customHeight="1" thickBot="1">
      <c r="B2464" t="str">
        <f t="shared" si="155"/>
        <v>GMRINFRA4517545260</v>
      </c>
      <c r="C2464" s="137" t="s">
        <v>226</v>
      </c>
      <c r="D2464" s="137" t="s">
        <v>115</v>
      </c>
      <c r="E2464" s="138">
        <v>45260</v>
      </c>
      <c r="F2464" s="139">
        <v>0</v>
      </c>
      <c r="G2464" s="137" t="s">
        <v>223</v>
      </c>
      <c r="H2464" s="139">
        <v>64.400000000000006</v>
      </c>
      <c r="I2464" s="139">
        <v>64.400000000000006</v>
      </c>
      <c r="J2464" s="139">
        <v>63.6</v>
      </c>
      <c r="K2464" s="139">
        <v>64.099999999999994</v>
      </c>
      <c r="L2464" s="139">
        <v>63.9</v>
      </c>
      <c r="M2464" s="139">
        <v>16</v>
      </c>
      <c r="N2464" s="139">
        <v>229.91</v>
      </c>
      <c r="O2464" s="139">
        <v>427500</v>
      </c>
      <c r="P2464" s="140">
        <v>112500</v>
      </c>
      <c r="Q2464" s="138">
        <v>45175</v>
      </c>
      <c r="AR2464">
        <f t="shared" si="156"/>
        <v>0</v>
      </c>
      <c r="AS2464">
        <f t="shared" si="157"/>
        <v>0</v>
      </c>
      <c r="AT2464">
        <f t="shared" si="158"/>
        <v>0</v>
      </c>
    </row>
    <row r="2465" spans="2:46" ht="15.75" customHeight="1" thickBot="1">
      <c r="B2465" t="str">
        <f t="shared" si="155"/>
        <v>GNFC4517545197</v>
      </c>
      <c r="C2465" s="137" t="s">
        <v>226</v>
      </c>
      <c r="D2465" s="137" t="s">
        <v>116</v>
      </c>
      <c r="E2465" s="138">
        <v>45197</v>
      </c>
      <c r="F2465" s="139">
        <v>0</v>
      </c>
      <c r="G2465" s="137" t="s">
        <v>223</v>
      </c>
      <c r="H2465" s="139">
        <v>647</v>
      </c>
      <c r="I2465" s="139">
        <v>656</v>
      </c>
      <c r="J2465" s="139">
        <v>635.25</v>
      </c>
      <c r="K2465" s="139">
        <v>640.15</v>
      </c>
      <c r="L2465" s="139">
        <v>640.15</v>
      </c>
      <c r="M2465" s="139">
        <v>3309</v>
      </c>
      <c r="N2465" s="139">
        <v>27811.8</v>
      </c>
      <c r="O2465" s="139">
        <v>7998900</v>
      </c>
      <c r="P2465" s="140">
        <v>642200</v>
      </c>
      <c r="Q2465" s="138">
        <v>45175</v>
      </c>
      <c r="AR2465">
        <f t="shared" si="156"/>
        <v>8122400</v>
      </c>
      <c r="AS2465">
        <f t="shared" si="157"/>
        <v>677300</v>
      </c>
      <c r="AT2465">
        <f t="shared" si="158"/>
        <v>7445100</v>
      </c>
    </row>
    <row r="2466" spans="2:46" ht="15.75" customHeight="1" thickBot="1">
      <c r="B2466" t="str">
        <f t="shared" si="155"/>
        <v>GNFC4517545225</v>
      </c>
      <c r="C2466" s="137" t="s">
        <v>226</v>
      </c>
      <c r="D2466" s="137" t="s">
        <v>116</v>
      </c>
      <c r="E2466" s="138">
        <v>45225</v>
      </c>
      <c r="F2466" s="139">
        <v>0</v>
      </c>
      <c r="G2466" s="137" t="s">
        <v>223</v>
      </c>
      <c r="H2466" s="139">
        <v>651</v>
      </c>
      <c r="I2466" s="139">
        <v>659.65</v>
      </c>
      <c r="J2466" s="139">
        <v>641.54999999999995</v>
      </c>
      <c r="K2466" s="139">
        <v>645.29999999999995</v>
      </c>
      <c r="L2466" s="139">
        <v>645.29999999999995</v>
      </c>
      <c r="M2466" s="139">
        <v>98</v>
      </c>
      <c r="N2466" s="139">
        <v>829.83</v>
      </c>
      <c r="O2466" s="139">
        <v>122200</v>
      </c>
      <c r="P2466" s="140">
        <v>35100</v>
      </c>
      <c r="Q2466" s="138">
        <v>45175</v>
      </c>
      <c r="AR2466">
        <f t="shared" si="156"/>
        <v>0</v>
      </c>
      <c r="AS2466">
        <f t="shared" si="157"/>
        <v>0</v>
      </c>
      <c r="AT2466">
        <f t="shared" si="158"/>
        <v>0</v>
      </c>
    </row>
    <row r="2467" spans="2:46" ht="15.75" customHeight="1" thickBot="1">
      <c r="B2467" t="str">
        <f t="shared" si="155"/>
        <v>GNFC4517545260</v>
      </c>
      <c r="C2467" s="137" t="s">
        <v>226</v>
      </c>
      <c r="D2467" s="137" t="s">
        <v>116</v>
      </c>
      <c r="E2467" s="138">
        <v>45260</v>
      </c>
      <c r="F2467" s="139">
        <v>0</v>
      </c>
      <c r="G2467" s="137" t="s">
        <v>223</v>
      </c>
      <c r="H2467" s="139">
        <v>0</v>
      </c>
      <c r="I2467" s="139">
        <v>0</v>
      </c>
      <c r="J2467" s="139">
        <v>0</v>
      </c>
      <c r="K2467" s="139">
        <v>620.5</v>
      </c>
      <c r="L2467" s="139">
        <v>645</v>
      </c>
      <c r="M2467" s="139">
        <v>0</v>
      </c>
      <c r="N2467" s="139">
        <v>0</v>
      </c>
      <c r="O2467" s="139">
        <v>1300</v>
      </c>
      <c r="P2467" s="139">
        <v>0</v>
      </c>
      <c r="Q2467" s="138">
        <v>45175</v>
      </c>
      <c r="AR2467">
        <f t="shared" si="156"/>
        <v>0</v>
      </c>
      <c r="AS2467">
        <f t="shared" si="157"/>
        <v>0</v>
      </c>
      <c r="AT2467">
        <f t="shared" si="158"/>
        <v>0</v>
      </c>
    </row>
    <row r="2468" spans="2:46" ht="15.75" customHeight="1" thickBot="1">
      <c r="B2468" t="str">
        <f t="shared" si="155"/>
        <v>GODREJCP4517545197</v>
      </c>
      <c r="C2468" s="137" t="s">
        <v>226</v>
      </c>
      <c r="D2468" s="137" t="s">
        <v>117</v>
      </c>
      <c r="E2468" s="138">
        <v>45197</v>
      </c>
      <c r="F2468" s="139">
        <v>0</v>
      </c>
      <c r="G2468" s="137" t="s">
        <v>223</v>
      </c>
      <c r="H2468" s="139">
        <v>1010.9</v>
      </c>
      <c r="I2468" s="139">
        <v>1016.45</v>
      </c>
      <c r="J2468" s="139">
        <v>1006.85</v>
      </c>
      <c r="K2468" s="139">
        <v>1015.3</v>
      </c>
      <c r="L2468" s="139">
        <v>1015.3</v>
      </c>
      <c r="M2468" s="139">
        <v>886</v>
      </c>
      <c r="N2468" s="139">
        <v>8959.14</v>
      </c>
      <c r="O2468" s="139">
        <v>8052000</v>
      </c>
      <c r="P2468" s="140">
        <v>-193000</v>
      </c>
      <c r="Q2468" s="138">
        <v>45175</v>
      </c>
      <c r="AR2468">
        <f t="shared" si="156"/>
        <v>8103000</v>
      </c>
      <c r="AS2468">
        <f t="shared" si="157"/>
        <v>-189000</v>
      </c>
      <c r="AT2468">
        <f t="shared" si="158"/>
        <v>8292000</v>
      </c>
    </row>
    <row r="2469" spans="2:46" ht="15.75" customHeight="1" thickBot="1">
      <c r="B2469" t="str">
        <f t="shared" si="155"/>
        <v>GODREJCP4517545225</v>
      </c>
      <c r="C2469" s="137" t="s">
        <v>226</v>
      </c>
      <c r="D2469" s="137" t="s">
        <v>117</v>
      </c>
      <c r="E2469" s="138">
        <v>45225</v>
      </c>
      <c r="F2469" s="139">
        <v>0</v>
      </c>
      <c r="G2469" s="137" t="s">
        <v>223</v>
      </c>
      <c r="H2469" s="139">
        <v>1021.4</v>
      </c>
      <c r="I2469" s="139">
        <v>1022.25</v>
      </c>
      <c r="J2469" s="139">
        <v>1015.1</v>
      </c>
      <c r="K2469" s="139">
        <v>1022.1</v>
      </c>
      <c r="L2469" s="139">
        <v>1022.1</v>
      </c>
      <c r="M2469" s="139">
        <v>17</v>
      </c>
      <c r="N2469" s="139">
        <v>173.34</v>
      </c>
      <c r="O2469" s="141">
        <v>48000</v>
      </c>
      <c r="P2469" s="140">
        <v>4000</v>
      </c>
      <c r="Q2469" s="138">
        <v>45175</v>
      </c>
      <c r="AR2469" s="76">
        <f t="shared" si="156"/>
        <v>0</v>
      </c>
      <c r="AS2469">
        <f t="shared" si="157"/>
        <v>0</v>
      </c>
      <c r="AT2469" s="76">
        <f t="shared" si="158"/>
        <v>0</v>
      </c>
    </row>
    <row r="2470" spans="2:46" ht="15.75" customHeight="1" thickBot="1">
      <c r="B2470" t="str">
        <f t="shared" si="155"/>
        <v>GODREJCP4517545260</v>
      </c>
      <c r="C2470" s="137" t="s">
        <v>226</v>
      </c>
      <c r="D2470" s="137" t="s">
        <v>117</v>
      </c>
      <c r="E2470" s="138">
        <v>45260</v>
      </c>
      <c r="F2470" s="139">
        <v>0</v>
      </c>
      <c r="G2470" s="137" t="s">
        <v>223</v>
      </c>
      <c r="H2470" s="139">
        <v>0</v>
      </c>
      <c r="I2470" s="139">
        <v>0</v>
      </c>
      <c r="J2470" s="139">
        <v>0</v>
      </c>
      <c r="K2470" s="139">
        <v>1020</v>
      </c>
      <c r="L2470" s="139">
        <v>1028.8499999999999</v>
      </c>
      <c r="M2470" s="139">
        <v>0</v>
      </c>
      <c r="N2470" s="139">
        <v>0</v>
      </c>
      <c r="O2470" s="139">
        <v>3000</v>
      </c>
      <c r="P2470" s="139">
        <v>0</v>
      </c>
      <c r="Q2470" s="138">
        <v>45175</v>
      </c>
      <c r="AR2470">
        <f t="shared" si="156"/>
        <v>0</v>
      </c>
      <c r="AS2470">
        <f t="shared" si="157"/>
        <v>0</v>
      </c>
      <c r="AT2470">
        <f t="shared" si="158"/>
        <v>0</v>
      </c>
    </row>
    <row r="2471" spans="2:46" ht="15.75" customHeight="1" thickBot="1">
      <c r="B2471" t="str">
        <f t="shared" si="155"/>
        <v>GODREJPROP4517545197</v>
      </c>
      <c r="C2471" s="137" t="s">
        <v>226</v>
      </c>
      <c r="D2471" s="137" t="s">
        <v>118</v>
      </c>
      <c r="E2471" s="138">
        <v>45197</v>
      </c>
      <c r="F2471" s="139">
        <v>0</v>
      </c>
      <c r="G2471" s="137" t="s">
        <v>223</v>
      </c>
      <c r="H2471" s="139">
        <v>1655.2</v>
      </c>
      <c r="I2471" s="139">
        <v>1673.4</v>
      </c>
      <c r="J2471" s="139">
        <v>1646.95</v>
      </c>
      <c r="K2471" s="139">
        <v>1654.7</v>
      </c>
      <c r="L2471" s="139">
        <v>1654.7</v>
      </c>
      <c r="M2471" s="139">
        <v>937</v>
      </c>
      <c r="N2471" s="139">
        <v>7382.56</v>
      </c>
      <c r="O2471" s="139">
        <v>3075150</v>
      </c>
      <c r="P2471" s="140">
        <v>9975</v>
      </c>
      <c r="Q2471" s="138">
        <v>45175</v>
      </c>
      <c r="AR2471">
        <f t="shared" si="156"/>
        <v>3123125</v>
      </c>
      <c r="AS2471">
        <f t="shared" si="157"/>
        <v>10925</v>
      </c>
      <c r="AT2471">
        <f t="shared" si="158"/>
        <v>3112200</v>
      </c>
    </row>
    <row r="2472" spans="2:46" ht="15.75" customHeight="1" thickBot="1">
      <c r="B2472" t="str">
        <f t="shared" si="155"/>
        <v>GODREJPROP4517545225</v>
      </c>
      <c r="C2472" s="137" t="s">
        <v>226</v>
      </c>
      <c r="D2472" s="137" t="s">
        <v>118</v>
      </c>
      <c r="E2472" s="138">
        <v>45225</v>
      </c>
      <c r="F2472" s="139">
        <v>0</v>
      </c>
      <c r="G2472" s="137" t="s">
        <v>223</v>
      </c>
      <c r="H2472" s="139">
        <v>1674.7</v>
      </c>
      <c r="I2472" s="139">
        <v>1682.1</v>
      </c>
      <c r="J2472" s="139">
        <v>1660</v>
      </c>
      <c r="K2472" s="139">
        <v>1666.4</v>
      </c>
      <c r="L2472" s="139">
        <v>1666.4</v>
      </c>
      <c r="M2472" s="139">
        <v>40</v>
      </c>
      <c r="N2472" s="139">
        <v>317.01</v>
      </c>
      <c r="O2472" s="139">
        <v>47025</v>
      </c>
      <c r="P2472" s="139">
        <v>950</v>
      </c>
      <c r="Q2472" s="138">
        <v>45175</v>
      </c>
      <c r="AR2472">
        <f t="shared" si="156"/>
        <v>0</v>
      </c>
      <c r="AS2472">
        <f t="shared" si="157"/>
        <v>0</v>
      </c>
      <c r="AT2472">
        <f t="shared" si="158"/>
        <v>0</v>
      </c>
    </row>
    <row r="2473" spans="2:46" ht="15.75" customHeight="1" thickBot="1">
      <c r="B2473" t="str">
        <f t="shared" si="155"/>
        <v>GODREJPROP4517545260</v>
      </c>
      <c r="C2473" s="137" t="s">
        <v>226</v>
      </c>
      <c r="D2473" s="137" t="s">
        <v>118</v>
      </c>
      <c r="E2473" s="138">
        <v>45260</v>
      </c>
      <c r="F2473" s="139">
        <v>0</v>
      </c>
      <c r="G2473" s="137" t="s">
        <v>223</v>
      </c>
      <c r="H2473" s="139">
        <v>0</v>
      </c>
      <c r="I2473" s="139">
        <v>0</v>
      </c>
      <c r="J2473" s="139">
        <v>0</v>
      </c>
      <c r="K2473" s="139">
        <v>1694.75</v>
      </c>
      <c r="L2473" s="139">
        <v>1672</v>
      </c>
      <c r="M2473" s="139">
        <v>0</v>
      </c>
      <c r="N2473" s="139">
        <v>0</v>
      </c>
      <c r="O2473" s="139">
        <v>950</v>
      </c>
      <c r="P2473" s="139">
        <v>0</v>
      </c>
      <c r="Q2473" s="138">
        <v>45175</v>
      </c>
      <c r="AR2473">
        <f t="shared" si="156"/>
        <v>0</v>
      </c>
      <c r="AS2473">
        <f t="shared" si="157"/>
        <v>0</v>
      </c>
      <c r="AT2473">
        <f t="shared" si="158"/>
        <v>0</v>
      </c>
    </row>
    <row r="2474" spans="2:46" ht="15.75" customHeight="1" thickBot="1">
      <c r="B2474" t="str">
        <f t="shared" si="155"/>
        <v>GRANULES4517545197</v>
      </c>
      <c r="C2474" s="137" t="s">
        <v>226</v>
      </c>
      <c r="D2474" s="137" t="s">
        <v>119</v>
      </c>
      <c r="E2474" s="138">
        <v>45197</v>
      </c>
      <c r="F2474" s="139">
        <v>0</v>
      </c>
      <c r="G2474" s="137" t="s">
        <v>223</v>
      </c>
      <c r="H2474" s="139">
        <v>313.39999999999998</v>
      </c>
      <c r="I2474" s="139">
        <v>315.85000000000002</v>
      </c>
      <c r="J2474" s="139">
        <v>310.55</v>
      </c>
      <c r="K2474" s="139">
        <v>312.5</v>
      </c>
      <c r="L2474" s="139">
        <v>312.5</v>
      </c>
      <c r="M2474" s="139">
        <v>796</v>
      </c>
      <c r="N2474" s="139">
        <v>4983.1400000000003</v>
      </c>
      <c r="O2474" s="139">
        <v>7710000</v>
      </c>
      <c r="P2474" s="140">
        <v>12000</v>
      </c>
      <c r="Q2474" s="138">
        <v>45175</v>
      </c>
      <c r="AR2474">
        <f t="shared" si="156"/>
        <v>7976000</v>
      </c>
      <c r="AS2474">
        <f t="shared" si="157"/>
        <v>8000</v>
      </c>
      <c r="AT2474">
        <f t="shared" si="158"/>
        <v>7968000</v>
      </c>
    </row>
    <row r="2475" spans="2:46" ht="15.75" customHeight="1" thickBot="1">
      <c r="B2475" t="str">
        <f t="shared" si="155"/>
        <v>GRANULES4517545225</v>
      </c>
      <c r="C2475" s="137" t="s">
        <v>226</v>
      </c>
      <c r="D2475" s="137" t="s">
        <v>119</v>
      </c>
      <c r="E2475" s="138">
        <v>45225</v>
      </c>
      <c r="F2475" s="139">
        <v>0</v>
      </c>
      <c r="G2475" s="137" t="s">
        <v>223</v>
      </c>
      <c r="H2475" s="139">
        <v>316.2</v>
      </c>
      <c r="I2475" s="139">
        <v>317</v>
      </c>
      <c r="J2475" s="139">
        <v>312.95</v>
      </c>
      <c r="K2475" s="139">
        <v>314.8</v>
      </c>
      <c r="L2475" s="139">
        <v>314.8</v>
      </c>
      <c r="M2475" s="139">
        <v>37</v>
      </c>
      <c r="N2475" s="139">
        <v>232.92</v>
      </c>
      <c r="O2475" s="139">
        <v>242000</v>
      </c>
      <c r="P2475" s="140">
        <v>-8000</v>
      </c>
      <c r="Q2475" s="138">
        <v>45175</v>
      </c>
      <c r="AR2475">
        <f t="shared" si="156"/>
        <v>0</v>
      </c>
      <c r="AS2475">
        <f t="shared" si="157"/>
        <v>0</v>
      </c>
      <c r="AT2475">
        <f t="shared" si="158"/>
        <v>0</v>
      </c>
    </row>
    <row r="2476" spans="2:46" ht="15.75" customHeight="1" thickBot="1">
      <c r="B2476" t="str">
        <f t="shared" si="155"/>
        <v>GRANULES4517545260</v>
      </c>
      <c r="C2476" s="137" t="s">
        <v>226</v>
      </c>
      <c r="D2476" s="137" t="s">
        <v>119</v>
      </c>
      <c r="E2476" s="138">
        <v>45260</v>
      </c>
      <c r="F2476" s="139">
        <v>0</v>
      </c>
      <c r="G2476" s="137" t="s">
        <v>223</v>
      </c>
      <c r="H2476" s="139">
        <v>317.2</v>
      </c>
      <c r="I2476" s="139">
        <v>317.2</v>
      </c>
      <c r="J2476" s="139">
        <v>316.89999999999998</v>
      </c>
      <c r="K2476" s="139">
        <v>316.89999999999998</v>
      </c>
      <c r="L2476" s="139">
        <v>316.14999999999998</v>
      </c>
      <c r="M2476" s="139">
        <v>2</v>
      </c>
      <c r="N2476" s="139">
        <v>12.68</v>
      </c>
      <c r="O2476" s="139">
        <v>24000</v>
      </c>
      <c r="P2476" s="140">
        <v>4000</v>
      </c>
      <c r="Q2476" s="138">
        <v>45175</v>
      </c>
      <c r="AR2476">
        <f t="shared" si="156"/>
        <v>0</v>
      </c>
      <c r="AS2476">
        <f t="shared" si="157"/>
        <v>0</v>
      </c>
      <c r="AT2476">
        <f t="shared" si="158"/>
        <v>0</v>
      </c>
    </row>
    <row r="2477" spans="2:46" ht="15.75" customHeight="1" thickBot="1">
      <c r="B2477" t="str">
        <f t="shared" si="155"/>
        <v>GRASIM4517545197</v>
      </c>
      <c r="C2477" s="137" t="s">
        <v>226</v>
      </c>
      <c r="D2477" s="137" t="s">
        <v>49</v>
      </c>
      <c r="E2477" s="138">
        <v>45197</v>
      </c>
      <c r="F2477" s="139">
        <v>0</v>
      </c>
      <c r="G2477" s="137" t="s">
        <v>223</v>
      </c>
      <c r="H2477" s="139">
        <v>1865.25</v>
      </c>
      <c r="I2477" s="139">
        <v>1865.45</v>
      </c>
      <c r="J2477" s="139">
        <v>1828</v>
      </c>
      <c r="K2477" s="139">
        <v>1845.4</v>
      </c>
      <c r="L2477" s="139">
        <v>1845.4</v>
      </c>
      <c r="M2477" s="139">
        <v>2195</v>
      </c>
      <c r="N2477" s="139">
        <v>19211.599999999999</v>
      </c>
      <c r="O2477" s="139">
        <v>14614325</v>
      </c>
      <c r="P2477" s="140">
        <v>54150</v>
      </c>
      <c r="Q2477" s="138">
        <v>45175</v>
      </c>
      <c r="AR2477">
        <f t="shared" si="156"/>
        <v>14679375</v>
      </c>
      <c r="AS2477">
        <f t="shared" si="157"/>
        <v>55575</v>
      </c>
      <c r="AT2477">
        <f t="shared" si="158"/>
        <v>14623800</v>
      </c>
    </row>
    <row r="2478" spans="2:46" ht="15.75" customHeight="1" thickBot="1">
      <c r="B2478" t="str">
        <f t="shared" si="155"/>
        <v>GRASIM4517545225</v>
      </c>
      <c r="C2478" s="137" t="s">
        <v>226</v>
      </c>
      <c r="D2478" s="137" t="s">
        <v>49</v>
      </c>
      <c r="E2478" s="138">
        <v>45225</v>
      </c>
      <c r="F2478" s="139">
        <v>0</v>
      </c>
      <c r="G2478" s="137" t="s">
        <v>223</v>
      </c>
      <c r="H2478" s="139">
        <v>1860</v>
      </c>
      <c r="I2478" s="139">
        <v>1864.05</v>
      </c>
      <c r="J2478" s="139">
        <v>1842.9</v>
      </c>
      <c r="K2478" s="139">
        <v>1849.95</v>
      </c>
      <c r="L2478" s="139">
        <v>1856.55</v>
      </c>
      <c r="M2478" s="139">
        <v>18</v>
      </c>
      <c r="N2478" s="139">
        <v>158.46</v>
      </c>
      <c r="O2478" s="141">
        <v>64100</v>
      </c>
      <c r="P2478" s="139">
        <v>950</v>
      </c>
      <c r="Q2478" s="138">
        <v>45175</v>
      </c>
      <c r="AR2478" s="76">
        <f t="shared" si="156"/>
        <v>0</v>
      </c>
      <c r="AS2478">
        <f t="shared" si="157"/>
        <v>0</v>
      </c>
      <c r="AT2478" s="76">
        <f t="shared" si="158"/>
        <v>0</v>
      </c>
    </row>
    <row r="2479" spans="2:46" ht="15.75" customHeight="1" thickBot="1">
      <c r="B2479" t="str">
        <f t="shared" si="155"/>
        <v>GRASIM4517545260</v>
      </c>
      <c r="C2479" s="137" t="s">
        <v>226</v>
      </c>
      <c r="D2479" s="137" t="s">
        <v>49</v>
      </c>
      <c r="E2479" s="138">
        <v>45260</v>
      </c>
      <c r="F2479" s="139">
        <v>0</v>
      </c>
      <c r="G2479" s="137" t="s">
        <v>223</v>
      </c>
      <c r="H2479" s="139">
        <v>1871.2</v>
      </c>
      <c r="I2479" s="139">
        <v>1871.2</v>
      </c>
      <c r="J2479" s="139">
        <v>1871.2</v>
      </c>
      <c r="K2479" s="139">
        <v>1871.2</v>
      </c>
      <c r="L2479" s="139">
        <v>1871.2</v>
      </c>
      <c r="M2479" s="139">
        <v>1</v>
      </c>
      <c r="N2479" s="139">
        <v>8.8800000000000008</v>
      </c>
      <c r="O2479" s="139">
        <v>950</v>
      </c>
      <c r="P2479" s="139">
        <v>475</v>
      </c>
      <c r="Q2479" s="138">
        <v>45175</v>
      </c>
      <c r="AR2479">
        <f t="shared" si="156"/>
        <v>0</v>
      </c>
      <c r="AS2479">
        <f t="shared" si="157"/>
        <v>0</v>
      </c>
      <c r="AT2479">
        <f t="shared" si="158"/>
        <v>0</v>
      </c>
    </row>
    <row r="2480" spans="2:46" ht="15.75" customHeight="1" thickBot="1">
      <c r="B2480" t="str">
        <f t="shared" si="155"/>
        <v>GUJGASLTD4517545197</v>
      </c>
      <c r="C2480" s="137" t="s">
        <v>226</v>
      </c>
      <c r="D2480" s="137" t="s">
        <v>120</v>
      </c>
      <c r="E2480" s="138">
        <v>45197</v>
      </c>
      <c r="F2480" s="139">
        <v>0</v>
      </c>
      <c r="G2480" s="137" t="s">
        <v>223</v>
      </c>
      <c r="H2480" s="139">
        <v>456</v>
      </c>
      <c r="I2480" s="139">
        <v>464.8</v>
      </c>
      <c r="J2480" s="139">
        <v>454.7</v>
      </c>
      <c r="K2480" s="139">
        <v>458.3</v>
      </c>
      <c r="L2480" s="139">
        <v>458.3</v>
      </c>
      <c r="M2480" s="139">
        <v>3591</v>
      </c>
      <c r="N2480" s="139">
        <v>20639.53</v>
      </c>
      <c r="O2480" s="139">
        <v>8725000</v>
      </c>
      <c r="P2480" s="140">
        <v>-180000</v>
      </c>
      <c r="Q2480" s="138">
        <v>45175</v>
      </c>
      <c r="AR2480">
        <f t="shared" si="156"/>
        <v>9108750</v>
      </c>
      <c r="AS2480">
        <f t="shared" si="157"/>
        <v>-186250</v>
      </c>
      <c r="AT2480">
        <f t="shared" si="158"/>
        <v>9295000</v>
      </c>
    </row>
    <row r="2481" spans="2:46" ht="15.75" customHeight="1" thickBot="1">
      <c r="B2481" t="str">
        <f t="shared" si="155"/>
        <v>GUJGASLTD4517545225</v>
      </c>
      <c r="C2481" s="137" t="s">
        <v>226</v>
      </c>
      <c r="D2481" s="137" t="s">
        <v>120</v>
      </c>
      <c r="E2481" s="138">
        <v>45225</v>
      </c>
      <c r="F2481" s="139">
        <v>0</v>
      </c>
      <c r="G2481" s="137" t="s">
        <v>223</v>
      </c>
      <c r="H2481" s="139">
        <v>460.2</v>
      </c>
      <c r="I2481" s="139">
        <v>468</v>
      </c>
      <c r="J2481" s="139">
        <v>458.1</v>
      </c>
      <c r="K2481" s="139">
        <v>461.65</v>
      </c>
      <c r="L2481" s="139">
        <v>461.65</v>
      </c>
      <c r="M2481" s="139">
        <v>158</v>
      </c>
      <c r="N2481" s="139">
        <v>914.15</v>
      </c>
      <c r="O2481" s="139">
        <v>376250</v>
      </c>
      <c r="P2481" s="140">
        <v>-6250</v>
      </c>
      <c r="Q2481" s="138">
        <v>45175</v>
      </c>
      <c r="AR2481">
        <f t="shared" si="156"/>
        <v>0</v>
      </c>
      <c r="AS2481">
        <f t="shared" si="157"/>
        <v>0</v>
      </c>
      <c r="AT2481">
        <f t="shared" si="158"/>
        <v>0</v>
      </c>
    </row>
    <row r="2482" spans="2:46" ht="15.75" customHeight="1" thickBot="1">
      <c r="B2482" t="str">
        <f t="shared" si="155"/>
        <v>GUJGASLTD4517545260</v>
      </c>
      <c r="C2482" s="137" t="s">
        <v>226</v>
      </c>
      <c r="D2482" s="137" t="s">
        <v>120</v>
      </c>
      <c r="E2482" s="138">
        <v>45260</v>
      </c>
      <c r="F2482" s="139">
        <v>0</v>
      </c>
      <c r="G2482" s="137" t="s">
        <v>223</v>
      </c>
      <c r="H2482" s="139">
        <v>466.5</v>
      </c>
      <c r="I2482" s="139">
        <v>469.35</v>
      </c>
      <c r="J2482" s="139">
        <v>466.5</v>
      </c>
      <c r="K2482" s="139">
        <v>469.35</v>
      </c>
      <c r="L2482" s="139">
        <v>469.9</v>
      </c>
      <c r="M2482" s="139">
        <v>2</v>
      </c>
      <c r="N2482" s="139">
        <v>11.69</v>
      </c>
      <c r="O2482" s="139">
        <v>7500</v>
      </c>
      <c r="P2482" s="139">
        <v>0</v>
      </c>
      <c r="Q2482" s="138">
        <v>45175</v>
      </c>
      <c r="AR2482">
        <f t="shared" si="156"/>
        <v>0</v>
      </c>
      <c r="AS2482">
        <f t="shared" si="157"/>
        <v>0</v>
      </c>
      <c r="AT2482">
        <f t="shared" si="158"/>
        <v>0</v>
      </c>
    </row>
    <row r="2483" spans="2:46" ht="15.75" customHeight="1" thickBot="1">
      <c r="B2483" t="str">
        <f t="shared" si="155"/>
        <v>HAL4517545197</v>
      </c>
      <c r="C2483" s="137" t="s">
        <v>226</v>
      </c>
      <c r="D2483" s="137" t="s">
        <v>121</v>
      </c>
      <c r="E2483" s="138">
        <v>45197</v>
      </c>
      <c r="F2483" s="139">
        <v>0</v>
      </c>
      <c r="G2483" s="137" t="s">
        <v>223</v>
      </c>
      <c r="H2483" s="139">
        <v>3987.95</v>
      </c>
      <c r="I2483" s="139">
        <v>4010</v>
      </c>
      <c r="J2483" s="139">
        <v>3971</v>
      </c>
      <c r="K2483" s="139">
        <v>4004.5</v>
      </c>
      <c r="L2483" s="139">
        <v>4004.5</v>
      </c>
      <c r="M2483" s="139">
        <v>3226</v>
      </c>
      <c r="N2483" s="139">
        <v>38647.279999999999</v>
      </c>
      <c r="O2483" s="139">
        <v>4810800</v>
      </c>
      <c r="P2483" s="140">
        <v>-97200</v>
      </c>
      <c r="Q2483" s="138">
        <v>45175</v>
      </c>
      <c r="AR2483">
        <f t="shared" si="156"/>
        <v>4927500</v>
      </c>
      <c r="AS2483">
        <f t="shared" si="157"/>
        <v>-86700</v>
      </c>
      <c r="AT2483">
        <f t="shared" si="158"/>
        <v>5014200</v>
      </c>
    </row>
    <row r="2484" spans="2:46" ht="15.75" customHeight="1" thickBot="1">
      <c r="B2484" t="str">
        <f t="shared" si="155"/>
        <v>HAL4517545225</v>
      </c>
      <c r="C2484" s="137" t="s">
        <v>226</v>
      </c>
      <c r="D2484" s="137" t="s">
        <v>121</v>
      </c>
      <c r="E2484" s="138">
        <v>45225</v>
      </c>
      <c r="F2484" s="139">
        <v>0</v>
      </c>
      <c r="G2484" s="137" t="s">
        <v>223</v>
      </c>
      <c r="H2484" s="139">
        <v>4001.05</v>
      </c>
      <c r="I2484" s="139">
        <v>4033.55</v>
      </c>
      <c r="J2484" s="139">
        <v>3996.45</v>
      </c>
      <c r="K2484" s="139">
        <v>4027.7</v>
      </c>
      <c r="L2484" s="139">
        <v>4027.7</v>
      </c>
      <c r="M2484" s="139">
        <v>115</v>
      </c>
      <c r="N2484" s="139">
        <v>1385.8</v>
      </c>
      <c r="O2484" s="139">
        <v>108600</v>
      </c>
      <c r="P2484" s="140">
        <v>9900</v>
      </c>
      <c r="Q2484" s="138">
        <v>45175</v>
      </c>
      <c r="AR2484" s="76">
        <f t="shared" si="156"/>
        <v>0</v>
      </c>
      <c r="AS2484">
        <f t="shared" si="157"/>
        <v>0</v>
      </c>
      <c r="AT2484" s="76">
        <f t="shared" si="158"/>
        <v>0</v>
      </c>
    </row>
    <row r="2485" spans="2:46" ht="15.75" customHeight="1" thickBot="1">
      <c r="B2485" t="str">
        <f t="shared" si="155"/>
        <v>HAL4517545260</v>
      </c>
      <c r="C2485" s="137" t="s">
        <v>226</v>
      </c>
      <c r="D2485" s="137" t="s">
        <v>121</v>
      </c>
      <c r="E2485" s="138">
        <v>45260</v>
      </c>
      <c r="F2485" s="139">
        <v>0</v>
      </c>
      <c r="G2485" s="137" t="s">
        <v>223</v>
      </c>
      <c r="H2485" s="139">
        <v>4034.25</v>
      </c>
      <c r="I2485" s="139">
        <v>4041</v>
      </c>
      <c r="J2485" s="139">
        <v>4017.6</v>
      </c>
      <c r="K2485" s="139">
        <v>4038.05</v>
      </c>
      <c r="L2485" s="139">
        <v>4038.05</v>
      </c>
      <c r="M2485" s="139">
        <v>11</v>
      </c>
      <c r="N2485" s="139">
        <v>133.03</v>
      </c>
      <c r="O2485" s="139">
        <v>8100</v>
      </c>
      <c r="P2485" s="139">
        <v>600</v>
      </c>
      <c r="Q2485" s="138">
        <v>45175</v>
      </c>
      <c r="AR2485">
        <f t="shared" si="156"/>
        <v>0</v>
      </c>
      <c r="AS2485">
        <f t="shared" si="157"/>
        <v>0</v>
      </c>
      <c r="AT2485">
        <f t="shared" si="158"/>
        <v>0</v>
      </c>
    </row>
    <row r="2486" spans="2:46" ht="15.75" customHeight="1" thickBot="1">
      <c r="B2486" t="str">
        <f t="shared" si="155"/>
        <v>HAVELLS4517545197</v>
      </c>
      <c r="C2486" s="137" t="s">
        <v>226</v>
      </c>
      <c r="D2486" s="137" t="s">
        <v>122</v>
      </c>
      <c r="E2486" s="138">
        <v>45197</v>
      </c>
      <c r="F2486" s="139">
        <v>0</v>
      </c>
      <c r="G2486" s="137" t="s">
        <v>223</v>
      </c>
      <c r="H2486" s="139">
        <v>1369.5</v>
      </c>
      <c r="I2486" s="139">
        <v>1382</v>
      </c>
      <c r="J2486" s="139">
        <v>1356.3</v>
      </c>
      <c r="K2486" s="139">
        <v>1361.35</v>
      </c>
      <c r="L2486" s="139">
        <v>1361.35</v>
      </c>
      <c r="M2486" s="139">
        <v>2589</v>
      </c>
      <c r="N2486" s="139">
        <v>17690.95</v>
      </c>
      <c r="O2486" s="141">
        <v>5570000</v>
      </c>
      <c r="P2486" s="140">
        <v>74000</v>
      </c>
      <c r="Q2486" s="138">
        <v>45175</v>
      </c>
      <c r="AR2486">
        <f t="shared" si="156"/>
        <v>5607000</v>
      </c>
      <c r="AS2486">
        <f t="shared" si="157"/>
        <v>79000</v>
      </c>
      <c r="AT2486">
        <f t="shared" si="158"/>
        <v>5528000</v>
      </c>
    </row>
    <row r="2487" spans="2:46" ht="15.75" customHeight="1" thickBot="1">
      <c r="B2487" t="str">
        <f t="shared" si="155"/>
        <v>HAVELLS4517545225</v>
      </c>
      <c r="C2487" s="137" t="s">
        <v>226</v>
      </c>
      <c r="D2487" s="137" t="s">
        <v>122</v>
      </c>
      <c r="E2487" s="138">
        <v>45225</v>
      </c>
      <c r="F2487" s="139">
        <v>0</v>
      </c>
      <c r="G2487" s="137" t="s">
        <v>223</v>
      </c>
      <c r="H2487" s="139">
        <v>1376.1</v>
      </c>
      <c r="I2487" s="139">
        <v>1390.85</v>
      </c>
      <c r="J2487" s="139">
        <v>1365.4</v>
      </c>
      <c r="K2487" s="139">
        <v>1370.25</v>
      </c>
      <c r="L2487" s="139">
        <v>1370.25</v>
      </c>
      <c r="M2487" s="139">
        <v>59</v>
      </c>
      <c r="N2487" s="139">
        <v>405.94</v>
      </c>
      <c r="O2487" s="139">
        <v>35000</v>
      </c>
      <c r="P2487" s="140">
        <v>3500</v>
      </c>
      <c r="Q2487" s="138">
        <v>45175</v>
      </c>
      <c r="AR2487">
        <f t="shared" si="156"/>
        <v>0</v>
      </c>
      <c r="AS2487">
        <f t="shared" si="157"/>
        <v>0</v>
      </c>
      <c r="AT2487">
        <f t="shared" si="158"/>
        <v>0</v>
      </c>
    </row>
    <row r="2488" spans="2:46" ht="15.75" customHeight="1" thickBot="1">
      <c r="B2488" t="str">
        <f t="shared" si="155"/>
        <v>HAVELLS4517545260</v>
      </c>
      <c r="C2488" s="137" t="s">
        <v>226</v>
      </c>
      <c r="D2488" s="137" t="s">
        <v>122</v>
      </c>
      <c r="E2488" s="138">
        <v>45260</v>
      </c>
      <c r="F2488" s="139">
        <v>0</v>
      </c>
      <c r="G2488" s="137" t="s">
        <v>223</v>
      </c>
      <c r="H2488" s="139">
        <v>1382.5</v>
      </c>
      <c r="I2488" s="139">
        <v>1384.7</v>
      </c>
      <c r="J2488" s="139">
        <v>1381.7</v>
      </c>
      <c r="K2488" s="139">
        <v>1383.2</v>
      </c>
      <c r="L2488" s="139">
        <v>1383.2</v>
      </c>
      <c r="M2488" s="139">
        <v>3</v>
      </c>
      <c r="N2488" s="139">
        <v>20.74</v>
      </c>
      <c r="O2488" s="139">
        <v>2000</v>
      </c>
      <c r="P2488" s="140">
        <v>1500</v>
      </c>
      <c r="Q2488" s="138">
        <v>45175</v>
      </c>
      <c r="AR2488">
        <f t="shared" si="156"/>
        <v>0</v>
      </c>
      <c r="AS2488">
        <f t="shared" si="157"/>
        <v>0</v>
      </c>
      <c r="AT2488">
        <f t="shared" si="158"/>
        <v>0</v>
      </c>
    </row>
    <row r="2489" spans="2:46" ht="15.75" customHeight="1" thickBot="1">
      <c r="B2489" t="str">
        <f t="shared" si="155"/>
        <v>HCLTECH4517545197</v>
      </c>
      <c r="C2489" s="137" t="s">
        <v>226</v>
      </c>
      <c r="D2489" s="137" t="s">
        <v>35</v>
      </c>
      <c r="E2489" s="138">
        <v>45197</v>
      </c>
      <c r="F2489" s="139">
        <v>0</v>
      </c>
      <c r="G2489" s="137" t="s">
        <v>223</v>
      </c>
      <c r="H2489" s="139">
        <v>1240.95</v>
      </c>
      <c r="I2489" s="139">
        <v>1245</v>
      </c>
      <c r="J2489" s="139">
        <v>1227.3</v>
      </c>
      <c r="K2489" s="139">
        <v>1239.1500000000001</v>
      </c>
      <c r="L2489" s="139">
        <v>1239.1500000000001</v>
      </c>
      <c r="M2489" s="139">
        <v>3826</v>
      </c>
      <c r="N2489" s="139">
        <v>33110.5</v>
      </c>
      <c r="O2489" s="139">
        <v>9095800</v>
      </c>
      <c r="P2489" s="140">
        <v>-365400</v>
      </c>
      <c r="Q2489" s="138">
        <v>45175</v>
      </c>
      <c r="AR2489">
        <f t="shared" si="156"/>
        <v>9517900</v>
      </c>
      <c r="AS2489">
        <f t="shared" si="157"/>
        <v>-291200</v>
      </c>
      <c r="AT2489">
        <f t="shared" si="158"/>
        <v>9809100</v>
      </c>
    </row>
    <row r="2490" spans="2:46" ht="15.75" customHeight="1" thickBot="1">
      <c r="B2490" t="str">
        <f t="shared" si="155"/>
        <v>HCLTECH4517545225</v>
      </c>
      <c r="C2490" s="137" t="s">
        <v>226</v>
      </c>
      <c r="D2490" s="137" t="s">
        <v>35</v>
      </c>
      <c r="E2490" s="138">
        <v>45225</v>
      </c>
      <c r="F2490" s="139">
        <v>0</v>
      </c>
      <c r="G2490" s="137" t="s">
        <v>223</v>
      </c>
      <c r="H2490" s="139">
        <v>1233.3</v>
      </c>
      <c r="I2490" s="139">
        <v>1243.5</v>
      </c>
      <c r="J2490" s="139">
        <v>1227.25</v>
      </c>
      <c r="K2490" s="139">
        <v>1239.1500000000001</v>
      </c>
      <c r="L2490" s="139">
        <v>1239.1500000000001</v>
      </c>
      <c r="M2490" s="139">
        <v>188</v>
      </c>
      <c r="N2490" s="139">
        <v>1626.85</v>
      </c>
      <c r="O2490" s="139">
        <v>404600</v>
      </c>
      <c r="P2490" s="140">
        <v>74200</v>
      </c>
      <c r="Q2490" s="138">
        <v>45175</v>
      </c>
      <c r="AR2490">
        <f t="shared" si="156"/>
        <v>0</v>
      </c>
      <c r="AS2490">
        <f t="shared" si="157"/>
        <v>0</v>
      </c>
      <c r="AT2490">
        <f t="shared" si="158"/>
        <v>0</v>
      </c>
    </row>
    <row r="2491" spans="2:46" ht="15.75" customHeight="1" thickBot="1">
      <c r="B2491" t="str">
        <f t="shared" si="155"/>
        <v>HCLTECH4517545260</v>
      </c>
      <c r="C2491" s="137" t="s">
        <v>226</v>
      </c>
      <c r="D2491" s="137" t="s">
        <v>35</v>
      </c>
      <c r="E2491" s="138">
        <v>45260</v>
      </c>
      <c r="F2491" s="139">
        <v>0</v>
      </c>
      <c r="G2491" s="137" t="s">
        <v>223</v>
      </c>
      <c r="H2491" s="139">
        <v>1250</v>
      </c>
      <c r="I2491" s="139">
        <v>1250</v>
      </c>
      <c r="J2491" s="139">
        <v>1236.7</v>
      </c>
      <c r="K2491" s="139">
        <v>1246.6500000000001</v>
      </c>
      <c r="L2491" s="139">
        <v>1246.6500000000001</v>
      </c>
      <c r="M2491" s="139">
        <v>6</v>
      </c>
      <c r="N2491" s="139">
        <v>52.29</v>
      </c>
      <c r="O2491" s="139">
        <v>17500</v>
      </c>
      <c r="P2491" s="139">
        <v>0</v>
      </c>
      <c r="Q2491" s="138">
        <v>45175</v>
      </c>
      <c r="AR2491">
        <f t="shared" si="156"/>
        <v>0</v>
      </c>
      <c r="AS2491">
        <f t="shared" si="157"/>
        <v>0</v>
      </c>
      <c r="AT2491">
        <f t="shared" si="158"/>
        <v>0</v>
      </c>
    </row>
    <row r="2492" spans="2:46" ht="15.75" customHeight="1" thickBot="1">
      <c r="B2492" t="str">
        <f t="shared" si="155"/>
        <v>HDFCAMC4517545197</v>
      </c>
      <c r="C2492" s="137" t="s">
        <v>226</v>
      </c>
      <c r="D2492" s="137" t="s">
        <v>124</v>
      </c>
      <c r="E2492" s="138">
        <v>45197</v>
      </c>
      <c r="F2492" s="139">
        <v>0</v>
      </c>
      <c r="G2492" s="137" t="s">
        <v>223</v>
      </c>
      <c r="H2492" s="139">
        <v>2430.6999999999998</v>
      </c>
      <c r="I2492" s="139">
        <v>2442</v>
      </c>
      <c r="J2492" s="139">
        <v>2415.4499999999998</v>
      </c>
      <c r="K2492" s="139">
        <v>2427</v>
      </c>
      <c r="L2492" s="139">
        <v>2427</v>
      </c>
      <c r="M2492" s="139">
        <v>1347</v>
      </c>
      <c r="N2492" s="139">
        <v>9814.2800000000007</v>
      </c>
      <c r="O2492" s="139">
        <v>5605500</v>
      </c>
      <c r="P2492" s="140">
        <v>-9300</v>
      </c>
      <c r="Q2492" s="138">
        <v>45175</v>
      </c>
      <c r="AR2492">
        <f t="shared" si="156"/>
        <v>5788200</v>
      </c>
      <c r="AS2492">
        <f t="shared" si="157"/>
        <v>8400</v>
      </c>
      <c r="AT2492">
        <f t="shared" si="158"/>
        <v>5779800</v>
      </c>
    </row>
    <row r="2493" spans="2:46" ht="15.75" customHeight="1" thickBot="1">
      <c r="B2493" t="str">
        <f t="shared" si="155"/>
        <v>HDFCAMC4517545225</v>
      </c>
      <c r="C2493" s="137" t="s">
        <v>226</v>
      </c>
      <c r="D2493" s="137" t="s">
        <v>124</v>
      </c>
      <c r="E2493" s="138">
        <v>45225</v>
      </c>
      <c r="F2493" s="139">
        <v>0</v>
      </c>
      <c r="G2493" s="137" t="s">
        <v>223</v>
      </c>
      <c r="H2493" s="139">
        <v>2424.15</v>
      </c>
      <c r="I2493" s="139">
        <v>2427.25</v>
      </c>
      <c r="J2493" s="139">
        <v>2403.15</v>
      </c>
      <c r="K2493" s="139">
        <v>2411.65</v>
      </c>
      <c r="L2493" s="139">
        <v>2411.65</v>
      </c>
      <c r="M2493" s="139">
        <v>201</v>
      </c>
      <c r="N2493" s="139">
        <v>1456.28</v>
      </c>
      <c r="O2493" s="139">
        <v>171600</v>
      </c>
      <c r="P2493" s="140">
        <v>11700</v>
      </c>
      <c r="Q2493" s="138">
        <v>45175</v>
      </c>
      <c r="AR2493">
        <f t="shared" si="156"/>
        <v>0</v>
      </c>
      <c r="AS2493">
        <f t="shared" si="157"/>
        <v>0</v>
      </c>
      <c r="AT2493">
        <f t="shared" si="158"/>
        <v>0</v>
      </c>
    </row>
    <row r="2494" spans="2:46" ht="15.75" customHeight="1" thickBot="1">
      <c r="B2494" t="str">
        <f t="shared" si="155"/>
        <v>HDFCAMC4517545260</v>
      </c>
      <c r="C2494" s="137" t="s">
        <v>226</v>
      </c>
      <c r="D2494" s="137" t="s">
        <v>124</v>
      </c>
      <c r="E2494" s="138">
        <v>45260</v>
      </c>
      <c r="F2494" s="139">
        <v>0</v>
      </c>
      <c r="G2494" s="137" t="s">
        <v>223</v>
      </c>
      <c r="H2494" s="139">
        <v>2416</v>
      </c>
      <c r="I2494" s="139">
        <v>2425</v>
      </c>
      <c r="J2494" s="139">
        <v>2406</v>
      </c>
      <c r="K2494" s="139">
        <v>2415.9</v>
      </c>
      <c r="L2494" s="139">
        <v>2498.1999999999998</v>
      </c>
      <c r="M2494" s="139">
        <v>27</v>
      </c>
      <c r="N2494" s="139">
        <v>195.74</v>
      </c>
      <c r="O2494" s="139">
        <v>11100</v>
      </c>
      <c r="P2494" s="140">
        <v>6000</v>
      </c>
      <c r="Q2494" s="138">
        <v>45175</v>
      </c>
      <c r="AR2494">
        <f t="shared" si="156"/>
        <v>0</v>
      </c>
      <c r="AS2494">
        <f t="shared" si="157"/>
        <v>0</v>
      </c>
      <c r="AT2494">
        <f t="shared" si="158"/>
        <v>0</v>
      </c>
    </row>
    <row r="2495" spans="2:46" ht="15.75" customHeight="1" thickBot="1">
      <c r="B2495" t="str">
        <f t="shared" si="155"/>
        <v>HDFCBANK4517545197</v>
      </c>
      <c r="C2495" s="137" t="s">
        <v>226</v>
      </c>
      <c r="D2495" s="137" t="s">
        <v>18</v>
      </c>
      <c r="E2495" s="138">
        <v>45197</v>
      </c>
      <c r="F2495" s="139">
        <v>0</v>
      </c>
      <c r="G2495" s="137" t="s">
        <v>223</v>
      </c>
      <c r="H2495" s="139">
        <v>1582.2</v>
      </c>
      <c r="I2495" s="139">
        <v>1606.8</v>
      </c>
      <c r="J2495" s="139">
        <v>1580.1</v>
      </c>
      <c r="K2495" s="139">
        <v>1602.05</v>
      </c>
      <c r="L2495" s="139">
        <v>1602.05</v>
      </c>
      <c r="M2495" s="139">
        <v>46426</v>
      </c>
      <c r="N2495" s="139">
        <v>407653.55</v>
      </c>
      <c r="O2495" s="139">
        <v>129509600</v>
      </c>
      <c r="P2495" s="140">
        <v>1173700</v>
      </c>
      <c r="Q2495" s="138">
        <v>45175</v>
      </c>
      <c r="AR2495">
        <f t="shared" si="156"/>
        <v>133870000</v>
      </c>
      <c r="AS2495">
        <f t="shared" si="157"/>
        <v>1191300</v>
      </c>
      <c r="AT2495">
        <f t="shared" si="158"/>
        <v>132678700</v>
      </c>
    </row>
    <row r="2496" spans="2:46" ht="15.75" customHeight="1" thickBot="1">
      <c r="B2496" t="str">
        <f t="shared" si="155"/>
        <v>HDFCBANK4517545225</v>
      </c>
      <c r="C2496" s="137" t="s">
        <v>226</v>
      </c>
      <c r="D2496" s="137" t="s">
        <v>18</v>
      </c>
      <c r="E2496" s="138">
        <v>45225</v>
      </c>
      <c r="F2496" s="139">
        <v>0</v>
      </c>
      <c r="G2496" s="137" t="s">
        <v>223</v>
      </c>
      <c r="H2496" s="139">
        <v>1592.7</v>
      </c>
      <c r="I2496" s="139">
        <v>1617.2</v>
      </c>
      <c r="J2496" s="139">
        <v>1591.15</v>
      </c>
      <c r="K2496" s="139">
        <v>1614.1</v>
      </c>
      <c r="L2496" s="139">
        <v>1614.1</v>
      </c>
      <c r="M2496" s="139">
        <v>1351</v>
      </c>
      <c r="N2496" s="139">
        <v>11937.02</v>
      </c>
      <c r="O2496" s="139">
        <v>4255350</v>
      </c>
      <c r="P2496" s="140">
        <v>20900</v>
      </c>
      <c r="Q2496" s="138">
        <v>45175</v>
      </c>
      <c r="AR2496">
        <f t="shared" si="156"/>
        <v>0</v>
      </c>
      <c r="AS2496">
        <f t="shared" si="157"/>
        <v>0</v>
      </c>
      <c r="AT2496">
        <f t="shared" si="158"/>
        <v>0</v>
      </c>
    </row>
    <row r="2497" spans="2:46" ht="15.75" customHeight="1" thickBot="1">
      <c r="B2497" t="str">
        <f t="shared" si="155"/>
        <v>HDFCBANK4517545260</v>
      </c>
      <c r="C2497" s="137" t="s">
        <v>226</v>
      </c>
      <c r="D2497" s="137" t="s">
        <v>18</v>
      </c>
      <c r="E2497" s="138">
        <v>45260</v>
      </c>
      <c r="F2497" s="139">
        <v>0</v>
      </c>
      <c r="G2497" s="137" t="s">
        <v>223</v>
      </c>
      <c r="H2497" s="139">
        <v>1606</v>
      </c>
      <c r="I2497" s="139">
        <v>1628.6</v>
      </c>
      <c r="J2497" s="139">
        <v>1606</v>
      </c>
      <c r="K2497" s="139">
        <v>1625.9</v>
      </c>
      <c r="L2497" s="139">
        <v>1625.9</v>
      </c>
      <c r="M2497" s="139">
        <v>117</v>
      </c>
      <c r="N2497" s="139">
        <v>1041.6300000000001</v>
      </c>
      <c r="O2497" s="139">
        <v>105050</v>
      </c>
      <c r="P2497" s="140">
        <v>-3300</v>
      </c>
      <c r="Q2497" s="138">
        <v>45175</v>
      </c>
      <c r="AR2497">
        <f t="shared" si="156"/>
        <v>0</v>
      </c>
      <c r="AS2497">
        <f t="shared" si="157"/>
        <v>0</v>
      </c>
      <c r="AT2497">
        <f t="shared" si="158"/>
        <v>0</v>
      </c>
    </row>
    <row r="2498" spans="2:46" ht="15.75" customHeight="1" thickBot="1">
      <c r="B2498" t="str">
        <f t="shared" ref="B2498:B2561" si="159">D2498&amp;Q2498&amp;E2498</f>
        <v>HDFCLIFE4517545197</v>
      </c>
      <c r="C2498" s="137" t="s">
        <v>226</v>
      </c>
      <c r="D2498" s="137" t="s">
        <v>48</v>
      </c>
      <c r="E2498" s="138">
        <v>45197</v>
      </c>
      <c r="F2498" s="139">
        <v>0</v>
      </c>
      <c r="G2498" s="137" t="s">
        <v>223</v>
      </c>
      <c r="H2498" s="139">
        <v>641.35</v>
      </c>
      <c r="I2498" s="139">
        <v>653</v>
      </c>
      <c r="J2498" s="139">
        <v>641.35</v>
      </c>
      <c r="K2498" s="139">
        <v>648.5</v>
      </c>
      <c r="L2498" s="139">
        <v>648.5</v>
      </c>
      <c r="M2498" s="139">
        <v>3628</v>
      </c>
      <c r="N2498" s="139">
        <v>25865.07</v>
      </c>
      <c r="O2498" s="139">
        <v>16584700</v>
      </c>
      <c r="P2498" s="140">
        <v>-316800</v>
      </c>
      <c r="Q2498" s="138">
        <v>45175</v>
      </c>
      <c r="AR2498">
        <f t="shared" ref="AR2498:AR2561" si="160">IF($AU$2&lt;&gt;5,NA(),IF(D2498=D2497,0,IF(AND(D2500=D2498,D2499=D2498),O2498+O2499+O2500,IF(D2499=D2498,O2499+O2498,O2498))))</f>
        <v>16747500</v>
      </c>
      <c r="AS2498">
        <f t="shared" ref="AS2498:AS2561" si="161">IF($AU$2&lt;&gt;5,NA(),IF(D2498=D2497,0,IF(AND(D2500=D2498,D2499=D2498),P2498+P2499+P2500,IF(D2499=D2498,P2499+P2498,P2498))))</f>
        <v>-310200</v>
      </c>
      <c r="AT2498">
        <f t="shared" ref="AT2498:AT2561" si="162">AR2498-AS2498</f>
        <v>17057700</v>
      </c>
    </row>
    <row r="2499" spans="2:46" ht="15.75" customHeight="1" thickBot="1">
      <c r="B2499" t="str">
        <f t="shared" si="159"/>
        <v>HDFCLIFE4517545225</v>
      </c>
      <c r="C2499" s="137" t="s">
        <v>226</v>
      </c>
      <c r="D2499" s="137" t="s">
        <v>48</v>
      </c>
      <c r="E2499" s="138">
        <v>45225</v>
      </c>
      <c r="F2499" s="139">
        <v>0</v>
      </c>
      <c r="G2499" s="137" t="s">
        <v>223</v>
      </c>
      <c r="H2499" s="139">
        <v>651</v>
      </c>
      <c r="I2499" s="139">
        <v>656.45</v>
      </c>
      <c r="J2499" s="139">
        <v>647.29999999999995</v>
      </c>
      <c r="K2499" s="139">
        <v>652.35</v>
      </c>
      <c r="L2499" s="139">
        <v>652.35</v>
      </c>
      <c r="M2499" s="139">
        <v>51</v>
      </c>
      <c r="N2499" s="139">
        <v>366.17</v>
      </c>
      <c r="O2499" s="139">
        <v>158400</v>
      </c>
      <c r="P2499" s="140">
        <v>5500</v>
      </c>
      <c r="Q2499" s="138">
        <v>45175</v>
      </c>
      <c r="AR2499">
        <f t="shared" si="160"/>
        <v>0</v>
      </c>
      <c r="AS2499">
        <f t="shared" si="161"/>
        <v>0</v>
      </c>
      <c r="AT2499">
        <f t="shared" si="162"/>
        <v>0</v>
      </c>
    </row>
    <row r="2500" spans="2:46" ht="15.75" customHeight="1" thickBot="1">
      <c r="B2500" t="str">
        <f t="shared" si="159"/>
        <v>HDFCLIFE4517545260</v>
      </c>
      <c r="C2500" s="137" t="s">
        <v>226</v>
      </c>
      <c r="D2500" s="137" t="s">
        <v>48</v>
      </c>
      <c r="E2500" s="138">
        <v>45260</v>
      </c>
      <c r="F2500" s="139">
        <v>0</v>
      </c>
      <c r="G2500" s="137" t="s">
        <v>223</v>
      </c>
      <c r="H2500" s="139">
        <v>658</v>
      </c>
      <c r="I2500" s="139">
        <v>658</v>
      </c>
      <c r="J2500" s="139">
        <v>658</v>
      </c>
      <c r="K2500" s="139">
        <v>658</v>
      </c>
      <c r="L2500" s="139">
        <v>658.4</v>
      </c>
      <c r="M2500" s="139">
        <v>1</v>
      </c>
      <c r="N2500" s="139">
        <v>7.23</v>
      </c>
      <c r="O2500" s="139">
        <v>4400</v>
      </c>
      <c r="P2500" s="140">
        <v>1100</v>
      </c>
      <c r="Q2500" s="138">
        <v>45175</v>
      </c>
      <c r="AR2500">
        <f t="shared" si="160"/>
        <v>0</v>
      </c>
      <c r="AS2500">
        <f t="shared" si="161"/>
        <v>0</v>
      </c>
      <c r="AT2500">
        <f t="shared" si="162"/>
        <v>0</v>
      </c>
    </row>
    <row r="2501" spans="2:46" ht="15.75" customHeight="1" thickBot="1">
      <c r="B2501" t="str">
        <f t="shared" si="159"/>
        <v>HEROMOTOCO4517545197</v>
      </c>
      <c r="C2501" s="137" t="s">
        <v>226</v>
      </c>
      <c r="D2501" s="137" t="s">
        <v>64</v>
      </c>
      <c r="E2501" s="138">
        <v>45197</v>
      </c>
      <c r="F2501" s="139">
        <v>0</v>
      </c>
      <c r="G2501" s="137" t="s">
        <v>223</v>
      </c>
      <c r="H2501" s="139">
        <v>2957.1</v>
      </c>
      <c r="I2501" s="139">
        <v>2961.95</v>
      </c>
      <c r="J2501" s="139">
        <v>2922.45</v>
      </c>
      <c r="K2501" s="139">
        <v>2945.3</v>
      </c>
      <c r="L2501" s="139">
        <v>2945.3</v>
      </c>
      <c r="M2501" s="139">
        <v>1832</v>
      </c>
      <c r="N2501" s="139">
        <v>16176.66</v>
      </c>
      <c r="O2501" s="139">
        <v>3838500</v>
      </c>
      <c r="P2501" s="140">
        <v>-10500</v>
      </c>
      <c r="Q2501" s="138">
        <v>45175</v>
      </c>
      <c r="AR2501">
        <f t="shared" si="160"/>
        <v>3914700</v>
      </c>
      <c r="AS2501">
        <f t="shared" si="161"/>
        <v>-2100</v>
      </c>
      <c r="AT2501">
        <f t="shared" si="162"/>
        <v>3916800</v>
      </c>
    </row>
    <row r="2502" spans="2:46" ht="15.75" customHeight="1" thickBot="1">
      <c r="B2502" t="str">
        <f t="shared" si="159"/>
        <v>HEROMOTOCO4517545225</v>
      </c>
      <c r="C2502" s="137" t="s">
        <v>226</v>
      </c>
      <c r="D2502" s="137" t="s">
        <v>64</v>
      </c>
      <c r="E2502" s="138">
        <v>45225</v>
      </c>
      <c r="F2502" s="139">
        <v>0</v>
      </c>
      <c r="G2502" s="137" t="s">
        <v>223</v>
      </c>
      <c r="H2502" s="139">
        <v>2967.45</v>
      </c>
      <c r="I2502" s="139">
        <v>2977.35</v>
      </c>
      <c r="J2502" s="139">
        <v>2942.1</v>
      </c>
      <c r="K2502" s="139">
        <v>2964.05</v>
      </c>
      <c r="L2502" s="139">
        <v>2964.05</v>
      </c>
      <c r="M2502" s="139">
        <v>70</v>
      </c>
      <c r="N2502" s="139">
        <v>622.14</v>
      </c>
      <c r="O2502" s="139">
        <v>67800</v>
      </c>
      <c r="P2502" s="140">
        <v>5400</v>
      </c>
      <c r="Q2502" s="138">
        <v>45175</v>
      </c>
      <c r="AR2502">
        <f t="shared" si="160"/>
        <v>0</v>
      </c>
      <c r="AS2502">
        <f t="shared" si="161"/>
        <v>0</v>
      </c>
      <c r="AT2502">
        <f t="shared" si="162"/>
        <v>0</v>
      </c>
    </row>
    <row r="2503" spans="2:46" ht="15.75" customHeight="1" thickBot="1">
      <c r="B2503" t="str">
        <f t="shared" si="159"/>
        <v>HEROMOTOCO4517545260</v>
      </c>
      <c r="C2503" s="137" t="s">
        <v>226</v>
      </c>
      <c r="D2503" s="137" t="s">
        <v>64</v>
      </c>
      <c r="E2503" s="138">
        <v>45260</v>
      </c>
      <c r="F2503" s="139">
        <v>0</v>
      </c>
      <c r="G2503" s="137" t="s">
        <v>223</v>
      </c>
      <c r="H2503" s="139">
        <v>2991.4</v>
      </c>
      <c r="I2503" s="139">
        <v>2995</v>
      </c>
      <c r="J2503" s="139">
        <v>2991.4</v>
      </c>
      <c r="K2503" s="139">
        <v>2995</v>
      </c>
      <c r="L2503" s="139">
        <v>2987.15</v>
      </c>
      <c r="M2503" s="139">
        <v>10</v>
      </c>
      <c r="N2503" s="139">
        <v>89.82</v>
      </c>
      <c r="O2503" s="139">
        <v>8400</v>
      </c>
      <c r="P2503" s="140">
        <v>3000</v>
      </c>
      <c r="Q2503" s="138">
        <v>45175</v>
      </c>
      <c r="AR2503">
        <f t="shared" si="160"/>
        <v>0</v>
      </c>
      <c r="AS2503">
        <f t="shared" si="161"/>
        <v>0</v>
      </c>
      <c r="AT2503">
        <f t="shared" si="162"/>
        <v>0</v>
      </c>
    </row>
    <row r="2504" spans="2:46" ht="15.75" customHeight="1" thickBot="1">
      <c r="B2504" t="str">
        <f t="shared" si="159"/>
        <v>HINDALCO4517545197</v>
      </c>
      <c r="C2504" s="137" t="s">
        <v>226</v>
      </c>
      <c r="D2504" s="137" t="s">
        <v>53</v>
      </c>
      <c r="E2504" s="138">
        <v>45197</v>
      </c>
      <c r="F2504" s="139">
        <v>0</v>
      </c>
      <c r="G2504" s="137" t="s">
        <v>223</v>
      </c>
      <c r="H2504" s="139">
        <v>485</v>
      </c>
      <c r="I2504" s="139">
        <v>486.25</v>
      </c>
      <c r="J2504" s="139">
        <v>476</v>
      </c>
      <c r="K2504" s="139">
        <v>479.8</v>
      </c>
      <c r="L2504" s="139">
        <v>479.8</v>
      </c>
      <c r="M2504" s="139">
        <v>5375</v>
      </c>
      <c r="N2504" s="139">
        <v>36063.08</v>
      </c>
      <c r="O2504" s="139">
        <v>23730000</v>
      </c>
      <c r="P2504" s="140">
        <v>-987000</v>
      </c>
      <c r="Q2504" s="138">
        <v>45175</v>
      </c>
      <c r="AR2504">
        <f t="shared" si="160"/>
        <v>24164000</v>
      </c>
      <c r="AS2504">
        <f t="shared" si="161"/>
        <v>-992600</v>
      </c>
      <c r="AT2504">
        <f t="shared" si="162"/>
        <v>25156600</v>
      </c>
    </row>
    <row r="2505" spans="2:46" ht="15.75" customHeight="1" thickBot="1">
      <c r="B2505" t="str">
        <f t="shared" si="159"/>
        <v>HINDALCO4517545225</v>
      </c>
      <c r="C2505" s="137" t="s">
        <v>226</v>
      </c>
      <c r="D2505" s="137" t="s">
        <v>53</v>
      </c>
      <c r="E2505" s="138">
        <v>45225</v>
      </c>
      <c r="F2505" s="139">
        <v>0</v>
      </c>
      <c r="G2505" s="137" t="s">
        <v>223</v>
      </c>
      <c r="H2505" s="139">
        <v>487</v>
      </c>
      <c r="I2505" s="139">
        <v>489.05</v>
      </c>
      <c r="J2505" s="139">
        <v>479.55</v>
      </c>
      <c r="K2505" s="139">
        <v>483.15</v>
      </c>
      <c r="L2505" s="139">
        <v>483.15</v>
      </c>
      <c r="M2505" s="139">
        <v>193</v>
      </c>
      <c r="N2505" s="139">
        <v>1304.02</v>
      </c>
      <c r="O2505" s="139">
        <v>375200</v>
      </c>
      <c r="P2505" s="140">
        <v>-29400</v>
      </c>
      <c r="Q2505" s="138">
        <v>45175</v>
      </c>
      <c r="AR2505">
        <f t="shared" si="160"/>
        <v>0</v>
      </c>
      <c r="AS2505">
        <f t="shared" si="161"/>
        <v>0</v>
      </c>
      <c r="AT2505">
        <f t="shared" si="162"/>
        <v>0</v>
      </c>
    </row>
    <row r="2506" spans="2:46" ht="15.75" customHeight="1" thickBot="1">
      <c r="B2506" t="str">
        <f t="shared" si="159"/>
        <v>HINDALCO4517545260</v>
      </c>
      <c r="C2506" s="137" t="s">
        <v>226</v>
      </c>
      <c r="D2506" s="137" t="s">
        <v>53</v>
      </c>
      <c r="E2506" s="138">
        <v>45260</v>
      </c>
      <c r="F2506" s="139">
        <v>0</v>
      </c>
      <c r="G2506" s="137" t="s">
        <v>223</v>
      </c>
      <c r="H2506" s="139">
        <v>485.25</v>
      </c>
      <c r="I2506" s="139">
        <v>486.2</v>
      </c>
      <c r="J2506" s="139">
        <v>483</v>
      </c>
      <c r="K2506" s="139">
        <v>484.85</v>
      </c>
      <c r="L2506" s="139">
        <v>486.15</v>
      </c>
      <c r="M2506" s="139">
        <v>26</v>
      </c>
      <c r="N2506" s="139">
        <v>176.46</v>
      </c>
      <c r="O2506" s="139">
        <v>58800</v>
      </c>
      <c r="P2506" s="140">
        <v>23800</v>
      </c>
      <c r="Q2506" s="138">
        <v>45175</v>
      </c>
      <c r="AR2506">
        <f t="shared" si="160"/>
        <v>0</v>
      </c>
      <c r="AS2506">
        <f t="shared" si="161"/>
        <v>0</v>
      </c>
      <c r="AT2506">
        <f t="shared" si="162"/>
        <v>0</v>
      </c>
    </row>
    <row r="2507" spans="2:46" ht="15.75" customHeight="1" thickBot="1">
      <c r="B2507" t="str">
        <f t="shared" si="159"/>
        <v>HINDCOPPER4517545197</v>
      </c>
      <c r="C2507" s="137" t="s">
        <v>226</v>
      </c>
      <c r="D2507" s="137" t="s">
        <v>125</v>
      </c>
      <c r="E2507" s="138">
        <v>45197</v>
      </c>
      <c r="F2507" s="139">
        <v>0</v>
      </c>
      <c r="G2507" s="137" t="s">
        <v>223</v>
      </c>
      <c r="H2507" s="139">
        <v>166.6</v>
      </c>
      <c r="I2507" s="139">
        <v>167</v>
      </c>
      <c r="J2507" s="139">
        <v>162.4</v>
      </c>
      <c r="K2507" s="139">
        <v>163.80000000000001</v>
      </c>
      <c r="L2507" s="139">
        <v>163.80000000000001</v>
      </c>
      <c r="M2507" s="139">
        <v>220</v>
      </c>
      <c r="N2507" s="139">
        <v>1916.12</v>
      </c>
      <c r="O2507" s="139">
        <v>35218500</v>
      </c>
      <c r="P2507" s="140">
        <v>-1166000</v>
      </c>
      <c r="Q2507" s="138">
        <v>45175</v>
      </c>
      <c r="AR2507">
        <f t="shared" si="160"/>
        <v>38122900</v>
      </c>
      <c r="AS2507">
        <f t="shared" si="161"/>
        <v>-1224300</v>
      </c>
      <c r="AT2507">
        <f t="shared" si="162"/>
        <v>39347200</v>
      </c>
    </row>
    <row r="2508" spans="2:46" ht="15.75" customHeight="1" thickBot="1">
      <c r="B2508" t="str">
        <f t="shared" si="159"/>
        <v>HINDCOPPER4517545225</v>
      </c>
      <c r="C2508" s="137" t="s">
        <v>226</v>
      </c>
      <c r="D2508" s="137" t="s">
        <v>125</v>
      </c>
      <c r="E2508" s="138">
        <v>45225</v>
      </c>
      <c r="F2508" s="139">
        <v>0</v>
      </c>
      <c r="G2508" s="137" t="s">
        <v>223</v>
      </c>
      <c r="H2508" s="139">
        <v>164.25</v>
      </c>
      <c r="I2508" s="139">
        <v>165.55</v>
      </c>
      <c r="J2508" s="139">
        <v>164.25</v>
      </c>
      <c r="K2508" s="139">
        <v>165.1</v>
      </c>
      <c r="L2508" s="139">
        <v>165.1</v>
      </c>
      <c r="M2508" s="139">
        <v>10</v>
      </c>
      <c r="N2508" s="139">
        <v>87.52</v>
      </c>
      <c r="O2508" s="139">
        <v>2681800</v>
      </c>
      <c r="P2508" s="140">
        <v>-53000</v>
      </c>
      <c r="Q2508" s="138">
        <v>45175</v>
      </c>
      <c r="AR2508">
        <f t="shared" si="160"/>
        <v>0</v>
      </c>
      <c r="AS2508">
        <f t="shared" si="161"/>
        <v>0</v>
      </c>
      <c r="AT2508">
        <f t="shared" si="162"/>
        <v>0</v>
      </c>
    </row>
    <row r="2509" spans="2:46" ht="15.75" customHeight="1" thickBot="1">
      <c r="B2509" t="str">
        <f t="shared" si="159"/>
        <v>HINDCOPPER4517545260</v>
      </c>
      <c r="C2509" s="137" t="s">
        <v>226</v>
      </c>
      <c r="D2509" s="137" t="s">
        <v>125</v>
      </c>
      <c r="E2509" s="138">
        <v>45260</v>
      </c>
      <c r="F2509" s="139">
        <v>0</v>
      </c>
      <c r="G2509" s="137" t="s">
        <v>223</v>
      </c>
      <c r="H2509" s="139">
        <v>165</v>
      </c>
      <c r="I2509" s="139">
        <v>165</v>
      </c>
      <c r="J2509" s="139">
        <v>165</v>
      </c>
      <c r="K2509" s="139">
        <v>165</v>
      </c>
      <c r="L2509" s="139">
        <v>166.5</v>
      </c>
      <c r="M2509" s="139">
        <v>1</v>
      </c>
      <c r="N2509" s="139">
        <v>8.74</v>
      </c>
      <c r="O2509" s="139">
        <v>222600</v>
      </c>
      <c r="P2509" s="140">
        <v>-5300</v>
      </c>
      <c r="Q2509" s="138">
        <v>45175</v>
      </c>
      <c r="AR2509">
        <f t="shared" si="160"/>
        <v>0</v>
      </c>
      <c r="AS2509">
        <f t="shared" si="161"/>
        <v>0</v>
      </c>
      <c r="AT2509">
        <f t="shared" si="162"/>
        <v>0</v>
      </c>
    </row>
    <row r="2510" spans="2:46" ht="15.75" customHeight="1" thickBot="1">
      <c r="B2510" t="str">
        <f t="shared" si="159"/>
        <v>HINDPETRO4517545197</v>
      </c>
      <c r="C2510" s="137" t="s">
        <v>226</v>
      </c>
      <c r="D2510" s="137" t="s">
        <v>126</v>
      </c>
      <c r="E2510" s="138">
        <v>45197</v>
      </c>
      <c r="F2510" s="139">
        <v>0</v>
      </c>
      <c r="G2510" s="137" t="s">
        <v>223</v>
      </c>
      <c r="H2510" s="139">
        <v>252.5</v>
      </c>
      <c r="I2510" s="139">
        <v>255.9</v>
      </c>
      <c r="J2510" s="139">
        <v>250.75</v>
      </c>
      <c r="K2510" s="139">
        <v>255.65</v>
      </c>
      <c r="L2510" s="139">
        <v>255.65</v>
      </c>
      <c r="M2510" s="139">
        <v>2314</v>
      </c>
      <c r="N2510" s="139">
        <v>15838.14</v>
      </c>
      <c r="O2510" s="139">
        <v>45781200</v>
      </c>
      <c r="P2510" s="140">
        <v>-278100</v>
      </c>
      <c r="Q2510" s="138">
        <v>45175</v>
      </c>
      <c r="AR2510">
        <f t="shared" si="160"/>
        <v>46799100</v>
      </c>
      <c r="AS2510">
        <f t="shared" si="161"/>
        <v>-248400</v>
      </c>
      <c r="AT2510">
        <f t="shared" si="162"/>
        <v>47047500</v>
      </c>
    </row>
    <row r="2511" spans="2:46" ht="15.75" customHeight="1" thickBot="1">
      <c r="B2511" t="str">
        <f t="shared" si="159"/>
        <v>HINDPETRO4517545225</v>
      </c>
      <c r="C2511" s="137" t="s">
        <v>226</v>
      </c>
      <c r="D2511" s="137" t="s">
        <v>126</v>
      </c>
      <c r="E2511" s="138">
        <v>45225</v>
      </c>
      <c r="F2511" s="139">
        <v>0</v>
      </c>
      <c r="G2511" s="137" t="s">
        <v>223</v>
      </c>
      <c r="H2511" s="139">
        <v>253.6</v>
      </c>
      <c r="I2511" s="139">
        <v>257.5</v>
      </c>
      <c r="J2511" s="139">
        <v>253</v>
      </c>
      <c r="K2511" s="139">
        <v>257.3</v>
      </c>
      <c r="L2511" s="139">
        <v>257.3</v>
      </c>
      <c r="M2511" s="139">
        <v>126</v>
      </c>
      <c r="N2511" s="139">
        <v>868.24</v>
      </c>
      <c r="O2511" s="139">
        <v>977400</v>
      </c>
      <c r="P2511" s="140">
        <v>27000</v>
      </c>
      <c r="Q2511" s="138">
        <v>45175</v>
      </c>
      <c r="AR2511">
        <f t="shared" si="160"/>
        <v>0</v>
      </c>
      <c r="AS2511">
        <f t="shared" si="161"/>
        <v>0</v>
      </c>
      <c r="AT2511">
        <f t="shared" si="162"/>
        <v>0</v>
      </c>
    </row>
    <row r="2512" spans="2:46" ht="15.75" customHeight="1" thickBot="1">
      <c r="B2512" t="str">
        <f t="shared" si="159"/>
        <v>HINDPETRO4517545260</v>
      </c>
      <c r="C2512" s="137" t="s">
        <v>226</v>
      </c>
      <c r="D2512" s="137" t="s">
        <v>126</v>
      </c>
      <c r="E2512" s="138">
        <v>45260</v>
      </c>
      <c r="F2512" s="139">
        <v>0</v>
      </c>
      <c r="G2512" s="137" t="s">
        <v>223</v>
      </c>
      <c r="H2512" s="139">
        <v>256.14999999999998</v>
      </c>
      <c r="I2512" s="139">
        <v>257.89999999999998</v>
      </c>
      <c r="J2512" s="139">
        <v>256.14999999999998</v>
      </c>
      <c r="K2512" s="139">
        <v>257.89999999999998</v>
      </c>
      <c r="L2512" s="139">
        <v>259</v>
      </c>
      <c r="M2512" s="139">
        <v>3</v>
      </c>
      <c r="N2512" s="139">
        <v>20.83</v>
      </c>
      <c r="O2512" s="139">
        <v>40500</v>
      </c>
      <c r="P2512" s="140">
        <v>2700</v>
      </c>
      <c r="Q2512" s="138">
        <v>45175</v>
      </c>
      <c r="AR2512">
        <f t="shared" si="160"/>
        <v>0</v>
      </c>
      <c r="AS2512">
        <f t="shared" si="161"/>
        <v>0</v>
      </c>
      <c r="AT2512">
        <f t="shared" si="162"/>
        <v>0</v>
      </c>
    </row>
    <row r="2513" spans="2:46" ht="15.75" customHeight="1" thickBot="1">
      <c r="B2513" t="str">
        <f t="shared" si="159"/>
        <v>HINDUNILVR4517545197</v>
      </c>
      <c r="C2513" s="137" t="s">
        <v>226</v>
      </c>
      <c r="D2513" s="137" t="s">
        <v>27</v>
      </c>
      <c r="E2513" s="138">
        <v>45197</v>
      </c>
      <c r="F2513" s="139">
        <v>0</v>
      </c>
      <c r="G2513" s="137" t="s">
        <v>223</v>
      </c>
      <c r="H2513" s="139">
        <v>2522.0500000000002</v>
      </c>
      <c r="I2513" s="139">
        <v>2531.85</v>
      </c>
      <c r="J2513" s="139">
        <v>2517</v>
      </c>
      <c r="K2513" s="139">
        <v>2529.85</v>
      </c>
      <c r="L2513" s="139">
        <v>2529.85</v>
      </c>
      <c r="M2513" s="139">
        <v>3978</v>
      </c>
      <c r="N2513" s="139">
        <v>30140.73</v>
      </c>
      <c r="O2513" s="139">
        <v>8135700</v>
      </c>
      <c r="P2513" s="140">
        <v>-56400</v>
      </c>
      <c r="Q2513" s="138">
        <v>45175</v>
      </c>
      <c r="AR2513">
        <f t="shared" si="160"/>
        <v>8481300</v>
      </c>
      <c r="AS2513">
        <f t="shared" si="161"/>
        <v>8100</v>
      </c>
      <c r="AT2513">
        <f t="shared" si="162"/>
        <v>8473200</v>
      </c>
    </row>
    <row r="2514" spans="2:46" ht="15.75" customHeight="1" thickBot="1">
      <c r="B2514" t="str">
        <f t="shared" si="159"/>
        <v>HINDUNILVR4517545225</v>
      </c>
      <c r="C2514" s="137" t="s">
        <v>226</v>
      </c>
      <c r="D2514" s="137" t="s">
        <v>27</v>
      </c>
      <c r="E2514" s="138">
        <v>45225</v>
      </c>
      <c r="F2514" s="139">
        <v>0</v>
      </c>
      <c r="G2514" s="137" t="s">
        <v>223</v>
      </c>
      <c r="H2514" s="139">
        <v>2537.85</v>
      </c>
      <c r="I2514" s="139">
        <v>2545</v>
      </c>
      <c r="J2514" s="139">
        <v>2531.85</v>
      </c>
      <c r="K2514" s="139">
        <v>2542.1</v>
      </c>
      <c r="L2514" s="139">
        <v>2542.1</v>
      </c>
      <c r="M2514" s="139">
        <v>347</v>
      </c>
      <c r="N2514" s="139">
        <v>2642.18</v>
      </c>
      <c r="O2514" s="139">
        <v>309900</v>
      </c>
      <c r="P2514" s="140">
        <v>59400</v>
      </c>
      <c r="Q2514" s="138">
        <v>45175</v>
      </c>
      <c r="AR2514">
        <f t="shared" si="160"/>
        <v>0</v>
      </c>
      <c r="AS2514">
        <f t="shared" si="161"/>
        <v>0</v>
      </c>
      <c r="AT2514">
        <f t="shared" si="162"/>
        <v>0</v>
      </c>
    </row>
    <row r="2515" spans="2:46" ht="15.75" customHeight="1" thickBot="1">
      <c r="B2515" t="str">
        <f t="shared" si="159"/>
        <v>HINDUNILVR4517545260</v>
      </c>
      <c r="C2515" s="137" t="s">
        <v>226</v>
      </c>
      <c r="D2515" s="137" t="s">
        <v>27</v>
      </c>
      <c r="E2515" s="138">
        <v>45260</v>
      </c>
      <c r="F2515" s="139">
        <v>0</v>
      </c>
      <c r="G2515" s="137" t="s">
        <v>223</v>
      </c>
      <c r="H2515" s="139">
        <v>2541.5500000000002</v>
      </c>
      <c r="I2515" s="139">
        <v>2546.6999999999998</v>
      </c>
      <c r="J2515" s="139">
        <v>2535.5</v>
      </c>
      <c r="K2515" s="139">
        <v>2545.4</v>
      </c>
      <c r="L2515" s="139">
        <v>2545.4</v>
      </c>
      <c r="M2515" s="139">
        <v>42</v>
      </c>
      <c r="N2515" s="139">
        <v>320.27</v>
      </c>
      <c r="O2515" s="139">
        <v>35700</v>
      </c>
      <c r="P2515" s="140">
        <v>5100</v>
      </c>
      <c r="Q2515" s="138">
        <v>45175</v>
      </c>
      <c r="AR2515">
        <f t="shared" si="160"/>
        <v>0</v>
      </c>
      <c r="AS2515">
        <f t="shared" si="161"/>
        <v>0</v>
      </c>
      <c r="AT2515">
        <f t="shared" si="162"/>
        <v>0</v>
      </c>
    </row>
    <row r="2516" spans="2:46" ht="15.75" customHeight="1" thickBot="1">
      <c r="B2516" t="str">
        <f t="shared" si="159"/>
        <v>IBULHSGFIN4517545197</v>
      </c>
      <c r="C2516" s="137" t="s">
        <v>226</v>
      </c>
      <c r="D2516" s="137" t="s">
        <v>127</v>
      </c>
      <c r="E2516" s="138">
        <v>45197</v>
      </c>
      <c r="F2516" s="139">
        <v>0</v>
      </c>
      <c r="G2516" s="137" t="s">
        <v>223</v>
      </c>
      <c r="H2516" s="139">
        <v>187.5</v>
      </c>
      <c r="I2516" s="139">
        <v>193</v>
      </c>
      <c r="J2516" s="139">
        <v>186.25</v>
      </c>
      <c r="K2516" s="139">
        <v>189.9</v>
      </c>
      <c r="L2516" s="139">
        <v>189.9</v>
      </c>
      <c r="M2516" s="139">
        <v>134</v>
      </c>
      <c r="N2516" s="139">
        <v>1299.77</v>
      </c>
      <c r="O2516" s="139">
        <v>61439700</v>
      </c>
      <c r="P2516" s="140">
        <v>-683400</v>
      </c>
      <c r="Q2516" s="138">
        <v>45175</v>
      </c>
      <c r="AR2516">
        <f t="shared" si="160"/>
        <v>66850800</v>
      </c>
      <c r="AS2516">
        <f t="shared" si="161"/>
        <v>-703800</v>
      </c>
      <c r="AT2516">
        <f t="shared" si="162"/>
        <v>67554600</v>
      </c>
    </row>
    <row r="2517" spans="2:46" ht="15.75" customHeight="1" thickBot="1">
      <c r="B2517" t="str">
        <f t="shared" si="159"/>
        <v>IBULHSGFIN4517545225</v>
      </c>
      <c r="C2517" s="137" t="s">
        <v>226</v>
      </c>
      <c r="D2517" s="137" t="s">
        <v>127</v>
      </c>
      <c r="E2517" s="138">
        <v>45225</v>
      </c>
      <c r="F2517" s="139">
        <v>0</v>
      </c>
      <c r="G2517" s="137" t="s">
        <v>223</v>
      </c>
      <c r="H2517" s="139">
        <v>192.05</v>
      </c>
      <c r="I2517" s="139">
        <v>192.05</v>
      </c>
      <c r="J2517" s="139">
        <v>191.35</v>
      </c>
      <c r="K2517" s="139">
        <v>191.65</v>
      </c>
      <c r="L2517" s="139">
        <v>191.65</v>
      </c>
      <c r="M2517" s="139">
        <v>4</v>
      </c>
      <c r="N2517" s="139">
        <v>39.090000000000003</v>
      </c>
      <c r="O2517" s="139">
        <v>5171400</v>
      </c>
      <c r="P2517" s="140">
        <v>-20400</v>
      </c>
      <c r="Q2517" s="138">
        <v>45175</v>
      </c>
      <c r="AR2517">
        <f t="shared" si="160"/>
        <v>0</v>
      </c>
      <c r="AS2517">
        <f t="shared" si="161"/>
        <v>0</v>
      </c>
      <c r="AT2517">
        <f t="shared" si="162"/>
        <v>0</v>
      </c>
    </row>
    <row r="2518" spans="2:46" ht="15.75" customHeight="1" thickBot="1">
      <c r="B2518" t="str">
        <f t="shared" si="159"/>
        <v>IBULHSGFIN4517545260</v>
      </c>
      <c r="C2518" s="137" t="s">
        <v>226</v>
      </c>
      <c r="D2518" s="137" t="s">
        <v>127</v>
      </c>
      <c r="E2518" s="138">
        <v>45260</v>
      </c>
      <c r="F2518" s="139">
        <v>0</v>
      </c>
      <c r="G2518" s="137" t="s">
        <v>223</v>
      </c>
      <c r="H2518" s="139">
        <v>0</v>
      </c>
      <c r="I2518" s="139">
        <v>0</v>
      </c>
      <c r="J2518" s="139">
        <v>0</v>
      </c>
      <c r="K2518" s="139">
        <v>198.65</v>
      </c>
      <c r="L2518" s="139">
        <v>193.25</v>
      </c>
      <c r="M2518" s="139">
        <v>0</v>
      </c>
      <c r="N2518" s="139">
        <v>0</v>
      </c>
      <c r="O2518" s="139">
        <v>239700</v>
      </c>
      <c r="P2518" s="139">
        <v>0</v>
      </c>
      <c r="Q2518" s="138">
        <v>45175</v>
      </c>
      <c r="AR2518">
        <f t="shared" si="160"/>
        <v>0</v>
      </c>
      <c r="AS2518">
        <f t="shared" si="161"/>
        <v>0</v>
      </c>
      <c r="AT2518">
        <f t="shared" si="162"/>
        <v>0</v>
      </c>
    </row>
    <row r="2519" spans="2:46" ht="15.75" customHeight="1" thickBot="1">
      <c r="B2519" t="str">
        <f t="shared" si="159"/>
        <v>ICICIBANK4517545197</v>
      </c>
      <c r="C2519" s="137" t="s">
        <v>226</v>
      </c>
      <c r="D2519" s="137" t="s">
        <v>19</v>
      </c>
      <c r="E2519" s="138">
        <v>45197</v>
      </c>
      <c r="F2519" s="139">
        <v>0</v>
      </c>
      <c r="G2519" s="137" t="s">
        <v>223</v>
      </c>
      <c r="H2519" s="139">
        <v>972.35</v>
      </c>
      <c r="I2519" s="139">
        <v>975.1</v>
      </c>
      <c r="J2519" s="139">
        <v>956.85</v>
      </c>
      <c r="K2519" s="139">
        <v>962.05</v>
      </c>
      <c r="L2519" s="139">
        <v>962.05</v>
      </c>
      <c r="M2519" s="139">
        <v>36362</v>
      </c>
      <c r="N2519" s="139">
        <v>245229.08</v>
      </c>
      <c r="O2519" s="139">
        <v>93711100</v>
      </c>
      <c r="P2519" s="140">
        <v>6050800</v>
      </c>
      <c r="Q2519" s="138">
        <v>45175</v>
      </c>
      <c r="AR2519">
        <f t="shared" si="160"/>
        <v>94806600</v>
      </c>
      <c r="AS2519">
        <f t="shared" si="161"/>
        <v>6314700</v>
      </c>
      <c r="AT2519">
        <f t="shared" si="162"/>
        <v>88491900</v>
      </c>
    </row>
    <row r="2520" spans="2:46" ht="15.75" customHeight="1" thickBot="1">
      <c r="B2520" t="str">
        <f t="shared" si="159"/>
        <v>ICICIBANK4517545225</v>
      </c>
      <c r="C2520" s="137" t="s">
        <v>226</v>
      </c>
      <c r="D2520" s="137" t="s">
        <v>19</v>
      </c>
      <c r="E2520" s="138">
        <v>45225</v>
      </c>
      <c r="F2520" s="139">
        <v>0</v>
      </c>
      <c r="G2520" s="137" t="s">
        <v>223</v>
      </c>
      <c r="H2520" s="139">
        <v>981.15</v>
      </c>
      <c r="I2520" s="139">
        <v>981.15</v>
      </c>
      <c r="J2520" s="139">
        <v>963.85</v>
      </c>
      <c r="K2520" s="139">
        <v>968.45</v>
      </c>
      <c r="L2520" s="139">
        <v>968.45</v>
      </c>
      <c r="M2520" s="139">
        <v>751</v>
      </c>
      <c r="N2520" s="139">
        <v>5094.87</v>
      </c>
      <c r="O2520" s="139">
        <v>940800</v>
      </c>
      <c r="P2520" s="140">
        <v>161700</v>
      </c>
      <c r="Q2520" s="138">
        <v>45175</v>
      </c>
      <c r="AR2520">
        <f t="shared" si="160"/>
        <v>0</v>
      </c>
      <c r="AS2520">
        <f t="shared" si="161"/>
        <v>0</v>
      </c>
      <c r="AT2520">
        <f t="shared" si="162"/>
        <v>0</v>
      </c>
    </row>
    <row r="2521" spans="2:46" ht="15.75" customHeight="1" thickBot="1">
      <c r="B2521" t="str">
        <f t="shared" si="159"/>
        <v>ICICIBANK4517545260</v>
      </c>
      <c r="C2521" s="137" t="s">
        <v>226</v>
      </c>
      <c r="D2521" s="137" t="s">
        <v>19</v>
      </c>
      <c r="E2521" s="138">
        <v>45260</v>
      </c>
      <c r="F2521" s="139">
        <v>0</v>
      </c>
      <c r="G2521" s="137" t="s">
        <v>223</v>
      </c>
      <c r="H2521" s="139">
        <v>984.5</v>
      </c>
      <c r="I2521" s="139">
        <v>984.5</v>
      </c>
      <c r="J2521" s="139">
        <v>971.1</v>
      </c>
      <c r="K2521" s="139">
        <v>975.95</v>
      </c>
      <c r="L2521" s="139">
        <v>975.95</v>
      </c>
      <c r="M2521" s="139">
        <v>180</v>
      </c>
      <c r="N2521" s="139">
        <v>1227.9000000000001</v>
      </c>
      <c r="O2521" s="139">
        <v>154700</v>
      </c>
      <c r="P2521" s="140">
        <v>102200</v>
      </c>
      <c r="Q2521" s="138">
        <v>45175</v>
      </c>
      <c r="AR2521">
        <f t="shared" si="160"/>
        <v>0</v>
      </c>
      <c r="AS2521">
        <f t="shared" si="161"/>
        <v>0</v>
      </c>
      <c r="AT2521">
        <f t="shared" si="162"/>
        <v>0</v>
      </c>
    </row>
    <row r="2522" spans="2:46" ht="15.75" customHeight="1" thickBot="1">
      <c r="B2522" t="str">
        <f t="shared" si="159"/>
        <v>ICICIGI4517545197</v>
      </c>
      <c r="C2522" s="137" t="s">
        <v>226</v>
      </c>
      <c r="D2522" s="137" t="s">
        <v>128</v>
      </c>
      <c r="E2522" s="138">
        <v>45197</v>
      </c>
      <c r="F2522" s="139">
        <v>0</v>
      </c>
      <c r="G2522" s="137" t="s">
        <v>223</v>
      </c>
      <c r="H2522" s="139">
        <v>1351.1</v>
      </c>
      <c r="I2522" s="139">
        <v>1362</v>
      </c>
      <c r="J2522" s="139">
        <v>1346.2</v>
      </c>
      <c r="K2522" s="139">
        <v>1350.55</v>
      </c>
      <c r="L2522" s="139">
        <v>1350.55</v>
      </c>
      <c r="M2522" s="139">
        <v>592</v>
      </c>
      <c r="N2522" s="139">
        <v>4005.66</v>
      </c>
      <c r="O2522" s="139">
        <v>3214500</v>
      </c>
      <c r="P2522" s="139">
        <v>-500</v>
      </c>
      <c r="Q2522" s="138">
        <v>45175</v>
      </c>
      <c r="AR2522">
        <f t="shared" si="160"/>
        <v>3238500</v>
      </c>
      <c r="AS2522">
        <f t="shared" si="161"/>
        <v>-1000</v>
      </c>
      <c r="AT2522">
        <f t="shared" si="162"/>
        <v>3239500</v>
      </c>
    </row>
    <row r="2523" spans="2:46" ht="15.75" customHeight="1" thickBot="1">
      <c r="B2523" t="str">
        <f t="shared" si="159"/>
        <v>ICICIGI4517545225</v>
      </c>
      <c r="C2523" s="137" t="s">
        <v>226</v>
      </c>
      <c r="D2523" s="137" t="s">
        <v>128</v>
      </c>
      <c r="E2523" s="138">
        <v>45225</v>
      </c>
      <c r="F2523" s="139">
        <v>0</v>
      </c>
      <c r="G2523" s="137" t="s">
        <v>223</v>
      </c>
      <c r="H2523" s="139">
        <v>1367.05</v>
      </c>
      <c r="I2523" s="139">
        <v>1367.05</v>
      </c>
      <c r="J2523" s="139">
        <v>1358</v>
      </c>
      <c r="K2523" s="139">
        <v>1358</v>
      </c>
      <c r="L2523" s="139">
        <v>1358.2</v>
      </c>
      <c r="M2523" s="139">
        <v>3</v>
      </c>
      <c r="N2523" s="139">
        <v>20.41</v>
      </c>
      <c r="O2523" s="139">
        <v>24000</v>
      </c>
      <c r="P2523" s="139">
        <v>-500</v>
      </c>
      <c r="Q2523" s="138">
        <v>45175</v>
      </c>
      <c r="AR2523">
        <f t="shared" si="160"/>
        <v>0</v>
      </c>
      <c r="AS2523">
        <f t="shared" si="161"/>
        <v>0</v>
      </c>
      <c r="AT2523">
        <f t="shared" si="162"/>
        <v>0</v>
      </c>
    </row>
    <row r="2524" spans="2:46" ht="15.75" customHeight="1" thickBot="1">
      <c r="B2524" t="str">
        <f t="shared" si="159"/>
        <v>ICICIGI4517545260</v>
      </c>
      <c r="C2524" s="137" t="s">
        <v>226</v>
      </c>
      <c r="D2524" s="137" t="s">
        <v>128</v>
      </c>
      <c r="E2524" s="138">
        <v>45260</v>
      </c>
      <c r="F2524" s="139">
        <v>0</v>
      </c>
      <c r="G2524" s="137" t="s">
        <v>223</v>
      </c>
      <c r="H2524" s="139">
        <v>0</v>
      </c>
      <c r="I2524" s="139">
        <v>0</v>
      </c>
      <c r="J2524" s="139">
        <v>0</v>
      </c>
      <c r="K2524" s="139">
        <v>1337.4</v>
      </c>
      <c r="L2524" s="139">
        <v>1367.5</v>
      </c>
      <c r="M2524" s="139">
        <v>0</v>
      </c>
      <c r="N2524" s="139">
        <v>0</v>
      </c>
      <c r="O2524" s="139">
        <v>0</v>
      </c>
      <c r="P2524" s="139">
        <v>0</v>
      </c>
      <c r="Q2524" s="138">
        <v>45175</v>
      </c>
      <c r="AR2524">
        <f t="shared" si="160"/>
        <v>0</v>
      </c>
      <c r="AS2524">
        <f t="shared" si="161"/>
        <v>0</v>
      </c>
      <c r="AT2524">
        <f t="shared" si="162"/>
        <v>0</v>
      </c>
    </row>
    <row r="2525" spans="2:46" ht="15.75" customHeight="1" thickBot="1">
      <c r="B2525" t="str">
        <f t="shared" si="159"/>
        <v>ICICIPRULI4517545197</v>
      </c>
      <c r="C2525" s="137" t="s">
        <v>226</v>
      </c>
      <c r="D2525" s="137" t="s">
        <v>129</v>
      </c>
      <c r="E2525" s="138">
        <v>45197</v>
      </c>
      <c r="F2525" s="139">
        <v>0</v>
      </c>
      <c r="G2525" s="137" t="s">
        <v>223</v>
      </c>
      <c r="H2525" s="139">
        <v>538.29999999999995</v>
      </c>
      <c r="I2525" s="139">
        <v>541.85</v>
      </c>
      <c r="J2525" s="139">
        <v>534.15</v>
      </c>
      <c r="K2525" s="139">
        <v>541.04999999999995</v>
      </c>
      <c r="L2525" s="139">
        <v>541.04999999999995</v>
      </c>
      <c r="M2525" s="139">
        <v>1410</v>
      </c>
      <c r="N2525" s="139">
        <v>11394.76</v>
      </c>
      <c r="O2525" s="139">
        <v>8358000</v>
      </c>
      <c r="P2525" s="140">
        <v>73500</v>
      </c>
      <c r="Q2525" s="138">
        <v>45175</v>
      </c>
      <c r="AR2525">
        <f t="shared" si="160"/>
        <v>8494500</v>
      </c>
      <c r="AS2525">
        <f t="shared" si="161"/>
        <v>100500</v>
      </c>
      <c r="AT2525">
        <f t="shared" si="162"/>
        <v>8394000</v>
      </c>
    </row>
    <row r="2526" spans="2:46" ht="15.75" customHeight="1" thickBot="1">
      <c r="B2526" t="str">
        <f t="shared" si="159"/>
        <v>ICICIPRULI4517545225</v>
      </c>
      <c r="C2526" s="137" t="s">
        <v>226</v>
      </c>
      <c r="D2526" s="137" t="s">
        <v>129</v>
      </c>
      <c r="E2526" s="138">
        <v>45225</v>
      </c>
      <c r="F2526" s="139">
        <v>0</v>
      </c>
      <c r="G2526" s="137" t="s">
        <v>223</v>
      </c>
      <c r="H2526" s="139">
        <v>541.70000000000005</v>
      </c>
      <c r="I2526" s="139">
        <v>545.4</v>
      </c>
      <c r="J2526" s="139">
        <v>538.75</v>
      </c>
      <c r="K2526" s="139">
        <v>545</v>
      </c>
      <c r="L2526" s="139">
        <v>545</v>
      </c>
      <c r="M2526" s="139">
        <v>46</v>
      </c>
      <c r="N2526" s="139">
        <v>374.12</v>
      </c>
      <c r="O2526" s="139">
        <v>133500</v>
      </c>
      <c r="P2526" s="140">
        <v>27000</v>
      </c>
      <c r="Q2526" s="138">
        <v>45175</v>
      </c>
      <c r="AR2526">
        <f t="shared" si="160"/>
        <v>0</v>
      </c>
      <c r="AS2526">
        <f t="shared" si="161"/>
        <v>0</v>
      </c>
      <c r="AT2526">
        <f t="shared" si="162"/>
        <v>0</v>
      </c>
    </row>
    <row r="2527" spans="2:46" ht="15.75" customHeight="1" thickBot="1">
      <c r="B2527" t="str">
        <f t="shared" si="159"/>
        <v>ICICIPRULI4517545260</v>
      </c>
      <c r="C2527" s="137" t="s">
        <v>226</v>
      </c>
      <c r="D2527" s="137" t="s">
        <v>129</v>
      </c>
      <c r="E2527" s="138">
        <v>45260</v>
      </c>
      <c r="F2527" s="139">
        <v>0</v>
      </c>
      <c r="G2527" s="137" t="s">
        <v>223</v>
      </c>
      <c r="H2527" s="139">
        <v>0</v>
      </c>
      <c r="I2527" s="139">
        <v>0</v>
      </c>
      <c r="J2527" s="139">
        <v>0</v>
      </c>
      <c r="K2527" s="139">
        <v>547.95000000000005</v>
      </c>
      <c r="L2527" s="139">
        <v>548.70000000000005</v>
      </c>
      <c r="M2527" s="139">
        <v>0</v>
      </c>
      <c r="N2527" s="139">
        <v>0</v>
      </c>
      <c r="O2527" s="139">
        <v>3000</v>
      </c>
      <c r="P2527" s="139">
        <v>0</v>
      </c>
      <c r="Q2527" s="138">
        <v>45175</v>
      </c>
      <c r="AR2527">
        <f t="shared" si="160"/>
        <v>0</v>
      </c>
      <c r="AS2527">
        <f t="shared" si="161"/>
        <v>0</v>
      </c>
      <c r="AT2527">
        <f t="shared" si="162"/>
        <v>0</v>
      </c>
    </row>
    <row r="2528" spans="2:46" ht="15.75" customHeight="1" thickBot="1">
      <c r="B2528" t="str">
        <f t="shared" si="159"/>
        <v>IDEA4517545197</v>
      </c>
      <c r="C2528" s="137" t="s">
        <v>226</v>
      </c>
      <c r="D2528" s="137" t="s">
        <v>130</v>
      </c>
      <c r="E2528" s="138">
        <v>45197</v>
      </c>
      <c r="F2528" s="139">
        <v>0</v>
      </c>
      <c r="G2528" s="137" t="s">
        <v>223</v>
      </c>
      <c r="H2528" s="139">
        <v>10.1</v>
      </c>
      <c r="I2528" s="139">
        <v>11</v>
      </c>
      <c r="J2528" s="139">
        <v>9.6</v>
      </c>
      <c r="K2528" s="139">
        <v>10.75</v>
      </c>
      <c r="L2528" s="139">
        <v>10.75</v>
      </c>
      <c r="M2528" s="139">
        <v>6419</v>
      </c>
      <c r="N2528" s="139">
        <v>53424.12</v>
      </c>
      <c r="O2528" s="139">
        <v>976480000</v>
      </c>
      <c r="P2528" s="140">
        <v>15120000</v>
      </c>
      <c r="Q2528" s="138">
        <v>45175</v>
      </c>
      <c r="AR2528">
        <f t="shared" si="160"/>
        <v>1105120000</v>
      </c>
      <c r="AS2528">
        <f t="shared" si="161"/>
        <v>41440000</v>
      </c>
      <c r="AT2528">
        <f t="shared" si="162"/>
        <v>1063680000</v>
      </c>
    </row>
    <row r="2529" spans="2:46" ht="15.75" customHeight="1" thickBot="1">
      <c r="B2529" t="str">
        <f t="shared" si="159"/>
        <v>IDEA4517545225</v>
      </c>
      <c r="C2529" s="137" t="s">
        <v>226</v>
      </c>
      <c r="D2529" s="137" t="s">
        <v>130</v>
      </c>
      <c r="E2529" s="138">
        <v>45225</v>
      </c>
      <c r="F2529" s="139">
        <v>0</v>
      </c>
      <c r="G2529" s="137" t="s">
        <v>223</v>
      </c>
      <c r="H2529" s="139">
        <v>10.15</v>
      </c>
      <c r="I2529" s="139">
        <v>11.05</v>
      </c>
      <c r="J2529" s="139">
        <v>9.6999999999999993</v>
      </c>
      <c r="K2529" s="139">
        <v>10.75</v>
      </c>
      <c r="L2529" s="139">
        <v>10.75</v>
      </c>
      <c r="M2529" s="139">
        <v>1134</v>
      </c>
      <c r="N2529" s="139">
        <v>9439.64</v>
      </c>
      <c r="O2529" s="139">
        <v>117360000</v>
      </c>
      <c r="P2529" s="140">
        <v>24560000</v>
      </c>
      <c r="Q2529" s="138">
        <v>45175</v>
      </c>
      <c r="AR2529">
        <f t="shared" si="160"/>
        <v>0</v>
      </c>
      <c r="AS2529">
        <f t="shared" si="161"/>
        <v>0</v>
      </c>
      <c r="AT2529">
        <f t="shared" si="162"/>
        <v>0</v>
      </c>
    </row>
    <row r="2530" spans="2:46" ht="15.75" customHeight="1" thickBot="1">
      <c r="B2530" t="str">
        <f t="shared" si="159"/>
        <v>IDEA4517545260</v>
      </c>
      <c r="C2530" s="137" t="s">
        <v>226</v>
      </c>
      <c r="D2530" s="137" t="s">
        <v>130</v>
      </c>
      <c r="E2530" s="138">
        <v>45260</v>
      </c>
      <c r="F2530" s="139">
        <v>0</v>
      </c>
      <c r="G2530" s="137" t="s">
        <v>223</v>
      </c>
      <c r="H2530" s="139">
        <v>10.1</v>
      </c>
      <c r="I2530" s="139">
        <v>11.2</v>
      </c>
      <c r="J2530" s="139">
        <v>9.8000000000000007</v>
      </c>
      <c r="K2530" s="139">
        <v>10.85</v>
      </c>
      <c r="L2530" s="139">
        <v>10.85</v>
      </c>
      <c r="M2530" s="139">
        <v>107</v>
      </c>
      <c r="N2530" s="139">
        <v>901.68</v>
      </c>
      <c r="O2530" s="139">
        <v>11280000</v>
      </c>
      <c r="P2530" s="140">
        <v>1760000</v>
      </c>
      <c r="Q2530" s="138">
        <v>45175</v>
      </c>
      <c r="AR2530">
        <f t="shared" si="160"/>
        <v>0</v>
      </c>
      <c r="AS2530">
        <f t="shared" si="161"/>
        <v>0</v>
      </c>
      <c r="AT2530">
        <f t="shared" si="162"/>
        <v>0</v>
      </c>
    </row>
    <row r="2531" spans="2:46" ht="15.75" customHeight="1" thickBot="1">
      <c r="B2531" t="str">
        <f t="shared" si="159"/>
        <v>IDFC4517545197</v>
      </c>
      <c r="C2531" s="137" t="s">
        <v>226</v>
      </c>
      <c r="D2531" s="137" t="s">
        <v>131</v>
      </c>
      <c r="E2531" s="138">
        <v>45197</v>
      </c>
      <c r="F2531" s="139">
        <v>0</v>
      </c>
      <c r="G2531" s="137" t="s">
        <v>223</v>
      </c>
      <c r="H2531" s="139">
        <v>129.9</v>
      </c>
      <c r="I2531" s="139">
        <v>129.9</v>
      </c>
      <c r="J2531" s="139">
        <v>126.25</v>
      </c>
      <c r="K2531" s="139">
        <v>127.75</v>
      </c>
      <c r="L2531" s="139">
        <v>127.75</v>
      </c>
      <c r="M2531" s="139">
        <v>1762</v>
      </c>
      <c r="N2531" s="139">
        <v>22495.39</v>
      </c>
      <c r="O2531" s="139">
        <v>104990000</v>
      </c>
      <c r="P2531" s="140">
        <v>-1470000</v>
      </c>
      <c r="Q2531" s="138">
        <v>45175</v>
      </c>
      <c r="AR2531">
        <f t="shared" si="160"/>
        <v>107800000</v>
      </c>
      <c r="AS2531">
        <f t="shared" si="161"/>
        <v>-1360000</v>
      </c>
      <c r="AT2531">
        <f t="shared" si="162"/>
        <v>109160000</v>
      </c>
    </row>
    <row r="2532" spans="2:46" ht="15.75" customHeight="1" thickBot="1">
      <c r="B2532" t="str">
        <f t="shared" si="159"/>
        <v>IDFC4517545225</v>
      </c>
      <c r="C2532" s="137" t="s">
        <v>226</v>
      </c>
      <c r="D2532" s="137" t="s">
        <v>131</v>
      </c>
      <c r="E2532" s="138">
        <v>45225</v>
      </c>
      <c r="F2532" s="139">
        <v>0</v>
      </c>
      <c r="G2532" s="137" t="s">
        <v>223</v>
      </c>
      <c r="H2532" s="139">
        <v>130.4</v>
      </c>
      <c r="I2532" s="139">
        <v>130.44999999999999</v>
      </c>
      <c r="J2532" s="139">
        <v>127.5</v>
      </c>
      <c r="K2532" s="139">
        <v>128.75</v>
      </c>
      <c r="L2532" s="139">
        <v>128.75</v>
      </c>
      <c r="M2532" s="139">
        <v>51</v>
      </c>
      <c r="N2532" s="139">
        <v>656.05</v>
      </c>
      <c r="O2532" s="139">
        <v>2590000</v>
      </c>
      <c r="P2532" s="140">
        <v>80000</v>
      </c>
      <c r="Q2532" s="138">
        <v>45175</v>
      </c>
      <c r="AR2532">
        <f t="shared" si="160"/>
        <v>0</v>
      </c>
      <c r="AS2532">
        <f t="shared" si="161"/>
        <v>0</v>
      </c>
      <c r="AT2532">
        <f t="shared" si="162"/>
        <v>0</v>
      </c>
    </row>
    <row r="2533" spans="2:46" ht="15.75" customHeight="1" thickBot="1">
      <c r="B2533" t="str">
        <f t="shared" si="159"/>
        <v>IDFC4517545260</v>
      </c>
      <c r="C2533" s="137" t="s">
        <v>226</v>
      </c>
      <c r="D2533" s="137" t="s">
        <v>131</v>
      </c>
      <c r="E2533" s="138">
        <v>45260</v>
      </c>
      <c r="F2533" s="139">
        <v>0</v>
      </c>
      <c r="G2533" s="137" t="s">
        <v>223</v>
      </c>
      <c r="H2533" s="139">
        <v>130.25</v>
      </c>
      <c r="I2533" s="139">
        <v>130.25</v>
      </c>
      <c r="J2533" s="139">
        <v>129.1</v>
      </c>
      <c r="K2533" s="139">
        <v>129.1</v>
      </c>
      <c r="L2533" s="139">
        <v>129.35</v>
      </c>
      <c r="M2533" s="139">
        <v>8</v>
      </c>
      <c r="N2533" s="139">
        <v>103.81</v>
      </c>
      <c r="O2533" s="139">
        <v>220000</v>
      </c>
      <c r="P2533" s="140">
        <v>30000</v>
      </c>
      <c r="Q2533" s="138">
        <v>45175</v>
      </c>
      <c r="AR2533">
        <f t="shared" si="160"/>
        <v>0</v>
      </c>
      <c r="AS2533">
        <f t="shared" si="161"/>
        <v>0</v>
      </c>
      <c r="AT2533">
        <f t="shared" si="162"/>
        <v>0</v>
      </c>
    </row>
    <row r="2534" spans="2:46" ht="15.75" customHeight="1" thickBot="1">
      <c r="B2534" t="str">
        <f t="shared" si="159"/>
        <v>IDFCFIRSTB4517545197</v>
      </c>
      <c r="C2534" s="137" t="s">
        <v>226</v>
      </c>
      <c r="D2534" s="137" t="s">
        <v>132</v>
      </c>
      <c r="E2534" s="138">
        <v>45197</v>
      </c>
      <c r="F2534" s="139">
        <v>0</v>
      </c>
      <c r="G2534" s="137" t="s">
        <v>223</v>
      </c>
      <c r="H2534" s="139">
        <v>96.15</v>
      </c>
      <c r="I2534" s="139">
        <v>96.2</v>
      </c>
      <c r="J2534" s="139">
        <v>94.6</v>
      </c>
      <c r="K2534" s="139">
        <v>95.25</v>
      </c>
      <c r="L2534" s="139">
        <v>95.25</v>
      </c>
      <c r="M2534" s="139">
        <v>4229</v>
      </c>
      <c r="N2534" s="139">
        <v>60416.73</v>
      </c>
      <c r="O2534" s="139">
        <v>255600000</v>
      </c>
      <c r="P2534" s="140">
        <v>330000</v>
      </c>
      <c r="Q2534" s="138">
        <v>45175</v>
      </c>
      <c r="AR2534">
        <f t="shared" si="160"/>
        <v>281640000</v>
      </c>
      <c r="AS2534">
        <f t="shared" si="161"/>
        <v>2520000</v>
      </c>
      <c r="AT2534">
        <f t="shared" si="162"/>
        <v>279120000</v>
      </c>
    </row>
    <row r="2535" spans="2:46" ht="15.75" customHeight="1" thickBot="1">
      <c r="B2535" t="str">
        <f t="shared" si="159"/>
        <v>IDFCFIRSTB4517545225</v>
      </c>
      <c r="C2535" s="137" t="s">
        <v>226</v>
      </c>
      <c r="D2535" s="137" t="s">
        <v>132</v>
      </c>
      <c r="E2535" s="138">
        <v>45225</v>
      </c>
      <c r="F2535" s="139">
        <v>0</v>
      </c>
      <c r="G2535" s="137" t="s">
        <v>223</v>
      </c>
      <c r="H2535" s="139">
        <v>95.5</v>
      </c>
      <c r="I2535" s="139">
        <v>95.5</v>
      </c>
      <c r="J2535" s="139">
        <v>93.8</v>
      </c>
      <c r="K2535" s="139">
        <v>94.5</v>
      </c>
      <c r="L2535" s="139">
        <v>94.5</v>
      </c>
      <c r="M2535" s="139">
        <v>602</v>
      </c>
      <c r="N2535" s="139">
        <v>8531.9500000000007</v>
      </c>
      <c r="O2535" s="139">
        <v>22515000</v>
      </c>
      <c r="P2535" s="140">
        <v>1080000</v>
      </c>
      <c r="Q2535" s="138">
        <v>45175</v>
      </c>
      <c r="AR2535">
        <f t="shared" si="160"/>
        <v>0</v>
      </c>
      <c r="AS2535">
        <f t="shared" si="161"/>
        <v>0</v>
      </c>
      <c r="AT2535">
        <f t="shared" si="162"/>
        <v>0</v>
      </c>
    </row>
    <row r="2536" spans="2:46" ht="15.75" customHeight="1" thickBot="1">
      <c r="B2536" t="str">
        <f t="shared" si="159"/>
        <v>IDFCFIRSTB4517545260</v>
      </c>
      <c r="C2536" s="137" t="s">
        <v>226</v>
      </c>
      <c r="D2536" s="137" t="s">
        <v>132</v>
      </c>
      <c r="E2536" s="138">
        <v>45260</v>
      </c>
      <c r="F2536" s="139">
        <v>0</v>
      </c>
      <c r="G2536" s="137" t="s">
        <v>223</v>
      </c>
      <c r="H2536" s="139">
        <v>94.85</v>
      </c>
      <c r="I2536" s="139">
        <v>94.95</v>
      </c>
      <c r="J2536" s="139">
        <v>93.5</v>
      </c>
      <c r="K2536" s="139">
        <v>94.2</v>
      </c>
      <c r="L2536" s="139">
        <v>94.2</v>
      </c>
      <c r="M2536" s="139">
        <v>140</v>
      </c>
      <c r="N2536" s="139">
        <v>1977.94</v>
      </c>
      <c r="O2536" s="139">
        <v>3525000</v>
      </c>
      <c r="P2536" s="140">
        <v>1110000</v>
      </c>
      <c r="Q2536" s="138">
        <v>45175</v>
      </c>
      <c r="AR2536">
        <f t="shared" si="160"/>
        <v>0</v>
      </c>
      <c r="AS2536">
        <f t="shared" si="161"/>
        <v>0</v>
      </c>
      <c r="AT2536">
        <f t="shared" si="162"/>
        <v>0</v>
      </c>
    </row>
    <row r="2537" spans="2:46" ht="15.75" customHeight="1" thickBot="1">
      <c r="B2537" t="str">
        <f t="shared" si="159"/>
        <v>IEX4517545197</v>
      </c>
      <c r="C2537" s="137" t="s">
        <v>226</v>
      </c>
      <c r="D2537" s="137" t="s">
        <v>133</v>
      </c>
      <c r="E2537" s="138">
        <v>45197</v>
      </c>
      <c r="F2537" s="139">
        <v>0</v>
      </c>
      <c r="G2537" s="137" t="s">
        <v>223</v>
      </c>
      <c r="H2537" s="139">
        <v>139.19999999999999</v>
      </c>
      <c r="I2537" s="139">
        <v>140.15</v>
      </c>
      <c r="J2537" s="139">
        <v>135.80000000000001</v>
      </c>
      <c r="K2537" s="139">
        <v>137.80000000000001</v>
      </c>
      <c r="L2537" s="139">
        <v>137.80000000000001</v>
      </c>
      <c r="M2537" s="139">
        <v>4642</v>
      </c>
      <c r="N2537" s="139">
        <v>23993.82</v>
      </c>
      <c r="O2537" s="139">
        <v>57881250</v>
      </c>
      <c r="P2537" s="140">
        <v>1290000</v>
      </c>
      <c r="Q2537" s="138">
        <v>45175</v>
      </c>
      <c r="AR2537">
        <f t="shared" si="160"/>
        <v>61492500</v>
      </c>
      <c r="AS2537">
        <f t="shared" si="161"/>
        <v>1507500</v>
      </c>
      <c r="AT2537">
        <f t="shared" si="162"/>
        <v>59985000</v>
      </c>
    </row>
    <row r="2538" spans="2:46" ht="15.75" customHeight="1" thickBot="1">
      <c r="B2538" t="str">
        <f t="shared" si="159"/>
        <v>IEX4517545225</v>
      </c>
      <c r="C2538" s="137" t="s">
        <v>226</v>
      </c>
      <c r="D2538" s="137" t="s">
        <v>133</v>
      </c>
      <c r="E2538" s="138">
        <v>45225</v>
      </c>
      <c r="F2538" s="139">
        <v>0</v>
      </c>
      <c r="G2538" s="137" t="s">
        <v>223</v>
      </c>
      <c r="H2538" s="139">
        <v>140.69999999999999</v>
      </c>
      <c r="I2538" s="139">
        <v>140.69999999999999</v>
      </c>
      <c r="J2538" s="139">
        <v>136.85</v>
      </c>
      <c r="K2538" s="139">
        <v>138.65</v>
      </c>
      <c r="L2538" s="139">
        <v>138.65</v>
      </c>
      <c r="M2538" s="139">
        <v>300</v>
      </c>
      <c r="N2538" s="139">
        <v>1558.41</v>
      </c>
      <c r="O2538" s="139">
        <v>3135000</v>
      </c>
      <c r="P2538" s="140">
        <v>131250</v>
      </c>
      <c r="Q2538" s="138">
        <v>45175</v>
      </c>
      <c r="AR2538">
        <f t="shared" si="160"/>
        <v>0</v>
      </c>
      <c r="AS2538">
        <f t="shared" si="161"/>
        <v>0</v>
      </c>
      <c r="AT2538">
        <f t="shared" si="162"/>
        <v>0</v>
      </c>
    </row>
    <row r="2539" spans="2:46" ht="15.75" customHeight="1" thickBot="1">
      <c r="B2539" t="str">
        <f t="shared" si="159"/>
        <v>IEX4517545260</v>
      </c>
      <c r="C2539" s="137" t="s">
        <v>226</v>
      </c>
      <c r="D2539" s="137" t="s">
        <v>133</v>
      </c>
      <c r="E2539" s="138">
        <v>45260</v>
      </c>
      <c r="F2539" s="139">
        <v>0</v>
      </c>
      <c r="G2539" s="137" t="s">
        <v>223</v>
      </c>
      <c r="H2539" s="139">
        <v>141.5</v>
      </c>
      <c r="I2539" s="139">
        <v>141.6</v>
      </c>
      <c r="J2539" s="139">
        <v>138</v>
      </c>
      <c r="K2539" s="139">
        <v>139.5</v>
      </c>
      <c r="L2539" s="139">
        <v>139.5</v>
      </c>
      <c r="M2539" s="139">
        <v>69</v>
      </c>
      <c r="N2539" s="139">
        <v>361.95</v>
      </c>
      <c r="O2539" s="139">
        <v>476250</v>
      </c>
      <c r="P2539" s="140">
        <v>86250</v>
      </c>
      <c r="Q2539" s="138">
        <v>45175</v>
      </c>
      <c r="AR2539">
        <f t="shared" si="160"/>
        <v>0</v>
      </c>
      <c r="AS2539">
        <f t="shared" si="161"/>
        <v>0</v>
      </c>
      <c r="AT2539">
        <f t="shared" si="162"/>
        <v>0</v>
      </c>
    </row>
    <row r="2540" spans="2:46" ht="15.75" customHeight="1" thickBot="1">
      <c r="B2540" t="str">
        <f t="shared" si="159"/>
        <v>IGL4517545197</v>
      </c>
      <c r="C2540" s="137" t="s">
        <v>226</v>
      </c>
      <c r="D2540" s="137" t="s">
        <v>134</v>
      </c>
      <c r="E2540" s="138">
        <v>45197</v>
      </c>
      <c r="F2540" s="139">
        <v>0</v>
      </c>
      <c r="G2540" s="137" t="s">
        <v>223</v>
      </c>
      <c r="H2540" s="139">
        <v>465</v>
      </c>
      <c r="I2540" s="139">
        <v>473.9</v>
      </c>
      <c r="J2540" s="139">
        <v>463.4</v>
      </c>
      <c r="K2540" s="139">
        <v>469.95</v>
      </c>
      <c r="L2540" s="139">
        <v>469.95</v>
      </c>
      <c r="M2540" s="139">
        <v>5254</v>
      </c>
      <c r="N2540" s="139">
        <v>33950.910000000003</v>
      </c>
      <c r="O2540" s="139">
        <v>10824000</v>
      </c>
      <c r="P2540" s="140">
        <v>731500</v>
      </c>
      <c r="Q2540" s="138">
        <v>45175</v>
      </c>
      <c r="AR2540">
        <f t="shared" si="160"/>
        <v>11031625</v>
      </c>
      <c r="AS2540">
        <f t="shared" si="161"/>
        <v>757625</v>
      </c>
      <c r="AT2540">
        <f t="shared" si="162"/>
        <v>10274000</v>
      </c>
    </row>
    <row r="2541" spans="2:46" ht="15.75" customHeight="1" thickBot="1">
      <c r="B2541" t="str">
        <f t="shared" si="159"/>
        <v>IGL4517545225</v>
      </c>
      <c r="C2541" s="137" t="s">
        <v>226</v>
      </c>
      <c r="D2541" s="137" t="s">
        <v>134</v>
      </c>
      <c r="E2541" s="138">
        <v>45225</v>
      </c>
      <c r="F2541" s="139">
        <v>0</v>
      </c>
      <c r="G2541" s="137" t="s">
        <v>223</v>
      </c>
      <c r="H2541" s="139">
        <v>466.95</v>
      </c>
      <c r="I2541" s="139">
        <v>476.95</v>
      </c>
      <c r="J2541" s="139">
        <v>466.95</v>
      </c>
      <c r="K2541" s="139">
        <v>472.65</v>
      </c>
      <c r="L2541" s="139">
        <v>472.65</v>
      </c>
      <c r="M2541" s="139">
        <v>152</v>
      </c>
      <c r="N2541" s="139">
        <v>988.82</v>
      </c>
      <c r="O2541" s="139">
        <v>204875</v>
      </c>
      <c r="P2541" s="140">
        <v>26125</v>
      </c>
      <c r="Q2541" s="138">
        <v>45175</v>
      </c>
      <c r="AR2541">
        <f t="shared" si="160"/>
        <v>0</v>
      </c>
      <c r="AS2541">
        <f t="shared" si="161"/>
        <v>0</v>
      </c>
      <c r="AT2541">
        <f t="shared" si="162"/>
        <v>0</v>
      </c>
    </row>
    <row r="2542" spans="2:46" ht="15.75" customHeight="1" thickBot="1">
      <c r="B2542" t="str">
        <f t="shared" si="159"/>
        <v>IGL4517545260</v>
      </c>
      <c r="C2542" s="137" t="s">
        <v>226</v>
      </c>
      <c r="D2542" s="137" t="s">
        <v>134</v>
      </c>
      <c r="E2542" s="138">
        <v>45260</v>
      </c>
      <c r="F2542" s="139">
        <v>0</v>
      </c>
      <c r="G2542" s="137" t="s">
        <v>223</v>
      </c>
      <c r="H2542" s="139">
        <v>0</v>
      </c>
      <c r="I2542" s="139">
        <v>0</v>
      </c>
      <c r="J2542" s="139">
        <v>0</v>
      </c>
      <c r="K2542" s="139">
        <v>467</v>
      </c>
      <c r="L2542" s="139">
        <v>475</v>
      </c>
      <c r="M2542" s="139">
        <v>0</v>
      </c>
      <c r="N2542" s="139">
        <v>0</v>
      </c>
      <c r="O2542" s="139">
        <v>2750</v>
      </c>
      <c r="P2542" s="139">
        <v>0</v>
      </c>
      <c r="Q2542" s="138">
        <v>45175</v>
      </c>
      <c r="AR2542">
        <f t="shared" si="160"/>
        <v>0</v>
      </c>
      <c r="AS2542">
        <f t="shared" si="161"/>
        <v>0</v>
      </c>
      <c r="AT2542">
        <f t="shared" si="162"/>
        <v>0</v>
      </c>
    </row>
    <row r="2543" spans="2:46" ht="15.75" customHeight="1" thickBot="1">
      <c r="B2543" t="str">
        <f t="shared" si="159"/>
        <v>INDHOTEL4517545197</v>
      </c>
      <c r="C2543" s="137" t="s">
        <v>226</v>
      </c>
      <c r="D2543" s="137" t="s">
        <v>135</v>
      </c>
      <c r="E2543" s="138">
        <v>45197</v>
      </c>
      <c r="F2543" s="139">
        <v>0</v>
      </c>
      <c r="G2543" s="137" t="s">
        <v>223</v>
      </c>
      <c r="H2543" s="139">
        <v>424.2</v>
      </c>
      <c r="I2543" s="139">
        <v>434.5</v>
      </c>
      <c r="J2543" s="139">
        <v>424.2</v>
      </c>
      <c r="K2543" s="139">
        <v>433.05</v>
      </c>
      <c r="L2543" s="139">
        <v>433.05</v>
      </c>
      <c r="M2543" s="139">
        <v>5500</v>
      </c>
      <c r="N2543" s="139">
        <v>47369.14</v>
      </c>
      <c r="O2543" s="139">
        <v>18622000</v>
      </c>
      <c r="P2543" s="140">
        <v>36000</v>
      </c>
      <c r="Q2543" s="138">
        <v>45175</v>
      </c>
      <c r="AR2543">
        <f t="shared" si="160"/>
        <v>19178000</v>
      </c>
      <c r="AS2543">
        <f t="shared" si="161"/>
        <v>134000</v>
      </c>
      <c r="AT2543">
        <f t="shared" si="162"/>
        <v>19044000</v>
      </c>
    </row>
    <row r="2544" spans="2:46" ht="15.75" customHeight="1" thickBot="1">
      <c r="B2544" t="str">
        <f t="shared" si="159"/>
        <v>INDHOTEL4517545225</v>
      </c>
      <c r="C2544" s="137" t="s">
        <v>226</v>
      </c>
      <c r="D2544" s="137" t="s">
        <v>135</v>
      </c>
      <c r="E2544" s="138">
        <v>45225</v>
      </c>
      <c r="F2544" s="139">
        <v>0</v>
      </c>
      <c r="G2544" s="137" t="s">
        <v>223</v>
      </c>
      <c r="H2544" s="139">
        <v>428</v>
      </c>
      <c r="I2544" s="139">
        <v>437</v>
      </c>
      <c r="J2544" s="139">
        <v>427.85</v>
      </c>
      <c r="K2544" s="139">
        <v>435.7</v>
      </c>
      <c r="L2544" s="139">
        <v>435.7</v>
      </c>
      <c r="M2544" s="139">
        <v>193</v>
      </c>
      <c r="N2544" s="139">
        <v>1673.84</v>
      </c>
      <c r="O2544" s="139">
        <v>464000</v>
      </c>
      <c r="P2544" s="140">
        <v>74000</v>
      </c>
      <c r="Q2544" s="138">
        <v>45175</v>
      </c>
      <c r="AR2544">
        <f t="shared" si="160"/>
        <v>0</v>
      </c>
      <c r="AS2544">
        <f t="shared" si="161"/>
        <v>0</v>
      </c>
      <c r="AT2544">
        <f t="shared" si="162"/>
        <v>0</v>
      </c>
    </row>
    <row r="2545" spans="2:46" ht="15.75" customHeight="1" thickBot="1">
      <c r="B2545" t="str">
        <f t="shared" si="159"/>
        <v>INDHOTEL4517545260</v>
      </c>
      <c r="C2545" s="137" t="s">
        <v>226</v>
      </c>
      <c r="D2545" s="137" t="s">
        <v>135</v>
      </c>
      <c r="E2545" s="138">
        <v>45260</v>
      </c>
      <c r="F2545" s="139">
        <v>0</v>
      </c>
      <c r="G2545" s="137" t="s">
        <v>223</v>
      </c>
      <c r="H2545" s="139">
        <v>435</v>
      </c>
      <c r="I2545" s="139">
        <v>439.05</v>
      </c>
      <c r="J2545" s="139">
        <v>432.75</v>
      </c>
      <c r="K2545" s="139">
        <v>439</v>
      </c>
      <c r="L2545" s="139">
        <v>439</v>
      </c>
      <c r="M2545" s="139">
        <v>36</v>
      </c>
      <c r="N2545" s="139">
        <v>313.79000000000002</v>
      </c>
      <c r="O2545" s="139">
        <v>92000</v>
      </c>
      <c r="P2545" s="140">
        <v>24000</v>
      </c>
      <c r="Q2545" s="138">
        <v>45175</v>
      </c>
      <c r="AR2545">
        <f t="shared" si="160"/>
        <v>0</v>
      </c>
      <c r="AS2545">
        <f t="shared" si="161"/>
        <v>0</v>
      </c>
      <c r="AT2545">
        <f t="shared" si="162"/>
        <v>0</v>
      </c>
    </row>
    <row r="2546" spans="2:46" ht="15.75" customHeight="1" thickBot="1">
      <c r="B2546" t="str">
        <f t="shared" si="159"/>
        <v>INDIACEM4517545197</v>
      </c>
      <c r="C2546" s="137" t="s">
        <v>226</v>
      </c>
      <c r="D2546" s="137" t="s">
        <v>136</v>
      </c>
      <c r="E2546" s="138">
        <v>45197</v>
      </c>
      <c r="F2546" s="139">
        <v>0</v>
      </c>
      <c r="G2546" s="137" t="s">
        <v>223</v>
      </c>
      <c r="H2546" s="139">
        <v>255.2</v>
      </c>
      <c r="I2546" s="139">
        <v>260.64999999999998</v>
      </c>
      <c r="J2546" s="139">
        <v>251.35</v>
      </c>
      <c r="K2546" s="139">
        <v>255.6</v>
      </c>
      <c r="L2546" s="139">
        <v>255.6</v>
      </c>
      <c r="M2546" s="139">
        <v>181</v>
      </c>
      <c r="N2546" s="139">
        <v>1342.17</v>
      </c>
      <c r="O2546" s="139">
        <v>23864100</v>
      </c>
      <c r="P2546" s="140">
        <v>-524900</v>
      </c>
      <c r="Q2546" s="138">
        <v>45175</v>
      </c>
      <c r="AR2546">
        <f t="shared" si="160"/>
        <v>25784000</v>
      </c>
      <c r="AS2546">
        <f t="shared" si="161"/>
        <v>-533600</v>
      </c>
      <c r="AT2546">
        <f t="shared" si="162"/>
        <v>26317600</v>
      </c>
    </row>
    <row r="2547" spans="2:46" ht="15.75" customHeight="1" thickBot="1">
      <c r="B2547" t="str">
        <f t="shared" si="159"/>
        <v>INDIACEM4517545225</v>
      </c>
      <c r="C2547" s="137" t="s">
        <v>226</v>
      </c>
      <c r="D2547" s="137" t="s">
        <v>136</v>
      </c>
      <c r="E2547" s="138">
        <v>45225</v>
      </c>
      <c r="F2547" s="139">
        <v>0</v>
      </c>
      <c r="G2547" s="137" t="s">
        <v>223</v>
      </c>
      <c r="H2547" s="139">
        <v>254.85</v>
      </c>
      <c r="I2547" s="139">
        <v>256</v>
      </c>
      <c r="J2547" s="139">
        <v>254.3</v>
      </c>
      <c r="K2547" s="139">
        <v>256</v>
      </c>
      <c r="L2547" s="139">
        <v>256.39999999999998</v>
      </c>
      <c r="M2547" s="139">
        <v>3</v>
      </c>
      <c r="N2547" s="139">
        <v>22.18</v>
      </c>
      <c r="O2547" s="141">
        <v>1830000</v>
      </c>
      <c r="P2547" s="140">
        <v>-8700</v>
      </c>
      <c r="Q2547" s="138">
        <v>45175</v>
      </c>
      <c r="AR2547" s="76">
        <f t="shared" si="160"/>
        <v>0</v>
      </c>
      <c r="AS2547">
        <f t="shared" si="161"/>
        <v>0</v>
      </c>
      <c r="AT2547" s="76">
        <f t="shared" si="162"/>
        <v>0</v>
      </c>
    </row>
    <row r="2548" spans="2:46" ht="15.75" customHeight="1" thickBot="1">
      <c r="B2548" t="str">
        <f t="shared" si="159"/>
        <v>INDIACEM4517545260</v>
      </c>
      <c r="C2548" s="137" t="s">
        <v>226</v>
      </c>
      <c r="D2548" s="137" t="s">
        <v>136</v>
      </c>
      <c r="E2548" s="138">
        <v>45260</v>
      </c>
      <c r="F2548" s="139">
        <v>0</v>
      </c>
      <c r="G2548" s="137" t="s">
        <v>223</v>
      </c>
      <c r="H2548" s="139">
        <v>0</v>
      </c>
      <c r="I2548" s="139">
        <v>0</v>
      </c>
      <c r="J2548" s="139">
        <v>0</v>
      </c>
      <c r="K2548" s="139">
        <v>258</v>
      </c>
      <c r="L2548" s="139">
        <v>258.14999999999998</v>
      </c>
      <c r="M2548" s="139">
        <v>0</v>
      </c>
      <c r="N2548" s="139">
        <v>0</v>
      </c>
      <c r="O2548" s="139">
        <v>89900</v>
      </c>
      <c r="P2548" s="139">
        <v>0</v>
      </c>
      <c r="Q2548" s="138">
        <v>45175</v>
      </c>
      <c r="AR2548">
        <f t="shared" si="160"/>
        <v>0</v>
      </c>
      <c r="AS2548">
        <f t="shared" si="161"/>
        <v>0</v>
      </c>
      <c r="AT2548">
        <f t="shared" si="162"/>
        <v>0</v>
      </c>
    </row>
    <row r="2549" spans="2:46" ht="15.75" customHeight="1" thickBot="1">
      <c r="B2549" t="str">
        <f t="shared" si="159"/>
        <v>INDIAMART4517545197</v>
      </c>
      <c r="C2549" s="137" t="s">
        <v>226</v>
      </c>
      <c r="D2549" s="137" t="s">
        <v>137</v>
      </c>
      <c r="E2549" s="138">
        <v>45197</v>
      </c>
      <c r="F2549" s="139">
        <v>0</v>
      </c>
      <c r="G2549" s="137" t="s">
        <v>223</v>
      </c>
      <c r="H2549" s="139">
        <v>3219.7</v>
      </c>
      <c r="I2549" s="139">
        <v>3292.5</v>
      </c>
      <c r="J2549" s="139">
        <v>3210.25</v>
      </c>
      <c r="K2549" s="139">
        <v>3277.45</v>
      </c>
      <c r="L2549" s="139">
        <v>3277.45</v>
      </c>
      <c r="M2549" s="139">
        <v>1307</v>
      </c>
      <c r="N2549" s="139">
        <v>12824.73</v>
      </c>
      <c r="O2549" s="139">
        <v>611400</v>
      </c>
      <c r="P2549" s="140">
        <v>-40800</v>
      </c>
      <c r="Q2549" s="138">
        <v>45175</v>
      </c>
      <c r="AR2549">
        <f t="shared" si="160"/>
        <v>631800</v>
      </c>
      <c r="AS2549">
        <f t="shared" si="161"/>
        <v>-35400</v>
      </c>
      <c r="AT2549">
        <f t="shared" si="162"/>
        <v>667200</v>
      </c>
    </row>
    <row r="2550" spans="2:46" ht="15.75" customHeight="1" thickBot="1">
      <c r="B2550" t="str">
        <f t="shared" si="159"/>
        <v>INDIAMART4517545225</v>
      </c>
      <c r="C2550" s="137" t="s">
        <v>226</v>
      </c>
      <c r="D2550" s="137" t="s">
        <v>137</v>
      </c>
      <c r="E2550" s="138">
        <v>45225</v>
      </c>
      <c r="F2550" s="139">
        <v>0</v>
      </c>
      <c r="G2550" s="137" t="s">
        <v>223</v>
      </c>
      <c r="H2550" s="139">
        <v>3251.1</v>
      </c>
      <c r="I2550" s="139">
        <v>3311.75</v>
      </c>
      <c r="J2550" s="139">
        <v>3250.45</v>
      </c>
      <c r="K2550" s="139">
        <v>3297</v>
      </c>
      <c r="L2550" s="139">
        <v>3297</v>
      </c>
      <c r="M2550" s="139">
        <v>33</v>
      </c>
      <c r="N2550" s="139">
        <v>325.58999999999997</v>
      </c>
      <c r="O2550" s="141">
        <v>16800</v>
      </c>
      <c r="P2550" s="140">
        <v>2400</v>
      </c>
      <c r="Q2550" s="138">
        <v>45175</v>
      </c>
      <c r="AR2550" s="76">
        <f t="shared" si="160"/>
        <v>0</v>
      </c>
      <c r="AS2550">
        <f t="shared" si="161"/>
        <v>0</v>
      </c>
      <c r="AT2550" s="76">
        <f t="shared" si="162"/>
        <v>0</v>
      </c>
    </row>
    <row r="2551" spans="2:46" ht="15.75" customHeight="1" thickBot="1">
      <c r="B2551" t="str">
        <f t="shared" si="159"/>
        <v>INDIAMART4517545260</v>
      </c>
      <c r="C2551" s="137" t="s">
        <v>226</v>
      </c>
      <c r="D2551" s="137" t="s">
        <v>137</v>
      </c>
      <c r="E2551" s="138">
        <v>45260</v>
      </c>
      <c r="F2551" s="139">
        <v>0</v>
      </c>
      <c r="G2551" s="137" t="s">
        <v>223</v>
      </c>
      <c r="H2551" s="139">
        <v>3260</v>
      </c>
      <c r="I2551" s="139">
        <v>3300</v>
      </c>
      <c r="J2551" s="139">
        <v>3260</v>
      </c>
      <c r="K2551" s="139">
        <v>3300</v>
      </c>
      <c r="L2551" s="139">
        <v>3300</v>
      </c>
      <c r="M2551" s="139">
        <v>12</v>
      </c>
      <c r="N2551" s="139">
        <v>118.4</v>
      </c>
      <c r="O2551" s="139">
        <v>3600</v>
      </c>
      <c r="P2551" s="140">
        <v>3000</v>
      </c>
      <c r="Q2551" s="138">
        <v>45175</v>
      </c>
      <c r="AR2551">
        <f t="shared" si="160"/>
        <v>0</v>
      </c>
      <c r="AS2551">
        <f t="shared" si="161"/>
        <v>0</v>
      </c>
      <c r="AT2551">
        <f t="shared" si="162"/>
        <v>0</v>
      </c>
    </row>
    <row r="2552" spans="2:46" ht="15.75" customHeight="1" thickBot="1">
      <c r="B2552" t="str">
        <f t="shared" si="159"/>
        <v>INDIGO4517545197</v>
      </c>
      <c r="C2552" s="137" t="s">
        <v>226</v>
      </c>
      <c r="D2552" s="137" t="s">
        <v>138</v>
      </c>
      <c r="E2552" s="138">
        <v>45197</v>
      </c>
      <c r="F2552" s="139">
        <v>0</v>
      </c>
      <c r="G2552" s="137" t="s">
        <v>223</v>
      </c>
      <c r="H2552" s="139">
        <v>2450</v>
      </c>
      <c r="I2552" s="139">
        <v>2480.65</v>
      </c>
      <c r="J2552" s="139">
        <v>2450</v>
      </c>
      <c r="K2552" s="139">
        <v>2469.15</v>
      </c>
      <c r="L2552" s="139">
        <v>2469.15</v>
      </c>
      <c r="M2552" s="139">
        <v>2873</v>
      </c>
      <c r="N2552" s="139">
        <v>21244.98</v>
      </c>
      <c r="O2552" s="139">
        <v>6346800</v>
      </c>
      <c r="P2552" s="140">
        <v>-273900</v>
      </c>
      <c r="Q2552" s="138">
        <v>45175</v>
      </c>
      <c r="AR2552">
        <f t="shared" si="160"/>
        <v>6412500</v>
      </c>
      <c r="AS2552">
        <f t="shared" si="161"/>
        <v>-270000</v>
      </c>
      <c r="AT2552">
        <f t="shared" si="162"/>
        <v>6682500</v>
      </c>
    </row>
    <row r="2553" spans="2:46" ht="15.75" customHeight="1" thickBot="1">
      <c r="B2553" t="str">
        <f t="shared" si="159"/>
        <v>INDIGO4517545225</v>
      </c>
      <c r="C2553" s="137" t="s">
        <v>226</v>
      </c>
      <c r="D2553" s="137" t="s">
        <v>138</v>
      </c>
      <c r="E2553" s="138">
        <v>45225</v>
      </c>
      <c r="F2553" s="139">
        <v>0</v>
      </c>
      <c r="G2553" s="137" t="s">
        <v>223</v>
      </c>
      <c r="H2553" s="139">
        <v>2482.15</v>
      </c>
      <c r="I2553" s="139">
        <v>2496</v>
      </c>
      <c r="J2553" s="139">
        <v>2471.0500000000002</v>
      </c>
      <c r="K2553" s="139">
        <v>2486.5500000000002</v>
      </c>
      <c r="L2553" s="139">
        <v>2486.5500000000002</v>
      </c>
      <c r="M2553" s="139">
        <v>68</v>
      </c>
      <c r="N2553" s="139">
        <v>506.44</v>
      </c>
      <c r="O2553" s="141">
        <v>60900</v>
      </c>
      <c r="P2553" s="140">
        <v>3600</v>
      </c>
      <c r="Q2553" s="138">
        <v>45175</v>
      </c>
      <c r="AR2553" s="76">
        <f t="shared" si="160"/>
        <v>0</v>
      </c>
      <c r="AS2553">
        <f t="shared" si="161"/>
        <v>0</v>
      </c>
      <c r="AT2553" s="76">
        <f t="shared" si="162"/>
        <v>0</v>
      </c>
    </row>
    <row r="2554" spans="2:46" ht="15.75" customHeight="1" thickBot="1">
      <c r="B2554" t="str">
        <f t="shared" si="159"/>
        <v>INDIGO4517545260</v>
      </c>
      <c r="C2554" s="137" t="s">
        <v>226</v>
      </c>
      <c r="D2554" s="137" t="s">
        <v>138</v>
      </c>
      <c r="E2554" s="138">
        <v>45260</v>
      </c>
      <c r="F2554" s="139">
        <v>0</v>
      </c>
      <c r="G2554" s="137" t="s">
        <v>223</v>
      </c>
      <c r="H2554" s="139">
        <v>2497</v>
      </c>
      <c r="I2554" s="139">
        <v>2497</v>
      </c>
      <c r="J2554" s="139">
        <v>2497</v>
      </c>
      <c r="K2554" s="139">
        <v>2497</v>
      </c>
      <c r="L2554" s="139">
        <v>2503.1</v>
      </c>
      <c r="M2554" s="139">
        <v>1</v>
      </c>
      <c r="N2554" s="139">
        <v>7.49</v>
      </c>
      <c r="O2554" s="139">
        <v>4800</v>
      </c>
      <c r="P2554" s="139">
        <v>300</v>
      </c>
      <c r="Q2554" s="138">
        <v>45175</v>
      </c>
      <c r="AR2554">
        <f t="shared" si="160"/>
        <v>0</v>
      </c>
      <c r="AS2554">
        <f t="shared" si="161"/>
        <v>0</v>
      </c>
      <c r="AT2554">
        <f t="shared" si="162"/>
        <v>0</v>
      </c>
    </row>
    <row r="2555" spans="2:46" ht="15.75" customHeight="1" thickBot="1">
      <c r="B2555" t="str">
        <f t="shared" si="159"/>
        <v>INDUSINDBK4517545197</v>
      </c>
      <c r="C2555" s="137" t="s">
        <v>226</v>
      </c>
      <c r="D2555" s="137" t="s">
        <v>40</v>
      </c>
      <c r="E2555" s="138">
        <v>45197</v>
      </c>
      <c r="F2555" s="139">
        <v>0</v>
      </c>
      <c r="G2555" s="137" t="s">
        <v>223</v>
      </c>
      <c r="H2555" s="139">
        <v>1425.75</v>
      </c>
      <c r="I2555" s="139">
        <v>1428.3</v>
      </c>
      <c r="J2555" s="139">
        <v>1404</v>
      </c>
      <c r="K2555" s="139">
        <v>1414.9</v>
      </c>
      <c r="L2555" s="139">
        <v>1414.9</v>
      </c>
      <c r="M2555" s="139">
        <v>9200</v>
      </c>
      <c r="N2555" s="139">
        <v>65009.17</v>
      </c>
      <c r="O2555" s="141">
        <v>20100000</v>
      </c>
      <c r="P2555" s="140">
        <v>102000</v>
      </c>
      <c r="Q2555" s="138">
        <v>45175</v>
      </c>
      <c r="AR2555">
        <f t="shared" si="160"/>
        <v>20253500</v>
      </c>
      <c r="AS2555">
        <f t="shared" si="161"/>
        <v>113000</v>
      </c>
      <c r="AT2555">
        <f t="shared" si="162"/>
        <v>20140500</v>
      </c>
    </row>
    <row r="2556" spans="2:46" ht="15.75" customHeight="1" thickBot="1">
      <c r="B2556" t="str">
        <f t="shared" si="159"/>
        <v>INDUSINDBK4517545225</v>
      </c>
      <c r="C2556" s="137" t="s">
        <v>226</v>
      </c>
      <c r="D2556" s="137" t="s">
        <v>40</v>
      </c>
      <c r="E2556" s="138">
        <v>45225</v>
      </c>
      <c r="F2556" s="139">
        <v>0</v>
      </c>
      <c r="G2556" s="137" t="s">
        <v>223</v>
      </c>
      <c r="H2556" s="139">
        <v>1435.75</v>
      </c>
      <c r="I2556" s="139">
        <v>1435.75</v>
      </c>
      <c r="J2556" s="139">
        <v>1413.2</v>
      </c>
      <c r="K2556" s="139">
        <v>1423.55</v>
      </c>
      <c r="L2556" s="139">
        <v>1423.55</v>
      </c>
      <c r="M2556" s="139">
        <v>132</v>
      </c>
      <c r="N2556" s="139">
        <v>938.51</v>
      </c>
      <c r="O2556" s="139">
        <v>137500</v>
      </c>
      <c r="P2556" s="140">
        <v>7500</v>
      </c>
      <c r="Q2556" s="138">
        <v>45175</v>
      </c>
      <c r="AR2556" s="76">
        <f t="shared" si="160"/>
        <v>0</v>
      </c>
      <c r="AS2556">
        <f t="shared" si="161"/>
        <v>0</v>
      </c>
      <c r="AT2556" s="76">
        <f t="shared" si="162"/>
        <v>0</v>
      </c>
    </row>
    <row r="2557" spans="2:46" ht="15.75" customHeight="1" thickBot="1">
      <c r="B2557" t="str">
        <f t="shared" si="159"/>
        <v>INDUSINDBK4517545260</v>
      </c>
      <c r="C2557" s="137" t="s">
        <v>226</v>
      </c>
      <c r="D2557" s="137" t="s">
        <v>40</v>
      </c>
      <c r="E2557" s="138">
        <v>45260</v>
      </c>
      <c r="F2557" s="139">
        <v>0</v>
      </c>
      <c r="G2557" s="137" t="s">
        <v>223</v>
      </c>
      <c r="H2557" s="139">
        <v>1434.5</v>
      </c>
      <c r="I2557" s="139">
        <v>1434.5</v>
      </c>
      <c r="J2557" s="139">
        <v>1425</v>
      </c>
      <c r="K2557" s="139">
        <v>1431.7</v>
      </c>
      <c r="L2557" s="139">
        <v>1431.7</v>
      </c>
      <c r="M2557" s="139">
        <v>15</v>
      </c>
      <c r="N2557" s="139">
        <v>107.21</v>
      </c>
      <c r="O2557" s="139">
        <v>16000</v>
      </c>
      <c r="P2557" s="140">
        <v>3500</v>
      </c>
      <c r="Q2557" s="138">
        <v>45175</v>
      </c>
      <c r="AR2557">
        <f t="shared" si="160"/>
        <v>0</v>
      </c>
      <c r="AS2557">
        <f t="shared" si="161"/>
        <v>0</v>
      </c>
      <c r="AT2557">
        <f t="shared" si="162"/>
        <v>0</v>
      </c>
    </row>
    <row r="2558" spans="2:46" ht="15.75" customHeight="1" thickBot="1">
      <c r="B2558" t="str">
        <f t="shared" si="159"/>
        <v>INDUSTOWER4517545197</v>
      </c>
      <c r="C2558" s="137" t="s">
        <v>226</v>
      </c>
      <c r="D2558" s="137" t="s">
        <v>139</v>
      </c>
      <c r="E2558" s="138">
        <v>45197</v>
      </c>
      <c r="F2558" s="139">
        <v>0</v>
      </c>
      <c r="G2558" s="137" t="s">
        <v>223</v>
      </c>
      <c r="H2558" s="139">
        <v>176</v>
      </c>
      <c r="I2558" s="139">
        <v>188.5</v>
      </c>
      <c r="J2558" s="139">
        <v>176</v>
      </c>
      <c r="K2558" s="139">
        <v>186.05</v>
      </c>
      <c r="L2558" s="139">
        <v>186.05</v>
      </c>
      <c r="M2558" s="139">
        <v>8254</v>
      </c>
      <c r="N2558" s="139">
        <v>51532.23</v>
      </c>
      <c r="O2558" s="141">
        <v>87700000</v>
      </c>
      <c r="P2558" s="140">
        <v>1441600</v>
      </c>
      <c r="Q2558" s="138">
        <v>45175</v>
      </c>
      <c r="AR2558">
        <f t="shared" si="160"/>
        <v>88454800</v>
      </c>
      <c r="AS2558">
        <f t="shared" si="161"/>
        <v>1479000</v>
      </c>
      <c r="AT2558">
        <f t="shared" si="162"/>
        <v>86975800</v>
      </c>
    </row>
    <row r="2559" spans="2:46" ht="15.75" customHeight="1" thickBot="1">
      <c r="B2559" t="str">
        <f t="shared" si="159"/>
        <v>INDUSTOWER4517545225</v>
      </c>
      <c r="C2559" s="137" t="s">
        <v>226</v>
      </c>
      <c r="D2559" s="137" t="s">
        <v>139</v>
      </c>
      <c r="E2559" s="138">
        <v>45225</v>
      </c>
      <c r="F2559" s="139">
        <v>0</v>
      </c>
      <c r="G2559" s="137" t="s">
        <v>223</v>
      </c>
      <c r="H2559" s="139">
        <v>179.5</v>
      </c>
      <c r="I2559" s="139">
        <v>189.8</v>
      </c>
      <c r="J2559" s="139">
        <v>177.5</v>
      </c>
      <c r="K2559" s="139">
        <v>186.95</v>
      </c>
      <c r="L2559" s="139">
        <v>186.95</v>
      </c>
      <c r="M2559" s="139">
        <v>233</v>
      </c>
      <c r="N2559" s="139">
        <v>1462.72</v>
      </c>
      <c r="O2559" s="139">
        <v>707200</v>
      </c>
      <c r="P2559" s="140">
        <v>27200</v>
      </c>
      <c r="Q2559" s="138">
        <v>45175</v>
      </c>
      <c r="AR2559" s="76">
        <f t="shared" si="160"/>
        <v>0</v>
      </c>
      <c r="AS2559">
        <f t="shared" si="161"/>
        <v>0</v>
      </c>
      <c r="AT2559" s="76">
        <f t="shared" si="162"/>
        <v>0</v>
      </c>
    </row>
    <row r="2560" spans="2:46" ht="15.75" customHeight="1" thickBot="1">
      <c r="B2560" t="str">
        <f t="shared" si="159"/>
        <v>INDUSTOWER4517545260</v>
      </c>
      <c r="C2560" s="137" t="s">
        <v>226</v>
      </c>
      <c r="D2560" s="137" t="s">
        <v>139</v>
      </c>
      <c r="E2560" s="138">
        <v>45260</v>
      </c>
      <c r="F2560" s="139">
        <v>0</v>
      </c>
      <c r="G2560" s="137" t="s">
        <v>223</v>
      </c>
      <c r="H2560" s="139">
        <v>181</v>
      </c>
      <c r="I2560" s="139">
        <v>187.55</v>
      </c>
      <c r="J2560" s="139">
        <v>179.1</v>
      </c>
      <c r="K2560" s="139">
        <v>187.55</v>
      </c>
      <c r="L2560" s="139">
        <v>187.55</v>
      </c>
      <c r="M2560" s="139">
        <v>4</v>
      </c>
      <c r="N2560" s="139">
        <v>24.72</v>
      </c>
      <c r="O2560" s="139">
        <v>47600</v>
      </c>
      <c r="P2560" s="140">
        <v>10200</v>
      </c>
      <c r="Q2560" s="138">
        <v>45175</v>
      </c>
      <c r="AR2560">
        <f t="shared" si="160"/>
        <v>0</v>
      </c>
      <c r="AS2560">
        <f t="shared" si="161"/>
        <v>0</v>
      </c>
      <c r="AT2560">
        <f t="shared" si="162"/>
        <v>0</v>
      </c>
    </row>
    <row r="2561" spans="2:46" ht="15.75" customHeight="1" thickBot="1">
      <c r="B2561" t="str">
        <f t="shared" si="159"/>
        <v>INFY4517545197</v>
      </c>
      <c r="C2561" s="137" t="s">
        <v>226</v>
      </c>
      <c r="D2561" s="137" t="s">
        <v>21</v>
      </c>
      <c r="E2561" s="138">
        <v>45197</v>
      </c>
      <c r="F2561" s="139">
        <v>0</v>
      </c>
      <c r="G2561" s="137" t="s">
        <v>223</v>
      </c>
      <c r="H2561" s="139">
        <v>1481.95</v>
      </c>
      <c r="I2561" s="139">
        <v>1486.85</v>
      </c>
      <c r="J2561" s="139">
        <v>1468.1</v>
      </c>
      <c r="K2561" s="139">
        <v>1481.25</v>
      </c>
      <c r="L2561" s="139">
        <v>1481.25</v>
      </c>
      <c r="M2561" s="139">
        <v>12607</v>
      </c>
      <c r="N2561" s="139">
        <v>74489.31</v>
      </c>
      <c r="O2561" s="141">
        <v>22400000</v>
      </c>
      <c r="P2561" s="140">
        <v>-769200</v>
      </c>
      <c r="Q2561" s="138">
        <v>45175</v>
      </c>
      <c r="AR2561">
        <f t="shared" si="160"/>
        <v>23815600</v>
      </c>
      <c r="AS2561">
        <f t="shared" si="161"/>
        <v>-673600</v>
      </c>
      <c r="AT2561">
        <f t="shared" si="162"/>
        <v>24489200</v>
      </c>
    </row>
    <row r="2562" spans="2:46" ht="15.75" customHeight="1" thickBot="1">
      <c r="B2562" t="str">
        <f t="shared" ref="B2562:B2625" si="163">D2562&amp;Q2562&amp;E2562</f>
        <v>INFY4517545225</v>
      </c>
      <c r="C2562" s="137" t="s">
        <v>226</v>
      </c>
      <c r="D2562" s="137" t="s">
        <v>21</v>
      </c>
      <c r="E2562" s="138">
        <v>45225</v>
      </c>
      <c r="F2562" s="139">
        <v>0</v>
      </c>
      <c r="G2562" s="137" t="s">
        <v>223</v>
      </c>
      <c r="H2562" s="139">
        <v>1477.85</v>
      </c>
      <c r="I2562" s="139">
        <v>1480.85</v>
      </c>
      <c r="J2562" s="139">
        <v>1464.25</v>
      </c>
      <c r="K2562" s="139">
        <v>1476</v>
      </c>
      <c r="L2562" s="139">
        <v>1476</v>
      </c>
      <c r="M2562" s="139">
        <v>683</v>
      </c>
      <c r="N2562" s="139">
        <v>4019.57</v>
      </c>
      <c r="O2562" s="139">
        <v>1359600</v>
      </c>
      <c r="P2562" s="140">
        <v>84400</v>
      </c>
      <c r="Q2562" s="138">
        <v>45175</v>
      </c>
      <c r="AR2562">
        <f t="shared" ref="AR2562:AR2625" si="164">IF($AU$2&lt;&gt;5,NA(),IF(D2562=D2561,0,IF(AND(D2564=D2562,D2563=D2562),O2562+O2563+O2564,IF(D2563=D2562,O2563+O2562,O2562))))</f>
        <v>0</v>
      </c>
      <c r="AS2562">
        <f t="shared" ref="AS2562:AS2625" si="165">IF($AU$2&lt;&gt;5,NA(),IF(D2562=D2561,0,IF(AND(D2564=D2562,D2563=D2562),P2562+P2563+P2564,IF(D2563=D2562,P2563+P2562,P2562))))</f>
        <v>0</v>
      </c>
      <c r="AT2562">
        <f t="shared" ref="AT2562:AT2625" si="166">AR2562-AS2562</f>
        <v>0</v>
      </c>
    </row>
    <row r="2563" spans="2:46" ht="15.75" customHeight="1" thickBot="1">
      <c r="B2563" t="str">
        <f t="shared" si="163"/>
        <v>INFY4517545260</v>
      </c>
      <c r="C2563" s="137" t="s">
        <v>226</v>
      </c>
      <c r="D2563" s="137" t="s">
        <v>21</v>
      </c>
      <c r="E2563" s="138">
        <v>45260</v>
      </c>
      <c r="F2563" s="139">
        <v>0</v>
      </c>
      <c r="G2563" s="137" t="s">
        <v>223</v>
      </c>
      <c r="H2563" s="139">
        <v>1484.4</v>
      </c>
      <c r="I2563" s="139">
        <v>1489.65</v>
      </c>
      <c r="J2563" s="139">
        <v>1471.15</v>
      </c>
      <c r="K2563" s="139">
        <v>1483.75</v>
      </c>
      <c r="L2563" s="139">
        <v>1483.75</v>
      </c>
      <c r="M2563" s="139">
        <v>91</v>
      </c>
      <c r="N2563" s="139">
        <v>538.59</v>
      </c>
      <c r="O2563" s="139">
        <v>56000</v>
      </c>
      <c r="P2563" s="140">
        <v>11200</v>
      </c>
      <c r="Q2563" s="138">
        <v>45175</v>
      </c>
      <c r="AR2563">
        <f t="shared" si="164"/>
        <v>0</v>
      </c>
      <c r="AS2563">
        <f t="shared" si="165"/>
        <v>0</v>
      </c>
      <c r="AT2563">
        <f t="shared" si="166"/>
        <v>0</v>
      </c>
    </row>
    <row r="2564" spans="2:46" ht="15.75" customHeight="1" thickBot="1">
      <c r="B2564" t="str">
        <f t="shared" si="163"/>
        <v>IOC4517545197</v>
      </c>
      <c r="C2564" s="137" t="s">
        <v>226</v>
      </c>
      <c r="D2564" s="137" t="s">
        <v>141</v>
      </c>
      <c r="E2564" s="138">
        <v>45197</v>
      </c>
      <c r="F2564" s="139">
        <v>0</v>
      </c>
      <c r="G2564" s="137" t="s">
        <v>223</v>
      </c>
      <c r="H2564" s="139">
        <v>91.45</v>
      </c>
      <c r="I2564" s="139">
        <v>91.95</v>
      </c>
      <c r="J2564" s="139">
        <v>90.85</v>
      </c>
      <c r="K2564" s="139">
        <v>91.8</v>
      </c>
      <c r="L2564" s="139">
        <v>91.8</v>
      </c>
      <c r="M2564" s="139">
        <v>1457</v>
      </c>
      <c r="N2564" s="139">
        <v>13001.79</v>
      </c>
      <c r="O2564" s="139">
        <v>98865000</v>
      </c>
      <c r="P2564" s="140">
        <v>-507000</v>
      </c>
      <c r="Q2564" s="138">
        <v>45175</v>
      </c>
      <c r="AR2564">
        <f t="shared" si="164"/>
        <v>103584000</v>
      </c>
      <c r="AS2564">
        <f t="shared" si="165"/>
        <v>-302250</v>
      </c>
      <c r="AT2564">
        <f t="shared" si="166"/>
        <v>103886250</v>
      </c>
    </row>
    <row r="2565" spans="2:46" ht="15.75" customHeight="1" thickBot="1">
      <c r="B2565" t="str">
        <f t="shared" si="163"/>
        <v>IOC4517545225</v>
      </c>
      <c r="C2565" s="137" t="s">
        <v>226</v>
      </c>
      <c r="D2565" s="137" t="s">
        <v>141</v>
      </c>
      <c r="E2565" s="138">
        <v>45225</v>
      </c>
      <c r="F2565" s="139">
        <v>0</v>
      </c>
      <c r="G2565" s="137" t="s">
        <v>223</v>
      </c>
      <c r="H2565" s="139">
        <v>92.3</v>
      </c>
      <c r="I2565" s="139">
        <v>92.5</v>
      </c>
      <c r="J2565" s="139">
        <v>91.55</v>
      </c>
      <c r="K2565" s="139">
        <v>92.4</v>
      </c>
      <c r="L2565" s="139">
        <v>92.4</v>
      </c>
      <c r="M2565" s="139">
        <v>84</v>
      </c>
      <c r="N2565" s="139">
        <v>754.58</v>
      </c>
      <c r="O2565" s="139">
        <v>4329000</v>
      </c>
      <c r="P2565" s="140">
        <v>48750</v>
      </c>
      <c r="Q2565" s="138">
        <v>45175</v>
      </c>
      <c r="AR2565">
        <f t="shared" si="164"/>
        <v>0</v>
      </c>
      <c r="AS2565">
        <f t="shared" si="165"/>
        <v>0</v>
      </c>
      <c r="AT2565">
        <f t="shared" si="166"/>
        <v>0</v>
      </c>
    </row>
    <row r="2566" spans="2:46" ht="15.75" customHeight="1" thickBot="1">
      <c r="B2566" t="str">
        <f t="shared" si="163"/>
        <v>IOC4517545260</v>
      </c>
      <c r="C2566" s="137" t="s">
        <v>226</v>
      </c>
      <c r="D2566" s="137" t="s">
        <v>141</v>
      </c>
      <c r="E2566" s="138">
        <v>45260</v>
      </c>
      <c r="F2566" s="139">
        <v>0</v>
      </c>
      <c r="G2566" s="137" t="s">
        <v>223</v>
      </c>
      <c r="H2566" s="139">
        <v>92.95</v>
      </c>
      <c r="I2566" s="139">
        <v>93.05</v>
      </c>
      <c r="J2566" s="139">
        <v>92.4</v>
      </c>
      <c r="K2566" s="139">
        <v>93</v>
      </c>
      <c r="L2566" s="139">
        <v>93</v>
      </c>
      <c r="M2566" s="139">
        <v>38</v>
      </c>
      <c r="N2566" s="139">
        <v>344.08</v>
      </c>
      <c r="O2566" s="139">
        <v>390000</v>
      </c>
      <c r="P2566" s="140">
        <v>156000</v>
      </c>
      <c r="Q2566" s="138">
        <v>45175</v>
      </c>
      <c r="AR2566">
        <f t="shared" si="164"/>
        <v>0</v>
      </c>
      <c r="AS2566">
        <f t="shared" si="165"/>
        <v>0</v>
      </c>
      <c r="AT2566">
        <f t="shared" si="166"/>
        <v>0</v>
      </c>
    </row>
    <row r="2567" spans="2:46" ht="15.75" customHeight="1" thickBot="1">
      <c r="B2567" t="str">
        <f t="shared" si="163"/>
        <v>IPCALAB4517545197</v>
      </c>
      <c r="C2567" s="137" t="s">
        <v>226</v>
      </c>
      <c r="D2567" s="137" t="s">
        <v>142</v>
      </c>
      <c r="E2567" s="138">
        <v>45197</v>
      </c>
      <c r="F2567" s="139">
        <v>0</v>
      </c>
      <c r="G2567" s="137" t="s">
        <v>223</v>
      </c>
      <c r="H2567" s="139">
        <v>891.6</v>
      </c>
      <c r="I2567" s="139">
        <v>906.9</v>
      </c>
      <c r="J2567" s="139">
        <v>888.8</v>
      </c>
      <c r="K2567" s="139">
        <v>899.8</v>
      </c>
      <c r="L2567" s="139">
        <v>899.8</v>
      </c>
      <c r="M2567" s="139">
        <v>1242</v>
      </c>
      <c r="N2567" s="139">
        <v>7254.83</v>
      </c>
      <c r="O2567" s="139">
        <v>1550900</v>
      </c>
      <c r="P2567" s="140">
        <v>54600</v>
      </c>
      <c r="Q2567" s="138">
        <v>45175</v>
      </c>
      <c r="AR2567">
        <f t="shared" si="164"/>
        <v>1630850</v>
      </c>
      <c r="AS2567">
        <f t="shared" si="165"/>
        <v>73450</v>
      </c>
      <c r="AT2567">
        <f t="shared" si="166"/>
        <v>1557400</v>
      </c>
    </row>
    <row r="2568" spans="2:46" ht="15.75" customHeight="1" thickBot="1">
      <c r="B2568" t="str">
        <f t="shared" si="163"/>
        <v>IPCALAB4517545225</v>
      </c>
      <c r="C2568" s="137" t="s">
        <v>226</v>
      </c>
      <c r="D2568" s="137" t="s">
        <v>142</v>
      </c>
      <c r="E2568" s="138">
        <v>45225</v>
      </c>
      <c r="F2568" s="139">
        <v>0</v>
      </c>
      <c r="G2568" s="137" t="s">
        <v>223</v>
      </c>
      <c r="H2568" s="139">
        <v>890.1</v>
      </c>
      <c r="I2568" s="139">
        <v>905</v>
      </c>
      <c r="J2568" s="139">
        <v>889.35</v>
      </c>
      <c r="K2568" s="139">
        <v>900.85</v>
      </c>
      <c r="L2568" s="139">
        <v>900.85</v>
      </c>
      <c r="M2568" s="139">
        <v>127</v>
      </c>
      <c r="N2568" s="139">
        <v>740.62</v>
      </c>
      <c r="O2568" s="139">
        <v>78000</v>
      </c>
      <c r="P2568" s="140">
        <v>18200</v>
      </c>
      <c r="Q2568" s="138">
        <v>45175</v>
      </c>
      <c r="AR2568">
        <f t="shared" si="164"/>
        <v>0</v>
      </c>
      <c r="AS2568">
        <f t="shared" si="165"/>
        <v>0</v>
      </c>
      <c r="AT2568">
        <f t="shared" si="166"/>
        <v>0</v>
      </c>
    </row>
    <row r="2569" spans="2:46" ht="15.75" customHeight="1" thickBot="1">
      <c r="B2569" t="str">
        <f t="shared" si="163"/>
        <v>IPCALAB4517545260</v>
      </c>
      <c r="C2569" s="137" t="s">
        <v>226</v>
      </c>
      <c r="D2569" s="137" t="s">
        <v>142</v>
      </c>
      <c r="E2569" s="138">
        <v>45260</v>
      </c>
      <c r="F2569" s="139">
        <v>0</v>
      </c>
      <c r="G2569" s="137" t="s">
        <v>223</v>
      </c>
      <c r="H2569" s="139">
        <v>903</v>
      </c>
      <c r="I2569" s="139">
        <v>903</v>
      </c>
      <c r="J2569" s="139">
        <v>903</v>
      </c>
      <c r="K2569" s="139">
        <v>903</v>
      </c>
      <c r="L2569" s="139">
        <v>912.45</v>
      </c>
      <c r="M2569" s="139">
        <v>1</v>
      </c>
      <c r="N2569" s="139">
        <v>5.86</v>
      </c>
      <c r="O2569" s="139">
        <v>1950</v>
      </c>
      <c r="P2569" s="139">
        <v>650</v>
      </c>
      <c r="Q2569" s="138">
        <v>45175</v>
      </c>
      <c r="AR2569">
        <f t="shared" si="164"/>
        <v>0</v>
      </c>
      <c r="AS2569">
        <f t="shared" si="165"/>
        <v>0</v>
      </c>
      <c r="AT2569">
        <f t="shared" si="166"/>
        <v>0</v>
      </c>
    </row>
    <row r="2570" spans="2:46" ht="15.75" customHeight="1" thickBot="1">
      <c r="B2570" t="str">
        <f t="shared" si="163"/>
        <v>IRCTC4517545197</v>
      </c>
      <c r="C2570" s="137" t="s">
        <v>226</v>
      </c>
      <c r="D2570" s="137" t="s">
        <v>143</v>
      </c>
      <c r="E2570" s="138">
        <v>45197</v>
      </c>
      <c r="F2570" s="139">
        <v>0</v>
      </c>
      <c r="G2570" s="137" t="s">
        <v>223</v>
      </c>
      <c r="H2570" s="139">
        <v>707</v>
      </c>
      <c r="I2570" s="139">
        <v>720.45</v>
      </c>
      <c r="J2570" s="139">
        <v>700.35</v>
      </c>
      <c r="K2570" s="139">
        <v>712.6</v>
      </c>
      <c r="L2570" s="139">
        <v>712.6</v>
      </c>
      <c r="M2570" s="139">
        <v>7142</v>
      </c>
      <c r="N2570" s="139">
        <v>44472.88</v>
      </c>
      <c r="O2570" s="139">
        <v>13843375</v>
      </c>
      <c r="P2570" s="140">
        <v>152250</v>
      </c>
      <c r="Q2570" s="138">
        <v>45175</v>
      </c>
      <c r="AR2570">
        <f t="shared" si="164"/>
        <v>14398125</v>
      </c>
      <c r="AS2570">
        <f t="shared" si="165"/>
        <v>154000</v>
      </c>
      <c r="AT2570">
        <f t="shared" si="166"/>
        <v>14244125</v>
      </c>
    </row>
    <row r="2571" spans="2:46" ht="15.75" customHeight="1" thickBot="1">
      <c r="B2571" t="str">
        <f t="shared" si="163"/>
        <v>IRCTC4517545225</v>
      </c>
      <c r="C2571" s="137" t="s">
        <v>226</v>
      </c>
      <c r="D2571" s="137" t="s">
        <v>143</v>
      </c>
      <c r="E2571" s="138">
        <v>45225</v>
      </c>
      <c r="F2571" s="139">
        <v>0</v>
      </c>
      <c r="G2571" s="137" t="s">
        <v>223</v>
      </c>
      <c r="H2571" s="139">
        <v>708.85</v>
      </c>
      <c r="I2571" s="139">
        <v>724.75</v>
      </c>
      <c r="J2571" s="139">
        <v>705.1</v>
      </c>
      <c r="K2571" s="139">
        <v>717.35</v>
      </c>
      <c r="L2571" s="139">
        <v>717.35</v>
      </c>
      <c r="M2571" s="139">
        <v>229</v>
      </c>
      <c r="N2571" s="139">
        <v>1434.57</v>
      </c>
      <c r="O2571" s="139">
        <v>500500</v>
      </c>
      <c r="P2571" s="140">
        <v>2625</v>
      </c>
      <c r="Q2571" s="138">
        <v>45175</v>
      </c>
      <c r="AR2571">
        <f t="shared" si="164"/>
        <v>0</v>
      </c>
      <c r="AS2571">
        <f t="shared" si="165"/>
        <v>0</v>
      </c>
      <c r="AT2571">
        <f t="shared" si="166"/>
        <v>0</v>
      </c>
    </row>
    <row r="2572" spans="2:46" ht="15.75" customHeight="1" thickBot="1">
      <c r="B2572" t="str">
        <f t="shared" si="163"/>
        <v>IRCTC4517545260</v>
      </c>
      <c r="C2572" s="137" t="s">
        <v>226</v>
      </c>
      <c r="D2572" s="137" t="s">
        <v>143</v>
      </c>
      <c r="E2572" s="138">
        <v>45260</v>
      </c>
      <c r="F2572" s="139">
        <v>0</v>
      </c>
      <c r="G2572" s="137" t="s">
        <v>223</v>
      </c>
      <c r="H2572" s="139">
        <v>716.15</v>
      </c>
      <c r="I2572" s="139">
        <v>727.95</v>
      </c>
      <c r="J2572" s="139">
        <v>710</v>
      </c>
      <c r="K2572" s="139">
        <v>720.95</v>
      </c>
      <c r="L2572" s="139">
        <v>720.95</v>
      </c>
      <c r="M2572" s="139">
        <v>15</v>
      </c>
      <c r="N2572" s="139">
        <v>94.62</v>
      </c>
      <c r="O2572" s="139">
        <v>54250</v>
      </c>
      <c r="P2572" s="139">
        <v>-875</v>
      </c>
      <c r="Q2572" s="138">
        <v>45175</v>
      </c>
      <c r="AR2572">
        <f t="shared" si="164"/>
        <v>0</v>
      </c>
      <c r="AS2572">
        <f t="shared" si="165"/>
        <v>0</v>
      </c>
      <c r="AT2572">
        <f t="shared" si="166"/>
        <v>0</v>
      </c>
    </row>
    <row r="2573" spans="2:46" ht="15.75" customHeight="1" thickBot="1">
      <c r="B2573" t="str">
        <f t="shared" si="163"/>
        <v>ITC4517545197</v>
      </c>
      <c r="C2573" s="137" t="s">
        <v>226</v>
      </c>
      <c r="D2573" s="137" t="s">
        <v>22</v>
      </c>
      <c r="E2573" s="138">
        <v>45197</v>
      </c>
      <c r="F2573" s="139">
        <v>0</v>
      </c>
      <c r="G2573" s="137" t="s">
        <v>223</v>
      </c>
      <c r="H2573" s="139">
        <v>446</v>
      </c>
      <c r="I2573" s="139">
        <v>449.7</v>
      </c>
      <c r="J2573" s="139">
        <v>443.6</v>
      </c>
      <c r="K2573" s="139">
        <v>448.95</v>
      </c>
      <c r="L2573" s="139">
        <v>448.95</v>
      </c>
      <c r="M2573" s="139">
        <v>9337</v>
      </c>
      <c r="N2573" s="139">
        <v>66826.66</v>
      </c>
      <c r="O2573" s="139">
        <v>64654400</v>
      </c>
      <c r="P2573" s="140">
        <v>80000</v>
      </c>
      <c r="Q2573" s="138">
        <v>45175</v>
      </c>
      <c r="AR2573">
        <f t="shared" si="164"/>
        <v>66398400</v>
      </c>
      <c r="AS2573">
        <f t="shared" si="165"/>
        <v>382400</v>
      </c>
      <c r="AT2573">
        <f t="shared" si="166"/>
        <v>66016000</v>
      </c>
    </row>
    <row r="2574" spans="2:46" ht="15.75" customHeight="1" thickBot="1">
      <c r="B2574" t="str">
        <f t="shared" si="163"/>
        <v>ITC4517545225</v>
      </c>
      <c r="C2574" s="137" t="s">
        <v>226</v>
      </c>
      <c r="D2574" s="137" t="s">
        <v>22</v>
      </c>
      <c r="E2574" s="138">
        <v>45225</v>
      </c>
      <c r="F2574" s="139">
        <v>0</v>
      </c>
      <c r="G2574" s="137" t="s">
        <v>223</v>
      </c>
      <c r="H2574" s="139">
        <v>448.55</v>
      </c>
      <c r="I2574" s="139">
        <v>452.9</v>
      </c>
      <c r="J2574" s="139">
        <v>446.9</v>
      </c>
      <c r="K2574" s="139">
        <v>452.15</v>
      </c>
      <c r="L2574" s="139">
        <v>452.15</v>
      </c>
      <c r="M2574" s="139">
        <v>639</v>
      </c>
      <c r="N2574" s="139">
        <v>4600.41</v>
      </c>
      <c r="O2574" s="139">
        <v>1652800</v>
      </c>
      <c r="P2574" s="140">
        <v>256000</v>
      </c>
      <c r="Q2574" s="138">
        <v>45175</v>
      </c>
      <c r="AR2574">
        <f t="shared" si="164"/>
        <v>0</v>
      </c>
      <c r="AS2574">
        <f t="shared" si="165"/>
        <v>0</v>
      </c>
      <c r="AT2574">
        <f t="shared" si="166"/>
        <v>0</v>
      </c>
    </row>
    <row r="2575" spans="2:46" ht="15.75" customHeight="1" thickBot="1">
      <c r="B2575" t="str">
        <f t="shared" si="163"/>
        <v>ITC4517545260</v>
      </c>
      <c r="C2575" s="137" t="s">
        <v>226</v>
      </c>
      <c r="D2575" s="137" t="s">
        <v>22</v>
      </c>
      <c r="E2575" s="138">
        <v>45260</v>
      </c>
      <c r="F2575" s="139">
        <v>0</v>
      </c>
      <c r="G2575" s="137" t="s">
        <v>223</v>
      </c>
      <c r="H2575" s="139">
        <v>451.5</v>
      </c>
      <c r="I2575" s="139">
        <v>455.55</v>
      </c>
      <c r="J2575" s="139">
        <v>451.4</v>
      </c>
      <c r="K2575" s="139">
        <v>454.55</v>
      </c>
      <c r="L2575" s="139">
        <v>454.55</v>
      </c>
      <c r="M2575" s="139">
        <v>54</v>
      </c>
      <c r="N2575" s="139">
        <v>391.57</v>
      </c>
      <c r="O2575" s="139">
        <v>91200</v>
      </c>
      <c r="P2575" s="140">
        <v>46400</v>
      </c>
      <c r="Q2575" s="138">
        <v>45175</v>
      </c>
      <c r="AR2575">
        <f t="shared" si="164"/>
        <v>0</v>
      </c>
      <c r="AS2575">
        <f t="shared" si="165"/>
        <v>0</v>
      </c>
      <c r="AT2575">
        <f t="shared" si="166"/>
        <v>0</v>
      </c>
    </row>
    <row r="2576" spans="2:46" ht="15.75" customHeight="1" thickBot="1">
      <c r="B2576" t="str">
        <f t="shared" si="163"/>
        <v>JINDALSTEL4517545197</v>
      </c>
      <c r="C2576" s="137" t="s">
        <v>226</v>
      </c>
      <c r="D2576" s="137" t="s">
        <v>144</v>
      </c>
      <c r="E2576" s="138">
        <v>45197</v>
      </c>
      <c r="F2576" s="139">
        <v>0</v>
      </c>
      <c r="G2576" s="137" t="s">
        <v>223</v>
      </c>
      <c r="H2576" s="139">
        <v>709.2</v>
      </c>
      <c r="I2576" s="139">
        <v>713</v>
      </c>
      <c r="J2576" s="139">
        <v>699</v>
      </c>
      <c r="K2576" s="139">
        <v>706.6</v>
      </c>
      <c r="L2576" s="139">
        <v>706.6</v>
      </c>
      <c r="M2576" s="139">
        <v>4210</v>
      </c>
      <c r="N2576" s="139">
        <v>37022.76</v>
      </c>
      <c r="O2576" s="139">
        <v>24456250</v>
      </c>
      <c r="P2576" s="140">
        <v>78750</v>
      </c>
      <c r="Q2576" s="138">
        <v>45175</v>
      </c>
      <c r="AR2576">
        <f t="shared" si="164"/>
        <v>24618750</v>
      </c>
      <c r="AS2576">
        <f t="shared" si="165"/>
        <v>80000</v>
      </c>
      <c r="AT2576">
        <f t="shared" si="166"/>
        <v>24538750</v>
      </c>
    </row>
    <row r="2577" spans="2:46" ht="15.75" customHeight="1" thickBot="1">
      <c r="B2577" t="str">
        <f t="shared" si="163"/>
        <v>JINDALSTEL4517545225</v>
      </c>
      <c r="C2577" s="137" t="s">
        <v>226</v>
      </c>
      <c r="D2577" s="137" t="s">
        <v>144</v>
      </c>
      <c r="E2577" s="138">
        <v>45225</v>
      </c>
      <c r="F2577" s="139">
        <v>0</v>
      </c>
      <c r="G2577" s="137" t="s">
        <v>223</v>
      </c>
      <c r="H2577" s="139">
        <v>713.5</v>
      </c>
      <c r="I2577" s="139">
        <v>713.5</v>
      </c>
      <c r="J2577" s="139">
        <v>704.5</v>
      </c>
      <c r="K2577" s="139">
        <v>711.2</v>
      </c>
      <c r="L2577" s="139">
        <v>711.2</v>
      </c>
      <c r="M2577" s="139">
        <v>87</v>
      </c>
      <c r="N2577" s="139">
        <v>769.73</v>
      </c>
      <c r="O2577" s="139">
        <v>153750</v>
      </c>
      <c r="P2577" s="140">
        <v>-1250</v>
      </c>
      <c r="Q2577" s="138">
        <v>45175</v>
      </c>
      <c r="AR2577">
        <f t="shared" si="164"/>
        <v>0</v>
      </c>
      <c r="AS2577">
        <f t="shared" si="165"/>
        <v>0</v>
      </c>
      <c r="AT2577">
        <f t="shared" si="166"/>
        <v>0</v>
      </c>
    </row>
    <row r="2578" spans="2:46" ht="15.75" customHeight="1" thickBot="1">
      <c r="B2578" t="str">
        <f t="shared" si="163"/>
        <v>JINDALSTEL4517545260</v>
      </c>
      <c r="C2578" s="137" t="s">
        <v>226</v>
      </c>
      <c r="D2578" s="137" t="s">
        <v>144</v>
      </c>
      <c r="E2578" s="138">
        <v>45260</v>
      </c>
      <c r="F2578" s="139">
        <v>0</v>
      </c>
      <c r="G2578" s="137" t="s">
        <v>223</v>
      </c>
      <c r="H2578" s="139">
        <v>712</v>
      </c>
      <c r="I2578" s="139">
        <v>717.85</v>
      </c>
      <c r="J2578" s="139">
        <v>708.7</v>
      </c>
      <c r="K2578" s="139">
        <v>717.85</v>
      </c>
      <c r="L2578" s="139">
        <v>717.85</v>
      </c>
      <c r="M2578" s="139">
        <v>3</v>
      </c>
      <c r="N2578" s="139">
        <v>26.73</v>
      </c>
      <c r="O2578" s="139">
        <v>8750</v>
      </c>
      <c r="P2578" s="140">
        <v>2500</v>
      </c>
      <c r="Q2578" s="138">
        <v>45175</v>
      </c>
      <c r="AR2578">
        <f t="shared" si="164"/>
        <v>0</v>
      </c>
      <c r="AS2578">
        <f t="shared" si="165"/>
        <v>0</v>
      </c>
      <c r="AT2578">
        <f t="shared" si="166"/>
        <v>0</v>
      </c>
    </row>
    <row r="2579" spans="2:46" ht="15.75" customHeight="1" thickBot="1">
      <c r="B2579" t="str">
        <f t="shared" si="163"/>
        <v>JKCEMENT4517545197</v>
      </c>
      <c r="C2579" s="137" t="s">
        <v>226</v>
      </c>
      <c r="D2579" s="137" t="s">
        <v>145</v>
      </c>
      <c r="E2579" s="138">
        <v>45197</v>
      </c>
      <c r="F2579" s="139">
        <v>0</v>
      </c>
      <c r="G2579" s="137" t="s">
        <v>223</v>
      </c>
      <c r="H2579" s="139">
        <v>3426</v>
      </c>
      <c r="I2579" s="139">
        <v>3499</v>
      </c>
      <c r="J2579" s="139">
        <v>3400.2</v>
      </c>
      <c r="K2579" s="139">
        <v>3427.15</v>
      </c>
      <c r="L2579" s="139">
        <v>3427.15</v>
      </c>
      <c r="M2579" s="139">
        <v>1365</v>
      </c>
      <c r="N2579" s="139">
        <v>11743.59</v>
      </c>
      <c r="O2579" s="139">
        <v>712750</v>
      </c>
      <c r="P2579" s="140">
        <v>71000</v>
      </c>
      <c r="Q2579" s="138">
        <v>45175</v>
      </c>
      <c r="AR2579">
        <f t="shared" si="164"/>
        <v>719250</v>
      </c>
      <c r="AS2579">
        <f t="shared" si="165"/>
        <v>72000</v>
      </c>
      <c r="AT2579">
        <f t="shared" si="166"/>
        <v>647250</v>
      </c>
    </row>
    <row r="2580" spans="2:46" ht="15.75" customHeight="1" thickBot="1">
      <c r="B2580" t="str">
        <f t="shared" si="163"/>
        <v>JKCEMENT4517545225</v>
      </c>
      <c r="C2580" s="137" t="s">
        <v>226</v>
      </c>
      <c r="D2580" s="137" t="s">
        <v>145</v>
      </c>
      <c r="E2580" s="138">
        <v>45225</v>
      </c>
      <c r="F2580" s="139">
        <v>0</v>
      </c>
      <c r="G2580" s="137" t="s">
        <v>223</v>
      </c>
      <c r="H2580" s="139">
        <v>3478.6</v>
      </c>
      <c r="I2580" s="139">
        <v>3493.85</v>
      </c>
      <c r="J2580" s="139">
        <v>3415.65</v>
      </c>
      <c r="K2580" s="139">
        <v>3431.7</v>
      </c>
      <c r="L2580" s="139">
        <v>3431.7</v>
      </c>
      <c r="M2580" s="139">
        <v>20</v>
      </c>
      <c r="N2580" s="139">
        <v>172.53</v>
      </c>
      <c r="O2580" s="139">
        <v>6500</v>
      </c>
      <c r="P2580" s="140">
        <v>1000</v>
      </c>
      <c r="Q2580" s="138">
        <v>45175</v>
      </c>
      <c r="AR2580">
        <f t="shared" si="164"/>
        <v>0</v>
      </c>
      <c r="AS2580">
        <f t="shared" si="165"/>
        <v>0</v>
      </c>
      <c r="AT2580">
        <f t="shared" si="166"/>
        <v>0</v>
      </c>
    </row>
    <row r="2581" spans="2:46" ht="15.75" customHeight="1" thickBot="1">
      <c r="B2581" t="str">
        <f t="shared" si="163"/>
        <v>JKCEMENT4517545260</v>
      </c>
      <c r="C2581" s="137" t="s">
        <v>226</v>
      </c>
      <c r="D2581" s="137" t="s">
        <v>145</v>
      </c>
      <c r="E2581" s="138">
        <v>45260</v>
      </c>
      <c r="F2581" s="139">
        <v>0</v>
      </c>
      <c r="G2581" s="137" t="s">
        <v>223</v>
      </c>
      <c r="H2581" s="139">
        <v>0</v>
      </c>
      <c r="I2581" s="139">
        <v>0</v>
      </c>
      <c r="J2581" s="139">
        <v>0</v>
      </c>
      <c r="K2581" s="139">
        <v>3355.15</v>
      </c>
      <c r="L2581" s="139">
        <v>3463.35</v>
      </c>
      <c r="M2581" s="139">
        <v>0</v>
      </c>
      <c r="N2581" s="139">
        <v>0</v>
      </c>
      <c r="O2581" s="139">
        <v>0</v>
      </c>
      <c r="P2581" s="139">
        <v>0</v>
      </c>
      <c r="Q2581" s="138">
        <v>45175</v>
      </c>
      <c r="AR2581">
        <f t="shared" si="164"/>
        <v>0</v>
      </c>
      <c r="AS2581">
        <f t="shared" si="165"/>
        <v>0</v>
      </c>
      <c r="AT2581">
        <f t="shared" si="166"/>
        <v>0</v>
      </c>
    </row>
    <row r="2582" spans="2:46" ht="15.75" customHeight="1" thickBot="1">
      <c r="B2582" t="str">
        <f t="shared" si="163"/>
        <v>JSWSTEEL4517545197</v>
      </c>
      <c r="C2582" s="137" t="s">
        <v>226</v>
      </c>
      <c r="D2582" s="137" t="s">
        <v>46</v>
      </c>
      <c r="E2582" s="138">
        <v>45197</v>
      </c>
      <c r="F2582" s="139">
        <v>0</v>
      </c>
      <c r="G2582" s="137" t="s">
        <v>223</v>
      </c>
      <c r="H2582" s="139">
        <v>820.55</v>
      </c>
      <c r="I2582" s="139">
        <v>820.55</v>
      </c>
      <c r="J2582" s="139">
        <v>806.4</v>
      </c>
      <c r="K2582" s="139">
        <v>817.3</v>
      </c>
      <c r="L2582" s="139">
        <v>817.3</v>
      </c>
      <c r="M2582" s="139">
        <v>3929</v>
      </c>
      <c r="N2582" s="139">
        <v>43160.1</v>
      </c>
      <c r="O2582" s="139">
        <v>18442350</v>
      </c>
      <c r="P2582" s="140">
        <v>-118800</v>
      </c>
      <c r="Q2582" s="138">
        <v>45175</v>
      </c>
      <c r="AR2582">
        <f t="shared" si="164"/>
        <v>18674550</v>
      </c>
      <c r="AS2582">
        <f t="shared" si="165"/>
        <v>-93150</v>
      </c>
      <c r="AT2582">
        <f t="shared" si="166"/>
        <v>18767700</v>
      </c>
    </row>
    <row r="2583" spans="2:46" ht="15.75" customHeight="1" thickBot="1">
      <c r="B2583" t="str">
        <f t="shared" si="163"/>
        <v>JSWSTEEL4517545225</v>
      </c>
      <c r="C2583" s="137" t="s">
        <v>226</v>
      </c>
      <c r="D2583" s="137" t="s">
        <v>46</v>
      </c>
      <c r="E2583" s="138">
        <v>45225</v>
      </c>
      <c r="F2583" s="139">
        <v>0</v>
      </c>
      <c r="G2583" s="137" t="s">
        <v>223</v>
      </c>
      <c r="H2583" s="139">
        <v>823.5</v>
      </c>
      <c r="I2583" s="139">
        <v>824.5</v>
      </c>
      <c r="J2583" s="139">
        <v>811.8</v>
      </c>
      <c r="K2583" s="139">
        <v>821.75</v>
      </c>
      <c r="L2583" s="139">
        <v>821.75</v>
      </c>
      <c r="M2583" s="139">
        <v>93</v>
      </c>
      <c r="N2583" s="139">
        <v>1028.2</v>
      </c>
      <c r="O2583" s="139">
        <v>210600</v>
      </c>
      <c r="P2583" s="140">
        <v>24300</v>
      </c>
      <c r="Q2583" s="138">
        <v>45175</v>
      </c>
      <c r="AR2583">
        <f t="shared" si="164"/>
        <v>0</v>
      </c>
      <c r="AS2583">
        <f t="shared" si="165"/>
        <v>0</v>
      </c>
      <c r="AT2583">
        <f t="shared" si="166"/>
        <v>0</v>
      </c>
    </row>
    <row r="2584" spans="2:46" ht="15.75" customHeight="1" thickBot="1">
      <c r="B2584" t="str">
        <f t="shared" si="163"/>
        <v>JSWSTEEL4517545260</v>
      </c>
      <c r="C2584" s="137" t="s">
        <v>226</v>
      </c>
      <c r="D2584" s="137" t="s">
        <v>46</v>
      </c>
      <c r="E2584" s="138">
        <v>45260</v>
      </c>
      <c r="F2584" s="139">
        <v>0</v>
      </c>
      <c r="G2584" s="137" t="s">
        <v>223</v>
      </c>
      <c r="H2584" s="139">
        <v>827</v>
      </c>
      <c r="I2584" s="139">
        <v>827</v>
      </c>
      <c r="J2584" s="139">
        <v>827</v>
      </c>
      <c r="K2584" s="139">
        <v>827</v>
      </c>
      <c r="L2584" s="139">
        <v>828.55</v>
      </c>
      <c r="M2584" s="139">
        <v>1</v>
      </c>
      <c r="N2584" s="139">
        <v>11.16</v>
      </c>
      <c r="O2584" s="139">
        <v>21600</v>
      </c>
      <c r="P2584" s="140">
        <v>1350</v>
      </c>
      <c r="Q2584" s="138">
        <v>45175</v>
      </c>
      <c r="AR2584">
        <f t="shared" si="164"/>
        <v>0</v>
      </c>
      <c r="AS2584">
        <f t="shared" si="165"/>
        <v>0</v>
      </c>
      <c r="AT2584">
        <f t="shared" si="166"/>
        <v>0</v>
      </c>
    </row>
    <row r="2585" spans="2:46" ht="15.75" customHeight="1" thickBot="1">
      <c r="B2585" t="str">
        <f t="shared" si="163"/>
        <v>JUBLFOOD4517545197</v>
      </c>
      <c r="C2585" s="137" t="s">
        <v>226</v>
      </c>
      <c r="D2585" s="137" t="s">
        <v>146</v>
      </c>
      <c r="E2585" s="138">
        <v>45197</v>
      </c>
      <c r="F2585" s="139">
        <v>0</v>
      </c>
      <c r="G2585" s="137" t="s">
        <v>223</v>
      </c>
      <c r="H2585" s="139">
        <v>536.15</v>
      </c>
      <c r="I2585" s="139">
        <v>542.1</v>
      </c>
      <c r="J2585" s="139">
        <v>528.1</v>
      </c>
      <c r="K2585" s="139">
        <v>536.6</v>
      </c>
      <c r="L2585" s="139">
        <v>536.6</v>
      </c>
      <c r="M2585" s="139">
        <v>4793</v>
      </c>
      <c r="N2585" s="139">
        <v>32074.45</v>
      </c>
      <c r="O2585" s="139">
        <v>15086250</v>
      </c>
      <c r="P2585" s="140">
        <v>181250</v>
      </c>
      <c r="Q2585" s="138">
        <v>45175</v>
      </c>
      <c r="AR2585">
        <f t="shared" si="164"/>
        <v>15925000</v>
      </c>
      <c r="AS2585">
        <f t="shared" si="165"/>
        <v>235000</v>
      </c>
      <c r="AT2585">
        <f t="shared" si="166"/>
        <v>15690000</v>
      </c>
    </row>
    <row r="2586" spans="2:46" ht="15.75" customHeight="1" thickBot="1">
      <c r="B2586" t="str">
        <f t="shared" si="163"/>
        <v>JUBLFOOD4517545225</v>
      </c>
      <c r="C2586" s="137" t="s">
        <v>226</v>
      </c>
      <c r="D2586" s="137" t="s">
        <v>146</v>
      </c>
      <c r="E2586" s="138">
        <v>45225</v>
      </c>
      <c r="F2586" s="139">
        <v>0</v>
      </c>
      <c r="G2586" s="137" t="s">
        <v>223</v>
      </c>
      <c r="H2586" s="139">
        <v>533.04999999999995</v>
      </c>
      <c r="I2586" s="139">
        <v>539.6</v>
      </c>
      <c r="J2586" s="139">
        <v>526.04999999999995</v>
      </c>
      <c r="K2586" s="139">
        <v>534.29999999999995</v>
      </c>
      <c r="L2586" s="139">
        <v>534.29999999999995</v>
      </c>
      <c r="M2586" s="139">
        <v>428</v>
      </c>
      <c r="N2586" s="139">
        <v>2849.93</v>
      </c>
      <c r="O2586" s="139">
        <v>768750</v>
      </c>
      <c r="P2586" s="140">
        <v>32500</v>
      </c>
      <c r="Q2586" s="138">
        <v>45175</v>
      </c>
      <c r="AR2586">
        <f t="shared" si="164"/>
        <v>0</v>
      </c>
      <c r="AS2586">
        <f t="shared" si="165"/>
        <v>0</v>
      </c>
      <c r="AT2586">
        <f t="shared" si="166"/>
        <v>0</v>
      </c>
    </row>
    <row r="2587" spans="2:46" ht="15.75" customHeight="1" thickBot="1">
      <c r="B2587" t="str">
        <f t="shared" si="163"/>
        <v>JUBLFOOD4517545260</v>
      </c>
      <c r="C2587" s="137" t="s">
        <v>226</v>
      </c>
      <c r="D2587" s="137" t="s">
        <v>146</v>
      </c>
      <c r="E2587" s="138">
        <v>45260</v>
      </c>
      <c r="F2587" s="139">
        <v>0</v>
      </c>
      <c r="G2587" s="137" t="s">
        <v>223</v>
      </c>
      <c r="H2587" s="139">
        <v>532</v>
      </c>
      <c r="I2587" s="139">
        <v>536.70000000000005</v>
      </c>
      <c r="J2587" s="139">
        <v>526.20000000000005</v>
      </c>
      <c r="K2587" s="139">
        <v>533.29999999999995</v>
      </c>
      <c r="L2587" s="139">
        <v>533.29999999999995</v>
      </c>
      <c r="M2587" s="139">
        <v>37</v>
      </c>
      <c r="N2587" s="139">
        <v>246.49</v>
      </c>
      <c r="O2587" s="139">
        <v>70000</v>
      </c>
      <c r="P2587" s="140">
        <v>21250</v>
      </c>
      <c r="Q2587" s="138">
        <v>45175</v>
      </c>
      <c r="AR2587">
        <f t="shared" si="164"/>
        <v>0</v>
      </c>
      <c r="AS2587">
        <f t="shared" si="165"/>
        <v>0</v>
      </c>
      <c r="AT2587">
        <f t="shared" si="166"/>
        <v>0</v>
      </c>
    </row>
    <row r="2588" spans="2:46" ht="15.75" customHeight="1" thickBot="1">
      <c r="B2588" t="str">
        <f t="shared" si="163"/>
        <v>KOTAKBANK4517545197</v>
      </c>
      <c r="C2588" s="137" t="s">
        <v>226</v>
      </c>
      <c r="D2588" s="137" t="s">
        <v>25</v>
      </c>
      <c r="E2588" s="138">
        <v>45197</v>
      </c>
      <c r="F2588" s="139">
        <v>0</v>
      </c>
      <c r="G2588" s="137" t="s">
        <v>223</v>
      </c>
      <c r="H2588" s="139">
        <v>1779</v>
      </c>
      <c r="I2588" s="139">
        <v>1786.95</v>
      </c>
      <c r="J2588" s="139">
        <v>1771.1</v>
      </c>
      <c r="K2588" s="139">
        <v>1780.2</v>
      </c>
      <c r="L2588" s="139">
        <v>1780.2</v>
      </c>
      <c r="M2588" s="139">
        <v>12608</v>
      </c>
      <c r="N2588" s="139">
        <v>89717.41</v>
      </c>
      <c r="O2588" s="139">
        <v>29617600</v>
      </c>
      <c r="P2588" s="140">
        <v>1128800</v>
      </c>
      <c r="Q2588" s="138">
        <v>45175</v>
      </c>
      <c r="AR2588">
        <f t="shared" si="164"/>
        <v>30360800</v>
      </c>
      <c r="AS2588">
        <f t="shared" si="165"/>
        <v>1141200</v>
      </c>
      <c r="AT2588">
        <f t="shared" si="166"/>
        <v>29219600</v>
      </c>
    </row>
    <row r="2589" spans="2:46" ht="15.75" customHeight="1" thickBot="1">
      <c r="B2589" t="str">
        <f t="shared" si="163"/>
        <v>KOTAKBANK4517545225</v>
      </c>
      <c r="C2589" s="137" t="s">
        <v>226</v>
      </c>
      <c r="D2589" s="137" t="s">
        <v>25</v>
      </c>
      <c r="E2589" s="138">
        <v>45225</v>
      </c>
      <c r="F2589" s="139">
        <v>0</v>
      </c>
      <c r="G2589" s="137" t="s">
        <v>223</v>
      </c>
      <c r="H2589" s="139">
        <v>1788.5</v>
      </c>
      <c r="I2589" s="139">
        <v>1798.1</v>
      </c>
      <c r="J2589" s="139">
        <v>1783.45</v>
      </c>
      <c r="K2589" s="139">
        <v>1792.65</v>
      </c>
      <c r="L2589" s="139">
        <v>1792.65</v>
      </c>
      <c r="M2589" s="139">
        <v>294</v>
      </c>
      <c r="N2589" s="139">
        <v>2105.4</v>
      </c>
      <c r="O2589" s="139">
        <v>695200</v>
      </c>
      <c r="P2589" s="140">
        <v>4000</v>
      </c>
      <c r="Q2589" s="138">
        <v>45175</v>
      </c>
      <c r="AR2589">
        <f t="shared" si="164"/>
        <v>0</v>
      </c>
      <c r="AS2589">
        <f t="shared" si="165"/>
        <v>0</v>
      </c>
      <c r="AT2589">
        <f t="shared" si="166"/>
        <v>0</v>
      </c>
    </row>
    <row r="2590" spans="2:46" ht="15.75" customHeight="1" thickBot="1">
      <c r="B2590" t="str">
        <f t="shared" si="163"/>
        <v>KOTAKBANK4517545260</v>
      </c>
      <c r="C2590" s="137" t="s">
        <v>226</v>
      </c>
      <c r="D2590" s="137" t="s">
        <v>25</v>
      </c>
      <c r="E2590" s="138">
        <v>45260</v>
      </c>
      <c r="F2590" s="139">
        <v>0</v>
      </c>
      <c r="G2590" s="137" t="s">
        <v>223</v>
      </c>
      <c r="H2590" s="139">
        <v>1800.55</v>
      </c>
      <c r="I2590" s="139">
        <v>1809</v>
      </c>
      <c r="J2590" s="139">
        <v>1798</v>
      </c>
      <c r="K2590" s="139">
        <v>1805.15</v>
      </c>
      <c r="L2590" s="139">
        <v>1805.15</v>
      </c>
      <c r="M2590" s="139">
        <v>32</v>
      </c>
      <c r="N2590" s="139">
        <v>230.67</v>
      </c>
      <c r="O2590" s="139">
        <v>48000</v>
      </c>
      <c r="P2590" s="140">
        <v>8400</v>
      </c>
      <c r="Q2590" s="138">
        <v>45175</v>
      </c>
      <c r="AR2590">
        <f t="shared" si="164"/>
        <v>0</v>
      </c>
      <c r="AS2590">
        <f t="shared" si="165"/>
        <v>0</v>
      </c>
      <c r="AT2590">
        <f t="shared" si="166"/>
        <v>0</v>
      </c>
    </row>
    <row r="2591" spans="2:46" ht="15.75" customHeight="1" thickBot="1">
      <c r="B2591" t="str">
        <f t="shared" si="163"/>
        <v>L&amp;TFH4517545197</v>
      </c>
      <c r="C2591" s="137" t="s">
        <v>226</v>
      </c>
      <c r="D2591" s="137" t="s">
        <v>147</v>
      </c>
      <c r="E2591" s="138">
        <v>45197</v>
      </c>
      <c r="F2591" s="139">
        <v>0</v>
      </c>
      <c r="G2591" s="137" t="s">
        <v>223</v>
      </c>
      <c r="H2591" s="139">
        <v>130.1</v>
      </c>
      <c r="I2591" s="139">
        <v>130.4</v>
      </c>
      <c r="J2591" s="139">
        <v>126.8</v>
      </c>
      <c r="K2591" s="139">
        <v>128.6</v>
      </c>
      <c r="L2591" s="139">
        <v>128.6</v>
      </c>
      <c r="M2591" s="139">
        <v>1393</v>
      </c>
      <c r="N2591" s="139">
        <v>15966.59</v>
      </c>
      <c r="O2591" s="139">
        <v>63842296</v>
      </c>
      <c r="P2591" s="140">
        <v>232024</v>
      </c>
      <c r="Q2591" s="138">
        <v>45175</v>
      </c>
      <c r="AR2591">
        <f t="shared" si="164"/>
        <v>65671716</v>
      </c>
      <c r="AS2591">
        <f t="shared" si="165"/>
        <v>348036</v>
      </c>
      <c r="AT2591">
        <f t="shared" si="166"/>
        <v>65323680</v>
      </c>
    </row>
    <row r="2592" spans="2:46" ht="15.75" customHeight="1" thickBot="1">
      <c r="B2592" t="str">
        <f t="shared" si="163"/>
        <v>L&amp;TFH4517545225</v>
      </c>
      <c r="C2592" s="137" t="s">
        <v>226</v>
      </c>
      <c r="D2592" s="137" t="s">
        <v>147</v>
      </c>
      <c r="E2592" s="138">
        <v>45225</v>
      </c>
      <c r="F2592" s="139">
        <v>0</v>
      </c>
      <c r="G2592" s="137" t="s">
        <v>223</v>
      </c>
      <c r="H2592" s="139">
        <v>130.94999999999999</v>
      </c>
      <c r="I2592" s="139">
        <v>131.30000000000001</v>
      </c>
      <c r="J2592" s="139">
        <v>127.8</v>
      </c>
      <c r="K2592" s="139">
        <v>129.5</v>
      </c>
      <c r="L2592" s="139">
        <v>129.5</v>
      </c>
      <c r="M2592" s="139">
        <v>74</v>
      </c>
      <c r="N2592" s="139">
        <v>853.79</v>
      </c>
      <c r="O2592" s="139">
        <v>1659864</v>
      </c>
      <c r="P2592" s="140">
        <v>107088</v>
      </c>
      <c r="Q2592" s="138">
        <v>45175</v>
      </c>
      <c r="AR2592">
        <f t="shared" si="164"/>
        <v>0</v>
      </c>
      <c r="AS2592">
        <f t="shared" si="165"/>
        <v>0</v>
      </c>
      <c r="AT2592">
        <f t="shared" si="166"/>
        <v>0</v>
      </c>
    </row>
    <row r="2593" spans="2:46" ht="15.75" customHeight="1" thickBot="1">
      <c r="B2593" t="str">
        <f t="shared" si="163"/>
        <v>L&amp;TFH4517545260</v>
      </c>
      <c r="C2593" s="137" t="s">
        <v>226</v>
      </c>
      <c r="D2593" s="137" t="s">
        <v>147</v>
      </c>
      <c r="E2593" s="138">
        <v>45260</v>
      </c>
      <c r="F2593" s="139">
        <v>0</v>
      </c>
      <c r="G2593" s="137" t="s">
        <v>223</v>
      </c>
      <c r="H2593" s="139">
        <v>129.65</v>
      </c>
      <c r="I2593" s="139">
        <v>129.65</v>
      </c>
      <c r="J2593" s="139">
        <v>129.65</v>
      </c>
      <c r="K2593" s="139">
        <v>129.65</v>
      </c>
      <c r="L2593" s="139">
        <v>130.1</v>
      </c>
      <c r="M2593" s="139">
        <v>1</v>
      </c>
      <c r="N2593" s="139">
        <v>11.56</v>
      </c>
      <c r="O2593" s="139">
        <v>169556</v>
      </c>
      <c r="P2593" s="140">
        <v>8924</v>
      </c>
      <c r="Q2593" s="138">
        <v>45175</v>
      </c>
      <c r="AR2593">
        <f t="shared" si="164"/>
        <v>0</v>
      </c>
      <c r="AS2593">
        <f t="shared" si="165"/>
        <v>0</v>
      </c>
      <c r="AT2593">
        <f t="shared" si="166"/>
        <v>0</v>
      </c>
    </row>
    <row r="2594" spans="2:46" ht="15.75" customHeight="1" thickBot="1">
      <c r="B2594" t="str">
        <f t="shared" si="163"/>
        <v>LALPATHLAB4517545197</v>
      </c>
      <c r="C2594" s="137" t="s">
        <v>226</v>
      </c>
      <c r="D2594" s="137" t="s">
        <v>148</v>
      </c>
      <c r="E2594" s="138">
        <v>45197</v>
      </c>
      <c r="F2594" s="139">
        <v>0</v>
      </c>
      <c r="G2594" s="137" t="s">
        <v>223</v>
      </c>
      <c r="H2594" s="139">
        <v>2220</v>
      </c>
      <c r="I2594" s="139">
        <v>2259.6999999999998</v>
      </c>
      <c r="J2594" s="139">
        <v>2212.4499999999998</v>
      </c>
      <c r="K2594" s="139">
        <v>2247.9499999999998</v>
      </c>
      <c r="L2594" s="139">
        <v>2247.9499999999998</v>
      </c>
      <c r="M2594" s="139">
        <v>1311</v>
      </c>
      <c r="N2594" s="139">
        <v>8810.65</v>
      </c>
      <c r="O2594" s="139">
        <v>578100</v>
      </c>
      <c r="P2594" s="139">
        <v>0</v>
      </c>
      <c r="Q2594" s="138">
        <v>45175</v>
      </c>
      <c r="AR2594">
        <f t="shared" si="164"/>
        <v>608400</v>
      </c>
      <c r="AS2594">
        <f t="shared" si="165"/>
        <v>-5400</v>
      </c>
      <c r="AT2594">
        <f t="shared" si="166"/>
        <v>613800</v>
      </c>
    </row>
    <row r="2595" spans="2:46" ht="15.75" customHeight="1" thickBot="1">
      <c r="B2595" t="str">
        <f t="shared" si="163"/>
        <v>LALPATHLAB4517545225</v>
      </c>
      <c r="C2595" s="137" t="s">
        <v>226</v>
      </c>
      <c r="D2595" s="137" t="s">
        <v>148</v>
      </c>
      <c r="E2595" s="138">
        <v>45225</v>
      </c>
      <c r="F2595" s="139">
        <v>0</v>
      </c>
      <c r="G2595" s="137" t="s">
        <v>223</v>
      </c>
      <c r="H2595" s="139">
        <v>2239.5</v>
      </c>
      <c r="I2595" s="139">
        <v>2262.0500000000002</v>
      </c>
      <c r="J2595" s="139">
        <v>2236.6999999999998</v>
      </c>
      <c r="K2595" s="139">
        <v>2254.75</v>
      </c>
      <c r="L2595" s="139">
        <v>2254.75</v>
      </c>
      <c r="M2595" s="139">
        <v>97</v>
      </c>
      <c r="N2595" s="139">
        <v>655.09</v>
      </c>
      <c r="O2595" s="139">
        <v>30000</v>
      </c>
      <c r="P2595" s="140">
        <v>-5400</v>
      </c>
      <c r="Q2595" s="138">
        <v>45175</v>
      </c>
      <c r="AR2595">
        <f t="shared" si="164"/>
        <v>0</v>
      </c>
      <c r="AS2595">
        <f t="shared" si="165"/>
        <v>0</v>
      </c>
      <c r="AT2595">
        <f t="shared" si="166"/>
        <v>0</v>
      </c>
    </row>
    <row r="2596" spans="2:46" ht="15.75" customHeight="1" thickBot="1">
      <c r="B2596" t="str">
        <f t="shared" si="163"/>
        <v>LALPATHLAB4517545260</v>
      </c>
      <c r="C2596" s="137" t="s">
        <v>226</v>
      </c>
      <c r="D2596" s="137" t="s">
        <v>148</v>
      </c>
      <c r="E2596" s="138">
        <v>45260</v>
      </c>
      <c r="F2596" s="139">
        <v>0</v>
      </c>
      <c r="G2596" s="137" t="s">
        <v>223</v>
      </c>
      <c r="H2596" s="139">
        <v>2245</v>
      </c>
      <c r="I2596" s="139">
        <v>2245</v>
      </c>
      <c r="J2596" s="139">
        <v>2245</v>
      </c>
      <c r="K2596" s="139">
        <v>2245</v>
      </c>
      <c r="L2596" s="139">
        <v>2276.8000000000002</v>
      </c>
      <c r="M2596" s="139">
        <v>1</v>
      </c>
      <c r="N2596" s="139">
        <v>6.73</v>
      </c>
      <c r="O2596" s="139">
        <v>300</v>
      </c>
      <c r="P2596" s="139">
        <v>0</v>
      </c>
      <c r="Q2596" s="138">
        <v>45175</v>
      </c>
      <c r="AR2596">
        <f t="shared" si="164"/>
        <v>0</v>
      </c>
      <c r="AS2596">
        <f t="shared" si="165"/>
        <v>0</v>
      </c>
      <c r="AT2596">
        <f t="shared" si="166"/>
        <v>0</v>
      </c>
    </row>
    <row r="2597" spans="2:46" ht="15.75" customHeight="1" thickBot="1">
      <c r="B2597" t="str">
        <f t="shared" si="163"/>
        <v>LAURUSLABS4517545197</v>
      </c>
      <c r="C2597" s="137" t="s">
        <v>226</v>
      </c>
      <c r="D2597" s="137" t="s">
        <v>149</v>
      </c>
      <c r="E2597" s="138">
        <v>45197</v>
      </c>
      <c r="F2597" s="139">
        <v>0</v>
      </c>
      <c r="G2597" s="137" t="s">
        <v>223</v>
      </c>
      <c r="H2597" s="139">
        <v>411.35</v>
      </c>
      <c r="I2597" s="139">
        <v>412.7</v>
      </c>
      <c r="J2597" s="139">
        <v>403</v>
      </c>
      <c r="K2597" s="139">
        <v>408.45</v>
      </c>
      <c r="L2597" s="139">
        <v>408.45</v>
      </c>
      <c r="M2597" s="139">
        <v>2245</v>
      </c>
      <c r="N2597" s="139">
        <v>15573.82</v>
      </c>
      <c r="O2597" s="139">
        <v>10276500</v>
      </c>
      <c r="P2597" s="140">
        <v>272000</v>
      </c>
      <c r="Q2597" s="138">
        <v>45175</v>
      </c>
      <c r="AR2597">
        <f t="shared" si="164"/>
        <v>10859600</v>
      </c>
      <c r="AS2597">
        <f t="shared" si="165"/>
        <v>338300</v>
      </c>
      <c r="AT2597">
        <f t="shared" si="166"/>
        <v>10521300</v>
      </c>
    </row>
    <row r="2598" spans="2:46" ht="15.75" customHeight="1" thickBot="1">
      <c r="B2598" t="str">
        <f t="shared" si="163"/>
        <v>LAURUSLABS4517545225</v>
      </c>
      <c r="C2598" s="137" t="s">
        <v>226</v>
      </c>
      <c r="D2598" s="137" t="s">
        <v>149</v>
      </c>
      <c r="E2598" s="138">
        <v>45225</v>
      </c>
      <c r="F2598" s="139">
        <v>0</v>
      </c>
      <c r="G2598" s="137" t="s">
        <v>223</v>
      </c>
      <c r="H2598" s="139">
        <v>411</v>
      </c>
      <c r="I2598" s="139">
        <v>414.75</v>
      </c>
      <c r="J2598" s="139">
        <v>405</v>
      </c>
      <c r="K2598" s="139">
        <v>410.35</v>
      </c>
      <c r="L2598" s="139">
        <v>410.35</v>
      </c>
      <c r="M2598" s="139">
        <v>86</v>
      </c>
      <c r="N2598" s="139">
        <v>599.39</v>
      </c>
      <c r="O2598" s="139">
        <v>518500</v>
      </c>
      <c r="P2598" s="140">
        <v>32300</v>
      </c>
      <c r="Q2598" s="138">
        <v>45175</v>
      </c>
      <c r="AR2598">
        <f t="shared" si="164"/>
        <v>0</v>
      </c>
      <c r="AS2598">
        <f t="shared" si="165"/>
        <v>0</v>
      </c>
      <c r="AT2598">
        <f t="shared" si="166"/>
        <v>0</v>
      </c>
    </row>
    <row r="2599" spans="2:46" ht="15.75" customHeight="1" thickBot="1">
      <c r="B2599" t="str">
        <f t="shared" si="163"/>
        <v>LAURUSLABS4517545260</v>
      </c>
      <c r="C2599" s="137" t="s">
        <v>226</v>
      </c>
      <c r="D2599" s="137" t="s">
        <v>149</v>
      </c>
      <c r="E2599" s="138">
        <v>45260</v>
      </c>
      <c r="F2599" s="139">
        <v>0</v>
      </c>
      <c r="G2599" s="137" t="s">
        <v>223</v>
      </c>
      <c r="H2599" s="139">
        <v>411.85</v>
      </c>
      <c r="I2599" s="139">
        <v>415.1</v>
      </c>
      <c r="J2599" s="139">
        <v>411.45</v>
      </c>
      <c r="K2599" s="139">
        <v>412</v>
      </c>
      <c r="L2599" s="139">
        <v>414.15</v>
      </c>
      <c r="M2599" s="139">
        <v>20</v>
      </c>
      <c r="N2599" s="139">
        <v>140.54</v>
      </c>
      <c r="O2599" s="139">
        <v>64600</v>
      </c>
      <c r="P2599" s="140">
        <v>34000</v>
      </c>
      <c r="Q2599" s="138">
        <v>45175</v>
      </c>
      <c r="AR2599">
        <f t="shared" si="164"/>
        <v>0</v>
      </c>
      <c r="AS2599">
        <f t="shared" si="165"/>
        <v>0</v>
      </c>
      <c r="AT2599">
        <f t="shared" si="166"/>
        <v>0</v>
      </c>
    </row>
    <row r="2600" spans="2:46" ht="15.75" customHeight="1" thickBot="1">
      <c r="B2600" t="str">
        <f t="shared" si="163"/>
        <v>LICHSGFIN4517545197</v>
      </c>
      <c r="C2600" s="137" t="s">
        <v>226</v>
      </c>
      <c r="D2600" s="137" t="s">
        <v>150</v>
      </c>
      <c r="E2600" s="138">
        <v>45197</v>
      </c>
      <c r="F2600" s="139">
        <v>0</v>
      </c>
      <c r="G2600" s="137" t="s">
        <v>223</v>
      </c>
      <c r="H2600" s="139">
        <v>454.35</v>
      </c>
      <c r="I2600" s="139">
        <v>456</v>
      </c>
      <c r="J2600" s="139">
        <v>447.4</v>
      </c>
      <c r="K2600" s="139">
        <v>451.9</v>
      </c>
      <c r="L2600" s="139">
        <v>451.9</v>
      </c>
      <c r="M2600" s="139">
        <v>2316</v>
      </c>
      <c r="N2600" s="139">
        <v>20936.310000000001</v>
      </c>
      <c r="O2600" s="139">
        <v>20698000</v>
      </c>
      <c r="P2600" s="140">
        <v>-544000</v>
      </c>
      <c r="Q2600" s="138">
        <v>45175</v>
      </c>
      <c r="AR2600">
        <f t="shared" si="164"/>
        <v>21110000</v>
      </c>
      <c r="AS2600">
        <f t="shared" si="165"/>
        <v>-508000</v>
      </c>
      <c r="AT2600">
        <f t="shared" si="166"/>
        <v>21618000</v>
      </c>
    </row>
    <row r="2601" spans="2:46" ht="15.75" customHeight="1" thickBot="1">
      <c r="B2601" t="str">
        <f t="shared" si="163"/>
        <v>LICHSGFIN4517545225</v>
      </c>
      <c r="C2601" s="137" t="s">
        <v>226</v>
      </c>
      <c r="D2601" s="137" t="s">
        <v>150</v>
      </c>
      <c r="E2601" s="138">
        <v>45225</v>
      </c>
      <c r="F2601" s="139">
        <v>0</v>
      </c>
      <c r="G2601" s="137" t="s">
        <v>223</v>
      </c>
      <c r="H2601" s="139">
        <v>456.9</v>
      </c>
      <c r="I2601" s="139">
        <v>458.65</v>
      </c>
      <c r="J2601" s="139">
        <v>450.95</v>
      </c>
      <c r="K2601" s="139">
        <v>454.8</v>
      </c>
      <c r="L2601" s="139">
        <v>454.8</v>
      </c>
      <c r="M2601" s="139">
        <v>122</v>
      </c>
      <c r="N2601" s="139">
        <v>1109.71</v>
      </c>
      <c r="O2601" s="139">
        <v>382000</v>
      </c>
      <c r="P2601" s="140">
        <v>32000</v>
      </c>
      <c r="Q2601" s="138">
        <v>45175</v>
      </c>
      <c r="AR2601">
        <f t="shared" si="164"/>
        <v>0</v>
      </c>
      <c r="AS2601">
        <f t="shared" si="165"/>
        <v>0</v>
      </c>
      <c r="AT2601">
        <f t="shared" si="166"/>
        <v>0</v>
      </c>
    </row>
    <row r="2602" spans="2:46" ht="15.75" customHeight="1" thickBot="1">
      <c r="B2602" t="str">
        <f t="shared" si="163"/>
        <v>LICHSGFIN4517545260</v>
      </c>
      <c r="C2602" s="137" t="s">
        <v>226</v>
      </c>
      <c r="D2602" s="137" t="s">
        <v>150</v>
      </c>
      <c r="E2602" s="138">
        <v>45260</v>
      </c>
      <c r="F2602" s="139">
        <v>0</v>
      </c>
      <c r="G2602" s="137" t="s">
        <v>223</v>
      </c>
      <c r="H2602" s="139">
        <v>460</v>
      </c>
      <c r="I2602" s="139">
        <v>460</v>
      </c>
      <c r="J2602" s="139">
        <v>458</v>
      </c>
      <c r="K2602" s="139">
        <v>458</v>
      </c>
      <c r="L2602" s="139">
        <v>456.8</v>
      </c>
      <c r="M2602" s="139">
        <v>5</v>
      </c>
      <c r="N2602" s="139">
        <v>45.9</v>
      </c>
      <c r="O2602" s="139">
        <v>30000</v>
      </c>
      <c r="P2602" s="140">
        <v>4000</v>
      </c>
      <c r="Q2602" s="138">
        <v>45175</v>
      </c>
      <c r="AR2602">
        <f t="shared" si="164"/>
        <v>0</v>
      </c>
      <c r="AS2602">
        <f t="shared" si="165"/>
        <v>0</v>
      </c>
      <c r="AT2602">
        <f t="shared" si="166"/>
        <v>0</v>
      </c>
    </row>
    <row r="2603" spans="2:46" ht="15.75" customHeight="1" thickBot="1">
      <c r="B2603" t="str">
        <f t="shared" si="163"/>
        <v>LT4517545197</v>
      </c>
      <c r="C2603" s="137" t="s">
        <v>226</v>
      </c>
      <c r="D2603" s="137" t="s">
        <v>24</v>
      </c>
      <c r="E2603" s="138">
        <v>45197</v>
      </c>
      <c r="F2603" s="139">
        <v>0</v>
      </c>
      <c r="G2603" s="137" t="s">
        <v>223</v>
      </c>
      <c r="H2603" s="139">
        <v>2743.8</v>
      </c>
      <c r="I2603" s="139">
        <v>2750</v>
      </c>
      <c r="J2603" s="139">
        <v>2715.35</v>
      </c>
      <c r="K2603" s="139">
        <v>2732.9</v>
      </c>
      <c r="L2603" s="139">
        <v>2732.9</v>
      </c>
      <c r="M2603" s="139">
        <v>4370</v>
      </c>
      <c r="N2603" s="139">
        <v>35780.769999999997</v>
      </c>
      <c r="O2603" s="139">
        <v>6225900</v>
      </c>
      <c r="P2603" s="140">
        <v>-66900</v>
      </c>
      <c r="Q2603" s="138">
        <v>45175</v>
      </c>
      <c r="AR2603">
        <f t="shared" si="164"/>
        <v>6448500</v>
      </c>
      <c r="AS2603">
        <f t="shared" si="165"/>
        <v>-48300</v>
      </c>
      <c r="AT2603">
        <f t="shared" si="166"/>
        <v>6496800</v>
      </c>
    </row>
    <row r="2604" spans="2:46" ht="15.75" customHeight="1" thickBot="1">
      <c r="B2604" t="str">
        <f t="shared" si="163"/>
        <v>LT4517545225</v>
      </c>
      <c r="C2604" s="137" t="s">
        <v>226</v>
      </c>
      <c r="D2604" s="137" t="s">
        <v>24</v>
      </c>
      <c r="E2604" s="138">
        <v>45225</v>
      </c>
      <c r="F2604" s="139">
        <v>0</v>
      </c>
      <c r="G2604" s="137" t="s">
        <v>223</v>
      </c>
      <c r="H2604" s="139">
        <v>2755.95</v>
      </c>
      <c r="I2604" s="139">
        <v>2755.95</v>
      </c>
      <c r="J2604" s="139">
        <v>2730</v>
      </c>
      <c r="K2604" s="139">
        <v>2744.9</v>
      </c>
      <c r="L2604" s="139">
        <v>2744.9</v>
      </c>
      <c r="M2604" s="139">
        <v>148</v>
      </c>
      <c r="N2604" s="139">
        <v>1216.9100000000001</v>
      </c>
      <c r="O2604" s="139">
        <v>214800</v>
      </c>
      <c r="P2604" s="140">
        <v>18000</v>
      </c>
      <c r="Q2604" s="138">
        <v>45175</v>
      </c>
      <c r="AR2604">
        <f t="shared" si="164"/>
        <v>0</v>
      </c>
      <c r="AS2604">
        <f t="shared" si="165"/>
        <v>0</v>
      </c>
      <c r="AT2604">
        <f t="shared" si="166"/>
        <v>0</v>
      </c>
    </row>
    <row r="2605" spans="2:46" ht="15.75" customHeight="1" thickBot="1">
      <c r="B2605" t="str">
        <f t="shared" si="163"/>
        <v>LT4517545260</v>
      </c>
      <c r="C2605" s="137" t="s">
        <v>226</v>
      </c>
      <c r="D2605" s="137" t="s">
        <v>24</v>
      </c>
      <c r="E2605" s="138">
        <v>45260</v>
      </c>
      <c r="F2605" s="139">
        <v>0</v>
      </c>
      <c r="G2605" s="137" t="s">
        <v>223</v>
      </c>
      <c r="H2605" s="139">
        <v>2751</v>
      </c>
      <c r="I2605" s="139">
        <v>2751</v>
      </c>
      <c r="J2605" s="139">
        <v>2751</v>
      </c>
      <c r="K2605" s="139">
        <v>2751</v>
      </c>
      <c r="L2605" s="139">
        <v>2776.1</v>
      </c>
      <c r="M2605" s="139">
        <v>2</v>
      </c>
      <c r="N2605" s="139">
        <v>16.5</v>
      </c>
      <c r="O2605" s="139">
        <v>7800</v>
      </c>
      <c r="P2605" s="139">
        <v>600</v>
      </c>
      <c r="Q2605" s="138">
        <v>45175</v>
      </c>
      <c r="AR2605">
        <f t="shared" si="164"/>
        <v>0</v>
      </c>
      <c r="AS2605">
        <f t="shared" si="165"/>
        <v>0</v>
      </c>
      <c r="AT2605">
        <f t="shared" si="166"/>
        <v>0</v>
      </c>
    </row>
    <row r="2606" spans="2:46" ht="15.75" customHeight="1" thickBot="1">
      <c r="B2606" t="str">
        <f t="shared" si="163"/>
        <v>LTIM4517545197</v>
      </c>
      <c r="C2606" s="137" t="s">
        <v>226</v>
      </c>
      <c r="D2606" s="137" t="s">
        <v>20</v>
      </c>
      <c r="E2606" s="138">
        <v>45197</v>
      </c>
      <c r="F2606" s="139">
        <v>0</v>
      </c>
      <c r="G2606" s="137" t="s">
        <v>223</v>
      </c>
      <c r="H2606" s="139">
        <v>5461</v>
      </c>
      <c r="I2606" s="139">
        <v>5496.75</v>
      </c>
      <c r="J2606" s="139">
        <v>5371</v>
      </c>
      <c r="K2606" s="139">
        <v>5417.35</v>
      </c>
      <c r="L2606" s="139">
        <v>5417.35</v>
      </c>
      <c r="M2606" s="139">
        <v>3344</v>
      </c>
      <c r="N2606" s="139">
        <v>27263.83</v>
      </c>
      <c r="O2606" s="139">
        <v>1518000</v>
      </c>
      <c r="P2606" s="140">
        <v>-42900</v>
      </c>
      <c r="Q2606" s="138">
        <v>45175</v>
      </c>
      <c r="AR2606">
        <f t="shared" si="164"/>
        <v>1569000</v>
      </c>
      <c r="AS2606">
        <f t="shared" si="165"/>
        <v>-25500</v>
      </c>
      <c r="AT2606">
        <f t="shared" si="166"/>
        <v>1594500</v>
      </c>
    </row>
    <row r="2607" spans="2:46" ht="15.75" customHeight="1" thickBot="1">
      <c r="B2607" t="str">
        <f t="shared" si="163"/>
        <v>LTIM4517545225</v>
      </c>
      <c r="C2607" s="137" t="s">
        <v>226</v>
      </c>
      <c r="D2607" s="137" t="s">
        <v>20</v>
      </c>
      <c r="E2607" s="138">
        <v>45225</v>
      </c>
      <c r="F2607" s="139">
        <v>0</v>
      </c>
      <c r="G2607" s="137" t="s">
        <v>223</v>
      </c>
      <c r="H2607" s="139">
        <v>5480.05</v>
      </c>
      <c r="I2607" s="139">
        <v>5527.8</v>
      </c>
      <c r="J2607" s="139">
        <v>5408.25</v>
      </c>
      <c r="K2607" s="139">
        <v>5451.8</v>
      </c>
      <c r="L2607" s="139">
        <v>5451.8</v>
      </c>
      <c r="M2607" s="139">
        <v>214</v>
      </c>
      <c r="N2607" s="139">
        <v>1750.09</v>
      </c>
      <c r="O2607" s="139">
        <v>46500</v>
      </c>
      <c r="P2607" s="140">
        <v>15450</v>
      </c>
      <c r="Q2607" s="138">
        <v>45175</v>
      </c>
      <c r="AR2607">
        <f t="shared" si="164"/>
        <v>0</v>
      </c>
      <c r="AS2607">
        <f t="shared" si="165"/>
        <v>0</v>
      </c>
      <c r="AT2607">
        <f t="shared" si="166"/>
        <v>0</v>
      </c>
    </row>
    <row r="2608" spans="2:46" ht="15.75" customHeight="1" thickBot="1">
      <c r="B2608" t="str">
        <f t="shared" si="163"/>
        <v>LTIM4517545260</v>
      </c>
      <c r="C2608" s="137" t="s">
        <v>226</v>
      </c>
      <c r="D2608" s="137" t="s">
        <v>20</v>
      </c>
      <c r="E2608" s="138">
        <v>45260</v>
      </c>
      <c r="F2608" s="139">
        <v>0</v>
      </c>
      <c r="G2608" s="137" t="s">
        <v>223</v>
      </c>
      <c r="H2608" s="139">
        <v>5518.3</v>
      </c>
      <c r="I2608" s="139">
        <v>5540</v>
      </c>
      <c r="J2608" s="139">
        <v>5431</v>
      </c>
      <c r="K2608" s="139">
        <v>5465.8</v>
      </c>
      <c r="L2608" s="139">
        <v>5465.8</v>
      </c>
      <c r="M2608" s="139">
        <v>23</v>
      </c>
      <c r="N2608" s="139">
        <v>189.83</v>
      </c>
      <c r="O2608" s="139">
        <v>4500</v>
      </c>
      <c r="P2608" s="140">
        <v>1950</v>
      </c>
      <c r="Q2608" s="138">
        <v>45175</v>
      </c>
      <c r="AR2608">
        <f t="shared" si="164"/>
        <v>0</v>
      </c>
      <c r="AS2608">
        <f t="shared" si="165"/>
        <v>0</v>
      </c>
      <c r="AT2608">
        <f t="shared" si="166"/>
        <v>0</v>
      </c>
    </row>
    <row r="2609" spans="2:46" ht="15.75" customHeight="1" thickBot="1">
      <c r="B2609" t="str">
        <f t="shared" si="163"/>
        <v>LTTS4517545197</v>
      </c>
      <c r="C2609" s="137" t="s">
        <v>226</v>
      </c>
      <c r="D2609" s="137" t="s">
        <v>151</v>
      </c>
      <c r="E2609" s="138">
        <v>45197</v>
      </c>
      <c r="F2609" s="139">
        <v>0</v>
      </c>
      <c r="G2609" s="137" t="s">
        <v>223</v>
      </c>
      <c r="H2609" s="139">
        <v>4606.1000000000004</v>
      </c>
      <c r="I2609" s="139">
        <v>4695</v>
      </c>
      <c r="J2609" s="139">
        <v>4556.3999999999996</v>
      </c>
      <c r="K2609" s="139">
        <v>4601.45</v>
      </c>
      <c r="L2609" s="139">
        <v>4601.45</v>
      </c>
      <c r="M2609" s="139">
        <v>3051</v>
      </c>
      <c r="N2609" s="139">
        <v>28210.3</v>
      </c>
      <c r="O2609" s="139">
        <v>715800</v>
      </c>
      <c r="P2609" s="140">
        <v>71600</v>
      </c>
      <c r="Q2609" s="138">
        <v>45175</v>
      </c>
      <c r="AR2609">
        <f t="shared" si="164"/>
        <v>752800</v>
      </c>
      <c r="AS2609">
        <f t="shared" si="165"/>
        <v>80600</v>
      </c>
      <c r="AT2609">
        <f t="shared" si="166"/>
        <v>672200</v>
      </c>
    </row>
    <row r="2610" spans="2:46" ht="15.75" customHeight="1" thickBot="1">
      <c r="B2610" t="str">
        <f t="shared" si="163"/>
        <v>LTTS4517545225</v>
      </c>
      <c r="C2610" s="137" t="s">
        <v>226</v>
      </c>
      <c r="D2610" s="137" t="s">
        <v>151</v>
      </c>
      <c r="E2610" s="138">
        <v>45225</v>
      </c>
      <c r="F2610" s="139">
        <v>0</v>
      </c>
      <c r="G2610" s="137" t="s">
        <v>223</v>
      </c>
      <c r="H2610" s="139">
        <v>4663.45</v>
      </c>
      <c r="I2610" s="139">
        <v>4701.05</v>
      </c>
      <c r="J2610" s="139">
        <v>4564</v>
      </c>
      <c r="K2610" s="139">
        <v>4601.3500000000004</v>
      </c>
      <c r="L2610" s="139">
        <v>4601.3500000000004</v>
      </c>
      <c r="M2610" s="139">
        <v>161</v>
      </c>
      <c r="N2610" s="139">
        <v>1492.07</v>
      </c>
      <c r="O2610" s="139">
        <v>35000</v>
      </c>
      <c r="P2610" s="140">
        <v>7800</v>
      </c>
      <c r="Q2610" s="138">
        <v>45175</v>
      </c>
      <c r="AR2610">
        <f t="shared" si="164"/>
        <v>0</v>
      </c>
      <c r="AS2610">
        <f t="shared" si="165"/>
        <v>0</v>
      </c>
      <c r="AT2610">
        <f t="shared" si="166"/>
        <v>0</v>
      </c>
    </row>
    <row r="2611" spans="2:46" ht="15.75" customHeight="1" thickBot="1">
      <c r="B2611" t="str">
        <f t="shared" si="163"/>
        <v>LTTS4517545260</v>
      </c>
      <c r="C2611" s="137" t="s">
        <v>226</v>
      </c>
      <c r="D2611" s="137" t="s">
        <v>151</v>
      </c>
      <c r="E2611" s="138">
        <v>45260</v>
      </c>
      <c r="F2611" s="139">
        <v>0</v>
      </c>
      <c r="G2611" s="137" t="s">
        <v>223</v>
      </c>
      <c r="H2611" s="139">
        <v>4700</v>
      </c>
      <c r="I2611" s="139">
        <v>4700</v>
      </c>
      <c r="J2611" s="139">
        <v>4600</v>
      </c>
      <c r="K2611" s="139">
        <v>4615.5</v>
      </c>
      <c r="L2611" s="139">
        <v>4615.5</v>
      </c>
      <c r="M2611" s="139">
        <v>8</v>
      </c>
      <c r="N2611" s="139">
        <v>74.13</v>
      </c>
      <c r="O2611" s="139">
        <v>2000</v>
      </c>
      <c r="P2611" s="140">
        <v>1200</v>
      </c>
      <c r="Q2611" s="138">
        <v>45175</v>
      </c>
      <c r="AR2611">
        <f t="shared" si="164"/>
        <v>0</v>
      </c>
      <c r="AS2611">
        <f t="shared" si="165"/>
        <v>0</v>
      </c>
      <c r="AT2611">
        <f t="shared" si="166"/>
        <v>0</v>
      </c>
    </row>
    <row r="2612" spans="2:46" ht="15.75" customHeight="1" thickBot="1">
      <c r="B2612" t="str">
        <f t="shared" si="163"/>
        <v>LUPIN4517545197</v>
      </c>
      <c r="C2612" s="137" t="s">
        <v>226</v>
      </c>
      <c r="D2612" s="137" t="s">
        <v>152</v>
      </c>
      <c r="E2612" s="138">
        <v>45197</v>
      </c>
      <c r="F2612" s="139">
        <v>0</v>
      </c>
      <c r="G2612" s="137" t="s">
        <v>223</v>
      </c>
      <c r="H2612" s="139">
        <v>1129.6500000000001</v>
      </c>
      <c r="I2612" s="139">
        <v>1148.7</v>
      </c>
      <c r="J2612" s="139">
        <v>1123.0999999999999</v>
      </c>
      <c r="K2612" s="139">
        <v>1146.0999999999999</v>
      </c>
      <c r="L2612" s="139">
        <v>1146.0999999999999</v>
      </c>
      <c r="M2612" s="139">
        <v>5780</v>
      </c>
      <c r="N2612" s="139">
        <v>55955.18</v>
      </c>
      <c r="O2612" s="139">
        <v>6805950</v>
      </c>
      <c r="P2612" s="140">
        <v>940950</v>
      </c>
      <c r="Q2612" s="138">
        <v>45175</v>
      </c>
      <c r="AR2612">
        <f t="shared" si="164"/>
        <v>7014200</v>
      </c>
      <c r="AS2612">
        <f t="shared" si="165"/>
        <v>1031050</v>
      </c>
      <c r="AT2612">
        <f t="shared" si="166"/>
        <v>5983150</v>
      </c>
    </row>
    <row r="2613" spans="2:46" ht="15.75" customHeight="1" thickBot="1">
      <c r="B2613" t="str">
        <f t="shared" si="163"/>
        <v>LUPIN4517545225</v>
      </c>
      <c r="C2613" s="137" t="s">
        <v>226</v>
      </c>
      <c r="D2613" s="137" t="s">
        <v>152</v>
      </c>
      <c r="E2613" s="138">
        <v>45225</v>
      </c>
      <c r="F2613" s="139">
        <v>0</v>
      </c>
      <c r="G2613" s="137" t="s">
        <v>223</v>
      </c>
      <c r="H2613" s="139">
        <v>1133.7</v>
      </c>
      <c r="I2613" s="139">
        <v>1154.55</v>
      </c>
      <c r="J2613" s="139">
        <v>1131.75</v>
      </c>
      <c r="K2613" s="139">
        <v>1152.8</v>
      </c>
      <c r="L2613" s="139">
        <v>1152.8</v>
      </c>
      <c r="M2613" s="139">
        <v>272</v>
      </c>
      <c r="N2613" s="139">
        <v>2651.47</v>
      </c>
      <c r="O2613" s="139">
        <v>200600</v>
      </c>
      <c r="P2613" s="140">
        <v>86700</v>
      </c>
      <c r="Q2613" s="138">
        <v>45175</v>
      </c>
      <c r="AR2613">
        <f t="shared" si="164"/>
        <v>0</v>
      </c>
      <c r="AS2613">
        <f t="shared" si="165"/>
        <v>0</v>
      </c>
      <c r="AT2613">
        <f t="shared" si="166"/>
        <v>0</v>
      </c>
    </row>
    <row r="2614" spans="2:46" ht="15.75" customHeight="1" thickBot="1">
      <c r="B2614" t="str">
        <f t="shared" si="163"/>
        <v>LUPIN4517545260</v>
      </c>
      <c r="C2614" s="137" t="s">
        <v>226</v>
      </c>
      <c r="D2614" s="137" t="s">
        <v>152</v>
      </c>
      <c r="E2614" s="138">
        <v>45260</v>
      </c>
      <c r="F2614" s="139">
        <v>0</v>
      </c>
      <c r="G2614" s="137" t="s">
        <v>223</v>
      </c>
      <c r="H2614" s="139">
        <v>1145.55</v>
      </c>
      <c r="I2614" s="139">
        <v>1160</v>
      </c>
      <c r="J2614" s="139">
        <v>1145.55</v>
      </c>
      <c r="K2614" s="139">
        <v>1160</v>
      </c>
      <c r="L2614" s="139">
        <v>1160</v>
      </c>
      <c r="M2614" s="139">
        <v>6</v>
      </c>
      <c r="N2614" s="139">
        <v>58.62</v>
      </c>
      <c r="O2614" s="139">
        <v>7650</v>
      </c>
      <c r="P2614" s="140">
        <v>3400</v>
      </c>
      <c r="Q2614" s="138">
        <v>45175</v>
      </c>
      <c r="AR2614">
        <f t="shared" si="164"/>
        <v>0</v>
      </c>
      <c r="AS2614">
        <f t="shared" si="165"/>
        <v>0</v>
      </c>
      <c r="AT2614">
        <f t="shared" si="166"/>
        <v>0</v>
      </c>
    </row>
    <row r="2615" spans="2:46" ht="15.75" customHeight="1" thickBot="1">
      <c r="B2615" t="str">
        <f t="shared" si="163"/>
        <v>M&amp;M4517545197</v>
      </c>
      <c r="C2615" s="137" t="s">
        <v>226</v>
      </c>
      <c r="D2615" s="137" t="s">
        <v>33</v>
      </c>
      <c r="E2615" s="138">
        <v>45197</v>
      </c>
      <c r="F2615" s="139">
        <v>0</v>
      </c>
      <c r="G2615" s="137" t="s">
        <v>223</v>
      </c>
      <c r="H2615" s="139">
        <v>1580.5</v>
      </c>
      <c r="I2615" s="139">
        <v>1582.6</v>
      </c>
      <c r="J2615" s="139">
        <v>1565.3</v>
      </c>
      <c r="K2615" s="139">
        <v>1579.7</v>
      </c>
      <c r="L2615" s="139">
        <v>1579.7</v>
      </c>
      <c r="M2615" s="139">
        <v>3027</v>
      </c>
      <c r="N2615" s="139">
        <v>33368.31</v>
      </c>
      <c r="O2615" s="139">
        <v>14274400</v>
      </c>
      <c r="P2615" s="140">
        <v>57400</v>
      </c>
      <c r="Q2615" s="138">
        <v>45175</v>
      </c>
      <c r="AR2615">
        <f t="shared" si="164"/>
        <v>14502600</v>
      </c>
      <c r="AS2615">
        <f t="shared" si="165"/>
        <v>62300</v>
      </c>
      <c r="AT2615">
        <f t="shared" si="166"/>
        <v>14440300</v>
      </c>
    </row>
    <row r="2616" spans="2:46" ht="15.75" customHeight="1" thickBot="1">
      <c r="B2616" t="str">
        <f t="shared" si="163"/>
        <v>M&amp;M4517545225</v>
      </c>
      <c r="C2616" s="137" t="s">
        <v>226</v>
      </c>
      <c r="D2616" s="137" t="s">
        <v>33</v>
      </c>
      <c r="E2616" s="138">
        <v>45225</v>
      </c>
      <c r="F2616" s="139">
        <v>0</v>
      </c>
      <c r="G2616" s="137" t="s">
        <v>223</v>
      </c>
      <c r="H2616" s="139">
        <v>1591</v>
      </c>
      <c r="I2616" s="139">
        <v>1592</v>
      </c>
      <c r="J2616" s="139">
        <v>1576</v>
      </c>
      <c r="K2616" s="139">
        <v>1590</v>
      </c>
      <c r="L2616" s="139">
        <v>1590</v>
      </c>
      <c r="M2616" s="139">
        <v>133</v>
      </c>
      <c r="N2616" s="139">
        <v>1475.15</v>
      </c>
      <c r="O2616" s="139">
        <v>198800</v>
      </c>
      <c r="P2616" s="140">
        <v>1400</v>
      </c>
      <c r="Q2616" s="138">
        <v>45175</v>
      </c>
      <c r="AR2616">
        <f t="shared" si="164"/>
        <v>0</v>
      </c>
      <c r="AS2616">
        <f t="shared" si="165"/>
        <v>0</v>
      </c>
      <c r="AT2616">
        <f t="shared" si="166"/>
        <v>0</v>
      </c>
    </row>
    <row r="2617" spans="2:46" ht="15.75" customHeight="1" thickBot="1">
      <c r="B2617" t="str">
        <f t="shared" si="163"/>
        <v>M&amp;M4517545260</v>
      </c>
      <c r="C2617" s="137" t="s">
        <v>226</v>
      </c>
      <c r="D2617" s="137" t="s">
        <v>33</v>
      </c>
      <c r="E2617" s="138">
        <v>45260</v>
      </c>
      <c r="F2617" s="139">
        <v>0</v>
      </c>
      <c r="G2617" s="137" t="s">
        <v>223</v>
      </c>
      <c r="H2617" s="139">
        <v>1595.65</v>
      </c>
      <c r="I2617" s="139">
        <v>1601</v>
      </c>
      <c r="J2617" s="139">
        <v>1590</v>
      </c>
      <c r="K2617" s="139">
        <v>1599.95</v>
      </c>
      <c r="L2617" s="139">
        <v>1599.95</v>
      </c>
      <c r="M2617" s="139">
        <v>8</v>
      </c>
      <c r="N2617" s="139">
        <v>89.38</v>
      </c>
      <c r="O2617" s="139">
        <v>29400</v>
      </c>
      <c r="P2617" s="140">
        <v>3500</v>
      </c>
      <c r="Q2617" s="138">
        <v>45175</v>
      </c>
      <c r="AR2617">
        <f t="shared" si="164"/>
        <v>0</v>
      </c>
      <c r="AS2617">
        <f t="shared" si="165"/>
        <v>0</v>
      </c>
      <c r="AT2617">
        <f t="shared" si="166"/>
        <v>0</v>
      </c>
    </row>
    <row r="2618" spans="2:46" ht="15.75" customHeight="1" thickBot="1">
      <c r="B2618" t="str">
        <f t="shared" si="163"/>
        <v>M&amp;MFIN4517545197</v>
      </c>
      <c r="C2618" s="137" t="s">
        <v>226</v>
      </c>
      <c r="D2618" s="137" t="s">
        <v>153</v>
      </c>
      <c r="E2618" s="138">
        <v>45197</v>
      </c>
      <c r="F2618" s="139">
        <v>0</v>
      </c>
      <c r="G2618" s="137" t="s">
        <v>223</v>
      </c>
      <c r="H2618" s="139">
        <v>290.3</v>
      </c>
      <c r="I2618" s="139">
        <v>291.8</v>
      </c>
      <c r="J2618" s="139">
        <v>286.3</v>
      </c>
      <c r="K2618" s="139">
        <v>289.89999999999998</v>
      </c>
      <c r="L2618" s="139">
        <v>289.89999999999998</v>
      </c>
      <c r="M2618" s="139">
        <v>1499</v>
      </c>
      <c r="N2618" s="139">
        <v>17322.25</v>
      </c>
      <c r="O2618" s="139">
        <v>42944000</v>
      </c>
      <c r="P2618" s="140">
        <v>520000</v>
      </c>
      <c r="Q2618" s="138">
        <v>45175</v>
      </c>
      <c r="AR2618">
        <f t="shared" si="164"/>
        <v>44516000</v>
      </c>
      <c r="AS2618">
        <f t="shared" si="165"/>
        <v>792000</v>
      </c>
      <c r="AT2618">
        <f t="shared" si="166"/>
        <v>43724000</v>
      </c>
    </row>
    <row r="2619" spans="2:46" ht="15.75" customHeight="1" thickBot="1">
      <c r="B2619" t="str">
        <f t="shared" si="163"/>
        <v>M&amp;MFIN4517545225</v>
      </c>
      <c r="C2619" s="137" t="s">
        <v>226</v>
      </c>
      <c r="D2619" s="137" t="s">
        <v>153</v>
      </c>
      <c r="E2619" s="138">
        <v>45225</v>
      </c>
      <c r="F2619" s="139">
        <v>0</v>
      </c>
      <c r="G2619" s="137" t="s">
        <v>223</v>
      </c>
      <c r="H2619" s="139">
        <v>288.5</v>
      </c>
      <c r="I2619" s="139">
        <v>288.5</v>
      </c>
      <c r="J2619" s="139">
        <v>283.5</v>
      </c>
      <c r="K2619" s="139">
        <v>286.85000000000002</v>
      </c>
      <c r="L2619" s="139">
        <v>286.85000000000002</v>
      </c>
      <c r="M2619" s="139">
        <v>173</v>
      </c>
      <c r="N2619" s="139">
        <v>1979.78</v>
      </c>
      <c r="O2619" s="139">
        <v>1412000</v>
      </c>
      <c r="P2619" s="140">
        <v>212000</v>
      </c>
      <c r="Q2619" s="138">
        <v>45175</v>
      </c>
      <c r="AR2619">
        <f t="shared" si="164"/>
        <v>0</v>
      </c>
      <c r="AS2619">
        <f t="shared" si="165"/>
        <v>0</v>
      </c>
      <c r="AT2619">
        <f t="shared" si="166"/>
        <v>0</v>
      </c>
    </row>
    <row r="2620" spans="2:46" ht="15.75" customHeight="1" thickBot="1">
      <c r="B2620" t="str">
        <f t="shared" si="163"/>
        <v>M&amp;MFIN4517545260</v>
      </c>
      <c r="C2620" s="137" t="s">
        <v>226</v>
      </c>
      <c r="D2620" s="137" t="s">
        <v>153</v>
      </c>
      <c r="E2620" s="138">
        <v>45260</v>
      </c>
      <c r="F2620" s="139">
        <v>0</v>
      </c>
      <c r="G2620" s="137" t="s">
        <v>223</v>
      </c>
      <c r="H2620" s="139">
        <v>289</v>
      </c>
      <c r="I2620" s="139">
        <v>289</v>
      </c>
      <c r="J2620" s="139">
        <v>282.5</v>
      </c>
      <c r="K2620" s="139">
        <v>285.75</v>
      </c>
      <c r="L2620" s="139">
        <v>285.75</v>
      </c>
      <c r="M2620" s="139">
        <v>19</v>
      </c>
      <c r="N2620" s="139">
        <v>216.94</v>
      </c>
      <c r="O2620" s="139">
        <v>160000</v>
      </c>
      <c r="P2620" s="140">
        <v>60000</v>
      </c>
      <c r="Q2620" s="138">
        <v>45175</v>
      </c>
      <c r="AR2620">
        <f t="shared" si="164"/>
        <v>0</v>
      </c>
      <c r="AS2620">
        <f t="shared" si="165"/>
        <v>0</v>
      </c>
      <c r="AT2620">
        <f t="shared" si="166"/>
        <v>0</v>
      </c>
    </row>
    <row r="2621" spans="2:46" ht="15.75" customHeight="1" thickBot="1">
      <c r="B2621" t="str">
        <f t="shared" si="163"/>
        <v>MANAPPURAM4517545197</v>
      </c>
      <c r="C2621" s="137" t="s">
        <v>226</v>
      </c>
      <c r="D2621" s="137" t="s">
        <v>154</v>
      </c>
      <c r="E2621" s="138">
        <v>45197</v>
      </c>
      <c r="F2621" s="139">
        <v>0</v>
      </c>
      <c r="G2621" s="137" t="s">
        <v>223</v>
      </c>
      <c r="H2621" s="139">
        <v>151.65</v>
      </c>
      <c r="I2621" s="139">
        <v>152</v>
      </c>
      <c r="J2621" s="139">
        <v>146.19999999999999</v>
      </c>
      <c r="K2621" s="139">
        <v>147.80000000000001</v>
      </c>
      <c r="L2621" s="139">
        <v>147.80000000000001</v>
      </c>
      <c r="M2621" s="139">
        <v>2750</v>
      </c>
      <c r="N2621" s="139">
        <v>24532.97</v>
      </c>
      <c r="O2621" s="139">
        <v>78174000</v>
      </c>
      <c r="P2621" s="140">
        <v>786000</v>
      </c>
      <c r="Q2621" s="138">
        <v>45175</v>
      </c>
      <c r="AR2621">
        <f t="shared" si="164"/>
        <v>82284000</v>
      </c>
      <c r="AS2621">
        <f t="shared" si="165"/>
        <v>3150000</v>
      </c>
      <c r="AT2621">
        <f t="shared" si="166"/>
        <v>79134000</v>
      </c>
    </row>
    <row r="2622" spans="2:46" ht="15.75" customHeight="1" thickBot="1">
      <c r="B2622" t="str">
        <f t="shared" si="163"/>
        <v>MANAPPURAM4517545225</v>
      </c>
      <c r="C2622" s="137" t="s">
        <v>226</v>
      </c>
      <c r="D2622" s="137" t="s">
        <v>154</v>
      </c>
      <c r="E2622" s="138">
        <v>45225</v>
      </c>
      <c r="F2622" s="139">
        <v>0</v>
      </c>
      <c r="G2622" s="137" t="s">
        <v>223</v>
      </c>
      <c r="H2622" s="139">
        <v>152.44999999999999</v>
      </c>
      <c r="I2622" s="139">
        <v>152.44999999999999</v>
      </c>
      <c r="J2622" s="139">
        <v>147.6</v>
      </c>
      <c r="K2622" s="139">
        <v>148.9</v>
      </c>
      <c r="L2622" s="139">
        <v>148.9</v>
      </c>
      <c r="M2622" s="139">
        <v>603</v>
      </c>
      <c r="N2622" s="139">
        <v>5406.37</v>
      </c>
      <c r="O2622" s="139">
        <v>3900000</v>
      </c>
      <c r="P2622" s="140">
        <v>2256000</v>
      </c>
      <c r="Q2622" s="138">
        <v>45175</v>
      </c>
      <c r="AR2622">
        <f t="shared" si="164"/>
        <v>0</v>
      </c>
      <c r="AS2622">
        <f t="shared" si="165"/>
        <v>0</v>
      </c>
      <c r="AT2622">
        <f t="shared" si="166"/>
        <v>0</v>
      </c>
    </row>
    <row r="2623" spans="2:46" ht="15.75" customHeight="1" thickBot="1">
      <c r="B2623" t="str">
        <f t="shared" si="163"/>
        <v>MANAPPURAM4517545260</v>
      </c>
      <c r="C2623" s="137" t="s">
        <v>226</v>
      </c>
      <c r="D2623" s="137" t="s">
        <v>154</v>
      </c>
      <c r="E2623" s="138">
        <v>45260</v>
      </c>
      <c r="F2623" s="139">
        <v>0</v>
      </c>
      <c r="G2623" s="137" t="s">
        <v>223</v>
      </c>
      <c r="H2623" s="139">
        <v>151.15</v>
      </c>
      <c r="I2623" s="139">
        <v>151.15</v>
      </c>
      <c r="J2623" s="139">
        <v>149.19999999999999</v>
      </c>
      <c r="K2623" s="139">
        <v>149.9</v>
      </c>
      <c r="L2623" s="139">
        <v>149.44999999999999</v>
      </c>
      <c r="M2623" s="139">
        <v>20</v>
      </c>
      <c r="N2623" s="139">
        <v>179.84</v>
      </c>
      <c r="O2623" s="139">
        <v>210000</v>
      </c>
      <c r="P2623" s="140">
        <v>108000</v>
      </c>
      <c r="Q2623" s="138">
        <v>45175</v>
      </c>
      <c r="AR2623">
        <f t="shared" si="164"/>
        <v>0</v>
      </c>
      <c r="AS2623">
        <f t="shared" si="165"/>
        <v>0</v>
      </c>
      <c r="AT2623">
        <f t="shared" si="166"/>
        <v>0</v>
      </c>
    </row>
    <row r="2624" spans="2:46" ht="15.75" customHeight="1" thickBot="1">
      <c r="B2624" t="str">
        <f t="shared" si="163"/>
        <v>MARICO4517545197</v>
      </c>
      <c r="C2624" s="137" t="s">
        <v>226</v>
      </c>
      <c r="D2624" s="137" t="s">
        <v>155</v>
      </c>
      <c r="E2624" s="138">
        <v>45197</v>
      </c>
      <c r="F2624" s="139">
        <v>0</v>
      </c>
      <c r="G2624" s="137" t="s">
        <v>223</v>
      </c>
      <c r="H2624" s="139">
        <v>579.65</v>
      </c>
      <c r="I2624" s="139">
        <v>592.6</v>
      </c>
      <c r="J2624" s="139">
        <v>579.15</v>
      </c>
      <c r="K2624" s="139">
        <v>591.29999999999995</v>
      </c>
      <c r="L2624" s="139">
        <v>591.29999999999995</v>
      </c>
      <c r="M2624" s="139">
        <v>2366</v>
      </c>
      <c r="N2624" s="139">
        <v>16698.16</v>
      </c>
      <c r="O2624" s="139">
        <v>11600400</v>
      </c>
      <c r="P2624" s="140">
        <v>357600</v>
      </c>
      <c r="Q2624" s="138">
        <v>45175</v>
      </c>
      <c r="AR2624">
        <f t="shared" si="164"/>
        <v>11697600</v>
      </c>
      <c r="AS2624">
        <f t="shared" si="165"/>
        <v>364800</v>
      </c>
      <c r="AT2624">
        <f t="shared" si="166"/>
        <v>11332800</v>
      </c>
    </row>
    <row r="2625" spans="2:46" ht="15.75" customHeight="1" thickBot="1">
      <c r="B2625" t="str">
        <f t="shared" si="163"/>
        <v>MARICO4517545225</v>
      </c>
      <c r="C2625" s="137" t="s">
        <v>226</v>
      </c>
      <c r="D2625" s="137" t="s">
        <v>155</v>
      </c>
      <c r="E2625" s="138">
        <v>45225</v>
      </c>
      <c r="F2625" s="139">
        <v>0</v>
      </c>
      <c r="G2625" s="137" t="s">
        <v>223</v>
      </c>
      <c r="H2625" s="139">
        <v>582.79999999999995</v>
      </c>
      <c r="I2625" s="139">
        <v>594.9</v>
      </c>
      <c r="J2625" s="139">
        <v>582.29999999999995</v>
      </c>
      <c r="K2625" s="139">
        <v>594.15</v>
      </c>
      <c r="L2625" s="139">
        <v>594.15</v>
      </c>
      <c r="M2625" s="139">
        <v>46</v>
      </c>
      <c r="N2625" s="139">
        <v>325.45</v>
      </c>
      <c r="O2625" s="139">
        <v>96000</v>
      </c>
      <c r="P2625" s="140">
        <v>8400</v>
      </c>
      <c r="Q2625" s="138">
        <v>45175</v>
      </c>
      <c r="AR2625">
        <f t="shared" si="164"/>
        <v>0</v>
      </c>
      <c r="AS2625">
        <f t="shared" si="165"/>
        <v>0</v>
      </c>
      <c r="AT2625">
        <f t="shared" si="166"/>
        <v>0</v>
      </c>
    </row>
    <row r="2626" spans="2:46" ht="15.75" customHeight="1" thickBot="1">
      <c r="B2626" t="str">
        <f t="shared" ref="B2626:B2689" si="167">D2626&amp;Q2626&amp;E2626</f>
        <v>MARICO4517545260</v>
      </c>
      <c r="C2626" s="137" t="s">
        <v>226</v>
      </c>
      <c r="D2626" s="137" t="s">
        <v>155</v>
      </c>
      <c r="E2626" s="138">
        <v>45260</v>
      </c>
      <c r="F2626" s="139">
        <v>0</v>
      </c>
      <c r="G2626" s="137" t="s">
        <v>223</v>
      </c>
      <c r="H2626" s="139">
        <v>585</v>
      </c>
      <c r="I2626" s="139">
        <v>585</v>
      </c>
      <c r="J2626" s="139">
        <v>585</v>
      </c>
      <c r="K2626" s="139">
        <v>585</v>
      </c>
      <c r="L2626" s="139">
        <v>598.1</v>
      </c>
      <c r="M2626" s="139">
        <v>1</v>
      </c>
      <c r="N2626" s="139">
        <v>7.02</v>
      </c>
      <c r="O2626" s="139">
        <v>1200</v>
      </c>
      <c r="P2626" s="140">
        <v>-1200</v>
      </c>
      <c r="Q2626" s="138">
        <v>45175</v>
      </c>
      <c r="AR2626">
        <f t="shared" ref="AR2626:AR2689" si="168">IF($AU$2&lt;&gt;5,NA(),IF(D2626=D2625,0,IF(AND(D2628=D2626,D2627=D2626),O2626+O2627+O2628,IF(D2627=D2626,O2627+O2626,O2626))))</f>
        <v>0</v>
      </c>
      <c r="AS2626">
        <f t="shared" ref="AS2626:AS2689" si="169">IF($AU$2&lt;&gt;5,NA(),IF(D2626=D2625,0,IF(AND(D2628=D2626,D2627=D2626),P2626+P2627+P2628,IF(D2627=D2626,P2627+P2626,P2626))))</f>
        <v>0</v>
      </c>
      <c r="AT2626">
        <f t="shared" ref="AT2626:AT2689" si="170">AR2626-AS2626</f>
        <v>0</v>
      </c>
    </row>
    <row r="2627" spans="2:46" ht="15.75" customHeight="1" thickBot="1">
      <c r="B2627" t="str">
        <f t="shared" si="167"/>
        <v>MARUTI4517545197</v>
      </c>
      <c r="C2627" s="137" t="s">
        <v>226</v>
      </c>
      <c r="D2627" s="137" t="s">
        <v>32</v>
      </c>
      <c r="E2627" s="138">
        <v>45197</v>
      </c>
      <c r="F2627" s="139">
        <v>0</v>
      </c>
      <c r="G2627" s="137" t="s">
        <v>223</v>
      </c>
      <c r="H2627" s="139">
        <v>10325.5</v>
      </c>
      <c r="I2627" s="139">
        <v>10325.5</v>
      </c>
      <c r="J2627" s="139">
        <v>10160.049999999999</v>
      </c>
      <c r="K2627" s="139">
        <v>10253.9</v>
      </c>
      <c r="L2627" s="139">
        <v>10253.9</v>
      </c>
      <c r="M2627" s="139">
        <v>10540</v>
      </c>
      <c r="N2627" s="139">
        <v>107909.35</v>
      </c>
      <c r="O2627" s="139">
        <v>2887200</v>
      </c>
      <c r="P2627" s="140">
        <v>50900</v>
      </c>
      <c r="Q2627" s="138">
        <v>45175</v>
      </c>
      <c r="AR2627">
        <f t="shared" si="168"/>
        <v>2951200</v>
      </c>
      <c r="AS2627">
        <f t="shared" si="169"/>
        <v>50600</v>
      </c>
      <c r="AT2627">
        <f t="shared" si="170"/>
        <v>2900600</v>
      </c>
    </row>
    <row r="2628" spans="2:46" ht="15.75" customHeight="1" thickBot="1">
      <c r="B2628" t="str">
        <f t="shared" si="167"/>
        <v>MARUTI4517545225</v>
      </c>
      <c r="C2628" s="137" t="s">
        <v>226</v>
      </c>
      <c r="D2628" s="137" t="s">
        <v>32</v>
      </c>
      <c r="E2628" s="138">
        <v>45225</v>
      </c>
      <c r="F2628" s="139">
        <v>0</v>
      </c>
      <c r="G2628" s="137" t="s">
        <v>223</v>
      </c>
      <c r="H2628" s="139">
        <v>10355.299999999999</v>
      </c>
      <c r="I2628" s="139">
        <v>10375.4</v>
      </c>
      <c r="J2628" s="139">
        <v>10260</v>
      </c>
      <c r="K2628" s="139">
        <v>10313.549999999999</v>
      </c>
      <c r="L2628" s="139">
        <v>10313.549999999999</v>
      </c>
      <c r="M2628" s="139">
        <v>303</v>
      </c>
      <c r="N2628" s="139">
        <v>3122.69</v>
      </c>
      <c r="O2628" s="139">
        <v>54600</v>
      </c>
      <c r="P2628" s="140">
        <v>-2000</v>
      </c>
      <c r="Q2628" s="138">
        <v>45175</v>
      </c>
      <c r="AR2628">
        <f t="shared" si="168"/>
        <v>0</v>
      </c>
      <c r="AS2628">
        <f t="shared" si="169"/>
        <v>0</v>
      </c>
      <c r="AT2628">
        <f t="shared" si="170"/>
        <v>0</v>
      </c>
    </row>
    <row r="2629" spans="2:46" ht="15.75" customHeight="1" thickBot="1">
      <c r="B2629" t="str">
        <f t="shared" si="167"/>
        <v>MARUTI4517545260</v>
      </c>
      <c r="C2629" s="137" t="s">
        <v>226</v>
      </c>
      <c r="D2629" s="137" t="s">
        <v>32</v>
      </c>
      <c r="E2629" s="138">
        <v>45260</v>
      </c>
      <c r="F2629" s="139">
        <v>0</v>
      </c>
      <c r="G2629" s="137" t="s">
        <v>223</v>
      </c>
      <c r="H2629" s="139">
        <v>10377.1</v>
      </c>
      <c r="I2629" s="139">
        <v>10417.049999999999</v>
      </c>
      <c r="J2629" s="139">
        <v>10330</v>
      </c>
      <c r="K2629" s="139">
        <v>10395.25</v>
      </c>
      <c r="L2629" s="139">
        <v>10395.25</v>
      </c>
      <c r="M2629" s="139">
        <v>59</v>
      </c>
      <c r="N2629" s="139">
        <v>611.74</v>
      </c>
      <c r="O2629" s="139">
        <v>9400</v>
      </c>
      <c r="P2629" s="140">
        <v>1700</v>
      </c>
      <c r="Q2629" s="138">
        <v>45175</v>
      </c>
      <c r="AR2629">
        <f t="shared" si="168"/>
        <v>0</v>
      </c>
      <c r="AS2629">
        <f t="shared" si="169"/>
        <v>0</v>
      </c>
      <c r="AT2629">
        <f t="shared" si="170"/>
        <v>0</v>
      </c>
    </row>
    <row r="2630" spans="2:46" ht="15.75" customHeight="1" thickBot="1">
      <c r="B2630" t="str">
        <f t="shared" si="167"/>
        <v>MCDOWELL-N4517545197</v>
      </c>
      <c r="C2630" s="137" t="s">
        <v>226</v>
      </c>
      <c r="D2630" s="137" t="s">
        <v>156</v>
      </c>
      <c r="E2630" s="138">
        <v>45197</v>
      </c>
      <c r="F2630" s="139">
        <v>0</v>
      </c>
      <c r="G2630" s="137" t="s">
        <v>223</v>
      </c>
      <c r="H2630" s="139">
        <v>1037.8</v>
      </c>
      <c r="I2630" s="139">
        <v>1074.8499999999999</v>
      </c>
      <c r="J2630" s="139">
        <v>1026.1500000000001</v>
      </c>
      <c r="K2630" s="139">
        <v>1065.2</v>
      </c>
      <c r="L2630" s="139">
        <v>1065.2</v>
      </c>
      <c r="M2630" s="139">
        <v>8358</v>
      </c>
      <c r="N2630" s="139">
        <v>61961.16</v>
      </c>
      <c r="O2630" s="139">
        <v>10443300</v>
      </c>
      <c r="P2630" s="140">
        <v>1203300</v>
      </c>
      <c r="Q2630" s="138">
        <v>45175</v>
      </c>
      <c r="AR2630">
        <f t="shared" si="168"/>
        <v>10541300</v>
      </c>
      <c r="AS2630">
        <f t="shared" si="169"/>
        <v>1235500</v>
      </c>
      <c r="AT2630">
        <f t="shared" si="170"/>
        <v>9305800</v>
      </c>
    </row>
    <row r="2631" spans="2:46" ht="15.75" customHeight="1" thickBot="1">
      <c r="B2631" t="str">
        <f t="shared" si="167"/>
        <v>MCDOWELL-N4517545225</v>
      </c>
      <c r="C2631" s="137" t="s">
        <v>226</v>
      </c>
      <c r="D2631" s="137" t="s">
        <v>156</v>
      </c>
      <c r="E2631" s="138">
        <v>45225</v>
      </c>
      <c r="F2631" s="139">
        <v>0</v>
      </c>
      <c r="G2631" s="137" t="s">
        <v>223</v>
      </c>
      <c r="H2631" s="139">
        <v>1043.7</v>
      </c>
      <c r="I2631" s="139">
        <v>1080.5</v>
      </c>
      <c r="J2631" s="139">
        <v>1033.05</v>
      </c>
      <c r="K2631" s="139">
        <v>1072.8</v>
      </c>
      <c r="L2631" s="139">
        <v>1072.8</v>
      </c>
      <c r="M2631" s="139">
        <v>193</v>
      </c>
      <c r="N2631" s="139">
        <v>1438.61</v>
      </c>
      <c r="O2631" s="139">
        <v>95200</v>
      </c>
      <c r="P2631" s="140">
        <v>31500</v>
      </c>
      <c r="Q2631" s="138">
        <v>45175</v>
      </c>
      <c r="AR2631">
        <f t="shared" si="168"/>
        <v>0</v>
      </c>
      <c r="AS2631">
        <f t="shared" si="169"/>
        <v>0</v>
      </c>
      <c r="AT2631">
        <f t="shared" si="170"/>
        <v>0</v>
      </c>
    </row>
    <row r="2632" spans="2:46" ht="15.75" customHeight="1" thickBot="1">
      <c r="B2632" t="str">
        <f t="shared" si="167"/>
        <v>MCDOWELL-N4517545260</v>
      </c>
      <c r="C2632" s="137" t="s">
        <v>226</v>
      </c>
      <c r="D2632" s="137" t="s">
        <v>156</v>
      </c>
      <c r="E2632" s="138">
        <v>45260</v>
      </c>
      <c r="F2632" s="139">
        <v>0</v>
      </c>
      <c r="G2632" s="137" t="s">
        <v>223</v>
      </c>
      <c r="H2632" s="139">
        <v>1080</v>
      </c>
      <c r="I2632" s="139">
        <v>1080</v>
      </c>
      <c r="J2632" s="139">
        <v>1080</v>
      </c>
      <c r="K2632" s="139">
        <v>1080</v>
      </c>
      <c r="L2632" s="139">
        <v>1080</v>
      </c>
      <c r="M2632" s="139">
        <v>1</v>
      </c>
      <c r="N2632" s="139">
        <v>7.56</v>
      </c>
      <c r="O2632" s="139">
        <v>2800</v>
      </c>
      <c r="P2632" s="139">
        <v>700</v>
      </c>
      <c r="Q2632" s="138">
        <v>45175</v>
      </c>
      <c r="AR2632">
        <f t="shared" si="168"/>
        <v>0</v>
      </c>
      <c r="AS2632">
        <f t="shared" si="169"/>
        <v>0</v>
      </c>
      <c r="AT2632">
        <f t="shared" si="170"/>
        <v>0</v>
      </c>
    </row>
    <row r="2633" spans="2:46" ht="15.75" customHeight="1" thickBot="1">
      <c r="B2633" t="str">
        <f t="shared" si="167"/>
        <v>MCX4517545197</v>
      </c>
      <c r="C2633" s="137" t="s">
        <v>226</v>
      </c>
      <c r="D2633" s="137" t="s">
        <v>157</v>
      </c>
      <c r="E2633" s="138">
        <v>45197</v>
      </c>
      <c r="F2633" s="139">
        <v>0</v>
      </c>
      <c r="G2633" s="137" t="s">
        <v>223</v>
      </c>
      <c r="H2633" s="139">
        <v>1781.5</v>
      </c>
      <c r="I2633" s="139">
        <v>1799</v>
      </c>
      <c r="J2633" s="139">
        <v>1766.6</v>
      </c>
      <c r="K2633" s="139">
        <v>1783.2</v>
      </c>
      <c r="L2633" s="139">
        <v>1783.2</v>
      </c>
      <c r="M2633" s="139">
        <v>999</v>
      </c>
      <c r="N2633" s="139">
        <v>7127.05</v>
      </c>
      <c r="O2633" s="139">
        <v>3133600</v>
      </c>
      <c r="P2633" s="140">
        <v>-46800</v>
      </c>
      <c r="Q2633" s="138">
        <v>45175</v>
      </c>
      <c r="AR2633">
        <f t="shared" si="168"/>
        <v>3169600</v>
      </c>
      <c r="AS2633">
        <f t="shared" si="169"/>
        <v>-46800</v>
      </c>
      <c r="AT2633">
        <f t="shared" si="170"/>
        <v>3216400</v>
      </c>
    </row>
    <row r="2634" spans="2:46" ht="15.75" customHeight="1" thickBot="1">
      <c r="B2634" t="str">
        <f t="shared" si="167"/>
        <v>MCX4517545225</v>
      </c>
      <c r="C2634" s="137" t="s">
        <v>226</v>
      </c>
      <c r="D2634" s="137" t="s">
        <v>157</v>
      </c>
      <c r="E2634" s="138">
        <v>45225</v>
      </c>
      <c r="F2634" s="139">
        <v>0</v>
      </c>
      <c r="G2634" s="137" t="s">
        <v>223</v>
      </c>
      <c r="H2634" s="139">
        <v>1802.15</v>
      </c>
      <c r="I2634" s="139">
        <v>1804.55</v>
      </c>
      <c r="J2634" s="139">
        <v>1777.1</v>
      </c>
      <c r="K2634" s="139">
        <v>1793.65</v>
      </c>
      <c r="L2634" s="139">
        <v>1793.65</v>
      </c>
      <c r="M2634" s="139">
        <v>42</v>
      </c>
      <c r="N2634" s="139">
        <v>301</v>
      </c>
      <c r="O2634" s="139">
        <v>34800</v>
      </c>
      <c r="P2634" s="139">
        <v>-400</v>
      </c>
      <c r="Q2634" s="138">
        <v>45175</v>
      </c>
      <c r="AR2634">
        <f t="shared" si="168"/>
        <v>0</v>
      </c>
      <c r="AS2634">
        <f t="shared" si="169"/>
        <v>0</v>
      </c>
      <c r="AT2634">
        <f t="shared" si="170"/>
        <v>0</v>
      </c>
    </row>
    <row r="2635" spans="2:46" ht="15.75" customHeight="1" thickBot="1">
      <c r="B2635" t="str">
        <f t="shared" si="167"/>
        <v>MCX4517545260</v>
      </c>
      <c r="C2635" s="137" t="s">
        <v>226</v>
      </c>
      <c r="D2635" s="137" t="s">
        <v>157</v>
      </c>
      <c r="E2635" s="138">
        <v>45260</v>
      </c>
      <c r="F2635" s="139">
        <v>0</v>
      </c>
      <c r="G2635" s="137" t="s">
        <v>223</v>
      </c>
      <c r="H2635" s="139">
        <v>1800.25</v>
      </c>
      <c r="I2635" s="139">
        <v>1800.25</v>
      </c>
      <c r="J2635" s="139">
        <v>1800.25</v>
      </c>
      <c r="K2635" s="139">
        <v>1800.25</v>
      </c>
      <c r="L2635" s="139">
        <v>1824.75</v>
      </c>
      <c r="M2635" s="139">
        <v>1</v>
      </c>
      <c r="N2635" s="139">
        <v>7.2</v>
      </c>
      <c r="O2635" s="139">
        <v>1200</v>
      </c>
      <c r="P2635" s="139">
        <v>400</v>
      </c>
      <c r="Q2635" s="138">
        <v>45175</v>
      </c>
      <c r="AR2635">
        <f t="shared" si="168"/>
        <v>0</v>
      </c>
      <c r="AS2635">
        <f t="shared" si="169"/>
        <v>0</v>
      </c>
      <c r="AT2635">
        <f t="shared" si="170"/>
        <v>0</v>
      </c>
    </row>
    <row r="2636" spans="2:46" ht="15.75" customHeight="1" thickBot="1">
      <c r="B2636" t="str">
        <f t="shared" si="167"/>
        <v>METROPOLIS4517545197</v>
      </c>
      <c r="C2636" s="137" t="s">
        <v>226</v>
      </c>
      <c r="D2636" s="137" t="s">
        <v>158</v>
      </c>
      <c r="E2636" s="138">
        <v>45197</v>
      </c>
      <c r="F2636" s="139">
        <v>0</v>
      </c>
      <c r="G2636" s="137" t="s">
        <v>223</v>
      </c>
      <c r="H2636" s="139">
        <v>1401.4</v>
      </c>
      <c r="I2636" s="139">
        <v>1431</v>
      </c>
      <c r="J2636" s="139">
        <v>1400.25</v>
      </c>
      <c r="K2636" s="139">
        <v>1422.85</v>
      </c>
      <c r="L2636" s="139">
        <v>1422.85</v>
      </c>
      <c r="M2636" s="139">
        <v>1925</v>
      </c>
      <c r="N2636" s="139">
        <v>10927.96</v>
      </c>
      <c r="O2636" s="139">
        <v>1698800</v>
      </c>
      <c r="P2636" s="140">
        <v>92000</v>
      </c>
      <c r="Q2636" s="138">
        <v>45175</v>
      </c>
      <c r="AR2636">
        <f t="shared" si="168"/>
        <v>1752800</v>
      </c>
      <c r="AS2636">
        <f t="shared" si="169"/>
        <v>100800</v>
      </c>
      <c r="AT2636">
        <f t="shared" si="170"/>
        <v>1652000</v>
      </c>
    </row>
    <row r="2637" spans="2:46" ht="15.75" customHeight="1" thickBot="1">
      <c r="B2637" t="str">
        <f t="shared" si="167"/>
        <v>METROPOLIS4517545225</v>
      </c>
      <c r="C2637" s="137" t="s">
        <v>226</v>
      </c>
      <c r="D2637" s="137" t="s">
        <v>158</v>
      </c>
      <c r="E2637" s="138">
        <v>45225</v>
      </c>
      <c r="F2637" s="139">
        <v>0</v>
      </c>
      <c r="G2637" s="137" t="s">
        <v>223</v>
      </c>
      <c r="H2637" s="139">
        <v>1420.4</v>
      </c>
      <c r="I2637" s="139">
        <v>1437.45</v>
      </c>
      <c r="J2637" s="139">
        <v>1415</v>
      </c>
      <c r="K2637" s="139">
        <v>1433.75</v>
      </c>
      <c r="L2637" s="139">
        <v>1433.75</v>
      </c>
      <c r="M2637" s="139">
        <v>132</v>
      </c>
      <c r="N2637" s="139">
        <v>754.12</v>
      </c>
      <c r="O2637" s="139">
        <v>51200</v>
      </c>
      <c r="P2637" s="140">
        <v>7600</v>
      </c>
      <c r="Q2637" s="138">
        <v>45175</v>
      </c>
      <c r="AR2637">
        <f t="shared" si="168"/>
        <v>0</v>
      </c>
      <c r="AS2637">
        <f t="shared" si="169"/>
        <v>0</v>
      </c>
      <c r="AT2637">
        <f t="shared" si="170"/>
        <v>0</v>
      </c>
    </row>
    <row r="2638" spans="2:46" ht="15.75" customHeight="1" thickBot="1">
      <c r="B2638" t="str">
        <f t="shared" si="167"/>
        <v>METROPOLIS4517545260</v>
      </c>
      <c r="C2638" s="137" t="s">
        <v>226</v>
      </c>
      <c r="D2638" s="137" t="s">
        <v>158</v>
      </c>
      <c r="E2638" s="138">
        <v>45260</v>
      </c>
      <c r="F2638" s="139">
        <v>0</v>
      </c>
      <c r="G2638" s="137" t="s">
        <v>223</v>
      </c>
      <c r="H2638" s="139">
        <v>1449.6</v>
      </c>
      <c r="I2638" s="139">
        <v>1449.6</v>
      </c>
      <c r="J2638" s="139">
        <v>1437.15</v>
      </c>
      <c r="K2638" s="139">
        <v>1437.15</v>
      </c>
      <c r="L2638" s="139">
        <v>1437.3</v>
      </c>
      <c r="M2638" s="139">
        <v>3</v>
      </c>
      <c r="N2638" s="139">
        <v>17.29</v>
      </c>
      <c r="O2638" s="139">
        <v>2800</v>
      </c>
      <c r="P2638" s="140">
        <v>1200</v>
      </c>
      <c r="Q2638" s="138">
        <v>45175</v>
      </c>
      <c r="AR2638">
        <f t="shared" si="168"/>
        <v>0</v>
      </c>
      <c r="AS2638">
        <f t="shared" si="169"/>
        <v>0</v>
      </c>
      <c r="AT2638">
        <f t="shared" si="170"/>
        <v>0</v>
      </c>
    </row>
    <row r="2639" spans="2:46" ht="15.75" customHeight="1" thickBot="1">
      <c r="B2639" t="str">
        <f t="shared" si="167"/>
        <v>MFSL4517545197</v>
      </c>
      <c r="C2639" s="137" t="s">
        <v>226</v>
      </c>
      <c r="D2639" s="137" t="s">
        <v>159</v>
      </c>
      <c r="E2639" s="138">
        <v>45197</v>
      </c>
      <c r="F2639" s="139">
        <v>0</v>
      </c>
      <c r="G2639" s="137" t="s">
        <v>223</v>
      </c>
      <c r="H2639" s="139">
        <v>924.05</v>
      </c>
      <c r="I2639" s="139">
        <v>942.7</v>
      </c>
      <c r="J2639" s="139">
        <v>924.05</v>
      </c>
      <c r="K2639" s="139">
        <v>937.65</v>
      </c>
      <c r="L2639" s="139">
        <v>937.65</v>
      </c>
      <c r="M2639" s="139">
        <v>1080</v>
      </c>
      <c r="N2639" s="139">
        <v>8082.78</v>
      </c>
      <c r="O2639" s="139">
        <v>6611200</v>
      </c>
      <c r="P2639" s="140">
        <v>81600</v>
      </c>
      <c r="Q2639" s="138">
        <v>45175</v>
      </c>
      <c r="AR2639">
        <f t="shared" si="168"/>
        <v>6657600</v>
      </c>
      <c r="AS2639">
        <f t="shared" si="169"/>
        <v>88000</v>
      </c>
      <c r="AT2639">
        <f t="shared" si="170"/>
        <v>6569600</v>
      </c>
    </row>
    <row r="2640" spans="2:46" ht="15.75" customHeight="1" thickBot="1">
      <c r="B2640" t="str">
        <f t="shared" si="167"/>
        <v>MFSL4517545225</v>
      </c>
      <c r="C2640" s="137" t="s">
        <v>226</v>
      </c>
      <c r="D2640" s="137" t="s">
        <v>159</v>
      </c>
      <c r="E2640" s="138">
        <v>45225</v>
      </c>
      <c r="F2640" s="139">
        <v>0</v>
      </c>
      <c r="G2640" s="137" t="s">
        <v>223</v>
      </c>
      <c r="H2640" s="139">
        <v>933.3</v>
      </c>
      <c r="I2640" s="139">
        <v>948.5</v>
      </c>
      <c r="J2640" s="139">
        <v>933.3</v>
      </c>
      <c r="K2640" s="139">
        <v>943</v>
      </c>
      <c r="L2640" s="139">
        <v>943</v>
      </c>
      <c r="M2640" s="139">
        <v>56</v>
      </c>
      <c r="N2640" s="139">
        <v>421.91</v>
      </c>
      <c r="O2640" s="139">
        <v>45600</v>
      </c>
      <c r="P2640" s="140">
        <v>6400</v>
      </c>
      <c r="Q2640" s="138">
        <v>45175</v>
      </c>
      <c r="AR2640">
        <f t="shared" si="168"/>
        <v>0</v>
      </c>
      <c r="AS2640">
        <f t="shared" si="169"/>
        <v>0</v>
      </c>
      <c r="AT2640">
        <f t="shared" si="170"/>
        <v>0</v>
      </c>
    </row>
    <row r="2641" spans="2:46" ht="15.75" customHeight="1" thickBot="1">
      <c r="B2641" t="str">
        <f t="shared" si="167"/>
        <v>MFSL4517545260</v>
      </c>
      <c r="C2641" s="137" t="s">
        <v>226</v>
      </c>
      <c r="D2641" s="137" t="s">
        <v>159</v>
      </c>
      <c r="E2641" s="138">
        <v>45260</v>
      </c>
      <c r="F2641" s="139">
        <v>0</v>
      </c>
      <c r="G2641" s="137" t="s">
        <v>223</v>
      </c>
      <c r="H2641" s="139">
        <v>0</v>
      </c>
      <c r="I2641" s="139">
        <v>0</v>
      </c>
      <c r="J2641" s="139">
        <v>0</v>
      </c>
      <c r="K2641" s="139">
        <v>960</v>
      </c>
      <c r="L2641" s="139">
        <v>948</v>
      </c>
      <c r="M2641" s="139">
        <v>0</v>
      </c>
      <c r="N2641" s="139">
        <v>0</v>
      </c>
      <c r="O2641" s="139">
        <v>800</v>
      </c>
      <c r="P2641" s="139">
        <v>0</v>
      </c>
      <c r="Q2641" s="138">
        <v>45175</v>
      </c>
      <c r="AR2641">
        <f t="shared" si="168"/>
        <v>0</v>
      </c>
      <c r="AS2641">
        <f t="shared" si="169"/>
        <v>0</v>
      </c>
      <c r="AT2641">
        <f t="shared" si="170"/>
        <v>0</v>
      </c>
    </row>
    <row r="2642" spans="2:46" ht="15.75" customHeight="1" thickBot="1">
      <c r="B2642" t="str">
        <f t="shared" si="167"/>
        <v>MGL4517545197</v>
      </c>
      <c r="C2642" s="137" t="s">
        <v>226</v>
      </c>
      <c r="D2642" s="137" t="s">
        <v>160</v>
      </c>
      <c r="E2642" s="138">
        <v>45197</v>
      </c>
      <c r="F2642" s="139">
        <v>0</v>
      </c>
      <c r="G2642" s="137" t="s">
        <v>223</v>
      </c>
      <c r="H2642" s="139">
        <v>1045.95</v>
      </c>
      <c r="I2642" s="139">
        <v>1073.95</v>
      </c>
      <c r="J2642" s="139">
        <v>1045.5999999999999</v>
      </c>
      <c r="K2642" s="139">
        <v>1068.5999999999999</v>
      </c>
      <c r="L2642" s="139">
        <v>1068.5999999999999</v>
      </c>
      <c r="M2642" s="139">
        <v>3772</v>
      </c>
      <c r="N2642" s="139">
        <v>32125.42</v>
      </c>
      <c r="O2642" s="139">
        <v>2470400</v>
      </c>
      <c r="P2642" s="140">
        <v>188000</v>
      </c>
      <c r="Q2642" s="138">
        <v>45175</v>
      </c>
      <c r="AR2642">
        <f t="shared" si="168"/>
        <v>2562400</v>
      </c>
      <c r="AS2642">
        <f t="shared" si="169"/>
        <v>234400</v>
      </c>
      <c r="AT2642">
        <f t="shared" si="170"/>
        <v>2328000</v>
      </c>
    </row>
    <row r="2643" spans="2:46" ht="15.75" customHeight="1" thickBot="1">
      <c r="B2643" t="str">
        <f t="shared" si="167"/>
        <v>MGL4517545225</v>
      </c>
      <c r="C2643" s="137" t="s">
        <v>226</v>
      </c>
      <c r="D2643" s="137" t="s">
        <v>160</v>
      </c>
      <c r="E2643" s="138">
        <v>45225</v>
      </c>
      <c r="F2643" s="139">
        <v>0</v>
      </c>
      <c r="G2643" s="137" t="s">
        <v>223</v>
      </c>
      <c r="H2643" s="139">
        <v>1057.55</v>
      </c>
      <c r="I2643" s="139">
        <v>1075</v>
      </c>
      <c r="J2643" s="139">
        <v>1057.55</v>
      </c>
      <c r="K2643" s="139">
        <v>1066.55</v>
      </c>
      <c r="L2643" s="139">
        <v>1066.55</v>
      </c>
      <c r="M2643" s="139">
        <v>204</v>
      </c>
      <c r="N2643" s="139">
        <v>1741.86</v>
      </c>
      <c r="O2643" s="139">
        <v>91200</v>
      </c>
      <c r="P2643" s="140">
        <v>45600</v>
      </c>
      <c r="Q2643" s="138">
        <v>45175</v>
      </c>
      <c r="AR2643">
        <f t="shared" si="168"/>
        <v>0</v>
      </c>
      <c r="AS2643">
        <f t="shared" si="169"/>
        <v>0</v>
      </c>
      <c r="AT2643">
        <f t="shared" si="170"/>
        <v>0</v>
      </c>
    </row>
    <row r="2644" spans="2:46" ht="15.75" customHeight="1" thickBot="1">
      <c r="B2644" t="str">
        <f t="shared" si="167"/>
        <v>MGL4517545260</v>
      </c>
      <c r="C2644" s="137" t="s">
        <v>226</v>
      </c>
      <c r="D2644" s="137" t="s">
        <v>160</v>
      </c>
      <c r="E2644" s="138">
        <v>45260</v>
      </c>
      <c r="F2644" s="139">
        <v>0</v>
      </c>
      <c r="G2644" s="137" t="s">
        <v>223</v>
      </c>
      <c r="H2644" s="139">
        <v>1073.25</v>
      </c>
      <c r="I2644" s="139">
        <v>1073.25</v>
      </c>
      <c r="J2644" s="139">
        <v>1073.25</v>
      </c>
      <c r="K2644" s="139">
        <v>1073.25</v>
      </c>
      <c r="L2644" s="139">
        <v>1091.75</v>
      </c>
      <c r="M2644" s="139">
        <v>1</v>
      </c>
      <c r="N2644" s="139">
        <v>8.58</v>
      </c>
      <c r="O2644" s="139">
        <v>800</v>
      </c>
      <c r="P2644" s="139">
        <v>800</v>
      </c>
      <c r="Q2644" s="138">
        <v>45175</v>
      </c>
      <c r="AR2644">
        <f t="shared" si="168"/>
        <v>0</v>
      </c>
      <c r="AS2644">
        <f t="shared" si="169"/>
        <v>0</v>
      </c>
      <c r="AT2644">
        <f t="shared" si="170"/>
        <v>0</v>
      </c>
    </row>
    <row r="2645" spans="2:46" ht="15.75" customHeight="1" thickBot="1">
      <c r="B2645" t="str">
        <f t="shared" si="167"/>
        <v>MOTHERSON4517545197</v>
      </c>
      <c r="C2645" s="137" t="s">
        <v>226</v>
      </c>
      <c r="D2645" s="137" t="s">
        <v>161</v>
      </c>
      <c r="E2645" s="138">
        <v>45197</v>
      </c>
      <c r="F2645" s="139">
        <v>0</v>
      </c>
      <c r="G2645" s="137" t="s">
        <v>223</v>
      </c>
      <c r="H2645" s="139">
        <v>100.65</v>
      </c>
      <c r="I2645" s="139">
        <v>101.1</v>
      </c>
      <c r="J2645" s="139">
        <v>99.2</v>
      </c>
      <c r="K2645" s="139">
        <v>99.6</v>
      </c>
      <c r="L2645" s="139">
        <v>99.6</v>
      </c>
      <c r="M2645" s="139">
        <v>1386</v>
      </c>
      <c r="N2645" s="139">
        <v>9824.56</v>
      </c>
      <c r="O2645" s="139">
        <v>77844400</v>
      </c>
      <c r="P2645" s="140">
        <v>-759700</v>
      </c>
      <c r="Q2645" s="138">
        <v>45175</v>
      </c>
      <c r="AR2645">
        <f t="shared" si="168"/>
        <v>80180300</v>
      </c>
      <c r="AS2645">
        <f t="shared" si="169"/>
        <v>-575100</v>
      </c>
      <c r="AT2645">
        <f t="shared" si="170"/>
        <v>80755400</v>
      </c>
    </row>
    <row r="2646" spans="2:46" ht="15.75" customHeight="1" thickBot="1">
      <c r="B2646" t="str">
        <f t="shared" si="167"/>
        <v>MOTHERSON4517545225</v>
      </c>
      <c r="C2646" s="137" t="s">
        <v>226</v>
      </c>
      <c r="D2646" s="137" t="s">
        <v>161</v>
      </c>
      <c r="E2646" s="138">
        <v>45225</v>
      </c>
      <c r="F2646" s="139">
        <v>0</v>
      </c>
      <c r="G2646" s="137" t="s">
        <v>223</v>
      </c>
      <c r="H2646" s="139">
        <v>101.35</v>
      </c>
      <c r="I2646" s="139">
        <v>101.9</v>
      </c>
      <c r="J2646" s="139">
        <v>100</v>
      </c>
      <c r="K2646" s="139">
        <v>100.35</v>
      </c>
      <c r="L2646" s="139">
        <v>100.35</v>
      </c>
      <c r="M2646" s="139">
        <v>56</v>
      </c>
      <c r="N2646" s="139">
        <v>400.07</v>
      </c>
      <c r="O2646" s="139">
        <v>1917000</v>
      </c>
      <c r="P2646" s="140">
        <v>113600</v>
      </c>
      <c r="Q2646" s="138">
        <v>45175</v>
      </c>
      <c r="AR2646">
        <f t="shared" si="168"/>
        <v>0</v>
      </c>
      <c r="AS2646">
        <f t="shared" si="169"/>
        <v>0</v>
      </c>
      <c r="AT2646">
        <f t="shared" si="170"/>
        <v>0</v>
      </c>
    </row>
    <row r="2647" spans="2:46" ht="15.75" customHeight="1" thickBot="1">
      <c r="B2647" t="str">
        <f t="shared" si="167"/>
        <v>MOTHERSON4517545260</v>
      </c>
      <c r="C2647" s="137" t="s">
        <v>226</v>
      </c>
      <c r="D2647" s="137" t="s">
        <v>161</v>
      </c>
      <c r="E2647" s="138">
        <v>45260</v>
      </c>
      <c r="F2647" s="139">
        <v>0</v>
      </c>
      <c r="G2647" s="137" t="s">
        <v>223</v>
      </c>
      <c r="H2647" s="139">
        <v>102.5</v>
      </c>
      <c r="I2647" s="139">
        <v>102.7</v>
      </c>
      <c r="J2647" s="139">
        <v>100.8</v>
      </c>
      <c r="K2647" s="139">
        <v>101</v>
      </c>
      <c r="L2647" s="139">
        <v>100.8</v>
      </c>
      <c r="M2647" s="139">
        <v>16</v>
      </c>
      <c r="N2647" s="139">
        <v>115.51</v>
      </c>
      <c r="O2647" s="139">
        <v>418900</v>
      </c>
      <c r="P2647" s="140">
        <v>71000</v>
      </c>
      <c r="Q2647" s="138">
        <v>45175</v>
      </c>
      <c r="AR2647">
        <f t="shared" si="168"/>
        <v>0</v>
      </c>
      <c r="AS2647">
        <f t="shared" si="169"/>
        <v>0</v>
      </c>
      <c r="AT2647">
        <f t="shared" si="170"/>
        <v>0</v>
      </c>
    </row>
    <row r="2648" spans="2:46" ht="15.75" customHeight="1" thickBot="1">
      <c r="B2648" t="str">
        <f t="shared" si="167"/>
        <v>MPHASIS4517545197</v>
      </c>
      <c r="C2648" s="137" t="s">
        <v>226</v>
      </c>
      <c r="D2648" s="137" t="s">
        <v>162</v>
      </c>
      <c r="E2648" s="138">
        <v>45197</v>
      </c>
      <c r="F2648" s="139">
        <v>0</v>
      </c>
      <c r="G2648" s="137" t="s">
        <v>223</v>
      </c>
      <c r="H2648" s="139">
        <v>2516.9499999999998</v>
      </c>
      <c r="I2648" s="139">
        <v>2527.75</v>
      </c>
      <c r="J2648" s="139">
        <v>2450.4</v>
      </c>
      <c r="K2648" s="139">
        <v>2484.6999999999998</v>
      </c>
      <c r="L2648" s="139">
        <v>2484.6999999999998</v>
      </c>
      <c r="M2648" s="139">
        <v>2571</v>
      </c>
      <c r="N2648" s="139">
        <v>17553.18</v>
      </c>
      <c r="O2648" s="139">
        <v>2533575</v>
      </c>
      <c r="P2648" s="140">
        <v>-67375</v>
      </c>
      <c r="Q2648" s="138">
        <v>45175</v>
      </c>
      <c r="AR2648">
        <f t="shared" si="168"/>
        <v>2584725</v>
      </c>
      <c r="AS2648">
        <f t="shared" si="169"/>
        <v>-65450</v>
      </c>
      <c r="AT2648">
        <f t="shared" si="170"/>
        <v>2650175</v>
      </c>
    </row>
    <row r="2649" spans="2:46" ht="15.75" customHeight="1" thickBot="1">
      <c r="B2649" t="str">
        <f t="shared" si="167"/>
        <v>MPHASIS4517545225</v>
      </c>
      <c r="C2649" s="137" t="s">
        <v>226</v>
      </c>
      <c r="D2649" s="137" t="s">
        <v>162</v>
      </c>
      <c r="E2649" s="138">
        <v>45225</v>
      </c>
      <c r="F2649" s="139">
        <v>0</v>
      </c>
      <c r="G2649" s="137" t="s">
        <v>223</v>
      </c>
      <c r="H2649" s="139">
        <v>2524.1</v>
      </c>
      <c r="I2649" s="139">
        <v>2530.6999999999998</v>
      </c>
      <c r="J2649" s="139">
        <v>2460</v>
      </c>
      <c r="K2649" s="139">
        <v>2489.4</v>
      </c>
      <c r="L2649" s="139">
        <v>2489.4</v>
      </c>
      <c r="M2649" s="139">
        <v>95</v>
      </c>
      <c r="N2649" s="139">
        <v>650.19000000000005</v>
      </c>
      <c r="O2649" s="139">
        <v>48125</v>
      </c>
      <c r="P2649" s="139">
        <v>825</v>
      </c>
      <c r="Q2649" s="138">
        <v>45175</v>
      </c>
      <c r="AR2649">
        <f t="shared" si="168"/>
        <v>0</v>
      </c>
      <c r="AS2649">
        <f t="shared" si="169"/>
        <v>0</v>
      </c>
      <c r="AT2649">
        <f t="shared" si="170"/>
        <v>0</v>
      </c>
    </row>
    <row r="2650" spans="2:46" ht="15.75" customHeight="1" thickBot="1">
      <c r="B2650" t="str">
        <f t="shared" si="167"/>
        <v>MPHASIS4517545260</v>
      </c>
      <c r="C2650" s="137" t="s">
        <v>226</v>
      </c>
      <c r="D2650" s="137" t="s">
        <v>162</v>
      </c>
      <c r="E2650" s="138">
        <v>45260</v>
      </c>
      <c r="F2650" s="139">
        <v>0</v>
      </c>
      <c r="G2650" s="137" t="s">
        <v>223</v>
      </c>
      <c r="H2650" s="139">
        <v>2502</v>
      </c>
      <c r="I2650" s="139">
        <v>2502</v>
      </c>
      <c r="J2650" s="139">
        <v>2470</v>
      </c>
      <c r="K2650" s="139">
        <v>2498</v>
      </c>
      <c r="L2650" s="139">
        <v>2498</v>
      </c>
      <c r="M2650" s="139">
        <v>7</v>
      </c>
      <c r="N2650" s="139">
        <v>47.93</v>
      </c>
      <c r="O2650" s="139">
        <v>3025</v>
      </c>
      <c r="P2650" s="140">
        <v>1100</v>
      </c>
      <c r="Q2650" s="138">
        <v>45175</v>
      </c>
      <c r="AR2650">
        <f t="shared" si="168"/>
        <v>0</v>
      </c>
      <c r="AS2650">
        <f t="shared" si="169"/>
        <v>0</v>
      </c>
      <c r="AT2650">
        <f t="shared" si="170"/>
        <v>0</v>
      </c>
    </row>
    <row r="2651" spans="2:46" ht="15.75" customHeight="1" thickBot="1">
      <c r="B2651" t="str">
        <f t="shared" si="167"/>
        <v>MRF4517545197</v>
      </c>
      <c r="C2651" s="137" t="s">
        <v>226</v>
      </c>
      <c r="D2651" s="137" t="s">
        <v>163</v>
      </c>
      <c r="E2651" s="138">
        <v>45197</v>
      </c>
      <c r="F2651" s="139">
        <v>0</v>
      </c>
      <c r="G2651" s="137" t="s">
        <v>223</v>
      </c>
      <c r="H2651" s="139">
        <v>108499.8</v>
      </c>
      <c r="I2651" s="139">
        <v>109795.9</v>
      </c>
      <c r="J2651" s="139">
        <v>107283.85</v>
      </c>
      <c r="K2651" s="139">
        <v>109573.3</v>
      </c>
      <c r="L2651" s="139">
        <v>109573.3</v>
      </c>
      <c r="M2651" s="139">
        <v>1629</v>
      </c>
      <c r="N2651" s="139">
        <v>17708.21</v>
      </c>
      <c r="O2651" s="139">
        <v>34360</v>
      </c>
      <c r="P2651" s="139">
        <v>420</v>
      </c>
      <c r="Q2651" s="138">
        <v>45175</v>
      </c>
      <c r="AR2651">
        <f t="shared" si="168"/>
        <v>35490</v>
      </c>
      <c r="AS2651">
        <f t="shared" si="169"/>
        <v>510</v>
      </c>
      <c r="AT2651">
        <f t="shared" si="170"/>
        <v>34980</v>
      </c>
    </row>
    <row r="2652" spans="2:46" ht="15.75" customHeight="1" thickBot="1">
      <c r="B2652" t="str">
        <f t="shared" si="167"/>
        <v>MRF4517545225</v>
      </c>
      <c r="C2652" s="137" t="s">
        <v>226</v>
      </c>
      <c r="D2652" s="137" t="s">
        <v>163</v>
      </c>
      <c r="E2652" s="138">
        <v>45225</v>
      </c>
      <c r="F2652" s="139">
        <v>0</v>
      </c>
      <c r="G2652" s="137" t="s">
        <v>223</v>
      </c>
      <c r="H2652" s="139">
        <v>108500</v>
      </c>
      <c r="I2652" s="139">
        <v>110300</v>
      </c>
      <c r="J2652" s="139">
        <v>108185.05</v>
      </c>
      <c r="K2652" s="139">
        <v>110066.8</v>
      </c>
      <c r="L2652" s="139">
        <v>110066.8</v>
      </c>
      <c r="M2652" s="139">
        <v>40</v>
      </c>
      <c r="N2652" s="139">
        <v>437.9</v>
      </c>
      <c r="O2652" s="139">
        <v>1080</v>
      </c>
      <c r="P2652" s="139">
        <v>70</v>
      </c>
      <c r="Q2652" s="138">
        <v>45175</v>
      </c>
      <c r="AR2652">
        <f t="shared" si="168"/>
        <v>0</v>
      </c>
      <c r="AS2652">
        <f t="shared" si="169"/>
        <v>0</v>
      </c>
      <c r="AT2652">
        <f t="shared" si="170"/>
        <v>0</v>
      </c>
    </row>
    <row r="2653" spans="2:46" ht="15.75" customHeight="1" thickBot="1">
      <c r="B2653" t="str">
        <f t="shared" si="167"/>
        <v>MRF4517545260</v>
      </c>
      <c r="C2653" s="137" t="s">
        <v>226</v>
      </c>
      <c r="D2653" s="137" t="s">
        <v>163</v>
      </c>
      <c r="E2653" s="138">
        <v>45260</v>
      </c>
      <c r="F2653" s="139">
        <v>0</v>
      </c>
      <c r="G2653" s="137" t="s">
        <v>223</v>
      </c>
      <c r="H2653" s="139">
        <v>109000</v>
      </c>
      <c r="I2653" s="139">
        <v>110500</v>
      </c>
      <c r="J2653" s="139">
        <v>109000</v>
      </c>
      <c r="K2653" s="139">
        <v>110450</v>
      </c>
      <c r="L2653" s="139">
        <v>110450</v>
      </c>
      <c r="M2653" s="139">
        <v>4</v>
      </c>
      <c r="N2653" s="139">
        <v>44.04</v>
      </c>
      <c r="O2653" s="139">
        <v>50</v>
      </c>
      <c r="P2653" s="139">
        <v>20</v>
      </c>
      <c r="Q2653" s="138">
        <v>45175</v>
      </c>
      <c r="AR2653">
        <f t="shared" si="168"/>
        <v>0</v>
      </c>
      <c r="AS2653">
        <f t="shared" si="169"/>
        <v>0</v>
      </c>
      <c r="AT2653">
        <f t="shared" si="170"/>
        <v>0</v>
      </c>
    </row>
    <row r="2654" spans="2:46" ht="15.75" customHeight="1" thickBot="1">
      <c r="B2654" t="str">
        <f t="shared" si="167"/>
        <v>MUTHOOTFIN4517545197</v>
      </c>
      <c r="C2654" s="137" t="s">
        <v>226</v>
      </c>
      <c r="D2654" s="137" t="s">
        <v>164</v>
      </c>
      <c r="E2654" s="138">
        <v>45197</v>
      </c>
      <c r="F2654" s="139">
        <v>0</v>
      </c>
      <c r="G2654" s="137" t="s">
        <v>223</v>
      </c>
      <c r="H2654" s="139">
        <v>1288.3499999999999</v>
      </c>
      <c r="I2654" s="139">
        <v>1291.55</v>
      </c>
      <c r="J2654" s="139">
        <v>1261.55</v>
      </c>
      <c r="K2654" s="139">
        <v>1269.1500000000001</v>
      </c>
      <c r="L2654" s="139">
        <v>1269.1500000000001</v>
      </c>
      <c r="M2654" s="139">
        <v>1316</v>
      </c>
      <c r="N2654" s="139">
        <v>9218.77</v>
      </c>
      <c r="O2654" s="139">
        <v>6206200</v>
      </c>
      <c r="P2654" s="140">
        <v>75350</v>
      </c>
      <c r="Q2654" s="138">
        <v>45175</v>
      </c>
      <c r="AR2654">
        <f t="shared" si="168"/>
        <v>6284850</v>
      </c>
      <c r="AS2654">
        <f t="shared" si="169"/>
        <v>85800</v>
      </c>
      <c r="AT2654">
        <f t="shared" si="170"/>
        <v>6199050</v>
      </c>
    </row>
    <row r="2655" spans="2:46" ht="15.75" customHeight="1" thickBot="1">
      <c r="B2655" t="str">
        <f t="shared" si="167"/>
        <v>MUTHOOTFIN4517545225</v>
      </c>
      <c r="C2655" s="137" t="s">
        <v>226</v>
      </c>
      <c r="D2655" s="137" t="s">
        <v>164</v>
      </c>
      <c r="E2655" s="138">
        <v>45225</v>
      </c>
      <c r="F2655" s="139">
        <v>0</v>
      </c>
      <c r="G2655" s="137" t="s">
        <v>223</v>
      </c>
      <c r="H2655" s="139">
        <v>1275.05</v>
      </c>
      <c r="I2655" s="139">
        <v>1275.05</v>
      </c>
      <c r="J2655" s="139">
        <v>1248.5999999999999</v>
      </c>
      <c r="K2655" s="139">
        <v>1255.45</v>
      </c>
      <c r="L2655" s="139">
        <v>1255.45</v>
      </c>
      <c r="M2655" s="139">
        <v>61</v>
      </c>
      <c r="N2655" s="139">
        <v>422.78</v>
      </c>
      <c r="O2655" s="139">
        <v>72600</v>
      </c>
      <c r="P2655" s="140">
        <v>6600</v>
      </c>
      <c r="Q2655" s="138">
        <v>45175</v>
      </c>
      <c r="AR2655">
        <f t="shared" si="168"/>
        <v>0</v>
      </c>
      <c r="AS2655">
        <f t="shared" si="169"/>
        <v>0</v>
      </c>
      <c r="AT2655">
        <f t="shared" si="170"/>
        <v>0</v>
      </c>
    </row>
    <row r="2656" spans="2:46" ht="15.75" customHeight="1" thickBot="1">
      <c r="B2656" t="str">
        <f t="shared" si="167"/>
        <v>MUTHOOTFIN4517545260</v>
      </c>
      <c r="C2656" s="137" t="s">
        <v>226</v>
      </c>
      <c r="D2656" s="137" t="s">
        <v>164</v>
      </c>
      <c r="E2656" s="138">
        <v>45260</v>
      </c>
      <c r="F2656" s="139">
        <v>0</v>
      </c>
      <c r="G2656" s="137" t="s">
        <v>223</v>
      </c>
      <c r="H2656" s="139">
        <v>1264</v>
      </c>
      <c r="I2656" s="139">
        <v>1264</v>
      </c>
      <c r="J2656" s="139">
        <v>1245</v>
      </c>
      <c r="K2656" s="139">
        <v>1245</v>
      </c>
      <c r="L2656" s="139">
        <v>1298.9000000000001</v>
      </c>
      <c r="M2656" s="139">
        <v>9</v>
      </c>
      <c r="N2656" s="139">
        <v>62.12</v>
      </c>
      <c r="O2656" s="139">
        <v>6050</v>
      </c>
      <c r="P2656" s="140">
        <v>3850</v>
      </c>
      <c r="Q2656" s="138">
        <v>45175</v>
      </c>
      <c r="AR2656">
        <f t="shared" si="168"/>
        <v>0</v>
      </c>
      <c r="AS2656">
        <f t="shared" si="169"/>
        <v>0</v>
      </c>
      <c r="AT2656">
        <f t="shared" si="170"/>
        <v>0</v>
      </c>
    </row>
    <row r="2657" spans="2:46" ht="15.75" customHeight="1" thickBot="1">
      <c r="B2657" t="str">
        <f t="shared" si="167"/>
        <v>NATIONALUM4517545197</v>
      </c>
      <c r="C2657" s="137" t="s">
        <v>226</v>
      </c>
      <c r="D2657" s="137" t="s">
        <v>165</v>
      </c>
      <c r="E2657" s="138">
        <v>45197</v>
      </c>
      <c r="F2657" s="139">
        <v>0</v>
      </c>
      <c r="G2657" s="137" t="s">
        <v>223</v>
      </c>
      <c r="H2657" s="139">
        <v>101.75</v>
      </c>
      <c r="I2657" s="139">
        <v>103.05</v>
      </c>
      <c r="J2657" s="139">
        <v>99</v>
      </c>
      <c r="K2657" s="139">
        <v>100.7</v>
      </c>
      <c r="L2657" s="139">
        <v>100.7</v>
      </c>
      <c r="M2657" s="139">
        <v>2167</v>
      </c>
      <c r="N2657" s="139">
        <v>16345.89</v>
      </c>
      <c r="O2657" s="139">
        <v>65595000</v>
      </c>
      <c r="P2657" s="140">
        <v>1110000</v>
      </c>
      <c r="Q2657" s="138">
        <v>45175</v>
      </c>
      <c r="AR2657">
        <f t="shared" si="168"/>
        <v>68377500</v>
      </c>
      <c r="AS2657">
        <f t="shared" si="169"/>
        <v>1260000</v>
      </c>
      <c r="AT2657">
        <f t="shared" si="170"/>
        <v>67117500</v>
      </c>
    </row>
    <row r="2658" spans="2:46" ht="15.75" customHeight="1" thickBot="1">
      <c r="B2658" t="str">
        <f t="shared" si="167"/>
        <v>NATIONALUM4517545225</v>
      </c>
      <c r="C2658" s="137" t="s">
        <v>226</v>
      </c>
      <c r="D2658" s="137" t="s">
        <v>165</v>
      </c>
      <c r="E2658" s="138">
        <v>45225</v>
      </c>
      <c r="F2658" s="139">
        <v>0</v>
      </c>
      <c r="G2658" s="137" t="s">
        <v>223</v>
      </c>
      <c r="H2658" s="139">
        <v>102.25</v>
      </c>
      <c r="I2658" s="139">
        <v>103.6</v>
      </c>
      <c r="J2658" s="139">
        <v>99.9</v>
      </c>
      <c r="K2658" s="139">
        <v>101.25</v>
      </c>
      <c r="L2658" s="139">
        <v>101.25</v>
      </c>
      <c r="M2658" s="139">
        <v>194</v>
      </c>
      <c r="N2658" s="139">
        <v>1473.17</v>
      </c>
      <c r="O2658" s="139">
        <v>2287500</v>
      </c>
      <c r="P2658" s="140">
        <v>127500</v>
      </c>
      <c r="Q2658" s="138">
        <v>45175</v>
      </c>
      <c r="AR2658">
        <f t="shared" si="168"/>
        <v>0</v>
      </c>
      <c r="AS2658">
        <f t="shared" si="169"/>
        <v>0</v>
      </c>
      <c r="AT2658">
        <f t="shared" si="170"/>
        <v>0</v>
      </c>
    </row>
    <row r="2659" spans="2:46" ht="15.75" customHeight="1" thickBot="1">
      <c r="B2659" t="str">
        <f t="shared" si="167"/>
        <v>NATIONALUM4517545260</v>
      </c>
      <c r="C2659" s="137" t="s">
        <v>226</v>
      </c>
      <c r="D2659" s="137" t="s">
        <v>165</v>
      </c>
      <c r="E2659" s="138">
        <v>45260</v>
      </c>
      <c r="F2659" s="139">
        <v>0</v>
      </c>
      <c r="G2659" s="137" t="s">
        <v>223</v>
      </c>
      <c r="H2659" s="139">
        <v>101.8</v>
      </c>
      <c r="I2659" s="139">
        <v>101.8</v>
      </c>
      <c r="J2659" s="139">
        <v>100.35</v>
      </c>
      <c r="K2659" s="139">
        <v>101.35</v>
      </c>
      <c r="L2659" s="139">
        <v>102.8</v>
      </c>
      <c r="M2659" s="139">
        <v>9</v>
      </c>
      <c r="N2659" s="139">
        <v>68.23</v>
      </c>
      <c r="O2659" s="139">
        <v>495000</v>
      </c>
      <c r="P2659" s="140">
        <v>22500</v>
      </c>
      <c r="Q2659" s="138">
        <v>45175</v>
      </c>
      <c r="AR2659">
        <f t="shared" si="168"/>
        <v>0</v>
      </c>
      <c r="AS2659">
        <f t="shared" si="169"/>
        <v>0</v>
      </c>
      <c r="AT2659">
        <f t="shared" si="170"/>
        <v>0</v>
      </c>
    </row>
    <row r="2660" spans="2:46" ht="15.75" customHeight="1" thickBot="1">
      <c r="B2660" t="str">
        <f t="shared" si="167"/>
        <v>NAUKRI4517545197</v>
      </c>
      <c r="C2660" s="137" t="s">
        <v>226</v>
      </c>
      <c r="D2660" s="137" t="s">
        <v>166</v>
      </c>
      <c r="E2660" s="138">
        <v>45197</v>
      </c>
      <c r="F2660" s="139">
        <v>0</v>
      </c>
      <c r="G2660" s="137" t="s">
        <v>223</v>
      </c>
      <c r="H2660" s="139">
        <v>4498.1000000000004</v>
      </c>
      <c r="I2660" s="139">
        <v>4532</v>
      </c>
      <c r="J2660" s="139">
        <v>4467.2</v>
      </c>
      <c r="K2660" s="139">
        <v>4508.25</v>
      </c>
      <c r="L2660" s="139">
        <v>4508.25</v>
      </c>
      <c r="M2660" s="139">
        <v>2150</v>
      </c>
      <c r="N2660" s="139">
        <v>14519.21</v>
      </c>
      <c r="O2660" s="139">
        <v>1506750</v>
      </c>
      <c r="P2660" s="140">
        <v>-46800</v>
      </c>
      <c r="Q2660" s="138">
        <v>45175</v>
      </c>
      <c r="AR2660">
        <f t="shared" si="168"/>
        <v>1523550</v>
      </c>
      <c r="AS2660">
        <f t="shared" si="169"/>
        <v>-46650</v>
      </c>
      <c r="AT2660">
        <f t="shared" si="170"/>
        <v>1570200</v>
      </c>
    </row>
    <row r="2661" spans="2:46" ht="15.75" customHeight="1" thickBot="1">
      <c r="B2661" t="str">
        <f t="shared" si="167"/>
        <v>NAUKRI4517545225</v>
      </c>
      <c r="C2661" s="137" t="s">
        <v>226</v>
      </c>
      <c r="D2661" s="137" t="s">
        <v>166</v>
      </c>
      <c r="E2661" s="138">
        <v>45225</v>
      </c>
      <c r="F2661" s="139">
        <v>0</v>
      </c>
      <c r="G2661" s="137" t="s">
        <v>223</v>
      </c>
      <c r="H2661" s="139">
        <v>4547.6000000000004</v>
      </c>
      <c r="I2661" s="139">
        <v>4550.75</v>
      </c>
      <c r="J2661" s="139">
        <v>4510.1000000000004</v>
      </c>
      <c r="K2661" s="139">
        <v>4533.8500000000004</v>
      </c>
      <c r="L2661" s="139">
        <v>4533.8500000000004</v>
      </c>
      <c r="M2661" s="139">
        <v>40</v>
      </c>
      <c r="N2661" s="139">
        <v>271.86</v>
      </c>
      <c r="O2661" s="139">
        <v>16200</v>
      </c>
      <c r="P2661" s="139">
        <v>150</v>
      </c>
      <c r="Q2661" s="138">
        <v>45175</v>
      </c>
      <c r="AR2661">
        <f t="shared" si="168"/>
        <v>0</v>
      </c>
      <c r="AS2661">
        <f t="shared" si="169"/>
        <v>0</v>
      </c>
      <c r="AT2661">
        <f t="shared" si="170"/>
        <v>0</v>
      </c>
    </row>
    <row r="2662" spans="2:46" ht="15.75" customHeight="1" thickBot="1">
      <c r="B2662" t="str">
        <f t="shared" si="167"/>
        <v>NAUKRI4517545260</v>
      </c>
      <c r="C2662" s="137" t="s">
        <v>226</v>
      </c>
      <c r="D2662" s="137" t="s">
        <v>166</v>
      </c>
      <c r="E2662" s="138">
        <v>45260</v>
      </c>
      <c r="F2662" s="139">
        <v>0</v>
      </c>
      <c r="G2662" s="137" t="s">
        <v>223</v>
      </c>
      <c r="H2662" s="139">
        <v>4549.25</v>
      </c>
      <c r="I2662" s="139">
        <v>4549.25</v>
      </c>
      <c r="J2662" s="139">
        <v>4549.25</v>
      </c>
      <c r="K2662" s="139">
        <v>4549.25</v>
      </c>
      <c r="L2662" s="139">
        <v>4549.25</v>
      </c>
      <c r="M2662" s="139">
        <v>1</v>
      </c>
      <c r="N2662" s="139">
        <v>6.82</v>
      </c>
      <c r="O2662" s="139">
        <v>600</v>
      </c>
      <c r="P2662" s="139">
        <v>0</v>
      </c>
      <c r="Q2662" s="138">
        <v>45175</v>
      </c>
      <c r="AR2662">
        <f t="shared" si="168"/>
        <v>0</v>
      </c>
      <c r="AS2662">
        <f t="shared" si="169"/>
        <v>0</v>
      </c>
      <c r="AT2662">
        <f t="shared" si="170"/>
        <v>0</v>
      </c>
    </row>
    <row r="2663" spans="2:46" ht="15.75" customHeight="1" thickBot="1">
      <c r="B2663" t="str">
        <f t="shared" si="167"/>
        <v>NAVINFLUOR4517545197</v>
      </c>
      <c r="C2663" s="137" t="s">
        <v>226</v>
      </c>
      <c r="D2663" s="137" t="s">
        <v>167</v>
      </c>
      <c r="E2663" s="138">
        <v>45197</v>
      </c>
      <c r="F2663" s="139">
        <v>0</v>
      </c>
      <c r="G2663" s="137" t="s">
        <v>223</v>
      </c>
      <c r="H2663" s="139">
        <v>4630.6000000000004</v>
      </c>
      <c r="I2663" s="139">
        <v>4756</v>
      </c>
      <c r="J2663" s="139">
        <v>4575.55</v>
      </c>
      <c r="K2663" s="139">
        <v>4708.3</v>
      </c>
      <c r="L2663" s="139">
        <v>4708.3</v>
      </c>
      <c r="M2663" s="139">
        <v>2615</v>
      </c>
      <c r="N2663" s="139">
        <v>18402.990000000002</v>
      </c>
      <c r="O2663" s="139">
        <v>716100</v>
      </c>
      <c r="P2663" s="140">
        <v>6300</v>
      </c>
      <c r="Q2663" s="138">
        <v>45175</v>
      </c>
      <c r="AR2663">
        <f t="shared" si="168"/>
        <v>728700</v>
      </c>
      <c r="AS2663">
        <f t="shared" si="169"/>
        <v>10050</v>
      </c>
      <c r="AT2663">
        <f t="shared" si="170"/>
        <v>718650</v>
      </c>
    </row>
    <row r="2664" spans="2:46" ht="15.75" customHeight="1" thickBot="1">
      <c r="B2664" t="str">
        <f t="shared" si="167"/>
        <v>NAVINFLUOR4517545225</v>
      </c>
      <c r="C2664" s="137" t="s">
        <v>226</v>
      </c>
      <c r="D2664" s="137" t="s">
        <v>167</v>
      </c>
      <c r="E2664" s="138">
        <v>45225</v>
      </c>
      <c r="F2664" s="139">
        <v>0</v>
      </c>
      <c r="G2664" s="137" t="s">
        <v>223</v>
      </c>
      <c r="H2664" s="139">
        <v>4607.5</v>
      </c>
      <c r="I2664" s="139">
        <v>4762.3999999999996</v>
      </c>
      <c r="J2664" s="139">
        <v>4607.5</v>
      </c>
      <c r="K2664" s="139">
        <v>4716.8</v>
      </c>
      <c r="L2664" s="139">
        <v>4716.8</v>
      </c>
      <c r="M2664" s="139">
        <v>74</v>
      </c>
      <c r="N2664" s="139">
        <v>522.70000000000005</v>
      </c>
      <c r="O2664" s="139">
        <v>12300</v>
      </c>
      <c r="P2664" s="140">
        <v>3600</v>
      </c>
      <c r="Q2664" s="138">
        <v>45175</v>
      </c>
      <c r="AR2664">
        <f t="shared" si="168"/>
        <v>0</v>
      </c>
      <c r="AS2664">
        <f t="shared" si="169"/>
        <v>0</v>
      </c>
      <c r="AT2664">
        <f t="shared" si="170"/>
        <v>0</v>
      </c>
    </row>
    <row r="2665" spans="2:46" ht="15.75" customHeight="1" thickBot="1">
      <c r="B2665" t="str">
        <f t="shared" si="167"/>
        <v>NAVINFLUOR4517545260</v>
      </c>
      <c r="C2665" s="137" t="s">
        <v>226</v>
      </c>
      <c r="D2665" s="137" t="s">
        <v>167</v>
      </c>
      <c r="E2665" s="138">
        <v>45260</v>
      </c>
      <c r="F2665" s="139">
        <v>0</v>
      </c>
      <c r="G2665" s="137" t="s">
        <v>223</v>
      </c>
      <c r="H2665" s="139">
        <v>4640</v>
      </c>
      <c r="I2665" s="139">
        <v>4640</v>
      </c>
      <c r="J2665" s="139">
        <v>4640</v>
      </c>
      <c r="K2665" s="139">
        <v>4640</v>
      </c>
      <c r="L2665" s="139">
        <v>4764.5</v>
      </c>
      <c r="M2665" s="139">
        <v>1</v>
      </c>
      <c r="N2665" s="139">
        <v>6.96</v>
      </c>
      <c r="O2665" s="139">
        <v>300</v>
      </c>
      <c r="P2665" s="139">
        <v>150</v>
      </c>
      <c r="Q2665" s="138">
        <v>45175</v>
      </c>
      <c r="AR2665">
        <f t="shared" si="168"/>
        <v>0</v>
      </c>
      <c r="AS2665">
        <f t="shared" si="169"/>
        <v>0</v>
      </c>
      <c r="AT2665">
        <f t="shared" si="170"/>
        <v>0</v>
      </c>
    </row>
    <row r="2666" spans="2:46" ht="15.75" customHeight="1" thickBot="1">
      <c r="B2666" t="str">
        <f t="shared" si="167"/>
        <v>NESTLEIND4517545197</v>
      </c>
      <c r="C2666" s="137" t="s">
        <v>226</v>
      </c>
      <c r="D2666" s="137" t="s">
        <v>44</v>
      </c>
      <c r="E2666" s="138">
        <v>45197</v>
      </c>
      <c r="F2666" s="139">
        <v>0</v>
      </c>
      <c r="G2666" s="137" t="s">
        <v>223</v>
      </c>
      <c r="H2666" s="139">
        <v>22089</v>
      </c>
      <c r="I2666" s="139">
        <v>22239.95</v>
      </c>
      <c r="J2666" s="139">
        <v>21868.1</v>
      </c>
      <c r="K2666" s="139">
        <v>22132.85</v>
      </c>
      <c r="L2666" s="139">
        <v>22132.85</v>
      </c>
      <c r="M2666" s="139">
        <v>1656</v>
      </c>
      <c r="N2666" s="139">
        <v>14643.78</v>
      </c>
      <c r="O2666" s="139">
        <v>324640</v>
      </c>
      <c r="P2666" s="139">
        <v>-240</v>
      </c>
      <c r="Q2666" s="138">
        <v>45175</v>
      </c>
      <c r="AR2666">
        <f t="shared" si="168"/>
        <v>326880</v>
      </c>
      <c r="AS2666">
        <f t="shared" si="169"/>
        <v>0</v>
      </c>
      <c r="AT2666">
        <f t="shared" si="170"/>
        <v>326880</v>
      </c>
    </row>
    <row r="2667" spans="2:46" ht="15.75" customHeight="1" thickBot="1">
      <c r="B2667" t="str">
        <f t="shared" si="167"/>
        <v>NESTLEIND4517545225</v>
      </c>
      <c r="C2667" s="137" t="s">
        <v>226</v>
      </c>
      <c r="D2667" s="137" t="s">
        <v>44</v>
      </c>
      <c r="E2667" s="138">
        <v>45225</v>
      </c>
      <c r="F2667" s="139">
        <v>0</v>
      </c>
      <c r="G2667" s="137" t="s">
        <v>223</v>
      </c>
      <c r="H2667" s="139">
        <v>22582.05</v>
      </c>
      <c r="I2667" s="139">
        <v>22582.05</v>
      </c>
      <c r="J2667" s="139">
        <v>22234.95</v>
      </c>
      <c r="K2667" s="139">
        <v>22250.85</v>
      </c>
      <c r="L2667" s="139">
        <v>22250.85</v>
      </c>
      <c r="M2667" s="139">
        <v>15</v>
      </c>
      <c r="N2667" s="139">
        <v>133.84</v>
      </c>
      <c r="O2667" s="139">
        <v>2200</v>
      </c>
      <c r="P2667" s="139">
        <v>240</v>
      </c>
      <c r="Q2667" s="138">
        <v>45175</v>
      </c>
      <c r="AR2667">
        <f t="shared" si="168"/>
        <v>0</v>
      </c>
      <c r="AS2667">
        <f t="shared" si="169"/>
        <v>0</v>
      </c>
      <c r="AT2667">
        <f t="shared" si="170"/>
        <v>0</v>
      </c>
    </row>
    <row r="2668" spans="2:46" ht="15.75" customHeight="1" thickBot="1">
      <c r="B2668" t="str">
        <f t="shared" si="167"/>
        <v>NESTLEIND4517545260</v>
      </c>
      <c r="C2668" s="137" t="s">
        <v>226</v>
      </c>
      <c r="D2668" s="137" t="s">
        <v>44</v>
      </c>
      <c r="E2668" s="138">
        <v>45260</v>
      </c>
      <c r="F2668" s="139">
        <v>0</v>
      </c>
      <c r="G2668" s="137" t="s">
        <v>223</v>
      </c>
      <c r="H2668" s="139">
        <v>0</v>
      </c>
      <c r="I2668" s="139">
        <v>0</v>
      </c>
      <c r="J2668" s="139">
        <v>0</v>
      </c>
      <c r="K2668" s="139">
        <v>22383</v>
      </c>
      <c r="L2668" s="139">
        <v>22371.85</v>
      </c>
      <c r="M2668" s="139">
        <v>0</v>
      </c>
      <c r="N2668" s="139">
        <v>0</v>
      </c>
      <c r="O2668" s="139">
        <v>40</v>
      </c>
      <c r="P2668" s="139">
        <v>0</v>
      </c>
      <c r="Q2668" s="138">
        <v>45175</v>
      </c>
      <c r="AR2668">
        <f t="shared" si="168"/>
        <v>0</v>
      </c>
      <c r="AS2668">
        <f t="shared" si="169"/>
        <v>0</v>
      </c>
      <c r="AT2668">
        <f t="shared" si="170"/>
        <v>0</v>
      </c>
    </row>
    <row r="2669" spans="2:46" ht="15.75" customHeight="1" thickBot="1">
      <c r="B2669" t="str">
        <f t="shared" si="167"/>
        <v>NMDC4517545197</v>
      </c>
      <c r="C2669" s="137" t="s">
        <v>226</v>
      </c>
      <c r="D2669" s="137" t="s">
        <v>168</v>
      </c>
      <c r="E2669" s="138">
        <v>45197</v>
      </c>
      <c r="F2669" s="139">
        <v>0</v>
      </c>
      <c r="G2669" s="137" t="s">
        <v>223</v>
      </c>
      <c r="H2669" s="139">
        <v>144.19999999999999</v>
      </c>
      <c r="I2669" s="139">
        <v>144.55000000000001</v>
      </c>
      <c r="J2669" s="139">
        <v>139.69999999999999</v>
      </c>
      <c r="K2669" s="139">
        <v>142.55000000000001</v>
      </c>
      <c r="L2669" s="139">
        <v>142.55000000000001</v>
      </c>
      <c r="M2669" s="139">
        <v>5178</v>
      </c>
      <c r="N2669" s="139">
        <v>33063.61</v>
      </c>
      <c r="O2669" s="139">
        <v>110232000</v>
      </c>
      <c r="P2669" s="140">
        <v>-1390500</v>
      </c>
      <c r="Q2669" s="138">
        <v>45175</v>
      </c>
      <c r="AR2669">
        <f t="shared" si="168"/>
        <v>113481000</v>
      </c>
      <c r="AS2669">
        <f t="shared" si="169"/>
        <v>-913500</v>
      </c>
      <c r="AT2669">
        <f t="shared" si="170"/>
        <v>114394500</v>
      </c>
    </row>
    <row r="2670" spans="2:46" ht="15.75" customHeight="1" thickBot="1">
      <c r="B2670" t="str">
        <f t="shared" si="167"/>
        <v>NMDC4517545225</v>
      </c>
      <c r="C2670" s="137" t="s">
        <v>226</v>
      </c>
      <c r="D2670" s="137" t="s">
        <v>168</v>
      </c>
      <c r="E2670" s="138">
        <v>45225</v>
      </c>
      <c r="F2670" s="139">
        <v>0</v>
      </c>
      <c r="G2670" s="137" t="s">
        <v>223</v>
      </c>
      <c r="H2670" s="139">
        <v>145.19999999999999</v>
      </c>
      <c r="I2670" s="139">
        <v>145.35</v>
      </c>
      <c r="J2670" s="139">
        <v>140.69999999999999</v>
      </c>
      <c r="K2670" s="139">
        <v>143.5</v>
      </c>
      <c r="L2670" s="139">
        <v>143.5</v>
      </c>
      <c r="M2670" s="139">
        <v>340</v>
      </c>
      <c r="N2670" s="139">
        <v>2184.6799999999998</v>
      </c>
      <c r="O2670" s="139">
        <v>2844000</v>
      </c>
      <c r="P2670" s="140">
        <v>396000</v>
      </c>
      <c r="Q2670" s="138">
        <v>45175</v>
      </c>
      <c r="AR2670">
        <f t="shared" si="168"/>
        <v>0</v>
      </c>
      <c r="AS2670">
        <f t="shared" si="169"/>
        <v>0</v>
      </c>
      <c r="AT2670">
        <f t="shared" si="170"/>
        <v>0</v>
      </c>
    </row>
    <row r="2671" spans="2:46" ht="15.75" customHeight="1" thickBot="1">
      <c r="B2671" t="str">
        <f t="shared" si="167"/>
        <v>NMDC4517545260</v>
      </c>
      <c r="C2671" s="137" t="s">
        <v>226</v>
      </c>
      <c r="D2671" s="137" t="s">
        <v>168</v>
      </c>
      <c r="E2671" s="138">
        <v>45260</v>
      </c>
      <c r="F2671" s="139">
        <v>0</v>
      </c>
      <c r="G2671" s="137" t="s">
        <v>223</v>
      </c>
      <c r="H2671" s="139">
        <v>145.5</v>
      </c>
      <c r="I2671" s="139">
        <v>145.5</v>
      </c>
      <c r="J2671" s="139">
        <v>142</v>
      </c>
      <c r="K2671" s="139">
        <v>143</v>
      </c>
      <c r="L2671" s="139">
        <v>144.5</v>
      </c>
      <c r="M2671" s="139">
        <v>35</v>
      </c>
      <c r="N2671" s="139">
        <v>226.42</v>
      </c>
      <c r="O2671" s="139">
        <v>405000</v>
      </c>
      <c r="P2671" s="140">
        <v>81000</v>
      </c>
      <c r="Q2671" s="138">
        <v>45175</v>
      </c>
      <c r="AR2671">
        <f t="shared" si="168"/>
        <v>0</v>
      </c>
      <c r="AS2671">
        <f t="shared" si="169"/>
        <v>0</v>
      </c>
      <c r="AT2671">
        <f t="shared" si="170"/>
        <v>0</v>
      </c>
    </row>
    <row r="2672" spans="2:46" ht="15.75" customHeight="1" thickBot="1">
      <c r="B2672" t="str">
        <f t="shared" si="167"/>
        <v>NTPC4517545197</v>
      </c>
      <c r="C2672" s="137" t="s">
        <v>226</v>
      </c>
      <c r="D2672" s="137" t="s">
        <v>41</v>
      </c>
      <c r="E2672" s="138">
        <v>45197</v>
      </c>
      <c r="F2672" s="139">
        <v>0</v>
      </c>
      <c r="G2672" s="137" t="s">
        <v>223</v>
      </c>
      <c r="H2672" s="139">
        <v>236.15</v>
      </c>
      <c r="I2672" s="139">
        <v>236.55</v>
      </c>
      <c r="J2672" s="139">
        <v>229.7</v>
      </c>
      <c r="K2672" s="139">
        <v>232.9</v>
      </c>
      <c r="L2672" s="139">
        <v>232.9</v>
      </c>
      <c r="M2672" s="139">
        <v>6888</v>
      </c>
      <c r="N2672" s="139">
        <v>47991.85</v>
      </c>
      <c r="O2672" s="139">
        <v>62232000</v>
      </c>
      <c r="P2672" s="140">
        <v>-906000</v>
      </c>
      <c r="Q2672" s="138">
        <v>45175</v>
      </c>
      <c r="AR2672">
        <f t="shared" si="168"/>
        <v>63495000</v>
      </c>
      <c r="AS2672">
        <f t="shared" si="169"/>
        <v>-807000</v>
      </c>
      <c r="AT2672">
        <f t="shared" si="170"/>
        <v>64302000</v>
      </c>
    </row>
    <row r="2673" spans="2:46" ht="15.75" customHeight="1" thickBot="1">
      <c r="B2673" t="str">
        <f t="shared" si="167"/>
        <v>NTPC4517545225</v>
      </c>
      <c r="C2673" s="137" t="s">
        <v>226</v>
      </c>
      <c r="D2673" s="137" t="s">
        <v>41</v>
      </c>
      <c r="E2673" s="138">
        <v>45225</v>
      </c>
      <c r="F2673" s="139">
        <v>0</v>
      </c>
      <c r="G2673" s="137" t="s">
        <v>223</v>
      </c>
      <c r="H2673" s="139">
        <v>237.45</v>
      </c>
      <c r="I2673" s="139">
        <v>237.95</v>
      </c>
      <c r="J2673" s="139">
        <v>231.6</v>
      </c>
      <c r="K2673" s="139">
        <v>234.5</v>
      </c>
      <c r="L2673" s="139">
        <v>234.5</v>
      </c>
      <c r="M2673" s="139">
        <v>176</v>
      </c>
      <c r="N2673" s="139">
        <v>1235.51</v>
      </c>
      <c r="O2673" s="139">
        <v>1092000</v>
      </c>
      <c r="P2673" s="140">
        <v>84000</v>
      </c>
      <c r="Q2673" s="138">
        <v>45175</v>
      </c>
      <c r="AR2673">
        <f t="shared" si="168"/>
        <v>0</v>
      </c>
      <c r="AS2673">
        <f t="shared" si="169"/>
        <v>0</v>
      </c>
      <c r="AT2673">
        <f t="shared" si="170"/>
        <v>0</v>
      </c>
    </row>
    <row r="2674" spans="2:46" ht="15.75" customHeight="1" thickBot="1">
      <c r="B2674" t="str">
        <f t="shared" si="167"/>
        <v>NTPC4517545260</v>
      </c>
      <c r="C2674" s="137" t="s">
        <v>226</v>
      </c>
      <c r="D2674" s="137" t="s">
        <v>41</v>
      </c>
      <c r="E2674" s="138">
        <v>45260</v>
      </c>
      <c r="F2674" s="139">
        <v>0</v>
      </c>
      <c r="G2674" s="137" t="s">
        <v>223</v>
      </c>
      <c r="H2674" s="139">
        <v>236.2</v>
      </c>
      <c r="I2674" s="139">
        <v>236.4</v>
      </c>
      <c r="J2674" s="139">
        <v>233.25</v>
      </c>
      <c r="K2674" s="139">
        <v>235.55</v>
      </c>
      <c r="L2674" s="139">
        <v>235.55</v>
      </c>
      <c r="M2674" s="139">
        <v>21</v>
      </c>
      <c r="N2674" s="139">
        <v>148.22999999999999</v>
      </c>
      <c r="O2674" s="139">
        <v>171000</v>
      </c>
      <c r="P2674" s="140">
        <v>15000</v>
      </c>
      <c r="Q2674" s="138">
        <v>45175</v>
      </c>
      <c r="AR2674">
        <f t="shared" si="168"/>
        <v>0</v>
      </c>
      <c r="AS2674">
        <f t="shared" si="169"/>
        <v>0</v>
      </c>
      <c r="AT2674">
        <f t="shared" si="170"/>
        <v>0</v>
      </c>
    </row>
    <row r="2675" spans="2:46" ht="15.75" customHeight="1" thickBot="1">
      <c r="B2675" t="str">
        <f t="shared" si="167"/>
        <v>OBEROIRLTY4517545197</v>
      </c>
      <c r="C2675" s="137" t="s">
        <v>226</v>
      </c>
      <c r="D2675" s="137" t="s">
        <v>169</v>
      </c>
      <c r="E2675" s="138">
        <v>45197</v>
      </c>
      <c r="F2675" s="139">
        <v>0</v>
      </c>
      <c r="G2675" s="137" t="s">
        <v>223</v>
      </c>
      <c r="H2675" s="139">
        <v>1156.8</v>
      </c>
      <c r="I2675" s="139">
        <v>1166.55</v>
      </c>
      <c r="J2675" s="139">
        <v>1144.9000000000001</v>
      </c>
      <c r="K2675" s="139">
        <v>1151.9000000000001</v>
      </c>
      <c r="L2675" s="139">
        <v>1151.9000000000001</v>
      </c>
      <c r="M2675" s="139">
        <v>1292</v>
      </c>
      <c r="N2675" s="139">
        <v>10438.93</v>
      </c>
      <c r="O2675" s="139">
        <v>6464500</v>
      </c>
      <c r="P2675" s="140">
        <v>-2100</v>
      </c>
      <c r="Q2675" s="138">
        <v>45175</v>
      </c>
      <c r="AR2675">
        <f t="shared" si="168"/>
        <v>6495300</v>
      </c>
      <c r="AS2675">
        <f t="shared" si="169"/>
        <v>2800</v>
      </c>
      <c r="AT2675">
        <f t="shared" si="170"/>
        <v>6492500</v>
      </c>
    </row>
    <row r="2676" spans="2:46" ht="15.75" customHeight="1" thickBot="1">
      <c r="B2676" t="str">
        <f t="shared" si="167"/>
        <v>OBEROIRLTY4517545225</v>
      </c>
      <c r="C2676" s="137" t="s">
        <v>226</v>
      </c>
      <c r="D2676" s="137" t="s">
        <v>169</v>
      </c>
      <c r="E2676" s="138">
        <v>45225</v>
      </c>
      <c r="F2676" s="139">
        <v>0</v>
      </c>
      <c r="G2676" s="137" t="s">
        <v>223</v>
      </c>
      <c r="H2676" s="139">
        <v>1161.6500000000001</v>
      </c>
      <c r="I2676" s="139">
        <v>1170.95</v>
      </c>
      <c r="J2676" s="139">
        <v>1151.05</v>
      </c>
      <c r="K2676" s="139">
        <v>1158.25</v>
      </c>
      <c r="L2676" s="139">
        <v>1158.25</v>
      </c>
      <c r="M2676" s="139">
        <v>47</v>
      </c>
      <c r="N2676" s="139">
        <v>381.92</v>
      </c>
      <c r="O2676" s="139">
        <v>30800</v>
      </c>
      <c r="P2676" s="140">
        <v>4900</v>
      </c>
      <c r="Q2676" s="138">
        <v>45175</v>
      </c>
      <c r="AR2676">
        <f t="shared" si="168"/>
        <v>0</v>
      </c>
      <c r="AS2676">
        <f t="shared" si="169"/>
        <v>0</v>
      </c>
      <c r="AT2676">
        <f t="shared" si="170"/>
        <v>0</v>
      </c>
    </row>
    <row r="2677" spans="2:46" ht="15.75" customHeight="1" thickBot="1">
      <c r="B2677" t="str">
        <f t="shared" si="167"/>
        <v>OBEROIRLTY4517545260</v>
      </c>
      <c r="C2677" s="137" t="s">
        <v>226</v>
      </c>
      <c r="D2677" s="137" t="s">
        <v>169</v>
      </c>
      <c r="E2677" s="138">
        <v>45260</v>
      </c>
      <c r="F2677" s="139">
        <v>0</v>
      </c>
      <c r="G2677" s="137" t="s">
        <v>223</v>
      </c>
      <c r="H2677" s="139">
        <v>0</v>
      </c>
      <c r="I2677" s="139">
        <v>0</v>
      </c>
      <c r="J2677" s="139">
        <v>0</v>
      </c>
      <c r="K2677" s="139">
        <v>1141.0999999999999</v>
      </c>
      <c r="L2677" s="139">
        <v>1163.95</v>
      </c>
      <c r="M2677" s="139">
        <v>0</v>
      </c>
      <c r="N2677" s="139">
        <v>0</v>
      </c>
      <c r="O2677" s="139">
        <v>0</v>
      </c>
      <c r="P2677" s="139">
        <v>0</v>
      </c>
      <c r="Q2677" s="138">
        <v>45175</v>
      </c>
      <c r="AR2677">
        <f t="shared" si="168"/>
        <v>0</v>
      </c>
      <c r="AS2677">
        <f t="shared" si="169"/>
        <v>0</v>
      </c>
      <c r="AT2677">
        <f t="shared" si="170"/>
        <v>0</v>
      </c>
    </row>
    <row r="2678" spans="2:46" ht="15.75" customHeight="1" thickBot="1">
      <c r="B2678" t="str">
        <f t="shared" si="167"/>
        <v>OFSS4517545197</v>
      </c>
      <c r="C2678" s="137" t="s">
        <v>226</v>
      </c>
      <c r="D2678" s="137" t="s">
        <v>170</v>
      </c>
      <c r="E2678" s="138">
        <v>45197</v>
      </c>
      <c r="F2678" s="139">
        <v>0</v>
      </c>
      <c r="G2678" s="137" t="s">
        <v>223</v>
      </c>
      <c r="H2678" s="139">
        <v>4223.7</v>
      </c>
      <c r="I2678" s="139">
        <v>4245</v>
      </c>
      <c r="J2678" s="139">
        <v>4209.8</v>
      </c>
      <c r="K2678" s="139">
        <v>4230.05</v>
      </c>
      <c r="L2678" s="139">
        <v>4230.05</v>
      </c>
      <c r="M2678" s="139">
        <v>417</v>
      </c>
      <c r="N2678" s="139">
        <v>3525.17</v>
      </c>
      <c r="O2678" s="139">
        <v>240000</v>
      </c>
      <c r="P2678" s="140">
        <v>-19200</v>
      </c>
      <c r="Q2678" s="138">
        <v>45175</v>
      </c>
      <c r="AR2678">
        <f t="shared" si="168"/>
        <v>247400</v>
      </c>
      <c r="AS2678">
        <f t="shared" si="169"/>
        <v>-19000</v>
      </c>
      <c r="AT2678">
        <f t="shared" si="170"/>
        <v>266400</v>
      </c>
    </row>
    <row r="2679" spans="2:46" ht="15.75" customHeight="1" thickBot="1">
      <c r="B2679" t="str">
        <f t="shared" si="167"/>
        <v>OFSS4517545225</v>
      </c>
      <c r="C2679" s="137" t="s">
        <v>226</v>
      </c>
      <c r="D2679" s="137" t="s">
        <v>170</v>
      </c>
      <c r="E2679" s="138">
        <v>45225</v>
      </c>
      <c r="F2679" s="139">
        <v>0</v>
      </c>
      <c r="G2679" s="137" t="s">
        <v>223</v>
      </c>
      <c r="H2679" s="139">
        <v>4258.6000000000004</v>
      </c>
      <c r="I2679" s="139">
        <v>4258.6000000000004</v>
      </c>
      <c r="J2679" s="139">
        <v>4243.55</v>
      </c>
      <c r="K2679" s="139">
        <v>4252.6499999999996</v>
      </c>
      <c r="L2679" s="139">
        <v>4252.6499999999996</v>
      </c>
      <c r="M2679" s="139">
        <v>9</v>
      </c>
      <c r="N2679" s="139">
        <v>76.53</v>
      </c>
      <c r="O2679" s="139">
        <v>6200</v>
      </c>
      <c r="P2679" s="139">
        <v>200</v>
      </c>
      <c r="Q2679" s="138">
        <v>45175</v>
      </c>
      <c r="AR2679">
        <f t="shared" si="168"/>
        <v>0</v>
      </c>
      <c r="AS2679">
        <f t="shared" si="169"/>
        <v>0</v>
      </c>
      <c r="AT2679">
        <f t="shared" si="170"/>
        <v>0</v>
      </c>
    </row>
    <row r="2680" spans="2:46" ht="15.75" customHeight="1" thickBot="1">
      <c r="B2680" t="str">
        <f t="shared" si="167"/>
        <v>OFSS4517545260</v>
      </c>
      <c r="C2680" s="137" t="s">
        <v>226</v>
      </c>
      <c r="D2680" s="137" t="s">
        <v>170</v>
      </c>
      <c r="E2680" s="138">
        <v>45260</v>
      </c>
      <c r="F2680" s="139">
        <v>0</v>
      </c>
      <c r="G2680" s="137" t="s">
        <v>223</v>
      </c>
      <c r="H2680" s="139">
        <v>0</v>
      </c>
      <c r="I2680" s="139">
        <v>0</v>
      </c>
      <c r="J2680" s="139">
        <v>0</v>
      </c>
      <c r="K2680" s="139">
        <v>4275</v>
      </c>
      <c r="L2680" s="139">
        <v>4277.2</v>
      </c>
      <c r="M2680" s="139">
        <v>0</v>
      </c>
      <c r="N2680" s="139">
        <v>0</v>
      </c>
      <c r="O2680" s="139">
        <v>1200</v>
      </c>
      <c r="P2680" s="139">
        <v>0</v>
      </c>
      <c r="Q2680" s="138">
        <v>45175</v>
      </c>
      <c r="AR2680">
        <f t="shared" si="168"/>
        <v>0</v>
      </c>
      <c r="AS2680">
        <f t="shared" si="169"/>
        <v>0</v>
      </c>
      <c r="AT2680">
        <f t="shared" si="170"/>
        <v>0</v>
      </c>
    </row>
    <row r="2681" spans="2:46" ht="15.75" customHeight="1" thickBot="1">
      <c r="B2681" t="str">
        <f t="shared" si="167"/>
        <v>ONGC4517545197</v>
      </c>
      <c r="C2681" s="137" t="s">
        <v>226</v>
      </c>
      <c r="D2681" s="137" t="s">
        <v>50</v>
      </c>
      <c r="E2681" s="138">
        <v>45197</v>
      </c>
      <c r="F2681" s="139">
        <v>0</v>
      </c>
      <c r="G2681" s="137" t="s">
        <v>223</v>
      </c>
      <c r="H2681" s="139">
        <v>184.5</v>
      </c>
      <c r="I2681" s="139">
        <v>186.95</v>
      </c>
      <c r="J2681" s="139">
        <v>183.2</v>
      </c>
      <c r="K2681" s="139">
        <v>183.95</v>
      </c>
      <c r="L2681" s="139">
        <v>183.95</v>
      </c>
      <c r="M2681" s="139">
        <v>4502</v>
      </c>
      <c r="N2681" s="139">
        <v>32050.87</v>
      </c>
      <c r="O2681" s="139">
        <v>43431850</v>
      </c>
      <c r="P2681" s="140">
        <v>369600</v>
      </c>
      <c r="Q2681" s="138">
        <v>45175</v>
      </c>
      <c r="AR2681">
        <f t="shared" si="168"/>
        <v>44448250</v>
      </c>
      <c r="AS2681">
        <f t="shared" si="169"/>
        <v>377300</v>
      </c>
      <c r="AT2681">
        <f t="shared" si="170"/>
        <v>44070950</v>
      </c>
    </row>
    <row r="2682" spans="2:46" ht="15.75" customHeight="1" thickBot="1">
      <c r="B2682" t="str">
        <f t="shared" si="167"/>
        <v>ONGC4517545225</v>
      </c>
      <c r="C2682" s="137" t="s">
        <v>226</v>
      </c>
      <c r="D2682" s="137" t="s">
        <v>50</v>
      </c>
      <c r="E2682" s="138">
        <v>45225</v>
      </c>
      <c r="F2682" s="139">
        <v>0</v>
      </c>
      <c r="G2682" s="137" t="s">
        <v>223</v>
      </c>
      <c r="H2682" s="139">
        <v>185.65</v>
      </c>
      <c r="I2682" s="139">
        <v>188.2</v>
      </c>
      <c r="J2682" s="139">
        <v>184.6</v>
      </c>
      <c r="K2682" s="139">
        <v>185.1</v>
      </c>
      <c r="L2682" s="139">
        <v>185.1</v>
      </c>
      <c r="M2682" s="139">
        <v>160</v>
      </c>
      <c r="N2682" s="139">
        <v>1147.8900000000001</v>
      </c>
      <c r="O2682" s="139">
        <v>920150</v>
      </c>
      <c r="P2682" s="140">
        <v>-30800</v>
      </c>
      <c r="Q2682" s="138">
        <v>45175</v>
      </c>
      <c r="AR2682">
        <f t="shared" si="168"/>
        <v>0</v>
      </c>
      <c r="AS2682">
        <f t="shared" si="169"/>
        <v>0</v>
      </c>
      <c r="AT2682">
        <f t="shared" si="170"/>
        <v>0</v>
      </c>
    </row>
    <row r="2683" spans="2:46" ht="15.75" customHeight="1" thickBot="1">
      <c r="B2683" t="str">
        <f t="shared" si="167"/>
        <v>ONGC4517545260</v>
      </c>
      <c r="C2683" s="137" t="s">
        <v>226</v>
      </c>
      <c r="D2683" s="137" t="s">
        <v>50</v>
      </c>
      <c r="E2683" s="138">
        <v>45260</v>
      </c>
      <c r="F2683" s="139">
        <v>0</v>
      </c>
      <c r="G2683" s="137" t="s">
        <v>223</v>
      </c>
      <c r="H2683" s="139">
        <v>188.25</v>
      </c>
      <c r="I2683" s="139">
        <v>188.25</v>
      </c>
      <c r="J2683" s="139">
        <v>185.15</v>
      </c>
      <c r="K2683" s="139">
        <v>185.35</v>
      </c>
      <c r="L2683" s="139">
        <v>185.35</v>
      </c>
      <c r="M2683" s="139">
        <v>18</v>
      </c>
      <c r="N2683" s="139">
        <v>128.91</v>
      </c>
      <c r="O2683" s="139">
        <v>96250</v>
      </c>
      <c r="P2683" s="140">
        <v>38500</v>
      </c>
      <c r="Q2683" s="138">
        <v>45175</v>
      </c>
      <c r="AR2683">
        <f t="shared" si="168"/>
        <v>0</v>
      </c>
      <c r="AS2683">
        <f t="shared" si="169"/>
        <v>0</v>
      </c>
      <c r="AT2683">
        <f t="shared" si="170"/>
        <v>0</v>
      </c>
    </row>
    <row r="2684" spans="2:46" ht="15.75" customHeight="1" thickBot="1">
      <c r="B2684" t="str">
        <f t="shared" si="167"/>
        <v>PAGEIND4517545197</v>
      </c>
      <c r="C2684" s="137" t="s">
        <v>226</v>
      </c>
      <c r="D2684" s="137" t="s">
        <v>171</v>
      </c>
      <c r="E2684" s="138">
        <v>45197</v>
      </c>
      <c r="F2684" s="139">
        <v>0</v>
      </c>
      <c r="G2684" s="137" t="s">
        <v>223</v>
      </c>
      <c r="H2684" s="139">
        <v>39722.1</v>
      </c>
      <c r="I2684" s="139">
        <v>41360</v>
      </c>
      <c r="J2684" s="139">
        <v>39561.15</v>
      </c>
      <c r="K2684" s="139">
        <v>41054.699999999997</v>
      </c>
      <c r="L2684" s="139">
        <v>41054.699999999997</v>
      </c>
      <c r="M2684" s="139">
        <v>4554</v>
      </c>
      <c r="N2684" s="139">
        <v>27902.25</v>
      </c>
      <c r="O2684" s="139">
        <v>154305</v>
      </c>
      <c r="P2684" s="140">
        <v>7500</v>
      </c>
      <c r="Q2684" s="138">
        <v>45175</v>
      </c>
      <c r="AR2684">
        <f t="shared" si="168"/>
        <v>155955</v>
      </c>
      <c r="AS2684">
        <f t="shared" si="169"/>
        <v>7650</v>
      </c>
      <c r="AT2684">
        <f t="shared" si="170"/>
        <v>148305</v>
      </c>
    </row>
    <row r="2685" spans="2:46" ht="15.75" customHeight="1" thickBot="1">
      <c r="B2685" t="str">
        <f t="shared" si="167"/>
        <v>PAGEIND4517545225</v>
      </c>
      <c r="C2685" s="137" t="s">
        <v>226</v>
      </c>
      <c r="D2685" s="137" t="s">
        <v>171</v>
      </c>
      <c r="E2685" s="138">
        <v>45225</v>
      </c>
      <c r="F2685" s="139">
        <v>0</v>
      </c>
      <c r="G2685" s="137" t="s">
        <v>223</v>
      </c>
      <c r="H2685" s="139">
        <v>39960.35</v>
      </c>
      <c r="I2685" s="139">
        <v>41550</v>
      </c>
      <c r="J2685" s="139">
        <v>39960.35</v>
      </c>
      <c r="K2685" s="139">
        <v>41248.1</v>
      </c>
      <c r="L2685" s="139">
        <v>41248.1</v>
      </c>
      <c r="M2685" s="139">
        <v>123</v>
      </c>
      <c r="N2685" s="139">
        <v>758.28</v>
      </c>
      <c r="O2685" s="139">
        <v>1365</v>
      </c>
      <c r="P2685" s="139">
        <v>120</v>
      </c>
      <c r="Q2685" s="138">
        <v>45175</v>
      </c>
      <c r="AR2685">
        <f t="shared" si="168"/>
        <v>0</v>
      </c>
      <c r="AS2685">
        <f t="shared" si="169"/>
        <v>0</v>
      </c>
      <c r="AT2685">
        <f t="shared" si="170"/>
        <v>0</v>
      </c>
    </row>
    <row r="2686" spans="2:46" ht="15.75" customHeight="1" thickBot="1">
      <c r="B2686" t="str">
        <f t="shared" si="167"/>
        <v>PAGEIND4517545260</v>
      </c>
      <c r="C2686" s="137" t="s">
        <v>226</v>
      </c>
      <c r="D2686" s="137" t="s">
        <v>171</v>
      </c>
      <c r="E2686" s="138">
        <v>45260</v>
      </c>
      <c r="F2686" s="139">
        <v>0</v>
      </c>
      <c r="G2686" s="137" t="s">
        <v>223</v>
      </c>
      <c r="H2686" s="139">
        <v>40467.050000000003</v>
      </c>
      <c r="I2686" s="139">
        <v>41650</v>
      </c>
      <c r="J2686" s="139">
        <v>40467.050000000003</v>
      </c>
      <c r="K2686" s="139">
        <v>41350</v>
      </c>
      <c r="L2686" s="139">
        <v>41488.6</v>
      </c>
      <c r="M2686" s="139">
        <v>13</v>
      </c>
      <c r="N2686" s="139">
        <v>80.56</v>
      </c>
      <c r="O2686" s="139">
        <v>285</v>
      </c>
      <c r="P2686" s="139">
        <v>30</v>
      </c>
      <c r="Q2686" s="138">
        <v>45175</v>
      </c>
      <c r="AR2686">
        <f t="shared" si="168"/>
        <v>0</v>
      </c>
      <c r="AS2686">
        <f t="shared" si="169"/>
        <v>0</v>
      </c>
      <c r="AT2686">
        <f t="shared" si="170"/>
        <v>0</v>
      </c>
    </row>
    <row r="2687" spans="2:46" ht="15.75" customHeight="1" thickBot="1">
      <c r="B2687" t="str">
        <f t="shared" si="167"/>
        <v>PEL4517545197</v>
      </c>
      <c r="C2687" s="137" t="s">
        <v>226</v>
      </c>
      <c r="D2687" s="137" t="s">
        <v>172</v>
      </c>
      <c r="E2687" s="138">
        <v>45197</v>
      </c>
      <c r="F2687" s="139">
        <v>0</v>
      </c>
      <c r="G2687" s="137" t="s">
        <v>223</v>
      </c>
      <c r="H2687" s="139">
        <v>1102.75</v>
      </c>
      <c r="I2687" s="139">
        <v>1105.95</v>
      </c>
      <c r="J2687" s="139">
        <v>1075.0999999999999</v>
      </c>
      <c r="K2687" s="139">
        <v>1078.8499999999999</v>
      </c>
      <c r="L2687" s="139">
        <v>1078.8499999999999</v>
      </c>
      <c r="M2687" s="139">
        <v>3175</v>
      </c>
      <c r="N2687" s="139">
        <v>25906.34</v>
      </c>
      <c r="O2687" s="139">
        <v>9412500</v>
      </c>
      <c r="P2687" s="140">
        <v>110250</v>
      </c>
      <c r="Q2687" s="138">
        <v>45175</v>
      </c>
      <c r="AR2687">
        <f t="shared" si="168"/>
        <v>9641250</v>
      </c>
      <c r="AS2687">
        <f t="shared" si="169"/>
        <v>135750</v>
      </c>
      <c r="AT2687">
        <f t="shared" si="170"/>
        <v>9505500</v>
      </c>
    </row>
    <row r="2688" spans="2:46" ht="15.75" customHeight="1" thickBot="1">
      <c r="B2688" t="str">
        <f t="shared" si="167"/>
        <v>PEL4517545225</v>
      </c>
      <c r="C2688" s="137" t="s">
        <v>226</v>
      </c>
      <c r="D2688" s="137" t="s">
        <v>172</v>
      </c>
      <c r="E2688" s="138">
        <v>45225</v>
      </c>
      <c r="F2688" s="139">
        <v>0</v>
      </c>
      <c r="G2688" s="137" t="s">
        <v>223</v>
      </c>
      <c r="H2688" s="139">
        <v>1103.8</v>
      </c>
      <c r="I2688" s="139">
        <v>1108.6500000000001</v>
      </c>
      <c r="J2688" s="139">
        <v>1081</v>
      </c>
      <c r="K2688" s="139">
        <v>1084.4000000000001</v>
      </c>
      <c r="L2688" s="139">
        <v>1084.4000000000001</v>
      </c>
      <c r="M2688" s="139">
        <v>111</v>
      </c>
      <c r="N2688" s="139">
        <v>910.23</v>
      </c>
      <c r="O2688" s="139">
        <v>228000</v>
      </c>
      <c r="P2688" s="140">
        <v>24750</v>
      </c>
      <c r="Q2688" s="138">
        <v>45175</v>
      </c>
      <c r="AR2688">
        <f t="shared" si="168"/>
        <v>0</v>
      </c>
      <c r="AS2688">
        <f t="shared" si="169"/>
        <v>0</v>
      </c>
      <c r="AT2688">
        <f t="shared" si="170"/>
        <v>0</v>
      </c>
    </row>
    <row r="2689" spans="2:46" ht="15.75" customHeight="1" thickBot="1">
      <c r="B2689" t="str">
        <f t="shared" si="167"/>
        <v>PEL4517545260</v>
      </c>
      <c r="C2689" s="137" t="s">
        <v>226</v>
      </c>
      <c r="D2689" s="137" t="s">
        <v>172</v>
      </c>
      <c r="E2689" s="138">
        <v>45260</v>
      </c>
      <c r="F2689" s="139">
        <v>0</v>
      </c>
      <c r="G2689" s="137" t="s">
        <v>223</v>
      </c>
      <c r="H2689" s="139">
        <v>1095.75</v>
      </c>
      <c r="I2689" s="139">
        <v>1095.75</v>
      </c>
      <c r="J2689" s="139">
        <v>1095.75</v>
      </c>
      <c r="K2689" s="139">
        <v>1095.75</v>
      </c>
      <c r="L2689" s="139">
        <v>1095.0999999999999</v>
      </c>
      <c r="M2689" s="139">
        <v>1</v>
      </c>
      <c r="N2689" s="139">
        <v>8.2100000000000009</v>
      </c>
      <c r="O2689" s="139">
        <v>750</v>
      </c>
      <c r="P2689" s="139">
        <v>750</v>
      </c>
      <c r="Q2689" s="138">
        <v>45175</v>
      </c>
      <c r="AR2689">
        <f t="shared" si="168"/>
        <v>0</v>
      </c>
      <c r="AS2689">
        <f t="shared" si="169"/>
        <v>0</v>
      </c>
      <c r="AT2689">
        <f t="shared" si="170"/>
        <v>0</v>
      </c>
    </row>
    <row r="2690" spans="2:46" ht="15.75" customHeight="1" thickBot="1">
      <c r="B2690" t="str">
        <f t="shared" ref="B2690:B2753" si="171">D2690&amp;Q2690&amp;E2690</f>
        <v>PERSISTENT4517545197</v>
      </c>
      <c r="C2690" s="137" t="s">
        <v>226</v>
      </c>
      <c r="D2690" s="137" t="s">
        <v>173</v>
      </c>
      <c r="E2690" s="138">
        <v>45197</v>
      </c>
      <c r="F2690" s="139">
        <v>0</v>
      </c>
      <c r="G2690" s="137" t="s">
        <v>223</v>
      </c>
      <c r="H2690" s="139">
        <v>5907.15</v>
      </c>
      <c r="I2690" s="139">
        <v>5949.85</v>
      </c>
      <c r="J2690" s="139">
        <v>5839.2</v>
      </c>
      <c r="K2690" s="139">
        <v>5939.25</v>
      </c>
      <c r="L2690" s="139">
        <v>5939.25</v>
      </c>
      <c r="M2690" s="139">
        <v>4091</v>
      </c>
      <c r="N2690" s="139">
        <v>42259.46</v>
      </c>
      <c r="O2690" s="139">
        <v>1231475</v>
      </c>
      <c r="P2690" s="140">
        <v>-32725</v>
      </c>
      <c r="Q2690" s="138">
        <v>45175</v>
      </c>
      <c r="AR2690">
        <f t="shared" ref="AR2690:AR2753" si="172">IF($AU$2&lt;&gt;5,NA(),IF(D2690=D2689,0,IF(AND(D2692=D2690,D2691=D2690),O2690+O2691+O2692,IF(D2691=D2690,O2691+O2690,O2690))))</f>
        <v>1288875</v>
      </c>
      <c r="AS2690">
        <f t="shared" ref="AS2690:AS2753" si="173">IF($AU$2&lt;&gt;5,NA(),IF(D2690=D2689,0,IF(AND(D2692=D2690,D2691=D2690),P2690+P2691+P2692,IF(D2691=D2690,P2691+P2690,P2690))))</f>
        <v>-30975</v>
      </c>
      <c r="AT2690">
        <f t="shared" ref="AT2690:AT2753" si="174">AR2690-AS2690</f>
        <v>1319850</v>
      </c>
    </row>
    <row r="2691" spans="2:46" ht="15.75" customHeight="1" thickBot="1">
      <c r="B2691" t="str">
        <f t="shared" si="171"/>
        <v>PERSISTENT4517545225</v>
      </c>
      <c r="C2691" s="137" t="s">
        <v>226</v>
      </c>
      <c r="D2691" s="137" t="s">
        <v>173</v>
      </c>
      <c r="E2691" s="138">
        <v>45225</v>
      </c>
      <c r="F2691" s="139">
        <v>0</v>
      </c>
      <c r="G2691" s="137" t="s">
        <v>223</v>
      </c>
      <c r="H2691" s="139">
        <v>5901.2</v>
      </c>
      <c r="I2691" s="139">
        <v>5945.05</v>
      </c>
      <c r="J2691" s="139">
        <v>5840</v>
      </c>
      <c r="K2691" s="139">
        <v>5936.95</v>
      </c>
      <c r="L2691" s="139">
        <v>5936.95</v>
      </c>
      <c r="M2691" s="139">
        <v>167</v>
      </c>
      <c r="N2691" s="139">
        <v>1726.01</v>
      </c>
      <c r="O2691" s="139">
        <v>53550</v>
      </c>
      <c r="P2691" s="139">
        <v>875</v>
      </c>
      <c r="Q2691" s="138">
        <v>45175</v>
      </c>
      <c r="AR2691">
        <f t="shared" si="172"/>
        <v>0</v>
      </c>
      <c r="AS2691">
        <f t="shared" si="173"/>
        <v>0</v>
      </c>
      <c r="AT2691">
        <f t="shared" si="174"/>
        <v>0</v>
      </c>
    </row>
    <row r="2692" spans="2:46" ht="15.75" customHeight="1" thickBot="1">
      <c r="B2692" t="str">
        <f t="shared" si="171"/>
        <v>PERSISTENT4517545260</v>
      </c>
      <c r="C2692" s="137" t="s">
        <v>226</v>
      </c>
      <c r="D2692" s="137" t="s">
        <v>173</v>
      </c>
      <c r="E2692" s="138">
        <v>45260</v>
      </c>
      <c r="F2692" s="139">
        <v>0</v>
      </c>
      <c r="G2692" s="137" t="s">
        <v>223</v>
      </c>
      <c r="H2692" s="139">
        <v>5950</v>
      </c>
      <c r="I2692" s="139">
        <v>5950</v>
      </c>
      <c r="J2692" s="139">
        <v>5845.5</v>
      </c>
      <c r="K2692" s="139">
        <v>5943.35</v>
      </c>
      <c r="L2692" s="139">
        <v>5943.35</v>
      </c>
      <c r="M2692" s="139">
        <v>13</v>
      </c>
      <c r="N2692" s="139">
        <v>134.72999999999999</v>
      </c>
      <c r="O2692" s="139">
        <v>3850</v>
      </c>
      <c r="P2692" s="139">
        <v>875</v>
      </c>
      <c r="Q2692" s="138">
        <v>45175</v>
      </c>
      <c r="AR2692">
        <f t="shared" si="172"/>
        <v>0</v>
      </c>
      <c r="AS2692">
        <f t="shared" si="173"/>
        <v>0</v>
      </c>
      <c r="AT2692">
        <f t="shared" si="174"/>
        <v>0</v>
      </c>
    </row>
    <row r="2693" spans="2:46" ht="15.75" customHeight="1" thickBot="1">
      <c r="B2693" t="str">
        <f t="shared" si="171"/>
        <v>PETRONET4517545197</v>
      </c>
      <c r="C2693" s="137" t="s">
        <v>226</v>
      </c>
      <c r="D2693" s="137" t="s">
        <v>174</v>
      </c>
      <c r="E2693" s="138">
        <v>45197</v>
      </c>
      <c r="F2693" s="139">
        <v>0</v>
      </c>
      <c r="G2693" s="137" t="s">
        <v>223</v>
      </c>
      <c r="H2693" s="139">
        <v>229.9</v>
      </c>
      <c r="I2693" s="139">
        <v>247.3</v>
      </c>
      <c r="J2693" s="139">
        <v>229.9</v>
      </c>
      <c r="K2693" s="139">
        <v>246.05</v>
      </c>
      <c r="L2693" s="139">
        <v>246.05</v>
      </c>
      <c r="M2693" s="139">
        <v>10758</v>
      </c>
      <c r="N2693" s="139">
        <v>78086.62</v>
      </c>
      <c r="O2693" s="139">
        <v>20361000</v>
      </c>
      <c r="P2693" s="140">
        <v>363000</v>
      </c>
      <c r="Q2693" s="138">
        <v>45175</v>
      </c>
      <c r="AR2693">
        <f t="shared" si="172"/>
        <v>21171000</v>
      </c>
      <c r="AS2693">
        <f t="shared" si="173"/>
        <v>567000</v>
      </c>
      <c r="AT2693">
        <f t="shared" si="174"/>
        <v>20604000</v>
      </c>
    </row>
    <row r="2694" spans="2:46" ht="15.75" customHeight="1" thickBot="1">
      <c r="B2694" t="str">
        <f t="shared" si="171"/>
        <v>PETRONET4517545225</v>
      </c>
      <c r="C2694" s="137" t="s">
        <v>226</v>
      </c>
      <c r="D2694" s="137" t="s">
        <v>174</v>
      </c>
      <c r="E2694" s="138">
        <v>45225</v>
      </c>
      <c r="F2694" s="139">
        <v>0</v>
      </c>
      <c r="G2694" s="137" t="s">
        <v>223</v>
      </c>
      <c r="H2694" s="139">
        <v>231.5</v>
      </c>
      <c r="I2694" s="139">
        <v>248.5</v>
      </c>
      <c r="J2694" s="139">
        <v>231.5</v>
      </c>
      <c r="K2694" s="139">
        <v>247.2</v>
      </c>
      <c r="L2694" s="139">
        <v>247.2</v>
      </c>
      <c r="M2694" s="139">
        <v>355</v>
      </c>
      <c r="N2694" s="139">
        <v>2584.8200000000002</v>
      </c>
      <c r="O2694" s="139">
        <v>753000</v>
      </c>
      <c r="P2694" s="140">
        <v>153000</v>
      </c>
      <c r="Q2694" s="138">
        <v>45175</v>
      </c>
      <c r="AR2694">
        <f t="shared" si="172"/>
        <v>0</v>
      </c>
      <c r="AS2694">
        <f t="shared" si="173"/>
        <v>0</v>
      </c>
      <c r="AT2694">
        <f t="shared" si="174"/>
        <v>0</v>
      </c>
    </row>
    <row r="2695" spans="2:46" ht="15.75" customHeight="1" thickBot="1">
      <c r="B2695" t="str">
        <f t="shared" si="171"/>
        <v>PETRONET4517545260</v>
      </c>
      <c r="C2695" s="137" t="s">
        <v>226</v>
      </c>
      <c r="D2695" s="137" t="s">
        <v>174</v>
      </c>
      <c r="E2695" s="138">
        <v>45260</v>
      </c>
      <c r="F2695" s="139">
        <v>0</v>
      </c>
      <c r="G2695" s="137" t="s">
        <v>223</v>
      </c>
      <c r="H2695" s="139">
        <v>240.4</v>
      </c>
      <c r="I2695" s="139">
        <v>248.75</v>
      </c>
      <c r="J2695" s="139">
        <v>240.4</v>
      </c>
      <c r="K2695" s="139">
        <v>247.6</v>
      </c>
      <c r="L2695" s="139">
        <v>247.6</v>
      </c>
      <c r="M2695" s="139">
        <v>26</v>
      </c>
      <c r="N2695" s="139">
        <v>192.43</v>
      </c>
      <c r="O2695" s="139">
        <v>57000</v>
      </c>
      <c r="P2695" s="140">
        <v>51000</v>
      </c>
      <c r="Q2695" s="138">
        <v>45175</v>
      </c>
      <c r="AR2695">
        <f t="shared" si="172"/>
        <v>0</v>
      </c>
      <c r="AS2695">
        <f t="shared" si="173"/>
        <v>0</v>
      </c>
      <c r="AT2695">
        <f t="shared" si="174"/>
        <v>0</v>
      </c>
    </row>
    <row r="2696" spans="2:46" ht="15.75" customHeight="1" thickBot="1">
      <c r="B2696" t="str">
        <f t="shared" si="171"/>
        <v>PFC4517545197</v>
      </c>
      <c r="C2696" s="137" t="s">
        <v>226</v>
      </c>
      <c r="D2696" s="137" t="s">
        <v>175</v>
      </c>
      <c r="E2696" s="138">
        <v>45197</v>
      </c>
      <c r="F2696" s="139">
        <v>0</v>
      </c>
      <c r="G2696" s="137" t="s">
        <v>223</v>
      </c>
      <c r="H2696" s="139">
        <v>263.7</v>
      </c>
      <c r="I2696" s="139">
        <v>263.7</v>
      </c>
      <c r="J2696" s="139">
        <v>255.75</v>
      </c>
      <c r="K2696" s="139">
        <v>258.39999999999998</v>
      </c>
      <c r="L2696" s="139">
        <v>258.39999999999998</v>
      </c>
      <c r="M2696" s="139">
        <v>3655</v>
      </c>
      <c r="N2696" s="139">
        <v>58650.74</v>
      </c>
      <c r="O2696" s="139">
        <v>62477400</v>
      </c>
      <c r="P2696" s="140">
        <v>-49600</v>
      </c>
      <c r="Q2696" s="138">
        <v>45175</v>
      </c>
      <c r="AR2696">
        <f t="shared" si="172"/>
        <v>64287800</v>
      </c>
      <c r="AS2696">
        <f t="shared" si="173"/>
        <v>93000</v>
      </c>
      <c r="AT2696">
        <f t="shared" si="174"/>
        <v>64194800</v>
      </c>
    </row>
    <row r="2697" spans="2:46" ht="15.75" customHeight="1" thickBot="1">
      <c r="B2697" t="str">
        <f t="shared" si="171"/>
        <v>PFC4517545225</v>
      </c>
      <c r="C2697" s="137" t="s">
        <v>226</v>
      </c>
      <c r="D2697" s="137" t="s">
        <v>175</v>
      </c>
      <c r="E2697" s="138">
        <v>45225</v>
      </c>
      <c r="F2697" s="139">
        <v>0</v>
      </c>
      <c r="G2697" s="137" t="s">
        <v>223</v>
      </c>
      <c r="H2697" s="139">
        <v>264.25</v>
      </c>
      <c r="I2697" s="139">
        <v>264.3</v>
      </c>
      <c r="J2697" s="139">
        <v>257.25</v>
      </c>
      <c r="K2697" s="139">
        <v>259.89999999999998</v>
      </c>
      <c r="L2697" s="139">
        <v>259.89999999999998</v>
      </c>
      <c r="M2697" s="139">
        <v>120</v>
      </c>
      <c r="N2697" s="139">
        <v>1939.89</v>
      </c>
      <c r="O2697" s="139">
        <v>1729800</v>
      </c>
      <c r="P2697" s="140">
        <v>105400</v>
      </c>
      <c r="Q2697" s="138">
        <v>45175</v>
      </c>
      <c r="AR2697">
        <f t="shared" si="172"/>
        <v>0</v>
      </c>
      <c r="AS2697">
        <f t="shared" si="173"/>
        <v>0</v>
      </c>
      <c r="AT2697">
        <f t="shared" si="174"/>
        <v>0</v>
      </c>
    </row>
    <row r="2698" spans="2:46" ht="15.75" customHeight="1" thickBot="1">
      <c r="B2698" t="str">
        <f t="shared" si="171"/>
        <v>PFC4517545260</v>
      </c>
      <c r="C2698" s="137" t="s">
        <v>226</v>
      </c>
      <c r="D2698" s="137" t="s">
        <v>175</v>
      </c>
      <c r="E2698" s="138">
        <v>45260</v>
      </c>
      <c r="F2698" s="139">
        <v>0</v>
      </c>
      <c r="G2698" s="137" t="s">
        <v>223</v>
      </c>
      <c r="H2698" s="139">
        <v>264.64999999999998</v>
      </c>
      <c r="I2698" s="139">
        <v>264.64999999999998</v>
      </c>
      <c r="J2698" s="139">
        <v>258.45</v>
      </c>
      <c r="K2698" s="139">
        <v>258.45</v>
      </c>
      <c r="L2698" s="139">
        <v>261.85000000000002</v>
      </c>
      <c r="M2698" s="139">
        <v>9</v>
      </c>
      <c r="N2698" s="139">
        <v>145.26</v>
      </c>
      <c r="O2698" s="139">
        <v>80600</v>
      </c>
      <c r="P2698" s="140">
        <v>37200</v>
      </c>
      <c r="Q2698" s="138">
        <v>45175</v>
      </c>
      <c r="AR2698">
        <f t="shared" si="172"/>
        <v>0</v>
      </c>
      <c r="AS2698">
        <f t="shared" si="173"/>
        <v>0</v>
      </c>
      <c r="AT2698">
        <f t="shared" si="174"/>
        <v>0</v>
      </c>
    </row>
    <row r="2699" spans="2:46" ht="15.75" customHeight="1" thickBot="1">
      <c r="B2699" t="str">
        <f t="shared" si="171"/>
        <v>PIDILITIND4517545197</v>
      </c>
      <c r="C2699" s="137" t="s">
        <v>226</v>
      </c>
      <c r="D2699" s="137" t="s">
        <v>176</v>
      </c>
      <c r="E2699" s="138">
        <v>45197</v>
      </c>
      <c r="F2699" s="139">
        <v>0</v>
      </c>
      <c r="G2699" s="137" t="s">
        <v>223</v>
      </c>
      <c r="H2699" s="139">
        <v>2498.6</v>
      </c>
      <c r="I2699" s="139">
        <v>2517</v>
      </c>
      <c r="J2699" s="139">
        <v>2493</v>
      </c>
      <c r="K2699" s="139">
        <v>2512.75</v>
      </c>
      <c r="L2699" s="139">
        <v>2512.75</v>
      </c>
      <c r="M2699" s="139">
        <v>1382</v>
      </c>
      <c r="N2699" s="139">
        <v>8660.4699999999993</v>
      </c>
      <c r="O2699" s="139">
        <v>2661000</v>
      </c>
      <c r="P2699" s="140">
        <v>-36500</v>
      </c>
      <c r="Q2699" s="138">
        <v>45175</v>
      </c>
      <c r="AR2699">
        <f t="shared" si="172"/>
        <v>2698750</v>
      </c>
      <c r="AS2699">
        <f t="shared" si="173"/>
        <v>-36750</v>
      </c>
      <c r="AT2699">
        <f t="shared" si="174"/>
        <v>2735500</v>
      </c>
    </row>
    <row r="2700" spans="2:46" ht="15.75" customHeight="1" thickBot="1">
      <c r="B2700" t="str">
        <f t="shared" si="171"/>
        <v>PIDILITIND4517545225</v>
      </c>
      <c r="C2700" s="137" t="s">
        <v>226</v>
      </c>
      <c r="D2700" s="137" t="s">
        <v>176</v>
      </c>
      <c r="E2700" s="138">
        <v>45225</v>
      </c>
      <c r="F2700" s="139">
        <v>0</v>
      </c>
      <c r="G2700" s="137" t="s">
        <v>223</v>
      </c>
      <c r="H2700" s="139">
        <v>2516.1999999999998</v>
      </c>
      <c r="I2700" s="139">
        <v>2532.5</v>
      </c>
      <c r="J2700" s="139">
        <v>2510</v>
      </c>
      <c r="K2700" s="139">
        <v>2530.4499999999998</v>
      </c>
      <c r="L2700" s="139">
        <v>2530.4499999999998</v>
      </c>
      <c r="M2700" s="139">
        <v>39</v>
      </c>
      <c r="N2700" s="139">
        <v>245.95</v>
      </c>
      <c r="O2700" s="139">
        <v>32250</v>
      </c>
      <c r="P2700" s="140">
        <v>-1000</v>
      </c>
      <c r="Q2700" s="138">
        <v>45175</v>
      </c>
      <c r="AR2700">
        <f t="shared" si="172"/>
        <v>0</v>
      </c>
      <c r="AS2700">
        <f t="shared" si="173"/>
        <v>0</v>
      </c>
      <c r="AT2700">
        <f t="shared" si="174"/>
        <v>0</v>
      </c>
    </row>
    <row r="2701" spans="2:46" ht="15.75" customHeight="1" thickBot="1">
      <c r="B2701" t="str">
        <f t="shared" si="171"/>
        <v>PIDILITIND4517545260</v>
      </c>
      <c r="C2701" s="137" t="s">
        <v>226</v>
      </c>
      <c r="D2701" s="137" t="s">
        <v>176</v>
      </c>
      <c r="E2701" s="138">
        <v>45260</v>
      </c>
      <c r="F2701" s="139">
        <v>0</v>
      </c>
      <c r="G2701" s="137" t="s">
        <v>223</v>
      </c>
      <c r="H2701" s="139">
        <v>2530.1</v>
      </c>
      <c r="I2701" s="139">
        <v>2545</v>
      </c>
      <c r="J2701" s="139">
        <v>2530.1</v>
      </c>
      <c r="K2701" s="139">
        <v>2539.9499999999998</v>
      </c>
      <c r="L2701" s="139">
        <v>2544.3000000000002</v>
      </c>
      <c r="M2701" s="139">
        <v>6</v>
      </c>
      <c r="N2701" s="139">
        <v>38.08</v>
      </c>
      <c r="O2701" s="139">
        <v>5500</v>
      </c>
      <c r="P2701" s="139">
        <v>750</v>
      </c>
      <c r="Q2701" s="138">
        <v>45175</v>
      </c>
      <c r="AR2701">
        <f t="shared" si="172"/>
        <v>0</v>
      </c>
      <c r="AS2701">
        <f t="shared" si="173"/>
        <v>0</v>
      </c>
      <c r="AT2701">
        <f t="shared" si="174"/>
        <v>0</v>
      </c>
    </row>
    <row r="2702" spans="2:46" ht="15.75" customHeight="1" thickBot="1">
      <c r="B2702" t="str">
        <f t="shared" si="171"/>
        <v>PIIND4517545197</v>
      </c>
      <c r="C2702" s="137" t="s">
        <v>226</v>
      </c>
      <c r="D2702" s="137" t="s">
        <v>177</v>
      </c>
      <c r="E2702" s="138">
        <v>45197</v>
      </c>
      <c r="F2702" s="139">
        <v>0</v>
      </c>
      <c r="G2702" s="137" t="s">
        <v>223</v>
      </c>
      <c r="H2702" s="139">
        <v>3632.8</v>
      </c>
      <c r="I2702" s="139">
        <v>3682.2</v>
      </c>
      <c r="J2702" s="139">
        <v>3627.05</v>
      </c>
      <c r="K2702" s="139">
        <v>3640</v>
      </c>
      <c r="L2702" s="139">
        <v>3640</v>
      </c>
      <c r="M2702" s="139">
        <v>1491</v>
      </c>
      <c r="N2702" s="139">
        <v>13609.28</v>
      </c>
      <c r="O2702" s="139">
        <v>2456500</v>
      </c>
      <c r="P2702" s="140">
        <v>47000</v>
      </c>
      <c r="Q2702" s="138">
        <v>45175</v>
      </c>
      <c r="AR2702">
        <f t="shared" si="172"/>
        <v>2537250</v>
      </c>
      <c r="AS2702">
        <f t="shared" si="173"/>
        <v>50250</v>
      </c>
      <c r="AT2702">
        <f t="shared" si="174"/>
        <v>2487000</v>
      </c>
    </row>
    <row r="2703" spans="2:46" ht="15.75" customHeight="1" thickBot="1">
      <c r="B2703" t="str">
        <f t="shared" si="171"/>
        <v>PIIND4517545225</v>
      </c>
      <c r="C2703" s="137" t="s">
        <v>226</v>
      </c>
      <c r="D2703" s="137" t="s">
        <v>177</v>
      </c>
      <c r="E2703" s="138">
        <v>45225</v>
      </c>
      <c r="F2703" s="139">
        <v>0</v>
      </c>
      <c r="G2703" s="137" t="s">
        <v>223</v>
      </c>
      <c r="H2703" s="139">
        <v>3674.05</v>
      </c>
      <c r="I2703" s="139">
        <v>3705</v>
      </c>
      <c r="J2703" s="139">
        <v>3659.85</v>
      </c>
      <c r="K2703" s="139">
        <v>3666.8</v>
      </c>
      <c r="L2703" s="139">
        <v>3666.8</v>
      </c>
      <c r="M2703" s="139">
        <v>41</v>
      </c>
      <c r="N2703" s="139">
        <v>377.38</v>
      </c>
      <c r="O2703" s="139">
        <v>80500</v>
      </c>
      <c r="P2703" s="140">
        <v>3000</v>
      </c>
      <c r="Q2703" s="138">
        <v>45175</v>
      </c>
      <c r="AR2703">
        <f t="shared" si="172"/>
        <v>0</v>
      </c>
      <c r="AS2703">
        <f t="shared" si="173"/>
        <v>0</v>
      </c>
      <c r="AT2703">
        <f t="shared" si="174"/>
        <v>0</v>
      </c>
    </row>
    <row r="2704" spans="2:46" ht="15.75" customHeight="1" thickBot="1">
      <c r="B2704" t="str">
        <f t="shared" si="171"/>
        <v>PIIND4517545260</v>
      </c>
      <c r="C2704" s="137" t="s">
        <v>226</v>
      </c>
      <c r="D2704" s="137" t="s">
        <v>177</v>
      </c>
      <c r="E2704" s="138">
        <v>45260</v>
      </c>
      <c r="F2704" s="139">
        <v>0</v>
      </c>
      <c r="G2704" s="137" t="s">
        <v>223</v>
      </c>
      <c r="H2704" s="139">
        <v>3692.2</v>
      </c>
      <c r="I2704" s="139">
        <v>3692.2</v>
      </c>
      <c r="J2704" s="139">
        <v>3692.2</v>
      </c>
      <c r="K2704" s="139">
        <v>3692.2</v>
      </c>
      <c r="L2704" s="139">
        <v>3675.65</v>
      </c>
      <c r="M2704" s="139">
        <v>1</v>
      </c>
      <c r="N2704" s="139">
        <v>9.23</v>
      </c>
      <c r="O2704" s="139">
        <v>250</v>
      </c>
      <c r="P2704" s="139">
        <v>250</v>
      </c>
      <c r="Q2704" s="138">
        <v>45175</v>
      </c>
      <c r="AR2704">
        <f t="shared" si="172"/>
        <v>0</v>
      </c>
      <c r="AS2704">
        <f t="shared" si="173"/>
        <v>0</v>
      </c>
      <c r="AT2704">
        <f t="shared" si="174"/>
        <v>0</v>
      </c>
    </row>
    <row r="2705" spans="2:46" ht="15.75" customHeight="1" thickBot="1">
      <c r="B2705" t="str">
        <f t="shared" si="171"/>
        <v>PNB4517545197</v>
      </c>
      <c r="C2705" s="137" t="s">
        <v>226</v>
      </c>
      <c r="D2705" s="137" t="s">
        <v>178</v>
      </c>
      <c r="E2705" s="138">
        <v>45197</v>
      </c>
      <c r="F2705" s="139">
        <v>0</v>
      </c>
      <c r="G2705" s="137" t="s">
        <v>223</v>
      </c>
      <c r="H2705" s="139">
        <v>67.55</v>
      </c>
      <c r="I2705" s="139">
        <v>67.849999999999994</v>
      </c>
      <c r="J2705" s="139">
        <v>65.8</v>
      </c>
      <c r="K2705" s="139">
        <v>66</v>
      </c>
      <c r="L2705" s="139">
        <v>66</v>
      </c>
      <c r="M2705" s="139">
        <v>6222</v>
      </c>
      <c r="N2705" s="139">
        <v>66251.289999999994</v>
      </c>
      <c r="O2705" s="139">
        <v>321776000</v>
      </c>
      <c r="P2705" s="140">
        <v>19296000</v>
      </c>
      <c r="Q2705" s="138">
        <v>45175</v>
      </c>
      <c r="AR2705">
        <f t="shared" si="172"/>
        <v>337904000</v>
      </c>
      <c r="AS2705">
        <f t="shared" si="173"/>
        <v>23200000</v>
      </c>
      <c r="AT2705">
        <f t="shared" si="174"/>
        <v>314704000</v>
      </c>
    </row>
    <row r="2706" spans="2:46" ht="15.75" customHeight="1" thickBot="1">
      <c r="B2706" t="str">
        <f t="shared" si="171"/>
        <v>PNB4517545225</v>
      </c>
      <c r="C2706" s="137" t="s">
        <v>226</v>
      </c>
      <c r="D2706" s="137" t="s">
        <v>178</v>
      </c>
      <c r="E2706" s="138">
        <v>45225</v>
      </c>
      <c r="F2706" s="139">
        <v>0</v>
      </c>
      <c r="G2706" s="137" t="s">
        <v>223</v>
      </c>
      <c r="H2706" s="139">
        <v>68.150000000000006</v>
      </c>
      <c r="I2706" s="139">
        <v>68.2</v>
      </c>
      <c r="J2706" s="139">
        <v>66.25</v>
      </c>
      <c r="K2706" s="139">
        <v>66.5</v>
      </c>
      <c r="L2706" s="139">
        <v>66.5</v>
      </c>
      <c r="M2706" s="139">
        <v>495</v>
      </c>
      <c r="N2706" s="139">
        <v>5312.64</v>
      </c>
      <c r="O2706" s="139">
        <v>14928000</v>
      </c>
      <c r="P2706" s="140">
        <v>3488000</v>
      </c>
      <c r="Q2706" s="138">
        <v>45175</v>
      </c>
      <c r="AR2706">
        <f t="shared" si="172"/>
        <v>0</v>
      </c>
      <c r="AS2706">
        <f t="shared" si="173"/>
        <v>0</v>
      </c>
      <c r="AT2706">
        <f t="shared" si="174"/>
        <v>0</v>
      </c>
    </row>
    <row r="2707" spans="2:46" ht="15.75" customHeight="1" thickBot="1">
      <c r="B2707" t="str">
        <f t="shared" si="171"/>
        <v>PNB4517545260</v>
      </c>
      <c r="C2707" s="137" t="s">
        <v>226</v>
      </c>
      <c r="D2707" s="137" t="s">
        <v>178</v>
      </c>
      <c r="E2707" s="138">
        <v>45260</v>
      </c>
      <c r="F2707" s="139">
        <v>0</v>
      </c>
      <c r="G2707" s="137" t="s">
        <v>223</v>
      </c>
      <c r="H2707" s="139">
        <v>68.099999999999994</v>
      </c>
      <c r="I2707" s="139">
        <v>68.599999999999994</v>
      </c>
      <c r="J2707" s="139">
        <v>66.95</v>
      </c>
      <c r="K2707" s="139">
        <v>67</v>
      </c>
      <c r="L2707" s="139">
        <v>67</v>
      </c>
      <c r="M2707" s="139">
        <v>43</v>
      </c>
      <c r="N2707" s="139">
        <v>464.6</v>
      </c>
      <c r="O2707" s="139">
        <v>1200000</v>
      </c>
      <c r="P2707" s="140">
        <v>416000</v>
      </c>
      <c r="Q2707" s="138">
        <v>45175</v>
      </c>
      <c r="AR2707">
        <f t="shared" si="172"/>
        <v>0</v>
      </c>
      <c r="AS2707">
        <f t="shared" si="173"/>
        <v>0</v>
      </c>
      <c r="AT2707">
        <f t="shared" si="174"/>
        <v>0</v>
      </c>
    </row>
    <row r="2708" spans="2:46" ht="15.75" customHeight="1" thickBot="1">
      <c r="B2708" t="str">
        <f t="shared" si="171"/>
        <v>POLYCAB4517545197</v>
      </c>
      <c r="C2708" s="137" t="s">
        <v>226</v>
      </c>
      <c r="D2708" s="137" t="s">
        <v>179</v>
      </c>
      <c r="E2708" s="138">
        <v>45197</v>
      </c>
      <c r="F2708" s="139">
        <v>0</v>
      </c>
      <c r="G2708" s="137" t="s">
        <v>223</v>
      </c>
      <c r="H2708" s="139">
        <v>5280</v>
      </c>
      <c r="I2708" s="139">
        <v>5322</v>
      </c>
      <c r="J2708" s="139">
        <v>5260.9</v>
      </c>
      <c r="K2708" s="139">
        <v>5289.8</v>
      </c>
      <c r="L2708" s="139">
        <v>5289.8</v>
      </c>
      <c r="M2708" s="139">
        <v>1979</v>
      </c>
      <c r="N2708" s="139">
        <v>31417.68</v>
      </c>
      <c r="O2708" s="139">
        <v>1677900</v>
      </c>
      <c r="P2708" s="140">
        <v>-38400</v>
      </c>
      <c r="Q2708" s="138">
        <v>45175</v>
      </c>
      <c r="AR2708">
        <f t="shared" si="172"/>
        <v>1733700</v>
      </c>
      <c r="AS2708">
        <f t="shared" si="173"/>
        <v>-35400</v>
      </c>
      <c r="AT2708">
        <f t="shared" si="174"/>
        <v>1769100</v>
      </c>
    </row>
    <row r="2709" spans="2:46" ht="15.75" customHeight="1" thickBot="1">
      <c r="B2709" t="str">
        <f t="shared" si="171"/>
        <v>POLYCAB4517545225</v>
      </c>
      <c r="C2709" s="137" t="s">
        <v>226</v>
      </c>
      <c r="D2709" s="137" t="s">
        <v>179</v>
      </c>
      <c r="E2709" s="138">
        <v>45225</v>
      </c>
      <c r="F2709" s="139">
        <v>0</v>
      </c>
      <c r="G2709" s="137" t="s">
        <v>223</v>
      </c>
      <c r="H2709" s="139">
        <v>5287.05</v>
      </c>
      <c r="I2709" s="139">
        <v>5320</v>
      </c>
      <c r="J2709" s="139">
        <v>5265</v>
      </c>
      <c r="K2709" s="139">
        <v>5293</v>
      </c>
      <c r="L2709" s="139">
        <v>5293</v>
      </c>
      <c r="M2709" s="139">
        <v>97</v>
      </c>
      <c r="N2709" s="139">
        <v>1540.35</v>
      </c>
      <c r="O2709" s="139">
        <v>53400</v>
      </c>
      <c r="P2709" s="140">
        <v>2100</v>
      </c>
      <c r="Q2709" s="138">
        <v>45175</v>
      </c>
      <c r="AR2709">
        <f t="shared" si="172"/>
        <v>0</v>
      </c>
      <c r="AS2709">
        <f t="shared" si="173"/>
        <v>0</v>
      </c>
      <c r="AT2709">
        <f t="shared" si="174"/>
        <v>0</v>
      </c>
    </row>
    <row r="2710" spans="2:46" ht="15.75" customHeight="1" thickBot="1">
      <c r="B2710" t="str">
        <f t="shared" si="171"/>
        <v>POLYCAB4517545260</v>
      </c>
      <c r="C2710" s="137" t="s">
        <v>226</v>
      </c>
      <c r="D2710" s="137" t="s">
        <v>179</v>
      </c>
      <c r="E2710" s="138">
        <v>45260</v>
      </c>
      <c r="F2710" s="139">
        <v>0</v>
      </c>
      <c r="G2710" s="137" t="s">
        <v>223</v>
      </c>
      <c r="H2710" s="139">
        <v>5290</v>
      </c>
      <c r="I2710" s="139">
        <v>5322.7</v>
      </c>
      <c r="J2710" s="139">
        <v>5282.7</v>
      </c>
      <c r="K2710" s="139">
        <v>5295</v>
      </c>
      <c r="L2710" s="139">
        <v>5295</v>
      </c>
      <c r="M2710" s="139">
        <v>5</v>
      </c>
      <c r="N2710" s="139">
        <v>79.45</v>
      </c>
      <c r="O2710" s="139">
        <v>2400</v>
      </c>
      <c r="P2710" s="139">
        <v>900</v>
      </c>
      <c r="Q2710" s="138">
        <v>45175</v>
      </c>
      <c r="AR2710">
        <f t="shared" si="172"/>
        <v>0</v>
      </c>
      <c r="AS2710">
        <f t="shared" si="173"/>
        <v>0</v>
      </c>
      <c r="AT2710">
        <f t="shared" si="174"/>
        <v>0</v>
      </c>
    </row>
    <row r="2711" spans="2:46" ht="15.75" customHeight="1" thickBot="1">
      <c r="B2711" t="str">
        <f t="shared" si="171"/>
        <v>POWERGRID4517545197</v>
      </c>
      <c r="C2711" s="137" t="s">
        <v>226</v>
      </c>
      <c r="D2711" s="137" t="s">
        <v>42</v>
      </c>
      <c r="E2711" s="138">
        <v>45197</v>
      </c>
      <c r="F2711" s="139">
        <v>0</v>
      </c>
      <c r="G2711" s="137" t="s">
        <v>223</v>
      </c>
      <c r="H2711" s="139">
        <v>256.95</v>
      </c>
      <c r="I2711" s="139">
        <v>258.25</v>
      </c>
      <c r="J2711" s="139">
        <v>253.5</v>
      </c>
      <c r="K2711" s="139">
        <v>255.95</v>
      </c>
      <c r="L2711" s="139">
        <v>255.95</v>
      </c>
      <c r="M2711" s="139">
        <v>3378</v>
      </c>
      <c r="N2711" s="139">
        <v>23301.200000000001</v>
      </c>
      <c r="O2711" s="139">
        <v>42503400</v>
      </c>
      <c r="P2711" s="140">
        <v>1028700</v>
      </c>
      <c r="Q2711" s="138">
        <v>45175</v>
      </c>
      <c r="AR2711">
        <f t="shared" si="172"/>
        <v>43383600</v>
      </c>
      <c r="AS2711">
        <f t="shared" si="173"/>
        <v>1163700</v>
      </c>
      <c r="AT2711">
        <f t="shared" si="174"/>
        <v>42219900</v>
      </c>
    </row>
    <row r="2712" spans="2:46" ht="15.75" customHeight="1" thickBot="1">
      <c r="B2712" t="str">
        <f t="shared" si="171"/>
        <v>POWERGRID4517545225</v>
      </c>
      <c r="C2712" s="137" t="s">
        <v>226</v>
      </c>
      <c r="D2712" s="137" t="s">
        <v>42</v>
      </c>
      <c r="E2712" s="138">
        <v>45225</v>
      </c>
      <c r="F2712" s="139">
        <v>0</v>
      </c>
      <c r="G2712" s="137" t="s">
        <v>223</v>
      </c>
      <c r="H2712" s="139">
        <v>259</v>
      </c>
      <c r="I2712" s="139">
        <v>259.8</v>
      </c>
      <c r="J2712" s="139">
        <v>255.25</v>
      </c>
      <c r="K2712" s="139">
        <v>257.55</v>
      </c>
      <c r="L2712" s="139">
        <v>257.55</v>
      </c>
      <c r="M2712" s="139">
        <v>182</v>
      </c>
      <c r="N2712" s="139">
        <v>1262.3399999999999</v>
      </c>
      <c r="O2712" s="139">
        <v>750600</v>
      </c>
      <c r="P2712" s="140">
        <v>70200</v>
      </c>
      <c r="Q2712" s="138">
        <v>45175</v>
      </c>
      <c r="AR2712">
        <f t="shared" si="172"/>
        <v>0</v>
      </c>
      <c r="AS2712">
        <f t="shared" si="173"/>
        <v>0</v>
      </c>
      <c r="AT2712">
        <f t="shared" si="174"/>
        <v>0</v>
      </c>
    </row>
    <row r="2713" spans="2:46" ht="15.75" customHeight="1" thickBot="1">
      <c r="B2713" t="str">
        <f t="shared" si="171"/>
        <v>POWERGRID4517545260</v>
      </c>
      <c r="C2713" s="137" t="s">
        <v>226</v>
      </c>
      <c r="D2713" s="137" t="s">
        <v>42</v>
      </c>
      <c r="E2713" s="138">
        <v>45260</v>
      </c>
      <c r="F2713" s="139">
        <v>0</v>
      </c>
      <c r="G2713" s="137" t="s">
        <v>223</v>
      </c>
      <c r="H2713" s="139">
        <v>260</v>
      </c>
      <c r="I2713" s="139">
        <v>260</v>
      </c>
      <c r="J2713" s="139">
        <v>255.55</v>
      </c>
      <c r="K2713" s="139">
        <v>258.05</v>
      </c>
      <c r="L2713" s="139">
        <v>258.05</v>
      </c>
      <c r="M2713" s="139">
        <v>43</v>
      </c>
      <c r="N2713" s="139">
        <v>298.83</v>
      </c>
      <c r="O2713" s="139">
        <v>129600</v>
      </c>
      <c r="P2713" s="140">
        <v>64800</v>
      </c>
      <c r="Q2713" s="138">
        <v>45175</v>
      </c>
      <c r="AR2713">
        <f t="shared" si="172"/>
        <v>0</v>
      </c>
      <c r="AS2713">
        <f t="shared" si="173"/>
        <v>0</v>
      </c>
      <c r="AT2713">
        <f t="shared" si="174"/>
        <v>0</v>
      </c>
    </row>
    <row r="2714" spans="2:46" ht="15.75" customHeight="1" thickBot="1">
      <c r="B2714" t="str">
        <f t="shared" si="171"/>
        <v>PVRINOX4517545197</v>
      </c>
      <c r="C2714" s="137" t="s">
        <v>226</v>
      </c>
      <c r="D2714" s="137" t="s">
        <v>180</v>
      </c>
      <c r="E2714" s="138">
        <v>45197</v>
      </c>
      <c r="F2714" s="139">
        <v>0</v>
      </c>
      <c r="G2714" s="137" t="s">
        <v>223</v>
      </c>
      <c r="H2714" s="139">
        <v>1810</v>
      </c>
      <c r="I2714" s="139">
        <v>1848</v>
      </c>
      <c r="J2714" s="139">
        <v>1810</v>
      </c>
      <c r="K2714" s="139">
        <v>1836.85</v>
      </c>
      <c r="L2714" s="139">
        <v>1836.85</v>
      </c>
      <c r="M2714" s="139">
        <v>3672</v>
      </c>
      <c r="N2714" s="139">
        <v>27398.31</v>
      </c>
      <c r="O2714" s="139">
        <v>4336585</v>
      </c>
      <c r="P2714" s="140">
        <v>-50468</v>
      </c>
      <c r="Q2714" s="138">
        <v>45175</v>
      </c>
      <c r="AR2714">
        <f t="shared" si="172"/>
        <v>4469674</v>
      </c>
      <c r="AS2714">
        <f t="shared" si="173"/>
        <v>-48433</v>
      </c>
      <c r="AT2714">
        <f t="shared" si="174"/>
        <v>4518107</v>
      </c>
    </row>
    <row r="2715" spans="2:46" ht="15.75" customHeight="1" thickBot="1">
      <c r="B2715" t="str">
        <f t="shared" si="171"/>
        <v>PVRINOX4517545225</v>
      </c>
      <c r="C2715" s="137" t="s">
        <v>226</v>
      </c>
      <c r="D2715" s="137" t="s">
        <v>180</v>
      </c>
      <c r="E2715" s="138">
        <v>45225</v>
      </c>
      <c r="F2715" s="139">
        <v>0</v>
      </c>
      <c r="G2715" s="137" t="s">
        <v>223</v>
      </c>
      <c r="H2715" s="139">
        <v>1826.5</v>
      </c>
      <c r="I2715" s="139">
        <v>1859.4</v>
      </c>
      <c r="J2715" s="139">
        <v>1826.5</v>
      </c>
      <c r="K2715" s="139">
        <v>1849.7</v>
      </c>
      <c r="L2715" s="139">
        <v>1849.7</v>
      </c>
      <c r="M2715" s="139">
        <v>254</v>
      </c>
      <c r="N2715" s="139">
        <v>1908.47</v>
      </c>
      <c r="O2715" s="139">
        <v>124135</v>
      </c>
      <c r="P2715" s="140">
        <v>-1221</v>
      </c>
      <c r="Q2715" s="138">
        <v>45175</v>
      </c>
      <c r="AR2715">
        <f t="shared" si="172"/>
        <v>0</v>
      </c>
      <c r="AS2715">
        <f t="shared" si="173"/>
        <v>0</v>
      </c>
      <c r="AT2715">
        <f t="shared" si="174"/>
        <v>0</v>
      </c>
    </row>
    <row r="2716" spans="2:46" ht="15.75" customHeight="1" thickBot="1">
      <c r="B2716" t="str">
        <f t="shared" si="171"/>
        <v>PVRINOX4517545260</v>
      </c>
      <c r="C2716" s="137" t="s">
        <v>226</v>
      </c>
      <c r="D2716" s="137" t="s">
        <v>180</v>
      </c>
      <c r="E2716" s="138">
        <v>45260</v>
      </c>
      <c r="F2716" s="139">
        <v>0</v>
      </c>
      <c r="G2716" s="137" t="s">
        <v>223</v>
      </c>
      <c r="H2716" s="139">
        <v>1850</v>
      </c>
      <c r="I2716" s="139">
        <v>1859.2</v>
      </c>
      <c r="J2716" s="139">
        <v>1837.4</v>
      </c>
      <c r="K2716" s="139">
        <v>1858</v>
      </c>
      <c r="L2716" s="139">
        <v>1856.95</v>
      </c>
      <c r="M2716" s="139">
        <v>11</v>
      </c>
      <c r="N2716" s="139">
        <v>82.88</v>
      </c>
      <c r="O2716" s="139">
        <v>8954</v>
      </c>
      <c r="P2716" s="140">
        <v>3256</v>
      </c>
      <c r="Q2716" s="138">
        <v>45175</v>
      </c>
      <c r="AR2716">
        <f t="shared" si="172"/>
        <v>0</v>
      </c>
      <c r="AS2716">
        <f t="shared" si="173"/>
        <v>0</v>
      </c>
      <c r="AT2716">
        <f t="shared" si="174"/>
        <v>0</v>
      </c>
    </row>
    <row r="2717" spans="2:46" ht="15.75" customHeight="1" thickBot="1">
      <c r="B2717" t="str">
        <f t="shared" si="171"/>
        <v>RAMCOCEM4517545197</v>
      </c>
      <c r="C2717" s="137" t="s">
        <v>226</v>
      </c>
      <c r="D2717" s="137" t="s">
        <v>182</v>
      </c>
      <c r="E2717" s="138">
        <v>45197</v>
      </c>
      <c r="F2717" s="139">
        <v>0</v>
      </c>
      <c r="G2717" s="137" t="s">
        <v>223</v>
      </c>
      <c r="H2717" s="139">
        <v>911.55</v>
      </c>
      <c r="I2717" s="139">
        <v>923.5</v>
      </c>
      <c r="J2717" s="139">
        <v>907.45</v>
      </c>
      <c r="K2717" s="139">
        <v>912.85</v>
      </c>
      <c r="L2717" s="139">
        <v>912.85</v>
      </c>
      <c r="M2717" s="139">
        <v>656</v>
      </c>
      <c r="N2717" s="139">
        <v>5092.7</v>
      </c>
      <c r="O2717" s="139">
        <v>3228300</v>
      </c>
      <c r="P2717" s="140">
        <v>22100</v>
      </c>
      <c r="Q2717" s="138">
        <v>45175</v>
      </c>
      <c r="AR2717">
        <f t="shared" si="172"/>
        <v>3313300</v>
      </c>
      <c r="AS2717">
        <f t="shared" si="173"/>
        <v>21250</v>
      </c>
      <c r="AT2717">
        <f t="shared" si="174"/>
        <v>3292050</v>
      </c>
    </row>
    <row r="2718" spans="2:46" ht="15.75" customHeight="1" thickBot="1">
      <c r="B2718" t="str">
        <f t="shared" si="171"/>
        <v>RAMCOCEM4517545225</v>
      </c>
      <c r="C2718" s="137" t="s">
        <v>226</v>
      </c>
      <c r="D2718" s="137" t="s">
        <v>182</v>
      </c>
      <c r="E2718" s="138">
        <v>45225</v>
      </c>
      <c r="F2718" s="139">
        <v>0</v>
      </c>
      <c r="G2718" s="137" t="s">
        <v>223</v>
      </c>
      <c r="H2718" s="139">
        <v>917.6</v>
      </c>
      <c r="I2718" s="139">
        <v>917.6</v>
      </c>
      <c r="J2718" s="139">
        <v>908.25</v>
      </c>
      <c r="K2718" s="139">
        <v>911.9</v>
      </c>
      <c r="L2718" s="139">
        <v>911.9</v>
      </c>
      <c r="M2718" s="139">
        <v>15</v>
      </c>
      <c r="N2718" s="139">
        <v>116.23</v>
      </c>
      <c r="O2718" s="139">
        <v>84150</v>
      </c>
      <c r="P2718" s="139">
        <v>-850</v>
      </c>
      <c r="Q2718" s="138">
        <v>45175</v>
      </c>
      <c r="AR2718">
        <f t="shared" si="172"/>
        <v>0</v>
      </c>
      <c r="AS2718">
        <f t="shared" si="173"/>
        <v>0</v>
      </c>
      <c r="AT2718">
        <f t="shared" si="174"/>
        <v>0</v>
      </c>
    </row>
    <row r="2719" spans="2:46" ht="15.75" customHeight="1" thickBot="1">
      <c r="B2719" t="str">
        <f t="shared" si="171"/>
        <v>RAMCOCEM4517545260</v>
      </c>
      <c r="C2719" s="137" t="s">
        <v>226</v>
      </c>
      <c r="D2719" s="137" t="s">
        <v>182</v>
      </c>
      <c r="E2719" s="138">
        <v>45260</v>
      </c>
      <c r="F2719" s="139">
        <v>0</v>
      </c>
      <c r="G2719" s="137" t="s">
        <v>223</v>
      </c>
      <c r="H2719" s="139">
        <v>0</v>
      </c>
      <c r="I2719" s="139">
        <v>0</v>
      </c>
      <c r="J2719" s="139">
        <v>0</v>
      </c>
      <c r="K2719" s="139">
        <v>901.55</v>
      </c>
      <c r="L2719" s="139">
        <v>928.5</v>
      </c>
      <c r="M2719" s="139">
        <v>0</v>
      </c>
      <c r="N2719" s="139">
        <v>0</v>
      </c>
      <c r="O2719" s="139">
        <v>850</v>
      </c>
      <c r="P2719" s="139">
        <v>0</v>
      </c>
      <c r="Q2719" s="138">
        <v>45175</v>
      </c>
      <c r="AR2719">
        <f t="shared" si="172"/>
        <v>0</v>
      </c>
      <c r="AS2719">
        <f t="shared" si="173"/>
        <v>0</v>
      </c>
      <c r="AT2719">
        <f t="shared" si="174"/>
        <v>0</v>
      </c>
    </row>
    <row r="2720" spans="2:46" ht="15.75" customHeight="1" thickBot="1">
      <c r="B2720" t="str">
        <f t="shared" si="171"/>
        <v>RBLBANK4517545197</v>
      </c>
      <c r="C2720" s="137" t="s">
        <v>226</v>
      </c>
      <c r="D2720" s="137" t="s">
        <v>183</v>
      </c>
      <c r="E2720" s="138">
        <v>45197</v>
      </c>
      <c r="F2720" s="139">
        <v>0</v>
      </c>
      <c r="G2720" s="137" t="s">
        <v>223</v>
      </c>
      <c r="H2720" s="139">
        <v>238.45</v>
      </c>
      <c r="I2720" s="139">
        <v>240.75</v>
      </c>
      <c r="J2720" s="139">
        <v>233.45</v>
      </c>
      <c r="K2720" s="139">
        <v>235</v>
      </c>
      <c r="L2720" s="139">
        <v>235</v>
      </c>
      <c r="M2720" s="139">
        <v>2138</v>
      </c>
      <c r="N2720" s="139">
        <v>25289.47</v>
      </c>
      <c r="O2720" s="139">
        <v>43340000</v>
      </c>
      <c r="P2720" s="140">
        <v>445000</v>
      </c>
      <c r="Q2720" s="138">
        <v>45175</v>
      </c>
      <c r="AR2720">
        <f t="shared" si="172"/>
        <v>44390000</v>
      </c>
      <c r="AS2720">
        <f t="shared" si="173"/>
        <v>530000</v>
      </c>
      <c r="AT2720">
        <f t="shared" si="174"/>
        <v>43860000</v>
      </c>
    </row>
    <row r="2721" spans="2:46" ht="15.75" customHeight="1" thickBot="1">
      <c r="B2721" t="str">
        <f t="shared" si="171"/>
        <v>RBLBANK4517545225</v>
      </c>
      <c r="C2721" s="137" t="s">
        <v>226</v>
      </c>
      <c r="D2721" s="137" t="s">
        <v>183</v>
      </c>
      <c r="E2721" s="138">
        <v>45225</v>
      </c>
      <c r="F2721" s="139">
        <v>0</v>
      </c>
      <c r="G2721" s="137" t="s">
        <v>223</v>
      </c>
      <c r="H2721" s="139">
        <v>239.55</v>
      </c>
      <c r="I2721" s="139">
        <v>242</v>
      </c>
      <c r="J2721" s="139">
        <v>235</v>
      </c>
      <c r="K2721" s="139">
        <v>236.6</v>
      </c>
      <c r="L2721" s="139">
        <v>236.6</v>
      </c>
      <c r="M2721" s="139">
        <v>55</v>
      </c>
      <c r="N2721" s="139">
        <v>654.85</v>
      </c>
      <c r="O2721" s="139">
        <v>1005000</v>
      </c>
      <c r="P2721" s="140">
        <v>85000</v>
      </c>
      <c r="Q2721" s="138">
        <v>45175</v>
      </c>
      <c r="AR2721">
        <f t="shared" si="172"/>
        <v>0</v>
      </c>
      <c r="AS2721">
        <f t="shared" si="173"/>
        <v>0</v>
      </c>
      <c r="AT2721">
        <f t="shared" si="174"/>
        <v>0</v>
      </c>
    </row>
    <row r="2722" spans="2:46" ht="15.75" customHeight="1" thickBot="1">
      <c r="B2722" t="str">
        <f t="shared" si="171"/>
        <v>RBLBANK4517545260</v>
      </c>
      <c r="C2722" s="137" t="s">
        <v>226</v>
      </c>
      <c r="D2722" s="137" t="s">
        <v>183</v>
      </c>
      <c r="E2722" s="138">
        <v>45260</v>
      </c>
      <c r="F2722" s="139">
        <v>0</v>
      </c>
      <c r="G2722" s="137" t="s">
        <v>223</v>
      </c>
      <c r="H2722" s="139">
        <v>240.75</v>
      </c>
      <c r="I2722" s="139">
        <v>240.75</v>
      </c>
      <c r="J2722" s="139">
        <v>237</v>
      </c>
      <c r="K2722" s="139">
        <v>237.4</v>
      </c>
      <c r="L2722" s="139">
        <v>237.45</v>
      </c>
      <c r="M2722" s="139">
        <v>4</v>
      </c>
      <c r="N2722" s="139">
        <v>47.62</v>
      </c>
      <c r="O2722" s="139">
        <v>45000</v>
      </c>
      <c r="P2722" s="139">
        <v>0</v>
      </c>
      <c r="Q2722" s="138">
        <v>45175</v>
      </c>
      <c r="AR2722">
        <f t="shared" si="172"/>
        <v>0</v>
      </c>
      <c r="AS2722">
        <f t="shared" si="173"/>
        <v>0</v>
      </c>
      <c r="AT2722">
        <f t="shared" si="174"/>
        <v>0</v>
      </c>
    </row>
    <row r="2723" spans="2:46" ht="15.75" customHeight="1" thickBot="1">
      <c r="B2723" t="str">
        <f t="shared" si="171"/>
        <v>RECLTD4517545197</v>
      </c>
      <c r="C2723" s="137" t="s">
        <v>226</v>
      </c>
      <c r="D2723" s="137" t="s">
        <v>184</v>
      </c>
      <c r="E2723" s="138">
        <v>45197</v>
      </c>
      <c r="F2723" s="139">
        <v>0</v>
      </c>
      <c r="G2723" s="137" t="s">
        <v>223</v>
      </c>
      <c r="H2723" s="139">
        <v>241.55</v>
      </c>
      <c r="I2723" s="139">
        <v>241.55</v>
      </c>
      <c r="J2723" s="139">
        <v>235.1</v>
      </c>
      <c r="K2723" s="139">
        <v>236.2</v>
      </c>
      <c r="L2723" s="139">
        <v>236.2</v>
      </c>
      <c r="M2723" s="139">
        <v>3660</v>
      </c>
      <c r="N2723" s="139">
        <v>69486.55</v>
      </c>
      <c r="O2723" s="139">
        <v>57096000</v>
      </c>
      <c r="P2723" s="140">
        <v>1624000</v>
      </c>
      <c r="Q2723" s="138">
        <v>45175</v>
      </c>
      <c r="AR2723">
        <f t="shared" si="172"/>
        <v>59872000</v>
      </c>
      <c r="AS2723">
        <f t="shared" si="173"/>
        <v>1800000</v>
      </c>
      <c r="AT2723">
        <f t="shared" si="174"/>
        <v>58072000</v>
      </c>
    </row>
    <row r="2724" spans="2:46" ht="15.75" customHeight="1" thickBot="1">
      <c r="B2724" t="str">
        <f t="shared" si="171"/>
        <v>RECLTD4517545225</v>
      </c>
      <c r="C2724" s="137" t="s">
        <v>226</v>
      </c>
      <c r="D2724" s="137" t="s">
        <v>184</v>
      </c>
      <c r="E2724" s="138">
        <v>45225</v>
      </c>
      <c r="F2724" s="139">
        <v>0</v>
      </c>
      <c r="G2724" s="137" t="s">
        <v>223</v>
      </c>
      <c r="H2724" s="139">
        <v>241.55</v>
      </c>
      <c r="I2724" s="139">
        <v>241.55</v>
      </c>
      <c r="J2724" s="139">
        <v>236.45</v>
      </c>
      <c r="K2724" s="139">
        <v>237.5</v>
      </c>
      <c r="L2724" s="139">
        <v>237.5</v>
      </c>
      <c r="M2724" s="139">
        <v>124</v>
      </c>
      <c r="N2724" s="139">
        <v>2365.1799999999998</v>
      </c>
      <c r="O2724" s="139">
        <v>2608000</v>
      </c>
      <c r="P2724" s="140">
        <v>112000</v>
      </c>
      <c r="Q2724" s="138">
        <v>45175</v>
      </c>
      <c r="AR2724">
        <f t="shared" si="172"/>
        <v>0</v>
      </c>
      <c r="AS2724">
        <f t="shared" si="173"/>
        <v>0</v>
      </c>
      <c r="AT2724">
        <f t="shared" si="174"/>
        <v>0</v>
      </c>
    </row>
    <row r="2725" spans="2:46" ht="15.75" customHeight="1" thickBot="1">
      <c r="B2725" t="str">
        <f t="shared" si="171"/>
        <v>RECLTD4517545260</v>
      </c>
      <c r="C2725" s="137" t="s">
        <v>226</v>
      </c>
      <c r="D2725" s="137" t="s">
        <v>184</v>
      </c>
      <c r="E2725" s="138">
        <v>45260</v>
      </c>
      <c r="F2725" s="139">
        <v>0</v>
      </c>
      <c r="G2725" s="137" t="s">
        <v>223</v>
      </c>
      <c r="H2725" s="139">
        <v>240.75</v>
      </c>
      <c r="I2725" s="139">
        <v>240.75</v>
      </c>
      <c r="J2725" s="139">
        <v>236</v>
      </c>
      <c r="K2725" s="139">
        <v>236.35</v>
      </c>
      <c r="L2725" s="139">
        <v>236.35</v>
      </c>
      <c r="M2725" s="139">
        <v>12</v>
      </c>
      <c r="N2725" s="139">
        <v>228.37</v>
      </c>
      <c r="O2725" s="141">
        <v>168000</v>
      </c>
      <c r="P2725" s="140">
        <v>64000</v>
      </c>
      <c r="Q2725" s="138">
        <v>45175</v>
      </c>
      <c r="AR2725" s="76">
        <f t="shared" si="172"/>
        <v>0</v>
      </c>
      <c r="AS2725">
        <f t="shared" si="173"/>
        <v>0</v>
      </c>
      <c r="AT2725" s="76">
        <f t="shared" si="174"/>
        <v>0</v>
      </c>
    </row>
    <row r="2726" spans="2:46" ht="15.75" customHeight="1" thickBot="1">
      <c r="B2726" t="str">
        <f t="shared" si="171"/>
        <v>RELIANCE4517545197</v>
      </c>
      <c r="C2726" s="137" t="s">
        <v>226</v>
      </c>
      <c r="D2726" s="137" t="s">
        <v>17</v>
      </c>
      <c r="E2726" s="138">
        <v>45197</v>
      </c>
      <c r="F2726" s="139">
        <v>0</v>
      </c>
      <c r="G2726" s="137" t="s">
        <v>223</v>
      </c>
      <c r="H2726" s="139">
        <v>2437.9</v>
      </c>
      <c r="I2726" s="139">
        <v>2447.9</v>
      </c>
      <c r="J2726" s="139">
        <v>2431</v>
      </c>
      <c r="K2726" s="139">
        <v>2439.4499999999998</v>
      </c>
      <c r="L2726" s="139">
        <v>2439.4499999999998</v>
      </c>
      <c r="M2726" s="139">
        <v>21377</v>
      </c>
      <c r="N2726" s="139">
        <v>130373.26</v>
      </c>
      <c r="O2726" s="139">
        <v>42819750</v>
      </c>
      <c r="P2726" s="140">
        <v>157000</v>
      </c>
      <c r="Q2726" s="138">
        <v>45175</v>
      </c>
      <c r="AR2726">
        <f t="shared" si="172"/>
        <v>43880500</v>
      </c>
      <c r="AS2726">
        <f t="shared" si="173"/>
        <v>225750</v>
      </c>
      <c r="AT2726">
        <f t="shared" si="174"/>
        <v>43654750</v>
      </c>
    </row>
    <row r="2727" spans="2:46" ht="15.75" customHeight="1" thickBot="1">
      <c r="B2727" t="str">
        <f t="shared" si="171"/>
        <v>RELIANCE4517545225</v>
      </c>
      <c r="C2727" s="137" t="s">
        <v>226</v>
      </c>
      <c r="D2727" s="137" t="s">
        <v>17</v>
      </c>
      <c r="E2727" s="138">
        <v>45225</v>
      </c>
      <c r="F2727" s="139">
        <v>0</v>
      </c>
      <c r="G2727" s="137" t="s">
        <v>223</v>
      </c>
      <c r="H2727" s="139">
        <v>2455</v>
      </c>
      <c r="I2727" s="139">
        <v>2464.3000000000002</v>
      </c>
      <c r="J2727" s="139">
        <v>2448</v>
      </c>
      <c r="K2727" s="139">
        <v>2455.9499999999998</v>
      </c>
      <c r="L2727" s="139">
        <v>2455.9499999999998</v>
      </c>
      <c r="M2727" s="139">
        <v>847</v>
      </c>
      <c r="N2727" s="139">
        <v>5201.3900000000003</v>
      </c>
      <c r="O2727" s="139">
        <v>996500</v>
      </c>
      <c r="P2727" s="140">
        <v>52250</v>
      </c>
      <c r="Q2727" s="138">
        <v>45175</v>
      </c>
      <c r="AR2727">
        <f t="shared" si="172"/>
        <v>0</v>
      </c>
      <c r="AS2727">
        <f t="shared" si="173"/>
        <v>0</v>
      </c>
      <c r="AT2727">
        <f t="shared" si="174"/>
        <v>0</v>
      </c>
    </row>
    <row r="2728" spans="2:46" ht="15.75" customHeight="1" thickBot="1">
      <c r="B2728" t="str">
        <f t="shared" si="171"/>
        <v>RELIANCE4517545260</v>
      </c>
      <c r="C2728" s="137" t="s">
        <v>226</v>
      </c>
      <c r="D2728" s="137" t="s">
        <v>17</v>
      </c>
      <c r="E2728" s="138">
        <v>45260</v>
      </c>
      <c r="F2728" s="139">
        <v>0</v>
      </c>
      <c r="G2728" s="137" t="s">
        <v>223</v>
      </c>
      <c r="H2728" s="139">
        <v>2475</v>
      </c>
      <c r="I2728" s="139">
        <v>2482.15</v>
      </c>
      <c r="J2728" s="139">
        <v>2468</v>
      </c>
      <c r="K2728" s="139">
        <v>2474.4499999999998</v>
      </c>
      <c r="L2728" s="139">
        <v>2474.4499999999998</v>
      </c>
      <c r="M2728" s="139">
        <v>108</v>
      </c>
      <c r="N2728" s="139">
        <v>668.69</v>
      </c>
      <c r="O2728" s="139">
        <v>64250</v>
      </c>
      <c r="P2728" s="140">
        <v>16500</v>
      </c>
      <c r="Q2728" s="138">
        <v>45175</v>
      </c>
      <c r="AR2728">
        <f t="shared" si="172"/>
        <v>0</v>
      </c>
      <c r="AS2728">
        <f t="shared" si="173"/>
        <v>0</v>
      </c>
      <c r="AT2728">
        <f t="shared" si="174"/>
        <v>0</v>
      </c>
    </row>
    <row r="2729" spans="2:46" ht="15.75" customHeight="1" thickBot="1">
      <c r="B2729" t="str">
        <f t="shared" si="171"/>
        <v>SAIL4517545197</v>
      </c>
      <c r="C2729" s="137" t="s">
        <v>226</v>
      </c>
      <c r="D2729" s="137" t="s">
        <v>185</v>
      </c>
      <c r="E2729" s="138">
        <v>45197</v>
      </c>
      <c r="F2729" s="139">
        <v>0</v>
      </c>
      <c r="G2729" s="137" t="s">
        <v>223</v>
      </c>
      <c r="H2729" s="139">
        <v>101.95</v>
      </c>
      <c r="I2729" s="139">
        <v>102.45</v>
      </c>
      <c r="J2729" s="139">
        <v>98.3</v>
      </c>
      <c r="K2729" s="139">
        <v>99.35</v>
      </c>
      <c r="L2729" s="139">
        <v>99.35</v>
      </c>
      <c r="M2729" s="139">
        <v>6579</v>
      </c>
      <c r="N2729" s="139">
        <v>52398.55</v>
      </c>
      <c r="O2729" s="139">
        <v>152320000</v>
      </c>
      <c r="P2729" s="140">
        <v>7120000</v>
      </c>
      <c r="Q2729" s="138">
        <v>45175</v>
      </c>
      <c r="AR2729">
        <f t="shared" si="172"/>
        <v>164544000</v>
      </c>
      <c r="AS2729">
        <f t="shared" si="173"/>
        <v>10968000</v>
      </c>
      <c r="AT2729">
        <f t="shared" si="174"/>
        <v>153576000</v>
      </c>
    </row>
    <row r="2730" spans="2:46" ht="15.75" customHeight="1" thickBot="1">
      <c r="B2730" t="str">
        <f t="shared" si="171"/>
        <v>SAIL4517545225</v>
      </c>
      <c r="C2730" s="137" t="s">
        <v>226</v>
      </c>
      <c r="D2730" s="137" t="s">
        <v>185</v>
      </c>
      <c r="E2730" s="138">
        <v>45225</v>
      </c>
      <c r="F2730" s="139">
        <v>0</v>
      </c>
      <c r="G2730" s="137" t="s">
        <v>223</v>
      </c>
      <c r="H2730" s="139">
        <v>102.35</v>
      </c>
      <c r="I2730" s="139">
        <v>103.15</v>
      </c>
      <c r="J2730" s="139">
        <v>99</v>
      </c>
      <c r="K2730" s="139">
        <v>100.05</v>
      </c>
      <c r="L2730" s="139">
        <v>100.05</v>
      </c>
      <c r="M2730" s="139">
        <v>880</v>
      </c>
      <c r="N2730" s="139">
        <v>7059.39</v>
      </c>
      <c r="O2730" s="139">
        <v>11184000</v>
      </c>
      <c r="P2730" s="140">
        <v>3552000</v>
      </c>
      <c r="Q2730" s="138">
        <v>45175</v>
      </c>
      <c r="AR2730">
        <f t="shared" si="172"/>
        <v>0</v>
      </c>
      <c r="AS2730">
        <f t="shared" si="173"/>
        <v>0</v>
      </c>
      <c r="AT2730">
        <f t="shared" si="174"/>
        <v>0</v>
      </c>
    </row>
    <row r="2731" spans="2:46" ht="15.75" customHeight="1" thickBot="1">
      <c r="B2731" t="str">
        <f t="shared" si="171"/>
        <v>SAIL4517545260</v>
      </c>
      <c r="C2731" s="137" t="s">
        <v>226</v>
      </c>
      <c r="D2731" s="137" t="s">
        <v>185</v>
      </c>
      <c r="E2731" s="138">
        <v>45260</v>
      </c>
      <c r="F2731" s="139">
        <v>0</v>
      </c>
      <c r="G2731" s="137" t="s">
        <v>223</v>
      </c>
      <c r="H2731" s="139">
        <v>102.85</v>
      </c>
      <c r="I2731" s="139">
        <v>102.85</v>
      </c>
      <c r="J2731" s="139">
        <v>99.75</v>
      </c>
      <c r="K2731" s="139">
        <v>100.65</v>
      </c>
      <c r="L2731" s="139">
        <v>100.65</v>
      </c>
      <c r="M2731" s="139">
        <v>66</v>
      </c>
      <c r="N2731" s="139">
        <v>532.92999999999995</v>
      </c>
      <c r="O2731" s="139">
        <v>1040000</v>
      </c>
      <c r="P2731" s="140">
        <v>296000</v>
      </c>
      <c r="Q2731" s="138">
        <v>45175</v>
      </c>
      <c r="AR2731">
        <f t="shared" si="172"/>
        <v>0</v>
      </c>
      <c r="AS2731">
        <f t="shared" si="173"/>
        <v>0</v>
      </c>
      <c r="AT2731">
        <f t="shared" si="174"/>
        <v>0</v>
      </c>
    </row>
    <row r="2732" spans="2:46" ht="15.75" customHeight="1" thickBot="1">
      <c r="B2732" t="str">
        <f t="shared" si="171"/>
        <v>SBICARD4517545197</v>
      </c>
      <c r="C2732" s="137" t="s">
        <v>226</v>
      </c>
      <c r="D2732" s="137" t="s">
        <v>186</v>
      </c>
      <c r="E2732" s="138">
        <v>45197</v>
      </c>
      <c r="F2732" s="139">
        <v>0</v>
      </c>
      <c r="G2732" s="137" t="s">
        <v>223</v>
      </c>
      <c r="H2732" s="139">
        <v>840.15</v>
      </c>
      <c r="I2732" s="139">
        <v>845.05</v>
      </c>
      <c r="J2732" s="139">
        <v>836.5</v>
      </c>
      <c r="K2732" s="139">
        <v>837.8</v>
      </c>
      <c r="L2732" s="139">
        <v>837.8</v>
      </c>
      <c r="M2732" s="139">
        <v>1235</v>
      </c>
      <c r="N2732" s="139">
        <v>8294.67</v>
      </c>
      <c r="O2732" s="139">
        <v>7741600</v>
      </c>
      <c r="P2732" s="140">
        <v>105600</v>
      </c>
      <c r="Q2732" s="138">
        <v>45175</v>
      </c>
      <c r="AR2732">
        <f t="shared" si="172"/>
        <v>7971200</v>
      </c>
      <c r="AS2732">
        <f t="shared" si="173"/>
        <v>109600</v>
      </c>
      <c r="AT2732">
        <f t="shared" si="174"/>
        <v>7861600</v>
      </c>
    </row>
    <row r="2733" spans="2:46" ht="15.75" customHeight="1" thickBot="1">
      <c r="B2733" t="str">
        <f t="shared" si="171"/>
        <v>SBICARD4517545225</v>
      </c>
      <c r="C2733" s="137" t="s">
        <v>226</v>
      </c>
      <c r="D2733" s="137" t="s">
        <v>186</v>
      </c>
      <c r="E2733" s="138">
        <v>45225</v>
      </c>
      <c r="F2733" s="139">
        <v>0</v>
      </c>
      <c r="G2733" s="137" t="s">
        <v>223</v>
      </c>
      <c r="H2733" s="139">
        <v>839.7</v>
      </c>
      <c r="I2733" s="139">
        <v>847.4</v>
      </c>
      <c r="J2733" s="139">
        <v>839.7</v>
      </c>
      <c r="K2733" s="139">
        <v>840.35</v>
      </c>
      <c r="L2733" s="139">
        <v>840.35</v>
      </c>
      <c r="M2733" s="139">
        <v>46</v>
      </c>
      <c r="N2733" s="139">
        <v>309.95999999999998</v>
      </c>
      <c r="O2733" s="139">
        <v>220800</v>
      </c>
      <c r="P2733" s="140">
        <v>3200</v>
      </c>
      <c r="Q2733" s="138">
        <v>45175</v>
      </c>
      <c r="AR2733">
        <f t="shared" si="172"/>
        <v>0</v>
      </c>
      <c r="AS2733">
        <f t="shared" si="173"/>
        <v>0</v>
      </c>
      <c r="AT2733">
        <f t="shared" si="174"/>
        <v>0</v>
      </c>
    </row>
    <row r="2734" spans="2:46" ht="15.75" customHeight="1" thickBot="1">
      <c r="B2734" t="str">
        <f t="shared" si="171"/>
        <v>SBICARD4517545260</v>
      </c>
      <c r="C2734" s="137" t="s">
        <v>226</v>
      </c>
      <c r="D2734" s="137" t="s">
        <v>186</v>
      </c>
      <c r="E2734" s="138">
        <v>45260</v>
      </c>
      <c r="F2734" s="139">
        <v>0</v>
      </c>
      <c r="G2734" s="137" t="s">
        <v>223</v>
      </c>
      <c r="H2734" s="139">
        <v>849.9</v>
      </c>
      <c r="I2734" s="139">
        <v>849.9</v>
      </c>
      <c r="J2734" s="139">
        <v>844</v>
      </c>
      <c r="K2734" s="139">
        <v>844</v>
      </c>
      <c r="L2734" s="139">
        <v>847.05</v>
      </c>
      <c r="M2734" s="139">
        <v>2</v>
      </c>
      <c r="N2734" s="139">
        <v>13.55</v>
      </c>
      <c r="O2734" s="141">
        <v>8800</v>
      </c>
      <c r="P2734" s="139">
        <v>800</v>
      </c>
      <c r="Q2734" s="138">
        <v>45175</v>
      </c>
      <c r="AR2734" s="76">
        <f t="shared" si="172"/>
        <v>0</v>
      </c>
      <c r="AS2734">
        <f t="shared" si="173"/>
        <v>0</v>
      </c>
      <c r="AT2734" s="76">
        <f t="shared" si="174"/>
        <v>0</v>
      </c>
    </row>
    <row r="2735" spans="2:46" ht="15.75" customHeight="1" thickBot="1">
      <c r="B2735" t="str">
        <f t="shared" si="171"/>
        <v>SBILIFE4517545197</v>
      </c>
      <c r="C2735" s="137" t="s">
        <v>226</v>
      </c>
      <c r="D2735" s="137" t="s">
        <v>55</v>
      </c>
      <c r="E2735" s="138">
        <v>45197</v>
      </c>
      <c r="F2735" s="139">
        <v>0</v>
      </c>
      <c r="G2735" s="137" t="s">
        <v>223</v>
      </c>
      <c r="H2735" s="139">
        <v>1316.65</v>
      </c>
      <c r="I2735" s="139">
        <v>1335</v>
      </c>
      <c r="J2735" s="139">
        <v>1313</v>
      </c>
      <c r="K2735" s="139">
        <v>1323.75</v>
      </c>
      <c r="L2735" s="139">
        <v>1323.75</v>
      </c>
      <c r="M2735" s="139">
        <v>2269</v>
      </c>
      <c r="N2735" s="139">
        <v>22532.31</v>
      </c>
      <c r="O2735" s="139">
        <v>9745500</v>
      </c>
      <c r="P2735" s="140">
        <v>-12750</v>
      </c>
      <c r="Q2735" s="138">
        <v>45175</v>
      </c>
      <c r="AR2735">
        <f t="shared" si="172"/>
        <v>9828000</v>
      </c>
      <c r="AS2735">
        <f t="shared" si="173"/>
        <v>-7500</v>
      </c>
      <c r="AT2735">
        <f t="shared" si="174"/>
        <v>9835500</v>
      </c>
    </row>
    <row r="2736" spans="2:46" ht="15.75" customHeight="1" thickBot="1">
      <c r="B2736" t="str">
        <f t="shared" si="171"/>
        <v>SBILIFE4517545225</v>
      </c>
      <c r="C2736" s="137" t="s">
        <v>226</v>
      </c>
      <c r="D2736" s="137" t="s">
        <v>55</v>
      </c>
      <c r="E2736" s="138">
        <v>45225</v>
      </c>
      <c r="F2736" s="139">
        <v>0</v>
      </c>
      <c r="G2736" s="137" t="s">
        <v>223</v>
      </c>
      <c r="H2736" s="139">
        <v>1325.05</v>
      </c>
      <c r="I2736" s="139">
        <v>1343.55</v>
      </c>
      <c r="J2736" s="139">
        <v>1321</v>
      </c>
      <c r="K2736" s="139">
        <v>1332.75</v>
      </c>
      <c r="L2736" s="139">
        <v>1332.75</v>
      </c>
      <c r="M2736" s="139">
        <v>55</v>
      </c>
      <c r="N2736" s="139">
        <v>550.12</v>
      </c>
      <c r="O2736" s="139">
        <v>81750</v>
      </c>
      <c r="P2736" s="140">
        <v>5250</v>
      </c>
      <c r="Q2736" s="138">
        <v>45175</v>
      </c>
      <c r="AR2736">
        <f t="shared" si="172"/>
        <v>0</v>
      </c>
      <c r="AS2736">
        <f t="shared" si="173"/>
        <v>0</v>
      </c>
      <c r="AT2736">
        <f t="shared" si="174"/>
        <v>0</v>
      </c>
    </row>
    <row r="2737" spans="2:46" ht="15.75" customHeight="1" thickBot="1">
      <c r="B2737" t="str">
        <f t="shared" si="171"/>
        <v>SBILIFE4517545260</v>
      </c>
      <c r="C2737" s="137" t="s">
        <v>226</v>
      </c>
      <c r="D2737" s="137" t="s">
        <v>55</v>
      </c>
      <c r="E2737" s="138">
        <v>45260</v>
      </c>
      <c r="F2737" s="139">
        <v>0</v>
      </c>
      <c r="G2737" s="137" t="s">
        <v>223</v>
      </c>
      <c r="H2737" s="139">
        <v>1331</v>
      </c>
      <c r="I2737" s="139">
        <v>1331</v>
      </c>
      <c r="J2737" s="139">
        <v>1331</v>
      </c>
      <c r="K2737" s="139">
        <v>1331</v>
      </c>
      <c r="L2737" s="139">
        <v>1341.9</v>
      </c>
      <c r="M2737" s="139">
        <v>1</v>
      </c>
      <c r="N2737" s="139">
        <v>9.98</v>
      </c>
      <c r="O2737" s="139">
        <v>750</v>
      </c>
      <c r="P2737" s="139">
        <v>0</v>
      </c>
      <c r="Q2737" s="138">
        <v>45175</v>
      </c>
      <c r="AR2737">
        <f t="shared" si="172"/>
        <v>0</v>
      </c>
      <c r="AS2737">
        <f t="shared" si="173"/>
        <v>0</v>
      </c>
      <c r="AT2737">
        <f t="shared" si="174"/>
        <v>0</v>
      </c>
    </row>
    <row r="2738" spans="2:46" ht="15.75" customHeight="1" thickBot="1">
      <c r="B2738" t="str">
        <f t="shared" si="171"/>
        <v>SBIN4517545197</v>
      </c>
      <c r="C2738" s="137" t="s">
        <v>226</v>
      </c>
      <c r="D2738" s="137" t="s">
        <v>29</v>
      </c>
      <c r="E2738" s="138">
        <v>45197</v>
      </c>
      <c r="F2738" s="139">
        <v>0</v>
      </c>
      <c r="G2738" s="137" t="s">
        <v>223</v>
      </c>
      <c r="H2738" s="139">
        <v>576</v>
      </c>
      <c r="I2738" s="139">
        <v>577</v>
      </c>
      <c r="J2738" s="139">
        <v>571.5</v>
      </c>
      <c r="K2738" s="139">
        <v>573.65</v>
      </c>
      <c r="L2738" s="139">
        <v>573.65</v>
      </c>
      <c r="M2738" s="139">
        <v>14647</v>
      </c>
      <c r="N2738" s="139">
        <v>126052.22</v>
      </c>
      <c r="O2738" s="139">
        <v>96750000</v>
      </c>
      <c r="P2738" s="140">
        <v>4041000</v>
      </c>
      <c r="Q2738" s="138">
        <v>45175</v>
      </c>
      <c r="AR2738">
        <f t="shared" si="172"/>
        <v>100854000</v>
      </c>
      <c r="AS2738">
        <f t="shared" si="173"/>
        <v>4390500</v>
      </c>
      <c r="AT2738">
        <f t="shared" si="174"/>
        <v>96463500</v>
      </c>
    </row>
    <row r="2739" spans="2:46" ht="15.75" customHeight="1" thickBot="1">
      <c r="B2739" t="str">
        <f t="shared" si="171"/>
        <v>SBIN4517545225</v>
      </c>
      <c r="C2739" s="137" t="s">
        <v>226</v>
      </c>
      <c r="D2739" s="137" t="s">
        <v>29</v>
      </c>
      <c r="E2739" s="138">
        <v>45225</v>
      </c>
      <c r="F2739" s="139">
        <v>0</v>
      </c>
      <c r="G2739" s="137" t="s">
        <v>223</v>
      </c>
      <c r="H2739" s="139">
        <v>579.20000000000005</v>
      </c>
      <c r="I2739" s="139">
        <v>580.5</v>
      </c>
      <c r="J2739" s="139">
        <v>575.45000000000005</v>
      </c>
      <c r="K2739" s="139">
        <v>577.6</v>
      </c>
      <c r="L2739" s="139">
        <v>577.6</v>
      </c>
      <c r="M2739" s="139">
        <v>602</v>
      </c>
      <c r="N2739" s="139">
        <v>5215.95</v>
      </c>
      <c r="O2739" s="139">
        <v>3879000</v>
      </c>
      <c r="P2739" s="140">
        <v>277500</v>
      </c>
      <c r="Q2739" s="138">
        <v>45175</v>
      </c>
      <c r="AR2739">
        <f t="shared" si="172"/>
        <v>0</v>
      </c>
      <c r="AS2739">
        <f t="shared" si="173"/>
        <v>0</v>
      </c>
      <c r="AT2739">
        <f t="shared" si="174"/>
        <v>0</v>
      </c>
    </row>
    <row r="2740" spans="2:46" ht="15.75" customHeight="1" thickBot="1">
      <c r="B2740" t="str">
        <f t="shared" si="171"/>
        <v>SBIN4517545260</v>
      </c>
      <c r="C2740" s="137" t="s">
        <v>226</v>
      </c>
      <c r="D2740" s="137" t="s">
        <v>29</v>
      </c>
      <c r="E2740" s="138">
        <v>45260</v>
      </c>
      <c r="F2740" s="139">
        <v>0</v>
      </c>
      <c r="G2740" s="137" t="s">
        <v>223</v>
      </c>
      <c r="H2740" s="139">
        <v>584.45000000000005</v>
      </c>
      <c r="I2740" s="139">
        <v>584.5</v>
      </c>
      <c r="J2740" s="139">
        <v>580</v>
      </c>
      <c r="K2740" s="139">
        <v>581.75</v>
      </c>
      <c r="L2740" s="139">
        <v>581.75</v>
      </c>
      <c r="M2740" s="139">
        <v>88</v>
      </c>
      <c r="N2740" s="139">
        <v>767.59</v>
      </c>
      <c r="O2740" s="139">
        <v>225000</v>
      </c>
      <c r="P2740" s="140">
        <v>72000</v>
      </c>
      <c r="Q2740" s="138">
        <v>45175</v>
      </c>
      <c r="AR2740">
        <f t="shared" si="172"/>
        <v>0</v>
      </c>
      <c r="AS2740">
        <f t="shared" si="173"/>
        <v>0</v>
      </c>
      <c r="AT2740">
        <f t="shared" si="174"/>
        <v>0</v>
      </c>
    </row>
    <row r="2741" spans="2:46" ht="15.75" customHeight="1" thickBot="1">
      <c r="B2741" t="str">
        <f t="shared" si="171"/>
        <v>SHREECEM4517545197</v>
      </c>
      <c r="C2741" s="137" t="s">
        <v>226</v>
      </c>
      <c r="D2741" s="137" t="s">
        <v>187</v>
      </c>
      <c r="E2741" s="138">
        <v>45197</v>
      </c>
      <c r="F2741" s="139">
        <v>0</v>
      </c>
      <c r="G2741" s="137" t="s">
        <v>223</v>
      </c>
      <c r="H2741" s="139">
        <v>25352.55</v>
      </c>
      <c r="I2741" s="139">
        <v>25871.45</v>
      </c>
      <c r="J2741" s="139">
        <v>25352.55</v>
      </c>
      <c r="K2741" s="139">
        <v>25707.35</v>
      </c>
      <c r="L2741" s="139">
        <v>25707.35</v>
      </c>
      <c r="M2741" s="139">
        <v>1367</v>
      </c>
      <c r="N2741" s="139">
        <v>8786.01</v>
      </c>
      <c r="O2741" s="139">
        <v>173225</v>
      </c>
      <c r="P2741" s="140">
        <v>1475</v>
      </c>
      <c r="Q2741" s="138">
        <v>45175</v>
      </c>
      <c r="AR2741">
        <f t="shared" si="172"/>
        <v>174050</v>
      </c>
      <c r="AS2741">
        <f t="shared" si="173"/>
        <v>1575</v>
      </c>
      <c r="AT2741">
        <f t="shared" si="174"/>
        <v>172475</v>
      </c>
    </row>
    <row r="2742" spans="2:46" ht="15.75" customHeight="1" thickBot="1">
      <c r="B2742" t="str">
        <f t="shared" si="171"/>
        <v>SHREECEM4517545225</v>
      </c>
      <c r="C2742" s="137" t="s">
        <v>226</v>
      </c>
      <c r="D2742" s="137" t="s">
        <v>187</v>
      </c>
      <c r="E2742" s="138">
        <v>45225</v>
      </c>
      <c r="F2742" s="139">
        <v>0</v>
      </c>
      <c r="G2742" s="137" t="s">
        <v>223</v>
      </c>
      <c r="H2742" s="139">
        <v>25869.8</v>
      </c>
      <c r="I2742" s="139">
        <v>25961.5</v>
      </c>
      <c r="J2742" s="139">
        <v>25732</v>
      </c>
      <c r="K2742" s="139">
        <v>25839.05</v>
      </c>
      <c r="L2742" s="139">
        <v>25839.05</v>
      </c>
      <c r="M2742" s="139">
        <v>26</v>
      </c>
      <c r="N2742" s="139">
        <v>167.76</v>
      </c>
      <c r="O2742" s="139">
        <v>825</v>
      </c>
      <c r="P2742" s="139">
        <v>100</v>
      </c>
      <c r="Q2742" s="138">
        <v>45175</v>
      </c>
      <c r="AR2742">
        <f t="shared" si="172"/>
        <v>0</v>
      </c>
      <c r="AS2742">
        <f t="shared" si="173"/>
        <v>0</v>
      </c>
      <c r="AT2742">
        <f t="shared" si="174"/>
        <v>0</v>
      </c>
    </row>
    <row r="2743" spans="2:46" ht="15.75" customHeight="1" thickBot="1">
      <c r="B2743" t="str">
        <f t="shared" si="171"/>
        <v>SHREECEM4517545260</v>
      </c>
      <c r="C2743" s="137" t="s">
        <v>226</v>
      </c>
      <c r="D2743" s="137" t="s">
        <v>187</v>
      </c>
      <c r="E2743" s="138">
        <v>45260</v>
      </c>
      <c r="F2743" s="139">
        <v>0</v>
      </c>
      <c r="G2743" s="137" t="s">
        <v>223</v>
      </c>
      <c r="H2743" s="139">
        <v>0</v>
      </c>
      <c r="I2743" s="139">
        <v>0</v>
      </c>
      <c r="J2743" s="139">
        <v>0</v>
      </c>
      <c r="K2743" s="139">
        <v>24230.45</v>
      </c>
      <c r="L2743" s="139">
        <v>26079.65</v>
      </c>
      <c r="M2743" s="139">
        <v>0</v>
      </c>
      <c r="N2743" s="139">
        <v>0</v>
      </c>
      <c r="O2743" s="139">
        <v>0</v>
      </c>
      <c r="P2743" s="139">
        <v>0</v>
      </c>
      <c r="Q2743" s="138">
        <v>45175</v>
      </c>
      <c r="AR2743">
        <f t="shared" si="172"/>
        <v>0</v>
      </c>
      <c r="AS2743">
        <f t="shared" si="173"/>
        <v>0</v>
      </c>
      <c r="AT2743">
        <f t="shared" si="174"/>
        <v>0</v>
      </c>
    </row>
    <row r="2744" spans="2:46" ht="15.75" customHeight="1" thickBot="1">
      <c r="B2744" t="str">
        <f t="shared" si="171"/>
        <v>SHRIRAMFIN4517545197</v>
      </c>
      <c r="C2744" s="137" t="s">
        <v>226</v>
      </c>
      <c r="D2744" s="137" t="s">
        <v>188</v>
      </c>
      <c r="E2744" s="138">
        <v>45197</v>
      </c>
      <c r="F2744" s="139">
        <v>0</v>
      </c>
      <c r="G2744" s="137" t="s">
        <v>223</v>
      </c>
      <c r="H2744" s="139">
        <v>1926</v>
      </c>
      <c r="I2744" s="139">
        <v>1935</v>
      </c>
      <c r="J2744" s="139">
        <v>1892.5</v>
      </c>
      <c r="K2744" s="139">
        <v>1906.7</v>
      </c>
      <c r="L2744" s="139">
        <v>1906.7</v>
      </c>
      <c r="M2744" s="139">
        <v>2873</v>
      </c>
      <c r="N2744" s="139">
        <v>32923.410000000003</v>
      </c>
      <c r="O2744" s="139">
        <v>7315200</v>
      </c>
      <c r="P2744" s="140">
        <v>333000</v>
      </c>
      <c r="Q2744" s="138">
        <v>45175</v>
      </c>
      <c r="AR2744">
        <f t="shared" si="172"/>
        <v>7363200</v>
      </c>
      <c r="AS2744">
        <f t="shared" si="173"/>
        <v>336600</v>
      </c>
      <c r="AT2744">
        <f t="shared" si="174"/>
        <v>7026600</v>
      </c>
    </row>
    <row r="2745" spans="2:46" ht="15.75" customHeight="1" thickBot="1">
      <c r="B2745" t="str">
        <f t="shared" si="171"/>
        <v>SHRIRAMFIN4517545225</v>
      </c>
      <c r="C2745" s="137" t="s">
        <v>226</v>
      </c>
      <c r="D2745" s="137" t="s">
        <v>188</v>
      </c>
      <c r="E2745" s="138">
        <v>45225</v>
      </c>
      <c r="F2745" s="139">
        <v>0</v>
      </c>
      <c r="G2745" s="137" t="s">
        <v>223</v>
      </c>
      <c r="H2745" s="139">
        <v>1944.15</v>
      </c>
      <c r="I2745" s="139">
        <v>1944.15</v>
      </c>
      <c r="J2745" s="139">
        <v>1910</v>
      </c>
      <c r="K2745" s="139">
        <v>1915.25</v>
      </c>
      <c r="L2745" s="139">
        <v>1915.25</v>
      </c>
      <c r="M2745" s="139">
        <v>47</v>
      </c>
      <c r="N2745" s="139">
        <v>542.41999999999996</v>
      </c>
      <c r="O2745" s="139">
        <v>48000</v>
      </c>
      <c r="P2745" s="140">
        <v>3600</v>
      </c>
      <c r="Q2745" s="138">
        <v>45175</v>
      </c>
      <c r="AR2745">
        <f t="shared" si="172"/>
        <v>0</v>
      </c>
      <c r="AS2745">
        <f t="shared" si="173"/>
        <v>0</v>
      </c>
      <c r="AT2745">
        <f t="shared" si="174"/>
        <v>0</v>
      </c>
    </row>
    <row r="2746" spans="2:46" ht="15.75" customHeight="1" thickBot="1">
      <c r="B2746" t="str">
        <f t="shared" si="171"/>
        <v>SHRIRAMFIN4517545260</v>
      </c>
      <c r="C2746" s="137" t="s">
        <v>226</v>
      </c>
      <c r="D2746" s="137" t="s">
        <v>188</v>
      </c>
      <c r="E2746" s="138">
        <v>45260</v>
      </c>
      <c r="F2746" s="139">
        <v>0</v>
      </c>
      <c r="G2746" s="137" t="s">
        <v>223</v>
      </c>
      <c r="H2746" s="139">
        <v>0</v>
      </c>
      <c r="I2746" s="139">
        <v>0</v>
      </c>
      <c r="J2746" s="139">
        <v>0</v>
      </c>
      <c r="K2746" s="139">
        <v>1963.1</v>
      </c>
      <c r="L2746" s="139">
        <v>1913.75</v>
      </c>
      <c r="M2746" s="139">
        <v>0</v>
      </c>
      <c r="N2746" s="139">
        <v>0</v>
      </c>
      <c r="O2746" s="139">
        <v>0</v>
      </c>
      <c r="P2746" s="139">
        <v>0</v>
      </c>
      <c r="Q2746" s="138">
        <v>45175</v>
      </c>
      <c r="AR2746">
        <f t="shared" si="172"/>
        <v>0</v>
      </c>
      <c r="AS2746">
        <f t="shared" si="173"/>
        <v>0</v>
      </c>
      <c r="AT2746">
        <f t="shared" si="174"/>
        <v>0</v>
      </c>
    </row>
    <row r="2747" spans="2:46" ht="15.75" customHeight="1" thickBot="1">
      <c r="B2747" t="str">
        <f t="shared" si="171"/>
        <v>SIEMENS4517545197</v>
      </c>
      <c r="C2747" s="137" t="s">
        <v>226</v>
      </c>
      <c r="D2747" s="137" t="s">
        <v>189</v>
      </c>
      <c r="E2747" s="138">
        <v>45197</v>
      </c>
      <c r="F2747" s="139">
        <v>0</v>
      </c>
      <c r="G2747" s="137" t="s">
        <v>223</v>
      </c>
      <c r="H2747" s="139">
        <v>3921</v>
      </c>
      <c r="I2747" s="139">
        <v>3978</v>
      </c>
      <c r="J2747" s="139">
        <v>3916.05</v>
      </c>
      <c r="K2747" s="139">
        <v>3969.5</v>
      </c>
      <c r="L2747" s="139">
        <v>3969.5</v>
      </c>
      <c r="M2747" s="139">
        <v>1867</v>
      </c>
      <c r="N2747" s="139">
        <v>20307.39</v>
      </c>
      <c r="O2747" s="139">
        <v>1706100</v>
      </c>
      <c r="P2747" s="140">
        <v>29150</v>
      </c>
      <c r="Q2747" s="138">
        <v>45175</v>
      </c>
      <c r="AR2747">
        <f t="shared" si="172"/>
        <v>1739100</v>
      </c>
      <c r="AS2747">
        <f t="shared" si="173"/>
        <v>32725</v>
      </c>
      <c r="AT2747">
        <f t="shared" si="174"/>
        <v>1706375</v>
      </c>
    </row>
    <row r="2748" spans="2:46" ht="15.75" customHeight="1" thickBot="1">
      <c r="B2748" t="str">
        <f t="shared" si="171"/>
        <v>SIEMENS4517545225</v>
      </c>
      <c r="C2748" s="137" t="s">
        <v>226</v>
      </c>
      <c r="D2748" s="137" t="s">
        <v>189</v>
      </c>
      <c r="E2748" s="138">
        <v>45225</v>
      </c>
      <c r="F2748" s="139">
        <v>0</v>
      </c>
      <c r="G2748" s="137" t="s">
        <v>223</v>
      </c>
      <c r="H2748" s="139">
        <v>3951</v>
      </c>
      <c r="I2748" s="139">
        <v>3999.95</v>
      </c>
      <c r="J2748" s="139">
        <v>3951</v>
      </c>
      <c r="K2748" s="139">
        <v>3992.5</v>
      </c>
      <c r="L2748" s="139">
        <v>3992.5</v>
      </c>
      <c r="M2748" s="139">
        <v>40</v>
      </c>
      <c r="N2748" s="139">
        <v>437.48</v>
      </c>
      <c r="O2748" s="139">
        <v>30525</v>
      </c>
      <c r="P2748" s="140">
        <v>2750</v>
      </c>
      <c r="Q2748" s="138">
        <v>45175</v>
      </c>
      <c r="AR2748">
        <f t="shared" si="172"/>
        <v>0</v>
      </c>
      <c r="AS2748">
        <f t="shared" si="173"/>
        <v>0</v>
      </c>
      <c r="AT2748">
        <f t="shared" si="174"/>
        <v>0</v>
      </c>
    </row>
    <row r="2749" spans="2:46" ht="15.75" customHeight="1" thickBot="1">
      <c r="B2749" t="str">
        <f t="shared" si="171"/>
        <v>SIEMENS4517545260</v>
      </c>
      <c r="C2749" s="137" t="s">
        <v>226</v>
      </c>
      <c r="D2749" s="137" t="s">
        <v>189</v>
      </c>
      <c r="E2749" s="138">
        <v>45260</v>
      </c>
      <c r="F2749" s="139">
        <v>0</v>
      </c>
      <c r="G2749" s="137" t="s">
        <v>223</v>
      </c>
      <c r="H2749" s="139">
        <v>3995.1</v>
      </c>
      <c r="I2749" s="139">
        <v>4010.4</v>
      </c>
      <c r="J2749" s="139">
        <v>3995.1</v>
      </c>
      <c r="K2749" s="139">
        <v>4010</v>
      </c>
      <c r="L2749" s="139">
        <v>4010.7</v>
      </c>
      <c r="M2749" s="139">
        <v>3</v>
      </c>
      <c r="N2749" s="139">
        <v>33.04</v>
      </c>
      <c r="O2749" s="139">
        <v>2475</v>
      </c>
      <c r="P2749" s="139">
        <v>825</v>
      </c>
      <c r="Q2749" s="138">
        <v>45175</v>
      </c>
      <c r="AR2749">
        <f t="shared" si="172"/>
        <v>0</v>
      </c>
      <c r="AS2749">
        <f t="shared" si="173"/>
        <v>0</v>
      </c>
      <c r="AT2749">
        <f t="shared" si="174"/>
        <v>0</v>
      </c>
    </row>
    <row r="2750" spans="2:46" ht="15.75" customHeight="1" thickBot="1">
      <c r="B2750" t="str">
        <f t="shared" si="171"/>
        <v>SRF4517545197</v>
      </c>
      <c r="C2750" s="137" t="s">
        <v>226</v>
      </c>
      <c r="D2750" s="137" t="s">
        <v>190</v>
      </c>
      <c r="E2750" s="138">
        <v>45197</v>
      </c>
      <c r="F2750" s="139">
        <v>0</v>
      </c>
      <c r="G2750" s="137" t="s">
        <v>223</v>
      </c>
      <c r="H2750" s="139">
        <v>2413.25</v>
      </c>
      <c r="I2750" s="139">
        <v>2472.65</v>
      </c>
      <c r="J2750" s="139">
        <v>2413.25</v>
      </c>
      <c r="K2750" s="139">
        <v>2461.9</v>
      </c>
      <c r="L2750" s="139">
        <v>2461.9</v>
      </c>
      <c r="M2750" s="139">
        <v>3607</v>
      </c>
      <c r="N2750" s="139">
        <v>33173.33</v>
      </c>
      <c r="O2750" s="139">
        <v>3196125</v>
      </c>
      <c r="P2750" s="140">
        <v>-389625</v>
      </c>
      <c r="Q2750" s="138">
        <v>45175</v>
      </c>
      <c r="AR2750">
        <f t="shared" si="172"/>
        <v>3245250</v>
      </c>
      <c r="AS2750">
        <f t="shared" si="173"/>
        <v>-398250</v>
      </c>
      <c r="AT2750">
        <f t="shared" si="174"/>
        <v>3643500</v>
      </c>
    </row>
    <row r="2751" spans="2:46" ht="15.75" customHeight="1" thickBot="1">
      <c r="B2751" t="str">
        <f t="shared" si="171"/>
        <v>SRF4517545225</v>
      </c>
      <c r="C2751" s="137" t="s">
        <v>226</v>
      </c>
      <c r="D2751" s="137" t="s">
        <v>190</v>
      </c>
      <c r="E2751" s="138">
        <v>45225</v>
      </c>
      <c r="F2751" s="139">
        <v>0</v>
      </c>
      <c r="G2751" s="137" t="s">
        <v>223</v>
      </c>
      <c r="H2751" s="139">
        <v>2441.9</v>
      </c>
      <c r="I2751" s="139">
        <v>2486.1999999999998</v>
      </c>
      <c r="J2751" s="139">
        <v>2441.9</v>
      </c>
      <c r="K2751" s="139">
        <v>2476.15</v>
      </c>
      <c r="L2751" s="139">
        <v>2476.15</v>
      </c>
      <c r="M2751" s="139">
        <v>163</v>
      </c>
      <c r="N2751" s="139">
        <v>1507.38</v>
      </c>
      <c r="O2751" s="139">
        <v>46875</v>
      </c>
      <c r="P2751" s="140">
        <v>-9375</v>
      </c>
      <c r="Q2751" s="138">
        <v>45175</v>
      </c>
      <c r="AR2751">
        <f t="shared" si="172"/>
        <v>0</v>
      </c>
      <c r="AS2751">
        <f t="shared" si="173"/>
        <v>0</v>
      </c>
      <c r="AT2751">
        <f t="shared" si="174"/>
        <v>0</v>
      </c>
    </row>
    <row r="2752" spans="2:46" ht="15.75" customHeight="1" thickBot="1">
      <c r="B2752" t="str">
        <f t="shared" si="171"/>
        <v>SRF4517545260</v>
      </c>
      <c r="C2752" s="137" t="s">
        <v>226</v>
      </c>
      <c r="D2752" s="137" t="s">
        <v>190</v>
      </c>
      <c r="E2752" s="138">
        <v>45260</v>
      </c>
      <c r="F2752" s="139">
        <v>0</v>
      </c>
      <c r="G2752" s="137" t="s">
        <v>223</v>
      </c>
      <c r="H2752" s="139">
        <v>2483.5</v>
      </c>
      <c r="I2752" s="139">
        <v>2494.0500000000002</v>
      </c>
      <c r="J2752" s="139">
        <v>2483.5</v>
      </c>
      <c r="K2752" s="139">
        <v>2494.0500000000002</v>
      </c>
      <c r="L2752" s="139">
        <v>2495.0500000000002</v>
      </c>
      <c r="M2752" s="139">
        <v>2</v>
      </c>
      <c r="N2752" s="139">
        <v>18.66</v>
      </c>
      <c r="O2752" s="139">
        <v>2250</v>
      </c>
      <c r="P2752" s="139">
        <v>750</v>
      </c>
      <c r="Q2752" s="138">
        <v>45175</v>
      </c>
      <c r="AR2752">
        <f t="shared" si="172"/>
        <v>0</v>
      </c>
      <c r="AS2752">
        <f t="shared" si="173"/>
        <v>0</v>
      </c>
      <c r="AT2752">
        <f t="shared" si="174"/>
        <v>0</v>
      </c>
    </row>
    <row r="2753" spans="2:46" ht="15.75" customHeight="1" thickBot="1">
      <c r="B2753" t="str">
        <f t="shared" si="171"/>
        <v>SUNPHARMA4517545197</v>
      </c>
      <c r="C2753" s="137" t="s">
        <v>226</v>
      </c>
      <c r="D2753" s="137" t="s">
        <v>36</v>
      </c>
      <c r="E2753" s="138">
        <v>45197</v>
      </c>
      <c r="F2753" s="139">
        <v>0</v>
      </c>
      <c r="G2753" s="137" t="s">
        <v>223</v>
      </c>
      <c r="H2753" s="139">
        <v>1138.05</v>
      </c>
      <c r="I2753" s="139">
        <v>1153.9000000000001</v>
      </c>
      <c r="J2753" s="139">
        <v>1132.3</v>
      </c>
      <c r="K2753" s="139">
        <v>1145.7</v>
      </c>
      <c r="L2753" s="139">
        <v>1145.7</v>
      </c>
      <c r="M2753" s="139">
        <v>9844</v>
      </c>
      <c r="N2753" s="139">
        <v>78986.899999999994</v>
      </c>
      <c r="O2753" s="139">
        <v>23445100</v>
      </c>
      <c r="P2753" s="140">
        <v>1213800</v>
      </c>
      <c r="Q2753" s="138">
        <v>45175</v>
      </c>
      <c r="AR2753">
        <f t="shared" si="172"/>
        <v>23595600</v>
      </c>
      <c r="AS2753">
        <f t="shared" si="173"/>
        <v>1295000</v>
      </c>
      <c r="AT2753">
        <f t="shared" si="174"/>
        <v>22300600</v>
      </c>
    </row>
    <row r="2754" spans="2:46" ht="15.75" customHeight="1" thickBot="1">
      <c r="B2754" t="str">
        <f t="shared" ref="B2754:B2817" si="175">D2754&amp;Q2754&amp;E2754</f>
        <v>SUNPHARMA4517545225</v>
      </c>
      <c r="C2754" s="137" t="s">
        <v>226</v>
      </c>
      <c r="D2754" s="137" t="s">
        <v>36</v>
      </c>
      <c r="E2754" s="138">
        <v>45225</v>
      </c>
      <c r="F2754" s="139">
        <v>0</v>
      </c>
      <c r="G2754" s="137" t="s">
        <v>223</v>
      </c>
      <c r="H2754" s="139">
        <v>1147.5999999999999</v>
      </c>
      <c r="I2754" s="139">
        <v>1159.95</v>
      </c>
      <c r="J2754" s="139">
        <v>1140.75</v>
      </c>
      <c r="K2754" s="139">
        <v>1153.1500000000001</v>
      </c>
      <c r="L2754" s="139">
        <v>1153.1500000000001</v>
      </c>
      <c r="M2754" s="139">
        <v>256</v>
      </c>
      <c r="N2754" s="139">
        <v>2064.52</v>
      </c>
      <c r="O2754" s="139">
        <v>148400</v>
      </c>
      <c r="P2754" s="140">
        <v>80500</v>
      </c>
      <c r="Q2754" s="138">
        <v>45175</v>
      </c>
      <c r="AR2754">
        <f t="shared" ref="AR2754:AR2817" si="176">IF($AU$2&lt;&gt;5,NA(),IF(D2754=D2753,0,IF(AND(D2756=D2754,D2755=D2754),O2754+O2755+O2756,IF(D2755=D2754,O2755+O2754,O2754))))</f>
        <v>0</v>
      </c>
      <c r="AS2754">
        <f t="shared" ref="AS2754:AS2817" si="177">IF($AU$2&lt;&gt;5,NA(),IF(D2754=D2753,0,IF(AND(D2756=D2754,D2755=D2754),P2754+P2755+P2756,IF(D2755=D2754,P2755+P2754,P2754))))</f>
        <v>0</v>
      </c>
      <c r="AT2754">
        <f t="shared" ref="AT2754:AT2817" si="178">AR2754-AS2754</f>
        <v>0</v>
      </c>
    </row>
    <row r="2755" spans="2:46" ht="15.75" customHeight="1" thickBot="1">
      <c r="B2755" t="str">
        <f t="shared" si="175"/>
        <v>SUNPHARMA4517545260</v>
      </c>
      <c r="C2755" s="137" t="s">
        <v>226</v>
      </c>
      <c r="D2755" s="137" t="s">
        <v>36</v>
      </c>
      <c r="E2755" s="138">
        <v>45260</v>
      </c>
      <c r="F2755" s="139">
        <v>0</v>
      </c>
      <c r="G2755" s="137" t="s">
        <v>223</v>
      </c>
      <c r="H2755" s="139">
        <v>1167</v>
      </c>
      <c r="I2755" s="139">
        <v>1167</v>
      </c>
      <c r="J2755" s="139">
        <v>1158</v>
      </c>
      <c r="K2755" s="139">
        <v>1158</v>
      </c>
      <c r="L2755" s="139">
        <v>1161.45</v>
      </c>
      <c r="M2755" s="139">
        <v>3</v>
      </c>
      <c r="N2755" s="139">
        <v>24.44</v>
      </c>
      <c r="O2755" s="139">
        <v>2100</v>
      </c>
      <c r="P2755" s="139">
        <v>700</v>
      </c>
      <c r="Q2755" s="138">
        <v>45175</v>
      </c>
      <c r="AR2755">
        <f t="shared" si="176"/>
        <v>0</v>
      </c>
      <c r="AS2755">
        <f t="shared" si="177"/>
        <v>0</v>
      </c>
      <c r="AT2755">
        <f t="shared" si="178"/>
        <v>0</v>
      </c>
    </row>
    <row r="2756" spans="2:46" ht="15.75" customHeight="1" thickBot="1">
      <c r="B2756" t="str">
        <f t="shared" si="175"/>
        <v>SUNTV4517545197</v>
      </c>
      <c r="C2756" s="137" t="s">
        <v>226</v>
      </c>
      <c r="D2756" s="137" t="s">
        <v>191</v>
      </c>
      <c r="E2756" s="138">
        <v>45197</v>
      </c>
      <c r="F2756" s="139">
        <v>0</v>
      </c>
      <c r="G2756" s="137" t="s">
        <v>223</v>
      </c>
      <c r="H2756" s="139">
        <v>618.20000000000005</v>
      </c>
      <c r="I2756" s="139">
        <v>622.5</v>
      </c>
      <c r="J2756" s="139">
        <v>610.45000000000005</v>
      </c>
      <c r="K2756" s="139">
        <v>618.65</v>
      </c>
      <c r="L2756" s="139">
        <v>618.65</v>
      </c>
      <c r="M2756" s="139">
        <v>1273</v>
      </c>
      <c r="N2756" s="139">
        <v>11762.21</v>
      </c>
      <c r="O2756" s="139">
        <v>7798500</v>
      </c>
      <c r="P2756" s="140">
        <v>-289500</v>
      </c>
      <c r="Q2756" s="138">
        <v>45175</v>
      </c>
      <c r="AR2756">
        <f t="shared" si="176"/>
        <v>7965000</v>
      </c>
      <c r="AS2756">
        <f t="shared" si="177"/>
        <v>-274500</v>
      </c>
      <c r="AT2756">
        <f t="shared" si="178"/>
        <v>8239500</v>
      </c>
    </row>
    <row r="2757" spans="2:46" ht="15.75" customHeight="1" thickBot="1">
      <c r="B2757" t="str">
        <f t="shared" si="175"/>
        <v>SUNTV4517545225</v>
      </c>
      <c r="C2757" s="137" t="s">
        <v>226</v>
      </c>
      <c r="D2757" s="137" t="s">
        <v>191</v>
      </c>
      <c r="E2757" s="138">
        <v>45225</v>
      </c>
      <c r="F2757" s="139">
        <v>0</v>
      </c>
      <c r="G2757" s="137" t="s">
        <v>223</v>
      </c>
      <c r="H2757" s="139">
        <v>616</v>
      </c>
      <c r="I2757" s="139">
        <v>625.1</v>
      </c>
      <c r="J2757" s="139">
        <v>615.45000000000005</v>
      </c>
      <c r="K2757" s="139">
        <v>622.65</v>
      </c>
      <c r="L2757" s="139">
        <v>622.65</v>
      </c>
      <c r="M2757" s="139">
        <v>54</v>
      </c>
      <c r="N2757" s="139">
        <v>502.41</v>
      </c>
      <c r="O2757" s="139">
        <v>163500</v>
      </c>
      <c r="P2757" s="140">
        <v>12000</v>
      </c>
      <c r="Q2757" s="138">
        <v>45175</v>
      </c>
      <c r="AR2757">
        <f t="shared" si="176"/>
        <v>0</v>
      </c>
      <c r="AS2757">
        <f t="shared" si="177"/>
        <v>0</v>
      </c>
      <c r="AT2757">
        <f t="shared" si="178"/>
        <v>0</v>
      </c>
    </row>
    <row r="2758" spans="2:46" ht="15.75" customHeight="1" thickBot="1">
      <c r="B2758" t="str">
        <f t="shared" si="175"/>
        <v>SUNTV4517545260</v>
      </c>
      <c r="C2758" s="137" t="s">
        <v>226</v>
      </c>
      <c r="D2758" s="137" t="s">
        <v>191</v>
      </c>
      <c r="E2758" s="138">
        <v>45260</v>
      </c>
      <c r="F2758" s="139">
        <v>0</v>
      </c>
      <c r="G2758" s="137" t="s">
        <v>223</v>
      </c>
      <c r="H2758" s="139">
        <v>621.54999999999995</v>
      </c>
      <c r="I2758" s="139">
        <v>624</v>
      </c>
      <c r="J2758" s="139">
        <v>621.54999999999995</v>
      </c>
      <c r="K2758" s="139">
        <v>624</v>
      </c>
      <c r="L2758" s="139">
        <v>625.65</v>
      </c>
      <c r="M2758" s="139">
        <v>2</v>
      </c>
      <c r="N2758" s="139">
        <v>18.68</v>
      </c>
      <c r="O2758" s="139">
        <v>3000</v>
      </c>
      <c r="P2758" s="140">
        <v>3000</v>
      </c>
      <c r="Q2758" s="138">
        <v>45175</v>
      </c>
      <c r="AR2758">
        <f t="shared" si="176"/>
        <v>0</v>
      </c>
      <c r="AS2758">
        <f t="shared" si="177"/>
        <v>0</v>
      </c>
      <c r="AT2758">
        <f t="shared" si="178"/>
        <v>0</v>
      </c>
    </row>
    <row r="2759" spans="2:46" ht="15.75" customHeight="1" thickBot="1">
      <c r="B2759" t="str">
        <f t="shared" si="175"/>
        <v>SYNGENE4517545197</v>
      </c>
      <c r="C2759" s="137" t="s">
        <v>226</v>
      </c>
      <c r="D2759" s="137" t="s">
        <v>192</v>
      </c>
      <c r="E2759" s="138">
        <v>45197</v>
      </c>
      <c r="F2759" s="139">
        <v>0</v>
      </c>
      <c r="G2759" s="137" t="s">
        <v>223</v>
      </c>
      <c r="H2759" s="139">
        <v>811.3</v>
      </c>
      <c r="I2759" s="139">
        <v>847.15</v>
      </c>
      <c r="J2759" s="139">
        <v>809.3</v>
      </c>
      <c r="K2759" s="139">
        <v>843.65</v>
      </c>
      <c r="L2759" s="139">
        <v>843.65</v>
      </c>
      <c r="M2759" s="139">
        <v>2256</v>
      </c>
      <c r="N2759" s="139">
        <v>18841.54</v>
      </c>
      <c r="O2759" s="139">
        <v>3887000</v>
      </c>
      <c r="P2759" s="140">
        <v>13000</v>
      </c>
      <c r="Q2759" s="138">
        <v>45175</v>
      </c>
      <c r="AR2759">
        <f t="shared" si="176"/>
        <v>3933000</v>
      </c>
      <c r="AS2759">
        <f t="shared" si="177"/>
        <v>28000</v>
      </c>
      <c r="AT2759">
        <f t="shared" si="178"/>
        <v>3905000</v>
      </c>
    </row>
    <row r="2760" spans="2:46" ht="15.75" customHeight="1" thickBot="1">
      <c r="B2760" t="str">
        <f t="shared" si="175"/>
        <v>SYNGENE4517545225</v>
      </c>
      <c r="C2760" s="137" t="s">
        <v>226</v>
      </c>
      <c r="D2760" s="137" t="s">
        <v>192</v>
      </c>
      <c r="E2760" s="138">
        <v>45225</v>
      </c>
      <c r="F2760" s="139">
        <v>0</v>
      </c>
      <c r="G2760" s="137" t="s">
        <v>223</v>
      </c>
      <c r="H2760" s="139">
        <v>821.4</v>
      </c>
      <c r="I2760" s="139">
        <v>850.8</v>
      </c>
      <c r="J2760" s="139">
        <v>821.4</v>
      </c>
      <c r="K2760" s="139">
        <v>848.75</v>
      </c>
      <c r="L2760" s="139">
        <v>848.75</v>
      </c>
      <c r="M2760" s="139">
        <v>72</v>
      </c>
      <c r="N2760" s="139">
        <v>606.38</v>
      </c>
      <c r="O2760" s="139">
        <v>46000</v>
      </c>
      <c r="P2760" s="140">
        <v>15000</v>
      </c>
      <c r="Q2760" s="138">
        <v>45175</v>
      </c>
      <c r="AR2760">
        <f t="shared" si="176"/>
        <v>0</v>
      </c>
      <c r="AS2760">
        <f t="shared" si="177"/>
        <v>0</v>
      </c>
      <c r="AT2760">
        <f t="shared" si="178"/>
        <v>0</v>
      </c>
    </row>
    <row r="2761" spans="2:46" ht="15.75" customHeight="1" thickBot="1">
      <c r="B2761" t="str">
        <f t="shared" si="175"/>
        <v>SYNGENE4517545260</v>
      </c>
      <c r="C2761" s="137" t="s">
        <v>226</v>
      </c>
      <c r="D2761" s="137" t="s">
        <v>192</v>
      </c>
      <c r="E2761" s="138">
        <v>45260</v>
      </c>
      <c r="F2761" s="139">
        <v>0</v>
      </c>
      <c r="G2761" s="137" t="s">
        <v>223</v>
      </c>
      <c r="H2761" s="139">
        <v>0</v>
      </c>
      <c r="I2761" s="139">
        <v>0</v>
      </c>
      <c r="J2761" s="139">
        <v>0</v>
      </c>
      <c r="K2761" s="139">
        <v>788.05</v>
      </c>
      <c r="L2761" s="139">
        <v>853.15</v>
      </c>
      <c r="M2761" s="139">
        <v>0</v>
      </c>
      <c r="N2761" s="139">
        <v>0</v>
      </c>
      <c r="O2761" s="139">
        <v>0</v>
      </c>
      <c r="P2761" s="139">
        <v>0</v>
      </c>
      <c r="Q2761" s="138">
        <v>45175</v>
      </c>
      <c r="AR2761">
        <f t="shared" si="176"/>
        <v>0</v>
      </c>
      <c r="AS2761">
        <f t="shared" si="177"/>
        <v>0</v>
      </c>
      <c r="AT2761">
        <f t="shared" si="178"/>
        <v>0</v>
      </c>
    </row>
    <row r="2762" spans="2:46" ht="15.75" customHeight="1" thickBot="1">
      <c r="B2762" t="str">
        <f t="shared" si="175"/>
        <v>TATACHEM4517545197</v>
      </c>
      <c r="C2762" s="137" t="s">
        <v>226</v>
      </c>
      <c r="D2762" s="137" t="s">
        <v>193</v>
      </c>
      <c r="E2762" s="138">
        <v>45197</v>
      </c>
      <c r="F2762" s="139">
        <v>0</v>
      </c>
      <c r="G2762" s="137" t="s">
        <v>223</v>
      </c>
      <c r="H2762" s="139">
        <v>1109.95</v>
      </c>
      <c r="I2762" s="139">
        <v>1111.05</v>
      </c>
      <c r="J2762" s="139">
        <v>1082</v>
      </c>
      <c r="K2762" s="139">
        <v>1095.4000000000001</v>
      </c>
      <c r="L2762" s="139">
        <v>1095.4000000000001</v>
      </c>
      <c r="M2762" s="139">
        <v>3780</v>
      </c>
      <c r="N2762" s="139">
        <v>22738.400000000001</v>
      </c>
      <c r="O2762" s="139">
        <v>8012950</v>
      </c>
      <c r="P2762" s="140">
        <v>-83050</v>
      </c>
      <c r="Q2762" s="138">
        <v>45175</v>
      </c>
      <c r="AR2762">
        <f t="shared" si="176"/>
        <v>8462850</v>
      </c>
      <c r="AS2762">
        <f t="shared" si="177"/>
        <v>-34100</v>
      </c>
      <c r="AT2762">
        <f t="shared" si="178"/>
        <v>8496950</v>
      </c>
    </row>
    <row r="2763" spans="2:46" ht="15.75" customHeight="1" thickBot="1">
      <c r="B2763" t="str">
        <f t="shared" si="175"/>
        <v>TATACHEM4517545225</v>
      </c>
      <c r="C2763" s="137" t="s">
        <v>226</v>
      </c>
      <c r="D2763" s="137" t="s">
        <v>193</v>
      </c>
      <c r="E2763" s="138">
        <v>45225</v>
      </c>
      <c r="F2763" s="139">
        <v>0</v>
      </c>
      <c r="G2763" s="137" t="s">
        <v>223</v>
      </c>
      <c r="H2763" s="139">
        <v>1115.25</v>
      </c>
      <c r="I2763" s="139">
        <v>1115.25</v>
      </c>
      <c r="J2763" s="139">
        <v>1088</v>
      </c>
      <c r="K2763" s="139">
        <v>1100.6500000000001</v>
      </c>
      <c r="L2763" s="139">
        <v>1100.6500000000001</v>
      </c>
      <c r="M2763" s="139">
        <v>307</v>
      </c>
      <c r="N2763" s="139">
        <v>1853.54</v>
      </c>
      <c r="O2763" s="139">
        <v>442750</v>
      </c>
      <c r="P2763" s="140">
        <v>47850</v>
      </c>
      <c r="Q2763" s="138">
        <v>45175</v>
      </c>
      <c r="AR2763">
        <f t="shared" si="176"/>
        <v>0</v>
      </c>
      <c r="AS2763">
        <f t="shared" si="177"/>
        <v>0</v>
      </c>
      <c r="AT2763">
        <f t="shared" si="178"/>
        <v>0</v>
      </c>
    </row>
    <row r="2764" spans="2:46" ht="15.75" customHeight="1" thickBot="1">
      <c r="B2764" t="str">
        <f t="shared" si="175"/>
        <v>TATACHEM4517545260</v>
      </c>
      <c r="C2764" s="137" t="s">
        <v>226</v>
      </c>
      <c r="D2764" s="137" t="s">
        <v>193</v>
      </c>
      <c r="E2764" s="138">
        <v>45260</v>
      </c>
      <c r="F2764" s="139">
        <v>0</v>
      </c>
      <c r="G2764" s="137" t="s">
        <v>223</v>
      </c>
      <c r="H2764" s="139">
        <v>1117.5999999999999</v>
      </c>
      <c r="I2764" s="139">
        <v>1117.5999999999999</v>
      </c>
      <c r="J2764" s="139">
        <v>1098</v>
      </c>
      <c r="K2764" s="139">
        <v>1098</v>
      </c>
      <c r="L2764" s="139">
        <v>1108.3499999999999</v>
      </c>
      <c r="M2764" s="139">
        <v>4</v>
      </c>
      <c r="N2764" s="139">
        <v>24.33</v>
      </c>
      <c r="O2764" s="139">
        <v>7150</v>
      </c>
      <c r="P2764" s="140">
        <v>1100</v>
      </c>
      <c r="Q2764" s="138">
        <v>45175</v>
      </c>
      <c r="AR2764">
        <f t="shared" si="176"/>
        <v>0</v>
      </c>
      <c r="AS2764">
        <f t="shared" si="177"/>
        <v>0</v>
      </c>
      <c r="AT2764">
        <f t="shared" si="178"/>
        <v>0</v>
      </c>
    </row>
    <row r="2765" spans="2:46" ht="15.75" customHeight="1" thickBot="1">
      <c r="B2765" t="str">
        <f t="shared" si="175"/>
        <v>TATACOMM4517545197</v>
      </c>
      <c r="C2765" s="137" t="s">
        <v>226</v>
      </c>
      <c r="D2765" s="137" t="s">
        <v>194</v>
      </c>
      <c r="E2765" s="138">
        <v>45197</v>
      </c>
      <c r="F2765" s="139">
        <v>0</v>
      </c>
      <c r="G2765" s="137" t="s">
        <v>223</v>
      </c>
      <c r="H2765" s="139">
        <v>1878.3</v>
      </c>
      <c r="I2765" s="139">
        <v>1897.05</v>
      </c>
      <c r="J2765" s="139">
        <v>1859.5</v>
      </c>
      <c r="K2765" s="139">
        <v>1886.85</v>
      </c>
      <c r="L2765" s="139">
        <v>1886.85</v>
      </c>
      <c r="M2765" s="139">
        <v>2661</v>
      </c>
      <c r="N2765" s="139">
        <v>25052.66</v>
      </c>
      <c r="O2765" s="139">
        <v>6766500</v>
      </c>
      <c r="P2765" s="140">
        <v>63500</v>
      </c>
      <c r="Q2765" s="138">
        <v>45175</v>
      </c>
      <c r="AR2765">
        <f t="shared" si="176"/>
        <v>6913500</v>
      </c>
      <c r="AS2765">
        <f t="shared" si="177"/>
        <v>70000</v>
      </c>
      <c r="AT2765">
        <f t="shared" si="178"/>
        <v>6843500</v>
      </c>
    </row>
    <row r="2766" spans="2:46" ht="15.75" customHeight="1" thickBot="1">
      <c r="B2766" t="str">
        <f t="shared" si="175"/>
        <v>TATACOMM4517545225</v>
      </c>
      <c r="C2766" s="137" t="s">
        <v>226</v>
      </c>
      <c r="D2766" s="137" t="s">
        <v>194</v>
      </c>
      <c r="E2766" s="138">
        <v>45225</v>
      </c>
      <c r="F2766" s="139">
        <v>0</v>
      </c>
      <c r="G2766" s="137" t="s">
        <v>223</v>
      </c>
      <c r="H2766" s="139">
        <v>1889.35</v>
      </c>
      <c r="I2766" s="139">
        <v>1906.35</v>
      </c>
      <c r="J2766" s="139">
        <v>1875.35</v>
      </c>
      <c r="K2766" s="139">
        <v>1899.3</v>
      </c>
      <c r="L2766" s="139">
        <v>1899.3</v>
      </c>
      <c r="M2766" s="139">
        <v>64</v>
      </c>
      <c r="N2766" s="139">
        <v>606.16999999999996</v>
      </c>
      <c r="O2766" s="139">
        <v>107500</v>
      </c>
      <c r="P2766" s="140">
        <v>6000</v>
      </c>
      <c r="Q2766" s="138">
        <v>45175</v>
      </c>
      <c r="AR2766">
        <f t="shared" si="176"/>
        <v>0</v>
      </c>
      <c r="AS2766">
        <f t="shared" si="177"/>
        <v>0</v>
      </c>
      <c r="AT2766">
        <f t="shared" si="178"/>
        <v>0</v>
      </c>
    </row>
    <row r="2767" spans="2:46" ht="15.75" customHeight="1" thickBot="1">
      <c r="B2767" t="str">
        <f t="shared" si="175"/>
        <v>TATACOMM4517545260</v>
      </c>
      <c r="C2767" s="137" t="s">
        <v>226</v>
      </c>
      <c r="D2767" s="137" t="s">
        <v>194</v>
      </c>
      <c r="E2767" s="138">
        <v>45260</v>
      </c>
      <c r="F2767" s="139">
        <v>0</v>
      </c>
      <c r="G2767" s="137" t="s">
        <v>223</v>
      </c>
      <c r="H2767" s="139">
        <v>1894.1</v>
      </c>
      <c r="I2767" s="139">
        <v>1916.65</v>
      </c>
      <c r="J2767" s="139">
        <v>1894.1</v>
      </c>
      <c r="K2767" s="139">
        <v>1916.65</v>
      </c>
      <c r="L2767" s="139">
        <v>1916.65</v>
      </c>
      <c r="M2767" s="139">
        <v>2</v>
      </c>
      <c r="N2767" s="139">
        <v>19.05</v>
      </c>
      <c r="O2767" s="139">
        <v>39500</v>
      </c>
      <c r="P2767" s="139">
        <v>500</v>
      </c>
      <c r="Q2767" s="138">
        <v>45175</v>
      </c>
      <c r="AR2767">
        <f t="shared" si="176"/>
        <v>0</v>
      </c>
      <c r="AS2767">
        <f t="shared" si="177"/>
        <v>0</v>
      </c>
      <c r="AT2767">
        <f t="shared" si="178"/>
        <v>0</v>
      </c>
    </row>
    <row r="2768" spans="2:46" ht="15.75" customHeight="1" thickBot="1">
      <c r="B2768" t="str">
        <f t="shared" si="175"/>
        <v>TATACONSUM4517545197</v>
      </c>
      <c r="C2768" s="137" t="s">
        <v>226</v>
      </c>
      <c r="D2768" s="137" t="s">
        <v>60</v>
      </c>
      <c r="E2768" s="138">
        <v>45197</v>
      </c>
      <c r="F2768" s="139">
        <v>0</v>
      </c>
      <c r="G2768" s="137" t="s">
        <v>223</v>
      </c>
      <c r="H2768" s="139">
        <v>850.9</v>
      </c>
      <c r="I2768" s="139">
        <v>887.25</v>
      </c>
      <c r="J2768" s="139">
        <v>849.65</v>
      </c>
      <c r="K2768" s="139">
        <v>882.55</v>
      </c>
      <c r="L2768" s="139">
        <v>882.55</v>
      </c>
      <c r="M2768" s="139">
        <v>11646</v>
      </c>
      <c r="N2768" s="139">
        <v>91393.05</v>
      </c>
      <c r="O2768" s="139">
        <v>10355400</v>
      </c>
      <c r="P2768" s="140">
        <v>648000</v>
      </c>
      <c r="Q2768" s="138">
        <v>45175</v>
      </c>
      <c r="AR2768">
        <f t="shared" si="176"/>
        <v>10473300</v>
      </c>
      <c r="AS2768">
        <f t="shared" si="177"/>
        <v>670500</v>
      </c>
      <c r="AT2768">
        <f t="shared" si="178"/>
        <v>9802800</v>
      </c>
    </row>
    <row r="2769" spans="2:46" ht="15.75" customHeight="1" thickBot="1">
      <c r="B2769" t="str">
        <f t="shared" si="175"/>
        <v>TATACONSUM4517545225</v>
      </c>
      <c r="C2769" s="137" t="s">
        <v>226</v>
      </c>
      <c r="D2769" s="137" t="s">
        <v>60</v>
      </c>
      <c r="E2769" s="138">
        <v>45225</v>
      </c>
      <c r="F2769" s="139">
        <v>0</v>
      </c>
      <c r="G2769" s="137" t="s">
        <v>223</v>
      </c>
      <c r="H2769" s="139">
        <v>862</v>
      </c>
      <c r="I2769" s="139">
        <v>891.8</v>
      </c>
      <c r="J2769" s="139">
        <v>856.75</v>
      </c>
      <c r="K2769" s="139">
        <v>887.5</v>
      </c>
      <c r="L2769" s="139">
        <v>887.5</v>
      </c>
      <c r="M2769" s="139">
        <v>270</v>
      </c>
      <c r="N2769" s="139">
        <v>2131.81</v>
      </c>
      <c r="O2769" s="139">
        <v>112500</v>
      </c>
      <c r="P2769" s="140">
        <v>17100</v>
      </c>
      <c r="Q2769" s="138">
        <v>45175</v>
      </c>
      <c r="AR2769">
        <f t="shared" si="176"/>
        <v>0</v>
      </c>
      <c r="AS2769">
        <f t="shared" si="177"/>
        <v>0</v>
      </c>
      <c r="AT2769">
        <f t="shared" si="178"/>
        <v>0</v>
      </c>
    </row>
    <row r="2770" spans="2:46" ht="15.75" customHeight="1" thickBot="1">
      <c r="B2770" t="str">
        <f t="shared" si="175"/>
        <v>TATACONSUM4517545260</v>
      </c>
      <c r="C2770" s="137" t="s">
        <v>226</v>
      </c>
      <c r="D2770" s="137" t="s">
        <v>60</v>
      </c>
      <c r="E2770" s="138">
        <v>45260</v>
      </c>
      <c r="F2770" s="139">
        <v>0</v>
      </c>
      <c r="G2770" s="137" t="s">
        <v>223</v>
      </c>
      <c r="H2770" s="139">
        <v>889.9</v>
      </c>
      <c r="I2770" s="139">
        <v>897</v>
      </c>
      <c r="J2770" s="139">
        <v>886.4</v>
      </c>
      <c r="K2770" s="139">
        <v>891.65</v>
      </c>
      <c r="L2770" s="139">
        <v>891.65</v>
      </c>
      <c r="M2770" s="139">
        <v>12</v>
      </c>
      <c r="N2770" s="139">
        <v>96.28</v>
      </c>
      <c r="O2770" s="139">
        <v>5400</v>
      </c>
      <c r="P2770" s="140">
        <v>5400</v>
      </c>
      <c r="Q2770" s="138">
        <v>45175</v>
      </c>
      <c r="AR2770">
        <f t="shared" si="176"/>
        <v>0</v>
      </c>
      <c r="AS2770">
        <f t="shared" si="177"/>
        <v>0</v>
      </c>
      <c r="AT2770">
        <f t="shared" si="178"/>
        <v>0</v>
      </c>
    </row>
    <row r="2771" spans="2:46" ht="15.75" customHeight="1" thickBot="1">
      <c r="B2771" t="str">
        <f t="shared" si="175"/>
        <v>TATAMOTORS4517545197</v>
      </c>
      <c r="C2771" s="137" t="s">
        <v>226</v>
      </c>
      <c r="D2771" s="137" t="s">
        <v>37</v>
      </c>
      <c r="E2771" s="138">
        <v>45197</v>
      </c>
      <c r="F2771" s="139">
        <v>0</v>
      </c>
      <c r="G2771" s="137" t="s">
        <v>223</v>
      </c>
      <c r="H2771" s="139">
        <v>615.29999999999995</v>
      </c>
      <c r="I2771" s="139">
        <v>615.29999999999995</v>
      </c>
      <c r="J2771" s="139">
        <v>607.9</v>
      </c>
      <c r="K2771" s="139">
        <v>613.5</v>
      </c>
      <c r="L2771" s="139">
        <v>613.5</v>
      </c>
      <c r="M2771" s="139">
        <v>7159</v>
      </c>
      <c r="N2771" s="139">
        <v>62352.06</v>
      </c>
      <c r="O2771" s="139">
        <v>62888100</v>
      </c>
      <c r="P2771" s="140">
        <v>277875</v>
      </c>
      <c r="Q2771" s="138">
        <v>45175</v>
      </c>
      <c r="AR2771">
        <f t="shared" si="176"/>
        <v>64774800</v>
      </c>
      <c r="AS2771">
        <f t="shared" si="177"/>
        <v>394725</v>
      </c>
      <c r="AT2771">
        <f t="shared" si="178"/>
        <v>64380075</v>
      </c>
    </row>
    <row r="2772" spans="2:46" ht="15.75" customHeight="1" thickBot="1">
      <c r="B2772" t="str">
        <f t="shared" si="175"/>
        <v>TATAMOTORS4517545225</v>
      </c>
      <c r="C2772" s="137" t="s">
        <v>226</v>
      </c>
      <c r="D2772" s="137" t="s">
        <v>37</v>
      </c>
      <c r="E2772" s="138">
        <v>45225</v>
      </c>
      <c r="F2772" s="139">
        <v>0</v>
      </c>
      <c r="G2772" s="137" t="s">
        <v>223</v>
      </c>
      <c r="H2772" s="139">
        <v>618.4</v>
      </c>
      <c r="I2772" s="139">
        <v>618.4</v>
      </c>
      <c r="J2772" s="139">
        <v>612.29999999999995</v>
      </c>
      <c r="K2772" s="139">
        <v>617.79999999999995</v>
      </c>
      <c r="L2772" s="139">
        <v>617.79999999999995</v>
      </c>
      <c r="M2772" s="139">
        <v>341</v>
      </c>
      <c r="N2772" s="139">
        <v>2990.6</v>
      </c>
      <c r="O2772" s="139">
        <v>1774125</v>
      </c>
      <c r="P2772" s="140">
        <v>102600</v>
      </c>
      <c r="Q2772" s="138">
        <v>45175</v>
      </c>
      <c r="AR2772">
        <f t="shared" si="176"/>
        <v>0</v>
      </c>
      <c r="AS2772">
        <f t="shared" si="177"/>
        <v>0</v>
      </c>
      <c r="AT2772">
        <f t="shared" si="178"/>
        <v>0</v>
      </c>
    </row>
    <row r="2773" spans="2:46" ht="15.75" customHeight="1" thickBot="1">
      <c r="B2773" t="str">
        <f t="shared" si="175"/>
        <v>TATAMOTORS4517545260</v>
      </c>
      <c r="C2773" s="137" t="s">
        <v>226</v>
      </c>
      <c r="D2773" s="137" t="s">
        <v>37</v>
      </c>
      <c r="E2773" s="138">
        <v>45260</v>
      </c>
      <c r="F2773" s="139">
        <v>0</v>
      </c>
      <c r="G2773" s="137" t="s">
        <v>223</v>
      </c>
      <c r="H2773" s="139">
        <v>621.6</v>
      </c>
      <c r="I2773" s="139">
        <v>623.1</v>
      </c>
      <c r="J2773" s="139">
        <v>618.25</v>
      </c>
      <c r="K2773" s="139">
        <v>622.04999999999995</v>
      </c>
      <c r="L2773" s="139">
        <v>622.04999999999995</v>
      </c>
      <c r="M2773" s="139">
        <v>87</v>
      </c>
      <c r="N2773" s="139">
        <v>769.94</v>
      </c>
      <c r="O2773" s="139">
        <v>112575</v>
      </c>
      <c r="P2773" s="140">
        <v>14250</v>
      </c>
      <c r="Q2773" s="138">
        <v>45175</v>
      </c>
      <c r="AR2773">
        <f t="shared" si="176"/>
        <v>0</v>
      </c>
      <c r="AS2773">
        <f t="shared" si="177"/>
        <v>0</v>
      </c>
      <c r="AT2773">
        <f t="shared" si="178"/>
        <v>0</v>
      </c>
    </row>
    <row r="2774" spans="2:46" ht="15.75" customHeight="1" thickBot="1">
      <c r="B2774" t="str">
        <f t="shared" si="175"/>
        <v>TATAPOWER4517545197</v>
      </c>
      <c r="C2774" s="137" t="s">
        <v>226</v>
      </c>
      <c r="D2774" s="137" t="s">
        <v>195</v>
      </c>
      <c r="E2774" s="138">
        <v>45197</v>
      </c>
      <c r="F2774" s="139">
        <v>0</v>
      </c>
      <c r="G2774" s="137" t="s">
        <v>223</v>
      </c>
      <c r="H2774" s="139">
        <v>261.05</v>
      </c>
      <c r="I2774" s="139">
        <v>262</v>
      </c>
      <c r="J2774" s="139">
        <v>255.5</v>
      </c>
      <c r="K2774" s="139">
        <v>258.89999999999998</v>
      </c>
      <c r="L2774" s="139">
        <v>258.89999999999998</v>
      </c>
      <c r="M2774" s="139">
        <v>4783</v>
      </c>
      <c r="N2774" s="139">
        <v>41674.85</v>
      </c>
      <c r="O2774" s="139">
        <v>92812500</v>
      </c>
      <c r="P2774" s="140">
        <v>-918000</v>
      </c>
      <c r="Q2774" s="138">
        <v>45175</v>
      </c>
      <c r="AR2774">
        <f t="shared" si="176"/>
        <v>96163875</v>
      </c>
      <c r="AS2774">
        <f t="shared" si="177"/>
        <v>-708750</v>
      </c>
      <c r="AT2774">
        <f t="shared" si="178"/>
        <v>96872625</v>
      </c>
    </row>
    <row r="2775" spans="2:46" ht="15.75" customHeight="1" thickBot="1">
      <c r="B2775" t="str">
        <f t="shared" si="175"/>
        <v>TATAPOWER4517545225</v>
      </c>
      <c r="C2775" s="137" t="s">
        <v>226</v>
      </c>
      <c r="D2775" s="137" t="s">
        <v>195</v>
      </c>
      <c r="E2775" s="138">
        <v>45225</v>
      </c>
      <c r="F2775" s="139">
        <v>0</v>
      </c>
      <c r="G2775" s="137" t="s">
        <v>223</v>
      </c>
      <c r="H2775" s="139">
        <v>262.89999999999998</v>
      </c>
      <c r="I2775" s="139">
        <v>262.89999999999998</v>
      </c>
      <c r="J2775" s="139">
        <v>257.25</v>
      </c>
      <c r="K2775" s="139">
        <v>260.5</v>
      </c>
      <c r="L2775" s="139">
        <v>260.5</v>
      </c>
      <c r="M2775" s="139">
        <v>244</v>
      </c>
      <c r="N2775" s="139">
        <v>2139.1</v>
      </c>
      <c r="O2775" s="139">
        <v>2946375</v>
      </c>
      <c r="P2775" s="140">
        <v>172125</v>
      </c>
      <c r="Q2775" s="138">
        <v>45175</v>
      </c>
      <c r="AR2775">
        <f t="shared" si="176"/>
        <v>0</v>
      </c>
      <c r="AS2775">
        <f t="shared" si="177"/>
        <v>0</v>
      </c>
      <c r="AT2775">
        <f t="shared" si="178"/>
        <v>0</v>
      </c>
    </row>
    <row r="2776" spans="2:46" ht="15.75" customHeight="1" thickBot="1">
      <c r="B2776" t="str">
        <f t="shared" si="175"/>
        <v>TATAPOWER4517545260</v>
      </c>
      <c r="C2776" s="137" t="s">
        <v>226</v>
      </c>
      <c r="D2776" s="137" t="s">
        <v>195</v>
      </c>
      <c r="E2776" s="138">
        <v>45260</v>
      </c>
      <c r="F2776" s="139">
        <v>0</v>
      </c>
      <c r="G2776" s="137" t="s">
        <v>223</v>
      </c>
      <c r="H2776" s="139">
        <v>264.75</v>
      </c>
      <c r="I2776" s="139">
        <v>264.75</v>
      </c>
      <c r="J2776" s="139">
        <v>259.45</v>
      </c>
      <c r="K2776" s="139">
        <v>262.3</v>
      </c>
      <c r="L2776" s="139">
        <v>262.3</v>
      </c>
      <c r="M2776" s="139">
        <v>31</v>
      </c>
      <c r="N2776" s="139">
        <v>273.95</v>
      </c>
      <c r="O2776" s="139">
        <v>405000</v>
      </c>
      <c r="P2776" s="140">
        <v>37125</v>
      </c>
      <c r="Q2776" s="138">
        <v>45175</v>
      </c>
      <c r="AR2776">
        <f t="shared" si="176"/>
        <v>0</v>
      </c>
      <c r="AS2776">
        <f t="shared" si="177"/>
        <v>0</v>
      </c>
      <c r="AT2776">
        <f t="shared" si="178"/>
        <v>0</v>
      </c>
    </row>
    <row r="2777" spans="2:46" ht="15.75" customHeight="1" thickBot="1">
      <c r="B2777" t="str">
        <f t="shared" si="175"/>
        <v>TATASTEEL4517545197</v>
      </c>
      <c r="C2777" s="137" t="s">
        <v>226</v>
      </c>
      <c r="D2777" s="137" t="s">
        <v>39</v>
      </c>
      <c r="E2777" s="138">
        <v>45197</v>
      </c>
      <c r="F2777" s="139">
        <v>0</v>
      </c>
      <c r="G2777" s="137" t="s">
        <v>223</v>
      </c>
      <c r="H2777" s="139">
        <v>132.4</v>
      </c>
      <c r="I2777" s="139">
        <v>132.65</v>
      </c>
      <c r="J2777" s="139">
        <v>128.65</v>
      </c>
      <c r="K2777" s="139">
        <v>130</v>
      </c>
      <c r="L2777" s="139">
        <v>130</v>
      </c>
      <c r="M2777" s="139">
        <v>8280</v>
      </c>
      <c r="N2777" s="139">
        <v>59186.27</v>
      </c>
      <c r="O2777" s="139">
        <v>207113500</v>
      </c>
      <c r="P2777" s="140">
        <v>-6325000</v>
      </c>
      <c r="Q2777" s="138">
        <v>45175</v>
      </c>
      <c r="AR2777">
        <f t="shared" si="176"/>
        <v>215710000</v>
      </c>
      <c r="AS2777">
        <f t="shared" si="177"/>
        <v>-5615500</v>
      </c>
      <c r="AT2777">
        <f t="shared" si="178"/>
        <v>221325500</v>
      </c>
    </row>
    <row r="2778" spans="2:46" ht="15.75" customHeight="1" thickBot="1">
      <c r="B2778" t="str">
        <f t="shared" si="175"/>
        <v>TATASTEEL4517545225</v>
      </c>
      <c r="C2778" s="137" t="s">
        <v>226</v>
      </c>
      <c r="D2778" s="137" t="s">
        <v>39</v>
      </c>
      <c r="E2778" s="138">
        <v>45225</v>
      </c>
      <c r="F2778" s="139">
        <v>0</v>
      </c>
      <c r="G2778" s="137" t="s">
        <v>223</v>
      </c>
      <c r="H2778" s="139">
        <v>133.25</v>
      </c>
      <c r="I2778" s="139">
        <v>133.44999999999999</v>
      </c>
      <c r="J2778" s="139">
        <v>129.5</v>
      </c>
      <c r="K2778" s="139">
        <v>130.75</v>
      </c>
      <c r="L2778" s="139">
        <v>130.75</v>
      </c>
      <c r="M2778" s="139">
        <v>593</v>
      </c>
      <c r="N2778" s="139">
        <v>4264.12</v>
      </c>
      <c r="O2778" s="139">
        <v>7832000</v>
      </c>
      <c r="P2778" s="140">
        <v>555500</v>
      </c>
      <c r="Q2778" s="138">
        <v>45175</v>
      </c>
      <c r="AR2778">
        <f t="shared" si="176"/>
        <v>0</v>
      </c>
      <c r="AS2778">
        <f t="shared" si="177"/>
        <v>0</v>
      </c>
      <c r="AT2778">
        <f t="shared" si="178"/>
        <v>0</v>
      </c>
    </row>
    <row r="2779" spans="2:46" ht="15.75" customHeight="1" thickBot="1">
      <c r="B2779" t="str">
        <f t="shared" si="175"/>
        <v>TATASTEEL4517545260</v>
      </c>
      <c r="C2779" s="137" t="s">
        <v>226</v>
      </c>
      <c r="D2779" s="137" t="s">
        <v>39</v>
      </c>
      <c r="E2779" s="138">
        <v>45260</v>
      </c>
      <c r="F2779" s="139">
        <v>0</v>
      </c>
      <c r="G2779" s="137" t="s">
        <v>223</v>
      </c>
      <c r="H2779" s="139">
        <v>133.44999999999999</v>
      </c>
      <c r="I2779" s="139">
        <v>133.44999999999999</v>
      </c>
      <c r="J2779" s="139">
        <v>130.30000000000001</v>
      </c>
      <c r="K2779" s="139">
        <v>131.44999999999999</v>
      </c>
      <c r="L2779" s="139">
        <v>131.44999999999999</v>
      </c>
      <c r="M2779" s="139">
        <v>78</v>
      </c>
      <c r="N2779" s="139">
        <v>563.63</v>
      </c>
      <c r="O2779" s="139">
        <v>764500</v>
      </c>
      <c r="P2779" s="140">
        <v>154000</v>
      </c>
      <c r="Q2779" s="138">
        <v>45175</v>
      </c>
      <c r="AR2779">
        <f t="shared" si="176"/>
        <v>0</v>
      </c>
      <c r="AS2779">
        <f t="shared" si="177"/>
        <v>0</v>
      </c>
      <c r="AT2779">
        <f t="shared" si="178"/>
        <v>0</v>
      </c>
    </row>
    <row r="2780" spans="2:46" ht="15.75" customHeight="1" thickBot="1">
      <c r="B2780" t="str">
        <f t="shared" si="175"/>
        <v>TCS4517545197</v>
      </c>
      <c r="C2780" s="137" t="s">
        <v>226</v>
      </c>
      <c r="D2780" s="137" t="s">
        <v>23</v>
      </c>
      <c r="E2780" s="138">
        <v>45197</v>
      </c>
      <c r="F2780" s="139">
        <v>0</v>
      </c>
      <c r="G2780" s="137" t="s">
        <v>223</v>
      </c>
      <c r="H2780" s="139">
        <v>3450.1</v>
      </c>
      <c r="I2780" s="139">
        <v>3461.45</v>
      </c>
      <c r="J2780" s="139">
        <v>3414.4</v>
      </c>
      <c r="K2780" s="139">
        <v>3440.65</v>
      </c>
      <c r="L2780" s="139">
        <v>3440.65</v>
      </c>
      <c r="M2780" s="139">
        <v>8917</v>
      </c>
      <c r="N2780" s="139">
        <v>53634.82</v>
      </c>
      <c r="O2780" s="139">
        <v>10032050</v>
      </c>
      <c r="P2780" s="140">
        <v>-3850</v>
      </c>
      <c r="Q2780" s="138">
        <v>45175</v>
      </c>
      <c r="AR2780">
        <f t="shared" si="176"/>
        <v>10281250</v>
      </c>
      <c r="AS2780">
        <f t="shared" si="177"/>
        <v>17500</v>
      </c>
      <c r="AT2780">
        <f t="shared" si="178"/>
        <v>10263750</v>
      </c>
    </row>
    <row r="2781" spans="2:46" ht="15.75" customHeight="1" thickBot="1">
      <c r="B2781" t="str">
        <f t="shared" si="175"/>
        <v>TCS4517545225</v>
      </c>
      <c r="C2781" s="137" t="s">
        <v>226</v>
      </c>
      <c r="D2781" s="137" t="s">
        <v>23</v>
      </c>
      <c r="E2781" s="138">
        <v>45225</v>
      </c>
      <c r="F2781" s="139">
        <v>0</v>
      </c>
      <c r="G2781" s="137" t="s">
        <v>223</v>
      </c>
      <c r="H2781" s="139">
        <v>3470</v>
      </c>
      <c r="I2781" s="139">
        <v>3476.25</v>
      </c>
      <c r="J2781" s="139">
        <v>3431.7</v>
      </c>
      <c r="K2781" s="139">
        <v>3457.15</v>
      </c>
      <c r="L2781" s="139">
        <v>3457.15</v>
      </c>
      <c r="M2781" s="139">
        <v>382</v>
      </c>
      <c r="N2781" s="139">
        <v>2309.44</v>
      </c>
      <c r="O2781" s="139">
        <v>234150</v>
      </c>
      <c r="P2781" s="140">
        <v>17850</v>
      </c>
      <c r="Q2781" s="138">
        <v>45175</v>
      </c>
      <c r="AR2781">
        <f t="shared" si="176"/>
        <v>0</v>
      </c>
      <c r="AS2781">
        <f t="shared" si="177"/>
        <v>0</v>
      </c>
      <c r="AT2781">
        <f t="shared" si="178"/>
        <v>0</v>
      </c>
    </row>
    <row r="2782" spans="2:46" ht="15.75" customHeight="1" thickBot="1">
      <c r="B2782" t="str">
        <f t="shared" si="175"/>
        <v>TCS4517545260</v>
      </c>
      <c r="C2782" s="137" t="s">
        <v>226</v>
      </c>
      <c r="D2782" s="137" t="s">
        <v>23</v>
      </c>
      <c r="E2782" s="138">
        <v>45260</v>
      </c>
      <c r="F2782" s="139">
        <v>0</v>
      </c>
      <c r="G2782" s="137" t="s">
        <v>223</v>
      </c>
      <c r="H2782" s="139">
        <v>3489.35</v>
      </c>
      <c r="I2782" s="139">
        <v>3489.35</v>
      </c>
      <c r="J2782" s="139">
        <v>3454</v>
      </c>
      <c r="K2782" s="139">
        <v>3476.6</v>
      </c>
      <c r="L2782" s="139">
        <v>3476.6</v>
      </c>
      <c r="M2782" s="139">
        <v>40</v>
      </c>
      <c r="N2782" s="139">
        <v>243.24</v>
      </c>
      <c r="O2782" s="139">
        <v>15050</v>
      </c>
      <c r="P2782" s="140">
        <v>3500</v>
      </c>
      <c r="Q2782" s="138">
        <v>45175</v>
      </c>
      <c r="AR2782">
        <f t="shared" si="176"/>
        <v>0</v>
      </c>
      <c r="AS2782">
        <f t="shared" si="177"/>
        <v>0</v>
      </c>
      <c r="AT2782">
        <f t="shared" si="178"/>
        <v>0</v>
      </c>
    </row>
    <row r="2783" spans="2:46" ht="15.75" customHeight="1" thickBot="1">
      <c r="B2783" t="str">
        <f t="shared" si="175"/>
        <v>TECHM4517545197</v>
      </c>
      <c r="C2783" s="137" t="s">
        <v>226</v>
      </c>
      <c r="D2783" s="137" t="s">
        <v>47</v>
      </c>
      <c r="E2783" s="138">
        <v>45197</v>
      </c>
      <c r="F2783" s="139">
        <v>0</v>
      </c>
      <c r="G2783" s="137" t="s">
        <v>223</v>
      </c>
      <c r="H2783" s="139">
        <v>1260.1500000000001</v>
      </c>
      <c r="I2783" s="139">
        <v>1264.9000000000001</v>
      </c>
      <c r="J2783" s="139">
        <v>1240</v>
      </c>
      <c r="K2783" s="139">
        <v>1252.6500000000001</v>
      </c>
      <c r="L2783" s="139">
        <v>1252.6500000000001</v>
      </c>
      <c r="M2783" s="139">
        <v>5116</v>
      </c>
      <c r="N2783" s="139">
        <v>38409.51</v>
      </c>
      <c r="O2783" s="139">
        <v>11977800</v>
      </c>
      <c r="P2783" s="140">
        <v>-252600</v>
      </c>
      <c r="Q2783" s="138">
        <v>45175</v>
      </c>
      <c r="AR2783">
        <f t="shared" si="176"/>
        <v>12265800</v>
      </c>
      <c r="AS2783">
        <f t="shared" si="177"/>
        <v>-222600</v>
      </c>
      <c r="AT2783">
        <f t="shared" si="178"/>
        <v>12488400</v>
      </c>
    </row>
    <row r="2784" spans="2:46" ht="15.75" customHeight="1" thickBot="1">
      <c r="B2784" t="str">
        <f t="shared" si="175"/>
        <v>TECHM4517545225</v>
      </c>
      <c r="C2784" s="137" t="s">
        <v>226</v>
      </c>
      <c r="D2784" s="137" t="s">
        <v>47</v>
      </c>
      <c r="E2784" s="138">
        <v>45225</v>
      </c>
      <c r="F2784" s="139">
        <v>0</v>
      </c>
      <c r="G2784" s="137" t="s">
        <v>223</v>
      </c>
      <c r="H2784" s="139">
        <v>1271.9000000000001</v>
      </c>
      <c r="I2784" s="139">
        <v>1272.25</v>
      </c>
      <c r="J2784" s="139">
        <v>1248.75</v>
      </c>
      <c r="K2784" s="139">
        <v>1260.95</v>
      </c>
      <c r="L2784" s="139">
        <v>1260.95</v>
      </c>
      <c r="M2784" s="139">
        <v>156</v>
      </c>
      <c r="N2784" s="139">
        <v>1177.6600000000001</v>
      </c>
      <c r="O2784" s="139">
        <v>250800</v>
      </c>
      <c r="P2784" s="140">
        <v>23400</v>
      </c>
      <c r="Q2784" s="138">
        <v>45175</v>
      </c>
      <c r="AR2784">
        <f t="shared" si="176"/>
        <v>0</v>
      </c>
      <c r="AS2784">
        <f t="shared" si="177"/>
        <v>0</v>
      </c>
      <c r="AT2784">
        <f t="shared" si="178"/>
        <v>0</v>
      </c>
    </row>
    <row r="2785" spans="2:46" ht="15.75" customHeight="1" thickBot="1">
      <c r="B2785" t="str">
        <f t="shared" si="175"/>
        <v>TECHM4517545260</v>
      </c>
      <c r="C2785" s="137" t="s">
        <v>226</v>
      </c>
      <c r="D2785" s="137" t="s">
        <v>47</v>
      </c>
      <c r="E2785" s="138">
        <v>45260</v>
      </c>
      <c r="F2785" s="139">
        <v>0</v>
      </c>
      <c r="G2785" s="137" t="s">
        <v>223</v>
      </c>
      <c r="H2785" s="139">
        <v>1264</v>
      </c>
      <c r="I2785" s="139">
        <v>1264</v>
      </c>
      <c r="J2785" s="139">
        <v>1244.5</v>
      </c>
      <c r="K2785" s="139">
        <v>1245.6500000000001</v>
      </c>
      <c r="L2785" s="139">
        <v>1269.8499999999999</v>
      </c>
      <c r="M2785" s="139">
        <v>16</v>
      </c>
      <c r="N2785" s="139">
        <v>120.23</v>
      </c>
      <c r="O2785" s="139">
        <v>37200</v>
      </c>
      <c r="P2785" s="140">
        <v>6600</v>
      </c>
      <c r="Q2785" s="138">
        <v>45175</v>
      </c>
      <c r="AR2785">
        <f t="shared" si="176"/>
        <v>0</v>
      </c>
      <c r="AS2785">
        <f t="shared" si="177"/>
        <v>0</v>
      </c>
      <c r="AT2785">
        <f t="shared" si="178"/>
        <v>0</v>
      </c>
    </row>
    <row r="2786" spans="2:46" ht="15.75" customHeight="1" thickBot="1">
      <c r="B2786" t="str">
        <f t="shared" si="175"/>
        <v>TITAN4517545197</v>
      </c>
      <c r="C2786" s="137" t="s">
        <v>226</v>
      </c>
      <c r="D2786" s="137" t="s">
        <v>34</v>
      </c>
      <c r="E2786" s="138">
        <v>45197</v>
      </c>
      <c r="F2786" s="139">
        <v>0</v>
      </c>
      <c r="G2786" s="137" t="s">
        <v>223</v>
      </c>
      <c r="H2786" s="139">
        <v>3137.85</v>
      </c>
      <c r="I2786" s="139">
        <v>3185.35</v>
      </c>
      <c r="J2786" s="139">
        <v>3135.05</v>
      </c>
      <c r="K2786" s="139">
        <v>3181.25</v>
      </c>
      <c r="L2786" s="139">
        <v>3181.25</v>
      </c>
      <c r="M2786" s="139">
        <v>3804</v>
      </c>
      <c r="N2786" s="139">
        <v>45172.83</v>
      </c>
      <c r="O2786" s="139">
        <v>4550625</v>
      </c>
      <c r="P2786" s="140">
        <v>-145500</v>
      </c>
      <c r="Q2786" s="138">
        <v>45175</v>
      </c>
      <c r="AR2786">
        <f t="shared" si="176"/>
        <v>4681125</v>
      </c>
      <c r="AS2786">
        <f t="shared" si="177"/>
        <v>-152250</v>
      </c>
      <c r="AT2786">
        <f t="shared" si="178"/>
        <v>4833375</v>
      </c>
    </row>
    <row r="2787" spans="2:46" ht="15.75" customHeight="1" thickBot="1">
      <c r="B2787" t="str">
        <f t="shared" si="175"/>
        <v>TITAN4517545225</v>
      </c>
      <c r="C2787" s="137" t="s">
        <v>226</v>
      </c>
      <c r="D2787" s="137" t="s">
        <v>34</v>
      </c>
      <c r="E2787" s="138">
        <v>45225</v>
      </c>
      <c r="F2787" s="139">
        <v>0</v>
      </c>
      <c r="G2787" s="137" t="s">
        <v>223</v>
      </c>
      <c r="H2787" s="139">
        <v>3168</v>
      </c>
      <c r="I2787" s="139">
        <v>3205.3</v>
      </c>
      <c r="J2787" s="139">
        <v>3166.2</v>
      </c>
      <c r="K2787" s="139">
        <v>3201.95</v>
      </c>
      <c r="L2787" s="139">
        <v>3201.95</v>
      </c>
      <c r="M2787" s="139">
        <v>180</v>
      </c>
      <c r="N2787" s="139">
        <v>2151.31</v>
      </c>
      <c r="O2787" s="139">
        <v>121125</v>
      </c>
      <c r="P2787" s="140">
        <v>-9750</v>
      </c>
      <c r="Q2787" s="138">
        <v>45175</v>
      </c>
      <c r="AR2787">
        <f t="shared" si="176"/>
        <v>0</v>
      </c>
      <c r="AS2787">
        <f t="shared" si="177"/>
        <v>0</v>
      </c>
      <c r="AT2787">
        <f t="shared" si="178"/>
        <v>0</v>
      </c>
    </row>
    <row r="2788" spans="2:46" ht="15.75" customHeight="1" thickBot="1">
      <c r="B2788" t="str">
        <f t="shared" si="175"/>
        <v>TITAN4517545260</v>
      </c>
      <c r="C2788" s="137" t="s">
        <v>226</v>
      </c>
      <c r="D2788" s="137" t="s">
        <v>34</v>
      </c>
      <c r="E2788" s="138">
        <v>45260</v>
      </c>
      <c r="F2788" s="139">
        <v>0</v>
      </c>
      <c r="G2788" s="137" t="s">
        <v>223</v>
      </c>
      <c r="H2788" s="139">
        <v>3189.4</v>
      </c>
      <c r="I2788" s="139">
        <v>3231</v>
      </c>
      <c r="J2788" s="139">
        <v>3189</v>
      </c>
      <c r="K2788" s="139">
        <v>3224.25</v>
      </c>
      <c r="L2788" s="139">
        <v>3224.25</v>
      </c>
      <c r="M2788" s="139">
        <v>16</v>
      </c>
      <c r="N2788" s="139">
        <v>192.45</v>
      </c>
      <c r="O2788" s="139">
        <v>9375</v>
      </c>
      <c r="P2788" s="140">
        <v>3000</v>
      </c>
      <c r="Q2788" s="138">
        <v>45175</v>
      </c>
      <c r="AR2788">
        <f t="shared" si="176"/>
        <v>0</v>
      </c>
      <c r="AS2788">
        <f t="shared" si="177"/>
        <v>0</v>
      </c>
      <c r="AT2788">
        <f t="shared" si="178"/>
        <v>0</v>
      </c>
    </row>
    <row r="2789" spans="2:46" ht="15.75" customHeight="1" thickBot="1">
      <c r="B2789" t="str">
        <f t="shared" si="175"/>
        <v>TORNTPHARM4517545197</v>
      </c>
      <c r="C2789" s="137" t="s">
        <v>226</v>
      </c>
      <c r="D2789" s="137" t="s">
        <v>196</v>
      </c>
      <c r="E2789" s="138">
        <v>45197</v>
      </c>
      <c r="F2789" s="139">
        <v>0</v>
      </c>
      <c r="G2789" s="137" t="s">
        <v>223</v>
      </c>
      <c r="H2789" s="139">
        <v>1884.9</v>
      </c>
      <c r="I2789" s="139">
        <v>1941.95</v>
      </c>
      <c r="J2789" s="139">
        <v>1879.35</v>
      </c>
      <c r="K2789" s="139">
        <v>1927.45</v>
      </c>
      <c r="L2789" s="139">
        <v>1927.45</v>
      </c>
      <c r="M2789" s="139">
        <v>4053</v>
      </c>
      <c r="N2789" s="139">
        <v>38947.449999999997</v>
      </c>
      <c r="O2789" s="139">
        <v>1930000</v>
      </c>
      <c r="P2789" s="140">
        <v>60000</v>
      </c>
      <c r="Q2789" s="138">
        <v>45175</v>
      </c>
      <c r="AR2789">
        <f t="shared" si="176"/>
        <v>1949500</v>
      </c>
      <c r="AS2789">
        <f t="shared" si="177"/>
        <v>64500</v>
      </c>
      <c r="AT2789">
        <f t="shared" si="178"/>
        <v>1885000</v>
      </c>
    </row>
    <row r="2790" spans="2:46" ht="15.75" customHeight="1" thickBot="1">
      <c r="B2790" t="str">
        <f t="shared" si="175"/>
        <v>TORNTPHARM4517545225</v>
      </c>
      <c r="C2790" s="137" t="s">
        <v>226</v>
      </c>
      <c r="D2790" s="137" t="s">
        <v>196</v>
      </c>
      <c r="E2790" s="138">
        <v>45225</v>
      </c>
      <c r="F2790" s="139">
        <v>0</v>
      </c>
      <c r="G2790" s="137" t="s">
        <v>223</v>
      </c>
      <c r="H2790" s="139">
        <v>1897.45</v>
      </c>
      <c r="I2790" s="139">
        <v>1951.05</v>
      </c>
      <c r="J2790" s="139">
        <v>1897.4</v>
      </c>
      <c r="K2790" s="139">
        <v>1941.25</v>
      </c>
      <c r="L2790" s="139">
        <v>1941.25</v>
      </c>
      <c r="M2790" s="139">
        <v>67</v>
      </c>
      <c r="N2790" s="139">
        <v>647.89</v>
      </c>
      <c r="O2790" s="139">
        <v>19500</v>
      </c>
      <c r="P2790" s="140">
        <v>4500</v>
      </c>
      <c r="Q2790" s="138">
        <v>45175</v>
      </c>
      <c r="AR2790">
        <f t="shared" si="176"/>
        <v>0</v>
      </c>
      <c r="AS2790">
        <f t="shared" si="177"/>
        <v>0</v>
      </c>
      <c r="AT2790">
        <f t="shared" si="178"/>
        <v>0</v>
      </c>
    </row>
    <row r="2791" spans="2:46" ht="15.75" customHeight="1" thickBot="1">
      <c r="B2791" t="str">
        <f t="shared" si="175"/>
        <v>TORNTPHARM4517545260</v>
      </c>
      <c r="C2791" s="137" t="s">
        <v>226</v>
      </c>
      <c r="D2791" s="137" t="s">
        <v>196</v>
      </c>
      <c r="E2791" s="138">
        <v>45260</v>
      </c>
      <c r="F2791" s="139">
        <v>0</v>
      </c>
      <c r="G2791" s="137" t="s">
        <v>223</v>
      </c>
      <c r="H2791" s="139">
        <v>0</v>
      </c>
      <c r="I2791" s="139">
        <v>0</v>
      </c>
      <c r="J2791" s="139">
        <v>0</v>
      </c>
      <c r="K2791" s="139">
        <v>1875.75</v>
      </c>
      <c r="L2791" s="139">
        <v>1954.2</v>
      </c>
      <c r="M2791" s="139">
        <v>0</v>
      </c>
      <c r="N2791" s="139">
        <v>0</v>
      </c>
      <c r="O2791" s="139">
        <v>0</v>
      </c>
      <c r="P2791" s="139">
        <v>0</v>
      </c>
      <c r="Q2791" s="138">
        <v>45175</v>
      </c>
      <c r="AR2791">
        <f t="shared" si="176"/>
        <v>0</v>
      </c>
      <c r="AS2791">
        <f t="shared" si="177"/>
        <v>0</v>
      </c>
      <c r="AT2791">
        <f t="shared" si="178"/>
        <v>0</v>
      </c>
    </row>
    <row r="2792" spans="2:46" ht="15.75" customHeight="1" thickBot="1">
      <c r="B2792" t="str">
        <f t="shared" si="175"/>
        <v>TRENT4517545197</v>
      </c>
      <c r="C2792" s="137" t="s">
        <v>226</v>
      </c>
      <c r="D2792" s="137" t="s">
        <v>197</v>
      </c>
      <c r="E2792" s="138">
        <v>45197</v>
      </c>
      <c r="F2792" s="139">
        <v>0</v>
      </c>
      <c r="G2792" s="137" t="s">
        <v>223</v>
      </c>
      <c r="H2792" s="139">
        <v>2074.85</v>
      </c>
      <c r="I2792" s="139">
        <v>2093.0500000000002</v>
      </c>
      <c r="J2792" s="139">
        <v>2063.9499999999998</v>
      </c>
      <c r="K2792" s="139">
        <v>2077.85</v>
      </c>
      <c r="L2792" s="139">
        <v>2077.85</v>
      </c>
      <c r="M2792" s="139">
        <v>1491</v>
      </c>
      <c r="N2792" s="139">
        <v>12388.95</v>
      </c>
      <c r="O2792" s="139">
        <v>3541600</v>
      </c>
      <c r="P2792" s="140">
        <v>40800</v>
      </c>
      <c r="Q2792" s="138">
        <v>45175</v>
      </c>
      <c r="AR2792">
        <f t="shared" si="176"/>
        <v>3672400</v>
      </c>
      <c r="AS2792">
        <f t="shared" si="177"/>
        <v>46000</v>
      </c>
      <c r="AT2792">
        <f t="shared" si="178"/>
        <v>3626400</v>
      </c>
    </row>
    <row r="2793" spans="2:46" ht="15.75" customHeight="1" thickBot="1">
      <c r="B2793" t="str">
        <f t="shared" si="175"/>
        <v>TRENT4517545225</v>
      </c>
      <c r="C2793" s="137" t="s">
        <v>226</v>
      </c>
      <c r="D2793" s="137" t="s">
        <v>197</v>
      </c>
      <c r="E2793" s="138">
        <v>45225</v>
      </c>
      <c r="F2793" s="139">
        <v>0</v>
      </c>
      <c r="G2793" s="137" t="s">
        <v>223</v>
      </c>
      <c r="H2793" s="139">
        <v>2095</v>
      </c>
      <c r="I2793" s="139">
        <v>2102.85</v>
      </c>
      <c r="J2793" s="139">
        <v>2076.5500000000002</v>
      </c>
      <c r="K2793" s="139">
        <v>2089.6</v>
      </c>
      <c r="L2793" s="139">
        <v>2089.6</v>
      </c>
      <c r="M2793" s="139">
        <v>44</v>
      </c>
      <c r="N2793" s="139">
        <v>367.5</v>
      </c>
      <c r="O2793" s="139">
        <v>128400</v>
      </c>
      <c r="P2793" s="140">
        <v>5200</v>
      </c>
      <c r="Q2793" s="138">
        <v>45175</v>
      </c>
      <c r="AR2793">
        <f t="shared" si="176"/>
        <v>0</v>
      </c>
      <c r="AS2793">
        <f t="shared" si="177"/>
        <v>0</v>
      </c>
      <c r="AT2793">
        <f t="shared" si="178"/>
        <v>0</v>
      </c>
    </row>
    <row r="2794" spans="2:46" ht="15.75" customHeight="1" thickBot="1">
      <c r="B2794" t="str">
        <f t="shared" si="175"/>
        <v>TRENT4517545260</v>
      </c>
      <c r="C2794" s="137" t="s">
        <v>226</v>
      </c>
      <c r="D2794" s="137" t="s">
        <v>197</v>
      </c>
      <c r="E2794" s="138">
        <v>45260</v>
      </c>
      <c r="F2794" s="139">
        <v>0</v>
      </c>
      <c r="G2794" s="137" t="s">
        <v>223</v>
      </c>
      <c r="H2794" s="139">
        <v>0</v>
      </c>
      <c r="I2794" s="139">
        <v>0</v>
      </c>
      <c r="J2794" s="139">
        <v>0</v>
      </c>
      <c r="K2794" s="139">
        <v>2066.65</v>
      </c>
      <c r="L2794" s="139">
        <v>2102.1</v>
      </c>
      <c r="M2794" s="139">
        <v>0</v>
      </c>
      <c r="N2794" s="139">
        <v>0</v>
      </c>
      <c r="O2794" s="139">
        <v>2400</v>
      </c>
      <c r="P2794" s="139">
        <v>0</v>
      </c>
      <c r="Q2794" s="138">
        <v>45175</v>
      </c>
      <c r="AR2794">
        <f t="shared" si="176"/>
        <v>0</v>
      </c>
      <c r="AS2794">
        <f t="shared" si="177"/>
        <v>0</v>
      </c>
      <c r="AT2794">
        <f t="shared" si="178"/>
        <v>0</v>
      </c>
    </row>
    <row r="2795" spans="2:46" ht="15.75" customHeight="1" thickBot="1">
      <c r="B2795" t="str">
        <f t="shared" si="175"/>
        <v>TVSMOTOR4517545197</v>
      </c>
      <c r="C2795" s="137" t="s">
        <v>226</v>
      </c>
      <c r="D2795" s="137" t="s">
        <v>198</v>
      </c>
      <c r="E2795" s="138">
        <v>45197</v>
      </c>
      <c r="F2795" s="139">
        <v>0</v>
      </c>
      <c r="G2795" s="137" t="s">
        <v>223</v>
      </c>
      <c r="H2795" s="139">
        <v>1461.85</v>
      </c>
      <c r="I2795" s="139">
        <v>1483.7</v>
      </c>
      <c r="J2795" s="139">
        <v>1461.85</v>
      </c>
      <c r="K2795" s="139">
        <v>1476.4</v>
      </c>
      <c r="L2795" s="139">
        <v>1476.4</v>
      </c>
      <c r="M2795" s="139">
        <v>2722</v>
      </c>
      <c r="N2795" s="139">
        <v>28090.69</v>
      </c>
      <c r="O2795" s="139">
        <v>7197400</v>
      </c>
      <c r="P2795" s="140">
        <v>-130200</v>
      </c>
      <c r="Q2795" s="138">
        <v>45175</v>
      </c>
      <c r="AR2795">
        <f t="shared" si="176"/>
        <v>7320600</v>
      </c>
      <c r="AS2795">
        <f t="shared" si="177"/>
        <v>-93800</v>
      </c>
      <c r="AT2795">
        <f t="shared" si="178"/>
        <v>7414400</v>
      </c>
    </row>
    <row r="2796" spans="2:46" ht="15.75" customHeight="1" thickBot="1">
      <c r="B2796" t="str">
        <f t="shared" si="175"/>
        <v>TVSMOTOR4517545225</v>
      </c>
      <c r="C2796" s="137" t="s">
        <v>226</v>
      </c>
      <c r="D2796" s="137" t="s">
        <v>198</v>
      </c>
      <c r="E2796" s="138">
        <v>45225</v>
      </c>
      <c r="F2796" s="139">
        <v>0</v>
      </c>
      <c r="G2796" s="137" t="s">
        <v>223</v>
      </c>
      <c r="H2796" s="139">
        <v>1476.2</v>
      </c>
      <c r="I2796" s="139">
        <v>1488.8</v>
      </c>
      <c r="J2796" s="139">
        <v>1472.3</v>
      </c>
      <c r="K2796" s="139">
        <v>1482.65</v>
      </c>
      <c r="L2796" s="139">
        <v>1482.65</v>
      </c>
      <c r="M2796" s="139">
        <v>157</v>
      </c>
      <c r="N2796" s="139">
        <v>1627.56</v>
      </c>
      <c r="O2796" s="139">
        <v>108500</v>
      </c>
      <c r="P2796" s="140">
        <v>32900</v>
      </c>
      <c r="Q2796" s="138">
        <v>45175</v>
      </c>
      <c r="AR2796">
        <f t="shared" si="176"/>
        <v>0</v>
      </c>
      <c r="AS2796">
        <f t="shared" si="177"/>
        <v>0</v>
      </c>
      <c r="AT2796">
        <f t="shared" si="178"/>
        <v>0</v>
      </c>
    </row>
    <row r="2797" spans="2:46" ht="15.75" customHeight="1" thickBot="1">
      <c r="B2797" t="str">
        <f t="shared" si="175"/>
        <v>TVSMOTOR4517545260</v>
      </c>
      <c r="C2797" s="137" t="s">
        <v>226</v>
      </c>
      <c r="D2797" s="137" t="s">
        <v>198</v>
      </c>
      <c r="E2797" s="138">
        <v>45260</v>
      </c>
      <c r="F2797" s="139">
        <v>0</v>
      </c>
      <c r="G2797" s="137" t="s">
        <v>223</v>
      </c>
      <c r="H2797" s="139">
        <v>1480.95</v>
      </c>
      <c r="I2797" s="139">
        <v>1491.7</v>
      </c>
      <c r="J2797" s="139">
        <v>1476</v>
      </c>
      <c r="K2797" s="139">
        <v>1476</v>
      </c>
      <c r="L2797" s="139">
        <v>1502.8</v>
      </c>
      <c r="M2797" s="139">
        <v>9</v>
      </c>
      <c r="N2797" s="139">
        <v>93.52</v>
      </c>
      <c r="O2797" s="141">
        <v>14700</v>
      </c>
      <c r="P2797" s="140">
        <v>3500</v>
      </c>
      <c r="Q2797" s="138">
        <v>45175</v>
      </c>
      <c r="AR2797" s="76">
        <f t="shared" si="176"/>
        <v>0</v>
      </c>
      <c r="AS2797">
        <f t="shared" si="177"/>
        <v>0</v>
      </c>
      <c r="AT2797" s="76">
        <f t="shared" si="178"/>
        <v>0</v>
      </c>
    </row>
    <row r="2798" spans="2:46" ht="15.75" customHeight="1" thickBot="1">
      <c r="B2798" t="str">
        <f t="shared" si="175"/>
        <v>UBL4517545197</v>
      </c>
      <c r="C2798" s="137" t="s">
        <v>226</v>
      </c>
      <c r="D2798" s="137" t="s">
        <v>199</v>
      </c>
      <c r="E2798" s="138">
        <v>45197</v>
      </c>
      <c r="F2798" s="139">
        <v>0</v>
      </c>
      <c r="G2798" s="137" t="s">
        <v>223</v>
      </c>
      <c r="H2798" s="139">
        <v>1595.1</v>
      </c>
      <c r="I2798" s="139">
        <v>1614.95</v>
      </c>
      <c r="J2798" s="139">
        <v>1584.7</v>
      </c>
      <c r="K2798" s="139">
        <v>1591.2</v>
      </c>
      <c r="L2798" s="139">
        <v>1591.2</v>
      </c>
      <c r="M2798" s="139">
        <v>1996</v>
      </c>
      <c r="N2798" s="139">
        <v>12747.69</v>
      </c>
      <c r="O2798" s="139">
        <v>2287600</v>
      </c>
      <c r="P2798" s="140">
        <v>7200</v>
      </c>
      <c r="Q2798" s="138">
        <v>45175</v>
      </c>
      <c r="AR2798">
        <f t="shared" si="176"/>
        <v>2304000</v>
      </c>
      <c r="AS2798">
        <f t="shared" si="177"/>
        <v>11200</v>
      </c>
      <c r="AT2798">
        <f t="shared" si="178"/>
        <v>2292800</v>
      </c>
    </row>
    <row r="2799" spans="2:46" ht="15.75" customHeight="1" thickBot="1">
      <c r="B2799" t="str">
        <f t="shared" si="175"/>
        <v>UBL4517545225</v>
      </c>
      <c r="C2799" s="137" t="s">
        <v>226</v>
      </c>
      <c r="D2799" s="137" t="s">
        <v>199</v>
      </c>
      <c r="E2799" s="138">
        <v>45225</v>
      </c>
      <c r="F2799" s="139">
        <v>0</v>
      </c>
      <c r="G2799" s="137" t="s">
        <v>223</v>
      </c>
      <c r="H2799" s="139">
        <v>1602.15</v>
      </c>
      <c r="I2799" s="139">
        <v>1622.9</v>
      </c>
      <c r="J2799" s="139">
        <v>1596.05</v>
      </c>
      <c r="K2799" s="139">
        <v>1600.05</v>
      </c>
      <c r="L2799" s="139">
        <v>1600.05</v>
      </c>
      <c r="M2799" s="139">
        <v>37</v>
      </c>
      <c r="N2799" s="139">
        <v>237.53</v>
      </c>
      <c r="O2799" s="139">
        <v>16400</v>
      </c>
      <c r="P2799" s="140">
        <v>4000</v>
      </c>
      <c r="Q2799" s="138">
        <v>45175</v>
      </c>
      <c r="AR2799">
        <f t="shared" si="176"/>
        <v>0</v>
      </c>
      <c r="AS2799">
        <f t="shared" si="177"/>
        <v>0</v>
      </c>
      <c r="AT2799">
        <f t="shared" si="178"/>
        <v>0</v>
      </c>
    </row>
    <row r="2800" spans="2:46" ht="15.75" customHeight="1" thickBot="1">
      <c r="B2800" t="str">
        <f t="shared" si="175"/>
        <v>UBL4517545260</v>
      </c>
      <c r="C2800" s="137" t="s">
        <v>226</v>
      </c>
      <c r="D2800" s="137" t="s">
        <v>199</v>
      </c>
      <c r="E2800" s="138">
        <v>45260</v>
      </c>
      <c r="F2800" s="139">
        <v>0</v>
      </c>
      <c r="G2800" s="137" t="s">
        <v>223</v>
      </c>
      <c r="H2800" s="139">
        <v>0</v>
      </c>
      <c r="I2800" s="139">
        <v>0</v>
      </c>
      <c r="J2800" s="139">
        <v>0</v>
      </c>
      <c r="K2800" s="139">
        <v>1543.95</v>
      </c>
      <c r="L2800" s="139">
        <v>1608</v>
      </c>
      <c r="M2800" s="139">
        <v>0</v>
      </c>
      <c r="N2800" s="139">
        <v>0</v>
      </c>
      <c r="O2800" s="139">
        <v>0</v>
      </c>
      <c r="P2800" s="139">
        <v>0</v>
      </c>
      <c r="Q2800" s="138">
        <v>45175</v>
      </c>
      <c r="AR2800">
        <f t="shared" si="176"/>
        <v>0</v>
      </c>
      <c r="AS2800">
        <f t="shared" si="177"/>
        <v>0</v>
      </c>
      <c r="AT2800">
        <f t="shared" si="178"/>
        <v>0</v>
      </c>
    </row>
    <row r="2801" spans="2:46" ht="15.75" customHeight="1" thickBot="1">
      <c r="B2801" t="str">
        <f t="shared" si="175"/>
        <v>ULTRACEMCO4517545197</v>
      </c>
      <c r="C2801" s="137" t="s">
        <v>226</v>
      </c>
      <c r="D2801" s="137" t="s">
        <v>38</v>
      </c>
      <c r="E2801" s="138">
        <v>45197</v>
      </c>
      <c r="F2801" s="139">
        <v>0</v>
      </c>
      <c r="G2801" s="137" t="s">
        <v>223</v>
      </c>
      <c r="H2801" s="139">
        <v>8509</v>
      </c>
      <c r="I2801" s="139">
        <v>8580</v>
      </c>
      <c r="J2801" s="139">
        <v>8468.1</v>
      </c>
      <c r="K2801" s="139">
        <v>8558.25</v>
      </c>
      <c r="L2801" s="139">
        <v>8558.25</v>
      </c>
      <c r="M2801" s="139">
        <v>4163</v>
      </c>
      <c r="N2801" s="139">
        <v>35511.86</v>
      </c>
      <c r="O2801" s="139">
        <v>1278000</v>
      </c>
      <c r="P2801" s="140">
        <v>-58600</v>
      </c>
      <c r="Q2801" s="138">
        <v>45175</v>
      </c>
      <c r="AR2801">
        <f t="shared" si="176"/>
        <v>1389100</v>
      </c>
      <c r="AS2801">
        <f t="shared" si="177"/>
        <v>-58700</v>
      </c>
      <c r="AT2801">
        <f t="shared" si="178"/>
        <v>1447800</v>
      </c>
    </row>
    <row r="2802" spans="2:46" ht="15.75" customHeight="1" thickBot="1">
      <c r="B2802" t="str">
        <f t="shared" si="175"/>
        <v>ULTRACEMCO4517545225</v>
      </c>
      <c r="C2802" s="137" t="s">
        <v>226</v>
      </c>
      <c r="D2802" s="137" t="s">
        <v>38</v>
      </c>
      <c r="E2802" s="138">
        <v>45225</v>
      </c>
      <c r="F2802" s="139">
        <v>0</v>
      </c>
      <c r="G2802" s="137" t="s">
        <v>223</v>
      </c>
      <c r="H2802" s="139">
        <v>8548.1</v>
      </c>
      <c r="I2802" s="139">
        <v>8630</v>
      </c>
      <c r="J2802" s="139">
        <v>8530</v>
      </c>
      <c r="K2802" s="139">
        <v>8609.85</v>
      </c>
      <c r="L2802" s="139">
        <v>8609.85</v>
      </c>
      <c r="M2802" s="139">
        <v>69</v>
      </c>
      <c r="N2802" s="139">
        <v>591.79</v>
      </c>
      <c r="O2802" s="139">
        <v>111100</v>
      </c>
      <c r="P2802" s="139">
        <v>-100</v>
      </c>
      <c r="Q2802" s="138">
        <v>45175</v>
      </c>
      <c r="AR2802">
        <f t="shared" si="176"/>
        <v>0</v>
      </c>
      <c r="AS2802">
        <f t="shared" si="177"/>
        <v>0</v>
      </c>
      <c r="AT2802">
        <f t="shared" si="178"/>
        <v>0</v>
      </c>
    </row>
    <row r="2803" spans="2:46" ht="15.75" customHeight="1" thickBot="1">
      <c r="B2803" t="str">
        <f t="shared" si="175"/>
        <v>ULTRACEMCO4517545260</v>
      </c>
      <c r="C2803" s="137" t="s">
        <v>226</v>
      </c>
      <c r="D2803" s="137" t="s">
        <v>38</v>
      </c>
      <c r="E2803" s="138">
        <v>45260</v>
      </c>
      <c r="F2803" s="139">
        <v>0</v>
      </c>
      <c r="G2803" s="137" t="s">
        <v>223</v>
      </c>
      <c r="H2803" s="139">
        <v>0</v>
      </c>
      <c r="I2803" s="139">
        <v>0</v>
      </c>
      <c r="J2803" s="139">
        <v>0</v>
      </c>
      <c r="K2803" s="139">
        <v>8447.15</v>
      </c>
      <c r="L2803" s="139">
        <v>8680.1</v>
      </c>
      <c r="M2803" s="139">
        <v>0</v>
      </c>
      <c r="N2803" s="139">
        <v>0</v>
      </c>
      <c r="O2803" s="139">
        <v>0</v>
      </c>
      <c r="P2803" s="139">
        <v>0</v>
      </c>
      <c r="Q2803" s="138">
        <v>45175</v>
      </c>
      <c r="AR2803">
        <f t="shared" si="176"/>
        <v>0</v>
      </c>
      <c r="AS2803">
        <f t="shared" si="177"/>
        <v>0</v>
      </c>
      <c r="AT2803">
        <f t="shared" si="178"/>
        <v>0</v>
      </c>
    </row>
    <row r="2804" spans="2:46" ht="15.75" customHeight="1" thickBot="1">
      <c r="B2804" t="str">
        <f t="shared" si="175"/>
        <v>UPL4517545197</v>
      </c>
      <c r="C2804" s="137" t="s">
        <v>226</v>
      </c>
      <c r="D2804" s="137" t="s">
        <v>65</v>
      </c>
      <c r="E2804" s="138">
        <v>45197</v>
      </c>
      <c r="F2804" s="139">
        <v>0</v>
      </c>
      <c r="G2804" s="137" t="s">
        <v>223</v>
      </c>
      <c r="H2804" s="139">
        <v>611.6</v>
      </c>
      <c r="I2804" s="139">
        <v>614.79999999999995</v>
      </c>
      <c r="J2804" s="139">
        <v>606.45000000000005</v>
      </c>
      <c r="K2804" s="139">
        <v>613.35</v>
      </c>
      <c r="L2804" s="139">
        <v>613.35</v>
      </c>
      <c r="M2804" s="139">
        <v>4275</v>
      </c>
      <c r="N2804" s="139">
        <v>33934.239999999998</v>
      </c>
      <c r="O2804" s="139">
        <v>36241400</v>
      </c>
      <c r="P2804" s="140">
        <v>276900</v>
      </c>
      <c r="Q2804" s="138">
        <v>45175</v>
      </c>
      <c r="AR2804">
        <f t="shared" si="176"/>
        <v>37774100</v>
      </c>
      <c r="AS2804">
        <f t="shared" si="177"/>
        <v>361400</v>
      </c>
      <c r="AT2804">
        <f t="shared" si="178"/>
        <v>37412700</v>
      </c>
    </row>
    <row r="2805" spans="2:46" ht="15.75" customHeight="1" thickBot="1">
      <c r="B2805" t="str">
        <f t="shared" si="175"/>
        <v>UPL4517545225</v>
      </c>
      <c r="C2805" s="137" t="s">
        <v>226</v>
      </c>
      <c r="D2805" s="137" t="s">
        <v>65</v>
      </c>
      <c r="E2805" s="138">
        <v>45225</v>
      </c>
      <c r="F2805" s="139">
        <v>0</v>
      </c>
      <c r="G2805" s="137" t="s">
        <v>223</v>
      </c>
      <c r="H2805" s="139">
        <v>616</v>
      </c>
      <c r="I2805" s="139">
        <v>619</v>
      </c>
      <c r="J2805" s="139">
        <v>610.75</v>
      </c>
      <c r="K2805" s="139">
        <v>617.45000000000005</v>
      </c>
      <c r="L2805" s="139">
        <v>617.45000000000005</v>
      </c>
      <c r="M2805" s="139">
        <v>196</v>
      </c>
      <c r="N2805" s="139">
        <v>1566.32</v>
      </c>
      <c r="O2805" s="139">
        <v>1419600</v>
      </c>
      <c r="P2805" s="140">
        <v>48100</v>
      </c>
      <c r="Q2805" s="138">
        <v>45175</v>
      </c>
      <c r="AR2805">
        <f t="shared" si="176"/>
        <v>0</v>
      </c>
      <c r="AS2805">
        <f t="shared" si="177"/>
        <v>0</v>
      </c>
      <c r="AT2805">
        <f t="shared" si="178"/>
        <v>0</v>
      </c>
    </row>
    <row r="2806" spans="2:46" ht="15.75" customHeight="1" thickBot="1">
      <c r="B2806" t="str">
        <f t="shared" si="175"/>
        <v>UPL4517545260</v>
      </c>
      <c r="C2806" s="137" t="s">
        <v>226</v>
      </c>
      <c r="D2806" s="137" t="s">
        <v>65</v>
      </c>
      <c r="E2806" s="138">
        <v>45260</v>
      </c>
      <c r="F2806" s="139">
        <v>0</v>
      </c>
      <c r="G2806" s="137" t="s">
        <v>223</v>
      </c>
      <c r="H2806" s="139">
        <v>620.65</v>
      </c>
      <c r="I2806" s="139">
        <v>623.29999999999995</v>
      </c>
      <c r="J2806" s="139">
        <v>616</v>
      </c>
      <c r="K2806" s="139">
        <v>622</v>
      </c>
      <c r="L2806" s="139">
        <v>622</v>
      </c>
      <c r="M2806" s="139">
        <v>36</v>
      </c>
      <c r="N2806" s="139">
        <v>289.98</v>
      </c>
      <c r="O2806" s="139">
        <v>113100</v>
      </c>
      <c r="P2806" s="140">
        <v>36400</v>
      </c>
      <c r="Q2806" s="138">
        <v>45175</v>
      </c>
      <c r="AR2806" s="76">
        <f t="shared" si="176"/>
        <v>0</v>
      </c>
      <c r="AS2806">
        <f t="shared" si="177"/>
        <v>0</v>
      </c>
      <c r="AT2806" s="76">
        <f t="shared" si="178"/>
        <v>0</v>
      </c>
    </row>
    <row r="2807" spans="2:46" ht="15.75" customHeight="1" thickBot="1">
      <c r="B2807" t="str">
        <f t="shared" si="175"/>
        <v>VEDL4517545197</v>
      </c>
      <c r="C2807" s="137" t="s">
        <v>226</v>
      </c>
      <c r="D2807" s="137" t="s">
        <v>200</v>
      </c>
      <c r="E2807" s="138">
        <v>45197</v>
      </c>
      <c r="F2807" s="139">
        <v>0</v>
      </c>
      <c r="G2807" s="137" t="s">
        <v>223</v>
      </c>
      <c r="H2807" s="139">
        <v>243.9</v>
      </c>
      <c r="I2807" s="139">
        <v>247</v>
      </c>
      <c r="J2807" s="139">
        <v>240.7</v>
      </c>
      <c r="K2807" s="139">
        <v>242.15</v>
      </c>
      <c r="L2807" s="139">
        <v>242.15</v>
      </c>
      <c r="M2807" s="139">
        <v>6380</v>
      </c>
      <c r="N2807" s="139">
        <v>31063.4</v>
      </c>
      <c r="O2807" s="141">
        <v>52900000</v>
      </c>
      <c r="P2807" s="140">
        <v>132000</v>
      </c>
      <c r="Q2807" s="138">
        <v>45175</v>
      </c>
      <c r="AR2807">
        <f t="shared" si="176"/>
        <v>57526000</v>
      </c>
      <c r="AS2807">
        <f t="shared" si="177"/>
        <v>366000</v>
      </c>
      <c r="AT2807">
        <f t="shared" si="178"/>
        <v>57160000</v>
      </c>
    </row>
    <row r="2808" spans="2:46" ht="15.75" customHeight="1" thickBot="1">
      <c r="B2808" t="str">
        <f t="shared" si="175"/>
        <v>VEDL4517545225</v>
      </c>
      <c r="C2808" s="137" t="s">
        <v>226</v>
      </c>
      <c r="D2808" s="137" t="s">
        <v>200</v>
      </c>
      <c r="E2808" s="138">
        <v>45225</v>
      </c>
      <c r="F2808" s="139">
        <v>0</v>
      </c>
      <c r="G2808" s="137" t="s">
        <v>223</v>
      </c>
      <c r="H2808" s="139">
        <v>245</v>
      </c>
      <c r="I2808" s="139">
        <v>247.95</v>
      </c>
      <c r="J2808" s="139">
        <v>241.75</v>
      </c>
      <c r="K2808" s="139">
        <v>243.2</v>
      </c>
      <c r="L2808" s="139">
        <v>243.2</v>
      </c>
      <c r="M2808" s="139">
        <v>500</v>
      </c>
      <c r="N2808" s="139">
        <v>2440.4899999999998</v>
      </c>
      <c r="O2808" s="139">
        <v>4222000</v>
      </c>
      <c r="P2808" s="140">
        <v>136000</v>
      </c>
      <c r="Q2808" s="138">
        <v>45175</v>
      </c>
      <c r="AR2808">
        <f t="shared" si="176"/>
        <v>0</v>
      </c>
      <c r="AS2808">
        <f t="shared" si="177"/>
        <v>0</v>
      </c>
      <c r="AT2808">
        <f t="shared" si="178"/>
        <v>0</v>
      </c>
    </row>
    <row r="2809" spans="2:46" ht="15.75" customHeight="1" thickBot="1">
      <c r="B2809" t="str">
        <f t="shared" si="175"/>
        <v>VEDL4517545260</v>
      </c>
      <c r="C2809" s="137" t="s">
        <v>226</v>
      </c>
      <c r="D2809" s="137" t="s">
        <v>200</v>
      </c>
      <c r="E2809" s="138">
        <v>45260</v>
      </c>
      <c r="F2809" s="139">
        <v>0</v>
      </c>
      <c r="G2809" s="137" t="s">
        <v>223</v>
      </c>
      <c r="H2809" s="139">
        <v>247</v>
      </c>
      <c r="I2809" s="139">
        <v>248.55</v>
      </c>
      <c r="J2809" s="139">
        <v>242.8</v>
      </c>
      <c r="K2809" s="139">
        <v>243.95</v>
      </c>
      <c r="L2809" s="139">
        <v>243.95</v>
      </c>
      <c r="M2809" s="139">
        <v>133</v>
      </c>
      <c r="N2809" s="139">
        <v>652.22</v>
      </c>
      <c r="O2809" s="139">
        <v>404000</v>
      </c>
      <c r="P2809" s="140">
        <v>98000</v>
      </c>
      <c r="Q2809" s="138">
        <v>45175</v>
      </c>
      <c r="AR2809">
        <f t="shared" si="176"/>
        <v>0</v>
      </c>
      <c r="AS2809">
        <f t="shared" si="177"/>
        <v>0</v>
      </c>
      <c r="AT2809">
        <f t="shared" si="178"/>
        <v>0</v>
      </c>
    </row>
    <row r="2810" spans="2:46" ht="15.75" customHeight="1" thickBot="1">
      <c r="B2810" t="str">
        <f t="shared" si="175"/>
        <v>VOLTAS4517545197</v>
      </c>
      <c r="C2810" s="137" t="s">
        <v>226</v>
      </c>
      <c r="D2810" s="137" t="s">
        <v>201</v>
      </c>
      <c r="E2810" s="138">
        <v>45197</v>
      </c>
      <c r="F2810" s="139">
        <v>0</v>
      </c>
      <c r="G2810" s="137" t="s">
        <v>223</v>
      </c>
      <c r="H2810" s="139">
        <v>891.5</v>
      </c>
      <c r="I2810" s="139">
        <v>911.75</v>
      </c>
      <c r="J2810" s="139">
        <v>885.25</v>
      </c>
      <c r="K2810" s="139">
        <v>902.15</v>
      </c>
      <c r="L2810" s="139">
        <v>902.15</v>
      </c>
      <c r="M2810" s="139">
        <v>12229</v>
      </c>
      <c r="N2810" s="139">
        <v>66005.179999999993</v>
      </c>
      <c r="O2810" s="139">
        <v>6445200</v>
      </c>
      <c r="P2810" s="140">
        <v>-25200</v>
      </c>
      <c r="Q2810" s="138">
        <v>45175</v>
      </c>
      <c r="AR2810">
        <f t="shared" si="176"/>
        <v>6648000</v>
      </c>
      <c r="AS2810">
        <f t="shared" si="177"/>
        <v>6600</v>
      </c>
      <c r="AT2810">
        <f t="shared" si="178"/>
        <v>6641400</v>
      </c>
    </row>
    <row r="2811" spans="2:46" ht="15.75" customHeight="1" thickBot="1">
      <c r="B2811" t="str">
        <f t="shared" si="175"/>
        <v>VOLTAS4517545225</v>
      </c>
      <c r="C2811" s="137" t="s">
        <v>226</v>
      </c>
      <c r="D2811" s="137" t="s">
        <v>201</v>
      </c>
      <c r="E2811" s="138">
        <v>45225</v>
      </c>
      <c r="F2811" s="139">
        <v>0</v>
      </c>
      <c r="G2811" s="137" t="s">
        <v>223</v>
      </c>
      <c r="H2811" s="139">
        <v>894.4</v>
      </c>
      <c r="I2811" s="139">
        <v>915.55</v>
      </c>
      <c r="J2811" s="139">
        <v>890</v>
      </c>
      <c r="K2811" s="139">
        <v>906.3</v>
      </c>
      <c r="L2811" s="139">
        <v>906.3</v>
      </c>
      <c r="M2811" s="139">
        <v>507</v>
      </c>
      <c r="N2811" s="139">
        <v>2748.68</v>
      </c>
      <c r="O2811" s="139">
        <v>178800</v>
      </c>
      <c r="P2811" s="140">
        <v>24000</v>
      </c>
      <c r="Q2811" s="138">
        <v>45175</v>
      </c>
      <c r="AR2811">
        <f t="shared" si="176"/>
        <v>0</v>
      </c>
      <c r="AS2811">
        <f t="shared" si="177"/>
        <v>0</v>
      </c>
      <c r="AT2811">
        <f t="shared" si="178"/>
        <v>0</v>
      </c>
    </row>
    <row r="2812" spans="2:46" ht="15.75" customHeight="1" thickBot="1">
      <c r="B2812" t="str">
        <f t="shared" si="175"/>
        <v>VOLTAS4517545260</v>
      </c>
      <c r="C2812" s="137" t="s">
        <v>226</v>
      </c>
      <c r="D2812" s="137" t="s">
        <v>201</v>
      </c>
      <c r="E2812" s="138">
        <v>45260</v>
      </c>
      <c r="F2812" s="139">
        <v>0</v>
      </c>
      <c r="G2812" s="137" t="s">
        <v>223</v>
      </c>
      <c r="H2812" s="139">
        <v>904.85</v>
      </c>
      <c r="I2812" s="139">
        <v>918</v>
      </c>
      <c r="J2812" s="139">
        <v>894.95</v>
      </c>
      <c r="K2812" s="139">
        <v>910.9</v>
      </c>
      <c r="L2812" s="139">
        <v>910.9</v>
      </c>
      <c r="M2812" s="139">
        <v>73</v>
      </c>
      <c r="N2812" s="139">
        <v>398.47</v>
      </c>
      <c r="O2812" s="139">
        <v>24000</v>
      </c>
      <c r="P2812" s="140">
        <v>7800</v>
      </c>
      <c r="Q2812" s="138">
        <v>45175</v>
      </c>
      <c r="AR2812">
        <f t="shared" si="176"/>
        <v>0</v>
      </c>
      <c r="AS2812">
        <f t="shared" si="177"/>
        <v>0</v>
      </c>
      <c r="AT2812">
        <f t="shared" si="178"/>
        <v>0</v>
      </c>
    </row>
    <row r="2813" spans="2:46" ht="15.75" customHeight="1" thickBot="1">
      <c r="B2813" t="str">
        <f t="shared" si="175"/>
        <v>WIPRO4517545197</v>
      </c>
      <c r="C2813" s="137" t="s">
        <v>226</v>
      </c>
      <c r="D2813" s="137" t="s">
        <v>56</v>
      </c>
      <c r="E2813" s="138">
        <v>45197</v>
      </c>
      <c r="F2813" s="139">
        <v>0</v>
      </c>
      <c r="G2813" s="137" t="s">
        <v>223</v>
      </c>
      <c r="H2813" s="139">
        <v>434.5</v>
      </c>
      <c r="I2813" s="139">
        <v>437.05</v>
      </c>
      <c r="J2813" s="139">
        <v>428.25</v>
      </c>
      <c r="K2813" s="139">
        <v>431.55</v>
      </c>
      <c r="L2813" s="139">
        <v>431.55</v>
      </c>
      <c r="M2813" s="139">
        <v>5475</v>
      </c>
      <c r="N2813" s="139">
        <v>35457.56</v>
      </c>
      <c r="O2813" s="139">
        <v>34630500</v>
      </c>
      <c r="P2813" s="140">
        <v>484500</v>
      </c>
      <c r="Q2813" s="138">
        <v>45175</v>
      </c>
      <c r="AR2813">
        <f t="shared" si="176"/>
        <v>36655500</v>
      </c>
      <c r="AS2813">
        <f t="shared" si="177"/>
        <v>835500</v>
      </c>
      <c r="AT2813">
        <f t="shared" si="178"/>
        <v>35820000</v>
      </c>
    </row>
    <row r="2814" spans="2:46" ht="15.75" customHeight="1" thickBot="1">
      <c r="B2814" t="str">
        <f t="shared" si="175"/>
        <v>WIPRO4517545225</v>
      </c>
      <c r="C2814" s="137" t="s">
        <v>226</v>
      </c>
      <c r="D2814" s="137" t="s">
        <v>56</v>
      </c>
      <c r="E2814" s="138">
        <v>45225</v>
      </c>
      <c r="F2814" s="139">
        <v>0</v>
      </c>
      <c r="G2814" s="137" t="s">
        <v>223</v>
      </c>
      <c r="H2814" s="139">
        <v>438.1</v>
      </c>
      <c r="I2814" s="139">
        <v>439.3</v>
      </c>
      <c r="J2814" s="139">
        <v>430.7</v>
      </c>
      <c r="K2814" s="139">
        <v>433.95</v>
      </c>
      <c r="L2814" s="139">
        <v>433.95</v>
      </c>
      <c r="M2814" s="139">
        <v>580</v>
      </c>
      <c r="N2814" s="139">
        <v>3777.81</v>
      </c>
      <c r="O2814" s="139">
        <v>1794000</v>
      </c>
      <c r="P2814" s="140">
        <v>265500</v>
      </c>
      <c r="Q2814" s="138">
        <v>45175</v>
      </c>
      <c r="AR2814">
        <f t="shared" si="176"/>
        <v>0</v>
      </c>
      <c r="AS2814">
        <f t="shared" si="177"/>
        <v>0</v>
      </c>
      <c r="AT2814">
        <f t="shared" si="178"/>
        <v>0</v>
      </c>
    </row>
    <row r="2815" spans="2:46" ht="15.75" customHeight="1" thickBot="1">
      <c r="B2815" t="str">
        <f t="shared" si="175"/>
        <v>WIPRO4517545260</v>
      </c>
      <c r="C2815" s="137" t="s">
        <v>226</v>
      </c>
      <c r="D2815" s="137" t="s">
        <v>56</v>
      </c>
      <c r="E2815" s="138">
        <v>45260</v>
      </c>
      <c r="F2815" s="139">
        <v>0</v>
      </c>
      <c r="G2815" s="137" t="s">
        <v>223</v>
      </c>
      <c r="H2815" s="139">
        <v>440.75</v>
      </c>
      <c r="I2815" s="139">
        <v>443.2</v>
      </c>
      <c r="J2815" s="139">
        <v>433.95</v>
      </c>
      <c r="K2815" s="139">
        <v>436.65</v>
      </c>
      <c r="L2815" s="139">
        <v>436.65</v>
      </c>
      <c r="M2815" s="139">
        <v>82</v>
      </c>
      <c r="N2815" s="139">
        <v>539.82000000000005</v>
      </c>
      <c r="O2815" s="139">
        <v>231000</v>
      </c>
      <c r="P2815" s="140">
        <v>85500</v>
      </c>
      <c r="Q2815" s="138">
        <v>45175</v>
      </c>
      <c r="AR2815">
        <f t="shared" si="176"/>
        <v>0</v>
      </c>
      <c r="AS2815">
        <f t="shared" si="177"/>
        <v>0</v>
      </c>
      <c r="AT2815">
        <f t="shared" si="178"/>
        <v>0</v>
      </c>
    </row>
    <row r="2816" spans="2:46" ht="15.75" customHeight="1" thickBot="1">
      <c r="B2816" t="str">
        <f t="shared" si="175"/>
        <v>ZEEL4517545197</v>
      </c>
      <c r="C2816" s="137" t="s">
        <v>226</v>
      </c>
      <c r="D2816" s="137" t="s">
        <v>202</v>
      </c>
      <c r="E2816" s="138">
        <v>45197</v>
      </c>
      <c r="F2816" s="139">
        <v>0</v>
      </c>
      <c r="G2816" s="137" t="s">
        <v>223</v>
      </c>
      <c r="H2816" s="139">
        <v>276.5</v>
      </c>
      <c r="I2816" s="139">
        <v>283.60000000000002</v>
      </c>
      <c r="J2816" s="139">
        <v>270.55</v>
      </c>
      <c r="K2816" s="139">
        <v>278.95</v>
      </c>
      <c r="L2816" s="139">
        <v>278.95</v>
      </c>
      <c r="M2816" s="139">
        <v>8639</v>
      </c>
      <c r="N2816" s="139">
        <v>72146.28</v>
      </c>
      <c r="O2816" s="139">
        <v>92001000</v>
      </c>
      <c r="P2816" s="140">
        <v>1677000</v>
      </c>
      <c r="Q2816" s="138">
        <v>45175</v>
      </c>
      <c r="AR2816">
        <f t="shared" si="176"/>
        <v>93792000</v>
      </c>
      <c r="AS2816">
        <f t="shared" si="177"/>
        <v>1929000</v>
      </c>
      <c r="AT2816">
        <f t="shared" si="178"/>
        <v>91863000</v>
      </c>
    </row>
    <row r="2817" spans="2:46" ht="15.75" customHeight="1" thickBot="1">
      <c r="B2817" t="str">
        <f t="shared" si="175"/>
        <v>ZEEL4517545225</v>
      </c>
      <c r="C2817" s="137" t="s">
        <v>226</v>
      </c>
      <c r="D2817" s="137" t="s">
        <v>202</v>
      </c>
      <c r="E2817" s="138">
        <v>45225</v>
      </c>
      <c r="F2817" s="139">
        <v>0</v>
      </c>
      <c r="G2817" s="137" t="s">
        <v>223</v>
      </c>
      <c r="H2817" s="139">
        <v>276.39999999999998</v>
      </c>
      <c r="I2817" s="139">
        <v>284.85000000000002</v>
      </c>
      <c r="J2817" s="139">
        <v>272.2</v>
      </c>
      <c r="K2817" s="139">
        <v>280.10000000000002</v>
      </c>
      <c r="L2817" s="139">
        <v>280.10000000000002</v>
      </c>
      <c r="M2817" s="139">
        <v>559</v>
      </c>
      <c r="N2817" s="139">
        <v>4706.92</v>
      </c>
      <c r="O2817" s="139">
        <v>1761000</v>
      </c>
      <c r="P2817" s="140">
        <v>228000</v>
      </c>
      <c r="Q2817" s="138">
        <v>45175</v>
      </c>
      <c r="AR2817">
        <f t="shared" si="176"/>
        <v>0</v>
      </c>
      <c r="AS2817">
        <f t="shared" si="177"/>
        <v>0</v>
      </c>
      <c r="AT2817">
        <f t="shared" si="178"/>
        <v>0</v>
      </c>
    </row>
    <row r="2818" spans="2:46" ht="15.75" customHeight="1" thickBot="1">
      <c r="B2818" t="str">
        <f t="shared" ref="B2818:B2881" si="179">D2818&amp;Q2818&amp;E2818</f>
        <v>ZEEL4517545260</v>
      </c>
      <c r="C2818" s="137" t="s">
        <v>226</v>
      </c>
      <c r="D2818" s="137" t="s">
        <v>202</v>
      </c>
      <c r="E2818" s="138">
        <v>45260</v>
      </c>
      <c r="F2818" s="139">
        <v>0</v>
      </c>
      <c r="G2818" s="137" t="s">
        <v>223</v>
      </c>
      <c r="H2818" s="139">
        <v>275</v>
      </c>
      <c r="I2818" s="139">
        <v>285</v>
      </c>
      <c r="J2818" s="139">
        <v>274.60000000000002</v>
      </c>
      <c r="K2818" s="139">
        <v>282</v>
      </c>
      <c r="L2818" s="139">
        <v>282</v>
      </c>
      <c r="M2818" s="139">
        <v>12</v>
      </c>
      <c r="N2818" s="139">
        <v>100.81</v>
      </c>
      <c r="O2818" s="139">
        <v>30000</v>
      </c>
      <c r="P2818" s="140">
        <v>24000</v>
      </c>
      <c r="Q2818" s="138">
        <v>45175</v>
      </c>
      <c r="AR2818">
        <f t="shared" ref="AR2818:AR2881" si="180">IF($AU$2&lt;&gt;5,NA(),IF(D2818=D2817,0,IF(AND(D2820=D2818,D2819=D2818),O2818+O2819+O2820,IF(D2819=D2818,O2819+O2818,O2818))))</f>
        <v>0</v>
      </c>
      <c r="AS2818">
        <f t="shared" ref="AS2818:AS2881" si="181">IF($AU$2&lt;&gt;5,NA(),IF(D2818=D2817,0,IF(AND(D2820=D2818,D2819=D2818),P2818+P2819+P2820,IF(D2819=D2818,P2819+P2818,P2818))))</f>
        <v>0</v>
      </c>
      <c r="AT2818">
        <f t="shared" ref="AT2818:AT2881" si="182">AR2818-AS2818</f>
        <v>0</v>
      </c>
    </row>
    <row r="2819" spans="2:46" ht="15.75" customHeight="1" thickBot="1">
      <c r="B2819" t="str">
        <f t="shared" si="179"/>
        <v>ZYDUSLIFE4517545197</v>
      </c>
      <c r="C2819" s="137" t="s">
        <v>226</v>
      </c>
      <c r="D2819" s="137" t="s">
        <v>203</v>
      </c>
      <c r="E2819" s="138">
        <v>45197</v>
      </c>
      <c r="F2819" s="139">
        <v>0</v>
      </c>
      <c r="G2819" s="137" t="s">
        <v>223</v>
      </c>
      <c r="H2819" s="139">
        <v>639.25</v>
      </c>
      <c r="I2819" s="139">
        <v>646</v>
      </c>
      <c r="J2819" s="139">
        <v>636.85</v>
      </c>
      <c r="K2819" s="139">
        <v>639.9</v>
      </c>
      <c r="L2819" s="139">
        <v>639.9</v>
      </c>
      <c r="M2819" s="139">
        <v>1091</v>
      </c>
      <c r="N2819" s="139">
        <v>12582.82</v>
      </c>
      <c r="O2819" s="139">
        <v>7392600</v>
      </c>
      <c r="P2819" s="140">
        <v>169200</v>
      </c>
      <c r="Q2819" s="138">
        <v>45175</v>
      </c>
      <c r="AR2819">
        <f t="shared" si="180"/>
        <v>7486200</v>
      </c>
      <c r="AS2819">
        <f t="shared" si="181"/>
        <v>163800</v>
      </c>
      <c r="AT2819">
        <f t="shared" si="182"/>
        <v>7322400</v>
      </c>
    </row>
    <row r="2820" spans="2:46" ht="15.75" customHeight="1" thickBot="1">
      <c r="B2820" t="str">
        <f t="shared" si="179"/>
        <v>ZYDUSLIFE4517545225</v>
      </c>
      <c r="C2820" s="137" t="s">
        <v>226</v>
      </c>
      <c r="D2820" s="137" t="s">
        <v>203</v>
      </c>
      <c r="E2820" s="138">
        <v>45225</v>
      </c>
      <c r="F2820" s="139">
        <v>0</v>
      </c>
      <c r="G2820" s="137" t="s">
        <v>223</v>
      </c>
      <c r="H2820" s="139">
        <v>643</v>
      </c>
      <c r="I2820" s="139">
        <v>649.45000000000005</v>
      </c>
      <c r="J2820" s="139">
        <v>642.79999999999995</v>
      </c>
      <c r="K2820" s="139">
        <v>644.15</v>
      </c>
      <c r="L2820" s="139">
        <v>644.15</v>
      </c>
      <c r="M2820" s="139">
        <v>41</v>
      </c>
      <c r="N2820" s="139">
        <v>476.43</v>
      </c>
      <c r="O2820" s="139">
        <v>93600</v>
      </c>
      <c r="P2820" s="140">
        <v>-5400</v>
      </c>
      <c r="Q2820" s="138">
        <v>45175</v>
      </c>
      <c r="AR2820">
        <f t="shared" si="180"/>
        <v>0</v>
      </c>
      <c r="AS2820">
        <f t="shared" si="181"/>
        <v>0</v>
      </c>
      <c r="AT2820">
        <f t="shared" si="182"/>
        <v>0</v>
      </c>
    </row>
    <row r="2821" spans="2:46" ht="15.75" customHeight="1" thickBot="1">
      <c r="B2821" t="str">
        <f t="shared" si="179"/>
        <v>ZYDUSLIFE4517545260</v>
      </c>
      <c r="C2821" s="137" t="s">
        <v>226</v>
      </c>
      <c r="D2821" s="137" t="s">
        <v>203</v>
      </c>
      <c r="E2821" s="138">
        <v>45260</v>
      </c>
      <c r="F2821" s="139">
        <v>0</v>
      </c>
      <c r="G2821" s="137" t="s">
        <v>223</v>
      </c>
      <c r="H2821" s="139">
        <v>0</v>
      </c>
      <c r="I2821" s="139">
        <v>0</v>
      </c>
      <c r="J2821" s="139">
        <v>0</v>
      </c>
      <c r="K2821" s="139">
        <v>637.15</v>
      </c>
      <c r="L2821" s="139">
        <v>647</v>
      </c>
      <c r="M2821" s="139">
        <v>0</v>
      </c>
      <c r="N2821" s="139">
        <v>0</v>
      </c>
      <c r="O2821" s="139">
        <v>0</v>
      </c>
      <c r="P2821" s="139">
        <v>0</v>
      </c>
      <c r="Q2821" s="138">
        <v>45175</v>
      </c>
      <c r="AR2821">
        <f t="shared" si="180"/>
        <v>0</v>
      </c>
      <c r="AS2821">
        <f t="shared" si="181"/>
        <v>0</v>
      </c>
      <c r="AT2821">
        <f t="shared" si="182"/>
        <v>0</v>
      </c>
    </row>
    <row r="2822" spans="2:46" ht="15.75" customHeight="1" thickBot="1">
      <c r="B2822" t="str">
        <f t="shared" si="179"/>
        <v>BANKNIFTY4517645197</v>
      </c>
      <c r="C2822" s="137" t="s">
        <v>222</v>
      </c>
      <c r="D2822" s="137" t="s">
        <v>16</v>
      </c>
      <c r="E2822" s="138">
        <v>45197</v>
      </c>
      <c r="F2822" s="139">
        <v>0</v>
      </c>
      <c r="G2822" s="137" t="s">
        <v>223</v>
      </c>
      <c r="H2822" s="139">
        <v>44605.3</v>
      </c>
      <c r="I2822" s="139">
        <v>45099.95</v>
      </c>
      <c r="J2822" s="139">
        <v>44538.25</v>
      </c>
      <c r="K2822" s="139">
        <v>45045.15</v>
      </c>
      <c r="L2822" s="139">
        <v>45045.15</v>
      </c>
      <c r="M2822" s="139">
        <v>190870</v>
      </c>
      <c r="N2822" s="139">
        <v>1283717.92</v>
      </c>
      <c r="O2822" s="139">
        <v>2022390</v>
      </c>
      <c r="P2822" s="140">
        <v>-52125</v>
      </c>
      <c r="Q2822" s="138">
        <v>45176</v>
      </c>
      <c r="AR2822">
        <f t="shared" si="180"/>
        <v>2283990</v>
      </c>
      <c r="AS2822">
        <f t="shared" si="181"/>
        <v>-14745</v>
      </c>
      <c r="AT2822">
        <f t="shared" si="182"/>
        <v>2298735</v>
      </c>
    </row>
    <row r="2823" spans="2:46" ht="15.75" customHeight="1" thickBot="1">
      <c r="B2823" t="str">
        <f t="shared" si="179"/>
        <v>BANKNIFTY4517645225</v>
      </c>
      <c r="C2823" s="137" t="s">
        <v>222</v>
      </c>
      <c r="D2823" s="137" t="s">
        <v>16</v>
      </c>
      <c r="E2823" s="138">
        <v>45225</v>
      </c>
      <c r="F2823" s="139">
        <v>0</v>
      </c>
      <c r="G2823" s="137" t="s">
        <v>223</v>
      </c>
      <c r="H2823" s="139">
        <v>44850</v>
      </c>
      <c r="I2823" s="139">
        <v>45334</v>
      </c>
      <c r="J2823" s="139">
        <v>44800.05</v>
      </c>
      <c r="K2823" s="139">
        <v>45289.25</v>
      </c>
      <c r="L2823" s="139">
        <v>45289.25</v>
      </c>
      <c r="M2823" s="139">
        <v>8826</v>
      </c>
      <c r="N2823" s="139">
        <v>59695.38</v>
      </c>
      <c r="O2823" s="139">
        <v>203685</v>
      </c>
      <c r="P2823" s="140">
        <v>21450</v>
      </c>
      <c r="Q2823" s="138">
        <v>45176</v>
      </c>
      <c r="AR2823">
        <f t="shared" si="180"/>
        <v>0</v>
      </c>
      <c r="AS2823">
        <f t="shared" si="181"/>
        <v>0</v>
      </c>
      <c r="AT2823">
        <f t="shared" si="182"/>
        <v>0</v>
      </c>
    </row>
    <row r="2824" spans="2:46" ht="15.75" customHeight="1" thickBot="1">
      <c r="B2824" t="str">
        <f t="shared" si="179"/>
        <v>BANKNIFTY4517645260</v>
      </c>
      <c r="C2824" s="137" t="s">
        <v>222</v>
      </c>
      <c r="D2824" s="137" t="s">
        <v>16</v>
      </c>
      <c r="E2824" s="138">
        <v>45260</v>
      </c>
      <c r="F2824" s="139">
        <v>0</v>
      </c>
      <c r="G2824" s="137" t="s">
        <v>223</v>
      </c>
      <c r="H2824" s="139">
        <v>45193.55</v>
      </c>
      <c r="I2824" s="139">
        <v>45599.75</v>
      </c>
      <c r="J2824" s="139">
        <v>45077.65</v>
      </c>
      <c r="K2824" s="139">
        <v>45556.95</v>
      </c>
      <c r="L2824" s="139">
        <v>45556.95</v>
      </c>
      <c r="M2824" s="139">
        <v>2552</v>
      </c>
      <c r="N2824" s="139">
        <v>17369.47</v>
      </c>
      <c r="O2824" s="139">
        <v>57915</v>
      </c>
      <c r="P2824" s="140">
        <v>15930</v>
      </c>
      <c r="Q2824" s="138">
        <v>45176</v>
      </c>
      <c r="AR2824">
        <f t="shared" si="180"/>
        <v>0</v>
      </c>
      <c r="AS2824">
        <f t="shared" si="181"/>
        <v>0</v>
      </c>
      <c r="AT2824">
        <f t="shared" si="182"/>
        <v>0</v>
      </c>
    </row>
    <row r="2825" spans="2:46" ht="15.75" customHeight="1" thickBot="1">
      <c r="B2825" t="str">
        <f t="shared" si="179"/>
        <v>FINNIFTY4517645195</v>
      </c>
      <c r="C2825" s="137" t="s">
        <v>222</v>
      </c>
      <c r="D2825" s="137" t="s">
        <v>224</v>
      </c>
      <c r="E2825" s="138">
        <v>45195</v>
      </c>
      <c r="F2825" s="139">
        <v>0</v>
      </c>
      <c r="G2825" s="137" t="s">
        <v>223</v>
      </c>
      <c r="H2825" s="139">
        <v>19875.900000000001</v>
      </c>
      <c r="I2825" s="139">
        <v>20066</v>
      </c>
      <c r="J2825" s="139">
        <v>19825.400000000001</v>
      </c>
      <c r="K2825" s="139">
        <v>20043.7</v>
      </c>
      <c r="L2825" s="139">
        <v>20043.7</v>
      </c>
      <c r="M2825" s="139">
        <v>1682</v>
      </c>
      <c r="N2825" s="139">
        <v>13423.79</v>
      </c>
      <c r="O2825" s="139">
        <v>67400</v>
      </c>
      <c r="P2825" s="140">
        <v>-2080</v>
      </c>
      <c r="Q2825" s="138">
        <v>45176</v>
      </c>
      <c r="AR2825">
        <f t="shared" si="180"/>
        <v>69320</v>
      </c>
      <c r="AS2825">
        <f t="shared" si="181"/>
        <v>-2960</v>
      </c>
      <c r="AT2825">
        <f t="shared" si="182"/>
        <v>72280</v>
      </c>
    </row>
    <row r="2826" spans="2:46" ht="15.75" customHeight="1" thickBot="1">
      <c r="B2826" t="str">
        <f t="shared" si="179"/>
        <v>FINNIFTY4517645230</v>
      </c>
      <c r="C2826" s="137" t="s">
        <v>222</v>
      </c>
      <c r="D2826" s="137" t="s">
        <v>224</v>
      </c>
      <c r="E2826" s="138">
        <v>45230</v>
      </c>
      <c r="F2826" s="139">
        <v>0</v>
      </c>
      <c r="G2826" s="137" t="s">
        <v>223</v>
      </c>
      <c r="H2826" s="139">
        <v>19930.75</v>
      </c>
      <c r="I2826" s="139">
        <v>20183.75</v>
      </c>
      <c r="J2826" s="139">
        <v>19854.55</v>
      </c>
      <c r="K2826" s="139">
        <v>20155.849999999999</v>
      </c>
      <c r="L2826" s="139">
        <v>20155.849999999999</v>
      </c>
      <c r="M2826" s="139">
        <v>58</v>
      </c>
      <c r="N2826" s="139">
        <v>463.99</v>
      </c>
      <c r="O2826" s="139">
        <v>1920</v>
      </c>
      <c r="P2826" s="139">
        <v>-880</v>
      </c>
      <c r="Q2826" s="138">
        <v>45176</v>
      </c>
      <c r="AR2826">
        <f t="shared" si="180"/>
        <v>0</v>
      </c>
      <c r="AS2826">
        <f t="shared" si="181"/>
        <v>0</v>
      </c>
      <c r="AT2826">
        <f t="shared" si="182"/>
        <v>0</v>
      </c>
    </row>
    <row r="2827" spans="2:46" ht="15.75" customHeight="1" thickBot="1">
      <c r="B2827" t="str">
        <f t="shared" si="179"/>
        <v>FINNIFTY4517645258</v>
      </c>
      <c r="C2827" s="137" t="s">
        <v>222</v>
      </c>
      <c r="D2827" s="137" t="s">
        <v>224</v>
      </c>
      <c r="E2827" s="138">
        <v>45258</v>
      </c>
      <c r="F2827" s="139">
        <v>0</v>
      </c>
      <c r="G2827" s="137" t="s">
        <v>223</v>
      </c>
      <c r="H2827" s="139">
        <v>0</v>
      </c>
      <c r="I2827" s="139">
        <v>0</v>
      </c>
      <c r="J2827" s="139">
        <v>0</v>
      </c>
      <c r="K2827" s="139">
        <v>20158.599999999999</v>
      </c>
      <c r="L2827" s="139">
        <v>20283.5</v>
      </c>
      <c r="M2827" s="139">
        <v>0</v>
      </c>
      <c r="N2827" s="139">
        <v>0</v>
      </c>
      <c r="O2827" s="139">
        <v>0</v>
      </c>
      <c r="P2827" s="139">
        <v>0</v>
      </c>
      <c r="Q2827" s="138">
        <v>45176</v>
      </c>
      <c r="AR2827">
        <f t="shared" si="180"/>
        <v>0</v>
      </c>
      <c r="AS2827">
        <f t="shared" si="181"/>
        <v>0</v>
      </c>
      <c r="AT2827">
        <f t="shared" si="182"/>
        <v>0</v>
      </c>
    </row>
    <row r="2828" spans="2:46" ht="15.75" customHeight="1" thickBot="1">
      <c r="B2828" t="str">
        <f t="shared" si="179"/>
        <v>MIDCPNIFTY4517645194</v>
      </c>
      <c r="C2828" s="137" t="s">
        <v>222</v>
      </c>
      <c r="D2828" s="137" t="s">
        <v>225</v>
      </c>
      <c r="E2828" s="138">
        <v>45194</v>
      </c>
      <c r="F2828" s="139">
        <v>0</v>
      </c>
      <c r="G2828" s="137" t="s">
        <v>223</v>
      </c>
      <c r="H2828" s="139">
        <v>9063.9500000000007</v>
      </c>
      <c r="I2828" s="139">
        <v>9095.4500000000007</v>
      </c>
      <c r="J2828" s="139">
        <v>9044.35</v>
      </c>
      <c r="K2828" s="139">
        <v>9077.25</v>
      </c>
      <c r="L2828" s="139">
        <v>9077.25</v>
      </c>
      <c r="M2828" s="139">
        <v>1147</v>
      </c>
      <c r="N2828" s="139">
        <v>7803.35</v>
      </c>
      <c r="O2828" s="139">
        <v>188925</v>
      </c>
      <c r="P2828" s="139">
        <v>675</v>
      </c>
      <c r="Q2828" s="138">
        <v>45176</v>
      </c>
      <c r="AR2828">
        <f t="shared" si="180"/>
        <v>190875</v>
      </c>
      <c r="AS2828">
        <f t="shared" si="181"/>
        <v>750</v>
      </c>
      <c r="AT2828">
        <f t="shared" si="182"/>
        <v>190125</v>
      </c>
    </row>
    <row r="2829" spans="2:46" ht="15.75" customHeight="1" thickBot="1">
      <c r="B2829" t="str">
        <f t="shared" si="179"/>
        <v>MIDCPNIFTY4517645229</v>
      </c>
      <c r="C2829" s="137" t="s">
        <v>222</v>
      </c>
      <c r="D2829" s="137" t="s">
        <v>225</v>
      </c>
      <c r="E2829" s="138">
        <v>45229</v>
      </c>
      <c r="F2829" s="139">
        <v>0</v>
      </c>
      <c r="G2829" s="137" t="s">
        <v>223</v>
      </c>
      <c r="H2829" s="139">
        <v>9075.1</v>
      </c>
      <c r="I2829" s="139">
        <v>9077.7000000000007</v>
      </c>
      <c r="J2829" s="139">
        <v>9049</v>
      </c>
      <c r="K2829" s="139">
        <v>9063.75</v>
      </c>
      <c r="L2829" s="139">
        <v>9161.2000000000007</v>
      </c>
      <c r="M2829" s="139">
        <v>11</v>
      </c>
      <c r="N2829" s="139">
        <v>74.77</v>
      </c>
      <c r="O2829" s="139">
        <v>1425</v>
      </c>
      <c r="P2829" s="139">
        <v>75</v>
      </c>
      <c r="Q2829" s="138">
        <v>45176</v>
      </c>
      <c r="AR2829">
        <f t="shared" si="180"/>
        <v>0</v>
      </c>
      <c r="AS2829">
        <f t="shared" si="181"/>
        <v>0</v>
      </c>
      <c r="AT2829">
        <f t="shared" si="182"/>
        <v>0</v>
      </c>
    </row>
    <row r="2830" spans="2:46" ht="15.75" customHeight="1" thickBot="1">
      <c r="B2830" t="str">
        <f t="shared" si="179"/>
        <v>MIDCPNIFTY4517645254</v>
      </c>
      <c r="C2830" s="137" t="s">
        <v>222</v>
      </c>
      <c r="D2830" s="137" t="s">
        <v>225</v>
      </c>
      <c r="E2830" s="138">
        <v>45254</v>
      </c>
      <c r="F2830" s="139">
        <v>0</v>
      </c>
      <c r="G2830" s="137" t="s">
        <v>223</v>
      </c>
      <c r="H2830" s="139">
        <v>9086.7999999999993</v>
      </c>
      <c r="I2830" s="139">
        <v>9107.15</v>
      </c>
      <c r="J2830" s="139">
        <v>9069.4</v>
      </c>
      <c r="K2830" s="139">
        <v>9107.15</v>
      </c>
      <c r="L2830" s="139">
        <v>9107.15</v>
      </c>
      <c r="M2830" s="139">
        <v>6</v>
      </c>
      <c r="N2830" s="139">
        <v>40.85</v>
      </c>
      <c r="O2830" s="139">
        <v>525</v>
      </c>
      <c r="P2830" s="139">
        <v>0</v>
      </c>
      <c r="Q2830" s="138">
        <v>45176</v>
      </c>
      <c r="AR2830">
        <f t="shared" si="180"/>
        <v>0</v>
      </c>
      <c r="AS2830">
        <f t="shared" si="181"/>
        <v>0</v>
      </c>
      <c r="AT2830">
        <f t="shared" si="182"/>
        <v>0</v>
      </c>
    </row>
    <row r="2831" spans="2:46" ht="15.75" customHeight="1" thickBot="1">
      <c r="B2831" t="str">
        <f t="shared" si="179"/>
        <v>NIFTY4517645197</v>
      </c>
      <c r="C2831" s="137" t="s">
        <v>222</v>
      </c>
      <c r="D2831" s="137" t="s">
        <v>15</v>
      </c>
      <c r="E2831" s="138">
        <v>45197</v>
      </c>
      <c r="F2831" s="139">
        <v>0</v>
      </c>
      <c r="G2831" s="137" t="s">
        <v>223</v>
      </c>
      <c r="H2831" s="139">
        <v>19625.650000000001</v>
      </c>
      <c r="I2831" s="139">
        <v>19788.900000000001</v>
      </c>
      <c r="J2831" s="139">
        <v>19601.5</v>
      </c>
      <c r="K2831" s="139">
        <v>19768.7</v>
      </c>
      <c r="L2831" s="139">
        <v>19768.7</v>
      </c>
      <c r="M2831" s="139">
        <v>125719</v>
      </c>
      <c r="N2831" s="139">
        <v>1238153.6100000001</v>
      </c>
      <c r="O2831" s="139">
        <v>10125400</v>
      </c>
      <c r="P2831" s="140">
        <v>522400</v>
      </c>
      <c r="Q2831" s="138">
        <v>45176</v>
      </c>
      <c r="AR2831">
        <f t="shared" si="180"/>
        <v>11062800</v>
      </c>
      <c r="AS2831">
        <f t="shared" si="181"/>
        <v>696350</v>
      </c>
      <c r="AT2831">
        <f t="shared" si="182"/>
        <v>10366450</v>
      </c>
    </row>
    <row r="2832" spans="2:46" ht="15.75" customHeight="1" thickBot="1">
      <c r="B2832" t="str">
        <f t="shared" si="179"/>
        <v>NIFTY4517645225</v>
      </c>
      <c r="C2832" s="137" t="s">
        <v>222</v>
      </c>
      <c r="D2832" s="137" t="s">
        <v>15</v>
      </c>
      <c r="E2832" s="138">
        <v>45225</v>
      </c>
      <c r="F2832" s="139">
        <v>0</v>
      </c>
      <c r="G2832" s="137" t="s">
        <v>223</v>
      </c>
      <c r="H2832" s="139">
        <v>19735.05</v>
      </c>
      <c r="I2832" s="139">
        <v>19884.95</v>
      </c>
      <c r="J2832" s="139">
        <v>19707.05</v>
      </c>
      <c r="K2832" s="139">
        <v>19871.95</v>
      </c>
      <c r="L2832" s="139">
        <v>19871.95</v>
      </c>
      <c r="M2832" s="139">
        <v>9036</v>
      </c>
      <c r="N2832" s="139">
        <v>89493.92</v>
      </c>
      <c r="O2832" s="139">
        <v>734900</v>
      </c>
      <c r="P2832" s="140">
        <v>106350</v>
      </c>
      <c r="Q2832" s="138">
        <v>45176</v>
      </c>
      <c r="AR2832">
        <f t="shared" si="180"/>
        <v>0</v>
      </c>
      <c r="AS2832">
        <f t="shared" si="181"/>
        <v>0</v>
      </c>
      <c r="AT2832">
        <f t="shared" si="182"/>
        <v>0</v>
      </c>
    </row>
    <row r="2833" spans="2:46" ht="15.75" customHeight="1" thickBot="1">
      <c r="B2833" t="str">
        <f t="shared" si="179"/>
        <v>NIFTY4517645260</v>
      </c>
      <c r="C2833" s="137" t="s">
        <v>222</v>
      </c>
      <c r="D2833" s="137" t="s">
        <v>15</v>
      </c>
      <c r="E2833" s="138">
        <v>45260</v>
      </c>
      <c r="F2833" s="139">
        <v>0</v>
      </c>
      <c r="G2833" s="137" t="s">
        <v>223</v>
      </c>
      <c r="H2833" s="139">
        <v>19866.7</v>
      </c>
      <c r="I2833" s="139">
        <v>19991</v>
      </c>
      <c r="J2833" s="139">
        <v>19814</v>
      </c>
      <c r="K2833" s="139">
        <v>19979.5</v>
      </c>
      <c r="L2833" s="139">
        <v>19979.5</v>
      </c>
      <c r="M2833" s="139">
        <v>2965</v>
      </c>
      <c r="N2833" s="139">
        <v>29549.3</v>
      </c>
      <c r="O2833" s="139">
        <v>202500</v>
      </c>
      <c r="P2833" s="140">
        <v>67600</v>
      </c>
      <c r="Q2833" s="138">
        <v>45176</v>
      </c>
      <c r="AR2833">
        <f t="shared" si="180"/>
        <v>0</v>
      </c>
      <c r="AS2833">
        <f t="shared" si="181"/>
        <v>0</v>
      </c>
      <c r="AT2833">
        <f t="shared" si="182"/>
        <v>0</v>
      </c>
    </row>
    <row r="2834" spans="2:46" ht="15.75" customHeight="1" thickBot="1">
      <c r="B2834" t="str">
        <f t="shared" si="179"/>
        <v>AARTIIND4517645197</v>
      </c>
      <c r="C2834" s="137" t="s">
        <v>226</v>
      </c>
      <c r="D2834" s="137" t="s">
        <v>67</v>
      </c>
      <c r="E2834" s="138">
        <v>45197</v>
      </c>
      <c r="F2834" s="139">
        <v>0</v>
      </c>
      <c r="G2834" s="137" t="s">
        <v>223</v>
      </c>
      <c r="H2834" s="139">
        <v>517.15</v>
      </c>
      <c r="I2834" s="139">
        <v>525.5</v>
      </c>
      <c r="J2834" s="139">
        <v>515.65</v>
      </c>
      <c r="K2834" s="139">
        <v>522.29999999999995</v>
      </c>
      <c r="L2834" s="139">
        <v>522.29999999999995</v>
      </c>
      <c r="M2834" s="139">
        <v>4735</v>
      </c>
      <c r="N2834" s="139">
        <v>24711.95</v>
      </c>
      <c r="O2834" s="139">
        <v>12230000</v>
      </c>
      <c r="P2834" s="140">
        <v>191000</v>
      </c>
      <c r="Q2834" s="138">
        <v>45176</v>
      </c>
      <c r="AR2834">
        <f t="shared" si="180"/>
        <v>12883000</v>
      </c>
      <c r="AS2834">
        <f t="shared" si="181"/>
        <v>223000</v>
      </c>
      <c r="AT2834">
        <f t="shared" si="182"/>
        <v>12660000</v>
      </c>
    </row>
    <row r="2835" spans="2:46" ht="15.75" customHeight="1" thickBot="1">
      <c r="B2835" t="str">
        <f t="shared" si="179"/>
        <v>AARTIIND4517645225</v>
      </c>
      <c r="C2835" s="137" t="s">
        <v>226</v>
      </c>
      <c r="D2835" s="137" t="s">
        <v>67</v>
      </c>
      <c r="E2835" s="138">
        <v>45225</v>
      </c>
      <c r="F2835" s="139">
        <v>0</v>
      </c>
      <c r="G2835" s="137" t="s">
        <v>223</v>
      </c>
      <c r="H2835" s="139">
        <v>521.5</v>
      </c>
      <c r="I2835" s="139">
        <v>528.5</v>
      </c>
      <c r="J2835" s="139">
        <v>519.4</v>
      </c>
      <c r="K2835" s="139">
        <v>525.54999999999995</v>
      </c>
      <c r="L2835" s="139">
        <v>525.54999999999995</v>
      </c>
      <c r="M2835" s="139">
        <v>305</v>
      </c>
      <c r="N2835" s="139">
        <v>1600.86</v>
      </c>
      <c r="O2835" s="139">
        <v>588000</v>
      </c>
      <c r="P2835" s="140">
        <v>20000</v>
      </c>
      <c r="Q2835" s="138">
        <v>45176</v>
      </c>
      <c r="AR2835">
        <f t="shared" si="180"/>
        <v>0</v>
      </c>
      <c r="AS2835">
        <f t="shared" si="181"/>
        <v>0</v>
      </c>
      <c r="AT2835">
        <f t="shared" si="182"/>
        <v>0</v>
      </c>
    </row>
    <row r="2836" spans="2:46" ht="15.75" customHeight="1" thickBot="1">
      <c r="B2836" t="str">
        <f t="shared" si="179"/>
        <v>AARTIIND4517645260</v>
      </c>
      <c r="C2836" s="137" t="s">
        <v>226</v>
      </c>
      <c r="D2836" s="137" t="s">
        <v>67</v>
      </c>
      <c r="E2836" s="138">
        <v>45260</v>
      </c>
      <c r="F2836" s="139">
        <v>0</v>
      </c>
      <c r="G2836" s="137" t="s">
        <v>223</v>
      </c>
      <c r="H2836" s="139">
        <v>528.4</v>
      </c>
      <c r="I2836" s="139">
        <v>532</v>
      </c>
      <c r="J2836" s="139">
        <v>522.95000000000005</v>
      </c>
      <c r="K2836" s="139">
        <v>526.54999999999995</v>
      </c>
      <c r="L2836" s="139">
        <v>528.25</v>
      </c>
      <c r="M2836" s="139">
        <v>18</v>
      </c>
      <c r="N2836" s="139">
        <v>95.27</v>
      </c>
      <c r="O2836" s="139">
        <v>65000</v>
      </c>
      <c r="P2836" s="140">
        <v>12000</v>
      </c>
      <c r="Q2836" s="138">
        <v>45176</v>
      </c>
      <c r="AR2836">
        <f t="shared" si="180"/>
        <v>0</v>
      </c>
      <c r="AS2836">
        <f t="shared" si="181"/>
        <v>0</v>
      </c>
      <c r="AT2836">
        <f t="shared" si="182"/>
        <v>0</v>
      </c>
    </row>
    <row r="2837" spans="2:46" ht="15.75" customHeight="1" thickBot="1">
      <c r="B2837" t="str">
        <f t="shared" si="179"/>
        <v>ABB4517645197</v>
      </c>
      <c r="C2837" s="137" t="s">
        <v>226</v>
      </c>
      <c r="D2837" s="137" t="s">
        <v>68</v>
      </c>
      <c r="E2837" s="138">
        <v>45197</v>
      </c>
      <c r="F2837" s="139">
        <v>0</v>
      </c>
      <c r="G2837" s="137" t="s">
        <v>223</v>
      </c>
      <c r="H2837" s="139">
        <v>4503.45</v>
      </c>
      <c r="I2837" s="139">
        <v>4514</v>
      </c>
      <c r="J2837" s="139">
        <v>4455</v>
      </c>
      <c r="K2837" s="139">
        <v>4463.2</v>
      </c>
      <c r="L2837" s="139">
        <v>4463.2</v>
      </c>
      <c r="M2837" s="139">
        <v>1039</v>
      </c>
      <c r="N2837" s="139">
        <v>11628.08</v>
      </c>
      <c r="O2837" s="139">
        <v>1184500</v>
      </c>
      <c r="P2837" s="140">
        <v>12250</v>
      </c>
      <c r="Q2837" s="138">
        <v>45176</v>
      </c>
      <c r="AR2837">
        <f t="shared" si="180"/>
        <v>1215000</v>
      </c>
      <c r="AS2837">
        <f t="shared" si="181"/>
        <v>13250</v>
      </c>
      <c r="AT2837">
        <f t="shared" si="182"/>
        <v>1201750</v>
      </c>
    </row>
    <row r="2838" spans="2:46" ht="15.75" customHeight="1" thickBot="1">
      <c r="B2838" t="str">
        <f t="shared" si="179"/>
        <v>ABB4517645225</v>
      </c>
      <c r="C2838" s="137" t="s">
        <v>226</v>
      </c>
      <c r="D2838" s="137" t="s">
        <v>68</v>
      </c>
      <c r="E2838" s="138">
        <v>45225</v>
      </c>
      <c r="F2838" s="139">
        <v>0</v>
      </c>
      <c r="G2838" s="137" t="s">
        <v>223</v>
      </c>
      <c r="H2838" s="139">
        <v>4518</v>
      </c>
      <c r="I2838" s="139">
        <v>4525</v>
      </c>
      <c r="J2838" s="139">
        <v>4483</v>
      </c>
      <c r="K2838" s="139">
        <v>4489.1000000000004</v>
      </c>
      <c r="L2838" s="139">
        <v>4489.1000000000004</v>
      </c>
      <c r="M2838" s="139">
        <v>43</v>
      </c>
      <c r="N2838" s="139">
        <v>484.07</v>
      </c>
      <c r="O2838" s="139">
        <v>28000</v>
      </c>
      <c r="P2838" s="140">
        <v>1000</v>
      </c>
      <c r="Q2838" s="138">
        <v>45176</v>
      </c>
      <c r="AR2838">
        <f t="shared" si="180"/>
        <v>0</v>
      </c>
      <c r="AS2838">
        <f t="shared" si="181"/>
        <v>0</v>
      </c>
      <c r="AT2838">
        <f t="shared" si="182"/>
        <v>0</v>
      </c>
    </row>
    <row r="2839" spans="2:46" ht="15.75" customHeight="1" thickBot="1">
      <c r="B2839" t="str">
        <f t="shared" si="179"/>
        <v>ABB4517645260</v>
      </c>
      <c r="C2839" s="137" t="s">
        <v>226</v>
      </c>
      <c r="D2839" s="137" t="s">
        <v>68</v>
      </c>
      <c r="E2839" s="138">
        <v>45260</v>
      </c>
      <c r="F2839" s="139">
        <v>0</v>
      </c>
      <c r="G2839" s="137" t="s">
        <v>223</v>
      </c>
      <c r="H2839" s="139">
        <v>0</v>
      </c>
      <c r="I2839" s="139">
        <v>0</v>
      </c>
      <c r="J2839" s="139">
        <v>0</v>
      </c>
      <c r="K2839" s="139">
        <v>4580</v>
      </c>
      <c r="L2839" s="139">
        <v>4522.2</v>
      </c>
      <c r="M2839" s="139">
        <v>0</v>
      </c>
      <c r="N2839" s="139">
        <v>0</v>
      </c>
      <c r="O2839" s="139">
        <v>2500</v>
      </c>
      <c r="P2839" s="139">
        <v>0</v>
      </c>
      <c r="Q2839" s="138">
        <v>45176</v>
      </c>
      <c r="AR2839">
        <f t="shared" si="180"/>
        <v>0</v>
      </c>
      <c r="AS2839">
        <f t="shared" si="181"/>
        <v>0</v>
      </c>
      <c r="AT2839">
        <f t="shared" si="182"/>
        <v>0</v>
      </c>
    </row>
    <row r="2840" spans="2:46" ht="15.75" customHeight="1" thickBot="1">
      <c r="B2840" t="str">
        <f t="shared" si="179"/>
        <v>ABBOTINDIA4517645197</v>
      </c>
      <c r="C2840" s="137" t="s">
        <v>226</v>
      </c>
      <c r="D2840" s="137" t="s">
        <v>69</v>
      </c>
      <c r="E2840" s="138">
        <v>45197</v>
      </c>
      <c r="F2840" s="139">
        <v>0</v>
      </c>
      <c r="G2840" s="137" t="s">
        <v>223</v>
      </c>
      <c r="H2840" s="139">
        <v>23140.9</v>
      </c>
      <c r="I2840" s="139">
        <v>23271.45</v>
      </c>
      <c r="J2840" s="139">
        <v>23030.7</v>
      </c>
      <c r="K2840" s="139">
        <v>23124.6</v>
      </c>
      <c r="L2840" s="139">
        <v>23124.6</v>
      </c>
      <c r="M2840" s="139">
        <v>333</v>
      </c>
      <c r="N2840" s="139">
        <v>3085.85</v>
      </c>
      <c r="O2840" s="139">
        <v>72360</v>
      </c>
      <c r="P2840" s="139">
        <v>-640</v>
      </c>
      <c r="Q2840" s="138">
        <v>45176</v>
      </c>
      <c r="AR2840">
        <f t="shared" si="180"/>
        <v>73880</v>
      </c>
      <c r="AS2840">
        <f t="shared" si="181"/>
        <v>-600</v>
      </c>
      <c r="AT2840">
        <f t="shared" si="182"/>
        <v>74480</v>
      </c>
    </row>
    <row r="2841" spans="2:46" ht="15.75" customHeight="1" thickBot="1">
      <c r="B2841" t="str">
        <f t="shared" si="179"/>
        <v>ABBOTINDIA4517645225</v>
      </c>
      <c r="C2841" s="137" t="s">
        <v>226</v>
      </c>
      <c r="D2841" s="137" t="s">
        <v>69</v>
      </c>
      <c r="E2841" s="138">
        <v>45225</v>
      </c>
      <c r="F2841" s="139">
        <v>0</v>
      </c>
      <c r="G2841" s="137" t="s">
        <v>223</v>
      </c>
      <c r="H2841" s="139">
        <v>23373.599999999999</v>
      </c>
      <c r="I2841" s="139">
        <v>23373.599999999999</v>
      </c>
      <c r="J2841" s="139">
        <v>23242.25</v>
      </c>
      <c r="K2841" s="139">
        <v>23300</v>
      </c>
      <c r="L2841" s="139">
        <v>23249.45</v>
      </c>
      <c r="M2841" s="139">
        <v>9</v>
      </c>
      <c r="N2841" s="139">
        <v>83.88</v>
      </c>
      <c r="O2841" s="139">
        <v>1440</v>
      </c>
      <c r="P2841" s="139">
        <v>40</v>
      </c>
      <c r="Q2841" s="138">
        <v>45176</v>
      </c>
      <c r="AR2841">
        <f t="shared" si="180"/>
        <v>0</v>
      </c>
      <c r="AS2841">
        <f t="shared" si="181"/>
        <v>0</v>
      </c>
      <c r="AT2841">
        <f t="shared" si="182"/>
        <v>0</v>
      </c>
    </row>
    <row r="2842" spans="2:46" ht="15.75" customHeight="1" thickBot="1">
      <c r="B2842" t="str">
        <f t="shared" si="179"/>
        <v>ABBOTINDIA4517645260</v>
      </c>
      <c r="C2842" s="137" t="s">
        <v>226</v>
      </c>
      <c r="D2842" s="137" t="s">
        <v>69</v>
      </c>
      <c r="E2842" s="138">
        <v>45260</v>
      </c>
      <c r="F2842" s="139">
        <v>0</v>
      </c>
      <c r="G2842" s="137" t="s">
        <v>223</v>
      </c>
      <c r="H2842" s="139">
        <v>0</v>
      </c>
      <c r="I2842" s="139">
        <v>0</v>
      </c>
      <c r="J2842" s="139">
        <v>0</v>
      </c>
      <c r="K2842" s="139">
        <v>23180.05</v>
      </c>
      <c r="L2842" s="139">
        <v>23409.200000000001</v>
      </c>
      <c r="M2842" s="139">
        <v>0</v>
      </c>
      <c r="N2842" s="139">
        <v>0</v>
      </c>
      <c r="O2842" s="139">
        <v>80</v>
      </c>
      <c r="P2842" s="139">
        <v>0</v>
      </c>
      <c r="Q2842" s="138">
        <v>45176</v>
      </c>
      <c r="AR2842">
        <f t="shared" si="180"/>
        <v>0</v>
      </c>
      <c r="AS2842">
        <f t="shared" si="181"/>
        <v>0</v>
      </c>
      <c r="AT2842">
        <f t="shared" si="182"/>
        <v>0</v>
      </c>
    </row>
    <row r="2843" spans="2:46" ht="15.75" customHeight="1" thickBot="1">
      <c r="B2843" t="str">
        <f t="shared" si="179"/>
        <v>ABCAPITAL4517645197</v>
      </c>
      <c r="C2843" s="137" t="s">
        <v>226</v>
      </c>
      <c r="D2843" s="137" t="s">
        <v>70</v>
      </c>
      <c r="E2843" s="138">
        <v>45197</v>
      </c>
      <c r="F2843" s="139">
        <v>0</v>
      </c>
      <c r="G2843" s="137" t="s">
        <v>223</v>
      </c>
      <c r="H2843" s="139">
        <v>187.8</v>
      </c>
      <c r="I2843" s="139">
        <v>189.65</v>
      </c>
      <c r="J2843" s="139">
        <v>187.05</v>
      </c>
      <c r="K2843" s="139">
        <v>188.9</v>
      </c>
      <c r="L2843" s="139">
        <v>188.9</v>
      </c>
      <c r="M2843" s="139">
        <v>1262</v>
      </c>
      <c r="N2843" s="139">
        <v>12851.21</v>
      </c>
      <c r="O2843" s="139">
        <v>38026800</v>
      </c>
      <c r="P2843" s="140">
        <v>972000</v>
      </c>
      <c r="Q2843" s="138">
        <v>45176</v>
      </c>
      <c r="AR2843">
        <f t="shared" si="180"/>
        <v>38799000</v>
      </c>
      <c r="AS2843">
        <f t="shared" si="181"/>
        <v>1036800</v>
      </c>
      <c r="AT2843">
        <f t="shared" si="182"/>
        <v>37762200</v>
      </c>
    </row>
    <row r="2844" spans="2:46" ht="15.75" customHeight="1" thickBot="1">
      <c r="B2844" t="str">
        <f t="shared" si="179"/>
        <v>ABCAPITAL4517645225</v>
      </c>
      <c r="C2844" s="137" t="s">
        <v>226</v>
      </c>
      <c r="D2844" s="137" t="s">
        <v>70</v>
      </c>
      <c r="E2844" s="138">
        <v>45225</v>
      </c>
      <c r="F2844" s="139">
        <v>0</v>
      </c>
      <c r="G2844" s="137" t="s">
        <v>223</v>
      </c>
      <c r="H2844" s="139">
        <v>188.8</v>
      </c>
      <c r="I2844" s="139">
        <v>190.55</v>
      </c>
      <c r="J2844" s="139">
        <v>188.5</v>
      </c>
      <c r="K2844" s="139">
        <v>190</v>
      </c>
      <c r="L2844" s="139">
        <v>190</v>
      </c>
      <c r="M2844" s="139">
        <v>57</v>
      </c>
      <c r="N2844" s="139">
        <v>583.94000000000005</v>
      </c>
      <c r="O2844" s="139">
        <v>756000</v>
      </c>
      <c r="P2844" s="140">
        <v>64800</v>
      </c>
      <c r="Q2844" s="138">
        <v>45176</v>
      </c>
      <c r="AR2844">
        <f t="shared" si="180"/>
        <v>0</v>
      </c>
      <c r="AS2844">
        <f t="shared" si="181"/>
        <v>0</v>
      </c>
      <c r="AT2844">
        <f t="shared" si="182"/>
        <v>0</v>
      </c>
    </row>
    <row r="2845" spans="2:46" ht="15.75" customHeight="1" thickBot="1">
      <c r="B2845" t="str">
        <f t="shared" si="179"/>
        <v>ABCAPITAL4517645260</v>
      </c>
      <c r="C2845" s="137" t="s">
        <v>226</v>
      </c>
      <c r="D2845" s="137" t="s">
        <v>70</v>
      </c>
      <c r="E2845" s="138">
        <v>45260</v>
      </c>
      <c r="F2845" s="139">
        <v>0</v>
      </c>
      <c r="G2845" s="137" t="s">
        <v>223</v>
      </c>
      <c r="H2845" s="139">
        <v>0</v>
      </c>
      <c r="I2845" s="139">
        <v>0</v>
      </c>
      <c r="J2845" s="139">
        <v>0</v>
      </c>
      <c r="K2845" s="139">
        <v>190</v>
      </c>
      <c r="L2845" s="139">
        <v>190.95</v>
      </c>
      <c r="M2845" s="139">
        <v>0</v>
      </c>
      <c r="N2845" s="139">
        <v>0</v>
      </c>
      <c r="O2845" s="139">
        <v>16200</v>
      </c>
      <c r="P2845" s="139">
        <v>0</v>
      </c>
      <c r="Q2845" s="138">
        <v>45176</v>
      </c>
      <c r="AR2845">
        <f t="shared" si="180"/>
        <v>0</v>
      </c>
      <c r="AS2845">
        <f t="shared" si="181"/>
        <v>0</v>
      </c>
      <c r="AT2845">
        <f t="shared" si="182"/>
        <v>0</v>
      </c>
    </row>
    <row r="2846" spans="2:46" ht="15.75" customHeight="1" thickBot="1">
      <c r="B2846" t="str">
        <f t="shared" si="179"/>
        <v>ABFRL4517645197</v>
      </c>
      <c r="C2846" s="137" t="s">
        <v>226</v>
      </c>
      <c r="D2846" s="137" t="s">
        <v>71</v>
      </c>
      <c r="E2846" s="138">
        <v>45197</v>
      </c>
      <c r="F2846" s="139">
        <v>0</v>
      </c>
      <c r="G2846" s="137" t="s">
        <v>223</v>
      </c>
      <c r="H2846" s="139">
        <v>230.8</v>
      </c>
      <c r="I2846" s="139">
        <v>233.2</v>
      </c>
      <c r="J2846" s="139">
        <v>228.3</v>
      </c>
      <c r="K2846" s="139">
        <v>231.9</v>
      </c>
      <c r="L2846" s="139">
        <v>231.9</v>
      </c>
      <c r="M2846" s="139">
        <v>2857</v>
      </c>
      <c r="N2846" s="139">
        <v>17172.45</v>
      </c>
      <c r="O2846" s="139">
        <v>29250000</v>
      </c>
      <c r="P2846" s="140">
        <v>-10400</v>
      </c>
      <c r="Q2846" s="138">
        <v>45176</v>
      </c>
      <c r="AR2846">
        <f t="shared" si="180"/>
        <v>30440800</v>
      </c>
      <c r="AS2846">
        <f t="shared" si="181"/>
        <v>109200</v>
      </c>
      <c r="AT2846">
        <f t="shared" si="182"/>
        <v>30331600</v>
      </c>
    </row>
    <row r="2847" spans="2:46" ht="15.75" customHeight="1" thickBot="1">
      <c r="B2847" t="str">
        <f t="shared" si="179"/>
        <v>ABFRL4517645225</v>
      </c>
      <c r="C2847" s="137" t="s">
        <v>226</v>
      </c>
      <c r="D2847" s="137" t="s">
        <v>71</v>
      </c>
      <c r="E2847" s="138">
        <v>45225</v>
      </c>
      <c r="F2847" s="139">
        <v>0</v>
      </c>
      <c r="G2847" s="137" t="s">
        <v>223</v>
      </c>
      <c r="H2847" s="139">
        <v>232.2</v>
      </c>
      <c r="I2847" s="139">
        <v>234.5</v>
      </c>
      <c r="J2847" s="139">
        <v>229.95</v>
      </c>
      <c r="K2847" s="139">
        <v>233.3</v>
      </c>
      <c r="L2847" s="139">
        <v>233.3</v>
      </c>
      <c r="M2847" s="139">
        <v>204</v>
      </c>
      <c r="N2847" s="139">
        <v>1231.26</v>
      </c>
      <c r="O2847" s="139">
        <v>1037400</v>
      </c>
      <c r="P2847" s="140">
        <v>88400</v>
      </c>
      <c r="Q2847" s="138">
        <v>45176</v>
      </c>
      <c r="AR2847">
        <f t="shared" si="180"/>
        <v>0</v>
      </c>
      <c r="AS2847">
        <f t="shared" si="181"/>
        <v>0</v>
      </c>
      <c r="AT2847">
        <f t="shared" si="182"/>
        <v>0</v>
      </c>
    </row>
    <row r="2848" spans="2:46" ht="15.75" customHeight="1" thickBot="1">
      <c r="B2848" t="str">
        <f t="shared" si="179"/>
        <v>ABFRL4517645260</v>
      </c>
      <c r="C2848" s="137" t="s">
        <v>226</v>
      </c>
      <c r="D2848" s="137" t="s">
        <v>71</v>
      </c>
      <c r="E2848" s="138">
        <v>45260</v>
      </c>
      <c r="F2848" s="139">
        <v>0</v>
      </c>
      <c r="G2848" s="137" t="s">
        <v>223</v>
      </c>
      <c r="H2848" s="139">
        <v>233.85</v>
      </c>
      <c r="I2848" s="139">
        <v>235.9</v>
      </c>
      <c r="J2848" s="139">
        <v>231.75</v>
      </c>
      <c r="K2848" s="139">
        <v>235.1</v>
      </c>
      <c r="L2848" s="139">
        <v>235.1</v>
      </c>
      <c r="M2848" s="139">
        <v>20</v>
      </c>
      <c r="N2848" s="139">
        <v>121.63</v>
      </c>
      <c r="O2848" s="139">
        <v>153400</v>
      </c>
      <c r="P2848" s="140">
        <v>31200</v>
      </c>
      <c r="Q2848" s="138">
        <v>45176</v>
      </c>
      <c r="AR2848">
        <f t="shared" si="180"/>
        <v>0</v>
      </c>
      <c r="AS2848">
        <f t="shared" si="181"/>
        <v>0</v>
      </c>
      <c r="AT2848">
        <f t="shared" si="182"/>
        <v>0</v>
      </c>
    </row>
    <row r="2849" spans="2:46" ht="15.75" customHeight="1" thickBot="1">
      <c r="B2849" t="str">
        <f t="shared" si="179"/>
        <v>ACC4517645197</v>
      </c>
      <c r="C2849" s="137" t="s">
        <v>226</v>
      </c>
      <c r="D2849" s="137" t="s">
        <v>72</v>
      </c>
      <c r="E2849" s="138">
        <v>45197</v>
      </c>
      <c r="F2849" s="139">
        <v>0</v>
      </c>
      <c r="G2849" s="137" t="s">
        <v>223</v>
      </c>
      <c r="H2849" s="139">
        <v>2064.9</v>
      </c>
      <c r="I2849" s="139">
        <v>2064.9</v>
      </c>
      <c r="J2849" s="139">
        <v>2034.85</v>
      </c>
      <c r="K2849" s="139">
        <v>2053.4</v>
      </c>
      <c r="L2849" s="139">
        <v>2053.4</v>
      </c>
      <c r="M2849" s="139">
        <v>3565</v>
      </c>
      <c r="N2849" s="139">
        <v>21882.03</v>
      </c>
      <c r="O2849" s="139">
        <v>6197700</v>
      </c>
      <c r="P2849" s="140">
        <v>42900</v>
      </c>
      <c r="Q2849" s="138">
        <v>45176</v>
      </c>
      <c r="AR2849">
        <f t="shared" si="180"/>
        <v>6260400</v>
      </c>
      <c r="AS2849">
        <f t="shared" si="181"/>
        <v>48600</v>
      </c>
      <c r="AT2849">
        <f t="shared" si="182"/>
        <v>6211800</v>
      </c>
    </row>
    <row r="2850" spans="2:46" ht="15.75" customHeight="1" thickBot="1">
      <c r="B2850" t="str">
        <f t="shared" si="179"/>
        <v>ACC4517645225</v>
      </c>
      <c r="C2850" s="137" t="s">
        <v>226</v>
      </c>
      <c r="D2850" s="137" t="s">
        <v>72</v>
      </c>
      <c r="E2850" s="138">
        <v>45225</v>
      </c>
      <c r="F2850" s="139">
        <v>0</v>
      </c>
      <c r="G2850" s="137" t="s">
        <v>223</v>
      </c>
      <c r="H2850" s="139">
        <v>2069.4</v>
      </c>
      <c r="I2850" s="139">
        <v>2069.5</v>
      </c>
      <c r="J2850" s="139">
        <v>2049.6</v>
      </c>
      <c r="K2850" s="139">
        <v>2067.25</v>
      </c>
      <c r="L2850" s="139">
        <v>2067.25</v>
      </c>
      <c r="M2850" s="139">
        <v>77</v>
      </c>
      <c r="N2850" s="139">
        <v>475.62</v>
      </c>
      <c r="O2850" s="139">
        <v>59700</v>
      </c>
      <c r="P2850" s="140">
        <v>5400</v>
      </c>
      <c r="Q2850" s="138">
        <v>45176</v>
      </c>
      <c r="AR2850">
        <f t="shared" si="180"/>
        <v>0</v>
      </c>
      <c r="AS2850">
        <f t="shared" si="181"/>
        <v>0</v>
      </c>
      <c r="AT2850">
        <f t="shared" si="182"/>
        <v>0</v>
      </c>
    </row>
    <row r="2851" spans="2:46" ht="15.75" customHeight="1" thickBot="1">
      <c r="B2851" t="str">
        <f t="shared" si="179"/>
        <v>ACC4517645260</v>
      </c>
      <c r="C2851" s="137" t="s">
        <v>226</v>
      </c>
      <c r="D2851" s="137" t="s">
        <v>72</v>
      </c>
      <c r="E2851" s="138">
        <v>45260</v>
      </c>
      <c r="F2851" s="139">
        <v>0</v>
      </c>
      <c r="G2851" s="137" t="s">
        <v>223</v>
      </c>
      <c r="H2851" s="139">
        <v>2074.25</v>
      </c>
      <c r="I2851" s="139">
        <v>2074.25</v>
      </c>
      <c r="J2851" s="139">
        <v>2074.25</v>
      </c>
      <c r="K2851" s="139">
        <v>2074.25</v>
      </c>
      <c r="L2851" s="139">
        <v>2075.5500000000002</v>
      </c>
      <c r="M2851" s="139">
        <v>1</v>
      </c>
      <c r="N2851" s="139">
        <v>6.22</v>
      </c>
      <c r="O2851" s="139">
        <v>3000</v>
      </c>
      <c r="P2851" s="139">
        <v>300</v>
      </c>
      <c r="Q2851" s="138">
        <v>45176</v>
      </c>
      <c r="AR2851">
        <f t="shared" si="180"/>
        <v>0</v>
      </c>
      <c r="AS2851">
        <f t="shared" si="181"/>
        <v>0</v>
      </c>
      <c r="AT2851">
        <f t="shared" si="182"/>
        <v>0</v>
      </c>
    </row>
    <row r="2852" spans="2:46" ht="15.75" customHeight="1" thickBot="1">
      <c r="B2852" t="str">
        <f t="shared" si="179"/>
        <v>ADANIENT4517645197</v>
      </c>
      <c r="C2852" s="137" t="s">
        <v>226</v>
      </c>
      <c r="D2852" s="137" t="s">
        <v>45</v>
      </c>
      <c r="E2852" s="138">
        <v>45197</v>
      </c>
      <c r="F2852" s="139">
        <v>0</v>
      </c>
      <c r="G2852" s="137" t="s">
        <v>223</v>
      </c>
      <c r="H2852" s="139">
        <v>2505.5500000000002</v>
      </c>
      <c r="I2852" s="139">
        <v>2529.9</v>
      </c>
      <c r="J2852" s="139">
        <v>2493.75</v>
      </c>
      <c r="K2852" s="139">
        <v>2517.1</v>
      </c>
      <c r="L2852" s="139">
        <v>2517.1</v>
      </c>
      <c r="M2852" s="139">
        <v>4924</v>
      </c>
      <c r="N2852" s="139">
        <v>37137.94</v>
      </c>
      <c r="O2852" s="139">
        <v>10062900</v>
      </c>
      <c r="P2852" s="140">
        <v>-142200</v>
      </c>
      <c r="Q2852" s="138">
        <v>45176</v>
      </c>
      <c r="AR2852">
        <f t="shared" si="180"/>
        <v>10335600</v>
      </c>
      <c r="AS2852">
        <f t="shared" si="181"/>
        <v>-139500</v>
      </c>
      <c r="AT2852">
        <f t="shared" si="182"/>
        <v>10475100</v>
      </c>
    </row>
    <row r="2853" spans="2:46" ht="15.75" customHeight="1" thickBot="1">
      <c r="B2853" t="str">
        <f t="shared" si="179"/>
        <v>ADANIENT4517645225</v>
      </c>
      <c r="C2853" s="137" t="s">
        <v>226</v>
      </c>
      <c r="D2853" s="137" t="s">
        <v>45</v>
      </c>
      <c r="E2853" s="138">
        <v>45225</v>
      </c>
      <c r="F2853" s="139">
        <v>0</v>
      </c>
      <c r="G2853" s="137" t="s">
        <v>223</v>
      </c>
      <c r="H2853" s="139">
        <v>2520</v>
      </c>
      <c r="I2853" s="139">
        <v>2545</v>
      </c>
      <c r="J2853" s="139">
        <v>2511.4499999999998</v>
      </c>
      <c r="K2853" s="139">
        <v>2533.4499999999998</v>
      </c>
      <c r="L2853" s="139">
        <v>2533.4499999999998</v>
      </c>
      <c r="M2853" s="139">
        <v>192</v>
      </c>
      <c r="N2853" s="139">
        <v>1457.01</v>
      </c>
      <c r="O2853" s="139">
        <v>267000</v>
      </c>
      <c r="P2853" s="140">
        <v>2700</v>
      </c>
      <c r="Q2853" s="138">
        <v>45176</v>
      </c>
      <c r="AR2853">
        <f t="shared" si="180"/>
        <v>0</v>
      </c>
      <c r="AS2853">
        <f t="shared" si="181"/>
        <v>0</v>
      </c>
      <c r="AT2853">
        <f t="shared" si="182"/>
        <v>0</v>
      </c>
    </row>
    <row r="2854" spans="2:46" ht="15.75" customHeight="1" thickBot="1">
      <c r="B2854" t="str">
        <f t="shared" si="179"/>
        <v>ADANIENT4517645260</v>
      </c>
      <c r="C2854" s="137" t="s">
        <v>226</v>
      </c>
      <c r="D2854" s="137" t="s">
        <v>45</v>
      </c>
      <c r="E2854" s="138">
        <v>45260</v>
      </c>
      <c r="F2854" s="139">
        <v>0</v>
      </c>
      <c r="G2854" s="137" t="s">
        <v>223</v>
      </c>
      <c r="H2854" s="139">
        <v>2545</v>
      </c>
      <c r="I2854" s="139">
        <v>2550.65</v>
      </c>
      <c r="J2854" s="139">
        <v>2545</v>
      </c>
      <c r="K2854" s="139">
        <v>2550.65</v>
      </c>
      <c r="L2854" s="139">
        <v>2551.0500000000002</v>
      </c>
      <c r="M2854" s="139">
        <v>3</v>
      </c>
      <c r="N2854" s="139">
        <v>22.93</v>
      </c>
      <c r="O2854" s="139">
        <v>5700</v>
      </c>
      <c r="P2854" s="139">
        <v>0</v>
      </c>
      <c r="Q2854" s="138">
        <v>45176</v>
      </c>
      <c r="AR2854">
        <f t="shared" si="180"/>
        <v>0</v>
      </c>
      <c r="AS2854">
        <f t="shared" si="181"/>
        <v>0</v>
      </c>
      <c r="AT2854">
        <f t="shared" si="182"/>
        <v>0</v>
      </c>
    </row>
    <row r="2855" spans="2:46" ht="15.75" customHeight="1" thickBot="1">
      <c r="B2855" t="str">
        <f t="shared" si="179"/>
        <v>ADANIPORTS4517645197</v>
      </c>
      <c r="C2855" s="137" t="s">
        <v>226</v>
      </c>
      <c r="D2855" s="137" t="s">
        <v>51</v>
      </c>
      <c r="E2855" s="138">
        <v>45197</v>
      </c>
      <c r="F2855" s="139">
        <v>0</v>
      </c>
      <c r="G2855" s="137" t="s">
        <v>223</v>
      </c>
      <c r="H2855" s="139">
        <v>809.8</v>
      </c>
      <c r="I2855" s="139">
        <v>817.4</v>
      </c>
      <c r="J2855" s="139">
        <v>809.15</v>
      </c>
      <c r="K2855" s="139">
        <v>814.5</v>
      </c>
      <c r="L2855" s="139">
        <v>814.5</v>
      </c>
      <c r="M2855" s="139">
        <v>6550</v>
      </c>
      <c r="N2855" s="139">
        <v>42610.1</v>
      </c>
      <c r="O2855" s="139">
        <v>43769600</v>
      </c>
      <c r="P2855" s="140">
        <v>596000</v>
      </c>
      <c r="Q2855" s="138">
        <v>45176</v>
      </c>
      <c r="AR2855">
        <f t="shared" si="180"/>
        <v>44602400</v>
      </c>
      <c r="AS2855">
        <f t="shared" si="181"/>
        <v>652800</v>
      </c>
      <c r="AT2855">
        <f t="shared" si="182"/>
        <v>43949600</v>
      </c>
    </row>
    <row r="2856" spans="2:46" ht="15.75" customHeight="1" thickBot="1">
      <c r="B2856" t="str">
        <f t="shared" si="179"/>
        <v>ADANIPORTS4517645225</v>
      </c>
      <c r="C2856" s="137" t="s">
        <v>226</v>
      </c>
      <c r="D2856" s="137" t="s">
        <v>51</v>
      </c>
      <c r="E2856" s="138">
        <v>45225</v>
      </c>
      <c r="F2856" s="139">
        <v>0</v>
      </c>
      <c r="G2856" s="137" t="s">
        <v>223</v>
      </c>
      <c r="H2856" s="139">
        <v>817.75</v>
      </c>
      <c r="I2856" s="139">
        <v>822.35</v>
      </c>
      <c r="J2856" s="139">
        <v>814.9</v>
      </c>
      <c r="K2856" s="139">
        <v>819.75</v>
      </c>
      <c r="L2856" s="139">
        <v>819.75</v>
      </c>
      <c r="M2856" s="139">
        <v>272</v>
      </c>
      <c r="N2856" s="139">
        <v>1779.91</v>
      </c>
      <c r="O2856" s="139">
        <v>809600</v>
      </c>
      <c r="P2856" s="140">
        <v>58400</v>
      </c>
      <c r="Q2856" s="138">
        <v>45176</v>
      </c>
      <c r="AR2856">
        <f t="shared" si="180"/>
        <v>0</v>
      </c>
      <c r="AS2856">
        <f t="shared" si="181"/>
        <v>0</v>
      </c>
      <c r="AT2856">
        <f t="shared" si="182"/>
        <v>0</v>
      </c>
    </row>
    <row r="2857" spans="2:46" ht="15.75" customHeight="1" thickBot="1">
      <c r="B2857" t="str">
        <f t="shared" si="179"/>
        <v>ADANIPORTS4517645260</v>
      </c>
      <c r="C2857" s="137" t="s">
        <v>226</v>
      </c>
      <c r="D2857" s="137" t="s">
        <v>51</v>
      </c>
      <c r="E2857" s="138">
        <v>45260</v>
      </c>
      <c r="F2857" s="139">
        <v>0</v>
      </c>
      <c r="G2857" s="137" t="s">
        <v>223</v>
      </c>
      <c r="H2857" s="139">
        <v>822.25</v>
      </c>
      <c r="I2857" s="139">
        <v>825.95</v>
      </c>
      <c r="J2857" s="139">
        <v>822.25</v>
      </c>
      <c r="K2857" s="139">
        <v>824.75</v>
      </c>
      <c r="L2857" s="139">
        <v>824.75</v>
      </c>
      <c r="M2857" s="139">
        <v>4</v>
      </c>
      <c r="N2857" s="139">
        <v>26.37</v>
      </c>
      <c r="O2857" s="139">
        <v>23200</v>
      </c>
      <c r="P2857" s="140">
        <v>-1600</v>
      </c>
      <c r="Q2857" s="138">
        <v>45176</v>
      </c>
      <c r="AR2857">
        <f t="shared" si="180"/>
        <v>0</v>
      </c>
      <c r="AS2857">
        <f t="shared" si="181"/>
        <v>0</v>
      </c>
      <c r="AT2857">
        <f t="shared" si="182"/>
        <v>0</v>
      </c>
    </row>
    <row r="2858" spans="2:46" ht="15.75" customHeight="1" thickBot="1">
      <c r="B2858" t="str">
        <f t="shared" si="179"/>
        <v>ALKEM4517645197</v>
      </c>
      <c r="C2858" s="137" t="s">
        <v>226</v>
      </c>
      <c r="D2858" s="137" t="s">
        <v>73</v>
      </c>
      <c r="E2858" s="138">
        <v>45197</v>
      </c>
      <c r="F2858" s="139">
        <v>0</v>
      </c>
      <c r="G2858" s="137" t="s">
        <v>223</v>
      </c>
      <c r="H2858" s="139">
        <v>3681.9</v>
      </c>
      <c r="I2858" s="139">
        <v>3708.3</v>
      </c>
      <c r="J2858" s="139">
        <v>3654</v>
      </c>
      <c r="K2858" s="139">
        <v>3657.9</v>
      </c>
      <c r="L2858" s="139">
        <v>3657.9</v>
      </c>
      <c r="M2858" s="139">
        <v>835</v>
      </c>
      <c r="N2858" s="139">
        <v>6140.25</v>
      </c>
      <c r="O2858" s="139">
        <v>748600</v>
      </c>
      <c r="P2858" s="140">
        <v>26400</v>
      </c>
      <c r="Q2858" s="138">
        <v>45176</v>
      </c>
      <c r="AR2858">
        <f t="shared" si="180"/>
        <v>761800</v>
      </c>
      <c r="AS2858">
        <f t="shared" si="181"/>
        <v>27000</v>
      </c>
      <c r="AT2858">
        <f t="shared" si="182"/>
        <v>734800</v>
      </c>
    </row>
    <row r="2859" spans="2:46" ht="15.75" customHeight="1" thickBot="1">
      <c r="B2859" t="str">
        <f t="shared" si="179"/>
        <v>ALKEM4517645225</v>
      </c>
      <c r="C2859" s="137" t="s">
        <v>226</v>
      </c>
      <c r="D2859" s="137" t="s">
        <v>73</v>
      </c>
      <c r="E2859" s="138">
        <v>45225</v>
      </c>
      <c r="F2859" s="139">
        <v>0</v>
      </c>
      <c r="G2859" s="137" t="s">
        <v>223</v>
      </c>
      <c r="H2859" s="139">
        <v>3706.9</v>
      </c>
      <c r="I2859" s="139">
        <v>3712</v>
      </c>
      <c r="J2859" s="139">
        <v>3703.75</v>
      </c>
      <c r="K2859" s="139">
        <v>3712</v>
      </c>
      <c r="L2859" s="139">
        <v>3672.05</v>
      </c>
      <c r="M2859" s="139">
        <v>4</v>
      </c>
      <c r="N2859" s="139">
        <v>29.65</v>
      </c>
      <c r="O2859" s="139">
        <v>13200</v>
      </c>
      <c r="P2859" s="139">
        <v>600</v>
      </c>
      <c r="Q2859" s="138">
        <v>45176</v>
      </c>
      <c r="AR2859">
        <f t="shared" si="180"/>
        <v>0</v>
      </c>
      <c r="AS2859">
        <f t="shared" si="181"/>
        <v>0</v>
      </c>
      <c r="AT2859">
        <f t="shared" si="182"/>
        <v>0</v>
      </c>
    </row>
    <row r="2860" spans="2:46" ht="15.75" customHeight="1" thickBot="1">
      <c r="B2860" t="str">
        <f t="shared" si="179"/>
        <v>ALKEM4517645260</v>
      </c>
      <c r="C2860" s="137" t="s">
        <v>226</v>
      </c>
      <c r="D2860" s="137" t="s">
        <v>73</v>
      </c>
      <c r="E2860" s="138">
        <v>45260</v>
      </c>
      <c r="F2860" s="139">
        <v>0</v>
      </c>
      <c r="G2860" s="137" t="s">
        <v>223</v>
      </c>
      <c r="H2860" s="139">
        <v>0</v>
      </c>
      <c r="I2860" s="139">
        <v>0</v>
      </c>
      <c r="J2860" s="139">
        <v>0</v>
      </c>
      <c r="K2860" s="139">
        <v>3708.55</v>
      </c>
      <c r="L2860" s="139">
        <v>3697.3</v>
      </c>
      <c r="M2860" s="139">
        <v>0</v>
      </c>
      <c r="N2860" s="139">
        <v>0</v>
      </c>
      <c r="O2860" s="139">
        <v>0</v>
      </c>
      <c r="P2860" s="139">
        <v>0</v>
      </c>
      <c r="Q2860" s="138">
        <v>45176</v>
      </c>
      <c r="AR2860">
        <f t="shared" si="180"/>
        <v>0</v>
      </c>
      <c r="AS2860">
        <f t="shared" si="181"/>
        <v>0</v>
      </c>
      <c r="AT2860">
        <f t="shared" si="182"/>
        <v>0</v>
      </c>
    </row>
    <row r="2861" spans="2:46" ht="15.75" customHeight="1" thickBot="1">
      <c r="B2861" t="str">
        <f t="shared" si="179"/>
        <v>AMBUJACEM4517645197</v>
      </c>
      <c r="C2861" s="137" t="s">
        <v>226</v>
      </c>
      <c r="D2861" s="137" t="s">
        <v>74</v>
      </c>
      <c r="E2861" s="138">
        <v>45197</v>
      </c>
      <c r="F2861" s="139">
        <v>0</v>
      </c>
      <c r="G2861" s="137" t="s">
        <v>223</v>
      </c>
      <c r="H2861" s="139">
        <v>439.1</v>
      </c>
      <c r="I2861" s="139">
        <v>442.9</v>
      </c>
      <c r="J2861" s="139">
        <v>437.6</v>
      </c>
      <c r="K2861" s="139">
        <v>441.35</v>
      </c>
      <c r="L2861" s="139">
        <v>441.35</v>
      </c>
      <c r="M2861" s="139">
        <v>1919</v>
      </c>
      <c r="N2861" s="139">
        <v>15221.16</v>
      </c>
      <c r="O2861" s="139">
        <v>66816000</v>
      </c>
      <c r="P2861" s="140">
        <v>-162000</v>
      </c>
      <c r="Q2861" s="138">
        <v>45176</v>
      </c>
      <c r="AR2861">
        <f t="shared" si="180"/>
        <v>67858200</v>
      </c>
      <c r="AS2861">
        <f t="shared" si="181"/>
        <v>-124200</v>
      </c>
      <c r="AT2861">
        <f t="shared" si="182"/>
        <v>67982400</v>
      </c>
    </row>
    <row r="2862" spans="2:46" ht="15.75" customHeight="1" thickBot="1">
      <c r="B2862" t="str">
        <f t="shared" si="179"/>
        <v>AMBUJACEM4517645225</v>
      </c>
      <c r="C2862" s="137" t="s">
        <v>226</v>
      </c>
      <c r="D2862" s="137" t="s">
        <v>74</v>
      </c>
      <c r="E2862" s="138">
        <v>45225</v>
      </c>
      <c r="F2862" s="139">
        <v>0</v>
      </c>
      <c r="G2862" s="137" t="s">
        <v>223</v>
      </c>
      <c r="H2862" s="139">
        <v>442.15</v>
      </c>
      <c r="I2862" s="139">
        <v>445.55</v>
      </c>
      <c r="J2862" s="139">
        <v>441.9</v>
      </c>
      <c r="K2862" s="139">
        <v>444.2</v>
      </c>
      <c r="L2862" s="139">
        <v>444.2</v>
      </c>
      <c r="M2862" s="139">
        <v>66</v>
      </c>
      <c r="N2862" s="139">
        <v>527.24</v>
      </c>
      <c r="O2862" s="139">
        <v>1002600</v>
      </c>
      <c r="P2862" s="140">
        <v>32400</v>
      </c>
      <c r="Q2862" s="138">
        <v>45176</v>
      </c>
      <c r="AR2862">
        <f t="shared" si="180"/>
        <v>0</v>
      </c>
      <c r="AS2862">
        <f t="shared" si="181"/>
        <v>0</v>
      </c>
      <c r="AT2862">
        <f t="shared" si="182"/>
        <v>0</v>
      </c>
    </row>
    <row r="2863" spans="2:46" ht="15.75" customHeight="1" thickBot="1">
      <c r="B2863" t="str">
        <f t="shared" si="179"/>
        <v>AMBUJACEM4517645260</v>
      </c>
      <c r="C2863" s="137" t="s">
        <v>226</v>
      </c>
      <c r="D2863" s="137" t="s">
        <v>74</v>
      </c>
      <c r="E2863" s="138">
        <v>45260</v>
      </c>
      <c r="F2863" s="139">
        <v>0</v>
      </c>
      <c r="G2863" s="137" t="s">
        <v>223</v>
      </c>
      <c r="H2863" s="139">
        <v>446.4</v>
      </c>
      <c r="I2863" s="139">
        <v>447.5</v>
      </c>
      <c r="J2863" s="139">
        <v>446.4</v>
      </c>
      <c r="K2863" s="139">
        <v>447.5</v>
      </c>
      <c r="L2863" s="139">
        <v>446.75</v>
      </c>
      <c r="M2863" s="139">
        <v>3</v>
      </c>
      <c r="N2863" s="139">
        <v>24.12</v>
      </c>
      <c r="O2863" s="139">
        <v>39600</v>
      </c>
      <c r="P2863" s="140">
        <v>5400</v>
      </c>
      <c r="Q2863" s="138">
        <v>45176</v>
      </c>
      <c r="AR2863">
        <f t="shared" si="180"/>
        <v>0</v>
      </c>
      <c r="AS2863">
        <f t="shared" si="181"/>
        <v>0</v>
      </c>
      <c r="AT2863">
        <f t="shared" si="182"/>
        <v>0</v>
      </c>
    </row>
    <row r="2864" spans="2:46" ht="15.75" customHeight="1" thickBot="1">
      <c r="B2864" t="str">
        <f t="shared" si="179"/>
        <v>APOLLOHOSP4517645197</v>
      </c>
      <c r="C2864" s="137" t="s">
        <v>226</v>
      </c>
      <c r="D2864" s="137" t="s">
        <v>61</v>
      </c>
      <c r="E2864" s="138">
        <v>45197</v>
      </c>
      <c r="F2864" s="139">
        <v>0</v>
      </c>
      <c r="G2864" s="137" t="s">
        <v>223</v>
      </c>
      <c r="H2864" s="139">
        <v>5050.2</v>
      </c>
      <c r="I2864" s="139">
        <v>5059</v>
      </c>
      <c r="J2864" s="139">
        <v>5012.1499999999996</v>
      </c>
      <c r="K2864" s="139">
        <v>5042.8500000000004</v>
      </c>
      <c r="L2864" s="139">
        <v>5042.8500000000004</v>
      </c>
      <c r="M2864" s="139">
        <v>2907</v>
      </c>
      <c r="N2864" s="139">
        <v>18304.25</v>
      </c>
      <c r="O2864" s="139">
        <v>2168750</v>
      </c>
      <c r="P2864" s="140">
        <v>-42250</v>
      </c>
      <c r="Q2864" s="138">
        <v>45176</v>
      </c>
      <c r="AR2864">
        <f t="shared" si="180"/>
        <v>2196750</v>
      </c>
      <c r="AS2864">
        <f t="shared" si="181"/>
        <v>-39000</v>
      </c>
      <c r="AT2864">
        <f t="shared" si="182"/>
        <v>2235750</v>
      </c>
    </row>
    <row r="2865" spans="2:46" ht="15.75" customHeight="1" thickBot="1">
      <c r="B2865" t="str">
        <f t="shared" si="179"/>
        <v>APOLLOHOSP4517645225</v>
      </c>
      <c r="C2865" s="137" t="s">
        <v>226</v>
      </c>
      <c r="D2865" s="137" t="s">
        <v>61</v>
      </c>
      <c r="E2865" s="138">
        <v>45225</v>
      </c>
      <c r="F2865" s="139">
        <v>0</v>
      </c>
      <c r="G2865" s="137" t="s">
        <v>223</v>
      </c>
      <c r="H2865" s="139">
        <v>5084.05</v>
      </c>
      <c r="I2865" s="139">
        <v>5088</v>
      </c>
      <c r="J2865" s="139">
        <v>5042.75</v>
      </c>
      <c r="K2865" s="139">
        <v>5074.05</v>
      </c>
      <c r="L2865" s="139">
        <v>5074.05</v>
      </c>
      <c r="M2865" s="139">
        <v>122</v>
      </c>
      <c r="N2865" s="139">
        <v>772.7</v>
      </c>
      <c r="O2865" s="139">
        <v>26000</v>
      </c>
      <c r="P2865" s="140">
        <v>2625</v>
      </c>
      <c r="Q2865" s="138">
        <v>45176</v>
      </c>
      <c r="AR2865">
        <f t="shared" si="180"/>
        <v>0</v>
      </c>
      <c r="AS2865">
        <f t="shared" si="181"/>
        <v>0</v>
      </c>
      <c r="AT2865">
        <f t="shared" si="182"/>
        <v>0</v>
      </c>
    </row>
    <row r="2866" spans="2:46" ht="15.75" customHeight="1" thickBot="1">
      <c r="B2866" t="str">
        <f t="shared" si="179"/>
        <v>APOLLOHOSP4517645260</v>
      </c>
      <c r="C2866" s="137" t="s">
        <v>226</v>
      </c>
      <c r="D2866" s="137" t="s">
        <v>61</v>
      </c>
      <c r="E2866" s="138">
        <v>45260</v>
      </c>
      <c r="F2866" s="139">
        <v>0</v>
      </c>
      <c r="G2866" s="137" t="s">
        <v>223</v>
      </c>
      <c r="H2866" s="139">
        <v>5100.55</v>
      </c>
      <c r="I2866" s="139">
        <v>5111.55</v>
      </c>
      <c r="J2866" s="139">
        <v>5100</v>
      </c>
      <c r="K2866" s="139">
        <v>5107.7</v>
      </c>
      <c r="L2866" s="139">
        <v>5107.7</v>
      </c>
      <c r="M2866" s="139">
        <v>8</v>
      </c>
      <c r="N2866" s="139">
        <v>51.06</v>
      </c>
      <c r="O2866" s="139">
        <v>2000</v>
      </c>
      <c r="P2866" s="139">
        <v>625</v>
      </c>
      <c r="Q2866" s="138">
        <v>45176</v>
      </c>
      <c r="AR2866">
        <f t="shared" si="180"/>
        <v>0</v>
      </c>
      <c r="AS2866">
        <f t="shared" si="181"/>
        <v>0</v>
      </c>
      <c r="AT2866">
        <f t="shared" si="182"/>
        <v>0</v>
      </c>
    </row>
    <row r="2867" spans="2:46" ht="15.75" customHeight="1" thickBot="1">
      <c r="B2867" t="str">
        <f t="shared" si="179"/>
        <v>APOLLOTYRE4517645197</v>
      </c>
      <c r="C2867" s="137" t="s">
        <v>226</v>
      </c>
      <c r="D2867" s="137" t="s">
        <v>75</v>
      </c>
      <c r="E2867" s="138">
        <v>45197</v>
      </c>
      <c r="F2867" s="139">
        <v>0</v>
      </c>
      <c r="G2867" s="137" t="s">
        <v>223</v>
      </c>
      <c r="H2867" s="139">
        <v>382.95</v>
      </c>
      <c r="I2867" s="139">
        <v>388.45</v>
      </c>
      <c r="J2867" s="139">
        <v>380.45</v>
      </c>
      <c r="K2867" s="139">
        <v>386.1</v>
      </c>
      <c r="L2867" s="139">
        <v>386.1</v>
      </c>
      <c r="M2867" s="139">
        <v>2024</v>
      </c>
      <c r="N2867" s="139">
        <v>13270.28</v>
      </c>
      <c r="O2867" s="139">
        <v>9671300</v>
      </c>
      <c r="P2867" s="140">
        <v>-493000</v>
      </c>
      <c r="Q2867" s="138">
        <v>45176</v>
      </c>
      <c r="AR2867">
        <f t="shared" si="180"/>
        <v>10125200</v>
      </c>
      <c r="AS2867">
        <f t="shared" si="181"/>
        <v>-470900</v>
      </c>
      <c r="AT2867">
        <f t="shared" si="182"/>
        <v>10596100</v>
      </c>
    </row>
    <row r="2868" spans="2:46" ht="15.75" customHeight="1" thickBot="1">
      <c r="B2868" t="str">
        <f t="shared" si="179"/>
        <v>APOLLOTYRE4517645225</v>
      </c>
      <c r="C2868" s="137" t="s">
        <v>226</v>
      </c>
      <c r="D2868" s="137" t="s">
        <v>75</v>
      </c>
      <c r="E2868" s="138">
        <v>45225</v>
      </c>
      <c r="F2868" s="139">
        <v>0</v>
      </c>
      <c r="G2868" s="137" t="s">
        <v>223</v>
      </c>
      <c r="H2868" s="139">
        <v>383.7</v>
      </c>
      <c r="I2868" s="139">
        <v>389.5</v>
      </c>
      <c r="J2868" s="139">
        <v>383.7</v>
      </c>
      <c r="K2868" s="139">
        <v>386.95</v>
      </c>
      <c r="L2868" s="139">
        <v>386.95</v>
      </c>
      <c r="M2868" s="139">
        <v>138</v>
      </c>
      <c r="N2868" s="139">
        <v>907.5</v>
      </c>
      <c r="O2868" s="139">
        <v>416500</v>
      </c>
      <c r="P2868" s="140">
        <v>15300</v>
      </c>
      <c r="Q2868" s="138">
        <v>45176</v>
      </c>
      <c r="AR2868">
        <f t="shared" si="180"/>
        <v>0</v>
      </c>
      <c r="AS2868">
        <f t="shared" si="181"/>
        <v>0</v>
      </c>
      <c r="AT2868">
        <f t="shared" si="182"/>
        <v>0</v>
      </c>
    </row>
    <row r="2869" spans="2:46" ht="15.75" customHeight="1" thickBot="1">
      <c r="B2869" t="str">
        <f t="shared" si="179"/>
        <v>APOLLOTYRE4517645260</v>
      </c>
      <c r="C2869" s="137" t="s">
        <v>226</v>
      </c>
      <c r="D2869" s="137" t="s">
        <v>75</v>
      </c>
      <c r="E2869" s="138">
        <v>45260</v>
      </c>
      <c r="F2869" s="139">
        <v>0</v>
      </c>
      <c r="G2869" s="137" t="s">
        <v>223</v>
      </c>
      <c r="H2869" s="139">
        <v>387.85</v>
      </c>
      <c r="I2869" s="139">
        <v>388.35</v>
      </c>
      <c r="J2869" s="139">
        <v>387</v>
      </c>
      <c r="K2869" s="139">
        <v>388.35</v>
      </c>
      <c r="L2869" s="139">
        <v>390.7</v>
      </c>
      <c r="M2869" s="139">
        <v>7</v>
      </c>
      <c r="N2869" s="139">
        <v>46.12</v>
      </c>
      <c r="O2869" s="139">
        <v>37400</v>
      </c>
      <c r="P2869" s="140">
        <v>6800</v>
      </c>
      <c r="Q2869" s="138">
        <v>45176</v>
      </c>
      <c r="AR2869">
        <f t="shared" si="180"/>
        <v>0</v>
      </c>
      <c r="AS2869">
        <f t="shared" si="181"/>
        <v>0</v>
      </c>
      <c r="AT2869">
        <f t="shared" si="182"/>
        <v>0</v>
      </c>
    </row>
    <row r="2870" spans="2:46" ht="15.75" customHeight="1" thickBot="1">
      <c r="B2870" t="str">
        <f t="shared" si="179"/>
        <v>ASHOKLEY4517645197</v>
      </c>
      <c r="C2870" s="137" t="s">
        <v>226</v>
      </c>
      <c r="D2870" s="137" t="s">
        <v>76</v>
      </c>
      <c r="E2870" s="138">
        <v>45197</v>
      </c>
      <c r="F2870" s="139">
        <v>0</v>
      </c>
      <c r="G2870" s="137" t="s">
        <v>223</v>
      </c>
      <c r="H2870" s="139">
        <v>182.7</v>
      </c>
      <c r="I2870" s="139">
        <v>184.2</v>
      </c>
      <c r="J2870" s="139">
        <v>182.5</v>
      </c>
      <c r="K2870" s="139">
        <v>183.05</v>
      </c>
      <c r="L2870" s="139">
        <v>183.05</v>
      </c>
      <c r="M2870" s="139">
        <v>1610</v>
      </c>
      <c r="N2870" s="139">
        <v>14763.55</v>
      </c>
      <c r="O2870" s="139">
        <v>85360000</v>
      </c>
      <c r="P2870" s="140">
        <v>1185000</v>
      </c>
      <c r="Q2870" s="138">
        <v>45176</v>
      </c>
      <c r="AR2870">
        <f t="shared" si="180"/>
        <v>87525000</v>
      </c>
      <c r="AS2870">
        <f t="shared" si="181"/>
        <v>1455000</v>
      </c>
      <c r="AT2870">
        <f t="shared" si="182"/>
        <v>86070000</v>
      </c>
    </row>
    <row r="2871" spans="2:46" ht="15.75" customHeight="1" thickBot="1">
      <c r="B2871" t="str">
        <f t="shared" si="179"/>
        <v>ASHOKLEY4517645225</v>
      </c>
      <c r="C2871" s="137" t="s">
        <v>226</v>
      </c>
      <c r="D2871" s="137" t="s">
        <v>76</v>
      </c>
      <c r="E2871" s="138">
        <v>45225</v>
      </c>
      <c r="F2871" s="139">
        <v>0</v>
      </c>
      <c r="G2871" s="137" t="s">
        <v>223</v>
      </c>
      <c r="H2871" s="139">
        <v>183.7</v>
      </c>
      <c r="I2871" s="139">
        <v>185.3</v>
      </c>
      <c r="J2871" s="139">
        <v>183.7</v>
      </c>
      <c r="K2871" s="139">
        <v>184.3</v>
      </c>
      <c r="L2871" s="139">
        <v>184.3</v>
      </c>
      <c r="M2871" s="139">
        <v>103</v>
      </c>
      <c r="N2871" s="139">
        <v>950.67</v>
      </c>
      <c r="O2871" s="139">
        <v>2040000</v>
      </c>
      <c r="P2871" s="140">
        <v>245000</v>
      </c>
      <c r="Q2871" s="138">
        <v>45176</v>
      </c>
      <c r="AR2871">
        <f t="shared" si="180"/>
        <v>0</v>
      </c>
      <c r="AS2871">
        <f t="shared" si="181"/>
        <v>0</v>
      </c>
      <c r="AT2871">
        <f t="shared" si="182"/>
        <v>0</v>
      </c>
    </row>
    <row r="2872" spans="2:46" ht="15.75" customHeight="1" thickBot="1">
      <c r="B2872" t="str">
        <f t="shared" si="179"/>
        <v>ASHOKLEY4517645260</v>
      </c>
      <c r="C2872" s="137" t="s">
        <v>226</v>
      </c>
      <c r="D2872" s="137" t="s">
        <v>76</v>
      </c>
      <c r="E2872" s="138">
        <v>45260</v>
      </c>
      <c r="F2872" s="139">
        <v>0</v>
      </c>
      <c r="G2872" s="137" t="s">
        <v>223</v>
      </c>
      <c r="H2872" s="139">
        <v>185.3</v>
      </c>
      <c r="I2872" s="139">
        <v>186</v>
      </c>
      <c r="J2872" s="139">
        <v>185</v>
      </c>
      <c r="K2872" s="139">
        <v>185.1</v>
      </c>
      <c r="L2872" s="139">
        <v>185.1</v>
      </c>
      <c r="M2872" s="139">
        <v>9</v>
      </c>
      <c r="N2872" s="139">
        <v>83.43</v>
      </c>
      <c r="O2872" s="139">
        <v>125000</v>
      </c>
      <c r="P2872" s="140">
        <v>25000</v>
      </c>
      <c r="Q2872" s="138">
        <v>45176</v>
      </c>
      <c r="AR2872">
        <f t="shared" si="180"/>
        <v>0</v>
      </c>
      <c r="AS2872">
        <f t="shared" si="181"/>
        <v>0</v>
      </c>
      <c r="AT2872">
        <f t="shared" si="182"/>
        <v>0</v>
      </c>
    </row>
    <row r="2873" spans="2:46" ht="15.75" customHeight="1" thickBot="1">
      <c r="B2873" t="str">
        <f t="shared" si="179"/>
        <v>ASIANPAINT4517645197</v>
      </c>
      <c r="C2873" s="137" t="s">
        <v>226</v>
      </c>
      <c r="D2873" s="137" t="s">
        <v>31</v>
      </c>
      <c r="E2873" s="138">
        <v>45197</v>
      </c>
      <c r="F2873" s="139">
        <v>0</v>
      </c>
      <c r="G2873" s="137" t="s">
        <v>223</v>
      </c>
      <c r="H2873" s="139">
        <v>3228</v>
      </c>
      <c r="I2873" s="139">
        <v>3258.9</v>
      </c>
      <c r="J2873" s="139">
        <v>3210.15</v>
      </c>
      <c r="K2873" s="139">
        <v>3252.9</v>
      </c>
      <c r="L2873" s="139">
        <v>3252.9</v>
      </c>
      <c r="M2873" s="139">
        <v>5001</v>
      </c>
      <c r="N2873" s="139">
        <v>32373.15</v>
      </c>
      <c r="O2873" s="139">
        <v>4430400</v>
      </c>
      <c r="P2873" s="140">
        <v>-40400</v>
      </c>
      <c r="Q2873" s="138">
        <v>45176</v>
      </c>
      <c r="AR2873">
        <f t="shared" si="180"/>
        <v>4555200</v>
      </c>
      <c r="AS2873">
        <f t="shared" si="181"/>
        <v>-37800</v>
      </c>
      <c r="AT2873">
        <f t="shared" si="182"/>
        <v>4593000</v>
      </c>
    </row>
    <row r="2874" spans="2:46" ht="15.75" customHeight="1" thickBot="1">
      <c r="B2874" t="str">
        <f t="shared" si="179"/>
        <v>ASIANPAINT4517645225</v>
      </c>
      <c r="C2874" s="137" t="s">
        <v>226</v>
      </c>
      <c r="D2874" s="137" t="s">
        <v>31</v>
      </c>
      <c r="E2874" s="138">
        <v>45225</v>
      </c>
      <c r="F2874" s="139">
        <v>0</v>
      </c>
      <c r="G2874" s="137" t="s">
        <v>223</v>
      </c>
      <c r="H2874" s="139">
        <v>3236</v>
      </c>
      <c r="I2874" s="139">
        <v>3276.9</v>
      </c>
      <c r="J2874" s="139">
        <v>3232.7</v>
      </c>
      <c r="K2874" s="139">
        <v>3273.1</v>
      </c>
      <c r="L2874" s="139">
        <v>3273.1</v>
      </c>
      <c r="M2874" s="139">
        <v>254</v>
      </c>
      <c r="N2874" s="139">
        <v>1652.97</v>
      </c>
      <c r="O2874" s="139">
        <v>116200</v>
      </c>
      <c r="P2874" s="140">
        <v>3600</v>
      </c>
      <c r="Q2874" s="138">
        <v>45176</v>
      </c>
      <c r="AR2874">
        <f t="shared" si="180"/>
        <v>0</v>
      </c>
      <c r="AS2874">
        <f t="shared" si="181"/>
        <v>0</v>
      </c>
      <c r="AT2874">
        <f t="shared" si="182"/>
        <v>0</v>
      </c>
    </row>
    <row r="2875" spans="2:46" ht="15.75" customHeight="1" thickBot="1">
      <c r="B2875" t="str">
        <f t="shared" si="179"/>
        <v>ASIANPAINT4517645260</v>
      </c>
      <c r="C2875" s="137" t="s">
        <v>226</v>
      </c>
      <c r="D2875" s="137" t="s">
        <v>31</v>
      </c>
      <c r="E2875" s="138">
        <v>45260</v>
      </c>
      <c r="F2875" s="139">
        <v>0</v>
      </c>
      <c r="G2875" s="137" t="s">
        <v>223</v>
      </c>
      <c r="H2875" s="139">
        <v>3255</v>
      </c>
      <c r="I2875" s="139">
        <v>3297.6</v>
      </c>
      <c r="J2875" s="139">
        <v>3254.6</v>
      </c>
      <c r="K2875" s="139">
        <v>3290.5</v>
      </c>
      <c r="L2875" s="139">
        <v>3290.5</v>
      </c>
      <c r="M2875" s="139">
        <v>74</v>
      </c>
      <c r="N2875" s="139">
        <v>485.04</v>
      </c>
      <c r="O2875" s="139">
        <v>8600</v>
      </c>
      <c r="P2875" s="140">
        <v>-1000</v>
      </c>
      <c r="Q2875" s="138">
        <v>45176</v>
      </c>
      <c r="AR2875">
        <f t="shared" si="180"/>
        <v>0</v>
      </c>
      <c r="AS2875">
        <f t="shared" si="181"/>
        <v>0</v>
      </c>
      <c r="AT2875">
        <f t="shared" si="182"/>
        <v>0</v>
      </c>
    </row>
    <row r="2876" spans="2:46" ht="15.75" customHeight="1" thickBot="1">
      <c r="B2876" t="str">
        <f t="shared" si="179"/>
        <v>ASTRAL4517645197</v>
      </c>
      <c r="C2876" s="137" t="s">
        <v>226</v>
      </c>
      <c r="D2876" s="137" t="s">
        <v>77</v>
      </c>
      <c r="E2876" s="138">
        <v>45197</v>
      </c>
      <c r="F2876" s="139">
        <v>0</v>
      </c>
      <c r="G2876" s="137" t="s">
        <v>223</v>
      </c>
      <c r="H2876" s="139">
        <v>1905.75</v>
      </c>
      <c r="I2876" s="139">
        <v>1912.65</v>
      </c>
      <c r="J2876" s="139">
        <v>1892</v>
      </c>
      <c r="K2876" s="139">
        <v>1905.7</v>
      </c>
      <c r="L2876" s="139">
        <v>1905.7</v>
      </c>
      <c r="M2876" s="139">
        <v>1147</v>
      </c>
      <c r="N2876" s="139">
        <v>8007.46</v>
      </c>
      <c r="O2876" s="139">
        <v>4036266</v>
      </c>
      <c r="P2876" s="140">
        <v>21286</v>
      </c>
      <c r="Q2876" s="138">
        <v>45176</v>
      </c>
      <c r="AR2876">
        <f t="shared" si="180"/>
        <v>4169487</v>
      </c>
      <c r="AS2876">
        <f t="shared" si="181"/>
        <v>24956</v>
      </c>
      <c r="AT2876">
        <f t="shared" si="182"/>
        <v>4144531</v>
      </c>
    </row>
    <row r="2877" spans="2:46" ht="15.75" customHeight="1" thickBot="1">
      <c r="B2877" t="str">
        <f t="shared" si="179"/>
        <v>ASTRAL4517645225</v>
      </c>
      <c r="C2877" s="137" t="s">
        <v>226</v>
      </c>
      <c r="D2877" s="137" t="s">
        <v>77</v>
      </c>
      <c r="E2877" s="138">
        <v>45225</v>
      </c>
      <c r="F2877" s="139">
        <v>0</v>
      </c>
      <c r="G2877" s="137" t="s">
        <v>223</v>
      </c>
      <c r="H2877" s="139">
        <v>1918</v>
      </c>
      <c r="I2877" s="139">
        <v>1918</v>
      </c>
      <c r="J2877" s="139">
        <v>1900.1</v>
      </c>
      <c r="K2877" s="139">
        <v>1912.05</v>
      </c>
      <c r="L2877" s="139">
        <v>1912.05</v>
      </c>
      <c r="M2877" s="139">
        <v>56</v>
      </c>
      <c r="N2877" s="139">
        <v>392.53</v>
      </c>
      <c r="O2877" s="139">
        <v>129551</v>
      </c>
      <c r="P2877" s="140">
        <v>3303</v>
      </c>
      <c r="Q2877" s="138">
        <v>45176</v>
      </c>
      <c r="AR2877">
        <f t="shared" si="180"/>
        <v>0</v>
      </c>
      <c r="AS2877">
        <f t="shared" si="181"/>
        <v>0</v>
      </c>
      <c r="AT2877">
        <f t="shared" si="182"/>
        <v>0</v>
      </c>
    </row>
    <row r="2878" spans="2:46" ht="15.75" customHeight="1" thickBot="1">
      <c r="B2878" t="str">
        <f t="shared" si="179"/>
        <v>ASTRAL4517645260</v>
      </c>
      <c r="C2878" s="137" t="s">
        <v>226</v>
      </c>
      <c r="D2878" s="137" t="s">
        <v>77</v>
      </c>
      <c r="E2878" s="138">
        <v>45260</v>
      </c>
      <c r="F2878" s="139">
        <v>0</v>
      </c>
      <c r="G2878" s="137" t="s">
        <v>223</v>
      </c>
      <c r="H2878" s="139">
        <v>1910</v>
      </c>
      <c r="I2878" s="139">
        <v>1910</v>
      </c>
      <c r="J2878" s="139">
        <v>1910</v>
      </c>
      <c r="K2878" s="139">
        <v>1910</v>
      </c>
      <c r="L2878" s="139">
        <v>1932.3</v>
      </c>
      <c r="M2878" s="139">
        <v>1</v>
      </c>
      <c r="N2878" s="139">
        <v>7</v>
      </c>
      <c r="O2878" s="139">
        <v>3670</v>
      </c>
      <c r="P2878" s="139">
        <v>367</v>
      </c>
      <c r="Q2878" s="138">
        <v>45176</v>
      </c>
      <c r="AR2878">
        <f t="shared" si="180"/>
        <v>0</v>
      </c>
      <c r="AS2878">
        <f t="shared" si="181"/>
        <v>0</v>
      </c>
      <c r="AT2878">
        <f t="shared" si="182"/>
        <v>0</v>
      </c>
    </row>
    <row r="2879" spans="2:46" ht="15.75" customHeight="1" thickBot="1">
      <c r="B2879" t="str">
        <f t="shared" si="179"/>
        <v>ATUL4517645197</v>
      </c>
      <c r="C2879" s="137" t="s">
        <v>226</v>
      </c>
      <c r="D2879" s="137" t="s">
        <v>78</v>
      </c>
      <c r="E2879" s="138">
        <v>45197</v>
      </c>
      <c r="F2879" s="139">
        <v>0</v>
      </c>
      <c r="G2879" s="137" t="s">
        <v>223</v>
      </c>
      <c r="H2879" s="139">
        <v>7470.7</v>
      </c>
      <c r="I2879" s="139">
        <v>7490</v>
      </c>
      <c r="J2879" s="139">
        <v>7413.35</v>
      </c>
      <c r="K2879" s="139">
        <v>7472.05</v>
      </c>
      <c r="L2879" s="139">
        <v>7472.05</v>
      </c>
      <c r="M2879" s="139">
        <v>783</v>
      </c>
      <c r="N2879" s="139">
        <v>4380.99</v>
      </c>
      <c r="O2879" s="139">
        <v>322500</v>
      </c>
      <c r="P2879" s="140">
        <v>-15225</v>
      </c>
      <c r="Q2879" s="138">
        <v>45176</v>
      </c>
      <c r="AR2879">
        <f t="shared" si="180"/>
        <v>331500</v>
      </c>
      <c r="AS2879">
        <f t="shared" si="181"/>
        <v>-15375</v>
      </c>
      <c r="AT2879">
        <f t="shared" si="182"/>
        <v>346875</v>
      </c>
    </row>
    <row r="2880" spans="2:46" ht="15.75" customHeight="1" thickBot="1">
      <c r="B2880" t="str">
        <f t="shared" si="179"/>
        <v>ATUL4517645225</v>
      </c>
      <c r="C2880" s="137" t="s">
        <v>226</v>
      </c>
      <c r="D2880" s="137" t="s">
        <v>78</v>
      </c>
      <c r="E2880" s="138">
        <v>45225</v>
      </c>
      <c r="F2880" s="139">
        <v>0</v>
      </c>
      <c r="G2880" s="137" t="s">
        <v>223</v>
      </c>
      <c r="H2880" s="139">
        <v>7471.1</v>
      </c>
      <c r="I2880" s="139">
        <v>7487.4</v>
      </c>
      <c r="J2880" s="139">
        <v>7430</v>
      </c>
      <c r="K2880" s="139">
        <v>7471.8</v>
      </c>
      <c r="L2880" s="139">
        <v>7471.8</v>
      </c>
      <c r="M2880" s="139">
        <v>30</v>
      </c>
      <c r="N2880" s="139">
        <v>167.91</v>
      </c>
      <c r="O2880" s="139">
        <v>9000</v>
      </c>
      <c r="P2880" s="139">
        <v>-150</v>
      </c>
      <c r="Q2880" s="138">
        <v>45176</v>
      </c>
      <c r="AR2880">
        <f t="shared" si="180"/>
        <v>0</v>
      </c>
      <c r="AS2880">
        <f t="shared" si="181"/>
        <v>0</v>
      </c>
      <c r="AT2880">
        <f t="shared" si="182"/>
        <v>0</v>
      </c>
    </row>
    <row r="2881" spans="2:46" ht="15.75" customHeight="1" thickBot="1">
      <c r="B2881" t="str">
        <f t="shared" si="179"/>
        <v>ATUL4517645260</v>
      </c>
      <c r="C2881" s="137" t="s">
        <v>226</v>
      </c>
      <c r="D2881" s="137" t="s">
        <v>78</v>
      </c>
      <c r="E2881" s="138">
        <v>45260</v>
      </c>
      <c r="F2881" s="139">
        <v>0</v>
      </c>
      <c r="G2881" s="137" t="s">
        <v>223</v>
      </c>
      <c r="H2881" s="139">
        <v>0</v>
      </c>
      <c r="I2881" s="139">
        <v>0</v>
      </c>
      <c r="J2881" s="139">
        <v>0</v>
      </c>
      <c r="K2881" s="139">
        <v>7466.4</v>
      </c>
      <c r="L2881" s="139">
        <v>7592.7</v>
      </c>
      <c r="M2881" s="139">
        <v>0</v>
      </c>
      <c r="N2881" s="139">
        <v>0</v>
      </c>
      <c r="O2881" s="139">
        <v>0</v>
      </c>
      <c r="P2881" s="139">
        <v>0</v>
      </c>
      <c r="Q2881" s="138">
        <v>45176</v>
      </c>
      <c r="AR2881">
        <f t="shared" si="180"/>
        <v>0</v>
      </c>
      <c r="AS2881">
        <f t="shared" si="181"/>
        <v>0</v>
      </c>
      <c r="AT2881">
        <f t="shared" si="182"/>
        <v>0</v>
      </c>
    </row>
    <row r="2882" spans="2:46" ht="15.75" customHeight="1" thickBot="1">
      <c r="B2882" t="str">
        <f t="shared" ref="B2882:B2945" si="183">D2882&amp;Q2882&amp;E2882</f>
        <v>AUBANK4517645197</v>
      </c>
      <c r="C2882" s="137" t="s">
        <v>226</v>
      </c>
      <c r="D2882" s="137" t="s">
        <v>79</v>
      </c>
      <c r="E2882" s="138">
        <v>45197</v>
      </c>
      <c r="F2882" s="139">
        <v>0</v>
      </c>
      <c r="G2882" s="137" t="s">
        <v>223</v>
      </c>
      <c r="H2882" s="139">
        <v>722</v>
      </c>
      <c r="I2882" s="139">
        <v>728</v>
      </c>
      <c r="J2882" s="139">
        <v>718.3</v>
      </c>
      <c r="K2882" s="139">
        <v>726</v>
      </c>
      <c r="L2882" s="139">
        <v>726</v>
      </c>
      <c r="M2882" s="139">
        <v>2102</v>
      </c>
      <c r="N2882" s="139">
        <v>15206.8</v>
      </c>
      <c r="O2882" s="139">
        <v>13734000</v>
      </c>
      <c r="P2882" s="140">
        <v>-290000</v>
      </c>
      <c r="Q2882" s="138">
        <v>45176</v>
      </c>
      <c r="AR2882">
        <f t="shared" ref="AR2882:AR2945" si="184">IF($AU$2&lt;&gt;5,NA(),IF(D2882=D2881,0,IF(AND(D2884=D2882,D2883=D2882),O2882+O2883+O2884,IF(D2883=D2882,O2883+O2882,O2882))))</f>
        <v>14037000</v>
      </c>
      <c r="AS2882">
        <f t="shared" ref="AS2882:AS2945" si="185">IF($AU$2&lt;&gt;5,NA(),IF(D2882=D2881,0,IF(AND(D2884=D2882,D2883=D2882),P2882+P2883+P2884,IF(D2883=D2882,P2883+P2882,P2882))))</f>
        <v>-290000</v>
      </c>
      <c r="AT2882">
        <f t="shared" ref="AT2882:AT2945" si="186">AR2882-AS2882</f>
        <v>14327000</v>
      </c>
    </row>
    <row r="2883" spans="2:46" ht="15.75" customHeight="1" thickBot="1">
      <c r="B2883" t="str">
        <f t="shared" si="183"/>
        <v>AUBANK4517645225</v>
      </c>
      <c r="C2883" s="137" t="s">
        <v>226</v>
      </c>
      <c r="D2883" s="137" t="s">
        <v>79</v>
      </c>
      <c r="E2883" s="138">
        <v>45225</v>
      </c>
      <c r="F2883" s="139">
        <v>0</v>
      </c>
      <c r="G2883" s="137" t="s">
        <v>223</v>
      </c>
      <c r="H2883" s="139">
        <v>714.2</v>
      </c>
      <c r="I2883" s="139">
        <v>721.3</v>
      </c>
      <c r="J2883" s="139">
        <v>714</v>
      </c>
      <c r="K2883" s="139">
        <v>720.25</v>
      </c>
      <c r="L2883" s="139">
        <v>720.25</v>
      </c>
      <c r="M2883" s="139">
        <v>139</v>
      </c>
      <c r="N2883" s="139">
        <v>997.91</v>
      </c>
      <c r="O2883" s="139">
        <v>259000</v>
      </c>
      <c r="P2883" s="140">
        <v>2000</v>
      </c>
      <c r="Q2883" s="138">
        <v>45176</v>
      </c>
      <c r="AR2883">
        <f t="shared" si="184"/>
        <v>0</v>
      </c>
      <c r="AS2883">
        <f t="shared" si="185"/>
        <v>0</v>
      </c>
      <c r="AT2883">
        <f t="shared" si="186"/>
        <v>0</v>
      </c>
    </row>
    <row r="2884" spans="2:46" ht="15.75" customHeight="1" thickBot="1">
      <c r="B2884" t="str">
        <f t="shared" si="183"/>
        <v>AUBANK4517645260</v>
      </c>
      <c r="C2884" s="137" t="s">
        <v>226</v>
      </c>
      <c r="D2884" s="137" t="s">
        <v>79</v>
      </c>
      <c r="E2884" s="138">
        <v>45260</v>
      </c>
      <c r="F2884" s="139">
        <v>0</v>
      </c>
      <c r="G2884" s="137" t="s">
        <v>223</v>
      </c>
      <c r="H2884" s="139">
        <v>713</v>
      </c>
      <c r="I2884" s="139">
        <v>716.1</v>
      </c>
      <c r="J2884" s="139">
        <v>705.05</v>
      </c>
      <c r="K2884" s="139">
        <v>715.15</v>
      </c>
      <c r="L2884" s="139">
        <v>715.15</v>
      </c>
      <c r="M2884" s="139">
        <v>10</v>
      </c>
      <c r="N2884" s="139">
        <v>71.349999999999994</v>
      </c>
      <c r="O2884" s="139">
        <v>44000</v>
      </c>
      <c r="P2884" s="140">
        <v>-2000</v>
      </c>
      <c r="Q2884" s="138">
        <v>45176</v>
      </c>
      <c r="AR2884">
        <f t="shared" si="184"/>
        <v>0</v>
      </c>
      <c r="AS2884">
        <f t="shared" si="185"/>
        <v>0</v>
      </c>
      <c r="AT2884">
        <f t="shared" si="186"/>
        <v>0</v>
      </c>
    </row>
    <row r="2885" spans="2:46" ht="15.75" customHeight="1" thickBot="1">
      <c r="B2885" t="str">
        <f t="shared" si="183"/>
        <v>AUROPHARMA4517645197</v>
      </c>
      <c r="C2885" s="137" t="s">
        <v>226</v>
      </c>
      <c r="D2885" s="137" t="s">
        <v>80</v>
      </c>
      <c r="E2885" s="138">
        <v>45197</v>
      </c>
      <c r="F2885" s="139">
        <v>0</v>
      </c>
      <c r="G2885" s="137" t="s">
        <v>223</v>
      </c>
      <c r="H2885" s="139">
        <v>864</v>
      </c>
      <c r="I2885" s="139">
        <v>873.7</v>
      </c>
      <c r="J2885" s="139">
        <v>862.9</v>
      </c>
      <c r="K2885" s="139">
        <v>866.3</v>
      </c>
      <c r="L2885" s="139">
        <v>866.3</v>
      </c>
      <c r="M2885" s="139">
        <v>2775</v>
      </c>
      <c r="N2885" s="139">
        <v>26517.68</v>
      </c>
      <c r="O2885" s="139">
        <v>13928200</v>
      </c>
      <c r="P2885" s="140">
        <v>77000</v>
      </c>
      <c r="Q2885" s="138">
        <v>45176</v>
      </c>
      <c r="AR2885">
        <f t="shared" si="184"/>
        <v>14113000</v>
      </c>
      <c r="AS2885">
        <f t="shared" si="185"/>
        <v>79200</v>
      </c>
      <c r="AT2885">
        <f t="shared" si="186"/>
        <v>14033800</v>
      </c>
    </row>
    <row r="2886" spans="2:46" ht="15.75" customHeight="1" thickBot="1">
      <c r="B2886" t="str">
        <f t="shared" si="183"/>
        <v>AUROPHARMA4517645225</v>
      </c>
      <c r="C2886" s="137" t="s">
        <v>226</v>
      </c>
      <c r="D2886" s="137" t="s">
        <v>80</v>
      </c>
      <c r="E2886" s="138">
        <v>45225</v>
      </c>
      <c r="F2886" s="139">
        <v>0</v>
      </c>
      <c r="G2886" s="137" t="s">
        <v>223</v>
      </c>
      <c r="H2886" s="139">
        <v>872.2</v>
      </c>
      <c r="I2886" s="139">
        <v>877.5</v>
      </c>
      <c r="J2886" s="139">
        <v>869</v>
      </c>
      <c r="K2886" s="139">
        <v>871.95</v>
      </c>
      <c r="L2886" s="139">
        <v>871.95</v>
      </c>
      <c r="M2886" s="139">
        <v>98</v>
      </c>
      <c r="N2886" s="139">
        <v>942.18</v>
      </c>
      <c r="O2886" s="139">
        <v>147400</v>
      </c>
      <c r="P2886" s="140">
        <v>-3300</v>
      </c>
      <c r="Q2886" s="138">
        <v>45176</v>
      </c>
      <c r="AR2886">
        <f t="shared" si="184"/>
        <v>0</v>
      </c>
      <c r="AS2886">
        <f t="shared" si="185"/>
        <v>0</v>
      </c>
      <c r="AT2886">
        <f t="shared" si="186"/>
        <v>0</v>
      </c>
    </row>
    <row r="2887" spans="2:46" ht="15.75" customHeight="1" thickBot="1">
      <c r="B2887" t="str">
        <f t="shared" si="183"/>
        <v>AUROPHARMA4517645260</v>
      </c>
      <c r="C2887" s="137" t="s">
        <v>226</v>
      </c>
      <c r="D2887" s="137" t="s">
        <v>80</v>
      </c>
      <c r="E2887" s="138">
        <v>45260</v>
      </c>
      <c r="F2887" s="139">
        <v>0</v>
      </c>
      <c r="G2887" s="137" t="s">
        <v>223</v>
      </c>
      <c r="H2887" s="139">
        <v>880</v>
      </c>
      <c r="I2887" s="139">
        <v>880.2</v>
      </c>
      <c r="J2887" s="139">
        <v>875.7</v>
      </c>
      <c r="K2887" s="139">
        <v>877</v>
      </c>
      <c r="L2887" s="139">
        <v>877</v>
      </c>
      <c r="M2887" s="139">
        <v>9</v>
      </c>
      <c r="N2887" s="139">
        <v>86.94</v>
      </c>
      <c r="O2887" s="139">
        <v>37400</v>
      </c>
      <c r="P2887" s="140">
        <v>5500</v>
      </c>
      <c r="Q2887" s="138">
        <v>45176</v>
      </c>
      <c r="AR2887">
        <f t="shared" si="184"/>
        <v>0</v>
      </c>
      <c r="AS2887">
        <f t="shared" si="185"/>
        <v>0</v>
      </c>
      <c r="AT2887">
        <f t="shared" si="186"/>
        <v>0</v>
      </c>
    </row>
    <row r="2888" spans="2:46" ht="15.75" customHeight="1" thickBot="1">
      <c r="B2888" t="str">
        <f t="shared" si="183"/>
        <v>AXISBANK4517645197</v>
      </c>
      <c r="C2888" s="137" t="s">
        <v>226</v>
      </c>
      <c r="D2888" s="137" t="s">
        <v>26</v>
      </c>
      <c r="E2888" s="138">
        <v>45197</v>
      </c>
      <c r="F2888" s="139">
        <v>0</v>
      </c>
      <c r="G2888" s="137" t="s">
        <v>223</v>
      </c>
      <c r="H2888" s="139">
        <v>971.9</v>
      </c>
      <c r="I2888" s="139">
        <v>983.7</v>
      </c>
      <c r="J2888" s="139">
        <v>968.55</v>
      </c>
      <c r="K2888" s="139">
        <v>982</v>
      </c>
      <c r="L2888" s="139">
        <v>982</v>
      </c>
      <c r="M2888" s="139">
        <v>15548</v>
      </c>
      <c r="N2888" s="139">
        <v>94888.82</v>
      </c>
      <c r="O2888" s="139">
        <v>41420625</v>
      </c>
      <c r="P2888" s="140">
        <v>-931250</v>
      </c>
      <c r="Q2888" s="138">
        <v>45176</v>
      </c>
      <c r="AR2888">
        <f t="shared" si="184"/>
        <v>42045000</v>
      </c>
      <c r="AS2888">
        <f t="shared" si="185"/>
        <v>-892500</v>
      </c>
      <c r="AT2888">
        <f t="shared" si="186"/>
        <v>42937500</v>
      </c>
    </row>
    <row r="2889" spans="2:46" ht="15.75" customHeight="1" thickBot="1">
      <c r="B2889" t="str">
        <f t="shared" si="183"/>
        <v>AXISBANK4517645225</v>
      </c>
      <c r="C2889" s="137" t="s">
        <v>226</v>
      </c>
      <c r="D2889" s="137" t="s">
        <v>26</v>
      </c>
      <c r="E2889" s="138">
        <v>45225</v>
      </c>
      <c r="F2889" s="139">
        <v>0</v>
      </c>
      <c r="G2889" s="137" t="s">
        <v>223</v>
      </c>
      <c r="H2889" s="139">
        <v>977.05</v>
      </c>
      <c r="I2889" s="139">
        <v>989.6</v>
      </c>
      <c r="J2889" s="139">
        <v>975.5</v>
      </c>
      <c r="K2889" s="139">
        <v>988.7</v>
      </c>
      <c r="L2889" s="139">
        <v>988.7</v>
      </c>
      <c r="M2889" s="139">
        <v>889</v>
      </c>
      <c r="N2889" s="139">
        <v>5458.77</v>
      </c>
      <c r="O2889" s="139">
        <v>551250</v>
      </c>
      <c r="P2889" s="140">
        <v>35625</v>
      </c>
      <c r="Q2889" s="138">
        <v>45176</v>
      </c>
      <c r="AR2889">
        <f t="shared" si="184"/>
        <v>0</v>
      </c>
      <c r="AS2889">
        <f t="shared" si="185"/>
        <v>0</v>
      </c>
      <c r="AT2889">
        <f t="shared" si="186"/>
        <v>0</v>
      </c>
    </row>
    <row r="2890" spans="2:46" ht="15.75" customHeight="1" thickBot="1">
      <c r="B2890" t="str">
        <f t="shared" si="183"/>
        <v>AXISBANK4517645260</v>
      </c>
      <c r="C2890" s="137" t="s">
        <v>226</v>
      </c>
      <c r="D2890" s="137" t="s">
        <v>26</v>
      </c>
      <c r="E2890" s="138">
        <v>45260</v>
      </c>
      <c r="F2890" s="139">
        <v>0</v>
      </c>
      <c r="G2890" s="137" t="s">
        <v>223</v>
      </c>
      <c r="H2890" s="139">
        <v>983</v>
      </c>
      <c r="I2890" s="139">
        <v>996</v>
      </c>
      <c r="J2890" s="139">
        <v>982.5</v>
      </c>
      <c r="K2890" s="139">
        <v>994.8</v>
      </c>
      <c r="L2890" s="139">
        <v>994.8</v>
      </c>
      <c r="M2890" s="139">
        <v>38</v>
      </c>
      <c r="N2890" s="139">
        <v>234.63</v>
      </c>
      <c r="O2890" s="139">
        <v>73125</v>
      </c>
      <c r="P2890" s="140">
        <v>3125</v>
      </c>
      <c r="Q2890" s="138">
        <v>45176</v>
      </c>
      <c r="AR2890">
        <f t="shared" si="184"/>
        <v>0</v>
      </c>
      <c r="AS2890">
        <f t="shared" si="185"/>
        <v>0</v>
      </c>
      <c r="AT2890">
        <f t="shared" si="186"/>
        <v>0</v>
      </c>
    </row>
    <row r="2891" spans="2:46" ht="15.75" customHeight="1" thickBot="1">
      <c r="B2891" t="str">
        <f t="shared" si="183"/>
        <v>BAJAJ-AUTO4517645197</v>
      </c>
      <c r="C2891" s="137" t="s">
        <v>226</v>
      </c>
      <c r="D2891" s="137" t="s">
        <v>57</v>
      </c>
      <c r="E2891" s="138">
        <v>45197</v>
      </c>
      <c r="F2891" s="139">
        <v>0</v>
      </c>
      <c r="G2891" s="137" t="s">
        <v>223</v>
      </c>
      <c r="H2891" s="139">
        <v>4703.05</v>
      </c>
      <c r="I2891" s="139">
        <v>4746.6499999999996</v>
      </c>
      <c r="J2891" s="139">
        <v>4680.45</v>
      </c>
      <c r="K2891" s="139">
        <v>4740.45</v>
      </c>
      <c r="L2891" s="139">
        <v>4740.45</v>
      </c>
      <c r="M2891" s="139">
        <v>1689</v>
      </c>
      <c r="N2891" s="139">
        <v>19942.740000000002</v>
      </c>
      <c r="O2891" s="139">
        <v>2366750</v>
      </c>
      <c r="P2891" s="140">
        <v>-22000</v>
      </c>
      <c r="Q2891" s="138">
        <v>45176</v>
      </c>
      <c r="AR2891">
        <f t="shared" si="184"/>
        <v>2398750</v>
      </c>
      <c r="AS2891">
        <f t="shared" si="185"/>
        <v>-13500</v>
      </c>
      <c r="AT2891">
        <f t="shared" si="186"/>
        <v>2412250</v>
      </c>
    </row>
    <row r="2892" spans="2:46" ht="15.75" customHeight="1" thickBot="1">
      <c r="B2892" t="str">
        <f t="shared" si="183"/>
        <v>BAJAJ-AUTO4517645225</v>
      </c>
      <c r="C2892" s="137" t="s">
        <v>226</v>
      </c>
      <c r="D2892" s="137" t="s">
        <v>57</v>
      </c>
      <c r="E2892" s="138">
        <v>45225</v>
      </c>
      <c r="F2892" s="139">
        <v>0</v>
      </c>
      <c r="G2892" s="137" t="s">
        <v>223</v>
      </c>
      <c r="H2892" s="139">
        <v>4712.5</v>
      </c>
      <c r="I2892" s="139">
        <v>4770</v>
      </c>
      <c r="J2892" s="139">
        <v>4712.5</v>
      </c>
      <c r="K2892" s="139">
        <v>4764.8</v>
      </c>
      <c r="L2892" s="139">
        <v>4764.8</v>
      </c>
      <c r="M2892" s="139">
        <v>52</v>
      </c>
      <c r="N2892" s="139">
        <v>617.58000000000004</v>
      </c>
      <c r="O2892" s="139">
        <v>31000</v>
      </c>
      <c r="P2892" s="140">
        <v>8250</v>
      </c>
      <c r="Q2892" s="138">
        <v>45176</v>
      </c>
      <c r="AR2892">
        <f t="shared" si="184"/>
        <v>0</v>
      </c>
      <c r="AS2892">
        <f t="shared" si="185"/>
        <v>0</v>
      </c>
      <c r="AT2892">
        <f t="shared" si="186"/>
        <v>0</v>
      </c>
    </row>
    <row r="2893" spans="2:46" ht="15.75" customHeight="1" thickBot="1">
      <c r="B2893" t="str">
        <f t="shared" si="183"/>
        <v>BAJAJ-AUTO4517645260</v>
      </c>
      <c r="C2893" s="137" t="s">
        <v>226</v>
      </c>
      <c r="D2893" s="137" t="s">
        <v>57</v>
      </c>
      <c r="E2893" s="138">
        <v>45260</v>
      </c>
      <c r="F2893" s="139">
        <v>0</v>
      </c>
      <c r="G2893" s="137" t="s">
        <v>223</v>
      </c>
      <c r="H2893" s="139">
        <v>4748.3999999999996</v>
      </c>
      <c r="I2893" s="139">
        <v>4748.3999999999996</v>
      </c>
      <c r="J2893" s="139">
        <v>4748.3999999999996</v>
      </c>
      <c r="K2893" s="139">
        <v>4748.3999999999996</v>
      </c>
      <c r="L2893" s="139">
        <v>4795.3500000000004</v>
      </c>
      <c r="M2893" s="139">
        <v>1</v>
      </c>
      <c r="N2893" s="139">
        <v>11.87</v>
      </c>
      <c r="O2893" s="139">
        <v>1000</v>
      </c>
      <c r="P2893" s="139">
        <v>250</v>
      </c>
      <c r="Q2893" s="138">
        <v>45176</v>
      </c>
      <c r="AR2893">
        <f t="shared" si="184"/>
        <v>0</v>
      </c>
      <c r="AS2893">
        <f t="shared" si="185"/>
        <v>0</v>
      </c>
      <c r="AT2893">
        <f t="shared" si="186"/>
        <v>0</v>
      </c>
    </row>
    <row r="2894" spans="2:46" ht="15.75" customHeight="1" thickBot="1">
      <c r="B2894" t="str">
        <f t="shared" si="183"/>
        <v>BAJAJFINSV4517645197</v>
      </c>
      <c r="C2894" s="137" t="s">
        <v>226</v>
      </c>
      <c r="D2894" s="137" t="s">
        <v>43</v>
      </c>
      <c r="E2894" s="138">
        <v>45197</v>
      </c>
      <c r="F2894" s="139">
        <v>0</v>
      </c>
      <c r="G2894" s="137" t="s">
        <v>223</v>
      </c>
      <c r="H2894" s="139">
        <v>1527.8</v>
      </c>
      <c r="I2894" s="139">
        <v>1529.65</v>
      </c>
      <c r="J2894" s="139">
        <v>1516.4</v>
      </c>
      <c r="K2894" s="139">
        <v>1526.2</v>
      </c>
      <c r="L2894" s="139">
        <v>1526.2</v>
      </c>
      <c r="M2894" s="139">
        <v>3224</v>
      </c>
      <c r="N2894" s="139">
        <v>24550.47</v>
      </c>
      <c r="O2894" s="139">
        <v>9599000</v>
      </c>
      <c r="P2894" s="140">
        <v>-155000</v>
      </c>
      <c r="Q2894" s="138">
        <v>45176</v>
      </c>
      <c r="AR2894">
        <f t="shared" si="184"/>
        <v>9978500</v>
      </c>
      <c r="AS2894">
        <f t="shared" si="185"/>
        <v>-96000</v>
      </c>
      <c r="AT2894">
        <f t="shared" si="186"/>
        <v>10074500</v>
      </c>
    </row>
    <row r="2895" spans="2:46" ht="15.75" customHeight="1" thickBot="1">
      <c r="B2895" t="str">
        <f t="shared" si="183"/>
        <v>BAJAJFINSV4517645225</v>
      </c>
      <c r="C2895" s="137" t="s">
        <v>226</v>
      </c>
      <c r="D2895" s="137" t="s">
        <v>43</v>
      </c>
      <c r="E2895" s="138">
        <v>45225</v>
      </c>
      <c r="F2895" s="139">
        <v>0</v>
      </c>
      <c r="G2895" s="137" t="s">
        <v>223</v>
      </c>
      <c r="H2895" s="139">
        <v>1537.4</v>
      </c>
      <c r="I2895" s="139">
        <v>1539.55</v>
      </c>
      <c r="J2895" s="139">
        <v>1527.4</v>
      </c>
      <c r="K2895" s="139">
        <v>1536.75</v>
      </c>
      <c r="L2895" s="139">
        <v>1536.75</v>
      </c>
      <c r="M2895" s="139">
        <v>323</v>
      </c>
      <c r="N2895" s="139">
        <v>2474.27</v>
      </c>
      <c r="O2895" s="139">
        <v>367500</v>
      </c>
      <c r="P2895" s="140">
        <v>56000</v>
      </c>
      <c r="Q2895" s="138">
        <v>45176</v>
      </c>
      <c r="AR2895">
        <f t="shared" si="184"/>
        <v>0</v>
      </c>
      <c r="AS2895">
        <f t="shared" si="185"/>
        <v>0</v>
      </c>
      <c r="AT2895">
        <f t="shared" si="186"/>
        <v>0</v>
      </c>
    </row>
    <row r="2896" spans="2:46" ht="15.75" customHeight="1" thickBot="1">
      <c r="B2896" t="str">
        <f t="shared" si="183"/>
        <v>BAJAJFINSV4517645260</v>
      </c>
      <c r="C2896" s="137" t="s">
        <v>226</v>
      </c>
      <c r="D2896" s="137" t="s">
        <v>43</v>
      </c>
      <c r="E2896" s="138">
        <v>45260</v>
      </c>
      <c r="F2896" s="139">
        <v>0</v>
      </c>
      <c r="G2896" s="137" t="s">
        <v>223</v>
      </c>
      <c r="H2896" s="139">
        <v>1542</v>
      </c>
      <c r="I2896" s="139">
        <v>1550.2</v>
      </c>
      <c r="J2896" s="139">
        <v>1540.5</v>
      </c>
      <c r="K2896" s="139">
        <v>1548.2</v>
      </c>
      <c r="L2896" s="139">
        <v>1548.2</v>
      </c>
      <c r="M2896" s="139">
        <v>13</v>
      </c>
      <c r="N2896" s="139">
        <v>100.38</v>
      </c>
      <c r="O2896" s="139">
        <v>12000</v>
      </c>
      <c r="P2896" s="140">
        <v>3000</v>
      </c>
      <c r="Q2896" s="138">
        <v>45176</v>
      </c>
      <c r="AR2896">
        <f t="shared" si="184"/>
        <v>0</v>
      </c>
      <c r="AS2896">
        <f t="shared" si="185"/>
        <v>0</v>
      </c>
      <c r="AT2896">
        <f t="shared" si="186"/>
        <v>0</v>
      </c>
    </row>
    <row r="2897" spans="2:46" ht="15.75" customHeight="1" thickBot="1">
      <c r="B2897" t="str">
        <f t="shared" si="183"/>
        <v>BAJFINANCE4517645197</v>
      </c>
      <c r="C2897" s="137" t="s">
        <v>226</v>
      </c>
      <c r="D2897" s="137" t="s">
        <v>30</v>
      </c>
      <c r="E2897" s="138">
        <v>45197</v>
      </c>
      <c r="F2897" s="139">
        <v>0</v>
      </c>
      <c r="G2897" s="137" t="s">
        <v>223</v>
      </c>
      <c r="H2897" s="139">
        <v>7395.05</v>
      </c>
      <c r="I2897" s="139">
        <v>7398.9</v>
      </c>
      <c r="J2897" s="139">
        <v>7321</v>
      </c>
      <c r="K2897" s="139">
        <v>7376.95</v>
      </c>
      <c r="L2897" s="139">
        <v>7376.95</v>
      </c>
      <c r="M2897" s="139">
        <v>7273</v>
      </c>
      <c r="N2897" s="139">
        <v>66906.66</v>
      </c>
      <c r="O2897" s="139">
        <v>4219750</v>
      </c>
      <c r="P2897" s="140">
        <v>11625</v>
      </c>
      <c r="Q2897" s="138">
        <v>45176</v>
      </c>
      <c r="AR2897">
        <f t="shared" si="184"/>
        <v>4303875</v>
      </c>
      <c r="AS2897">
        <f t="shared" si="185"/>
        <v>20125</v>
      </c>
      <c r="AT2897">
        <f t="shared" si="186"/>
        <v>4283750</v>
      </c>
    </row>
    <row r="2898" spans="2:46" ht="15.75" customHeight="1" thickBot="1">
      <c r="B2898" t="str">
        <f t="shared" si="183"/>
        <v>BAJFINANCE4517645225</v>
      </c>
      <c r="C2898" s="137" t="s">
        <v>226</v>
      </c>
      <c r="D2898" s="137" t="s">
        <v>30</v>
      </c>
      <c r="E2898" s="138">
        <v>45225</v>
      </c>
      <c r="F2898" s="139">
        <v>0</v>
      </c>
      <c r="G2898" s="137" t="s">
        <v>223</v>
      </c>
      <c r="H2898" s="139">
        <v>7445.45</v>
      </c>
      <c r="I2898" s="139">
        <v>7445.45</v>
      </c>
      <c r="J2898" s="139">
        <v>7375</v>
      </c>
      <c r="K2898" s="139">
        <v>7422.5</v>
      </c>
      <c r="L2898" s="139">
        <v>7422.5</v>
      </c>
      <c r="M2898" s="139">
        <v>280</v>
      </c>
      <c r="N2898" s="139">
        <v>2591.75</v>
      </c>
      <c r="O2898" s="139">
        <v>79625</v>
      </c>
      <c r="P2898" s="140">
        <v>8250</v>
      </c>
      <c r="Q2898" s="138">
        <v>45176</v>
      </c>
      <c r="AR2898">
        <f t="shared" si="184"/>
        <v>0</v>
      </c>
      <c r="AS2898">
        <f t="shared" si="185"/>
        <v>0</v>
      </c>
      <c r="AT2898">
        <f t="shared" si="186"/>
        <v>0</v>
      </c>
    </row>
    <row r="2899" spans="2:46" ht="15.75" customHeight="1" thickBot="1">
      <c r="B2899" t="str">
        <f t="shared" si="183"/>
        <v>BAJFINANCE4517645260</v>
      </c>
      <c r="C2899" s="137" t="s">
        <v>226</v>
      </c>
      <c r="D2899" s="137" t="s">
        <v>30</v>
      </c>
      <c r="E2899" s="138">
        <v>45260</v>
      </c>
      <c r="F2899" s="139">
        <v>0</v>
      </c>
      <c r="G2899" s="137" t="s">
        <v>223</v>
      </c>
      <c r="H2899" s="139">
        <v>7455</v>
      </c>
      <c r="I2899" s="139">
        <v>7486.55</v>
      </c>
      <c r="J2899" s="139">
        <v>7430</v>
      </c>
      <c r="K2899" s="139">
        <v>7486.55</v>
      </c>
      <c r="L2899" s="139">
        <v>7485.2</v>
      </c>
      <c r="M2899" s="139">
        <v>13</v>
      </c>
      <c r="N2899" s="139">
        <v>121.11</v>
      </c>
      <c r="O2899" s="139">
        <v>4500</v>
      </c>
      <c r="P2899" s="139">
        <v>250</v>
      </c>
      <c r="Q2899" s="138">
        <v>45176</v>
      </c>
      <c r="AR2899">
        <f t="shared" si="184"/>
        <v>0</v>
      </c>
      <c r="AS2899">
        <f t="shared" si="185"/>
        <v>0</v>
      </c>
      <c r="AT2899">
        <f t="shared" si="186"/>
        <v>0</v>
      </c>
    </row>
    <row r="2900" spans="2:46" ht="15.75" customHeight="1" thickBot="1">
      <c r="B2900" t="str">
        <f t="shared" si="183"/>
        <v>BALKRISIND4517645197</v>
      </c>
      <c r="C2900" s="137" t="s">
        <v>226</v>
      </c>
      <c r="D2900" s="137" t="s">
        <v>81</v>
      </c>
      <c r="E2900" s="138">
        <v>45197</v>
      </c>
      <c r="F2900" s="139">
        <v>0</v>
      </c>
      <c r="G2900" s="137" t="s">
        <v>223</v>
      </c>
      <c r="H2900" s="139">
        <v>2372.65</v>
      </c>
      <c r="I2900" s="139">
        <v>2433.5500000000002</v>
      </c>
      <c r="J2900" s="139">
        <v>2372.65</v>
      </c>
      <c r="K2900" s="139">
        <v>2413.6999999999998</v>
      </c>
      <c r="L2900" s="139">
        <v>2413.6999999999998</v>
      </c>
      <c r="M2900" s="139">
        <v>541</v>
      </c>
      <c r="N2900" s="139">
        <v>3917.82</v>
      </c>
      <c r="O2900" s="139">
        <v>1857300</v>
      </c>
      <c r="P2900" s="140">
        <v>-1800</v>
      </c>
      <c r="Q2900" s="138">
        <v>45176</v>
      </c>
      <c r="AR2900">
        <f t="shared" si="184"/>
        <v>1867500</v>
      </c>
      <c r="AS2900">
        <f t="shared" si="185"/>
        <v>-2100</v>
      </c>
      <c r="AT2900">
        <f t="shared" si="186"/>
        <v>1869600</v>
      </c>
    </row>
    <row r="2901" spans="2:46" ht="15.75" customHeight="1" thickBot="1">
      <c r="B2901" t="str">
        <f t="shared" si="183"/>
        <v>BALKRISIND4517645225</v>
      </c>
      <c r="C2901" s="137" t="s">
        <v>226</v>
      </c>
      <c r="D2901" s="137" t="s">
        <v>81</v>
      </c>
      <c r="E2901" s="138">
        <v>45225</v>
      </c>
      <c r="F2901" s="139">
        <v>0</v>
      </c>
      <c r="G2901" s="137" t="s">
        <v>223</v>
      </c>
      <c r="H2901" s="139">
        <v>2419</v>
      </c>
      <c r="I2901" s="139">
        <v>2422.15</v>
      </c>
      <c r="J2901" s="139">
        <v>2419</v>
      </c>
      <c r="K2901" s="139">
        <v>2420</v>
      </c>
      <c r="L2901" s="139">
        <v>2420</v>
      </c>
      <c r="M2901" s="139">
        <v>3</v>
      </c>
      <c r="N2901" s="139">
        <v>21.78</v>
      </c>
      <c r="O2901" s="139">
        <v>10200</v>
      </c>
      <c r="P2901" s="139">
        <v>-300</v>
      </c>
      <c r="Q2901" s="138">
        <v>45176</v>
      </c>
      <c r="AR2901">
        <f t="shared" si="184"/>
        <v>0</v>
      </c>
      <c r="AS2901">
        <f t="shared" si="185"/>
        <v>0</v>
      </c>
      <c r="AT2901">
        <f t="shared" si="186"/>
        <v>0</v>
      </c>
    </row>
    <row r="2902" spans="2:46" ht="15.75" customHeight="1" thickBot="1">
      <c r="B2902" t="str">
        <f t="shared" si="183"/>
        <v>BALKRISIND4517645260</v>
      </c>
      <c r="C2902" s="137" t="s">
        <v>226</v>
      </c>
      <c r="D2902" s="137" t="s">
        <v>81</v>
      </c>
      <c r="E2902" s="138">
        <v>45260</v>
      </c>
      <c r="F2902" s="139">
        <v>0</v>
      </c>
      <c r="G2902" s="137" t="s">
        <v>223</v>
      </c>
      <c r="H2902" s="139">
        <v>0</v>
      </c>
      <c r="I2902" s="139">
        <v>0</v>
      </c>
      <c r="J2902" s="139">
        <v>0</v>
      </c>
      <c r="K2902" s="139">
        <v>2365.0500000000002</v>
      </c>
      <c r="L2902" s="139">
        <v>2439.9499999999998</v>
      </c>
      <c r="M2902" s="139">
        <v>0</v>
      </c>
      <c r="N2902" s="139">
        <v>0</v>
      </c>
      <c r="O2902" s="139">
        <v>0</v>
      </c>
      <c r="P2902" s="139">
        <v>0</v>
      </c>
      <c r="Q2902" s="138">
        <v>45176</v>
      </c>
      <c r="AR2902">
        <f t="shared" si="184"/>
        <v>0</v>
      </c>
      <c r="AS2902">
        <f t="shared" si="185"/>
        <v>0</v>
      </c>
      <c r="AT2902">
        <f t="shared" si="186"/>
        <v>0</v>
      </c>
    </row>
    <row r="2903" spans="2:46" ht="15.75" customHeight="1" thickBot="1">
      <c r="B2903" t="str">
        <f t="shared" si="183"/>
        <v>BALRAMCHIN4517645197</v>
      </c>
      <c r="C2903" s="137" t="s">
        <v>226</v>
      </c>
      <c r="D2903" s="137" t="s">
        <v>82</v>
      </c>
      <c r="E2903" s="138">
        <v>45197</v>
      </c>
      <c r="F2903" s="139">
        <v>0</v>
      </c>
      <c r="G2903" s="137" t="s">
        <v>223</v>
      </c>
      <c r="H2903" s="139">
        <v>419</v>
      </c>
      <c r="I2903" s="139">
        <v>419.75</v>
      </c>
      <c r="J2903" s="139">
        <v>412.4</v>
      </c>
      <c r="K2903" s="139">
        <v>415.2</v>
      </c>
      <c r="L2903" s="139">
        <v>415.2</v>
      </c>
      <c r="M2903" s="139">
        <v>158</v>
      </c>
      <c r="N2903" s="139">
        <v>1049.25</v>
      </c>
      <c r="O2903" s="139">
        <v>12864000</v>
      </c>
      <c r="P2903" s="140">
        <v>-252800</v>
      </c>
      <c r="Q2903" s="138">
        <v>45176</v>
      </c>
      <c r="AR2903">
        <f t="shared" si="184"/>
        <v>13816000</v>
      </c>
      <c r="AS2903">
        <f t="shared" si="185"/>
        <v>-257600</v>
      </c>
      <c r="AT2903">
        <f t="shared" si="186"/>
        <v>14073600</v>
      </c>
    </row>
    <row r="2904" spans="2:46" ht="15.75" customHeight="1" thickBot="1">
      <c r="B2904" t="str">
        <f t="shared" si="183"/>
        <v>BALRAMCHIN4517645225</v>
      </c>
      <c r="C2904" s="137" t="s">
        <v>226</v>
      </c>
      <c r="D2904" s="137" t="s">
        <v>82</v>
      </c>
      <c r="E2904" s="138">
        <v>45225</v>
      </c>
      <c r="F2904" s="139">
        <v>0</v>
      </c>
      <c r="G2904" s="137" t="s">
        <v>223</v>
      </c>
      <c r="H2904" s="139">
        <v>416.65</v>
      </c>
      <c r="I2904" s="139">
        <v>417.35</v>
      </c>
      <c r="J2904" s="139">
        <v>416.65</v>
      </c>
      <c r="K2904" s="139">
        <v>417.35</v>
      </c>
      <c r="L2904" s="139">
        <v>418</v>
      </c>
      <c r="M2904" s="139">
        <v>3</v>
      </c>
      <c r="N2904" s="139">
        <v>20.010000000000002</v>
      </c>
      <c r="O2904" s="139">
        <v>931200</v>
      </c>
      <c r="P2904" s="140">
        <v>-4800</v>
      </c>
      <c r="Q2904" s="138">
        <v>45176</v>
      </c>
      <c r="AR2904">
        <f t="shared" si="184"/>
        <v>0</v>
      </c>
      <c r="AS2904">
        <f t="shared" si="185"/>
        <v>0</v>
      </c>
      <c r="AT2904">
        <f t="shared" si="186"/>
        <v>0</v>
      </c>
    </row>
    <row r="2905" spans="2:46" ht="15.75" customHeight="1" thickBot="1">
      <c r="B2905" t="str">
        <f t="shared" si="183"/>
        <v>BALRAMCHIN4517645260</v>
      </c>
      <c r="C2905" s="137" t="s">
        <v>226</v>
      </c>
      <c r="D2905" s="137" t="s">
        <v>82</v>
      </c>
      <c r="E2905" s="138">
        <v>45260</v>
      </c>
      <c r="F2905" s="139">
        <v>0</v>
      </c>
      <c r="G2905" s="137" t="s">
        <v>223</v>
      </c>
      <c r="H2905" s="139">
        <v>0</v>
      </c>
      <c r="I2905" s="139">
        <v>0</v>
      </c>
      <c r="J2905" s="139">
        <v>0</v>
      </c>
      <c r="K2905" s="139">
        <v>413.9</v>
      </c>
      <c r="L2905" s="139">
        <v>420.9</v>
      </c>
      <c r="M2905" s="139">
        <v>0</v>
      </c>
      <c r="N2905" s="139">
        <v>0</v>
      </c>
      <c r="O2905" s="139">
        <v>20800</v>
      </c>
      <c r="P2905" s="139">
        <v>0</v>
      </c>
      <c r="Q2905" s="138">
        <v>45176</v>
      </c>
      <c r="AR2905">
        <f t="shared" si="184"/>
        <v>0</v>
      </c>
      <c r="AS2905">
        <f t="shared" si="185"/>
        <v>0</v>
      </c>
      <c r="AT2905">
        <f t="shared" si="186"/>
        <v>0</v>
      </c>
    </row>
    <row r="2906" spans="2:46" ht="15.75" customHeight="1" thickBot="1">
      <c r="B2906" t="str">
        <f t="shared" si="183"/>
        <v>BANDHANBNK4517645197</v>
      </c>
      <c r="C2906" s="137" t="s">
        <v>226</v>
      </c>
      <c r="D2906" s="137" t="s">
        <v>83</v>
      </c>
      <c r="E2906" s="138">
        <v>45197</v>
      </c>
      <c r="F2906" s="139">
        <v>0</v>
      </c>
      <c r="G2906" s="137" t="s">
        <v>223</v>
      </c>
      <c r="H2906" s="139">
        <v>235.3</v>
      </c>
      <c r="I2906" s="139">
        <v>240.45</v>
      </c>
      <c r="J2906" s="139">
        <v>233.7</v>
      </c>
      <c r="K2906" s="139">
        <v>239.85</v>
      </c>
      <c r="L2906" s="139">
        <v>239.85</v>
      </c>
      <c r="M2906" s="139">
        <v>7683</v>
      </c>
      <c r="N2906" s="139">
        <v>45637.3</v>
      </c>
      <c r="O2906" s="139">
        <v>77307500</v>
      </c>
      <c r="P2906" s="140">
        <v>702500</v>
      </c>
      <c r="Q2906" s="138">
        <v>45176</v>
      </c>
      <c r="AR2906">
        <f t="shared" si="184"/>
        <v>78987500</v>
      </c>
      <c r="AS2906">
        <f t="shared" si="185"/>
        <v>792500</v>
      </c>
      <c r="AT2906">
        <f t="shared" si="186"/>
        <v>78195000</v>
      </c>
    </row>
    <row r="2907" spans="2:46" ht="15.75" customHeight="1" thickBot="1">
      <c r="B2907" t="str">
        <f t="shared" si="183"/>
        <v>BANDHANBNK4517645225</v>
      </c>
      <c r="C2907" s="137" t="s">
        <v>226</v>
      </c>
      <c r="D2907" s="137" t="s">
        <v>83</v>
      </c>
      <c r="E2907" s="138">
        <v>45225</v>
      </c>
      <c r="F2907" s="139">
        <v>0</v>
      </c>
      <c r="G2907" s="137" t="s">
        <v>223</v>
      </c>
      <c r="H2907" s="139">
        <v>236.7</v>
      </c>
      <c r="I2907" s="139">
        <v>242.1</v>
      </c>
      <c r="J2907" s="139">
        <v>235.45</v>
      </c>
      <c r="K2907" s="139">
        <v>241.4</v>
      </c>
      <c r="L2907" s="139">
        <v>241.4</v>
      </c>
      <c r="M2907" s="139">
        <v>386</v>
      </c>
      <c r="N2907" s="139">
        <v>2309.9699999999998</v>
      </c>
      <c r="O2907" s="139">
        <v>1560000</v>
      </c>
      <c r="P2907" s="140">
        <v>77500</v>
      </c>
      <c r="Q2907" s="138">
        <v>45176</v>
      </c>
      <c r="AR2907">
        <f t="shared" si="184"/>
        <v>0</v>
      </c>
      <c r="AS2907">
        <f t="shared" si="185"/>
        <v>0</v>
      </c>
      <c r="AT2907">
        <f t="shared" si="186"/>
        <v>0</v>
      </c>
    </row>
    <row r="2908" spans="2:46" ht="15.75" customHeight="1" thickBot="1">
      <c r="B2908" t="str">
        <f t="shared" si="183"/>
        <v>BANDHANBNK4517645260</v>
      </c>
      <c r="C2908" s="137" t="s">
        <v>226</v>
      </c>
      <c r="D2908" s="137" t="s">
        <v>83</v>
      </c>
      <c r="E2908" s="138">
        <v>45260</v>
      </c>
      <c r="F2908" s="139">
        <v>0</v>
      </c>
      <c r="G2908" s="137" t="s">
        <v>223</v>
      </c>
      <c r="H2908" s="139">
        <v>238.95</v>
      </c>
      <c r="I2908" s="139">
        <v>243.55</v>
      </c>
      <c r="J2908" s="139">
        <v>237.2</v>
      </c>
      <c r="K2908" s="139">
        <v>243.3</v>
      </c>
      <c r="L2908" s="139">
        <v>243.3</v>
      </c>
      <c r="M2908" s="139">
        <v>33</v>
      </c>
      <c r="N2908" s="139">
        <v>198.71</v>
      </c>
      <c r="O2908" s="139">
        <v>120000</v>
      </c>
      <c r="P2908" s="140">
        <v>12500</v>
      </c>
      <c r="Q2908" s="138">
        <v>45176</v>
      </c>
      <c r="AR2908">
        <f t="shared" si="184"/>
        <v>0</v>
      </c>
      <c r="AS2908">
        <f t="shared" si="185"/>
        <v>0</v>
      </c>
      <c r="AT2908">
        <f t="shared" si="186"/>
        <v>0</v>
      </c>
    </row>
    <row r="2909" spans="2:46" ht="15.75" customHeight="1" thickBot="1">
      <c r="B2909" t="str">
        <f t="shared" si="183"/>
        <v>BANKBARODA4517645197</v>
      </c>
      <c r="C2909" s="137" t="s">
        <v>226</v>
      </c>
      <c r="D2909" s="137" t="s">
        <v>84</v>
      </c>
      <c r="E2909" s="138">
        <v>45197</v>
      </c>
      <c r="F2909" s="139">
        <v>0</v>
      </c>
      <c r="G2909" s="137" t="s">
        <v>223</v>
      </c>
      <c r="H2909" s="139">
        <v>196</v>
      </c>
      <c r="I2909" s="139">
        <v>197.75</v>
      </c>
      <c r="J2909" s="139">
        <v>195.15</v>
      </c>
      <c r="K2909" s="139">
        <v>197.3</v>
      </c>
      <c r="L2909" s="139">
        <v>197.3</v>
      </c>
      <c r="M2909" s="139">
        <v>4660</v>
      </c>
      <c r="N2909" s="139">
        <v>53569.62</v>
      </c>
      <c r="O2909" s="139">
        <v>127869300</v>
      </c>
      <c r="P2909" s="140">
        <v>3205800</v>
      </c>
      <c r="Q2909" s="138">
        <v>45176</v>
      </c>
      <c r="AR2909">
        <f t="shared" si="184"/>
        <v>131268150</v>
      </c>
      <c r="AS2909">
        <f t="shared" si="185"/>
        <v>3276000</v>
      </c>
      <c r="AT2909">
        <f t="shared" si="186"/>
        <v>127992150</v>
      </c>
    </row>
    <row r="2910" spans="2:46" ht="15.75" customHeight="1" thickBot="1">
      <c r="B2910" t="str">
        <f t="shared" si="183"/>
        <v>BANKBARODA4517645225</v>
      </c>
      <c r="C2910" s="137" t="s">
        <v>226</v>
      </c>
      <c r="D2910" s="137" t="s">
        <v>84</v>
      </c>
      <c r="E2910" s="138">
        <v>45225</v>
      </c>
      <c r="F2910" s="139">
        <v>0</v>
      </c>
      <c r="G2910" s="137" t="s">
        <v>223</v>
      </c>
      <c r="H2910" s="139">
        <v>196.7</v>
      </c>
      <c r="I2910" s="139">
        <v>199.05</v>
      </c>
      <c r="J2910" s="139">
        <v>196.65</v>
      </c>
      <c r="K2910" s="139">
        <v>198.6</v>
      </c>
      <c r="L2910" s="139">
        <v>198.6</v>
      </c>
      <c r="M2910" s="139">
        <v>176</v>
      </c>
      <c r="N2910" s="139">
        <v>2037.62</v>
      </c>
      <c r="O2910" s="139">
        <v>3170700</v>
      </c>
      <c r="P2910" s="140">
        <v>76050</v>
      </c>
      <c r="Q2910" s="138">
        <v>45176</v>
      </c>
      <c r="AR2910">
        <f t="shared" si="184"/>
        <v>0</v>
      </c>
      <c r="AS2910">
        <f t="shared" si="185"/>
        <v>0</v>
      </c>
      <c r="AT2910">
        <f t="shared" si="186"/>
        <v>0</v>
      </c>
    </row>
    <row r="2911" spans="2:46" ht="15.75" customHeight="1" thickBot="1">
      <c r="B2911" t="str">
        <f t="shared" si="183"/>
        <v>BANKBARODA4517645260</v>
      </c>
      <c r="C2911" s="137" t="s">
        <v>226</v>
      </c>
      <c r="D2911" s="137" t="s">
        <v>84</v>
      </c>
      <c r="E2911" s="138">
        <v>45260</v>
      </c>
      <c r="F2911" s="139">
        <v>0</v>
      </c>
      <c r="G2911" s="137" t="s">
        <v>223</v>
      </c>
      <c r="H2911" s="139">
        <v>199</v>
      </c>
      <c r="I2911" s="139">
        <v>199.85</v>
      </c>
      <c r="J2911" s="139">
        <v>198.15</v>
      </c>
      <c r="K2911" s="139">
        <v>199.85</v>
      </c>
      <c r="L2911" s="139">
        <v>199.85</v>
      </c>
      <c r="M2911" s="139">
        <v>13</v>
      </c>
      <c r="N2911" s="139">
        <v>151.52000000000001</v>
      </c>
      <c r="O2911" s="139">
        <v>228150</v>
      </c>
      <c r="P2911" s="140">
        <v>-5850</v>
      </c>
      <c r="Q2911" s="138">
        <v>45176</v>
      </c>
      <c r="AR2911">
        <f t="shared" si="184"/>
        <v>0</v>
      </c>
      <c r="AS2911">
        <f t="shared" si="185"/>
        <v>0</v>
      </c>
      <c r="AT2911">
        <f t="shared" si="186"/>
        <v>0</v>
      </c>
    </row>
    <row r="2912" spans="2:46" ht="15.75" customHeight="1" thickBot="1">
      <c r="B2912" t="str">
        <f t="shared" si="183"/>
        <v>BATAINDIA4517645197</v>
      </c>
      <c r="C2912" s="137" t="s">
        <v>226</v>
      </c>
      <c r="D2912" s="137" t="s">
        <v>85</v>
      </c>
      <c r="E2912" s="138">
        <v>45197</v>
      </c>
      <c r="F2912" s="139">
        <v>0</v>
      </c>
      <c r="G2912" s="137" t="s">
        <v>223</v>
      </c>
      <c r="H2912" s="139">
        <v>1702.25</v>
      </c>
      <c r="I2912" s="139">
        <v>1758</v>
      </c>
      <c r="J2912" s="139">
        <v>1694.5</v>
      </c>
      <c r="K2912" s="139">
        <v>1740.85</v>
      </c>
      <c r="L2912" s="139">
        <v>1740.85</v>
      </c>
      <c r="M2912" s="139">
        <v>3970</v>
      </c>
      <c r="N2912" s="139">
        <v>25808.400000000001</v>
      </c>
      <c r="O2912" s="139">
        <v>1362750</v>
      </c>
      <c r="P2912" s="140">
        <v>146250</v>
      </c>
      <c r="Q2912" s="138">
        <v>45176</v>
      </c>
      <c r="AR2912">
        <f t="shared" si="184"/>
        <v>1418625</v>
      </c>
      <c r="AS2912">
        <f t="shared" si="185"/>
        <v>145500</v>
      </c>
      <c r="AT2912">
        <f t="shared" si="186"/>
        <v>1273125</v>
      </c>
    </row>
    <row r="2913" spans="2:46" ht="15.75" customHeight="1" thickBot="1">
      <c r="B2913" t="str">
        <f t="shared" si="183"/>
        <v>BATAINDIA4517645225</v>
      </c>
      <c r="C2913" s="137" t="s">
        <v>226</v>
      </c>
      <c r="D2913" s="137" t="s">
        <v>85</v>
      </c>
      <c r="E2913" s="138">
        <v>45225</v>
      </c>
      <c r="F2913" s="139">
        <v>0</v>
      </c>
      <c r="G2913" s="137" t="s">
        <v>223</v>
      </c>
      <c r="H2913" s="139">
        <v>1701.5</v>
      </c>
      <c r="I2913" s="139">
        <v>1760</v>
      </c>
      <c r="J2913" s="139">
        <v>1701.5</v>
      </c>
      <c r="K2913" s="139">
        <v>1747.85</v>
      </c>
      <c r="L2913" s="139">
        <v>1747.85</v>
      </c>
      <c r="M2913" s="139">
        <v>116</v>
      </c>
      <c r="N2913" s="139">
        <v>756.05</v>
      </c>
      <c r="O2913" s="139">
        <v>54375</v>
      </c>
      <c r="P2913" s="140">
        <v>-1875</v>
      </c>
      <c r="Q2913" s="138">
        <v>45176</v>
      </c>
      <c r="AR2913">
        <f t="shared" si="184"/>
        <v>0</v>
      </c>
      <c r="AS2913">
        <f t="shared" si="185"/>
        <v>0</v>
      </c>
      <c r="AT2913">
        <f t="shared" si="186"/>
        <v>0</v>
      </c>
    </row>
    <row r="2914" spans="2:46" ht="15.75" customHeight="1" thickBot="1">
      <c r="B2914" t="str">
        <f t="shared" si="183"/>
        <v>BATAINDIA4517645260</v>
      </c>
      <c r="C2914" s="137" t="s">
        <v>226</v>
      </c>
      <c r="D2914" s="137" t="s">
        <v>85</v>
      </c>
      <c r="E2914" s="138">
        <v>45260</v>
      </c>
      <c r="F2914" s="139">
        <v>0</v>
      </c>
      <c r="G2914" s="137" t="s">
        <v>223</v>
      </c>
      <c r="H2914" s="139">
        <v>1757.15</v>
      </c>
      <c r="I2914" s="139">
        <v>1762.3</v>
      </c>
      <c r="J2914" s="139">
        <v>1745</v>
      </c>
      <c r="K2914" s="139">
        <v>1745</v>
      </c>
      <c r="L2914" s="139">
        <v>1759.95</v>
      </c>
      <c r="M2914" s="139">
        <v>4</v>
      </c>
      <c r="N2914" s="139">
        <v>26.33</v>
      </c>
      <c r="O2914" s="139">
        <v>1500</v>
      </c>
      <c r="P2914" s="140">
        <v>1125</v>
      </c>
      <c r="Q2914" s="138">
        <v>45176</v>
      </c>
      <c r="AR2914">
        <f t="shared" si="184"/>
        <v>0</v>
      </c>
      <c r="AS2914">
        <f t="shared" si="185"/>
        <v>0</v>
      </c>
      <c r="AT2914">
        <f t="shared" si="186"/>
        <v>0</v>
      </c>
    </row>
    <row r="2915" spans="2:46" ht="15.75" customHeight="1" thickBot="1">
      <c r="B2915" t="str">
        <f t="shared" si="183"/>
        <v>BEL4517645197</v>
      </c>
      <c r="C2915" s="137" t="s">
        <v>226</v>
      </c>
      <c r="D2915" s="137" t="s">
        <v>86</v>
      </c>
      <c r="E2915" s="138">
        <v>45197</v>
      </c>
      <c r="F2915" s="139">
        <v>0</v>
      </c>
      <c r="G2915" s="137" t="s">
        <v>223</v>
      </c>
      <c r="H2915" s="139">
        <v>139.25</v>
      </c>
      <c r="I2915" s="139">
        <v>141.80000000000001</v>
      </c>
      <c r="J2915" s="139">
        <v>138.4</v>
      </c>
      <c r="K2915" s="139">
        <v>140.69999999999999</v>
      </c>
      <c r="L2915" s="139">
        <v>140.69999999999999</v>
      </c>
      <c r="M2915" s="139">
        <v>4660</v>
      </c>
      <c r="N2915" s="139">
        <v>37256.129999999997</v>
      </c>
      <c r="O2915" s="139">
        <v>75080400</v>
      </c>
      <c r="P2915" s="140">
        <v>3471300</v>
      </c>
      <c r="Q2915" s="138">
        <v>45176</v>
      </c>
      <c r="AR2915">
        <f t="shared" si="184"/>
        <v>77759400</v>
      </c>
      <c r="AS2915">
        <f t="shared" si="185"/>
        <v>3705000</v>
      </c>
      <c r="AT2915">
        <f t="shared" si="186"/>
        <v>74054400</v>
      </c>
    </row>
    <row r="2916" spans="2:46" ht="15.75" customHeight="1" thickBot="1">
      <c r="B2916" t="str">
        <f t="shared" si="183"/>
        <v>BEL4517645225</v>
      </c>
      <c r="C2916" s="137" t="s">
        <v>226</v>
      </c>
      <c r="D2916" s="137" t="s">
        <v>86</v>
      </c>
      <c r="E2916" s="138">
        <v>45225</v>
      </c>
      <c r="F2916" s="139">
        <v>0</v>
      </c>
      <c r="G2916" s="137" t="s">
        <v>223</v>
      </c>
      <c r="H2916" s="139">
        <v>139.85</v>
      </c>
      <c r="I2916" s="139">
        <v>142.6</v>
      </c>
      <c r="J2916" s="139">
        <v>139.44999999999999</v>
      </c>
      <c r="K2916" s="139">
        <v>141.69999999999999</v>
      </c>
      <c r="L2916" s="139">
        <v>141.69999999999999</v>
      </c>
      <c r="M2916" s="139">
        <v>205</v>
      </c>
      <c r="N2916" s="139">
        <v>1651.72</v>
      </c>
      <c r="O2916" s="139">
        <v>2473800</v>
      </c>
      <c r="P2916" s="140">
        <v>228000</v>
      </c>
      <c r="Q2916" s="138">
        <v>45176</v>
      </c>
      <c r="AR2916">
        <f t="shared" si="184"/>
        <v>0</v>
      </c>
      <c r="AS2916">
        <f t="shared" si="185"/>
        <v>0</v>
      </c>
      <c r="AT2916">
        <f t="shared" si="186"/>
        <v>0</v>
      </c>
    </row>
    <row r="2917" spans="2:46" ht="15.75" customHeight="1" thickBot="1">
      <c r="B2917" t="str">
        <f t="shared" si="183"/>
        <v>BEL4517645260</v>
      </c>
      <c r="C2917" s="137" t="s">
        <v>226</v>
      </c>
      <c r="D2917" s="137" t="s">
        <v>86</v>
      </c>
      <c r="E2917" s="138">
        <v>45260</v>
      </c>
      <c r="F2917" s="139">
        <v>0</v>
      </c>
      <c r="G2917" s="137" t="s">
        <v>223</v>
      </c>
      <c r="H2917" s="139">
        <v>141.25</v>
      </c>
      <c r="I2917" s="139">
        <v>143.15</v>
      </c>
      <c r="J2917" s="139">
        <v>141.25</v>
      </c>
      <c r="K2917" s="139">
        <v>142.65</v>
      </c>
      <c r="L2917" s="139">
        <v>142.65</v>
      </c>
      <c r="M2917" s="139">
        <v>6</v>
      </c>
      <c r="N2917" s="139">
        <v>48.6</v>
      </c>
      <c r="O2917" s="139">
        <v>205200</v>
      </c>
      <c r="P2917" s="140">
        <v>5700</v>
      </c>
      <c r="Q2917" s="138">
        <v>45176</v>
      </c>
      <c r="AR2917">
        <f t="shared" si="184"/>
        <v>0</v>
      </c>
      <c r="AS2917">
        <f t="shared" si="185"/>
        <v>0</v>
      </c>
      <c r="AT2917">
        <f t="shared" si="186"/>
        <v>0</v>
      </c>
    </row>
    <row r="2918" spans="2:46" ht="15.75" customHeight="1" thickBot="1">
      <c r="B2918" t="str">
        <f t="shared" si="183"/>
        <v>BERGEPAINT4517645197</v>
      </c>
      <c r="C2918" s="137" t="s">
        <v>226</v>
      </c>
      <c r="D2918" s="137" t="s">
        <v>87</v>
      </c>
      <c r="E2918" s="138">
        <v>45197</v>
      </c>
      <c r="F2918" s="139">
        <v>0</v>
      </c>
      <c r="G2918" s="137" t="s">
        <v>223</v>
      </c>
      <c r="H2918" s="139">
        <v>693.15</v>
      </c>
      <c r="I2918" s="139">
        <v>701.85</v>
      </c>
      <c r="J2918" s="139">
        <v>692.85</v>
      </c>
      <c r="K2918" s="139">
        <v>698.3</v>
      </c>
      <c r="L2918" s="139">
        <v>698.3</v>
      </c>
      <c r="M2918" s="139">
        <v>1613</v>
      </c>
      <c r="N2918" s="139">
        <v>12381.83</v>
      </c>
      <c r="O2918" s="139">
        <v>8527200</v>
      </c>
      <c r="P2918" s="140">
        <v>-16500</v>
      </c>
      <c r="Q2918" s="138">
        <v>45176</v>
      </c>
      <c r="AR2918">
        <f t="shared" si="184"/>
        <v>9193800</v>
      </c>
      <c r="AS2918">
        <f t="shared" si="185"/>
        <v>12100</v>
      </c>
      <c r="AT2918">
        <f t="shared" si="186"/>
        <v>9181700</v>
      </c>
    </row>
    <row r="2919" spans="2:46" ht="15.75" customHeight="1" thickBot="1">
      <c r="B2919" t="str">
        <f t="shared" si="183"/>
        <v>BERGEPAINT4517645225</v>
      </c>
      <c r="C2919" s="137" t="s">
        <v>226</v>
      </c>
      <c r="D2919" s="137" t="s">
        <v>87</v>
      </c>
      <c r="E2919" s="138">
        <v>45225</v>
      </c>
      <c r="F2919" s="139">
        <v>0</v>
      </c>
      <c r="G2919" s="137" t="s">
        <v>223</v>
      </c>
      <c r="H2919" s="139">
        <v>690.8</v>
      </c>
      <c r="I2919" s="139">
        <v>695.95</v>
      </c>
      <c r="J2919" s="139">
        <v>688.9</v>
      </c>
      <c r="K2919" s="139">
        <v>692.55</v>
      </c>
      <c r="L2919" s="139">
        <v>692.55</v>
      </c>
      <c r="M2919" s="139">
        <v>182</v>
      </c>
      <c r="N2919" s="139">
        <v>1384.15</v>
      </c>
      <c r="O2919" s="139">
        <v>608300</v>
      </c>
      <c r="P2919" s="140">
        <v>23100</v>
      </c>
      <c r="Q2919" s="138">
        <v>45176</v>
      </c>
      <c r="AR2919">
        <f t="shared" si="184"/>
        <v>0</v>
      </c>
      <c r="AS2919">
        <f t="shared" si="185"/>
        <v>0</v>
      </c>
      <c r="AT2919">
        <f t="shared" si="186"/>
        <v>0</v>
      </c>
    </row>
    <row r="2920" spans="2:46" ht="15.75" customHeight="1" thickBot="1">
      <c r="B2920" t="str">
        <f t="shared" si="183"/>
        <v>BERGEPAINT4517645260</v>
      </c>
      <c r="C2920" s="137" t="s">
        <v>226</v>
      </c>
      <c r="D2920" s="137" t="s">
        <v>87</v>
      </c>
      <c r="E2920" s="138">
        <v>45260</v>
      </c>
      <c r="F2920" s="139">
        <v>0</v>
      </c>
      <c r="G2920" s="137" t="s">
        <v>223</v>
      </c>
      <c r="H2920" s="139">
        <v>690</v>
      </c>
      <c r="I2920" s="139">
        <v>690</v>
      </c>
      <c r="J2920" s="139">
        <v>690</v>
      </c>
      <c r="K2920" s="139">
        <v>689.75</v>
      </c>
      <c r="L2920" s="139">
        <v>689.75</v>
      </c>
      <c r="M2920" s="139">
        <v>16</v>
      </c>
      <c r="N2920" s="139">
        <v>121.08</v>
      </c>
      <c r="O2920" s="139">
        <v>58300</v>
      </c>
      <c r="P2920" s="140">
        <v>5500</v>
      </c>
      <c r="Q2920" s="138">
        <v>45176</v>
      </c>
      <c r="AR2920">
        <f t="shared" si="184"/>
        <v>0</v>
      </c>
      <c r="AS2920">
        <f t="shared" si="185"/>
        <v>0</v>
      </c>
      <c r="AT2920">
        <f t="shared" si="186"/>
        <v>0</v>
      </c>
    </row>
    <row r="2921" spans="2:46" ht="15.75" customHeight="1" thickBot="1">
      <c r="B2921" t="str">
        <f t="shared" si="183"/>
        <v>BHARATFORG4517645197</v>
      </c>
      <c r="C2921" s="137" t="s">
        <v>226</v>
      </c>
      <c r="D2921" s="137" t="s">
        <v>88</v>
      </c>
      <c r="E2921" s="138">
        <v>45197</v>
      </c>
      <c r="F2921" s="139">
        <v>0</v>
      </c>
      <c r="G2921" s="137" t="s">
        <v>223</v>
      </c>
      <c r="H2921" s="139">
        <v>1103.9000000000001</v>
      </c>
      <c r="I2921" s="139">
        <v>1117.8</v>
      </c>
      <c r="J2921" s="139">
        <v>1099.0999999999999</v>
      </c>
      <c r="K2921" s="139">
        <v>1111.75</v>
      </c>
      <c r="L2921" s="139">
        <v>1111.75</v>
      </c>
      <c r="M2921" s="139">
        <v>2282</v>
      </c>
      <c r="N2921" s="139">
        <v>25326.83</v>
      </c>
      <c r="O2921" s="139">
        <v>8942000</v>
      </c>
      <c r="P2921" s="140">
        <v>-5000</v>
      </c>
      <c r="Q2921" s="138">
        <v>45176</v>
      </c>
      <c r="AR2921">
        <f t="shared" si="184"/>
        <v>9124000</v>
      </c>
      <c r="AS2921">
        <f t="shared" si="185"/>
        <v>4000</v>
      </c>
      <c r="AT2921">
        <f t="shared" si="186"/>
        <v>9120000</v>
      </c>
    </row>
    <row r="2922" spans="2:46" ht="15.75" customHeight="1" thickBot="1">
      <c r="B2922" t="str">
        <f t="shared" si="183"/>
        <v>BHARATFORG4517645225</v>
      </c>
      <c r="C2922" s="137" t="s">
        <v>226</v>
      </c>
      <c r="D2922" s="137" t="s">
        <v>88</v>
      </c>
      <c r="E2922" s="138">
        <v>45225</v>
      </c>
      <c r="F2922" s="139">
        <v>0</v>
      </c>
      <c r="G2922" s="137" t="s">
        <v>223</v>
      </c>
      <c r="H2922" s="139">
        <v>1108.05</v>
      </c>
      <c r="I2922" s="139">
        <v>1121.5999999999999</v>
      </c>
      <c r="J2922" s="139">
        <v>1106.8</v>
      </c>
      <c r="K2922" s="139">
        <v>1117.6500000000001</v>
      </c>
      <c r="L2922" s="139">
        <v>1117.6500000000001</v>
      </c>
      <c r="M2922" s="139">
        <v>59</v>
      </c>
      <c r="N2922" s="139">
        <v>658.01</v>
      </c>
      <c r="O2922" s="139">
        <v>170000</v>
      </c>
      <c r="P2922" s="140">
        <v>8000</v>
      </c>
      <c r="Q2922" s="138">
        <v>45176</v>
      </c>
      <c r="AR2922">
        <f t="shared" si="184"/>
        <v>0</v>
      </c>
      <c r="AS2922">
        <f t="shared" si="185"/>
        <v>0</v>
      </c>
      <c r="AT2922">
        <f t="shared" si="186"/>
        <v>0</v>
      </c>
    </row>
    <row r="2923" spans="2:46" ht="15.75" customHeight="1" thickBot="1">
      <c r="B2923" t="str">
        <f t="shared" si="183"/>
        <v>BHARATFORG4517645260</v>
      </c>
      <c r="C2923" s="137" t="s">
        <v>226</v>
      </c>
      <c r="D2923" s="137" t="s">
        <v>88</v>
      </c>
      <c r="E2923" s="138">
        <v>45260</v>
      </c>
      <c r="F2923" s="139">
        <v>0</v>
      </c>
      <c r="G2923" s="137" t="s">
        <v>223</v>
      </c>
      <c r="H2923" s="139">
        <v>1118</v>
      </c>
      <c r="I2923" s="139">
        <v>1120</v>
      </c>
      <c r="J2923" s="139">
        <v>1113</v>
      </c>
      <c r="K2923" s="139">
        <v>1120</v>
      </c>
      <c r="L2923" s="139">
        <v>1124.75</v>
      </c>
      <c r="M2923" s="139">
        <v>5</v>
      </c>
      <c r="N2923" s="139">
        <v>55.91</v>
      </c>
      <c r="O2923" s="139">
        <v>12000</v>
      </c>
      <c r="P2923" s="140">
        <v>1000</v>
      </c>
      <c r="Q2923" s="138">
        <v>45176</v>
      </c>
      <c r="AR2923">
        <f t="shared" si="184"/>
        <v>0</v>
      </c>
      <c r="AS2923">
        <f t="shared" si="185"/>
        <v>0</v>
      </c>
      <c r="AT2923">
        <f t="shared" si="186"/>
        <v>0</v>
      </c>
    </row>
    <row r="2924" spans="2:46" ht="15.75" customHeight="1" thickBot="1">
      <c r="B2924" t="str">
        <f t="shared" si="183"/>
        <v>BHARTIARTL4517645197</v>
      </c>
      <c r="C2924" s="137" t="s">
        <v>226</v>
      </c>
      <c r="D2924" s="137" t="s">
        <v>28</v>
      </c>
      <c r="E2924" s="138">
        <v>45197</v>
      </c>
      <c r="F2924" s="139">
        <v>0</v>
      </c>
      <c r="G2924" s="137" t="s">
        <v>223</v>
      </c>
      <c r="H2924" s="139">
        <v>883.05</v>
      </c>
      <c r="I2924" s="139">
        <v>884.85</v>
      </c>
      <c r="J2924" s="139">
        <v>874.6</v>
      </c>
      <c r="K2924" s="139">
        <v>876.75</v>
      </c>
      <c r="L2924" s="139">
        <v>876.75</v>
      </c>
      <c r="M2924" s="139">
        <v>5247</v>
      </c>
      <c r="N2924" s="139">
        <v>43801.120000000003</v>
      </c>
      <c r="O2924" s="139">
        <v>40869950</v>
      </c>
      <c r="P2924" s="140">
        <v>-117800</v>
      </c>
      <c r="Q2924" s="138">
        <v>45176</v>
      </c>
      <c r="AR2924">
        <f t="shared" si="184"/>
        <v>41208150</v>
      </c>
      <c r="AS2924">
        <f t="shared" si="185"/>
        <v>40850</v>
      </c>
      <c r="AT2924">
        <f t="shared" si="186"/>
        <v>41167300</v>
      </c>
    </row>
    <row r="2925" spans="2:46" ht="15.75" customHeight="1" thickBot="1">
      <c r="B2925" t="str">
        <f t="shared" si="183"/>
        <v>BHARTIARTL4517645225</v>
      </c>
      <c r="C2925" s="137" t="s">
        <v>226</v>
      </c>
      <c r="D2925" s="137" t="s">
        <v>28</v>
      </c>
      <c r="E2925" s="138">
        <v>45225</v>
      </c>
      <c r="F2925" s="139">
        <v>0</v>
      </c>
      <c r="G2925" s="137" t="s">
        <v>223</v>
      </c>
      <c r="H2925" s="139">
        <v>888</v>
      </c>
      <c r="I2925" s="139">
        <v>889.8</v>
      </c>
      <c r="J2925" s="139">
        <v>880</v>
      </c>
      <c r="K2925" s="139">
        <v>881.8</v>
      </c>
      <c r="L2925" s="139">
        <v>881.8</v>
      </c>
      <c r="M2925" s="139">
        <v>301</v>
      </c>
      <c r="N2925" s="139">
        <v>2526.86</v>
      </c>
      <c r="O2925" s="139">
        <v>325850</v>
      </c>
      <c r="P2925" s="140">
        <v>149150</v>
      </c>
      <c r="Q2925" s="138">
        <v>45176</v>
      </c>
      <c r="AR2925">
        <f t="shared" si="184"/>
        <v>0</v>
      </c>
      <c r="AS2925">
        <f t="shared" si="185"/>
        <v>0</v>
      </c>
      <c r="AT2925">
        <f t="shared" si="186"/>
        <v>0</v>
      </c>
    </row>
    <row r="2926" spans="2:46" ht="15.75" customHeight="1" thickBot="1">
      <c r="B2926" t="str">
        <f t="shared" si="183"/>
        <v>BHARTIARTL4517645260</v>
      </c>
      <c r="C2926" s="137" t="s">
        <v>226</v>
      </c>
      <c r="D2926" s="137" t="s">
        <v>28</v>
      </c>
      <c r="E2926" s="138">
        <v>45260</v>
      </c>
      <c r="F2926" s="139">
        <v>0</v>
      </c>
      <c r="G2926" s="137" t="s">
        <v>223</v>
      </c>
      <c r="H2926" s="139">
        <v>893.1</v>
      </c>
      <c r="I2926" s="139">
        <v>893.1</v>
      </c>
      <c r="J2926" s="139">
        <v>886.65</v>
      </c>
      <c r="K2926" s="139">
        <v>886.9</v>
      </c>
      <c r="L2926" s="139">
        <v>886.9</v>
      </c>
      <c r="M2926" s="139">
        <v>10</v>
      </c>
      <c r="N2926" s="139">
        <v>84.4</v>
      </c>
      <c r="O2926" s="139">
        <v>12350</v>
      </c>
      <c r="P2926" s="140">
        <v>9500</v>
      </c>
      <c r="Q2926" s="138">
        <v>45176</v>
      </c>
      <c r="AR2926">
        <f t="shared" si="184"/>
        <v>0</v>
      </c>
      <c r="AS2926">
        <f t="shared" si="185"/>
        <v>0</v>
      </c>
      <c r="AT2926">
        <f t="shared" si="186"/>
        <v>0</v>
      </c>
    </row>
    <row r="2927" spans="2:46" ht="15.75" customHeight="1" thickBot="1">
      <c r="B2927" t="str">
        <f t="shared" si="183"/>
        <v>BHEL4517645197</v>
      </c>
      <c r="C2927" s="137" t="s">
        <v>226</v>
      </c>
      <c r="D2927" s="137" t="s">
        <v>89</v>
      </c>
      <c r="E2927" s="138">
        <v>45197</v>
      </c>
      <c r="F2927" s="139">
        <v>0</v>
      </c>
      <c r="G2927" s="137" t="s">
        <v>223</v>
      </c>
      <c r="H2927" s="139">
        <v>136.5</v>
      </c>
      <c r="I2927" s="139">
        <v>139.94999999999999</v>
      </c>
      <c r="J2927" s="139">
        <v>136.05000000000001</v>
      </c>
      <c r="K2927" s="139">
        <v>138.9</v>
      </c>
      <c r="L2927" s="139">
        <v>138.9</v>
      </c>
      <c r="M2927" s="139">
        <v>166</v>
      </c>
      <c r="N2927" s="139">
        <v>2415.38</v>
      </c>
      <c r="O2927" s="139">
        <v>82278000</v>
      </c>
      <c r="P2927" s="140">
        <v>-1743000</v>
      </c>
      <c r="Q2927" s="138">
        <v>45176</v>
      </c>
      <c r="AR2927">
        <f t="shared" si="184"/>
        <v>92872500</v>
      </c>
      <c r="AS2927">
        <f t="shared" si="185"/>
        <v>-1911000</v>
      </c>
      <c r="AT2927">
        <f t="shared" si="186"/>
        <v>94783500</v>
      </c>
    </row>
    <row r="2928" spans="2:46" ht="15.75" customHeight="1" thickBot="1">
      <c r="B2928" t="str">
        <f t="shared" si="183"/>
        <v>BHEL4517645225</v>
      </c>
      <c r="C2928" s="137" t="s">
        <v>226</v>
      </c>
      <c r="D2928" s="137" t="s">
        <v>89</v>
      </c>
      <c r="E2928" s="138">
        <v>45225</v>
      </c>
      <c r="F2928" s="139">
        <v>0</v>
      </c>
      <c r="G2928" s="137" t="s">
        <v>223</v>
      </c>
      <c r="H2928" s="139">
        <v>137.25</v>
      </c>
      <c r="I2928" s="139">
        <v>141</v>
      </c>
      <c r="J2928" s="139">
        <v>137.19999999999999</v>
      </c>
      <c r="K2928" s="139">
        <v>139.5</v>
      </c>
      <c r="L2928" s="139">
        <v>139.5</v>
      </c>
      <c r="M2928" s="139">
        <v>15</v>
      </c>
      <c r="N2928" s="139">
        <v>219.26</v>
      </c>
      <c r="O2928" s="139">
        <v>9145500</v>
      </c>
      <c r="P2928" s="140">
        <v>-157500</v>
      </c>
      <c r="Q2928" s="138">
        <v>45176</v>
      </c>
      <c r="AR2928">
        <f t="shared" si="184"/>
        <v>0</v>
      </c>
      <c r="AS2928">
        <f t="shared" si="185"/>
        <v>0</v>
      </c>
      <c r="AT2928">
        <f t="shared" si="186"/>
        <v>0</v>
      </c>
    </row>
    <row r="2929" spans="2:46" ht="15.75" customHeight="1" thickBot="1">
      <c r="B2929" t="str">
        <f t="shared" si="183"/>
        <v>BHEL4517645260</v>
      </c>
      <c r="C2929" s="137" t="s">
        <v>226</v>
      </c>
      <c r="D2929" s="137" t="s">
        <v>89</v>
      </c>
      <c r="E2929" s="138">
        <v>45260</v>
      </c>
      <c r="F2929" s="139">
        <v>0</v>
      </c>
      <c r="G2929" s="137" t="s">
        <v>223</v>
      </c>
      <c r="H2929" s="139">
        <v>140.4</v>
      </c>
      <c r="I2929" s="139">
        <v>140.4</v>
      </c>
      <c r="J2929" s="139">
        <v>140.4</v>
      </c>
      <c r="K2929" s="139">
        <v>140.4</v>
      </c>
      <c r="L2929" s="139">
        <v>140</v>
      </c>
      <c r="M2929" s="139">
        <v>1</v>
      </c>
      <c r="N2929" s="139">
        <v>14.74</v>
      </c>
      <c r="O2929" s="139">
        <v>1449000</v>
      </c>
      <c r="P2929" s="140">
        <v>-10500</v>
      </c>
      <c r="Q2929" s="138">
        <v>45176</v>
      </c>
      <c r="AR2929">
        <f t="shared" si="184"/>
        <v>0</v>
      </c>
      <c r="AS2929">
        <f t="shared" si="185"/>
        <v>0</v>
      </c>
      <c r="AT2929">
        <f t="shared" si="186"/>
        <v>0</v>
      </c>
    </row>
    <row r="2930" spans="2:46" ht="15.75" customHeight="1" thickBot="1">
      <c r="B2930" t="str">
        <f t="shared" si="183"/>
        <v>BIOCON4517645197</v>
      </c>
      <c r="C2930" s="137" t="s">
        <v>226</v>
      </c>
      <c r="D2930" s="137" t="s">
        <v>90</v>
      </c>
      <c r="E2930" s="138">
        <v>45197</v>
      </c>
      <c r="F2930" s="139">
        <v>0</v>
      </c>
      <c r="G2930" s="137" t="s">
        <v>223</v>
      </c>
      <c r="H2930" s="139">
        <v>272</v>
      </c>
      <c r="I2930" s="139">
        <v>273</v>
      </c>
      <c r="J2930" s="139">
        <v>267.35000000000002</v>
      </c>
      <c r="K2930" s="139">
        <v>269.10000000000002</v>
      </c>
      <c r="L2930" s="139">
        <v>269.10000000000002</v>
      </c>
      <c r="M2930" s="139">
        <v>2027</v>
      </c>
      <c r="N2930" s="139">
        <v>13684.82</v>
      </c>
      <c r="O2930" s="139">
        <v>29532500</v>
      </c>
      <c r="P2930" s="140">
        <v>687500</v>
      </c>
      <c r="Q2930" s="138">
        <v>45176</v>
      </c>
      <c r="AR2930">
        <f t="shared" si="184"/>
        <v>30630000</v>
      </c>
      <c r="AS2930">
        <f t="shared" si="185"/>
        <v>870000</v>
      </c>
      <c r="AT2930">
        <f t="shared" si="186"/>
        <v>29760000</v>
      </c>
    </row>
    <row r="2931" spans="2:46" ht="15.75" customHeight="1" thickBot="1">
      <c r="B2931" t="str">
        <f t="shared" si="183"/>
        <v>BIOCON4517645225</v>
      </c>
      <c r="C2931" s="137" t="s">
        <v>226</v>
      </c>
      <c r="D2931" s="137" t="s">
        <v>90</v>
      </c>
      <c r="E2931" s="138">
        <v>45225</v>
      </c>
      <c r="F2931" s="139">
        <v>0</v>
      </c>
      <c r="G2931" s="137" t="s">
        <v>223</v>
      </c>
      <c r="H2931" s="139">
        <v>273.60000000000002</v>
      </c>
      <c r="I2931" s="139">
        <v>274.8</v>
      </c>
      <c r="J2931" s="139">
        <v>269.3</v>
      </c>
      <c r="K2931" s="139">
        <v>271</v>
      </c>
      <c r="L2931" s="139">
        <v>271</v>
      </c>
      <c r="M2931" s="139">
        <v>125</v>
      </c>
      <c r="N2931" s="139">
        <v>848.95</v>
      </c>
      <c r="O2931" s="139">
        <v>1040000</v>
      </c>
      <c r="P2931" s="140">
        <v>175000</v>
      </c>
      <c r="Q2931" s="138">
        <v>45176</v>
      </c>
      <c r="AR2931">
        <f t="shared" si="184"/>
        <v>0</v>
      </c>
      <c r="AS2931">
        <f t="shared" si="185"/>
        <v>0</v>
      </c>
      <c r="AT2931">
        <f t="shared" si="186"/>
        <v>0</v>
      </c>
    </row>
    <row r="2932" spans="2:46" ht="15.75" customHeight="1" thickBot="1">
      <c r="B2932" t="str">
        <f t="shared" si="183"/>
        <v>BIOCON4517645260</v>
      </c>
      <c r="C2932" s="137" t="s">
        <v>226</v>
      </c>
      <c r="D2932" s="137" t="s">
        <v>90</v>
      </c>
      <c r="E2932" s="138">
        <v>45260</v>
      </c>
      <c r="F2932" s="139">
        <v>0</v>
      </c>
      <c r="G2932" s="137" t="s">
        <v>223</v>
      </c>
      <c r="H2932" s="139">
        <v>275.7</v>
      </c>
      <c r="I2932" s="139">
        <v>275.8</v>
      </c>
      <c r="J2932" s="139">
        <v>271.8</v>
      </c>
      <c r="K2932" s="139">
        <v>273</v>
      </c>
      <c r="L2932" s="139">
        <v>272.05</v>
      </c>
      <c r="M2932" s="139">
        <v>6</v>
      </c>
      <c r="N2932" s="139">
        <v>41.06</v>
      </c>
      <c r="O2932" s="139">
        <v>57500</v>
      </c>
      <c r="P2932" s="140">
        <v>7500</v>
      </c>
      <c r="Q2932" s="138">
        <v>45176</v>
      </c>
      <c r="AR2932">
        <f t="shared" si="184"/>
        <v>0</v>
      </c>
      <c r="AS2932">
        <f t="shared" si="185"/>
        <v>0</v>
      </c>
      <c r="AT2932">
        <f t="shared" si="186"/>
        <v>0</v>
      </c>
    </row>
    <row r="2933" spans="2:46" ht="15.75" customHeight="1" thickBot="1">
      <c r="B2933" t="str">
        <f t="shared" si="183"/>
        <v>BOSCHLTD4517645197</v>
      </c>
      <c r="C2933" s="137" t="s">
        <v>226</v>
      </c>
      <c r="D2933" s="137" t="s">
        <v>91</v>
      </c>
      <c r="E2933" s="138">
        <v>45197</v>
      </c>
      <c r="F2933" s="139">
        <v>0</v>
      </c>
      <c r="G2933" s="137" t="s">
        <v>223</v>
      </c>
      <c r="H2933" s="139">
        <v>19407.3</v>
      </c>
      <c r="I2933" s="139">
        <v>19500</v>
      </c>
      <c r="J2933" s="139">
        <v>19260</v>
      </c>
      <c r="K2933" s="139">
        <v>19408.5</v>
      </c>
      <c r="L2933" s="139">
        <v>19408.5</v>
      </c>
      <c r="M2933" s="139">
        <v>665</v>
      </c>
      <c r="N2933" s="139">
        <v>6454.02</v>
      </c>
      <c r="O2933" s="139">
        <v>114700</v>
      </c>
      <c r="P2933" s="140">
        <v>-3500</v>
      </c>
      <c r="Q2933" s="138">
        <v>45176</v>
      </c>
      <c r="AR2933">
        <f t="shared" si="184"/>
        <v>116350</v>
      </c>
      <c r="AS2933">
        <f t="shared" si="185"/>
        <v>-3250</v>
      </c>
      <c r="AT2933">
        <f t="shared" si="186"/>
        <v>119600</v>
      </c>
    </row>
    <row r="2934" spans="2:46" ht="15.75" customHeight="1" thickBot="1">
      <c r="B2934" t="str">
        <f t="shared" si="183"/>
        <v>BOSCHLTD4517645225</v>
      </c>
      <c r="C2934" s="137" t="s">
        <v>226</v>
      </c>
      <c r="D2934" s="137" t="s">
        <v>91</v>
      </c>
      <c r="E2934" s="138">
        <v>45225</v>
      </c>
      <c r="F2934" s="139">
        <v>0</v>
      </c>
      <c r="G2934" s="137" t="s">
        <v>223</v>
      </c>
      <c r="H2934" s="139">
        <v>19434.45</v>
      </c>
      <c r="I2934" s="139">
        <v>19587.55</v>
      </c>
      <c r="J2934" s="139">
        <v>19434.45</v>
      </c>
      <c r="K2934" s="139">
        <v>19530.95</v>
      </c>
      <c r="L2934" s="139">
        <v>19530.95</v>
      </c>
      <c r="M2934" s="139">
        <v>17</v>
      </c>
      <c r="N2934" s="139">
        <v>166.07</v>
      </c>
      <c r="O2934" s="139">
        <v>1550</v>
      </c>
      <c r="P2934" s="139">
        <v>200</v>
      </c>
      <c r="Q2934" s="138">
        <v>45176</v>
      </c>
      <c r="AR2934">
        <f t="shared" si="184"/>
        <v>0</v>
      </c>
      <c r="AS2934">
        <f t="shared" si="185"/>
        <v>0</v>
      </c>
      <c r="AT2934">
        <f t="shared" si="186"/>
        <v>0</v>
      </c>
    </row>
    <row r="2935" spans="2:46" ht="15.75" customHeight="1" thickBot="1">
      <c r="B2935" t="str">
        <f t="shared" si="183"/>
        <v>BOSCHLTD4517645260</v>
      </c>
      <c r="C2935" s="137" t="s">
        <v>226</v>
      </c>
      <c r="D2935" s="137" t="s">
        <v>91</v>
      </c>
      <c r="E2935" s="138">
        <v>45260</v>
      </c>
      <c r="F2935" s="139">
        <v>0</v>
      </c>
      <c r="G2935" s="137" t="s">
        <v>223</v>
      </c>
      <c r="H2935" s="139">
        <v>19600</v>
      </c>
      <c r="I2935" s="139">
        <v>19600</v>
      </c>
      <c r="J2935" s="139">
        <v>19600</v>
      </c>
      <c r="K2935" s="139">
        <v>19600</v>
      </c>
      <c r="L2935" s="139">
        <v>19612.75</v>
      </c>
      <c r="M2935" s="139">
        <v>1</v>
      </c>
      <c r="N2935" s="139">
        <v>9.8000000000000007</v>
      </c>
      <c r="O2935" s="139">
        <v>100</v>
      </c>
      <c r="P2935" s="139">
        <v>50</v>
      </c>
      <c r="Q2935" s="138">
        <v>45176</v>
      </c>
      <c r="AR2935">
        <f t="shared" si="184"/>
        <v>0</v>
      </c>
      <c r="AS2935">
        <f t="shared" si="185"/>
        <v>0</v>
      </c>
      <c r="AT2935">
        <f t="shared" si="186"/>
        <v>0</v>
      </c>
    </row>
    <row r="2936" spans="2:46" ht="15.75" customHeight="1" thickBot="1">
      <c r="B2936" t="str">
        <f t="shared" si="183"/>
        <v>BPCL4517645197</v>
      </c>
      <c r="C2936" s="137" t="s">
        <v>226</v>
      </c>
      <c r="D2936" s="137" t="s">
        <v>66</v>
      </c>
      <c r="E2936" s="138">
        <v>45197</v>
      </c>
      <c r="F2936" s="139">
        <v>0</v>
      </c>
      <c r="G2936" s="137" t="s">
        <v>223</v>
      </c>
      <c r="H2936" s="139">
        <v>354.6</v>
      </c>
      <c r="I2936" s="139">
        <v>357.25</v>
      </c>
      <c r="J2936" s="139">
        <v>354</v>
      </c>
      <c r="K2936" s="139">
        <v>355.4</v>
      </c>
      <c r="L2936" s="139">
        <v>355.4</v>
      </c>
      <c r="M2936" s="139">
        <v>2592</v>
      </c>
      <c r="N2936" s="139">
        <v>16599.060000000001</v>
      </c>
      <c r="O2936" s="139">
        <v>26265600</v>
      </c>
      <c r="P2936" s="140">
        <v>-763200</v>
      </c>
      <c r="Q2936" s="138">
        <v>45176</v>
      </c>
      <c r="AR2936">
        <f t="shared" si="184"/>
        <v>26949600</v>
      </c>
      <c r="AS2936">
        <f t="shared" si="185"/>
        <v>-738000</v>
      </c>
      <c r="AT2936">
        <f t="shared" si="186"/>
        <v>27687600</v>
      </c>
    </row>
    <row r="2937" spans="2:46" ht="15.75" customHeight="1" thickBot="1">
      <c r="B2937" t="str">
        <f t="shared" si="183"/>
        <v>BPCL4517645225</v>
      </c>
      <c r="C2937" s="137" t="s">
        <v>226</v>
      </c>
      <c r="D2937" s="137" t="s">
        <v>66</v>
      </c>
      <c r="E2937" s="138">
        <v>45225</v>
      </c>
      <c r="F2937" s="139">
        <v>0</v>
      </c>
      <c r="G2937" s="137" t="s">
        <v>223</v>
      </c>
      <c r="H2937" s="139">
        <v>357.3</v>
      </c>
      <c r="I2937" s="139">
        <v>359.3</v>
      </c>
      <c r="J2937" s="139">
        <v>357</v>
      </c>
      <c r="K2937" s="139">
        <v>357.7</v>
      </c>
      <c r="L2937" s="139">
        <v>357.7</v>
      </c>
      <c r="M2937" s="139">
        <v>102</v>
      </c>
      <c r="N2937" s="139">
        <v>657.4</v>
      </c>
      <c r="O2937" s="139">
        <v>576000</v>
      </c>
      <c r="P2937" s="140">
        <v>30600</v>
      </c>
      <c r="Q2937" s="138">
        <v>45176</v>
      </c>
      <c r="AR2937">
        <f t="shared" si="184"/>
        <v>0</v>
      </c>
      <c r="AS2937">
        <f t="shared" si="185"/>
        <v>0</v>
      </c>
      <c r="AT2937">
        <f t="shared" si="186"/>
        <v>0</v>
      </c>
    </row>
    <row r="2938" spans="2:46" ht="15.75" customHeight="1" thickBot="1">
      <c r="B2938" t="str">
        <f t="shared" si="183"/>
        <v>BPCL4517645260</v>
      </c>
      <c r="C2938" s="137" t="s">
        <v>226</v>
      </c>
      <c r="D2938" s="137" t="s">
        <v>66</v>
      </c>
      <c r="E2938" s="138">
        <v>45260</v>
      </c>
      <c r="F2938" s="139">
        <v>0</v>
      </c>
      <c r="G2938" s="137" t="s">
        <v>223</v>
      </c>
      <c r="H2938" s="139">
        <v>359.7</v>
      </c>
      <c r="I2938" s="139">
        <v>360.05</v>
      </c>
      <c r="J2938" s="139">
        <v>358</v>
      </c>
      <c r="K2938" s="139">
        <v>358.2</v>
      </c>
      <c r="L2938" s="139">
        <v>358.2</v>
      </c>
      <c r="M2938" s="139">
        <v>17</v>
      </c>
      <c r="N2938" s="139">
        <v>109.89</v>
      </c>
      <c r="O2938" s="139">
        <v>108000</v>
      </c>
      <c r="P2938" s="140">
        <v>-5400</v>
      </c>
      <c r="Q2938" s="138">
        <v>45176</v>
      </c>
      <c r="AR2938">
        <f t="shared" si="184"/>
        <v>0</v>
      </c>
      <c r="AS2938">
        <f t="shared" si="185"/>
        <v>0</v>
      </c>
      <c r="AT2938">
        <f t="shared" si="186"/>
        <v>0</v>
      </c>
    </row>
    <row r="2939" spans="2:46" ht="15.75" customHeight="1" thickBot="1">
      <c r="B2939" t="str">
        <f t="shared" si="183"/>
        <v>BRITANNIA4517645197</v>
      </c>
      <c r="C2939" s="137" t="s">
        <v>226</v>
      </c>
      <c r="D2939" s="137" t="s">
        <v>54</v>
      </c>
      <c r="E2939" s="138">
        <v>45197</v>
      </c>
      <c r="F2939" s="139">
        <v>0</v>
      </c>
      <c r="G2939" s="137" t="s">
        <v>223</v>
      </c>
      <c r="H2939" s="139">
        <v>4605.1000000000004</v>
      </c>
      <c r="I2939" s="139">
        <v>4611.8</v>
      </c>
      <c r="J2939" s="139">
        <v>4545</v>
      </c>
      <c r="K2939" s="139">
        <v>4555.1000000000004</v>
      </c>
      <c r="L2939" s="139">
        <v>4555.1000000000004</v>
      </c>
      <c r="M2939" s="139">
        <v>3432</v>
      </c>
      <c r="N2939" s="139">
        <v>31340.92</v>
      </c>
      <c r="O2939" s="139">
        <v>2135400</v>
      </c>
      <c r="P2939" s="140">
        <v>132000</v>
      </c>
      <c r="Q2939" s="138">
        <v>45176</v>
      </c>
      <c r="AR2939">
        <f t="shared" si="184"/>
        <v>2200400</v>
      </c>
      <c r="AS2939">
        <f t="shared" si="185"/>
        <v>144200</v>
      </c>
      <c r="AT2939">
        <f t="shared" si="186"/>
        <v>2056200</v>
      </c>
    </row>
    <row r="2940" spans="2:46" ht="15.75" customHeight="1" thickBot="1">
      <c r="B2940" t="str">
        <f t="shared" si="183"/>
        <v>BRITANNIA4517645225</v>
      </c>
      <c r="C2940" s="137" t="s">
        <v>226</v>
      </c>
      <c r="D2940" s="137" t="s">
        <v>54</v>
      </c>
      <c r="E2940" s="138">
        <v>45225</v>
      </c>
      <c r="F2940" s="139">
        <v>0</v>
      </c>
      <c r="G2940" s="137" t="s">
        <v>223</v>
      </c>
      <c r="H2940" s="139">
        <v>4636.05</v>
      </c>
      <c r="I2940" s="139">
        <v>4648.8</v>
      </c>
      <c r="J2940" s="139">
        <v>4575.2</v>
      </c>
      <c r="K2940" s="139">
        <v>4586.8</v>
      </c>
      <c r="L2940" s="139">
        <v>4586.8</v>
      </c>
      <c r="M2940" s="139">
        <v>144</v>
      </c>
      <c r="N2940" s="139">
        <v>1323.4</v>
      </c>
      <c r="O2940" s="139">
        <v>63000</v>
      </c>
      <c r="P2940" s="140">
        <v>11600</v>
      </c>
      <c r="Q2940" s="138">
        <v>45176</v>
      </c>
      <c r="AR2940">
        <f t="shared" si="184"/>
        <v>0</v>
      </c>
      <c r="AS2940">
        <f t="shared" si="185"/>
        <v>0</v>
      </c>
      <c r="AT2940">
        <f t="shared" si="186"/>
        <v>0</v>
      </c>
    </row>
    <row r="2941" spans="2:46" ht="15.75" customHeight="1" thickBot="1">
      <c r="B2941" t="str">
        <f t="shared" si="183"/>
        <v>BRITANNIA4517645260</v>
      </c>
      <c r="C2941" s="137" t="s">
        <v>226</v>
      </c>
      <c r="D2941" s="137" t="s">
        <v>54</v>
      </c>
      <c r="E2941" s="138">
        <v>45260</v>
      </c>
      <c r="F2941" s="139">
        <v>0</v>
      </c>
      <c r="G2941" s="137" t="s">
        <v>223</v>
      </c>
      <c r="H2941" s="139">
        <v>4606</v>
      </c>
      <c r="I2941" s="139">
        <v>4612</v>
      </c>
      <c r="J2941" s="139">
        <v>4606</v>
      </c>
      <c r="K2941" s="139">
        <v>4612</v>
      </c>
      <c r="L2941" s="139">
        <v>4605.8</v>
      </c>
      <c r="M2941" s="139">
        <v>4</v>
      </c>
      <c r="N2941" s="139">
        <v>36.869999999999997</v>
      </c>
      <c r="O2941" s="139">
        <v>2000</v>
      </c>
      <c r="P2941" s="139">
        <v>600</v>
      </c>
      <c r="Q2941" s="138">
        <v>45176</v>
      </c>
      <c r="AR2941">
        <f t="shared" si="184"/>
        <v>0</v>
      </c>
      <c r="AS2941">
        <f t="shared" si="185"/>
        <v>0</v>
      </c>
      <c r="AT2941">
        <f t="shared" si="186"/>
        <v>0</v>
      </c>
    </row>
    <row r="2942" spans="2:46" ht="15.75" customHeight="1" thickBot="1">
      <c r="B2942" t="str">
        <f t="shared" si="183"/>
        <v>BSOFT4517645197</v>
      </c>
      <c r="C2942" s="137" t="s">
        <v>226</v>
      </c>
      <c r="D2942" s="137" t="s">
        <v>92</v>
      </c>
      <c r="E2942" s="138">
        <v>45197</v>
      </c>
      <c r="F2942" s="139">
        <v>0</v>
      </c>
      <c r="G2942" s="137" t="s">
        <v>223</v>
      </c>
      <c r="H2942" s="139">
        <v>523.70000000000005</v>
      </c>
      <c r="I2942" s="139">
        <v>526.6</v>
      </c>
      <c r="J2942" s="139">
        <v>512.75</v>
      </c>
      <c r="K2942" s="139">
        <v>516.04999999999995</v>
      </c>
      <c r="L2942" s="139">
        <v>516.04999999999995</v>
      </c>
      <c r="M2942" s="139">
        <v>2145</v>
      </c>
      <c r="N2942" s="139">
        <v>22215.47</v>
      </c>
      <c r="O2942" s="139">
        <v>7954000</v>
      </c>
      <c r="P2942" s="140">
        <v>634000</v>
      </c>
      <c r="Q2942" s="138">
        <v>45176</v>
      </c>
      <c r="AR2942">
        <f t="shared" si="184"/>
        <v>8244000</v>
      </c>
      <c r="AS2942">
        <f t="shared" si="185"/>
        <v>630000</v>
      </c>
      <c r="AT2942">
        <f t="shared" si="186"/>
        <v>7614000</v>
      </c>
    </row>
    <row r="2943" spans="2:46" ht="15.75" customHeight="1" thickBot="1">
      <c r="B2943" t="str">
        <f t="shared" si="183"/>
        <v>BSOFT4517645225</v>
      </c>
      <c r="C2943" s="137" t="s">
        <v>226</v>
      </c>
      <c r="D2943" s="137" t="s">
        <v>92</v>
      </c>
      <c r="E2943" s="138">
        <v>45225</v>
      </c>
      <c r="F2943" s="139">
        <v>0</v>
      </c>
      <c r="G2943" s="137" t="s">
        <v>223</v>
      </c>
      <c r="H2943" s="139">
        <v>528</v>
      </c>
      <c r="I2943" s="139">
        <v>528.9</v>
      </c>
      <c r="J2943" s="139">
        <v>515.95000000000005</v>
      </c>
      <c r="K2943" s="139">
        <v>518.6</v>
      </c>
      <c r="L2943" s="139">
        <v>518.6</v>
      </c>
      <c r="M2943" s="139">
        <v>94</v>
      </c>
      <c r="N2943" s="139">
        <v>978.04</v>
      </c>
      <c r="O2943" s="141">
        <v>280000</v>
      </c>
      <c r="P2943" s="140">
        <v>-6000</v>
      </c>
      <c r="Q2943" s="138">
        <v>45176</v>
      </c>
      <c r="AR2943">
        <f t="shared" si="184"/>
        <v>0</v>
      </c>
      <c r="AS2943">
        <f t="shared" si="185"/>
        <v>0</v>
      </c>
      <c r="AT2943">
        <f t="shared" si="186"/>
        <v>0</v>
      </c>
    </row>
    <row r="2944" spans="2:46" ht="15.75" customHeight="1" thickBot="1">
      <c r="B2944" t="str">
        <f t="shared" si="183"/>
        <v>BSOFT4517645260</v>
      </c>
      <c r="C2944" s="137" t="s">
        <v>226</v>
      </c>
      <c r="D2944" s="137" t="s">
        <v>92</v>
      </c>
      <c r="E2944" s="138">
        <v>45260</v>
      </c>
      <c r="F2944" s="139">
        <v>0</v>
      </c>
      <c r="G2944" s="137" t="s">
        <v>223</v>
      </c>
      <c r="H2944" s="139">
        <v>530</v>
      </c>
      <c r="I2944" s="139">
        <v>530</v>
      </c>
      <c r="J2944" s="139">
        <v>530</v>
      </c>
      <c r="K2944" s="139">
        <v>530</v>
      </c>
      <c r="L2944" s="139">
        <v>521.35</v>
      </c>
      <c r="M2944" s="139">
        <v>1</v>
      </c>
      <c r="N2944" s="139">
        <v>10.6</v>
      </c>
      <c r="O2944" s="139">
        <v>10000</v>
      </c>
      <c r="P2944" s="140">
        <v>2000</v>
      </c>
      <c r="Q2944" s="138">
        <v>45176</v>
      </c>
      <c r="AR2944">
        <f t="shared" si="184"/>
        <v>0</v>
      </c>
      <c r="AS2944">
        <f t="shared" si="185"/>
        <v>0</v>
      </c>
      <c r="AT2944">
        <f t="shared" si="186"/>
        <v>0</v>
      </c>
    </row>
    <row r="2945" spans="2:46" ht="15.75" customHeight="1" thickBot="1">
      <c r="B2945" t="str">
        <f t="shared" si="183"/>
        <v>CANBK4517645197</v>
      </c>
      <c r="C2945" s="137" t="s">
        <v>226</v>
      </c>
      <c r="D2945" s="137" t="s">
        <v>93</v>
      </c>
      <c r="E2945" s="138">
        <v>45197</v>
      </c>
      <c r="F2945" s="139">
        <v>0</v>
      </c>
      <c r="G2945" s="137" t="s">
        <v>223</v>
      </c>
      <c r="H2945" s="139">
        <v>335.45</v>
      </c>
      <c r="I2945" s="139">
        <v>341.5</v>
      </c>
      <c r="J2945" s="139">
        <v>335.2</v>
      </c>
      <c r="K2945" s="139">
        <v>340.65</v>
      </c>
      <c r="L2945" s="139">
        <v>340.65</v>
      </c>
      <c r="M2945" s="139">
        <v>5524</v>
      </c>
      <c r="N2945" s="139">
        <v>50593.97</v>
      </c>
      <c r="O2945" s="139">
        <v>58606200</v>
      </c>
      <c r="P2945" s="140">
        <v>299700</v>
      </c>
      <c r="Q2945" s="138">
        <v>45176</v>
      </c>
      <c r="AR2945">
        <f t="shared" si="184"/>
        <v>60258900</v>
      </c>
      <c r="AS2945">
        <f t="shared" si="185"/>
        <v>332100</v>
      </c>
      <c r="AT2945">
        <f t="shared" si="186"/>
        <v>59926800</v>
      </c>
    </row>
    <row r="2946" spans="2:46" ht="15.75" customHeight="1" thickBot="1">
      <c r="B2946" t="str">
        <f t="shared" ref="B2946:B3009" si="187">D2946&amp;Q2946&amp;E2946</f>
        <v>CANBK4517645225</v>
      </c>
      <c r="C2946" s="137" t="s">
        <v>226</v>
      </c>
      <c r="D2946" s="137" t="s">
        <v>93</v>
      </c>
      <c r="E2946" s="138">
        <v>45225</v>
      </c>
      <c r="F2946" s="139">
        <v>0</v>
      </c>
      <c r="G2946" s="137" t="s">
        <v>223</v>
      </c>
      <c r="H2946" s="139">
        <v>338.35</v>
      </c>
      <c r="I2946" s="139">
        <v>343.75</v>
      </c>
      <c r="J2946" s="139">
        <v>338.35</v>
      </c>
      <c r="K2946" s="139">
        <v>342.95</v>
      </c>
      <c r="L2946" s="139">
        <v>342.95</v>
      </c>
      <c r="M2946" s="139">
        <v>221</v>
      </c>
      <c r="N2946" s="139">
        <v>2037.37</v>
      </c>
      <c r="O2946" s="139">
        <v>1514700</v>
      </c>
      <c r="P2946" s="140">
        <v>29700</v>
      </c>
      <c r="Q2946" s="138">
        <v>45176</v>
      </c>
      <c r="AR2946">
        <f t="shared" ref="AR2946:AR3009" si="188">IF($AU$2&lt;&gt;5,NA(),IF(D2946=D2945,0,IF(AND(D2948=D2946,D2947=D2946),O2946+O2947+O2948,IF(D2947=D2946,O2947+O2946,O2946))))</f>
        <v>0</v>
      </c>
      <c r="AS2946">
        <f t="shared" ref="AS2946:AS3009" si="189">IF($AU$2&lt;&gt;5,NA(),IF(D2946=D2945,0,IF(AND(D2948=D2946,D2947=D2946),P2946+P2947+P2948,IF(D2947=D2946,P2947+P2946,P2946))))</f>
        <v>0</v>
      </c>
      <c r="AT2946">
        <f t="shared" ref="AT2946:AT3009" si="190">AR2946-AS2946</f>
        <v>0</v>
      </c>
    </row>
    <row r="2947" spans="2:46" ht="15.75" customHeight="1" thickBot="1">
      <c r="B2947" t="str">
        <f t="shared" si="187"/>
        <v>CANBK4517645260</v>
      </c>
      <c r="C2947" s="137" t="s">
        <v>226</v>
      </c>
      <c r="D2947" s="137" t="s">
        <v>93</v>
      </c>
      <c r="E2947" s="138">
        <v>45260</v>
      </c>
      <c r="F2947" s="139">
        <v>0</v>
      </c>
      <c r="G2947" s="137" t="s">
        <v>223</v>
      </c>
      <c r="H2947" s="139">
        <v>342</v>
      </c>
      <c r="I2947" s="139">
        <v>345.9</v>
      </c>
      <c r="J2947" s="139">
        <v>342</v>
      </c>
      <c r="K2947" s="139">
        <v>344.65</v>
      </c>
      <c r="L2947" s="139">
        <v>344.3</v>
      </c>
      <c r="M2947" s="139">
        <v>21</v>
      </c>
      <c r="N2947" s="139">
        <v>195.13</v>
      </c>
      <c r="O2947" s="141">
        <v>138000</v>
      </c>
      <c r="P2947" s="140">
        <v>2700</v>
      </c>
      <c r="Q2947" s="138">
        <v>45176</v>
      </c>
      <c r="AR2947" s="76">
        <f t="shared" si="188"/>
        <v>0</v>
      </c>
      <c r="AS2947" s="76">
        <f t="shared" si="189"/>
        <v>0</v>
      </c>
      <c r="AT2947" s="76">
        <f t="shared" si="190"/>
        <v>0</v>
      </c>
    </row>
    <row r="2948" spans="2:46" ht="15.75" customHeight="1" thickBot="1">
      <c r="B2948" t="str">
        <f t="shared" si="187"/>
        <v>CANFINHOME4517645197</v>
      </c>
      <c r="C2948" s="137" t="s">
        <v>226</v>
      </c>
      <c r="D2948" s="137" t="s">
        <v>94</v>
      </c>
      <c r="E2948" s="138">
        <v>45197</v>
      </c>
      <c r="F2948" s="139">
        <v>0</v>
      </c>
      <c r="G2948" s="137" t="s">
        <v>223</v>
      </c>
      <c r="H2948" s="139">
        <v>787.05</v>
      </c>
      <c r="I2948" s="139">
        <v>789.7</v>
      </c>
      <c r="J2948" s="139">
        <v>774.55</v>
      </c>
      <c r="K2948" s="139">
        <v>777</v>
      </c>
      <c r="L2948" s="139">
        <v>777</v>
      </c>
      <c r="M2948" s="139">
        <v>1263</v>
      </c>
      <c r="N2948" s="139">
        <v>9606.77</v>
      </c>
      <c r="O2948" s="139">
        <v>4374825</v>
      </c>
      <c r="P2948" s="140">
        <v>-200850</v>
      </c>
      <c r="Q2948" s="138">
        <v>45176</v>
      </c>
      <c r="AR2948">
        <f t="shared" si="188"/>
        <v>4534725</v>
      </c>
      <c r="AS2948">
        <f t="shared" si="189"/>
        <v>-190125</v>
      </c>
      <c r="AT2948">
        <f t="shared" si="190"/>
        <v>4724850</v>
      </c>
    </row>
    <row r="2949" spans="2:46" ht="15.75" customHeight="1" thickBot="1">
      <c r="B2949" t="str">
        <f t="shared" si="187"/>
        <v>CANFINHOME4517645225</v>
      </c>
      <c r="C2949" s="137" t="s">
        <v>226</v>
      </c>
      <c r="D2949" s="137" t="s">
        <v>94</v>
      </c>
      <c r="E2949" s="138">
        <v>45225</v>
      </c>
      <c r="F2949" s="139">
        <v>0</v>
      </c>
      <c r="G2949" s="137" t="s">
        <v>223</v>
      </c>
      <c r="H2949" s="139">
        <v>790.85</v>
      </c>
      <c r="I2949" s="139">
        <v>793.9</v>
      </c>
      <c r="J2949" s="139">
        <v>780.1</v>
      </c>
      <c r="K2949" s="139">
        <v>782.5</v>
      </c>
      <c r="L2949" s="139">
        <v>782.5</v>
      </c>
      <c r="M2949" s="139">
        <v>44</v>
      </c>
      <c r="N2949" s="139">
        <v>337.38</v>
      </c>
      <c r="O2949" s="139">
        <v>154050</v>
      </c>
      <c r="P2949" s="140">
        <v>8775</v>
      </c>
      <c r="Q2949" s="138">
        <v>45176</v>
      </c>
      <c r="AR2949">
        <f t="shared" si="188"/>
        <v>0</v>
      </c>
      <c r="AS2949">
        <f t="shared" si="189"/>
        <v>0</v>
      </c>
      <c r="AT2949">
        <f t="shared" si="190"/>
        <v>0</v>
      </c>
    </row>
    <row r="2950" spans="2:46" ht="15.75" customHeight="1" thickBot="1">
      <c r="B2950" t="str">
        <f t="shared" si="187"/>
        <v>CANFINHOME4517645260</v>
      </c>
      <c r="C2950" s="137" t="s">
        <v>226</v>
      </c>
      <c r="D2950" s="137" t="s">
        <v>94</v>
      </c>
      <c r="E2950" s="138">
        <v>45260</v>
      </c>
      <c r="F2950" s="139">
        <v>0</v>
      </c>
      <c r="G2950" s="137" t="s">
        <v>223</v>
      </c>
      <c r="H2950" s="139">
        <v>790.05</v>
      </c>
      <c r="I2950" s="139">
        <v>790.05</v>
      </c>
      <c r="J2950" s="139">
        <v>786</v>
      </c>
      <c r="K2950" s="139">
        <v>786</v>
      </c>
      <c r="L2950" s="139">
        <v>786</v>
      </c>
      <c r="M2950" s="139">
        <v>2</v>
      </c>
      <c r="N2950" s="139">
        <v>15.36</v>
      </c>
      <c r="O2950" s="139">
        <v>5850</v>
      </c>
      <c r="P2950" s="140">
        <v>1950</v>
      </c>
      <c r="Q2950" s="138">
        <v>45176</v>
      </c>
      <c r="AR2950">
        <f t="shared" si="188"/>
        <v>0</v>
      </c>
      <c r="AS2950">
        <f t="shared" si="189"/>
        <v>0</v>
      </c>
      <c r="AT2950">
        <f t="shared" si="190"/>
        <v>0</v>
      </c>
    </row>
    <row r="2951" spans="2:46" ht="15.75" customHeight="1" thickBot="1">
      <c r="B2951" t="str">
        <f t="shared" si="187"/>
        <v>CHAMBLFERT4517645197</v>
      </c>
      <c r="C2951" s="137" t="s">
        <v>226</v>
      </c>
      <c r="D2951" s="137" t="s">
        <v>95</v>
      </c>
      <c r="E2951" s="138">
        <v>45197</v>
      </c>
      <c r="F2951" s="139">
        <v>0</v>
      </c>
      <c r="G2951" s="137" t="s">
        <v>223</v>
      </c>
      <c r="H2951" s="139">
        <v>286.7</v>
      </c>
      <c r="I2951" s="139">
        <v>293.2</v>
      </c>
      <c r="J2951" s="139">
        <v>284.5</v>
      </c>
      <c r="K2951" s="139">
        <v>289.45</v>
      </c>
      <c r="L2951" s="139">
        <v>289.45</v>
      </c>
      <c r="M2951" s="139">
        <v>6418</v>
      </c>
      <c r="N2951" s="139">
        <v>35241.9</v>
      </c>
      <c r="O2951" s="141">
        <v>15000000</v>
      </c>
      <c r="P2951" s="140">
        <v>1352800</v>
      </c>
      <c r="Q2951" s="138">
        <v>45176</v>
      </c>
      <c r="AR2951">
        <f t="shared" si="188"/>
        <v>15467400</v>
      </c>
      <c r="AS2951">
        <f t="shared" si="189"/>
        <v>1493400</v>
      </c>
      <c r="AT2951">
        <f t="shared" si="190"/>
        <v>13974000</v>
      </c>
    </row>
    <row r="2952" spans="2:46" ht="15.75" customHeight="1" thickBot="1">
      <c r="B2952" t="str">
        <f t="shared" si="187"/>
        <v>CHAMBLFERT4517645225</v>
      </c>
      <c r="C2952" s="137" t="s">
        <v>226</v>
      </c>
      <c r="D2952" s="137" t="s">
        <v>95</v>
      </c>
      <c r="E2952" s="138">
        <v>45225</v>
      </c>
      <c r="F2952" s="139">
        <v>0</v>
      </c>
      <c r="G2952" s="137" t="s">
        <v>223</v>
      </c>
      <c r="H2952" s="139">
        <v>288.39999999999998</v>
      </c>
      <c r="I2952" s="139">
        <v>295</v>
      </c>
      <c r="J2952" s="139">
        <v>287</v>
      </c>
      <c r="K2952" s="139">
        <v>291.7</v>
      </c>
      <c r="L2952" s="139">
        <v>291.7</v>
      </c>
      <c r="M2952" s="139">
        <v>278</v>
      </c>
      <c r="N2952" s="139">
        <v>1535.68</v>
      </c>
      <c r="O2952" s="139">
        <v>448400</v>
      </c>
      <c r="P2952" s="140">
        <v>125400</v>
      </c>
      <c r="Q2952" s="138">
        <v>45176</v>
      </c>
      <c r="AR2952">
        <f t="shared" si="188"/>
        <v>0</v>
      </c>
      <c r="AS2952">
        <f t="shared" si="189"/>
        <v>0</v>
      </c>
      <c r="AT2952">
        <f t="shared" si="190"/>
        <v>0</v>
      </c>
    </row>
    <row r="2953" spans="2:46" ht="15.75" customHeight="1" thickBot="1">
      <c r="B2953" t="str">
        <f t="shared" si="187"/>
        <v>CHAMBLFERT4517645260</v>
      </c>
      <c r="C2953" s="137" t="s">
        <v>226</v>
      </c>
      <c r="D2953" s="137" t="s">
        <v>95</v>
      </c>
      <c r="E2953" s="138">
        <v>45260</v>
      </c>
      <c r="F2953" s="139">
        <v>0</v>
      </c>
      <c r="G2953" s="137" t="s">
        <v>223</v>
      </c>
      <c r="H2953" s="139">
        <v>294.55</v>
      </c>
      <c r="I2953" s="139">
        <v>295.14999999999998</v>
      </c>
      <c r="J2953" s="139">
        <v>290</v>
      </c>
      <c r="K2953" s="139">
        <v>294.55</v>
      </c>
      <c r="L2953" s="139">
        <v>294.55</v>
      </c>
      <c r="M2953" s="139">
        <v>8</v>
      </c>
      <c r="N2953" s="139">
        <v>44.64</v>
      </c>
      <c r="O2953" s="139">
        <v>19000</v>
      </c>
      <c r="P2953" s="140">
        <v>15200</v>
      </c>
      <c r="Q2953" s="138">
        <v>45176</v>
      </c>
      <c r="AR2953">
        <f t="shared" si="188"/>
        <v>0</v>
      </c>
      <c r="AS2953">
        <f t="shared" si="189"/>
        <v>0</v>
      </c>
      <c r="AT2953">
        <f t="shared" si="190"/>
        <v>0</v>
      </c>
    </row>
    <row r="2954" spans="2:46" ht="15.75" customHeight="1" thickBot="1">
      <c r="B2954" t="str">
        <f t="shared" si="187"/>
        <v>CHOLAFIN4517645197</v>
      </c>
      <c r="C2954" s="137" t="s">
        <v>226</v>
      </c>
      <c r="D2954" s="137" t="s">
        <v>96</v>
      </c>
      <c r="E2954" s="138">
        <v>45197</v>
      </c>
      <c r="F2954" s="139">
        <v>0</v>
      </c>
      <c r="G2954" s="137" t="s">
        <v>223</v>
      </c>
      <c r="H2954" s="139">
        <v>1100</v>
      </c>
      <c r="I2954" s="139">
        <v>1140.8</v>
      </c>
      <c r="J2954" s="139">
        <v>1100</v>
      </c>
      <c r="K2954" s="139">
        <v>1136.05</v>
      </c>
      <c r="L2954" s="139">
        <v>1136.05</v>
      </c>
      <c r="M2954" s="139">
        <v>3389</v>
      </c>
      <c r="N2954" s="139">
        <v>47749.2</v>
      </c>
      <c r="O2954" s="139">
        <v>14242500</v>
      </c>
      <c r="P2954" s="140">
        <v>311250</v>
      </c>
      <c r="Q2954" s="138">
        <v>45176</v>
      </c>
      <c r="AR2954">
        <f t="shared" si="188"/>
        <v>14400000</v>
      </c>
      <c r="AS2954">
        <f t="shared" si="189"/>
        <v>301250</v>
      </c>
      <c r="AT2954">
        <f t="shared" si="190"/>
        <v>14098750</v>
      </c>
    </row>
    <row r="2955" spans="2:46" ht="15.75" customHeight="1" thickBot="1">
      <c r="B2955" t="str">
        <f t="shared" si="187"/>
        <v>CHOLAFIN4517645225</v>
      </c>
      <c r="C2955" s="137" t="s">
        <v>226</v>
      </c>
      <c r="D2955" s="137" t="s">
        <v>96</v>
      </c>
      <c r="E2955" s="138">
        <v>45225</v>
      </c>
      <c r="F2955" s="139">
        <v>0</v>
      </c>
      <c r="G2955" s="137" t="s">
        <v>223</v>
      </c>
      <c r="H2955" s="139">
        <v>1111.9000000000001</v>
      </c>
      <c r="I2955" s="139">
        <v>1147</v>
      </c>
      <c r="J2955" s="139">
        <v>1111.9000000000001</v>
      </c>
      <c r="K2955" s="139">
        <v>1143.55</v>
      </c>
      <c r="L2955" s="139">
        <v>1143.55</v>
      </c>
      <c r="M2955" s="139">
        <v>71</v>
      </c>
      <c r="N2955" s="139">
        <v>1007.21</v>
      </c>
      <c r="O2955" s="139">
        <v>143750</v>
      </c>
      <c r="P2955" s="140">
        <v>-8750</v>
      </c>
      <c r="Q2955" s="138">
        <v>45176</v>
      </c>
      <c r="AR2955">
        <f t="shared" si="188"/>
        <v>0</v>
      </c>
      <c r="AS2955">
        <f t="shared" si="189"/>
        <v>0</v>
      </c>
      <c r="AT2955">
        <f t="shared" si="190"/>
        <v>0</v>
      </c>
    </row>
    <row r="2956" spans="2:46" ht="15.75" customHeight="1" thickBot="1">
      <c r="B2956" t="str">
        <f t="shared" si="187"/>
        <v>CHOLAFIN4517645260</v>
      </c>
      <c r="C2956" s="137" t="s">
        <v>226</v>
      </c>
      <c r="D2956" s="137" t="s">
        <v>96</v>
      </c>
      <c r="E2956" s="138">
        <v>45260</v>
      </c>
      <c r="F2956" s="139">
        <v>0</v>
      </c>
      <c r="G2956" s="137" t="s">
        <v>223</v>
      </c>
      <c r="H2956" s="139">
        <v>1119</v>
      </c>
      <c r="I2956" s="139">
        <v>1145</v>
      </c>
      <c r="J2956" s="139">
        <v>1119</v>
      </c>
      <c r="K2956" s="139">
        <v>1145</v>
      </c>
      <c r="L2956" s="139">
        <v>1145</v>
      </c>
      <c r="M2956" s="139">
        <v>12</v>
      </c>
      <c r="N2956" s="139">
        <v>170.87</v>
      </c>
      <c r="O2956" s="139">
        <v>13750</v>
      </c>
      <c r="P2956" s="140">
        <v>-1250</v>
      </c>
      <c r="Q2956" s="138">
        <v>45176</v>
      </c>
      <c r="AR2956" s="76">
        <f t="shared" si="188"/>
        <v>0</v>
      </c>
      <c r="AS2956">
        <f t="shared" si="189"/>
        <v>0</v>
      </c>
      <c r="AT2956" s="76">
        <f t="shared" si="190"/>
        <v>0</v>
      </c>
    </row>
    <row r="2957" spans="2:46" ht="15.75" customHeight="1" thickBot="1">
      <c r="B2957" t="str">
        <f t="shared" si="187"/>
        <v>CIPLA4517645197</v>
      </c>
      <c r="C2957" s="137" t="s">
        <v>226</v>
      </c>
      <c r="D2957" s="137" t="s">
        <v>58</v>
      </c>
      <c r="E2957" s="138">
        <v>45197</v>
      </c>
      <c r="F2957" s="139">
        <v>0</v>
      </c>
      <c r="G2957" s="137" t="s">
        <v>223</v>
      </c>
      <c r="H2957" s="139">
        <v>1258.25</v>
      </c>
      <c r="I2957" s="139">
        <v>1261</v>
      </c>
      <c r="J2957" s="139">
        <v>1247.05</v>
      </c>
      <c r="K2957" s="139">
        <v>1252.8</v>
      </c>
      <c r="L2957" s="139">
        <v>1252.8</v>
      </c>
      <c r="M2957" s="139">
        <v>2107</v>
      </c>
      <c r="N2957" s="139">
        <v>17151.5</v>
      </c>
      <c r="O2957" s="141">
        <v>9860000</v>
      </c>
      <c r="P2957" s="140">
        <v>55900</v>
      </c>
      <c r="Q2957" s="138">
        <v>45176</v>
      </c>
      <c r="AR2957">
        <f t="shared" si="188"/>
        <v>10005600</v>
      </c>
      <c r="AS2957">
        <f t="shared" si="189"/>
        <v>84500</v>
      </c>
      <c r="AT2957">
        <f t="shared" si="190"/>
        <v>9921100</v>
      </c>
    </row>
    <row r="2958" spans="2:46" ht="15.75" customHeight="1" thickBot="1">
      <c r="B2958" t="str">
        <f t="shared" si="187"/>
        <v>CIPLA4517645225</v>
      </c>
      <c r="C2958" s="137" t="s">
        <v>226</v>
      </c>
      <c r="D2958" s="137" t="s">
        <v>58</v>
      </c>
      <c r="E2958" s="138">
        <v>45225</v>
      </c>
      <c r="F2958" s="139">
        <v>0</v>
      </c>
      <c r="G2958" s="137" t="s">
        <v>223</v>
      </c>
      <c r="H2958" s="139">
        <v>1264.2</v>
      </c>
      <c r="I2958" s="139">
        <v>1264.8</v>
      </c>
      <c r="J2958" s="139">
        <v>1254.4000000000001</v>
      </c>
      <c r="K2958" s="139">
        <v>1259.05</v>
      </c>
      <c r="L2958" s="139">
        <v>1259.05</v>
      </c>
      <c r="M2958" s="139">
        <v>106</v>
      </c>
      <c r="N2958" s="139">
        <v>867.22</v>
      </c>
      <c r="O2958" s="139">
        <v>139100</v>
      </c>
      <c r="P2958" s="140">
        <v>27950</v>
      </c>
      <c r="Q2958" s="138">
        <v>45176</v>
      </c>
      <c r="AR2958">
        <f t="shared" si="188"/>
        <v>0</v>
      </c>
      <c r="AS2958">
        <f t="shared" si="189"/>
        <v>0</v>
      </c>
      <c r="AT2958">
        <f t="shared" si="190"/>
        <v>0</v>
      </c>
    </row>
    <row r="2959" spans="2:46" ht="15.75" customHeight="1" thickBot="1">
      <c r="B2959" t="str">
        <f t="shared" si="187"/>
        <v>CIPLA4517645260</v>
      </c>
      <c r="C2959" s="137" t="s">
        <v>226</v>
      </c>
      <c r="D2959" s="137" t="s">
        <v>58</v>
      </c>
      <c r="E2959" s="138">
        <v>45260</v>
      </c>
      <c r="F2959" s="139">
        <v>0</v>
      </c>
      <c r="G2959" s="137" t="s">
        <v>223</v>
      </c>
      <c r="H2959" s="139">
        <v>1260.9000000000001</v>
      </c>
      <c r="I2959" s="139">
        <v>1260.9000000000001</v>
      </c>
      <c r="J2959" s="139">
        <v>1260.9000000000001</v>
      </c>
      <c r="K2959" s="139">
        <v>1260.9000000000001</v>
      </c>
      <c r="L2959" s="139">
        <v>1270</v>
      </c>
      <c r="M2959" s="139">
        <v>1</v>
      </c>
      <c r="N2959" s="139">
        <v>8.19</v>
      </c>
      <c r="O2959" s="139">
        <v>6500</v>
      </c>
      <c r="P2959" s="139">
        <v>650</v>
      </c>
      <c r="Q2959" s="138">
        <v>45176</v>
      </c>
      <c r="AR2959">
        <f t="shared" si="188"/>
        <v>0</v>
      </c>
      <c r="AS2959">
        <f t="shared" si="189"/>
        <v>0</v>
      </c>
      <c r="AT2959">
        <f t="shared" si="190"/>
        <v>0</v>
      </c>
    </row>
    <row r="2960" spans="2:46" ht="15.75" customHeight="1" thickBot="1">
      <c r="B2960" t="str">
        <f t="shared" si="187"/>
        <v>COALINDIA4517645197</v>
      </c>
      <c r="C2960" s="137" t="s">
        <v>226</v>
      </c>
      <c r="D2960" s="137" t="s">
        <v>59</v>
      </c>
      <c r="E2960" s="138">
        <v>45197</v>
      </c>
      <c r="F2960" s="139">
        <v>0</v>
      </c>
      <c r="G2960" s="137" t="s">
        <v>223</v>
      </c>
      <c r="H2960" s="139">
        <v>256.39999999999998</v>
      </c>
      <c r="I2960" s="139">
        <v>274.89999999999998</v>
      </c>
      <c r="J2960" s="139">
        <v>255.7</v>
      </c>
      <c r="K2960" s="139">
        <v>274.64999999999998</v>
      </c>
      <c r="L2960" s="139">
        <v>274.64999999999998</v>
      </c>
      <c r="M2960" s="139">
        <v>24836</v>
      </c>
      <c r="N2960" s="139">
        <v>279802.17</v>
      </c>
      <c r="O2960" s="139">
        <v>83848800</v>
      </c>
      <c r="P2960" s="140">
        <v>5724600</v>
      </c>
      <c r="Q2960" s="138">
        <v>45176</v>
      </c>
      <c r="AR2960">
        <f t="shared" si="188"/>
        <v>86549400</v>
      </c>
      <c r="AS2960">
        <f t="shared" si="189"/>
        <v>7068600</v>
      </c>
      <c r="AT2960">
        <f t="shared" si="190"/>
        <v>79480800</v>
      </c>
    </row>
    <row r="2961" spans="2:46" ht="15.75" customHeight="1" thickBot="1">
      <c r="B2961" t="str">
        <f t="shared" si="187"/>
        <v>COALINDIA4517645225</v>
      </c>
      <c r="C2961" s="137" t="s">
        <v>226</v>
      </c>
      <c r="D2961" s="137" t="s">
        <v>59</v>
      </c>
      <c r="E2961" s="138">
        <v>45225</v>
      </c>
      <c r="F2961" s="139">
        <v>0</v>
      </c>
      <c r="G2961" s="137" t="s">
        <v>223</v>
      </c>
      <c r="H2961" s="139">
        <v>256.89999999999998</v>
      </c>
      <c r="I2961" s="139">
        <v>276.39999999999998</v>
      </c>
      <c r="J2961" s="139">
        <v>256.89999999999998</v>
      </c>
      <c r="K2961" s="139">
        <v>276.10000000000002</v>
      </c>
      <c r="L2961" s="139">
        <v>276.10000000000002</v>
      </c>
      <c r="M2961" s="139">
        <v>1240</v>
      </c>
      <c r="N2961" s="139">
        <v>14098.95</v>
      </c>
      <c r="O2961" s="139">
        <v>2305800</v>
      </c>
      <c r="P2961" s="140">
        <v>1083600</v>
      </c>
      <c r="Q2961" s="138">
        <v>45176</v>
      </c>
      <c r="AR2961">
        <f t="shared" si="188"/>
        <v>0</v>
      </c>
      <c r="AS2961">
        <f t="shared" si="189"/>
        <v>0</v>
      </c>
      <c r="AT2961">
        <f t="shared" si="190"/>
        <v>0</v>
      </c>
    </row>
    <row r="2962" spans="2:46" ht="15.75" customHeight="1" thickBot="1">
      <c r="B2962" t="str">
        <f t="shared" si="187"/>
        <v>COALINDIA4517645260</v>
      </c>
      <c r="C2962" s="137" t="s">
        <v>226</v>
      </c>
      <c r="D2962" s="137" t="s">
        <v>59</v>
      </c>
      <c r="E2962" s="138">
        <v>45260</v>
      </c>
      <c r="F2962" s="139">
        <v>0</v>
      </c>
      <c r="G2962" s="137" t="s">
        <v>223</v>
      </c>
      <c r="H2962" s="139">
        <v>261.14999999999998</v>
      </c>
      <c r="I2962" s="139">
        <v>275.85000000000002</v>
      </c>
      <c r="J2962" s="139">
        <v>261</v>
      </c>
      <c r="K2962" s="139">
        <v>275.60000000000002</v>
      </c>
      <c r="L2962" s="139">
        <v>275.60000000000002</v>
      </c>
      <c r="M2962" s="139">
        <v>155</v>
      </c>
      <c r="N2962" s="139">
        <v>1764.91</v>
      </c>
      <c r="O2962" s="139">
        <v>394800</v>
      </c>
      <c r="P2962" s="140">
        <v>260400</v>
      </c>
      <c r="Q2962" s="138">
        <v>45176</v>
      </c>
      <c r="AR2962">
        <f t="shared" si="188"/>
        <v>0</v>
      </c>
      <c r="AS2962">
        <f t="shared" si="189"/>
        <v>0</v>
      </c>
      <c r="AT2962">
        <f t="shared" si="190"/>
        <v>0</v>
      </c>
    </row>
    <row r="2963" spans="2:46" ht="15.75" customHeight="1" thickBot="1">
      <c r="B2963" t="str">
        <f t="shared" si="187"/>
        <v>COFORGE4517645197</v>
      </c>
      <c r="C2963" s="137" t="s">
        <v>226</v>
      </c>
      <c r="D2963" s="137" t="s">
        <v>97</v>
      </c>
      <c r="E2963" s="138">
        <v>45197</v>
      </c>
      <c r="F2963" s="139">
        <v>0</v>
      </c>
      <c r="G2963" s="137" t="s">
        <v>223</v>
      </c>
      <c r="H2963" s="139">
        <v>5556.2</v>
      </c>
      <c r="I2963" s="139">
        <v>5646.7</v>
      </c>
      <c r="J2963" s="139">
        <v>5515</v>
      </c>
      <c r="K2963" s="139">
        <v>5610.35</v>
      </c>
      <c r="L2963" s="139">
        <v>5610.35</v>
      </c>
      <c r="M2963" s="139">
        <v>3461</v>
      </c>
      <c r="N2963" s="139">
        <v>29003.87</v>
      </c>
      <c r="O2963" s="139">
        <v>1582050</v>
      </c>
      <c r="P2963" s="140">
        <v>43200</v>
      </c>
      <c r="Q2963" s="138">
        <v>45176</v>
      </c>
      <c r="AR2963">
        <f t="shared" si="188"/>
        <v>1619250</v>
      </c>
      <c r="AS2963">
        <f t="shared" si="189"/>
        <v>49800</v>
      </c>
      <c r="AT2963">
        <f t="shared" si="190"/>
        <v>1569450</v>
      </c>
    </row>
    <row r="2964" spans="2:46" ht="15.75" customHeight="1" thickBot="1">
      <c r="B2964" t="str">
        <f t="shared" si="187"/>
        <v>COFORGE4517645225</v>
      </c>
      <c r="C2964" s="137" t="s">
        <v>226</v>
      </c>
      <c r="D2964" s="137" t="s">
        <v>97</v>
      </c>
      <c r="E2964" s="138">
        <v>45225</v>
      </c>
      <c r="F2964" s="139">
        <v>0</v>
      </c>
      <c r="G2964" s="137" t="s">
        <v>223</v>
      </c>
      <c r="H2964" s="139">
        <v>5524.65</v>
      </c>
      <c r="I2964" s="139">
        <v>5619.2</v>
      </c>
      <c r="J2964" s="139">
        <v>5500</v>
      </c>
      <c r="K2964" s="139">
        <v>5594.6</v>
      </c>
      <c r="L2964" s="139">
        <v>5594.6</v>
      </c>
      <c r="M2964" s="139">
        <v>235</v>
      </c>
      <c r="N2964" s="139">
        <v>1964.54</v>
      </c>
      <c r="O2964" s="139">
        <v>33750</v>
      </c>
      <c r="P2964" s="140">
        <v>6450</v>
      </c>
      <c r="Q2964" s="138">
        <v>45176</v>
      </c>
      <c r="AR2964">
        <f t="shared" si="188"/>
        <v>0</v>
      </c>
      <c r="AS2964">
        <f t="shared" si="189"/>
        <v>0</v>
      </c>
      <c r="AT2964">
        <f t="shared" si="190"/>
        <v>0</v>
      </c>
    </row>
    <row r="2965" spans="2:46" ht="15.75" customHeight="1" thickBot="1">
      <c r="B2965" t="str">
        <f t="shared" si="187"/>
        <v>COFORGE4517645260</v>
      </c>
      <c r="C2965" s="137" t="s">
        <v>226</v>
      </c>
      <c r="D2965" s="137" t="s">
        <v>97</v>
      </c>
      <c r="E2965" s="138">
        <v>45260</v>
      </c>
      <c r="F2965" s="139">
        <v>0</v>
      </c>
      <c r="G2965" s="137" t="s">
        <v>223</v>
      </c>
      <c r="H2965" s="139">
        <v>5539</v>
      </c>
      <c r="I2965" s="139">
        <v>5600</v>
      </c>
      <c r="J2965" s="139">
        <v>5518</v>
      </c>
      <c r="K2965" s="139">
        <v>5600</v>
      </c>
      <c r="L2965" s="139">
        <v>5703.25</v>
      </c>
      <c r="M2965" s="139">
        <v>9</v>
      </c>
      <c r="N2965" s="139">
        <v>74.95</v>
      </c>
      <c r="O2965" s="139">
        <v>3450</v>
      </c>
      <c r="P2965" s="139">
        <v>150</v>
      </c>
      <c r="Q2965" s="138">
        <v>45176</v>
      </c>
      <c r="AR2965">
        <f t="shared" si="188"/>
        <v>0</v>
      </c>
      <c r="AS2965">
        <f t="shared" si="189"/>
        <v>0</v>
      </c>
      <c r="AT2965">
        <f t="shared" si="190"/>
        <v>0</v>
      </c>
    </row>
    <row r="2966" spans="2:46" ht="15.75" customHeight="1" thickBot="1">
      <c r="B2966" t="str">
        <f t="shared" si="187"/>
        <v>COLPAL4517645197</v>
      </c>
      <c r="C2966" s="137" t="s">
        <v>226</v>
      </c>
      <c r="D2966" s="137" t="s">
        <v>98</v>
      </c>
      <c r="E2966" s="138">
        <v>45197</v>
      </c>
      <c r="F2966" s="139">
        <v>0</v>
      </c>
      <c r="G2966" s="137" t="s">
        <v>223</v>
      </c>
      <c r="H2966" s="139">
        <v>2033.2</v>
      </c>
      <c r="I2966" s="139">
        <v>2041.8</v>
      </c>
      <c r="J2966" s="139">
        <v>2016.55</v>
      </c>
      <c r="K2966" s="139">
        <v>2021.7</v>
      </c>
      <c r="L2966" s="139">
        <v>2021.7</v>
      </c>
      <c r="M2966" s="139">
        <v>1004</v>
      </c>
      <c r="N2966" s="139">
        <v>7122.14</v>
      </c>
      <c r="O2966" s="139">
        <v>2599800</v>
      </c>
      <c r="P2966" s="140">
        <v>-32550</v>
      </c>
      <c r="Q2966" s="138">
        <v>45176</v>
      </c>
      <c r="AR2966">
        <f t="shared" si="188"/>
        <v>2619050</v>
      </c>
      <c r="AS2966">
        <f t="shared" si="189"/>
        <v>-31850</v>
      </c>
      <c r="AT2966">
        <f t="shared" si="190"/>
        <v>2650900</v>
      </c>
    </row>
    <row r="2967" spans="2:46" ht="15.75" customHeight="1" thickBot="1">
      <c r="B2967" t="str">
        <f t="shared" si="187"/>
        <v>COLPAL4517645225</v>
      </c>
      <c r="C2967" s="137" t="s">
        <v>226</v>
      </c>
      <c r="D2967" s="137" t="s">
        <v>98</v>
      </c>
      <c r="E2967" s="138">
        <v>45225</v>
      </c>
      <c r="F2967" s="139">
        <v>0</v>
      </c>
      <c r="G2967" s="137" t="s">
        <v>223</v>
      </c>
      <c r="H2967" s="139">
        <v>2028.9</v>
      </c>
      <c r="I2967" s="139">
        <v>2035.3</v>
      </c>
      <c r="J2967" s="139">
        <v>2023.05</v>
      </c>
      <c r="K2967" s="139">
        <v>2026.65</v>
      </c>
      <c r="L2967" s="139">
        <v>2026.65</v>
      </c>
      <c r="M2967" s="139">
        <v>23</v>
      </c>
      <c r="N2967" s="139">
        <v>163.31</v>
      </c>
      <c r="O2967" s="139">
        <v>16100</v>
      </c>
      <c r="P2967" s="139">
        <v>700</v>
      </c>
      <c r="Q2967" s="138">
        <v>45176</v>
      </c>
      <c r="AR2967">
        <f t="shared" si="188"/>
        <v>0</v>
      </c>
      <c r="AS2967">
        <f t="shared" si="189"/>
        <v>0</v>
      </c>
      <c r="AT2967">
        <f t="shared" si="190"/>
        <v>0</v>
      </c>
    </row>
    <row r="2968" spans="2:46" ht="15.75" customHeight="1" thickBot="1">
      <c r="B2968" t="str">
        <f t="shared" si="187"/>
        <v>COLPAL4517645260</v>
      </c>
      <c r="C2968" s="137" t="s">
        <v>226</v>
      </c>
      <c r="D2968" s="137" t="s">
        <v>98</v>
      </c>
      <c r="E2968" s="138">
        <v>45260</v>
      </c>
      <c r="F2968" s="139">
        <v>0</v>
      </c>
      <c r="G2968" s="137" t="s">
        <v>223</v>
      </c>
      <c r="H2968" s="139">
        <v>0</v>
      </c>
      <c r="I2968" s="139">
        <v>0</v>
      </c>
      <c r="J2968" s="139">
        <v>0</v>
      </c>
      <c r="K2968" s="139">
        <v>2040</v>
      </c>
      <c r="L2968" s="139">
        <v>2049</v>
      </c>
      <c r="M2968" s="139">
        <v>0</v>
      </c>
      <c r="N2968" s="139">
        <v>0</v>
      </c>
      <c r="O2968" s="139">
        <v>3150</v>
      </c>
      <c r="P2968" s="139">
        <v>0</v>
      </c>
      <c r="Q2968" s="138">
        <v>45176</v>
      </c>
      <c r="AR2968">
        <f t="shared" si="188"/>
        <v>0</v>
      </c>
      <c r="AS2968">
        <f t="shared" si="189"/>
        <v>0</v>
      </c>
      <c r="AT2968">
        <f t="shared" si="190"/>
        <v>0</v>
      </c>
    </row>
    <row r="2969" spans="2:46" ht="15.75" customHeight="1" thickBot="1">
      <c r="B2969" t="str">
        <f t="shared" si="187"/>
        <v>CONCOR4517645197</v>
      </c>
      <c r="C2969" s="137" t="s">
        <v>226</v>
      </c>
      <c r="D2969" s="137" t="s">
        <v>99</v>
      </c>
      <c r="E2969" s="138">
        <v>45197</v>
      </c>
      <c r="F2969" s="139">
        <v>0</v>
      </c>
      <c r="G2969" s="137" t="s">
        <v>223</v>
      </c>
      <c r="H2969" s="139">
        <v>693.15</v>
      </c>
      <c r="I2969" s="139">
        <v>703</v>
      </c>
      <c r="J2969" s="139">
        <v>691.2</v>
      </c>
      <c r="K2969" s="139">
        <v>692.85</v>
      </c>
      <c r="L2969" s="139">
        <v>692.85</v>
      </c>
      <c r="M2969" s="139">
        <v>1478</v>
      </c>
      <c r="N2969" s="139">
        <v>10293.84</v>
      </c>
      <c r="O2969" s="139">
        <v>5769000</v>
      </c>
      <c r="P2969" s="140">
        <v>255000</v>
      </c>
      <c r="Q2969" s="138">
        <v>45176</v>
      </c>
      <c r="AR2969">
        <f t="shared" si="188"/>
        <v>5845000</v>
      </c>
      <c r="AS2969">
        <f t="shared" si="189"/>
        <v>265000</v>
      </c>
      <c r="AT2969">
        <f t="shared" si="190"/>
        <v>5580000</v>
      </c>
    </row>
    <row r="2970" spans="2:46" ht="15.75" customHeight="1" thickBot="1">
      <c r="B2970" t="str">
        <f t="shared" si="187"/>
        <v>CONCOR4517645225</v>
      </c>
      <c r="C2970" s="137" t="s">
        <v>226</v>
      </c>
      <c r="D2970" s="137" t="s">
        <v>99</v>
      </c>
      <c r="E2970" s="138">
        <v>45225</v>
      </c>
      <c r="F2970" s="139">
        <v>0</v>
      </c>
      <c r="G2970" s="137" t="s">
        <v>223</v>
      </c>
      <c r="H2970" s="139">
        <v>699.85</v>
      </c>
      <c r="I2970" s="139">
        <v>706.7</v>
      </c>
      <c r="J2970" s="139">
        <v>696.35</v>
      </c>
      <c r="K2970" s="139">
        <v>697.1</v>
      </c>
      <c r="L2970" s="139">
        <v>697.1</v>
      </c>
      <c r="M2970" s="139">
        <v>25</v>
      </c>
      <c r="N2970" s="139">
        <v>174.95</v>
      </c>
      <c r="O2970" s="139">
        <v>72000</v>
      </c>
      <c r="P2970" s="140">
        <v>9000</v>
      </c>
      <c r="Q2970" s="138">
        <v>45176</v>
      </c>
      <c r="AR2970">
        <f t="shared" si="188"/>
        <v>0</v>
      </c>
      <c r="AS2970">
        <f t="shared" si="189"/>
        <v>0</v>
      </c>
      <c r="AT2970">
        <f t="shared" si="190"/>
        <v>0</v>
      </c>
    </row>
    <row r="2971" spans="2:46" ht="15.75" customHeight="1" thickBot="1">
      <c r="B2971" t="str">
        <f t="shared" si="187"/>
        <v>CONCOR4517645260</v>
      </c>
      <c r="C2971" s="137" t="s">
        <v>226</v>
      </c>
      <c r="D2971" s="137" t="s">
        <v>99</v>
      </c>
      <c r="E2971" s="138">
        <v>45260</v>
      </c>
      <c r="F2971" s="139">
        <v>0</v>
      </c>
      <c r="G2971" s="137" t="s">
        <v>223</v>
      </c>
      <c r="H2971" s="139">
        <v>704</v>
      </c>
      <c r="I2971" s="139">
        <v>704</v>
      </c>
      <c r="J2971" s="139">
        <v>704</v>
      </c>
      <c r="K2971" s="139">
        <v>704</v>
      </c>
      <c r="L2971" s="139">
        <v>702.4</v>
      </c>
      <c r="M2971" s="139">
        <v>1</v>
      </c>
      <c r="N2971" s="139">
        <v>7.04</v>
      </c>
      <c r="O2971" s="139">
        <v>4000</v>
      </c>
      <c r="P2971" s="140">
        <v>1000</v>
      </c>
      <c r="Q2971" s="138">
        <v>45176</v>
      </c>
      <c r="AR2971">
        <f t="shared" si="188"/>
        <v>0</v>
      </c>
      <c r="AS2971">
        <f t="shared" si="189"/>
        <v>0</v>
      </c>
      <c r="AT2971">
        <f t="shared" si="190"/>
        <v>0</v>
      </c>
    </row>
    <row r="2972" spans="2:46" ht="15.75" customHeight="1" thickBot="1">
      <c r="B2972" t="str">
        <f t="shared" si="187"/>
        <v>COROMANDEL4517645197</v>
      </c>
      <c r="C2972" s="137" t="s">
        <v>226</v>
      </c>
      <c r="D2972" s="137" t="s">
        <v>100</v>
      </c>
      <c r="E2972" s="138">
        <v>45197</v>
      </c>
      <c r="F2972" s="139">
        <v>0</v>
      </c>
      <c r="G2972" s="137" t="s">
        <v>223</v>
      </c>
      <c r="H2972" s="139">
        <v>1148.9000000000001</v>
      </c>
      <c r="I2972" s="139">
        <v>1156.8499999999999</v>
      </c>
      <c r="J2972" s="139">
        <v>1140.75</v>
      </c>
      <c r="K2972" s="139">
        <v>1148.45</v>
      </c>
      <c r="L2972" s="139">
        <v>1148.45</v>
      </c>
      <c r="M2972" s="139">
        <v>1102</v>
      </c>
      <c r="N2972" s="139">
        <v>8868.39</v>
      </c>
      <c r="O2972" s="139">
        <v>1601600</v>
      </c>
      <c r="P2972" s="140">
        <v>15400</v>
      </c>
      <c r="Q2972" s="138">
        <v>45176</v>
      </c>
      <c r="AR2972">
        <f t="shared" si="188"/>
        <v>1642900</v>
      </c>
      <c r="AS2972">
        <f t="shared" si="189"/>
        <v>14700</v>
      </c>
      <c r="AT2972">
        <f t="shared" si="190"/>
        <v>1628200</v>
      </c>
    </row>
    <row r="2973" spans="2:46" ht="15.75" customHeight="1" thickBot="1">
      <c r="B2973" t="str">
        <f t="shared" si="187"/>
        <v>COROMANDEL4517645225</v>
      </c>
      <c r="C2973" s="137" t="s">
        <v>226</v>
      </c>
      <c r="D2973" s="137" t="s">
        <v>100</v>
      </c>
      <c r="E2973" s="138">
        <v>45225</v>
      </c>
      <c r="F2973" s="139">
        <v>0</v>
      </c>
      <c r="G2973" s="137" t="s">
        <v>223</v>
      </c>
      <c r="H2973" s="139">
        <v>1160.9000000000001</v>
      </c>
      <c r="I2973" s="139">
        <v>1161.2</v>
      </c>
      <c r="J2973" s="139">
        <v>1153.4000000000001</v>
      </c>
      <c r="K2973" s="139">
        <v>1155.8499999999999</v>
      </c>
      <c r="L2973" s="139">
        <v>1155.8499999999999</v>
      </c>
      <c r="M2973" s="139">
        <v>27</v>
      </c>
      <c r="N2973" s="139">
        <v>218.77</v>
      </c>
      <c r="O2973" s="139">
        <v>35000</v>
      </c>
      <c r="P2973" s="139">
        <v>-700</v>
      </c>
      <c r="Q2973" s="138">
        <v>45176</v>
      </c>
      <c r="AR2973">
        <f t="shared" si="188"/>
        <v>0</v>
      </c>
      <c r="AS2973">
        <f t="shared" si="189"/>
        <v>0</v>
      </c>
      <c r="AT2973">
        <f t="shared" si="190"/>
        <v>0</v>
      </c>
    </row>
    <row r="2974" spans="2:46" ht="15.75" customHeight="1" thickBot="1">
      <c r="B2974" t="str">
        <f t="shared" si="187"/>
        <v>COROMANDEL4517645260</v>
      </c>
      <c r="C2974" s="137" t="s">
        <v>226</v>
      </c>
      <c r="D2974" s="137" t="s">
        <v>100</v>
      </c>
      <c r="E2974" s="138">
        <v>45260</v>
      </c>
      <c r="F2974" s="139">
        <v>0</v>
      </c>
      <c r="G2974" s="137" t="s">
        <v>223</v>
      </c>
      <c r="H2974" s="139">
        <v>0</v>
      </c>
      <c r="I2974" s="139">
        <v>0</v>
      </c>
      <c r="J2974" s="139">
        <v>0</v>
      </c>
      <c r="K2974" s="139">
        <v>1157.55</v>
      </c>
      <c r="L2974" s="139">
        <v>1160.9000000000001</v>
      </c>
      <c r="M2974" s="139">
        <v>0</v>
      </c>
      <c r="N2974" s="139">
        <v>0</v>
      </c>
      <c r="O2974" s="139">
        <v>6300</v>
      </c>
      <c r="P2974" s="139">
        <v>0</v>
      </c>
      <c r="Q2974" s="138">
        <v>45176</v>
      </c>
      <c r="AR2974">
        <f t="shared" si="188"/>
        <v>0</v>
      </c>
      <c r="AS2974">
        <f t="shared" si="189"/>
        <v>0</v>
      </c>
      <c r="AT2974">
        <f t="shared" si="190"/>
        <v>0</v>
      </c>
    </row>
    <row r="2975" spans="2:46" ht="15.75" customHeight="1" thickBot="1">
      <c r="B2975" t="str">
        <f t="shared" si="187"/>
        <v>CROMPTON4517645197</v>
      </c>
      <c r="C2975" s="137" t="s">
        <v>226</v>
      </c>
      <c r="D2975" s="137" t="s">
        <v>101</v>
      </c>
      <c r="E2975" s="138">
        <v>45197</v>
      </c>
      <c r="F2975" s="139">
        <v>0</v>
      </c>
      <c r="G2975" s="137" t="s">
        <v>223</v>
      </c>
      <c r="H2975" s="139">
        <v>312.55</v>
      </c>
      <c r="I2975" s="139">
        <v>315</v>
      </c>
      <c r="J2975" s="139">
        <v>309.8</v>
      </c>
      <c r="K2975" s="139">
        <v>314.25</v>
      </c>
      <c r="L2975" s="139">
        <v>314.25</v>
      </c>
      <c r="M2975" s="139">
        <v>2387</v>
      </c>
      <c r="N2975" s="139">
        <v>13447.62</v>
      </c>
      <c r="O2975" s="139">
        <v>12204000</v>
      </c>
      <c r="P2975" s="140">
        <v>-388800</v>
      </c>
      <c r="Q2975" s="138">
        <v>45176</v>
      </c>
      <c r="AR2975">
        <f t="shared" si="188"/>
        <v>12423600</v>
      </c>
      <c r="AS2975">
        <f t="shared" si="189"/>
        <v>-392400</v>
      </c>
      <c r="AT2975">
        <f t="shared" si="190"/>
        <v>12816000</v>
      </c>
    </row>
    <row r="2976" spans="2:46" ht="15.75" customHeight="1" thickBot="1">
      <c r="B2976" t="str">
        <f t="shared" si="187"/>
        <v>CROMPTON4517645225</v>
      </c>
      <c r="C2976" s="137" t="s">
        <v>226</v>
      </c>
      <c r="D2976" s="137" t="s">
        <v>101</v>
      </c>
      <c r="E2976" s="138">
        <v>45225</v>
      </c>
      <c r="F2976" s="139">
        <v>0</v>
      </c>
      <c r="G2976" s="137" t="s">
        <v>223</v>
      </c>
      <c r="H2976" s="139">
        <v>313.89999999999998</v>
      </c>
      <c r="I2976" s="139">
        <v>316.60000000000002</v>
      </c>
      <c r="J2976" s="139">
        <v>312.39999999999998</v>
      </c>
      <c r="K2976" s="139">
        <v>316.25</v>
      </c>
      <c r="L2976" s="139">
        <v>316.25</v>
      </c>
      <c r="M2976" s="139">
        <v>70</v>
      </c>
      <c r="N2976" s="139">
        <v>397.12</v>
      </c>
      <c r="O2976" s="139">
        <v>217800</v>
      </c>
      <c r="P2976" s="140">
        <v>-5400</v>
      </c>
      <c r="Q2976" s="138">
        <v>45176</v>
      </c>
      <c r="AR2976">
        <f t="shared" si="188"/>
        <v>0</v>
      </c>
      <c r="AS2976">
        <f t="shared" si="189"/>
        <v>0</v>
      </c>
      <c r="AT2976">
        <f t="shared" si="190"/>
        <v>0</v>
      </c>
    </row>
    <row r="2977" spans="2:46" ht="15.75" customHeight="1" thickBot="1">
      <c r="B2977" t="str">
        <f t="shared" si="187"/>
        <v>CROMPTON4517645260</v>
      </c>
      <c r="C2977" s="137" t="s">
        <v>226</v>
      </c>
      <c r="D2977" s="137" t="s">
        <v>101</v>
      </c>
      <c r="E2977" s="138">
        <v>45260</v>
      </c>
      <c r="F2977" s="139">
        <v>0</v>
      </c>
      <c r="G2977" s="137" t="s">
        <v>223</v>
      </c>
      <c r="H2977" s="139">
        <v>318</v>
      </c>
      <c r="I2977" s="139">
        <v>318</v>
      </c>
      <c r="J2977" s="139">
        <v>318</v>
      </c>
      <c r="K2977" s="139">
        <v>318</v>
      </c>
      <c r="L2977" s="139">
        <v>318</v>
      </c>
      <c r="M2977" s="139">
        <v>1</v>
      </c>
      <c r="N2977" s="139">
        <v>5.72</v>
      </c>
      <c r="O2977" s="139">
        <v>1800</v>
      </c>
      <c r="P2977" s="140">
        <v>1800</v>
      </c>
      <c r="Q2977" s="138">
        <v>45176</v>
      </c>
      <c r="AR2977">
        <f t="shared" si="188"/>
        <v>0</v>
      </c>
      <c r="AS2977">
        <f t="shared" si="189"/>
        <v>0</v>
      </c>
      <c r="AT2977">
        <f t="shared" si="190"/>
        <v>0</v>
      </c>
    </row>
    <row r="2978" spans="2:46" ht="15.75" customHeight="1" thickBot="1">
      <c r="B2978" t="str">
        <f t="shared" si="187"/>
        <v>CUB4517645197</v>
      </c>
      <c r="C2978" s="137" t="s">
        <v>226</v>
      </c>
      <c r="D2978" s="137" t="s">
        <v>102</v>
      </c>
      <c r="E2978" s="138">
        <v>45197</v>
      </c>
      <c r="F2978" s="139">
        <v>0</v>
      </c>
      <c r="G2978" s="137" t="s">
        <v>223</v>
      </c>
      <c r="H2978" s="139">
        <v>129.44999999999999</v>
      </c>
      <c r="I2978" s="139">
        <v>133.30000000000001</v>
      </c>
      <c r="J2978" s="139">
        <v>128.9</v>
      </c>
      <c r="K2978" s="139">
        <v>132.75</v>
      </c>
      <c r="L2978" s="139">
        <v>132.75</v>
      </c>
      <c r="M2978" s="139">
        <v>2937</v>
      </c>
      <c r="N2978" s="139">
        <v>19323.71</v>
      </c>
      <c r="O2978" s="139">
        <v>38005000</v>
      </c>
      <c r="P2978" s="140">
        <v>560000</v>
      </c>
      <c r="Q2978" s="138">
        <v>45176</v>
      </c>
      <c r="AR2978">
        <f t="shared" si="188"/>
        <v>39855000</v>
      </c>
      <c r="AS2978">
        <f t="shared" si="189"/>
        <v>610000</v>
      </c>
      <c r="AT2978">
        <f t="shared" si="190"/>
        <v>39245000</v>
      </c>
    </row>
    <row r="2979" spans="2:46" ht="15.75" customHeight="1" thickBot="1">
      <c r="B2979" t="str">
        <f t="shared" si="187"/>
        <v>CUB4517645225</v>
      </c>
      <c r="C2979" s="137" t="s">
        <v>226</v>
      </c>
      <c r="D2979" s="137" t="s">
        <v>102</v>
      </c>
      <c r="E2979" s="138">
        <v>45225</v>
      </c>
      <c r="F2979" s="139">
        <v>0</v>
      </c>
      <c r="G2979" s="137" t="s">
        <v>223</v>
      </c>
      <c r="H2979" s="139">
        <v>129.75</v>
      </c>
      <c r="I2979" s="139">
        <v>134.15</v>
      </c>
      <c r="J2979" s="139">
        <v>129.75</v>
      </c>
      <c r="K2979" s="139">
        <v>133.69999999999999</v>
      </c>
      <c r="L2979" s="139">
        <v>133.69999999999999</v>
      </c>
      <c r="M2979" s="139">
        <v>162</v>
      </c>
      <c r="N2979" s="139">
        <v>1072.52</v>
      </c>
      <c r="O2979" s="139">
        <v>1685000</v>
      </c>
      <c r="P2979" s="140">
        <v>-5000</v>
      </c>
      <c r="Q2979" s="138">
        <v>45176</v>
      </c>
      <c r="AR2979">
        <f t="shared" si="188"/>
        <v>0</v>
      </c>
      <c r="AS2979">
        <f t="shared" si="189"/>
        <v>0</v>
      </c>
      <c r="AT2979">
        <f t="shared" si="190"/>
        <v>0</v>
      </c>
    </row>
    <row r="2980" spans="2:46" ht="15.75" customHeight="1" thickBot="1">
      <c r="B2980" t="str">
        <f t="shared" si="187"/>
        <v>CUB4517645260</v>
      </c>
      <c r="C2980" s="137" t="s">
        <v>226</v>
      </c>
      <c r="D2980" s="137" t="s">
        <v>102</v>
      </c>
      <c r="E2980" s="138">
        <v>45260</v>
      </c>
      <c r="F2980" s="139">
        <v>0</v>
      </c>
      <c r="G2980" s="137" t="s">
        <v>223</v>
      </c>
      <c r="H2980" s="139">
        <v>131.9</v>
      </c>
      <c r="I2980" s="139">
        <v>135</v>
      </c>
      <c r="J2980" s="139">
        <v>131.9</v>
      </c>
      <c r="K2980" s="139">
        <v>134.69999999999999</v>
      </c>
      <c r="L2980" s="139">
        <v>134.69999999999999</v>
      </c>
      <c r="M2980" s="139">
        <v>34</v>
      </c>
      <c r="N2980" s="139">
        <v>226.65</v>
      </c>
      <c r="O2980" s="139">
        <v>165000</v>
      </c>
      <c r="P2980" s="140">
        <v>55000</v>
      </c>
      <c r="Q2980" s="138">
        <v>45176</v>
      </c>
      <c r="AR2980">
        <f t="shared" si="188"/>
        <v>0</v>
      </c>
      <c r="AS2980">
        <f t="shared" si="189"/>
        <v>0</v>
      </c>
      <c r="AT2980">
        <f t="shared" si="190"/>
        <v>0</v>
      </c>
    </row>
    <row r="2981" spans="2:46" ht="15.75" customHeight="1" thickBot="1">
      <c r="B2981" t="str">
        <f t="shared" si="187"/>
        <v>CUMMINSIND4517645197</v>
      </c>
      <c r="C2981" s="137" t="s">
        <v>226</v>
      </c>
      <c r="D2981" s="137" t="s">
        <v>103</v>
      </c>
      <c r="E2981" s="138">
        <v>45197</v>
      </c>
      <c r="F2981" s="139">
        <v>0</v>
      </c>
      <c r="G2981" s="137" t="s">
        <v>223</v>
      </c>
      <c r="H2981" s="139">
        <v>1747</v>
      </c>
      <c r="I2981" s="139">
        <v>1752.55</v>
      </c>
      <c r="J2981" s="139">
        <v>1723.1</v>
      </c>
      <c r="K2981" s="139">
        <v>1725.8</v>
      </c>
      <c r="L2981" s="139">
        <v>1725.8</v>
      </c>
      <c r="M2981" s="139">
        <v>2715</v>
      </c>
      <c r="N2981" s="139">
        <v>28298.77</v>
      </c>
      <c r="O2981" s="139">
        <v>6431400</v>
      </c>
      <c r="P2981" s="140">
        <v>-2400</v>
      </c>
      <c r="Q2981" s="138">
        <v>45176</v>
      </c>
      <c r="AR2981">
        <f t="shared" si="188"/>
        <v>6633600</v>
      </c>
      <c r="AS2981">
        <f t="shared" si="189"/>
        <v>47400</v>
      </c>
      <c r="AT2981">
        <f t="shared" si="190"/>
        <v>6586200</v>
      </c>
    </row>
    <row r="2982" spans="2:46" ht="15.75" customHeight="1" thickBot="1">
      <c r="B2982" t="str">
        <f t="shared" si="187"/>
        <v>CUMMINSIND4517645225</v>
      </c>
      <c r="C2982" s="137" t="s">
        <v>226</v>
      </c>
      <c r="D2982" s="137" t="s">
        <v>103</v>
      </c>
      <c r="E2982" s="138">
        <v>45225</v>
      </c>
      <c r="F2982" s="139">
        <v>0</v>
      </c>
      <c r="G2982" s="137" t="s">
        <v>223</v>
      </c>
      <c r="H2982" s="139">
        <v>1754.25</v>
      </c>
      <c r="I2982" s="139">
        <v>1758</v>
      </c>
      <c r="J2982" s="139">
        <v>1727.15</v>
      </c>
      <c r="K2982" s="139">
        <v>1730.1</v>
      </c>
      <c r="L2982" s="139">
        <v>1730.1</v>
      </c>
      <c r="M2982" s="139">
        <v>168</v>
      </c>
      <c r="N2982" s="139">
        <v>1754.52</v>
      </c>
      <c r="O2982" s="139">
        <v>201000</v>
      </c>
      <c r="P2982" s="140">
        <v>49200</v>
      </c>
      <c r="Q2982" s="138">
        <v>45176</v>
      </c>
      <c r="AR2982">
        <f t="shared" si="188"/>
        <v>0</v>
      </c>
      <c r="AS2982">
        <f t="shared" si="189"/>
        <v>0</v>
      </c>
      <c r="AT2982">
        <f t="shared" si="190"/>
        <v>0</v>
      </c>
    </row>
    <row r="2983" spans="2:46" ht="15.75" customHeight="1" thickBot="1">
      <c r="B2983" t="str">
        <f t="shared" si="187"/>
        <v>CUMMINSIND4517645260</v>
      </c>
      <c r="C2983" s="137" t="s">
        <v>226</v>
      </c>
      <c r="D2983" s="137" t="s">
        <v>103</v>
      </c>
      <c r="E2983" s="138">
        <v>45260</v>
      </c>
      <c r="F2983" s="139">
        <v>0</v>
      </c>
      <c r="G2983" s="137" t="s">
        <v>223</v>
      </c>
      <c r="H2983" s="139">
        <v>1759.95</v>
      </c>
      <c r="I2983" s="139">
        <v>1759.95</v>
      </c>
      <c r="J2983" s="139">
        <v>1759.95</v>
      </c>
      <c r="K2983" s="139">
        <v>1759.95</v>
      </c>
      <c r="L2983" s="139">
        <v>1768.5</v>
      </c>
      <c r="M2983" s="139">
        <v>1</v>
      </c>
      <c r="N2983" s="139">
        <v>10.55</v>
      </c>
      <c r="O2983" s="139">
        <v>1200</v>
      </c>
      <c r="P2983" s="139">
        <v>600</v>
      </c>
      <c r="Q2983" s="138">
        <v>45176</v>
      </c>
      <c r="AR2983">
        <f t="shared" si="188"/>
        <v>0</v>
      </c>
      <c r="AS2983">
        <f t="shared" si="189"/>
        <v>0</v>
      </c>
      <c r="AT2983">
        <f t="shared" si="190"/>
        <v>0</v>
      </c>
    </row>
    <row r="2984" spans="2:46" ht="15.75" customHeight="1" thickBot="1">
      <c r="B2984" t="str">
        <f t="shared" si="187"/>
        <v>DABUR4517645197</v>
      </c>
      <c r="C2984" s="137" t="s">
        <v>226</v>
      </c>
      <c r="D2984" s="137" t="s">
        <v>104</v>
      </c>
      <c r="E2984" s="138">
        <v>45197</v>
      </c>
      <c r="F2984" s="139">
        <v>0</v>
      </c>
      <c r="G2984" s="137" t="s">
        <v>223</v>
      </c>
      <c r="H2984" s="139">
        <v>565</v>
      </c>
      <c r="I2984" s="139">
        <v>570.29999999999995</v>
      </c>
      <c r="J2984" s="139">
        <v>565</v>
      </c>
      <c r="K2984" s="139">
        <v>567.85</v>
      </c>
      <c r="L2984" s="139">
        <v>567.85</v>
      </c>
      <c r="M2984" s="139">
        <v>1178</v>
      </c>
      <c r="N2984" s="139">
        <v>8366.2099999999991</v>
      </c>
      <c r="O2984" s="139">
        <v>17790000</v>
      </c>
      <c r="P2984" s="140">
        <v>-335000</v>
      </c>
      <c r="Q2984" s="138">
        <v>45176</v>
      </c>
      <c r="AR2984">
        <f t="shared" si="188"/>
        <v>17936250</v>
      </c>
      <c r="AS2984">
        <f t="shared" si="189"/>
        <v>-331250</v>
      </c>
      <c r="AT2984">
        <f t="shared" si="190"/>
        <v>18267500</v>
      </c>
    </row>
    <row r="2985" spans="2:46" ht="15.75" customHeight="1" thickBot="1">
      <c r="B2985" t="str">
        <f t="shared" si="187"/>
        <v>DABUR4517645225</v>
      </c>
      <c r="C2985" s="137" t="s">
        <v>226</v>
      </c>
      <c r="D2985" s="137" t="s">
        <v>104</v>
      </c>
      <c r="E2985" s="138">
        <v>45225</v>
      </c>
      <c r="F2985" s="139">
        <v>0</v>
      </c>
      <c r="G2985" s="137" t="s">
        <v>223</v>
      </c>
      <c r="H2985" s="139">
        <v>572.20000000000005</v>
      </c>
      <c r="I2985" s="139">
        <v>574</v>
      </c>
      <c r="J2985" s="139">
        <v>570.54999999999995</v>
      </c>
      <c r="K2985" s="139">
        <v>571.4</v>
      </c>
      <c r="L2985" s="139">
        <v>571.4</v>
      </c>
      <c r="M2985" s="139">
        <v>49</v>
      </c>
      <c r="N2985" s="139">
        <v>350.33</v>
      </c>
      <c r="O2985" s="139">
        <v>143750</v>
      </c>
      <c r="P2985" s="140">
        <v>2500</v>
      </c>
      <c r="Q2985" s="138">
        <v>45176</v>
      </c>
      <c r="AR2985">
        <f t="shared" si="188"/>
        <v>0</v>
      </c>
      <c r="AS2985">
        <f t="shared" si="189"/>
        <v>0</v>
      </c>
      <c r="AT2985">
        <f t="shared" si="190"/>
        <v>0</v>
      </c>
    </row>
    <row r="2986" spans="2:46" ht="15.75" customHeight="1" thickBot="1">
      <c r="B2986" t="str">
        <f t="shared" si="187"/>
        <v>DABUR4517645260</v>
      </c>
      <c r="C2986" s="137" t="s">
        <v>226</v>
      </c>
      <c r="D2986" s="137" t="s">
        <v>104</v>
      </c>
      <c r="E2986" s="138">
        <v>45260</v>
      </c>
      <c r="F2986" s="139">
        <v>0</v>
      </c>
      <c r="G2986" s="137" t="s">
        <v>223</v>
      </c>
      <c r="H2986" s="139">
        <v>572.75</v>
      </c>
      <c r="I2986" s="139">
        <v>572.75</v>
      </c>
      <c r="J2986" s="139">
        <v>572.75</v>
      </c>
      <c r="K2986" s="139">
        <v>572.75</v>
      </c>
      <c r="L2986" s="139">
        <v>575.4</v>
      </c>
      <c r="M2986" s="139">
        <v>1</v>
      </c>
      <c r="N2986" s="139">
        <v>7.15</v>
      </c>
      <c r="O2986" s="139">
        <v>2500</v>
      </c>
      <c r="P2986" s="140">
        <v>1250</v>
      </c>
      <c r="Q2986" s="138">
        <v>45176</v>
      </c>
      <c r="AR2986">
        <f t="shared" si="188"/>
        <v>0</v>
      </c>
      <c r="AS2986">
        <f t="shared" si="189"/>
        <v>0</v>
      </c>
      <c r="AT2986">
        <f t="shared" si="190"/>
        <v>0</v>
      </c>
    </row>
    <row r="2987" spans="2:46" ht="15.75" customHeight="1" thickBot="1">
      <c r="B2987" t="str">
        <f t="shared" si="187"/>
        <v>DALBHARAT4517645197</v>
      </c>
      <c r="C2987" s="137" t="s">
        <v>226</v>
      </c>
      <c r="D2987" s="137" t="s">
        <v>105</v>
      </c>
      <c r="E2987" s="138">
        <v>45197</v>
      </c>
      <c r="F2987" s="139">
        <v>0</v>
      </c>
      <c r="G2987" s="137" t="s">
        <v>223</v>
      </c>
      <c r="H2987" s="139">
        <v>2322.3000000000002</v>
      </c>
      <c r="I2987" s="139">
        <v>2324.3000000000002</v>
      </c>
      <c r="J2987" s="139">
        <v>2284.85</v>
      </c>
      <c r="K2987" s="139">
        <v>2302.15</v>
      </c>
      <c r="L2987" s="139">
        <v>2302.15</v>
      </c>
      <c r="M2987" s="139">
        <v>1026</v>
      </c>
      <c r="N2987" s="139">
        <v>11816.29</v>
      </c>
      <c r="O2987" s="139">
        <v>1437500</v>
      </c>
      <c r="P2987" s="140">
        <v>-33000</v>
      </c>
      <c r="Q2987" s="138">
        <v>45176</v>
      </c>
      <c r="AR2987">
        <f t="shared" si="188"/>
        <v>1459000</v>
      </c>
      <c r="AS2987">
        <f t="shared" si="189"/>
        <v>-29500</v>
      </c>
      <c r="AT2987">
        <f t="shared" si="190"/>
        <v>1488500</v>
      </c>
    </row>
    <row r="2988" spans="2:46" ht="15.75" customHeight="1" thickBot="1">
      <c r="B2988" t="str">
        <f t="shared" si="187"/>
        <v>DALBHARAT4517645225</v>
      </c>
      <c r="C2988" s="137" t="s">
        <v>226</v>
      </c>
      <c r="D2988" s="137" t="s">
        <v>105</v>
      </c>
      <c r="E2988" s="138">
        <v>45225</v>
      </c>
      <c r="F2988" s="139">
        <v>0</v>
      </c>
      <c r="G2988" s="137" t="s">
        <v>223</v>
      </c>
      <c r="H2988" s="139">
        <v>2327.9499999999998</v>
      </c>
      <c r="I2988" s="139">
        <v>2327.9499999999998</v>
      </c>
      <c r="J2988" s="139">
        <v>2306.35</v>
      </c>
      <c r="K2988" s="139">
        <v>2314.0500000000002</v>
      </c>
      <c r="L2988" s="139">
        <v>2314.0500000000002</v>
      </c>
      <c r="M2988" s="139">
        <v>25</v>
      </c>
      <c r="N2988" s="139">
        <v>289.87</v>
      </c>
      <c r="O2988" s="139">
        <v>21500</v>
      </c>
      <c r="P2988" s="140">
        <v>3500</v>
      </c>
      <c r="Q2988" s="138">
        <v>45176</v>
      </c>
      <c r="AR2988">
        <f t="shared" si="188"/>
        <v>0</v>
      </c>
      <c r="AS2988">
        <f t="shared" si="189"/>
        <v>0</v>
      </c>
      <c r="AT2988">
        <f t="shared" si="190"/>
        <v>0</v>
      </c>
    </row>
    <row r="2989" spans="2:46" ht="15.75" customHeight="1" thickBot="1">
      <c r="B2989" t="str">
        <f t="shared" si="187"/>
        <v>DALBHARAT4517645260</v>
      </c>
      <c r="C2989" s="137" t="s">
        <v>226</v>
      </c>
      <c r="D2989" s="137" t="s">
        <v>105</v>
      </c>
      <c r="E2989" s="138">
        <v>45260</v>
      </c>
      <c r="F2989" s="139">
        <v>0</v>
      </c>
      <c r="G2989" s="137" t="s">
        <v>223</v>
      </c>
      <c r="H2989" s="139">
        <v>0</v>
      </c>
      <c r="I2989" s="139">
        <v>0</v>
      </c>
      <c r="J2989" s="139">
        <v>0</v>
      </c>
      <c r="K2989" s="139">
        <v>2122.6999999999998</v>
      </c>
      <c r="L2989" s="139">
        <v>2325.9</v>
      </c>
      <c r="M2989" s="139">
        <v>0</v>
      </c>
      <c r="N2989" s="139">
        <v>0</v>
      </c>
      <c r="O2989" s="139">
        <v>0</v>
      </c>
      <c r="P2989" s="139">
        <v>0</v>
      </c>
      <c r="Q2989" s="138">
        <v>45176</v>
      </c>
      <c r="AR2989">
        <f t="shared" si="188"/>
        <v>0</v>
      </c>
      <c r="AS2989">
        <f t="shared" si="189"/>
        <v>0</v>
      </c>
      <c r="AT2989">
        <f t="shared" si="190"/>
        <v>0</v>
      </c>
    </row>
    <row r="2990" spans="2:46" ht="15.75" customHeight="1" thickBot="1">
      <c r="B2990" t="str">
        <f t="shared" si="187"/>
        <v>DEEPAKNTR4517645197</v>
      </c>
      <c r="C2990" s="137" t="s">
        <v>226</v>
      </c>
      <c r="D2990" s="137" t="s">
        <v>106</v>
      </c>
      <c r="E2990" s="138">
        <v>45197</v>
      </c>
      <c r="F2990" s="139">
        <v>0</v>
      </c>
      <c r="G2990" s="137" t="s">
        <v>223</v>
      </c>
      <c r="H2990" s="139">
        <v>2319.9</v>
      </c>
      <c r="I2990" s="139">
        <v>2362</v>
      </c>
      <c r="J2990" s="139">
        <v>2290.8000000000002</v>
      </c>
      <c r="K2990" s="139">
        <v>2345.9</v>
      </c>
      <c r="L2990" s="139">
        <v>2345.9</v>
      </c>
      <c r="M2990" s="139">
        <v>3522</v>
      </c>
      <c r="N2990" s="139">
        <v>24692.67</v>
      </c>
      <c r="O2990" s="139">
        <v>2524200</v>
      </c>
      <c r="P2990" s="140">
        <v>9900</v>
      </c>
      <c r="Q2990" s="138">
        <v>45176</v>
      </c>
      <c r="AR2990">
        <f t="shared" si="188"/>
        <v>2579100</v>
      </c>
      <c r="AS2990">
        <f t="shared" si="189"/>
        <v>16200</v>
      </c>
      <c r="AT2990">
        <f t="shared" si="190"/>
        <v>2562900</v>
      </c>
    </row>
    <row r="2991" spans="2:46" ht="15.75" customHeight="1" thickBot="1">
      <c r="B2991" t="str">
        <f t="shared" si="187"/>
        <v>DEEPAKNTR4517645225</v>
      </c>
      <c r="C2991" s="137" t="s">
        <v>226</v>
      </c>
      <c r="D2991" s="137" t="s">
        <v>106</v>
      </c>
      <c r="E2991" s="138">
        <v>45225</v>
      </c>
      <c r="F2991" s="139">
        <v>0</v>
      </c>
      <c r="G2991" s="137" t="s">
        <v>223</v>
      </c>
      <c r="H2991" s="139">
        <v>2308.3000000000002</v>
      </c>
      <c r="I2991" s="139">
        <v>2366</v>
      </c>
      <c r="J2991" s="139">
        <v>2308.3000000000002</v>
      </c>
      <c r="K2991" s="139">
        <v>2350.4499999999998</v>
      </c>
      <c r="L2991" s="139">
        <v>2350.4499999999998</v>
      </c>
      <c r="M2991" s="139">
        <v>188</v>
      </c>
      <c r="N2991" s="139">
        <v>1320.93</v>
      </c>
      <c r="O2991" s="139">
        <v>51000</v>
      </c>
      <c r="P2991" s="140">
        <v>4800</v>
      </c>
      <c r="Q2991" s="138">
        <v>45176</v>
      </c>
      <c r="AR2991">
        <f t="shared" si="188"/>
        <v>0</v>
      </c>
      <c r="AS2991">
        <f t="shared" si="189"/>
        <v>0</v>
      </c>
      <c r="AT2991">
        <f t="shared" si="190"/>
        <v>0</v>
      </c>
    </row>
    <row r="2992" spans="2:46" ht="15.75" customHeight="1" thickBot="1">
      <c r="B2992" t="str">
        <f t="shared" si="187"/>
        <v>DEEPAKNTR4517645260</v>
      </c>
      <c r="C2992" s="137" t="s">
        <v>226</v>
      </c>
      <c r="D2992" s="137" t="s">
        <v>106</v>
      </c>
      <c r="E2992" s="138">
        <v>45260</v>
      </c>
      <c r="F2992" s="139">
        <v>0</v>
      </c>
      <c r="G2992" s="137" t="s">
        <v>223</v>
      </c>
      <c r="H2992" s="139">
        <v>2340</v>
      </c>
      <c r="I2992" s="139">
        <v>2365.85</v>
      </c>
      <c r="J2992" s="139">
        <v>2340</v>
      </c>
      <c r="K2992" s="139">
        <v>2360.85</v>
      </c>
      <c r="L2992" s="139">
        <v>2378.1999999999998</v>
      </c>
      <c r="M2992" s="139">
        <v>7</v>
      </c>
      <c r="N2992" s="139">
        <v>49.3</v>
      </c>
      <c r="O2992" s="139">
        <v>3900</v>
      </c>
      <c r="P2992" s="140">
        <v>1500</v>
      </c>
      <c r="Q2992" s="138">
        <v>45176</v>
      </c>
      <c r="AR2992">
        <f t="shared" si="188"/>
        <v>0</v>
      </c>
      <c r="AS2992">
        <f t="shared" si="189"/>
        <v>0</v>
      </c>
      <c r="AT2992">
        <f t="shared" si="190"/>
        <v>0</v>
      </c>
    </row>
    <row r="2993" spans="2:46" ht="15.75" customHeight="1" thickBot="1">
      <c r="B2993" t="str">
        <f t="shared" si="187"/>
        <v>DELTACORP4517645197</v>
      </c>
      <c r="C2993" s="137" t="s">
        <v>226</v>
      </c>
      <c r="D2993" s="137" t="s">
        <v>107</v>
      </c>
      <c r="E2993" s="138">
        <v>45197</v>
      </c>
      <c r="F2993" s="139">
        <v>0</v>
      </c>
      <c r="G2993" s="137" t="s">
        <v>223</v>
      </c>
      <c r="H2993" s="139">
        <v>187</v>
      </c>
      <c r="I2993" s="139">
        <v>188.75</v>
      </c>
      <c r="J2993" s="139">
        <v>184.3</v>
      </c>
      <c r="K2993" s="139">
        <v>185.35</v>
      </c>
      <c r="L2993" s="139">
        <v>185.35</v>
      </c>
      <c r="M2993" s="139">
        <v>240</v>
      </c>
      <c r="N2993" s="139">
        <v>1250.97</v>
      </c>
      <c r="O2993" s="139">
        <v>15971200</v>
      </c>
      <c r="P2993" s="140">
        <v>-666400</v>
      </c>
      <c r="Q2993" s="138">
        <v>45176</v>
      </c>
      <c r="AR2993">
        <f t="shared" si="188"/>
        <v>18387600</v>
      </c>
      <c r="AS2993">
        <f t="shared" si="189"/>
        <v>-683200</v>
      </c>
      <c r="AT2993">
        <f t="shared" si="190"/>
        <v>19070800</v>
      </c>
    </row>
    <row r="2994" spans="2:46" ht="15.75" customHeight="1" thickBot="1">
      <c r="B2994" t="str">
        <f t="shared" si="187"/>
        <v>DELTACORP4517645225</v>
      </c>
      <c r="C2994" s="137" t="s">
        <v>226</v>
      </c>
      <c r="D2994" s="137" t="s">
        <v>107</v>
      </c>
      <c r="E2994" s="138">
        <v>45225</v>
      </c>
      <c r="F2994" s="139">
        <v>0</v>
      </c>
      <c r="G2994" s="137" t="s">
        <v>223</v>
      </c>
      <c r="H2994" s="139">
        <v>189.05</v>
      </c>
      <c r="I2994" s="139">
        <v>189.05</v>
      </c>
      <c r="J2994" s="139">
        <v>186.35</v>
      </c>
      <c r="K2994" s="139">
        <v>186.35</v>
      </c>
      <c r="L2994" s="139">
        <v>186.35</v>
      </c>
      <c r="M2994" s="139">
        <v>6</v>
      </c>
      <c r="N2994" s="139">
        <v>31.48</v>
      </c>
      <c r="O2994" s="139">
        <v>2307200</v>
      </c>
      <c r="P2994" s="140">
        <v>-16800</v>
      </c>
      <c r="Q2994" s="138">
        <v>45176</v>
      </c>
      <c r="AR2994">
        <f t="shared" si="188"/>
        <v>0</v>
      </c>
      <c r="AS2994">
        <f t="shared" si="189"/>
        <v>0</v>
      </c>
      <c r="AT2994">
        <f t="shared" si="190"/>
        <v>0</v>
      </c>
    </row>
    <row r="2995" spans="2:46" ht="15.75" customHeight="1" thickBot="1">
      <c r="B2995" t="str">
        <f t="shared" si="187"/>
        <v>DELTACORP4517645260</v>
      </c>
      <c r="C2995" s="137" t="s">
        <v>226</v>
      </c>
      <c r="D2995" s="137" t="s">
        <v>107</v>
      </c>
      <c r="E2995" s="138">
        <v>45260</v>
      </c>
      <c r="F2995" s="139">
        <v>0</v>
      </c>
      <c r="G2995" s="137" t="s">
        <v>223</v>
      </c>
      <c r="H2995" s="139">
        <v>0</v>
      </c>
      <c r="I2995" s="139">
        <v>0</v>
      </c>
      <c r="J2995" s="139">
        <v>0</v>
      </c>
      <c r="K2995" s="139">
        <v>190.05</v>
      </c>
      <c r="L2995" s="139">
        <v>187.65</v>
      </c>
      <c r="M2995" s="139">
        <v>0</v>
      </c>
      <c r="N2995" s="139">
        <v>0</v>
      </c>
      <c r="O2995" s="139">
        <v>109200</v>
      </c>
      <c r="P2995" s="139">
        <v>0</v>
      </c>
      <c r="Q2995" s="138">
        <v>45176</v>
      </c>
      <c r="AR2995">
        <f t="shared" si="188"/>
        <v>0</v>
      </c>
      <c r="AS2995">
        <f t="shared" si="189"/>
        <v>0</v>
      </c>
      <c r="AT2995">
        <f t="shared" si="190"/>
        <v>0</v>
      </c>
    </row>
    <row r="2996" spans="2:46" ht="15.75" customHeight="1" thickBot="1">
      <c r="B2996" t="str">
        <f t="shared" si="187"/>
        <v>DIVISLAB4517645197</v>
      </c>
      <c r="C2996" s="137" t="s">
        <v>226</v>
      </c>
      <c r="D2996" s="137" t="s">
        <v>63</v>
      </c>
      <c r="E2996" s="138">
        <v>45197</v>
      </c>
      <c r="F2996" s="139">
        <v>0</v>
      </c>
      <c r="G2996" s="137" t="s">
        <v>223</v>
      </c>
      <c r="H2996" s="139">
        <v>3732.1</v>
      </c>
      <c r="I2996" s="139">
        <v>3745</v>
      </c>
      <c r="J2996" s="139">
        <v>3666</v>
      </c>
      <c r="K2996" s="139">
        <v>3700.55</v>
      </c>
      <c r="L2996" s="139">
        <v>3700.55</v>
      </c>
      <c r="M2996" s="139">
        <v>4939</v>
      </c>
      <c r="N2996" s="139">
        <v>36590.76</v>
      </c>
      <c r="O2996" s="139">
        <v>2428000</v>
      </c>
      <c r="P2996" s="140">
        <v>32200</v>
      </c>
      <c r="Q2996" s="138">
        <v>45176</v>
      </c>
      <c r="AR2996">
        <f t="shared" si="188"/>
        <v>2496600</v>
      </c>
      <c r="AS2996">
        <f t="shared" si="189"/>
        <v>43600</v>
      </c>
      <c r="AT2996">
        <f t="shared" si="190"/>
        <v>2453000</v>
      </c>
    </row>
    <row r="2997" spans="2:46" ht="15.75" customHeight="1" thickBot="1">
      <c r="B2997" t="str">
        <f t="shared" si="187"/>
        <v>DIVISLAB4517645225</v>
      </c>
      <c r="C2997" s="137" t="s">
        <v>226</v>
      </c>
      <c r="D2997" s="137" t="s">
        <v>63</v>
      </c>
      <c r="E2997" s="138">
        <v>45225</v>
      </c>
      <c r="F2997" s="139">
        <v>0</v>
      </c>
      <c r="G2997" s="137" t="s">
        <v>223</v>
      </c>
      <c r="H2997" s="139">
        <v>3746.85</v>
      </c>
      <c r="I2997" s="139">
        <v>3763.2</v>
      </c>
      <c r="J2997" s="139">
        <v>3690</v>
      </c>
      <c r="K2997" s="139">
        <v>3720.25</v>
      </c>
      <c r="L2997" s="139">
        <v>3720.25</v>
      </c>
      <c r="M2997" s="139">
        <v>169</v>
      </c>
      <c r="N2997" s="139">
        <v>1258.8399999999999</v>
      </c>
      <c r="O2997" s="139">
        <v>65400</v>
      </c>
      <c r="P2997" s="140">
        <v>10400</v>
      </c>
      <c r="Q2997" s="138">
        <v>45176</v>
      </c>
      <c r="AR2997">
        <f t="shared" si="188"/>
        <v>0</v>
      </c>
      <c r="AS2997">
        <f t="shared" si="189"/>
        <v>0</v>
      </c>
      <c r="AT2997">
        <f t="shared" si="190"/>
        <v>0</v>
      </c>
    </row>
    <row r="2998" spans="2:46" ht="15.75" customHeight="1" thickBot="1">
      <c r="B2998" t="str">
        <f t="shared" si="187"/>
        <v>DIVISLAB4517645260</v>
      </c>
      <c r="C2998" s="137" t="s">
        <v>226</v>
      </c>
      <c r="D2998" s="137" t="s">
        <v>63</v>
      </c>
      <c r="E2998" s="138">
        <v>45260</v>
      </c>
      <c r="F2998" s="139">
        <v>0</v>
      </c>
      <c r="G2998" s="137" t="s">
        <v>223</v>
      </c>
      <c r="H2998" s="139">
        <v>3743</v>
      </c>
      <c r="I2998" s="139">
        <v>3743</v>
      </c>
      <c r="J2998" s="139">
        <v>3713</v>
      </c>
      <c r="K2998" s="139">
        <v>3736.95</v>
      </c>
      <c r="L2998" s="139">
        <v>3736.95</v>
      </c>
      <c r="M2998" s="139">
        <v>8</v>
      </c>
      <c r="N2998" s="139">
        <v>59.74</v>
      </c>
      <c r="O2998" s="139">
        <v>3200</v>
      </c>
      <c r="P2998" s="140">
        <v>1000</v>
      </c>
      <c r="Q2998" s="138">
        <v>45176</v>
      </c>
      <c r="AR2998">
        <f t="shared" si="188"/>
        <v>0</v>
      </c>
      <c r="AS2998">
        <f t="shared" si="189"/>
        <v>0</v>
      </c>
      <c r="AT2998">
        <f t="shared" si="190"/>
        <v>0</v>
      </c>
    </row>
    <row r="2999" spans="2:46" ht="15.75" customHeight="1" thickBot="1">
      <c r="B2999" t="str">
        <f t="shared" si="187"/>
        <v>DIXON4517645197</v>
      </c>
      <c r="C2999" s="137" t="s">
        <v>226</v>
      </c>
      <c r="D2999" s="137" t="s">
        <v>108</v>
      </c>
      <c r="E2999" s="138">
        <v>45197</v>
      </c>
      <c r="F2999" s="139">
        <v>0</v>
      </c>
      <c r="G2999" s="137" t="s">
        <v>223</v>
      </c>
      <c r="H2999" s="139">
        <v>5005.1000000000004</v>
      </c>
      <c r="I2999" s="139">
        <v>5113.8999999999996</v>
      </c>
      <c r="J2999" s="139">
        <v>4970.55</v>
      </c>
      <c r="K2999" s="139">
        <v>5097.7</v>
      </c>
      <c r="L2999" s="139">
        <v>5097.7</v>
      </c>
      <c r="M2999" s="139">
        <v>4073</v>
      </c>
      <c r="N2999" s="139">
        <v>41256.639999999999</v>
      </c>
      <c r="O2999" s="139">
        <v>1388600</v>
      </c>
      <c r="P2999" s="140">
        <v>-85000</v>
      </c>
      <c r="Q2999" s="138">
        <v>45176</v>
      </c>
      <c r="AR2999">
        <f t="shared" si="188"/>
        <v>1424200</v>
      </c>
      <c r="AS2999">
        <f t="shared" si="189"/>
        <v>-85800</v>
      </c>
      <c r="AT2999">
        <f t="shared" si="190"/>
        <v>1510000</v>
      </c>
    </row>
    <row r="3000" spans="2:46" ht="15.75" customHeight="1" thickBot="1">
      <c r="B3000" t="str">
        <f t="shared" si="187"/>
        <v>DIXON4517645225</v>
      </c>
      <c r="C3000" s="137" t="s">
        <v>226</v>
      </c>
      <c r="D3000" s="137" t="s">
        <v>108</v>
      </c>
      <c r="E3000" s="138">
        <v>45225</v>
      </c>
      <c r="F3000" s="139">
        <v>0</v>
      </c>
      <c r="G3000" s="137" t="s">
        <v>223</v>
      </c>
      <c r="H3000" s="139">
        <v>5016.05</v>
      </c>
      <c r="I3000" s="139">
        <v>5127.8500000000004</v>
      </c>
      <c r="J3000" s="139">
        <v>4996.3</v>
      </c>
      <c r="K3000" s="139">
        <v>5112.7</v>
      </c>
      <c r="L3000" s="139">
        <v>5112.7</v>
      </c>
      <c r="M3000" s="139">
        <v>165</v>
      </c>
      <c r="N3000" s="139">
        <v>1677.72</v>
      </c>
      <c r="O3000" s="139">
        <v>30800</v>
      </c>
      <c r="P3000" s="140">
        <v>-1000</v>
      </c>
      <c r="Q3000" s="138">
        <v>45176</v>
      </c>
      <c r="AR3000">
        <f t="shared" si="188"/>
        <v>0</v>
      </c>
      <c r="AS3000">
        <f t="shared" si="189"/>
        <v>0</v>
      </c>
      <c r="AT3000">
        <f t="shared" si="190"/>
        <v>0</v>
      </c>
    </row>
    <row r="3001" spans="2:46" ht="15.75" customHeight="1" thickBot="1">
      <c r="B3001" t="str">
        <f t="shared" si="187"/>
        <v>DIXON4517645260</v>
      </c>
      <c r="C3001" s="137" t="s">
        <v>226</v>
      </c>
      <c r="D3001" s="137" t="s">
        <v>108</v>
      </c>
      <c r="E3001" s="138">
        <v>45260</v>
      </c>
      <c r="F3001" s="139">
        <v>0</v>
      </c>
      <c r="G3001" s="137" t="s">
        <v>223</v>
      </c>
      <c r="H3001" s="139">
        <v>5100</v>
      </c>
      <c r="I3001" s="139">
        <v>5131</v>
      </c>
      <c r="J3001" s="139">
        <v>5080</v>
      </c>
      <c r="K3001" s="139">
        <v>5108.55</v>
      </c>
      <c r="L3001" s="139">
        <v>5168.75</v>
      </c>
      <c r="M3001" s="139">
        <v>4</v>
      </c>
      <c r="N3001" s="139">
        <v>40.83</v>
      </c>
      <c r="O3001" s="139">
        <v>4800</v>
      </c>
      <c r="P3001" s="139">
        <v>200</v>
      </c>
      <c r="Q3001" s="138">
        <v>45176</v>
      </c>
      <c r="AR3001">
        <f t="shared" si="188"/>
        <v>0</v>
      </c>
      <c r="AS3001">
        <f t="shared" si="189"/>
        <v>0</v>
      </c>
      <c r="AT3001">
        <f t="shared" si="190"/>
        <v>0</v>
      </c>
    </row>
    <row r="3002" spans="2:46" ht="15.75" customHeight="1" thickBot="1">
      <c r="B3002" t="str">
        <f t="shared" si="187"/>
        <v>DLF4517645197</v>
      </c>
      <c r="C3002" s="137" t="s">
        <v>226</v>
      </c>
      <c r="D3002" s="137" t="s">
        <v>109</v>
      </c>
      <c r="E3002" s="138">
        <v>45197</v>
      </c>
      <c r="F3002" s="139">
        <v>0</v>
      </c>
      <c r="G3002" s="137" t="s">
        <v>223</v>
      </c>
      <c r="H3002" s="139">
        <v>521.4</v>
      </c>
      <c r="I3002" s="139">
        <v>534</v>
      </c>
      <c r="J3002" s="139">
        <v>517.04999999999995</v>
      </c>
      <c r="K3002" s="139">
        <v>533</v>
      </c>
      <c r="L3002" s="139">
        <v>533</v>
      </c>
      <c r="M3002" s="139">
        <v>11294</v>
      </c>
      <c r="N3002" s="139">
        <v>98499.46</v>
      </c>
      <c r="O3002" s="139">
        <v>38050650</v>
      </c>
      <c r="P3002" s="140">
        <v>1019700</v>
      </c>
      <c r="Q3002" s="138">
        <v>45176</v>
      </c>
      <c r="AR3002">
        <f t="shared" si="188"/>
        <v>38626500</v>
      </c>
      <c r="AS3002">
        <f t="shared" si="189"/>
        <v>1117050</v>
      </c>
      <c r="AT3002">
        <f t="shared" si="190"/>
        <v>37509450</v>
      </c>
    </row>
    <row r="3003" spans="2:46" ht="15.75" customHeight="1" thickBot="1">
      <c r="B3003" t="str">
        <f t="shared" si="187"/>
        <v>DLF4517645225</v>
      </c>
      <c r="C3003" s="137" t="s">
        <v>226</v>
      </c>
      <c r="D3003" s="137" t="s">
        <v>109</v>
      </c>
      <c r="E3003" s="138">
        <v>45225</v>
      </c>
      <c r="F3003" s="139">
        <v>0</v>
      </c>
      <c r="G3003" s="137" t="s">
        <v>223</v>
      </c>
      <c r="H3003" s="139">
        <v>524.4</v>
      </c>
      <c r="I3003" s="139">
        <v>537.1</v>
      </c>
      <c r="J3003" s="139">
        <v>520.35</v>
      </c>
      <c r="K3003" s="139">
        <v>536.15</v>
      </c>
      <c r="L3003" s="139">
        <v>536.15</v>
      </c>
      <c r="M3003" s="139">
        <v>423</v>
      </c>
      <c r="N3003" s="139">
        <v>3708.6</v>
      </c>
      <c r="O3003" s="139">
        <v>506550</v>
      </c>
      <c r="P3003" s="140">
        <v>72600</v>
      </c>
      <c r="Q3003" s="138">
        <v>45176</v>
      </c>
      <c r="AR3003">
        <f t="shared" si="188"/>
        <v>0</v>
      </c>
      <c r="AS3003">
        <f t="shared" si="189"/>
        <v>0</v>
      </c>
      <c r="AT3003">
        <f t="shared" si="190"/>
        <v>0</v>
      </c>
    </row>
    <row r="3004" spans="2:46" ht="15.75" customHeight="1" thickBot="1">
      <c r="B3004" t="str">
        <f t="shared" si="187"/>
        <v>DLF4517645260</v>
      </c>
      <c r="C3004" s="137" t="s">
        <v>226</v>
      </c>
      <c r="D3004" s="137" t="s">
        <v>109</v>
      </c>
      <c r="E3004" s="138">
        <v>45260</v>
      </c>
      <c r="F3004" s="139">
        <v>0</v>
      </c>
      <c r="G3004" s="137" t="s">
        <v>223</v>
      </c>
      <c r="H3004" s="139">
        <v>527.79999999999995</v>
      </c>
      <c r="I3004" s="139">
        <v>540</v>
      </c>
      <c r="J3004" s="139">
        <v>524.15</v>
      </c>
      <c r="K3004" s="139">
        <v>539.70000000000005</v>
      </c>
      <c r="L3004" s="139">
        <v>539.70000000000005</v>
      </c>
      <c r="M3004" s="139">
        <v>30</v>
      </c>
      <c r="N3004" s="139">
        <v>264.93</v>
      </c>
      <c r="O3004" s="139">
        <v>69300</v>
      </c>
      <c r="P3004" s="140">
        <v>24750</v>
      </c>
      <c r="Q3004" s="138">
        <v>45176</v>
      </c>
      <c r="AR3004">
        <f t="shared" si="188"/>
        <v>0</v>
      </c>
      <c r="AS3004">
        <f t="shared" si="189"/>
        <v>0</v>
      </c>
      <c r="AT3004">
        <f t="shared" si="190"/>
        <v>0</v>
      </c>
    </row>
    <row r="3005" spans="2:46" ht="15.75" customHeight="1" thickBot="1">
      <c r="B3005" t="str">
        <f t="shared" si="187"/>
        <v>DRREDDY4517645197</v>
      </c>
      <c r="C3005" s="137" t="s">
        <v>226</v>
      </c>
      <c r="D3005" s="137" t="s">
        <v>52</v>
      </c>
      <c r="E3005" s="138">
        <v>45197</v>
      </c>
      <c r="F3005" s="139">
        <v>0</v>
      </c>
      <c r="G3005" s="137" t="s">
        <v>223</v>
      </c>
      <c r="H3005" s="139">
        <v>5617</v>
      </c>
      <c r="I3005" s="139">
        <v>5677.4</v>
      </c>
      <c r="J3005" s="139">
        <v>5610.2</v>
      </c>
      <c r="K3005" s="139">
        <v>5635.3</v>
      </c>
      <c r="L3005" s="139">
        <v>5635.3</v>
      </c>
      <c r="M3005" s="139">
        <v>3986</v>
      </c>
      <c r="N3005" s="139">
        <v>28120.78</v>
      </c>
      <c r="O3005" s="139">
        <v>2849750</v>
      </c>
      <c r="P3005" s="140">
        <v>-2250</v>
      </c>
      <c r="Q3005" s="138">
        <v>45176</v>
      </c>
      <c r="AR3005">
        <f t="shared" si="188"/>
        <v>2908250</v>
      </c>
      <c r="AS3005">
        <f t="shared" si="189"/>
        <v>2000</v>
      </c>
      <c r="AT3005">
        <f t="shared" si="190"/>
        <v>2906250</v>
      </c>
    </row>
    <row r="3006" spans="2:46" ht="15.75" customHeight="1" thickBot="1">
      <c r="B3006" t="str">
        <f t="shared" si="187"/>
        <v>DRREDDY4517645225</v>
      </c>
      <c r="C3006" s="137" t="s">
        <v>226</v>
      </c>
      <c r="D3006" s="137" t="s">
        <v>52</v>
      </c>
      <c r="E3006" s="138">
        <v>45225</v>
      </c>
      <c r="F3006" s="139">
        <v>0</v>
      </c>
      <c r="G3006" s="137" t="s">
        <v>223</v>
      </c>
      <c r="H3006" s="139">
        <v>5648.85</v>
      </c>
      <c r="I3006" s="139">
        <v>5716.3</v>
      </c>
      <c r="J3006" s="139">
        <v>5648.85</v>
      </c>
      <c r="K3006" s="139">
        <v>5672.75</v>
      </c>
      <c r="L3006" s="139">
        <v>5672.75</v>
      </c>
      <c r="M3006" s="139">
        <v>177</v>
      </c>
      <c r="N3006" s="139">
        <v>1256.78</v>
      </c>
      <c r="O3006" s="139">
        <v>53375</v>
      </c>
      <c r="P3006" s="140">
        <v>3875</v>
      </c>
      <c r="Q3006" s="138">
        <v>45176</v>
      </c>
      <c r="AR3006">
        <f t="shared" si="188"/>
        <v>0</v>
      </c>
      <c r="AS3006">
        <f t="shared" si="189"/>
        <v>0</v>
      </c>
      <c r="AT3006">
        <f t="shared" si="190"/>
        <v>0</v>
      </c>
    </row>
    <row r="3007" spans="2:46" ht="15.75" customHeight="1" thickBot="1">
      <c r="B3007" t="str">
        <f t="shared" si="187"/>
        <v>DRREDDY4517645260</v>
      </c>
      <c r="C3007" s="137" t="s">
        <v>226</v>
      </c>
      <c r="D3007" s="137" t="s">
        <v>52</v>
      </c>
      <c r="E3007" s="138">
        <v>45260</v>
      </c>
      <c r="F3007" s="139">
        <v>0</v>
      </c>
      <c r="G3007" s="137" t="s">
        <v>223</v>
      </c>
      <c r="H3007" s="139">
        <v>5690</v>
      </c>
      <c r="I3007" s="139">
        <v>5723.2</v>
      </c>
      <c r="J3007" s="139">
        <v>5690</v>
      </c>
      <c r="K3007" s="139">
        <v>5723.2</v>
      </c>
      <c r="L3007" s="139">
        <v>5708.2</v>
      </c>
      <c r="M3007" s="139">
        <v>3</v>
      </c>
      <c r="N3007" s="139">
        <v>21.41</v>
      </c>
      <c r="O3007" s="139">
        <v>5125</v>
      </c>
      <c r="P3007" s="139">
        <v>375</v>
      </c>
      <c r="Q3007" s="138">
        <v>45176</v>
      </c>
      <c r="AR3007">
        <f t="shared" si="188"/>
        <v>0</v>
      </c>
      <c r="AS3007">
        <f t="shared" si="189"/>
        <v>0</v>
      </c>
      <c r="AT3007">
        <f t="shared" si="190"/>
        <v>0</v>
      </c>
    </row>
    <row r="3008" spans="2:46" ht="15.75" customHeight="1" thickBot="1">
      <c r="B3008" t="str">
        <f t="shared" si="187"/>
        <v>EICHERMOT4517645197</v>
      </c>
      <c r="C3008" s="137" t="s">
        <v>226</v>
      </c>
      <c r="D3008" s="137" t="s">
        <v>62</v>
      </c>
      <c r="E3008" s="138">
        <v>45197</v>
      </c>
      <c r="F3008" s="139">
        <v>0</v>
      </c>
      <c r="G3008" s="137" t="s">
        <v>223</v>
      </c>
      <c r="H3008" s="139">
        <v>3390.35</v>
      </c>
      <c r="I3008" s="139">
        <v>3429.75</v>
      </c>
      <c r="J3008" s="139">
        <v>3390.05</v>
      </c>
      <c r="K3008" s="139">
        <v>3418.4</v>
      </c>
      <c r="L3008" s="139">
        <v>3418.4</v>
      </c>
      <c r="M3008" s="139">
        <v>2602</v>
      </c>
      <c r="N3008" s="139">
        <v>15552.05</v>
      </c>
      <c r="O3008" s="139">
        <v>3624425</v>
      </c>
      <c r="P3008" s="140">
        <v>11550</v>
      </c>
      <c r="Q3008" s="138">
        <v>45176</v>
      </c>
      <c r="AR3008">
        <f t="shared" si="188"/>
        <v>3729775</v>
      </c>
      <c r="AS3008">
        <f t="shared" si="189"/>
        <v>31150</v>
      </c>
      <c r="AT3008">
        <f t="shared" si="190"/>
        <v>3698625</v>
      </c>
    </row>
    <row r="3009" spans="2:46" ht="15.75" customHeight="1" thickBot="1">
      <c r="B3009" t="str">
        <f t="shared" si="187"/>
        <v>EICHERMOT4517645225</v>
      </c>
      <c r="C3009" s="137" t="s">
        <v>226</v>
      </c>
      <c r="D3009" s="137" t="s">
        <v>62</v>
      </c>
      <c r="E3009" s="138">
        <v>45225</v>
      </c>
      <c r="F3009" s="139">
        <v>0</v>
      </c>
      <c r="G3009" s="137" t="s">
        <v>223</v>
      </c>
      <c r="H3009" s="139">
        <v>3412.1</v>
      </c>
      <c r="I3009" s="139">
        <v>3448.95</v>
      </c>
      <c r="J3009" s="139">
        <v>3412.1</v>
      </c>
      <c r="K3009" s="139">
        <v>3437.65</v>
      </c>
      <c r="L3009" s="139">
        <v>3437.65</v>
      </c>
      <c r="M3009" s="139">
        <v>179</v>
      </c>
      <c r="N3009" s="139">
        <v>1075.43</v>
      </c>
      <c r="O3009" s="139">
        <v>100625</v>
      </c>
      <c r="P3009" s="140">
        <v>17500</v>
      </c>
      <c r="Q3009" s="138">
        <v>45176</v>
      </c>
      <c r="AR3009">
        <f t="shared" si="188"/>
        <v>0</v>
      </c>
      <c r="AS3009">
        <f t="shared" si="189"/>
        <v>0</v>
      </c>
      <c r="AT3009">
        <f t="shared" si="190"/>
        <v>0</v>
      </c>
    </row>
    <row r="3010" spans="2:46" ht="15.75" customHeight="1" thickBot="1">
      <c r="B3010" t="str">
        <f t="shared" ref="B3010:B3073" si="191">D3010&amp;Q3010&amp;E3010</f>
        <v>EICHERMOT4517645260</v>
      </c>
      <c r="C3010" s="137" t="s">
        <v>226</v>
      </c>
      <c r="D3010" s="137" t="s">
        <v>62</v>
      </c>
      <c r="E3010" s="138">
        <v>45260</v>
      </c>
      <c r="F3010" s="139">
        <v>0</v>
      </c>
      <c r="G3010" s="137" t="s">
        <v>223</v>
      </c>
      <c r="H3010" s="139">
        <v>3450</v>
      </c>
      <c r="I3010" s="139">
        <v>3461</v>
      </c>
      <c r="J3010" s="139">
        <v>3445</v>
      </c>
      <c r="K3010" s="139">
        <v>3458.6</v>
      </c>
      <c r="L3010" s="139">
        <v>3458.6</v>
      </c>
      <c r="M3010" s="139">
        <v>17</v>
      </c>
      <c r="N3010" s="139">
        <v>102.76</v>
      </c>
      <c r="O3010" s="139">
        <v>4725</v>
      </c>
      <c r="P3010" s="140">
        <v>2100</v>
      </c>
      <c r="Q3010" s="138">
        <v>45176</v>
      </c>
      <c r="AR3010">
        <f t="shared" ref="AR3010:AR3073" si="192">IF($AU$2&lt;&gt;5,NA(),IF(D3010=D3009,0,IF(AND(D3012=D3010,D3011=D3010),O3010+O3011+O3012,IF(D3011=D3010,O3011+O3010,O3010))))</f>
        <v>0</v>
      </c>
      <c r="AS3010">
        <f t="shared" ref="AS3010:AS3073" si="193">IF($AU$2&lt;&gt;5,NA(),IF(D3010=D3009,0,IF(AND(D3012=D3010,D3011=D3010),P3010+P3011+P3012,IF(D3011=D3010,P3011+P3010,P3010))))</f>
        <v>0</v>
      </c>
      <c r="AT3010">
        <f t="shared" ref="AT3010:AT3073" si="194">AR3010-AS3010</f>
        <v>0</v>
      </c>
    </row>
    <row r="3011" spans="2:46" ht="15.75" customHeight="1" thickBot="1">
      <c r="B3011" t="str">
        <f t="shared" si="191"/>
        <v>ESCORTS4517645197</v>
      </c>
      <c r="C3011" s="137" t="s">
        <v>226</v>
      </c>
      <c r="D3011" s="137" t="s">
        <v>110</v>
      </c>
      <c r="E3011" s="138">
        <v>45197</v>
      </c>
      <c r="F3011" s="139">
        <v>0</v>
      </c>
      <c r="G3011" s="137" t="s">
        <v>223</v>
      </c>
      <c r="H3011" s="139">
        <v>3162.1</v>
      </c>
      <c r="I3011" s="139">
        <v>3202</v>
      </c>
      <c r="J3011" s="139">
        <v>3133</v>
      </c>
      <c r="K3011" s="139">
        <v>3160.45</v>
      </c>
      <c r="L3011" s="139">
        <v>3160.45</v>
      </c>
      <c r="M3011" s="139">
        <v>2950</v>
      </c>
      <c r="N3011" s="139">
        <v>25695.48</v>
      </c>
      <c r="O3011" s="139">
        <v>1701150</v>
      </c>
      <c r="P3011" s="140">
        <v>-19800</v>
      </c>
      <c r="Q3011" s="138">
        <v>45176</v>
      </c>
      <c r="AR3011">
        <f t="shared" si="192"/>
        <v>1742125</v>
      </c>
      <c r="AS3011">
        <f t="shared" si="193"/>
        <v>-20075</v>
      </c>
      <c r="AT3011">
        <f t="shared" si="194"/>
        <v>1762200</v>
      </c>
    </row>
    <row r="3012" spans="2:46" ht="15.75" customHeight="1" thickBot="1">
      <c r="B3012" t="str">
        <f t="shared" si="191"/>
        <v>ESCORTS4517645225</v>
      </c>
      <c r="C3012" s="137" t="s">
        <v>226</v>
      </c>
      <c r="D3012" s="137" t="s">
        <v>110</v>
      </c>
      <c r="E3012" s="138">
        <v>45225</v>
      </c>
      <c r="F3012" s="139">
        <v>0</v>
      </c>
      <c r="G3012" s="137" t="s">
        <v>223</v>
      </c>
      <c r="H3012" s="139">
        <v>3167</v>
      </c>
      <c r="I3012" s="139">
        <v>3202.9</v>
      </c>
      <c r="J3012" s="139">
        <v>3136.6</v>
      </c>
      <c r="K3012" s="139">
        <v>3166.55</v>
      </c>
      <c r="L3012" s="139">
        <v>3166.55</v>
      </c>
      <c r="M3012" s="139">
        <v>98</v>
      </c>
      <c r="N3012" s="139">
        <v>856.13</v>
      </c>
      <c r="O3012" s="139">
        <v>37675</v>
      </c>
      <c r="P3012" s="139">
        <v>-275</v>
      </c>
      <c r="Q3012" s="138">
        <v>45176</v>
      </c>
      <c r="AR3012">
        <f t="shared" si="192"/>
        <v>0</v>
      </c>
      <c r="AS3012">
        <f t="shared" si="193"/>
        <v>0</v>
      </c>
      <c r="AT3012">
        <f t="shared" si="194"/>
        <v>0</v>
      </c>
    </row>
    <row r="3013" spans="2:46" ht="15.75" customHeight="1" thickBot="1">
      <c r="B3013" t="str">
        <f t="shared" si="191"/>
        <v>ESCORTS4517645260</v>
      </c>
      <c r="C3013" s="137" t="s">
        <v>226</v>
      </c>
      <c r="D3013" s="137" t="s">
        <v>110</v>
      </c>
      <c r="E3013" s="138">
        <v>45260</v>
      </c>
      <c r="F3013" s="139">
        <v>0</v>
      </c>
      <c r="G3013" s="137" t="s">
        <v>223</v>
      </c>
      <c r="H3013" s="139">
        <v>3151</v>
      </c>
      <c r="I3013" s="139">
        <v>3151</v>
      </c>
      <c r="J3013" s="139">
        <v>3151</v>
      </c>
      <c r="K3013" s="139">
        <v>3151</v>
      </c>
      <c r="L3013" s="139">
        <v>3196.3</v>
      </c>
      <c r="M3013" s="139">
        <v>1</v>
      </c>
      <c r="N3013" s="139">
        <v>8.66</v>
      </c>
      <c r="O3013" s="139">
        <v>3300</v>
      </c>
      <c r="P3013" s="139">
        <v>0</v>
      </c>
      <c r="Q3013" s="138">
        <v>45176</v>
      </c>
      <c r="AR3013">
        <f t="shared" si="192"/>
        <v>0</v>
      </c>
      <c r="AS3013">
        <f t="shared" si="193"/>
        <v>0</v>
      </c>
      <c r="AT3013">
        <f t="shared" si="194"/>
        <v>0</v>
      </c>
    </row>
    <row r="3014" spans="2:46" ht="15.75" customHeight="1" thickBot="1">
      <c r="B3014" t="str">
        <f t="shared" si="191"/>
        <v>EXIDEIND4517645197</v>
      </c>
      <c r="C3014" s="137" t="s">
        <v>226</v>
      </c>
      <c r="D3014" s="137" t="s">
        <v>111</v>
      </c>
      <c r="E3014" s="138">
        <v>45197</v>
      </c>
      <c r="F3014" s="139">
        <v>0</v>
      </c>
      <c r="G3014" s="137" t="s">
        <v>223</v>
      </c>
      <c r="H3014" s="139">
        <v>273.60000000000002</v>
      </c>
      <c r="I3014" s="139">
        <v>277.3</v>
      </c>
      <c r="J3014" s="139">
        <v>273.60000000000002</v>
      </c>
      <c r="K3014" s="139">
        <v>275.5</v>
      </c>
      <c r="L3014" s="139">
        <v>275.5</v>
      </c>
      <c r="M3014" s="139">
        <v>1723</v>
      </c>
      <c r="N3014" s="139">
        <v>17091.84</v>
      </c>
      <c r="O3014" s="139">
        <v>17262000</v>
      </c>
      <c r="P3014" s="140">
        <v>460800</v>
      </c>
      <c r="Q3014" s="138">
        <v>45176</v>
      </c>
      <c r="AR3014">
        <f t="shared" si="192"/>
        <v>17899200</v>
      </c>
      <c r="AS3014">
        <f t="shared" si="193"/>
        <v>522000</v>
      </c>
      <c r="AT3014">
        <f t="shared" si="194"/>
        <v>17377200</v>
      </c>
    </row>
    <row r="3015" spans="2:46" ht="15.75" customHeight="1" thickBot="1">
      <c r="B3015" t="str">
        <f t="shared" si="191"/>
        <v>EXIDEIND4517645225</v>
      </c>
      <c r="C3015" s="137" t="s">
        <v>226</v>
      </c>
      <c r="D3015" s="137" t="s">
        <v>111</v>
      </c>
      <c r="E3015" s="138">
        <v>45225</v>
      </c>
      <c r="F3015" s="139">
        <v>0</v>
      </c>
      <c r="G3015" s="137" t="s">
        <v>223</v>
      </c>
      <c r="H3015" s="139">
        <v>276.3</v>
      </c>
      <c r="I3015" s="139">
        <v>279</v>
      </c>
      <c r="J3015" s="139">
        <v>276.05</v>
      </c>
      <c r="K3015" s="139">
        <v>277.45</v>
      </c>
      <c r="L3015" s="139">
        <v>277.45</v>
      </c>
      <c r="M3015" s="139">
        <v>47</v>
      </c>
      <c r="N3015" s="139">
        <v>469.09</v>
      </c>
      <c r="O3015" s="139">
        <v>612000</v>
      </c>
      <c r="P3015" s="140">
        <v>57600</v>
      </c>
      <c r="Q3015" s="138">
        <v>45176</v>
      </c>
      <c r="AR3015">
        <f t="shared" si="192"/>
        <v>0</v>
      </c>
      <c r="AS3015">
        <f t="shared" si="193"/>
        <v>0</v>
      </c>
      <c r="AT3015">
        <f t="shared" si="194"/>
        <v>0</v>
      </c>
    </row>
    <row r="3016" spans="2:46" ht="15.75" customHeight="1" thickBot="1">
      <c r="B3016" t="str">
        <f t="shared" si="191"/>
        <v>EXIDEIND4517645260</v>
      </c>
      <c r="C3016" s="137" t="s">
        <v>226</v>
      </c>
      <c r="D3016" s="137" t="s">
        <v>111</v>
      </c>
      <c r="E3016" s="138">
        <v>45260</v>
      </c>
      <c r="F3016" s="139">
        <v>0</v>
      </c>
      <c r="G3016" s="137" t="s">
        <v>223</v>
      </c>
      <c r="H3016" s="139">
        <v>278</v>
      </c>
      <c r="I3016" s="139">
        <v>279</v>
      </c>
      <c r="J3016" s="139">
        <v>278</v>
      </c>
      <c r="K3016" s="139">
        <v>279</v>
      </c>
      <c r="L3016" s="139">
        <v>278.55</v>
      </c>
      <c r="M3016" s="139">
        <v>2</v>
      </c>
      <c r="N3016" s="139">
        <v>20.05</v>
      </c>
      <c r="O3016" s="139">
        <v>25200</v>
      </c>
      <c r="P3016" s="140">
        <v>3600</v>
      </c>
      <c r="Q3016" s="138">
        <v>45176</v>
      </c>
      <c r="AR3016">
        <f t="shared" si="192"/>
        <v>0</v>
      </c>
      <c r="AS3016">
        <f t="shared" si="193"/>
        <v>0</v>
      </c>
      <c r="AT3016">
        <f t="shared" si="194"/>
        <v>0</v>
      </c>
    </row>
    <row r="3017" spans="2:46" ht="15.75" customHeight="1" thickBot="1">
      <c r="B3017" t="str">
        <f t="shared" si="191"/>
        <v>FEDERALBNK4517645197</v>
      </c>
      <c r="C3017" s="137" t="s">
        <v>226</v>
      </c>
      <c r="D3017" s="137" t="s">
        <v>112</v>
      </c>
      <c r="E3017" s="138">
        <v>45197</v>
      </c>
      <c r="F3017" s="139">
        <v>0</v>
      </c>
      <c r="G3017" s="137" t="s">
        <v>223</v>
      </c>
      <c r="H3017" s="139">
        <v>144.55000000000001</v>
      </c>
      <c r="I3017" s="139">
        <v>147.94999999999999</v>
      </c>
      <c r="J3017" s="139">
        <v>144.35</v>
      </c>
      <c r="K3017" s="139">
        <v>145.85</v>
      </c>
      <c r="L3017" s="139">
        <v>145.85</v>
      </c>
      <c r="M3017" s="139">
        <v>7521</v>
      </c>
      <c r="N3017" s="139">
        <v>55004.73</v>
      </c>
      <c r="O3017" s="139">
        <v>126430000</v>
      </c>
      <c r="P3017" s="140">
        <v>2030000</v>
      </c>
      <c r="Q3017" s="138">
        <v>45176</v>
      </c>
      <c r="AR3017">
        <f t="shared" si="192"/>
        <v>129780000</v>
      </c>
      <c r="AS3017">
        <f t="shared" si="193"/>
        <v>2205000</v>
      </c>
      <c r="AT3017">
        <f t="shared" si="194"/>
        <v>127575000</v>
      </c>
    </row>
    <row r="3018" spans="2:46" ht="15.75" customHeight="1" thickBot="1">
      <c r="B3018" t="str">
        <f t="shared" si="191"/>
        <v>FEDERALBNK4517645225</v>
      </c>
      <c r="C3018" s="137" t="s">
        <v>226</v>
      </c>
      <c r="D3018" s="137" t="s">
        <v>112</v>
      </c>
      <c r="E3018" s="138">
        <v>45225</v>
      </c>
      <c r="F3018" s="139">
        <v>0</v>
      </c>
      <c r="G3018" s="137" t="s">
        <v>223</v>
      </c>
      <c r="H3018" s="139">
        <v>145.5</v>
      </c>
      <c r="I3018" s="139">
        <v>148.94999999999999</v>
      </c>
      <c r="J3018" s="139">
        <v>145.44999999999999</v>
      </c>
      <c r="K3018" s="139">
        <v>146.85</v>
      </c>
      <c r="L3018" s="139">
        <v>146.85</v>
      </c>
      <c r="M3018" s="139">
        <v>390</v>
      </c>
      <c r="N3018" s="139">
        <v>2872.51</v>
      </c>
      <c r="O3018" s="139">
        <v>2990000</v>
      </c>
      <c r="P3018" s="140">
        <v>85000</v>
      </c>
      <c r="Q3018" s="138">
        <v>45176</v>
      </c>
      <c r="AR3018">
        <f t="shared" si="192"/>
        <v>0</v>
      </c>
      <c r="AS3018">
        <f t="shared" si="193"/>
        <v>0</v>
      </c>
      <c r="AT3018">
        <f t="shared" si="194"/>
        <v>0</v>
      </c>
    </row>
    <row r="3019" spans="2:46" ht="15.75" customHeight="1" thickBot="1">
      <c r="B3019" t="str">
        <f t="shared" si="191"/>
        <v>FEDERALBNK4517645260</v>
      </c>
      <c r="C3019" s="137" t="s">
        <v>226</v>
      </c>
      <c r="D3019" s="137" t="s">
        <v>112</v>
      </c>
      <c r="E3019" s="138">
        <v>45260</v>
      </c>
      <c r="F3019" s="139">
        <v>0</v>
      </c>
      <c r="G3019" s="137" t="s">
        <v>223</v>
      </c>
      <c r="H3019" s="139">
        <v>147.44999999999999</v>
      </c>
      <c r="I3019" s="139">
        <v>149.5</v>
      </c>
      <c r="J3019" s="139">
        <v>146.9</v>
      </c>
      <c r="K3019" s="139">
        <v>148.1</v>
      </c>
      <c r="L3019" s="139">
        <v>148.1</v>
      </c>
      <c r="M3019" s="139">
        <v>32</v>
      </c>
      <c r="N3019" s="139">
        <v>237.03</v>
      </c>
      <c r="O3019" s="139">
        <v>360000</v>
      </c>
      <c r="P3019" s="140">
        <v>90000</v>
      </c>
      <c r="Q3019" s="138">
        <v>45176</v>
      </c>
      <c r="AR3019">
        <f t="shared" si="192"/>
        <v>0</v>
      </c>
      <c r="AS3019">
        <f t="shared" si="193"/>
        <v>0</v>
      </c>
      <c r="AT3019">
        <f t="shared" si="194"/>
        <v>0</v>
      </c>
    </row>
    <row r="3020" spans="2:46" ht="15.75" customHeight="1" thickBot="1">
      <c r="B3020" t="str">
        <f t="shared" si="191"/>
        <v>GAIL4517645197</v>
      </c>
      <c r="C3020" s="137" t="s">
        <v>226</v>
      </c>
      <c r="D3020" s="137" t="s">
        <v>113</v>
      </c>
      <c r="E3020" s="138">
        <v>45197</v>
      </c>
      <c r="F3020" s="139">
        <v>0</v>
      </c>
      <c r="G3020" s="137" t="s">
        <v>223</v>
      </c>
      <c r="H3020" s="139">
        <v>125.8</v>
      </c>
      <c r="I3020" s="139">
        <v>127.9</v>
      </c>
      <c r="J3020" s="139">
        <v>125.4</v>
      </c>
      <c r="K3020" s="139">
        <v>126.8</v>
      </c>
      <c r="L3020" s="139">
        <v>126.8</v>
      </c>
      <c r="M3020" s="139">
        <v>4811</v>
      </c>
      <c r="N3020" s="139">
        <v>55804.69</v>
      </c>
      <c r="O3020" s="139">
        <v>128923500</v>
      </c>
      <c r="P3020" s="140">
        <v>2662650</v>
      </c>
      <c r="Q3020" s="138">
        <v>45176</v>
      </c>
      <c r="AR3020">
        <f t="shared" si="192"/>
        <v>133745550</v>
      </c>
      <c r="AS3020">
        <f t="shared" si="193"/>
        <v>3065250</v>
      </c>
      <c r="AT3020">
        <f t="shared" si="194"/>
        <v>130680300</v>
      </c>
    </row>
    <row r="3021" spans="2:46" ht="15.75" customHeight="1" thickBot="1">
      <c r="B3021" t="str">
        <f t="shared" si="191"/>
        <v>GAIL4517645225</v>
      </c>
      <c r="C3021" s="137" t="s">
        <v>226</v>
      </c>
      <c r="D3021" s="137" t="s">
        <v>113</v>
      </c>
      <c r="E3021" s="138">
        <v>45225</v>
      </c>
      <c r="F3021" s="139">
        <v>0</v>
      </c>
      <c r="G3021" s="137" t="s">
        <v>223</v>
      </c>
      <c r="H3021" s="139">
        <v>126.4</v>
      </c>
      <c r="I3021" s="139">
        <v>128.69999999999999</v>
      </c>
      <c r="J3021" s="139">
        <v>126.4</v>
      </c>
      <c r="K3021" s="139">
        <v>127.65</v>
      </c>
      <c r="L3021" s="139">
        <v>127.65</v>
      </c>
      <c r="M3021" s="139">
        <v>280</v>
      </c>
      <c r="N3021" s="139">
        <v>3269.35</v>
      </c>
      <c r="O3021" s="139">
        <v>3980250</v>
      </c>
      <c r="P3021" s="140">
        <v>146400</v>
      </c>
      <c r="Q3021" s="138">
        <v>45176</v>
      </c>
      <c r="AR3021">
        <f t="shared" si="192"/>
        <v>0</v>
      </c>
      <c r="AS3021">
        <f t="shared" si="193"/>
        <v>0</v>
      </c>
      <c r="AT3021">
        <f t="shared" si="194"/>
        <v>0</v>
      </c>
    </row>
    <row r="3022" spans="2:46" ht="15.75" customHeight="1" thickBot="1">
      <c r="B3022" t="str">
        <f t="shared" si="191"/>
        <v>GAIL4517645260</v>
      </c>
      <c r="C3022" s="137" t="s">
        <v>226</v>
      </c>
      <c r="D3022" s="137" t="s">
        <v>113</v>
      </c>
      <c r="E3022" s="138">
        <v>45260</v>
      </c>
      <c r="F3022" s="139">
        <v>0</v>
      </c>
      <c r="G3022" s="137" t="s">
        <v>223</v>
      </c>
      <c r="H3022" s="139">
        <v>128.75</v>
      </c>
      <c r="I3022" s="139">
        <v>129.4</v>
      </c>
      <c r="J3022" s="139">
        <v>127.4</v>
      </c>
      <c r="K3022" s="139">
        <v>128.6</v>
      </c>
      <c r="L3022" s="139">
        <v>128.6</v>
      </c>
      <c r="M3022" s="139">
        <v>57</v>
      </c>
      <c r="N3022" s="139">
        <v>671.76</v>
      </c>
      <c r="O3022" s="139">
        <v>841800</v>
      </c>
      <c r="P3022" s="140">
        <v>256200</v>
      </c>
      <c r="Q3022" s="138">
        <v>45176</v>
      </c>
      <c r="AR3022">
        <f t="shared" si="192"/>
        <v>0</v>
      </c>
      <c r="AS3022">
        <f t="shared" si="193"/>
        <v>0</v>
      </c>
      <c r="AT3022">
        <f t="shared" si="194"/>
        <v>0</v>
      </c>
    </row>
    <row r="3023" spans="2:46" ht="15.75" customHeight="1" thickBot="1">
      <c r="B3023" t="str">
        <f t="shared" si="191"/>
        <v>GLENMARK4517645197</v>
      </c>
      <c r="C3023" s="137" t="s">
        <v>226</v>
      </c>
      <c r="D3023" s="137" t="s">
        <v>114</v>
      </c>
      <c r="E3023" s="138">
        <v>45197</v>
      </c>
      <c r="F3023" s="139">
        <v>0</v>
      </c>
      <c r="G3023" s="137" t="s">
        <v>223</v>
      </c>
      <c r="H3023" s="139">
        <v>796.1</v>
      </c>
      <c r="I3023" s="139">
        <v>804.95</v>
      </c>
      <c r="J3023" s="139">
        <v>787.9</v>
      </c>
      <c r="K3023" s="139">
        <v>795.7</v>
      </c>
      <c r="L3023" s="139">
        <v>795.7</v>
      </c>
      <c r="M3023" s="139">
        <v>3258</v>
      </c>
      <c r="N3023" s="139">
        <v>37675.1</v>
      </c>
      <c r="O3023" s="139">
        <v>7719800</v>
      </c>
      <c r="P3023" s="140">
        <v>268250</v>
      </c>
      <c r="Q3023" s="138">
        <v>45176</v>
      </c>
      <c r="AR3023">
        <f t="shared" si="192"/>
        <v>7921350</v>
      </c>
      <c r="AS3023">
        <f t="shared" si="193"/>
        <v>295800</v>
      </c>
      <c r="AT3023">
        <f t="shared" si="194"/>
        <v>7625550</v>
      </c>
    </row>
    <row r="3024" spans="2:46" ht="15.75" customHeight="1" thickBot="1">
      <c r="B3024" t="str">
        <f t="shared" si="191"/>
        <v>GLENMARK4517645225</v>
      </c>
      <c r="C3024" s="137" t="s">
        <v>226</v>
      </c>
      <c r="D3024" s="137" t="s">
        <v>114</v>
      </c>
      <c r="E3024" s="138">
        <v>45225</v>
      </c>
      <c r="F3024" s="139">
        <v>0</v>
      </c>
      <c r="G3024" s="137" t="s">
        <v>223</v>
      </c>
      <c r="H3024" s="139">
        <v>800.65</v>
      </c>
      <c r="I3024" s="139">
        <v>808.75</v>
      </c>
      <c r="J3024" s="139">
        <v>792.6</v>
      </c>
      <c r="K3024" s="139">
        <v>800.05</v>
      </c>
      <c r="L3024" s="139">
        <v>800.05</v>
      </c>
      <c r="M3024" s="139">
        <v>70</v>
      </c>
      <c r="N3024" s="139">
        <v>814.05</v>
      </c>
      <c r="O3024" s="139">
        <v>191400</v>
      </c>
      <c r="P3024" s="140">
        <v>23200</v>
      </c>
      <c r="Q3024" s="138">
        <v>45176</v>
      </c>
      <c r="AR3024">
        <f t="shared" si="192"/>
        <v>0</v>
      </c>
      <c r="AS3024">
        <f t="shared" si="193"/>
        <v>0</v>
      </c>
      <c r="AT3024">
        <f t="shared" si="194"/>
        <v>0</v>
      </c>
    </row>
    <row r="3025" spans="2:46" ht="15.75" customHeight="1" thickBot="1">
      <c r="B3025" t="str">
        <f t="shared" si="191"/>
        <v>GLENMARK4517645260</v>
      </c>
      <c r="C3025" s="137" t="s">
        <v>226</v>
      </c>
      <c r="D3025" s="137" t="s">
        <v>114</v>
      </c>
      <c r="E3025" s="138">
        <v>45260</v>
      </c>
      <c r="F3025" s="139">
        <v>0</v>
      </c>
      <c r="G3025" s="137" t="s">
        <v>223</v>
      </c>
      <c r="H3025" s="139">
        <v>811.2</v>
      </c>
      <c r="I3025" s="139">
        <v>811.2</v>
      </c>
      <c r="J3025" s="139">
        <v>802.75</v>
      </c>
      <c r="K3025" s="139">
        <v>805</v>
      </c>
      <c r="L3025" s="139">
        <v>807</v>
      </c>
      <c r="M3025" s="139">
        <v>8</v>
      </c>
      <c r="N3025" s="139">
        <v>93.69</v>
      </c>
      <c r="O3025" s="139">
        <v>10150</v>
      </c>
      <c r="P3025" s="140">
        <v>4350</v>
      </c>
      <c r="Q3025" s="138">
        <v>45176</v>
      </c>
      <c r="AR3025">
        <f t="shared" si="192"/>
        <v>0</v>
      </c>
      <c r="AS3025">
        <f t="shared" si="193"/>
        <v>0</v>
      </c>
      <c r="AT3025">
        <f t="shared" si="194"/>
        <v>0</v>
      </c>
    </row>
    <row r="3026" spans="2:46" ht="15.75" customHeight="1" thickBot="1">
      <c r="B3026" t="str">
        <f t="shared" si="191"/>
        <v>GMRINFRA4517645197</v>
      </c>
      <c r="C3026" s="137" t="s">
        <v>226</v>
      </c>
      <c r="D3026" s="137" t="s">
        <v>115</v>
      </c>
      <c r="E3026" s="138">
        <v>45197</v>
      </c>
      <c r="F3026" s="139">
        <v>0</v>
      </c>
      <c r="G3026" s="137" t="s">
        <v>223</v>
      </c>
      <c r="H3026" s="139">
        <v>62.5</v>
      </c>
      <c r="I3026" s="139">
        <v>64.3</v>
      </c>
      <c r="J3026" s="139">
        <v>62.5</v>
      </c>
      <c r="K3026" s="139">
        <v>63.5</v>
      </c>
      <c r="L3026" s="139">
        <v>63.5</v>
      </c>
      <c r="M3026" s="139">
        <v>965</v>
      </c>
      <c r="N3026" s="139">
        <v>13815.69</v>
      </c>
      <c r="O3026" s="139">
        <v>124920000</v>
      </c>
      <c r="P3026" s="140">
        <v>270000</v>
      </c>
      <c r="Q3026" s="138">
        <v>45176</v>
      </c>
      <c r="AR3026">
        <f t="shared" si="192"/>
        <v>128790000</v>
      </c>
      <c r="AS3026">
        <f t="shared" si="193"/>
        <v>450000</v>
      </c>
      <c r="AT3026">
        <f t="shared" si="194"/>
        <v>128340000</v>
      </c>
    </row>
    <row r="3027" spans="2:46" ht="15.75" customHeight="1" thickBot="1">
      <c r="B3027" t="str">
        <f t="shared" si="191"/>
        <v>GMRINFRA4517645225</v>
      </c>
      <c r="C3027" s="137" t="s">
        <v>226</v>
      </c>
      <c r="D3027" s="137" t="s">
        <v>115</v>
      </c>
      <c r="E3027" s="138">
        <v>45225</v>
      </c>
      <c r="F3027" s="139">
        <v>0</v>
      </c>
      <c r="G3027" s="137" t="s">
        <v>223</v>
      </c>
      <c r="H3027" s="139">
        <v>63.7</v>
      </c>
      <c r="I3027" s="139">
        <v>64.7</v>
      </c>
      <c r="J3027" s="139">
        <v>63.7</v>
      </c>
      <c r="K3027" s="139">
        <v>64</v>
      </c>
      <c r="L3027" s="139">
        <v>64</v>
      </c>
      <c r="M3027" s="139">
        <v>29</v>
      </c>
      <c r="N3027" s="139">
        <v>418.64</v>
      </c>
      <c r="O3027" s="139">
        <v>3510000</v>
      </c>
      <c r="P3027" s="140">
        <v>247500</v>
      </c>
      <c r="Q3027" s="138">
        <v>45176</v>
      </c>
      <c r="AR3027">
        <f t="shared" si="192"/>
        <v>0</v>
      </c>
      <c r="AS3027">
        <f t="shared" si="193"/>
        <v>0</v>
      </c>
      <c r="AT3027">
        <f t="shared" si="194"/>
        <v>0</v>
      </c>
    </row>
    <row r="3028" spans="2:46" ht="15.75" customHeight="1" thickBot="1">
      <c r="B3028" t="str">
        <f t="shared" si="191"/>
        <v>GMRINFRA4517645260</v>
      </c>
      <c r="C3028" s="137" t="s">
        <v>226</v>
      </c>
      <c r="D3028" s="137" t="s">
        <v>115</v>
      </c>
      <c r="E3028" s="138">
        <v>45260</v>
      </c>
      <c r="F3028" s="139">
        <v>0</v>
      </c>
      <c r="G3028" s="137" t="s">
        <v>223</v>
      </c>
      <c r="H3028" s="139">
        <v>65.099999999999994</v>
      </c>
      <c r="I3028" s="139">
        <v>65.099999999999994</v>
      </c>
      <c r="J3028" s="139">
        <v>64.5</v>
      </c>
      <c r="K3028" s="139">
        <v>64.55</v>
      </c>
      <c r="L3028" s="139">
        <v>64.55</v>
      </c>
      <c r="M3028" s="139">
        <v>18</v>
      </c>
      <c r="N3028" s="139">
        <v>263.20999999999998</v>
      </c>
      <c r="O3028" s="139">
        <v>360000</v>
      </c>
      <c r="P3028" s="140">
        <v>-67500</v>
      </c>
      <c r="Q3028" s="138">
        <v>45176</v>
      </c>
      <c r="AR3028">
        <f t="shared" si="192"/>
        <v>0</v>
      </c>
      <c r="AS3028">
        <f t="shared" si="193"/>
        <v>0</v>
      </c>
      <c r="AT3028">
        <f t="shared" si="194"/>
        <v>0</v>
      </c>
    </row>
    <row r="3029" spans="2:46" ht="15.75" customHeight="1" thickBot="1">
      <c r="B3029" t="str">
        <f t="shared" si="191"/>
        <v>GNFC4517645197</v>
      </c>
      <c r="C3029" s="137" t="s">
        <v>226</v>
      </c>
      <c r="D3029" s="137" t="s">
        <v>116</v>
      </c>
      <c r="E3029" s="138">
        <v>45197</v>
      </c>
      <c r="F3029" s="139">
        <v>0</v>
      </c>
      <c r="G3029" s="137" t="s">
        <v>223</v>
      </c>
      <c r="H3029" s="139">
        <v>641.75</v>
      </c>
      <c r="I3029" s="139">
        <v>657.3</v>
      </c>
      <c r="J3029" s="139">
        <v>638.04999999999995</v>
      </c>
      <c r="K3029" s="139">
        <v>649.95000000000005</v>
      </c>
      <c r="L3029" s="139">
        <v>649.95000000000005</v>
      </c>
      <c r="M3029" s="139">
        <v>2954</v>
      </c>
      <c r="N3029" s="139">
        <v>24927.37</v>
      </c>
      <c r="O3029" s="139">
        <v>7896200</v>
      </c>
      <c r="P3029" s="140">
        <v>-102700</v>
      </c>
      <c r="Q3029" s="138">
        <v>45176</v>
      </c>
      <c r="AR3029">
        <f t="shared" si="192"/>
        <v>8027500</v>
      </c>
      <c r="AS3029">
        <f t="shared" si="193"/>
        <v>-94900</v>
      </c>
      <c r="AT3029">
        <f t="shared" si="194"/>
        <v>8122400</v>
      </c>
    </row>
    <row r="3030" spans="2:46" ht="15.75" customHeight="1" thickBot="1">
      <c r="B3030" t="str">
        <f t="shared" si="191"/>
        <v>GNFC4517645225</v>
      </c>
      <c r="C3030" s="137" t="s">
        <v>226</v>
      </c>
      <c r="D3030" s="137" t="s">
        <v>116</v>
      </c>
      <c r="E3030" s="138">
        <v>45225</v>
      </c>
      <c r="F3030" s="139">
        <v>0</v>
      </c>
      <c r="G3030" s="137" t="s">
        <v>223</v>
      </c>
      <c r="H3030" s="139">
        <v>658.05</v>
      </c>
      <c r="I3030" s="139">
        <v>661</v>
      </c>
      <c r="J3030" s="139">
        <v>644.75</v>
      </c>
      <c r="K3030" s="139">
        <v>653.75</v>
      </c>
      <c r="L3030" s="139">
        <v>653.75</v>
      </c>
      <c r="M3030" s="139">
        <v>165</v>
      </c>
      <c r="N3030" s="139">
        <v>1403.5</v>
      </c>
      <c r="O3030" s="139">
        <v>127400</v>
      </c>
      <c r="P3030" s="140">
        <v>5200</v>
      </c>
      <c r="Q3030" s="138">
        <v>45176</v>
      </c>
      <c r="AR3030">
        <f t="shared" si="192"/>
        <v>0</v>
      </c>
      <c r="AS3030">
        <f t="shared" si="193"/>
        <v>0</v>
      </c>
      <c r="AT3030">
        <f t="shared" si="194"/>
        <v>0</v>
      </c>
    </row>
    <row r="3031" spans="2:46" ht="15.75" customHeight="1" thickBot="1">
      <c r="B3031" t="str">
        <f t="shared" si="191"/>
        <v>GNFC4517645260</v>
      </c>
      <c r="C3031" s="137" t="s">
        <v>226</v>
      </c>
      <c r="D3031" s="137" t="s">
        <v>116</v>
      </c>
      <c r="E3031" s="138">
        <v>45260</v>
      </c>
      <c r="F3031" s="139">
        <v>0</v>
      </c>
      <c r="G3031" s="137" t="s">
        <v>223</v>
      </c>
      <c r="H3031" s="139">
        <v>651.54999999999995</v>
      </c>
      <c r="I3031" s="139">
        <v>651.54999999999995</v>
      </c>
      <c r="J3031" s="139">
        <v>651.54999999999995</v>
      </c>
      <c r="K3031" s="139">
        <v>651.54999999999995</v>
      </c>
      <c r="L3031" s="139">
        <v>658.55</v>
      </c>
      <c r="M3031" s="139">
        <v>2</v>
      </c>
      <c r="N3031" s="139">
        <v>16.940000000000001</v>
      </c>
      <c r="O3031" s="139">
        <v>3900</v>
      </c>
      <c r="P3031" s="140">
        <v>2600</v>
      </c>
      <c r="Q3031" s="138">
        <v>45176</v>
      </c>
      <c r="AR3031">
        <f t="shared" si="192"/>
        <v>0</v>
      </c>
      <c r="AS3031">
        <f t="shared" si="193"/>
        <v>0</v>
      </c>
      <c r="AT3031">
        <f t="shared" si="194"/>
        <v>0</v>
      </c>
    </row>
    <row r="3032" spans="2:46" ht="15.75" customHeight="1" thickBot="1">
      <c r="B3032" t="str">
        <f t="shared" si="191"/>
        <v>GODREJCP4517645197</v>
      </c>
      <c r="C3032" s="137" t="s">
        <v>226</v>
      </c>
      <c r="D3032" s="137" t="s">
        <v>117</v>
      </c>
      <c r="E3032" s="138">
        <v>45197</v>
      </c>
      <c r="F3032" s="139">
        <v>0</v>
      </c>
      <c r="G3032" s="137" t="s">
        <v>223</v>
      </c>
      <c r="H3032" s="139">
        <v>1017.05</v>
      </c>
      <c r="I3032" s="139">
        <v>1031.7</v>
      </c>
      <c r="J3032" s="139">
        <v>1017.05</v>
      </c>
      <c r="K3032" s="139">
        <v>1018.55</v>
      </c>
      <c r="L3032" s="139">
        <v>1018.55</v>
      </c>
      <c r="M3032" s="139">
        <v>1120</v>
      </c>
      <c r="N3032" s="139">
        <v>11467.36</v>
      </c>
      <c r="O3032" s="139">
        <v>7983000</v>
      </c>
      <c r="P3032" s="140">
        <v>-69000</v>
      </c>
      <c r="Q3032" s="138">
        <v>45176</v>
      </c>
      <c r="AR3032">
        <f t="shared" si="192"/>
        <v>8042000</v>
      </c>
      <c r="AS3032">
        <f t="shared" si="193"/>
        <v>-61000</v>
      </c>
      <c r="AT3032">
        <f t="shared" si="194"/>
        <v>8103000</v>
      </c>
    </row>
    <row r="3033" spans="2:46" ht="15.75" customHeight="1" thickBot="1">
      <c r="B3033" t="str">
        <f t="shared" si="191"/>
        <v>GODREJCP4517645225</v>
      </c>
      <c r="C3033" s="137" t="s">
        <v>226</v>
      </c>
      <c r="D3033" s="137" t="s">
        <v>117</v>
      </c>
      <c r="E3033" s="138">
        <v>45225</v>
      </c>
      <c r="F3033" s="139">
        <v>0</v>
      </c>
      <c r="G3033" s="137" t="s">
        <v>223</v>
      </c>
      <c r="H3033" s="139">
        <v>1026.1500000000001</v>
      </c>
      <c r="I3033" s="139">
        <v>1037.9000000000001</v>
      </c>
      <c r="J3033" s="139">
        <v>1024.7</v>
      </c>
      <c r="K3033" s="139">
        <v>1025.7</v>
      </c>
      <c r="L3033" s="139">
        <v>1025.7</v>
      </c>
      <c r="M3033" s="139">
        <v>42</v>
      </c>
      <c r="N3033" s="139">
        <v>432.46</v>
      </c>
      <c r="O3033" s="141">
        <v>56000</v>
      </c>
      <c r="P3033" s="140">
        <v>8000</v>
      </c>
      <c r="Q3033" s="138">
        <v>45176</v>
      </c>
      <c r="AR3033">
        <f t="shared" si="192"/>
        <v>0</v>
      </c>
      <c r="AS3033">
        <f t="shared" si="193"/>
        <v>0</v>
      </c>
      <c r="AT3033">
        <f t="shared" si="194"/>
        <v>0</v>
      </c>
    </row>
    <row r="3034" spans="2:46" ht="15.75" customHeight="1" thickBot="1">
      <c r="B3034" t="str">
        <f t="shared" si="191"/>
        <v>GODREJCP4517645260</v>
      </c>
      <c r="C3034" s="137" t="s">
        <v>226</v>
      </c>
      <c r="D3034" s="137" t="s">
        <v>117</v>
      </c>
      <c r="E3034" s="138">
        <v>45260</v>
      </c>
      <c r="F3034" s="139">
        <v>0</v>
      </c>
      <c r="G3034" s="137" t="s">
        <v>223</v>
      </c>
      <c r="H3034" s="139">
        <v>0</v>
      </c>
      <c r="I3034" s="139">
        <v>0</v>
      </c>
      <c r="J3034" s="139">
        <v>0</v>
      </c>
      <c r="K3034" s="139">
        <v>1020</v>
      </c>
      <c r="L3034" s="139">
        <v>1031.2</v>
      </c>
      <c r="M3034" s="139">
        <v>0</v>
      </c>
      <c r="N3034" s="139">
        <v>0</v>
      </c>
      <c r="O3034" s="139">
        <v>3000</v>
      </c>
      <c r="P3034" s="139">
        <v>0</v>
      </c>
      <c r="Q3034" s="138">
        <v>45176</v>
      </c>
      <c r="AR3034">
        <f t="shared" si="192"/>
        <v>0</v>
      </c>
      <c r="AS3034">
        <f t="shared" si="193"/>
        <v>0</v>
      </c>
      <c r="AT3034">
        <f t="shared" si="194"/>
        <v>0</v>
      </c>
    </row>
    <row r="3035" spans="2:46" ht="15.75" customHeight="1" thickBot="1">
      <c r="B3035" t="str">
        <f t="shared" si="191"/>
        <v>GODREJPROP4517645197</v>
      </c>
      <c r="C3035" s="137" t="s">
        <v>226</v>
      </c>
      <c r="D3035" s="137" t="s">
        <v>118</v>
      </c>
      <c r="E3035" s="138">
        <v>45197</v>
      </c>
      <c r="F3035" s="139">
        <v>0</v>
      </c>
      <c r="G3035" s="137" t="s">
        <v>223</v>
      </c>
      <c r="H3035" s="139">
        <v>1655</v>
      </c>
      <c r="I3035" s="139">
        <v>1672.5</v>
      </c>
      <c r="J3035" s="139">
        <v>1653.55</v>
      </c>
      <c r="K3035" s="139">
        <v>1665.8</v>
      </c>
      <c r="L3035" s="139">
        <v>1665.8</v>
      </c>
      <c r="M3035" s="139">
        <v>1232</v>
      </c>
      <c r="N3035" s="139">
        <v>9744.9599999999991</v>
      </c>
      <c r="O3035" s="139">
        <v>3111250</v>
      </c>
      <c r="P3035" s="140">
        <v>36100</v>
      </c>
      <c r="Q3035" s="138">
        <v>45176</v>
      </c>
      <c r="AR3035">
        <f t="shared" si="192"/>
        <v>3157325</v>
      </c>
      <c r="AS3035">
        <f t="shared" si="193"/>
        <v>34200</v>
      </c>
      <c r="AT3035">
        <f t="shared" si="194"/>
        <v>3123125</v>
      </c>
    </row>
    <row r="3036" spans="2:46" ht="15.75" customHeight="1" thickBot="1">
      <c r="B3036" t="str">
        <f t="shared" si="191"/>
        <v>GODREJPROP4517645225</v>
      </c>
      <c r="C3036" s="137" t="s">
        <v>226</v>
      </c>
      <c r="D3036" s="137" t="s">
        <v>118</v>
      </c>
      <c r="E3036" s="138">
        <v>45225</v>
      </c>
      <c r="F3036" s="139">
        <v>0</v>
      </c>
      <c r="G3036" s="137" t="s">
        <v>223</v>
      </c>
      <c r="H3036" s="139">
        <v>1665.3</v>
      </c>
      <c r="I3036" s="139">
        <v>1679.3</v>
      </c>
      <c r="J3036" s="139">
        <v>1665.3</v>
      </c>
      <c r="K3036" s="139">
        <v>1672.6</v>
      </c>
      <c r="L3036" s="139">
        <v>1672.6</v>
      </c>
      <c r="M3036" s="139">
        <v>52</v>
      </c>
      <c r="N3036" s="139">
        <v>413.18</v>
      </c>
      <c r="O3036" s="139">
        <v>45125</v>
      </c>
      <c r="P3036" s="140">
        <v>-1900</v>
      </c>
      <c r="Q3036" s="138">
        <v>45176</v>
      </c>
      <c r="AR3036">
        <f t="shared" si="192"/>
        <v>0</v>
      </c>
      <c r="AS3036">
        <f t="shared" si="193"/>
        <v>0</v>
      </c>
      <c r="AT3036">
        <f t="shared" si="194"/>
        <v>0</v>
      </c>
    </row>
    <row r="3037" spans="2:46" ht="15.75" customHeight="1" thickBot="1">
      <c r="B3037" t="str">
        <f t="shared" si="191"/>
        <v>GODREJPROP4517645260</v>
      </c>
      <c r="C3037" s="137" t="s">
        <v>226</v>
      </c>
      <c r="D3037" s="137" t="s">
        <v>118</v>
      </c>
      <c r="E3037" s="138">
        <v>45260</v>
      </c>
      <c r="F3037" s="139">
        <v>0</v>
      </c>
      <c r="G3037" s="137" t="s">
        <v>223</v>
      </c>
      <c r="H3037" s="139">
        <v>0</v>
      </c>
      <c r="I3037" s="139">
        <v>0</v>
      </c>
      <c r="J3037" s="139">
        <v>0</v>
      </c>
      <c r="K3037" s="139">
        <v>1694.75</v>
      </c>
      <c r="L3037" s="139">
        <v>1683.8</v>
      </c>
      <c r="M3037" s="139">
        <v>0</v>
      </c>
      <c r="N3037" s="139">
        <v>0</v>
      </c>
      <c r="O3037" s="141">
        <v>950</v>
      </c>
      <c r="P3037" s="139">
        <v>0</v>
      </c>
      <c r="Q3037" s="138">
        <v>45176</v>
      </c>
      <c r="AR3037" s="76">
        <f t="shared" si="192"/>
        <v>0</v>
      </c>
      <c r="AS3037">
        <f t="shared" si="193"/>
        <v>0</v>
      </c>
      <c r="AT3037" s="76">
        <f t="shared" si="194"/>
        <v>0</v>
      </c>
    </row>
    <row r="3038" spans="2:46" ht="15.75" customHeight="1" thickBot="1">
      <c r="B3038" t="str">
        <f t="shared" si="191"/>
        <v>GRANULES4517645197</v>
      </c>
      <c r="C3038" s="137" t="s">
        <v>226</v>
      </c>
      <c r="D3038" s="137" t="s">
        <v>119</v>
      </c>
      <c r="E3038" s="138">
        <v>45197</v>
      </c>
      <c r="F3038" s="139">
        <v>0</v>
      </c>
      <c r="G3038" s="137" t="s">
        <v>223</v>
      </c>
      <c r="H3038" s="139">
        <v>312.2</v>
      </c>
      <c r="I3038" s="139">
        <v>324.8</v>
      </c>
      <c r="J3038" s="139">
        <v>312.10000000000002</v>
      </c>
      <c r="K3038" s="139">
        <v>317.25</v>
      </c>
      <c r="L3038" s="139">
        <v>317.25</v>
      </c>
      <c r="M3038" s="139">
        <v>4019</v>
      </c>
      <c r="N3038" s="139">
        <v>25712.87</v>
      </c>
      <c r="O3038" s="139">
        <v>8728000</v>
      </c>
      <c r="P3038" s="140">
        <v>1018000</v>
      </c>
      <c r="Q3038" s="138">
        <v>45176</v>
      </c>
      <c r="AR3038">
        <f t="shared" si="192"/>
        <v>9006000</v>
      </c>
      <c r="AS3038">
        <f t="shared" si="193"/>
        <v>1030000</v>
      </c>
      <c r="AT3038">
        <f t="shared" si="194"/>
        <v>7976000</v>
      </c>
    </row>
    <row r="3039" spans="2:46" ht="15.75" customHeight="1" thickBot="1">
      <c r="B3039" t="str">
        <f t="shared" si="191"/>
        <v>GRANULES4517645225</v>
      </c>
      <c r="C3039" s="137" t="s">
        <v>226</v>
      </c>
      <c r="D3039" s="137" t="s">
        <v>119</v>
      </c>
      <c r="E3039" s="138">
        <v>45225</v>
      </c>
      <c r="F3039" s="139">
        <v>0</v>
      </c>
      <c r="G3039" s="137" t="s">
        <v>223</v>
      </c>
      <c r="H3039" s="139">
        <v>315.8</v>
      </c>
      <c r="I3039" s="139">
        <v>326.7</v>
      </c>
      <c r="J3039" s="139">
        <v>315.7</v>
      </c>
      <c r="K3039" s="139">
        <v>319.64999999999998</v>
      </c>
      <c r="L3039" s="139">
        <v>319.64999999999998</v>
      </c>
      <c r="M3039" s="139">
        <v>191</v>
      </c>
      <c r="N3039" s="139">
        <v>1230.24</v>
      </c>
      <c r="O3039" s="139">
        <v>250000</v>
      </c>
      <c r="P3039" s="140">
        <v>8000</v>
      </c>
      <c r="Q3039" s="138">
        <v>45176</v>
      </c>
      <c r="AR3039">
        <f t="shared" si="192"/>
        <v>0</v>
      </c>
      <c r="AS3039">
        <f t="shared" si="193"/>
        <v>0</v>
      </c>
      <c r="AT3039">
        <f t="shared" si="194"/>
        <v>0</v>
      </c>
    </row>
    <row r="3040" spans="2:46" ht="15.75" customHeight="1" thickBot="1">
      <c r="B3040" t="str">
        <f t="shared" si="191"/>
        <v>GRANULES4517645260</v>
      </c>
      <c r="C3040" s="137" t="s">
        <v>226</v>
      </c>
      <c r="D3040" s="137" t="s">
        <v>119</v>
      </c>
      <c r="E3040" s="138">
        <v>45260</v>
      </c>
      <c r="F3040" s="139">
        <v>0</v>
      </c>
      <c r="G3040" s="137" t="s">
        <v>223</v>
      </c>
      <c r="H3040" s="139">
        <v>326</v>
      </c>
      <c r="I3040" s="139">
        <v>326</v>
      </c>
      <c r="J3040" s="139">
        <v>321.85000000000002</v>
      </c>
      <c r="K3040" s="139">
        <v>321.95</v>
      </c>
      <c r="L3040" s="139">
        <v>321.5</v>
      </c>
      <c r="M3040" s="139">
        <v>5</v>
      </c>
      <c r="N3040" s="139">
        <v>32.35</v>
      </c>
      <c r="O3040" s="139">
        <v>28000</v>
      </c>
      <c r="P3040" s="140">
        <v>4000</v>
      </c>
      <c r="Q3040" s="138">
        <v>45176</v>
      </c>
      <c r="AR3040">
        <f t="shared" si="192"/>
        <v>0</v>
      </c>
      <c r="AS3040">
        <f t="shared" si="193"/>
        <v>0</v>
      </c>
      <c r="AT3040">
        <f t="shared" si="194"/>
        <v>0</v>
      </c>
    </row>
    <row r="3041" spans="2:46" ht="15.75" customHeight="1" thickBot="1">
      <c r="B3041" t="str">
        <f t="shared" si="191"/>
        <v>GRASIM4517645197</v>
      </c>
      <c r="C3041" s="137" t="s">
        <v>226</v>
      </c>
      <c r="D3041" s="137" t="s">
        <v>49</v>
      </c>
      <c r="E3041" s="138">
        <v>45197</v>
      </c>
      <c r="F3041" s="139">
        <v>0</v>
      </c>
      <c r="G3041" s="137" t="s">
        <v>223</v>
      </c>
      <c r="H3041" s="139">
        <v>1835.25</v>
      </c>
      <c r="I3041" s="139">
        <v>1857</v>
      </c>
      <c r="J3041" s="139">
        <v>1833.8</v>
      </c>
      <c r="K3041" s="139">
        <v>1853.45</v>
      </c>
      <c r="L3041" s="139">
        <v>1853.45</v>
      </c>
      <c r="M3041" s="139">
        <v>1662</v>
      </c>
      <c r="N3041" s="139">
        <v>14588.43</v>
      </c>
      <c r="O3041" s="139">
        <v>14591525</v>
      </c>
      <c r="P3041" s="140">
        <v>-22800</v>
      </c>
      <c r="Q3041" s="138">
        <v>45176</v>
      </c>
      <c r="AR3041">
        <f t="shared" si="192"/>
        <v>14662325</v>
      </c>
      <c r="AS3041">
        <f t="shared" si="193"/>
        <v>-17100</v>
      </c>
      <c r="AT3041">
        <f t="shared" si="194"/>
        <v>14679425</v>
      </c>
    </row>
    <row r="3042" spans="2:46" ht="15.75" customHeight="1" thickBot="1">
      <c r="B3042" t="str">
        <f t="shared" si="191"/>
        <v>GRASIM4517645225</v>
      </c>
      <c r="C3042" s="137" t="s">
        <v>226</v>
      </c>
      <c r="D3042" s="137" t="s">
        <v>49</v>
      </c>
      <c r="E3042" s="138">
        <v>45225</v>
      </c>
      <c r="F3042" s="139">
        <v>0</v>
      </c>
      <c r="G3042" s="137" t="s">
        <v>223</v>
      </c>
      <c r="H3042" s="139">
        <v>1850.05</v>
      </c>
      <c r="I3042" s="139">
        <v>1867.6</v>
      </c>
      <c r="J3042" s="139">
        <v>1848.65</v>
      </c>
      <c r="K3042" s="139">
        <v>1866</v>
      </c>
      <c r="L3042" s="139">
        <v>1866</v>
      </c>
      <c r="M3042" s="139">
        <v>119</v>
      </c>
      <c r="N3042" s="139">
        <v>1051.47</v>
      </c>
      <c r="O3042" s="141">
        <v>68900</v>
      </c>
      <c r="P3042" s="140">
        <v>4750</v>
      </c>
      <c r="Q3042" s="138">
        <v>45176</v>
      </c>
      <c r="AR3042">
        <f t="shared" si="192"/>
        <v>0</v>
      </c>
      <c r="AS3042">
        <f t="shared" si="193"/>
        <v>0</v>
      </c>
      <c r="AT3042">
        <f t="shared" si="194"/>
        <v>0</v>
      </c>
    </row>
    <row r="3043" spans="2:46" ht="15.75" customHeight="1" thickBot="1">
      <c r="B3043" t="str">
        <f t="shared" si="191"/>
        <v>GRASIM4517645260</v>
      </c>
      <c r="C3043" s="137" t="s">
        <v>226</v>
      </c>
      <c r="D3043" s="137" t="s">
        <v>49</v>
      </c>
      <c r="E3043" s="138">
        <v>45260</v>
      </c>
      <c r="F3043" s="139">
        <v>0</v>
      </c>
      <c r="G3043" s="137" t="s">
        <v>223</v>
      </c>
      <c r="H3043" s="139">
        <v>1877</v>
      </c>
      <c r="I3043" s="139">
        <v>1878.8</v>
      </c>
      <c r="J3043" s="139">
        <v>1877</v>
      </c>
      <c r="K3043" s="139">
        <v>1878.8</v>
      </c>
      <c r="L3043" s="139">
        <v>1878.8</v>
      </c>
      <c r="M3043" s="139">
        <v>2</v>
      </c>
      <c r="N3043" s="139">
        <v>17.84</v>
      </c>
      <c r="O3043" s="139">
        <v>1900</v>
      </c>
      <c r="P3043" s="139">
        <v>950</v>
      </c>
      <c r="Q3043" s="138">
        <v>45176</v>
      </c>
      <c r="AR3043">
        <f t="shared" si="192"/>
        <v>0</v>
      </c>
      <c r="AS3043">
        <f t="shared" si="193"/>
        <v>0</v>
      </c>
      <c r="AT3043">
        <f t="shared" si="194"/>
        <v>0</v>
      </c>
    </row>
    <row r="3044" spans="2:46" ht="15.75" customHeight="1" thickBot="1">
      <c r="B3044" t="str">
        <f t="shared" si="191"/>
        <v>GUJGASLTD4517645197</v>
      </c>
      <c r="C3044" s="137" t="s">
        <v>226</v>
      </c>
      <c r="D3044" s="137" t="s">
        <v>120</v>
      </c>
      <c r="E3044" s="138">
        <v>45197</v>
      </c>
      <c r="F3044" s="139">
        <v>0</v>
      </c>
      <c r="G3044" s="137" t="s">
        <v>223</v>
      </c>
      <c r="H3044" s="139">
        <v>460</v>
      </c>
      <c r="I3044" s="139">
        <v>462.7</v>
      </c>
      <c r="J3044" s="139">
        <v>454</v>
      </c>
      <c r="K3044" s="139">
        <v>458.3</v>
      </c>
      <c r="L3044" s="139">
        <v>458.3</v>
      </c>
      <c r="M3044" s="139">
        <v>1616</v>
      </c>
      <c r="N3044" s="139">
        <v>9236.6299999999992</v>
      </c>
      <c r="O3044" s="139">
        <v>8512500</v>
      </c>
      <c r="P3044" s="140">
        <v>-212500</v>
      </c>
      <c r="Q3044" s="138">
        <v>45176</v>
      </c>
      <c r="AR3044">
        <f t="shared" si="192"/>
        <v>8940050</v>
      </c>
      <c r="AS3044">
        <f t="shared" si="193"/>
        <v>-168750</v>
      </c>
      <c r="AT3044">
        <f t="shared" si="194"/>
        <v>9108800</v>
      </c>
    </row>
    <row r="3045" spans="2:46" ht="15.75" customHeight="1" thickBot="1">
      <c r="B3045" t="str">
        <f t="shared" si="191"/>
        <v>GUJGASLTD4517645225</v>
      </c>
      <c r="C3045" s="137" t="s">
        <v>226</v>
      </c>
      <c r="D3045" s="137" t="s">
        <v>120</v>
      </c>
      <c r="E3045" s="138">
        <v>45225</v>
      </c>
      <c r="F3045" s="139">
        <v>0</v>
      </c>
      <c r="G3045" s="137" t="s">
        <v>223</v>
      </c>
      <c r="H3045" s="139">
        <v>460.25</v>
      </c>
      <c r="I3045" s="139">
        <v>462</v>
      </c>
      <c r="J3045" s="139">
        <v>457.6</v>
      </c>
      <c r="K3045" s="139">
        <v>461.5</v>
      </c>
      <c r="L3045" s="139">
        <v>461.5</v>
      </c>
      <c r="M3045" s="139">
        <v>80</v>
      </c>
      <c r="N3045" s="139">
        <v>460.65</v>
      </c>
      <c r="O3045" s="139">
        <v>408750</v>
      </c>
      <c r="P3045" s="140">
        <v>32500</v>
      </c>
      <c r="Q3045" s="138">
        <v>45176</v>
      </c>
      <c r="AR3045">
        <f t="shared" si="192"/>
        <v>0</v>
      </c>
      <c r="AS3045">
        <f t="shared" si="193"/>
        <v>0</v>
      </c>
      <c r="AT3045">
        <f t="shared" si="194"/>
        <v>0</v>
      </c>
    </row>
    <row r="3046" spans="2:46" ht="15.75" customHeight="1" thickBot="1">
      <c r="B3046" t="str">
        <f t="shared" si="191"/>
        <v>GUJGASLTD4517645260</v>
      </c>
      <c r="C3046" s="137" t="s">
        <v>226</v>
      </c>
      <c r="D3046" s="137" t="s">
        <v>120</v>
      </c>
      <c r="E3046" s="138">
        <v>45260</v>
      </c>
      <c r="F3046" s="139">
        <v>0</v>
      </c>
      <c r="G3046" s="137" t="s">
        <v>223</v>
      </c>
      <c r="H3046" s="139">
        <v>464.75</v>
      </c>
      <c r="I3046" s="139">
        <v>464.75</v>
      </c>
      <c r="J3046" s="139">
        <v>461.15</v>
      </c>
      <c r="K3046" s="139">
        <v>463.5</v>
      </c>
      <c r="L3046" s="139">
        <v>470.6</v>
      </c>
      <c r="M3046" s="139">
        <v>12</v>
      </c>
      <c r="N3046" s="139">
        <v>69.41</v>
      </c>
      <c r="O3046" s="141">
        <v>18800</v>
      </c>
      <c r="P3046" s="140">
        <v>11250</v>
      </c>
      <c r="Q3046" s="138">
        <v>45176</v>
      </c>
      <c r="AR3046" s="76">
        <f t="shared" si="192"/>
        <v>0</v>
      </c>
      <c r="AS3046">
        <f t="shared" si="193"/>
        <v>0</v>
      </c>
      <c r="AT3046" s="76">
        <f t="shared" si="194"/>
        <v>0</v>
      </c>
    </row>
    <row r="3047" spans="2:46" ht="15.75" customHeight="1" thickBot="1">
      <c r="B3047" t="str">
        <f t="shared" si="191"/>
        <v>HAL4517645197</v>
      </c>
      <c r="C3047" s="137" t="s">
        <v>226</v>
      </c>
      <c r="D3047" s="137" t="s">
        <v>121</v>
      </c>
      <c r="E3047" s="138">
        <v>45197</v>
      </c>
      <c r="F3047" s="139">
        <v>0</v>
      </c>
      <c r="G3047" s="137" t="s">
        <v>223</v>
      </c>
      <c r="H3047" s="139">
        <v>4043</v>
      </c>
      <c r="I3047" s="139">
        <v>4086.5</v>
      </c>
      <c r="J3047" s="139">
        <v>4006.4</v>
      </c>
      <c r="K3047" s="139">
        <v>4059.1</v>
      </c>
      <c r="L3047" s="139">
        <v>4059.1</v>
      </c>
      <c r="M3047" s="139">
        <v>7891</v>
      </c>
      <c r="N3047" s="139">
        <v>96008.94</v>
      </c>
      <c r="O3047" s="139">
        <v>4744800</v>
      </c>
      <c r="P3047" s="140">
        <v>-66000</v>
      </c>
      <c r="Q3047" s="138">
        <v>45176</v>
      </c>
      <c r="AR3047">
        <f t="shared" si="192"/>
        <v>4899900</v>
      </c>
      <c r="AS3047">
        <f t="shared" si="193"/>
        <v>-27600</v>
      </c>
      <c r="AT3047">
        <f t="shared" si="194"/>
        <v>4927500</v>
      </c>
    </row>
    <row r="3048" spans="2:46" ht="15.75" customHeight="1" thickBot="1">
      <c r="B3048" t="str">
        <f t="shared" si="191"/>
        <v>HAL4517645225</v>
      </c>
      <c r="C3048" s="137" t="s">
        <v>226</v>
      </c>
      <c r="D3048" s="137" t="s">
        <v>121</v>
      </c>
      <c r="E3048" s="138">
        <v>45225</v>
      </c>
      <c r="F3048" s="139">
        <v>0</v>
      </c>
      <c r="G3048" s="137" t="s">
        <v>223</v>
      </c>
      <c r="H3048" s="139">
        <v>4035</v>
      </c>
      <c r="I3048" s="139">
        <v>4109.6000000000004</v>
      </c>
      <c r="J3048" s="139">
        <v>4032.95</v>
      </c>
      <c r="K3048" s="139">
        <v>4081.55</v>
      </c>
      <c r="L3048" s="139">
        <v>4081.55</v>
      </c>
      <c r="M3048" s="139">
        <v>428</v>
      </c>
      <c r="N3048" s="139">
        <v>5239.2299999999996</v>
      </c>
      <c r="O3048" s="139">
        <v>142200</v>
      </c>
      <c r="P3048" s="140">
        <v>33600</v>
      </c>
      <c r="Q3048" s="138">
        <v>45176</v>
      </c>
      <c r="AR3048">
        <f t="shared" si="192"/>
        <v>0</v>
      </c>
      <c r="AS3048">
        <f t="shared" si="193"/>
        <v>0</v>
      </c>
      <c r="AT3048">
        <f t="shared" si="194"/>
        <v>0</v>
      </c>
    </row>
    <row r="3049" spans="2:46" ht="15.75" customHeight="1" thickBot="1">
      <c r="B3049" t="str">
        <f t="shared" si="191"/>
        <v>HAL4517645260</v>
      </c>
      <c r="C3049" s="137" t="s">
        <v>226</v>
      </c>
      <c r="D3049" s="137" t="s">
        <v>121</v>
      </c>
      <c r="E3049" s="138">
        <v>45260</v>
      </c>
      <c r="F3049" s="139">
        <v>0</v>
      </c>
      <c r="G3049" s="137" t="s">
        <v>223</v>
      </c>
      <c r="H3049" s="139">
        <v>4070</v>
      </c>
      <c r="I3049" s="139">
        <v>4119.8500000000004</v>
      </c>
      <c r="J3049" s="139">
        <v>4065</v>
      </c>
      <c r="K3049" s="139">
        <v>4099.25</v>
      </c>
      <c r="L3049" s="139">
        <v>4099.25</v>
      </c>
      <c r="M3049" s="139">
        <v>29</v>
      </c>
      <c r="N3049" s="139">
        <v>356.88</v>
      </c>
      <c r="O3049" s="139">
        <v>12900</v>
      </c>
      <c r="P3049" s="140">
        <v>4800</v>
      </c>
      <c r="Q3049" s="138">
        <v>45176</v>
      </c>
      <c r="AR3049">
        <f t="shared" si="192"/>
        <v>0</v>
      </c>
      <c r="AS3049">
        <f t="shared" si="193"/>
        <v>0</v>
      </c>
      <c r="AT3049">
        <f t="shared" si="194"/>
        <v>0</v>
      </c>
    </row>
    <row r="3050" spans="2:46" ht="15.75" customHeight="1" thickBot="1">
      <c r="B3050" t="str">
        <f t="shared" si="191"/>
        <v>HAVELLS4517645197</v>
      </c>
      <c r="C3050" s="137" t="s">
        <v>226</v>
      </c>
      <c r="D3050" s="137" t="s">
        <v>122</v>
      </c>
      <c r="E3050" s="138">
        <v>45197</v>
      </c>
      <c r="F3050" s="139">
        <v>0</v>
      </c>
      <c r="G3050" s="137" t="s">
        <v>223</v>
      </c>
      <c r="H3050" s="139">
        <v>1365.7</v>
      </c>
      <c r="I3050" s="139">
        <v>1380</v>
      </c>
      <c r="J3050" s="139">
        <v>1360.45</v>
      </c>
      <c r="K3050" s="139">
        <v>1377.9</v>
      </c>
      <c r="L3050" s="139">
        <v>1377.9</v>
      </c>
      <c r="M3050" s="139">
        <v>2836</v>
      </c>
      <c r="N3050" s="139">
        <v>19461.11</v>
      </c>
      <c r="O3050" s="141">
        <v>5600000</v>
      </c>
      <c r="P3050" s="140">
        <v>28500</v>
      </c>
      <c r="Q3050" s="138">
        <v>45176</v>
      </c>
      <c r="AR3050">
        <f t="shared" si="192"/>
        <v>5634500</v>
      </c>
      <c r="AS3050">
        <f t="shared" si="193"/>
        <v>26000</v>
      </c>
      <c r="AT3050">
        <f t="shared" si="194"/>
        <v>5608500</v>
      </c>
    </row>
    <row r="3051" spans="2:46" ht="15.75" customHeight="1" thickBot="1">
      <c r="B3051" t="str">
        <f t="shared" si="191"/>
        <v>HAVELLS4517645225</v>
      </c>
      <c r="C3051" s="137" t="s">
        <v>226</v>
      </c>
      <c r="D3051" s="137" t="s">
        <v>122</v>
      </c>
      <c r="E3051" s="138">
        <v>45225</v>
      </c>
      <c r="F3051" s="139">
        <v>0</v>
      </c>
      <c r="G3051" s="137" t="s">
        <v>223</v>
      </c>
      <c r="H3051" s="139">
        <v>1370.4</v>
      </c>
      <c r="I3051" s="139">
        <v>1387.3</v>
      </c>
      <c r="J3051" s="139">
        <v>1370.4</v>
      </c>
      <c r="K3051" s="139">
        <v>1386.1</v>
      </c>
      <c r="L3051" s="139">
        <v>1386.1</v>
      </c>
      <c r="M3051" s="139">
        <v>31</v>
      </c>
      <c r="N3051" s="139">
        <v>214.23</v>
      </c>
      <c r="O3051" s="139">
        <v>32500</v>
      </c>
      <c r="P3051" s="140">
        <v>-2500</v>
      </c>
      <c r="Q3051" s="138">
        <v>45176</v>
      </c>
      <c r="AR3051">
        <f t="shared" si="192"/>
        <v>0</v>
      </c>
      <c r="AS3051">
        <f t="shared" si="193"/>
        <v>0</v>
      </c>
      <c r="AT3051">
        <f t="shared" si="194"/>
        <v>0</v>
      </c>
    </row>
    <row r="3052" spans="2:46" ht="15.75" customHeight="1" thickBot="1">
      <c r="B3052" t="str">
        <f t="shared" si="191"/>
        <v>HAVELLS4517645260</v>
      </c>
      <c r="C3052" s="137" t="s">
        <v>226</v>
      </c>
      <c r="D3052" s="137" t="s">
        <v>122</v>
      </c>
      <c r="E3052" s="138">
        <v>45260</v>
      </c>
      <c r="F3052" s="139">
        <v>0</v>
      </c>
      <c r="G3052" s="137" t="s">
        <v>223</v>
      </c>
      <c r="H3052" s="139">
        <v>1390</v>
      </c>
      <c r="I3052" s="139">
        <v>1399.55</v>
      </c>
      <c r="J3052" s="139">
        <v>1390</v>
      </c>
      <c r="K3052" s="139">
        <v>1399.55</v>
      </c>
      <c r="L3052" s="139">
        <v>1393.1</v>
      </c>
      <c r="M3052" s="139">
        <v>2</v>
      </c>
      <c r="N3052" s="139">
        <v>13.94</v>
      </c>
      <c r="O3052" s="139">
        <v>2000</v>
      </c>
      <c r="P3052" s="139">
        <v>0</v>
      </c>
      <c r="Q3052" s="138">
        <v>45176</v>
      </c>
      <c r="AR3052">
        <f t="shared" si="192"/>
        <v>0</v>
      </c>
      <c r="AS3052">
        <f t="shared" si="193"/>
        <v>0</v>
      </c>
      <c r="AT3052">
        <f t="shared" si="194"/>
        <v>0</v>
      </c>
    </row>
    <row r="3053" spans="2:46" ht="15.75" customHeight="1" thickBot="1">
      <c r="B3053" t="str">
        <f t="shared" si="191"/>
        <v>HCLTECH4517645197</v>
      </c>
      <c r="C3053" s="137" t="s">
        <v>226</v>
      </c>
      <c r="D3053" s="137" t="s">
        <v>35</v>
      </c>
      <c r="E3053" s="138">
        <v>45197</v>
      </c>
      <c r="F3053" s="139">
        <v>0</v>
      </c>
      <c r="G3053" s="137" t="s">
        <v>223</v>
      </c>
      <c r="H3053" s="139">
        <v>1232.25</v>
      </c>
      <c r="I3053" s="139">
        <v>1259</v>
      </c>
      <c r="J3053" s="139">
        <v>1232.25</v>
      </c>
      <c r="K3053" s="139">
        <v>1256.2</v>
      </c>
      <c r="L3053" s="139">
        <v>1256.2</v>
      </c>
      <c r="M3053" s="139">
        <v>5665</v>
      </c>
      <c r="N3053" s="139">
        <v>49608.24</v>
      </c>
      <c r="O3053" s="139">
        <v>9132900</v>
      </c>
      <c r="P3053" s="140">
        <v>37100</v>
      </c>
      <c r="Q3053" s="138">
        <v>45176</v>
      </c>
      <c r="AR3053">
        <f t="shared" si="192"/>
        <v>9620100</v>
      </c>
      <c r="AS3053">
        <f t="shared" si="193"/>
        <v>102200</v>
      </c>
      <c r="AT3053">
        <f t="shared" si="194"/>
        <v>9517900</v>
      </c>
    </row>
    <row r="3054" spans="2:46" ht="15.75" customHeight="1" thickBot="1">
      <c r="B3054" t="str">
        <f t="shared" si="191"/>
        <v>HCLTECH4517645225</v>
      </c>
      <c r="C3054" s="137" t="s">
        <v>226</v>
      </c>
      <c r="D3054" s="137" t="s">
        <v>35</v>
      </c>
      <c r="E3054" s="138">
        <v>45225</v>
      </c>
      <c r="F3054" s="139">
        <v>0</v>
      </c>
      <c r="G3054" s="137" t="s">
        <v>223</v>
      </c>
      <c r="H3054" s="139">
        <v>1237.75</v>
      </c>
      <c r="I3054" s="139">
        <v>1257.5</v>
      </c>
      <c r="J3054" s="139">
        <v>1234.1500000000001</v>
      </c>
      <c r="K3054" s="139">
        <v>1255.05</v>
      </c>
      <c r="L3054" s="139">
        <v>1255.05</v>
      </c>
      <c r="M3054" s="139">
        <v>332</v>
      </c>
      <c r="N3054" s="139">
        <v>2904.25</v>
      </c>
      <c r="O3054" s="139">
        <v>466900</v>
      </c>
      <c r="P3054" s="140">
        <v>62300</v>
      </c>
      <c r="Q3054" s="138">
        <v>45176</v>
      </c>
      <c r="AR3054">
        <f t="shared" si="192"/>
        <v>0</v>
      </c>
      <c r="AS3054">
        <f t="shared" si="193"/>
        <v>0</v>
      </c>
      <c r="AT3054">
        <f t="shared" si="194"/>
        <v>0</v>
      </c>
    </row>
    <row r="3055" spans="2:46" ht="15.75" customHeight="1" thickBot="1">
      <c r="B3055" t="str">
        <f t="shared" si="191"/>
        <v>HCLTECH4517645260</v>
      </c>
      <c r="C3055" s="137" t="s">
        <v>226</v>
      </c>
      <c r="D3055" s="137" t="s">
        <v>35</v>
      </c>
      <c r="E3055" s="138">
        <v>45260</v>
      </c>
      <c r="F3055" s="139">
        <v>0</v>
      </c>
      <c r="G3055" s="137" t="s">
        <v>223</v>
      </c>
      <c r="H3055" s="139">
        <v>1255</v>
      </c>
      <c r="I3055" s="139">
        <v>1260.5</v>
      </c>
      <c r="J3055" s="139">
        <v>1253</v>
      </c>
      <c r="K3055" s="139">
        <v>1260.5</v>
      </c>
      <c r="L3055" s="139">
        <v>1260.5</v>
      </c>
      <c r="M3055" s="139">
        <v>12</v>
      </c>
      <c r="N3055" s="139">
        <v>105.74</v>
      </c>
      <c r="O3055" s="139">
        <v>20300</v>
      </c>
      <c r="P3055" s="140">
        <v>2800</v>
      </c>
      <c r="Q3055" s="138">
        <v>45176</v>
      </c>
      <c r="AR3055" s="76">
        <f t="shared" si="192"/>
        <v>0</v>
      </c>
      <c r="AS3055">
        <f t="shared" si="193"/>
        <v>0</v>
      </c>
      <c r="AT3055" s="76">
        <f t="shared" si="194"/>
        <v>0</v>
      </c>
    </row>
    <row r="3056" spans="2:46" ht="15.75" customHeight="1" thickBot="1">
      <c r="B3056" t="str">
        <f t="shared" si="191"/>
        <v>HDFCAMC4517645197</v>
      </c>
      <c r="C3056" s="137" t="s">
        <v>226</v>
      </c>
      <c r="D3056" s="137" t="s">
        <v>124</v>
      </c>
      <c r="E3056" s="138">
        <v>45197</v>
      </c>
      <c r="F3056" s="139">
        <v>0</v>
      </c>
      <c r="G3056" s="137" t="s">
        <v>223</v>
      </c>
      <c r="H3056" s="139">
        <v>2448.65</v>
      </c>
      <c r="I3056" s="139">
        <v>2491.5</v>
      </c>
      <c r="J3056" s="139">
        <v>2424.15</v>
      </c>
      <c r="K3056" s="139">
        <v>2485.65</v>
      </c>
      <c r="L3056" s="139">
        <v>2485.65</v>
      </c>
      <c r="M3056" s="139">
        <v>5125</v>
      </c>
      <c r="N3056" s="139">
        <v>37953.18</v>
      </c>
      <c r="O3056" s="141">
        <v>5400000</v>
      </c>
      <c r="P3056" s="140">
        <v>-207000</v>
      </c>
      <c r="Q3056" s="138">
        <v>45176</v>
      </c>
      <c r="AR3056">
        <f t="shared" si="192"/>
        <v>5599200</v>
      </c>
      <c r="AS3056">
        <f t="shared" si="193"/>
        <v>-190500</v>
      </c>
      <c r="AT3056">
        <f t="shared" si="194"/>
        <v>5789700</v>
      </c>
    </row>
    <row r="3057" spans="2:46" ht="15.75" customHeight="1" thickBot="1">
      <c r="B3057" t="str">
        <f t="shared" si="191"/>
        <v>HDFCAMC4517645225</v>
      </c>
      <c r="C3057" s="137" t="s">
        <v>226</v>
      </c>
      <c r="D3057" s="137" t="s">
        <v>124</v>
      </c>
      <c r="E3057" s="138">
        <v>45225</v>
      </c>
      <c r="F3057" s="139">
        <v>0</v>
      </c>
      <c r="G3057" s="137" t="s">
        <v>223</v>
      </c>
      <c r="H3057" s="139">
        <v>2419.9499999999998</v>
      </c>
      <c r="I3057" s="139">
        <v>2468.9499999999998</v>
      </c>
      <c r="J3057" s="139">
        <v>2419.9499999999998</v>
      </c>
      <c r="K3057" s="139">
        <v>2465.5500000000002</v>
      </c>
      <c r="L3057" s="139">
        <v>2465.5500000000002</v>
      </c>
      <c r="M3057" s="139">
        <v>420</v>
      </c>
      <c r="N3057" s="139">
        <v>3084.4</v>
      </c>
      <c r="O3057" s="139">
        <v>178800</v>
      </c>
      <c r="P3057" s="140">
        <v>7200</v>
      </c>
      <c r="Q3057" s="138">
        <v>45176</v>
      </c>
      <c r="AR3057">
        <f t="shared" si="192"/>
        <v>0</v>
      </c>
      <c r="AS3057">
        <f t="shared" si="193"/>
        <v>0</v>
      </c>
      <c r="AT3057">
        <f t="shared" si="194"/>
        <v>0</v>
      </c>
    </row>
    <row r="3058" spans="2:46" ht="15.75" customHeight="1" thickBot="1">
      <c r="B3058" t="str">
        <f t="shared" si="191"/>
        <v>HDFCAMC4517645260</v>
      </c>
      <c r="C3058" s="137" t="s">
        <v>226</v>
      </c>
      <c r="D3058" s="137" t="s">
        <v>124</v>
      </c>
      <c r="E3058" s="138">
        <v>45260</v>
      </c>
      <c r="F3058" s="139">
        <v>0</v>
      </c>
      <c r="G3058" s="137" t="s">
        <v>223</v>
      </c>
      <c r="H3058" s="139">
        <v>2428</v>
      </c>
      <c r="I3058" s="139">
        <v>2459</v>
      </c>
      <c r="J3058" s="139">
        <v>2420</v>
      </c>
      <c r="K3058" s="139">
        <v>2454.5</v>
      </c>
      <c r="L3058" s="139">
        <v>2454.5</v>
      </c>
      <c r="M3058" s="139">
        <v>64</v>
      </c>
      <c r="N3058" s="139">
        <v>468.46</v>
      </c>
      <c r="O3058" s="139">
        <v>20400</v>
      </c>
      <c r="P3058" s="140">
        <v>9300</v>
      </c>
      <c r="Q3058" s="138">
        <v>45176</v>
      </c>
      <c r="AR3058">
        <f t="shared" si="192"/>
        <v>0</v>
      </c>
      <c r="AS3058">
        <f t="shared" si="193"/>
        <v>0</v>
      </c>
      <c r="AT3058">
        <f t="shared" si="194"/>
        <v>0</v>
      </c>
    </row>
    <row r="3059" spans="2:46" ht="15.75" customHeight="1" thickBot="1">
      <c r="B3059" t="str">
        <f t="shared" si="191"/>
        <v>HDFCBANK4517645197</v>
      </c>
      <c r="C3059" s="137" t="s">
        <v>226</v>
      </c>
      <c r="D3059" s="137" t="s">
        <v>18</v>
      </c>
      <c r="E3059" s="138">
        <v>45197</v>
      </c>
      <c r="F3059" s="139">
        <v>0</v>
      </c>
      <c r="G3059" s="137" t="s">
        <v>223</v>
      </c>
      <c r="H3059" s="139">
        <v>1606.35</v>
      </c>
      <c r="I3059" s="139">
        <v>1617.85</v>
      </c>
      <c r="J3059" s="139">
        <v>1594.7</v>
      </c>
      <c r="K3059" s="139">
        <v>1615.15</v>
      </c>
      <c r="L3059" s="139">
        <v>1615.15</v>
      </c>
      <c r="M3059" s="139">
        <v>39910</v>
      </c>
      <c r="N3059" s="139">
        <v>352960.02</v>
      </c>
      <c r="O3059" s="139">
        <v>126788750</v>
      </c>
      <c r="P3059" s="140">
        <v>-2720850</v>
      </c>
      <c r="Q3059" s="138">
        <v>45176</v>
      </c>
      <c r="AR3059">
        <f t="shared" si="192"/>
        <v>131294350</v>
      </c>
      <c r="AS3059">
        <f t="shared" si="193"/>
        <v>-2575650</v>
      </c>
      <c r="AT3059">
        <f t="shared" si="194"/>
        <v>133870000</v>
      </c>
    </row>
    <row r="3060" spans="2:46" ht="15.75" customHeight="1" thickBot="1">
      <c r="B3060" t="str">
        <f t="shared" si="191"/>
        <v>HDFCBANK4517645225</v>
      </c>
      <c r="C3060" s="137" t="s">
        <v>226</v>
      </c>
      <c r="D3060" s="137" t="s">
        <v>18</v>
      </c>
      <c r="E3060" s="138">
        <v>45225</v>
      </c>
      <c r="F3060" s="139">
        <v>0</v>
      </c>
      <c r="G3060" s="137" t="s">
        <v>223</v>
      </c>
      <c r="H3060" s="139">
        <v>1617</v>
      </c>
      <c r="I3060" s="139">
        <v>1628.45</v>
      </c>
      <c r="J3060" s="139">
        <v>1606</v>
      </c>
      <c r="K3060" s="139">
        <v>1625.75</v>
      </c>
      <c r="L3060" s="139">
        <v>1625.75</v>
      </c>
      <c r="M3060" s="139">
        <v>2424</v>
      </c>
      <c r="N3060" s="139">
        <v>21566.799999999999</v>
      </c>
      <c r="O3060" s="139">
        <v>4385150</v>
      </c>
      <c r="P3060" s="140">
        <v>129800</v>
      </c>
      <c r="Q3060" s="138">
        <v>45176</v>
      </c>
      <c r="AR3060">
        <f t="shared" si="192"/>
        <v>0</v>
      </c>
      <c r="AS3060">
        <f t="shared" si="193"/>
        <v>0</v>
      </c>
      <c r="AT3060">
        <f t="shared" si="194"/>
        <v>0</v>
      </c>
    </row>
    <row r="3061" spans="2:46" ht="15.75" customHeight="1" thickBot="1">
      <c r="B3061" t="str">
        <f t="shared" si="191"/>
        <v>HDFCBANK4517645260</v>
      </c>
      <c r="C3061" s="137" t="s">
        <v>226</v>
      </c>
      <c r="D3061" s="137" t="s">
        <v>18</v>
      </c>
      <c r="E3061" s="138">
        <v>45260</v>
      </c>
      <c r="F3061" s="139">
        <v>0</v>
      </c>
      <c r="G3061" s="137" t="s">
        <v>223</v>
      </c>
      <c r="H3061" s="139">
        <v>1621</v>
      </c>
      <c r="I3061" s="139">
        <v>1640.1</v>
      </c>
      <c r="J3061" s="139">
        <v>1619.05</v>
      </c>
      <c r="K3061" s="139">
        <v>1638</v>
      </c>
      <c r="L3061" s="139">
        <v>1638</v>
      </c>
      <c r="M3061" s="139">
        <v>163</v>
      </c>
      <c r="N3061" s="139">
        <v>1462.69</v>
      </c>
      <c r="O3061" s="139">
        <v>120450</v>
      </c>
      <c r="P3061" s="140">
        <v>15400</v>
      </c>
      <c r="Q3061" s="138">
        <v>45176</v>
      </c>
      <c r="AR3061">
        <f t="shared" si="192"/>
        <v>0</v>
      </c>
      <c r="AS3061">
        <f t="shared" si="193"/>
        <v>0</v>
      </c>
      <c r="AT3061">
        <f t="shared" si="194"/>
        <v>0</v>
      </c>
    </row>
    <row r="3062" spans="2:46" ht="15.75" customHeight="1" thickBot="1">
      <c r="B3062" t="str">
        <f t="shared" si="191"/>
        <v>HDFCLIFE4517645197</v>
      </c>
      <c r="C3062" s="137" t="s">
        <v>226</v>
      </c>
      <c r="D3062" s="137" t="s">
        <v>48</v>
      </c>
      <c r="E3062" s="138">
        <v>45197</v>
      </c>
      <c r="F3062" s="139">
        <v>0</v>
      </c>
      <c r="G3062" s="137" t="s">
        <v>223</v>
      </c>
      <c r="H3062" s="139">
        <v>649.1</v>
      </c>
      <c r="I3062" s="139">
        <v>659.75</v>
      </c>
      <c r="J3062" s="139">
        <v>644.15</v>
      </c>
      <c r="K3062" s="139">
        <v>657.75</v>
      </c>
      <c r="L3062" s="139">
        <v>657.75</v>
      </c>
      <c r="M3062" s="139">
        <v>4741</v>
      </c>
      <c r="N3062" s="139">
        <v>34138.160000000003</v>
      </c>
      <c r="O3062" s="139">
        <v>15910400</v>
      </c>
      <c r="P3062" s="140">
        <v>-674300</v>
      </c>
      <c r="Q3062" s="138">
        <v>45176</v>
      </c>
      <c r="AR3062">
        <f t="shared" si="192"/>
        <v>16083100</v>
      </c>
      <c r="AS3062">
        <f t="shared" si="193"/>
        <v>-664400</v>
      </c>
      <c r="AT3062">
        <f t="shared" si="194"/>
        <v>16747500</v>
      </c>
    </row>
    <row r="3063" spans="2:46" ht="15.75" customHeight="1" thickBot="1">
      <c r="B3063" t="str">
        <f t="shared" si="191"/>
        <v>HDFCLIFE4517645225</v>
      </c>
      <c r="C3063" s="137" t="s">
        <v>226</v>
      </c>
      <c r="D3063" s="137" t="s">
        <v>48</v>
      </c>
      <c r="E3063" s="138">
        <v>45225</v>
      </c>
      <c r="F3063" s="139">
        <v>0</v>
      </c>
      <c r="G3063" s="137" t="s">
        <v>223</v>
      </c>
      <c r="H3063" s="139">
        <v>654.9</v>
      </c>
      <c r="I3063" s="139">
        <v>663.7</v>
      </c>
      <c r="J3063" s="139">
        <v>649.04999999999995</v>
      </c>
      <c r="K3063" s="139">
        <v>661.75</v>
      </c>
      <c r="L3063" s="139">
        <v>661.75</v>
      </c>
      <c r="M3063" s="139">
        <v>154</v>
      </c>
      <c r="N3063" s="139">
        <v>1114.9000000000001</v>
      </c>
      <c r="O3063" s="139">
        <v>166100</v>
      </c>
      <c r="P3063" s="140">
        <v>7700</v>
      </c>
      <c r="Q3063" s="138">
        <v>45176</v>
      </c>
      <c r="AR3063">
        <f t="shared" si="192"/>
        <v>0</v>
      </c>
      <c r="AS3063">
        <f t="shared" si="193"/>
        <v>0</v>
      </c>
      <c r="AT3063">
        <f t="shared" si="194"/>
        <v>0</v>
      </c>
    </row>
    <row r="3064" spans="2:46" ht="15.75" customHeight="1" thickBot="1">
      <c r="B3064" t="str">
        <f t="shared" si="191"/>
        <v>HDFCLIFE4517645260</v>
      </c>
      <c r="C3064" s="137" t="s">
        <v>226</v>
      </c>
      <c r="D3064" s="137" t="s">
        <v>48</v>
      </c>
      <c r="E3064" s="138">
        <v>45260</v>
      </c>
      <c r="F3064" s="139">
        <v>0</v>
      </c>
      <c r="G3064" s="137" t="s">
        <v>223</v>
      </c>
      <c r="H3064" s="139">
        <v>656.85</v>
      </c>
      <c r="I3064" s="139">
        <v>667.95</v>
      </c>
      <c r="J3064" s="139">
        <v>655.65</v>
      </c>
      <c r="K3064" s="139">
        <v>666.55</v>
      </c>
      <c r="L3064" s="139">
        <v>666.55</v>
      </c>
      <c r="M3064" s="139">
        <v>6</v>
      </c>
      <c r="N3064" s="139">
        <v>43.77</v>
      </c>
      <c r="O3064" s="139">
        <v>6600</v>
      </c>
      <c r="P3064" s="140">
        <v>2200</v>
      </c>
      <c r="Q3064" s="138">
        <v>45176</v>
      </c>
      <c r="AR3064">
        <f t="shared" si="192"/>
        <v>0</v>
      </c>
      <c r="AS3064">
        <f t="shared" si="193"/>
        <v>0</v>
      </c>
      <c r="AT3064">
        <f t="shared" si="194"/>
        <v>0</v>
      </c>
    </row>
    <row r="3065" spans="2:46" ht="15.75" customHeight="1" thickBot="1">
      <c r="B3065" t="str">
        <f t="shared" si="191"/>
        <v>HEROMOTOCO4517645197</v>
      </c>
      <c r="C3065" s="137" t="s">
        <v>226</v>
      </c>
      <c r="D3065" s="137" t="s">
        <v>64</v>
      </c>
      <c r="E3065" s="138">
        <v>45197</v>
      </c>
      <c r="F3065" s="139">
        <v>0</v>
      </c>
      <c r="G3065" s="137" t="s">
        <v>223</v>
      </c>
      <c r="H3065" s="139">
        <v>2937.2</v>
      </c>
      <c r="I3065" s="139">
        <v>2983.25</v>
      </c>
      <c r="J3065" s="139">
        <v>2937.2</v>
      </c>
      <c r="K3065" s="139">
        <v>2977.35</v>
      </c>
      <c r="L3065" s="139">
        <v>2977.35</v>
      </c>
      <c r="M3065" s="139">
        <v>2302</v>
      </c>
      <c r="N3065" s="139">
        <v>20497.439999999999</v>
      </c>
      <c r="O3065" s="139">
        <v>3707400</v>
      </c>
      <c r="P3065" s="140">
        <v>-131100</v>
      </c>
      <c r="Q3065" s="138">
        <v>45176</v>
      </c>
      <c r="AR3065">
        <f t="shared" si="192"/>
        <v>3795300</v>
      </c>
      <c r="AS3065">
        <f t="shared" si="193"/>
        <v>-119400</v>
      </c>
      <c r="AT3065">
        <f t="shared" si="194"/>
        <v>3914700</v>
      </c>
    </row>
    <row r="3066" spans="2:46" ht="15.75" customHeight="1" thickBot="1">
      <c r="B3066" t="str">
        <f t="shared" si="191"/>
        <v>HEROMOTOCO4517645225</v>
      </c>
      <c r="C3066" s="137" t="s">
        <v>226</v>
      </c>
      <c r="D3066" s="137" t="s">
        <v>64</v>
      </c>
      <c r="E3066" s="138">
        <v>45225</v>
      </c>
      <c r="F3066" s="139">
        <v>0</v>
      </c>
      <c r="G3066" s="137" t="s">
        <v>223</v>
      </c>
      <c r="H3066" s="139">
        <v>2970</v>
      </c>
      <c r="I3066" s="139">
        <v>2999.25</v>
      </c>
      <c r="J3066" s="139">
        <v>2966.4</v>
      </c>
      <c r="K3066" s="139">
        <v>2994.65</v>
      </c>
      <c r="L3066" s="139">
        <v>2994.65</v>
      </c>
      <c r="M3066" s="139">
        <v>95</v>
      </c>
      <c r="N3066" s="139">
        <v>850.77</v>
      </c>
      <c r="O3066" s="139">
        <v>76500</v>
      </c>
      <c r="P3066" s="140">
        <v>8700</v>
      </c>
      <c r="Q3066" s="138">
        <v>45176</v>
      </c>
      <c r="AR3066">
        <f t="shared" si="192"/>
        <v>0</v>
      </c>
      <c r="AS3066">
        <f t="shared" si="193"/>
        <v>0</v>
      </c>
      <c r="AT3066">
        <f t="shared" si="194"/>
        <v>0</v>
      </c>
    </row>
    <row r="3067" spans="2:46" ht="15.75" customHeight="1" thickBot="1">
      <c r="B3067" t="str">
        <f t="shared" si="191"/>
        <v>HEROMOTOCO4517645260</v>
      </c>
      <c r="C3067" s="137" t="s">
        <v>226</v>
      </c>
      <c r="D3067" s="137" t="s">
        <v>64</v>
      </c>
      <c r="E3067" s="138">
        <v>45260</v>
      </c>
      <c r="F3067" s="139">
        <v>0</v>
      </c>
      <c r="G3067" s="137" t="s">
        <v>223</v>
      </c>
      <c r="H3067" s="139">
        <v>2987</v>
      </c>
      <c r="I3067" s="139">
        <v>3019.6</v>
      </c>
      <c r="J3067" s="139">
        <v>2987</v>
      </c>
      <c r="K3067" s="139">
        <v>3019.6</v>
      </c>
      <c r="L3067" s="139">
        <v>3019.6</v>
      </c>
      <c r="M3067" s="139">
        <v>21</v>
      </c>
      <c r="N3067" s="139">
        <v>189.14</v>
      </c>
      <c r="O3067" s="139">
        <v>11400</v>
      </c>
      <c r="P3067" s="140">
        <v>3000</v>
      </c>
      <c r="Q3067" s="138">
        <v>45176</v>
      </c>
      <c r="AR3067">
        <f t="shared" si="192"/>
        <v>0</v>
      </c>
      <c r="AS3067">
        <f t="shared" si="193"/>
        <v>0</v>
      </c>
      <c r="AT3067">
        <f t="shared" si="194"/>
        <v>0</v>
      </c>
    </row>
    <row r="3068" spans="2:46" ht="15.75" customHeight="1" thickBot="1">
      <c r="B3068" t="str">
        <f t="shared" si="191"/>
        <v>HINDALCO4517645197</v>
      </c>
      <c r="C3068" s="137" t="s">
        <v>226</v>
      </c>
      <c r="D3068" s="137" t="s">
        <v>53</v>
      </c>
      <c r="E3068" s="138">
        <v>45197</v>
      </c>
      <c r="F3068" s="139">
        <v>0</v>
      </c>
      <c r="G3068" s="137" t="s">
        <v>223</v>
      </c>
      <c r="H3068" s="139">
        <v>480</v>
      </c>
      <c r="I3068" s="139">
        <v>481.2</v>
      </c>
      <c r="J3068" s="139">
        <v>475.25</v>
      </c>
      <c r="K3068" s="139">
        <v>476.8</v>
      </c>
      <c r="L3068" s="139">
        <v>476.8</v>
      </c>
      <c r="M3068" s="139">
        <v>4173</v>
      </c>
      <c r="N3068" s="139">
        <v>27906.28</v>
      </c>
      <c r="O3068" s="139">
        <v>24295600</v>
      </c>
      <c r="P3068" s="140">
        <v>565600</v>
      </c>
      <c r="Q3068" s="138">
        <v>45176</v>
      </c>
      <c r="AR3068">
        <f t="shared" si="192"/>
        <v>24764600</v>
      </c>
      <c r="AS3068">
        <f t="shared" si="193"/>
        <v>600600</v>
      </c>
      <c r="AT3068">
        <f t="shared" si="194"/>
        <v>24164000</v>
      </c>
    </row>
    <row r="3069" spans="2:46" ht="15.75" customHeight="1" thickBot="1">
      <c r="B3069" t="str">
        <f t="shared" si="191"/>
        <v>HINDALCO4517645225</v>
      </c>
      <c r="C3069" s="137" t="s">
        <v>226</v>
      </c>
      <c r="D3069" s="137" t="s">
        <v>53</v>
      </c>
      <c r="E3069" s="138">
        <v>45225</v>
      </c>
      <c r="F3069" s="139">
        <v>0</v>
      </c>
      <c r="G3069" s="137" t="s">
        <v>223</v>
      </c>
      <c r="H3069" s="139">
        <v>480.75</v>
      </c>
      <c r="I3069" s="139">
        <v>483.25</v>
      </c>
      <c r="J3069" s="139">
        <v>478.45</v>
      </c>
      <c r="K3069" s="139">
        <v>479.95</v>
      </c>
      <c r="L3069" s="139">
        <v>479.95</v>
      </c>
      <c r="M3069" s="139">
        <v>180</v>
      </c>
      <c r="N3069" s="139">
        <v>1210.6300000000001</v>
      </c>
      <c r="O3069" s="139">
        <v>415800</v>
      </c>
      <c r="P3069" s="140">
        <v>40600</v>
      </c>
      <c r="Q3069" s="138">
        <v>45176</v>
      </c>
      <c r="AR3069">
        <f t="shared" si="192"/>
        <v>0</v>
      </c>
      <c r="AS3069">
        <f t="shared" si="193"/>
        <v>0</v>
      </c>
      <c r="AT3069">
        <f t="shared" si="194"/>
        <v>0</v>
      </c>
    </row>
    <row r="3070" spans="2:46" ht="15.75" customHeight="1" thickBot="1">
      <c r="B3070" t="str">
        <f t="shared" si="191"/>
        <v>HINDALCO4517645260</v>
      </c>
      <c r="C3070" s="137" t="s">
        <v>226</v>
      </c>
      <c r="D3070" s="137" t="s">
        <v>53</v>
      </c>
      <c r="E3070" s="138">
        <v>45260</v>
      </c>
      <c r="F3070" s="139">
        <v>0</v>
      </c>
      <c r="G3070" s="137" t="s">
        <v>223</v>
      </c>
      <c r="H3070" s="139">
        <v>484</v>
      </c>
      <c r="I3070" s="139">
        <v>484.5</v>
      </c>
      <c r="J3070" s="139">
        <v>482</v>
      </c>
      <c r="K3070" s="139">
        <v>482.65</v>
      </c>
      <c r="L3070" s="139">
        <v>482.65</v>
      </c>
      <c r="M3070" s="139">
        <v>20</v>
      </c>
      <c r="N3070" s="139">
        <v>135.47</v>
      </c>
      <c r="O3070" s="139">
        <v>53200</v>
      </c>
      <c r="P3070" s="140">
        <v>-5600</v>
      </c>
      <c r="Q3070" s="138">
        <v>45176</v>
      </c>
      <c r="AR3070">
        <f t="shared" si="192"/>
        <v>0</v>
      </c>
      <c r="AS3070">
        <f t="shared" si="193"/>
        <v>0</v>
      </c>
      <c r="AT3070">
        <f t="shared" si="194"/>
        <v>0</v>
      </c>
    </row>
    <row r="3071" spans="2:46" ht="15.75" customHeight="1" thickBot="1">
      <c r="B3071" t="str">
        <f t="shared" si="191"/>
        <v>HINDCOPPER4517645197</v>
      </c>
      <c r="C3071" s="137" t="s">
        <v>226</v>
      </c>
      <c r="D3071" s="137" t="s">
        <v>125</v>
      </c>
      <c r="E3071" s="138">
        <v>45197</v>
      </c>
      <c r="F3071" s="139">
        <v>0</v>
      </c>
      <c r="G3071" s="137" t="s">
        <v>223</v>
      </c>
      <c r="H3071" s="139">
        <v>162.05000000000001</v>
      </c>
      <c r="I3071" s="139">
        <v>165</v>
      </c>
      <c r="J3071" s="139">
        <v>161.30000000000001</v>
      </c>
      <c r="K3071" s="139">
        <v>162.30000000000001</v>
      </c>
      <c r="L3071" s="139">
        <v>162.30000000000001</v>
      </c>
      <c r="M3071" s="139">
        <v>106</v>
      </c>
      <c r="N3071" s="139">
        <v>914.61</v>
      </c>
      <c r="O3071" s="139">
        <v>34656700</v>
      </c>
      <c r="P3071" s="140">
        <v>-561800</v>
      </c>
      <c r="Q3071" s="138">
        <v>45176</v>
      </c>
      <c r="AR3071">
        <f t="shared" si="192"/>
        <v>37545200</v>
      </c>
      <c r="AS3071">
        <f t="shared" si="193"/>
        <v>-577700</v>
      </c>
      <c r="AT3071">
        <f t="shared" si="194"/>
        <v>38122900</v>
      </c>
    </row>
    <row r="3072" spans="2:46" ht="15.75" customHeight="1" thickBot="1">
      <c r="B3072" t="str">
        <f t="shared" si="191"/>
        <v>HINDCOPPER4517645225</v>
      </c>
      <c r="C3072" s="137" t="s">
        <v>226</v>
      </c>
      <c r="D3072" s="137" t="s">
        <v>125</v>
      </c>
      <c r="E3072" s="138">
        <v>45225</v>
      </c>
      <c r="F3072" s="139">
        <v>0</v>
      </c>
      <c r="G3072" s="137" t="s">
        <v>223</v>
      </c>
      <c r="H3072" s="139">
        <v>165.75</v>
      </c>
      <c r="I3072" s="139">
        <v>165.75</v>
      </c>
      <c r="J3072" s="139">
        <v>163.25</v>
      </c>
      <c r="K3072" s="139">
        <v>164</v>
      </c>
      <c r="L3072" s="139">
        <v>164.3</v>
      </c>
      <c r="M3072" s="139">
        <v>3</v>
      </c>
      <c r="N3072" s="139">
        <v>26.12</v>
      </c>
      <c r="O3072" s="139">
        <v>2671200</v>
      </c>
      <c r="P3072" s="140">
        <v>-10600</v>
      </c>
      <c r="Q3072" s="138">
        <v>45176</v>
      </c>
      <c r="AR3072">
        <f t="shared" si="192"/>
        <v>0</v>
      </c>
      <c r="AS3072">
        <f t="shared" si="193"/>
        <v>0</v>
      </c>
      <c r="AT3072">
        <f t="shared" si="194"/>
        <v>0</v>
      </c>
    </row>
    <row r="3073" spans="2:46" ht="15.75" customHeight="1" thickBot="1">
      <c r="B3073" t="str">
        <f t="shared" si="191"/>
        <v>HINDCOPPER4517645260</v>
      </c>
      <c r="C3073" s="137" t="s">
        <v>226</v>
      </c>
      <c r="D3073" s="137" t="s">
        <v>125</v>
      </c>
      <c r="E3073" s="138">
        <v>45260</v>
      </c>
      <c r="F3073" s="139">
        <v>0</v>
      </c>
      <c r="G3073" s="137" t="s">
        <v>223</v>
      </c>
      <c r="H3073" s="139">
        <v>167.2</v>
      </c>
      <c r="I3073" s="139">
        <v>167.2</v>
      </c>
      <c r="J3073" s="139">
        <v>165.95</v>
      </c>
      <c r="K3073" s="139">
        <v>165.95</v>
      </c>
      <c r="L3073" s="139">
        <v>165.4</v>
      </c>
      <c r="M3073" s="139">
        <v>2</v>
      </c>
      <c r="N3073" s="139">
        <v>17.649999999999999</v>
      </c>
      <c r="O3073" s="139">
        <v>217300</v>
      </c>
      <c r="P3073" s="140">
        <v>-5300</v>
      </c>
      <c r="Q3073" s="138">
        <v>45176</v>
      </c>
      <c r="AR3073">
        <f t="shared" si="192"/>
        <v>0</v>
      </c>
      <c r="AS3073">
        <f t="shared" si="193"/>
        <v>0</v>
      </c>
      <c r="AT3073">
        <f t="shared" si="194"/>
        <v>0</v>
      </c>
    </row>
    <row r="3074" spans="2:46" ht="15.75" customHeight="1" thickBot="1">
      <c r="B3074" t="str">
        <f t="shared" ref="B3074:B3137" si="195">D3074&amp;Q3074&amp;E3074</f>
        <v>HINDPETRO4517645197</v>
      </c>
      <c r="C3074" s="137" t="s">
        <v>226</v>
      </c>
      <c r="D3074" s="137" t="s">
        <v>126</v>
      </c>
      <c r="E3074" s="138">
        <v>45197</v>
      </c>
      <c r="F3074" s="139">
        <v>0</v>
      </c>
      <c r="G3074" s="137" t="s">
        <v>223</v>
      </c>
      <c r="H3074" s="139">
        <v>256.60000000000002</v>
      </c>
      <c r="I3074" s="139">
        <v>258.5</v>
      </c>
      <c r="J3074" s="139">
        <v>253.8</v>
      </c>
      <c r="K3074" s="139">
        <v>255.4</v>
      </c>
      <c r="L3074" s="139">
        <v>255.4</v>
      </c>
      <c r="M3074" s="139">
        <v>2173</v>
      </c>
      <c r="N3074" s="139">
        <v>15051.75</v>
      </c>
      <c r="O3074" s="139">
        <v>45983700</v>
      </c>
      <c r="P3074" s="140">
        <v>202500</v>
      </c>
      <c r="Q3074" s="138">
        <v>45176</v>
      </c>
      <c r="AR3074">
        <f t="shared" ref="AR3074:AR3137" si="196">IF($AU$2&lt;&gt;5,NA(),IF(D3074=D3073,0,IF(AND(D3076=D3074,D3075=D3074),O3074+O3075+O3076,IF(D3075=D3074,O3075+O3074,O3074))))</f>
        <v>47109600</v>
      </c>
      <c r="AS3074">
        <f t="shared" ref="AS3074:AS3137" si="197">IF($AU$2&lt;&gt;5,NA(),IF(D3074=D3073,0,IF(AND(D3076=D3074,D3075=D3074),P3074+P3075+P3076,IF(D3075=D3074,P3075+P3074,P3074))))</f>
        <v>310500</v>
      </c>
      <c r="AT3074">
        <f t="shared" ref="AT3074:AT3137" si="198">AR3074-AS3074</f>
        <v>46799100</v>
      </c>
    </row>
    <row r="3075" spans="2:46" ht="15.75" customHeight="1" thickBot="1">
      <c r="B3075" t="str">
        <f t="shared" si="195"/>
        <v>HINDPETRO4517645225</v>
      </c>
      <c r="C3075" s="137" t="s">
        <v>226</v>
      </c>
      <c r="D3075" s="137" t="s">
        <v>126</v>
      </c>
      <c r="E3075" s="138">
        <v>45225</v>
      </c>
      <c r="F3075" s="139">
        <v>0</v>
      </c>
      <c r="G3075" s="137" t="s">
        <v>223</v>
      </c>
      <c r="H3075" s="139">
        <v>257.39999999999998</v>
      </c>
      <c r="I3075" s="139">
        <v>260.35000000000002</v>
      </c>
      <c r="J3075" s="139">
        <v>255.75</v>
      </c>
      <c r="K3075" s="139">
        <v>256.89999999999998</v>
      </c>
      <c r="L3075" s="139">
        <v>256.89999999999998</v>
      </c>
      <c r="M3075" s="139">
        <v>104</v>
      </c>
      <c r="N3075" s="139">
        <v>725.42</v>
      </c>
      <c r="O3075" s="139">
        <v>1077300</v>
      </c>
      <c r="P3075" s="140">
        <v>99900</v>
      </c>
      <c r="Q3075" s="138">
        <v>45176</v>
      </c>
      <c r="AR3075">
        <f t="shared" si="196"/>
        <v>0</v>
      </c>
      <c r="AS3075">
        <f t="shared" si="197"/>
        <v>0</v>
      </c>
      <c r="AT3075">
        <f t="shared" si="198"/>
        <v>0</v>
      </c>
    </row>
    <row r="3076" spans="2:46" ht="15.75" customHeight="1" thickBot="1">
      <c r="B3076" t="str">
        <f t="shared" si="195"/>
        <v>HINDPETRO4517645260</v>
      </c>
      <c r="C3076" s="137" t="s">
        <v>226</v>
      </c>
      <c r="D3076" s="137" t="s">
        <v>126</v>
      </c>
      <c r="E3076" s="138">
        <v>45260</v>
      </c>
      <c r="F3076" s="139">
        <v>0</v>
      </c>
      <c r="G3076" s="137" t="s">
        <v>223</v>
      </c>
      <c r="H3076" s="139">
        <v>260.7</v>
      </c>
      <c r="I3076" s="139">
        <v>260.7</v>
      </c>
      <c r="J3076" s="139">
        <v>260.5</v>
      </c>
      <c r="K3076" s="139">
        <v>260.5</v>
      </c>
      <c r="L3076" s="139">
        <v>258.39999999999998</v>
      </c>
      <c r="M3076" s="139">
        <v>3</v>
      </c>
      <c r="N3076" s="139">
        <v>21.1</v>
      </c>
      <c r="O3076" s="139">
        <v>48600</v>
      </c>
      <c r="P3076" s="140">
        <v>8100</v>
      </c>
      <c r="Q3076" s="138">
        <v>45176</v>
      </c>
      <c r="AR3076">
        <f t="shared" si="196"/>
        <v>0</v>
      </c>
      <c r="AS3076">
        <f t="shared" si="197"/>
        <v>0</v>
      </c>
      <c r="AT3076">
        <f t="shared" si="198"/>
        <v>0</v>
      </c>
    </row>
    <row r="3077" spans="2:46" ht="15.75" customHeight="1" thickBot="1">
      <c r="B3077" t="str">
        <f t="shared" si="195"/>
        <v>HINDUNILVR4517645197</v>
      </c>
      <c r="C3077" s="137" t="s">
        <v>226</v>
      </c>
      <c r="D3077" s="137" t="s">
        <v>27</v>
      </c>
      <c r="E3077" s="138">
        <v>45197</v>
      </c>
      <c r="F3077" s="139">
        <v>0</v>
      </c>
      <c r="G3077" s="137" t="s">
        <v>223</v>
      </c>
      <c r="H3077" s="139">
        <v>2530</v>
      </c>
      <c r="I3077" s="139">
        <v>2530</v>
      </c>
      <c r="J3077" s="139">
        <v>2512.6</v>
      </c>
      <c r="K3077" s="139">
        <v>2520.85</v>
      </c>
      <c r="L3077" s="139">
        <v>2520.85</v>
      </c>
      <c r="M3077" s="139">
        <v>5273</v>
      </c>
      <c r="N3077" s="139">
        <v>39844.93</v>
      </c>
      <c r="O3077" s="139">
        <v>8253900</v>
      </c>
      <c r="P3077" s="140">
        <v>118200</v>
      </c>
      <c r="Q3077" s="138">
        <v>45176</v>
      </c>
      <c r="AR3077">
        <f t="shared" si="196"/>
        <v>8753400</v>
      </c>
      <c r="AS3077">
        <f t="shared" si="197"/>
        <v>272100</v>
      </c>
      <c r="AT3077">
        <f t="shared" si="198"/>
        <v>8481300</v>
      </c>
    </row>
    <row r="3078" spans="2:46" ht="15.75" customHeight="1" thickBot="1">
      <c r="B3078" t="str">
        <f t="shared" si="195"/>
        <v>HINDUNILVR4517645225</v>
      </c>
      <c r="C3078" s="137" t="s">
        <v>226</v>
      </c>
      <c r="D3078" s="137" t="s">
        <v>27</v>
      </c>
      <c r="E3078" s="138">
        <v>45225</v>
      </c>
      <c r="F3078" s="139">
        <v>0</v>
      </c>
      <c r="G3078" s="137" t="s">
        <v>223</v>
      </c>
      <c r="H3078" s="139">
        <v>2544.6999999999998</v>
      </c>
      <c r="I3078" s="139">
        <v>2544.6999999999998</v>
      </c>
      <c r="J3078" s="139">
        <v>2526.6999999999998</v>
      </c>
      <c r="K3078" s="139">
        <v>2533.9499999999998</v>
      </c>
      <c r="L3078" s="139">
        <v>2533.9499999999998</v>
      </c>
      <c r="M3078" s="139">
        <v>739</v>
      </c>
      <c r="N3078" s="139">
        <v>5611.97</v>
      </c>
      <c r="O3078" s="139">
        <v>451800</v>
      </c>
      <c r="P3078" s="140">
        <v>141900</v>
      </c>
      <c r="Q3078" s="138">
        <v>45176</v>
      </c>
      <c r="AR3078">
        <f t="shared" si="196"/>
        <v>0</v>
      </c>
      <c r="AS3078">
        <f t="shared" si="197"/>
        <v>0</v>
      </c>
      <c r="AT3078">
        <f t="shared" si="198"/>
        <v>0</v>
      </c>
    </row>
    <row r="3079" spans="2:46" ht="15.75" customHeight="1" thickBot="1">
      <c r="B3079" t="str">
        <f t="shared" si="195"/>
        <v>HINDUNILVR4517645260</v>
      </c>
      <c r="C3079" s="137" t="s">
        <v>226</v>
      </c>
      <c r="D3079" s="137" t="s">
        <v>27</v>
      </c>
      <c r="E3079" s="138">
        <v>45260</v>
      </c>
      <c r="F3079" s="139">
        <v>0</v>
      </c>
      <c r="G3079" s="137" t="s">
        <v>223</v>
      </c>
      <c r="H3079" s="139">
        <v>2540</v>
      </c>
      <c r="I3079" s="139">
        <v>2550</v>
      </c>
      <c r="J3079" s="139">
        <v>2530.5500000000002</v>
      </c>
      <c r="K3079" s="139">
        <v>2537.35</v>
      </c>
      <c r="L3079" s="139">
        <v>2537.35</v>
      </c>
      <c r="M3079" s="139">
        <v>77</v>
      </c>
      <c r="N3079" s="139">
        <v>585.91</v>
      </c>
      <c r="O3079" s="139">
        <v>47700</v>
      </c>
      <c r="P3079" s="140">
        <v>12000</v>
      </c>
      <c r="Q3079" s="138">
        <v>45176</v>
      </c>
      <c r="AR3079">
        <f t="shared" si="196"/>
        <v>0</v>
      </c>
      <c r="AS3079">
        <f t="shared" si="197"/>
        <v>0</v>
      </c>
      <c r="AT3079">
        <f t="shared" si="198"/>
        <v>0</v>
      </c>
    </row>
    <row r="3080" spans="2:46" ht="15.75" customHeight="1" thickBot="1">
      <c r="B3080" t="str">
        <f t="shared" si="195"/>
        <v>IBULHSGFIN4517645197</v>
      </c>
      <c r="C3080" s="137" t="s">
        <v>226</v>
      </c>
      <c r="D3080" s="137" t="s">
        <v>127</v>
      </c>
      <c r="E3080" s="138">
        <v>45197</v>
      </c>
      <c r="F3080" s="139">
        <v>0</v>
      </c>
      <c r="G3080" s="137" t="s">
        <v>223</v>
      </c>
      <c r="H3080" s="139">
        <v>191.05</v>
      </c>
      <c r="I3080" s="139">
        <v>191.05</v>
      </c>
      <c r="J3080" s="139">
        <v>188.05</v>
      </c>
      <c r="K3080" s="139">
        <v>189</v>
      </c>
      <c r="L3080" s="139">
        <v>189</v>
      </c>
      <c r="M3080" s="139">
        <v>44</v>
      </c>
      <c r="N3080" s="139">
        <v>425.36</v>
      </c>
      <c r="O3080" s="139">
        <v>61215300</v>
      </c>
      <c r="P3080" s="140">
        <v>-224400</v>
      </c>
      <c r="Q3080" s="138">
        <v>45176</v>
      </c>
      <c r="AR3080">
        <f t="shared" si="196"/>
        <v>66621300</v>
      </c>
      <c r="AS3080">
        <f t="shared" si="197"/>
        <v>-229500</v>
      </c>
      <c r="AT3080">
        <f t="shared" si="198"/>
        <v>66850800</v>
      </c>
    </row>
    <row r="3081" spans="2:46" ht="15.75" customHeight="1" thickBot="1">
      <c r="B3081" t="str">
        <f t="shared" si="195"/>
        <v>IBULHSGFIN4517645225</v>
      </c>
      <c r="C3081" s="137" t="s">
        <v>226</v>
      </c>
      <c r="D3081" s="137" t="s">
        <v>127</v>
      </c>
      <c r="E3081" s="138">
        <v>45225</v>
      </c>
      <c r="F3081" s="139">
        <v>0</v>
      </c>
      <c r="G3081" s="137" t="s">
        <v>223</v>
      </c>
      <c r="H3081" s="139">
        <v>192.25</v>
      </c>
      <c r="I3081" s="139">
        <v>192.25</v>
      </c>
      <c r="J3081" s="139">
        <v>192.25</v>
      </c>
      <c r="K3081" s="139">
        <v>192.25</v>
      </c>
      <c r="L3081" s="139">
        <v>191.45</v>
      </c>
      <c r="M3081" s="139">
        <v>1</v>
      </c>
      <c r="N3081" s="139">
        <v>9.8000000000000007</v>
      </c>
      <c r="O3081" s="139">
        <v>5166300</v>
      </c>
      <c r="P3081" s="140">
        <v>-5100</v>
      </c>
      <c r="Q3081" s="138">
        <v>45176</v>
      </c>
      <c r="AR3081">
        <f t="shared" si="196"/>
        <v>0</v>
      </c>
      <c r="AS3081">
        <f t="shared" si="197"/>
        <v>0</v>
      </c>
      <c r="AT3081">
        <f t="shared" si="198"/>
        <v>0</v>
      </c>
    </row>
    <row r="3082" spans="2:46" ht="15.75" customHeight="1" thickBot="1">
      <c r="B3082" t="str">
        <f t="shared" si="195"/>
        <v>IBULHSGFIN4517645260</v>
      </c>
      <c r="C3082" s="137" t="s">
        <v>226</v>
      </c>
      <c r="D3082" s="137" t="s">
        <v>127</v>
      </c>
      <c r="E3082" s="138">
        <v>45260</v>
      </c>
      <c r="F3082" s="139">
        <v>0</v>
      </c>
      <c r="G3082" s="137" t="s">
        <v>223</v>
      </c>
      <c r="H3082" s="139">
        <v>0</v>
      </c>
      <c r="I3082" s="139">
        <v>0</v>
      </c>
      <c r="J3082" s="139">
        <v>0</v>
      </c>
      <c r="K3082" s="139">
        <v>198.65</v>
      </c>
      <c r="L3082" s="139">
        <v>192.75</v>
      </c>
      <c r="M3082" s="139">
        <v>0</v>
      </c>
      <c r="N3082" s="139">
        <v>0</v>
      </c>
      <c r="O3082" s="139">
        <v>239700</v>
      </c>
      <c r="P3082" s="139">
        <v>0</v>
      </c>
      <c r="Q3082" s="138">
        <v>45176</v>
      </c>
      <c r="AR3082">
        <f t="shared" si="196"/>
        <v>0</v>
      </c>
      <c r="AS3082">
        <f t="shared" si="197"/>
        <v>0</v>
      </c>
      <c r="AT3082">
        <f t="shared" si="198"/>
        <v>0</v>
      </c>
    </row>
    <row r="3083" spans="2:46" ht="15.75" customHeight="1" thickBot="1">
      <c r="B3083" t="str">
        <f t="shared" si="195"/>
        <v>ICICIBANK4517645197</v>
      </c>
      <c r="C3083" s="137" t="s">
        <v>226</v>
      </c>
      <c r="D3083" s="137" t="s">
        <v>19</v>
      </c>
      <c r="E3083" s="138">
        <v>45197</v>
      </c>
      <c r="F3083" s="139">
        <v>0</v>
      </c>
      <c r="G3083" s="137" t="s">
        <v>223</v>
      </c>
      <c r="H3083" s="139">
        <v>960</v>
      </c>
      <c r="I3083" s="139">
        <v>972</v>
      </c>
      <c r="J3083" s="139">
        <v>958.2</v>
      </c>
      <c r="K3083" s="139">
        <v>969</v>
      </c>
      <c r="L3083" s="139">
        <v>969</v>
      </c>
      <c r="M3083" s="139">
        <v>24087</v>
      </c>
      <c r="N3083" s="139">
        <v>162924.54999999999</v>
      </c>
      <c r="O3083" s="139">
        <v>90379100</v>
      </c>
      <c r="P3083" s="140">
        <v>-3332000</v>
      </c>
      <c r="Q3083" s="138">
        <v>45176</v>
      </c>
      <c r="AR3083">
        <f t="shared" si="196"/>
        <v>91801500</v>
      </c>
      <c r="AS3083">
        <f t="shared" si="197"/>
        <v>-3005100</v>
      </c>
      <c r="AT3083">
        <f t="shared" si="198"/>
        <v>94806600</v>
      </c>
    </row>
    <row r="3084" spans="2:46" ht="15.75" customHeight="1" thickBot="1">
      <c r="B3084" t="str">
        <f t="shared" si="195"/>
        <v>ICICIBANK4517645225</v>
      </c>
      <c r="C3084" s="137" t="s">
        <v>226</v>
      </c>
      <c r="D3084" s="137" t="s">
        <v>19</v>
      </c>
      <c r="E3084" s="138">
        <v>45225</v>
      </c>
      <c r="F3084" s="139">
        <v>0</v>
      </c>
      <c r="G3084" s="137" t="s">
        <v>223</v>
      </c>
      <c r="H3084" s="139">
        <v>966.05</v>
      </c>
      <c r="I3084" s="139">
        <v>977.65</v>
      </c>
      <c r="J3084" s="139">
        <v>965.8</v>
      </c>
      <c r="K3084" s="139">
        <v>975.65</v>
      </c>
      <c r="L3084" s="139">
        <v>975.65</v>
      </c>
      <c r="M3084" s="139">
        <v>883</v>
      </c>
      <c r="N3084" s="139">
        <v>6010.94</v>
      </c>
      <c r="O3084" s="139">
        <v>1267000</v>
      </c>
      <c r="P3084" s="140">
        <v>326200</v>
      </c>
      <c r="Q3084" s="138">
        <v>45176</v>
      </c>
      <c r="AR3084">
        <f t="shared" si="196"/>
        <v>0</v>
      </c>
      <c r="AS3084">
        <f t="shared" si="197"/>
        <v>0</v>
      </c>
      <c r="AT3084">
        <f t="shared" si="198"/>
        <v>0</v>
      </c>
    </row>
    <row r="3085" spans="2:46" ht="15.75" customHeight="1" thickBot="1">
      <c r="B3085" t="str">
        <f t="shared" si="195"/>
        <v>ICICIBANK4517645260</v>
      </c>
      <c r="C3085" s="137" t="s">
        <v>226</v>
      </c>
      <c r="D3085" s="137" t="s">
        <v>19</v>
      </c>
      <c r="E3085" s="138">
        <v>45260</v>
      </c>
      <c r="F3085" s="139">
        <v>0</v>
      </c>
      <c r="G3085" s="137" t="s">
        <v>223</v>
      </c>
      <c r="H3085" s="139">
        <v>975</v>
      </c>
      <c r="I3085" s="139">
        <v>984.9</v>
      </c>
      <c r="J3085" s="139">
        <v>973.7</v>
      </c>
      <c r="K3085" s="139">
        <v>981.8</v>
      </c>
      <c r="L3085" s="139">
        <v>981.8</v>
      </c>
      <c r="M3085" s="139">
        <v>50</v>
      </c>
      <c r="N3085" s="139">
        <v>343.16</v>
      </c>
      <c r="O3085" s="139">
        <v>155400</v>
      </c>
      <c r="P3085" s="139">
        <v>700</v>
      </c>
      <c r="Q3085" s="138">
        <v>45176</v>
      </c>
      <c r="AR3085">
        <f t="shared" si="196"/>
        <v>0</v>
      </c>
      <c r="AS3085">
        <f t="shared" si="197"/>
        <v>0</v>
      </c>
      <c r="AT3085">
        <f t="shared" si="198"/>
        <v>0</v>
      </c>
    </row>
    <row r="3086" spans="2:46" ht="15.75" customHeight="1" thickBot="1">
      <c r="B3086" t="str">
        <f t="shared" si="195"/>
        <v>ICICIGI4517645197</v>
      </c>
      <c r="C3086" s="137" t="s">
        <v>226</v>
      </c>
      <c r="D3086" s="137" t="s">
        <v>128</v>
      </c>
      <c r="E3086" s="138">
        <v>45197</v>
      </c>
      <c r="F3086" s="139">
        <v>0</v>
      </c>
      <c r="G3086" s="137" t="s">
        <v>223</v>
      </c>
      <c r="H3086" s="139">
        <v>1351.5</v>
      </c>
      <c r="I3086" s="139">
        <v>1361</v>
      </c>
      <c r="J3086" s="139">
        <v>1343.2</v>
      </c>
      <c r="K3086" s="139">
        <v>1355.7</v>
      </c>
      <c r="L3086" s="139">
        <v>1355.7</v>
      </c>
      <c r="M3086" s="139">
        <v>646</v>
      </c>
      <c r="N3086" s="139">
        <v>4367.08</v>
      </c>
      <c r="O3086" s="139">
        <v>3195500</v>
      </c>
      <c r="P3086" s="140">
        <v>-19000</v>
      </c>
      <c r="Q3086" s="138">
        <v>45176</v>
      </c>
      <c r="AR3086">
        <f t="shared" si="196"/>
        <v>3221000</v>
      </c>
      <c r="AS3086">
        <f t="shared" si="197"/>
        <v>-17500</v>
      </c>
      <c r="AT3086">
        <f t="shared" si="198"/>
        <v>3238500</v>
      </c>
    </row>
    <row r="3087" spans="2:46" ht="15.75" customHeight="1" thickBot="1">
      <c r="B3087" t="str">
        <f t="shared" si="195"/>
        <v>ICICIGI4517645225</v>
      </c>
      <c r="C3087" s="137" t="s">
        <v>226</v>
      </c>
      <c r="D3087" s="137" t="s">
        <v>128</v>
      </c>
      <c r="E3087" s="138">
        <v>45225</v>
      </c>
      <c r="F3087" s="139">
        <v>0</v>
      </c>
      <c r="G3087" s="137" t="s">
        <v>223</v>
      </c>
      <c r="H3087" s="139">
        <v>1356.1</v>
      </c>
      <c r="I3087" s="139">
        <v>1365.4</v>
      </c>
      <c r="J3087" s="139">
        <v>1356</v>
      </c>
      <c r="K3087" s="139">
        <v>1365.4</v>
      </c>
      <c r="L3087" s="139">
        <v>1363.2</v>
      </c>
      <c r="M3087" s="139">
        <v>6</v>
      </c>
      <c r="N3087" s="139">
        <v>40.79</v>
      </c>
      <c r="O3087" s="139">
        <v>25500</v>
      </c>
      <c r="P3087" s="140">
        <v>1500</v>
      </c>
      <c r="Q3087" s="138">
        <v>45176</v>
      </c>
      <c r="AR3087">
        <f t="shared" si="196"/>
        <v>0</v>
      </c>
      <c r="AS3087">
        <f t="shared" si="197"/>
        <v>0</v>
      </c>
      <c r="AT3087">
        <f t="shared" si="198"/>
        <v>0</v>
      </c>
    </row>
    <row r="3088" spans="2:46" ht="15.75" customHeight="1" thickBot="1">
      <c r="B3088" t="str">
        <f t="shared" si="195"/>
        <v>ICICIGI4517645260</v>
      </c>
      <c r="C3088" s="137" t="s">
        <v>226</v>
      </c>
      <c r="D3088" s="137" t="s">
        <v>128</v>
      </c>
      <c r="E3088" s="138">
        <v>45260</v>
      </c>
      <c r="F3088" s="139">
        <v>0</v>
      </c>
      <c r="G3088" s="137" t="s">
        <v>223</v>
      </c>
      <c r="H3088" s="139">
        <v>0</v>
      </c>
      <c r="I3088" s="139">
        <v>0</v>
      </c>
      <c r="J3088" s="139">
        <v>0</v>
      </c>
      <c r="K3088" s="139">
        <v>1337.4</v>
      </c>
      <c r="L3088" s="139">
        <v>1372.6</v>
      </c>
      <c r="M3088" s="139">
        <v>0</v>
      </c>
      <c r="N3088" s="139">
        <v>0</v>
      </c>
      <c r="O3088" s="139">
        <v>0</v>
      </c>
      <c r="P3088" s="139">
        <v>0</v>
      </c>
      <c r="Q3088" s="138">
        <v>45176</v>
      </c>
      <c r="AR3088">
        <f t="shared" si="196"/>
        <v>0</v>
      </c>
      <c r="AS3088">
        <f t="shared" si="197"/>
        <v>0</v>
      </c>
      <c r="AT3088">
        <f t="shared" si="198"/>
        <v>0</v>
      </c>
    </row>
    <row r="3089" spans="2:46" ht="15.75" customHeight="1" thickBot="1">
      <c r="B3089" t="str">
        <f t="shared" si="195"/>
        <v>ICICIPRULI4517645197</v>
      </c>
      <c r="C3089" s="137" t="s">
        <v>226</v>
      </c>
      <c r="D3089" s="137" t="s">
        <v>129</v>
      </c>
      <c r="E3089" s="138">
        <v>45197</v>
      </c>
      <c r="F3089" s="139">
        <v>0</v>
      </c>
      <c r="G3089" s="137" t="s">
        <v>223</v>
      </c>
      <c r="H3089" s="139">
        <v>540.15</v>
      </c>
      <c r="I3089" s="139">
        <v>550.79999999999995</v>
      </c>
      <c r="J3089" s="139">
        <v>522.25</v>
      </c>
      <c r="K3089" s="139">
        <v>548.20000000000005</v>
      </c>
      <c r="L3089" s="139">
        <v>548.20000000000005</v>
      </c>
      <c r="M3089" s="139">
        <v>6020</v>
      </c>
      <c r="N3089" s="139">
        <v>48733.33</v>
      </c>
      <c r="O3089" s="139">
        <v>7152000</v>
      </c>
      <c r="P3089" s="140">
        <v>-1206000</v>
      </c>
      <c r="Q3089" s="138">
        <v>45176</v>
      </c>
      <c r="AR3089">
        <f t="shared" si="196"/>
        <v>7293000</v>
      </c>
      <c r="AS3089">
        <f t="shared" si="197"/>
        <v>-1201500</v>
      </c>
      <c r="AT3089">
        <f t="shared" si="198"/>
        <v>8494500</v>
      </c>
    </row>
    <row r="3090" spans="2:46" ht="15.75" customHeight="1" thickBot="1">
      <c r="B3090" t="str">
        <f t="shared" si="195"/>
        <v>ICICIPRULI4517645225</v>
      </c>
      <c r="C3090" s="137" t="s">
        <v>226</v>
      </c>
      <c r="D3090" s="137" t="s">
        <v>129</v>
      </c>
      <c r="E3090" s="138">
        <v>45225</v>
      </c>
      <c r="F3090" s="139">
        <v>0</v>
      </c>
      <c r="G3090" s="137" t="s">
        <v>223</v>
      </c>
      <c r="H3090" s="139">
        <v>547</v>
      </c>
      <c r="I3090" s="139">
        <v>554</v>
      </c>
      <c r="J3090" s="139">
        <v>527.1</v>
      </c>
      <c r="K3090" s="139">
        <v>552.29999999999995</v>
      </c>
      <c r="L3090" s="139">
        <v>552.29999999999995</v>
      </c>
      <c r="M3090" s="139">
        <v>205</v>
      </c>
      <c r="N3090" s="139">
        <v>1664.26</v>
      </c>
      <c r="O3090" s="139">
        <v>132000</v>
      </c>
      <c r="P3090" s="140">
        <v>-1500</v>
      </c>
      <c r="Q3090" s="138">
        <v>45176</v>
      </c>
      <c r="AR3090">
        <f t="shared" si="196"/>
        <v>0</v>
      </c>
      <c r="AS3090">
        <f t="shared" si="197"/>
        <v>0</v>
      </c>
      <c r="AT3090">
        <f t="shared" si="198"/>
        <v>0</v>
      </c>
    </row>
    <row r="3091" spans="2:46" ht="15.75" customHeight="1" thickBot="1">
      <c r="B3091" t="str">
        <f t="shared" si="195"/>
        <v>ICICIPRULI4517645260</v>
      </c>
      <c r="C3091" s="137" t="s">
        <v>226</v>
      </c>
      <c r="D3091" s="137" t="s">
        <v>129</v>
      </c>
      <c r="E3091" s="138">
        <v>45260</v>
      </c>
      <c r="F3091" s="139">
        <v>0</v>
      </c>
      <c r="G3091" s="137" t="s">
        <v>223</v>
      </c>
      <c r="H3091" s="139">
        <v>550</v>
      </c>
      <c r="I3091" s="139">
        <v>553.85</v>
      </c>
      <c r="J3091" s="139">
        <v>530</v>
      </c>
      <c r="K3091" s="139">
        <v>541.6</v>
      </c>
      <c r="L3091" s="139">
        <v>556.25</v>
      </c>
      <c r="M3091" s="139">
        <v>11</v>
      </c>
      <c r="N3091" s="139">
        <v>89.09</v>
      </c>
      <c r="O3091" s="139">
        <v>9000</v>
      </c>
      <c r="P3091" s="140">
        <v>6000</v>
      </c>
      <c r="Q3091" s="138">
        <v>45176</v>
      </c>
      <c r="AR3091">
        <f t="shared" si="196"/>
        <v>0</v>
      </c>
      <c r="AS3091">
        <f t="shared" si="197"/>
        <v>0</v>
      </c>
      <c r="AT3091">
        <f t="shared" si="198"/>
        <v>0</v>
      </c>
    </row>
    <row r="3092" spans="2:46" ht="15.75" customHeight="1" thickBot="1">
      <c r="B3092" t="str">
        <f t="shared" si="195"/>
        <v>IDEA4517645197</v>
      </c>
      <c r="C3092" s="137" t="s">
        <v>226</v>
      </c>
      <c r="D3092" s="137" t="s">
        <v>130</v>
      </c>
      <c r="E3092" s="138">
        <v>45197</v>
      </c>
      <c r="F3092" s="139">
        <v>0</v>
      </c>
      <c r="G3092" s="137" t="s">
        <v>223</v>
      </c>
      <c r="H3092" s="139">
        <v>10.7</v>
      </c>
      <c r="I3092" s="139">
        <v>10.9</v>
      </c>
      <c r="J3092" s="139">
        <v>10.5</v>
      </c>
      <c r="K3092" s="139">
        <v>10.55</v>
      </c>
      <c r="L3092" s="139">
        <v>10.55</v>
      </c>
      <c r="M3092" s="139">
        <v>4254</v>
      </c>
      <c r="N3092" s="139">
        <v>36293.360000000001</v>
      </c>
      <c r="O3092" s="139">
        <v>944400000</v>
      </c>
      <c r="P3092" s="140">
        <v>-32080000</v>
      </c>
      <c r="Q3092" s="138">
        <v>45176</v>
      </c>
      <c r="AR3092">
        <f t="shared" si="196"/>
        <v>1086400000</v>
      </c>
      <c r="AS3092">
        <f t="shared" si="197"/>
        <v>-18720000</v>
      </c>
      <c r="AT3092">
        <f t="shared" si="198"/>
        <v>1105120000</v>
      </c>
    </row>
    <row r="3093" spans="2:46" ht="15.75" customHeight="1" thickBot="1">
      <c r="B3093" t="str">
        <f t="shared" si="195"/>
        <v>IDEA4517645225</v>
      </c>
      <c r="C3093" s="137" t="s">
        <v>226</v>
      </c>
      <c r="D3093" s="137" t="s">
        <v>130</v>
      </c>
      <c r="E3093" s="138">
        <v>45225</v>
      </c>
      <c r="F3093" s="139">
        <v>0</v>
      </c>
      <c r="G3093" s="137" t="s">
        <v>223</v>
      </c>
      <c r="H3093" s="139">
        <v>10.8</v>
      </c>
      <c r="I3093" s="139">
        <v>10.95</v>
      </c>
      <c r="J3093" s="139">
        <v>10.55</v>
      </c>
      <c r="K3093" s="139">
        <v>10.65</v>
      </c>
      <c r="L3093" s="139">
        <v>10.65</v>
      </c>
      <c r="M3093" s="139">
        <v>595</v>
      </c>
      <c r="N3093" s="139">
        <v>5112.84</v>
      </c>
      <c r="O3093" s="139">
        <v>129440000</v>
      </c>
      <c r="P3093" s="140">
        <v>12080000</v>
      </c>
      <c r="Q3093" s="138">
        <v>45176</v>
      </c>
      <c r="AR3093">
        <f t="shared" si="196"/>
        <v>0</v>
      </c>
      <c r="AS3093">
        <f t="shared" si="197"/>
        <v>0</v>
      </c>
      <c r="AT3093">
        <f t="shared" si="198"/>
        <v>0</v>
      </c>
    </row>
    <row r="3094" spans="2:46" ht="15.75" customHeight="1" thickBot="1">
      <c r="B3094" t="str">
        <f t="shared" si="195"/>
        <v>IDEA4517645260</v>
      </c>
      <c r="C3094" s="137" t="s">
        <v>226</v>
      </c>
      <c r="D3094" s="137" t="s">
        <v>130</v>
      </c>
      <c r="E3094" s="138">
        <v>45260</v>
      </c>
      <c r="F3094" s="139">
        <v>0</v>
      </c>
      <c r="G3094" s="137" t="s">
        <v>223</v>
      </c>
      <c r="H3094" s="139">
        <v>10.85</v>
      </c>
      <c r="I3094" s="139">
        <v>11</v>
      </c>
      <c r="J3094" s="139">
        <v>10.7</v>
      </c>
      <c r="K3094" s="139">
        <v>10.75</v>
      </c>
      <c r="L3094" s="139">
        <v>10.75</v>
      </c>
      <c r="M3094" s="139">
        <v>69</v>
      </c>
      <c r="N3094" s="139">
        <v>596.76</v>
      </c>
      <c r="O3094" s="139">
        <v>12560000</v>
      </c>
      <c r="P3094" s="140">
        <v>1280000</v>
      </c>
      <c r="Q3094" s="138">
        <v>45176</v>
      </c>
      <c r="AR3094">
        <f t="shared" si="196"/>
        <v>0</v>
      </c>
      <c r="AS3094">
        <f t="shared" si="197"/>
        <v>0</v>
      </c>
      <c r="AT3094">
        <f t="shared" si="198"/>
        <v>0</v>
      </c>
    </row>
    <row r="3095" spans="2:46" ht="15.75" customHeight="1" thickBot="1">
      <c r="B3095" t="str">
        <f t="shared" si="195"/>
        <v>IDFC4517645197</v>
      </c>
      <c r="C3095" s="137" t="s">
        <v>226</v>
      </c>
      <c r="D3095" s="137" t="s">
        <v>131</v>
      </c>
      <c r="E3095" s="138">
        <v>45197</v>
      </c>
      <c r="F3095" s="139">
        <v>0</v>
      </c>
      <c r="G3095" s="137" t="s">
        <v>223</v>
      </c>
      <c r="H3095" s="139">
        <v>128</v>
      </c>
      <c r="I3095" s="139">
        <v>129</v>
      </c>
      <c r="J3095" s="139">
        <v>127.25</v>
      </c>
      <c r="K3095" s="139">
        <v>128.5</v>
      </c>
      <c r="L3095" s="139">
        <v>128.5</v>
      </c>
      <c r="M3095" s="139">
        <v>1033</v>
      </c>
      <c r="N3095" s="139">
        <v>13255.39</v>
      </c>
      <c r="O3095" s="139">
        <v>102620000</v>
      </c>
      <c r="P3095" s="140">
        <v>-2370000</v>
      </c>
      <c r="Q3095" s="138">
        <v>45176</v>
      </c>
      <c r="AR3095">
        <f t="shared" si="196"/>
        <v>105470000</v>
      </c>
      <c r="AS3095">
        <f t="shared" si="197"/>
        <v>-2330000</v>
      </c>
      <c r="AT3095">
        <f t="shared" si="198"/>
        <v>107800000</v>
      </c>
    </row>
    <row r="3096" spans="2:46" ht="15.75" customHeight="1" thickBot="1">
      <c r="B3096" t="str">
        <f t="shared" si="195"/>
        <v>IDFC4517645225</v>
      </c>
      <c r="C3096" s="137" t="s">
        <v>226</v>
      </c>
      <c r="D3096" s="137" t="s">
        <v>131</v>
      </c>
      <c r="E3096" s="138">
        <v>45225</v>
      </c>
      <c r="F3096" s="139">
        <v>0</v>
      </c>
      <c r="G3096" s="137" t="s">
        <v>223</v>
      </c>
      <c r="H3096" s="139">
        <v>128.6</v>
      </c>
      <c r="I3096" s="139">
        <v>129.69999999999999</v>
      </c>
      <c r="J3096" s="139">
        <v>128.6</v>
      </c>
      <c r="K3096" s="139">
        <v>129.5</v>
      </c>
      <c r="L3096" s="139">
        <v>129.5</v>
      </c>
      <c r="M3096" s="139">
        <v>37</v>
      </c>
      <c r="N3096" s="139">
        <v>478.92</v>
      </c>
      <c r="O3096" s="139">
        <v>2600000</v>
      </c>
      <c r="P3096" s="140">
        <v>10000</v>
      </c>
      <c r="Q3096" s="138">
        <v>45176</v>
      </c>
      <c r="AR3096">
        <f t="shared" si="196"/>
        <v>0</v>
      </c>
      <c r="AS3096">
        <f t="shared" si="197"/>
        <v>0</v>
      </c>
      <c r="AT3096">
        <f t="shared" si="198"/>
        <v>0</v>
      </c>
    </row>
    <row r="3097" spans="2:46" ht="15.75" customHeight="1" thickBot="1">
      <c r="B3097" t="str">
        <f t="shared" si="195"/>
        <v>IDFC4517645260</v>
      </c>
      <c r="C3097" s="137" t="s">
        <v>226</v>
      </c>
      <c r="D3097" s="137" t="s">
        <v>131</v>
      </c>
      <c r="E3097" s="138">
        <v>45260</v>
      </c>
      <c r="F3097" s="139">
        <v>0</v>
      </c>
      <c r="G3097" s="137" t="s">
        <v>223</v>
      </c>
      <c r="H3097" s="139">
        <v>129.4</v>
      </c>
      <c r="I3097" s="139">
        <v>130.6</v>
      </c>
      <c r="J3097" s="139">
        <v>129.4</v>
      </c>
      <c r="K3097" s="139">
        <v>130.30000000000001</v>
      </c>
      <c r="L3097" s="139">
        <v>130.25</v>
      </c>
      <c r="M3097" s="139">
        <v>9</v>
      </c>
      <c r="N3097" s="139">
        <v>117.12</v>
      </c>
      <c r="O3097" s="139">
        <v>250000</v>
      </c>
      <c r="P3097" s="140">
        <v>30000</v>
      </c>
      <c r="Q3097" s="138">
        <v>45176</v>
      </c>
      <c r="AR3097">
        <f t="shared" si="196"/>
        <v>0</v>
      </c>
      <c r="AS3097">
        <f t="shared" si="197"/>
        <v>0</v>
      </c>
      <c r="AT3097">
        <f t="shared" si="198"/>
        <v>0</v>
      </c>
    </row>
    <row r="3098" spans="2:46" ht="15.75" customHeight="1" thickBot="1">
      <c r="B3098" t="str">
        <f t="shared" si="195"/>
        <v>IDFCFIRSTB4517645197</v>
      </c>
      <c r="C3098" s="137" t="s">
        <v>226</v>
      </c>
      <c r="D3098" s="137" t="s">
        <v>132</v>
      </c>
      <c r="E3098" s="138">
        <v>45197</v>
      </c>
      <c r="F3098" s="139">
        <v>0</v>
      </c>
      <c r="G3098" s="137" t="s">
        <v>223</v>
      </c>
      <c r="H3098" s="139">
        <v>95.6</v>
      </c>
      <c r="I3098" s="139">
        <v>95.7</v>
      </c>
      <c r="J3098" s="139">
        <v>94.4</v>
      </c>
      <c r="K3098" s="139">
        <v>95</v>
      </c>
      <c r="L3098" s="139">
        <v>95</v>
      </c>
      <c r="M3098" s="139">
        <v>3063</v>
      </c>
      <c r="N3098" s="139">
        <v>43663.65</v>
      </c>
      <c r="O3098" s="139">
        <v>258510000</v>
      </c>
      <c r="P3098" s="140">
        <v>2910000</v>
      </c>
      <c r="Q3098" s="138">
        <v>45176</v>
      </c>
      <c r="AR3098">
        <f t="shared" si="196"/>
        <v>289500000</v>
      </c>
      <c r="AS3098">
        <f t="shared" si="197"/>
        <v>7860000</v>
      </c>
      <c r="AT3098">
        <f t="shared" si="198"/>
        <v>281640000</v>
      </c>
    </row>
    <row r="3099" spans="2:46" ht="15.75" customHeight="1" thickBot="1">
      <c r="B3099" t="str">
        <f t="shared" si="195"/>
        <v>IDFCFIRSTB4517645225</v>
      </c>
      <c r="C3099" s="137" t="s">
        <v>226</v>
      </c>
      <c r="D3099" s="137" t="s">
        <v>132</v>
      </c>
      <c r="E3099" s="138">
        <v>45225</v>
      </c>
      <c r="F3099" s="139">
        <v>0</v>
      </c>
      <c r="G3099" s="137" t="s">
        <v>223</v>
      </c>
      <c r="H3099" s="139">
        <v>94.45</v>
      </c>
      <c r="I3099" s="139">
        <v>94.95</v>
      </c>
      <c r="J3099" s="139">
        <v>93.7</v>
      </c>
      <c r="K3099" s="139">
        <v>94.4</v>
      </c>
      <c r="L3099" s="139">
        <v>94.4</v>
      </c>
      <c r="M3099" s="139">
        <v>687</v>
      </c>
      <c r="N3099" s="139">
        <v>9717.3700000000008</v>
      </c>
      <c r="O3099" s="139">
        <v>27060000</v>
      </c>
      <c r="P3099" s="140">
        <v>4545000</v>
      </c>
      <c r="Q3099" s="138">
        <v>45176</v>
      </c>
      <c r="AR3099">
        <f t="shared" si="196"/>
        <v>0</v>
      </c>
      <c r="AS3099">
        <f t="shared" si="197"/>
        <v>0</v>
      </c>
      <c r="AT3099">
        <f t="shared" si="198"/>
        <v>0</v>
      </c>
    </row>
    <row r="3100" spans="2:46" ht="15.75" customHeight="1" thickBot="1">
      <c r="B3100" t="str">
        <f t="shared" si="195"/>
        <v>IDFCFIRSTB4517645260</v>
      </c>
      <c r="C3100" s="137" t="s">
        <v>226</v>
      </c>
      <c r="D3100" s="137" t="s">
        <v>132</v>
      </c>
      <c r="E3100" s="138">
        <v>45260</v>
      </c>
      <c r="F3100" s="139">
        <v>0</v>
      </c>
      <c r="G3100" s="137" t="s">
        <v>223</v>
      </c>
      <c r="H3100" s="139">
        <v>94.4</v>
      </c>
      <c r="I3100" s="139">
        <v>94.75</v>
      </c>
      <c r="J3100" s="139">
        <v>93.45</v>
      </c>
      <c r="K3100" s="139">
        <v>94.15</v>
      </c>
      <c r="L3100" s="139">
        <v>94.15</v>
      </c>
      <c r="M3100" s="139">
        <v>69</v>
      </c>
      <c r="N3100" s="139">
        <v>974</v>
      </c>
      <c r="O3100" s="139">
        <v>3930000</v>
      </c>
      <c r="P3100" s="140">
        <v>405000</v>
      </c>
      <c r="Q3100" s="138">
        <v>45176</v>
      </c>
      <c r="AR3100">
        <f t="shared" si="196"/>
        <v>0</v>
      </c>
      <c r="AS3100">
        <f t="shared" si="197"/>
        <v>0</v>
      </c>
      <c r="AT3100">
        <f t="shared" si="198"/>
        <v>0</v>
      </c>
    </row>
    <row r="3101" spans="2:46" ht="15.75" customHeight="1" thickBot="1">
      <c r="B3101" t="str">
        <f t="shared" si="195"/>
        <v>IEX4517645197</v>
      </c>
      <c r="C3101" s="137" t="s">
        <v>226</v>
      </c>
      <c r="D3101" s="137" t="s">
        <v>133</v>
      </c>
      <c r="E3101" s="138">
        <v>45197</v>
      </c>
      <c r="F3101" s="139">
        <v>0</v>
      </c>
      <c r="G3101" s="137" t="s">
        <v>223</v>
      </c>
      <c r="H3101" s="139">
        <v>138.44999999999999</v>
      </c>
      <c r="I3101" s="139">
        <v>139.85</v>
      </c>
      <c r="J3101" s="139">
        <v>136.4</v>
      </c>
      <c r="K3101" s="139">
        <v>138.80000000000001</v>
      </c>
      <c r="L3101" s="139">
        <v>138.80000000000001</v>
      </c>
      <c r="M3101" s="139">
        <v>3880</v>
      </c>
      <c r="N3101" s="139">
        <v>20102.830000000002</v>
      </c>
      <c r="O3101" s="139">
        <v>58357500</v>
      </c>
      <c r="P3101" s="140">
        <v>476250</v>
      </c>
      <c r="Q3101" s="138">
        <v>45176</v>
      </c>
      <c r="AR3101">
        <f t="shared" si="196"/>
        <v>62253750</v>
      </c>
      <c r="AS3101">
        <f t="shared" si="197"/>
        <v>761250</v>
      </c>
      <c r="AT3101">
        <f t="shared" si="198"/>
        <v>61492500</v>
      </c>
    </row>
    <row r="3102" spans="2:46" ht="15.75" customHeight="1" thickBot="1">
      <c r="B3102" t="str">
        <f t="shared" si="195"/>
        <v>IEX4517645225</v>
      </c>
      <c r="C3102" s="137" t="s">
        <v>226</v>
      </c>
      <c r="D3102" s="137" t="s">
        <v>133</v>
      </c>
      <c r="E3102" s="138">
        <v>45225</v>
      </c>
      <c r="F3102" s="139">
        <v>0</v>
      </c>
      <c r="G3102" s="137" t="s">
        <v>223</v>
      </c>
      <c r="H3102" s="139">
        <v>139.15</v>
      </c>
      <c r="I3102" s="139">
        <v>140.6</v>
      </c>
      <c r="J3102" s="139">
        <v>137.44999999999999</v>
      </c>
      <c r="K3102" s="139">
        <v>139.69999999999999</v>
      </c>
      <c r="L3102" s="139">
        <v>139.69999999999999</v>
      </c>
      <c r="M3102" s="139">
        <v>295</v>
      </c>
      <c r="N3102" s="139">
        <v>1535.12</v>
      </c>
      <c r="O3102" s="139">
        <v>3393750</v>
      </c>
      <c r="P3102" s="140">
        <v>258750</v>
      </c>
      <c r="Q3102" s="138">
        <v>45176</v>
      </c>
      <c r="AR3102">
        <f t="shared" si="196"/>
        <v>0</v>
      </c>
      <c r="AS3102">
        <f t="shared" si="197"/>
        <v>0</v>
      </c>
      <c r="AT3102">
        <f t="shared" si="198"/>
        <v>0</v>
      </c>
    </row>
    <row r="3103" spans="2:46" ht="15.75" customHeight="1" thickBot="1">
      <c r="B3103" t="str">
        <f t="shared" si="195"/>
        <v>IEX4517645260</v>
      </c>
      <c r="C3103" s="137" t="s">
        <v>226</v>
      </c>
      <c r="D3103" s="137" t="s">
        <v>133</v>
      </c>
      <c r="E3103" s="138">
        <v>45260</v>
      </c>
      <c r="F3103" s="139">
        <v>0</v>
      </c>
      <c r="G3103" s="137" t="s">
        <v>223</v>
      </c>
      <c r="H3103" s="139">
        <v>139.94999999999999</v>
      </c>
      <c r="I3103" s="139">
        <v>141.1</v>
      </c>
      <c r="J3103" s="139">
        <v>138.5</v>
      </c>
      <c r="K3103" s="139">
        <v>140.65</v>
      </c>
      <c r="L3103" s="139">
        <v>140.65</v>
      </c>
      <c r="M3103" s="139">
        <v>51</v>
      </c>
      <c r="N3103" s="139">
        <v>267.74</v>
      </c>
      <c r="O3103" s="139">
        <v>502500</v>
      </c>
      <c r="P3103" s="140">
        <v>26250</v>
      </c>
      <c r="Q3103" s="138">
        <v>45176</v>
      </c>
      <c r="AR3103">
        <f t="shared" si="196"/>
        <v>0</v>
      </c>
      <c r="AS3103">
        <f t="shared" si="197"/>
        <v>0</v>
      </c>
      <c r="AT3103">
        <f t="shared" si="198"/>
        <v>0</v>
      </c>
    </row>
    <row r="3104" spans="2:46" ht="15.75" customHeight="1" thickBot="1">
      <c r="B3104" t="str">
        <f t="shared" si="195"/>
        <v>IGL4517645197</v>
      </c>
      <c r="C3104" s="137" t="s">
        <v>226</v>
      </c>
      <c r="D3104" s="137" t="s">
        <v>134</v>
      </c>
      <c r="E3104" s="138">
        <v>45197</v>
      </c>
      <c r="F3104" s="139">
        <v>0</v>
      </c>
      <c r="G3104" s="137" t="s">
        <v>223</v>
      </c>
      <c r="H3104" s="139">
        <v>469.95</v>
      </c>
      <c r="I3104" s="139">
        <v>480.3</v>
      </c>
      <c r="J3104" s="139">
        <v>463.7</v>
      </c>
      <c r="K3104" s="139">
        <v>478.95</v>
      </c>
      <c r="L3104" s="139">
        <v>478.95</v>
      </c>
      <c r="M3104" s="139">
        <v>5084</v>
      </c>
      <c r="N3104" s="139">
        <v>33188.9</v>
      </c>
      <c r="O3104" s="139">
        <v>11816750</v>
      </c>
      <c r="P3104" s="140">
        <v>992750</v>
      </c>
      <c r="Q3104" s="138">
        <v>45176</v>
      </c>
      <c r="AR3104">
        <f t="shared" si="196"/>
        <v>12042250</v>
      </c>
      <c r="AS3104">
        <f t="shared" si="197"/>
        <v>1010625</v>
      </c>
      <c r="AT3104">
        <f t="shared" si="198"/>
        <v>11031625</v>
      </c>
    </row>
    <row r="3105" spans="2:46" ht="15.75" customHeight="1" thickBot="1">
      <c r="B3105" t="str">
        <f t="shared" si="195"/>
        <v>IGL4517645225</v>
      </c>
      <c r="C3105" s="137" t="s">
        <v>226</v>
      </c>
      <c r="D3105" s="137" t="s">
        <v>134</v>
      </c>
      <c r="E3105" s="138">
        <v>45225</v>
      </c>
      <c r="F3105" s="139">
        <v>0</v>
      </c>
      <c r="G3105" s="137" t="s">
        <v>223</v>
      </c>
      <c r="H3105" s="139">
        <v>472.65</v>
      </c>
      <c r="I3105" s="139">
        <v>482.75</v>
      </c>
      <c r="J3105" s="139">
        <v>466.65</v>
      </c>
      <c r="K3105" s="139">
        <v>482.35</v>
      </c>
      <c r="L3105" s="139">
        <v>482.35</v>
      </c>
      <c r="M3105" s="139">
        <v>136</v>
      </c>
      <c r="N3105" s="139">
        <v>891.19</v>
      </c>
      <c r="O3105" s="139">
        <v>221375</v>
      </c>
      <c r="P3105" s="140">
        <v>16500</v>
      </c>
      <c r="Q3105" s="138">
        <v>45176</v>
      </c>
      <c r="AR3105">
        <f t="shared" si="196"/>
        <v>0</v>
      </c>
      <c r="AS3105">
        <f t="shared" si="197"/>
        <v>0</v>
      </c>
      <c r="AT3105">
        <f t="shared" si="198"/>
        <v>0</v>
      </c>
    </row>
    <row r="3106" spans="2:46" ht="15.75" customHeight="1" thickBot="1">
      <c r="B3106" t="str">
        <f t="shared" si="195"/>
        <v>IGL4517645260</v>
      </c>
      <c r="C3106" s="137" t="s">
        <v>226</v>
      </c>
      <c r="D3106" s="137" t="s">
        <v>134</v>
      </c>
      <c r="E3106" s="138">
        <v>45260</v>
      </c>
      <c r="F3106" s="139">
        <v>0</v>
      </c>
      <c r="G3106" s="137" t="s">
        <v>223</v>
      </c>
      <c r="H3106" s="139">
        <v>485.55</v>
      </c>
      <c r="I3106" s="139">
        <v>485.55</v>
      </c>
      <c r="J3106" s="139">
        <v>485.55</v>
      </c>
      <c r="K3106" s="139">
        <v>485.55</v>
      </c>
      <c r="L3106" s="139">
        <v>485.55</v>
      </c>
      <c r="M3106" s="139">
        <v>1</v>
      </c>
      <c r="N3106" s="139">
        <v>6.67</v>
      </c>
      <c r="O3106" s="139">
        <v>4125</v>
      </c>
      <c r="P3106" s="140">
        <v>1375</v>
      </c>
      <c r="Q3106" s="138">
        <v>45176</v>
      </c>
      <c r="AR3106">
        <f t="shared" si="196"/>
        <v>0</v>
      </c>
      <c r="AS3106">
        <f t="shared" si="197"/>
        <v>0</v>
      </c>
      <c r="AT3106">
        <f t="shared" si="198"/>
        <v>0</v>
      </c>
    </row>
    <row r="3107" spans="2:46" ht="15.75" customHeight="1" thickBot="1">
      <c r="B3107" t="str">
        <f t="shared" si="195"/>
        <v>INDHOTEL4517645197</v>
      </c>
      <c r="C3107" s="137" t="s">
        <v>226</v>
      </c>
      <c r="D3107" s="137" t="s">
        <v>135</v>
      </c>
      <c r="E3107" s="138">
        <v>45197</v>
      </c>
      <c r="F3107" s="139">
        <v>0</v>
      </c>
      <c r="G3107" s="137" t="s">
        <v>223</v>
      </c>
      <c r="H3107" s="139">
        <v>433.35</v>
      </c>
      <c r="I3107" s="139">
        <v>437.5</v>
      </c>
      <c r="J3107" s="139">
        <v>427.05</v>
      </c>
      <c r="K3107" s="139">
        <v>429.5</v>
      </c>
      <c r="L3107" s="139">
        <v>429.5</v>
      </c>
      <c r="M3107" s="139">
        <v>3130</v>
      </c>
      <c r="N3107" s="139">
        <v>27010.61</v>
      </c>
      <c r="O3107" s="139">
        <v>18678000</v>
      </c>
      <c r="P3107" s="140">
        <v>56000</v>
      </c>
      <c r="Q3107" s="138">
        <v>45176</v>
      </c>
      <c r="AR3107">
        <f t="shared" si="196"/>
        <v>19286000</v>
      </c>
      <c r="AS3107">
        <f t="shared" si="197"/>
        <v>108000</v>
      </c>
      <c r="AT3107">
        <f t="shared" si="198"/>
        <v>19178000</v>
      </c>
    </row>
    <row r="3108" spans="2:46" ht="15.75" customHeight="1" thickBot="1">
      <c r="B3108" t="str">
        <f t="shared" si="195"/>
        <v>INDHOTEL4517645225</v>
      </c>
      <c r="C3108" s="137" t="s">
        <v>226</v>
      </c>
      <c r="D3108" s="137" t="s">
        <v>135</v>
      </c>
      <c r="E3108" s="138">
        <v>45225</v>
      </c>
      <c r="F3108" s="139">
        <v>0</v>
      </c>
      <c r="G3108" s="137" t="s">
        <v>223</v>
      </c>
      <c r="H3108" s="139">
        <v>437.45</v>
      </c>
      <c r="I3108" s="139">
        <v>440</v>
      </c>
      <c r="J3108" s="139">
        <v>430.35</v>
      </c>
      <c r="K3108" s="139">
        <v>432.55</v>
      </c>
      <c r="L3108" s="139">
        <v>432.55</v>
      </c>
      <c r="M3108" s="139">
        <v>152</v>
      </c>
      <c r="N3108" s="139">
        <v>1323.03</v>
      </c>
      <c r="O3108" s="139">
        <v>506000</v>
      </c>
      <c r="P3108" s="140">
        <v>42000</v>
      </c>
      <c r="Q3108" s="138">
        <v>45176</v>
      </c>
      <c r="AR3108">
        <f t="shared" si="196"/>
        <v>0</v>
      </c>
      <c r="AS3108">
        <f t="shared" si="197"/>
        <v>0</v>
      </c>
      <c r="AT3108">
        <f t="shared" si="198"/>
        <v>0</v>
      </c>
    </row>
    <row r="3109" spans="2:46" ht="15.75" customHeight="1" thickBot="1">
      <c r="B3109" t="str">
        <f t="shared" si="195"/>
        <v>INDHOTEL4517645260</v>
      </c>
      <c r="C3109" s="137" t="s">
        <v>226</v>
      </c>
      <c r="D3109" s="137" t="s">
        <v>135</v>
      </c>
      <c r="E3109" s="138">
        <v>45260</v>
      </c>
      <c r="F3109" s="139">
        <v>0</v>
      </c>
      <c r="G3109" s="137" t="s">
        <v>223</v>
      </c>
      <c r="H3109" s="139">
        <v>442.5</v>
      </c>
      <c r="I3109" s="139">
        <v>442.5</v>
      </c>
      <c r="J3109" s="139">
        <v>433</v>
      </c>
      <c r="K3109" s="139">
        <v>435</v>
      </c>
      <c r="L3109" s="139">
        <v>434.1</v>
      </c>
      <c r="M3109" s="139">
        <v>14</v>
      </c>
      <c r="N3109" s="139">
        <v>122.33</v>
      </c>
      <c r="O3109" s="139">
        <v>102000</v>
      </c>
      <c r="P3109" s="140">
        <v>10000</v>
      </c>
      <c r="Q3109" s="138">
        <v>45176</v>
      </c>
      <c r="AR3109">
        <f t="shared" si="196"/>
        <v>0</v>
      </c>
      <c r="AS3109">
        <f t="shared" si="197"/>
        <v>0</v>
      </c>
      <c r="AT3109">
        <f t="shared" si="198"/>
        <v>0</v>
      </c>
    </row>
    <row r="3110" spans="2:46" ht="15.75" customHeight="1" thickBot="1">
      <c r="B3110" t="str">
        <f t="shared" si="195"/>
        <v>INDIACEM4517645197</v>
      </c>
      <c r="C3110" s="137" t="s">
        <v>226</v>
      </c>
      <c r="D3110" s="137" t="s">
        <v>136</v>
      </c>
      <c r="E3110" s="138">
        <v>45197</v>
      </c>
      <c r="F3110" s="139">
        <v>0</v>
      </c>
      <c r="G3110" s="137" t="s">
        <v>223</v>
      </c>
      <c r="H3110" s="139">
        <v>254.35</v>
      </c>
      <c r="I3110" s="139">
        <v>256</v>
      </c>
      <c r="J3110" s="139">
        <v>251</v>
      </c>
      <c r="K3110" s="139">
        <v>251.85</v>
      </c>
      <c r="L3110" s="139">
        <v>251.85</v>
      </c>
      <c r="M3110" s="139">
        <v>74</v>
      </c>
      <c r="N3110" s="139">
        <v>544.51</v>
      </c>
      <c r="O3110" s="139">
        <v>23649500</v>
      </c>
      <c r="P3110" s="140">
        <v>-214600</v>
      </c>
      <c r="Q3110" s="138">
        <v>45176</v>
      </c>
      <c r="AR3110">
        <f t="shared" si="196"/>
        <v>25559400</v>
      </c>
      <c r="AS3110">
        <f t="shared" si="197"/>
        <v>-223300</v>
      </c>
      <c r="AT3110">
        <f t="shared" si="198"/>
        <v>25782700</v>
      </c>
    </row>
    <row r="3111" spans="2:46" ht="15.75" customHeight="1" thickBot="1">
      <c r="B3111" t="str">
        <f t="shared" si="195"/>
        <v>INDIACEM4517645225</v>
      </c>
      <c r="C3111" s="137" t="s">
        <v>226</v>
      </c>
      <c r="D3111" s="137" t="s">
        <v>136</v>
      </c>
      <c r="E3111" s="138">
        <v>45225</v>
      </c>
      <c r="F3111" s="139">
        <v>0</v>
      </c>
      <c r="G3111" s="137" t="s">
        <v>223</v>
      </c>
      <c r="H3111" s="139">
        <v>256.39999999999998</v>
      </c>
      <c r="I3111" s="139">
        <v>256.39999999999998</v>
      </c>
      <c r="J3111" s="139">
        <v>253.5</v>
      </c>
      <c r="K3111" s="139">
        <v>253.5</v>
      </c>
      <c r="L3111" s="139">
        <v>253.5</v>
      </c>
      <c r="M3111" s="139">
        <v>3</v>
      </c>
      <c r="N3111" s="139">
        <v>22.22</v>
      </c>
      <c r="O3111" s="141">
        <v>1820000</v>
      </c>
      <c r="P3111" s="140">
        <v>-8700</v>
      </c>
      <c r="Q3111" s="138">
        <v>45176</v>
      </c>
      <c r="AR3111">
        <f t="shared" si="196"/>
        <v>0</v>
      </c>
      <c r="AS3111">
        <f t="shared" si="197"/>
        <v>0</v>
      </c>
      <c r="AT3111">
        <f t="shared" si="198"/>
        <v>0</v>
      </c>
    </row>
    <row r="3112" spans="2:46" ht="15.75" customHeight="1" thickBot="1">
      <c r="B3112" t="str">
        <f t="shared" si="195"/>
        <v>INDIACEM4517645260</v>
      </c>
      <c r="C3112" s="137" t="s">
        <v>226</v>
      </c>
      <c r="D3112" s="137" t="s">
        <v>136</v>
      </c>
      <c r="E3112" s="138">
        <v>45260</v>
      </c>
      <c r="F3112" s="139">
        <v>0</v>
      </c>
      <c r="G3112" s="137" t="s">
        <v>223</v>
      </c>
      <c r="H3112" s="139">
        <v>0</v>
      </c>
      <c r="I3112" s="139">
        <v>0</v>
      </c>
      <c r="J3112" s="139">
        <v>0</v>
      </c>
      <c r="K3112" s="139">
        <v>258</v>
      </c>
      <c r="L3112" s="139">
        <v>255.3</v>
      </c>
      <c r="M3112" s="139">
        <v>0</v>
      </c>
      <c r="N3112" s="139">
        <v>0</v>
      </c>
      <c r="O3112" s="139">
        <v>89900</v>
      </c>
      <c r="P3112" s="139">
        <v>0</v>
      </c>
      <c r="Q3112" s="138">
        <v>45176</v>
      </c>
      <c r="AR3112">
        <f t="shared" si="196"/>
        <v>0</v>
      </c>
      <c r="AS3112">
        <f t="shared" si="197"/>
        <v>0</v>
      </c>
      <c r="AT3112">
        <f t="shared" si="198"/>
        <v>0</v>
      </c>
    </row>
    <row r="3113" spans="2:46" ht="15.75" customHeight="1" thickBot="1">
      <c r="B3113" t="str">
        <f t="shared" si="195"/>
        <v>INDIAMART4517645197</v>
      </c>
      <c r="C3113" s="137" t="s">
        <v>226</v>
      </c>
      <c r="D3113" s="137" t="s">
        <v>137</v>
      </c>
      <c r="E3113" s="138">
        <v>45197</v>
      </c>
      <c r="F3113" s="139">
        <v>0</v>
      </c>
      <c r="G3113" s="137" t="s">
        <v>223</v>
      </c>
      <c r="H3113" s="139">
        <v>3258.6</v>
      </c>
      <c r="I3113" s="139">
        <v>3300.8</v>
      </c>
      <c r="J3113" s="139">
        <v>3215</v>
      </c>
      <c r="K3113" s="139">
        <v>3220.45</v>
      </c>
      <c r="L3113" s="139">
        <v>3220.45</v>
      </c>
      <c r="M3113" s="139">
        <v>711</v>
      </c>
      <c r="N3113" s="139">
        <v>6949.59</v>
      </c>
      <c r="O3113" s="139">
        <v>612600</v>
      </c>
      <c r="P3113" s="140">
        <v>1200</v>
      </c>
      <c r="Q3113" s="138">
        <v>45176</v>
      </c>
      <c r="AR3113">
        <f t="shared" si="196"/>
        <v>633900</v>
      </c>
      <c r="AS3113">
        <f t="shared" si="197"/>
        <v>2100</v>
      </c>
      <c r="AT3113">
        <f t="shared" si="198"/>
        <v>631800</v>
      </c>
    </row>
    <row r="3114" spans="2:46" ht="15.75" customHeight="1" thickBot="1">
      <c r="B3114" t="str">
        <f t="shared" si="195"/>
        <v>INDIAMART4517645225</v>
      </c>
      <c r="C3114" s="137" t="s">
        <v>226</v>
      </c>
      <c r="D3114" s="137" t="s">
        <v>137</v>
      </c>
      <c r="E3114" s="138">
        <v>45225</v>
      </c>
      <c r="F3114" s="139">
        <v>0</v>
      </c>
      <c r="G3114" s="137" t="s">
        <v>223</v>
      </c>
      <c r="H3114" s="139">
        <v>3305.1</v>
      </c>
      <c r="I3114" s="139">
        <v>3305.1</v>
      </c>
      <c r="J3114" s="139">
        <v>3234.8</v>
      </c>
      <c r="K3114" s="139">
        <v>3236.85</v>
      </c>
      <c r="L3114" s="139">
        <v>3236.85</v>
      </c>
      <c r="M3114" s="139">
        <v>25</v>
      </c>
      <c r="N3114" s="139">
        <v>244.77</v>
      </c>
      <c r="O3114" s="141">
        <v>17400</v>
      </c>
      <c r="P3114" s="139">
        <v>600</v>
      </c>
      <c r="Q3114" s="138">
        <v>45176</v>
      </c>
      <c r="AR3114">
        <f t="shared" si="196"/>
        <v>0</v>
      </c>
      <c r="AS3114">
        <f t="shared" si="197"/>
        <v>0</v>
      </c>
      <c r="AT3114">
        <f t="shared" si="198"/>
        <v>0</v>
      </c>
    </row>
    <row r="3115" spans="2:46" ht="15.75" customHeight="1" thickBot="1">
      <c r="B3115" t="str">
        <f t="shared" si="195"/>
        <v>INDIAMART4517645260</v>
      </c>
      <c r="C3115" s="137" t="s">
        <v>226</v>
      </c>
      <c r="D3115" s="137" t="s">
        <v>137</v>
      </c>
      <c r="E3115" s="138">
        <v>45260</v>
      </c>
      <c r="F3115" s="139">
        <v>0</v>
      </c>
      <c r="G3115" s="137" t="s">
        <v>223</v>
      </c>
      <c r="H3115" s="139">
        <v>3305</v>
      </c>
      <c r="I3115" s="139">
        <v>3305</v>
      </c>
      <c r="J3115" s="139">
        <v>3270</v>
      </c>
      <c r="K3115" s="139">
        <v>3270</v>
      </c>
      <c r="L3115" s="139">
        <v>3255.65</v>
      </c>
      <c r="M3115" s="139">
        <v>3</v>
      </c>
      <c r="N3115" s="139">
        <v>29.62</v>
      </c>
      <c r="O3115" s="141">
        <v>3900</v>
      </c>
      <c r="P3115" s="139">
        <v>300</v>
      </c>
      <c r="Q3115" s="138">
        <v>45176</v>
      </c>
      <c r="AR3115" s="76">
        <f t="shared" si="196"/>
        <v>0</v>
      </c>
      <c r="AS3115" s="76">
        <f t="shared" si="197"/>
        <v>0</v>
      </c>
      <c r="AT3115" s="76">
        <f t="shared" si="198"/>
        <v>0</v>
      </c>
    </row>
    <row r="3116" spans="2:46" ht="15.75" customHeight="1" thickBot="1">
      <c r="B3116" t="str">
        <f t="shared" si="195"/>
        <v>INDIGO4517645197</v>
      </c>
      <c r="C3116" s="137" t="s">
        <v>226</v>
      </c>
      <c r="D3116" s="137" t="s">
        <v>138</v>
      </c>
      <c r="E3116" s="138">
        <v>45197</v>
      </c>
      <c r="F3116" s="139">
        <v>0</v>
      </c>
      <c r="G3116" s="137" t="s">
        <v>223</v>
      </c>
      <c r="H3116" s="139">
        <v>2471.9</v>
      </c>
      <c r="I3116" s="139">
        <v>2478.9499999999998</v>
      </c>
      <c r="J3116" s="139">
        <v>2447</v>
      </c>
      <c r="K3116" s="139">
        <v>2452</v>
      </c>
      <c r="L3116" s="139">
        <v>2452</v>
      </c>
      <c r="M3116" s="139">
        <v>1946</v>
      </c>
      <c r="N3116" s="139">
        <v>14363.25</v>
      </c>
      <c r="O3116" s="139">
        <v>6193200</v>
      </c>
      <c r="P3116" s="140">
        <v>-153600</v>
      </c>
      <c r="Q3116" s="138">
        <v>45176</v>
      </c>
      <c r="AR3116">
        <f t="shared" si="196"/>
        <v>6263100</v>
      </c>
      <c r="AS3116">
        <f t="shared" si="197"/>
        <v>-149400</v>
      </c>
      <c r="AT3116">
        <f t="shared" si="198"/>
        <v>6412500</v>
      </c>
    </row>
    <row r="3117" spans="2:46" ht="15.75" customHeight="1" thickBot="1">
      <c r="B3117" t="str">
        <f t="shared" si="195"/>
        <v>INDIGO4517645225</v>
      </c>
      <c r="C3117" s="137" t="s">
        <v>226</v>
      </c>
      <c r="D3117" s="137" t="s">
        <v>138</v>
      </c>
      <c r="E3117" s="138">
        <v>45225</v>
      </c>
      <c r="F3117" s="139">
        <v>0</v>
      </c>
      <c r="G3117" s="137" t="s">
        <v>223</v>
      </c>
      <c r="H3117" s="139">
        <v>2492.35</v>
      </c>
      <c r="I3117" s="139">
        <v>2492.35</v>
      </c>
      <c r="J3117" s="139">
        <v>2464.75</v>
      </c>
      <c r="K3117" s="139">
        <v>2468.85</v>
      </c>
      <c r="L3117" s="139">
        <v>2468.85</v>
      </c>
      <c r="M3117" s="139">
        <v>51</v>
      </c>
      <c r="N3117" s="139">
        <v>379.11</v>
      </c>
      <c r="O3117" s="141">
        <v>63300</v>
      </c>
      <c r="P3117" s="140">
        <v>2400</v>
      </c>
      <c r="Q3117" s="138">
        <v>45176</v>
      </c>
      <c r="AR3117">
        <f t="shared" si="196"/>
        <v>0</v>
      </c>
      <c r="AS3117">
        <f t="shared" si="197"/>
        <v>0</v>
      </c>
      <c r="AT3117">
        <f t="shared" si="198"/>
        <v>0</v>
      </c>
    </row>
    <row r="3118" spans="2:46" ht="15.75" customHeight="1" thickBot="1">
      <c r="B3118" t="str">
        <f t="shared" si="195"/>
        <v>INDIGO4517645260</v>
      </c>
      <c r="C3118" s="137" t="s">
        <v>226</v>
      </c>
      <c r="D3118" s="137" t="s">
        <v>138</v>
      </c>
      <c r="E3118" s="138">
        <v>45260</v>
      </c>
      <c r="F3118" s="139">
        <v>0</v>
      </c>
      <c r="G3118" s="137" t="s">
        <v>223</v>
      </c>
      <c r="H3118" s="139">
        <v>2489</v>
      </c>
      <c r="I3118" s="139">
        <v>2493.0500000000002</v>
      </c>
      <c r="J3118" s="139">
        <v>2489</v>
      </c>
      <c r="K3118" s="139">
        <v>2493.0500000000002</v>
      </c>
      <c r="L3118" s="139">
        <v>2487.15</v>
      </c>
      <c r="M3118" s="139">
        <v>7</v>
      </c>
      <c r="N3118" s="139">
        <v>52.31</v>
      </c>
      <c r="O3118" s="141">
        <v>6600</v>
      </c>
      <c r="P3118" s="140">
        <v>1800</v>
      </c>
      <c r="Q3118" s="138">
        <v>45176</v>
      </c>
      <c r="AR3118" s="76">
        <f t="shared" si="196"/>
        <v>0</v>
      </c>
      <c r="AS3118">
        <f t="shared" si="197"/>
        <v>0</v>
      </c>
      <c r="AT3118" s="76">
        <f t="shared" si="198"/>
        <v>0</v>
      </c>
    </row>
    <row r="3119" spans="2:46" ht="15.75" customHeight="1" thickBot="1">
      <c r="B3119" t="str">
        <f t="shared" si="195"/>
        <v>INDUSINDBK4517645197</v>
      </c>
      <c r="C3119" s="137" t="s">
        <v>226</v>
      </c>
      <c r="D3119" s="137" t="s">
        <v>40</v>
      </c>
      <c r="E3119" s="138">
        <v>45197</v>
      </c>
      <c r="F3119" s="139">
        <v>0</v>
      </c>
      <c r="G3119" s="137" t="s">
        <v>223</v>
      </c>
      <c r="H3119" s="139">
        <v>1410.3</v>
      </c>
      <c r="I3119" s="139">
        <v>1451</v>
      </c>
      <c r="J3119" s="139">
        <v>1406.1</v>
      </c>
      <c r="K3119" s="139">
        <v>1447.15</v>
      </c>
      <c r="L3119" s="139">
        <v>1447.15</v>
      </c>
      <c r="M3119" s="139">
        <v>8342</v>
      </c>
      <c r="N3119" s="139">
        <v>59746.98</v>
      </c>
      <c r="O3119" s="141">
        <v>21000000</v>
      </c>
      <c r="P3119" s="140">
        <v>862500</v>
      </c>
      <c r="Q3119" s="138">
        <v>45176</v>
      </c>
      <c r="AR3119">
        <f t="shared" si="196"/>
        <v>21196000</v>
      </c>
      <c r="AS3119">
        <f t="shared" si="197"/>
        <v>905000</v>
      </c>
      <c r="AT3119">
        <f t="shared" si="198"/>
        <v>20291000</v>
      </c>
    </row>
    <row r="3120" spans="2:46" ht="15.75" customHeight="1" thickBot="1">
      <c r="B3120" t="str">
        <f t="shared" si="195"/>
        <v>INDUSINDBK4517645225</v>
      </c>
      <c r="C3120" s="137" t="s">
        <v>226</v>
      </c>
      <c r="D3120" s="137" t="s">
        <v>40</v>
      </c>
      <c r="E3120" s="138">
        <v>45225</v>
      </c>
      <c r="F3120" s="139">
        <v>0</v>
      </c>
      <c r="G3120" s="137" t="s">
        <v>223</v>
      </c>
      <c r="H3120" s="139">
        <v>1416.8</v>
      </c>
      <c r="I3120" s="139">
        <v>1459.25</v>
      </c>
      <c r="J3120" s="139">
        <v>1416.75</v>
      </c>
      <c r="K3120" s="139">
        <v>1455.6</v>
      </c>
      <c r="L3120" s="139">
        <v>1455.6</v>
      </c>
      <c r="M3120" s="139">
        <v>241</v>
      </c>
      <c r="N3120" s="139">
        <v>1735.29</v>
      </c>
      <c r="O3120" s="139">
        <v>179500</v>
      </c>
      <c r="P3120" s="140">
        <v>42000</v>
      </c>
      <c r="Q3120" s="138">
        <v>45176</v>
      </c>
      <c r="AR3120">
        <f t="shared" si="196"/>
        <v>0</v>
      </c>
      <c r="AS3120">
        <f t="shared" si="197"/>
        <v>0</v>
      </c>
      <c r="AT3120">
        <f t="shared" si="198"/>
        <v>0</v>
      </c>
    </row>
    <row r="3121" spans="2:46" ht="15.75" customHeight="1" thickBot="1">
      <c r="B3121" t="str">
        <f t="shared" si="195"/>
        <v>INDUSINDBK4517645260</v>
      </c>
      <c r="C3121" s="137" t="s">
        <v>226</v>
      </c>
      <c r="D3121" s="137" t="s">
        <v>40</v>
      </c>
      <c r="E3121" s="138">
        <v>45260</v>
      </c>
      <c r="F3121" s="139">
        <v>0</v>
      </c>
      <c r="G3121" s="137" t="s">
        <v>223</v>
      </c>
      <c r="H3121" s="139">
        <v>1448</v>
      </c>
      <c r="I3121" s="139">
        <v>1468.6</v>
      </c>
      <c r="J3121" s="139">
        <v>1448</v>
      </c>
      <c r="K3121" s="139">
        <v>1464.65</v>
      </c>
      <c r="L3121" s="139">
        <v>1464.65</v>
      </c>
      <c r="M3121" s="139">
        <v>8</v>
      </c>
      <c r="N3121" s="139">
        <v>58.25</v>
      </c>
      <c r="O3121" s="141">
        <v>16500</v>
      </c>
      <c r="P3121" s="139">
        <v>500</v>
      </c>
      <c r="Q3121" s="138">
        <v>45176</v>
      </c>
      <c r="AR3121" s="76">
        <f t="shared" si="196"/>
        <v>0</v>
      </c>
      <c r="AS3121">
        <f t="shared" si="197"/>
        <v>0</v>
      </c>
      <c r="AT3121" s="76">
        <f t="shared" si="198"/>
        <v>0</v>
      </c>
    </row>
    <row r="3122" spans="2:46" ht="15.75" customHeight="1" thickBot="1">
      <c r="B3122" t="str">
        <f t="shared" si="195"/>
        <v>INDUSTOWER4517645197</v>
      </c>
      <c r="C3122" s="137" t="s">
        <v>226</v>
      </c>
      <c r="D3122" s="137" t="s">
        <v>139</v>
      </c>
      <c r="E3122" s="138">
        <v>45197</v>
      </c>
      <c r="F3122" s="139">
        <v>0</v>
      </c>
      <c r="G3122" s="137" t="s">
        <v>223</v>
      </c>
      <c r="H3122" s="139">
        <v>184.95</v>
      </c>
      <c r="I3122" s="139">
        <v>186.7</v>
      </c>
      <c r="J3122" s="139">
        <v>182</v>
      </c>
      <c r="K3122" s="139">
        <v>184.9</v>
      </c>
      <c r="L3122" s="139">
        <v>184.9</v>
      </c>
      <c r="M3122" s="139">
        <v>4674</v>
      </c>
      <c r="N3122" s="139">
        <v>29291.07</v>
      </c>
      <c r="O3122" s="141">
        <v>85500000</v>
      </c>
      <c r="P3122" s="140">
        <v>-2176000</v>
      </c>
      <c r="Q3122" s="138">
        <v>45176</v>
      </c>
      <c r="AR3122">
        <f t="shared" si="196"/>
        <v>86486000</v>
      </c>
      <c r="AS3122">
        <f t="shared" si="197"/>
        <v>-1944800</v>
      </c>
      <c r="AT3122">
        <f t="shared" si="198"/>
        <v>88430800</v>
      </c>
    </row>
    <row r="3123" spans="2:46" ht="15.75" customHeight="1" thickBot="1">
      <c r="B3123" t="str">
        <f t="shared" si="195"/>
        <v>INDUSTOWER4517645225</v>
      </c>
      <c r="C3123" s="137" t="s">
        <v>226</v>
      </c>
      <c r="D3123" s="137" t="s">
        <v>139</v>
      </c>
      <c r="E3123" s="138">
        <v>45225</v>
      </c>
      <c r="F3123" s="139">
        <v>0</v>
      </c>
      <c r="G3123" s="137" t="s">
        <v>223</v>
      </c>
      <c r="H3123" s="139">
        <v>186.3</v>
      </c>
      <c r="I3123" s="139">
        <v>187.3</v>
      </c>
      <c r="J3123" s="139">
        <v>183.75</v>
      </c>
      <c r="K3123" s="139">
        <v>186.2</v>
      </c>
      <c r="L3123" s="139">
        <v>186.2</v>
      </c>
      <c r="M3123" s="139">
        <v>198</v>
      </c>
      <c r="N3123" s="139">
        <v>1247.9000000000001</v>
      </c>
      <c r="O3123" s="139">
        <v>938400</v>
      </c>
      <c r="P3123" s="140">
        <v>231200</v>
      </c>
      <c r="Q3123" s="138">
        <v>45176</v>
      </c>
      <c r="AR3123">
        <f t="shared" si="196"/>
        <v>0</v>
      </c>
      <c r="AS3123">
        <f t="shared" si="197"/>
        <v>0</v>
      </c>
      <c r="AT3123">
        <f t="shared" si="198"/>
        <v>0</v>
      </c>
    </row>
    <row r="3124" spans="2:46" ht="15.75" customHeight="1" thickBot="1">
      <c r="B3124" t="str">
        <f t="shared" si="195"/>
        <v>INDUSTOWER4517645260</v>
      </c>
      <c r="C3124" s="137" t="s">
        <v>226</v>
      </c>
      <c r="D3124" s="137" t="s">
        <v>139</v>
      </c>
      <c r="E3124" s="138">
        <v>45260</v>
      </c>
      <c r="F3124" s="139">
        <v>0</v>
      </c>
      <c r="G3124" s="137" t="s">
        <v>223</v>
      </c>
      <c r="H3124" s="139">
        <v>184.95</v>
      </c>
      <c r="I3124" s="139">
        <v>184.95</v>
      </c>
      <c r="J3124" s="139">
        <v>184.95</v>
      </c>
      <c r="K3124" s="139">
        <v>184.95</v>
      </c>
      <c r="L3124" s="139">
        <v>187.2</v>
      </c>
      <c r="M3124" s="139">
        <v>1</v>
      </c>
      <c r="N3124" s="139">
        <v>6.28</v>
      </c>
      <c r="O3124" s="139">
        <v>47600</v>
      </c>
      <c r="P3124" s="139">
        <v>0</v>
      </c>
      <c r="Q3124" s="138">
        <v>45176</v>
      </c>
      <c r="AR3124" s="76">
        <f t="shared" si="196"/>
        <v>0</v>
      </c>
      <c r="AS3124">
        <f t="shared" si="197"/>
        <v>0</v>
      </c>
      <c r="AT3124" s="76">
        <f t="shared" si="198"/>
        <v>0</v>
      </c>
    </row>
    <row r="3125" spans="2:46" ht="15.75" customHeight="1" thickBot="1">
      <c r="B3125" t="str">
        <f t="shared" si="195"/>
        <v>INFY4517645197</v>
      </c>
      <c r="C3125" s="137" t="s">
        <v>226</v>
      </c>
      <c r="D3125" s="137" t="s">
        <v>21</v>
      </c>
      <c r="E3125" s="138">
        <v>45197</v>
      </c>
      <c r="F3125" s="139">
        <v>0</v>
      </c>
      <c r="G3125" s="137" t="s">
        <v>223</v>
      </c>
      <c r="H3125" s="139">
        <v>1473.95</v>
      </c>
      <c r="I3125" s="139">
        <v>1478.95</v>
      </c>
      <c r="J3125" s="139">
        <v>1469.9</v>
      </c>
      <c r="K3125" s="139">
        <v>1473.85</v>
      </c>
      <c r="L3125" s="139">
        <v>1473.85</v>
      </c>
      <c r="M3125" s="139">
        <v>12712</v>
      </c>
      <c r="N3125" s="139">
        <v>74932.61</v>
      </c>
      <c r="O3125" s="141">
        <v>21700000</v>
      </c>
      <c r="P3125" s="140">
        <v>-654800</v>
      </c>
      <c r="Q3125" s="138">
        <v>45176</v>
      </c>
      <c r="AR3125">
        <f t="shared" si="196"/>
        <v>23228400</v>
      </c>
      <c r="AS3125">
        <f t="shared" si="197"/>
        <v>-542000</v>
      </c>
      <c r="AT3125">
        <f t="shared" si="198"/>
        <v>23770400</v>
      </c>
    </row>
    <row r="3126" spans="2:46" ht="15.75" customHeight="1" thickBot="1">
      <c r="B3126" t="str">
        <f t="shared" si="195"/>
        <v>INFY4517645225</v>
      </c>
      <c r="C3126" s="137" t="s">
        <v>226</v>
      </c>
      <c r="D3126" s="137" t="s">
        <v>21</v>
      </c>
      <c r="E3126" s="138">
        <v>45225</v>
      </c>
      <c r="F3126" s="139">
        <v>0</v>
      </c>
      <c r="G3126" s="137" t="s">
        <v>223</v>
      </c>
      <c r="H3126" s="139">
        <v>1470</v>
      </c>
      <c r="I3126" s="139">
        <v>1473.05</v>
      </c>
      <c r="J3126" s="139">
        <v>1465</v>
      </c>
      <c r="K3126" s="139">
        <v>1468.2</v>
      </c>
      <c r="L3126" s="139">
        <v>1468.2</v>
      </c>
      <c r="M3126" s="139">
        <v>960</v>
      </c>
      <c r="N3126" s="139">
        <v>5637.34</v>
      </c>
      <c r="O3126" s="139">
        <v>1461600</v>
      </c>
      <c r="P3126" s="140">
        <v>102000</v>
      </c>
      <c r="Q3126" s="138">
        <v>45176</v>
      </c>
      <c r="AR3126">
        <f t="shared" si="196"/>
        <v>0</v>
      </c>
      <c r="AS3126">
        <f t="shared" si="197"/>
        <v>0</v>
      </c>
      <c r="AT3126">
        <f t="shared" si="198"/>
        <v>0</v>
      </c>
    </row>
    <row r="3127" spans="2:46" ht="15.75" customHeight="1" thickBot="1">
      <c r="B3127" t="str">
        <f t="shared" si="195"/>
        <v>INFY4517645260</v>
      </c>
      <c r="C3127" s="137" t="s">
        <v>226</v>
      </c>
      <c r="D3127" s="137" t="s">
        <v>21</v>
      </c>
      <c r="E3127" s="138">
        <v>45260</v>
      </c>
      <c r="F3127" s="139">
        <v>0</v>
      </c>
      <c r="G3127" s="137" t="s">
        <v>223</v>
      </c>
      <c r="H3127" s="139">
        <v>1477.55</v>
      </c>
      <c r="I3127" s="139">
        <v>1481.15</v>
      </c>
      <c r="J3127" s="139">
        <v>1473.65</v>
      </c>
      <c r="K3127" s="139">
        <v>1476.1</v>
      </c>
      <c r="L3127" s="139">
        <v>1476.1</v>
      </c>
      <c r="M3127" s="139">
        <v>57</v>
      </c>
      <c r="N3127" s="139">
        <v>336.61</v>
      </c>
      <c r="O3127" s="139">
        <v>66800</v>
      </c>
      <c r="P3127" s="140">
        <v>10800</v>
      </c>
      <c r="Q3127" s="138">
        <v>45176</v>
      </c>
      <c r="AR3127" s="76">
        <f t="shared" si="196"/>
        <v>0</v>
      </c>
      <c r="AS3127">
        <f t="shared" si="197"/>
        <v>0</v>
      </c>
      <c r="AT3127" s="76">
        <f t="shared" si="198"/>
        <v>0</v>
      </c>
    </row>
    <row r="3128" spans="2:46" ht="15.75" customHeight="1" thickBot="1">
      <c r="B3128" t="str">
        <f t="shared" si="195"/>
        <v>IOC4517645197</v>
      </c>
      <c r="C3128" s="137" t="s">
        <v>226</v>
      </c>
      <c r="D3128" s="137" t="s">
        <v>141</v>
      </c>
      <c r="E3128" s="138">
        <v>45197</v>
      </c>
      <c r="F3128" s="139">
        <v>0</v>
      </c>
      <c r="G3128" s="137" t="s">
        <v>223</v>
      </c>
      <c r="H3128" s="139">
        <v>91.7</v>
      </c>
      <c r="I3128" s="139">
        <v>92.25</v>
      </c>
      <c r="J3128" s="139">
        <v>91.45</v>
      </c>
      <c r="K3128" s="139">
        <v>92.05</v>
      </c>
      <c r="L3128" s="139">
        <v>92.05</v>
      </c>
      <c r="M3128" s="139">
        <v>1153</v>
      </c>
      <c r="N3128" s="139">
        <v>10342.200000000001</v>
      </c>
      <c r="O3128" s="141">
        <v>98600000</v>
      </c>
      <c r="P3128" s="140">
        <v>-224250</v>
      </c>
      <c r="Q3128" s="138">
        <v>45176</v>
      </c>
      <c r="AR3128">
        <f t="shared" si="196"/>
        <v>103553000</v>
      </c>
      <c r="AS3128">
        <f t="shared" si="197"/>
        <v>9750</v>
      </c>
      <c r="AT3128">
        <f t="shared" si="198"/>
        <v>103543250</v>
      </c>
    </row>
    <row r="3129" spans="2:46" ht="15.75" customHeight="1" thickBot="1">
      <c r="B3129" t="str">
        <f t="shared" si="195"/>
        <v>IOC4517645225</v>
      </c>
      <c r="C3129" s="137" t="s">
        <v>226</v>
      </c>
      <c r="D3129" s="137" t="s">
        <v>141</v>
      </c>
      <c r="E3129" s="138">
        <v>45225</v>
      </c>
      <c r="F3129" s="139">
        <v>0</v>
      </c>
      <c r="G3129" s="137" t="s">
        <v>223</v>
      </c>
      <c r="H3129" s="139">
        <v>92.4</v>
      </c>
      <c r="I3129" s="139">
        <v>92.85</v>
      </c>
      <c r="J3129" s="139">
        <v>92.35</v>
      </c>
      <c r="K3129" s="139">
        <v>92.7</v>
      </c>
      <c r="L3129" s="139">
        <v>92.7</v>
      </c>
      <c r="M3129" s="139">
        <v>93</v>
      </c>
      <c r="N3129" s="139">
        <v>839.79</v>
      </c>
      <c r="O3129" s="139">
        <v>4504500</v>
      </c>
      <c r="P3129" s="140">
        <v>175500</v>
      </c>
      <c r="Q3129" s="138">
        <v>45176</v>
      </c>
      <c r="AR3129">
        <f t="shared" si="196"/>
        <v>0</v>
      </c>
      <c r="AS3129">
        <f t="shared" si="197"/>
        <v>0</v>
      </c>
      <c r="AT3129">
        <f t="shared" si="198"/>
        <v>0</v>
      </c>
    </row>
    <row r="3130" spans="2:46" ht="15.75" customHeight="1" thickBot="1">
      <c r="B3130" t="str">
        <f t="shared" si="195"/>
        <v>IOC4517645260</v>
      </c>
      <c r="C3130" s="137" t="s">
        <v>226</v>
      </c>
      <c r="D3130" s="137" t="s">
        <v>141</v>
      </c>
      <c r="E3130" s="138">
        <v>45260</v>
      </c>
      <c r="F3130" s="139">
        <v>0</v>
      </c>
      <c r="G3130" s="137" t="s">
        <v>223</v>
      </c>
      <c r="H3130" s="139">
        <v>93.3</v>
      </c>
      <c r="I3130" s="139">
        <v>93.4</v>
      </c>
      <c r="J3130" s="139">
        <v>93.2</v>
      </c>
      <c r="K3130" s="139">
        <v>93.4</v>
      </c>
      <c r="L3130" s="139">
        <v>93.25</v>
      </c>
      <c r="M3130" s="139">
        <v>16</v>
      </c>
      <c r="N3130" s="139">
        <v>145.54</v>
      </c>
      <c r="O3130" s="139">
        <v>448500</v>
      </c>
      <c r="P3130" s="140">
        <v>58500</v>
      </c>
      <c r="Q3130" s="138">
        <v>45176</v>
      </c>
      <c r="AR3130" s="76">
        <f t="shared" si="196"/>
        <v>0</v>
      </c>
      <c r="AS3130">
        <f t="shared" si="197"/>
        <v>0</v>
      </c>
      <c r="AT3130" s="76">
        <f t="shared" si="198"/>
        <v>0</v>
      </c>
    </row>
    <row r="3131" spans="2:46" ht="15.75" customHeight="1" thickBot="1">
      <c r="B3131" t="str">
        <f t="shared" si="195"/>
        <v>IPCALAB4517645197</v>
      </c>
      <c r="C3131" s="137" t="s">
        <v>226</v>
      </c>
      <c r="D3131" s="137" t="s">
        <v>142</v>
      </c>
      <c r="E3131" s="138">
        <v>45197</v>
      </c>
      <c r="F3131" s="139">
        <v>0</v>
      </c>
      <c r="G3131" s="137" t="s">
        <v>223</v>
      </c>
      <c r="H3131" s="139">
        <v>902.85</v>
      </c>
      <c r="I3131" s="139">
        <v>906.5</v>
      </c>
      <c r="J3131" s="139">
        <v>895</v>
      </c>
      <c r="K3131" s="139">
        <v>898.7</v>
      </c>
      <c r="L3131" s="139">
        <v>898.7</v>
      </c>
      <c r="M3131" s="139">
        <v>614</v>
      </c>
      <c r="N3131" s="139">
        <v>3591.67</v>
      </c>
      <c r="O3131" s="141">
        <v>1540000</v>
      </c>
      <c r="P3131" s="140">
        <v>-14300</v>
      </c>
      <c r="Q3131" s="138">
        <v>45176</v>
      </c>
      <c r="AR3131">
        <f t="shared" si="196"/>
        <v>1623850</v>
      </c>
      <c r="AS3131">
        <f t="shared" si="197"/>
        <v>-10400</v>
      </c>
      <c r="AT3131">
        <f t="shared" si="198"/>
        <v>1634250</v>
      </c>
    </row>
    <row r="3132" spans="2:46" ht="15.75" customHeight="1" thickBot="1">
      <c r="B3132" t="str">
        <f t="shared" si="195"/>
        <v>IPCALAB4517645225</v>
      </c>
      <c r="C3132" s="137" t="s">
        <v>226</v>
      </c>
      <c r="D3132" s="137" t="s">
        <v>142</v>
      </c>
      <c r="E3132" s="138">
        <v>45225</v>
      </c>
      <c r="F3132" s="139">
        <v>0</v>
      </c>
      <c r="G3132" s="137" t="s">
        <v>223</v>
      </c>
      <c r="H3132" s="139">
        <v>901.7</v>
      </c>
      <c r="I3132" s="139">
        <v>905</v>
      </c>
      <c r="J3132" s="139">
        <v>895.55</v>
      </c>
      <c r="K3132" s="139">
        <v>897.85</v>
      </c>
      <c r="L3132" s="139">
        <v>897.85</v>
      </c>
      <c r="M3132" s="139">
        <v>37</v>
      </c>
      <c r="N3132" s="139">
        <v>216.25</v>
      </c>
      <c r="O3132" s="139">
        <v>81900</v>
      </c>
      <c r="P3132" s="140">
        <v>3900</v>
      </c>
      <c r="Q3132" s="138">
        <v>45176</v>
      </c>
      <c r="AR3132">
        <f t="shared" si="196"/>
        <v>0</v>
      </c>
      <c r="AS3132">
        <f t="shared" si="197"/>
        <v>0</v>
      </c>
      <c r="AT3132">
        <f t="shared" si="198"/>
        <v>0</v>
      </c>
    </row>
    <row r="3133" spans="2:46" ht="15.75" customHeight="1" thickBot="1">
      <c r="B3133" t="str">
        <f t="shared" si="195"/>
        <v>IPCALAB4517645260</v>
      </c>
      <c r="C3133" s="137" t="s">
        <v>226</v>
      </c>
      <c r="D3133" s="137" t="s">
        <v>142</v>
      </c>
      <c r="E3133" s="138">
        <v>45260</v>
      </c>
      <c r="F3133" s="139">
        <v>0</v>
      </c>
      <c r="G3133" s="137" t="s">
        <v>223</v>
      </c>
      <c r="H3133" s="139">
        <v>0</v>
      </c>
      <c r="I3133" s="139">
        <v>0</v>
      </c>
      <c r="J3133" s="139">
        <v>0</v>
      </c>
      <c r="K3133" s="139">
        <v>903</v>
      </c>
      <c r="L3133" s="139">
        <v>912.4</v>
      </c>
      <c r="M3133" s="139">
        <v>0</v>
      </c>
      <c r="N3133" s="139">
        <v>0</v>
      </c>
      <c r="O3133" s="139">
        <v>1950</v>
      </c>
      <c r="P3133" s="139">
        <v>0</v>
      </c>
      <c r="Q3133" s="138">
        <v>45176</v>
      </c>
      <c r="AR3133">
        <f t="shared" si="196"/>
        <v>0</v>
      </c>
      <c r="AS3133">
        <f t="shared" si="197"/>
        <v>0</v>
      </c>
      <c r="AT3133">
        <f t="shared" si="198"/>
        <v>0</v>
      </c>
    </row>
    <row r="3134" spans="2:46" ht="15.75" customHeight="1" thickBot="1">
      <c r="B3134" t="str">
        <f t="shared" si="195"/>
        <v>IRCTC4517645197</v>
      </c>
      <c r="C3134" s="137" t="s">
        <v>226</v>
      </c>
      <c r="D3134" s="137" t="s">
        <v>143</v>
      </c>
      <c r="E3134" s="138">
        <v>45197</v>
      </c>
      <c r="F3134" s="139">
        <v>0</v>
      </c>
      <c r="G3134" s="137" t="s">
        <v>223</v>
      </c>
      <c r="H3134" s="139">
        <v>711.6</v>
      </c>
      <c r="I3134" s="139">
        <v>717.7</v>
      </c>
      <c r="J3134" s="139">
        <v>708.65</v>
      </c>
      <c r="K3134" s="139">
        <v>711.05</v>
      </c>
      <c r="L3134" s="139">
        <v>711.05</v>
      </c>
      <c r="M3134" s="139">
        <v>3925</v>
      </c>
      <c r="N3134" s="139">
        <v>24490.39</v>
      </c>
      <c r="O3134" s="139">
        <v>14061250</v>
      </c>
      <c r="P3134" s="140">
        <v>217875</v>
      </c>
      <c r="Q3134" s="138">
        <v>45176</v>
      </c>
      <c r="AR3134">
        <f t="shared" si="196"/>
        <v>14637000</v>
      </c>
      <c r="AS3134">
        <f t="shared" si="197"/>
        <v>238875</v>
      </c>
      <c r="AT3134">
        <f t="shared" si="198"/>
        <v>14398125</v>
      </c>
    </row>
    <row r="3135" spans="2:46" ht="15.75" customHeight="1" thickBot="1">
      <c r="B3135" t="str">
        <f t="shared" si="195"/>
        <v>IRCTC4517645225</v>
      </c>
      <c r="C3135" s="137" t="s">
        <v>226</v>
      </c>
      <c r="D3135" s="137" t="s">
        <v>143</v>
      </c>
      <c r="E3135" s="138">
        <v>45225</v>
      </c>
      <c r="F3135" s="139">
        <v>0</v>
      </c>
      <c r="G3135" s="137" t="s">
        <v>223</v>
      </c>
      <c r="H3135" s="139">
        <v>715.2</v>
      </c>
      <c r="I3135" s="139">
        <v>722.1</v>
      </c>
      <c r="J3135" s="139">
        <v>713.9</v>
      </c>
      <c r="K3135" s="139">
        <v>715.7</v>
      </c>
      <c r="L3135" s="139">
        <v>715.7</v>
      </c>
      <c r="M3135" s="139">
        <v>173</v>
      </c>
      <c r="N3135" s="139">
        <v>1085.99</v>
      </c>
      <c r="O3135" s="139">
        <v>518875</v>
      </c>
      <c r="P3135" s="140">
        <v>18375</v>
      </c>
      <c r="Q3135" s="138">
        <v>45176</v>
      </c>
      <c r="AR3135">
        <f t="shared" si="196"/>
        <v>0</v>
      </c>
      <c r="AS3135">
        <f t="shared" si="197"/>
        <v>0</v>
      </c>
      <c r="AT3135">
        <f t="shared" si="198"/>
        <v>0</v>
      </c>
    </row>
    <row r="3136" spans="2:46" ht="15.75" customHeight="1" thickBot="1">
      <c r="B3136" t="str">
        <f t="shared" si="195"/>
        <v>IRCTC4517645260</v>
      </c>
      <c r="C3136" s="137" t="s">
        <v>226</v>
      </c>
      <c r="D3136" s="137" t="s">
        <v>143</v>
      </c>
      <c r="E3136" s="138">
        <v>45260</v>
      </c>
      <c r="F3136" s="139">
        <v>0</v>
      </c>
      <c r="G3136" s="137" t="s">
        <v>223</v>
      </c>
      <c r="H3136" s="139">
        <v>719.3</v>
      </c>
      <c r="I3136" s="139">
        <v>723.25</v>
      </c>
      <c r="J3136" s="139">
        <v>719.3</v>
      </c>
      <c r="K3136" s="139">
        <v>720</v>
      </c>
      <c r="L3136" s="139">
        <v>720</v>
      </c>
      <c r="M3136" s="139">
        <v>13</v>
      </c>
      <c r="N3136" s="139">
        <v>82.06</v>
      </c>
      <c r="O3136" s="139">
        <v>56875</v>
      </c>
      <c r="P3136" s="140">
        <v>2625</v>
      </c>
      <c r="Q3136" s="138">
        <v>45176</v>
      </c>
      <c r="AR3136">
        <f t="shared" si="196"/>
        <v>0</v>
      </c>
      <c r="AS3136">
        <f t="shared" si="197"/>
        <v>0</v>
      </c>
      <c r="AT3136">
        <f t="shared" si="198"/>
        <v>0</v>
      </c>
    </row>
    <row r="3137" spans="2:46" ht="15.75" customHeight="1" thickBot="1">
      <c r="B3137" t="str">
        <f t="shared" si="195"/>
        <v>ITC4517645197</v>
      </c>
      <c r="C3137" s="137" t="s">
        <v>226</v>
      </c>
      <c r="D3137" s="137" t="s">
        <v>22</v>
      </c>
      <c r="E3137" s="138">
        <v>45197</v>
      </c>
      <c r="F3137" s="139">
        <v>0</v>
      </c>
      <c r="G3137" s="137" t="s">
        <v>223</v>
      </c>
      <c r="H3137" s="139">
        <v>449.8</v>
      </c>
      <c r="I3137" s="139">
        <v>449.9</v>
      </c>
      <c r="J3137" s="139">
        <v>445.95</v>
      </c>
      <c r="K3137" s="139">
        <v>447.15</v>
      </c>
      <c r="L3137" s="139">
        <v>447.15</v>
      </c>
      <c r="M3137" s="139">
        <v>5871</v>
      </c>
      <c r="N3137" s="139">
        <v>42024.6</v>
      </c>
      <c r="O3137" s="139">
        <v>65364800</v>
      </c>
      <c r="P3137" s="140">
        <v>710400</v>
      </c>
      <c r="Q3137" s="138">
        <v>45176</v>
      </c>
      <c r="AR3137">
        <f t="shared" si="196"/>
        <v>67403200</v>
      </c>
      <c r="AS3137">
        <f t="shared" si="197"/>
        <v>1004800</v>
      </c>
      <c r="AT3137">
        <f t="shared" si="198"/>
        <v>66398400</v>
      </c>
    </row>
    <row r="3138" spans="2:46" ht="15.75" customHeight="1" thickBot="1">
      <c r="B3138" t="str">
        <f t="shared" ref="B3138:B3201" si="199">D3138&amp;Q3138&amp;E3138</f>
        <v>ITC4517645225</v>
      </c>
      <c r="C3138" s="137" t="s">
        <v>226</v>
      </c>
      <c r="D3138" s="137" t="s">
        <v>22</v>
      </c>
      <c r="E3138" s="138">
        <v>45225</v>
      </c>
      <c r="F3138" s="139">
        <v>0</v>
      </c>
      <c r="G3138" s="137" t="s">
        <v>223</v>
      </c>
      <c r="H3138" s="139">
        <v>452.15</v>
      </c>
      <c r="I3138" s="139">
        <v>452.25</v>
      </c>
      <c r="J3138" s="139">
        <v>448.8</v>
      </c>
      <c r="K3138" s="139">
        <v>449.95</v>
      </c>
      <c r="L3138" s="139">
        <v>449.95</v>
      </c>
      <c r="M3138" s="139">
        <v>478</v>
      </c>
      <c r="N3138" s="139">
        <v>3442.86</v>
      </c>
      <c r="O3138" s="139">
        <v>1915200</v>
      </c>
      <c r="P3138" s="140">
        <v>262400</v>
      </c>
      <c r="Q3138" s="138">
        <v>45176</v>
      </c>
      <c r="AR3138">
        <f t="shared" ref="AR3138:AR3201" si="200">IF($AU$2&lt;&gt;5,NA(),IF(D3138=D3137,0,IF(AND(D3140=D3138,D3139=D3138),O3138+O3139+O3140,IF(D3139=D3138,O3139+O3138,O3138))))</f>
        <v>0</v>
      </c>
      <c r="AS3138">
        <f t="shared" ref="AS3138:AS3201" si="201">IF($AU$2&lt;&gt;5,NA(),IF(D3138=D3137,0,IF(AND(D3140=D3138,D3139=D3138),P3138+P3139+P3140,IF(D3139=D3138,P3139+P3138,P3138))))</f>
        <v>0</v>
      </c>
      <c r="AT3138">
        <f t="shared" ref="AT3138:AT3201" si="202">AR3138-AS3138</f>
        <v>0</v>
      </c>
    </row>
    <row r="3139" spans="2:46" ht="15.75" customHeight="1" thickBot="1">
      <c r="B3139" t="str">
        <f t="shared" si="199"/>
        <v>ITC4517645260</v>
      </c>
      <c r="C3139" s="137" t="s">
        <v>226</v>
      </c>
      <c r="D3139" s="137" t="s">
        <v>22</v>
      </c>
      <c r="E3139" s="138">
        <v>45260</v>
      </c>
      <c r="F3139" s="139">
        <v>0</v>
      </c>
      <c r="G3139" s="137" t="s">
        <v>223</v>
      </c>
      <c r="H3139" s="139">
        <v>454</v>
      </c>
      <c r="I3139" s="139">
        <v>455</v>
      </c>
      <c r="J3139" s="139">
        <v>452.45</v>
      </c>
      <c r="K3139" s="139">
        <v>453.1</v>
      </c>
      <c r="L3139" s="139">
        <v>453.1</v>
      </c>
      <c r="M3139" s="139">
        <v>31</v>
      </c>
      <c r="N3139" s="139">
        <v>224.76</v>
      </c>
      <c r="O3139" s="139">
        <v>123200</v>
      </c>
      <c r="P3139" s="140">
        <v>32000</v>
      </c>
      <c r="Q3139" s="138">
        <v>45176</v>
      </c>
      <c r="AR3139">
        <f t="shared" si="200"/>
        <v>0</v>
      </c>
      <c r="AS3139">
        <f t="shared" si="201"/>
        <v>0</v>
      </c>
      <c r="AT3139">
        <f t="shared" si="202"/>
        <v>0</v>
      </c>
    </row>
    <row r="3140" spans="2:46" ht="15.75" customHeight="1" thickBot="1">
      <c r="B3140" t="str">
        <f t="shared" si="199"/>
        <v>JINDALSTEL4517645197</v>
      </c>
      <c r="C3140" s="137" t="s">
        <v>226</v>
      </c>
      <c r="D3140" s="137" t="s">
        <v>144</v>
      </c>
      <c r="E3140" s="138">
        <v>45197</v>
      </c>
      <c r="F3140" s="139">
        <v>0</v>
      </c>
      <c r="G3140" s="137" t="s">
        <v>223</v>
      </c>
      <c r="H3140" s="139">
        <v>703.2</v>
      </c>
      <c r="I3140" s="139">
        <v>709.9</v>
      </c>
      <c r="J3140" s="139">
        <v>701.8</v>
      </c>
      <c r="K3140" s="139">
        <v>705.5</v>
      </c>
      <c r="L3140" s="139">
        <v>705.5</v>
      </c>
      <c r="M3140" s="139">
        <v>2692</v>
      </c>
      <c r="N3140" s="139">
        <v>23751.59</v>
      </c>
      <c r="O3140" s="139">
        <v>24095000</v>
      </c>
      <c r="P3140" s="140">
        <v>-361250</v>
      </c>
      <c r="Q3140" s="138">
        <v>45176</v>
      </c>
      <c r="AR3140">
        <f t="shared" si="200"/>
        <v>24265000</v>
      </c>
      <c r="AS3140">
        <f t="shared" si="201"/>
        <v>-353750</v>
      </c>
      <c r="AT3140">
        <f t="shared" si="202"/>
        <v>24618750</v>
      </c>
    </row>
    <row r="3141" spans="2:46" ht="15.75" customHeight="1" thickBot="1">
      <c r="B3141" t="str">
        <f t="shared" si="199"/>
        <v>JINDALSTEL4517645225</v>
      </c>
      <c r="C3141" s="137" t="s">
        <v>226</v>
      </c>
      <c r="D3141" s="137" t="s">
        <v>144</v>
      </c>
      <c r="E3141" s="138">
        <v>45225</v>
      </c>
      <c r="F3141" s="139">
        <v>0</v>
      </c>
      <c r="G3141" s="137" t="s">
        <v>223</v>
      </c>
      <c r="H3141" s="139">
        <v>707.85</v>
      </c>
      <c r="I3141" s="139">
        <v>714</v>
      </c>
      <c r="J3141" s="139">
        <v>707.25</v>
      </c>
      <c r="K3141" s="139">
        <v>709.6</v>
      </c>
      <c r="L3141" s="139">
        <v>709.6</v>
      </c>
      <c r="M3141" s="139">
        <v>47</v>
      </c>
      <c r="N3141" s="139">
        <v>417.27</v>
      </c>
      <c r="O3141" s="139">
        <v>161250</v>
      </c>
      <c r="P3141" s="140">
        <v>7500</v>
      </c>
      <c r="Q3141" s="138">
        <v>45176</v>
      </c>
      <c r="AR3141">
        <f t="shared" si="200"/>
        <v>0</v>
      </c>
      <c r="AS3141">
        <f t="shared" si="201"/>
        <v>0</v>
      </c>
      <c r="AT3141">
        <f t="shared" si="202"/>
        <v>0</v>
      </c>
    </row>
    <row r="3142" spans="2:46" ht="15.75" customHeight="1" thickBot="1">
      <c r="B3142" t="str">
        <f t="shared" si="199"/>
        <v>JINDALSTEL4517645260</v>
      </c>
      <c r="C3142" s="137" t="s">
        <v>226</v>
      </c>
      <c r="D3142" s="137" t="s">
        <v>144</v>
      </c>
      <c r="E3142" s="138">
        <v>45260</v>
      </c>
      <c r="F3142" s="139">
        <v>0</v>
      </c>
      <c r="G3142" s="137" t="s">
        <v>223</v>
      </c>
      <c r="H3142" s="139">
        <v>0</v>
      </c>
      <c r="I3142" s="139">
        <v>0</v>
      </c>
      <c r="J3142" s="139">
        <v>0</v>
      </c>
      <c r="K3142" s="139">
        <v>717.85</v>
      </c>
      <c r="L3142" s="139">
        <v>715.2</v>
      </c>
      <c r="M3142" s="139">
        <v>0</v>
      </c>
      <c r="N3142" s="139">
        <v>0</v>
      </c>
      <c r="O3142" s="139">
        <v>8750</v>
      </c>
      <c r="P3142" s="139">
        <v>0</v>
      </c>
      <c r="Q3142" s="138">
        <v>45176</v>
      </c>
      <c r="AR3142">
        <f t="shared" si="200"/>
        <v>0</v>
      </c>
      <c r="AS3142">
        <f t="shared" si="201"/>
        <v>0</v>
      </c>
      <c r="AT3142">
        <f t="shared" si="202"/>
        <v>0</v>
      </c>
    </row>
    <row r="3143" spans="2:46" ht="15.75" customHeight="1" thickBot="1">
      <c r="B3143" t="str">
        <f t="shared" si="199"/>
        <v>JKCEMENT4517645197</v>
      </c>
      <c r="C3143" s="137" t="s">
        <v>226</v>
      </c>
      <c r="D3143" s="137" t="s">
        <v>145</v>
      </c>
      <c r="E3143" s="138">
        <v>45197</v>
      </c>
      <c r="F3143" s="139">
        <v>0</v>
      </c>
      <c r="G3143" s="137" t="s">
        <v>223</v>
      </c>
      <c r="H3143" s="139">
        <v>3460.05</v>
      </c>
      <c r="I3143" s="139">
        <v>3460.05</v>
      </c>
      <c r="J3143" s="139">
        <v>3342.4</v>
      </c>
      <c r="K3143" s="139">
        <v>3350.1</v>
      </c>
      <c r="L3143" s="139">
        <v>3350.1</v>
      </c>
      <c r="M3143" s="139">
        <v>783</v>
      </c>
      <c r="N3143" s="139">
        <v>6603</v>
      </c>
      <c r="O3143" s="139">
        <v>727750</v>
      </c>
      <c r="P3143" s="140">
        <v>15000</v>
      </c>
      <c r="Q3143" s="138">
        <v>45176</v>
      </c>
      <c r="AR3143">
        <f t="shared" si="200"/>
        <v>734000</v>
      </c>
      <c r="AS3143">
        <f t="shared" si="201"/>
        <v>14750</v>
      </c>
      <c r="AT3143">
        <f t="shared" si="202"/>
        <v>719250</v>
      </c>
    </row>
    <row r="3144" spans="2:46" ht="15.75" customHeight="1" thickBot="1">
      <c r="B3144" t="str">
        <f t="shared" si="199"/>
        <v>JKCEMENT4517645225</v>
      </c>
      <c r="C3144" s="137" t="s">
        <v>226</v>
      </c>
      <c r="D3144" s="137" t="s">
        <v>145</v>
      </c>
      <c r="E3144" s="138">
        <v>45225</v>
      </c>
      <c r="F3144" s="139">
        <v>0</v>
      </c>
      <c r="G3144" s="137" t="s">
        <v>223</v>
      </c>
      <c r="H3144" s="139">
        <v>3415</v>
      </c>
      <c r="I3144" s="139">
        <v>3415</v>
      </c>
      <c r="J3144" s="139">
        <v>3360</v>
      </c>
      <c r="K3144" s="139">
        <v>3360.05</v>
      </c>
      <c r="L3144" s="139">
        <v>3360.05</v>
      </c>
      <c r="M3144" s="139">
        <v>16</v>
      </c>
      <c r="N3144" s="139">
        <v>134.87</v>
      </c>
      <c r="O3144" s="139">
        <v>6250</v>
      </c>
      <c r="P3144" s="139">
        <v>-250</v>
      </c>
      <c r="Q3144" s="138">
        <v>45176</v>
      </c>
      <c r="AR3144">
        <f t="shared" si="200"/>
        <v>0</v>
      </c>
      <c r="AS3144">
        <f t="shared" si="201"/>
        <v>0</v>
      </c>
      <c r="AT3144">
        <f t="shared" si="202"/>
        <v>0</v>
      </c>
    </row>
    <row r="3145" spans="2:46" ht="15.75" customHeight="1" thickBot="1">
      <c r="B3145" t="str">
        <f t="shared" si="199"/>
        <v>JKCEMENT4517645260</v>
      </c>
      <c r="C3145" s="137" t="s">
        <v>226</v>
      </c>
      <c r="D3145" s="137" t="s">
        <v>145</v>
      </c>
      <c r="E3145" s="138">
        <v>45260</v>
      </c>
      <c r="F3145" s="139">
        <v>0</v>
      </c>
      <c r="G3145" s="137" t="s">
        <v>223</v>
      </c>
      <c r="H3145" s="139">
        <v>0</v>
      </c>
      <c r="I3145" s="139">
        <v>0</v>
      </c>
      <c r="J3145" s="139">
        <v>0</v>
      </c>
      <c r="K3145" s="139">
        <v>3355.15</v>
      </c>
      <c r="L3145" s="139">
        <v>3385.8</v>
      </c>
      <c r="M3145" s="139">
        <v>0</v>
      </c>
      <c r="N3145" s="139">
        <v>0</v>
      </c>
      <c r="O3145" s="139">
        <v>0</v>
      </c>
      <c r="P3145" s="139">
        <v>0</v>
      </c>
      <c r="Q3145" s="138">
        <v>45176</v>
      </c>
      <c r="AR3145">
        <f t="shared" si="200"/>
        <v>0</v>
      </c>
      <c r="AS3145">
        <f t="shared" si="201"/>
        <v>0</v>
      </c>
      <c r="AT3145">
        <f t="shared" si="202"/>
        <v>0</v>
      </c>
    </row>
    <row r="3146" spans="2:46" ht="15.75" customHeight="1" thickBot="1">
      <c r="B3146" t="str">
        <f t="shared" si="199"/>
        <v>JSWSTEEL4517645197</v>
      </c>
      <c r="C3146" s="137" t="s">
        <v>226</v>
      </c>
      <c r="D3146" s="137" t="s">
        <v>46</v>
      </c>
      <c r="E3146" s="138">
        <v>45197</v>
      </c>
      <c r="F3146" s="139">
        <v>0</v>
      </c>
      <c r="G3146" s="137" t="s">
        <v>223</v>
      </c>
      <c r="H3146" s="139">
        <v>814.4</v>
      </c>
      <c r="I3146" s="139">
        <v>823.5</v>
      </c>
      <c r="J3146" s="139">
        <v>809.2</v>
      </c>
      <c r="K3146" s="139">
        <v>821.3</v>
      </c>
      <c r="L3146" s="139">
        <v>821.3</v>
      </c>
      <c r="M3146" s="139">
        <v>3514</v>
      </c>
      <c r="N3146" s="139">
        <v>38808.33</v>
      </c>
      <c r="O3146" s="139">
        <v>18100800</v>
      </c>
      <c r="P3146" s="140">
        <v>-341550</v>
      </c>
      <c r="Q3146" s="138">
        <v>45176</v>
      </c>
      <c r="AR3146">
        <f t="shared" si="200"/>
        <v>18384300</v>
      </c>
      <c r="AS3146">
        <f t="shared" si="201"/>
        <v>-290250</v>
      </c>
      <c r="AT3146">
        <f t="shared" si="202"/>
        <v>18674550</v>
      </c>
    </row>
    <row r="3147" spans="2:46" ht="15.75" customHeight="1" thickBot="1">
      <c r="B3147" t="str">
        <f t="shared" si="199"/>
        <v>JSWSTEEL4517645225</v>
      </c>
      <c r="C3147" s="137" t="s">
        <v>226</v>
      </c>
      <c r="D3147" s="137" t="s">
        <v>46</v>
      </c>
      <c r="E3147" s="138">
        <v>45225</v>
      </c>
      <c r="F3147" s="139">
        <v>0</v>
      </c>
      <c r="G3147" s="137" t="s">
        <v>223</v>
      </c>
      <c r="H3147" s="139">
        <v>816.25</v>
      </c>
      <c r="I3147" s="139">
        <v>827.9</v>
      </c>
      <c r="J3147" s="139">
        <v>814.25</v>
      </c>
      <c r="K3147" s="139">
        <v>826.4</v>
      </c>
      <c r="L3147" s="139">
        <v>826.4</v>
      </c>
      <c r="M3147" s="139">
        <v>113</v>
      </c>
      <c r="N3147" s="139">
        <v>1256.1400000000001</v>
      </c>
      <c r="O3147" s="139">
        <v>265950</v>
      </c>
      <c r="P3147" s="140">
        <v>55350</v>
      </c>
      <c r="Q3147" s="138">
        <v>45176</v>
      </c>
      <c r="AR3147">
        <f t="shared" si="200"/>
        <v>0</v>
      </c>
      <c r="AS3147">
        <f t="shared" si="201"/>
        <v>0</v>
      </c>
      <c r="AT3147">
        <f t="shared" si="202"/>
        <v>0</v>
      </c>
    </row>
    <row r="3148" spans="2:46" ht="15.75" customHeight="1" thickBot="1">
      <c r="B3148" t="str">
        <f t="shared" si="199"/>
        <v>JSWSTEEL4517645260</v>
      </c>
      <c r="C3148" s="137" t="s">
        <v>226</v>
      </c>
      <c r="D3148" s="137" t="s">
        <v>46</v>
      </c>
      <c r="E3148" s="138">
        <v>45260</v>
      </c>
      <c r="F3148" s="139">
        <v>0</v>
      </c>
      <c r="G3148" s="137" t="s">
        <v>223</v>
      </c>
      <c r="H3148" s="139">
        <v>828.55</v>
      </c>
      <c r="I3148" s="139">
        <v>833</v>
      </c>
      <c r="J3148" s="139">
        <v>828.55</v>
      </c>
      <c r="K3148" s="139">
        <v>833</v>
      </c>
      <c r="L3148" s="139">
        <v>832.9</v>
      </c>
      <c r="M3148" s="139">
        <v>5</v>
      </c>
      <c r="N3148" s="139">
        <v>56.02</v>
      </c>
      <c r="O3148" s="139">
        <v>17550</v>
      </c>
      <c r="P3148" s="140">
        <v>-4050</v>
      </c>
      <c r="Q3148" s="138">
        <v>45176</v>
      </c>
      <c r="AR3148">
        <f t="shared" si="200"/>
        <v>0</v>
      </c>
      <c r="AS3148">
        <f t="shared" si="201"/>
        <v>0</v>
      </c>
      <c r="AT3148">
        <f t="shared" si="202"/>
        <v>0</v>
      </c>
    </row>
    <row r="3149" spans="2:46" ht="15.75" customHeight="1" thickBot="1">
      <c r="B3149" t="str">
        <f t="shared" si="199"/>
        <v>JUBLFOOD4517645197</v>
      </c>
      <c r="C3149" s="137" t="s">
        <v>226</v>
      </c>
      <c r="D3149" s="137" t="s">
        <v>146</v>
      </c>
      <c r="E3149" s="138">
        <v>45197</v>
      </c>
      <c r="F3149" s="139">
        <v>0</v>
      </c>
      <c r="G3149" s="137" t="s">
        <v>223</v>
      </c>
      <c r="H3149" s="139">
        <v>530.29999999999995</v>
      </c>
      <c r="I3149" s="139">
        <v>538.70000000000005</v>
      </c>
      <c r="J3149" s="139">
        <v>530.29999999999995</v>
      </c>
      <c r="K3149" s="139">
        <v>532.29999999999995</v>
      </c>
      <c r="L3149" s="139">
        <v>532.29999999999995</v>
      </c>
      <c r="M3149" s="139">
        <v>2524</v>
      </c>
      <c r="N3149" s="139">
        <v>16837.330000000002</v>
      </c>
      <c r="O3149" s="139">
        <v>15572500</v>
      </c>
      <c r="P3149" s="140">
        <v>486250</v>
      </c>
      <c r="Q3149" s="138">
        <v>45176</v>
      </c>
      <c r="AR3149">
        <f t="shared" si="200"/>
        <v>16527500</v>
      </c>
      <c r="AS3149">
        <f t="shared" si="201"/>
        <v>602500</v>
      </c>
      <c r="AT3149">
        <f t="shared" si="202"/>
        <v>15925000</v>
      </c>
    </row>
    <row r="3150" spans="2:46" ht="15.75" customHeight="1" thickBot="1">
      <c r="B3150" t="str">
        <f t="shared" si="199"/>
        <v>JUBLFOOD4517645225</v>
      </c>
      <c r="C3150" s="137" t="s">
        <v>226</v>
      </c>
      <c r="D3150" s="137" t="s">
        <v>146</v>
      </c>
      <c r="E3150" s="138">
        <v>45225</v>
      </c>
      <c r="F3150" s="139">
        <v>0</v>
      </c>
      <c r="G3150" s="137" t="s">
        <v>223</v>
      </c>
      <c r="H3150" s="139">
        <v>528.5</v>
      </c>
      <c r="I3150" s="139">
        <v>535.9</v>
      </c>
      <c r="J3150" s="139">
        <v>528.5</v>
      </c>
      <c r="K3150" s="139">
        <v>530.15</v>
      </c>
      <c r="L3150" s="139">
        <v>530.15</v>
      </c>
      <c r="M3150" s="139">
        <v>233</v>
      </c>
      <c r="N3150" s="139">
        <v>1546.56</v>
      </c>
      <c r="O3150" s="139">
        <v>842500</v>
      </c>
      <c r="P3150" s="140">
        <v>73750</v>
      </c>
      <c r="Q3150" s="138">
        <v>45176</v>
      </c>
      <c r="AR3150">
        <f t="shared" si="200"/>
        <v>0</v>
      </c>
      <c r="AS3150">
        <f t="shared" si="201"/>
        <v>0</v>
      </c>
      <c r="AT3150">
        <f t="shared" si="202"/>
        <v>0</v>
      </c>
    </row>
    <row r="3151" spans="2:46" ht="15.75" customHeight="1" thickBot="1">
      <c r="B3151" t="str">
        <f t="shared" si="199"/>
        <v>JUBLFOOD4517645260</v>
      </c>
      <c r="C3151" s="137" t="s">
        <v>226</v>
      </c>
      <c r="D3151" s="137" t="s">
        <v>146</v>
      </c>
      <c r="E3151" s="138">
        <v>45260</v>
      </c>
      <c r="F3151" s="139">
        <v>0</v>
      </c>
      <c r="G3151" s="137" t="s">
        <v>223</v>
      </c>
      <c r="H3151" s="139">
        <v>531</v>
      </c>
      <c r="I3151" s="139">
        <v>532.29999999999995</v>
      </c>
      <c r="J3151" s="139">
        <v>528.45000000000005</v>
      </c>
      <c r="K3151" s="139">
        <v>529.25</v>
      </c>
      <c r="L3151" s="139">
        <v>529.25</v>
      </c>
      <c r="M3151" s="139">
        <v>40</v>
      </c>
      <c r="N3151" s="139">
        <v>265.11</v>
      </c>
      <c r="O3151" s="139">
        <v>112500</v>
      </c>
      <c r="P3151" s="140">
        <v>42500</v>
      </c>
      <c r="Q3151" s="138">
        <v>45176</v>
      </c>
      <c r="AR3151">
        <f t="shared" si="200"/>
        <v>0</v>
      </c>
      <c r="AS3151">
        <f t="shared" si="201"/>
        <v>0</v>
      </c>
      <c r="AT3151">
        <f t="shared" si="202"/>
        <v>0</v>
      </c>
    </row>
    <row r="3152" spans="2:46" ht="15.75" customHeight="1" thickBot="1">
      <c r="B3152" t="str">
        <f t="shared" si="199"/>
        <v>KOTAKBANK4517645197</v>
      </c>
      <c r="C3152" s="137" t="s">
        <v>226</v>
      </c>
      <c r="D3152" s="137" t="s">
        <v>25</v>
      </c>
      <c r="E3152" s="138">
        <v>45197</v>
      </c>
      <c r="F3152" s="139">
        <v>0</v>
      </c>
      <c r="G3152" s="137" t="s">
        <v>223</v>
      </c>
      <c r="H3152" s="139">
        <v>1785</v>
      </c>
      <c r="I3152" s="139">
        <v>1796.75</v>
      </c>
      <c r="J3152" s="139">
        <v>1775</v>
      </c>
      <c r="K3152" s="139">
        <v>1793.7</v>
      </c>
      <c r="L3152" s="139">
        <v>1793.7</v>
      </c>
      <c r="M3152" s="139">
        <v>11637</v>
      </c>
      <c r="N3152" s="139">
        <v>83146.559999999998</v>
      </c>
      <c r="O3152" s="139">
        <v>29255200</v>
      </c>
      <c r="P3152" s="140">
        <v>-362400</v>
      </c>
      <c r="Q3152" s="138">
        <v>45176</v>
      </c>
      <c r="AR3152">
        <f t="shared" si="200"/>
        <v>30068400</v>
      </c>
      <c r="AS3152">
        <f t="shared" si="201"/>
        <v>-292400</v>
      </c>
      <c r="AT3152">
        <f t="shared" si="202"/>
        <v>30360800</v>
      </c>
    </row>
    <row r="3153" spans="2:46" ht="15.75" customHeight="1" thickBot="1">
      <c r="B3153" t="str">
        <f t="shared" si="199"/>
        <v>KOTAKBANK4517645225</v>
      </c>
      <c r="C3153" s="137" t="s">
        <v>226</v>
      </c>
      <c r="D3153" s="137" t="s">
        <v>25</v>
      </c>
      <c r="E3153" s="138">
        <v>45225</v>
      </c>
      <c r="F3153" s="139">
        <v>0</v>
      </c>
      <c r="G3153" s="137" t="s">
        <v>223</v>
      </c>
      <c r="H3153" s="139">
        <v>1790.15</v>
      </c>
      <c r="I3153" s="139">
        <v>1808</v>
      </c>
      <c r="J3153" s="139">
        <v>1787.45</v>
      </c>
      <c r="K3153" s="139">
        <v>1805.5</v>
      </c>
      <c r="L3153" s="139">
        <v>1805.5</v>
      </c>
      <c r="M3153" s="139">
        <v>575</v>
      </c>
      <c r="N3153" s="139">
        <v>4135.04</v>
      </c>
      <c r="O3153" s="139">
        <v>742800</v>
      </c>
      <c r="P3153" s="140">
        <v>47600</v>
      </c>
      <c r="Q3153" s="138">
        <v>45176</v>
      </c>
      <c r="AR3153">
        <f t="shared" si="200"/>
        <v>0</v>
      </c>
      <c r="AS3153">
        <f t="shared" si="201"/>
        <v>0</v>
      </c>
      <c r="AT3153">
        <f t="shared" si="202"/>
        <v>0</v>
      </c>
    </row>
    <row r="3154" spans="2:46" ht="15.75" customHeight="1" thickBot="1">
      <c r="B3154" t="str">
        <f t="shared" si="199"/>
        <v>KOTAKBANK4517645260</v>
      </c>
      <c r="C3154" s="137" t="s">
        <v>226</v>
      </c>
      <c r="D3154" s="137" t="s">
        <v>25</v>
      </c>
      <c r="E3154" s="138">
        <v>45260</v>
      </c>
      <c r="F3154" s="139">
        <v>0</v>
      </c>
      <c r="G3154" s="137" t="s">
        <v>223</v>
      </c>
      <c r="H3154" s="139">
        <v>1805.15</v>
      </c>
      <c r="I3154" s="139">
        <v>1821</v>
      </c>
      <c r="J3154" s="139">
        <v>1800.8</v>
      </c>
      <c r="K3154" s="139">
        <v>1818.55</v>
      </c>
      <c r="L3154" s="139">
        <v>1818.55</v>
      </c>
      <c r="M3154" s="139">
        <v>95</v>
      </c>
      <c r="N3154" s="139">
        <v>688.14</v>
      </c>
      <c r="O3154" s="139">
        <v>70400</v>
      </c>
      <c r="P3154" s="140">
        <v>22400</v>
      </c>
      <c r="Q3154" s="138">
        <v>45176</v>
      </c>
      <c r="AR3154">
        <f t="shared" si="200"/>
        <v>0</v>
      </c>
      <c r="AS3154">
        <f t="shared" si="201"/>
        <v>0</v>
      </c>
      <c r="AT3154">
        <f t="shared" si="202"/>
        <v>0</v>
      </c>
    </row>
    <row r="3155" spans="2:46" ht="15.75" customHeight="1" thickBot="1">
      <c r="B3155" t="str">
        <f t="shared" si="199"/>
        <v>L&amp;TFH4517645197</v>
      </c>
      <c r="C3155" s="137" t="s">
        <v>226</v>
      </c>
      <c r="D3155" s="137" t="s">
        <v>147</v>
      </c>
      <c r="E3155" s="138">
        <v>45197</v>
      </c>
      <c r="F3155" s="139">
        <v>0</v>
      </c>
      <c r="G3155" s="137" t="s">
        <v>223</v>
      </c>
      <c r="H3155" s="139">
        <v>128.69999999999999</v>
      </c>
      <c r="I3155" s="139">
        <v>130.15</v>
      </c>
      <c r="J3155" s="139">
        <v>128.19999999999999</v>
      </c>
      <c r="K3155" s="139">
        <v>129.69999999999999</v>
      </c>
      <c r="L3155" s="139">
        <v>129.69999999999999</v>
      </c>
      <c r="M3155" s="139">
        <v>1262</v>
      </c>
      <c r="N3155" s="139">
        <v>14563.48</v>
      </c>
      <c r="O3155" s="139">
        <v>65528932</v>
      </c>
      <c r="P3155" s="140">
        <v>1686636</v>
      </c>
      <c r="Q3155" s="138">
        <v>45176</v>
      </c>
      <c r="AR3155">
        <f t="shared" si="200"/>
        <v>67572528</v>
      </c>
      <c r="AS3155">
        <f t="shared" si="201"/>
        <v>1900812</v>
      </c>
      <c r="AT3155">
        <f t="shared" si="202"/>
        <v>65671716</v>
      </c>
    </row>
    <row r="3156" spans="2:46" ht="15.75" customHeight="1" thickBot="1">
      <c r="B3156" t="str">
        <f t="shared" si="199"/>
        <v>L&amp;TFH4517645225</v>
      </c>
      <c r="C3156" s="137" t="s">
        <v>226</v>
      </c>
      <c r="D3156" s="137" t="s">
        <v>147</v>
      </c>
      <c r="E3156" s="138">
        <v>45225</v>
      </c>
      <c r="F3156" s="139">
        <v>0</v>
      </c>
      <c r="G3156" s="137" t="s">
        <v>223</v>
      </c>
      <c r="H3156" s="139">
        <v>129.25</v>
      </c>
      <c r="I3156" s="139">
        <v>130.94999999999999</v>
      </c>
      <c r="J3156" s="139">
        <v>129.19999999999999</v>
      </c>
      <c r="K3156" s="139">
        <v>130.6</v>
      </c>
      <c r="L3156" s="139">
        <v>130.6</v>
      </c>
      <c r="M3156" s="139">
        <v>63</v>
      </c>
      <c r="N3156" s="139">
        <v>732.11</v>
      </c>
      <c r="O3156" s="139">
        <v>1874040</v>
      </c>
      <c r="P3156" s="140">
        <v>214176</v>
      </c>
      <c r="Q3156" s="138">
        <v>45176</v>
      </c>
      <c r="AR3156">
        <f t="shared" si="200"/>
        <v>0</v>
      </c>
      <c r="AS3156">
        <f t="shared" si="201"/>
        <v>0</v>
      </c>
      <c r="AT3156">
        <f t="shared" si="202"/>
        <v>0</v>
      </c>
    </row>
    <row r="3157" spans="2:46" ht="15.75" customHeight="1" thickBot="1">
      <c r="B3157" t="str">
        <f t="shared" si="199"/>
        <v>L&amp;TFH4517645260</v>
      </c>
      <c r="C3157" s="137" t="s">
        <v>226</v>
      </c>
      <c r="D3157" s="137" t="s">
        <v>147</v>
      </c>
      <c r="E3157" s="138">
        <v>45260</v>
      </c>
      <c r="F3157" s="139">
        <v>0</v>
      </c>
      <c r="G3157" s="137" t="s">
        <v>223</v>
      </c>
      <c r="H3157" s="139">
        <v>0</v>
      </c>
      <c r="I3157" s="139">
        <v>0</v>
      </c>
      <c r="J3157" s="139">
        <v>0</v>
      </c>
      <c r="K3157" s="139">
        <v>129.65</v>
      </c>
      <c r="L3157" s="139">
        <v>131.1</v>
      </c>
      <c r="M3157" s="139">
        <v>0</v>
      </c>
      <c r="N3157" s="139">
        <v>0</v>
      </c>
      <c r="O3157" s="139">
        <v>169556</v>
      </c>
      <c r="P3157" s="139">
        <v>0</v>
      </c>
      <c r="Q3157" s="138">
        <v>45176</v>
      </c>
      <c r="AR3157">
        <f t="shared" si="200"/>
        <v>0</v>
      </c>
      <c r="AS3157">
        <f t="shared" si="201"/>
        <v>0</v>
      </c>
      <c r="AT3157">
        <f t="shared" si="202"/>
        <v>0</v>
      </c>
    </row>
    <row r="3158" spans="2:46" ht="15.75" customHeight="1" thickBot="1">
      <c r="B3158" t="str">
        <f t="shared" si="199"/>
        <v>LALPATHLAB4517645197</v>
      </c>
      <c r="C3158" s="137" t="s">
        <v>226</v>
      </c>
      <c r="D3158" s="137" t="s">
        <v>148</v>
      </c>
      <c r="E3158" s="138">
        <v>45197</v>
      </c>
      <c r="F3158" s="139">
        <v>0</v>
      </c>
      <c r="G3158" s="137" t="s">
        <v>223</v>
      </c>
      <c r="H3158" s="139">
        <v>2243.1999999999998</v>
      </c>
      <c r="I3158" s="139">
        <v>2261</v>
      </c>
      <c r="J3158" s="139">
        <v>2229.5500000000002</v>
      </c>
      <c r="K3158" s="139">
        <v>2251.75</v>
      </c>
      <c r="L3158" s="139">
        <v>2251.75</v>
      </c>
      <c r="M3158" s="139">
        <v>777</v>
      </c>
      <c r="N3158" s="139">
        <v>5240.2299999999996</v>
      </c>
      <c r="O3158" s="139">
        <v>620400</v>
      </c>
      <c r="P3158" s="140">
        <v>42300</v>
      </c>
      <c r="Q3158" s="138">
        <v>45176</v>
      </c>
      <c r="AR3158">
        <f t="shared" si="200"/>
        <v>654000</v>
      </c>
      <c r="AS3158">
        <f t="shared" si="201"/>
        <v>45600</v>
      </c>
      <c r="AT3158">
        <f t="shared" si="202"/>
        <v>608400</v>
      </c>
    </row>
    <row r="3159" spans="2:46" ht="15.75" customHeight="1" thickBot="1">
      <c r="B3159" t="str">
        <f t="shared" si="199"/>
        <v>LALPATHLAB4517645225</v>
      </c>
      <c r="C3159" s="137" t="s">
        <v>226</v>
      </c>
      <c r="D3159" s="137" t="s">
        <v>148</v>
      </c>
      <c r="E3159" s="138">
        <v>45225</v>
      </c>
      <c r="F3159" s="139">
        <v>0</v>
      </c>
      <c r="G3159" s="137" t="s">
        <v>223</v>
      </c>
      <c r="H3159" s="139">
        <v>2254.1999999999998</v>
      </c>
      <c r="I3159" s="139">
        <v>2264.4499999999998</v>
      </c>
      <c r="J3159" s="139">
        <v>2240</v>
      </c>
      <c r="K3159" s="139">
        <v>2259.8000000000002</v>
      </c>
      <c r="L3159" s="139">
        <v>2259.8000000000002</v>
      </c>
      <c r="M3159" s="139">
        <v>44</v>
      </c>
      <c r="N3159" s="139">
        <v>297.54000000000002</v>
      </c>
      <c r="O3159" s="139">
        <v>32700</v>
      </c>
      <c r="P3159" s="140">
        <v>2700</v>
      </c>
      <c r="Q3159" s="138">
        <v>45176</v>
      </c>
      <c r="AR3159">
        <f t="shared" si="200"/>
        <v>0</v>
      </c>
      <c r="AS3159">
        <f t="shared" si="201"/>
        <v>0</v>
      </c>
      <c r="AT3159">
        <f t="shared" si="202"/>
        <v>0</v>
      </c>
    </row>
    <row r="3160" spans="2:46" ht="15.75" customHeight="1" thickBot="1">
      <c r="B3160" t="str">
        <f t="shared" si="199"/>
        <v>LALPATHLAB4517645260</v>
      </c>
      <c r="C3160" s="137" t="s">
        <v>226</v>
      </c>
      <c r="D3160" s="137" t="s">
        <v>148</v>
      </c>
      <c r="E3160" s="138">
        <v>45260</v>
      </c>
      <c r="F3160" s="139">
        <v>0</v>
      </c>
      <c r="G3160" s="137" t="s">
        <v>223</v>
      </c>
      <c r="H3160" s="139">
        <v>2260</v>
      </c>
      <c r="I3160" s="139">
        <v>2260</v>
      </c>
      <c r="J3160" s="139">
        <v>2260</v>
      </c>
      <c r="K3160" s="139">
        <v>2260</v>
      </c>
      <c r="L3160" s="139">
        <v>2277.65</v>
      </c>
      <c r="M3160" s="139">
        <v>2</v>
      </c>
      <c r="N3160" s="139">
        <v>13.56</v>
      </c>
      <c r="O3160" s="139">
        <v>900</v>
      </c>
      <c r="P3160" s="139">
        <v>600</v>
      </c>
      <c r="Q3160" s="138">
        <v>45176</v>
      </c>
      <c r="AR3160">
        <f t="shared" si="200"/>
        <v>0</v>
      </c>
      <c r="AS3160">
        <f t="shared" si="201"/>
        <v>0</v>
      </c>
      <c r="AT3160">
        <f t="shared" si="202"/>
        <v>0</v>
      </c>
    </row>
    <row r="3161" spans="2:46" ht="15.75" customHeight="1" thickBot="1">
      <c r="B3161" t="str">
        <f t="shared" si="199"/>
        <v>LAURUSLABS4517645197</v>
      </c>
      <c r="C3161" s="137" t="s">
        <v>226</v>
      </c>
      <c r="D3161" s="137" t="s">
        <v>149</v>
      </c>
      <c r="E3161" s="138">
        <v>45197</v>
      </c>
      <c r="F3161" s="139">
        <v>0</v>
      </c>
      <c r="G3161" s="137" t="s">
        <v>223</v>
      </c>
      <c r="H3161" s="139">
        <v>409.1</v>
      </c>
      <c r="I3161" s="139">
        <v>410.6</v>
      </c>
      <c r="J3161" s="139">
        <v>405</v>
      </c>
      <c r="K3161" s="139">
        <v>406.5</v>
      </c>
      <c r="L3161" s="139">
        <v>406.5</v>
      </c>
      <c r="M3161" s="139">
        <v>1063</v>
      </c>
      <c r="N3161" s="139">
        <v>7366.75</v>
      </c>
      <c r="O3161" s="139">
        <v>10251000</v>
      </c>
      <c r="P3161" s="140">
        <v>-25500</v>
      </c>
      <c r="Q3161" s="138">
        <v>45176</v>
      </c>
      <c r="AR3161">
        <f t="shared" si="200"/>
        <v>10852800</v>
      </c>
      <c r="AS3161">
        <f t="shared" si="201"/>
        <v>-6800</v>
      </c>
      <c r="AT3161">
        <f t="shared" si="202"/>
        <v>10859600</v>
      </c>
    </row>
    <row r="3162" spans="2:46" ht="15.75" customHeight="1" thickBot="1">
      <c r="B3162" t="str">
        <f t="shared" si="199"/>
        <v>LAURUSLABS4517645225</v>
      </c>
      <c r="C3162" s="137" t="s">
        <v>226</v>
      </c>
      <c r="D3162" s="137" t="s">
        <v>149</v>
      </c>
      <c r="E3162" s="138">
        <v>45225</v>
      </c>
      <c r="F3162" s="139">
        <v>0</v>
      </c>
      <c r="G3162" s="137" t="s">
        <v>223</v>
      </c>
      <c r="H3162" s="139">
        <v>410.45</v>
      </c>
      <c r="I3162" s="139">
        <v>412.7</v>
      </c>
      <c r="J3162" s="139">
        <v>407.65</v>
      </c>
      <c r="K3162" s="139">
        <v>408.8</v>
      </c>
      <c r="L3162" s="139">
        <v>408.8</v>
      </c>
      <c r="M3162" s="139">
        <v>35</v>
      </c>
      <c r="N3162" s="139">
        <v>244.01</v>
      </c>
      <c r="O3162" s="139">
        <v>532100</v>
      </c>
      <c r="P3162" s="140">
        <v>13600</v>
      </c>
      <c r="Q3162" s="138">
        <v>45176</v>
      </c>
      <c r="AR3162">
        <f t="shared" si="200"/>
        <v>0</v>
      </c>
      <c r="AS3162">
        <f t="shared" si="201"/>
        <v>0</v>
      </c>
      <c r="AT3162">
        <f t="shared" si="202"/>
        <v>0</v>
      </c>
    </row>
    <row r="3163" spans="2:46" ht="15.75" customHeight="1" thickBot="1">
      <c r="B3163" t="str">
        <f t="shared" si="199"/>
        <v>LAURUSLABS4517645260</v>
      </c>
      <c r="C3163" s="137" t="s">
        <v>226</v>
      </c>
      <c r="D3163" s="137" t="s">
        <v>149</v>
      </c>
      <c r="E3163" s="138">
        <v>45260</v>
      </c>
      <c r="F3163" s="139">
        <v>0</v>
      </c>
      <c r="G3163" s="137" t="s">
        <v>223</v>
      </c>
      <c r="H3163" s="139">
        <v>413.5</v>
      </c>
      <c r="I3163" s="139">
        <v>413.5</v>
      </c>
      <c r="J3163" s="139">
        <v>409.1</v>
      </c>
      <c r="K3163" s="139">
        <v>409.1</v>
      </c>
      <c r="L3163" s="139">
        <v>411.95</v>
      </c>
      <c r="M3163" s="139">
        <v>4</v>
      </c>
      <c r="N3163" s="139">
        <v>27.97</v>
      </c>
      <c r="O3163" s="139">
        <v>69700</v>
      </c>
      <c r="P3163" s="140">
        <v>5100</v>
      </c>
      <c r="Q3163" s="138">
        <v>45176</v>
      </c>
      <c r="AR3163">
        <f t="shared" si="200"/>
        <v>0</v>
      </c>
      <c r="AS3163">
        <f t="shared" si="201"/>
        <v>0</v>
      </c>
      <c r="AT3163">
        <f t="shared" si="202"/>
        <v>0</v>
      </c>
    </row>
    <row r="3164" spans="2:46" ht="15.75" customHeight="1" thickBot="1">
      <c r="B3164" t="str">
        <f t="shared" si="199"/>
        <v>LICHSGFIN4517645197</v>
      </c>
      <c r="C3164" s="137" t="s">
        <v>226</v>
      </c>
      <c r="D3164" s="137" t="s">
        <v>150</v>
      </c>
      <c r="E3164" s="138">
        <v>45197</v>
      </c>
      <c r="F3164" s="139">
        <v>0</v>
      </c>
      <c r="G3164" s="137" t="s">
        <v>223</v>
      </c>
      <c r="H3164" s="139">
        <v>452.5</v>
      </c>
      <c r="I3164" s="139">
        <v>456.5</v>
      </c>
      <c r="J3164" s="139">
        <v>448.1</v>
      </c>
      <c r="K3164" s="139">
        <v>453.55</v>
      </c>
      <c r="L3164" s="139">
        <v>453.55</v>
      </c>
      <c r="M3164" s="139">
        <v>2083</v>
      </c>
      <c r="N3164" s="139">
        <v>18853.29</v>
      </c>
      <c r="O3164" s="139">
        <v>20514000</v>
      </c>
      <c r="P3164" s="140">
        <v>-184000</v>
      </c>
      <c r="Q3164" s="138">
        <v>45176</v>
      </c>
      <c r="AR3164">
        <f t="shared" si="200"/>
        <v>20936000</v>
      </c>
      <c r="AS3164">
        <f t="shared" si="201"/>
        <v>-174000</v>
      </c>
      <c r="AT3164">
        <f t="shared" si="202"/>
        <v>21110000</v>
      </c>
    </row>
    <row r="3165" spans="2:46" ht="15.75" customHeight="1" thickBot="1">
      <c r="B3165" t="str">
        <f t="shared" si="199"/>
        <v>LICHSGFIN4517645225</v>
      </c>
      <c r="C3165" s="137" t="s">
        <v>226</v>
      </c>
      <c r="D3165" s="137" t="s">
        <v>150</v>
      </c>
      <c r="E3165" s="138">
        <v>45225</v>
      </c>
      <c r="F3165" s="139">
        <v>0</v>
      </c>
      <c r="G3165" s="137" t="s">
        <v>223</v>
      </c>
      <c r="H3165" s="139">
        <v>455.4</v>
      </c>
      <c r="I3165" s="139">
        <v>459.1</v>
      </c>
      <c r="J3165" s="139">
        <v>451.25</v>
      </c>
      <c r="K3165" s="139">
        <v>456.7</v>
      </c>
      <c r="L3165" s="139">
        <v>456.7</v>
      </c>
      <c r="M3165" s="139">
        <v>71</v>
      </c>
      <c r="N3165" s="139">
        <v>647.19000000000005</v>
      </c>
      <c r="O3165" s="139">
        <v>386000</v>
      </c>
      <c r="P3165" s="140">
        <v>4000</v>
      </c>
      <c r="Q3165" s="138">
        <v>45176</v>
      </c>
      <c r="AR3165">
        <f t="shared" si="200"/>
        <v>0</v>
      </c>
      <c r="AS3165">
        <f t="shared" si="201"/>
        <v>0</v>
      </c>
      <c r="AT3165">
        <f t="shared" si="202"/>
        <v>0</v>
      </c>
    </row>
    <row r="3166" spans="2:46" ht="15.75" customHeight="1" thickBot="1">
      <c r="B3166" t="str">
        <f t="shared" si="199"/>
        <v>LICHSGFIN4517645260</v>
      </c>
      <c r="C3166" s="137" t="s">
        <v>226</v>
      </c>
      <c r="D3166" s="137" t="s">
        <v>150</v>
      </c>
      <c r="E3166" s="138">
        <v>45260</v>
      </c>
      <c r="F3166" s="139">
        <v>0</v>
      </c>
      <c r="G3166" s="137" t="s">
        <v>223</v>
      </c>
      <c r="H3166" s="139">
        <v>458</v>
      </c>
      <c r="I3166" s="139">
        <v>460</v>
      </c>
      <c r="J3166" s="139">
        <v>456.2</v>
      </c>
      <c r="K3166" s="139">
        <v>456.2</v>
      </c>
      <c r="L3166" s="139">
        <v>458.45</v>
      </c>
      <c r="M3166" s="139">
        <v>8</v>
      </c>
      <c r="N3166" s="139">
        <v>73.23</v>
      </c>
      <c r="O3166" s="139">
        <v>36000</v>
      </c>
      <c r="P3166" s="140">
        <v>6000</v>
      </c>
      <c r="Q3166" s="138">
        <v>45176</v>
      </c>
      <c r="AR3166">
        <f t="shared" si="200"/>
        <v>0</v>
      </c>
      <c r="AS3166">
        <f t="shared" si="201"/>
        <v>0</v>
      </c>
      <c r="AT3166">
        <f t="shared" si="202"/>
        <v>0</v>
      </c>
    </row>
    <row r="3167" spans="2:46" ht="15.75" customHeight="1" thickBot="1">
      <c r="B3167" t="str">
        <f t="shared" si="199"/>
        <v>LT4517645197</v>
      </c>
      <c r="C3167" s="137" t="s">
        <v>226</v>
      </c>
      <c r="D3167" s="137" t="s">
        <v>24</v>
      </c>
      <c r="E3167" s="138">
        <v>45197</v>
      </c>
      <c r="F3167" s="139">
        <v>0</v>
      </c>
      <c r="G3167" s="137" t="s">
        <v>223</v>
      </c>
      <c r="H3167" s="139">
        <v>2740</v>
      </c>
      <c r="I3167" s="139">
        <v>2853.75</v>
      </c>
      <c r="J3167" s="139">
        <v>2733.85</v>
      </c>
      <c r="K3167" s="139">
        <v>2846.4</v>
      </c>
      <c r="L3167" s="139">
        <v>2846.4</v>
      </c>
      <c r="M3167" s="139">
        <v>22545</v>
      </c>
      <c r="N3167" s="139">
        <v>189598.47</v>
      </c>
      <c r="O3167" s="139">
        <v>7021200</v>
      </c>
      <c r="P3167" s="140">
        <v>795300</v>
      </c>
      <c r="Q3167" s="138">
        <v>45176</v>
      </c>
      <c r="AR3167">
        <f t="shared" si="200"/>
        <v>7382700</v>
      </c>
      <c r="AS3167">
        <f t="shared" si="201"/>
        <v>934200</v>
      </c>
      <c r="AT3167">
        <f t="shared" si="202"/>
        <v>6448500</v>
      </c>
    </row>
    <row r="3168" spans="2:46" ht="15.75" customHeight="1" thickBot="1">
      <c r="B3168" t="str">
        <f t="shared" si="199"/>
        <v>LT4517645225</v>
      </c>
      <c r="C3168" s="137" t="s">
        <v>226</v>
      </c>
      <c r="D3168" s="137" t="s">
        <v>24</v>
      </c>
      <c r="E3168" s="138">
        <v>45225</v>
      </c>
      <c r="F3168" s="139">
        <v>0</v>
      </c>
      <c r="G3168" s="137" t="s">
        <v>223</v>
      </c>
      <c r="H3168" s="139">
        <v>2754.1</v>
      </c>
      <c r="I3168" s="139">
        <v>2866.85</v>
      </c>
      <c r="J3168" s="139">
        <v>2746.5</v>
      </c>
      <c r="K3168" s="139">
        <v>2859.7</v>
      </c>
      <c r="L3168" s="139">
        <v>2859.7</v>
      </c>
      <c r="M3168" s="139">
        <v>1291</v>
      </c>
      <c r="N3168" s="139">
        <v>10920.66</v>
      </c>
      <c r="O3168" s="139">
        <v>347100</v>
      </c>
      <c r="P3168" s="140">
        <v>132300</v>
      </c>
      <c r="Q3168" s="138">
        <v>45176</v>
      </c>
      <c r="AR3168">
        <f t="shared" si="200"/>
        <v>0</v>
      </c>
      <c r="AS3168">
        <f t="shared" si="201"/>
        <v>0</v>
      </c>
      <c r="AT3168">
        <f t="shared" si="202"/>
        <v>0</v>
      </c>
    </row>
    <row r="3169" spans="2:46" ht="15.75" customHeight="1" thickBot="1">
      <c r="B3169" t="str">
        <f t="shared" si="199"/>
        <v>LT4517645260</v>
      </c>
      <c r="C3169" s="137" t="s">
        <v>226</v>
      </c>
      <c r="D3169" s="137" t="s">
        <v>24</v>
      </c>
      <c r="E3169" s="138">
        <v>45260</v>
      </c>
      <c r="F3169" s="139">
        <v>0</v>
      </c>
      <c r="G3169" s="137" t="s">
        <v>223</v>
      </c>
      <c r="H3169" s="139">
        <v>2776</v>
      </c>
      <c r="I3169" s="139">
        <v>2875.95</v>
      </c>
      <c r="J3169" s="139">
        <v>2776</v>
      </c>
      <c r="K3169" s="139">
        <v>2872.05</v>
      </c>
      <c r="L3169" s="139">
        <v>2872.05</v>
      </c>
      <c r="M3169" s="139">
        <v>89</v>
      </c>
      <c r="N3169" s="139">
        <v>756.15</v>
      </c>
      <c r="O3169" s="139">
        <v>14400</v>
      </c>
      <c r="P3169" s="140">
        <v>6600</v>
      </c>
      <c r="Q3169" s="138">
        <v>45176</v>
      </c>
      <c r="AR3169">
        <f t="shared" si="200"/>
        <v>0</v>
      </c>
      <c r="AS3169">
        <f t="shared" si="201"/>
        <v>0</v>
      </c>
      <c r="AT3169">
        <f t="shared" si="202"/>
        <v>0</v>
      </c>
    </row>
    <row r="3170" spans="2:46" ht="15.75" customHeight="1" thickBot="1">
      <c r="B3170" t="str">
        <f t="shared" si="199"/>
        <v>LTIM4517645197</v>
      </c>
      <c r="C3170" s="137" t="s">
        <v>226</v>
      </c>
      <c r="D3170" s="137" t="s">
        <v>20</v>
      </c>
      <c r="E3170" s="138">
        <v>45197</v>
      </c>
      <c r="F3170" s="139">
        <v>0</v>
      </c>
      <c r="G3170" s="137" t="s">
        <v>223</v>
      </c>
      <c r="H3170" s="139">
        <v>5405</v>
      </c>
      <c r="I3170" s="139">
        <v>5513.05</v>
      </c>
      <c r="J3170" s="139">
        <v>5365.55</v>
      </c>
      <c r="K3170" s="139">
        <v>5495.8</v>
      </c>
      <c r="L3170" s="139">
        <v>5495.8</v>
      </c>
      <c r="M3170" s="139">
        <v>4319</v>
      </c>
      <c r="N3170" s="139">
        <v>35351.839999999997</v>
      </c>
      <c r="O3170" s="139">
        <v>1543350</v>
      </c>
      <c r="P3170" s="140">
        <v>25350</v>
      </c>
      <c r="Q3170" s="138">
        <v>45176</v>
      </c>
      <c r="AR3170">
        <f t="shared" si="200"/>
        <v>1620000</v>
      </c>
      <c r="AS3170">
        <f t="shared" si="201"/>
        <v>51000</v>
      </c>
      <c r="AT3170">
        <f t="shared" si="202"/>
        <v>1569000</v>
      </c>
    </row>
    <row r="3171" spans="2:46" ht="15.75" customHeight="1" thickBot="1">
      <c r="B3171" t="str">
        <f t="shared" si="199"/>
        <v>LTIM4517645225</v>
      </c>
      <c r="C3171" s="137" t="s">
        <v>226</v>
      </c>
      <c r="D3171" s="137" t="s">
        <v>20</v>
      </c>
      <c r="E3171" s="138">
        <v>45225</v>
      </c>
      <c r="F3171" s="139">
        <v>0</v>
      </c>
      <c r="G3171" s="137" t="s">
        <v>223</v>
      </c>
      <c r="H3171" s="139">
        <v>5410</v>
      </c>
      <c r="I3171" s="139">
        <v>5542.1</v>
      </c>
      <c r="J3171" s="139">
        <v>5400</v>
      </c>
      <c r="K3171" s="139">
        <v>5523.5</v>
      </c>
      <c r="L3171" s="139">
        <v>5523.5</v>
      </c>
      <c r="M3171" s="139">
        <v>316</v>
      </c>
      <c r="N3171" s="139">
        <v>2596.4299999999998</v>
      </c>
      <c r="O3171" s="139">
        <v>71400</v>
      </c>
      <c r="P3171" s="140">
        <v>24900</v>
      </c>
      <c r="Q3171" s="138">
        <v>45176</v>
      </c>
      <c r="AR3171">
        <f t="shared" si="200"/>
        <v>0</v>
      </c>
      <c r="AS3171">
        <f t="shared" si="201"/>
        <v>0</v>
      </c>
      <c r="AT3171">
        <f t="shared" si="202"/>
        <v>0</v>
      </c>
    </row>
    <row r="3172" spans="2:46" ht="15.75" customHeight="1" thickBot="1">
      <c r="B3172" t="str">
        <f t="shared" si="199"/>
        <v>LTIM4517645260</v>
      </c>
      <c r="C3172" s="137" t="s">
        <v>226</v>
      </c>
      <c r="D3172" s="137" t="s">
        <v>20</v>
      </c>
      <c r="E3172" s="138">
        <v>45260</v>
      </c>
      <c r="F3172" s="139">
        <v>0</v>
      </c>
      <c r="G3172" s="137" t="s">
        <v>223</v>
      </c>
      <c r="H3172" s="139">
        <v>5425.95</v>
      </c>
      <c r="I3172" s="139">
        <v>5555.3</v>
      </c>
      <c r="J3172" s="139">
        <v>5408.9</v>
      </c>
      <c r="K3172" s="139">
        <v>5555.3</v>
      </c>
      <c r="L3172" s="139">
        <v>5555.3</v>
      </c>
      <c r="M3172" s="139">
        <v>14</v>
      </c>
      <c r="N3172" s="139">
        <v>115.46</v>
      </c>
      <c r="O3172" s="139">
        <v>5250</v>
      </c>
      <c r="P3172" s="139">
        <v>750</v>
      </c>
      <c r="Q3172" s="138">
        <v>45176</v>
      </c>
      <c r="AR3172">
        <f t="shared" si="200"/>
        <v>0</v>
      </c>
      <c r="AS3172">
        <f t="shared" si="201"/>
        <v>0</v>
      </c>
      <c r="AT3172">
        <f t="shared" si="202"/>
        <v>0</v>
      </c>
    </row>
    <row r="3173" spans="2:46" ht="15.75" customHeight="1" thickBot="1">
      <c r="B3173" t="str">
        <f t="shared" si="199"/>
        <v>LTTS4517645197</v>
      </c>
      <c r="C3173" s="137" t="s">
        <v>226</v>
      </c>
      <c r="D3173" s="137" t="s">
        <v>151</v>
      </c>
      <c r="E3173" s="138">
        <v>45197</v>
      </c>
      <c r="F3173" s="139">
        <v>0</v>
      </c>
      <c r="G3173" s="137" t="s">
        <v>223</v>
      </c>
      <c r="H3173" s="139">
        <v>4580.1499999999996</v>
      </c>
      <c r="I3173" s="139">
        <v>4675.8</v>
      </c>
      <c r="J3173" s="139">
        <v>4580.05</v>
      </c>
      <c r="K3173" s="139">
        <v>4628.1499999999996</v>
      </c>
      <c r="L3173" s="139">
        <v>4628.1499999999996</v>
      </c>
      <c r="M3173" s="139">
        <v>1522</v>
      </c>
      <c r="N3173" s="139">
        <v>14113.07</v>
      </c>
      <c r="O3173" s="139">
        <v>700200</v>
      </c>
      <c r="P3173" s="140">
        <v>-15600</v>
      </c>
      <c r="Q3173" s="138">
        <v>45176</v>
      </c>
      <c r="AR3173">
        <f t="shared" si="200"/>
        <v>744600</v>
      </c>
      <c r="AS3173">
        <f t="shared" si="201"/>
        <v>-8200</v>
      </c>
      <c r="AT3173">
        <f t="shared" si="202"/>
        <v>752800</v>
      </c>
    </row>
    <row r="3174" spans="2:46" ht="15.75" customHeight="1" thickBot="1">
      <c r="B3174" t="str">
        <f t="shared" si="199"/>
        <v>LTTS4517645225</v>
      </c>
      <c r="C3174" s="137" t="s">
        <v>226</v>
      </c>
      <c r="D3174" s="137" t="s">
        <v>151</v>
      </c>
      <c r="E3174" s="138">
        <v>45225</v>
      </c>
      <c r="F3174" s="139">
        <v>0</v>
      </c>
      <c r="G3174" s="137" t="s">
        <v>223</v>
      </c>
      <c r="H3174" s="139">
        <v>4602.45</v>
      </c>
      <c r="I3174" s="139">
        <v>4672.05</v>
      </c>
      <c r="J3174" s="139">
        <v>4602.45</v>
      </c>
      <c r="K3174" s="139">
        <v>4624.8</v>
      </c>
      <c r="L3174" s="139">
        <v>4624.8</v>
      </c>
      <c r="M3174" s="139">
        <v>100</v>
      </c>
      <c r="N3174" s="139">
        <v>926.94</v>
      </c>
      <c r="O3174" s="139">
        <v>42600</v>
      </c>
      <c r="P3174" s="140">
        <v>7600</v>
      </c>
      <c r="Q3174" s="138">
        <v>45176</v>
      </c>
      <c r="AR3174">
        <f t="shared" si="200"/>
        <v>0</v>
      </c>
      <c r="AS3174">
        <f t="shared" si="201"/>
        <v>0</v>
      </c>
      <c r="AT3174">
        <f t="shared" si="202"/>
        <v>0</v>
      </c>
    </row>
    <row r="3175" spans="2:46" ht="15.75" customHeight="1" thickBot="1">
      <c r="B3175" t="str">
        <f t="shared" si="199"/>
        <v>LTTS4517645260</v>
      </c>
      <c r="C3175" s="137" t="s">
        <v>226</v>
      </c>
      <c r="D3175" s="137" t="s">
        <v>151</v>
      </c>
      <c r="E3175" s="138">
        <v>45260</v>
      </c>
      <c r="F3175" s="139">
        <v>0</v>
      </c>
      <c r="G3175" s="137" t="s">
        <v>223</v>
      </c>
      <c r="H3175" s="139">
        <v>4642.6000000000004</v>
      </c>
      <c r="I3175" s="139">
        <v>4654.2</v>
      </c>
      <c r="J3175" s="139">
        <v>4631</v>
      </c>
      <c r="K3175" s="139">
        <v>4631.1499999999996</v>
      </c>
      <c r="L3175" s="139">
        <v>4631.1499999999996</v>
      </c>
      <c r="M3175" s="139">
        <v>6</v>
      </c>
      <c r="N3175" s="139">
        <v>55.66</v>
      </c>
      <c r="O3175" s="139">
        <v>1800</v>
      </c>
      <c r="P3175" s="139">
        <v>-200</v>
      </c>
      <c r="Q3175" s="138">
        <v>45176</v>
      </c>
      <c r="AR3175">
        <f t="shared" si="200"/>
        <v>0</v>
      </c>
      <c r="AS3175">
        <f t="shared" si="201"/>
        <v>0</v>
      </c>
      <c r="AT3175">
        <f t="shared" si="202"/>
        <v>0</v>
      </c>
    </row>
    <row r="3176" spans="2:46" ht="15.75" customHeight="1" thickBot="1">
      <c r="B3176" t="str">
        <f t="shared" si="199"/>
        <v>LUPIN4517645197</v>
      </c>
      <c r="C3176" s="137" t="s">
        <v>226</v>
      </c>
      <c r="D3176" s="137" t="s">
        <v>152</v>
      </c>
      <c r="E3176" s="138">
        <v>45197</v>
      </c>
      <c r="F3176" s="139">
        <v>0</v>
      </c>
      <c r="G3176" s="137" t="s">
        <v>223</v>
      </c>
      <c r="H3176" s="139">
        <v>1147</v>
      </c>
      <c r="I3176" s="139">
        <v>1153</v>
      </c>
      <c r="J3176" s="139">
        <v>1134.5</v>
      </c>
      <c r="K3176" s="139">
        <v>1142.9000000000001</v>
      </c>
      <c r="L3176" s="139">
        <v>1142.9000000000001</v>
      </c>
      <c r="M3176" s="139">
        <v>2122</v>
      </c>
      <c r="N3176" s="139">
        <v>20623.89</v>
      </c>
      <c r="O3176" s="139">
        <v>6652950</v>
      </c>
      <c r="P3176" s="140">
        <v>-153000</v>
      </c>
      <c r="Q3176" s="138">
        <v>45176</v>
      </c>
      <c r="AR3176">
        <f t="shared" si="200"/>
        <v>6873950</v>
      </c>
      <c r="AS3176">
        <f t="shared" si="201"/>
        <v>-140250</v>
      </c>
      <c r="AT3176">
        <f t="shared" si="202"/>
        <v>7014200</v>
      </c>
    </row>
    <row r="3177" spans="2:46" ht="15.75" customHeight="1" thickBot="1">
      <c r="B3177" t="str">
        <f t="shared" si="199"/>
        <v>LUPIN4517645225</v>
      </c>
      <c r="C3177" s="137" t="s">
        <v>226</v>
      </c>
      <c r="D3177" s="137" t="s">
        <v>152</v>
      </c>
      <c r="E3177" s="138">
        <v>45225</v>
      </c>
      <c r="F3177" s="139">
        <v>0</v>
      </c>
      <c r="G3177" s="137" t="s">
        <v>223</v>
      </c>
      <c r="H3177" s="139">
        <v>1153.75</v>
      </c>
      <c r="I3177" s="139">
        <v>1158.7</v>
      </c>
      <c r="J3177" s="139">
        <v>1141.45</v>
      </c>
      <c r="K3177" s="139">
        <v>1149.75</v>
      </c>
      <c r="L3177" s="139">
        <v>1149.75</v>
      </c>
      <c r="M3177" s="139">
        <v>92</v>
      </c>
      <c r="N3177" s="139">
        <v>899.53</v>
      </c>
      <c r="O3177" s="139">
        <v>212500</v>
      </c>
      <c r="P3177" s="140">
        <v>11900</v>
      </c>
      <c r="Q3177" s="138">
        <v>45176</v>
      </c>
      <c r="AR3177">
        <f t="shared" si="200"/>
        <v>0</v>
      </c>
      <c r="AS3177">
        <f t="shared" si="201"/>
        <v>0</v>
      </c>
      <c r="AT3177">
        <f t="shared" si="202"/>
        <v>0</v>
      </c>
    </row>
    <row r="3178" spans="2:46" ht="15.75" customHeight="1" thickBot="1">
      <c r="B3178" t="str">
        <f t="shared" si="199"/>
        <v>LUPIN4517645260</v>
      </c>
      <c r="C3178" s="137" t="s">
        <v>226</v>
      </c>
      <c r="D3178" s="137" t="s">
        <v>152</v>
      </c>
      <c r="E3178" s="138">
        <v>45260</v>
      </c>
      <c r="F3178" s="139">
        <v>0</v>
      </c>
      <c r="G3178" s="137" t="s">
        <v>223</v>
      </c>
      <c r="H3178" s="139">
        <v>1164</v>
      </c>
      <c r="I3178" s="139">
        <v>1164</v>
      </c>
      <c r="J3178" s="139">
        <v>1164</v>
      </c>
      <c r="K3178" s="139">
        <v>1164</v>
      </c>
      <c r="L3178" s="139">
        <v>1155.05</v>
      </c>
      <c r="M3178" s="139">
        <v>1</v>
      </c>
      <c r="N3178" s="139">
        <v>9.89</v>
      </c>
      <c r="O3178" s="139">
        <v>8500</v>
      </c>
      <c r="P3178" s="139">
        <v>850</v>
      </c>
      <c r="Q3178" s="138">
        <v>45176</v>
      </c>
      <c r="AR3178">
        <f t="shared" si="200"/>
        <v>0</v>
      </c>
      <c r="AS3178">
        <f t="shared" si="201"/>
        <v>0</v>
      </c>
      <c r="AT3178">
        <f t="shared" si="202"/>
        <v>0</v>
      </c>
    </row>
    <row r="3179" spans="2:46" ht="15.75" customHeight="1" thickBot="1">
      <c r="B3179" t="str">
        <f t="shared" si="199"/>
        <v>M&amp;M4517645197</v>
      </c>
      <c r="C3179" s="137" t="s">
        <v>226</v>
      </c>
      <c r="D3179" s="137" t="s">
        <v>33</v>
      </c>
      <c r="E3179" s="138">
        <v>45197</v>
      </c>
      <c r="F3179" s="139">
        <v>0</v>
      </c>
      <c r="G3179" s="137" t="s">
        <v>223</v>
      </c>
      <c r="H3179" s="139">
        <v>1574.4</v>
      </c>
      <c r="I3179" s="139">
        <v>1581.55</v>
      </c>
      <c r="J3179" s="139">
        <v>1566</v>
      </c>
      <c r="K3179" s="139">
        <v>1572.25</v>
      </c>
      <c r="L3179" s="139">
        <v>1572.25</v>
      </c>
      <c r="M3179" s="139">
        <v>3432</v>
      </c>
      <c r="N3179" s="139">
        <v>37749.93</v>
      </c>
      <c r="O3179" s="139">
        <v>14455000</v>
      </c>
      <c r="P3179" s="140">
        <v>180600</v>
      </c>
      <c r="Q3179" s="138">
        <v>45176</v>
      </c>
      <c r="AR3179">
        <f t="shared" si="200"/>
        <v>14708400</v>
      </c>
      <c r="AS3179">
        <f t="shared" si="201"/>
        <v>205800</v>
      </c>
      <c r="AT3179">
        <f t="shared" si="202"/>
        <v>14502600</v>
      </c>
    </row>
    <row r="3180" spans="2:46" ht="15.75" customHeight="1" thickBot="1">
      <c r="B3180" t="str">
        <f t="shared" si="199"/>
        <v>M&amp;M4517645225</v>
      </c>
      <c r="C3180" s="137" t="s">
        <v>226</v>
      </c>
      <c r="D3180" s="137" t="s">
        <v>33</v>
      </c>
      <c r="E3180" s="138">
        <v>45225</v>
      </c>
      <c r="F3180" s="139">
        <v>0</v>
      </c>
      <c r="G3180" s="137" t="s">
        <v>223</v>
      </c>
      <c r="H3180" s="139">
        <v>1586.75</v>
      </c>
      <c r="I3180" s="139">
        <v>1588.25</v>
      </c>
      <c r="J3180" s="139">
        <v>1576.95</v>
      </c>
      <c r="K3180" s="139">
        <v>1582.8</v>
      </c>
      <c r="L3180" s="139">
        <v>1582.8</v>
      </c>
      <c r="M3180" s="139">
        <v>218</v>
      </c>
      <c r="N3180" s="139">
        <v>2413.41</v>
      </c>
      <c r="O3180" s="139">
        <v>224000</v>
      </c>
      <c r="P3180" s="140">
        <v>25200</v>
      </c>
      <c r="Q3180" s="138">
        <v>45176</v>
      </c>
      <c r="AR3180">
        <f t="shared" si="200"/>
        <v>0</v>
      </c>
      <c r="AS3180">
        <f t="shared" si="201"/>
        <v>0</v>
      </c>
      <c r="AT3180">
        <f t="shared" si="202"/>
        <v>0</v>
      </c>
    </row>
    <row r="3181" spans="2:46" ht="15.75" customHeight="1" thickBot="1">
      <c r="B3181" t="str">
        <f t="shared" si="199"/>
        <v>M&amp;M4517645260</v>
      </c>
      <c r="C3181" s="137" t="s">
        <v>226</v>
      </c>
      <c r="D3181" s="137" t="s">
        <v>33</v>
      </c>
      <c r="E3181" s="138">
        <v>45260</v>
      </c>
      <c r="F3181" s="139">
        <v>0</v>
      </c>
      <c r="G3181" s="137" t="s">
        <v>223</v>
      </c>
      <c r="H3181" s="139">
        <v>1590</v>
      </c>
      <c r="I3181" s="139">
        <v>1592</v>
      </c>
      <c r="J3181" s="139">
        <v>1589</v>
      </c>
      <c r="K3181" s="139">
        <v>1590.8</v>
      </c>
      <c r="L3181" s="139">
        <v>1590.8</v>
      </c>
      <c r="M3181" s="139">
        <v>9</v>
      </c>
      <c r="N3181" s="139">
        <v>100.19</v>
      </c>
      <c r="O3181" s="139">
        <v>29400</v>
      </c>
      <c r="P3181" s="139">
        <v>0</v>
      </c>
      <c r="Q3181" s="138">
        <v>45176</v>
      </c>
      <c r="AR3181">
        <f t="shared" si="200"/>
        <v>0</v>
      </c>
      <c r="AS3181">
        <f t="shared" si="201"/>
        <v>0</v>
      </c>
      <c r="AT3181">
        <f t="shared" si="202"/>
        <v>0</v>
      </c>
    </row>
    <row r="3182" spans="2:46" ht="15.75" customHeight="1" thickBot="1">
      <c r="B3182" t="str">
        <f t="shared" si="199"/>
        <v>M&amp;MFIN4517645197</v>
      </c>
      <c r="C3182" s="137" t="s">
        <v>226</v>
      </c>
      <c r="D3182" s="137" t="s">
        <v>153</v>
      </c>
      <c r="E3182" s="138">
        <v>45197</v>
      </c>
      <c r="F3182" s="139">
        <v>0</v>
      </c>
      <c r="G3182" s="137" t="s">
        <v>223</v>
      </c>
      <c r="H3182" s="139">
        <v>288.85000000000002</v>
      </c>
      <c r="I3182" s="139">
        <v>297.39999999999998</v>
      </c>
      <c r="J3182" s="139">
        <v>288.85000000000002</v>
      </c>
      <c r="K3182" s="139">
        <v>296.14999999999998</v>
      </c>
      <c r="L3182" s="139">
        <v>296.14999999999998</v>
      </c>
      <c r="M3182" s="139">
        <v>2851</v>
      </c>
      <c r="N3182" s="139">
        <v>33556.85</v>
      </c>
      <c r="O3182" s="139">
        <v>41112000</v>
      </c>
      <c r="P3182" s="140">
        <v>-1832000</v>
      </c>
      <c r="Q3182" s="138">
        <v>45176</v>
      </c>
      <c r="AR3182">
        <f t="shared" si="200"/>
        <v>42872000</v>
      </c>
      <c r="AS3182">
        <f t="shared" si="201"/>
        <v>-1644000</v>
      </c>
      <c r="AT3182">
        <f t="shared" si="202"/>
        <v>44516000</v>
      </c>
    </row>
    <row r="3183" spans="2:46" ht="15.75" customHeight="1" thickBot="1">
      <c r="B3183" t="str">
        <f t="shared" si="199"/>
        <v>M&amp;MFIN4517645225</v>
      </c>
      <c r="C3183" s="137" t="s">
        <v>226</v>
      </c>
      <c r="D3183" s="137" t="s">
        <v>153</v>
      </c>
      <c r="E3183" s="138">
        <v>45225</v>
      </c>
      <c r="F3183" s="139">
        <v>0</v>
      </c>
      <c r="G3183" s="137" t="s">
        <v>223</v>
      </c>
      <c r="H3183" s="139">
        <v>286.89999999999998</v>
      </c>
      <c r="I3183" s="139">
        <v>294.5</v>
      </c>
      <c r="J3183" s="139">
        <v>286.89999999999998</v>
      </c>
      <c r="K3183" s="139">
        <v>293.2</v>
      </c>
      <c r="L3183" s="139">
        <v>293.2</v>
      </c>
      <c r="M3183" s="139">
        <v>245</v>
      </c>
      <c r="N3183" s="139">
        <v>2856.01</v>
      </c>
      <c r="O3183" s="139">
        <v>1624000</v>
      </c>
      <c r="P3183" s="140">
        <v>212000</v>
      </c>
      <c r="Q3183" s="138">
        <v>45176</v>
      </c>
      <c r="AR3183">
        <f t="shared" si="200"/>
        <v>0</v>
      </c>
      <c r="AS3183">
        <f t="shared" si="201"/>
        <v>0</v>
      </c>
      <c r="AT3183">
        <f t="shared" si="202"/>
        <v>0</v>
      </c>
    </row>
    <row r="3184" spans="2:46" ht="15.75" customHeight="1" thickBot="1">
      <c r="B3184" t="str">
        <f t="shared" si="199"/>
        <v>M&amp;MFIN4517645260</v>
      </c>
      <c r="C3184" s="137" t="s">
        <v>226</v>
      </c>
      <c r="D3184" s="137" t="s">
        <v>153</v>
      </c>
      <c r="E3184" s="138">
        <v>45260</v>
      </c>
      <c r="F3184" s="139">
        <v>0</v>
      </c>
      <c r="G3184" s="137" t="s">
        <v>223</v>
      </c>
      <c r="H3184" s="139">
        <v>289.39999999999998</v>
      </c>
      <c r="I3184" s="139">
        <v>292.39999999999998</v>
      </c>
      <c r="J3184" s="139">
        <v>289.39999999999998</v>
      </c>
      <c r="K3184" s="139">
        <v>292.10000000000002</v>
      </c>
      <c r="L3184" s="139">
        <v>292.10000000000002</v>
      </c>
      <c r="M3184" s="139">
        <v>13</v>
      </c>
      <c r="N3184" s="139">
        <v>151.66</v>
      </c>
      <c r="O3184" s="139">
        <v>136000</v>
      </c>
      <c r="P3184" s="140">
        <v>-24000</v>
      </c>
      <c r="Q3184" s="138">
        <v>45176</v>
      </c>
      <c r="AR3184">
        <f t="shared" si="200"/>
        <v>0</v>
      </c>
      <c r="AS3184">
        <f t="shared" si="201"/>
        <v>0</v>
      </c>
      <c r="AT3184">
        <f t="shared" si="202"/>
        <v>0</v>
      </c>
    </row>
    <row r="3185" spans="2:46" ht="15.75" customHeight="1" thickBot="1">
      <c r="B3185" t="str">
        <f t="shared" si="199"/>
        <v>MANAPPURAM4517645197</v>
      </c>
      <c r="C3185" s="137" t="s">
        <v>226</v>
      </c>
      <c r="D3185" s="137" t="s">
        <v>154</v>
      </c>
      <c r="E3185" s="138">
        <v>45197</v>
      </c>
      <c r="F3185" s="139">
        <v>0</v>
      </c>
      <c r="G3185" s="137" t="s">
        <v>223</v>
      </c>
      <c r="H3185" s="139">
        <v>146.75</v>
      </c>
      <c r="I3185" s="139">
        <v>147.69999999999999</v>
      </c>
      <c r="J3185" s="139">
        <v>145.05000000000001</v>
      </c>
      <c r="K3185" s="139">
        <v>145.55000000000001</v>
      </c>
      <c r="L3185" s="139">
        <v>145.55000000000001</v>
      </c>
      <c r="M3185" s="139">
        <v>121</v>
      </c>
      <c r="N3185" s="139">
        <v>1063.05</v>
      </c>
      <c r="O3185" s="139">
        <v>77448000</v>
      </c>
      <c r="P3185" s="140">
        <v>-726000</v>
      </c>
      <c r="Q3185" s="138">
        <v>45176</v>
      </c>
      <c r="AR3185">
        <f t="shared" si="200"/>
        <v>81516000</v>
      </c>
      <c r="AS3185">
        <f t="shared" si="201"/>
        <v>-768000</v>
      </c>
      <c r="AT3185">
        <f t="shared" si="202"/>
        <v>82284000</v>
      </c>
    </row>
    <row r="3186" spans="2:46" ht="15.75" customHeight="1" thickBot="1">
      <c r="B3186" t="str">
        <f t="shared" si="199"/>
        <v>MANAPPURAM4517645225</v>
      </c>
      <c r="C3186" s="137" t="s">
        <v>226</v>
      </c>
      <c r="D3186" s="137" t="s">
        <v>154</v>
      </c>
      <c r="E3186" s="138">
        <v>45225</v>
      </c>
      <c r="F3186" s="139">
        <v>0</v>
      </c>
      <c r="G3186" s="137" t="s">
        <v>223</v>
      </c>
      <c r="H3186" s="139">
        <v>148.1</v>
      </c>
      <c r="I3186" s="139">
        <v>148.5</v>
      </c>
      <c r="J3186" s="139">
        <v>146.25</v>
      </c>
      <c r="K3186" s="139">
        <v>146.25</v>
      </c>
      <c r="L3186" s="139">
        <v>146.19999999999999</v>
      </c>
      <c r="M3186" s="139">
        <v>7</v>
      </c>
      <c r="N3186" s="139">
        <v>61.92</v>
      </c>
      <c r="O3186" s="139">
        <v>3858000</v>
      </c>
      <c r="P3186" s="140">
        <v>-42000</v>
      </c>
      <c r="Q3186" s="138">
        <v>45176</v>
      </c>
      <c r="AR3186">
        <f t="shared" si="200"/>
        <v>0</v>
      </c>
      <c r="AS3186">
        <f t="shared" si="201"/>
        <v>0</v>
      </c>
      <c r="AT3186">
        <f t="shared" si="202"/>
        <v>0</v>
      </c>
    </row>
    <row r="3187" spans="2:46" ht="15.75" customHeight="1" thickBot="1">
      <c r="B3187" t="str">
        <f t="shared" si="199"/>
        <v>MANAPPURAM4517645260</v>
      </c>
      <c r="C3187" s="137" t="s">
        <v>226</v>
      </c>
      <c r="D3187" s="137" t="s">
        <v>154</v>
      </c>
      <c r="E3187" s="138">
        <v>45260</v>
      </c>
      <c r="F3187" s="139">
        <v>0</v>
      </c>
      <c r="G3187" s="137" t="s">
        <v>223</v>
      </c>
      <c r="H3187" s="139">
        <v>0</v>
      </c>
      <c r="I3187" s="139">
        <v>0</v>
      </c>
      <c r="J3187" s="139">
        <v>0</v>
      </c>
      <c r="K3187" s="139">
        <v>149.9</v>
      </c>
      <c r="L3187" s="139">
        <v>147.19999999999999</v>
      </c>
      <c r="M3187" s="139">
        <v>0</v>
      </c>
      <c r="N3187" s="139">
        <v>0</v>
      </c>
      <c r="O3187" s="139">
        <v>210000</v>
      </c>
      <c r="P3187" s="139">
        <v>0</v>
      </c>
      <c r="Q3187" s="138">
        <v>45176</v>
      </c>
      <c r="AR3187">
        <f t="shared" si="200"/>
        <v>0</v>
      </c>
      <c r="AS3187">
        <f t="shared" si="201"/>
        <v>0</v>
      </c>
      <c r="AT3187">
        <f t="shared" si="202"/>
        <v>0</v>
      </c>
    </row>
    <row r="3188" spans="2:46" ht="15.75" customHeight="1" thickBot="1">
      <c r="B3188" t="str">
        <f t="shared" si="199"/>
        <v>MARICO4517645197</v>
      </c>
      <c r="C3188" s="137" t="s">
        <v>226</v>
      </c>
      <c r="D3188" s="137" t="s">
        <v>155</v>
      </c>
      <c r="E3188" s="138">
        <v>45197</v>
      </c>
      <c r="F3188" s="139">
        <v>0</v>
      </c>
      <c r="G3188" s="137" t="s">
        <v>223</v>
      </c>
      <c r="H3188" s="139">
        <v>589.29999999999995</v>
      </c>
      <c r="I3188" s="139">
        <v>593.29999999999995</v>
      </c>
      <c r="J3188" s="139">
        <v>586.35</v>
      </c>
      <c r="K3188" s="139">
        <v>587.45000000000005</v>
      </c>
      <c r="L3188" s="139">
        <v>587.45000000000005</v>
      </c>
      <c r="M3188" s="139">
        <v>2046</v>
      </c>
      <c r="N3188" s="139">
        <v>14476.82</v>
      </c>
      <c r="O3188" s="139">
        <v>11736000</v>
      </c>
      <c r="P3188" s="140">
        <v>135600</v>
      </c>
      <c r="Q3188" s="138">
        <v>45176</v>
      </c>
      <c r="AR3188">
        <f t="shared" si="200"/>
        <v>11833200</v>
      </c>
      <c r="AS3188">
        <f t="shared" si="201"/>
        <v>135600</v>
      </c>
      <c r="AT3188">
        <f t="shared" si="202"/>
        <v>11697600</v>
      </c>
    </row>
    <row r="3189" spans="2:46" ht="15.75" customHeight="1" thickBot="1">
      <c r="B3189" t="str">
        <f t="shared" si="199"/>
        <v>MARICO4517645225</v>
      </c>
      <c r="C3189" s="137" t="s">
        <v>226</v>
      </c>
      <c r="D3189" s="137" t="s">
        <v>155</v>
      </c>
      <c r="E3189" s="138">
        <v>45225</v>
      </c>
      <c r="F3189" s="139">
        <v>0</v>
      </c>
      <c r="G3189" s="137" t="s">
        <v>223</v>
      </c>
      <c r="H3189" s="139">
        <v>594</v>
      </c>
      <c r="I3189" s="139">
        <v>595.29999999999995</v>
      </c>
      <c r="J3189" s="139">
        <v>589.5</v>
      </c>
      <c r="K3189" s="139">
        <v>589.75</v>
      </c>
      <c r="L3189" s="139">
        <v>589.75</v>
      </c>
      <c r="M3189" s="139">
        <v>29</v>
      </c>
      <c r="N3189" s="139">
        <v>206.03</v>
      </c>
      <c r="O3189" s="139">
        <v>96000</v>
      </c>
      <c r="P3189" s="139">
        <v>0</v>
      </c>
      <c r="Q3189" s="138">
        <v>45176</v>
      </c>
      <c r="AR3189">
        <f t="shared" si="200"/>
        <v>0</v>
      </c>
      <c r="AS3189">
        <f t="shared" si="201"/>
        <v>0</v>
      </c>
      <c r="AT3189">
        <f t="shared" si="202"/>
        <v>0</v>
      </c>
    </row>
    <row r="3190" spans="2:46" ht="15.75" customHeight="1" thickBot="1">
      <c r="B3190" t="str">
        <f t="shared" si="199"/>
        <v>MARICO4517645260</v>
      </c>
      <c r="C3190" s="137" t="s">
        <v>226</v>
      </c>
      <c r="D3190" s="137" t="s">
        <v>155</v>
      </c>
      <c r="E3190" s="138">
        <v>45260</v>
      </c>
      <c r="F3190" s="139">
        <v>0</v>
      </c>
      <c r="G3190" s="137" t="s">
        <v>223</v>
      </c>
      <c r="H3190" s="139">
        <v>0</v>
      </c>
      <c r="I3190" s="139">
        <v>0</v>
      </c>
      <c r="J3190" s="139">
        <v>0</v>
      </c>
      <c r="K3190" s="139">
        <v>585</v>
      </c>
      <c r="L3190" s="139">
        <v>593.75</v>
      </c>
      <c r="M3190" s="139">
        <v>0</v>
      </c>
      <c r="N3190" s="139">
        <v>0</v>
      </c>
      <c r="O3190" s="139">
        <v>1200</v>
      </c>
      <c r="P3190" s="139">
        <v>0</v>
      </c>
      <c r="Q3190" s="138">
        <v>45176</v>
      </c>
      <c r="AR3190">
        <f t="shared" si="200"/>
        <v>0</v>
      </c>
      <c r="AS3190">
        <f t="shared" si="201"/>
        <v>0</v>
      </c>
      <c r="AT3190">
        <f t="shared" si="202"/>
        <v>0</v>
      </c>
    </row>
    <row r="3191" spans="2:46" ht="15.75" customHeight="1" thickBot="1">
      <c r="B3191" t="str">
        <f t="shared" si="199"/>
        <v>MARUTI4517645197</v>
      </c>
      <c r="C3191" s="137" t="s">
        <v>226</v>
      </c>
      <c r="D3191" s="137" t="s">
        <v>32</v>
      </c>
      <c r="E3191" s="138">
        <v>45197</v>
      </c>
      <c r="F3191" s="139">
        <v>0</v>
      </c>
      <c r="G3191" s="137" t="s">
        <v>223</v>
      </c>
      <c r="H3191" s="139">
        <v>10222.15</v>
      </c>
      <c r="I3191" s="139">
        <v>10346.6</v>
      </c>
      <c r="J3191" s="139">
        <v>10222.15</v>
      </c>
      <c r="K3191" s="139">
        <v>10327.549999999999</v>
      </c>
      <c r="L3191" s="139">
        <v>10327.549999999999</v>
      </c>
      <c r="M3191" s="139">
        <v>6850</v>
      </c>
      <c r="N3191" s="139">
        <v>70559.23</v>
      </c>
      <c r="O3191" s="139">
        <v>2828600</v>
      </c>
      <c r="P3191" s="140">
        <v>-58600</v>
      </c>
      <c r="Q3191" s="138">
        <v>45176</v>
      </c>
      <c r="AR3191">
        <f t="shared" si="200"/>
        <v>2899700</v>
      </c>
      <c r="AS3191">
        <f t="shared" si="201"/>
        <v>-51500</v>
      </c>
      <c r="AT3191">
        <f t="shared" si="202"/>
        <v>2951200</v>
      </c>
    </row>
    <row r="3192" spans="2:46" ht="15.75" customHeight="1" thickBot="1">
      <c r="B3192" t="str">
        <f t="shared" si="199"/>
        <v>MARUTI4517645225</v>
      </c>
      <c r="C3192" s="137" t="s">
        <v>226</v>
      </c>
      <c r="D3192" s="137" t="s">
        <v>32</v>
      </c>
      <c r="E3192" s="138">
        <v>45225</v>
      </c>
      <c r="F3192" s="139">
        <v>0</v>
      </c>
      <c r="G3192" s="137" t="s">
        <v>223</v>
      </c>
      <c r="H3192" s="139">
        <v>10314.200000000001</v>
      </c>
      <c r="I3192" s="139">
        <v>10406</v>
      </c>
      <c r="J3192" s="139">
        <v>10314.200000000001</v>
      </c>
      <c r="K3192" s="139">
        <v>10391.75</v>
      </c>
      <c r="L3192" s="139">
        <v>10391.75</v>
      </c>
      <c r="M3192" s="139">
        <v>294</v>
      </c>
      <c r="N3192" s="139">
        <v>3047.22</v>
      </c>
      <c r="O3192" s="139">
        <v>61200</v>
      </c>
      <c r="P3192" s="140">
        <v>6600</v>
      </c>
      <c r="Q3192" s="138">
        <v>45176</v>
      </c>
      <c r="AR3192">
        <f t="shared" si="200"/>
        <v>0</v>
      </c>
      <c r="AS3192">
        <f t="shared" si="201"/>
        <v>0</v>
      </c>
      <c r="AT3192">
        <f t="shared" si="202"/>
        <v>0</v>
      </c>
    </row>
    <row r="3193" spans="2:46" ht="15.75" customHeight="1" thickBot="1">
      <c r="B3193" t="str">
        <f t="shared" si="199"/>
        <v>MARUTI4517645260</v>
      </c>
      <c r="C3193" s="137" t="s">
        <v>226</v>
      </c>
      <c r="D3193" s="137" t="s">
        <v>32</v>
      </c>
      <c r="E3193" s="138">
        <v>45260</v>
      </c>
      <c r="F3193" s="139">
        <v>0</v>
      </c>
      <c r="G3193" s="137" t="s">
        <v>223</v>
      </c>
      <c r="H3193" s="139">
        <v>10417.049999999999</v>
      </c>
      <c r="I3193" s="139">
        <v>10468.85</v>
      </c>
      <c r="J3193" s="139">
        <v>10406.15</v>
      </c>
      <c r="K3193" s="139">
        <v>10440</v>
      </c>
      <c r="L3193" s="139">
        <v>10440</v>
      </c>
      <c r="M3193" s="139">
        <v>35</v>
      </c>
      <c r="N3193" s="139">
        <v>365.08</v>
      </c>
      <c r="O3193" s="139">
        <v>9900</v>
      </c>
      <c r="P3193" s="139">
        <v>500</v>
      </c>
      <c r="Q3193" s="138">
        <v>45176</v>
      </c>
      <c r="AR3193">
        <f t="shared" si="200"/>
        <v>0</v>
      </c>
      <c r="AS3193">
        <f t="shared" si="201"/>
        <v>0</v>
      </c>
      <c r="AT3193">
        <f t="shared" si="202"/>
        <v>0</v>
      </c>
    </row>
    <row r="3194" spans="2:46" ht="15.75" customHeight="1" thickBot="1">
      <c r="B3194" t="str">
        <f t="shared" si="199"/>
        <v>MCDOWELL-N4517645197</v>
      </c>
      <c r="C3194" s="137" t="s">
        <v>226</v>
      </c>
      <c r="D3194" s="137" t="s">
        <v>156</v>
      </c>
      <c r="E3194" s="138">
        <v>45197</v>
      </c>
      <c r="F3194" s="139">
        <v>0</v>
      </c>
      <c r="G3194" s="137" t="s">
        <v>223</v>
      </c>
      <c r="H3194" s="139">
        <v>1065.95</v>
      </c>
      <c r="I3194" s="139">
        <v>1070</v>
      </c>
      <c r="J3194" s="139">
        <v>1056.9000000000001</v>
      </c>
      <c r="K3194" s="139">
        <v>1058.2</v>
      </c>
      <c r="L3194" s="139">
        <v>1058.2</v>
      </c>
      <c r="M3194" s="139">
        <v>3429</v>
      </c>
      <c r="N3194" s="139">
        <v>25497.3</v>
      </c>
      <c r="O3194" s="139">
        <v>10905300</v>
      </c>
      <c r="P3194" s="140">
        <v>462000</v>
      </c>
      <c r="Q3194" s="138">
        <v>45176</v>
      </c>
      <c r="AR3194">
        <f t="shared" si="200"/>
        <v>11025000</v>
      </c>
      <c r="AS3194">
        <f t="shared" si="201"/>
        <v>483700</v>
      </c>
      <c r="AT3194">
        <f t="shared" si="202"/>
        <v>10541300</v>
      </c>
    </row>
    <row r="3195" spans="2:46" ht="15.75" customHeight="1" thickBot="1">
      <c r="B3195" t="str">
        <f t="shared" si="199"/>
        <v>MCDOWELL-N4517645225</v>
      </c>
      <c r="C3195" s="137" t="s">
        <v>226</v>
      </c>
      <c r="D3195" s="137" t="s">
        <v>156</v>
      </c>
      <c r="E3195" s="138">
        <v>45225</v>
      </c>
      <c r="F3195" s="139">
        <v>0</v>
      </c>
      <c r="G3195" s="137" t="s">
        <v>223</v>
      </c>
      <c r="H3195" s="139">
        <v>1074.45</v>
      </c>
      <c r="I3195" s="139">
        <v>1076.75</v>
      </c>
      <c r="J3195" s="139">
        <v>1064</v>
      </c>
      <c r="K3195" s="139">
        <v>1065.05</v>
      </c>
      <c r="L3195" s="139">
        <v>1065.05</v>
      </c>
      <c r="M3195" s="139">
        <v>103</v>
      </c>
      <c r="N3195" s="139">
        <v>771.24</v>
      </c>
      <c r="O3195" s="139">
        <v>115500</v>
      </c>
      <c r="P3195" s="140">
        <v>20300</v>
      </c>
      <c r="Q3195" s="138">
        <v>45176</v>
      </c>
      <c r="AR3195">
        <f t="shared" si="200"/>
        <v>0</v>
      </c>
      <c r="AS3195">
        <f t="shared" si="201"/>
        <v>0</v>
      </c>
      <c r="AT3195">
        <f t="shared" si="202"/>
        <v>0</v>
      </c>
    </row>
    <row r="3196" spans="2:46" ht="15.75" customHeight="1" thickBot="1">
      <c r="B3196" t="str">
        <f t="shared" si="199"/>
        <v>MCDOWELL-N4517645260</v>
      </c>
      <c r="C3196" s="137" t="s">
        <v>226</v>
      </c>
      <c r="D3196" s="137" t="s">
        <v>156</v>
      </c>
      <c r="E3196" s="138">
        <v>45260</v>
      </c>
      <c r="F3196" s="139">
        <v>0</v>
      </c>
      <c r="G3196" s="137" t="s">
        <v>223</v>
      </c>
      <c r="H3196" s="139">
        <v>1075</v>
      </c>
      <c r="I3196" s="139">
        <v>1075</v>
      </c>
      <c r="J3196" s="139">
        <v>1073</v>
      </c>
      <c r="K3196" s="139">
        <v>1073.05</v>
      </c>
      <c r="L3196" s="139">
        <v>1073.05</v>
      </c>
      <c r="M3196" s="139">
        <v>3</v>
      </c>
      <c r="N3196" s="139">
        <v>22.54</v>
      </c>
      <c r="O3196" s="139">
        <v>4200</v>
      </c>
      <c r="P3196" s="140">
        <v>1400</v>
      </c>
      <c r="Q3196" s="138">
        <v>45176</v>
      </c>
      <c r="AR3196">
        <f t="shared" si="200"/>
        <v>0</v>
      </c>
      <c r="AS3196">
        <f t="shared" si="201"/>
        <v>0</v>
      </c>
      <c r="AT3196">
        <f t="shared" si="202"/>
        <v>0</v>
      </c>
    </row>
    <row r="3197" spans="2:46" ht="15.75" customHeight="1" thickBot="1">
      <c r="B3197" t="str">
        <f t="shared" si="199"/>
        <v>MCX4517645197</v>
      </c>
      <c r="C3197" s="137" t="s">
        <v>226</v>
      </c>
      <c r="D3197" s="137" t="s">
        <v>157</v>
      </c>
      <c r="E3197" s="138">
        <v>45197</v>
      </c>
      <c r="F3197" s="139">
        <v>0</v>
      </c>
      <c r="G3197" s="137" t="s">
        <v>223</v>
      </c>
      <c r="H3197" s="139">
        <v>1785</v>
      </c>
      <c r="I3197" s="139">
        <v>1786.35</v>
      </c>
      <c r="J3197" s="139">
        <v>1751.25</v>
      </c>
      <c r="K3197" s="139">
        <v>1778.6</v>
      </c>
      <c r="L3197" s="139">
        <v>1778.6</v>
      </c>
      <c r="M3197" s="139">
        <v>1240</v>
      </c>
      <c r="N3197" s="139">
        <v>8789.93</v>
      </c>
      <c r="O3197" s="139">
        <v>3068000</v>
      </c>
      <c r="P3197" s="140">
        <v>-65600</v>
      </c>
      <c r="Q3197" s="138">
        <v>45176</v>
      </c>
      <c r="AR3197">
        <f t="shared" si="200"/>
        <v>3104400</v>
      </c>
      <c r="AS3197">
        <f t="shared" si="201"/>
        <v>-65200</v>
      </c>
      <c r="AT3197">
        <f t="shared" si="202"/>
        <v>3169600</v>
      </c>
    </row>
    <row r="3198" spans="2:46" ht="15.75" customHeight="1" thickBot="1">
      <c r="B3198" t="str">
        <f t="shared" si="199"/>
        <v>MCX4517645225</v>
      </c>
      <c r="C3198" s="137" t="s">
        <v>226</v>
      </c>
      <c r="D3198" s="137" t="s">
        <v>157</v>
      </c>
      <c r="E3198" s="138">
        <v>45225</v>
      </c>
      <c r="F3198" s="139">
        <v>0</v>
      </c>
      <c r="G3198" s="137" t="s">
        <v>223</v>
      </c>
      <c r="H3198" s="139">
        <v>1789.9</v>
      </c>
      <c r="I3198" s="139">
        <v>1792.8</v>
      </c>
      <c r="J3198" s="139">
        <v>1762</v>
      </c>
      <c r="K3198" s="139">
        <v>1790.3</v>
      </c>
      <c r="L3198" s="139">
        <v>1790.3</v>
      </c>
      <c r="M3198" s="139">
        <v>57</v>
      </c>
      <c r="N3198" s="139">
        <v>405.01</v>
      </c>
      <c r="O3198" s="139">
        <v>34400</v>
      </c>
      <c r="P3198" s="139">
        <v>-400</v>
      </c>
      <c r="Q3198" s="138">
        <v>45176</v>
      </c>
      <c r="AR3198">
        <f t="shared" si="200"/>
        <v>0</v>
      </c>
      <c r="AS3198">
        <f t="shared" si="201"/>
        <v>0</v>
      </c>
      <c r="AT3198">
        <f t="shared" si="202"/>
        <v>0</v>
      </c>
    </row>
    <row r="3199" spans="2:46" ht="15.75" customHeight="1" thickBot="1">
      <c r="B3199" t="str">
        <f t="shared" si="199"/>
        <v>MCX4517645260</v>
      </c>
      <c r="C3199" s="137" t="s">
        <v>226</v>
      </c>
      <c r="D3199" s="137" t="s">
        <v>157</v>
      </c>
      <c r="E3199" s="138">
        <v>45260</v>
      </c>
      <c r="F3199" s="139">
        <v>0</v>
      </c>
      <c r="G3199" s="137" t="s">
        <v>223</v>
      </c>
      <c r="H3199" s="139">
        <v>1798</v>
      </c>
      <c r="I3199" s="139">
        <v>1800.25</v>
      </c>
      <c r="J3199" s="139">
        <v>1795</v>
      </c>
      <c r="K3199" s="139">
        <v>1800.25</v>
      </c>
      <c r="L3199" s="139">
        <v>1819.65</v>
      </c>
      <c r="M3199" s="139">
        <v>3</v>
      </c>
      <c r="N3199" s="139">
        <v>21.57</v>
      </c>
      <c r="O3199" s="139">
        <v>2000</v>
      </c>
      <c r="P3199" s="139">
        <v>800</v>
      </c>
      <c r="Q3199" s="138">
        <v>45176</v>
      </c>
      <c r="AR3199">
        <f t="shared" si="200"/>
        <v>0</v>
      </c>
      <c r="AS3199">
        <f t="shared" si="201"/>
        <v>0</v>
      </c>
      <c r="AT3199">
        <f t="shared" si="202"/>
        <v>0</v>
      </c>
    </row>
    <row r="3200" spans="2:46" ht="15.75" customHeight="1" thickBot="1">
      <c r="B3200" t="str">
        <f t="shared" si="199"/>
        <v>METROPOLIS4517645197</v>
      </c>
      <c r="C3200" s="137" t="s">
        <v>226</v>
      </c>
      <c r="D3200" s="137" t="s">
        <v>158</v>
      </c>
      <c r="E3200" s="138">
        <v>45197</v>
      </c>
      <c r="F3200" s="139">
        <v>0</v>
      </c>
      <c r="G3200" s="137" t="s">
        <v>223</v>
      </c>
      <c r="H3200" s="139">
        <v>1432.5</v>
      </c>
      <c r="I3200" s="139">
        <v>1451</v>
      </c>
      <c r="J3200" s="139">
        <v>1425.15</v>
      </c>
      <c r="K3200" s="139">
        <v>1436.85</v>
      </c>
      <c r="L3200" s="139">
        <v>1436.85</v>
      </c>
      <c r="M3200" s="139">
        <v>2977</v>
      </c>
      <c r="N3200" s="139">
        <v>17138.740000000002</v>
      </c>
      <c r="O3200" s="139">
        <v>1830000</v>
      </c>
      <c r="P3200" s="140">
        <v>131200</v>
      </c>
      <c r="Q3200" s="138">
        <v>45176</v>
      </c>
      <c r="AR3200">
        <f t="shared" si="200"/>
        <v>1887200</v>
      </c>
      <c r="AS3200">
        <f t="shared" si="201"/>
        <v>134400</v>
      </c>
      <c r="AT3200">
        <f t="shared" si="202"/>
        <v>1752800</v>
      </c>
    </row>
    <row r="3201" spans="2:46" ht="15.75" customHeight="1" thickBot="1">
      <c r="B3201" t="str">
        <f t="shared" si="199"/>
        <v>METROPOLIS4517645225</v>
      </c>
      <c r="C3201" s="137" t="s">
        <v>226</v>
      </c>
      <c r="D3201" s="137" t="s">
        <v>158</v>
      </c>
      <c r="E3201" s="138">
        <v>45225</v>
      </c>
      <c r="F3201" s="139">
        <v>0</v>
      </c>
      <c r="G3201" s="137" t="s">
        <v>223</v>
      </c>
      <c r="H3201" s="139">
        <v>1451.95</v>
      </c>
      <c r="I3201" s="139">
        <v>1457</v>
      </c>
      <c r="J3201" s="139">
        <v>1437.5</v>
      </c>
      <c r="K3201" s="139">
        <v>1445.75</v>
      </c>
      <c r="L3201" s="139">
        <v>1445.75</v>
      </c>
      <c r="M3201" s="139">
        <v>98</v>
      </c>
      <c r="N3201" s="139">
        <v>567.99</v>
      </c>
      <c r="O3201" s="139">
        <v>52800</v>
      </c>
      <c r="P3201" s="140">
        <v>1600</v>
      </c>
      <c r="Q3201" s="138">
        <v>45176</v>
      </c>
      <c r="AR3201">
        <f t="shared" si="200"/>
        <v>0</v>
      </c>
      <c r="AS3201">
        <f t="shared" si="201"/>
        <v>0</v>
      </c>
      <c r="AT3201">
        <f t="shared" si="202"/>
        <v>0</v>
      </c>
    </row>
    <row r="3202" spans="2:46" ht="15.75" customHeight="1" thickBot="1">
      <c r="B3202" t="str">
        <f t="shared" ref="B3202:B3265" si="203">D3202&amp;Q3202&amp;E3202</f>
        <v>METROPOLIS4517645260</v>
      </c>
      <c r="C3202" s="137" t="s">
        <v>226</v>
      </c>
      <c r="D3202" s="137" t="s">
        <v>158</v>
      </c>
      <c r="E3202" s="138">
        <v>45260</v>
      </c>
      <c r="F3202" s="139">
        <v>0</v>
      </c>
      <c r="G3202" s="137" t="s">
        <v>223</v>
      </c>
      <c r="H3202" s="139">
        <v>1465.95</v>
      </c>
      <c r="I3202" s="139">
        <v>1467.75</v>
      </c>
      <c r="J3202" s="139">
        <v>1464</v>
      </c>
      <c r="K3202" s="139">
        <v>1464</v>
      </c>
      <c r="L3202" s="139">
        <v>1453.15</v>
      </c>
      <c r="M3202" s="139">
        <v>4</v>
      </c>
      <c r="N3202" s="139">
        <v>23.44</v>
      </c>
      <c r="O3202" s="139">
        <v>4400</v>
      </c>
      <c r="P3202" s="140">
        <v>1600</v>
      </c>
      <c r="Q3202" s="138">
        <v>45176</v>
      </c>
      <c r="AR3202">
        <f t="shared" ref="AR3202:AR3265" si="204">IF($AU$2&lt;&gt;5,NA(),IF(D3202=D3201,0,IF(AND(D3204=D3202,D3203=D3202),O3202+O3203+O3204,IF(D3203=D3202,O3203+O3202,O3202))))</f>
        <v>0</v>
      </c>
      <c r="AS3202">
        <f t="shared" ref="AS3202:AS3265" si="205">IF($AU$2&lt;&gt;5,NA(),IF(D3202=D3201,0,IF(AND(D3204=D3202,D3203=D3202),P3202+P3203+P3204,IF(D3203=D3202,P3203+P3202,P3202))))</f>
        <v>0</v>
      </c>
      <c r="AT3202">
        <f t="shared" ref="AT3202:AT3265" si="206">AR3202-AS3202</f>
        <v>0</v>
      </c>
    </row>
    <row r="3203" spans="2:46" ht="15.75" customHeight="1" thickBot="1">
      <c r="B3203" t="str">
        <f t="shared" si="203"/>
        <v>MFSL4517645197</v>
      </c>
      <c r="C3203" s="137" t="s">
        <v>226</v>
      </c>
      <c r="D3203" s="137" t="s">
        <v>159</v>
      </c>
      <c r="E3203" s="138">
        <v>45197</v>
      </c>
      <c r="F3203" s="139">
        <v>0</v>
      </c>
      <c r="G3203" s="137" t="s">
        <v>223</v>
      </c>
      <c r="H3203" s="139">
        <v>937.8</v>
      </c>
      <c r="I3203" s="139">
        <v>958.15</v>
      </c>
      <c r="J3203" s="139">
        <v>933.5</v>
      </c>
      <c r="K3203" s="139">
        <v>942.55</v>
      </c>
      <c r="L3203" s="139">
        <v>942.55</v>
      </c>
      <c r="M3203" s="139">
        <v>3015</v>
      </c>
      <c r="N3203" s="139">
        <v>22751.35</v>
      </c>
      <c r="O3203" s="139">
        <v>6716800</v>
      </c>
      <c r="P3203" s="140">
        <v>105600</v>
      </c>
      <c r="Q3203" s="138">
        <v>45176</v>
      </c>
      <c r="AR3203">
        <f t="shared" si="204"/>
        <v>6764000</v>
      </c>
      <c r="AS3203">
        <f t="shared" si="205"/>
        <v>106400</v>
      </c>
      <c r="AT3203">
        <f t="shared" si="206"/>
        <v>6657600</v>
      </c>
    </row>
    <row r="3204" spans="2:46" ht="15.75" customHeight="1" thickBot="1">
      <c r="B3204" t="str">
        <f t="shared" si="203"/>
        <v>MFSL4517645225</v>
      </c>
      <c r="C3204" s="137" t="s">
        <v>226</v>
      </c>
      <c r="D3204" s="137" t="s">
        <v>159</v>
      </c>
      <c r="E3204" s="138">
        <v>45225</v>
      </c>
      <c r="F3204" s="139">
        <v>0</v>
      </c>
      <c r="G3204" s="137" t="s">
        <v>223</v>
      </c>
      <c r="H3204" s="139">
        <v>944.6</v>
      </c>
      <c r="I3204" s="139">
        <v>960.55</v>
      </c>
      <c r="J3204" s="139">
        <v>939.9</v>
      </c>
      <c r="K3204" s="139">
        <v>947.45</v>
      </c>
      <c r="L3204" s="139">
        <v>947.45</v>
      </c>
      <c r="M3204" s="139">
        <v>71</v>
      </c>
      <c r="N3204" s="139">
        <v>538.70000000000005</v>
      </c>
      <c r="O3204" s="139">
        <v>46400</v>
      </c>
      <c r="P3204" s="139">
        <v>800</v>
      </c>
      <c r="Q3204" s="138">
        <v>45176</v>
      </c>
      <c r="AR3204">
        <f t="shared" si="204"/>
        <v>0</v>
      </c>
      <c r="AS3204">
        <f t="shared" si="205"/>
        <v>0</v>
      </c>
      <c r="AT3204">
        <f t="shared" si="206"/>
        <v>0</v>
      </c>
    </row>
    <row r="3205" spans="2:46" ht="15.75" customHeight="1" thickBot="1">
      <c r="B3205" t="str">
        <f t="shared" si="203"/>
        <v>MFSL4517645260</v>
      </c>
      <c r="C3205" s="137" t="s">
        <v>226</v>
      </c>
      <c r="D3205" s="137" t="s">
        <v>159</v>
      </c>
      <c r="E3205" s="138">
        <v>45260</v>
      </c>
      <c r="F3205" s="139">
        <v>0</v>
      </c>
      <c r="G3205" s="137" t="s">
        <v>223</v>
      </c>
      <c r="H3205" s="139">
        <v>0</v>
      </c>
      <c r="I3205" s="139">
        <v>0</v>
      </c>
      <c r="J3205" s="139">
        <v>0</v>
      </c>
      <c r="K3205" s="139">
        <v>960</v>
      </c>
      <c r="L3205" s="139">
        <v>953.2</v>
      </c>
      <c r="M3205" s="139">
        <v>0</v>
      </c>
      <c r="N3205" s="139">
        <v>0</v>
      </c>
      <c r="O3205" s="139">
        <v>800</v>
      </c>
      <c r="P3205" s="139">
        <v>0</v>
      </c>
      <c r="Q3205" s="138">
        <v>45176</v>
      </c>
      <c r="AR3205">
        <f t="shared" si="204"/>
        <v>0</v>
      </c>
      <c r="AS3205">
        <f t="shared" si="205"/>
        <v>0</v>
      </c>
      <c r="AT3205">
        <f t="shared" si="206"/>
        <v>0</v>
      </c>
    </row>
    <row r="3206" spans="2:46" ht="15.75" customHeight="1" thickBot="1">
      <c r="B3206" t="str">
        <f t="shared" si="203"/>
        <v>MGL4517645197</v>
      </c>
      <c r="C3206" s="137" t="s">
        <v>226</v>
      </c>
      <c r="D3206" s="137" t="s">
        <v>160</v>
      </c>
      <c r="E3206" s="138">
        <v>45197</v>
      </c>
      <c r="F3206" s="139">
        <v>0</v>
      </c>
      <c r="G3206" s="137" t="s">
        <v>223</v>
      </c>
      <c r="H3206" s="139">
        <v>1071.95</v>
      </c>
      <c r="I3206" s="139">
        <v>1071.95</v>
      </c>
      <c r="J3206" s="139">
        <v>1051.45</v>
      </c>
      <c r="K3206" s="139">
        <v>1057.25</v>
      </c>
      <c r="L3206" s="139">
        <v>1057.25</v>
      </c>
      <c r="M3206" s="139">
        <v>1250</v>
      </c>
      <c r="N3206" s="139">
        <v>10588.41</v>
      </c>
      <c r="O3206" s="139">
        <v>2408000</v>
      </c>
      <c r="P3206" s="140">
        <v>-62400</v>
      </c>
      <c r="Q3206" s="138">
        <v>45176</v>
      </c>
      <c r="AR3206">
        <f t="shared" si="204"/>
        <v>2520800</v>
      </c>
      <c r="AS3206">
        <f t="shared" si="205"/>
        <v>-41600</v>
      </c>
      <c r="AT3206">
        <f t="shared" si="206"/>
        <v>2562400</v>
      </c>
    </row>
    <row r="3207" spans="2:46" ht="15.75" customHeight="1" thickBot="1">
      <c r="B3207" t="str">
        <f t="shared" si="203"/>
        <v>MGL4517645225</v>
      </c>
      <c r="C3207" s="137" t="s">
        <v>226</v>
      </c>
      <c r="D3207" s="137" t="s">
        <v>160</v>
      </c>
      <c r="E3207" s="138">
        <v>45225</v>
      </c>
      <c r="F3207" s="139">
        <v>0</v>
      </c>
      <c r="G3207" s="137" t="s">
        <v>223</v>
      </c>
      <c r="H3207" s="139">
        <v>1060</v>
      </c>
      <c r="I3207" s="139">
        <v>1068</v>
      </c>
      <c r="J3207" s="139">
        <v>1054.2</v>
      </c>
      <c r="K3207" s="139">
        <v>1059.5999999999999</v>
      </c>
      <c r="L3207" s="139">
        <v>1059.5999999999999</v>
      </c>
      <c r="M3207" s="139">
        <v>119</v>
      </c>
      <c r="N3207" s="139">
        <v>1010.71</v>
      </c>
      <c r="O3207" s="139">
        <v>112000</v>
      </c>
      <c r="P3207" s="140">
        <v>20800</v>
      </c>
      <c r="Q3207" s="138">
        <v>45176</v>
      </c>
      <c r="AR3207">
        <f t="shared" si="204"/>
        <v>0</v>
      </c>
      <c r="AS3207">
        <f t="shared" si="205"/>
        <v>0</v>
      </c>
      <c r="AT3207">
        <f t="shared" si="206"/>
        <v>0</v>
      </c>
    </row>
    <row r="3208" spans="2:46" ht="15.75" customHeight="1" thickBot="1">
      <c r="B3208" t="str">
        <f t="shared" si="203"/>
        <v>MGL4517645260</v>
      </c>
      <c r="C3208" s="137" t="s">
        <v>226</v>
      </c>
      <c r="D3208" s="137" t="s">
        <v>160</v>
      </c>
      <c r="E3208" s="138">
        <v>45260</v>
      </c>
      <c r="F3208" s="139">
        <v>0</v>
      </c>
      <c r="G3208" s="137" t="s">
        <v>223</v>
      </c>
      <c r="H3208" s="139">
        <v>0</v>
      </c>
      <c r="I3208" s="139">
        <v>0</v>
      </c>
      <c r="J3208" s="139">
        <v>0</v>
      </c>
      <c r="K3208" s="139">
        <v>1073.25</v>
      </c>
      <c r="L3208" s="139">
        <v>1070.55</v>
      </c>
      <c r="M3208" s="139">
        <v>0</v>
      </c>
      <c r="N3208" s="139">
        <v>0</v>
      </c>
      <c r="O3208" s="139">
        <v>800</v>
      </c>
      <c r="P3208" s="139">
        <v>0</v>
      </c>
      <c r="Q3208" s="138">
        <v>45176</v>
      </c>
      <c r="AR3208">
        <f t="shared" si="204"/>
        <v>0</v>
      </c>
      <c r="AS3208">
        <f t="shared" si="205"/>
        <v>0</v>
      </c>
      <c r="AT3208">
        <f t="shared" si="206"/>
        <v>0</v>
      </c>
    </row>
    <row r="3209" spans="2:46" ht="15.75" customHeight="1" thickBot="1">
      <c r="B3209" t="str">
        <f t="shared" si="203"/>
        <v>MOTHERSON4517645197</v>
      </c>
      <c r="C3209" s="137" t="s">
        <v>226</v>
      </c>
      <c r="D3209" s="137" t="s">
        <v>161</v>
      </c>
      <c r="E3209" s="138">
        <v>45197</v>
      </c>
      <c r="F3209" s="139">
        <v>0</v>
      </c>
      <c r="G3209" s="137" t="s">
        <v>223</v>
      </c>
      <c r="H3209" s="139">
        <v>100</v>
      </c>
      <c r="I3209" s="139">
        <v>101.45</v>
      </c>
      <c r="J3209" s="139">
        <v>99.1</v>
      </c>
      <c r="K3209" s="139">
        <v>99.85</v>
      </c>
      <c r="L3209" s="139">
        <v>99.85</v>
      </c>
      <c r="M3209" s="139">
        <v>1752</v>
      </c>
      <c r="N3209" s="139">
        <v>12449.54</v>
      </c>
      <c r="O3209" s="139">
        <v>77155700</v>
      </c>
      <c r="P3209" s="140">
        <v>-688700</v>
      </c>
      <c r="Q3209" s="138">
        <v>45176</v>
      </c>
      <c r="AR3209">
        <f t="shared" si="204"/>
        <v>79733000</v>
      </c>
      <c r="AS3209">
        <f t="shared" si="205"/>
        <v>-447300</v>
      </c>
      <c r="AT3209">
        <f t="shared" si="206"/>
        <v>80180300</v>
      </c>
    </row>
    <row r="3210" spans="2:46" ht="15.75" customHeight="1" thickBot="1">
      <c r="B3210" t="str">
        <f t="shared" si="203"/>
        <v>MOTHERSON4517645225</v>
      </c>
      <c r="C3210" s="137" t="s">
        <v>226</v>
      </c>
      <c r="D3210" s="137" t="s">
        <v>161</v>
      </c>
      <c r="E3210" s="138">
        <v>45225</v>
      </c>
      <c r="F3210" s="139">
        <v>0</v>
      </c>
      <c r="G3210" s="137" t="s">
        <v>223</v>
      </c>
      <c r="H3210" s="139">
        <v>100.55</v>
      </c>
      <c r="I3210" s="139">
        <v>102.1</v>
      </c>
      <c r="J3210" s="139">
        <v>100</v>
      </c>
      <c r="K3210" s="139">
        <v>100.55</v>
      </c>
      <c r="L3210" s="139">
        <v>100.55</v>
      </c>
      <c r="M3210" s="139">
        <v>69</v>
      </c>
      <c r="N3210" s="139">
        <v>494.46</v>
      </c>
      <c r="O3210" s="139">
        <v>2094500</v>
      </c>
      <c r="P3210" s="140">
        <v>177500</v>
      </c>
      <c r="Q3210" s="138">
        <v>45176</v>
      </c>
      <c r="AR3210">
        <f t="shared" si="204"/>
        <v>0</v>
      </c>
      <c r="AS3210">
        <f t="shared" si="205"/>
        <v>0</v>
      </c>
      <c r="AT3210">
        <f t="shared" si="206"/>
        <v>0</v>
      </c>
    </row>
    <row r="3211" spans="2:46" ht="15.75" customHeight="1" thickBot="1">
      <c r="B3211" t="str">
        <f t="shared" si="203"/>
        <v>MOTHERSON4517645260</v>
      </c>
      <c r="C3211" s="137" t="s">
        <v>226</v>
      </c>
      <c r="D3211" s="137" t="s">
        <v>161</v>
      </c>
      <c r="E3211" s="138">
        <v>45260</v>
      </c>
      <c r="F3211" s="139">
        <v>0</v>
      </c>
      <c r="G3211" s="137" t="s">
        <v>223</v>
      </c>
      <c r="H3211" s="139">
        <v>102</v>
      </c>
      <c r="I3211" s="139">
        <v>102.2</v>
      </c>
      <c r="J3211" s="139">
        <v>100.95</v>
      </c>
      <c r="K3211" s="139">
        <v>101.2</v>
      </c>
      <c r="L3211" s="139">
        <v>100.95</v>
      </c>
      <c r="M3211" s="139">
        <v>13</v>
      </c>
      <c r="N3211" s="139">
        <v>93.51</v>
      </c>
      <c r="O3211" s="139">
        <v>482800</v>
      </c>
      <c r="P3211" s="140">
        <v>63900</v>
      </c>
      <c r="Q3211" s="138">
        <v>45176</v>
      </c>
      <c r="AR3211">
        <f t="shared" si="204"/>
        <v>0</v>
      </c>
      <c r="AS3211">
        <f t="shared" si="205"/>
        <v>0</v>
      </c>
      <c r="AT3211">
        <f t="shared" si="206"/>
        <v>0</v>
      </c>
    </row>
    <row r="3212" spans="2:46" ht="15.75" customHeight="1" thickBot="1">
      <c r="B3212" t="str">
        <f t="shared" si="203"/>
        <v>MPHASIS4517645197</v>
      </c>
      <c r="C3212" s="137" t="s">
        <v>226</v>
      </c>
      <c r="D3212" s="137" t="s">
        <v>162</v>
      </c>
      <c r="E3212" s="138">
        <v>45197</v>
      </c>
      <c r="F3212" s="139">
        <v>0</v>
      </c>
      <c r="G3212" s="137" t="s">
        <v>223</v>
      </c>
      <c r="H3212" s="139">
        <v>2482.6999999999998</v>
      </c>
      <c r="I3212" s="139">
        <v>2510</v>
      </c>
      <c r="J3212" s="139">
        <v>2459.3000000000002</v>
      </c>
      <c r="K3212" s="139">
        <v>2472.5</v>
      </c>
      <c r="L3212" s="139">
        <v>2472.5</v>
      </c>
      <c r="M3212" s="139">
        <v>1712</v>
      </c>
      <c r="N3212" s="139">
        <v>11693.36</v>
      </c>
      <c r="O3212" s="139">
        <v>2569325</v>
      </c>
      <c r="P3212" s="140">
        <v>35750</v>
      </c>
      <c r="Q3212" s="138">
        <v>45176</v>
      </c>
      <c r="AR3212">
        <f t="shared" si="204"/>
        <v>2624600</v>
      </c>
      <c r="AS3212">
        <f t="shared" si="205"/>
        <v>39875</v>
      </c>
      <c r="AT3212">
        <f t="shared" si="206"/>
        <v>2584725</v>
      </c>
    </row>
    <row r="3213" spans="2:46" ht="15.75" customHeight="1" thickBot="1">
      <c r="B3213" t="str">
        <f t="shared" si="203"/>
        <v>MPHASIS4517645225</v>
      </c>
      <c r="C3213" s="137" t="s">
        <v>226</v>
      </c>
      <c r="D3213" s="137" t="s">
        <v>162</v>
      </c>
      <c r="E3213" s="138">
        <v>45225</v>
      </c>
      <c r="F3213" s="139">
        <v>0</v>
      </c>
      <c r="G3213" s="137" t="s">
        <v>223</v>
      </c>
      <c r="H3213" s="139">
        <v>2472</v>
      </c>
      <c r="I3213" s="139">
        <v>2514.65</v>
      </c>
      <c r="J3213" s="139">
        <v>2471</v>
      </c>
      <c r="K3213" s="139">
        <v>2475.4</v>
      </c>
      <c r="L3213" s="139">
        <v>2475.4</v>
      </c>
      <c r="M3213" s="139">
        <v>103</v>
      </c>
      <c r="N3213" s="139">
        <v>705.19</v>
      </c>
      <c r="O3213" s="139">
        <v>52250</v>
      </c>
      <c r="P3213" s="140">
        <v>4125</v>
      </c>
      <c r="Q3213" s="138">
        <v>45176</v>
      </c>
      <c r="AR3213">
        <f t="shared" si="204"/>
        <v>0</v>
      </c>
      <c r="AS3213">
        <f t="shared" si="205"/>
        <v>0</v>
      </c>
      <c r="AT3213">
        <f t="shared" si="206"/>
        <v>0</v>
      </c>
    </row>
    <row r="3214" spans="2:46" ht="15.75" customHeight="1" thickBot="1">
      <c r="B3214" t="str">
        <f t="shared" si="203"/>
        <v>MPHASIS4517645260</v>
      </c>
      <c r="C3214" s="137" t="s">
        <v>226</v>
      </c>
      <c r="D3214" s="137" t="s">
        <v>162</v>
      </c>
      <c r="E3214" s="138">
        <v>45260</v>
      </c>
      <c r="F3214" s="139">
        <v>0</v>
      </c>
      <c r="G3214" s="137" t="s">
        <v>223</v>
      </c>
      <c r="H3214" s="139">
        <v>0</v>
      </c>
      <c r="I3214" s="139">
        <v>0</v>
      </c>
      <c r="J3214" s="139">
        <v>0</v>
      </c>
      <c r="K3214" s="139">
        <v>2498</v>
      </c>
      <c r="L3214" s="139">
        <v>2509.35</v>
      </c>
      <c r="M3214" s="139">
        <v>0</v>
      </c>
      <c r="N3214" s="139">
        <v>0</v>
      </c>
      <c r="O3214" s="139">
        <v>3025</v>
      </c>
      <c r="P3214" s="139">
        <v>0</v>
      </c>
      <c r="Q3214" s="138">
        <v>45176</v>
      </c>
      <c r="AR3214">
        <f t="shared" si="204"/>
        <v>0</v>
      </c>
      <c r="AS3214">
        <f t="shared" si="205"/>
        <v>0</v>
      </c>
      <c r="AT3214">
        <f t="shared" si="206"/>
        <v>0</v>
      </c>
    </row>
    <row r="3215" spans="2:46" ht="15.75" customHeight="1" thickBot="1">
      <c r="B3215" t="str">
        <f t="shared" si="203"/>
        <v>MRF4517645197</v>
      </c>
      <c r="C3215" s="137" t="s">
        <v>226</v>
      </c>
      <c r="D3215" s="137" t="s">
        <v>163</v>
      </c>
      <c r="E3215" s="138">
        <v>45197</v>
      </c>
      <c r="F3215" s="139">
        <v>0</v>
      </c>
      <c r="G3215" s="137" t="s">
        <v>223</v>
      </c>
      <c r="H3215" s="139">
        <v>107501.05</v>
      </c>
      <c r="I3215" s="139">
        <v>110150</v>
      </c>
      <c r="J3215" s="139">
        <v>107501.05</v>
      </c>
      <c r="K3215" s="139">
        <v>109572.7</v>
      </c>
      <c r="L3215" s="139">
        <v>109572.7</v>
      </c>
      <c r="M3215" s="139">
        <v>529</v>
      </c>
      <c r="N3215" s="139">
        <v>5797.31</v>
      </c>
      <c r="O3215" s="139">
        <v>34160</v>
      </c>
      <c r="P3215" s="139">
        <v>-200</v>
      </c>
      <c r="Q3215" s="138">
        <v>45176</v>
      </c>
      <c r="AR3215">
        <f t="shared" si="204"/>
        <v>35340</v>
      </c>
      <c r="AS3215">
        <f t="shared" si="205"/>
        <v>-150</v>
      </c>
      <c r="AT3215">
        <f t="shared" si="206"/>
        <v>35490</v>
      </c>
    </row>
    <row r="3216" spans="2:46" ht="15.75" customHeight="1" thickBot="1">
      <c r="B3216" t="str">
        <f t="shared" si="203"/>
        <v>MRF4517645225</v>
      </c>
      <c r="C3216" s="137" t="s">
        <v>226</v>
      </c>
      <c r="D3216" s="137" t="s">
        <v>163</v>
      </c>
      <c r="E3216" s="138">
        <v>45225</v>
      </c>
      <c r="F3216" s="139">
        <v>0</v>
      </c>
      <c r="G3216" s="137" t="s">
        <v>223</v>
      </c>
      <c r="H3216" s="139">
        <v>110434.05</v>
      </c>
      <c r="I3216" s="139">
        <v>110766.6</v>
      </c>
      <c r="J3216" s="139">
        <v>109876.45</v>
      </c>
      <c r="K3216" s="139">
        <v>110140.75</v>
      </c>
      <c r="L3216" s="139">
        <v>110140.75</v>
      </c>
      <c r="M3216" s="139">
        <v>40</v>
      </c>
      <c r="N3216" s="139">
        <v>440.87</v>
      </c>
      <c r="O3216" s="139">
        <v>1120</v>
      </c>
      <c r="P3216" s="139">
        <v>40</v>
      </c>
      <c r="Q3216" s="138">
        <v>45176</v>
      </c>
      <c r="AR3216">
        <f t="shared" si="204"/>
        <v>0</v>
      </c>
      <c r="AS3216">
        <f t="shared" si="205"/>
        <v>0</v>
      </c>
      <c r="AT3216">
        <f t="shared" si="206"/>
        <v>0</v>
      </c>
    </row>
    <row r="3217" spans="2:46" ht="15.75" customHeight="1" thickBot="1">
      <c r="B3217" t="str">
        <f t="shared" si="203"/>
        <v>MRF4517645260</v>
      </c>
      <c r="C3217" s="137" t="s">
        <v>226</v>
      </c>
      <c r="D3217" s="137" t="s">
        <v>163</v>
      </c>
      <c r="E3217" s="138">
        <v>45260</v>
      </c>
      <c r="F3217" s="139">
        <v>0</v>
      </c>
      <c r="G3217" s="137" t="s">
        <v>223</v>
      </c>
      <c r="H3217" s="139">
        <v>110450</v>
      </c>
      <c r="I3217" s="139">
        <v>110450</v>
      </c>
      <c r="J3217" s="139">
        <v>110450</v>
      </c>
      <c r="K3217" s="139">
        <v>110450</v>
      </c>
      <c r="L3217" s="139">
        <v>111010.95</v>
      </c>
      <c r="M3217" s="139">
        <v>1</v>
      </c>
      <c r="N3217" s="139">
        <v>11.04</v>
      </c>
      <c r="O3217" s="139">
        <v>60</v>
      </c>
      <c r="P3217" s="139">
        <v>10</v>
      </c>
      <c r="Q3217" s="138">
        <v>45176</v>
      </c>
      <c r="AR3217">
        <f t="shared" si="204"/>
        <v>0</v>
      </c>
      <c r="AS3217">
        <f t="shared" si="205"/>
        <v>0</v>
      </c>
      <c r="AT3217">
        <f t="shared" si="206"/>
        <v>0</v>
      </c>
    </row>
    <row r="3218" spans="2:46" ht="15.75" customHeight="1" thickBot="1">
      <c r="B3218" t="str">
        <f t="shared" si="203"/>
        <v>MUTHOOTFIN4517645197</v>
      </c>
      <c r="C3218" s="137" t="s">
        <v>226</v>
      </c>
      <c r="D3218" s="137" t="s">
        <v>164</v>
      </c>
      <c r="E3218" s="138">
        <v>45197</v>
      </c>
      <c r="F3218" s="139">
        <v>0</v>
      </c>
      <c r="G3218" s="137" t="s">
        <v>223</v>
      </c>
      <c r="H3218" s="139">
        <v>1278.3499999999999</v>
      </c>
      <c r="I3218" s="139">
        <v>1294.7</v>
      </c>
      <c r="J3218" s="139">
        <v>1267.95</v>
      </c>
      <c r="K3218" s="139">
        <v>1274.75</v>
      </c>
      <c r="L3218" s="139">
        <v>1274.75</v>
      </c>
      <c r="M3218" s="139">
        <v>1322</v>
      </c>
      <c r="N3218" s="139">
        <v>9301.5400000000009</v>
      </c>
      <c r="O3218" s="139">
        <v>6343150</v>
      </c>
      <c r="P3218" s="140">
        <v>136950</v>
      </c>
      <c r="Q3218" s="138">
        <v>45176</v>
      </c>
      <c r="AR3218">
        <f t="shared" si="204"/>
        <v>6442700</v>
      </c>
      <c r="AS3218">
        <f t="shared" si="205"/>
        <v>157850</v>
      </c>
      <c r="AT3218">
        <f t="shared" si="206"/>
        <v>6284850</v>
      </c>
    </row>
    <row r="3219" spans="2:46" ht="15.75" customHeight="1" thickBot="1">
      <c r="B3219" t="str">
        <f t="shared" si="203"/>
        <v>MUTHOOTFIN4517645225</v>
      </c>
      <c r="C3219" s="137" t="s">
        <v>226</v>
      </c>
      <c r="D3219" s="137" t="s">
        <v>164</v>
      </c>
      <c r="E3219" s="138">
        <v>45225</v>
      </c>
      <c r="F3219" s="139">
        <v>0</v>
      </c>
      <c r="G3219" s="137" t="s">
        <v>223</v>
      </c>
      <c r="H3219" s="139">
        <v>1268.5999999999999</v>
      </c>
      <c r="I3219" s="139">
        <v>1279.5999999999999</v>
      </c>
      <c r="J3219" s="139">
        <v>1252.75</v>
      </c>
      <c r="K3219" s="139">
        <v>1260.6500000000001</v>
      </c>
      <c r="L3219" s="139">
        <v>1260.6500000000001</v>
      </c>
      <c r="M3219" s="139">
        <v>89</v>
      </c>
      <c r="N3219" s="139">
        <v>617.30999999999995</v>
      </c>
      <c r="O3219" s="139">
        <v>93500</v>
      </c>
      <c r="P3219" s="140">
        <v>20900</v>
      </c>
      <c r="Q3219" s="138">
        <v>45176</v>
      </c>
      <c r="AR3219">
        <f t="shared" si="204"/>
        <v>0</v>
      </c>
      <c r="AS3219">
        <f t="shared" si="205"/>
        <v>0</v>
      </c>
      <c r="AT3219">
        <f t="shared" si="206"/>
        <v>0</v>
      </c>
    </row>
    <row r="3220" spans="2:46" ht="15.75" customHeight="1" thickBot="1">
      <c r="B3220" t="str">
        <f t="shared" si="203"/>
        <v>MUTHOOTFIN4517645260</v>
      </c>
      <c r="C3220" s="137" t="s">
        <v>226</v>
      </c>
      <c r="D3220" s="137" t="s">
        <v>164</v>
      </c>
      <c r="E3220" s="138">
        <v>45260</v>
      </c>
      <c r="F3220" s="139">
        <v>0</v>
      </c>
      <c r="G3220" s="137" t="s">
        <v>223</v>
      </c>
      <c r="H3220" s="139">
        <v>0</v>
      </c>
      <c r="I3220" s="139">
        <v>0</v>
      </c>
      <c r="J3220" s="139">
        <v>0</v>
      </c>
      <c r="K3220" s="139">
        <v>1245</v>
      </c>
      <c r="L3220" s="139">
        <v>1298</v>
      </c>
      <c r="M3220" s="139">
        <v>0</v>
      </c>
      <c r="N3220" s="139">
        <v>0</v>
      </c>
      <c r="O3220" s="139">
        <v>6050</v>
      </c>
      <c r="P3220" s="139">
        <v>0</v>
      </c>
      <c r="Q3220" s="138">
        <v>45176</v>
      </c>
      <c r="AR3220">
        <f t="shared" si="204"/>
        <v>0</v>
      </c>
      <c r="AS3220">
        <f t="shared" si="205"/>
        <v>0</v>
      </c>
      <c r="AT3220">
        <f t="shared" si="206"/>
        <v>0</v>
      </c>
    </row>
    <row r="3221" spans="2:46" ht="15.75" customHeight="1" thickBot="1">
      <c r="B3221" t="str">
        <f t="shared" si="203"/>
        <v>NATIONALUM4517645197</v>
      </c>
      <c r="C3221" s="137" t="s">
        <v>226</v>
      </c>
      <c r="D3221" s="137" t="s">
        <v>165</v>
      </c>
      <c r="E3221" s="138">
        <v>45197</v>
      </c>
      <c r="F3221" s="139">
        <v>0</v>
      </c>
      <c r="G3221" s="137" t="s">
        <v>223</v>
      </c>
      <c r="H3221" s="139">
        <v>100.75</v>
      </c>
      <c r="I3221" s="139">
        <v>100.75</v>
      </c>
      <c r="J3221" s="139">
        <v>98.75</v>
      </c>
      <c r="K3221" s="139">
        <v>99.8</v>
      </c>
      <c r="L3221" s="139">
        <v>99.8</v>
      </c>
      <c r="M3221" s="139">
        <v>2142</v>
      </c>
      <c r="N3221" s="139">
        <v>16022.34</v>
      </c>
      <c r="O3221" s="139">
        <v>67500000</v>
      </c>
      <c r="P3221" s="140">
        <v>1905000</v>
      </c>
      <c r="Q3221" s="138">
        <v>45176</v>
      </c>
      <c r="AR3221">
        <f t="shared" si="204"/>
        <v>70432500</v>
      </c>
      <c r="AS3221">
        <f t="shared" si="205"/>
        <v>2055000</v>
      </c>
      <c r="AT3221">
        <f t="shared" si="206"/>
        <v>68377500</v>
      </c>
    </row>
    <row r="3222" spans="2:46" ht="15.75" customHeight="1" thickBot="1">
      <c r="B3222" t="str">
        <f t="shared" si="203"/>
        <v>NATIONALUM4517645225</v>
      </c>
      <c r="C3222" s="137" t="s">
        <v>226</v>
      </c>
      <c r="D3222" s="137" t="s">
        <v>165</v>
      </c>
      <c r="E3222" s="138">
        <v>45225</v>
      </c>
      <c r="F3222" s="139">
        <v>0</v>
      </c>
      <c r="G3222" s="137" t="s">
        <v>223</v>
      </c>
      <c r="H3222" s="139">
        <v>100.7</v>
      </c>
      <c r="I3222" s="139">
        <v>101.25</v>
      </c>
      <c r="J3222" s="139">
        <v>99.5</v>
      </c>
      <c r="K3222" s="139">
        <v>100.45</v>
      </c>
      <c r="L3222" s="139">
        <v>100.45</v>
      </c>
      <c r="M3222" s="139">
        <v>94</v>
      </c>
      <c r="N3222" s="139">
        <v>707.96</v>
      </c>
      <c r="O3222" s="139">
        <v>2430000</v>
      </c>
      <c r="P3222" s="140">
        <v>142500</v>
      </c>
      <c r="Q3222" s="138">
        <v>45176</v>
      </c>
      <c r="AR3222">
        <f t="shared" si="204"/>
        <v>0</v>
      </c>
      <c r="AS3222">
        <f t="shared" si="205"/>
        <v>0</v>
      </c>
      <c r="AT3222">
        <f t="shared" si="206"/>
        <v>0</v>
      </c>
    </row>
    <row r="3223" spans="2:46" ht="15.75" customHeight="1" thickBot="1">
      <c r="B3223" t="str">
        <f t="shared" si="203"/>
        <v>NATIONALUM4517645260</v>
      </c>
      <c r="C3223" s="137" t="s">
        <v>226</v>
      </c>
      <c r="D3223" s="137" t="s">
        <v>165</v>
      </c>
      <c r="E3223" s="138">
        <v>45260</v>
      </c>
      <c r="F3223" s="139">
        <v>0</v>
      </c>
      <c r="G3223" s="137" t="s">
        <v>223</v>
      </c>
      <c r="H3223" s="139">
        <v>101.35</v>
      </c>
      <c r="I3223" s="139">
        <v>101.35</v>
      </c>
      <c r="J3223" s="139">
        <v>100.7</v>
      </c>
      <c r="K3223" s="139">
        <v>101</v>
      </c>
      <c r="L3223" s="139">
        <v>101</v>
      </c>
      <c r="M3223" s="139">
        <v>5</v>
      </c>
      <c r="N3223" s="139">
        <v>37.85</v>
      </c>
      <c r="O3223" s="139">
        <v>502500</v>
      </c>
      <c r="P3223" s="140">
        <v>7500</v>
      </c>
      <c r="Q3223" s="138">
        <v>45176</v>
      </c>
      <c r="AR3223">
        <f t="shared" si="204"/>
        <v>0</v>
      </c>
      <c r="AS3223">
        <f t="shared" si="205"/>
        <v>0</v>
      </c>
      <c r="AT3223">
        <f t="shared" si="206"/>
        <v>0</v>
      </c>
    </row>
    <row r="3224" spans="2:46" ht="15.75" customHeight="1" thickBot="1">
      <c r="B3224" t="str">
        <f t="shared" si="203"/>
        <v>NAUKRI4517645197</v>
      </c>
      <c r="C3224" s="137" t="s">
        <v>226</v>
      </c>
      <c r="D3224" s="137" t="s">
        <v>166</v>
      </c>
      <c r="E3224" s="138">
        <v>45197</v>
      </c>
      <c r="F3224" s="139">
        <v>0</v>
      </c>
      <c r="G3224" s="137" t="s">
        <v>223</v>
      </c>
      <c r="H3224" s="139">
        <v>4481.95</v>
      </c>
      <c r="I3224" s="139">
        <v>4501</v>
      </c>
      <c r="J3224" s="139">
        <v>4450.05</v>
      </c>
      <c r="K3224" s="139">
        <v>4469.75</v>
      </c>
      <c r="L3224" s="139">
        <v>4469.75</v>
      </c>
      <c r="M3224" s="139">
        <v>1024</v>
      </c>
      <c r="N3224" s="139">
        <v>6870.67</v>
      </c>
      <c r="O3224" s="139">
        <v>1511250</v>
      </c>
      <c r="P3224" s="140">
        <v>4500</v>
      </c>
      <c r="Q3224" s="138">
        <v>45176</v>
      </c>
      <c r="AR3224">
        <f t="shared" si="204"/>
        <v>1529400</v>
      </c>
      <c r="AS3224">
        <f t="shared" si="205"/>
        <v>5850</v>
      </c>
      <c r="AT3224">
        <f t="shared" si="206"/>
        <v>1523550</v>
      </c>
    </row>
    <row r="3225" spans="2:46" ht="15.75" customHeight="1" thickBot="1">
      <c r="B3225" t="str">
        <f t="shared" si="203"/>
        <v>NAUKRI4517645225</v>
      </c>
      <c r="C3225" s="137" t="s">
        <v>226</v>
      </c>
      <c r="D3225" s="137" t="s">
        <v>166</v>
      </c>
      <c r="E3225" s="138">
        <v>45225</v>
      </c>
      <c r="F3225" s="139">
        <v>0</v>
      </c>
      <c r="G3225" s="137" t="s">
        <v>223</v>
      </c>
      <c r="H3225" s="139">
        <v>4500.3999999999996</v>
      </c>
      <c r="I3225" s="139">
        <v>4511.95</v>
      </c>
      <c r="J3225" s="139">
        <v>4482.6000000000004</v>
      </c>
      <c r="K3225" s="139">
        <v>4499.75</v>
      </c>
      <c r="L3225" s="139">
        <v>4499.75</v>
      </c>
      <c r="M3225" s="139">
        <v>23</v>
      </c>
      <c r="N3225" s="139">
        <v>155.13999999999999</v>
      </c>
      <c r="O3225" s="139">
        <v>17250</v>
      </c>
      <c r="P3225" s="140">
        <v>1050</v>
      </c>
      <c r="Q3225" s="138">
        <v>45176</v>
      </c>
      <c r="AR3225">
        <f t="shared" si="204"/>
        <v>0</v>
      </c>
      <c r="AS3225">
        <f t="shared" si="205"/>
        <v>0</v>
      </c>
      <c r="AT3225">
        <f t="shared" si="206"/>
        <v>0</v>
      </c>
    </row>
    <row r="3226" spans="2:46" ht="15.75" customHeight="1" thickBot="1">
      <c r="B3226" t="str">
        <f t="shared" si="203"/>
        <v>NAUKRI4517645260</v>
      </c>
      <c r="C3226" s="137" t="s">
        <v>226</v>
      </c>
      <c r="D3226" s="137" t="s">
        <v>166</v>
      </c>
      <c r="E3226" s="138">
        <v>45260</v>
      </c>
      <c r="F3226" s="139">
        <v>0</v>
      </c>
      <c r="G3226" s="137" t="s">
        <v>223</v>
      </c>
      <c r="H3226" s="139">
        <v>4535</v>
      </c>
      <c r="I3226" s="139">
        <v>4535</v>
      </c>
      <c r="J3226" s="139">
        <v>4530</v>
      </c>
      <c r="K3226" s="139">
        <v>4530</v>
      </c>
      <c r="L3226" s="139">
        <v>4530</v>
      </c>
      <c r="M3226" s="139">
        <v>3</v>
      </c>
      <c r="N3226" s="139">
        <v>20.39</v>
      </c>
      <c r="O3226" s="139">
        <v>900</v>
      </c>
      <c r="P3226" s="139">
        <v>300</v>
      </c>
      <c r="Q3226" s="138">
        <v>45176</v>
      </c>
      <c r="AR3226">
        <f t="shared" si="204"/>
        <v>0</v>
      </c>
      <c r="AS3226">
        <f t="shared" si="205"/>
        <v>0</v>
      </c>
      <c r="AT3226">
        <f t="shared" si="206"/>
        <v>0</v>
      </c>
    </row>
    <row r="3227" spans="2:46" ht="15.75" customHeight="1" thickBot="1">
      <c r="B3227" t="str">
        <f t="shared" si="203"/>
        <v>NAVINFLUOR4517645197</v>
      </c>
      <c r="C3227" s="137" t="s">
        <v>226</v>
      </c>
      <c r="D3227" s="137" t="s">
        <v>167</v>
      </c>
      <c r="E3227" s="138">
        <v>45197</v>
      </c>
      <c r="F3227" s="139">
        <v>0</v>
      </c>
      <c r="G3227" s="137" t="s">
        <v>223</v>
      </c>
      <c r="H3227" s="139">
        <v>4710.05</v>
      </c>
      <c r="I3227" s="139">
        <v>4746.5</v>
      </c>
      <c r="J3227" s="139">
        <v>4681.8500000000004</v>
      </c>
      <c r="K3227" s="139">
        <v>4696.3999999999996</v>
      </c>
      <c r="L3227" s="139">
        <v>4696.3999999999996</v>
      </c>
      <c r="M3227" s="139">
        <v>862</v>
      </c>
      <c r="N3227" s="139">
        <v>6087.31</v>
      </c>
      <c r="O3227" s="139">
        <v>703050</v>
      </c>
      <c r="P3227" s="140">
        <v>-13050</v>
      </c>
      <c r="Q3227" s="138">
        <v>45176</v>
      </c>
      <c r="AR3227">
        <f t="shared" si="204"/>
        <v>713850</v>
      </c>
      <c r="AS3227">
        <f t="shared" si="205"/>
        <v>-14850</v>
      </c>
      <c r="AT3227">
        <f t="shared" si="206"/>
        <v>728700</v>
      </c>
    </row>
    <row r="3228" spans="2:46" ht="15.75" customHeight="1" thickBot="1">
      <c r="B3228" t="str">
        <f t="shared" si="203"/>
        <v>NAVINFLUOR4517645225</v>
      </c>
      <c r="C3228" s="137" t="s">
        <v>226</v>
      </c>
      <c r="D3228" s="137" t="s">
        <v>167</v>
      </c>
      <c r="E3228" s="138">
        <v>45225</v>
      </c>
      <c r="F3228" s="139">
        <v>0</v>
      </c>
      <c r="G3228" s="137" t="s">
        <v>223</v>
      </c>
      <c r="H3228" s="139">
        <v>4711</v>
      </c>
      <c r="I3228" s="139">
        <v>4745.45</v>
      </c>
      <c r="J3228" s="139">
        <v>4695.05</v>
      </c>
      <c r="K3228" s="139">
        <v>4704.6000000000004</v>
      </c>
      <c r="L3228" s="139">
        <v>4704.6000000000004</v>
      </c>
      <c r="M3228" s="139">
        <v>46</v>
      </c>
      <c r="N3228" s="139">
        <v>325.47000000000003</v>
      </c>
      <c r="O3228" s="139">
        <v>10650</v>
      </c>
      <c r="P3228" s="140">
        <v>-1650</v>
      </c>
      <c r="Q3228" s="138">
        <v>45176</v>
      </c>
      <c r="AR3228">
        <f t="shared" si="204"/>
        <v>0</v>
      </c>
      <c r="AS3228">
        <f t="shared" si="205"/>
        <v>0</v>
      </c>
      <c r="AT3228">
        <f t="shared" si="206"/>
        <v>0</v>
      </c>
    </row>
    <row r="3229" spans="2:46" ht="15.75" customHeight="1" thickBot="1">
      <c r="B3229" t="str">
        <f t="shared" si="203"/>
        <v>NAVINFLUOR4517645260</v>
      </c>
      <c r="C3229" s="137" t="s">
        <v>226</v>
      </c>
      <c r="D3229" s="137" t="s">
        <v>167</v>
      </c>
      <c r="E3229" s="138">
        <v>45260</v>
      </c>
      <c r="F3229" s="139">
        <v>0</v>
      </c>
      <c r="G3229" s="137" t="s">
        <v>223</v>
      </c>
      <c r="H3229" s="139">
        <v>4749</v>
      </c>
      <c r="I3229" s="139">
        <v>4749</v>
      </c>
      <c r="J3229" s="139">
        <v>4749</v>
      </c>
      <c r="K3229" s="139">
        <v>4749</v>
      </c>
      <c r="L3229" s="139">
        <v>4763.95</v>
      </c>
      <c r="M3229" s="139">
        <v>1</v>
      </c>
      <c r="N3229" s="139">
        <v>7.12</v>
      </c>
      <c r="O3229" s="139">
        <v>150</v>
      </c>
      <c r="P3229" s="139">
        <v>-150</v>
      </c>
      <c r="Q3229" s="138">
        <v>45176</v>
      </c>
      <c r="AR3229">
        <f t="shared" si="204"/>
        <v>0</v>
      </c>
      <c r="AS3229">
        <f t="shared" si="205"/>
        <v>0</v>
      </c>
      <c r="AT3229">
        <f t="shared" si="206"/>
        <v>0</v>
      </c>
    </row>
    <row r="3230" spans="2:46" ht="15.75" customHeight="1" thickBot="1">
      <c r="B3230" t="str">
        <f t="shared" si="203"/>
        <v>NESTLEIND4517645197</v>
      </c>
      <c r="C3230" s="137" t="s">
        <v>226</v>
      </c>
      <c r="D3230" s="137" t="s">
        <v>44</v>
      </c>
      <c r="E3230" s="138">
        <v>45197</v>
      </c>
      <c r="F3230" s="139">
        <v>0</v>
      </c>
      <c r="G3230" s="137" t="s">
        <v>223</v>
      </c>
      <c r="H3230" s="139">
        <v>22045.3</v>
      </c>
      <c r="I3230" s="139">
        <v>22067.35</v>
      </c>
      <c r="J3230" s="139">
        <v>21950</v>
      </c>
      <c r="K3230" s="139">
        <v>22001.35</v>
      </c>
      <c r="L3230" s="139">
        <v>22001.35</v>
      </c>
      <c r="M3230" s="139">
        <v>1033</v>
      </c>
      <c r="N3230" s="139">
        <v>9090.1200000000008</v>
      </c>
      <c r="O3230" s="139">
        <v>324600</v>
      </c>
      <c r="P3230" s="139">
        <v>-40</v>
      </c>
      <c r="Q3230" s="138">
        <v>45176</v>
      </c>
      <c r="AR3230">
        <f t="shared" si="204"/>
        <v>329000</v>
      </c>
      <c r="AS3230">
        <f t="shared" si="205"/>
        <v>2120</v>
      </c>
      <c r="AT3230">
        <f t="shared" si="206"/>
        <v>326880</v>
      </c>
    </row>
    <row r="3231" spans="2:46" ht="15.75" customHeight="1" thickBot="1">
      <c r="B3231" t="str">
        <f t="shared" si="203"/>
        <v>NESTLEIND4517645225</v>
      </c>
      <c r="C3231" s="137" t="s">
        <v>226</v>
      </c>
      <c r="D3231" s="137" t="s">
        <v>44</v>
      </c>
      <c r="E3231" s="138">
        <v>45225</v>
      </c>
      <c r="F3231" s="139">
        <v>0</v>
      </c>
      <c r="G3231" s="137" t="s">
        <v>223</v>
      </c>
      <c r="H3231" s="139">
        <v>22051.599999999999</v>
      </c>
      <c r="I3231" s="139">
        <v>22157</v>
      </c>
      <c r="J3231" s="139">
        <v>22051.599999999999</v>
      </c>
      <c r="K3231" s="139">
        <v>22110.1</v>
      </c>
      <c r="L3231" s="139">
        <v>22110.1</v>
      </c>
      <c r="M3231" s="139">
        <v>65</v>
      </c>
      <c r="N3231" s="139">
        <v>575.19000000000005</v>
      </c>
      <c r="O3231" s="139">
        <v>3880</v>
      </c>
      <c r="P3231" s="140">
        <v>1680</v>
      </c>
      <c r="Q3231" s="138">
        <v>45176</v>
      </c>
      <c r="AR3231">
        <f t="shared" si="204"/>
        <v>0</v>
      </c>
      <c r="AS3231">
        <f t="shared" si="205"/>
        <v>0</v>
      </c>
      <c r="AT3231">
        <f t="shared" si="206"/>
        <v>0</v>
      </c>
    </row>
    <row r="3232" spans="2:46" ht="15.75" customHeight="1" thickBot="1">
      <c r="B3232" t="str">
        <f t="shared" si="203"/>
        <v>NESTLEIND4517645260</v>
      </c>
      <c r="C3232" s="137" t="s">
        <v>226</v>
      </c>
      <c r="D3232" s="137" t="s">
        <v>44</v>
      </c>
      <c r="E3232" s="138">
        <v>45260</v>
      </c>
      <c r="F3232" s="139">
        <v>0</v>
      </c>
      <c r="G3232" s="137" t="s">
        <v>223</v>
      </c>
      <c r="H3232" s="139">
        <v>22095</v>
      </c>
      <c r="I3232" s="139">
        <v>22098.65</v>
      </c>
      <c r="J3232" s="139">
        <v>22095</v>
      </c>
      <c r="K3232" s="139">
        <v>22098.65</v>
      </c>
      <c r="L3232" s="139">
        <v>22259.1</v>
      </c>
      <c r="M3232" s="139">
        <v>12</v>
      </c>
      <c r="N3232" s="139">
        <v>106.17</v>
      </c>
      <c r="O3232" s="139">
        <v>520</v>
      </c>
      <c r="P3232" s="139">
        <v>480</v>
      </c>
      <c r="Q3232" s="138">
        <v>45176</v>
      </c>
      <c r="AR3232">
        <f t="shared" si="204"/>
        <v>0</v>
      </c>
      <c r="AS3232">
        <f t="shared" si="205"/>
        <v>0</v>
      </c>
      <c r="AT3232">
        <f t="shared" si="206"/>
        <v>0</v>
      </c>
    </row>
    <row r="3233" spans="2:46" ht="15.75" customHeight="1" thickBot="1">
      <c r="B3233" t="str">
        <f t="shared" si="203"/>
        <v>NMDC4517645197</v>
      </c>
      <c r="C3233" s="137" t="s">
        <v>226</v>
      </c>
      <c r="D3233" s="137" t="s">
        <v>168</v>
      </c>
      <c r="E3233" s="138">
        <v>45197</v>
      </c>
      <c r="F3233" s="139">
        <v>0</v>
      </c>
      <c r="G3233" s="137" t="s">
        <v>223</v>
      </c>
      <c r="H3233" s="139">
        <v>142.5</v>
      </c>
      <c r="I3233" s="139">
        <v>144.25</v>
      </c>
      <c r="J3233" s="139">
        <v>142</v>
      </c>
      <c r="K3233" s="139">
        <v>143.65</v>
      </c>
      <c r="L3233" s="139">
        <v>143.65</v>
      </c>
      <c r="M3233" s="139">
        <v>3000</v>
      </c>
      <c r="N3233" s="139">
        <v>19358.150000000001</v>
      </c>
      <c r="O3233" s="139">
        <v>110187000</v>
      </c>
      <c r="P3233" s="140">
        <v>-45000</v>
      </c>
      <c r="Q3233" s="138">
        <v>45176</v>
      </c>
      <c r="AR3233">
        <f t="shared" si="204"/>
        <v>113688000</v>
      </c>
      <c r="AS3233">
        <f t="shared" si="205"/>
        <v>207000</v>
      </c>
      <c r="AT3233">
        <f t="shared" si="206"/>
        <v>113481000</v>
      </c>
    </row>
    <row r="3234" spans="2:46" ht="15.75" customHeight="1" thickBot="1">
      <c r="B3234" t="str">
        <f t="shared" si="203"/>
        <v>NMDC4517645225</v>
      </c>
      <c r="C3234" s="137" t="s">
        <v>226</v>
      </c>
      <c r="D3234" s="137" t="s">
        <v>168</v>
      </c>
      <c r="E3234" s="138">
        <v>45225</v>
      </c>
      <c r="F3234" s="139">
        <v>0</v>
      </c>
      <c r="G3234" s="137" t="s">
        <v>223</v>
      </c>
      <c r="H3234" s="139">
        <v>143.69999999999999</v>
      </c>
      <c r="I3234" s="139">
        <v>145.19999999999999</v>
      </c>
      <c r="J3234" s="139">
        <v>143.35</v>
      </c>
      <c r="K3234" s="139">
        <v>144.65</v>
      </c>
      <c r="L3234" s="139">
        <v>144.65</v>
      </c>
      <c r="M3234" s="139">
        <v>209</v>
      </c>
      <c r="N3234" s="139">
        <v>1357.39</v>
      </c>
      <c r="O3234" s="139">
        <v>3082500</v>
      </c>
      <c r="P3234" s="140">
        <v>238500</v>
      </c>
      <c r="Q3234" s="138">
        <v>45176</v>
      </c>
      <c r="AR3234">
        <f t="shared" si="204"/>
        <v>0</v>
      </c>
      <c r="AS3234">
        <f t="shared" si="205"/>
        <v>0</v>
      </c>
      <c r="AT3234">
        <f t="shared" si="206"/>
        <v>0</v>
      </c>
    </row>
    <row r="3235" spans="2:46" ht="15.75" customHeight="1" thickBot="1">
      <c r="B3235" t="str">
        <f t="shared" si="203"/>
        <v>NMDC4517645260</v>
      </c>
      <c r="C3235" s="137" t="s">
        <v>226</v>
      </c>
      <c r="D3235" s="137" t="s">
        <v>168</v>
      </c>
      <c r="E3235" s="138">
        <v>45260</v>
      </c>
      <c r="F3235" s="139">
        <v>0</v>
      </c>
      <c r="G3235" s="137" t="s">
        <v>223</v>
      </c>
      <c r="H3235" s="139">
        <v>144.44999999999999</v>
      </c>
      <c r="I3235" s="139">
        <v>145.85</v>
      </c>
      <c r="J3235" s="139">
        <v>144.35</v>
      </c>
      <c r="K3235" s="139">
        <v>145.55000000000001</v>
      </c>
      <c r="L3235" s="139">
        <v>145.55000000000001</v>
      </c>
      <c r="M3235" s="139">
        <v>42</v>
      </c>
      <c r="N3235" s="139">
        <v>273.89999999999998</v>
      </c>
      <c r="O3235" s="139">
        <v>418500</v>
      </c>
      <c r="P3235" s="140">
        <v>13500</v>
      </c>
      <c r="Q3235" s="138">
        <v>45176</v>
      </c>
      <c r="AR3235">
        <f t="shared" si="204"/>
        <v>0</v>
      </c>
      <c r="AS3235">
        <f t="shared" si="205"/>
        <v>0</v>
      </c>
      <c r="AT3235">
        <f t="shared" si="206"/>
        <v>0</v>
      </c>
    </row>
    <row r="3236" spans="2:46" ht="15.75" customHeight="1" thickBot="1">
      <c r="B3236" t="str">
        <f t="shared" si="203"/>
        <v>NTPC4517645197</v>
      </c>
      <c r="C3236" s="137" t="s">
        <v>226</v>
      </c>
      <c r="D3236" s="137" t="s">
        <v>41</v>
      </c>
      <c r="E3236" s="138">
        <v>45197</v>
      </c>
      <c r="F3236" s="139">
        <v>0</v>
      </c>
      <c r="G3236" s="137" t="s">
        <v>223</v>
      </c>
      <c r="H3236" s="139">
        <v>233.35</v>
      </c>
      <c r="I3236" s="139">
        <v>238.4</v>
      </c>
      <c r="J3236" s="139">
        <v>230.7</v>
      </c>
      <c r="K3236" s="139">
        <v>235.5</v>
      </c>
      <c r="L3236" s="139">
        <v>235.5</v>
      </c>
      <c r="M3236" s="139">
        <v>13116</v>
      </c>
      <c r="N3236" s="139">
        <v>92432.62</v>
      </c>
      <c r="O3236" s="139">
        <v>69186000</v>
      </c>
      <c r="P3236" s="140">
        <v>6954000</v>
      </c>
      <c r="Q3236" s="138">
        <v>45176</v>
      </c>
      <c r="AR3236">
        <f t="shared" si="204"/>
        <v>70770000</v>
      </c>
      <c r="AS3236">
        <f t="shared" si="205"/>
        <v>7275000</v>
      </c>
      <c r="AT3236">
        <f t="shared" si="206"/>
        <v>63495000</v>
      </c>
    </row>
    <row r="3237" spans="2:46" ht="15.75" customHeight="1" thickBot="1">
      <c r="B3237" t="str">
        <f t="shared" si="203"/>
        <v>NTPC4517645225</v>
      </c>
      <c r="C3237" s="137" t="s">
        <v>226</v>
      </c>
      <c r="D3237" s="137" t="s">
        <v>41</v>
      </c>
      <c r="E3237" s="138">
        <v>45225</v>
      </c>
      <c r="F3237" s="139">
        <v>0</v>
      </c>
      <c r="G3237" s="137" t="s">
        <v>223</v>
      </c>
      <c r="H3237" s="139">
        <v>234.45</v>
      </c>
      <c r="I3237" s="139">
        <v>239.7</v>
      </c>
      <c r="J3237" s="139">
        <v>232.35</v>
      </c>
      <c r="K3237" s="139">
        <v>237</v>
      </c>
      <c r="L3237" s="139">
        <v>237</v>
      </c>
      <c r="M3237" s="139">
        <v>414</v>
      </c>
      <c r="N3237" s="139">
        <v>2931.79</v>
      </c>
      <c r="O3237" s="139">
        <v>1377000</v>
      </c>
      <c r="P3237" s="140">
        <v>285000</v>
      </c>
      <c r="Q3237" s="138">
        <v>45176</v>
      </c>
      <c r="AR3237">
        <f t="shared" si="204"/>
        <v>0</v>
      </c>
      <c r="AS3237">
        <f t="shared" si="205"/>
        <v>0</v>
      </c>
      <c r="AT3237">
        <f t="shared" si="206"/>
        <v>0</v>
      </c>
    </row>
    <row r="3238" spans="2:46" ht="15.75" customHeight="1" thickBot="1">
      <c r="B3238" t="str">
        <f t="shared" si="203"/>
        <v>NTPC4517645260</v>
      </c>
      <c r="C3238" s="137" t="s">
        <v>226</v>
      </c>
      <c r="D3238" s="137" t="s">
        <v>41</v>
      </c>
      <c r="E3238" s="138">
        <v>45260</v>
      </c>
      <c r="F3238" s="139">
        <v>0</v>
      </c>
      <c r="G3238" s="137" t="s">
        <v>223</v>
      </c>
      <c r="H3238" s="139">
        <v>235.85</v>
      </c>
      <c r="I3238" s="139">
        <v>240.95</v>
      </c>
      <c r="J3238" s="139">
        <v>235.1</v>
      </c>
      <c r="K3238" s="139">
        <v>239.15</v>
      </c>
      <c r="L3238" s="139">
        <v>239.15</v>
      </c>
      <c r="M3238" s="139">
        <v>23</v>
      </c>
      <c r="N3238" s="139">
        <v>163.35</v>
      </c>
      <c r="O3238" s="139">
        <v>207000</v>
      </c>
      <c r="P3238" s="140">
        <v>36000</v>
      </c>
      <c r="Q3238" s="138">
        <v>45176</v>
      </c>
      <c r="AR3238">
        <f t="shared" si="204"/>
        <v>0</v>
      </c>
      <c r="AS3238">
        <f t="shared" si="205"/>
        <v>0</v>
      </c>
      <c r="AT3238">
        <f t="shared" si="206"/>
        <v>0</v>
      </c>
    </row>
    <row r="3239" spans="2:46" ht="15.75" customHeight="1" thickBot="1">
      <c r="B3239" t="str">
        <f t="shared" si="203"/>
        <v>OBEROIRLTY4517645197</v>
      </c>
      <c r="C3239" s="137" t="s">
        <v>226</v>
      </c>
      <c r="D3239" s="137" t="s">
        <v>169</v>
      </c>
      <c r="E3239" s="138">
        <v>45197</v>
      </c>
      <c r="F3239" s="139">
        <v>0</v>
      </c>
      <c r="G3239" s="137" t="s">
        <v>223</v>
      </c>
      <c r="H3239" s="139">
        <v>1122.3499999999999</v>
      </c>
      <c r="I3239" s="139">
        <v>1169.55</v>
      </c>
      <c r="J3239" s="139">
        <v>1122.3499999999999</v>
      </c>
      <c r="K3239" s="139">
        <v>1161.4000000000001</v>
      </c>
      <c r="L3239" s="139">
        <v>1161.4000000000001</v>
      </c>
      <c r="M3239" s="139">
        <v>1191</v>
      </c>
      <c r="N3239" s="139">
        <v>9678.86</v>
      </c>
      <c r="O3239" s="139">
        <v>6466600</v>
      </c>
      <c r="P3239" s="140">
        <v>2100</v>
      </c>
      <c r="Q3239" s="138">
        <v>45176</v>
      </c>
      <c r="AR3239">
        <f t="shared" si="204"/>
        <v>6498800</v>
      </c>
      <c r="AS3239">
        <f t="shared" si="205"/>
        <v>3500</v>
      </c>
      <c r="AT3239">
        <f t="shared" si="206"/>
        <v>6495300</v>
      </c>
    </row>
    <row r="3240" spans="2:46" ht="15.75" customHeight="1" thickBot="1">
      <c r="B3240" t="str">
        <f t="shared" si="203"/>
        <v>OBEROIRLTY4517645225</v>
      </c>
      <c r="C3240" s="137" t="s">
        <v>226</v>
      </c>
      <c r="D3240" s="137" t="s">
        <v>169</v>
      </c>
      <c r="E3240" s="138">
        <v>45225</v>
      </c>
      <c r="F3240" s="139">
        <v>0</v>
      </c>
      <c r="G3240" s="137" t="s">
        <v>223</v>
      </c>
      <c r="H3240" s="139">
        <v>1162.8499999999999</v>
      </c>
      <c r="I3240" s="139">
        <v>1175.45</v>
      </c>
      <c r="J3240" s="139">
        <v>1161</v>
      </c>
      <c r="K3240" s="139">
        <v>1166.4000000000001</v>
      </c>
      <c r="L3240" s="139">
        <v>1166.4000000000001</v>
      </c>
      <c r="M3240" s="139">
        <v>22</v>
      </c>
      <c r="N3240" s="139">
        <v>179.89</v>
      </c>
      <c r="O3240" s="139">
        <v>32200</v>
      </c>
      <c r="P3240" s="140">
        <v>1400</v>
      </c>
      <c r="Q3240" s="138">
        <v>45176</v>
      </c>
      <c r="AR3240">
        <f t="shared" si="204"/>
        <v>0</v>
      </c>
      <c r="AS3240">
        <f t="shared" si="205"/>
        <v>0</v>
      </c>
      <c r="AT3240">
        <f t="shared" si="206"/>
        <v>0</v>
      </c>
    </row>
    <row r="3241" spans="2:46" ht="15.75" customHeight="1" thickBot="1">
      <c r="B3241" t="str">
        <f t="shared" si="203"/>
        <v>OBEROIRLTY4517645260</v>
      </c>
      <c r="C3241" s="137" t="s">
        <v>226</v>
      </c>
      <c r="D3241" s="137" t="s">
        <v>169</v>
      </c>
      <c r="E3241" s="138">
        <v>45260</v>
      </c>
      <c r="F3241" s="139">
        <v>0</v>
      </c>
      <c r="G3241" s="137" t="s">
        <v>223</v>
      </c>
      <c r="H3241" s="139">
        <v>0</v>
      </c>
      <c r="I3241" s="139">
        <v>0</v>
      </c>
      <c r="J3241" s="139">
        <v>0</v>
      </c>
      <c r="K3241" s="139">
        <v>1141.0999999999999</v>
      </c>
      <c r="L3241" s="139">
        <v>1173.55</v>
      </c>
      <c r="M3241" s="139">
        <v>0</v>
      </c>
      <c r="N3241" s="139">
        <v>0</v>
      </c>
      <c r="O3241" s="139">
        <v>0</v>
      </c>
      <c r="P3241" s="139">
        <v>0</v>
      </c>
      <c r="Q3241" s="138">
        <v>45176</v>
      </c>
      <c r="AR3241">
        <f t="shared" si="204"/>
        <v>0</v>
      </c>
      <c r="AS3241">
        <f t="shared" si="205"/>
        <v>0</v>
      </c>
      <c r="AT3241">
        <f t="shared" si="206"/>
        <v>0</v>
      </c>
    </row>
    <row r="3242" spans="2:46" ht="15.75" customHeight="1" thickBot="1">
      <c r="B3242" t="str">
        <f t="shared" si="203"/>
        <v>OFSS4517645197</v>
      </c>
      <c r="C3242" s="137" t="s">
        <v>226</v>
      </c>
      <c r="D3242" s="137" t="s">
        <v>170</v>
      </c>
      <c r="E3242" s="138">
        <v>45197</v>
      </c>
      <c r="F3242" s="139">
        <v>0</v>
      </c>
      <c r="G3242" s="137" t="s">
        <v>223</v>
      </c>
      <c r="H3242" s="139">
        <v>4200.25</v>
      </c>
      <c r="I3242" s="139">
        <v>4295</v>
      </c>
      <c r="J3242" s="139">
        <v>4195.3999999999996</v>
      </c>
      <c r="K3242" s="139">
        <v>4280.95</v>
      </c>
      <c r="L3242" s="139">
        <v>4280.95</v>
      </c>
      <c r="M3242" s="139">
        <v>1254</v>
      </c>
      <c r="N3242" s="139">
        <v>10694.4</v>
      </c>
      <c r="O3242" s="139">
        <v>259400</v>
      </c>
      <c r="P3242" s="140">
        <v>19400</v>
      </c>
      <c r="Q3242" s="138">
        <v>45176</v>
      </c>
      <c r="AR3242">
        <f t="shared" si="204"/>
        <v>267200</v>
      </c>
      <c r="AS3242">
        <f t="shared" si="205"/>
        <v>19800</v>
      </c>
      <c r="AT3242">
        <f t="shared" si="206"/>
        <v>247400</v>
      </c>
    </row>
    <row r="3243" spans="2:46" ht="15.75" customHeight="1" thickBot="1">
      <c r="B3243" t="str">
        <f t="shared" si="203"/>
        <v>OFSS4517645225</v>
      </c>
      <c r="C3243" s="137" t="s">
        <v>226</v>
      </c>
      <c r="D3243" s="137" t="s">
        <v>170</v>
      </c>
      <c r="E3243" s="138">
        <v>45225</v>
      </c>
      <c r="F3243" s="139">
        <v>0</v>
      </c>
      <c r="G3243" s="137" t="s">
        <v>223</v>
      </c>
      <c r="H3243" s="139">
        <v>4271.5</v>
      </c>
      <c r="I3243" s="139">
        <v>4310</v>
      </c>
      <c r="J3243" s="139">
        <v>4271.5</v>
      </c>
      <c r="K3243" s="139">
        <v>4310</v>
      </c>
      <c r="L3243" s="139">
        <v>4310</v>
      </c>
      <c r="M3243" s="139">
        <v>7</v>
      </c>
      <c r="N3243" s="139">
        <v>60.17</v>
      </c>
      <c r="O3243" s="139">
        <v>6400</v>
      </c>
      <c r="P3243" s="139">
        <v>200</v>
      </c>
      <c r="Q3243" s="138">
        <v>45176</v>
      </c>
      <c r="AR3243">
        <f t="shared" si="204"/>
        <v>0</v>
      </c>
      <c r="AS3243">
        <f t="shared" si="205"/>
        <v>0</v>
      </c>
      <c r="AT3243">
        <f t="shared" si="206"/>
        <v>0</v>
      </c>
    </row>
    <row r="3244" spans="2:46" ht="15.75" customHeight="1" thickBot="1">
      <c r="B3244" t="str">
        <f t="shared" si="203"/>
        <v>OFSS4517645260</v>
      </c>
      <c r="C3244" s="137" t="s">
        <v>226</v>
      </c>
      <c r="D3244" s="137" t="s">
        <v>170</v>
      </c>
      <c r="E3244" s="138">
        <v>45260</v>
      </c>
      <c r="F3244" s="139">
        <v>0</v>
      </c>
      <c r="G3244" s="137" t="s">
        <v>223</v>
      </c>
      <c r="H3244" s="139">
        <v>4299</v>
      </c>
      <c r="I3244" s="139">
        <v>4299</v>
      </c>
      <c r="J3244" s="139">
        <v>4299</v>
      </c>
      <c r="K3244" s="139">
        <v>4299</v>
      </c>
      <c r="L3244" s="139">
        <v>4341.25</v>
      </c>
      <c r="M3244" s="139">
        <v>1</v>
      </c>
      <c r="N3244" s="139">
        <v>8.59</v>
      </c>
      <c r="O3244" s="139">
        <v>1400</v>
      </c>
      <c r="P3244" s="139">
        <v>200</v>
      </c>
      <c r="Q3244" s="138">
        <v>45176</v>
      </c>
      <c r="AR3244">
        <f t="shared" si="204"/>
        <v>0</v>
      </c>
      <c r="AS3244">
        <f t="shared" si="205"/>
        <v>0</v>
      </c>
      <c r="AT3244">
        <f t="shared" si="206"/>
        <v>0</v>
      </c>
    </row>
    <row r="3245" spans="2:46" ht="15.75" customHeight="1" thickBot="1">
      <c r="B3245" t="str">
        <f t="shared" si="203"/>
        <v>ONGC4517645197</v>
      </c>
      <c r="C3245" s="137" t="s">
        <v>226</v>
      </c>
      <c r="D3245" s="137" t="s">
        <v>50</v>
      </c>
      <c r="E3245" s="138">
        <v>45197</v>
      </c>
      <c r="F3245" s="139">
        <v>0</v>
      </c>
      <c r="G3245" s="137" t="s">
        <v>223</v>
      </c>
      <c r="H3245" s="139">
        <v>185</v>
      </c>
      <c r="I3245" s="139">
        <v>185.25</v>
      </c>
      <c r="J3245" s="139">
        <v>180.85</v>
      </c>
      <c r="K3245" s="139">
        <v>181.95</v>
      </c>
      <c r="L3245" s="139">
        <v>181.95</v>
      </c>
      <c r="M3245" s="139">
        <v>5425</v>
      </c>
      <c r="N3245" s="139">
        <v>38112.26</v>
      </c>
      <c r="O3245" s="139">
        <v>44236500</v>
      </c>
      <c r="P3245" s="140">
        <v>804650</v>
      </c>
      <c r="Q3245" s="138">
        <v>45176</v>
      </c>
      <c r="AR3245">
        <f t="shared" si="204"/>
        <v>45383800</v>
      </c>
      <c r="AS3245">
        <f t="shared" si="205"/>
        <v>935550</v>
      </c>
      <c r="AT3245">
        <f t="shared" si="206"/>
        <v>44448250</v>
      </c>
    </row>
    <row r="3246" spans="2:46" ht="15.75" customHeight="1" thickBot="1">
      <c r="B3246" t="str">
        <f t="shared" si="203"/>
        <v>ONGC4517645225</v>
      </c>
      <c r="C3246" s="137" t="s">
        <v>226</v>
      </c>
      <c r="D3246" s="137" t="s">
        <v>50</v>
      </c>
      <c r="E3246" s="138">
        <v>45225</v>
      </c>
      <c r="F3246" s="139">
        <v>0</v>
      </c>
      <c r="G3246" s="137" t="s">
        <v>223</v>
      </c>
      <c r="H3246" s="139">
        <v>185.7</v>
      </c>
      <c r="I3246" s="139">
        <v>185.7</v>
      </c>
      <c r="J3246" s="139">
        <v>182.2</v>
      </c>
      <c r="K3246" s="139">
        <v>183.15</v>
      </c>
      <c r="L3246" s="139">
        <v>183.15</v>
      </c>
      <c r="M3246" s="139">
        <v>116</v>
      </c>
      <c r="N3246" s="139">
        <v>820.62</v>
      </c>
      <c r="O3246" s="139">
        <v>1027950</v>
      </c>
      <c r="P3246" s="140">
        <v>107800</v>
      </c>
      <c r="Q3246" s="138">
        <v>45176</v>
      </c>
      <c r="AR3246">
        <f t="shared" si="204"/>
        <v>0</v>
      </c>
      <c r="AS3246">
        <f t="shared" si="205"/>
        <v>0</v>
      </c>
      <c r="AT3246">
        <f t="shared" si="206"/>
        <v>0</v>
      </c>
    </row>
    <row r="3247" spans="2:46" ht="15.75" customHeight="1" thickBot="1">
      <c r="B3247" t="str">
        <f t="shared" si="203"/>
        <v>ONGC4517645260</v>
      </c>
      <c r="C3247" s="137" t="s">
        <v>226</v>
      </c>
      <c r="D3247" s="137" t="s">
        <v>50</v>
      </c>
      <c r="E3247" s="138">
        <v>45260</v>
      </c>
      <c r="F3247" s="139">
        <v>0</v>
      </c>
      <c r="G3247" s="137" t="s">
        <v>223</v>
      </c>
      <c r="H3247" s="139">
        <v>185.35</v>
      </c>
      <c r="I3247" s="139">
        <v>185.4</v>
      </c>
      <c r="J3247" s="139">
        <v>182.6</v>
      </c>
      <c r="K3247" s="139">
        <v>183.15</v>
      </c>
      <c r="L3247" s="139">
        <v>183.15</v>
      </c>
      <c r="M3247" s="139">
        <v>10</v>
      </c>
      <c r="N3247" s="139">
        <v>70.84</v>
      </c>
      <c r="O3247" s="139">
        <v>119350</v>
      </c>
      <c r="P3247" s="140">
        <v>23100</v>
      </c>
      <c r="Q3247" s="138">
        <v>45176</v>
      </c>
      <c r="AR3247">
        <f t="shared" si="204"/>
        <v>0</v>
      </c>
      <c r="AS3247">
        <f t="shared" si="205"/>
        <v>0</v>
      </c>
      <c r="AT3247">
        <f t="shared" si="206"/>
        <v>0</v>
      </c>
    </row>
    <row r="3248" spans="2:46" ht="15.75" customHeight="1" thickBot="1">
      <c r="B3248" t="str">
        <f t="shared" si="203"/>
        <v>PAGEIND4517645197</v>
      </c>
      <c r="C3248" s="137" t="s">
        <v>226</v>
      </c>
      <c r="D3248" s="137" t="s">
        <v>171</v>
      </c>
      <c r="E3248" s="138">
        <v>45197</v>
      </c>
      <c r="F3248" s="139">
        <v>0</v>
      </c>
      <c r="G3248" s="137" t="s">
        <v>223</v>
      </c>
      <c r="H3248" s="139">
        <v>41122.949999999997</v>
      </c>
      <c r="I3248" s="139">
        <v>42936.85</v>
      </c>
      <c r="J3248" s="139">
        <v>41019.75</v>
      </c>
      <c r="K3248" s="139">
        <v>42589.05</v>
      </c>
      <c r="L3248" s="139">
        <v>42589.05</v>
      </c>
      <c r="M3248" s="139">
        <v>5226</v>
      </c>
      <c r="N3248" s="139">
        <v>33093.919999999998</v>
      </c>
      <c r="O3248" s="139">
        <v>161400</v>
      </c>
      <c r="P3248" s="140">
        <v>7095</v>
      </c>
      <c r="Q3248" s="138">
        <v>45176</v>
      </c>
      <c r="AR3248">
        <f t="shared" si="204"/>
        <v>163455</v>
      </c>
      <c r="AS3248">
        <f t="shared" si="205"/>
        <v>7500</v>
      </c>
      <c r="AT3248">
        <f t="shared" si="206"/>
        <v>155955</v>
      </c>
    </row>
    <row r="3249" spans="2:46" ht="15.75" customHeight="1" thickBot="1">
      <c r="B3249" t="str">
        <f t="shared" si="203"/>
        <v>PAGEIND4517645225</v>
      </c>
      <c r="C3249" s="137" t="s">
        <v>226</v>
      </c>
      <c r="D3249" s="137" t="s">
        <v>171</v>
      </c>
      <c r="E3249" s="138">
        <v>45225</v>
      </c>
      <c r="F3249" s="139">
        <v>0</v>
      </c>
      <c r="G3249" s="137" t="s">
        <v>223</v>
      </c>
      <c r="H3249" s="139">
        <v>41600</v>
      </c>
      <c r="I3249" s="139">
        <v>43154.65</v>
      </c>
      <c r="J3249" s="139">
        <v>41272.6</v>
      </c>
      <c r="K3249" s="139">
        <v>42840.7</v>
      </c>
      <c r="L3249" s="139">
        <v>42840.7</v>
      </c>
      <c r="M3249" s="139">
        <v>218</v>
      </c>
      <c r="N3249" s="139">
        <v>1387.41</v>
      </c>
      <c r="O3249" s="139">
        <v>1725</v>
      </c>
      <c r="P3249" s="139">
        <v>360</v>
      </c>
      <c r="Q3249" s="138">
        <v>45176</v>
      </c>
      <c r="AR3249">
        <f t="shared" si="204"/>
        <v>0</v>
      </c>
      <c r="AS3249">
        <f t="shared" si="205"/>
        <v>0</v>
      </c>
      <c r="AT3249">
        <f t="shared" si="206"/>
        <v>0</v>
      </c>
    </row>
    <row r="3250" spans="2:46" ht="15.75" customHeight="1" thickBot="1">
      <c r="B3250" t="str">
        <f t="shared" si="203"/>
        <v>PAGEIND4517645260</v>
      </c>
      <c r="C3250" s="137" t="s">
        <v>226</v>
      </c>
      <c r="D3250" s="137" t="s">
        <v>171</v>
      </c>
      <c r="E3250" s="138">
        <v>45260</v>
      </c>
      <c r="F3250" s="139">
        <v>0</v>
      </c>
      <c r="G3250" s="137" t="s">
        <v>223</v>
      </c>
      <c r="H3250" s="139">
        <v>41600</v>
      </c>
      <c r="I3250" s="139">
        <v>43200</v>
      </c>
      <c r="J3250" s="139">
        <v>41600</v>
      </c>
      <c r="K3250" s="139">
        <v>43200</v>
      </c>
      <c r="L3250" s="139">
        <v>43143.85</v>
      </c>
      <c r="M3250" s="139">
        <v>23</v>
      </c>
      <c r="N3250" s="139">
        <v>145.84</v>
      </c>
      <c r="O3250" s="139">
        <v>330</v>
      </c>
      <c r="P3250" s="139">
        <v>45</v>
      </c>
      <c r="Q3250" s="138">
        <v>45176</v>
      </c>
      <c r="AR3250">
        <f t="shared" si="204"/>
        <v>0</v>
      </c>
      <c r="AS3250">
        <f t="shared" si="205"/>
        <v>0</v>
      </c>
      <c r="AT3250">
        <f t="shared" si="206"/>
        <v>0</v>
      </c>
    </row>
    <row r="3251" spans="2:46" ht="15.75" customHeight="1" thickBot="1">
      <c r="B3251" t="str">
        <f t="shared" si="203"/>
        <v>PEL4517645197</v>
      </c>
      <c r="C3251" s="137" t="s">
        <v>226</v>
      </c>
      <c r="D3251" s="137" t="s">
        <v>172</v>
      </c>
      <c r="E3251" s="138">
        <v>45197</v>
      </c>
      <c r="F3251" s="139">
        <v>0</v>
      </c>
      <c r="G3251" s="137" t="s">
        <v>223</v>
      </c>
      <c r="H3251" s="139">
        <v>1079.5</v>
      </c>
      <c r="I3251" s="139">
        <v>1091.75</v>
      </c>
      <c r="J3251" s="139">
        <v>1074.8499999999999</v>
      </c>
      <c r="K3251" s="139">
        <v>1078.45</v>
      </c>
      <c r="L3251" s="139">
        <v>1078.45</v>
      </c>
      <c r="M3251" s="139">
        <v>1926</v>
      </c>
      <c r="N3251" s="139">
        <v>15623.25</v>
      </c>
      <c r="O3251" s="139">
        <v>9465750</v>
      </c>
      <c r="P3251" s="140">
        <v>53250</v>
      </c>
      <c r="Q3251" s="138">
        <v>45176</v>
      </c>
      <c r="AR3251">
        <f t="shared" si="204"/>
        <v>9714000</v>
      </c>
      <c r="AS3251">
        <f t="shared" si="205"/>
        <v>72750</v>
      </c>
      <c r="AT3251">
        <f t="shared" si="206"/>
        <v>9641250</v>
      </c>
    </row>
    <row r="3252" spans="2:46" ht="15.75" customHeight="1" thickBot="1">
      <c r="B3252" t="str">
        <f t="shared" si="203"/>
        <v>PEL4517645225</v>
      </c>
      <c r="C3252" s="137" t="s">
        <v>226</v>
      </c>
      <c r="D3252" s="137" t="s">
        <v>172</v>
      </c>
      <c r="E3252" s="138">
        <v>45225</v>
      </c>
      <c r="F3252" s="139">
        <v>0</v>
      </c>
      <c r="G3252" s="137" t="s">
        <v>223</v>
      </c>
      <c r="H3252" s="139">
        <v>1082.55</v>
      </c>
      <c r="I3252" s="139">
        <v>1097.4000000000001</v>
      </c>
      <c r="J3252" s="139">
        <v>1081.3499999999999</v>
      </c>
      <c r="K3252" s="139">
        <v>1083.5</v>
      </c>
      <c r="L3252" s="139">
        <v>1083.5</v>
      </c>
      <c r="M3252" s="139">
        <v>85</v>
      </c>
      <c r="N3252" s="139">
        <v>693.8</v>
      </c>
      <c r="O3252" s="139">
        <v>247500</v>
      </c>
      <c r="P3252" s="140">
        <v>19500</v>
      </c>
      <c r="Q3252" s="138">
        <v>45176</v>
      </c>
      <c r="AR3252">
        <f t="shared" si="204"/>
        <v>0</v>
      </c>
      <c r="AS3252">
        <f t="shared" si="205"/>
        <v>0</v>
      </c>
      <c r="AT3252">
        <f t="shared" si="206"/>
        <v>0</v>
      </c>
    </row>
    <row r="3253" spans="2:46" ht="15.75" customHeight="1" thickBot="1">
      <c r="B3253" t="str">
        <f t="shared" si="203"/>
        <v>PEL4517645260</v>
      </c>
      <c r="C3253" s="137" t="s">
        <v>226</v>
      </c>
      <c r="D3253" s="137" t="s">
        <v>172</v>
      </c>
      <c r="E3253" s="138">
        <v>45260</v>
      </c>
      <c r="F3253" s="139">
        <v>0</v>
      </c>
      <c r="G3253" s="137" t="s">
        <v>223</v>
      </c>
      <c r="H3253" s="139">
        <v>0</v>
      </c>
      <c r="I3253" s="139">
        <v>0</v>
      </c>
      <c r="J3253" s="139">
        <v>0</v>
      </c>
      <c r="K3253" s="139">
        <v>1095.75</v>
      </c>
      <c r="L3253" s="139">
        <v>1090.05</v>
      </c>
      <c r="M3253" s="139">
        <v>0</v>
      </c>
      <c r="N3253" s="139">
        <v>0</v>
      </c>
      <c r="O3253" s="139">
        <v>750</v>
      </c>
      <c r="P3253" s="139">
        <v>0</v>
      </c>
      <c r="Q3253" s="138">
        <v>45176</v>
      </c>
      <c r="AR3253">
        <f t="shared" si="204"/>
        <v>0</v>
      </c>
      <c r="AS3253">
        <f t="shared" si="205"/>
        <v>0</v>
      </c>
      <c r="AT3253">
        <f t="shared" si="206"/>
        <v>0</v>
      </c>
    </row>
    <row r="3254" spans="2:46" ht="15.75" customHeight="1" thickBot="1">
      <c r="B3254" t="str">
        <f t="shared" si="203"/>
        <v>PERSISTENT4517645197</v>
      </c>
      <c r="C3254" s="137" t="s">
        <v>226</v>
      </c>
      <c r="D3254" s="137" t="s">
        <v>173</v>
      </c>
      <c r="E3254" s="138">
        <v>45197</v>
      </c>
      <c r="F3254" s="139">
        <v>0</v>
      </c>
      <c r="G3254" s="137" t="s">
        <v>223</v>
      </c>
      <c r="H3254" s="139">
        <v>5936.85</v>
      </c>
      <c r="I3254" s="139">
        <v>5986.2</v>
      </c>
      <c r="J3254" s="139">
        <v>5906.1</v>
      </c>
      <c r="K3254" s="139">
        <v>5941</v>
      </c>
      <c r="L3254" s="139">
        <v>5941</v>
      </c>
      <c r="M3254" s="139">
        <v>2206</v>
      </c>
      <c r="N3254" s="139">
        <v>22940.560000000001</v>
      </c>
      <c r="O3254" s="139">
        <v>1217650</v>
      </c>
      <c r="P3254" s="140">
        <v>-13825</v>
      </c>
      <c r="Q3254" s="138">
        <v>45176</v>
      </c>
      <c r="AR3254">
        <f t="shared" si="204"/>
        <v>1277850</v>
      </c>
      <c r="AS3254">
        <f t="shared" si="205"/>
        <v>-11025</v>
      </c>
      <c r="AT3254">
        <f t="shared" si="206"/>
        <v>1288875</v>
      </c>
    </row>
    <row r="3255" spans="2:46" ht="15.75" customHeight="1" thickBot="1">
      <c r="B3255" t="str">
        <f t="shared" si="203"/>
        <v>PERSISTENT4517645225</v>
      </c>
      <c r="C3255" s="137" t="s">
        <v>226</v>
      </c>
      <c r="D3255" s="137" t="s">
        <v>173</v>
      </c>
      <c r="E3255" s="138">
        <v>45225</v>
      </c>
      <c r="F3255" s="139">
        <v>0</v>
      </c>
      <c r="G3255" s="137" t="s">
        <v>223</v>
      </c>
      <c r="H3255" s="139">
        <v>5921.8</v>
      </c>
      <c r="I3255" s="139">
        <v>5984.95</v>
      </c>
      <c r="J3255" s="139">
        <v>5910</v>
      </c>
      <c r="K3255" s="139">
        <v>5942.1</v>
      </c>
      <c r="L3255" s="139">
        <v>5942.1</v>
      </c>
      <c r="M3255" s="139">
        <v>80</v>
      </c>
      <c r="N3255" s="139">
        <v>832.76</v>
      </c>
      <c r="O3255" s="139">
        <v>55125</v>
      </c>
      <c r="P3255" s="140">
        <v>1575</v>
      </c>
      <c r="Q3255" s="138">
        <v>45176</v>
      </c>
      <c r="AR3255">
        <f t="shared" si="204"/>
        <v>0</v>
      </c>
      <c r="AS3255">
        <f t="shared" si="205"/>
        <v>0</v>
      </c>
      <c r="AT3255">
        <f t="shared" si="206"/>
        <v>0</v>
      </c>
    </row>
    <row r="3256" spans="2:46" ht="15.75" customHeight="1" thickBot="1">
      <c r="B3256" t="str">
        <f t="shared" si="203"/>
        <v>PERSISTENT4517645260</v>
      </c>
      <c r="C3256" s="137" t="s">
        <v>226</v>
      </c>
      <c r="D3256" s="137" t="s">
        <v>173</v>
      </c>
      <c r="E3256" s="138">
        <v>45260</v>
      </c>
      <c r="F3256" s="139">
        <v>0</v>
      </c>
      <c r="G3256" s="137" t="s">
        <v>223</v>
      </c>
      <c r="H3256" s="139">
        <v>5918</v>
      </c>
      <c r="I3256" s="139">
        <v>5969.35</v>
      </c>
      <c r="J3256" s="139">
        <v>5918</v>
      </c>
      <c r="K3256" s="139">
        <v>5951.5</v>
      </c>
      <c r="L3256" s="139">
        <v>6038.2</v>
      </c>
      <c r="M3256" s="139">
        <v>12</v>
      </c>
      <c r="N3256" s="139">
        <v>124.93</v>
      </c>
      <c r="O3256" s="139">
        <v>5075</v>
      </c>
      <c r="P3256" s="140">
        <v>1225</v>
      </c>
      <c r="Q3256" s="138">
        <v>45176</v>
      </c>
      <c r="AR3256">
        <f t="shared" si="204"/>
        <v>0</v>
      </c>
      <c r="AS3256">
        <f t="shared" si="205"/>
        <v>0</v>
      </c>
      <c r="AT3256">
        <f t="shared" si="206"/>
        <v>0</v>
      </c>
    </row>
    <row r="3257" spans="2:46" ht="15.75" customHeight="1" thickBot="1">
      <c r="B3257" t="str">
        <f t="shared" si="203"/>
        <v>PETRONET4517645197</v>
      </c>
      <c r="C3257" s="137" t="s">
        <v>226</v>
      </c>
      <c r="D3257" s="137" t="s">
        <v>174</v>
      </c>
      <c r="E3257" s="138">
        <v>45197</v>
      </c>
      <c r="F3257" s="139">
        <v>0</v>
      </c>
      <c r="G3257" s="137" t="s">
        <v>223</v>
      </c>
      <c r="H3257" s="139">
        <v>248.4</v>
      </c>
      <c r="I3257" s="139">
        <v>249.5</v>
      </c>
      <c r="J3257" s="139">
        <v>241.3</v>
      </c>
      <c r="K3257" s="139">
        <v>247.85</v>
      </c>
      <c r="L3257" s="139">
        <v>247.85</v>
      </c>
      <c r="M3257" s="139">
        <v>5485</v>
      </c>
      <c r="N3257" s="139">
        <v>40472.370000000003</v>
      </c>
      <c r="O3257" s="139">
        <v>20316000</v>
      </c>
      <c r="P3257" s="140">
        <v>-45000</v>
      </c>
      <c r="Q3257" s="138">
        <v>45176</v>
      </c>
      <c r="AR3257">
        <f t="shared" si="204"/>
        <v>21099000</v>
      </c>
      <c r="AS3257">
        <f t="shared" si="205"/>
        <v>-72000</v>
      </c>
      <c r="AT3257">
        <f t="shared" si="206"/>
        <v>21171000</v>
      </c>
    </row>
    <row r="3258" spans="2:46" ht="15.75" customHeight="1" thickBot="1">
      <c r="B3258" t="str">
        <f t="shared" si="203"/>
        <v>PETRONET4517645225</v>
      </c>
      <c r="C3258" s="137" t="s">
        <v>226</v>
      </c>
      <c r="D3258" s="137" t="s">
        <v>174</v>
      </c>
      <c r="E3258" s="138">
        <v>45225</v>
      </c>
      <c r="F3258" s="139">
        <v>0</v>
      </c>
      <c r="G3258" s="137" t="s">
        <v>223</v>
      </c>
      <c r="H3258" s="139">
        <v>248.85</v>
      </c>
      <c r="I3258" s="139">
        <v>250.55</v>
      </c>
      <c r="J3258" s="139">
        <v>243</v>
      </c>
      <c r="K3258" s="139">
        <v>248.9</v>
      </c>
      <c r="L3258" s="139">
        <v>248.9</v>
      </c>
      <c r="M3258" s="139">
        <v>196</v>
      </c>
      <c r="N3258" s="139">
        <v>1455.92</v>
      </c>
      <c r="O3258" s="139">
        <v>720000</v>
      </c>
      <c r="P3258" s="140">
        <v>-33000</v>
      </c>
      <c r="Q3258" s="138">
        <v>45176</v>
      </c>
      <c r="AR3258">
        <f t="shared" si="204"/>
        <v>0</v>
      </c>
      <c r="AS3258">
        <f t="shared" si="205"/>
        <v>0</v>
      </c>
      <c r="AT3258">
        <f t="shared" si="206"/>
        <v>0</v>
      </c>
    </row>
    <row r="3259" spans="2:46" ht="15.75" customHeight="1" thickBot="1">
      <c r="B3259" t="str">
        <f t="shared" si="203"/>
        <v>PETRONET4517645260</v>
      </c>
      <c r="C3259" s="137" t="s">
        <v>226</v>
      </c>
      <c r="D3259" s="137" t="s">
        <v>174</v>
      </c>
      <c r="E3259" s="138">
        <v>45260</v>
      </c>
      <c r="F3259" s="139">
        <v>0</v>
      </c>
      <c r="G3259" s="137" t="s">
        <v>223</v>
      </c>
      <c r="H3259" s="139">
        <v>247.7</v>
      </c>
      <c r="I3259" s="139">
        <v>251.7</v>
      </c>
      <c r="J3259" s="139">
        <v>244.6</v>
      </c>
      <c r="K3259" s="139">
        <v>249.85</v>
      </c>
      <c r="L3259" s="139">
        <v>249.85</v>
      </c>
      <c r="M3259" s="139">
        <v>19</v>
      </c>
      <c r="N3259" s="139">
        <v>141.75</v>
      </c>
      <c r="O3259" s="139">
        <v>63000</v>
      </c>
      <c r="P3259" s="140">
        <v>6000</v>
      </c>
      <c r="Q3259" s="138">
        <v>45176</v>
      </c>
      <c r="AR3259">
        <f t="shared" si="204"/>
        <v>0</v>
      </c>
      <c r="AS3259">
        <f t="shared" si="205"/>
        <v>0</v>
      </c>
      <c r="AT3259">
        <f t="shared" si="206"/>
        <v>0</v>
      </c>
    </row>
    <row r="3260" spans="2:46" ht="15.75" customHeight="1" thickBot="1">
      <c r="B3260" t="str">
        <f t="shared" si="203"/>
        <v>PFC4517645197</v>
      </c>
      <c r="C3260" s="137" t="s">
        <v>226</v>
      </c>
      <c r="D3260" s="137" t="s">
        <v>175</v>
      </c>
      <c r="E3260" s="138">
        <v>45197</v>
      </c>
      <c r="F3260" s="139">
        <v>0</v>
      </c>
      <c r="G3260" s="137" t="s">
        <v>223</v>
      </c>
      <c r="H3260" s="139">
        <v>257.75</v>
      </c>
      <c r="I3260" s="139">
        <v>273.89999999999998</v>
      </c>
      <c r="J3260" s="139">
        <v>257.75</v>
      </c>
      <c r="K3260" s="139">
        <v>272.8</v>
      </c>
      <c r="L3260" s="139">
        <v>272.8</v>
      </c>
      <c r="M3260" s="139">
        <v>8704</v>
      </c>
      <c r="N3260" s="139">
        <v>144228.01</v>
      </c>
      <c r="O3260" s="139">
        <v>62979600</v>
      </c>
      <c r="P3260" s="140">
        <v>502200</v>
      </c>
      <c r="Q3260" s="138">
        <v>45176</v>
      </c>
      <c r="AR3260">
        <f t="shared" si="204"/>
        <v>64808600</v>
      </c>
      <c r="AS3260">
        <f t="shared" si="205"/>
        <v>520800</v>
      </c>
      <c r="AT3260">
        <f t="shared" si="206"/>
        <v>64287800</v>
      </c>
    </row>
    <row r="3261" spans="2:46" ht="15.75" customHeight="1" thickBot="1">
      <c r="B3261" t="str">
        <f t="shared" si="203"/>
        <v>PFC4517645225</v>
      </c>
      <c r="C3261" s="137" t="s">
        <v>226</v>
      </c>
      <c r="D3261" s="137" t="s">
        <v>175</v>
      </c>
      <c r="E3261" s="138">
        <v>45225</v>
      </c>
      <c r="F3261" s="139">
        <v>0</v>
      </c>
      <c r="G3261" s="137" t="s">
        <v>223</v>
      </c>
      <c r="H3261" s="139">
        <v>259.7</v>
      </c>
      <c r="I3261" s="139">
        <v>274.5</v>
      </c>
      <c r="J3261" s="139">
        <v>259.7</v>
      </c>
      <c r="K3261" s="139">
        <v>273.60000000000002</v>
      </c>
      <c r="L3261" s="139">
        <v>273.60000000000002</v>
      </c>
      <c r="M3261" s="139">
        <v>458</v>
      </c>
      <c r="N3261" s="139">
        <v>7604.52</v>
      </c>
      <c r="O3261" s="139">
        <v>1692600</v>
      </c>
      <c r="P3261" s="140">
        <v>-37200</v>
      </c>
      <c r="Q3261" s="138">
        <v>45176</v>
      </c>
      <c r="AR3261">
        <f t="shared" si="204"/>
        <v>0</v>
      </c>
      <c r="AS3261">
        <f t="shared" si="205"/>
        <v>0</v>
      </c>
      <c r="AT3261">
        <f t="shared" si="206"/>
        <v>0</v>
      </c>
    </row>
    <row r="3262" spans="2:46" ht="15.75" customHeight="1" thickBot="1">
      <c r="B3262" t="str">
        <f t="shared" si="203"/>
        <v>PFC4517645260</v>
      </c>
      <c r="C3262" s="137" t="s">
        <v>226</v>
      </c>
      <c r="D3262" s="137" t="s">
        <v>175</v>
      </c>
      <c r="E3262" s="138">
        <v>45260</v>
      </c>
      <c r="F3262" s="139">
        <v>0</v>
      </c>
      <c r="G3262" s="137" t="s">
        <v>223</v>
      </c>
      <c r="H3262" s="139">
        <v>264.10000000000002</v>
      </c>
      <c r="I3262" s="139">
        <v>273</v>
      </c>
      <c r="J3262" s="139">
        <v>263.10000000000002</v>
      </c>
      <c r="K3262" s="139">
        <v>272.2</v>
      </c>
      <c r="L3262" s="139">
        <v>272.2</v>
      </c>
      <c r="M3262" s="139">
        <v>23</v>
      </c>
      <c r="N3262" s="139">
        <v>381.85</v>
      </c>
      <c r="O3262" s="139">
        <v>136400</v>
      </c>
      <c r="P3262" s="140">
        <v>55800</v>
      </c>
      <c r="Q3262" s="138">
        <v>45176</v>
      </c>
      <c r="AR3262">
        <f t="shared" si="204"/>
        <v>0</v>
      </c>
      <c r="AS3262">
        <f t="shared" si="205"/>
        <v>0</v>
      </c>
      <c r="AT3262">
        <f t="shared" si="206"/>
        <v>0</v>
      </c>
    </row>
    <row r="3263" spans="2:46" ht="15.75" customHeight="1" thickBot="1">
      <c r="B3263" t="str">
        <f t="shared" si="203"/>
        <v>PIDILITIND4517645197</v>
      </c>
      <c r="C3263" s="137" t="s">
        <v>226</v>
      </c>
      <c r="D3263" s="137" t="s">
        <v>176</v>
      </c>
      <c r="E3263" s="138">
        <v>45197</v>
      </c>
      <c r="F3263" s="139">
        <v>0</v>
      </c>
      <c r="G3263" s="137" t="s">
        <v>223</v>
      </c>
      <c r="H3263" s="139">
        <v>2511.6</v>
      </c>
      <c r="I3263" s="139">
        <v>2525.5</v>
      </c>
      <c r="J3263" s="139">
        <v>2503.35</v>
      </c>
      <c r="K3263" s="139">
        <v>2514.75</v>
      </c>
      <c r="L3263" s="139">
        <v>2514.75</v>
      </c>
      <c r="M3263" s="139">
        <v>1311</v>
      </c>
      <c r="N3263" s="139">
        <v>8244.65</v>
      </c>
      <c r="O3263" s="139">
        <v>2635250</v>
      </c>
      <c r="P3263" s="140">
        <v>-25750</v>
      </c>
      <c r="Q3263" s="138">
        <v>45176</v>
      </c>
      <c r="AR3263">
        <f t="shared" si="204"/>
        <v>2670750</v>
      </c>
      <c r="AS3263">
        <f t="shared" si="205"/>
        <v>-28000</v>
      </c>
      <c r="AT3263">
        <f t="shared" si="206"/>
        <v>2698750</v>
      </c>
    </row>
    <row r="3264" spans="2:46" ht="15.75" customHeight="1" thickBot="1">
      <c r="B3264" t="str">
        <f t="shared" si="203"/>
        <v>PIDILITIND4517645225</v>
      </c>
      <c r="C3264" s="137" t="s">
        <v>226</v>
      </c>
      <c r="D3264" s="137" t="s">
        <v>176</v>
      </c>
      <c r="E3264" s="138">
        <v>45225</v>
      </c>
      <c r="F3264" s="139">
        <v>0</v>
      </c>
      <c r="G3264" s="137" t="s">
        <v>223</v>
      </c>
      <c r="H3264" s="139">
        <v>2525.9</v>
      </c>
      <c r="I3264" s="139">
        <v>2542</v>
      </c>
      <c r="J3264" s="139">
        <v>2521.65</v>
      </c>
      <c r="K3264" s="139">
        <v>2532.9</v>
      </c>
      <c r="L3264" s="139">
        <v>2532.9</v>
      </c>
      <c r="M3264" s="139">
        <v>49</v>
      </c>
      <c r="N3264" s="139">
        <v>310.36</v>
      </c>
      <c r="O3264" s="139">
        <v>30000</v>
      </c>
      <c r="P3264" s="140">
        <v>-2250</v>
      </c>
      <c r="Q3264" s="138">
        <v>45176</v>
      </c>
      <c r="AR3264">
        <f t="shared" si="204"/>
        <v>0</v>
      </c>
      <c r="AS3264">
        <f t="shared" si="205"/>
        <v>0</v>
      </c>
      <c r="AT3264">
        <f t="shared" si="206"/>
        <v>0</v>
      </c>
    </row>
    <row r="3265" spans="2:46" ht="15.75" customHeight="1" thickBot="1">
      <c r="B3265" t="str">
        <f t="shared" si="203"/>
        <v>PIDILITIND4517645260</v>
      </c>
      <c r="C3265" s="137" t="s">
        <v>226</v>
      </c>
      <c r="D3265" s="137" t="s">
        <v>176</v>
      </c>
      <c r="E3265" s="138">
        <v>45260</v>
      </c>
      <c r="F3265" s="139">
        <v>0</v>
      </c>
      <c r="G3265" s="137" t="s">
        <v>223</v>
      </c>
      <c r="H3265" s="139">
        <v>2549</v>
      </c>
      <c r="I3265" s="139">
        <v>2554.8000000000002</v>
      </c>
      <c r="J3265" s="139">
        <v>2549</v>
      </c>
      <c r="K3265" s="139">
        <v>2554.8000000000002</v>
      </c>
      <c r="L3265" s="139">
        <v>2548.85</v>
      </c>
      <c r="M3265" s="139">
        <v>6</v>
      </c>
      <c r="N3265" s="139">
        <v>38.26</v>
      </c>
      <c r="O3265" s="139">
        <v>5500</v>
      </c>
      <c r="P3265" s="139">
        <v>0</v>
      </c>
      <c r="Q3265" s="138">
        <v>45176</v>
      </c>
      <c r="AR3265">
        <f t="shared" si="204"/>
        <v>0</v>
      </c>
      <c r="AS3265">
        <f t="shared" si="205"/>
        <v>0</v>
      </c>
      <c r="AT3265">
        <f t="shared" si="206"/>
        <v>0</v>
      </c>
    </row>
    <row r="3266" spans="2:46" ht="15.75" customHeight="1" thickBot="1">
      <c r="B3266" t="str">
        <f t="shared" ref="B3266:B3329" si="207">D3266&amp;Q3266&amp;E3266</f>
        <v>PIIND4517645197</v>
      </c>
      <c r="C3266" s="137" t="s">
        <v>226</v>
      </c>
      <c r="D3266" s="137" t="s">
        <v>177</v>
      </c>
      <c r="E3266" s="138">
        <v>45197</v>
      </c>
      <c r="F3266" s="139">
        <v>0</v>
      </c>
      <c r="G3266" s="137" t="s">
        <v>223</v>
      </c>
      <c r="H3266" s="139">
        <v>3639.95</v>
      </c>
      <c r="I3266" s="139">
        <v>3681.75</v>
      </c>
      <c r="J3266" s="139">
        <v>3633.9</v>
      </c>
      <c r="K3266" s="139">
        <v>3671.45</v>
      </c>
      <c r="L3266" s="139">
        <v>3671.45</v>
      </c>
      <c r="M3266" s="139">
        <v>1840</v>
      </c>
      <c r="N3266" s="139">
        <v>16827.240000000002</v>
      </c>
      <c r="O3266" s="139">
        <v>2470750</v>
      </c>
      <c r="P3266" s="140">
        <v>14250</v>
      </c>
      <c r="Q3266" s="138">
        <v>45176</v>
      </c>
      <c r="AR3266">
        <f t="shared" ref="AR3266:AR3329" si="208">IF($AU$2&lt;&gt;5,NA(),IF(D3266=D3265,0,IF(AND(D3268=D3266,D3267=D3266),O3266+O3267+O3268,IF(D3267=D3266,O3267+O3266,O3266))))</f>
        <v>2551000</v>
      </c>
      <c r="AS3266">
        <f t="shared" ref="AS3266:AS3329" si="209">IF($AU$2&lt;&gt;5,NA(),IF(D3266=D3265,0,IF(AND(D3268=D3266,D3267=D3266),P3266+P3267+P3268,IF(D3267=D3266,P3267+P3266,P3266))))</f>
        <v>13750</v>
      </c>
      <c r="AT3266">
        <f t="shared" ref="AT3266:AT3329" si="210">AR3266-AS3266</f>
        <v>2537250</v>
      </c>
    </row>
    <row r="3267" spans="2:46" ht="15.75" customHeight="1" thickBot="1">
      <c r="B3267" t="str">
        <f t="shared" si="207"/>
        <v>PIIND4517645225</v>
      </c>
      <c r="C3267" s="137" t="s">
        <v>226</v>
      </c>
      <c r="D3267" s="137" t="s">
        <v>177</v>
      </c>
      <c r="E3267" s="138">
        <v>45225</v>
      </c>
      <c r="F3267" s="139">
        <v>0</v>
      </c>
      <c r="G3267" s="137" t="s">
        <v>223</v>
      </c>
      <c r="H3267" s="139">
        <v>3683</v>
      </c>
      <c r="I3267" s="139">
        <v>3700</v>
      </c>
      <c r="J3267" s="139">
        <v>3664</v>
      </c>
      <c r="K3267" s="139">
        <v>3696.55</v>
      </c>
      <c r="L3267" s="139">
        <v>3696.55</v>
      </c>
      <c r="M3267" s="139">
        <v>53</v>
      </c>
      <c r="N3267" s="139">
        <v>487.56</v>
      </c>
      <c r="O3267" s="139">
        <v>80000</v>
      </c>
      <c r="P3267" s="139">
        <v>-500</v>
      </c>
      <c r="Q3267" s="138">
        <v>45176</v>
      </c>
      <c r="AR3267">
        <f t="shared" si="208"/>
        <v>0</v>
      </c>
      <c r="AS3267">
        <f t="shared" si="209"/>
        <v>0</v>
      </c>
      <c r="AT3267">
        <f t="shared" si="210"/>
        <v>0</v>
      </c>
    </row>
    <row r="3268" spans="2:46" ht="15.75" customHeight="1" thickBot="1">
      <c r="B3268" t="str">
        <f t="shared" si="207"/>
        <v>PIIND4517645260</v>
      </c>
      <c r="C3268" s="137" t="s">
        <v>226</v>
      </c>
      <c r="D3268" s="137" t="s">
        <v>177</v>
      </c>
      <c r="E3268" s="138">
        <v>45260</v>
      </c>
      <c r="F3268" s="139">
        <v>0</v>
      </c>
      <c r="G3268" s="137" t="s">
        <v>223</v>
      </c>
      <c r="H3268" s="139">
        <v>0</v>
      </c>
      <c r="I3268" s="139">
        <v>0</v>
      </c>
      <c r="J3268" s="139">
        <v>0</v>
      </c>
      <c r="K3268" s="139">
        <v>3692.2</v>
      </c>
      <c r="L3268" s="139">
        <v>3709.4</v>
      </c>
      <c r="M3268" s="139">
        <v>0</v>
      </c>
      <c r="N3268" s="139">
        <v>0</v>
      </c>
      <c r="O3268" s="139">
        <v>250</v>
      </c>
      <c r="P3268" s="139">
        <v>0</v>
      </c>
      <c r="Q3268" s="138">
        <v>45176</v>
      </c>
      <c r="AR3268">
        <f t="shared" si="208"/>
        <v>0</v>
      </c>
      <c r="AS3268">
        <f t="shared" si="209"/>
        <v>0</v>
      </c>
      <c r="AT3268">
        <f t="shared" si="210"/>
        <v>0</v>
      </c>
    </row>
    <row r="3269" spans="2:46" ht="15.75" customHeight="1" thickBot="1">
      <c r="B3269" t="str">
        <f t="shared" si="207"/>
        <v>PNB4517645197</v>
      </c>
      <c r="C3269" s="137" t="s">
        <v>226</v>
      </c>
      <c r="D3269" s="137" t="s">
        <v>178</v>
      </c>
      <c r="E3269" s="138">
        <v>45197</v>
      </c>
      <c r="F3269" s="139">
        <v>0</v>
      </c>
      <c r="G3269" s="137" t="s">
        <v>223</v>
      </c>
      <c r="H3269" s="139">
        <v>66.099999999999994</v>
      </c>
      <c r="I3269" s="139">
        <v>67.5</v>
      </c>
      <c r="J3269" s="139">
        <v>65.95</v>
      </c>
      <c r="K3269" s="139">
        <v>66.849999999999994</v>
      </c>
      <c r="L3269" s="139">
        <v>66.849999999999994</v>
      </c>
      <c r="M3269" s="139">
        <v>6126</v>
      </c>
      <c r="N3269" s="139">
        <v>65435.79</v>
      </c>
      <c r="O3269" s="139">
        <v>328816000</v>
      </c>
      <c r="P3269" s="140">
        <v>7040000</v>
      </c>
      <c r="Q3269" s="138">
        <v>45176</v>
      </c>
      <c r="AR3269">
        <f t="shared" si="208"/>
        <v>348128000</v>
      </c>
      <c r="AS3269">
        <f t="shared" si="209"/>
        <v>10224000</v>
      </c>
      <c r="AT3269">
        <f t="shared" si="210"/>
        <v>337904000</v>
      </c>
    </row>
    <row r="3270" spans="2:46" ht="15.75" customHeight="1" thickBot="1">
      <c r="B3270" t="str">
        <f t="shared" si="207"/>
        <v>PNB4517645225</v>
      </c>
      <c r="C3270" s="137" t="s">
        <v>226</v>
      </c>
      <c r="D3270" s="137" t="s">
        <v>178</v>
      </c>
      <c r="E3270" s="138">
        <v>45225</v>
      </c>
      <c r="F3270" s="139">
        <v>0</v>
      </c>
      <c r="G3270" s="137" t="s">
        <v>223</v>
      </c>
      <c r="H3270" s="139">
        <v>66.650000000000006</v>
      </c>
      <c r="I3270" s="139">
        <v>67.900000000000006</v>
      </c>
      <c r="J3270" s="139">
        <v>66.45</v>
      </c>
      <c r="K3270" s="139">
        <v>67.3</v>
      </c>
      <c r="L3270" s="139">
        <v>67.3</v>
      </c>
      <c r="M3270" s="139">
        <v>454</v>
      </c>
      <c r="N3270" s="139">
        <v>4880.28</v>
      </c>
      <c r="O3270" s="139">
        <v>17392000</v>
      </c>
      <c r="P3270" s="140">
        <v>2464000</v>
      </c>
      <c r="Q3270" s="138">
        <v>45176</v>
      </c>
      <c r="AR3270">
        <f t="shared" si="208"/>
        <v>0</v>
      </c>
      <c r="AS3270">
        <f t="shared" si="209"/>
        <v>0</v>
      </c>
      <c r="AT3270">
        <f t="shared" si="210"/>
        <v>0</v>
      </c>
    </row>
    <row r="3271" spans="2:46" ht="15.75" customHeight="1" thickBot="1">
      <c r="B3271" t="str">
        <f t="shared" si="207"/>
        <v>PNB4517645260</v>
      </c>
      <c r="C3271" s="137" t="s">
        <v>226</v>
      </c>
      <c r="D3271" s="137" t="s">
        <v>178</v>
      </c>
      <c r="E3271" s="138">
        <v>45260</v>
      </c>
      <c r="F3271" s="139">
        <v>0</v>
      </c>
      <c r="G3271" s="137" t="s">
        <v>223</v>
      </c>
      <c r="H3271" s="139">
        <v>67.3</v>
      </c>
      <c r="I3271" s="139">
        <v>68.349999999999994</v>
      </c>
      <c r="J3271" s="139">
        <v>67.3</v>
      </c>
      <c r="K3271" s="139">
        <v>67.900000000000006</v>
      </c>
      <c r="L3271" s="139">
        <v>67.900000000000006</v>
      </c>
      <c r="M3271" s="139">
        <v>68</v>
      </c>
      <c r="N3271" s="139">
        <v>738.07</v>
      </c>
      <c r="O3271" s="139">
        <v>1920000</v>
      </c>
      <c r="P3271" s="140">
        <v>720000</v>
      </c>
      <c r="Q3271" s="138">
        <v>45176</v>
      </c>
      <c r="AR3271">
        <f t="shared" si="208"/>
        <v>0</v>
      </c>
      <c r="AS3271">
        <f t="shared" si="209"/>
        <v>0</v>
      </c>
      <c r="AT3271">
        <f t="shared" si="210"/>
        <v>0</v>
      </c>
    </row>
    <row r="3272" spans="2:46" ht="15.75" customHeight="1" thickBot="1">
      <c r="B3272" t="str">
        <f t="shared" si="207"/>
        <v>POLYCAB4517645197</v>
      </c>
      <c r="C3272" s="137" t="s">
        <v>226</v>
      </c>
      <c r="D3272" s="137" t="s">
        <v>179</v>
      </c>
      <c r="E3272" s="138">
        <v>45197</v>
      </c>
      <c r="F3272" s="139">
        <v>0</v>
      </c>
      <c r="G3272" s="137" t="s">
        <v>223</v>
      </c>
      <c r="H3272" s="139">
        <v>5280.2</v>
      </c>
      <c r="I3272" s="139">
        <v>5304</v>
      </c>
      <c r="J3272" s="139">
        <v>5205</v>
      </c>
      <c r="K3272" s="139">
        <v>5210.55</v>
      </c>
      <c r="L3272" s="139">
        <v>5210.55</v>
      </c>
      <c r="M3272" s="139">
        <v>1960</v>
      </c>
      <c r="N3272" s="139">
        <v>30798.04</v>
      </c>
      <c r="O3272" s="139">
        <v>1644300</v>
      </c>
      <c r="P3272" s="140">
        <v>-33600</v>
      </c>
      <c r="Q3272" s="138">
        <v>45176</v>
      </c>
      <c r="AR3272">
        <f t="shared" si="208"/>
        <v>1707900</v>
      </c>
      <c r="AS3272">
        <f t="shared" si="209"/>
        <v>-25800</v>
      </c>
      <c r="AT3272">
        <f t="shared" si="210"/>
        <v>1733700</v>
      </c>
    </row>
    <row r="3273" spans="2:46" ht="15.75" customHeight="1" thickBot="1">
      <c r="B3273" t="str">
        <f t="shared" si="207"/>
        <v>POLYCAB4517645225</v>
      </c>
      <c r="C3273" s="137" t="s">
        <v>226</v>
      </c>
      <c r="D3273" s="137" t="s">
        <v>179</v>
      </c>
      <c r="E3273" s="138">
        <v>45225</v>
      </c>
      <c r="F3273" s="139">
        <v>0</v>
      </c>
      <c r="G3273" s="137" t="s">
        <v>223</v>
      </c>
      <c r="H3273" s="139">
        <v>5277.05</v>
      </c>
      <c r="I3273" s="139">
        <v>5300.4</v>
      </c>
      <c r="J3273" s="139">
        <v>5214.1000000000004</v>
      </c>
      <c r="K3273" s="139">
        <v>5221.6499999999996</v>
      </c>
      <c r="L3273" s="139">
        <v>5221.6499999999996</v>
      </c>
      <c r="M3273" s="139">
        <v>97</v>
      </c>
      <c r="N3273" s="139">
        <v>1527.32</v>
      </c>
      <c r="O3273" s="139">
        <v>60900</v>
      </c>
      <c r="P3273" s="140">
        <v>7500</v>
      </c>
      <c r="Q3273" s="138">
        <v>45176</v>
      </c>
      <c r="AR3273">
        <f t="shared" si="208"/>
        <v>0</v>
      </c>
      <c r="AS3273">
        <f t="shared" si="209"/>
        <v>0</v>
      </c>
      <c r="AT3273">
        <f t="shared" si="210"/>
        <v>0</v>
      </c>
    </row>
    <row r="3274" spans="2:46" ht="15.75" customHeight="1" thickBot="1">
      <c r="B3274" t="str">
        <f t="shared" si="207"/>
        <v>POLYCAB4517645260</v>
      </c>
      <c r="C3274" s="137" t="s">
        <v>226</v>
      </c>
      <c r="D3274" s="137" t="s">
        <v>179</v>
      </c>
      <c r="E3274" s="138">
        <v>45260</v>
      </c>
      <c r="F3274" s="139">
        <v>0</v>
      </c>
      <c r="G3274" s="137" t="s">
        <v>223</v>
      </c>
      <c r="H3274" s="139">
        <v>5257.35</v>
      </c>
      <c r="I3274" s="139">
        <v>5260</v>
      </c>
      <c r="J3274" s="139">
        <v>5208.3500000000004</v>
      </c>
      <c r="K3274" s="139">
        <v>5221</v>
      </c>
      <c r="L3274" s="139">
        <v>5221</v>
      </c>
      <c r="M3274" s="139">
        <v>5</v>
      </c>
      <c r="N3274" s="139">
        <v>78.540000000000006</v>
      </c>
      <c r="O3274" s="139">
        <v>2700</v>
      </c>
      <c r="P3274" s="139">
        <v>300</v>
      </c>
      <c r="Q3274" s="138">
        <v>45176</v>
      </c>
      <c r="AR3274">
        <f t="shared" si="208"/>
        <v>0</v>
      </c>
      <c r="AS3274">
        <f t="shared" si="209"/>
        <v>0</v>
      </c>
      <c r="AT3274">
        <f t="shared" si="210"/>
        <v>0</v>
      </c>
    </row>
    <row r="3275" spans="2:46" ht="15.75" customHeight="1" thickBot="1">
      <c r="B3275" t="str">
        <f t="shared" si="207"/>
        <v>POWERGRID4517645197</v>
      </c>
      <c r="C3275" s="137" t="s">
        <v>226</v>
      </c>
      <c r="D3275" s="137" t="s">
        <v>42</v>
      </c>
      <c r="E3275" s="138">
        <v>45197</v>
      </c>
      <c r="F3275" s="139">
        <v>0</v>
      </c>
      <c r="G3275" s="137" t="s">
        <v>223</v>
      </c>
      <c r="H3275" s="139">
        <v>255.15</v>
      </c>
      <c r="I3275" s="139">
        <v>259.14999999999998</v>
      </c>
      <c r="J3275" s="139">
        <v>253.35</v>
      </c>
      <c r="K3275" s="139">
        <v>258.5</v>
      </c>
      <c r="L3275" s="139">
        <v>258.5</v>
      </c>
      <c r="M3275" s="139">
        <v>5310</v>
      </c>
      <c r="N3275" s="139">
        <v>36861.58</v>
      </c>
      <c r="O3275" s="139">
        <v>44609400</v>
      </c>
      <c r="P3275" s="140">
        <v>2106000</v>
      </c>
      <c r="Q3275" s="138">
        <v>45176</v>
      </c>
      <c r="AR3275">
        <f t="shared" si="208"/>
        <v>45557100</v>
      </c>
      <c r="AS3275">
        <f t="shared" si="209"/>
        <v>2173500</v>
      </c>
      <c r="AT3275">
        <f t="shared" si="210"/>
        <v>43383600</v>
      </c>
    </row>
    <row r="3276" spans="2:46" ht="15.75" customHeight="1" thickBot="1">
      <c r="B3276" t="str">
        <f t="shared" si="207"/>
        <v>POWERGRID4517645225</v>
      </c>
      <c r="C3276" s="137" t="s">
        <v>226</v>
      </c>
      <c r="D3276" s="137" t="s">
        <v>42</v>
      </c>
      <c r="E3276" s="138">
        <v>45225</v>
      </c>
      <c r="F3276" s="139">
        <v>0</v>
      </c>
      <c r="G3276" s="137" t="s">
        <v>223</v>
      </c>
      <c r="H3276" s="139">
        <v>257.05</v>
      </c>
      <c r="I3276" s="139">
        <v>260.60000000000002</v>
      </c>
      <c r="J3276" s="139">
        <v>255.15</v>
      </c>
      <c r="K3276" s="139">
        <v>259.95</v>
      </c>
      <c r="L3276" s="139">
        <v>259.95</v>
      </c>
      <c r="M3276" s="139">
        <v>226</v>
      </c>
      <c r="N3276" s="139">
        <v>1579.3</v>
      </c>
      <c r="O3276" s="139">
        <v>828900</v>
      </c>
      <c r="P3276" s="140">
        <v>78300</v>
      </c>
      <c r="Q3276" s="138">
        <v>45176</v>
      </c>
      <c r="AR3276">
        <f t="shared" si="208"/>
        <v>0</v>
      </c>
      <c r="AS3276">
        <f t="shared" si="209"/>
        <v>0</v>
      </c>
      <c r="AT3276">
        <f t="shared" si="210"/>
        <v>0</v>
      </c>
    </row>
    <row r="3277" spans="2:46" ht="15.75" customHeight="1" thickBot="1">
      <c r="B3277" t="str">
        <f t="shared" si="207"/>
        <v>POWERGRID4517645260</v>
      </c>
      <c r="C3277" s="137" t="s">
        <v>226</v>
      </c>
      <c r="D3277" s="137" t="s">
        <v>42</v>
      </c>
      <c r="E3277" s="138">
        <v>45260</v>
      </c>
      <c r="F3277" s="139">
        <v>0</v>
      </c>
      <c r="G3277" s="137" t="s">
        <v>223</v>
      </c>
      <c r="H3277" s="139">
        <v>256.5</v>
      </c>
      <c r="I3277" s="139">
        <v>260.3</v>
      </c>
      <c r="J3277" s="139">
        <v>256</v>
      </c>
      <c r="K3277" s="139">
        <v>259.2</v>
      </c>
      <c r="L3277" s="139">
        <v>259.2</v>
      </c>
      <c r="M3277" s="139">
        <v>26</v>
      </c>
      <c r="N3277" s="139">
        <v>181.91</v>
      </c>
      <c r="O3277" s="139">
        <v>118800</v>
      </c>
      <c r="P3277" s="140">
        <v>-10800</v>
      </c>
      <c r="Q3277" s="138">
        <v>45176</v>
      </c>
      <c r="AR3277">
        <f t="shared" si="208"/>
        <v>0</v>
      </c>
      <c r="AS3277">
        <f t="shared" si="209"/>
        <v>0</v>
      </c>
      <c r="AT3277">
        <f t="shared" si="210"/>
        <v>0</v>
      </c>
    </row>
    <row r="3278" spans="2:46" ht="15.75" customHeight="1" thickBot="1">
      <c r="B3278" t="str">
        <f t="shared" si="207"/>
        <v>PVRINOX4517645197</v>
      </c>
      <c r="C3278" s="137" t="s">
        <v>226</v>
      </c>
      <c r="D3278" s="137" t="s">
        <v>180</v>
      </c>
      <c r="E3278" s="138">
        <v>45197</v>
      </c>
      <c r="F3278" s="139">
        <v>0</v>
      </c>
      <c r="G3278" s="137" t="s">
        <v>223</v>
      </c>
      <c r="H3278" s="139">
        <v>1860.5</v>
      </c>
      <c r="I3278" s="139">
        <v>1874.7</v>
      </c>
      <c r="J3278" s="139">
        <v>1840.25</v>
      </c>
      <c r="K3278" s="139">
        <v>1859.3</v>
      </c>
      <c r="L3278" s="139">
        <v>1859.3</v>
      </c>
      <c r="M3278" s="139">
        <v>6457</v>
      </c>
      <c r="N3278" s="139">
        <v>48797.279999999999</v>
      </c>
      <c r="O3278" s="139">
        <v>4510374</v>
      </c>
      <c r="P3278" s="140">
        <v>173789</v>
      </c>
      <c r="Q3278" s="138">
        <v>45176</v>
      </c>
      <c r="AR3278">
        <f t="shared" si="208"/>
        <v>4643870</v>
      </c>
      <c r="AS3278">
        <f t="shared" si="209"/>
        <v>174196</v>
      </c>
      <c r="AT3278">
        <f t="shared" si="210"/>
        <v>4469674</v>
      </c>
    </row>
    <row r="3279" spans="2:46" ht="15.75" customHeight="1" thickBot="1">
      <c r="B3279" t="str">
        <f t="shared" si="207"/>
        <v>PVRINOX4517645225</v>
      </c>
      <c r="C3279" s="137" t="s">
        <v>226</v>
      </c>
      <c r="D3279" s="137" t="s">
        <v>180</v>
      </c>
      <c r="E3279" s="138">
        <v>45225</v>
      </c>
      <c r="F3279" s="139">
        <v>0</v>
      </c>
      <c r="G3279" s="137" t="s">
        <v>223</v>
      </c>
      <c r="H3279" s="139">
        <v>1874.4</v>
      </c>
      <c r="I3279" s="139">
        <v>1885</v>
      </c>
      <c r="J3279" s="139">
        <v>1857.15</v>
      </c>
      <c r="K3279" s="139">
        <v>1872</v>
      </c>
      <c r="L3279" s="139">
        <v>1872</v>
      </c>
      <c r="M3279" s="139">
        <v>296</v>
      </c>
      <c r="N3279" s="139">
        <v>2251.23</v>
      </c>
      <c r="O3279" s="139">
        <v>121693</v>
      </c>
      <c r="P3279" s="140">
        <v>-2442</v>
      </c>
      <c r="Q3279" s="138">
        <v>45176</v>
      </c>
      <c r="AR3279">
        <f t="shared" si="208"/>
        <v>0</v>
      </c>
      <c r="AS3279">
        <f t="shared" si="209"/>
        <v>0</v>
      </c>
      <c r="AT3279">
        <f t="shared" si="210"/>
        <v>0</v>
      </c>
    </row>
    <row r="3280" spans="2:46" ht="15.75" customHeight="1" thickBot="1">
      <c r="B3280" t="str">
        <f t="shared" si="207"/>
        <v>PVRINOX4517645260</v>
      </c>
      <c r="C3280" s="137" t="s">
        <v>226</v>
      </c>
      <c r="D3280" s="137" t="s">
        <v>180</v>
      </c>
      <c r="E3280" s="138">
        <v>45260</v>
      </c>
      <c r="F3280" s="139">
        <v>0</v>
      </c>
      <c r="G3280" s="137" t="s">
        <v>223</v>
      </c>
      <c r="H3280" s="139">
        <v>1874</v>
      </c>
      <c r="I3280" s="139">
        <v>1895</v>
      </c>
      <c r="J3280" s="139">
        <v>1870</v>
      </c>
      <c r="K3280" s="139">
        <v>1870</v>
      </c>
      <c r="L3280" s="139">
        <v>1878.05</v>
      </c>
      <c r="M3280" s="139">
        <v>13</v>
      </c>
      <c r="N3280" s="139">
        <v>99.58</v>
      </c>
      <c r="O3280" s="139">
        <v>11803</v>
      </c>
      <c r="P3280" s="140">
        <v>2849</v>
      </c>
      <c r="Q3280" s="138">
        <v>45176</v>
      </c>
      <c r="AR3280">
        <f t="shared" si="208"/>
        <v>0</v>
      </c>
      <c r="AS3280">
        <f t="shared" si="209"/>
        <v>0</v>
      </c>
      <c r="AT3280">
        <f t="shared" si="210"/>
        <v>0</v>
      </c>
    </row>
    <row r="3281" spans="2:46" ht="15.75" customHeight="1" thickBot="1">
      <c r="B3281" t="str">
        <f t="shared" si="207"/>
        <v>RAMCOCEM4517645197</v>
      </c>
      <c r="C3281" s="137" t="s">
        <v>226</v>
      </c>
      <c r="D3281" s="137" t="s">
        <v>182</v>
      </c>
      <c r="E3281" s="138">
        <v>45197</v>
      </c>
      <c r="F3281" s="139">
        <v>0</v>
      </c>
      <c r="G3281" s="137" t="s">
        <v>223</v>
      </c>
      <c r="H3281" s="139">
        <v>900.55</v>
      </c>
      <c r="I3281" s="139">
        <v>912.5</v>
      </c>
      <c r="J3281" s="139">
        <v>892.95</v>
      </c>
      <c r="K3281" s="139">
        <v>894.6</v>
      </c>
      <c r="L3281" s="139">
        <v>894.6</v>
      </c>
      <c r="M3281" s="139">
        <v>1197</v>
      </c>
      <c r="N3281" s="139">
        <v>9144.07</v>
      </c>
      <c r="O3281" s="139">
        <v>3468000</v>
      </c>
      <c r="P3281" s="140">
        <v>239700</v>
      </c>
      <c r="Q3281" s="138">
        <v>45176</v>
      </c>
      <c r="AR3281">
        <f t="shared" si="208"/>
        <v>3556400</v>
      </c>
      <c r="AS3281">
        <f t="shared" si="209"/>
        <v>243100</v>
      </c>
      <c r="AT3281">
        <f t="shared" si="210"/>
        <v>3313300</v>
      </c>
    </row>
    <row r="3282" spans="2:46" ht="15.75" customHeight="1" thickBot="1">
      <c r="B3282" t="str">
        <f t="shared" si="207"/>
        <v>RAMCOCEM4517645225</v>
      </c>
      <c r="C3282" s="137" t="s">
        <v>226</v>
      </c>
      <c r="D3282" s="137" t="s">
        <v>182</v>
      </c>
      <c r="E3282" s="138">
        <v>45225</v>
      </c>
      <c r="F3282" s="139">
        <v>0</v>
      </c>
      <c r="G3282" s="137" t="s">
        <v>223</v>
      </c>
      <c r="H3282" s="139">
        <v>901.7</v>
      </c>
      <c r="I3282" s="139">
        <v>903.35</v>
      </c>
      <c r="J3282" s="139">
        <v>889.15</v>
      </c>
      <c r="K3282" s="139">
        <v>891</v>
      </c>
      <c r="L3282" s="139">
        <v>891</v>
      </c>
      <c r="M3282" s="139">
        <v>15</v>
      </c>
      <c r="N3282" s="139">
        <v>114.06</v>
      </c>
      <c r="O3282" s="139">
        <v>85850</v>
      </c>
      <c r="P3282" s="140">
        <v>1700</v>
      </c>
      <c r="Q3282" s="138">
        <v>45176</v>
      </c>
      <c r="AR3282">
        <f t="shared" si="208"/>
        <v>0</v>
      </c>
      <c r="AS3282">
        <f t="shared" si="209"/>
        <v>0</v>
      </c>
      <c r="AT3282">
        <f t="shared" si="210"/>
        <v>0</v>
      </c>
    </row>
    <row r="3283" spans="2:46" ht="15.75" customHeight="1" thickBot="1">
      <c r="B3283" t="str">
        <f t="shared" si="207"/>
        <v>RAMCOCEM4517645260</v>
      </c>
      <c r="C3283" s="137" t="s">
        <v>226</v>
      </c>
      <c r="D3283" s="137" t="s">
        <v>182</v>
      </c>
      <c r="E3283" s="138">
        <v>45260</v>
      </c>
      <c r="F3283" s="139">
        <v>0</v>
      </c>
      <c r="G3283" s="137" t="s">
        <v>223</v>
      </c>
      <c r="H3283" s="139">
        <v>899</v>
      </c>
      <c r="I3283" s="139">
        <v>899</v>
      </c>
      <c r="J3283" s="139">
        <v>891</v>
      </c>
      <c r="K3283" s="139">
        <v>891</v>
      </c>
      <c r="L3283" s="139">
        <v>891</v>
      </c>
      <c r="M3283" s="139">
        <v>3</v>
      </c>
      <c r="N3283" s="139">
        <v>22.8</v>
      </c>
      <c r="O3283" s="139">
        <v>2550</v>
      </c>
      <c r="P3283" s="140">
        <v>1700</v>
      </c>
      <c r="Q3283" s="138">
        <v>45176</v>
      </c>
      <c r="AR3283">
        <f t="shared" si="208"/>
        <v>0</v>
      </c>
      <c r="AS3283">
        <f t="shared" si="209"/>
        <v>0</v>
      </c>
      <c r="AT3283">
        <f t="shared" si="210"/>
        <v>0</v>
      </c>
    </row>
    <row r="3284" spans="2:46" ht="15.75" customHeight="1" thickBot="1">
      <c r="B3284" t="str">
        <f t="shared" si="207"/>
        <v>RBLBANK4517645197</v>
      </c>
      <c r="C3284" s="137" t="s">
        <v>226</v>
      </c>
      <c r="D3284" s="137" t="s">
        <v>183</v>
      </c>
      <c r="E3284" s="138">
        <v>45197</v>
      </c>
      <c r="F3284" s="139">
        <v>0</v>
      </c>
      <c r="G3284" s="137" t="s">
        <v>223</v>
      </c>
      <c r="H3284" s="139">
        <v>235.5</v>
      </c>
      <c r="I3284" s="139">
        <v>237.5</v>
      </c>
      <c r="J3284" s="139">
        <v>232.6</v>
      </c>
      <c r="K3284" s="139">
        <v>237</v>
      </c>
      <c r="L3284" s="139">
        <v>237</v>
      </c>
      <c r="M3284" s="139">
        <v>1553</v>
      </c>
      <c r="N3284" s="139">
        <v>18298.59</v>
      </c>
      <c r="O3284" s="139">
        <v>43550000</v>
      </c>
      <c r="P3284" s="140">
        <v>210000</v>
      </c>
      <c r="Q3284" s="138">
        <v>45176</v>
      </c>
      <c r="AR3284">
        <f t="shared" si="208"/>
        <v>44610000</v>
      </c>
      <c r="AS3284">
        <f t="shared" si="209"/>
        <v>220000</v>
      </c>
      <c r="AT3284">
        <f t="shared" si="210"/>
        <v>44390000</v>
      </c>
    </row>
    <row r="3285" spans="2:46" ht="15.75" customHeight="1" thickBot="1">
      <c r="B3285" t="str">
        <f t="shared" si="207"/>
        <v>RBLBANK4517645225</v>
      </c>
      <c r="C3285" s="137" t="s">
        <v>226</v>
      </c>
      <c r="D3285" s="137" t="s">
        <v>183</v>
      </c>
      <c r="E3285" s="138">
        <v>45225</v>
      </c>
      <c r="F3285" s="139">
        <v>0</v>
      </c>
      <c r="G3285" s="137" t="s">
        <v>223</v>
      </c>
      <c r="H3285" s="139">
        <v>237.25</v>
      </c>
      <c r="I3285" s="139">
        <v>238.95</v>
      </c>
      <c r="J3285" s="139">
        <v>234.45</v>
      </c>
      <c r="K3285" s="139">
        <v>238.35</v>
      </c>
      <c r="L3285" s="139">
        <v>238.35</v>
      </c>
      <c r="M3285" s="139">
        <v>77</v>
      </c>
      <c r="N3285" s="139">
        <v>912.79</v>
      </c>
      <c r="O3285" s="139">
        <v>1015000</v>
      </c>
      <c r="P3285" s="140">
        <v>10000</v>
      </c>
      <c r="Q3285" s="138">
        <v>45176</v>
      </c>
      <c r="AR3285">
        <f t="shared" si="208"/>
        <v>0</v>
      </c>
      <c r="AS3285">
        <f t="shared" si="209"/>
        <v>0</v>
      </c>
      <c r="AT3285">
        <f t="shared" si="210"/>
        <v>0</v>
      </c>
    </row>
    <row r="3286" spans="2:46" ht="15.75" customHeight="1" thickBot="1">
      <c r="B3286" t="str">
        <f t="shared" si="207"/>
        <v>RBLBANK4517645260</v>
      </c>
      <c r="C3286" s="137" t="s">
        <v>226</v>
      </c>
      <c r="D3286" s="137" t="s">
        <v>183</v>
      </c>
      <c r="E3286" s="138">
        <v>45260</v>
      </c>
      <c r="F3286" s="139">
        <v>0</v>
      </c>
      <c r="G3286" s="137" t="s">
        <v>223</v>
      </c>
      <c r="H3286" s="139">
        <v>0</v>
      </c>
      <c r="I3286" s="139">
        <v>0</v>
      </c>
      <c r="J3286" s="139">
        <v>0</v>
      </c>
      <c r="K3286" s="139">
        <v>239.2</v>
      </c>
      <c r="L3286" s="139">
        <v>239.2</v>
      </c>
      <c r="M3286" s="139">
        <v>1</v>
      </c>
      <c r="N3286" s="139">
        <v>11.96</v>
      </c>
      <c r="O3286" s="139">
        <v>45000</v>
      </c>
      <c r="P3286" s="139">
        <v>0</v>
      </c>
      <c r="Q3286" s="138">
        <v>45176</v>
      </c>
      <c r="AR3286">
        <f t="shared" si="208"/>
        <v>0</v>
      </c>
      <c r="AS3286">
        <f t="shared" si="209"/>
        <v>0</v>
      </c>
      <c r="AT3286">
        <f t="shared" si="210"/>
        <v>0</v>
      </c>
    </row>
    <row r="3287" spans="2:46" ht="15.75" customHeight="1" thickBot="1">
      <c r="B3287" t="str">
        <f t="shared" si="207"/>
        <v>RECLTD4517645197</v>
      </c>
      <c r="C3287" s="137" t="s">
        <v>226</v>
      </c>
      <c r="D3287" s="137" t="s">
        <v>184</v>
      </c>
      <c r="E3287" s="138">
        <v>45197</v>
      </c>
      <c r="F3287" s="139">
        <v>0</v>
      </c>
      <c r="G3287" s="137" t="s">
        <v>223</v>
      </c>
      <c r="H3287" s="139">
        <v>236.6</v>
      </c>
      <c r="I3287" s="139">
        <v>247.45</v>
      </c>
      <c r="J3287" s="139">
        <v>236.6</v>
      </c>
      <c r="K3287" s="139">
        <v>246.65</v>
      </c>
      <c r="L3287" s="139">
        <v>246.65</v>
      </c>
      <c r="M3287" s="139">
        <v>7604</v>
      </c>
      <c r="N3287" s="139">
        <v>147668.62</v>
      </c>
      <c r="O3287" s="139">
        <v>56616000</v>
      </c>
      <c r="P3287" s="140">
        <v>-480000</v>
      </c>
      <c r="Q3287" s="138">
        <v>45176</v>
      </c>
      <c r="AR3287">
        <f t="shared" si="208"/>
        <v>59544000</v>
      </c>
      <c r="AS3287">
        <f t="shared" si="209"/>
        <v>-328000</v>
      </c>
      <c r="AT3287">
        <f t="shared" si="210"/>
        <v>59872000</v>
      </c>
    </row>
    <row r="3288" spans="2:46" ht="15.75" customHeight="1" thickBot="1">
      <c r="B3288" t="str">
        <f t="shared" si="207"/>
        <v>RECLTD4517645225</v>
      </c>
      <c r="C3288" s="137" t="s">
        <v>226</v>
      </c>
      <c r="D3288" s="137" t="s">
        <v>184</v>
      </c>
      <c r="E3288" s="138">
        <v>45225</v>
      </c>
      <c r="F3288" s="139">
        <v>0</v>
      </c>
      <c r="G3288" s="137" t="s">
        <v>223</v>
      </c>
      <c r="H3288" s="139">
        <v>237.8</v>
      </c>
      <c r="I3288" s="139">
        <v>248.3</v>
      </c>
      <c r="J3288" s="139">
        <v>237.8</v>
      </c>
      <c r="K3288" s="139">
        <v>247.55</v>
      </c>
      <c r="L3288" s="139">
        <v>247.55</v>
      </c>
      <c r="M3288" s="139">
        <v>350</v>
      </c>
      <c r="N3288" s="139">
        <v>6832.62</v>
      </c>
      <c r="O3288" s="139">
        <v>2720000</v>
      </c>
      <c r="P3288" s="140">
        <v>112000</v>
      </c>
      <c r="Q3288" s="138">
        <v>45176</v>
      </c>
      <c r="AR3288">
        <f t="shared" si="208"/>
        <v>0</v>
      </c>
      <c r="AS3288">
        <f t="shared" si="209"/>
        <v>0</v>
      </c>
      <c r="AT3288">
        <f t="shared" si="210"/>
        <v>0</v>
      </c>
    </row>
    <row r="3289" spans="2:46" ht="15.75" customHeight="1" thickBot="1">
      <c r="B3289" t="str">
        <f t="shared" si="207"/>
        <v>RECLTD4517645260</v>
      </c>
      <c r="C3289" s="137" t="s">
        <v>226</v>
      </c>
      <c r="D3289" s="137" t="s">
        <v>184</v>
      </c>
      <c r="E3289" s="138">
        <v>45260</v>
      </c>
      <c r="F3289" s="139">
        <v>0</v>
      </c>
      <c r="G3289" s="137" t="s">
        <v>223</v>
      </c>
      <c r="H3289" s="139">
        <v>240</v>
      </c>
      <c r="I3289" s="139">
        <v>247.15</v>
      </c>
      <c r="J3289" s="139">
        <v>239.5</v>
      </c>
      <c r="K3289" s="139">
        <v>246.7</v>
      </c>
      <c r="L3289" s="139">
        <v>246.7</v>
      </c>
      <c r="M3289" s="139">
        <v>26</v>
      </c>
      <c r="N3289" s="139">
        <v>506.92</v>
      </c>
      <c r="O3289" s="141">
        <v>208000</v>
      </c>
      <c r="P3289" s="140">
        <v>40000</v>
      </c>
      <c r="Q3289" s="138">
        <v>45176</v>
      </c>
      <c r="AR3289">
        <f t="shared" si="208"/>
        <v>0</v>
      </c>
      <c r="AS3289">
        <f t="shared" si="209"/>
        <v>0</v>
      </c>
      <c r="AT3289">
        <f t="shared" si="210"/>
        <v>0</v>
      </c>
    </row>
    <row r="3290" spans="2:46" ht="15.75" customHeight="1" thickBot="1">
      <c r="B3290" t="str">
        <f t="shared" si="207"/>
        <v>RELIANCE4517645197</v>
      </c>
      <c r="C3290" s="137" t="s">
        <v>226</v>
      </c>
      <c r="D3290" s="137" t="s">
        <v>17</v>
      </c>
      <c r="E3290" s="138">
        <v>45197</v>
      </c>
      <c r="F3290" s="139">
        <v>0</v>
      </c>
      <c r="G3290" s="137" t="s">
        <v>223</v>
      </c>
      <c r="H3290" s="139">
        <v>2431.25</v>
      </c>
      <c r="I3290" s="139">
        <v>2450</v>
      </c>
      <c r="J3290" s="139">
        <v>2425.0500000000002</v>
      </c>
      <c r="K3290" s="139">
        <v>2444.0500000000002</v>
      </c>
      <c r="L3290" s="139">
        <v>2444.0500000000002</v>
      </c>
      <c r="M3290" s="139">
        <v>30199</v>
      </c>
      <c r="N3290" s="139">
        <v>184136.18</v>
      </c>
      <c r="O3290" s="139">
        <v>43321000</v>
      </c>
      <c r="P3290" s="140">
        <v>501250</v>
      </c>
      <c r="Q3290" s="138">
        <v>45176</v>
      </c>
      <c r="AR3290">
        <f t="shared" si="208"/>
        <v>44495000</v>
      </c>
      <c r="AS3290">
        <f t="shared" si="209"/>
        <v>614500</v>
      </c>
      <c r="AT3290">
        <f t="shared" si="210"/>
        <v>43880500</v>
      </c>
    </row>
    <row r="3291" spans="2:46" ht="15.75" customHeight="1" thickBot="1">
      <c r="B3291" t="str">
        <f t="shared" si="207"/>
        <v>RELIANCE4517645225</v>
      </c>
      <c r="C3291" s="137" t="s">
        <v>226</v>
      </c>
      <c r="D3291" s="137" t="s">
        <v>17</v>
      </c>
      <c r="E3291" s="138">
        <v>45225</v>
      </c>
      <c r="F3291" s="139">
        <v>0</v>
      </c>
      <c r="G3291" s="137" t="s">
        <v>223</v>
      </c>
      <c r="H3291" s="139">
        <v>2451.3000000000002</v>
      </c>
      <c r="I3291" s="139">
        <v>2467.5</v>
      </c>
      <c r="J3291" s="139">
        <v>2441.5</v>
      </c>
      <c r="K3291" s="139">
        <v>2460.4</v>
      </c>
      <c r="L3291" s="139">
        <v>2460.4</v>
      </c>
      <c r="M3291" s="139">
        <v>2001</v>
      </c>
      <c r="N3291" s="139">
        <v>12278.68</v>
      </c>
      <c r="O3291" s="139">
        <v>1092000</v>
      </c>
      <c r="P3291" s="140">
        <v>95500</v>
      </c>
      <c r="Q3291" s="138">
        <v>45176</v>
      </c>
      <c r="AR3291">
        <f t="shared" si="208"/>
        <v>0</v>
      </c>
      <c r="AS3291">
        <f t="shared" si="209"/>
        <v>0</v>
      </c>
      <c r="AT3291">
        <f t="shared" si="210"/>
        <v>0</v>
      </c>
    </row>
    <row r="3292" spans="2:46" ht="15.75" customHeight="1" thickBot="1">
      <c r="B3292" t="str">
        <f t="shared" si="207"/>
        <v>RELIANCE4517645260</v>
      </c>
      <c r="C3292" s="137" t="s">
        <v>226</v>
      </c>
      <c r="D3292" s="137" t="s">
        <v>17</v>
      </c>
      <c r="E3292" s="138">
        <v>45260</v>
      </c>
      <c r="F3292" s="139">
        <v>0</v>
      </c>
      <c r="G3292" s="137" t="s">
        <v>223</v>
      </c>
      <c r="H3292" s="139">
        <v>2470</v>
      </c>
      <c r="I3292" s="139">
        <v>2483.5</v>
      </c>
      <c r="J3292" s="139">
        <v>2465</v>
      </c>
      <c r="K3292" s="139">
        <v>2478.3000000000002</v>
      </c>
      <c r="L3292" s="139">
        <v>2478.3000000000002</v>
      </c>
      <c r="M3292" s="139">
        <v>139</v>
      </c>
      <c r="N3292" s="139">
        <v>859.66</v>
      </c>
      <c r="O3292" s="139">
        <v>82000</v>
      </c>
      <c r="P3292" s="140">
        <v>17750</v>
      </c>
      <c r="Q3292" s="138">
        <v>45176</v>
      </c>
      <c r="AR3292">
        <f t="shared" si="208"/>
        <v>0</v>
      </c>
      <c r="AS3292">
        <f t="shared" si="209"/>
        <v>0</v>
      </c>
      <c r="AT3292">
        <f t="shared" si="210"/>
        <v>0</v>
      </c>
    </row>
    <row r="3293" spans="2:46" ht="15.75" customHeight="1" thickBot="1">
      <c r="B3293" t="str">
        <f t="shared" si="207"/>
        <v>SAIL4517645197</v>
      </c>
      <c r="C3293" s="137" t="s">
        <v>226</v>
      </c>
      <c r="D3293" s="137" t="s">
        <v>185</v>
      </c>
      <c r="E3293" s="138">
        <v>45197</v>
      </c>
      <c r="F3293" s="139">
        <v>0</v>
      </c>
      <c r="G3293" s="137" t="s">
        <v>223</v>
      </c>
      <c r="H3293" s="139">
        <v>98.8</v>
      </c>
      <c r="I3293" s="139">
        <v>100</v>
      </c>
      <c r="J3293" s="139">
        <v>97.2</v>
      </c>
      <c r="K3293" s="139">
        <v>99.4</v>
      </c>
      <c r="L3293" s="139">
        <v>99.4</v>
      </c>
      <c r="M3293" s="139">
        <v>812</v>
      </c>
      <c r="N3293" s="139">
        <v>6415.26</v>
      </c>
      <c r="O3293" s="141">
        <v>146000000</v>
      </c>
      <c r="P3293" s="140">
        <v>-6128000</v>
      </c>
      <c r="Q3293" s="138">
        <v>45176</v>
      </c>
      <c r="AR3293" s="76">
        <f t="shared" si="208"/>
        <v>157928000</v>
      </c>
      <c r="AS3293">
        <f t="shared" si="209"/>
        <v>-6424000</v>
      </c>
      <c r="AT3293" s="76">
        <f t="shared" si="210"/>
        <v>164352000</v>
      </c>
    </row>
    <row r="3294" spans="2:46" ht="15.75" customHeight="1" thickBot="1">
      <c r="B3294" t="str">
        <f t="shared" si="207"/>
        <v>SAIL4517645225</v>
      </c>
      <c r="C3294" s="137" t="s">
        <v>226</v>
      </c>
      <c r="D3294" s="137" t="s">
        <v>185</v>
      </c>
      <c r="E3294" s="138">
        <v>45225</v>
      </c>
      <c r="F3294" s="139">
        <v>0</v>
      </c>
      <c r="G3294" s="137" t="s">
        <v>223</v>
      </c>
      <c r="H3294" s="139">
        <v>99.5</v>
      </c>
      <c r="I3294" s="139">
        <v>100.55</v>
      </c>
      <c r="J3294" s="139">
        <v>98.25</v>
      </c>
      <c r="K3294" s="139">
        <v>100.1</v>
      </c>
      <c r="L3294" s="139">
        <v>100.1</v>
      </c>
      <c r="M3294" s="139">
        <v>35</v>
      </c>
      <c r="N3294" s="139">
        <v>279.17</v>
      </c>
      <c r="O3294" s="139">
        <v>10904000</v>
      </c>
      <c r="P3294" s="140">
        <v>-280000</v>
      </c>
      <c r="Q3294" s="138">
        <v>45176</v>
      </c>
      <c r="AR3294">
        <f t="shared" si="208"/>
        <v>0</v>
      </c>
      <c r="AS3294">
        <f t="shared" si="209"/>
        <v>0</v>
      </c>
      <c r="AT3294">
        <f t="shared" si="210"/>
        <v>0</v>
      </c>
    </row>
    <row r="3295" spans="2:46" ht="15.75" customHeight="1" thickBot="1">
      <c r="B3295" t="str">
        <f t="shared" si="207"/>
        <v>SAIL4517645260</v>
      </c>
      <c r="C3295" s="137" t="s">
        <v>226</v>
      </c>
      <c r="D3295" s="137" t="s">
        <v>185</v>
      </c>
      <c r="E3295" s="138">
        <v>45260</v>
      </c>
      <c r="F3295" s="139">
        <v>0</v>
      </c>
      <c r="G3295" s="137" t="s">
        <v>223</v>
      </c>
      <c r="H3295" s="139">
        <v>99.45</v>
      </c>
      <c r="I3295" s="139">
        <v>99.45</v>
      </c>
      <c r="J3295" s="139">
        <v>99.25</v>
      </c>
      <c r="K3295" s="139">
        <v>99.25</v>
      </c>
      <c r="L3295" s="139">
        <v>101.2</v>
      </c>
      <c r="M3295" s="139">
        <v>2</v>
      </c>
      <c r="N3295" s="139">
        <v>15.89</v>
      </c>
      <c r="O3295" s="139">
        <v>1024000</v>
      </c>
      <c r="P3295" s="140">
        <v>-16000</v>
      </c>
      <c r="Q3295" s="138">
        <v>45176</v>
      </c>
      <c r="AR3295">
        <f t="shared" si="208"/>
        <v>0</v>
      </c>
      <c r="AS3295">
        <f t="shared" si="209"/>
        <v>0</v>
      </c>
      <c r="AT3295">
        <f t="shared" si="210"/>
        <v>0</v>
      </c>
    </row>
    <row r="3296" spans="2:46" ht="15.75" customHeight="1" thickBot="1">
      <c r="B3296" t="str">
        <f t="shared" si="207"/>
        <v>SBICARD4517645197</v>
      </c>
      <c r="C3296" s="137" t="s">
        <v>226</v>
      </c>
      <c r="D3296" s="137" t="s">
        <v>186</v>
      </c>
      <c r="E3296" s="138">
        <v>45197</v>
      </c>
      <c r="F3296" s="139">
        <v>0</v>
      </c>
      <c r="G3296" s="137" t="s">
        <v>223</v>
      </c>
      <c r="H3296" s="139">
        <v>838</v>
      </c>
      <c r="I3296" s="139">
        <v>840.85</v>
      </c>
      <c r="J3296" s="139">
        <v>835.85</v>
      </c>
      <c r="K3296" s="139">
        <v>839.45</v>
      </c>
      <c r="L3296" s="139">
        <v>839.45</v>
      </c>
      <c r="M3296" s="139">
        <v>1083</v>
      </c>
      <c r="N3296" s="139">
        <v>7268.69</v>
      </c>
      <c r="O3296" s="139">
        <v>7864000</v>
      </c>
      <c r="P3296" s="140">
        <v>122400</v>
      </c>
      <c r="Q3296" s="138">
        <v>45176</v>
      </c>
      <c r="AR3296">
        <f t="shared" si="208"/>
        <v>8104800</v>
      </c>
      <c r="AS3296">
        <f t="shared" si="209"/>
        <v>133600</v>
      </c>
      <c r="AT3296">
        <f t="shared" si="210"/>
        <v>7971200</v>
      </c>
    </row>
    <row r="3297" spans="2:46" ht="15.75" customHeight="1" thickBot="1">
      <c r="B3297" t="str">
        <f t="shared" si="207"/>
        <v>SBICARD4517645225</v>
      </c>
      <c r="C3297" s="137" t="s">
        <v>226</v>
      </c>
      <c r="D3297" s="137" t="s">
        <v>186</v>
      </c>
      <c r="E3297" s="138">
        <v>45225</v>
      </c>
      <c r="F3297" s="139">
        <v>0</v>
      </c>
      <c r="G3297" s="137" t="s">
        <v>223</v>
      </c>
      <c r="H3297" s="139">
        <v>842</v>
      </c>
      <c r="I3297" s="139">
        <v>843.2</v>
      </c>
      <c r="J3297" s="139">
        <v>840.5</v>
      </c>
      <c r="K3297" s="139">
        <v>841.9</v>
      </c>
      <c r="L3297" s="139">
        <v>841.9</v>
      </c>
      <c r="M3297" s="139">
        <v>30</v>
      </c>
      <c r="N3297" s="139">
        <v>202.04</v>
      </c>
      <c r="O3297" s="139">
        <v>230400</v>
      </c>
      <c r="P3297" s="140">
        <v>9600</v>
      </c>
      <c r="Q3297" s="138">
        <v>45176</v>
      </c>
      <c r="AR3297">
        <f t="shared" si="208"/>
        <v>0</v>
      </c>
      <c r="AS3297">
        <f t="shared" si="209"/>
        <v>0</v>
      </c>
      <c r="AT3297">
        <f t="shared" si="210"/>
        <v>0</v>
      </c>
    </row>
    <row r="3298" spans="2:46" ht="15.75" customHeight="1" thickBot="1">
      <c r="B3298" t="str">
        <f t="shared" si="207"/>
        <v>SBICARD4517645260</v>
      </c>
      <c r="C3298" s="137" t="s">
        <v>226</v>
      </c>
      <c r="D3298" s="137" t="s">
        <v>186</v>
      </c>
      <c r="E3298" s="138">
        <v>45260</v>
      </c>
      <c r="F3298" s="139">
        <v>0</v>
      </c>
      <c r="G3298" s="137" t="s">
        <v>223</v>
      </c>
      <c r="H3298" s="139">
        <v>845.75</v>
      </c>
      <c r="I3298" s="139">
        <v>845.75</v>
      </c>
      <c r="J3298" s="139">
        <v>844.95</v>
      </c>
      <c r="K3298" s="139">
        <v>845</v>
      </c>
      <c r="L3298" s="139">
        <v>845</v>
      </c>
      <c r="M3298" s="139">
        <v>3</v>
      </c>
      <c r="N3298" s="139">
        <v>20.28</v>
      </c>
      <c r="O3298" s="141">
        <v>10400</v>
      </c>
      <c r="P3298" s="140">
        <v>1600</v>
      </c>
      <c r="Q3298" s="138">
        <v>45176</v>
      </c>
      <c r="AR3298">
        <f t="shared" si="208"/>
        <v>0</v>
      </c>
      <c r="AS3298">
        <f t="shared" si="209"/>
        <v>0</v>
      </c>
      <c r="AT3298">
        <f t="shared" si="210"/>
        <v>0</v>
      </c>
    </row>
    <row r="3299" spans="2:46" ht="15.75" customHeight="1" thickBot="1">
      <c r="B3299" t="str">
        <f t="shared" si="207"/>
        <v>SBILIFE4517645197</v>
      </c>
      <c r="C3299" s="137" t="s">
        <v>226</v>
      </c>
      <c r="D3299" s="137" t="s">
        <v>55</v>
      </c>
      <c r="E3299" s="138">
        <v>45197</v>
      </c>
      <c r="F3299" s="139">
        <v>0</v>
      </c>
      <c r="G3299" s="137" t="s">
        <v>223</v>
      </c>
      <c r="H3299" s="139">
        <v>1326</v>
      </c>
      <c r="I3299" s="139">
        <v>1354.7</v>
      </c>
      <c r="J3299" s="139">
        <v>1318.3</v>
      </c>
      <c r="K3299" s="139">
        <v>1351.25</v>
      </c>
      <c r="L3299" s="139">
        <v>1351.25</v>
      </c>
      <c r="M3299" s="139">
        <v>6072</v>
      </c>
      <c r="N3299" s="139">
        <v>61093.56</v>
      </c>
      <c r="O3299" s="139">
        <v>9928500</v>
      </c>
      <c r="P3299" s="140">
        <v>183000</v>
      </c>
      <c r="Q3299" s="138">
        <v>45176</v>
      </c>
      <c r="AR3299">
        <f t="shared" si="208"/>
        <v>10017000</v>
      </c>
      <c r="AS3299">
        <f t="shared" si="209"/>
        <v>189000</v>
      </c>
      <c r="AT3299">
        <f t="shared" si="210"/>
        <v>9828000</v>
      </c>
    </row>
    <row r="3300" spans="2:46" ht="15.75" customHeight="1" thickBot="1">
      <c r="B3300" t="str">
        <f t="shared" si="207"/>
        <v>SBILIFE4517645225</v>
      </c>
      <c r="C3300" s="137" t="s">
        <v>226</v>
      </c>
      <c r="D3300" s="137" t="s">
        <v>55</v>
      </c>
      <c r="E3300" s="138">
        <v>45225</v>
      </c>
      <c r="F3300" s="139">
        <v>0</v>
      </c>
      <c r="G3300" s="137" t="s">
        <v>223</v>
      </c>
      <c r="H3300" s="139">
        <v>1336.05</v>
      </c>
      <c r="I3300" s="139">
        <v>1362</v>
      </c>
      <c r="J3300" s="139">
        <v>1328.3</v>
      </c>
      <c r="K3300" s="139">
        <v>1360</v>
      </c>
      <c r="L3300" s="139">
        <v>1360</v>
      </c>
      <c r="M3300" s="139">
        <v>116</v>
      </c>
      <c r="N3300" s="139">
        <v>1174.23</v>
      </c>
      <c r="O3300" s="139">
        <v>84000</v>
      </c>
      <c r="P3300" s="140">
        <v>2250</v>
      </c>
      <c r="Q3300" s="138">
        <v>45176</v>
      </c>
      <c r="AR3300">
        <f t="shared" si="208"/>
        <v>0</v>
      </c>
      <c r="AS3300">
        <f t="shared" si="209"/>
        <v>0</v>
      </c>
      <c r="AT3300">
        <f t="shared" si="210"/>
        <v>0</v>
      </c>
    </row>
    <row r="3301" spans="2:46" ht="15.75" customHeight="1" thickBot="1">
      <c r="B3301" t="str">
        <f t="shared" si="207"/>
        <v>SBILIFE4517645260</v>
      </c>
      <c r="C3301" s="137" t="s">
        <v>226</v>
      </c>
      <c r="D3301" s="137" t="s">
        <v>55</v>
      </c>
      <c r="E3301" s="138">
        <v>45260</v>
      </c>
      <c r="F3301" s="139">
        <v>0</v>
      </c>
      <c r="G3301" s="137" t="s">
        <v>223</v>
      </c>
      <c r="H3301" s="139">
        <v>1340</v>
      </c>
      <c r="I3301" s="139">
        <v>1370</v>
      </c>
      <c r="J3301" s="139">
        <v>1340</v>
      </c>
      <c r="K3301" s="139">
        <v>1365</v>
      </c>
      <c r="L3301" s="139">
        <v>1365</v>
      </c>
      <c r="M3301" s="139">
        <v>6</v>
      </c>
      <c r="N3301" s="139">
        <v>61.08</v>
      </c>
      <c r="O3301" s="139">
        <v>4500</v>
      </c>
      <c r="P3301" s="140">
        <v>3750</v>
      </c>
      <c r="Q3301" s="138">
        <v>45176</v>
      </c>
      <c r="AR3301">
        <f t="shared" si="208"/>
        <v>0</v>
      </c>
      <c r="AS3301">
        <f t="shared" si="209"/>
        <v>0</v>
      </c>
      <c r="AT3301">
        <f t="shared" si="210"/>
        <v>0</v>
      </c>
    </row>
    <row r="3302" spans="2:46" ht="15.75" customHeight="1" thickBot="1">
      <c r="B3302" t="str">
        <f t="shared" si="207"/>
        <v>SBIN4517645197</v>
      </c>
      <c r="C3302" s="137" t="s">
        <v>226</v>
      </c>
      <c r="D3302" s="137" t="s">
        <v>29</v>
      </c>
      <c r="E3302" s="138">
        <v>45197</v>
      </c>
      <c r="F3302" s="139">
        <v>0</v>
      </c>
      <c r="G3302" s="137" t="s">
        <v>223</v>
      </c>
      <c r="H3302" s="139">
        <v>573</v>
      </c>
      <c r="I3302" s="139">
        <v>584.95000000000005</v>
      </c>
      <c r="J3302" s="139">
        <v>572.65</v>
      </c>
      <c r="K3302" s="139">
        <v>582.5</v>
      </c>
      <c r="L3302" s="139">
        <v>582.5</v>
      </c>
      <c r="M3302" s="139">
        <v>24709</v>
      </c>
      <c r="N3302" s="139">
        <v>214647.36</v>
      </c>
      <c r="O3302" s="139">
        <v>91344000</v>
      </c>
      <c r="P3302" s="140">
        <v>-5406000</v>
      </c>
      <c r="Q3302" s="138">
        <v>45176</v>
      </c>
      <c r="AR3302" s="76">
        <f t="shared" si="208"/>
        <v>95241500</v>
      </c>
      <c r="AS3302">
        <f t="shared" si="209"/>
        <v>-5613000</v>
      </c>
      <c r="AT3302" s="76">
        <f t="shared" si="210"/>
        <v>100854500</v>
      </c>
    </row>
    <row r="3303" spans="2:46" ht="15.75" customHeight="1" thickBot="1">
      <c r="B3303" t="str">
        <f t="shared" si="207"/>
        <v>SBIN4517645225</v>
      </c>
      <c r="C3303" s="137" t="s">
        <v>226</v>
      </c>
      <c r="D3303" s="137" t="s">
        <v>29</v>
      </c>
      <c r="E3303" s="138">
        <v>45225</v>
      </c>
      <c r="F3303" s="139">
        <v>0</v>
      </c>
      <c r="G3303" s="137" t="s">
        <v>223</v>
      </c>
      <c r="H3303" s="139">
        <v>577.85</v>
      </c>
      <c r="I3303" s="139">
        <v>588</v>
      </c>
      <c r="J3303" s="139">
        <v>577.29999999999995</v>
      </c>
      <c r="K3303" s="139">
        <v>585.9</v>
      </c>
      <c r="L3303" s="139">
        <v>585.9</v>
      </c>
      <c r="M3303" s="139">
        <v>1151</v>
      </c>
      <c r="N3303" s="139">
        <v>10053.870000000001</v>
      </c>
      <c r="O3303" s="139">
        <v>3658500</v>
      </c>
      <c r="P3303" s="140">
        <v>-220500</v>
      </c>
      <c r="Q3303" s="138">
        <v>45176</v>
      </c>
      <c r="AR3303">
        <f t="shared" si="208"/>
        <v>0</v>
      </c>
      <c r="AS3303">
        <f t="shared" si="209"/>
        <v>0</v>
      </c>
      <c r="AT3303">
        <f t="shared" si="210"/>
        <v>0</v>
      </c>
    </row>
    <row r="3304" spans="2:46" ht="15.75" customHeight="1" thickBot="1">
      <c r="B3304" t="str">
        <f t="shared" si="207"/>
        <v>SBIN4517645260</v>
      </c>
      <c r="C3304" s="137" t="s">
        <v>226</v>
      </c>
      <c r="D3304" s="137" t="s">
        <v>29</v>
      </c>
      <c r="E3304" s="138">
        <v>45260</v>
      </c>
      <c r="F3304" s="139">
        <v>0</v>
      </c>
      <c r="G3304" s="137" t="s">
        <v>223</v>
      </c>
      <c r="H3304" s="139">
        <v>582.20000000000005</v>
      </c>
      <c r="I3304" s="139">
        <v>592.25</v>
      </c>
      <c r="J3304" s="139">
        <v>582.20000000000005</v>
      </c>
      <c r="K3304" s="139">
        <v>590.5</v>
      </c>
      <c r="L3304" s="139">
        <v>590.5</v>
      </c>
      <c r="M3304" s="139">
        <v>151</v>
      </c>
      <c r="N3304" s="139">
        <v>1330.72</v>
      </c>
      <c r="O3304" s="141">
        <v>239000</v>
      </c>
      <c r="P3304" s="140">
        <v>13500</v>
      </c>
      <c r="Q3304" s="138">
        <v>45176</v>
      </c>
      <c r="AR3304">
        <f t="shared" si="208"/>
        <v>0</v>
      </c>
      <c r="AS3304">
        <f t="shared" si="209"/>
        <v>0</v>
      </c>
      <c r="AT3304">
        <f t="shared" si="210"/>
        <v>0</v>
      </c>
    </row>
    <row r="3305" spans="2:46" ht="15.75" customHeight="1" thickBot="1">
      <c r="B3305" t="str">
        <f t="shared" si="207"/>
        <v>SHREECEM4517645197</v>
      </c>
      <c r="C3305" s="137" t="s">
        <v>226</v>
      </c>
      <c r="D3305" s="137" t="s">
        <v>187</v>
      </c>
      <c r="E3305" s="138">
        <v>45197</v>
      </c>
      <c r="F3305" s="139">
        <v>0</v>
      </c>
      <c r="G3305" s="137" t="s">
        <v>223</v>
      </c>
      <c r="H3305" s="139">
        <v>25641.200000000001</v>
      </c>
      <c r="I3305" s="139">
        <v>25850</v>
      </c>
      <c r="J3305" s="139">
        <v>25570.25</v>
      </c>
      <c r="K3305" s="139">
        <v>25792.75</v>
      </c>
      <c r="L3305" s="139">
        <v>25792.75</v>
      </c>
      <c r="M3305" s="139">
        <v>962</v>
      </c>
      <c r="N3305" s="139">
        <v>6195.6</v>
      </c>
      <c r="O3305" s="139">
        <v>169525</v>
      </c>
      <c r="P3305" s="140">
        <v>-3700</v>
      </c>
      <c r="Q3305" s="138">
        <v>45176</v>
      </c>
      <c r="AR3305">
        <f t="shared" si="208"/>
        <v>170525</v>
      </c>
      <c r="AS3305">
        <f t="shared" si="209"/>
        <v>-3525</v>
      </c>
      <c r="AT3305">
        <f t="shared" si="210"/>
        <v>174050</v>
      </c>
    </row>
    <row r="3306" spans="2:46" ht="15.75" customHeight="1" thickBot="1">
      <c r="B3306" t="str">
        <f t="shared" si="207"/>
        <v>SHREECEM4517645225</v>
      </c>
      <c r="C3306" s="137" t="s">
        <v>226</v>
      </c>
      <c r="D3306" s="137" t="s">
        <v>187</v>
      </c>
      <c r="E3306" s="138">
        <v>45225</v>
      </c>
      <c r="F3306" s="139">
        <v>0</v>
      </c>
      <c r="G3306" s="137" t="s">
        <v>223</v>
      </c>
      <c r="H3306" s="139">
        <v>25759.95</v>
      </c>
      <c r="I3306" s="139">
        <v>25895</v>
      </c>
      <c r="J3306" s="139">
        <v>25709</v>
      </c>
      <c r="K3306" s="139">
        <v>25865.95</v>
      </c>
      <c r="L3306" s="139">
        <v>25865.95</v>
      </c>
      <c r="M3306" s="139">
        <v>27</v>
      </c>
      <c r="N3306" s="139">
        <v>174.23</v>
      </c>
      <c r="O3306" s="139">
        <v>1000</v>
      </c>
      <c r="P3306" s="139">
        <v>175</v>
      </c>
      <c r="Q3306" s="138">
        <v>45176</v>
      </c>
      <c r="AR3306">
        <f t="shared" si="208"/>
        <v>0</v>
      </c>
      <c r="AS3306">
        <f t="shared" si="209"/>
        <v>0</v>
      </c>
      <c r="AT3306">
        <f t="shared" si="210"/>
        <v>0</v>
      </c>
    </row>
    <row r="3307" spans="2:46" ht="15.75" customHeight="1" thickBot="1">
      <c r="B3307" t="str">
        <f t="shared" si="207"/>
        <v>SHREECEM4517645260</v>
      </c>
      <c r="C3307" s="137" t="s">
        <v>226</v>
      </c>
      <c r="D3307" s="137" t="s">
        <v>187</v>
      </c>
      <c r="E3307" s="138">
        <v>45260</v>
      </c>
      <c r="F3307" s="139">
        <v>0</v>
      </c>
      <c r="G3307" s="137" t="s">
        <v>223</v>
      </c>
      <c r="H3307" s="139">
        <v>0</v>
      </c>
      <c r="I3307" s="139">
        <v>0</v>
      </c>
      <c r="J3307" s="139">
        <v>0</v>
      </c>
      <c r="K3307" s="139">
        <v>24230.45</v>
      </c>
      <c r="L3307" s="139">
        <v>26165.4</v>
      </c>
      <c r="M3307" s="139">
        <v>0</v>
      </c>
      <c r="N3307" s="139">
        <v>0</v>
      </c>
      <c r="O3307" s="139">
        <v>0</v>
      </c>
      <c r="P3307" s="139">
        <v>0</v>
      </c>
      <c r="Q3307" s="138">
        <v>45176</v>
      </c>
      <c r="AR3307">
        <f t="shared" si="208"/>
        <v>0</v>
      </c>
      <c r="AS3307">
        <f t="shared" si="209"/>
        <v>0</v>
      </c>
      <c r="AT3307">
        <f t="shared" si="210"/>
        <v>0</v>
      </c>
    </row>
    <row r="3308" spans="2:46" ht="15.75" customHeight="1" thickBot="1">
      <c r="B3308" t="str">
        <f t="shared" si="207"/>
        <v>SHRIRAMFIN4517645197</v>
      </c>
      <c r="C3308" s="137" t="s">
        <v>226</v>
      </c>
      <c r="D3308" s="137" t="s">
        <v>188</v>
      </c>
      <c r="E3308" s="138">
        <v>45197</v>
      </c>
      <c r="F3308" s="139">
        <v>0</v>
      </c>
      <c r="G3308" s="137" t="s">
        <v>223</v>
      </c>
      <c r="H3308" s="139">
        <v>1901.2</v>
      </c>
      <c r="I3308" s="139">
        <v>1908.5</v>
      </c>
      <c r="J3308" s="139">
        <v>1876.05</v>
      </c>
      <c r="K3308" s="139">
        <v>1904.6</v>
      </c>
      <c r="L3308" s="139">
        <v>1904.6</v>
      </c>
      <c r="M3308" s="139">
        <v>2797</v>
      </c>
      <c r="N3308" s="139">
        <v>31797.09</v>
      </c>
      <c r="O3308" s="139">
        <v>7110600</v>
      </c>
      <c r="P3308" s="140">
        <v>-204600</v>
      </c>
      <c r="Q3308" s="138">
        <v>45176</v>
      </c>
      <c r="AR3308">
        <f t="shared" si="208"/>
        <v>7179000</v>
      </c>
      <c r="AS3308">
        <f t="shared" si="209"/>
        <v>-184200</v>
      </c>
      <c r="AT3308">
        <f t="shared" si="210"/>
        <v>7363200</v>
      </c>
    </row>
    <row r="3309" spans="2:46" ht="15.75" customHeight="1" thickBot="1">
      <c r="B3309" t="str">
        <f t="shared" si="207"/>
        <v>SHRIRAMFIN4517645225</v>
      </c>
      <c r="C3309" s="137" t="s">
        <v>226</v>
      </c>
      <c r="D3309" s="137" t="s">
        <v>188</v>
      </c>
      <c r="E3309" s="138">
        <v>45225</v>
      </c>
      <c r="F3309" s="139">
        <v>0</v>
      </c>
      <c r="G3309" s="137" t="s">
        <v>223</v>
      </c>
      <c r="H3309" s="139">
        <v>1907.25</v>
      </c>
      <c r="I3309" s="139">
        <v>1917</v>
      </c>
      <c r="J3309" s="139">
        <v>1887.85</v>
      </c>
      <c r="K3309" s="139">
        <v>1915.45</v>
      </c>
      <c r="L3309" s="139">
        <v>1915.45</v>
      </c>
      <c r="M3309" s="139">
        <v>50</v>
      </c>
      <c r="N3309" s="139">
        <v>572.37</v>
      </c>
      <c r="O3309" s="139">
        <v>62400</v>
      </c>
      <c r="P3309" s="140">
        <v>14400</v>
      </c>
      <c r="Q3309" s="138">
        <v>45176</v>
      </c>
      <c r="AR3309">
        <f t="shared" si="208"/>
        <v>0</v>
      </c>
      <c r="AS3309">
        <f t="shared" si="209"/>
        <v>0</v>
      </c>
      <c r="AT3309">
        <f t="shared" si="210"/>
        <v>0</v>
      </c>
    </row>
    <row r="3310" spans="2:46" ht="15.75" customHeight="1" thickBot="1">
      <c r="B3310" t="str">
        <f t="shared" si="207"/>
        <v>SHRIRAMFIN4517645260</v>
      </c>
      <c r="C3310" s="137" t="s">
        <v>226</v>
      </c>
      <c r="D3310" s="137" t="s">
        <v>188</v>
      </c>
      <c r="E3310" s="138">
        <v>45260</v>
      </c>
      <c r="F3310" s="139">
        <v>0</v>
      </c>
      <c r="G3310" s="137" t="s">
        <v>223</v>
      </c>
      <c r="H3310" s="139">
        <v>1922.2</v>
      </c>
      <c r="I3310" s="139">
        <v>1922.2</v>
      </c>
      <c r="J3310" s="139">
        <v>1922.1</v>
      </c>
      <c r="K3310" s="139">
        <v>1922.1</v>
      </c>
      <c r="L3310" s="139">
        <v>1924.7</v>
      </c>
      <c r="M3310" s="139">
        <v>12</v>
      </c>
      <c r="N3310" s="139">
        <v>137.99</v>
      </c>
      <c r="O3310" s="139">
        <v>6000</v>
      </c>
      <c r="P3310" s="140">
        <v>6000</v>
      </c>
      <c r="Q3310" s="138">
        <v>45176</v>
      </c>
      <c r="AR3310">
        <f t="shared" si="208"/>
        <v>0</v>
      </c>
      <c r="AS3310">
        <f t="shared" si="209"/>
        <v>0</v>
      </c>
      <c r="AT3310">
        <f t="shared" si="210"/>
        <v>0</v>
      </c>
    </row>
    <row r="3311" spans="2:46" ht="15.75" customHeight="1" thickBot="1">
      <c r="B3311" t="str">
        <f t="shared" si="207"/>
        <v>SIEMENS4517645197</v>
      </c>
      <c r="C3311" s="137" t="s">
        <v>226</v>
      </c>
      <c r="D3311" s="137" t="s">
        <v>189</v>
      </c>
      <c r="E3311" s="138">
        <v>45197</v>
      </c>
      <c r="F3311" s="139">
        <v>0</v>
      </c>
      <c r="G3311" s="137" t="s">
        <v>223</v>
      </c>
      <c r="H3311" s="139">
        <v>3973.3</v>
      </c>
      <c r="I3311" s="139">
        <v>4004.35</v>
      </c>
      <c r="J3311" s="139">
        <v>3955</v>
      </c>
      <c r="K3311" s="139">
        <v>3962.35</v>
      </c>
      <c r="L3311" s="139">
        <v>3962.35</v>
      </c>
      <c r="M3311" s="139">
        <v>1428</v>
      </c>
      <c r="N3311" s="139">
        <v>15613.8</v>
      </c>
      <c r="O3311" s="139">
        <v>1689875</v>
      </c>
      <c r="P3311" s="140">
        <v>-16225</v>
      </c>
      <c r="Q3311" s="138">
        <v>45176</v>
      </c>
      <c r="AR3311">
        <f t="shared" si="208"/>
        <v>1722600</v>
      </c>
      <c r="AS3311">
        <f t="shared" si="209"/>
        <v>-16500</v>
      </c>
      <c r="AT3311">
        <f t="shared" si="210"/>
        <v>1739100</v>
      </c>
    </row>
    <row r="3312" spans="2:46" ht="15.75" customHeight="1" thickBot="1">
      <c r="B3312" t="str">
        <f t="shared" si="207"/>
        <v>SIEMENS4517645225</v>
      </c>
      <c r="C3312" s="137" t="s">
        <v>226</v>
      </c>
      <c r="D3312" s="137" t="s">
        <v>189</v>
      </c>
      <c r="E3312" s="138">
        <v>45225</v>
      </c>
      <c r="F3312" s="139">
        <v>0</v>
      </c>
      <c r="G3312" s="137" t="s">
        <v>223</v>
      </c>
      <c r="H3312" s="139">
        <v>3989.05</v>
      </c>
      <c r="I3312" s="139">
        <v>4025.45</v>
      </c>
      <c r="J3312" s="139">
        <v>3983.8</v>
      </c>
      <c r="K3312" s="139">
        <v>3986.5</v>
      </c>
      <c r="L3312" s="139">
        <v>3986.5</v>
      </c>
      <c r="M3312" s="139">
        <v>23</v>
      </c>
      <c r="N3312" s="139">
        <v>253.08</v>
      </c>
      <c r="O3312" s="139">
        <v>29700</v>
      </c>
      <c r="P3312" s="139">
        <v>-825</v>
      </c>
      <c r="Q3312" s="138">
        <v>45176</v>
      </c>
      <c r="AR3312">
        <f t="shared" si="208"/>
        <v>0</v>
      </c>
      <c r="AS3312">
        <f t="shared" si="209"/>
        <v>0</v>
      </c>
      <c r="AT3312">
        <f t="shared" si="210"/>
        <v>0</v>
      </c>
    </row>
    <row r="3313" spans="2:46" ht="15.75" customHeight="1" thickBot="1">
      <c r="B3313" t="str">
        <f t="shared" si="207"/>
        <v>SIEMENS4517645260</v>
      </c>
      <c r="C3313" s="137" t="s">
        <v>226</v>
      </c>
      <c r="D3313" s="137" t="s">
        <v>189</v>
      </c>
      <c r="E3313" s="138">
        <v>45260</v>
      </c>
      <c r="F3313" s="139">
        <v>0</v>
      </c>
      <c r="G3313" s="137" t="s">
        <v>223</v>
      </c>
      <c r="H3313" s="139">
        <v>4024</v>
      </c>
      <c r="I3313" s="139">
        <v>4040</v>
      </c>
      <c r="J3313" s="139">
        <v>4024</v>
      </c>
      <c r="K3313" s="139">
        <v>4040</v>
      </c>
      <c r="L3313" s="139">
        <v>4005.15</v>
      </c>
      <c r="M3313" s="139">
        <v>2</v>
      </c>
      <c r="N3313" s="139">
        <v>22.17</v>
      </c>
      <c r="O3313" s="139">
        <v>3025</v>
      </c>
      <c r="P3313" s="139">
        <v>550</v>
      </c>
      <c r="Q3313" s="138">
        <v>45176</v>
      </c>
      <c r="AR3313">
        <f t="shared" si="208"/>
        <v>0</v>
      </c>
      <c r="AS3313">
        <f t="shared" si="209"/>
        <v>0</v>
      </c>
      <c r="AT3313">
        <f t="shared" si="210"/>
        <v>0</v>
      </c>
    </row>
    <row r="3314" spans="2:46" ht="15.75" customHeight="1" thickBot="1">
      <c r="B3314" t="str">
        <f t="shared" si="207"/>
        <v>SRF4517645197</v>
      </c>
      <c r="C3314" s="137" t="s">
        <v>226</v>
      </c>
      <c r="D3314" s="137" t="s">
        <v>190</v>
      </c>
      <c r="E3314" s="138">
        <v>45197</v>
      </c>
      <c r="F3314" s="139">
        <v>0</v>
      </c>
      <c r="G3314" s="137" t="s">
        <v>223</v>
      </c>
      <c r="H3314" s="139">
        <v>2460.9</v>
      </c>
      <c r="I3314" s="139">
        <v>2477.9</v>
      </c>
      <c r="J3314" s="139">
        <v>2452.3000000000002</v>
      </c>
      <c r="K3314" s="139">
        <v>2468.9499999999998</v>
      </c>
      <c r="L3314" s="139">
        <v>2468.9499999999998</v>
      </c>
      <c r="M3314" s="139">
        <v>1426</v>
      </c>
      <c r="N3314" s="139">
        <v>13190.04</v>
      </c>
      <c r="O3314" s="139">
        <v>3133125</v>
      </c>
      <c r="P3314" s="140">
        <v>-63000</v>
      </c>
      <c r="Q3314" s="138">
        <v>45176</v>
      </c>
      <c r="AR3314">
        <f t="shared" si="208"/>
        <v>3200250</v>
      </c>
      <c r="AS3314">
        <f t="shared" si="209"/>
        <v>-45000</v>
      </c>
      <c r="AT3314">
        <f t="shared" si="210"/>
        <v>3245250</v>
      </c>
    </row>
    <row r="3315" spans="2:46" ht="15.75" customHeight="1" thickBot="1">
      <c r="B3315" t="str">
        <f t="shared" si="207"/>
        <v>SRF4517645225</v>
      </c>
      <c r="C3315" s="137" t="s">
        <v>226</v>
      </c>
      <c r="D3315" s="137" t="s">
        <v>190</v>
      </c>
      <c r="E3315" s="138">
        <v>45225</v>
      </c>
      <c r="F3315" s="139">
        <v>0</v>
      </c>
      <c r="G3315" s="137" t="s">
        <v>223</v>
      </c>
      <c r="H3315" s="139">
        <v>2472.4</v>
      </c>
      <c r="I3315" s="139">
        <v>2495</v>
      </c>
      <c r="J3315" s="139">
        <v>2465.35</v>
      </c>
      <c r="K3315" s="139">
        <v>2482.8000000000002</v>
      </c>
      <c r="L3315" s="139">
        <v>2482.8000000000002</v>
      </c>
      <c r="M3315" s="139">
        <v>124</v>
      </c>
      <c r="N3315" s="139">
        <v>1154.8499999999999</v>
      </c>
      <c r="O3315" s="139">
        <v>64875</v>
      </c>
      <c r="P3315" s="140">
        <v>18000</v>
      </c>
      <c r="Q3315" s="138">
        <v>45176</v>
      </c>
      <c r="AR3315">
        <f t="shared" si="208"/>
        <v>0</v>
      </c>
      <c r="AS3315">
        <f t="shared" si="209"/>
        <v>0</v>
      </c>
      <c r="AT3315">
        <f t="shared" si="210"/>
        <v>0</v>
      </c>
    </row>
    <row r="3316" spans="2:46" ht="15.75" customHeight="1" thickBot="1">
      <c r="B3316" t="str">
        <f t="shared" si="207"/>
        <v>SRF4517645260</v>
      </c>
      <c r="C3316" s="137" t="s">
        <v>226</v>
      </c>
      <c r="D3316" s="137" t="s">
        <v>190</v>
      </c>
      <c r="E3316" s="138">
        <v>45260</v>
      </c>
      <c r="F3316" s="139">
        <v>0</v>
      </c>
      <c r="G3316" s="137" t="s">
        <v>223</v>
      </c>
      <c r="H3316" s="139">
        <v>0</v>
      </c>
      <c r="I3316" s="139">
        <v>0</v>
      </c>
      <c r="J3316" s="139">
        <v>0</v>
      </c>
      <c r="K3316" s="139">
        <v>2494.0500000000002</v>
      </c>
      <c r="L3316" s="139">
        <v>2503.9</v>
      </c>
      <c r="M3316" s="139">
        <v>0</v>
      </c>
      <c r="N3316" s="139">
        <v>0</v>
      </c>
      <c r="O3316" s="139">
        <v>2250</v>
      </c>
      <c r="P3316" s="139">
        <v>0</v>
      </c>
      <c r="Q3316" s="138">
        <v>45176</v>
      </c>
      <c r="AR3316">
        <f t="shared" si="208"/>
        <v>0</v>
      </c>
      <c r="AS3316">
        <f t="shared" si="209"/>
        <v>0</v>
      </c>
      <c r="AT3316">
        <f t="shared" si="210"/>
        <v>0</v>
      </c>
    </row>
    <row r="3317" spans="2:46" ht="15.75" customHeight="1" thickBot="1">
      <c r="B3317" t="str">
        <f t="shared" si="207"/>
        <v>SUNPHARMA4517645197</v>
      </c>
      <c r="C3317" s="137" t="s">
        <v>226</v>
      </c>
      <c r="D3317" s="137" t="s">
        <v>36</v>
      </c>
      <c r="E3317" s="138">
        <v>45197</v>
      </c>
      <c r="F3317" s="139">
        <v>0</v>
      </c>
      <c r="G3317" s="137" t="s">
        <v>223</v>
      </c>
      <c r="H3317" s="139">
        <v>1143.6500000000001</v>
      </c>
      <c r="I3317" s="139">
        <v>1145</v>
      </c>
      <c r="J3317" s="139">
        <v>1135</v>
      </c>
      <c r="K3317" s="139">
        <v>1139.3</v>
      </c>
      <c r="L3317" s="139">
        <v>1139.3</v>
      </c>
      <c r="M3317" s="139">
        <v>3116</v>
      </c>
      <c r="N3317" s="139">
        <v>24843.97</v>
      </c>
      <c r="O3317" s="139">
        <v>23464000</v>
      </c>
      <c r="P3317" s="140">
        <v>18900</v>
      </c>
      <c r="Q3317" s="138">
        <v>45176</v>
      </c>
      <c r="AR3317">
        <f t="shared" si="208"/>
        <v>23643200</v>
      </c>
      <c r="AS3317">
        <f t="shared" si="209"/>
        <v>47600</v>
      </c>
      <c r="AT3317">
        <f t="shared" si="210"/>
        <v>23595600</v>
      </c>
    </row>
    <row r="3318" spans="2:46" ht="15.75" customHeight="1" thickBot="1">
      <c r="B3318" t="str">
        <f t="shared" si="207"/>
        <v>SUNPHARMA4517645225</v>
      </c>
      <c r="C3318" s="137" t="s">
        <v>226</v>
      </c>
      <c r="D3318" s="137" t="s">
        <v>36</v>
      </c>
      <c r="E3318" s="138">
        <v>45225</v>
      </c>
      <c r="F3318" s="139">
        <v>0</v>
      </c>
      <c r="G3318" s="137" t="s">
        <v>223</v>
      </c>
      <c r="H3318" s="139">
        <v>1152.25</v>
      </c>
      <c r="I3318" s="139">
        <v>1152.3</v>
      </c>
      <c r="J3318" s="139">
        <v>1142.5999999999999</v>
      </c>
      <c r="K3318" s="139">
        <v>1146.7</v>
      </c>
      <c r="L3318" s="139">
        <v>1146.7</v>
      </c>
      <c r="M3318" s="139">
        <v>152</v>
      </c>
      <c r="N3318" s="139">
        <v>1219.08</v>
      </c>
      <c r="O3318" s="139">
        <v>177100</v>
      </c>
      <c r="P3318" s="140">
        <v>28700</v>
      </c>
      <c r="Q3318" s="138">
        <v>45176</v>
      </c>
      <c r="AR3318">
        <f t="shared" si="208"/>
        <v>0</v>
      </c>
      <c r="AS3318">
        <f t="shared" si="209"/>
        <v>0</v>
      </c>
      <c r="AT3318">
        <f t="shared" si="210"/>
        <v>0</v>
      </c>
    </row>
    <row r="3319" spans="2:46" ht="15.75" customHeight="1" thickBot="1">
      <c r="B3319" t="str">
        <f t="shared" si="207"/>
        <v>SUNPHARMA4517645260</v>
      </c>
      <c r="C3319" s="137" t="s">
        <v>226</v>
      </c>
      <c r="D3319" s="137" t="s">
        <v>36</v>
      </c>
      <c r="E3319" s="138">
        <v>45260</v>
      </c>
      <c r="F3319" s="139">
        <v>0</v>
      </c>
      <c r="G3319" s="137" t="s">
        <v>223</v>
      </c>
      <c r="H3319" s="139">
        <v>0</v>
      </c>
      <c r="I3319" s="139">
        <v>0</v>
      </c>
      <c r="J3319" s="139">
        <v>0</v>
      </c>
      <c r="K3319" s="139">
        <v>1158</v>
      </c>
      <c r="L3319" s="139">
        <v>1151.8499999999999</v>
      </c>
      <c r="M3319" s="139">
        <v>0</v>
      </c>
      <c r="N3319" s="139">
        <v>0</v>
      </c>
      <c r="O3319" s="139">
        <v>2100</v>
      </c>
      <c r="P3319" s="139">
        <v>0</v>
      </c>
      <c r="Q3319" s="138">
        <v>45176</v>
      </c>
      <c r="AR3319">
        <f t="shared" si="208"/>
        <v>0</v>
      </c>
      <c r="AS3319">
        <f t="shared" si="209"/>
        <v>0</v>
      </c>
      <c r="AT3319">
        <f t="shared" si="210"/>
        <v>0</v>
      </c>
    </row>
    <row r="3320" spans="2:46" ht="15.75" customHeight="1" thickBot="1">
      <c r="B3320" t="str">
        <f t="shared" si="207"/>
        <v>SUNTV4517645197</v>
      </c>
      <c r="C3320" s="137" t="s">
        <v>226</v>
      </c>
      <c r="D3320" s="137" t="s">
        <v>191</v>
      </c>
      <c r="E3320" s="138">
        <v>45197</v>
      </c>
      <c r="F3320" s="139">
        <v>0</v>
      </c>
      <c r="G3320" s="137" t="s">
        <v>223</v>
      </c>
      <c r="H3320" s="139">
        <v>633.04999999999995</v>
      </c>
      <c r="I3320" s="139">
        <v>633.04999999999995</v>
      </c>
      <c r="J3320" s="139">
        <v>615.54999999999995</v>
      </c>
      <c r="K3320" s="139">
        <v>620.5</v>
      </c>
      <c r="L3320" s="139">
        <v>620.5</v>
      </c>
      <c r="M3320" s="139">
        <v>990</v>
      </c>
      <c r="N3320" s="139">
        <v>9220.6299999999992</v>
      </c>
      <c r="O3320" s="139">
        <v>7885500</v>
      </c>
      <c r="P3320" s="140">
        <v>87000</v>
      </c>
      <c r="Q3320" s="138">
        <v>45176</v>
      </c>
      <c r="AR3320">
        <f t="shared" si="208"/>
        <v>8073000</v>
      </c>
      <c r="AS3320">
        <f t="shared" si="209"/>
        <v>108000</v>
      </c>
      <c r="AT3320">
        <f t="shared" si="210"/>
        <v>7965000</v>
      </c>
    </row>
    <row r="3321" spans="2:46" ht="15.75" customHeight="1" thickBot="1">
      <c r="B3321" t="str">
        <f t="shared" si="207"/>
        <v>SUNTV4517645225</v>
      </c>
      <c r="C3321" s="137" t="s">
        <v>226</v>
      </c>
      <c r="D3321" s="137" t="s">
        <v>191</v>
      </c>
      <c r="E3321" s="138">
        <v>45225</v>
      </c>
      <c r="F3321" s="139">
        <v>0</v>
      </c>
      <c r="G3321" s="137" t="s">
        <v>223</v>
      </c>
      <c r="H3321" s="139">
        <v>626.5</v>
      </c>
      <c r="I3321" s="139">
        <v>630</v>
      </c>
      <c r="J3321" s="139">
        <v>620.75</v>
      </c>
      <c r="K3321" s="139">
        <v>624.65</v>
      </c>
      <c r="L3321" s="139">
        <v>624.65</v>
      </c>
      <c r="M3321" s="139">
        <v>51</v>
      </c>
      <c r="N3321" s="139">
        <v>477.37</v>
      </c>
      <c r="O3321" s="139">
        <v>178500</v>
      </c>
      <c r="P3321" s="140">
        <v>15000</v>
      </c>
      <c r="Q3321" s="138">
        <v>45176</v>
      </c>
      <c r="AR3321">
        <f t="shared" si="208"/>
        <v>0</v>
      </c>
      <c r="AS3321">
        <f t="shared" si="209"/>
        <v>0</v>
      </c>
      <c r="AT3321">
        <f t="shared" si="210"/>
        <v>0</v>
      </c>
    </row>
    <row r="3322" spans="2:46" ht="15.75" customHeight="1" thickBot="1">
      <c r="B3322" t="str">
        <f t="shared" si="207"/>
        <v>SUNTV4517645260</v>
      </c>
      <c r="C3322" s="137" t="s">
        <v>226</v>
      </c>
      <c r="D3322" s="137" t="s">
        <v>191</v>
      </c>
      <c r="E3322" s="138">
        <v>45260</v>
      </c>
      <c r="F3322" s="139">
        <v>0</v>
      </c>
      <c r="G3322" s="137" t="s">
        <v>223</v>
      </c>
      <c r="H3322" s="139">
        <v>627.95000000000005</v>
      </c>
      <c r="I3322" s="139">
        <v>627.95000000000005</v>
      </c>
      <c r="J3322" s="139">
        <v>626.65</v>
      </c>
      <c r="K3322" s="139">
        <v>627.5</v>
      </c>
      <c r="L3322" s="139">
        <v>627.5</v>
      </c>
      <c r="M3322" s="139">
        <v>4</v>
      </c>
      <c r="N3322" s="139">
        <v>37.64</v>
      </c>
      <c r="O3322" s="139">
        <v>9000</v>
      </c>
      <c r="P3322" s="140">
        <v>6000</v>
      </c>
      <c r="Q3322" s="138">
        <v>45176</v>
      </c>
      <c r="AR3322">
        <f t="shared" si="208"/>
        <v>0</v>
      </c>
      <c r="AS3322">
        <f t="shared" si="209"/>
        <v>0</v>
      </c>
      <c r="AT3322">
        <f t="shared" si="210"/>
        <v>0</v>
      </c>
    </row>
    <row r="3323" spans="2:46" ht="15.75" customHeight="1" thickBot="1">
      <c r="B3323" t="str">
        <f t="shared" si="207"/>
        <v>SYNGENE4517645197</v>
      </c>
      <c r="C3323" s="137" t="s">
        <v>226</v>
      </c>
      <c r="D3323" s="137" t="s">
        <v>192</v>
      </c>
      <c r="E3323" s="138">
        <v>45197</v>
      </c>
      <c r="F3323" s="139">
        <v>0</v>
      </c>
      <c r="G3323" s="137" t="s">
        <v>223</v>
      </c>
      <c r="H3323" s="139">
        <v>841.25</v>
      </c>
      <c r="I3323" s="139">
        <v>863.15</v>
      </c>
      <c r="J3323" s="139">
        <v>833.9</v>
      </c>
      <c r="K3323" s="139">
        <v>846.9</v>
      </c>
      <c r="L3323" s="139">
        <v>846.9</v>
      </c>
      <c r="M3323" s="139">
        <v>2842</v>
      </c>
      <c r="N3323" s="139">
        <v>24113.27</v>
      </c>
      <c r="O3323" s="139">
        <v>4300000</v>
      </c>
      <c r="P3323" s="140">
        <v>413000</v>
      </c>
      <c r="Q3323" s="138">
        <v>45176</v>
      </c>
      <c r="AR3323">
        <f t="shared" si="208"/>
        <v>4368000</v>
      </c>
      <c r="AS3323">
        <f t="shared" si="209"/>
        <v>435000</v>
      </c>
      <c r="AT3323">
        <f t="shared" si="210"/>
        <v>3933000</v>
      </c>
    </row>
    <row r="3324" spans="2:46" ht="15.75" customHeight="1" thickBot="1">
      <c r="B3324" t="str">
        <f t="shared" si="207"/>
        <v>SYNGENE4517645225</v>
      </c>
      <c r="C3324" s="137" t="s">
        <v>226</v>
      </c>
      <c r="D3324" s="137" t="s">
        <v>192</v>
      </c>
      <c r="E3324" s="138">
        <v>45225</v>
      </c>
      <c r="F3324" s="139">
        <v>0</v>
      </c>
      <c r="G3324" s="137" t="s">
        <v>223</v>
      </c>
      <c r="H3324" s="139">
        <v>849.9</v>
      </c>
      <c r="I3324" s="139">
        <v>866.95</v>
      </c>
      <c r="J3324" s="139">
        <v>840</v>
      </c>
      <c r="K3324" s="139">
        <v>852.2</v>
      </c>
      <c r="L3324" s="139">
        <v>852.2</v>
      </c>
      <c r="M3324" s="139">
        <v>100</v>
      </c>
      <c r="N3324" s="139">
        <v>851.31</v>
      </c>
      <c r="O3324" s="139">
        <v>68000</v>
      </c>
      <c r="P3324" s="140">
        <v>22000</v>
      </c>
      <c r="Q3324" s="138">
        <v>45176</v>
      </c>
      <c r="AR3324">
        <f t="shared" si="208"/>
        <v>0</v>
      </c>
      <c r="AS3324">
        <f t="shared" si="209"/>
        <v>0</v>
      </c>
      <c r="AT3324">
        <f t="shared" si="210"/>
        <v>0</v>
      </c>
    </row>
    <row r="3325" spans="2:46" ht="15.75" customHeight="1" thickBot="1">
      <c r="B3325" t="str">
        <f t="shared" si="207"/>
        <v>SYNGENE4517645260</v>
      </c>
      <c r="C3325" s="137" t="s">
        <v>226</v>
      </c>
      <c r="D3325" s="137" t="s">
        <v>192</v>
      </c>
      <c r="E3325" s="138">
        <v>45260</v>
      </c>
      <c r="F3325" s="139">
        <v>0</v>
      </c>
      <c r="G3325" s="137" t="s">
        <v>223</v>
      </c>
      <c r="H3325" s="139">
        <v>0</v>
      </c>
      <c r="I3325" s="139">
        <v>0</v>
      </c>
      <c r="J3325" s="139">
        <v>0</v>
      </c>
      <c r="K3325" s="139">
        <v>788.05</v>
      </c>
      <c r="L3325" s="139">
        <v>857.6</v>
      </c>
      <c r="M3325" s="139">
        <v>0</v>
      </c>
      <c r="N3325" s="139">
        <v>0</v>
      </c>
      <c r="O3325" s="139">
        <v>0</v>
      </c>
      <c r="P3325" s="139">
        <v>0</v>
      </c>
      <c r="Q3325" s="138">
        <v>45176</v>
      </c>
      <c r="AR3325">
        <f t="shared" si="208"/>
        <v>0</v>
      </c>
      <c r="AS3325">
        <f t="shared" si="209"/>
        <v>0</v>
      </c>
      <c r="AT3325">
        <f t="shared" si="210"/>
        <v>0</v>
      </c>
    </row>
    <row r="3326" spans="2:46" ht="15.75" customHeight="1" thickBot="1">
      <c r="B3326" t="str">
        <f t="shared" si="207"/>
        <v>TATACHEM4517645197</v>
      </c>
      <c r="C3326" s="137" t="s">
        <v>226</v>
      </c>
      <c r="D3326" s="137" t="s">
        <v>193</v>
      </c>
      <c r="E3326" s="138">
        <v>45197</v>
      </c>
      <c r="F3326" s="139">
        <v>0</v>
      </c>
      <c r="G3326" s="137" t="s">
        <v>223</v>
      </c>
      <c r="H3326" s="139">
        <v>1094.4000000000001</v>
      </c>
      <c r="I3326" s="139">
        <v>1097.2</v>
      </c>
      <c r="J3326" s="139">
        <v>1084</v>
      </c>
      <c r="K3326" s="139">
        <v>1091.8499999999999</v>
      </c>
      <c r="L3326" s="139">
        <v>1091.8499999999999</v>
      </c>
      <c r="M3326" s="139">
        <v>1953</v>
      </c>
      <c r="N3326" s="139">
        <v>11708.83</v>
      </c>
      <c r="O3326" s="139">
        <v>7940350</v>
      </c>
      <c r="P3326" s="140">
        <v>-72600</v>
      </c>
      <c r="Q3326" s="138">
        <v>45176</v>
      </c>
      <c r="AR3326">
        <f t="shared" si="208"/>
        <v>8431500</v>
      </c>
      <c r="AS3326">
        <f t="shared" si="209"/>
        <v>-31350</v>
      </c>
      <c r="AT3326">
        <f t="shared" si="210"/>
        <v>8462850</v>
      </c>
    </row>
    <row r="3327" spans="2:46" ht="15.75" customHeight="1" thickBot="1">
      <c r="B3327" t="str">
        <f t="shared" si="207"/>
        <v>TATACHEM4517645225</v>
      </c>
      <c r="C3327" s="137" t="s">
        <v>226</v>
      </c>
      <c r="D3327" s="137" t="s">
        <v>193</v>
      </c>
      <c r="E3327" s="138">
        <v>45225</v>
      </c>
      <c r="F3327" s="139">
        <v>0</v>
      </c>
      <c r="G3327" s="137" t="s">
        <v>223</v>
      </c>
      <c r="H3327" s="139">
        <v>1096.5</v>
      </c>
      <c r="I3327" s="139">
        <v>1099.8499999999999</v>
      </c>
      <c r="J3327" s="139">
        <v>1090</v>
      </c>
      <c r="K3327" s="139">
        <v>1097.8</v>
      </c>
      <c r="L3327" s="139">
        <v>1097.8</v>
      </c>
      <c r="M3327" s="139">
        <v>161</v>
      </c>
      <c r="N3327" s="139">
        <v>969.41</v>
      </c>
      <c r="O3327" s="139">
        <v>482900</v>
      </c>
      <c r="P3327" s="140">
        <v>40150</v>
      </c>
      <c r="Q3327" s="138">
        <v>45176</v>
      </c>
      <c r="AR3327">
        <f t="shared" si="208"/>
        <v>0</v>
      </c>
      <c r="AS3327">
        <f t="shared" si="209"/>
        <v>0</v>
      </c>
      <c r="AT3327">
        <f t="shared" si="210"/>
        <v>0</v>
      </c>
    </row>
    <row r="3328" spans="2:46" ht="15.75" customHeight="1" thickBot="1">
      <c r="B3328" t="str">
        <f t="shared" si="207"/>
        <v>TATACHEM4517645260</v>
      </c>
      <c r="C3328" s="137" t="s">
        <v>226</v>
      </c>
      <c r="D3328" s="137" t="s">
        <v>193</v>
      </c>
      <c r="E3328" s="138">
        <v>45260</v>
      </c>
      <c r="F3328" s="139">
        <v>0</v>
      </c>
      <c r="G3328" s="137" t="s">
        <v>223</v>
      </c>
      <c r="H3328" s="139">
        <v>1099.4000000000001</v>
      </c>
      <c r="I3328" s="139">
        <v>1100.2</v>
      </c>
      <c r="J3328" s="139">
        <v>1095.8499999999999</v>
      </c>
      <c r="K3328" s="139">
        <v>1098.3</v>
      </c>
      <c r="L3328" s="139">
        <v>1104.1500000000001</v>
      </c>
      <c r="M3328" s="139">
        <v>9</v>
      </c>
      <c r="N3328" s="139">
        <v>54.26</v>
      </c>
      <c r="O3328" s="139">
        <v>8250</v>
      </c>
      <c r="P3328" s="140">
        <v>1100</v>
      </c>
      <c r="Q3328" s="138">
        <v>45176</v>
      </c>
      <c r="AR3328">
        <f t="shared" si="208"/>
        <v>0</v>
      </c>
      <c r="AS3328">
        <f t="shared" si="209"/>
        <v>0</v>
      </c>
      <c r="AT3328">
        <f t="shared" si="210"/>
        <v>0</v>
      </c>
    </row>
    <row r="3329" spans="2:46" ht="15.75" customHeight="1" thickBot="1">
      <c r="B3329" t="str">
        <f t="shared" si="207"/>
        <v>TATACOMM4517645197</v>
      </c>
      <c r="C3329" s="137" t="s">
        <v>226</v>
      </c>
      <c r="D3329" s="137" t="s">
        <v>194</v>
      </c>
      <c r="E3329" s="138">
        <v>45197</v>
      </c>
      <c r="F3329" s="139">
        <v>0</v>
      </c>
      <c r="G3329" s="137" t="s">
        <v>223</v>
      </c>
      <c r="H3329" s="139">
        <v>1882.55</v>
      </c>
      <c r="I3329" s="139">
        <v>1913.3</v>
      </c>
      <c r="J3329" s="139">
        <v>1872.7</v>
      </c>
      <c r="K3329" s="139">
        <v>1895.05</v>
      </c>
      <c r="L3329" s="139">
        <v>1895.05</v>
      </c>
      <c r="M3329" s="139">
        <v>3369</v>
      </c>
      <c r="N3329" s="139">
        <v>31965.61</v>
      </c>
      <c r="O3329" s="139">
        <v>6661000</v>
      </c>
      <c r="P3329" s="140">
        <v>-105500</v>
      </c>
      <c r="Q3329" s="138">
        <v>45176</v>
      </c>
      <c r="AR3329">
        <f t="shared" si="208"/>
        <v>6824500</v>
      </c>
      <c r="AS3329">
        <f t="shared" si="209"/>
        <v>-89000</v>
      </c>
      <c r="AT3329">
        <f t="shared" si="210"/>
        <v>6913500</v>
      </c>
    </row>
    <row r="3330" spans="2:46" ht="15.75" customHeight="1" thickBot="1">
      <c r="B3330" t="str">
        <f t="shared" ref="B3330:B3393" si="211">D3330&amp;Q3330&amp;E3330</f>
        <v>TATACOMM4517645225</v>
      </c>
      <c r="C3330" s="137" t="s">
        <v>226</v>
      </c>
      <c r="D3330" s="137" t="s">
        <v>194</v>
      </c>
      <c r="E3330" s="138">
        <v>45225</v>
      </c>
      <c r="F3330" s="139">
        <v>0</v>
      </c>
      <c r="G3330" s="137" t="s">
        <v>223</v>
      </c>
      <c r="H3330" s="139">
        <v>1901.25</v>
      </c>
      <c r="I3330" s="139">
        <v>1925</v>
      </c>
      <c r="J3330" s="139">
        <v>1886</v>
      </c>
      <c r="K3330" s="139">
        <v>1908.5</v>
      </c>
      <c r="L3330" s="139">
        <v>1908.5</v>
      </c>
      <c r="M3330" s="139">
        <v>107</v>
      </c>
      <c r="N3330" s="139">
        <v>1023.06</v>
      </c>
      <c r="O3330" s="139">
        <v>124000</v>
      </c>
      <c r="P3330" s="140">
        <v>16500</v>
      </c>
      <c r="Q3330" s="138">
        <v>45176</v>
      </c>
      <c r="AR3330">
        <f t="shared" ref="AR3330:AR3393" si="212">IF($AU$2&lt;&gt;5,NA(),IF(D3330=D3329,0,IF(AND(D3332=D3330,D3331=D3330),O3330+O3331+O3332,IF(D3331=D3330,O3331+O3330,O3330))))</f>
        <v>0</v>
      </c>
      <c r="AS3330">
        <f t="shared" ref="AS3330:AS3393" si="213">IF($AU$2&lt;&gt;5,NA(),IF(D3330=D3329,0,IF(AND(D3332=D3330,D3331=D3330),P3330+P3331+P3332,IF(D3331=D3330,P3331+P3330,P3330))))</f>
        <v>0</v>
      </c>
      <c r="AT3330">
        <f t="shared" ref="AT3330:AT3393" si="214">AR3330-AS3330</f>
        <v>0</v>
      </c>
    </row>
    <row r="3331" spans="2:46" ht="15.75" customHeight="1" thickBot="1">
      <c r="B3331" t="str">
        <f t="shared" si="211"/>
        <v>TATACOMM4517645260</v>
      </c>
      <c r="C3331" s="137" t="s">
        <v>226</v>
      </c>
      <c r="D3331" s="137" t="s">
        <v>194</v>
      </c>
      <c r="E3331" s="138">
        <v>45260</v>
      </c>
      <c r="F3331" s="139">
        <v>0</v>
      </c>
      <c r="G3331" s="137" t="s">
        <v>223</v>
      </c>
      <c r="H3331" s="139">
        <v>1926.65</v>
      </c>
      <c r="I3331" s="139">
        <v>1926.65</v>
      </c>
      <c r="J3331" s="139">
        <v>1926.65</v>
      </c>
      <c r="K3331" s="139">
        <v>1926.65</v>
      </c>
      <c r="L3331" s="139">
        <v>1921.15</v>
      </c>
      <c r="M3331" s="139">
        <v>1</v>
      </c>
      <c r="N3331" s="139">
        <v>9.6300000000000008</v>
      </c>
      <c r="O3331" s="139">
        <v>39500</v>
      </c>
      <c r="P3331" s="139">
        <v>0</v>
      </c>
      <c r="Q3331" s="138">
        <v>45176</v>
      </c>
      <c r="AR3331">
        <f t="shared" si="212"/>
        <v>0</v>
      </c>
      <c r="AS3331">
        <f t="shared" si="213"/>
        <v>0</v>
      </c>
      <c r="AT3331">
        <f t="shared" si="214"/>
        <v>0</v>
      </c>
    </row>
    <row r="3332" spans="2:46" ht="15.75" customHeight="1" thickBot="1">
      <c r="B3332" t="str">
        <f t="shared" si="211"/>
        <v>TATACONSUM4517645197</v>
      </c>
      <c r="C3332" s="137" t="s">
        <v>226</v>
      </c>
      <c r="D3332" s="137" t="s">
        <v>60</v>
      </c>
      <c r="E3332" s="138">
        <v>45197</v>
      </c>
      <c r="F3332" s="139">
        <v>0</v>
      </c>
      <c r="G3332" s="137" t="s">
        <v>223</v>
      </c>
      <c r="H3332" s="139">
        <v>874</v>
      </c>
      <c r="I3332" s="139">
        <v>874</v>
      </c>
      <c r="J3332" s="139">
        <v>856.55</v>
      </c>
      <c r="K3332" s="139">
        <v>860.8</v>
      </c>
      <c r="L3332" s="139">
        <v>860.8</v>
      </c>
      <c r="M3332" s="139">
        <v>8095</v>
      </c>
      <c r="N3332" s="139">
        <v>62743.02</v>
      </c>
      <c r="O3332" s="139">
        <v>10089000</v>
      </c>
      <c r="P3332" s="140">
        <v>-266400</v>
      </c>
      <c r="Q3332" s="138">
        <v>45176</v>
      </c>
      <c r="AR3332">
        <f t="shared" si="212"/>
        <v>10365300</v>
      </c>
      <c r="AS3332">
        <f t="shared" si="213"/>
        <v>-108000</v>
      </c>
      <c r="AT3332">
        <f t="shared" si="214"/>
        <v>10473300</v>
      </c>
    </row>
    <row r="3333" spans="2:46" ht="15.75" customHeight="1" thickBot="1">
      <c r="B3333" t="str">
        <f t="shared" si="211"/>
        <v>TATACONSUM4517645225</v>
      </c>
      <c r="C3333" s="137" t="s">
        <v>226</v>
      </c>
      <c r="D3333" s="137" t="s">
        <v>60</v>
      </c>
      <c r="E3333" s="138">
        <v>45225</v>
      </c>
      <c r="F3333" s="139">
        <v>0</v>
      </c>
      <c r="G3333" s="137" t="s">
        <v>223</v>
      </c>
      <c r="H3333" s="139">
        <v>881.95</v>
      </c>
      <c r="I3333" s="139">
        <v>881.95</v>
      </c>
      <c r="J3333" s="139">
        <v>861.15</v>
      </c>
      <c r="K3333" s="139">
        <v>865.95</v>
      </c>
      <c r="L3333" s="139">
        <v>865.95</v>
      </c>
      <c r="M3333" s="139">
        <v>449</v>
      </c>
      <c r="N3333" s="139">
        <v>3498.8</v>
      </c>
      <c r="O3333" s="139">
        <v>265500</v>
      </c>
      <c r="P3333" s="140">
        <v>153000</v>
      </c>
      <c r="Q3333" s="138">
        <v>45176</v>
      </c>
      <c r="AR3333">
        <f t="shared" si="212"/>
        <v>0</v>
      </c>
      <c r="AS3333">
        <f t="shared" si="213"/>
        <v>0</v>
      </c>
      <c r="AT3333">
        <f t="shared" si="214"/>
        <v>0</v>
      </c>
    </row>
    <row r="3334" spans="2:46" ht="15.75" customHeight="1" thickBot="1">
      <c r="B3334" t="str">
        <f t="shared" si="211"/>
        <v>TATACONSUM4517645260</v>
      </c>
      <c r="C3334" s="137" t="s">
        <v>226</v>
      </c>
      <c r="D3334" s="137" t="s">
        <v>60</v>
      </c>
      <c r="E3334" s="138">
        <v>45260</v>
      </c>
      <c r="F3334" s="139">
        <v>0</v>
      </c>
      <c r="G3334" s="137" t="s">
        <v>223</v>
      </c>
      <c r="H3334" s="139">
        <v>872</v>
      </c>
      <c r="I3334" s="139">
        <v>872.95</v>
      </c>
      <c r="J3334" s="139">
        <v>868.8</v>
      </c>
      <c r="K3334" s="139">
        <v>872.9</v>
      </c>
      <c r="L3334" s="139">
        <v>872.9</v>
      </c>
      <c r="M3334" s="139">
        <v>13</v>
      </c>
      <c r="N3334" s="139">
        <v>101.94</v>
      </c>
      <c r="O3334" s="139">
        <v>10800</v>
      </c>
      <c r="P3334" s="140">
        <v>5400</v>
      </c>
      <c r="Q3334" s="138">
        <v>45176</v>
      </c>
      <c r="AR3334">
        <f t="shared" si="212"/>
        <v>0</v>
      </c>
      <c r="AS3334">
        <f t="shared" si="213"/>
        <v>0</v>
      </c>
      <c r="AT3334">
        <f t="shared" si="214"/>
        <v>0</v>
      </c>
    </row>
    <row r="3335" spans="2:46" ht="15.75" customHeight="1" thickBot="1">
      <c r="B3335" t="str">
        <f t="shared" si="211"/>
        <v>TATAMOTORS4517645197</v>
      </c>
      <c r="C3335" s="137" t="s">
        <v>226</v>
      </c>
      <c r="D3335" s="137" t="s">
        <v>37</v>
      </c>
      <c r="E3335" s="138">
        <v>45197</v>
      </c>
      <c r="F3335" s="139">
        <v>0</v>
      </c>
      <c r="G3335" s="137" t="s">
        <v>223</v>
      </c>
      <c r="H3335" s="139">
        <v>613.85</v>
      </c>
      <c r="I3335" s="139">
        <v>619.9</v>
      </c>
      <c r="J3335" s="139">
        <v>612</v>
      </c>
      <c r="K3335" s="139">
        <v>618.1</v>
      </c>
      <c r="L3335" s="139">
        <v>618.1</v>
      </c>
      <c r="M3335" s="139">
        <v>8228</v>
      </c>
      <c r="N3335" s="139">
        <v>72316.56</v>
      </c>
      <c r="O3335" s="139">
        <v>62514750</v>
      </c>
      <c r="P3335" s="140">
        <v>-373350</v>
      </c>
      <c r="Q3335" s="138">
        <v>45176</v>
      </c>
      <c r="AR3335">
        <f t="shared" si="212"/>
        <v>64429950</v>
      </c>
      <c r="AS3335">
        <f t="shared" si="213"/>
        <v>-344850</v>
      </c>
      <c r="AT3335">
        <f t="shared" si="214"/>
        <v>64774800</v>
      </c>
    </row>
    <row r="3336" spans="2:46" ht="15.75" customHeight="1" thickBot="1">
      <c r="B3336" t="str">
        <f t="shared" si="211"/>
        <v>TATAMOTORS4517645225</v>
      </c>
      <c r="C3336" s="137" t="s">
        <v>226</v>
      </c>
      <c r="D3336" s="137" t="s">
        <v>37</v>
      </c>
      <c r="E3336" s="138">
        <v>45225</v>
      </c>
      <c r="F3336" s="139">
        <v>0</v>
      </c>
      <c r="G3336" s="137" t="s">
        <v>223</v>
      </c>
      <c r="H3336" s="139">
        <v>618.79999999999995</v>
      </c>
      <c r="I3336" s="139">
        <v>624.15</v>
      </c>
      <c r="J3336" s="139">
        <v>616.5</v>
      </c>
      <c r="K3336" s="139">
        <v>622.20000000000005</v>
      </c>
      <c r="L3336" s="139">
        <v>622.20000000000005</v>
      </c>
      <c r="M3336" s="139">
        <v>503</v>
      </c>
      <c r="N3336" s="139">
        <v>4448.46</v>
      </c>
      <c r="O3336" s="139">
        <v>1804050</v>
      </c>
      <c r="P3336" s="140">
        <v>29925</v>
      </c>
      <c r="Q3336" s="138">
        <v>45176</v>
      </c>
      <c r="AR3336">
        <f t="shared" si="212"/>
        <v>0</v>
      </c>
      <c r="AS3336">
        <f t="shared" si="213"/>
        <v>0</v>
      </c>
      <c r="AT3336">
        <f t="shared" si="214"/>
        <v>0</v>
      </c>
    </row>
    <row r="3337" spans="2:46" ht="15.75" customHeight="1" thickBot="1">
      <c r="B3337" t="str">
        <f t="shared" si="211"/>
        <v>TATAMOTORS4517645260</v>
      </c>
      <c r="C3337" s="137" t="s">
        <v>226</v>
      </c>
      <c r="D3337" s="137" t="s">
        <v>37</v>
      </c>
      <c r="E3337" s="138">
        <v>45260</v>
      </c>
      <c r="F3337" s="139">
        <v>0</v>
      </c>
      <c r="G3337" s="137" t="s">
        <v>223</v>
      </c>
      <c r="H3337" s="139">
        <v>622.54999999999995</v>
      </c>
      <c r="I3337" s="139">
        <v>628.1</v>
      </c>
      <c r="J3337" s="139">
        <v>621.9</v>
      </c>
      <c r="K3337" s="139">
        <v>626.15</v>
      </c>
      <c r="L3337" s="139">
        <v>626.15</v>
      </c>
      <c r="M3337" s="139">
        <v>46</v>
      </c>
      <c r="N3337" s="139">
        <v>409.62</v>
      </c>
      <c r="O3337" s="139">
        <v>111150</v>
      </c>
      <c r="P3337" s="140">
        <v>-1425</v>
      </c>
      <c r="Q3337" s="138">
        <v>45176</v>
      </c>
      <c r="AR3337">
        <f t="shared" si="212"/>
        <v>0</v>
      </c>
      <c r="AS3337">
        <f t="shared" si="213"/>
        <v>0</v>
      </c>
      <c r="AT3337">
        <f t="shared" si="214"/>
        <v>0</v>
      </c>
    </row>
    <row r="3338" spans="2:46" ht="15.75" customHeight="1" thickBot="1">
      <c r="B3338" t="str">
        <f t="shared" si="211"/>
        <v>TATAPOWER4517645197</v>
      </c>
      <c r="C3338" s="137" t="s">
        <v>226</v>
      </c>
      <c r="D3338" s="137" t="s">
        <v>195</v>
      </c>
      <c r="E3338" s="138">
        <v>45197</v>
      </c>
      <c r="F3338" s="139">
        <v>0</v>
      </c>
      <c r="G3338" s="137" t="s">
        <v>223</v>
      </c>
      <c r="H3338" s="139">
        <v>258.89999999999998</v>
      </c>
      <c r="I3338" s="139">
        <v>267.89999999999998</v>
      </c>
      <c r="J3338" s="139">
        <v>257.35000000000002</v>
      </c>
      <c r="K3338" s="139">
        <v>265.10000000000002</v>
      </c>
      <c r="L3338" s="139">
        <v>265.10000000000002</v>
      </c>
      <c r="M3338" s="139">
        <v>11170</v>
      </c>
      <c r="N3338" s="139">
        <v>99507.01</v>
      </c>
      <c r="O3338" s="139">
        <v>95995125</v>
      </c>
      <c r="P3338" s="140">
        <v>3182625</v>
      </c>
      <c r="Q3338" s="138">
        <v>45176</v>
      </c>
      <c r="AR3338">
        <f t="shared" si="212"/>
        <v>99403875</v>
      </c>
      <c r="AS3338">
        <f t="shared" si="213"/>
        <v>3240000</v>
      </c>
      <c r="AT3338">
        <f t="shared" si="214"/>
        <v>96163875</v>
      </c>
    </row>
    <row r="3339" spans="2:46" ht="15.75" customHeight="1" thickBot="1">
      <c r="B3339" t="str">
        <f t="shared" si="211"/>
        <v>TATAPOWER4517645225</v>
      </c>
      <c r="C3339" s="137" t="s">
        <v>226</v>
      </c>
      <c r="D3339" s="137" t="s">
        <v>195</v>
      </c>
      <c r="E3339" s="138">
        <v>45225</v>
      </c>
      <c r="F3339" s="139">
        <v>0</v>
      </c>
      <c r="G3339" s="137" t="s">
        <v>223</v>
      </c>
      <c r="H3339" s="139">
        <v>260.25</v>
      </c>
      <c r="I3339" s="139">
        <v>269.5</v>
      </c>
      <c r="J3339" s="139">
        <v>259.35000000000002</v>
      </c>
      <c r="K3339" s="139">
        <v>267</v>
      </c>
      <c r="L3339" s="139">
        <v>267</v>
      </c>
      <c r="M3339" s="139">
        <v>747</v>
      </c>
      <c r="N3339" s="139">
        <v>6682.79</v>
      </c>
      <c r="O3339" s="139">
        <v>3000375</v>
      </c>
      <c r="P3339" s="140">
        <v>54000</v>
      </c>
      <c r="Q3339" s="138">
        <v>45176</v>
      </c>
      <c r="AR3339">
        <f t="shared" si="212"/>
        <v>0</v>
      </c>
      <c r="AS3339">
        <f t="shared" si="213"/>
        <v>0</v>
      </c>
      <c r="AT3339">
        <f t="shared" si="214"/>
        <v>0</v>
      </c>
    </row>
    <row r="3340" spans="2:46" ht="15.75" customHeight="1" thickBot="1">
      <c r="B3340" t="str">
        <f t="shared" si="211"/>
        <v>TATAPOWER4517645260</v>
      </c>
      <c r="C3340" s="137" t="s">
        <v>226</v>
      </c>
      <c r="D3340" s="137" t="s">
        <v>195</v>
      </c>
      <c r="E3340" s="138">
        <v>45260</v>
      </c>
      <c r="F3340" s="139">
        <v>0</v>
      </c>
      <c r="G3340" s="137" t="s">
        <v>223</v>
      </c>
      <c r="H3340" s="139">
        <v>262.3</v>
      </c>
      <c r="I3340" s="139">
        <v>270.5</v>
      </c>
      <c r="J3340" s="139">
        <v>261.55</v>
      </c>
      <c r="K3340" s="139">
        <v>268.64999999999998</v>
      </c>
      <c r="L3340" s="139">
        <v>268.64999999999998</v>
      </c>
      <c r="M3340" s="139">
        <v>101</v>
      </c>
      <c r="N3340" s="139">
        <v>913.42</v>
      </c>
      <c r="O3340" s="139">
        <v>408375</v>
      </c>
      <c r="P3340" s="140">
        <v>3375</v>
      </c>
      <c r="Q3340" s="138">
        <v>45176</v>
      </c>
      <c r="AR3340">
        <f t="shared" si="212"/>
        <v>0</v>
      </c>
      <c r="AS3340">
        <f t="shared" si="213"/>
        <v>0</v>
      </c>
      <c r="AT3340">
        <f t="shared" si="214"/>
        <v>0</v>
      </c>
    </row>
    <row r="3341" spans="2:46" ht="15.75" customHeight="1" thickBot="1">
      <c r="B3341" t="str">
        <f t="shared" si="211"/>
        <v>TATASTEEL4517645197</v>
      </c>
      <c r="C3341" s="137" t="s">
        <v>226</v>
      </c>
      <c r="D3341" s="137" t="s">
        <v>39</v>
      </c>
      <c r="E3341" s="138">
        <v>45197</v>
      </c>
      <c r="F3341" s="139">
        <v>0</v>
      </c>
      <c r="G3341" s="137" t="s">
        <v>223</v>
      </c>
      <c r="H3341" s="139">
        <v>129.85</v>
      </c>
      <c r="I3341" s="139">
        <v>131.30000000000001</v>
      </c>
      <c r="J3341" s="139">
        <v>129.05000000000001</v>
      </c>
      <c r="K3341" s="139">
        <v>130.55000000000001</v>
      </c>
      <c r="L3341" s="139">
        <v>130.55000000000001</v>
      </c>
      <c r="M3341" s="139">
        <v>6967</v>
      </c>
      <c r="N3341" s="139">
        <v>49962.84</v>
      </c>
      <c r="O3341" s="139">
        <v>205271000</v>
      </c>
      <c r="P3341" s="140">
        <v>-1842500</v>
      </c>
      <c r="Q3341" s="138">
        <v>45176</v>
      </c>
      <c r="AR3341">
        <f t="shared" si="212"/>
        <v>214494500</v>
      </c>
      <c r="AS3341">
        <f t="shared" si="213"/>
        <v>-1215500</v>
      </c>
      <c r="AT3341">
        <f t="shared" si="214"/>
        <v>215710000</v>
      </c>
    </row>
    <row r="3342" spans="2:46" ht="15.75" customHeight="1" thickBot="1">
      <c r="B3342" t="str">
        <f t="shared" si="211"/>
        <v>TATASTEEL4517645225</v>
      </c>
      <c r="C3342" s="137" t="s">
        <v>226</v>
      </c>
      <c r="D3342" s="137" t="s">
        <v>39</v>
      </c>
      <c r="E3342" s="138">
        <v>45225</v>
      </c>
      <c r="F3342" s="139">
        <v>0</v>
      </c>
      <c r="G3342" s="137" t="s">
        <v>223</v>
      </c>
      <c r="H3342" s="139">
        <v>130.65</v>
      </c>
      <c r="I3342" s="139">
        <v>132</v>
      </c>
      <c r="J3342" s="139">
        <v>129.75</v>
      </c>
      <c r="K3342" s="139">
        <v>131.4</v>
      </c>
      <c r="L3342" s="139">
        <v>131.4</v>
      </c>
      <c r="M3342" s="139">
        <v>571</v>
      </c>
      <c r="N3342" s="139">
        <v>4117.62</v>
      </c>
      <c r="O3342" s="139">
        <v>8387500</v>
      </c>
      <c r="P3342" s="140">
        <v>555500</v>
      </c>
      <c r="Q3342" s="138">
        <v>45176</v>
      </c>
      <c r="AR3342">
        <f t="shared" si="212"/>
        <v>0</v>
      </c>
      <c r="AS3342">
        <f t="shared" si="213"/>
        <v>0</v>
      </c>
      <c r="AT3342">
        <f t="shared" si="214"/>
        <v>0</v>
      </c>
    </row>
    <row r="3343" spans="2:46" ht="15.75" customHeight="1" thickBot="1">
      <c r="B3343" t="str">
        <f t="shared" si="211"/>
        <v>TATASTEEL4517645260</v>
      </c>
      <c r="C3343" s="137" t="s">
        <v>226</v>
      </c>
      <c r="D3343" s="137" t="s">
        <v>39</v>
      </c>
      <c r="E3343" s="138">
        <v>45260</v>
      </c>
      <c r="F3343" s="139">
        <v>0</v>
      </c>
      <c r="G3343" s="137" t="s">
        <v>223</v>
      </c>
      <c r="H3343" s="139">
        <v>131</v>
      </c>
      <c r="I3343" s="139">
        <v>132.5</v>
      </c>
      <c r="J3343" s="139">
        <v>130.75</v>
      </c>
      <c r="K3343" s="139">
        <v>132.1</v>
      </c>
      <c r="L3343" s="139">
        <v>132.1</v>
      </c>
      <c r="M3343" s="139">
        <v>47</v>
      </c>
      <c r="N3343" s="139">
        <v>340.8</v>
      </c>
      <c r="O3343" s="139">
        <v>836000</v>
      </c>
      <c r="P3343" s="140">
        <v>71500</v>
      </c>
      <c r="Q3343" s="138">
        <v>45176</v>
      </c>
      <c r="AR3343">
        <f t="shared" si="212"/>
        <v>0</v>
      </c>
      <c r="AS3343">
        <f t="shared" si="213"/>
        <v>0</v>
      </c>
      <c r="AT3343">
        <f t="shared" si="214"/>
        <v>0</v>
      </c>
    </row>
    <row r="3344" spans="2:46" ht="15.75" customHeight="1" thickBot="1">
      <c r="B3344" t="str">
        <f t="shared" si="211"/>
        <v>TCS4517645197</v>
      </c>
      <c r="C3344" s="137" t="s">
        <v>226</v>
      </c>
      <c r="D3344" s="137" t="s">
        <v>23</v>
      </c>
      <c r="E3344" s="138">
        <v>45197</v>
      </c>
      <c r="F3344" s="139">
        <v>0</v>
      </c>
      <c r="G3344" s="137" t="s">
        <v>223</v>
      </c>
      <c r="H3344" s="139">
        <v>3455</v>
      </c>
      <c r="I3344" s="139">
        <v>3474</v>
      </c>
      <c r="J3344" s="139">
        <v>3436.05</v>
      </c>
      <c r="K3344" s="139">
        <v>3469.25</v>
      </c>
      <c r="L3344" s="139">
        <v>3469.25</v>
      </c>
      <c r="M3344" s="139">
        <v>13659</v>
      </c>
      <c r="N3344" s="139">
        <v>82643.679999999993</v>
      </c>
      <c r="O3344" s="139">
        <v>9926525</v>
      </c>
      <c r="P3344" s="140">
        <v>-105525</v>
      </c>
      <c r="Q3344" s="138">
        <v>45176</v>
      </c>
      <c r="AR3344">
        <f t="shared" si="212"/>
        <v>10197250</v>
      </c>
      <c r="AS3344">
        <f t="shared" si="213"/>
        <v>-84000</v>
      </c>
      <c r="AT3344">
        <f t="shared" si="214"/>
        <v>10281250</v>
      </c>
    </row>
    <row r="3345" spans="2:46" ht="15.75" customHeight="1" thickBot="1">
      <c r="B3345" t="str">
        <f t="shared" si="211"/>
        <v>TCS4517645225</v>
      </c>
      <c r="C3345" s="137" t="s">
        <v>226</v>
      </c>
      <c r="D3345" s="137" t="s">
        <v>23</v>
      </c>
      <c r="E3345" s="138">
        <v>45225</v>
      </c>
      <c r="F3345" s="139">
        <v>0</v>
      </c>
      <c r="G3345" s="137" t="s">
        <v>223</v>
      </c>
      <c r="H3345" s="139">
        <v>3465.1</v>
      </c>
      <c r="I3345" s="139">
        <v>3489.5</v>
      </c>
      <c r="J3345" s="139">
        <v>3453</v>
      </c>
      <c r="K3345" s="139">
        <v>3483.75</v>
      </c>
      <c r="L3345" s="139">
        <v>3483.75</v>
      </c>
      <c r="M3345" s="139">
        <v>744</v>
      </c>
      <c r="N3345" s="139">
        <v>4520</v>
      </c>
      <c r="O3345" s="139">
        <v>254275</v>
      </c>
      <c r="P3345" s="140">
        <v>20125</v>
      </c>
      <c r="Q3345" s="138">
        <v>45176</v>
      </c>
      <c r="AR3345">
        <f t="shared" si="212"/>
        <v>0</v>
      </c>
      <c r="AS3345">
        <f t="shared" si="213"/>
        <v>0</v>
      </c>
      <c r="AT3345">
        <f t="shared" si="214"/>
        <v>0</v>
      </c>
    </row>
    <row r="3346" spans="2:46" ht="15.75" customHeight="1" thickBot="1">
      <c r="B3346" t="str">
        <f t="shared" si="211"/>
        <v>TCS4517645260</v>
      </c>
      <c r="C3346" s="137" t="s">
        <v>226</v>
      </c>
      <c r="D3346" s="137" t="s">
        <v>23</v>
      </c>
      <c r="E3346" s="138">
        <v>45260</v>
      </c>
      <c r="F3346" s="139">
        <v>0</v>
      </c>
      <c r="G3346" s="137" t="s">
        <v>223</v>
      </c>
      <c r="H3346" s="139">
        <v>3486</v>
      </c>
      <c r="I3346" s="139">
        <v>3509</v>
      </c>
      <c r="J3346" s="139">
        <v>3482.85</v>
      </c>
      <c r="K3346" s="139">
        <v>3504.45</v>
      </c>
      <c r="L3346" s="139">
        <v>3504.45</v>
      </c>
      <c r="M3346" s="139">
        <v>36</v>
      </c>
      <c r="N3346" s="139">
        <v>220.46</v>
      </c>
      <c r="O3346" s="139">
        <v>16450</v>
      </c>
      <c r="P3346" s="140">
        <v>1400</v>
      </c>
      <c r="Q3346" s="138">
        <v>45176</v>
      </c>
      <c r="AR3346">
        <f t="shared" si="212"/>
        <v>0</v>
      </c>
      <c r="AS3346">
        <f t="shared" si="213"/>
        <v>0</v>
      </c>
      <c r="AT3346">
        <f t="shared" si="214"/>
        <v>0</v>
      </c>
    </row>
    <row r="3347" spans="2:46" ht="15.75" customHeight="1" thickBot="1">
      <c r="B3347" t="str">
        <f t="shared" si="211"/>
        <v>TECHM4517645197</v>
      </c>
      <c r="C3347" s="137" t="s">
        <v>226</v>
      </c>
      <c r="D3347" s="137" t="s">
        <v>47</v>
      </c>
      <c r="E3347" s="138">
        <v>45197</v>
      </c>
      <c r="F3347" s="139">
        <v>0</v>
      </c>
      <c r="G3347" s="137" t="s">
        <v>223</v>
      </c>
      <c r="H3347" s="139">
        <v>1246.2</v>
      </c>
      <c r="I3347" s="139">
        <v>1282</v>
      </c>
      <c r="J3347" s="139">
        <v>1242.6500000000001</v>
      </c>
      <c r="K3347" s="139">
        <v>1274.5999999999999</v>
      </c>
      <c r="L3347" s="139">
        <v>1274.5999999999999</v>
      </c>
      <c r="M3347" s="139">
        <v>8754</v>
      </c>
      <c r="N3347" s="139">
        <v>66711.240000000005</v>
      </c>
      <c r="O3347" s="139">
        <v>12118800</v>
      </c>
      <c r="P3347" s="140">
        <v>141000</v>
      </c>
      <c r="Q3347" s="138">
        <v>45176</v>
      </c>
      <c r="AR3347">
        <f t="shared" si="212"/>
        <v>12447000</v>
      </c>
      <c r="AS3347">
        <f t="shared" si="213"/>
        <v>181200</v>
      </c>
      <c r="AT3347">
        <f t="shared" si="214"/>
        <v>12265800</v>
      </c>
    </row>
    <row r="3348" spans="2:46" ht="15.75" customHeight="1" thickBot="1">
      <c r="B3348" t="str">
        <f t="shared" si="211"/>
        <v>TECHM4517645225</v>
      </c>
      <c r="C3348" s="137" t="s">
        <v>226</v>
      </c>
      <c r="D3348" s="137" t="s">
        <v>47</v>
      </c>
      <c r="E3348" s="138">
        <v>45225</v>
      </c>
      <c r="F3348" s="139">
        <v>0</v>
      </c>
      <c r="G3348" s="137" t="s">
        <v>223</v>
      </c>
      <c r="H3348" s="139">
        <v>1255.45</v>
      </c>
      <c r="I3348" s="139">
        <v>1289.3499999999999</v>
      </c>
      <c r="J3348" s="139">
        <v>1251.2</v>
      </c>
      <c r="K3348" s="139">
        <v>1282.2</v>
      </c>
      <c r="L3348" s="139">
        <v>1282.2</v>
      </c>
      <c r="M3348" s="139">
        <v>427</v>
      </c>
      <c r="N3348" s="139">
        <v>3274.89</v>
      </c>
      <c r="O3348" s="139">
        <v>279000</v>
      </c>
      <c r="P3348" s="140">
        <v>28200</v>
      </c>
      <c r="Q3348" s="138">
        <v>45176</v>
      </c>
      <c r="AR3348">
        <f t="shared" si="212"/>
        <v>0</v>
      </c>
      <c r="AS3348">
        <f t="shared" si="213"/>
        <v>0</v>
      </c>
      <c r="AT3348">
        <f t="shared" si="214"/>
        <v>0</v>
      </c>
    </row>
    <row r="3349" spans="2:46" ht="15.75" customHeight="1" thickBot="1">
      <c r="B3349" t="str">
        <f t="shared" si="211"/>
        <v>TECHM4517645260</v>
      </c>
      <c r="C3349" s="137" t="s">
        <v>226</v>
      </c>
      <c r="D3349" s="137" t="s">
        <v>47</v>
      </c>
      <c r="E3349" s="138">
        <v>45260</v>
      </c>
      <c r="F3349" s="139">
        <v>0</v>
      </c>
      <c r="G3349" s="137" t="s">
        <v>223</v>
      </c>
      <c r="H3349" s="139">
        <v>1259.2</v>
      </c>
      <c r="I3349" s="139">
        <v>1292.05</v>
      </c>
      <c r="J3349" s="139">
        <v>1257.95</v>
      </c>
      <c r="K3349" s="139">
        <v>1280.9000000000001</v>
      </c>
      <c r="L3349" s="139">
        <v>1280.9000000000001</v>
      </c>
      <c r="M3349" s="139">
        <v>53</v>
      </c>
      <c r="N3349" s="139">
        <v>405.93</v>
      </c>
      <c r="O3349" s="139">
        <v>49200</v>
      </c>
      <c r="P3349" s="140">
        <v>12000</v>
      </c>
      <c r="Q3349" s="138">
        <v>45176</v>
      </c>
      <c r="AR3349">
        <f t="shared" si="212"/>
        <v>0</v>
      </c>
      <c r="AS3349">
        <f t="shared" si="213"/>
        <v>0</v>
      </c>
      <c r="AT3349">
        <f t="shared" si="214"/>
        <v>0</v>
      </c>
    </row>
    <row r="3350" spans="2:46" ht="15.75" customHeight="1" thickBot="1">
      <c r="B3350" t="str">
        <f t="shared" si="211"/>
        <v>TITAN4517645197</v>
      </c>
      <c r="C3350" s="137" t="s">
        <v>226</v>
      </c>
      <c r="D3350" s="137" t="s">
        <v>34</v>
      </c>
      <c r="E3350" s="138">
        <v>45197</v>
      </c>
      <c r="F3350" s="139">
        <v>0</v>
      </c>
      <c r="G3350" s="137" t="s">
        <v>223</v>
      </c>
      <c r="H3350" s="139">
        <v>3175.55</v>
      </c>
      <c r="I3350" s="139">
        <v>3185.15</v>
      </c>
      <c r="J3350" s="139">
        <v>3161</v>
      </c>
      <c r="K3350" s="139">
        <v>3177.6</v>
      </c>
      <c r="L3350" s="139">
        <v>3177.6</v>
      </c>
      <c r="M3350" s="139">
        <v>2803</v>
      </c>
      <c r="N3350" s="139">
        <v>33359.620000000003</v>
      </c>
      <c r="O3350" s="139">
        <v>4624500</v>
      </c>
      <c r="P3350" s="140">
        <v>73875</v>
      </c>
      <c r="Q3350" s="138">
        <v>45176</v>
      </c>
      <c r="AR3350">
        <f t="shared" si="212"/>
        <v>4770375</v>
      </c>
      <c r="AS3350">
        <f t="shared" si="213"/>
        <v>89250</v>
      </c>
      <c r="AT3350">
        <f t="shared" si="214"/>
        <v>4681125</v>
      </c>
    </row>
    <row r="3351" spans="2:46" ht="15.75" customHeight="1" thickBot="1">
      <c r="B3351" t="str">
        <f t="shared" si="211"/>
        <v>TITAN4517645225</v>
      </c>
      <c r="C3351" s="137" t="s">
        <v>226</v>
      </c>
      <c r="D3351" s="137" t="s">
        <v>34</v>
      </c>
      <c r="E3351" s="138">
        <v>45225</v>
      </c>
      <c r="F3351" s="139">
        <v>0</v>
      </c>
      <c r="G3351" s="137" t="s">
        <v>223</v>
      </c>
      <c r="H3351" s="139">
        <v>3195.6</v>
      </c>
      <c r="I3351" s="139">
        <v>3204</v>
      </c>
      <c r="J3351" s="139">
        <v>3180.6</v>
      </c>
      <c r="K3351" s="139">
        <v>3197.55</v>
      </c>
      <c r="L3351" s="139">
        <v>3197.55</v>
      </c>
      <c r="M3351" s="139">
        <v>164</v>
      </c>
      <c r="N3351" s="139">
        <v>1964.93</v>
      </c>
      <c r="O3351" s="139">
        <v>135750</v>
      </c>
      <c r="P3351" s="140">
        <v>14625</v>
      </c>
      <c r="Q3351" s="138">
        <v>45176</v>
      </c>
      <c r="AR3351">
        <f t="shared" si="212"/>
        <v>0</v>
      </c>
      <c r="AS3351">
        <f t="shared" si="213"/>
        <v>0</v>
      </c>
      <c r="AT3351">
        <f t="shared" si="214"/>
        <v>0</v>
      </c>
    </row>
    <row r="3352" spans="2:46" ht="15.75" customHeight="1" thickBot="1">
      <c r="B3352" t="str">
        <f t="shared" si="211"/>
        <v>TITAN4517645260</v>
      </c>
      <c r="C3352" s="137" t="s">
        <v>226</v>
      </c>
      <c r="D3352" s="137" t="s">
        <v>34</v>
      </c>
      <c r="E3352" s="138">
        <v>45260</v>
      </c>
      <c r="F3352" s="139">
        <v>0</v>
      </c>
      <c r="G3352" s="137" t="s">
        <v>223</v>
      </c>
      <c r="H3352" s="139">
        <v>3219</v>
      </c>
      <c r="I3352" s="139">
        <v>3224.25</v>
      </c>
      <c r="J3352" s="139">
        <v>3214.4</v>
      </c>
      <c r="K3352" s="139">
        <v>3219.45</v>
      </c>
      <c r="L3352" s="139">
        <v>3219.45</v>
      </c>
      <c r="M3352" s="139">
        <v>8</v>
      </c>
      <c r="N3352" s="139">
        <v>96.61</v>
      </c>
      <c r="O3352" s="139">
        <v>10125</v>
      </c>
      <c r="P3352" s="139">
        <v>750</v>
      </c>
      <c r="Q3352" s="138">
        <v>45176</v>
      </c>
      <c r="AR3352">
        <f t="shared" si="212"/>
        <v>0</v>
      </c>
      <c r="AS3352">
        <f t="shared" si="213"/>
        <v>0</v>
      </c>
      <c r="AT3352">
        <f t="shared" si="214"/>
        <v>0</v>
      </c>
    </row>
    <row r="3353" spans="2:46" ht="15.75" customHeight="1" thickBot="1">
      <c r="B3353" t="str">
        <f t="shared" si="211"/>
        <v>TORNTPHARM4517645197</v>
      </c>
      <c r="C3353" s="137" t="s">
        <v>226</v>
      </c>
      <c r="D3353" s="137" t="s">
        <v>196</v>
      </c>
      <c r="E3353" s="138">
        <v>45197</v>
      </c>
      <c r="F3353" s="139">
        <v>0</v>
      </c>
      <c r="G3353" s="137" t="s">
        <v>223</v>
      </c>
      <c r="H3353" s="139">
        <v>1927.3</v>
      </c>
      <c r="I3353" s="139">
        <v>1930.2</v>
      </c>
      <c r="J3353" s="139">
        <v>1892.4</v>
      </c>
      <c r="K3353" s="139">
        <v>1901.05</v>
      </c>
      <c r="L3353" s="139">
        <v>1901.05</v>
      </c>
      <c r="M3353" s="139">
        <v>1826</v>
      </c>
      <c r="N3353" s="139">
        <v>17454.43</v>
      </c>
      <c r="O3353" s="139">
        <v>1941000</v>
      </c>
      <c r="P3353" s="140">
        <v>11000</v>
      </c>
      <c r="Q3353" s="138">
        <v>45176</v>
      </c>
      <c r="AR3353">
        <f t="shared" si="212"/>
        <v>1962500</v>
      </c>
      <c r="AS3353">
        <f t="shared" si="213"/>
        <v>13000</v>
      </c>
      <c r="AT3353">
        <f t="shared" si="214"/>
        <v>1949500</v>
      </c>
    </row>
    <row r="3354" spans="2:46" ht="15.75" customHeight="1" thickBot="1">
      <c r="B3354" t="str">
        <f t="shared" si="211"/>
        <v>TORNTPHARM4517645225</v>
      </c>
      <c r="C3354" s="137" t="s">
        <v>226</v>
      </c>
      <c r="D3354" s="137" t="s">
        <v>196</v>
      </c>
      <c r="E3354" s="138">
        <v>45225</v>
      </c>
      <c r="F3354" s="139">
        <v>0</v>
      </c>
      <c r="G3354" s="137" t="s">
        <v>223</v>
      </c>
      <c r="H3354" s="139">
        <v>1929.75</v>
      </c>
      <c r="I3354" s="139">
        <v>1939.1</v>
      </c>
      <c r="J3354" s="139">
        <v>1905.35</v>
      </c>
      <c r="K3354" s="139">
        <v>1910.25</v>
      </c>
      <c r="L3354" s="139">
        <v>1910.25</v>
      </c>
      <c r="M3354" s="139">
        <v>26</v>
      </c>
      <c r="N3354" s="139">
        <v>249.77</v>
      </c>
      <c r="O3354" s="139">
        <v>21500</v>
      </c>
      <c r="P3354" s="140">
        <v>2000</v>
      </c>
      <c r="Q3354" s="138">
        <v>45176</v>
      </c>
      <c r="AR3354">
        <f t="shared" si="212"/>
        <v>0</v>
      </c>
      <c r="AS3354">
        <f t="shared" si="213"/>
        <v>0</v>
      </c>
      <c r="AT3354">
        <f t="shared" si="214"/>
        <v>0</v>
      </c>
    </row>
    <row r="3355" spans="2:46" ht="15.75" customHeight="1" thickBot="1">
      <c r="B3355" t="str">
        <f t="shared" si="211"/>
        <v>TORNTPHARM4517645260</v>
      </c>
      <c r="C3355" s="137" t="s">
        <v>226</v>
      </c>
      <c r="D3355" s="137" t="s">
        <v>196</v>
      </c>
      <c r="E3355" s="138">
        <v>45260</v>
      </c>
      <c r="F3355" s="139">
        <v>0</v>
      </c>
      <c r="G3355" s="137" t="s">
        <v>223</v>
      </c>
      <c r="H3355" s="139">
        <v>0</v>
      </c>
      <c r="I3355" s="139">
        <v>0</v>
      </c>
      <c r="J3355" s="139">
        <v>0</v>
      </c>
      <c r="K3355" s="139">
        <v>1875.75</v>
      </c>
      <c r="L3355" s="139">
        <v>1922.85</v>
      </c>
      <c r="M3355" s="139">
        <v>0</v>
      </c>
      <c r="N3355" s="139">
        <v>0</v>
      </c>
      <c r="O3355" s="139">
        <v>0</v>
      </c>
      <c r="P3355" s="139">
        <v>0</v>
      </c>
      <c r="Q3355" s="138">
        <v>45176</v>
      </c>
      <c r="AR3355">
        <f t="shared" si="212"/>
        <v>0</v>
      </c>
      <c r="AS3355">
        <f t="shared" si="213"/>
        <v>0</v>
      </c>
      <c r="AT3355">
        <f t="shared" si="214"/>
        <v>0</v>
      </c>
    </row>
    <row r="3356" spans="2:46" ht="15.75" customHeight="1" thickBot="1">
      <c r="B3356" t="str">
        <f t="shared" si="211"/>
        <v>TRENT4517645197</v>
      </c>
      <c r="C3356" s="137" t="s">
        <v>226</v>
      </c>
      <c r="D3356" s="137" t="s">
        <v>197</v>
      </c>
      <c r="E3356" s="138">
        <v>45197</v>
      </c>
      <c r="F3356" s="139">
        <v>0</v>
      </c>
      <c r="G3356" s="137" t="s">
        <v>223</v>
      </c>
      <c r="H3356" s="139">
        <v>2070.9499999999998</v>
      </c>
      <c r="I3356" s="139">
        <v>2096</v>
      </c>
      <c r="J3356" s="139">
        <v>2065.4499999999998</v>
      </c>
      <c r="K3356" s="139">
        <v>2092.15</v>
      </c>
      <c r="L3356" s="139">
        <v>2092.15</v>
      </c>
      <c r="M3356" s="139">
        <v>1279</v>
      </c>
      <c r="N3356" s="139">
        <v>10653.48</v>
      </c>
      <c r="O3356" s="139">
        <v>3482000</v>
      </c>
      <c r="P3356" s="140">
        <v>-59600</v>
      </c>
      <c r="Q3356" s="138">
        <v>45176</v>
      </c>
      <c r="AR3356">
        <f t="shared" si="212"/>
        <v>3619200</v>
      </c>
      <c r="AS3356">
        <f t="shared" si="213"/>
        <v>-53200</v>
      </c>
      <c r="AT3356">
        <f t="shared" si="214"/>
        <v>3672400</v>
      </c>
    </row>
    <row r="3357" spans="2:46" ht="15.75" customHeight="1" thickBot="1">
      <c r="B3357" t="str">
        <f t="shared" si="211"/>
        <v>TRENT4517645225</v>
      </c>
      <c r="C3357" s="137" t="s">
        <v>226</v>
      </c>
      <c r="D3357" s="137" t="s">
        <v>197</v>
      </c>
      <c r="E3357" s="138">
        <v>45225</v>
      </c>
      <c r="F3357" s="139">
        <v>0</v>
      </c>
      <c r="G3357" s="137" t="s">
        <v>223</v>
      </c>
      <c r="H3357" s="139">
        <v>2095</v>
      </c>
      <c r="I3357" s="139">
        <v>2106.6999999999998</v>
      </c>
      <c r="J3357" s="139">
        <v>2083.0500000000002</v>
      </c>
      <c r="K3357" s="139">
        <v>2105.75</v>
      </c>
      <c r="L3357" s="139">
        <v>2105.75</v>
      </c>
      <c r="M3357" s="139">
        <v>35</v>
      </c>
      <c r="N3357" s="139">
        <v>293.36</v>
      </c>
      <c r="O3357" s="139">
        <v>134800</v>
      </c>
      <c r="P3357" s="140">
        <v>6400</v>
      </c>
      <c r="Q3357" s="138">
        <v>45176</v>
      </c>
      <c r="AR3357">
        <f t="shared" si="212"/>
        <v>0</v>
      </c>
      <c r="AS3357">
        <f t="shared" si="213"/>
        <v>0</v>
      </c>
      <c r="AT3357">
        <f t="shared" si="214"/>
        <v>0</v>
      </c>
    </row>
    <row r="3358" spans="2:46" ht="15.75" customHeight="1" thickBot="1">
      <c r="B3358" t="str">
        <f t="shared" si="211"/>
        <v>TRENT4517645260</v>
      </c>
      <c r="C3358" s="137" t="s">
        <v>226</v>
      </c>
      <c r="D3358" s="137" t="s">
        <v>197</v>
      </c>
      <c r="E3358" s="138">
        <v>45260</v>
      </c>
      <c r="F3358" s="139">
        <v>0</v>
      </c>
      <c r="G3358" s="137" t="s">
        <v>223</v>
      </c>
      <c r="H3358" s="139">
        <v>0</v>
      </c>
      <c r="I3358" s="139">
        <v>0</v>
      </c>
      <c r="J3358" s="139">
        <v>0</v>
      </c>
      <c r="K3358" s="139">
        <v>2066.65</v>
      </c>
      <c r="L3358" s="139">
        <v>2122.3000000000002</v>
      </c>
      <c r="M3358" s="139">
        <v>0</v>
      </c>
      <c r="N3358" s="139">
        <v>0</v>
      </c>
      <c r="O3358" s="139">
        <v>2400</v>
      </c>
      <c r="P3358" s="139">
        <v>0</v>
      </c>
      <c r="Q3358" s="138">
        <v>45176</v>
      </c>
      <c r="AR3358">
        <f t="shared" si="212"/>
        <v>0</v>
      </c>
      <c r="AS3358">
        <f t="shared" si="213"/>
        <v>0</v>
      </c>
      <c r="AT3358">
        <f t="shared" si="214"/>
        <v>0</v>
      </c>
    </row>
    <row r="3359" spans="2:46" ht="15.75" customHeight="1" thickBot="1">
      <c r="B3359" t="str">
        <f t="shared" si="211"/>
        <v>TVSMOTOR4517645197</v>
      </c>
      <c r="C3359" s="137" t="s">
        <v>226</v>
      </c>
      <c r="D3359" s="137" t="s">
        <v>198</v>
      </c>
      <c r="E3359" s="138">
        <v>45197</v>
      </c>
      <c r="F3359" s="139">
        <v>0</v>
      </c>
      <c r="G3359" s="137" t="s">
        <v>223</v>
      </c>
      <c r="H3359" s="139">
        <v>1473.35</v>
      </c>
      <c r="I3359" s="139">
        <v>1483.75</v>
      </c>
      <c r="J3359" s="139">
        <v>1472</v>
      </c>
      <c r="K3359" s="139">
        <v>1477.7</v>
      </c>
      <c r="L3359" s="139">
        <v>1477.7</v>
      </c>
      <c r="M3359" s="139">
        <v>1359</v>
      </c>
      <c r="N3359" s="139">
        <v>14057.12</v>
      </c>
      <c r="O3359" s="139">
        <v>7114800</v>
      </c>
      <c r="P3359" s="140">
        <v>-82600</v>
      </c>
      <c r="Q3359" s="138">
        <v>45176</v>
      </c>
      <c r="AR3359">
        <f t="shared" si="212"/>
        <v>7315000</v>
      </c>
      <c r="AS3359">
        <f t="shared" si="213"/>
        <v>-5600</v>
      </c>
      <c r="AT3359">
        <f t="shared" si="214"/>
        <v>7320600</v>
      </c>
    </row>
    <row r="3360" spans="2:46" ht="15.75" customHeight="1" thickBot="1">
      <c r="B3360" t="str">
        <f t="shared" si="211"/>
        <v>TVSMOTOR4517645225</v>
      </c>
      <c r="C3360" s="137" t="s">
        <v>226</v>
      </c>
      <c r="D3360" s="137" t="s">
        <v>198</v>
      </c>
      <c r="E3360" s="138">
        <v>45225</v>
      </c>
      <c r="F3360" s="139">
        <v>0</v>
      </c>
      <c r="G3360" s="137" t="s">
        <v>223</v>
      </c>
      <c r="H3360" s="139">
        <v>1488.05</v>
      </c>
      <c r="I3360" s="139">
        <v>1488.1</v>
      </c>
      <c r="J3360" s="139">
        <v>1478.85</v>
      </c>
      <c r="K3360" s="139">
        <v>1484.75</v>
      </c>
      <c r="L3360" s="139">
        <v>1484.75</v>
      </c>
      <c r="M3360" s="139">
        <v>189</v>
      </c>
      <c r="N3360" s="139">
        <v>1963.65</v>
      </c>
      <c r="O3360" s="139">
        <v>183400</v>
      </c>
      <c r="P3360" s="140">
        <v>74900</v>
      </c>
      <c r="Q3360" s="138">
        <v>45176</v>
      </c>
      <c r="AR3360">
        <f t="shared" si="212"/>
        <v>0</v>
      </c>
      <c r="AS3360">
        <f t="shared" si="213"/>
        <v>0</v>
      </c>
      <c r="AT3360">
        <f t="shared" si="214"/>
        <v>0</v>
      </c>
    </row>
    <row r="3361" spans="2:46" ht="15.75" customHeight="1" thickBot="1">
      <c r="B3361" t="str">
        <f t="shared" si="211"/>
        <v>TVSMOTOR4517645260</v>
      </c>
      <c r="C3361" s="137" t="s">
        <v>226</v>
      </c>
      <c r="D3361" s="137" t="s">
        <v>198</v>
      </c>
      <c r="E3361" s="138">
        <v>45260</v>
      </c>
      <c r="F3361" s="139">
        <v>0</v>
      </c>
      <c r="G3361" s="137" t="s">
        <v>223</v>
      </c>
      <c r="H3361" s="139">
        <v>1482.85</v>
      </c>
      <c r="I3361" s="139">
        <v>1491</v>
      </c>
      <c r="J3361" s="139">
        <v>1482.85</v>
      </c>
      <c r="K3361" s="139">
        <v>1491</v>
      </c>
      <c r="L3361" s="139">
        <v>1504.35</v>
      </c>
      <c r="M3361" s="139">
        <v>3</v>
      </c>
      <c r="N3361" s="139">
        <v>31.24</v>
      </c>
      <c r="O3361" s="141">
        <v>16800</v>
      </c>
      <c r="P3361" s="140">
        <v>2100</v>
      </c>
      <c r="Q3361" s="138">
        <v>45176</v>
      </c>
      <c r="AR3361">
        <f t="shared" si="212"/>
        <v>0</v>
      </c>
      <c r="AS3361">
        <f t="shared" si="213"/>
        <v>0</v>
      </c>
      <c r="AT3361">
        <f t="shared" si="214"/>
        <v>0</v>
      </c>
    </row>
    <row r="3362" spans="2:46" ht="15.75" customHeight="1" thickBot="1">
      <c r="B3362" t="str">
        <f t="shared" si="211"/>
        <v>UBL4517645197</v>
      </c>
      <c r="C3362" s="137" t="s">
        <v>226</v>
      </c>
      <c r="D3362" s="137" t="s">
        <v>199</v>
      </c>
      <c r="E3362" s="138">
        <v>45197</v>
      </c>
      <c r="F3362" s="139">
        <v>0</v>
      </c>
      <c r="G3362" s="137" t="s">
        <v>223</v>
      </c>
      <c r="H3362" s="139">
        <v>1583.4</v>
      </c>
      <c r="I3362" s="139">
        <v>1675.35</v>
      </c>
      <c r="J3362" s="139">
        <v>1570.5</v>
      </c>
      <c r="K3362" s="139">
        <v>1669.75</v>
      </c>
      <c r="L3362" s="139">
        <v>1669.75</v>
      </c>
      <c r="M3362" s="139">
        <v>5951</v>
      </c>
      <c r="N3362" s="139">
        <v>39215.120000000003</v>
      </c>
      <c r="O3362" s="139">
        <v>2270000</v>
      </c>
      <c r="P3362" s="140">
        <v>-17600</v>
      </c>
      <c r="Q3362" s="138">
        <v>45176</v>
      </c>
      <c r="AR3362">
        <f t="shared" si="212"/>
        <v>2290800</v>
      </c>
      <c r="AS3362">
        <f t="shared" si="213"/>
        <v>-13200</v>
      </c>
      <c r="AT3362">
        <f t="shared" si="214"/>
        <v>2304000</v>
      </c>
    </row>
    <row r="3363" spans="2:46" ht="15.75" customHeight="1" thickBot="1">
      <c r="B3363" t="str">
        <f t="shared" si="211"/>
        <v>UBL4517645225</v>
      </c>
      <c r="C3363" s="137" t="s">
        <v>226</v>
      </c>
      <c r="D3363" s="137" t="s">
        <v>199</v>
      </c>
      <c r="E3363" s="138">
        <v>45225</v>
      </c>
      <c r="F3363" s="139">
        <v>0</v>
      </c>
      <c r="G3363" s="137" t="s">
        <v>223</v>
      </c>
      <c r="H3363" s="139">
        <v>1594.5</v>
      </c>
      <c r="I3363" s="139">
        <v>1681.6</v>
      </c>
      <c r="J3363" s="139">
        <v>1594.5</v>
      </c>
      <c r="K3363" s="139">
        <v>1678.8</v>
      </c>
      <c r="L3363" s="139">
        <v>1678.8</v>
      </c>
      <c r="M3363" s="139">
        <v>392</v>
      </c>
      <c r="N3363" s="139">
        <v>2613.7199999999998</v>
      </c>
      <c r="O3363" s="139">
        <v>20000</v>
      </c>
      <c r="P3363" s="140">
        <v>3600</v>
      </c>
      <c r="Q3363" s="138">
        <v>45176</v>
      </c>
      <c r="AR3363">
        <f t="shared" si="212"/>
        <v>0</v>
      </c>
      <c r="AS3363">
        <f t="shared" si="213"/>
        <v>0</v>
      </c>
      <c r="AT3363">
        <f t="shared" si="214"/>
        <v>0</v>
      </c>
    </row>
    <row r="3364" spans="2:46" ht="15.75" customHeight="1" thickBot="1">
      <c r="B3364" t="str">
        <f t="shared" si="211"/>
        <v>UBL4517645260</v>
      </c>
      <c r="C3364" s="137" t="s">
        <v>226</v>
      </c>
      <c r="D3364" s="137" t="s">
        <v>199</v>
      </c>
      <c r="E3364" s="138">
        <v>45260</v>
      </c>
      <c r="F3364" s="139">
        <v>0</v>
      </c>
      <c r="G3364" s="137" t="s">
        <v>223</v>
      </c>
      <c r="H3364" s="139">
        <v>1609.9</v>
      </c>
      <c r="I3364" s="139">
        <v>1629.8</v>
      </c>
      <c r="J3364" s="139">
        <v>1609.9</v>
      </c>
      <c r="K3364" s="139">
        <v>1629.8</v>
      </c>
      <c r="L3364" s="139">
        <v>1689.9</v>
      </c>
      <c r="M3364" s="139">
        <v>4</v>
      </c>
      <c r="N3364" s="139">
        <v>25.91</v>
      </c>
      <c r="O3364" s="139">
        <v>800</v>
      </c>
      <c r="P3364" s="139">
        <v>800</v>
      </c>
      <c r="Q3364" s="138">
        <v>45176</v>
      </c>
      <c r="AR3364">
        <f t="shared" si="212"/>
        <v>0</v>
      </c>
      <c r="AS3364">
        <f t="shared" si="213"/>
        <v>0</v>
      </c>
      <c r="AT3364">
        <f t="shared" si="214"/>
        <v>0</v>
      </c>
    </row>
    <row r="3365" spans="2:46" ht="15.75" customHeight="1" thickBot="1">
      <c r="B3365" t="str">
        <f t="shared" si="211"/>
        <v>ULTRACEMCO4517645197</v>
      </c>
      <c r="C3365" s="137" t="s">
        <v>226</v>
      </c>
      <c r="D3365" s="137" t="s">
        <v>38</v>
      </c>
      <c r="E3365" s="138">
        <v>45197</v>
      </c>
      <c r="F3365" s="139">
        <v>0</v>
      </c>
      <c r="G3365" s="137" t="s">
        <v>223</v>
      </c>
      <c r="H3365" s="139">
        <v>8597.4</v>
      </c>
      <c r="I3365" s="139">
        <v>8597.4</v>
      </c>
      <c r="J3365" s="139">
        <v>8475</v>
      </c>
      <c r="K3365" s="139">
        <v>8518.0499999999993</v>
      </c>
      <c r="L3365" s="139">
        <v>8518.0499999999993</v>
      </c>
      <c r="M3365" s="139">
        <v>2896</v>
      </c>
      <c r="N3365" s="139">
        <v>24642.81</v>
      </c>
      <c r="O3365" s="141">
        <v>1290000</v>
      </c>
      <c r="P3365" s="140">
        <v>12800</v>
      </c>
      <c r="Q3365" s="138">
        <v>45176</v>
      </c>
      <c r="AR3365" s="76">
        <f t="shared" si="212"/>
        <v>1406100</v>
      </c>
      <c r="AS3365">
        <f t="shared" si="213"/>
        <v>17800</v>
      </c>
      <c r="AT3365" s="76">
        <f t="shared" si="214"/>
        <v>1388300</v>
      </c>
    </row>
    <row r="3366" spans="2:46" ht="15.75" customHeight="1" thickBot="1">
      <c r="B3366" t="str">
        <f t="shared" si="211"/>
        <v>ULTRACEMCO4517645225</v>
      </c>
      <c r="C3366" s="137" t="s">
        <v>226</v>
      </c>
      <c r="D3366" s="137" t="s">
        <v>38</v>
      </c>
      <c r="E3366" s="138">
        <v>45225</v>
      </c>
      <c r="F3366" s="139">
        <v>0</v>
      </c>
      <c r="G3366" s="137" t="s">
        <v>223</v>
      </c>
      <c r="H3366" s="139">
        <v>8590.1</v>
      </c>
      <c r="I3366" s="139">
        <v>8591.4</v>
      </c>
      <c r="J3366" s="139">
        <v>8530</v>
      </c>
      <c r="K3366" s="139">
        <v>8568.0499999999993</v>
      </c>
      <c r="L3366" s="139">
        <v>8568.0499999999993</v>
      </c>
      <c r="M3366" s="139">
        <v>123</v>
      </c>
      <c r="N3366" s="139">
        <v>1052.98</v>
      </c>
      <c r="O3366" s="139">
        <v>115900</v>
      </c>
      <c r="P3366" s="140">
        <v>4800</v>
      </c>
      <c r="Q3366" s="138">
        <v>45176</v>
      </c>
      <c r="AR3366">
        <f t="shared" si="212"/>
        <v>0</v>
      </c>
      <c r="AS3366">
        <f t="shared" si="213"/>
        <v>0</v>
      </c>
      <c r="AT3366">
        <f t="shared" si="214"/>
        <v>0</v>
      </c>
    </row>
    <row r="3367" spans="2:46" ht="15.75" customHeight="1" thickBot="1">
      <c r="B3367" t="str">
        <f t="shared" si="211"/>
        <v>ULTRACEMCO4517645260</v>
      </c>
      <c r="C3367" s="137" t="s">
        <v>226</v>
      </c>
      <c r="D3367" s="137" t="s">
        <v>38</v>
      </c>
      <c r="E3367" s="138">
        <v>45260</v>
      </c>
      <c r="F3367" s="139">
        <v>0</v>
      </c>
      <c r="G3367" s="137" t="s">
        <v>223</v>
      </c>
      <c r="H3367" s="139">
        <v>8620.15</v>
      </c>
      <c r="I3367" s="139">
        <v>8620.15</v>
      </c>
      <c r="J3367" s="139">
        <v>8620.15</v>
      </c>
      <c r="K3367" s="139">
        <v>8620.15</v>
      </c>
      <c r="L3367" s="139">
        <v>8620.15</v>
      </c>
      <c r="M3367" s="139">
        <v>2</v>
      </c>
      <c r="N3367" s="139">
        <v>17.239999999999998</v>
      </c>
      <c r="O3367" s="139">
        <v>200</v>
      </c>
      <c r="P3367" s="139">
        <v>200</v>
      </c>
      <c r="Q3367" s="138">
        <v>45176</v>
      </c>
      <c r="AR3367">
        <f t="shared" si="212"/>
        <v>0</v>
      </c>
      <c r="AS3367">
        <f t="shared" si="213"/>
        <v>0</v>
      </c>
      <c r="AT3367">
        <f t="shared" si="214"/>
        <v>0</v>
      </c>
    </row>
    <row r="3368" spans="2:46" ht="15.75" customHeight="1" thickBot="1">
      <c r="B3368" t="str">
        <f t="shared" si="211"/>
        <v>UPL4517645197</v>
      </c>
      <c r="C3368" s="137" t="s">
        <v>226</v>
      </c>
      <c r="D3368" s="137" t="s">
        <v>65</v>
      </c>
      <c r="E3368" s="138">
        <v>45197</v>
      </c>
      <c r="F3368" s="139">
        <v>0</v>
      </c>
      <c r="G3368" s="137" t="s">
        <v>223</v>
      </c>
      <c r="H3368" s="139">
        <v>612.9</v>
      </c>
      <c r="I3368" s="139">
        <v>619.5</v>
      </c>
      <c r="J3368" s="139">
        <v>610.1</v>
      </c>
      <c r="K3368" s="139">
        <v>615.75</v>
      </c>
      <c r="L3368" s="139">
        <v>615.75</v>
      </c>
      <c r="M3368" s="139">
        <v>5139</v>
      </c>
      <c r="N3368" s="139">
        <v>41188.67</v>
      </c>
      <c r="O3368" s="139">
        <v>36994100</v>
      </c>
      <c r="P3368" s="140">
        <v>752700</v>
      </c>
      <c r="Q3368" s="138">
        <v>45176</v>
      </c>
      <c r="AR3368">
        <f t="shared" si="212"/>
        <v>38578800</v>
      </c>
      <c r="AS3368">
        <f t="shared" si="213"/>
        <v>804700</v>
      </c>
      <c r="AT3368">
        <f t="shared" si="214"/>
        <v>37774100</v>
      </c>
    </row>
    <row r="3369" spans="2:46" ht="15.75" customHeight="1" thickBot="1">
      <c r="B3369" t="str">
        <f t="shared" si="211"/>
        <v>UPL4517645225</v>
      </c>
      <c r="C3369" s="137" t="s">
        <v>226</v>
      </c>
      <c r="D3369" s="137" t="s">
        <v>65</v>
      </c>
      <c r="E3369" s="138">
        <v>45225</v>
      </c>
      <c r="F3369" s="139">
        <v>0</v>
      </c>
      <c r="G3369" s="137" t="s">
        <v>223</v>
      </c>
      <c r="H3369" s="139">
        <v>615.65</v>
      </c>
      <c r="I3369" s="139">
        <v>623.5</v>
      </c>
      <c r="J3369" s="139">
        <v>614.75</v>
      </c>
      <c r="K3369" s="139">
        <v>619.9</v>
      </c>
      <c r="L3369" s="139">
        <v>619.9</v>
      </c>
      <c r="M3369" s="139">
        <v>341</v>
      </c>
      <c r="N3369" s="139">
        <v>2750.61</v>
      </c>
      <c r="O3369" s="139">
        <v>1474200</v>
      </c>
      <c r="P3369" s="140">
        <v>54600</v>
      </c>
      <c r="Q3369" s="138">
        <v>45176</v>
      </c>
      <c r="AR3369">
        <f t="shared" si="212"/>
        <v>0</v>
      </c>
      <c r="AS3369">
        <f t="shared" si="213"/>
        <v>0</v>
      </c>
      <c r="AT3369">
        <f t="shared" si="214"/>
        <v>0</v>
      </c>
    </row>
    <row r="3370" spans="2:46" ht="15.75" customHeight="1" thickBot="1">
      <c r="B3370" t="str">
        <f t="shared" si="211"/>
        <v>UPL4517645260</v>
      </c>
      <c r="C3370" s="137" t="s">
        <v>226</v>
      </c>
      <c r="D3370" s="137" t="s">
        <v>65</v>
      </c>
      <c r="E3370" s="138">
        <v>45260</v>
      </c>
      <c r="F3370" s="139">
        <v>0</v>
      </c>
      <c r="G3370" s="137" t="s">
        <v>223</v>
      </c>
      <c r="H3370" s="139">
        <v>622.79999999999995</v>
      </c>
      <c r="I3370" s="139">
        <v>627.70000000000005</v>
      </c>
      <c r="J3370" s="139">
        <v>622.79999999999995</v>
      </c>
      <c r="K3370" s="139">
        <v>624.20000000000005</v>
      </c>
      <c r="L3370" s="139">
        <v>624.20000000000005</v>
      </c>
      <c r="M3370" s="139">
        <v>70</v>
      </c>
      <c r="N3370" s="139">
        <v>568.55999999999995</v>
      </c>
      <c r="O3370" s="139">
        <v>110500</v>
      </c>
      <c r="P3370" s="140">
        <v>-2600</v>
      </c>
      <c r="Q3370" s="138">
        <v>45176</v>
      </c>
      <c r="AR3370">
        <f t="shared" si="212"/>
        <v>0</v>
      </c>
      <c r="AS3370">
        <f t="shared" si="213"/>
        <v>0</v>
      </c>
      <c r="AT3370">
        <f t="shared" si="214"/>
        <v>0</v>
      </c>
    </row>
    <row r="3371" spans="2:46" ht="15.75" customHeight="1" thickBot="1">
      <c r="B3371" t="str">
        <f t="shared" si="211"/>
        <v>VEDL4517645197</v>
      </c>
      <c r="C3371" s="137" t="s">
        <v>226</v>
      </c>
      <c r="D3371" s="137" t="s">
        <v>200</v>
      </c>
      <c r="E3371" s="138">
        <v>45197</v>
      </c>
      <c r="F3371" s="139">
        <v>0</v>
      </c>
      <c r="G3371" s="137" t="s">
        <v>223</v>
      </c>
      <c r="H3371" s="139">
        <v>241.65</v>
      </c>
      <c r="I3371" s="139">
        <v>242.15</v>
      </c>
      <c r="J3371" s="139">
        <v>237.95</v>
      </c>
      <c r="K3371" s="139">
        <v>239.6</v>
      </c>
      <c r="L3371" s="139">
        <v>239.6</v>
      </c>
      <c r="M3371" s="139">
        <v>4107</v>
      </c>
      <c r="N3371" s="139">
        <v>19658.41</v>
      </c>
      <c r="O3371" s="141">
        <v>53400000</v>
      </c>
      <c r="P3371" s="140">
        <v>424000</v>
      </c>
      <c r="Q3371" s="138">
        <v>45176</v>
      </c>
      <c r="AR3371">
        <f t="shared" si="212"/>
        <v>58492000</v>
      </c>
      <c r="AS3371">
        <f t="shared" si="213"/>
        <v>890000</v>
      </c>
      <c r="AT3371">
        <f t="shared" si="214"/>
        <v>57602000</v>
      </c>
    </row>
    <row r="3372" spans="2:46" ht="15.75" customHeight="1" thickBot="1">
      <c r="B3372" t="str">
        <f t="shared" si="211"/>
        <v>VEDL4517645225</v>
      </c>
      <c r="C3372" s="137" t="s">
        <v>226</v>
      </c>
      <c r="D3372" s="137" t="s">
        <v>200</v>
      </c>
      <c r="E3372" s="138">
        <v>45225</v>
      </c>
      <c r="F3372" s="139">
        <v>0</v>
      </c>
      <c r="G3372" s="137" t="s">
        <v>223</v>
      </c>
      <c r="H3372" s="139">
        <v>243.2</v>
      </c>
      <c r="I3372" s="139">
        <v>243.2</v>
      </c>
      <c r="J3372" s="139">
        <v>239.05</v>
      </c>
      <c r="K3372" s="139">
        <v>240.6</v>
      </c>
      <c r="L3372" s="139">
        <v>240.6</v>
      </c>
      <c r="M3372" s="139">
        <v>665</v>
      </c>
      <c r="N3372" s="139">
        <v>3195.91</v>
      </c>
      <c r="O3372" s="139">
        <v>4582000</v>
      </c>
      <c r="P3372" s="140">
        <v>360000</v>
      </c>
      <c r="Q3372" s="138">
        <v>45176</v>
      </c>
      <c r="AR3372">
        <f t="shared" si="212"/>
        <v>0</v>
      </c>
      <c r="AS3372">
        <f t="shared" si="213"/>
        <v>0</v>
      </c>
      <c r="AT3372">
        <f t="shared" si="214"/>
        <v>0</v>
      </c>
    </row>
    <row r="3373" spans="2:46" ht="15.75" customHeight="1" thickBot="1">
      <c r="B3373" t="str">
        <f t="shared" si="211"/>
        <v>VEDL4517645260</v>
      </c>
      <c r="C3373" s="137" t="s">
        <v>226</v>
      </c>
      <c r="D3373" s="137" t="s">
        <v>200</v>
      </c>
      <c r="E3373" s="138">
        <v>45260</v>
      </c>
      <c r="F3373" s="139">
        <v>0</v>
      </c>
      <c r="G3373" s="137" t="s">
        <v>223</v>
      </c>
      <c r="H3373" s="139">
        <v>241.35</v>
      </c>
      <c r="I3373" s="139">
        <v>242.1</v>
      </c>
      <c r="J3373" s="139">
        <v>240</v>
      </c>
      <c r="K3373" s="139">
        <v>241.45</v>
      </c>
      <c r="L3373" s="139">
        <v>241.45</v>
      </c>
      <c r="M3373" s="139">
        <v>108</v>
      </c>
      <c r="N3373" s="139">
        <v>521.01</v>
      </c>
      <c r="O3373" s="139">
        <v>510000</v>
      </c>
      <c r="P3373" s="140">
        <v>106000</v>
      </c>
      <c r="Q3373" s="138">
        <v>45176</v>
      </c>
      <c r="AR3373">
        <f t="shared" si="212"/>
        <v>0</v>
      </c>
      <c r="AS3373">
        <f t="shared" si="213"/>
        <v>0</v>
      </c>
      <c r="AT3373">
        <f t="shared" si="214"/>
        <v>0</v>
      </c>
    </row>
    <row r="3374" spans="2:46" ht="15.75" customHeight="1" thickBot="1">
      <c r="B3374" t="str">
        <f t="shared" si="211"/>
        <v>VOLTAS4517645197</v>
      </c>
      <c r="C3374" s="137" t="s">
        <v>226</v>
      </c>
      <c r="D3374" s="137" t="s">
        <v>201</v>
      </c>
      <c r="E3374" s="138">
        <v>45197</v>
      </c>
      <c r="F3374" s="139">
        <v>0</v>
      </c>
      <c r="G3374" s="137" t="s">
        <v>223</v>
      </c>
      <c r="H3374" s="139">
        <v>903</v>
      </c>
      <c r="I3374" s="139">
        <v>903.9</v>
      </c>
      <c r="J3374" s="139">
        <v>890.35</v>
      </c>
      <c r="K3374" s="139">
        <v>900.95</v>
      </c>
      <c r="L3374" s="139">
        <v>900.95</v>
      </c>
      <c r="M3374" s="139">
        <v>3483</v>
      </c>
      <c r="N3374" s="139">
        <v>18736.3</v>
      </c>
      <c r="O3374" s="139">
        <v>6607800</v>
      </c>
      <c r="P3374" s="140">
        <v>162600</v>
      </c>
      <c r="Q3374" s="138">
        <v>45176</v>
      </c>
      <c r="AR3374">
        <f t="shared" si="212"/>
        <v>6825000</v>
      </c>
      <c r="AS3374">
        <f t="shared" si="213"/>
        <v>177000</v>
      </c>
      <c r="AT3374">
        <f t="shared" si="214"/>
        <v>6648000</v>
      </c>
    </row>
    <row r="3375" spans="2:46" ht="15.75" customHeight="1" thickBot="1">
      <c r="B3375" t="str">
        <f t="shared" si="211"/>
        <v>VOLTAS4517645225</v>
      </c>
      <c r="C3375" s="137" t="s">
        <v>226</v>
      </c>
      <c r="D3375" s="137" t="s">
        <v>201</v>
      </c>
      <c r="E3375" s="138">
        <v>45225</v>
      </c>
      <c r="F3375" s="139">
        <v>0</v>
      </c>
      <c r="G3375" s="137" t="s">
        <v>223</v>
      </c>
      <c r="H3375" s="139">
        <v>902.65</v>
      </c>
      <c r="I3375" s="139">
        <v>908.1</v>
      </c>
      <c r="J3375" s="139">
        <v>895.45</v>
      </c>
      <c r="K3375" s="139">
        <v>905.4</v>
      </c>
      <c r="L3375" s="139">
        <v>905.4</v>
      </c>
      <c r="M3375" s="139">
        <v>139</v>
      </c>
      <c r="N3375" s="139">
        <v>751.78</v>
      </c>
      <c r="O3375" s="139">
        <v>189600</v>
      </c>
      <c r="P3375" s="140">
        <v>10800</v>
      </c>
      <c r="Q3375" s="138">
        <v>45176</v>
      </c>
      <c r="AR3375">
        <f t="shared" si="212"/>
        <v>0</v>
      </c>
      <c r="AS3375">
        <f t="shared" si="213"/>
        <v>0</v>
      </c>
      <c r="AT3375">
        <f t="shared" si="214"/>
        <v>0</v>
      </c>
    </row>
    <row r="3376" spans="2:46" ht="15.75" customHeight="1" thickBot="1">
      <c r="B3376" t="str">
        <f t="shared" si="211"/>
        <v>VOLTAS4517645260</v>
      </c>
      <c r="C3376" s="137" t="s">
        <v>226</v>
      </c>
      <c r="D3376" s="137" t="s">
        <v>201</v>
      </c>
      <c r="E3376" s="138">
        <v>45260</v>
      </c>
      <c r="F3376" s="139">
        <v>0</v>
      </c>
      <c r="G3376" s="137" t="s">
        <v>223</v>
      </c>
      <c r="H3376" s="139">
        <v>909</v>
      </c>
      <c r="I3376" s="139">
        <v>909.65</v>
      </c>
      <c r="J3376" s="139">
        <v>900</v>
      </c>
      <c r="K3376" s="139">
        <v>909.65</v>
      </c>
      <c r="L3376" s="139">
        <v>909.65</v>
      </c>
      <c r="M3376" s="139">
        <v>19</v>
      </c>
      <c r="N3376" s="139">
        <v>103.14</v>
      </c>
      <c r="O3376" s="139">
        <v>27600</v>
      </c>
      <c r="P3376" s="140">
        <v>3600</v>
      </c>
      <c r="Q3376" s="138">
        <v>45176</v>
      </c>
      <c r="AR3376">
        <f t="shared" si="212"/>
        <v>0</v>
      </c>
      <c r="AS3376">
        <f t="shared" si="213"/>
        <v>0</v>
      </c>
      <c r="AT3376">
        <f t="shared" si="214"/>
        <v>0</v>
      </c>
    </row>
    <row r="3377" spans="2:46" ht="15.75" customHeight="1" thickBot="1">
      <c r="B3377" t="str">
        <f t="shared" si="211"/>
        <v>WIPRO4517645197</v>
      </c>
      <c r="C3377" s="137" t="s">
        <v>226</v>
      </c>
      <c r="D3377" s="137" t="s">
        <v>56</v>
      </c>
      <c r="E3377" s="138">
        <v>45197</v>
      </c>
      <c r="F3377" s="139">
        <v>0</v>
      </c>
      <c r="G3377" s="137" t="s">
        <v>223</v>
      </c>
      <c r="H3377" s="139">
        <v>432</v>
      </c>
      <c r="I3377" s="139">
        <v>435.95</v>
      </c>
      <c r="J3377" s="139">
        <v>428.6</v>
      </c>
      <c r="K3377" s="139">
        <v>434.85</v>
      </c>
      <c r="L3377" s="139">
        <v>434.85</v>
      </c>
      <c r="M3377" s="139">
        <v>5206</v>
      </c>
      <c r="N3377" s="139">
        <v>33843.040000000001</v>
      </c>
      <c r="O3377" s="141">
        <v>34400000</v>
      </c>
      <c r="P3377" s="140">
        <v>-226500</v>
      </c>
      <c r="Q3377" s="138">
        <v>45176</v>
      </c>
      <c r="AR3377" s="76">
        <f t="shared" si="212"/>
        <v>36603500</v>
      </c>
      <c r="AS3377">
        <f t="shared" si="213"/>
        <v>-48000</v>
      </c>
      <c r="AT3377" s="76">
        <f t="shared" si="214"/>
        <v>36651500</v>
      </c>
    </row>
    <row r="3378" spans="2:46" ht="15.75" customHeight="1" thickBot="1">
      <c r="B3378" t="str">
        <f t="shared" si="211"/>
        <v>WIPRO4517645225</v>
      </c>
      <c r="C3378" s="137" t="s">
        <v>226</v>
      </c>
      <c r="D3378" s="137" t="s">
        <v>56</v>
      </c>
      <c r="E3378" s="138">
        <v>45225</v>
      </c>
      <c r="F3378" s="139">
        <v>0</v>
      </c>
      <c r="G3378" s="137" t="s">
        <v>223</v>
      </c>
      <c r="H3378" s="139">
        <v>432.8</v>
      </c>
      <c r="I3378" s="139">
        <v>438.45</v>
      </c>
      <c r="J3378" s="139">
        <v>430.9</v>
      </c>
      <c r="K3378" s="139">
        <v>437.2</v>
      </c>
      <c r="L3378" s="139">
        <v>437.2</v>
      </c>
      <c r="M3378" s="139">
        <v>494</v>
      </c>
      <c r="N3378" s="139">
        <v>3230.46</v>
      </c>
      <c r="O3378" s="139">
        <v>1930500</v>
      </c>
      <c r="P3378" s="140">
        <v>136500</v>
      </c>
      <c r="Q3378" s="138">
        <v>45176</v>
      </c>
      <c r="AR3378">
        <f t="shared" si="212"/>
        <v>0</v>
      </c>
      <c r="AS3378">
        <f t="shared" si="213"/>
        <v>0</v>
      </c>
      <c r="AT3378">
        <f t="shared" si="214"/>
        <v>0</v>
      </c>
    </row>
    <row r="3379" spans="2:46" ht="15.75" customHeight="1" thickBot="1">
      <c r="B3379" t="str">
        <f t="shared" si="211"/>
        <v>WIPRO4517645260</v>
      </c>
      <c r="C3379" s="137" t="s">
        <v>226</v>
      </c>
      <c r="D3379" s="137" t="s">
        <v>56</v>
      </c>
      <c r="E3379" s="138">
        <v>45260</v>
      </c>
      <c r="F3379" s="139">
        <v>0</v>
      </c>
      <c r="G3379" s="137" t="s">
        <v>223</v>
      </c>
      <c r="H3379" s="139">
        <v>434</v>
      </c>
      <c r="I3379" s="139">
        <v>440.95</v>
      </c>
      <c r="J3379" s="139">
        <v>433.8</v>
      </c>
      <c r="K3379" s="139">
        <v>439.7</v>
      </c>
      <c r="L3379" s="139">
        <v>439.7</v>
      </c>
      <c r="M3379" s="139">
        <v>62</v>
      </c>
      <c r="N3379" s="139">
        <v>406.95</v>
      </c>
      <c r="O3379" s="139">
        <v>273000</v>
      </c>
      <c r="P3379" s="140">
        <v>42000</v>
      </c>
      <c r="Q3379" s="138">
        <v>45176</v>
      </c>
      <c r="AR3379">
        <f t="shared" si="212"/>
        <v>0</v>
      </c>
      <c r="AS3379">
        <f t="shared" si="213"/>
        <v>0</v>
      </c>
      <c r="AT3379">
        <f t="shared" si="214"/>
        <v>0</v>
      </c>
    </row>
    <row r="3380" spans="2:46" ht="15.75" customHeight="1" thickBot="1">
      <c r="B3380" t="str">
        <f t="shared" si="211"/>
        <v>ZEEL4517645197</v>
      </c>
      <c r="C3380" s="137" t="s">
        <v>226</v>
      </c>
      <c r="D3380" s="137" t="s">
        <v>202</v>
      </c>
      <c r="E3380" s="138">
        <v>45197</v>
      </c>
      <c r="F3380" s="139">
        <v>0</v>
      </c>
      <c r="G3380" s="137" t="s">
        <v>223</v>
      </c>
      <c r="H3380" s="139">
        <v>278.3</v>
      </c>
      <c r="I3380" s="139">
        <v>286.25</v>
      </c>
      <c r="J3380" s="139">
        <v>275.75</v>
      </c>
      <c r="K3380" s="139">
        <v>284.89999999999998</v>
      </c>
      <c r="L3380" s="139">
        <v>284.89999999999998</v>
      </c>
      <c r="M3380" s="139">
        <v>5042</v>
      </c>
      <c r="N3380" s="139">
        <v>42645.34</v>
      </c>
      <c r="O3380" s="139">
        <v>92841000</v>
      </c>
      <c r="P3380" s="140">
        <v>840000</v>
      </c>
      <c r="Q3380" s="138">
        <v>45176</v>
      </c>
      <c r="AR3380">
        <f t="shared" si="212"/>
        <v>94779000</v>
      </c>
      <c r="AS3380">
        <f t="shared" si="213"/>
        <v>987000</v>
      </c>
      <c r="AT3380">
        <f t="shared" si="214"/>
        <v>93792000</v>
      </c>
    </row>
    <row r="3381" spans="2:46" ht="15.75" customHeight="1" thickBot="1">
      <c r="B3381" t="str">
        <f t="shared" si="211"/>
        <v>ZEEL4517645225</v>
      </c>
      <c r="C3381" s="137" t="s">
        <v>226</v>
      </c>
      <c r="D3381" s="137" t="s">
        <v>202</v>
      </c>
      <c r="E3381" s="138">
        <v>45225</v>
      </c>
      <c r="F3381" s="139">
        <v>0</v>
      </c>
      <c r="G3381" s="137" t="s">
        <v>223</v>
      </c>
      <c r="H3381" s="139">
        <v>280.10000000000002</v>
      </c>
      <c r="I3381" s="139">
        <v>287.35000000000002</v>
      </c>
      <c r="J3381" s="139">
        <v>277.45</v>
      </c>
      <c r="K3381" s="139">
        <v>286.10000000000002</v>
      </c>
      <c r="L3381" s="139">
        <v>286.10000000000002</v>
      </c>
      <c r="M3381" s="139">
        <v>253</v>
      </c>
      <c r="N3381" s="139">
        <v>2150.9299999999998</v>
      </c>
      <c r="O3381" s="139">
        <v>1866000</v>
      </c>
      <c r="P3381" s="140">
        <v>105000</v>
      </c>
      <c r="Q3381" s="138">
        <v>45176</v>
      </c>
      <c r="AR3381">
        <f t="shared" si="212"/>
        <v>0</v>
      </c>
      <c r="AS3381">
        <f t="shared" si="213"/>
        <v>0</v>
      </c>
      <c r="AT3381">
        <f t="shared" si="214"/>
        <v>0</v>
      </c>
    </row>
    <row r="3382" spans="2:46" ht="15.75" customHeight="1" thickBot="1">
      <c r="B3382" t="str">
        <f t="shared" si="211"/>
        <v>ZEEL4517645260</v>
      </c>
      <c r="C3382" s="137" t="s">
        <v>226</v>
      </c>
      <c r="D3382" s="137" t="s">
        <v>202</v>
      </c>
      <c r="E3382" s="138">
        <v>45260</v>
      </c>
      <c r="F3382" s="139">
        <v>0</v>
      </c>
      <c r="G3382" s="137" t="s">
        <v>223</v>
      </c>
      <c r="H3382" s="139">
        <v>281.39999999999998</v>
      </c>
      <c r="I3382" s="139">
        <v>288.25</v>
      </c>
      <c r="J3382" s="139">
        <v>281</v>
      </c>
      <c r="K3382" s="139">
        <v>287.14999999999998</v>
      </c>
      <c r="L3382" s="139">
        <v>287.14999999999998</v>
      </c>
      <c r="M3382" s="139">
        <v>23</v>
      </c>
      <c r="N3382" s="139">
        <v>196.62</v>
      </c>
      <c r="O3382" s="139">
        <v>72000</v>
      </c>
      <c r="P3382" s="140">
        <v>42000</v>
      </c>
      <c r="Q3382" s="138">
        <v>45176</v>
      </c>
      <c r="AR3382">
        <f t="shared" si="212"/>
        <v>0</v>
      </c>
      <c r="AS3382">
        <f t="shared" si="213"/>
        <v>0</v>
      </c>
      <c r="AT3382">
        <f t="shared" si="214"/>
        <v>0</v>
      </c>
    </row>
    <row r="3383" spans="2:46" ht="15.75" customHeight="1" thickBot="1">
      <c r="B3383" t="str">
        <f t="shared" si="211"/>
        <v>ZYDUSLIFE4517645197</v>
      </c>
      <c r="C3383" s="137" t="s">
        <v>226</v>
      </c>
      <c r="D3383" s="137" t="s">
        <v>203</v>
      </c>
      <c r="E3383" s="138">
        <v>45197</v>
      </c>
      <c r="F3383" s="139">
        <v>0</v>
      </c>
      <c r="G3383" s="137" t="s">
        <v>223</v>
      </c>
      <c r="H3383" s="139">
        <v>641.25</v>
      </c>
      <c r="I3383" s="139">
        <v>645.4</v>
      </c>
      <c r="J3383" s="139">
        <v>633.1</v>
      </c>
      <c r="K3383" s="139">
        <v>634.65</v>
      </c>
      <c r="L3383" s="139">
        <v>634.65</v>
      </c>
      <c r="M3383" s="139">
        <v>1049</v>
      </c>
      <c r="N3383" s="139">
        <v>12058.75</v>
      </c>
      <c r="O3383" s="139">
        <v>7000200</v>
      </c>
      <c r="P3383" s="140">
        <v>-392400</v>
      </c>
      <c r="Q3383" s="138">
        <v>45176</v>
      </c>
      <c r="AR3383">
        <f t="shared" si="212"/>
        <v>7095600</v>
      </c>
      <c r="AS3383">
        <f t="shared" si="213"/>
        <v>-390600</v>
      </c>
      <c r="AT3383">
        <f t="shared" si="214"/>
        <v>7486200</v>
      </c>
    </row>
    <row r="3384" spans="2:46" ht="15.75" customHeight="1" thickBot="1">
      <c r="B3384" t="str">
        <f t="shared" si="211"/>
        <v>ZYDUSLIFE4517645225</v>
      </c>
      <c r="C3384" s="137" t="s">
        <v>226</v>
      </c>
      <c r="D3384" s="137" t="s">
        <v>203</v>
      </c>
      <c r="E3384" s="138">
        <v>45225</v>
      </c>
      <c r="F3384" s="139">
        <v>0</v>
      </c>
      <c r="G3384" s="137" t="s">
        <v>223</v>
      </c>
      <c r="H3384" s="139">
        <v>641.65</v>
      </c>
      <c r="I3384" s="139">
        <v>642.79999999999995</v>
      </c>
      <c r="J3384" s="139">
        <v>638.15</v>
      </c>
      <c r="K3384" s="139">
        <v>638.6</v>
      </c>
      <c r="L3384" s="139">
        <v>638.6</v>
      </c>
      <c r="M3384" s="139">
        <v>7</v>
      </c>
      <c r="N3384" s="139">
        <v>80.73</v>
      </c>
      <c r="O3384" s="139">
        <v>95400</v>
      </c>
      <c r="P3384" s="140">
        <v>1800</v>
      </c>
      <c r="Q3384" s="138">
        <v>45176</v>
      </c>
      <c r="AR3384">
        <f t="shared" si="212"/>
        <v>0</v>
      </c>
      <c r="AS3384">
        <f t="shared" si="213"/>
        <v>0</v>
      </c>
      <c r="AT3384">
        <f t="shared" si="214"/>
        <v>0</v>
      </c>
    </row>
    <row r="3385" spans="2:46" ht="15.75" customHeight="1" thickBot="1">
      <c r="B3385" t="str">
        <f t="shared" si="211"/>
        <v>ZYDUSLIFE4517645260</v>
      </c>
      <c r="C3385" s="137" t="s">
        <v>226</v>
      </c>
      <c r="D3385" s="137" t="s">
        <v>203</v>
      </c>
      <c r="E3385" s="138">
        <v>45260</v>
      </c>
      <c r="F3385" s="139">
        <v>0</v>
      </c>
      <c r="G3385" s="137" t="s">
        <v>223</v>
      </c>
      <c r="H3385" s="139">
        <v>0</v>
      </c>
      <c r="I3385" s="139">
        <v>0</v>
      </c>
      <c r="J3385" s="139">
        <v>0</v>
      </c>
      <c r="K3385" s="139">
        <v>637.15</v>
      </c>
      <c r="L3385" s="139">
        <v>643.5</v>
      </c>
      <c r="M3385" s="139">
        <v>0</v>
      </c>
      <c r="N3385" s="139">
        <v>0</v>
      </c>
      <c r="O3385" s="139">
        <v>0</v>
      </c>
      <c r="P3385" s="139">
        <v>0</v>
      </c>
      <c r="Q3385" s="138">
        <v>45176</v>
      </c>
      <c r="AR3385">
        <f t="shared" si="212"/>
        <v>0</v>
      </c>
      <c r="AS3385">
        <f t="shared" si="213"/>
        <v>0</v>
      </c>
      <c r="AT3385">
        <f t="shared" si="214"/>
        <v>0</v>
      </c>
    </row>
    <row r="3386" spans="2:46" ht="15.75" customHeight="1" thickBot="1">
      <c r="B3386" t="str">
        <f t="shared" si="211"/>
        <v>BANKNIFTY4517745197</v>
      </c>
      <c r="C3386" s="137" t="s">
        <v>222</v>
      </c>
      <c r="D3386" s="137" t="s">
        <v>16</v>
      </c>
      <c r="E3386" s="138">
        <v>45197</v>
      </c>
      <c r="F3386" s="139">
        <v>0</v>
      </c>
      <c r="G3386" s="137" t="s">
        <v>223</v>
      </c>
      <c r="H3386" s="139">
        <v>45151</v>
      </c>
      <c r="I3386" s="139">
        <v>45563.15</v>
      </c>
      <c r="J3386" s="139">
        <v>44976.45</v>
      </c>
      <c r="K3386" s="139">
        <v>45319.65</v>
      </c>
      <c r="L3386" s="139">
        <v>45319.65</v>
      </c>
      <c r="M3386" s="139">
        <v>170954</v>
      </c>
      <c r="N3386" s="139">
        <v>1161188.1399999999</v>
      </c>
      <c r="O3386" s="139">
        <v>1984020</v>
      </c>
      <c r="P3386" s="140">
        <v>-38370</v>
      </c>
      <c r="Q3386" s="138">
        <v>45177</v>
      </c>
      <c r="AR3386">
        <f t="shared" si="212"/>
        <v>2271420</v>
      </c>
      <c r="AS3386">
        <f t="shared" si="213"/>
        <v>-12570</v>
      </c>
      <c r="AT3386">
        <f t="shared" si="214"/>
        <v>2283990</v>
      </c>
    </row>
    <row r="3387" spans="2:46" ht="15.75" customHeight="1" thickBot="1">
      <c r="B3387" t="str">
        <f t="shared" si="211"/>
        <v>BANKNIFTY4517745225</v>
      </c>
      <c r="C3387" s="137" t="s">
        <v>222</v>
      </c>
      <c r="D3387" s="137" t="s">
        <v>16</v>
      </c>
      <c r="E3387" s="138">
        <v>45225</v>
      </c>
      <c r="F3387" s="139">
        <v>0</v>
      </c>
      <c r="G3387" s="137" t="s">
        <v>223</v>
      </c>
      <c r="H3387" s="139">
        <v>45350</v>
      </c>
      <c r="I3387" s="139">
        <v>45799</v>
      </c>
      <c r="J3387" s="139">
        <v>45239</v>
      </c>
      <c r="K3387" s="139">
        <v>45555.65</v>
      </c>
      <c r="L3387" s="139">
        <v>45555.65</v>
      </c>
      <c r="M3387" s="139">
        <v>9346</v>
      </c>
      <c r="N3387" s="139">
        <v>63820.59</v>
      </c>
      <c r="O3387" s="139">
        <v>213660</v>
      </c>
      <c r="P3387" s="140">
        <v>9975</v>
      </c>
      <c r="Q3387" s="138">
        <v>45177</v>
      </c>
      <c r="AR3387">
        <f t="shared" si="212"/>
        <v>0</v>
      </c>
      <c r="AS3387">
        <f t="shared" si="213"/>
        <v>0</v>
      </c>
      <c r="AT3387">
        <f t="shared" si="214"/>
        <v>0</v>
      </c>
    </row>
    <row r="3388" spans="2:46" ht="15.75" customHeight="1" thickBot="1">
      <c r="B3388" t="str">
        <f t="shared" si="211"/>
        <v>BANKNIFTY4517745260</v>
      </c>
      <c r="C3388" s="137" t="s">
        <v>222</v>
      </c>
      <c r="D3388" s="137" t="s">
        <v>16</v>
      </c>
      <c r="E3388" s="138">
        <v>45260</v>
      </c>
      <c r="F3388" s="139">
        <v>0</v>
      </c>
      <c r="G3388" s="137" t="s">
        <v>223</v>
      </c>
      <c r="H3388" s="139">
        <v>45583.5</v>
      </c>
      <c r="I3388" s="139">
        <v>46060</v>
      </c>
      <c r="J3388" s="139">
        <v>45510</v>
      </c>
      <c r="K3388" s="139">
        <v>45846.3</v>
      </c>
      <c r="L3388" s="139">
        <v>45846.3</v>
      </c>
      <c r="M3388" s="139">
        <v>2586</v>
      </c>
      <c r="N3388" s="139">
        <v>17755.060000000001</v>
      </c>
      <c r="O3388" s="139">
        <v>73740</v>
      </c>
      <c r="P3388" s="140">
        <v>15825</v>
      </c>
      <c r="Q3388" s="138">
        <v>45177</v>
      </c>
      <c r="AR3388">
        <f t="shared" si="212"/>
        <v>0</v>
      </c>
      <c r="AS3388">
        <f t="shared" si="213"/>
        <v>0</v>
      </c>
      <c r="AT3388">
        <f t="shared" si="214"/>
        <v>0</v>
      </c>
    </row>
    <row r="3389" spans="2:46" ht="15.75" customHeight="1" thickBot="1">
      <c r="B3389" t="str">
        <f t="shared" si="211"/>
        <v>FINNIFTY4517745195</v>
      </c>
      <c r="C3389" s="137" t="s">
        <v>222</v>
      </c>
      <c r="D3389" s="137" t="s">
        <v>224</v>
      </c>
      <c r="E3389" s="138">
        <v>45195</v>
      </c>
      <c r="F3389" s="139">
        <v>0</v>
      </c>
      <c r="G3389" s="137" t="s">
        <v>223</v>
      </c>
      <c r="H3389" s="139">
        <v>20047.25</v>
      </c>
      <c r="I3389" s="139">
        <v>20299</v>
      </c>
      <c r="J3389" s="139">
        <v>20045.849999999999</v>
      </c>
      <c r="K3389" s="139">
        <v>20189.900000000001</v>
      </c>
      <c r="L3389" s="139">
        <v>20189.900000000001</v>
      </c>
      <c r="M3389" s="139">
        <v>3372</v>
      </c>
      <c r="N3389" s="139">
        <v>27235.27</v>
      </c>
      <c r="O3389" s="139">
        <v>76320</v>
      </c>
      <c r="P3389" s="140">
        <v>8920</v>
      </c>
      <c r="Q3389" s="138">
        <v>45177</v>
      </c>
      <c r="AR3389">
        <f t="shared" si="212"/>
        <v>79240</v>
      </c>
      <c r="AS3389">
        <f t="shared" si="213"/>
        <v>9920</v>
      </c>
      <c r="AT3389">
        <f t="shared" si="214"/>
        <v>69320</v>
      </c>
    </row>
    <row r="3390" spans="2:46" ht="15.75" customHeight="1" thickBot="1">
      <c r="B3390" t="str">
        <f t="shared" si="211"/>
        <v>FINNIFTY4517745230</v>
      </c>
      <c r="C3390" s="137" t="s">
        <v>222</v>
      </c>
      <c r="D3390" s="137" t="s">
        <v>224</v>
      </c>
      <c r="E3390" s="138">
        <v>45230</v>
      </c>
      <c r="F3390" s="139">
        <v>0</v>
      </c>
      <c r="G3390" s="137" t="s">
        <v>223</v>
      </c>
      <c r="H3390" s="139">
        <v>20155.849999999999</v>
      </c>
      <c r="I3390" s="139">
        <v>20374.25</v>
      </c>
      <c r="J3390" s="139">
        <v>20085.349999999999</v>
      </c>
      <c r="K3390" s="139">
        <v>20308.599999999999</v>
      </c>
      <c r="L3390" s="139">
        <v>20308.599999999999</v>
      </c>
      <c r="M3390" s="139">
        <v>45</v>
      </c>
      <c r="N3390" s="139">
        <v>365.09</v>
      </c>
      <c r="O3390" s="139">
        <v>2920</v>
      </c>
      <c r="P3390" s="140">
        <v>1000</v>
      </c>
      <c r="Q3390" s="138">
        <v>45177</v>
      </c>
      <c r="AR3390">
        <f t="shared" si="212"/>
        <v>0</v>
      </c>
      <c r="AS3390">
        <f t="shared" si="213"/>
        <v>0</v>
      </c>
      <c r="AT3390">
        <f t="shared" si="214"/>
        <v>0</v>
      </c>
    </row>
    <row r="3391" spans="2:46" ht="15.75" customHeight="1" thickBot="1">
      <c r="B3391" t="str">
        <f t="shared" si="211"/>
        <v>FINNIFTY4517745258</v>
      </c>
      <c r="C3391" s="137" t="s">
        <v>222</v>
      </c>
      <c r="D3391" s="137" t="s">
        <v>224</v>
      </c>
      <c r="E3391" s="138">
        <v>45258</v>
      </c>
      <c r="F3391" s="139">
        <v>0</v>
      </c>
      <c r="G3391" s="137" t="s">
        <v>223</v>
      </c>
      <c r="H3391" s="139">
        <v>0</v>
      </c>
      <c r="I3391" s="139">
        <v>0</v>
      </c>
      <c r="J3391" s="139">
        <v>0</v>
      </c>
      <c r="K3391" s="139">
        <v>20158.599999999999</v>
      </c>
      <c r="L3391" s="139">
        <v>20459.75</v>
      </c>
      <c r="M3391" s="139">
        <v>0</v>
      </c>
      <c r="N3391" s="139">
        <v>0</v>
      </c>
      <c r="O3391" s="139">
        <v>0</v>
      </c>
      <c r="P3391" s="139">
        <v>0</v>
      </c>
      <c r="Q3391" s="138">
        <v>45177</v>
      </c>
      <c r="AR3391">
        <f t="shared" si="212"/>
        <v>0</v>
      </c>
      <c r="AS3391">
        <f t="shared" si="213"/>
        <v>0</v>
      </c>
      <c r="AT3391">
        <f t="shared" si="214"/>
        <v>0</v>
      </c>
    </row>
    <row r="3392" spans="2:46" ht="15.75" customHeight="1" thickBot="1">
      <c r="B3392" t="str">
        <f t="shared" si="211"/>
        <v>MIDCPNIFTY4517745194</v>
      </c>
      <c r="C3392" s="137" t="s">
        <v>222</v>
      </c>
      <c r="D3392" s="137" t="s">
        <v>225</v>
      </c>
      <c r="E3392" s="138">
        <v>45194</v>
      </c>
      <c r="F3392" s="139">
        <v>0</v>
      </c>
      <c r="G3392" s="137" t="s">
        <v>223</v>
      </c>
      <c r="H3392" s="139">
        <v>9086.85</v>
      </c>
      <c r="I3392" s="139">
        <v>9155.25</v>
      </c>
      <c r="J3392" s="139">
        <v>9069.9</v>
      </c>
      <c r="K3392" s="139">
        <v>9137.9500000000007</v>
      </c>
      <c r="L3392" s="139">
        <v>9137.9500000000007</v>
      </c>
      <c r="M3392" s="139">
        <v>2308</v>
      </c>
      <c r="N3392" s="139">
        <v>15780.52</v>
      </c>
      <c r="O3392" s="139">
        <v>185550</v>
      </c>
      <c r="P3392" s="140">
        <v>-3375</v>
      </c>
      <c r="Q3392" s="138">
        <v>45177</v>
      </c>
      <c r="AR3392">
        <f t="shared" si="212"/>
        <v>188025</v>
      </c>
      <c r="AS3392">
        <f t="shared" si="213"/>
        <v>-2850</v>
      </c>
      <c r="AT3392">
        <f t="shared" si="214"/>
        <v>190875</v>
      </c>
    </row>
    <row r="3393" spans="2:46" ht="15.75" customHeight="1" thickBot="1">
      <c r="B3393" t="str">
        <f t="shared" si="211"/>
        <v>MIDCPNIFTY4517745229</v>
      </c>
      <c r="C3393" s="137" t="s">
        <v>222</v>
      </c>
      <c r="D3393" s="137" t="s">
        <v>225</v>
      </c>
      <c r="E3393" s="138">
        <v>45229</v>
      </c>
      <c r="F3393" s="139">
        <v>0</v>
      </c>
      <c r="G3393" s="137" t="s">
        <v>223</v>
      </c>
      <c r="H3393" s="139">
        <v>9105</v>
      </c>
      <c r="I3393" s="139">
        <v>9140</v>
      </c>
      <c r="J3393" s="139">
        <v>9101.2000000000007</v>
      </c>
      <c r="K3393" s="139">
        <v>9140</v>
      </c>
      <c r="L3393" s="139">
        <v>9140</v>
      </c>
      <c r="M3393" s="139">
        <v>18</v>
      </c>
      <c r="N3393" s="139">
        <v>123.04</v>
      </c>
      <c r="O3393" s="139">
        <v>1800</v>
      </c>
      <c r="P3393" s="139">
        <v>375</v>
      </c>
      <c r="Q3393" s="138">
        <v>45177</v>
      </c>
      <c r="AR3393">
        <f t="shared" si="212"/>
        <v>0</v>
      </c>
      <c r="AS3393">
        <f t="shared" si="213"/>
        <v>0</v>
      </c>
      <c r="AT3393">
        <f t="shared" si="214"/>
        <v>0</v>
      </c>
    </row>
    <row r="3394" spans="2:46" ht="15.75" customHeight="1" thickBot="1">
      <c r="B3394" t="str">
        <f t="shared" ref="B3394:B3457" si="215">D3394&amp;Q3394&amp;E3394</f>
        <v>MIDCPNIFTY4517745254</v>
      </c>
      <c r="C3394" s="137" t="s">
        <v>222</v>
      </c>
      <c r="D3394" s="137" t="s">
        <v>225</v>
      </c>
      <c r="E3394" s="138">
        <v>45254</v>
      </c>
      <c r="F3394" s="139">
        <v>0</v>
      </c>
      <c r="G3394" s="137" t="s">
        <v>223</v>
      </c>
      <c r="H3394" s="139">
        <v>9111</v>
      </c>
      <c r="I3394" s="139">
        <v>9199.9500000000007</v>
      </c>
      <c r="J3394" s="139">
        <v>8991.6</v>
      </c>
      <c r="K3394" s="139">
        <v>9132.1</v>
      </c>
      <c r="L3394" s="139">
        <v>9132.1</v>
      </c>
      <c r="M3394" s="139">
        <v>7</v>
      </c>
      <c r="N3394" s="139">
        <v>47.86</v>
      </c>
      <c r="O3394" s="139">
        <v>675</v>
      </c>
      <c r="P3394" s="139">
        <v>150</v>
      </c>
      <c r="Q3394" s="138">
        <v>45177</v>
      </c>
      <c r="AR3394">
        <f t="shared" ref="AR3394:AR3457" si="216">IF($AU$2&lt;&gt;5,NA(),IF(D3394=D3393,0,IF(AND(D3396=D3394,D3395=D3394),O3394+O3395+O3396,IF(D3395=D3394,O3395+O3394,O3394))))</f>
        <v>0</v>
      </c>
      <c r="AS3394">
        <f t="shared" ref="AS3394:AS3457" si="217">IF($AU$2&lt;&gt;5,NA(),IF(D3394=D3393,0,IF(AND(D3396=D3394,D3395=D3394),P3394+P3395+P3396,IF(D3395=D3394,P3395+P3394,P3394))))</f>
        <v>0</v>
      </c>
      <c r="AT3394">
        <f t="shared" ref="AT3394:AT3457" si="218">AR3394-AS3394</f>
        <v>0</v>
      </c>
    </row>
    <row r="3395" spans="2:46" ht="15.75" customHeight="1" thickBot="1">
      <c r="B3395" t="str">
        <f t="shared" si="215"/>
        <v>NIFTY4517745197</v>
      </c>
      <c r="C3395" s="137" t="s">
        <v>222</v>
      </c>
      <c r="D3395" s="137" t="s">
        <v>15</v>
      </c>
      <c r="E3395" s="138">
        <v>45197</v>
      </c>
      <c r="F3395" s="139">
        <v>0</v>
      </c>
      <c r="G3395" s="137" t="s">
        <v>223</v>
      </c>
      <c r="H3395" s="139">
        <v>19800</v>
      </c>
      <c r="I3395" s="139">
        <v>19916</v>
      </c>
      <c r="J3395" s="139">
        <v>19772.3</v>
      </c>
      <c r="K3395" s="139">
        <v>19872.45</v>
      </c>
      <c r="L3395" s="139">
        <v>19872.45</v>
      </c>
      <c r="M3395" s="139">
        <v>101422</v>
      </c>
      <c r="N3395" s="139">
        <v>1006767.18</v>
      </c>
      <c r="O3395" s="139">
        <v>10035150</v>
      </c>
      <c r="P3395" s="140">
        <v>-90250</v>
      </c>
      <c r="Q3395" s="138">
        <v>45177</v>
      </c>
      <c r="AR3395">
        <f t="shared" si="216"/>
        <v>11082650</v>
      </c>
      <c r="AS3395">
        <f t="shared" si="217"/>
        <v>19850</v>
      </c>
      <c r="AT3395">
        <f t="shared" si="218"/>
        <v>11062800</v>
      </c>
    </row>
    <row r="3396" spans="2:46" ht="15.75" customHeight="1" thickBot="1">
      <c r="B3396" t="str">
        <f t="shared" si="215"/>
        <v>NIFTY4517745225</v>
      </c>
      <c r="C3396" s="137" t="s">
        <v>222</v>
      </c>
      <c r="D3396" s="137" t="s">
        <v>15</v>
      </c>
      <c r="E3396" s="138">
        <v>45225</v>
      </c>
      <c r="F3396" s="139">
        <v>0</v>
      </c>
      <c r="G3396" s="137" t="s">
        <v>223</v>
      </c>
      <c r="H3396" s="139">
        <v>19894.650000000001</v>
      </c>
      <c r="I3396" s="139">
        <v>20014.95</v>
      </c>
      <c r="J3396" s="139">
        <v>19880.25</v>
      </c>
      <c r="K3396" s="139">
        <v>19974.849999999999</v>
      </c>
      <c r="L3396" s="139">
        <v>19974.849999999999</v>
      </c>
      <c r="M3396" s="139">
        <v>7322</v>
      </c>
      <c r="N3396" s="139">
        <v>73047.05</v>
      </c>
      <c r="O3396" s="139">
        <v>811250</v>
      </c>
      <c r="P3396" s="140">
        <v>76350</v>
      </c>
      <c r="Q3396" s="138">
        <v>45177</v>
      </c>
      <c r="AR3396">
        <f t="shared" si="216"/>
        <v>0</v>
      </c>
      <c r="AS3396">
        <f t="shared" si="217"/>
        <v>0</v>
      </c>
      <c r="AT3396">
        <f t="shared" si="218"/>
        <v>0</v>
      </c>
    </row>
    <row r="3397" spans="2:46" ht="15.75" customHeight="1" thickBot="1">
      <c r="B3397" t="str">
        <f t="shared" si="215"/>
        <v>NIFTY4517745260</v>
      </c>
      <c r="C3397" s="137" t="s">
        <v>222</v>
      </c>
      <c r="D3397" s="137" t="s">
        <v>15</v>
      </c>
      <c r="E3397" s="138">
        <v>45260</v>
      </c>
      <c r="F3397" s="139">
        <v>0</v>
      </c>
      <c r="G3397" s="137" t="s">
        <v>223</v>
      </c>
      <c r="H3397" s="139">
        <v>20011.05</v>
      </c>
      <c r="I3397" s="139">
        <v>20125</v>
      </c>
      <c r="J3397" s="139">
        <v>19988.95</v>
      </c>
      <c r="K3397" s="139">
        <v>20084.95</v>
      </c>
      <c r="L3397" s="139">
        <v>20084.95</v>
      </c>
      <c r="M3397" s="139">
        <v>2703</v>
      </c>
      <c r="N3397" s="139">
        <v>27116.19</v>
      </c>
      <c r="O3397" s="139">
        <v>236250</v>
      </c>
      <c r="P3397" s="140">
        <v>33750</v>
      </c>
      <c r="Q3397" s="138">
        <v>45177</v>
      </c>
      <c r="AR3397">
        <f t="shared" si="216"/>
        <v>0</v>
      </c>
      <c r="AS3397">
        <f t="shared" si="217"/>
        <v>0</v>
      </c>
      <c r="AT3397">
        <f t="shared" si="218"/>
        <v>0</v>
      </c>
    </row>
    <row r="3398" spans="2:46" ht="15.75" customHeight="1" thickBot="1">
      <c r="B3398" t="str">
        <f t="shared" si="215"/>
        <v>AARTIIND4517745197</v>
      </c>
      <c r="C3398" s="137" t="s">
        <v>226</v>
      </c>
      <c r="D3398" s="137" t="s">
        <v>67</v>
      </c>
      <c r="E3398" s="138">
        <v>45197</v>
      </c>
      <c r="F3398" s="139">
        <v>0</v>
      </c>
      <c r="G3398" s="137" t="s">
        <v>223</v>
      </c>
      <c r="H3398" s="139">
        <v>524</v>
      </c>
      <c r="I3398" s="139">
        <v>526.35</v>
      </c>
      <c r="J3398" s="139">
        <v>517.15</v>
      </c>
      <c r="K3398" s="139">
        <v>518.70000000000005</v>
      </c>
      <c r="L3398" s="139">
        <v>518.70000000000005</v>
      </c>
      <c r="M3398" s="139">
        <v>2523</v>
      </c>
      <c r="N3398" s="139">
        <v>13138.04</v>
      </c>
      <c r="O3398" s="139">
        <v>12000000</v>
      </c>
      <c r="P3398" s="140">
        <v>-230000</v>
      </c>
      <c r="Q3398" s="138">
        <v>45177</v>
      </c>
      <c r="AR3398">
        <f t="shared" si="216"/>
        <v>12699000</v>
      </c>
      <c r="AS3398">
        <f t="shared" si="217"/>
        <v>-184000</v>
      </c>
      <c r="AT3398">
        <f t="shared" si="218"/>
        <v>12883000</v>
      </c>
    </row>
    <row r="3399" spans="2:46" ht="15.75" customHeight="1" thickBot="1">
      <c r="B3399" t="str">
        <f t="shared" si="215"/>
        <v>AARTIIND4517745225</v>
      </c>
      <c r="C3399" s="137" t="s">
        <v>226</v>
      </c>
      <c r="D3399" s="137" t="s">
        <v>67</v>
      </c>
      <c r="E3399" s="138">
        <v>45225</v>
      </c>
      <c r="F3399" s="139">
        <v>0</v>
      </c>
      <c r="G3399" s="137" t="s">
        <v>223</v>
      </c>
      <c r="H3399" s="139">
        <v>527.04999999999995</v>
      </c>
      <c r="I3399" s="139">
        <v>528.95000000000005</v>
      </c>
      <c r="J3399" s="139">
        <v>520.95000000000005</v>
      </c>
      <c r="K3399" s="139">
        <v>522.65</v>
      </c>
      <c r="L3399" s="139">
        <v>522.65</v>
      </c>
      <c r="M3399" s="139">
        <v>235</v>
      </c>
      <c r="N3399" s="139">
        <v>1231.4100000000001</v>
      </c>
      <c r="O3399" s="139">
        <v>606000</v>
      </c>
      <c r="P3399" s="140">
        <v>18000</v>
      </c>
      <c r="Q3399" s="138">
        <v>45177</v>
      </c>
      <c r="AR3399">
        <f t="shared" si="216"/>
        <v>0</v>
      </c>
      <c r="AS3399">
        <f t="shared" si="217"/>
        <v>0</v>
      </c>
      <c r="AT3399">
        <f t="shared" si="218"/>
        <v>0</v>
      </c>
    </row>
    <row r="3400" spans="2:46" ht="15.75" customHeight="1" thickBot="1">
      <c r="B3400" t="str">
        <f t="shared" si="215"/>
        <v>AARTIIND4517745260</v>
      </c>
      <c r="C3400" s="137" t="s">
        <v>226</v>
      </c>
      <c r="D3400" s="137" t="s">
        <v>67</v>
      </c>
      <c r="E3400" s="138">
        <v>45260</v>
      </c>
      <c r="F3400" s="139">
        <v>0</v>
      </c>
      <c r="G3400" s="137" t="s">
        <v>223</v>
      </c>
      <c r="H3400" s="139">
        <v>531.6</v>
      </c>
      <c r="I3400" s="139">
        <v>531.6</v>
      </c>
      <c r="J3400" s="139">
        <v>524.85</v>
      </c>
      <c r="K3400" s="139">
        <v>525</v>
      </c>
      <c r="L3400" s="139">
        <v>525</v>
      </c>
      <c r="M3400" s="139">
        <v>49</v>
      </c>
      <c r="N3400" s="139">
        <v>258.55</v>
      </c>
      <c r="O3400" s="139">
        <v>93000</v>
      </c>
      <c r="P3400" s="140">
        <v>28000</v>
      </c>
      <c r="Q3400" s="138">
        <v>45177</v>
      </c>
      <c r="AR3400">
        <f t="shared" si="216"/>
        <v>0</v>
      </c>
      <c r="AS3400">
        <f t="shared" si="217"/>
        <v>0</v>
      </c>
      <c r="AT3400">
        <f t="shared" si="218"/>
        <v>0</v>
      </c>
    </row>
    <row r="3401" spans="2:46" ht="15.75" customHeight="1" thickBot="1">
      <c r="B3401" t="str">
        <f t="shared" si="215"/>
        <v>ABB4517745197</v>
      </c>
      <c r="C3401" s="137" t="s">
        <v>226</v>
      </c>
      <c r="D3401" s="137" t="s">
        <v>68</v>
      </c>
      <c r="E3401" s="138">
        <v>45197</v>
      </c>
      <c r="F3401" s="139">
        <v>0</v>
      </c>
      <c r="G3401" s="137" t="s">
        <v>223</v>
      </c>
      <c r="H3401" s="139">
        <v>4498.55</v>
      </c>
      <c r="I3401" s="139">
        <v>4527.3</v>
      </c>
      <c r="J3401" s="139">
        <v>4456</v>
      </c>
      <c r="K3401" s="139">
        <v>4481.8500000000004</v>
      </c>
      <c r="L3401" s="139">
        <v>4481.8500000000004</v>
      </c>
      <c r="M3401" s="139">
        <v>1229</v>
      </c>
      <c r="N3401" s="139">
        <v>13786.19</v>
      </c>
      <c r="O3401" s="139">
        <v>1185750</v>
      </c>
      <c r="P3401" s="140">
        <v>1250</v>
      </c>
      <c r="Q3401" s="138">
        <v>45177</v>
      </c>
      <c r="AR3401">
        <f t="shared" si="216"/>
        <v>1216000</v>
      </c>
      <c r="AS3401">
        <f t="shared" si="217"/>
        <v>1000</v>
      </c>
      <c r="AT3401">
        <f t="shared" si="218"/>
        <v>1215000</v>
      </c>
    </row>
    <row r="3402" spans="2:46" ht="15.75" customHeight="1" thickBot="1">
      <c r="B3402" t="str">
        <f t="shared" si="215"/>
        <v>ABB4517745225</v>
      </c>
      <c r="C3402" s="137" t="s">
        <v>226</v>
      </c>
      <c r="D3402" s="137" t="s">
        <v>68</v>
      </c>
      <c r="E3402" s="138">
        <v>45225</v>
      </c>
      <c r="F3402" s="139">
        <v>0</v>
      </c>
      <c r="G3402" s="137" t="s">
        <v>223</v>
      </c>
      <c r="H3402" s="139">
        <v>4503</v>
      </c>
      <c r="I3402" s="139">
        <v>4553.3</v>
      </c>
      <c r="J3402" s="139">
        <v>4485</v>
      </c>
      <c r="K3402" s="139">
        <v>4509.2</v>
      </c>
      <c r="L3402" s="139">
        <v>4509.2</v>
      </c>
      <c r="M3402" s="139">
        <v>61</v>
      </c>
      <c r="N3402" s="139">
        <v>688.4</v>
      </c>
      <c r="O3402" s="139">
        <v>27750</v>
      </c>
      <c r="P3402" s="139">
        <v>-250</v>
      </c>
      <c r="Q3402" s="138">
        <v>45177</v>
      </c>
      <c r="AR3402">
        <f t="shared" si="216"/>
        <v>0</v>
      </c>
      <c r="AS3402">
        <f t="shared" si="217"/>
        <v>0</v>
      </c>
      <c r="AT3402">
        <f t="shared" si="218"/>
        <v>0</v>
      </c>
    </row>
    <row r="3403" spans="2:46" ht="15.75" customHeight="1" thickBot="1">
      <c r="B3403" t="str">
        <f t="shared" si="215"/>
        <v>ABB4517745260</v>
      </c>
      <c r="C3403" s="137" t="s">
        <v>226</v>
      </c>
      <c r="D3403" s="137" t="s">
        <v>68</v>
      </c>
      <c r="E3403" s="138">
        <v>45260</v>
      </c>
      <c r="F3403" s="139">
        <v>0</v>
      </c>
      <c r="G3403" s="137" t="s">
        <v>223</v>
      </c>
      <c r="H3403" s="139">
        <v>0</v>
      </c>
      <c r="I3403" s="139">
        <v>0</v>
      </c>
      <c r="J3403" s="139">
        <v>0</v>
      </c>
      <c r="K3403" s="139">
        <v>4580</v>
      </c>
      <c r="L3403" s="139">
        <v>4531.55</v>
      </c>
      <c r="M3403" s="139">
        <v>0</v>
      </c>
      <c r="N3403" s="139">
        <v>0</v>
      </c>
      <c r="O3403" s="139">
        <v>2500</v>
      </c>
      <c r="P3403" s="139">
        <v>0</v>
      </c>
      <c r="Q3403" s="138">
        <v>45177</v>
      </c>
      <c r="AR3403">
        <f t="shared" si="216"/>
        <v>0</v>
      </c>
      <c r="AS3403">
        <f t="shared" si="217"/>
        <v>0</v>
      </c>
      <c r="AT3403">
        <f t="shared" si="218"/>
        <v>0</v>
      </c>
    </row>
    <row r="3404" spans="2:46" ht="15.75" customHeight="1" thickBot="1">
      <c r="B3404" t="str">
        <f t="shared" si="215"/>
        <v>ABBOTINDIA4517745197</v>
      </c>
      <c r="C3404" s="137" t="s">
        <v>226</v>
      </c>
      <c r="D3404" s="137" t="s">
        <v>69</v>
      </c>
      <c r="E3404" s="138">
        <v>45197</v>
      </c>
      <c r="F3404" s="139">
        <v>0</v>
      </c>
      <c r="G3404" s="137" t="s">
        <v>223</v>
      </c>
      <c r="H3404" s="139">
        <v>23172.95</v>
      </c>
      <c r="I3404" s="139">
        <v>23244.9</v>
      </c>
      <c r="J3404" s="139">
        <v>22917.4</v>
      </c>
      <c r="K3404" s="139">
        <v>23046.5</v>
      </c>
      <c r="L3404" s="139">
        <v>23046.5</v>
      </c>
      <c r="M3404" s="139">
        <v>301</v>
      </c>
      <c r="N3404" s="139">
        <v>2778.28</v>
      </c>
      <c r="O3404" s="141">
        <v>72600</v>
      </c>
      <c r="P3404" s="139">
        <v>240</v>
      </c>
      <c r="Q3404" s="138">
        <v>45177</v>
      </c>
      <c r="AR3404" s="76">
        <f t="shared" si="216"/>
        <v>74160</v>
      </c>
      <c r="AS3404">
        <f t="shared" si="217"/>
        <v>280</v>
      </c>
      <c r="AT3404" s="76">
        <f t="shared" si="218"/>
        <v>73880</v>
      </c>
    </row>
    <row r="3405" spans="2:46" ht="15.75" customHeight="1" thickBot="1">
      <c r="B3405" t="str">
        <f t="shared" si="215"/>
        <v>ABBOTINDIA4517745225</v>
      </c>
      <c r="C3405" s="137" t="s">
        <v>226</v>
      </c>
      <c r="D3405" s="137" t="s">
        <v>69</v>
      </c>
      <c r="E3405" s="138">
        <v>45225</v>
      </c>
      <c r="F3405" s="139">
        <v>0</v>
      </c>
      <c r="G3405" s="137" t="s">
        <v>223</v>
      </c>
      <c r="H3405" s="139">
        <v>23172.2</v>
      </c>
      <c r="I3405" s="139">
        <v>23172.2</v>
      </c>
      <c r="J3405" s="139">
        <v>23172.2</v>
      </c>
      <c r="K3405" s="139">
        <v>23172.2</v>
      </c>
      <c r="L3405" s="139">
        <v>23172.2</v>
      </c>
      <c r="M3405" s="139">
        <v>1</v>
      </c>
      <c r="N3405" s="139">
        <v>9.26</v>
      </c>
      <c r="O3405" s="139">
        <v>1480</v>
      </c>
      <c r="P3405" s="139">
        <v>40</v>
      </c>
      <c r="Q3405" s="138">
        <v>45177</v>
      </c>
      <c r="AR3405">
        <f t="shared" si="216"/>
        <v>0</v>
      </c>
      <c r="AS3405">
        <f t="shared" si="217"/>
        <v>0</v>
      </c>
      <c r="AT3405">
        <f t="shared" si="218"/>
        <v>0</v>
      </c>
    </row>
    <row r="3406" spans="2:46" ht="15.75" customHeight="1" thickBot="1">
      <c r="B3406" t="str">
        <f t="shared" si="215"/>
        <v>ABBOTINDIA4517745260</v>
      </c>
      <c r="C3406" s="137" t="s">
        <v>226</v>
      </c>
      <c r="D3406" s="137" t="s">
        <v>69</v>
      </c>
      <c r="E3406" s="138">
        <v>45260</v>
      </c>
      <c r="F3406" s="139">
        <v>0</v>
      </c>
      <c r="G3406" s="137" t="s">
        <v>223</v>
      </c>
      <c r="H3406" s="139">
        <v>0</v>
      </c>
      <c r="I3406" s="139">
        <v>0</v>
      </c>
      <c r="J3406" s="139">
        <v>0</v>
      </c>
      <c r="K3406" s="139">
        <v>23180.05</v>
      </c>
      <c r="L3406" s="139">
        <v>23378.75</v>
      </c>
      <c r="M3406" s="139">
        <v>0</v>
      </c>
      <c r="N3406" s="139">
        <v>0</v>
      </c>
      <c r="O3406" s="139">
        <v>80</v>
      </c>
      <c r="P3406" s="139">
        <v>0</v>
      </c>
      <c r="Q3406" s="138">
        <v>45177</v>
      </c>
      <c r="AR3406">
        <f t="shared" si="216"/>
        <v>0</v>
      </c>
      <c r="AS3406">
        <f t="shared" si="217"/>
        <v>0</v>
      </c>
      <c r="AT3406">
        <f t="shared" si="218"/>
        <v>0</v>
      </c>
    </row>
    <row r="3407" spans="2:46" ht="15.75" customHeight="1" thickBot="1">
      <c r="B3407" t="str">
        <f t="shared" si="215"/>
        <v>ABCAPITAL4517745197</v>
      </c>
      <c r="C3407" s="137" t="s">
        <v>226</v>
      </c>
      <c r="D3407" s="137" t="s">
        <v>70</v>
      </c>
      <c r="E3407" s="138">
        <v>45197</v>
      </c>
      <c r="F3407" s="139">
        <v>0</v>
      </c>
      <c r="G3407" s="137" t="s">
        <v>223</v>
      </c>
      <c r="H3407" s="139">
        <v>188.85</v>
      </c>
      <c r="I3407" s="139">
        <v>189.95</v>
      </c>
      <c r="J3407" s="139">
        <v>187.2</v>
      </c>
      <c r="K3407" s="139">
        <v>187.65</v>
      </c>
      <c r="L3407" s="139">
        <v>187.65</v>
      </c>
      <c r="M3407" s="139">
        <v>1282</v>
      </c>
      <c r="N3407" s="139">
        <v>13038.13</v>
      </c>
      <c r="O3407" s="139">
        <v>37540800</v>
      </c>
      <c r="P3407" s="140">
        <v>-486000</v>
      </c>
      <c r="Q3407" s="138">
        <v>45177</v>
      </c>
      <c r="AR3407">
        <f t="shared" si="216"/>
        <v>38377800</v>
      </c>
      <c r="AS3407">
        <f t="shared" si="217"/>
        <v>-421200</v>
      </c>
      <c r="AT3407">
        <f t="shared" si="218"/>
        <v>38799000</v>
      </c>
    </row>
    <row r="3408" spans="2:46" ht="15.75" customHeight="1" thickBot="1">
      <c r="B3408" t="str">
        <f t="shared" si="215"/>
        <v>ABCAPITAL4517745225</v>
      </c>
      <c r="C3408" s="137" t="s">
        <v>226</v>
      </c>
      <c r="D3408" s="137" t="s">
        <v>70</v>
      </c>
      <c r="E3408" s="138">
        <v>45225</v>
      </c>
      <c r="F3408" s="139">
        <v>0</v>
      </c>
      <c r="G3408" s="137" t="s">
        <v>223</v>
      </c>
      <c r="H3408" s="139">
        <v>189.85</v>
      </c>
      <c r="I3408" s="139">
        <v>190.2</v>
      </c>
      <c r="J3408" s="139">
        <v>188.3</v>
      </c>
      <c r="K3408" s="139">
        <v>188.85</v>
      </c>
      <c r="L3408" s="139">
        <v>188.85</v>
      </c>
      <c r="M3408" s="139">
        <v>70</v>
      </c>
      <c r="N3408" s="139">
        <v>716.19</v>
      </c>
      <c r="O3408" s="139">
        <v>815400</v>
      </c>
      <c r="P3408" s="140">
        <v>59400</v>
      </c>
      <c r="Q3408" s="138">
        <v>45177</v>
      </c>
      <c r="AR3408">
        <f t="shared" si="216"/>
        <v>0</v>
      </c>
      <c r="AS3408">
        <f t="shared" si="217"/>
        <v>0</v>
      </c>
      <c r="AT3408">
        <f t="shared" si="218"/>
        <v>0</v>
      </c>
    </row>
    <row r="3409" spans="2:46" ht="15.75" customHeight="1" thickBot="1">
      <c r="B3409" t="str">
        <f t="shared" si="215"/>
        <v>ABCAPITAL4517745260</v>
      </c>
      <c r="C3409" s="137" t="s">
        <v>226</v>
      </c>
      <c r="D3409" s="137" t="s">
        <v>70</v>
      </c>
      <c r="E3409" s="138">
        <v>45260</v>
      </c>
      <c r="F3409" s="139">
        <v>0</v>
      </c>
      <c r="G3409" s="137" t="s">
        <v>223</v>
      </c>
      <c r="H3409" s="139">
        <v>191.3</v>
      </c>
      <c r="I3409" s="139">
        <v>191.3</v>
      </c>
      <c r="J3409" s="139">
        <v>191.3</v>
      </c>
      <c r="K3409" s="139">
        <v>191.3</v>
      </c>
      <c r="L3409" s="139">
        <v>190</v>
      </c>
      <c r="M3409" s="139">
        <v>1</v>
      </c>
      <c r="N3409" s="139">
        <v>10.33</v>
      </c>
      <c r="O3409" s="139">
        <v>21600</v>
      </c>
      <c r="P3409" s="140">
        <v>5400</v>
      </c>
      <c r="Q3409" s="138">
        <v>45177</v>
      </c>
      <c r="AR3409">
        <f t="shared" si="216"/>
        <v>0</v>
      </c>
      <c r="AS3409">
        <f t="shared" si="217"/>
        <v>0</v>
      </c>
      <c r="AT3409">
        <f t="shared" si="218"/>
        <v>0</v>
      </c>
    </row>
    <row r="3410" spans="2:46" ht="15.75" customHeight="1" thickBot="1">
      <c r="B3410" t="str">
        <f t="shared" si="215"/>
        <v>ABFRL4517745197</v>
      </c>
      <c r="C3410" s="137" t="s">
        <v>226</v>
      </c>
      <c r="D3410" s="137" t="s">
        <v>71</v>
      </c>
      <c r="E3410" s="138">
        <v>45197</v>
      </c>
      <c r="F3410" s="139">
        <v>0</v>
      </c>
      <c r="G3410" s="137" t="s">
        <v>223</v>
      </c>
      <c r="H3410" s="139">
        <v>231.9</v>
      </c>
      <c r="I3410" s="139">
        <v>232.95</v>
      </c>
      <c r="J3410" s="139">
        <v>229.5</v>
      </c>
      <c r="K3410" s="139">
        <v>229.8</v>
      </c>
      <c r="L3410" s="139">
        <v>229.8</v>
      </c>
      <c r="M3410" s="139">
        <v>1989</v>
      </c>
      <c r="N3410" s="139">
        <v>11963.12</v>
      </c>
      <c r="O3410" s="139">
        <v>28769000</v>
      </c>
      <c r="P3410" s="140">
        <v>-481000</v>
      </c>
      <c r="Q3410" s="138">
        <v>45177</v>
      </c>
      <c r="AR3410">
        <f t="shared" si="216"/>
        <v>30154800</v>
      </c>
      <c r="AS3410">
        <f t="shared" si="217"/>
        <v>-286000</v>
      </c>
      <c r="AT3410">
        <f t="shared" si="218"/>
        <v>30440800</v>
      </c>
    </row>
    <row r="3411" spans="2:46" ht="15.75" customHeight="1" thickBot="1">
      <c r="B3411" t="str">
        <f t="shared" si="215"/>
        <v>ABFRL4517745225</v>
      </c>
      <c r="C3411" s="137" t="s">
        <v>226</v>
      </c>
      <c r="D3411" s="137" t="s">
        <v>71</v>
      </c>
      <c r="E3411" s="138">
        <v>45225</v>
      </c>
      <c r="F3411" s="139">
        <v>0</v>
      </c>
      <c r="G3411" s="137" t="s">
        <v>223</v>
      </c>
      <c r="H3411" s="139">
        <v>233.45</v>
      </c>
      <c r="I3411" s="139">
        <v>234.6</v>
      </c>
      <c r="J3411" s="139">
        <v>231.05</v>
      </c>
      <c r="K3411" s="139">
        <v>231.3</v>
      </c>
      <c r="L3411" s="139">
        <v>231.3</v>
      </c>
      <c r="M3411" s="139">
        <v>157</v>
      </c>
      <c r="N3411" s="139">
        <v>950.41</v>
      </c>
      <c r="O3411" s="139">
        <v>1190800</v>
      </c>
      <c r="P3411" s="140">
        <v>153400</v>
      </c>
      <c r="Q3411" s="138">
        <v>45177</v>
      </c>
      <c r="AR3411">
        <f t="shared" si="216"/>
        <v>0</v>
      </c>
      <c r="AS3411">
        <f t="shared" si="217"/>
        <v>0</v>
      </c>
      <c r="AT3411">
        <f t="shared" si="218"/>
        <v>0</v>
      </c>
    </row>
    <row r="3412" spans="2:46" ht="15.75" customHeight="1" thickBot="1">
      <c r="B3412" t="str">
        <f t="shared" si="215"/>
        <v>ABFRL4517745260</v>
      </c>
      <c r="C3412" s="137" t="s">
        <v>226</v>
      </c>
      <c r="D3412" s="137" t="s">
        <v>71</v>
      </c>
      <c r="E3412" s="138">
        <v>45260</v>
      </c>
      <c r="F3412" s="139">
        <v>0</v>
      </c>
      <c r="G3412" s="137" t="s">
        <v>223</v>
      </c>
      <c r="H3412" s="139">
        <v>235.65</v>
      </c>
      <c r="I3412" s="139">
        <v>235.7</v>
      </c>
      <c r="J3412" s="139">
        <v>232.95</v>
      </c>
      <c r="K3412" s="139">
        <v>232.95</v>
      </c>
      <c r="L3412" s="139">
        <v>232.95</v>
      </c>
      <c r="M3412" s="139">
        <v>25</v>
      </c>
      <c r="N3412" s="139">
        <v>152.19</v>
      </c>
      <c r="O3412" s="139">
        <v>195000</v>
      </c>
      <c r="P3412" s="140">
        <v>41600</v>
      </c>
      <c r="Q3412" s="138">
        <v>45177</v>
      </c>
      <c r="AR3412">
        <f t="shared" si="216"/>
        <v>0</v>
      </c>
      <c r="AS3412">
        <f t="shared" si="217"/>
        <v>0</v>
      </c>
      <c r="AT3412">
        <f t="shared" si="218"/>
        <v>0</v>
      </c>
    </row>
    <row r="3413" spans="2:46" ht="15.75" customHeight="1" thickBot="1">
      <c r="B3413" t="str">
        <f t="shared" si="215"/>
        <v>ACC4517745197</v>
      </c>
      <c r="C3413" s="137" t="s">
        <v>226</v>
      </c>
      <c r="D3413" s="137" t="s">
        <v>72</v>
      </c>
      <c r="E3413" s="138">
        <v>45197</v>
      </c>
      <c r="F3413" s="139">
        <v>0</v>
      </c>
      <c r="G3413" s="137" t="s">
        <v>223</v>
      </c>
      <c r="H3413" s="139">
        <v>2056.1999999999998</v>
      </c>
      <c r="I3413" s="139">
        <v>2067.75</v>
      </c>
      <c r="J3413" s="139">
        <v>2026.35</v>
      </c>
      <c r="K3413" s="139">
        <v>2033.1</v>
      </c>
      <c r="L3413" s="139">
        <v>2033.1</v>
      </c>
      <c r="M3413" s="139">
        <v>3694</v>
      </c>
      <c r="N3413" s="139">
        <v>22610.87</v>
      </c>
      <c r="O3413" s="139">
        <v>6138900</v>
      </c>
      <c r="P3413" s="140">
        <v>-58800</v>
      </c>
      <c r="Q3413" s="138">
        <v>45177</v>
      </c>
      <c r="AR3413">
        <f t="shared" si="216"/>
        <v>6214200</v>
      </c>
      <c r="AS3413">
        <f t="shared" si="217"/>
        <v>-46200</v>
      </c>
      <c r="AT3413">
        <f t="shared" si="218"/>
        <v>6260400</v>
      </c>
    </row>
    <row r="3414" spans="2:46" ht="15.75" customHeight="1" thickBot="1">
      <c r="B3414" t="str">
        <f t="shared" si="215"/>
        <v>ACC4517745225</v>
      </c>
      <c r="C3414" s="137" t="s">
        <v>226</v>
      </c>
      <c r="D3414" s="137" t="s">
        <v>72</v>
      </c>
      <c r="E3414" s="138">
        <v>45225</v>
      </c>
      <c r="F3414" s="139">
        <v>0</v>
      </c>
      <c r="G3414" s="137" t="s">
        <v>223</v>
      </c>
      <c r="H3414" s="139">
        <v>2069.25</v>
      </c>
      <c r="I3414" s="139">
        <v>2080.15</v>
      </c>
      <c r="J3414" s="139">
        <v>2038</v>
      </c>
      <c r="K3414" s="139">
        <v>2043.3</v>
      </c>
      <c r="L3414" s="139">
        <v>2043.3</v>
      </c>
      <c r="M3414" s="139">
        <v>200</v>
      </c>
      <c r="N3414" s="139">
        <v>1230.0999999999999</v>
      </c>
      <c r="O3414" s="139">
        <v>71400</v>
      </c>
      <c r="P3414" s="140">
        <v>11700</v>
      </c>
      <c r="Q3414" s="138">
        <v>45177</v>
      </c>
      <c r="AR3414">
        <f t="shared" si="216"/>
        <v>0</v>
      </c>
      <c r="AS3414">
        <f t="shared" si="217"/>
        <v>0</v>
      </c>
      <c r="AT3414">
        <f t="shared" si="218"/>
        <v>0</v>
      </c>
    </row>
    <row r="3415" spans="2:46" ht="15.75" customHeight="1" thickBot="1">
      <c r="B3415" t="str">
        <f t="shared" si="215"/>
        <v>ACC4517745260</v>
      </c>
      <c r="C3415" s="137" t="s">
        <v>226</v>
      </c>
      <c r="D3415" s="137" t="s">
        <v>72</v>
      </c>
      <c r="E3415" s="138">
        <v>45260</v>
      </c>
      <c r="F3415" s="139">
        <v>0</v>
      </c>
      <c r="G3415" s="137" t="s">
        <v>223</v>
      </c>
      <c r="H3415" s="139">
        <v>2079.5500000000002</v>
      </c>
      <c r="I3415" s="139">
        <v>2079.5500000000002</v>
      </c>
      <c r="J3415" s="139">
        <v>2061.5</v>
      </c>
      <c r="K3415" s="139">
        <v>2061.5</v>
      </c>
      <c r="L3415" s="139">
        <v>2057.4</v>
      </c>
      <c r="M3415" s="139">
        <v>3</v>
      </c>
      <c r="N3415" s="139">
        <v>18.63</v>
      </c>
      <c r="O3415" s="139">
        <v>3900</v>
      </c>
      <c r="P3415" s="139">
        <v>900</v>
      </c>
      <c r="Q3415" s="138">
        <v>45177</v>
      </c>
      <c r="AR3415">
        <f t="shared" si="216"/>
        <v>0</v>
      </c>
      <c r="AS3415">
        <f t="shared" si="217"/>
        <v>0</v>
      </c>
      <c r="AT3415">
        <f t="shared" si="218"/>
        <v>0</v>
      </c>
    </row>
    <row r="3416" spans="2:46" ht="15.75" customHeight="1" thickBot="1">
      <c r="B3416" t="str">
        <f t="shared" si="215"/>
        <v>ADANIENT4517745197</v>
      </c>
      <c r="C3416" s="137" t="s">
        <v>226</v>
      </c>
      <c r="D3416" s="137" t="s">
        <v>45</v>
      </c>
      <c r="E3416" s="138">
        <v>45197</v>
      </c>
      <c r="F3416" s="139">
        <v>0</v>
      </c>
      <c r="G3416" s="137" t="s">
        <v>223</v>
      </c>
      <c r="H3416" s="139">
        <v>2515.1999999999998</v>
      </c>
      <c r="I3416" s="139">
        <v>2551.8000000000002</v>
      </c>
      <c r="J3416" s="139">
        <v>2495</v>
      </c>
      <c r="K3416" s="139">
        <v>2528.9</v>
      </c>
      <c r="L3416" s="139">
        <v>2528.9</v>
      </c>
      <c r="M3416" s="139">
        <v>6255</v>
      </c>
      <c r="N3416" s="139">
        <v>47552.99</v>
      </c>
      <c r="O3416" s="139">
        <v>9905700</v>
      </c>
      <c r="P3416" s="140">
        <v>-157200</v>
      </c>
      <c r="Q3416" s="138">
        <v>45177</v>
      </c>
      <c r="AR3416">
        <f t="shared" si="216"/>
        <v>10211100</v>
      </c>
      <c r="AS3416">
        <f t="shared" si="217"/>
        <v>-124500</v>
      </c>
      <c r="AT3416">
        <f t="shared" si="218"/>
        <v>10335600</v>
      </c>
    </row>
    <row r="3417" spans="2:46" ht="15.75" customHeight="1" thickBot="1">
      <c r="B3417" t="str">
        <f t="shared" si="215"/>
        <v>ADANIENT4517745225</v>
      </c>
      <c r="C3417" s="137" t="s">
        <v>226</v>
      </c>
      <c r="D3417" s="137" t="s">
        <v>45</v>
      </c>
      <c r="E3417" s="138">
        <v>45225</v>
      </c>
      <c r="F3417" s="139">
        <v>0</v>
      </c>
      <c r="G3417" s="137" t="s">
        <v>223</v>
      </c>
      <c r="H3417" s="139">
        <v>2536</v>
      </c>
      <c r="I3417" s="139">
        <v>2567.9499999999998</v>
      </c>
      <c r="J3417" s="139">
        <v>2531.5</v>
      </c>
      <c r="K3417" s="139">
        <v>2544.1999999999998</v>
      </c>
      <c r="L3417" s="139">
        <v>2544.1999999999998</v>
      </c>
      <c r="M3417" s="139">
        <v>314</v>
      </c>
      <c r="N3417" s="139">
        <v>2404.4699999999998</v>
      </c>
      <c r="O3417" s="139">
        <v>299100</v>
      </c>
      <c r="P3417" s="140">
        <v>32100</v>
      </c>
      <c r="Q3417" s="138">
        <v>45177</v>
      </c>
      <c r="AR3417">
        <f t="shared" si="216"/>
        <v>0</v>
      </c>
      <c r="AS3417">
        <f t="shared" si="217"/>
        <v>0</v>
      </c>
      <c r="AT3417">
        <f t="shared" si="218"/>
        <v>0</v>
      </c>
    </row>
    <row r="3418" spans="2:46" ht="15.75" customHeight="1" thickBot="1">
      <c r="B3418" t="str">
        <f t="shared" si="215"/>
        <v>ADANIENT4517745260</v>
      </c>
      <c r="C3418" s="137" t="s">
        <v>226</v>
      </c>
      <c r="D3418" s="137" t="s">
        <v>45</v>
      </c>
      <c r="E3418" s="138">
        <v>45260</v>
      </c>
      <c r="F3418" s="139">
        <v>0</v>
      </c>
      <c r="G3418" s="137" t="s">
        <v>223</v>
      </c>
      <c r="H3418" s="139">
        <v>2551.6</v>
      </c>
      <c r="I3418" s="139">
        <v>2580</v>
      </c>
      <c r="J3418" s="139">
        <v>2551.6</v>
      </c>
      <c r="K3418" s="139">
        <v>2562.35</v>
      </c>
      <c r="L3418" s="139">
        <v>2562.35</v>
      </c>
      <c r="M3418" s="139">
        <v>12</v>
      </c>
      <c r="N3418" s="139">
        <v>92.33</v>
      </c>
      <c r="O3418" s="139">
        <v>6300</v>
      </c>
      <c r="P3418" s="139">
        <v>600</v>
      </c>
      <c r="Q3418" s="138">
        <v>45177</v>
      </c>
      <c r="AR3418">
        <f t="shared" si="216"/>
        <v>0</v>
      </c>
      <c r="AS3418">
        <f t="shared" si="217"/>
        <v>0</v>
      </c>
      <c r="AT3418">
        <f t="shared" si="218"/>
        <v>0</v>
      </c>
    </row>
    <row r="3419" spans="2:46" ht="15.75" customHeight="1" thickBot="1">
      <c r="B3419" t="str">
        <f t="shared" si="215"/>
        <v>ADANIPORTS4517745197</v>
      </c>
      <c r="C3419" s="137" t="s">
        <v>226</v>
      </c>
      <c r="D3419" s="137" t="s">
        <v>51</v>
      </c>
      <c r="E3419" s="138">
        <v>45197</v>
      </c>
      <c r="F3419" s="139">
        <v>0</v>
      </c>
      <c r="G3419" s="137" t="s">
        <v>223</v>
      </c>
      <c r="H3419" s="139">
        <v>815.65</v>
      </c>
      <c r="I3419" s="139">
        <v>832</v>
      </c>
      <c r="J3419" s="139">
        <v>814.55</v>
      </c>
      <c r="K3419" s="139">
        <v>826.85</v>
      </c>
      <c r="L3419" s="139">
        <v>826.85</v>
      </c>
      <c r="M3419" s="139">
        <v>12055</v>
      </c>
      <c r="N3419" s="139">
        <v>79592.63</v>
      </c>
      <c r="O3419" s="139">
        <v>43006400</v>
      </c>
      <c r="P3419" s="140">
        <v>-763200</v>
      </c>
      <c r="Q3419" s="138">
        <v>45177</v>
      </c>
      <c r="AR3419">
        <f t="shared" si="216"/>
        <v>43903200</v>
      </c>
      <c r="AS3419">
        <f t="shared" si="217"/>
        <v>-699200</v>
      </c>
      <c r="AT3419">
        <f t="shared" si="218"/>
        <v>44602400</v>
      </c>
    </row>
    <row r="3420" spans="2:46" ht="15.75" customHeight="1" thickBot="1">
      <c r="B3420" t="str">
        <f t="shared" si="215"/>
        <v>ADANIPORTS4517745225</v>
      </c>
      <c r="C3420" s="137" t="s">
        <v>226</v>
      </c>
      <c r="D3420" s="137" t="s">
        <v>51</v>
      </c>
      <c r="E3420" s="138">
        <v>45225</v>
      </c>
      <c r="F3420" s="139">
        <v>0</v>
      </c>
      <c r="G3420" s="137" t="s">
        <v>223</v>
      </c>
      <c r="H3420" s="139">
        <v>821.35</v>
      </c>
      <c r="I3420" s="139">
        <v>837.15</v>
      </c>
      <c r="J3420" s="139">
        <v>821.35</v>
      </c>
      <c r="K3420" s="139">
        <v>832.4</v>
      </c>
      <c r="L3420" s="139">
        <v>832.4</v>
      </c>
      <c r="M3420" s="139">
        <v>480</v>
      </c>
      <c r="N3420" s="139">
        <v>3190.32</v>
      </c>
      <c r="O3420" s="139">
        <v>869600</v>
      </c>
      <c r="P3420" s="140">
        <v>60000</v>
      </c>
      <c r="Q3420" s="138">
        <v>45177</v>
      </c>
      <c r="AR3420">
        <f t="shared" si="216"/>
        <v>0</v>
      </c>
      <c r="AS3420">
        <f t="shared" si="217"/>
        <v>0</v>
      </c>
      <c r="AT3420">
        <f t="shared" si="218"/>
        <v>0</v>
      </c>
    </row>
    <row r="3421" spans="2:46" ht="15.75" customHeight="1" thickBot="1">
      <c r="B3421" t="str">
        <f t="shared" si="215"/>
        <v>ADANIPORTS4517745260</v>
      </c>
      <c r="C3421" s="137" t="s">
        <v>226</v>
      </c>
      <c r="D3421" s="137" t="s">
        <v>51</v>
      </c>
      <c r="E3421" s="138">
        <v>45260</v>
      </c>
      <c r="F3421" s="139">
        <v>0</v>
      </c>
      <c r="G3421" s="137" t="s">
        <v>223</v>
      </c>
      <c r="H3421" s="139">
        <v>827</v>
      </c>
      <c r="I3421" s="139">
        <v>842</v>
      </c>
      <c r="J3421" s="139">
        <v>827</v>
      </c>
      <c r="K3421" s="139">
        <v>837.95</v>
      </c>
      <c r="L3421" s="139">
        <v>837.95</v>
      </c>
      <c r="M3421" s="139">
        <v>36</v>
      </c>
      <c r="N3421" s="139">
        <v>240.26</v>
      </c>
      <c r="O3421" s="139">
        <v>27200</v>
      </c>
      <c r="P3421" s="140">
        <v>4000</v>
      </c>
      <c r="Q3421" s="138">
        <v>45177</v>
      </c>
      <c r="AR3421">
        <f t="shared" si="216"/>
        <v>0</v>
      </c>
      <c r="AS3421">
        <f t="shared" si="217"/>
        <v>0</v>
      </c>
      <c r="AT3421">
        <f t="shared" si="218"/>
        <v>0</v>
      </c>
    </row>
    <row r="3422" spans="2:46" ht="15.75" customHeight="1" thickBot="1">
      <c r="B3422" t="str">
        <f t="shared" si="215"/>
        <v>ALKEM4517745197</v>
      </c>
      <c r="C3422" s="137" t="s">
        <v>226</v>
      </c>
      <c r="D3422" s="137" t="s">
        <v>73</v>
      </c>
      <c r="E3422" s="138">
        <v>45197</v>
      </c>
      <c r="F3422" s="139">
        <v>0</v>
      </c>
      <c r="G3422" s="137" t="s">
        <v>223</v>
      </c>
      <c r="H3422" s="139">
        <v>3651</v>
      </c>
      <c r="I3422" s="139">
        <v>3666</v>
      </c>
      <c r="J3422" s="139">
        <v>3631.1</v>
      </c>
      <c r="K3422" s="139">
        <v>3639.55</v>
      </c>
      <c r="L3422" s="139">
        <v>3639.55</v>
      </c>
      <c r="M3422" s="139">
        <v>494</v>
      </c>
      <c r="N3422" s="139">
        <v>3603.18</v>
      </c>
      <c r="O3422" s="139">
        <v>748800</v>
      </c>
      <c r="P3422" s="139">
        <v>200</v>
      </c>
      <c r="Q3422" s="138">
        <v>45177</v>
      </c>
      <c r="AR3422">
        <f t="shared" si="216"/>
        <v>762600</v>
      </c>
      <c r="AS3422">
        <f t="shared" si="217"/>
        <v>800</v>
      </c>
      <c r="AT3422">
        <f t="shared" si="218"/>
        <v>761800</v>
      </c>
    </row>
    <row r="3423" spans="2:46" ht="15.75" customHeight="1" thickBot="1">
      <c r="B3423" t="str">
        <f t="shared" si="215"/>
        <v>ALKEM4517745225</v>
      </c>
      <c r="C3423" s="137" t="s">
        <v>226</v>
      </c>
      <c r="D3423" s="137" t="s">
        <v>73</v>
      </c>
      <c r="E3423" s="138">
        <v>45225</v>
      </c>
      <c r="F3423" s="139">
        <v>0</v>
      </c>
      <c r="G3423" s="137" t="s">
        <v>223</v>
      </c>
      <c r="H3423" s="139">
        <v>3678.8</v>
      </c>
      <c r="I3423" s="139">
        <v>3678.8</v>
      </c>
      <c r="J3423" s="139">
        <v>3663.15</v>
      </c>
      <c r="K3423" s="139">
        <v>3672.6</v>
      </c>
      <c r="L3423" s="139">
        <v>3655.4</v>
      </c>
      <c r="M3423" s="139">
        <v>5</v>
      </c>
      <c r="N3423" s="139">
        <v>36.72</v>
      </c>
      <c r="O3423" s="139">
        <v>13800</v>
      </c>
      <c r="P3423" s="139">
        <v>600</v>
      </c>
      <c r="Q3423" s="138">
        <v>45177</v>
      </c>
      <c r="AR3423">
        <f t="shared" si="216"/>
        <v>0</v>
      </c>
      <c r="AS3423">
        <f t="shared" si="217"/>
        <v>0</v>
      </c>
      <c r="AT3423">
        <f t="shared" si="218"/>
        <v>0</v>
      </c>
    </row>
    <row r="3424" spans="2:46" ht="15.75" customHeight="1" thickBot="1">
      <c r="B3424" t="str">
        <f t="shared" si="215"/>
        <v>ALKEM4517745260</v>
      </c>
      <c r="C3424" s="137" t="s">
        <v>226</v>
      </c>
      <c r="D3424" s="137" t="s">
        <v>73</v>
      </c>
      <c r="E3424" s="138">
        <v>45260</v>
      </c>
      <c r="F3424" s="139">
        <v>0</v>
      </c>
      <c r="G3424" s="137" t="s">
        <v>223</v>
      </c>
      <c r="H3424" s="139">
        <v>0</v>
      </c>
      <c r="I3424" s="139">
        <v>0</v>
      </c>
      <c r="J3424" s="139">
        <v>0</v>
      </c>
      <c r="K3424" s="139">
        <v>3708.55</v>
      </c>
      <c r="L3424" s="139">
        <v>3680.5</v>
      </c>
      <c r="M3424" s="139">
        <v>0</v>
      </c>
      <c r="N3424" s="139">
        <v>0</v>
      </c>
      <c r="O3424" s="139">
        <v>0</v>
      </c>
      <c r="P3424" s="139">
        <v>0</v>
      </c>
      <c r="Q3424" s="138">
        <v>45177</v>
      </c>
      <c r="AR3424">
        <f t="shared" si="216"/>
        <v>0</v>
      </c>
      <c r="AS3424">
        <f t="shared" si="217"/>
        <v>0</v>
      </c>
      <c r="AT3424">
        <f t="shared" si="218"/>
        <v>0</v>
      </c>
    </row>
    <row r="3425" spans="2:46" ht="15.75" customHeight="1" thickBot="1">
      <c r="B3425" t="str">
        <f t="shared" si="215"/>
        <v>AMBUJACEM4517745197</v>
      </c>
      <c r="C3425" s="137" t="s">
        <v>226</v>
      </c>
      <c r="D3425" s="137" t="s">
        <v>74</v>
      </c>
      <c r="E3425" s="138">
        <v>45197</v>
      </c>
      <c r="F3425" s="139">
        <v>0</v>
      </c>
      <c r="G3425" s="137" t="s">
        <v>223</v>
      </c>
      <c r="H3425" s="139">
        <v>441.25</v>
      </c>
      <c r="I3425" s="139">
        <v>443.3</v>
      </c>
      <c r="J3425" s="139">
        <v>438.75</v>
      </c>
      <c r="K3425" s="139">
        <v>441.55</v>
      </c>
      <c r="L3425" s="139">
        <v>441.55</v>
      </c>
      <c r="M3425" s="139">
        <v>2865</v>
      </c>
      <c r="N3425" s="139">
        <v>22764.82</v>
      </c>
      <c r="O3425" s="139">
        <v>67104000</v>
      </c>
      <c r="P3425" s="140">
        <v>288000</v>
      </c>
      <c r="Q3425" s="138">
        <v>45177</v>
      </c>
      <c r="AR3425">
        <f t="shared" si="216"/>
        <v>68245200</v>
      </c>
      <c r="AS3425">
        <f t="shared" si="217"/>
        <v>387000</v>
      </c>
      <c r="AT3425">
        <f t="shared" si="218"/>
        <v>67858200</v>
      </c>
    </row>
    <row r="3426" spans="2:46" ht="15.75" customHeight="1" thickBot="1">
      <c r="B3426" t="str">
        <f t="shared" si="215"/>
        <v>AMBUJACEM4517745225</v>
      </c>
      <c r="C3426" s="137" t="s">
        <v>226</v>
      </c>
      <c r="D3426" s="137" t="s">
        <v>74</v>
      </c>
      <c r="E3426" s="138">
        <v>45225</v>
      </c>
      <c r="F3426" s="139">
        <v>0</v>
      </c>
      <c r="G3426" s="137" t="s">
        <v>223</v>
      </c>
      <c r="H3426" s="139">
        <v>445.85</v>
      </c>
      <c r="I3426" s="139">
        <v>445.95</v>
      </c>
      <c r="J3426" s="139">
        <v>442</v>
      </c>
      <c r="K3426" s="139">
        <v>444.25</v>
      </c>
      <c r="L3426" s="139">
        <v>444.25</v>
      </c>
      <c r="M3426" s="139">
        <v>165</v>
      </c>
      <c r="N3426" s="139">
        <v>1320.24</v>
      </c>
      <c r="O3426" s="139">
        <v>1098000</v>
      </c>
      <c r="P3426" s="140">
        <v>95400</v>
      </c>
      <c r="Q3426" s="138">
        <v>45177</v>
      </c>
      <c r="AR3426">
        <f t="shared" si="216"/>
        <v>0</v>
      </c>
      <c r="AS3426">
        <f t="shared" si="217"/>
        <v>0</v>
      </c>
      <c r="AT3426">
        <f t="shared" si="218"/>
        <v>0</v>
      </c>
    </row>
    <row r="3427" spans="2:46" ht="15.75" customHeight="1" thickBot="1">
      <c r="B3427" t="str">
        <f t="shared" si="215"/>
        <v>AMBUJACEM4517745260</v>
      </c>
      <c r="C3427" s="137" t="s">
        <v>226</v>
      </c>
      <c r="D3427" s="137" t="s">
        <v>74</v>
      </c>
      <c r="E3427" s="138">
        <v>45260</v>
      </c>
      <c r="F3427" s="139">
        <v>0</v>
      </c>
      <c r="G3427" s="137" t="s">
        <v>223</v>
      </c>
      <c r="H3427" s="139">
        <v>448.85</v>
      </c>
      <c r="I3427" s="139">
        <v>448.85</v>
      </c>
      <c r="J3427" s="139">
        <v>446.75</v>
      </c>
      <c r="K3427" s="139">
        <v>447.35</v>
      </c>
      <c r="L3427" s="139">
        <v>447.35</v>
      </c>
      <c r="M3427" s="139">
        <v>3</v>
      </c>
      <c r="N3427" s="139">
        <v>24.18</v>
      </c>
      <c r="O3427" s="139">
        <v>43200</v>
      </c>
      <c r="P3427" s="140">
        <v>3600</v>
      </c>
      <c r="Q3427" s="138">
        <v>45177</v>
      </c>
      <c r="AR3427">
        <f t="shared" si="216"/>
        <v>0</v>
      </c>
      <c r="AS3427">
        <f t="shared" si="217"/>
        <v>0</v>
      </c>
      <c r="AT3427">
        <f t="shared" si="218"/>
        <v>0</v>
      </c>
    </row>
    <row r="3428" spans="2:46" ht="15.75" customHeight="1" thickBot="1">
      <c r="B3428" t="str">
        <f t="shared" si="215"/>
        <v>APOLLOHOSP4517745197</v>
      </c>
      <c r="C3428" s="137" t="s">
        <v>226</v>
      </c>
      <c r="D3428" s="137" t="s">
        <v>61</v>
      </c>
      <c r="E3428" s="138">
        <v>45197</v>
      </c>
      <c r="F3428" s="139">
        <v>0</v>
      </c>
      <c r="G3428" s="137" t="s">
        <v>223</v>
      </c>
      <c r="H3428" s="139">
        <v>5096.8500000000004</v>
      </c>
      <c r="I3428" s="139">
        <v>5096.8500000000004</v>
      </c>
      <c r="J3428" s="139">
        <v>5001.5</v>
      </c>
      <c r="K3428" s="139">
        <v>5009.3500000000004</v>
      </c>
      <c r="L3428" s="139">
        <v>5009.3500000000004</v>
      </c>
      <c r="M3428" s="139">
        <v>2622</v>
      </c>
      <c r="N3428" s="139">
        <v>16457.810000000001</v>
      </c>
      <c r="O3428" s="139">
        <v>2155125</v>
      </c>
      <c r="P3428" s="140">
        <v>-13625</v>
      </c>
      <c r="Q3428" s="138">
        <v>45177</v>
      </c>
      <c r="AR3428">
        <f t="shared" si="216"/>
        <v>2188125</v>
      </c>
      <c r="AS3428">
        <f t="shared" si="217"/>
        <v>-8625</v>
      </c>
      <c r="AT3428">
        <f t="shared" si="218"/>
        <v>2196750</v>
      </c>
    </row>
    <row r="3429" spans="2:46" ht="15.75" customHeight="1" thickBot="1">
      <c r="B3429" t="str">
        <f t="shared" si="215"/>
        <v>APOLLOHOSP4517745225</v>
      </c>
      <c r="C3429" s="137" t="s">
        <v>226</v>
      </c>
      <c r="D3429" s="137" t="s">
        <v>61</v>
      </c>
      <c r="E3429" s="138">
        <v>45225</v>
      </c>
      <c r="F3429" s="139">
        <v>0</v>
      </c>
      <c r="G3429" s="137" t="s">
        <v>223</v>
      </c>
      <c r="H3429" s="139">
        <v>5060.45</v>
      </c>
      <c r="I3429" s="139">
        <v>5085.45</v>
      </c>
      <c r="J3429" s="139">
        <v>5036.55</v>
      </c>
      <c r="K3429" s="139">
        <v>5043.8</v>
      </c>
      <c r="L3429" s="139">
        <v>5043.8</v>
      </c>
      <c r="M3429" s="139">
        <v>129</v>
      </c>
      <c r="N3429" s="139">
        <v>814.9</v>
      </c>
      <c r="O3429" s="139">
        <v>30750</v>
      </c>
      <c r="P3429" s="140">
        <v>4750</v>
      </c>
      <c r="Q3429" s="138">
        <v>45177</v>
      </c>
      <c r="AR3429">
        <f t="shared" si="216"/>
        <v>0</v>
      </c>
      <c r="AS3429">
        <f t="shared" si="217"/>
        <v>0</v>
      </c>
      <c r="AT3429">
        <f t="shared" si="218"/>
        <v>0</v>
      </c>
    </row>
    <row r="3430" spans="2:46" ht="15.75" customHeight="1" thickBot="1">
      <c r="B3430" t="str">
        <f t="shared" si="215"/>
        <v>APOLLOHOSP4517745260</v>
      </c>
      <c r="C3430" s="137" t="s">
        <v>226</v>
      </c>
      <c r="D3430" s="137" t="s">
        <v>61</v>
      </c>
      <c r="E3430" s="138">
        <v>45260</v>
      </c>
      <c r="F3430" s="139">
        <v>0</v>
      </c>
      <c r="G3430" s="137" t="s">
        <v>223</v>
      </c>
      <c r="H3430" s="139">
        <v>5107</v>
      </c>
      <c r="I3430" s="139">
        <v>5107</v>
      </c>
      <c r="J3430" s="139">
        <v>5074.1000000000004</v>
      </c>
      <c r="K3430" s="139">
        <v>5074.1000000000004</v>
      </c>
      <c r="L3430" s="139">
        <v>5066.75</v>
      </c>
      <c r="M3430" s="139">
        <v>5</v>
      </c>
      <c r="N3430" s="139">
        <v>31.8</v>
      </c>
      <c r="O3430" s="139">
        <v>2250</v>
      </c>
      <c r="P3430" s="139">
        <v>250</v>
      </c>
      <c r="Q3430" s="138">
        <v>45177</v>
      </c>
      <c r="AR3430">
        <f t="shared" si="216"/>
        <v>0</v>
      </c>
      <c r="AS3430">
        <f t="shared" si="217"/>
        <v>0</v>
      </c>
      <c r="AT3430">
        <f t="shared" si="218"/>
        <v>0</v>
      </c>
    </row>
    <row r="3431" spans="2:46" ht="15.75" customHeight="1" thickBot="1">
      <c r="B3431" t="str">
        <f t="shared" si="215"/>
        <v>APOLLOTYRE4517745197</v>
      </c>
      <c r="C3431" s="137" t="s">
        <v>226</v>
      </c>
      <c r="D3431" s="137" t="s">
        <v>75</v>
      </c>
      <c r="E3431" s="138">
        <v>45197</v>
      </c>
      <c r="F3431" s="139">
        <v>0</v>
      </c>
      <c r="G3431" s="137" t="s">
        <v>223</v>
      </c>
      <c r="H3431" s="139">
        <v>386.3</v>
      </c>
      <c r="I3431" s="139">
        <v>387.15</v>
      </c>
      <c r="J3431" s="139">
        <v>382.5</v>
      </c>
      <c r="K3431" s="139">
        <v>383.3</v>
      </c>
      <c r="L3431" s="139">
        <v>383.3</v>
      </c>
      <c r="M3431" s="139">
        <v>978</v>
      </c>
      <c r="N3431" s="139">
        <v>6389.31</v>
      </c>
      <c r="O3431" s="139">
        <v>9863400</v>
      </c>
      <c r="P3431" s="140">
        <v>192100</v>
      </c>
      <c r="Q3431" s="138">
        <v>45177</v>
      </c>
      <c r="AR3431">
        <f t="shared" si="216"/>
        <v>10347900</v>
      </c>
      <c r="AS3431">
        <f t="shared" si="217"/>
        <v>222700</v>
      </c>
      <c r="AT3431">
        <f t="shared" si="218"/>
        <v>10125200</v>
      </c>
    </row>
    <row r="3432" spans="2:46" ht="15.75" customHeight="1" thickBot="1">
      <c r="B3432" t="str">
        <f t="shared" si="215"/>
        <v>APOLLOTYRE4517745225</v>
      </c>
      <c r="C3432" s="137" t="s">
        <v>226</v>
      </c>
      <c r="D3432" s="137" t="s">
        <v>75</v>
      </c>
      <c r="E3432" s="138">
        <v>45225</v>
      </c>
      <c r="F3432" s="139">
        <v>0</v>
      </c>
      <c r="G3432" s="137" t="s">
        <v>223</v>
      </c>
      <c r="H3432" s="139">
        <v>386.95</v>
      </c>
      <c r="I3432" s="139">
        <v>387.5</v>
      </c>
      <c r="J3432" s="139">
        <v>383.6</v>
      </c>
      <c r="K3432" s="139">
        <v>384.7</v>
      </c>
      <c r="L3432" s="139">
        <v>384.7</v>
      </c>
      <c r="M3432" s="139">
        <v>52</v>
      </c>
      <c r="N3432" s="139">
        <v>340.87</v>
      </c>
      <c r="O3432" s="139">
        <v>445400</v>
      </c>
      <c r="P3432" s="140">
        <v>28900</v>
      </c>
      <c r="Q3432" s="138">
        <v>45177</v>
      </c>
      <c r="AR3432">
        <f t="shared" si="216"/>
        <v>0</v>
      </c>
      <c r="AS3432">
        <f t="shared" si="217"/>
        <v>0</v>
      </c>
      <c r="AT3432">
        <f t="shared" si="218"/>
        <v>0</v>
      </c>
    </row>
    <row r="3433" spans="2:46" ht="15.75" customHeight="1" thickBot="1">
      <c r="B3433" t="str">
        <f t="shared" si="215"/>
        <v>APOLLOTYRE4517745260</v>
      </c>
      <c r="C3433" s="137" t="s">
        <v>226</v>
      </c>
      <c r="D3433" s="137" t="s">
        <v>75</v>
      </c>
      <c r="E3433" s="138">
        <v>45260</v>
      </c>
      <c r="F3433" s="139">
        <v>0</v>
      </c>
      <c r="G3433" s="137" t="s">
        <v>223</v>
      </c>
      <c r="H3433" s="139">
        <v>387.3</v>
      </c>
      <c r="I3433" s="139">
        <v>387.95</v>
      </c>
      <c r="J3433" s="139">
        <v>386</v>
      </c>
      <c r="K3433" s="139">
        <v>386.45</v>
      </c>
      <c r="L3433" s="139">
        <v>387.9</v>
      </c>
      <c r="M3433" s="139">
        <v>9</v>
      </c>
      <c r="N3433" s="139">
        <v>59.21</v>
      </c>
      <c r="O3433" s="139">
        <v>39100</v>
      </c>
      <c r="P3433" s="140">
        <v>1700</v>
      </c>
      <c r="Q3433" s="138">
        <v>45177</v>
      </c>
      <c r="AR3433">
        <f t="shared" si="216"/>
        <v>0</v>
      </c>
      <c r="AS3433">
        <f t="shared" si="217"/>
        <v>0</v>
      </c>
      <c r="AT3433">
        <f t="shared" si="218"/>
        <v>0</v>
      </c>
    </row>
    <row r="3434" spans="2:46" ht="15.75" customHeight="1" thickBot="1">
      <c r="B3434" t="str">
        <f t="shared" si="215"/>
        <v>ASHOKLEY4517745197</v>
      </c>
      <c r="C3434" s="137" t="s">
        <v>226</v>
      </c>
      <c r="D3434" s="137" t="s">
        <v>76</v>
      </c>
      <c r="E3434" s="138">
        <v>45197</v>
      </c>
      <c r="F3434" s="139">
        <v>0</v>
      </c>
      <c r="G3434" s="137" t="s">
        <v>223</v>
      </c>
      <c r="H3434" s="139">
        <v>184.05</v>
      </c>
      <c r="I3434" s="139">
        <v>186.2</v>
      </c>
      <c r="J3434" s="139">
        <v>183.1</v>
      </c>
      <c r="K3434" s="139">
        <v>184.5</v>
      </c>
      <c r="L3434" s="139">
        <v>184.5</v>
      </c>
      <c r="M3434" s="139">
        <v>4393</v>
      </c>
      <c r="N3434" s="139">
        <v>40579.71</v>
      </c>
      <c r="O3434" s="139">
        <v>85035000</v>
      </c>
      <c r="P3434" s="140">
        <v>-325000</v>
      </c>
      <c r="Q3434" s="138">
        <v>45177</v>
      </c>
      <c r="AR3434">
        <f t="shared" si="216"/>
        <v>87410000</v>
      </c>
      <c r="AS3434">
        <f t="shared" si="217"/>
        <v>-115000</v>
      </c>
      <c r="AT3434">
        <f t="shared" si="218"/>
        <v>87525000</v>
      </c>
    </row>
    <row r="3435" spans="2:46" ht="15.75" customHeight="1" thickBot="1">
      <c r="B3435" t="str">
        <f t="shared" si="215"/>
        <v>ASHOKLEY4517745225</v>
      </c>
      <c r="C3435" s="137" t="s">
        <v>226</v>
      </c>
      <c r="D3435" s="137" t="s">
        <v>76</v>
      </c>
      <c r="E3435" s="138">
        <v>45225</v>
      </c>
      <c r="F3435" s="139">
        <v>0</v>
      </c>
      <c r="G3435" s="137" t="s">
        <v>223</v>
      </c>
      <c r="H3435" s="139">
        <v>185.45</v>
      </c>
      <c r="I3435" s="139">
        <v>187.3</v>
      </c>
      <c r="J3435" s="139">
        <v>184.5</v>
      </c>
      <c r="K3435" s="139">
        <v>185.85</v>
      </c>
      <c r="L3435" s="139">
        <v>185.85</v>
      </c>
      <c r="M3435" s="139">
        <v>220</v>
      </c>
      <c r="N3435" s="139">
        <v>2045.02</v>
      </c>
      <c r="O3435" s="139">
        <v>2220000</v>
      </c>
      <c r="P3435" s="140">
        <v>180000</v>
      </c>
      <c r="Q3435" s="138">
        <v>45177</v>
      </c>
      <c r="AR3435">
        <f t="shared" si="216"/>
        <v>0</v>
      </c>
      <c r="AS3435">
        <f t="shared" si="217"/>
        <v>0</v>
      </c>
      <c r="AT3435">
        <f t="shared" si="218"/>
        <v>0</v>
      </c>
    </row>
    <row r="3436" spans="2:46" ht="15.75" customHeight="1" thickBot="1">
      <c r="B3436" t="str">
        <f t="shared" si="215"/>
        <v>ASHOKLEY4517745260</v>
      </c>
      <c r="C3436" s="137" t="s">
        <v>226</v>
      </c>
      <c r="D3436" s="137" t="s">
        <v>76</v>
      </c>
      <c r="E3436" s="138">
        <v>45260</v>
      </c>
      <c r="F3436" s="139">
        <v>0</v>
      </c>
      <c r="G3436" s="137" t="s">
        <v>223</v>
      </c>
      <c r="H3436" s="139">
        <v>186.45</v>
      </c>
      <c r="I3436" s="139">
        <v>187.7</v>
      </c>
      <c r="J3436" s="139">
        <v>186.45</v>
      </c>
      <c r="K3436" s="139">
        <v>186.55</v>
      </c>
      <c r="L3436" s="139">
        <v>186.55</v>
      </c>
      <c r="M3436" s="139">
        <v>13</v>
      </c>
      <c r="N3436" s="139">
        <v>121.55</v>
      </c>
      <c r="O3436" s="139">
        <v>155000</v>
      </c>
      <c r="P3436" s="140">
        <v>30000</v>
      </c>
      <c r="Q3436" s="138">
        <v>45177</v>
      </c>
      <c r="AR3436">
        <f t="shared" si="216"/>
        <v>0</v>
      </c>
      <c r="AS3436">
        <f t="shared" si="217"/>
        <v>0</v>
      </c>
      <c r="AT3436">
        <f t="shared" si="218"/>
        <v>0</v>
      </c>
    </row>
    <row r="3437" spans="2:46" ht="15.75" customHeight="1" thickBot="1">
      <c r="B3437" t="str">
        <f t="shared" si="215"/>
        <v>ASIANPAINT4517745197</v>
      </c>
      <c r="C3437" s="137" t="s">
        <v>226</v>
      </c>
      <c r="D3437" s="137" t="s">
        <v>31</v>
      </c>
      <c r="E3437" s="138">
        <v>45197</v>
      </c>
      <c r="F3437" s="139">
        <v>0</v>
      </c>
      <c r="G3437" s="137" t="s">
        <v>223</v>
      </c>
      <c r="H3437" s="139">
        <v>3258.7</v>
      </c>
      <c r="I3437" s="139">
        <v>3273.45</v>
      </c>
      <c r="J3437" s="139">
        <v>3247.5</v>
      </c>
      <c r="K3437" s="139">
        <v>3251.05</v>
      </c>
      <c r="L3437" s="139">
        <v>3251.05</v>
      </c>
      <c r="M3437" s="139">
        <v>2694</v>
      </c>
      <c r="N3437" s="139">
        <v>17556.099999999999</v>
      </c>
      <c r="O3437" s="139">
        <v>4401400</v>
      </c>
      <c r="P3437" s="140">
        <v>-29000</v>
      </c>
      <c r="Q3437" s="138">
        <v>45177</v>
      </c>
      <c r="AR3437">
        <f t="shared" si="216"/>
        <v>4530600</v>
      </c>
      <c r="AS3437">
        <f t="shared" si="217"/>
        <v>-24600</v>
      </c>
      <c r="AT3437">
        <f t="shared" si="218"/>
        <v>4555200</v>
      </c>
    </row>
    <row r="3438" spans="2:46" ht="15.75" customHeight="1" thickBot="1">
      <c r="B3438" t="str">
        <f t="shared" si="215"/>
        <v>ASIANPAINT4517745225</v>
      </c>
      <c r="C3438" s="137" t="s">
        <v>226</v>
      </c>
      <c r="D3438" s="137" t="s">
        <v>31</v>
      </c>
      <c r="E3438" s="138">
        <v>45225</v>
      </c>
      <c r="F3438" s="139">
        <v>0</v>
      </c>
      <c r="G3438" s="137" t="s">
        <v>223</v>
      </c>
      <c r="H3438" s="139">
        <v>3273.45</v>
      </c>
      <c r="I3438" s="139">
        <v>3294</v>
      </c>
      <c r="J3438" s="139">
        <v>3270.1</v>
      </c>
      <c r="K3438" s="139">
        <v>3273.05</v>
      </c>
      <c r="L3438" s="139">
        <v>3273.05</v>
      </c>
      <c r="M3438" s="139">
        <v>111</v>
      </c>
      <c r="N3438" s="139">
        <v>728.33</v>
      </c>
      <c r="O3438" s="139">
        <v>119600</v>
      </c>
      <c r="P3438" s="140">
        <v>3400</v>
      </c>
      <c r="Q3438" s="138">
        <v>45177</v>
      </c>
      <c r="AR3438">
        <f t="shared" si="216"/>
        <v>0</v>
      </c>
      <c r="AS3438">
        <f t="shared" si="217"/>
        <v>0</v>
      </c>
      <c r="AT3438">
        <f t="shared" si="218"/>
        <v>0</v>
      </c>
    </row>
    <row r="3439" spans="2:46" ht="15.75" customHeight="1" thickBot="1">
      <c r="B3439" t="str">
        <f t="shared" si="215"/>
        <v>ASIANPAINT4517745260</v>
      </c>
      <c r="C3439" s="137" t="s">
        <v>226</v>
      </c>
      <c r="D3439" s="137" t="s">
        <v>31</v>
      </c>
      <c r="E3439" s="138">
        <v>45260</v>
      </c>
      <c r="F3439" s="139">
        <v>0</v>
      </c>
      <c r="G3439" s="137" t="s">
        <v>223</v>
      </c>
      <c r="H3439" s="139">
        <v>3290.2</v>
      </c>
      <c r="I3439" s="139">
        <v>3313.4</v>
      </c>
      <c r="J3439" s="139">
        <v>3290.15</v>
      </c>
      <c r="K3439" s="139">
        <v>3295</v>
      </c>
      <c r="L3439" s="139">
        <v>3295</v>
      </c>
      <c r="M3439" s="139">
        <v>20</v>
      </c>
      <c r="N3439" s="139">
        <v>132.05000000000001</v>
      </c>
      <c r="O3439" s="139">
        <v>9600</v>
      </c>
      <c r="P3439" s="140">
        <v>1000</v>
      </c>
      <c r="Q3439" s="138">
        <v>45177</v>
      </c>
      <c r="AR3439">
        <f t="shared" si="216"/>
        <v>0</v>
      </c>
      <c r="AS3439">
        <f t="shared" si="217"/>
        <v>0</v>
      </c>
      <c r="AT3439">
        <f t="shared" si="218"/>
        <v>0</v>
      </c>
    </row>
    <row r="3440" spans="2:46" ht="15.75" customHeight="1" thickBot="1">
      <c r="B3440" t="str">
        <f t="shared" si="215"/>
        <v>ASTRAL4517745197</v>
      </c>
      <c r="C3440" s="137" t="s">
        <v>226</v>
      </c>
      <c r="D3440" s="137" t="s">
        <v>77</v>
      </c>
      <c r="E3440" s="138">
        <v>45197</v>
      </c>
      <c r="F3440" s="139">
        <v>0</v>
      </c>
      <c r="G3440" s="137" t="s">
        <v>223</v>
      </c>
      <c r="H3440" s="139">
        <v>1909.75</v>
      </c>
      <c r="I3440" s="139">
        <v>1922</v>
      </c>
      <c r="J3440" s="139">
        <v>1898.3</v>
      </c>
      <c r="K3440" s="139">
        <v>1915</v>
      </c>
      <c r="L3440" s="139">
        <v>1915</v>
      </c>
      <c r="M3440" s="139">
        <v>1767</v>
      </c>
      <c r="N3440" s="139">
        <v>12398.05</v>
      </c>
      <c r="O3440" s="139">
        <v>4033330</v>
      </c>
      <c r="P3440" s="140">
        <v>-2936</v>
      </c>
      <c r="Q3440" s="138">
        <v>45177</v>
      </c>
      <c r="AR3440">
        <f t="shared" si="216"/>
        <v>4168386</v>
      </c>
      <c r="AS3440">
        <f t="shared" si="217"/>
        <v>-1101</v>
      </c>
      <c r="AT3440">
        <f t="shared" si="218"/>
        <v>4169487</v>
      </c>
    </row>
    <row r="3441" spans="2:46" ht="15.75" customHeight="1" thickBot="1">
      <c r="B3441" t="str">
        <f t="shared" si="215"/>
        <v>ASTRAL4517745225</v>
      </c>
      <c r="C3441" s="137" t="s">
        <v>226</v>
      </c>
      <c r="D3441" s="137" t="s">
        <v>77</v>
      </c>
      <c r="E3441" s="138">
        <v>45225</v>
      </c>
      <c r="F3441" s="139">
        <v>0</v>
      </c>
      <c r="G3441" s="137" t="s">
        <v>223</v>
      </c>
      <c r="H3441" s="139">
        <v>1907.05</v>
      </c>
      <c r="I3441" s="139">
        <v>1930</v>
      </c>
      <c r="J3441" s="139">
        <v>1907.05</v>
      </c>
      <c r="K3441" s="139">
        <v>1923.75</v>
      </c>
      <c r="L3441" s="139">
        <v>1923.75</v>
      </c>
      <c r="M3441" s="139">
        <v>85</v>
      </c>
      <c r="N3441" s="139">
        <v>598.54</v>
      </c>
      <c r="O3441" s="139">
        <v>131386</v>
      </c>
      <c r="P3441" s="140">
        <v>1835</v>
      </c>
      <c r="Q3441" s="138">
        <v>45177</v>
      </c>
      <c r="AR3441">
        <f t="shared" si="216"/>
        <v>0</v>
      </c>
      <c r="AS3441">
        <f t="shared" si="217"/>
        <v>0</v>
      </c>
      <c r="AT3441">
        <f t="shared" si="218"/>
        <v>0</v>
      </c>
    </row>
    <row r="3442" spans="2:46" ht="15.75" customHeight="1" thickBot="1">
      <c r="B3442" t="str">
        <f t="shared" si="215"/>
        <v>ASTRAL4517745260</v>
      </c>
      <c r="C3442" s="137" t="s">
        <v>226</v>
      </c>
      <c r="D3442" s="137" t="s">
        <v>77</v>
      </c>
      <c r="E3442" s="138">
        <v>45260</v>
      </c>
      <c r="F3442" s="139">
        <v>0</v>
      </c>
      <c r="G3442" s="137" t="s">
        <v>223</v>
      </c>
      <c r="H3442" s="139">
        <v>0</v>
      </c>
      <c r="I3442" s="139">
        <v>0</v>
      </c>
      <c r="J3442" s="139">
        <v>0</v>
      </c>
      <c r="K3442" s="139">
        <v>1910</v>
      </c>
      <c r="L3442" s="139">
        <v>1940.55</v>
      </c>
      <c r="M3442" s="139">
        <v>0</v>
      </c>
      <c r="N3442" s="139">
        <v>0</v>
      </c>
      <c r="O3442" s="139">
        <v>3670</v>
      </c>
      <c r="P3442" s="139">
        <v>0</v>
      </c>
      <c r="Q3442" s="138">
        <v>45177</v>
      </c>
      <c r="AR3442">
        <f t="shared" si="216"/>
        <v>0</v>
      </c>
      <c r="AS3442">
        <f t="shared" si="217"/>
        <v>0</v>
      </c>
      <c r="AT3442">
        <f t="shared" si="218"/>
        <v>0</v>
      </c>
    </row>
    <row r="3443" spans="2:46" ht="15.75" customHeight="1" thickBot="1">
      <c r="B3443" t="str">
        <f t="shared" si="215"/>
        <v>ATUL4517745197</v>
      </c>
      <c r="C3443" s="137" t="s">
        <v>226</v>
      </c>
      <c r="D3443" s="137" t="s">
        <v>78</v>
      </c>
      <c r="E3443" s="138">
        <v>45197</v>
      </c>
      <c r="F3443" s="139">
        <v>0</v>
      </c>
      <c r="G3443" s="137" t="s">
        <v>223</v>
      </c>
      <c r="H3443" s="139">
        <v>7519.95</v>
      </c>
      <c r="I3443" s="139">
        <v>7542.05</v>
      </c>
      <c r="J3443" s="139">
        <v>7410.8</v>
      </c>
      <c r="K3443" s="139">
        <v>7477.45</v>
      </c>
      <c r="L3443" s="139">
        <v>7477.45</v>
      </c>
      <c r="M3443" s="139">
        <v>909</v>
      </c>
      <c r="N3443" s="139">
        <v>5092.4799999999996</v>
      </c>
      <c r="O3443" s="139">
        <v>319275</v>
      </c>
      <c r="P3443" s="140">
        <v>-3225</v>
      </c>
      <c r="Q3443" s="138">
        <v>45177</v>
      </c>
      <c r="AR3443">
        <f t="shared" si="216"/>
        <v>328500</v>
      </c>
      <c r="AS3443">
        <f t="shared" si="217"/>
        <v>-3000</v>
      </c>
      <c r="AT3443">
        <f t="shared" si="218"/>
        <v>331500</v>
      </c>
    </row>
    <row r="3444" spans="2:46" ht="15.75" customHeight="1" thickBot="1">
      <c r="B3444" t="str">
        <f t="shared" si="215"/>
        <v>ATUL4517745225</v>
      </c>
      <c r="C3444" s="137" t="s">
        <v>226</v>
      </c>
      <c r="D3444" s="137" t="s">
        <v>78</v>
      </c>
      <c r="E3444" s="138">
        <v>45225</v>
      </c>
      <c r="F3444" s="139">
        <v>0</v>
      </c>
      <c r="G3444" s="137" t="s">
        <v>223</v>
      </c>
      <c r="H3444" s="139">
        <v>7503.45</v>
      </c>
      <c r="I3444" s="139">
        <v>7503.45</v>
      </c>
      <c r="J3444" s="139">
        <v>7443</v>
      </c>
      <c r="K3444" s="139">
        <v>7465.65</v>
      </c>
      <c r="L3444" s="139">
        <v>7465.65</v>
      </c>
      <c r="M3444" s="139">
        <v>23</v>
      </c>
      <c r="N3444" s="139">
        <v>128.88</v>
      </c>
      <c r="O3444" s="139">
        <v>9225</v>
      </c>
      <c r="P3444" s="139">
        <v>225</v>
      </c>
      <c r="Q3444" s="138">
        <v>45177</v>
      </c>
      <c r="AR3444">
        <f t="shared" si="216"/>
        <v>0</v>
      </c>
      <c r="AS3444">
        <f t="shared" si="217"/>
        <v>0</v>
      </c>
      <c r="AT3444">
        <f t="shared" si="218"/>
        <v>0</v>
      </c>
    </row>
    <row r="3445" spans="2:46" ht="15.75" customHeight="1" thickBot="1">
      <c r="B3445" t="str">
        <f t="shared" si="215"/>
        <v>ATUL4517745260</v>
      </c>
      <c r="C3445" s="137" t="s">
        <v>226</v>
      </c>
      <c r="D3445" s="137" t="s">
        <v>78</v>
      </c>
      <c r="E3445" s="138">
        <v>45260</v>
      </c>
      <c r="F3445" s="139">
        <v>0</v>
      </c>
      <c r="G3445" s="137" t="s">
        <v>223</v>
      </c>
      <c r="H3445" s="139">
        <v>0</v>
      </c>
      <c r="I3445" s="139">
        <v>0</v>
      </c>
      <c r="J3445" s="139">
        <v>0</v>
      </c>
      <c r="K3445" s="139">
        <v>7466.4</v>
      </c>
      <c r="L3445" s="139">
        <v>7644.75</v>
      </c>
      <c r="M3445" s="139">
        <v>0</v>
      </c>
      <c r="N3445" s="139">
        <v>0</v>
      </c>
      <c r="O3445" s="139">
        <v>0</v>
      </c>
      <c r="P3445" s="139">
        <v>0</v>
      </c>
      <c r="Q3445" s="138">
        <v>45177</v>
      </c>
      <c r="AR3445">
        <f t="shared" si="216"/>
        <v>0</v>
      </c>
      <c r="AS3445">
        <f t="shared" si="217"/>
        <v>0</v>
      </c>
      <c r="AT3445">
        <f t="shared" si="218"/>
        <v>0</v>
      </c>
    </row>
    <row r="3446" spans="2:46" ht="15.75" customHeight="1" thickBot="1">
      <c r="B3446" t="str">
        <f t="shared" si="215"/>
        <v>AUBANK4517745197</v>
      </c>
      <c r="C3446" s="137" t="s">
        <v>226</v>
      </c>
      <c r="D3446" s="137" t="s">
        <v>79</v>
      </c>
      <c r="E3446" s="138">
        <v>45197</v>
      </c>
      <c r="F3446" s="139">
        <v>0</v>
      </c>
      <c r="G3446" s="137" t="s">
        <v>223</v>
      </c>
      <c r="H3446" s="139">
        <v>725.75</v>
      </c>
      <c r="I3446" s="139">
        <v>737.2</v>
      </c>
      <c r="J3446" s="139">
        <v>724</v>
      </c>
      <c r="K3446" s="139">
        <v>735.15</v>
      </c>
      <c r="L3446" s="139">
        <v>735.15</v>
      </c>
      <c r="M3446" s="139">
        <v>2638</v>
      </c>
      <c r="N3446" s="139">
        <v>19278.34</v>
      </c>
      <c r="O3446" s="139">
        <v>13566000</v>
      </c>
      <c r="P3446" s="140">
        <v>-168000</v>
      </c>
      <c r="Q3446" s="138">
        <v>45177</v>
      </c>
      <c r="AR3446">
        <f t="shared" si="216"/>
        <v>13858000</v>
      </c>
      <c r="AS3446">
        <f t="shared" si="217"/>
        <v>-179000</v>
      </c>
      <c r="AT3446">
        <f t="shared" si="218"/>
        <v>14037000</v>
      </c>
    </row>
    <row r="3447" spans="2:46" ht="15.75" customHeight="1" thickBot="1">
      <c r="B3447" t="str">
        <f t="shared" si="215"/>
        <v>AUBANK4517745225</v>
      </c>
      <c r="C3447" s="137" t="s">
        <v>226</v>
      </c>
      <c r="D3447" s="137" t="s">
        <v>79</v>
      </c>
      <c r="E3447" s="138">
        <v>45225</v>
      </c>
      <c r="F3447" s="139">
        <v>0</v>
      </c>
      <c r="G3447" s="137" t="s">
        <v>223</v>
      </c>
      <c r="H3447" s="139">
        <v>717.75</v>
      </c>
      <c r="I3447" s="139">
        <v>731</v>
      </c>
      <c r="J3447" s="139">
        <v>717.75</v>
      </c>
      <c r="K3447" s="139">
        <v>728.85</v>
      </c>
      <c r="L3447" s="139">
        <v>728.85</v>
      </c>
      <c r="M3447" s="139">
        <v>167</v>
      </c>
      <c r="N3447" s="139">
        <v>1211.3399999999999</v>
      </c>
      <c r="O3447" s="139">
        <v>261000</v>
      </c>
      <c r="P3447" s="140">
        <v>2000</v>
      </c>
      <c r="Q3447" s="138">
        <v>45177</v>
      </c>
      <c r="AR3447">
        <f t="shared" si="216"/>
        <v>0</v>
      </c>
      <c r="AS3447">
        <f t="shared" si="217"/>
        <v>0</v>
      </c>
      <c r="AT3447">
        <f t="shared" si="218"/>
        <v>0</v>
      </c>
    </row>
    <row r="3448" spans="2:46" ht="15.75" customHeight="1" thickBot="1">
      <c r="B3448" t="str">
        <f t="shared" si="215"/>
        <v>AUBANK4517745260</v>
      </c>
      <c r="C3448" s="137" t="s">
        <v>226</v>
      </c>
      <c r="D3448" s="137" t="s">
        <v>79</v>
      </c>
      <c r="E3448" s="138">
        <v>45260</v>
      </c>
      <c r="F3448" s="139">
        <v>0</v>
      </c>
      <c r="G3448" s="137" t="s">
        <v>223</v>
      </c>
      <c r="H3448" s="139">
        <v>718.4</v>
      </c>
      <c r="I3448" s="139">
        <v>726</v>
      </c>
      <c r="J3448" s="139">
        <v>715.15</v>
      </c>
      <c r="K3448" s="139">
        <v>725.85</v>
      </c>
      <c r="L3448" s="139">
        <v>725.85</v>
      </c>
      <c r="M3448" s="139">
        <v>22</v>
      </c>
      <c r="N3448" s="139">
        <v>158.55000000000001</v>
      </c>
      <c r="O3448" s="139">
        <v>31000</v>
      </c>
      <c r="P3448" s="140">
        <v>-13000</v>
      </c>
      <c r="Q3448" s="138">
        <v>45177</v>
      </c>
      <c r="AR3448">
        <f t="shared" si="216"/>
        <v>0</v>
      </c>
      <c r="AS3448">
        <f t="shared" si="217"/>
        <v>0</v>
      </c>
      <c r="AT3448">
        <f t="shared" si="218"/>
        <v>0</v>
      </c>
    </row>
    <row r="3449" spans="2:46" ht="15.75" customHeight="1" thickBot="1">
      <c r="B3449" t="str">
        <f t="shared" si="215"/>
        <v>AUROPHARMA4517745197</v>
      </c>
      <c r="C3449" s="137" t="s">
        <v>226</v>
      </c>
      <c r="D3449" s="137" t="s">
        <v>80</v>
      </c>
      <c r="E3449" s="138">
        <v>45197</v>
      </c>
      <c r="F3449" s="139">
        <v>0</v>
      </c>
      <c r="G3449" s="137" t="s">
        <v>223</v>
      </c>
      <c r="H3449" s="139">
        <v>871.55</v>
      </c>
      <c r="I3449" s="139">
        <v>871.55</v>
      </c>
      <c r="J3449" s="139">
        <v>853</v>
      </c>
      <c r="K3449" s="139">
        <v>860.65</v>
      </c>
      <c r="L3449" s="139">
        <v>860.65</v>
      </c>
      <c r="M3449" s="139">
        <v>2151</v>
      </c>
      <c r="N3449" s="139">
        <v>20329.89</v>
      </c>
      <c r="O3449" s="139">
        <v>13953500</v>
      </c>
      <c r="P3449" s="140">
        <v>25300</v>
      </c>
      <c r="Q3449" s="138">
        <v>45177</v>
      </c>
      <c r="AR3449">
        <f t="shared" si="216"/>
        <v>14169100</v>
      </c>
      <c r="AS3449">
        <f t="shared" si="217"/>
        <v>56100</v>
      </c>
      <c r="AT3449">
        <f t="shared" si="218"/>
        <v>14113000</v>
      </c>
    </row>
    <row r="3450" spans="2:46" ht="15.75" customHeight="1" thickBot="1">
      <c r="B3450" t="str">
        <f t="shared" si="215"/>
        <v>AUROPHARMA4517745225</v>
      </c>
      <c r="C3450" s="137" t="s">
        <v>226</v>
      </c>
      <c r="D3450" s="137" t="s">
        <v>80</v>
      </c>
      <c r="E3450" s="138">
        <v>45225</v>
      </c>
      <c r="F3450" s="139">
        <v>0</v>
      </c>
      <c r="G3450" s="137" t="s">
        <v>223</v>
      </c>
      <c r="H3450" s="139">
        <v>870.1</v>
      </c>
      <c r="I3450" s="139">
        <v>870.1</v>
      </c>
      <c r="J3450" s="139">
        <v>859</v>
      </c>
      <c r="K3450" s="139">
        <v>865.75</v>
      </c>
      <c r="L3450" s="139">
        <v>865.75</v>
      </c>
      <c r="M3450" s="139">
        <v>105</v>
      </c>
      <c r="N3450" s="139">
        <v>997.75</v>
      </c>
      <c r="O3450" s="139">
        <v>177100</v>
      </c>
      <c r="P3450" s="140">
        <v>29700</v>
      </c>
      <c r="Q3450" s="138">
        <v>45177</v>
      </c>
      <c r="AR3450">
        <f t="shared" si="216"/>
        <v>0</v>
      </c>
      <c r="AS3450">
        <f t="shared" si="217"/>
        <v>0</v>
      </c>
      <c r="AT3450">
        <f t="shared" si="218"/>
        <v>0</v>
      </c>
    </row>
    <row r="3451" spans="2:46" ht="15.75" customHeight="1" thickBot="1">
      <c r="B3451" t="str">
        <f t="shared" si="215"/>
        <v>AUROPHARMA4517745260</v>
      </c>
      <c r="C3451" s="137" t="s">
        <v>226</v>
      </c>
      <c r="D3451" s="137" t="s">
        <v>80</v>
      </c>
      <c r="E3451" s="138">
        <v>45260</v>
      </c>
      <c r="F3451" s="139">
        <v>0</v>
      </c>
      <c r="G3451" s="137" t="s">
        <v>223</v>
      </c>
      <c r="H3451" s="139">
        <v>872</v>
      </c>
      <c r="I3451" s="139">
        <v>872</v>
      </c>
      <c r="J3451" s="139">
        <v>863.2</v>
      </c>
      <c r="K3451" s="139">
        <v>870</v>
      </c>
      <c r="L3451" s="139">
        <v>870</v>
      </c>
      <c r="M3451" s="139">
        <v>14</v>
      </c>
      <c r="N3451" s="139">
        <v>133.76</v>
      </c>
      <c r="O3451" s="139">
        <v>38500</v>
      </c>
      <c r="P3451" s="140">
        <v>1100</v>
      </c>
      <c r="Q3451" s="138">
        <v>45177</v>
      </c>
      <c r="AR3451">
        <f t="shared" si="216"/>
        <v>0</v>
      </c>
      <c r="AS3451">
        <f t="shared" si="217"/>
        <v>0</v>
      </c>
      <c r="AT3451">
        <f t="shared" si="218"/>
        <v>0</v>
      </c>
    </row>
    <row r="3452" spans="2:46" ht="15.75" customHeight="1" thickBot="1">
      <c r="B3452" t="str">
        <f t="shared" si="215"/>
        <v>AXISBANK4517745197</v>
      </c>
      <c r="C3452" s="137" t="s">
        <v>226</v>
      </c>
      <c r="D3452" s="137" t="s">
        <v>26</v>
      </c>
      <c r="E3452" s="138">
        <v>45197</v>
      </c>
      <c r="F3452" s="139">
        <v>0</v>
      </c>
      <c r="G3452" s="137" t="s">
        <v>223</v>
      </c>
      <c r="H3452" s="139">
        <v>981.45</v>
      </c>
      <c r="I3452" s="139">
        <v>990.9</v>
      </c>
      <c r="J3452" s="139">
        <v>977</v>
      </c>
      <c r="K3452" s="139">
        <v>983.75</v>
      </c>
      <c r="L3452" s="139">
        <v>983.75</v>
      </c>
      <c r="M3452" s="139">
        <v>14385</v>
      </c>
      <c r="N3452" s="139">
        <v>88408.51</v>
      </c>
      <c r="O3452" s="139">
        <v>42028750</v>
      </c>
      <c r="P3452" s="140">
        <v>608125</v>
      </c>
      <c r="Q3452" s="138">
        <v>45177</v>
      </c>
      <c r="AR3452">
        <f t="shared" si="216"/>
        <v>42664375</v>
      </c>
      <c r="AS3452">
        <f t="shared" si="217"/>
        <v>619375</v>
      </c>
      <c r="AT3452">
        <f t="shared" si="218"/>
        <v>42045000</v>
      </c>
    </row>
    <row r="3453" spans="2:46" ht="15.75" customHeight="1" thickBot="1">
      <c r="B3453" t="str">
        <f t="shared" si="215"/>
        <v>AXISBANK4517745225</v>
      </c>
      <c r="C3453" s="137" t="s">
        <v>226</v>
      </c>
      <c r="D3453" s="137" t="s">
        <v>26</v>
      </c>
      <c r="E3453" s="138">
        <v>45225</v>
      </c>
      <c r="F3453" s="139">
        <v>0</v>
      </c>
      <c r="G3453" s="137" t="s">
        <v>223</v>
      </c>
      <c r="H3453" s="139">
        <v>985.85</v>
      </c>
      <c r="I3453" s="139">
        <v>997</v>
      </c>
      <c r="J3453" s="139">
        <v>984.35</v>
      </c>
      <c r="K3453" s="139">
        <v>990.5</v>
      </c>
      <c r="L3453" s="139">
        <v>990.5</v>
      </c>
      <c r="M3453" s="139">
        <v>628</v>
      </c>
      <c r="N3453" s="139">
        <v>3885.79</v>
      </c>
      <c r="O3453" s="139">
        <v>562500</v>
      </c>
      <c r="P3453" s="140">
        <v>11250</v>
      </c>
      <c r="Q3453" s="138">
        <v>45177</v>
      </c>
      <c r="AR3453">
        <f t="shared" si="216"/>
        <v>0</v>
      </c>
      <c r="AS3453">
        <f t="shared" si="217"/>
        <v>0</v>
      </c>
      <c r="AT3453">
        <f t="shared" si="218"/>
        <v>0</v>
      </c>
    </row>
    <row r="3454" spans="2:46" ht="15.75" customHeight="1" thickBot="1">
      <c r="B3454" t="str">
        <f t="shared" si="215"/>
        <v>AXISBANK4517745260</v>
      </c>
      <c r="C3454" s="137" t="s">
        <v>226</v>
      </c>
      <c r="D3454" s="137" t="s">
        <v>26</v>
      </c>
      <c r="E3454" s="138">
        <v>45260</v>
      </c>
      <c r="F3454" s="139">
        <v>0</v>
      </c>
      <c r="G3454" s="137" t="s">
        <v>223</v>
      </c>
      <c r="H3454" s="139">
        <v>990.15</v>
      </c>
      <c r="I3454" s="139">
        <v>1002.75</v>
      </c>
      <c r="J3454" s="139">
        <v>990.15</v>
      </c>
      <c r="K3454" s="139">
        <v>997.25</v>
      </c>
      <c r="L3454" s="139">
        <v>997.25</v>
      </c>
      <c r="M3454" s="139">
        <v>40</v>
      </c>
      <c r="N3454" s="139">
        <v>249.37</v>
      </c>
      <c r="O3454" s="139">
        <v>73125</v>
      </c>
      <c r="P3454" s="139">
        <v>0</v>
      </c>
      <c r="Q3454" s="138">
        <v>45177</v>
      </c>
      <c r="AR3454">
        <f t="shared" si="216"/>
        <v>0</v>
      </c>
      <c r="AS3454">
        <f t="shared" si="217"/>
        <v>0</v>
      </c>
      <c r="AT3454">
        <f t="shared" si="218"/>
        <v>0</v>
      </c>
    </row>
    <row r="3455" spans="2:46" ht="15.75" customHeight="1" thickBot="1">
      <c r="B3455" t="str">
        <f t="shared" si="215"/>
        <v>BAJAJ-AUTO4517745197</v>
      </c>
      <c r="C3455" s="137" t="s">
        <v>226</v>
      </c>
      <c r="D3455" s="137" t="s">
        <v>57</v>
      </c>
      <c r="E3455" s="138">
        <v>45197</v>
      </c>
      <c r="F3455" s="139">
        <v>0</v>
      </c>
      <c r="G3455" s="137" t="s">
        <v>223</v>
      </c>
      <c r="H3455" s="139">
        <v>4744.45</v>
      </c>
      <c r="I3455" s="139">
        <v>4798.8999999999996</v>
      </c>
      <c r="J3455" s="139">
        <v>4727.6000000000004</v>
      </c>
      <c r="K3455" s="139">
        <v>4772.1000000000004</v>
      </c>
      <c r="L3455" s="139">
        <v>4772.1000000000004</v>
      </c>
      <c r="M3455" s="139">
        <v>2208</v>
      </c>
      <c r="N3455" s="139">
        <v>26316.41</v>
      </c>
      <c r="O3455" s="139">
        <v>2357000</v>
      </c>
      <c r="P3455" s="140">
        <v>-9750</v>
      </c>
      <c r="Q3455" s="138">
        <v>45177</v>
      </c>
      <c r="AR3455">
        <f t="shared" si="216"/>
        <v>2386000</v>
      </c>
      <c r="AS3455">
        <f t="shared" si="217"/>
        <v>-12750</v>
      </c>
      <c r="AT3455">
        <f t="shared" si="218"/>
        <v>2398750</v>
      </c>
    </row>
    <row r="3456" spans="2:46" ht="15.75" customHeight="1" thickBot="1">
      <c r="B3456" t="str">
        <f t="shared" si="215"/>
        <v>BAJAJ-AUTO4517745225</v>
      </c>
      <c r="C3456" s="137" t="s">
        <v>226</v>
      </c>
      <c r="D3456" s="137" t="s">
        <v>57</v>
      </c>
      <c r="E3456" s="138">
        <v>45225</v>
      </c>
      <c r="F3456" s="139">
        <v>0</v>
      </c>
      <c r="G3456" s="137" t="s">
        <v>223</v>
      </c>
      <c r="H3456" s="139">
        <v>4774.3</v>
      </c>
      <c r="I3456" s="139">
        <v>4824.5</v>
      </c>
      <c r="J3456" s="139">
        <v>4764.75</v>
      </c>
      <c r="K3456" s="139">
        <v>4797.7</v>
      </c>
      <c r="L3456" s="139">
        <v>4797.7</v>
      </c>
      <c r="M3456" s="139">
        <v>88</v>
      </c>
      <c r="N3456" s="139">
        <v>1055.1099999999999</v>
      </c>
      <c r="O3456" s="139">
        <v>27500</v>
      </c>
      <c r="P3456" s="140">
        <v>-3500</v>
      </c>
      <c r="Q3456" s="138">
        <v>45177</v>
      </c>
      <c r="AR3456">
        <f t="shared" si="216"/>
        <v>0</v>
      </c>
      <c r="AS3456">
        <f t="shared" si="217"/>
        <v>0</v>
      </c>
      <c r="AT3456">
        <f t="shared" si="218"/>
        <v>0</v>
      </c>
    </row>
    <row r="3457" spans="2:46" ht="15.75" customHeight="1" thickBot="1">
      <c r="B3457" t="str">
        <f t="shared" si="215"/>
        <v>BAJAJ-AUTO4517745260</v>
      </c>
      <c r="C3457" s="137" t="s">
        <v>226</v>
      </c>
      <c r="D3457" s="137" t="s">
        <v>57</v>
      </c>
      <c r="E3457" s="138">
        <v>45260</v>
      </c>
      <c r="F3457" s="139">
        <v>0</v>
      </c>
      <c r="G3457" s="137" t="s">
        <v>223</v>
      </c>
      <c r="H3457" s="139">
        <v>4748.3999999999996</v>
      </c>
      <c r="I3457" s="139">
        <v>4857.25</v>
      </c>
      <c r="J3457" s="139">
        <v>4748.3999999999996</v>
      </c>
      <c r="K3457" s="139">
        <v>4857.25</v>
      </c>
      <c r="L3457" s="139">
        <v>4837.5</v>
      </c>
      <c r="M3457" s="139">
        <v>2</v>
      </c>
      <c r="N3457" s="139">
        <v>24.01</v>
      </c>
      <c r="O3457" s="139">
        <v>1500</v>
      </c>
      <c r="P3457" s="139">
        <v>500</v>
      </c>
      <c r="Q3457" s="138">
        <v>45177</v>
      </c>
      <c r="AR3457">
        <f t="shared" si="216"/>
        <v>0</v>
      </c>
      <c r="AS3457">
        <f t="shared" si="217"/>
        <v>0</v>
      </c>
      <c r="AT3457">
        <f t="shared" si="218"/>
        <v>0</v>
      </c>
    </row>
    <row r="3458" spans="2:46" ht="15.75" customHeight="1" thickBot="1">
      <c r="B3458" t="str">
        <f t="shared" ref="B3458:B3521" si="219">D3458&amp;Q3458&amp;E3458</f>
        <v>BAJAJFINSV4517745197</v>
      </c>
      <c r="C3458" s="137" t="s">
        <v>226</v>
      </c>
      <c r="D3458" s="137" t="s">
        <v>43</v>
      </c>
      <c r="E3458" s="138">
        <v>45197</v>
      </c>
      <c r="F3458" s="139">
        <v>0</v>
      </c>
      <c r="G3458" s="137" t="s">
        <v>223</v>
      </c>
      <c r="H3458" s="139">
        <v>1529.95</v>
      </c>
      <c r="I3458" s="139">
        <v>1562.6</v>
      </c>
      <c r="J3458" s="139">
        <v>1529.95</v>
      </c>
      <c r="K3458" s="139">
        <v>1546.9</v>
      </c>
      <c r="L3458" s="139">
        <v>1546.9</v>
      </c>
      <c r="M3458" s="139">
        <v>8133</v>
      </c>
      <c r="N3458" s="139">
        <v>63047.71</v>
      </c>
      <c r="O3458" s="139">
        <v>9741500</v>
      </c>
      <c r="P3458" s="140">
        <v>142500</v>
      </c>
      <c r="Q3458" s="138">
        <v>45177</v>
      </c>
      <c r="AR3458">
        <f t="shared" ref="AR3458:AR3521" si="220">IF($AU$2&lt;&gt;5,NA(),IF(D3458=D3457,0,IF(AND(D3460=D3458,D3459=D3458),O3458+O3459+O3460,IF(D3459=D3458,O3459+O3458,O3458))))</f>
        <v>10141500</v>
      </c>
      <c r="AS3458">
        <f t="shared" ref="AS3458:AS3521" si="221">IF($AU$2&lt;&gt;5,NA(),IF(D3458=D3457,0,IF(AND(D3460=D3458,D3459=D3458),P3458+P3459+P3460,IF(D3459=D3458,P3459+P3458,P3458))))</f>
        <v>163000</v>
      </c>
      <c r="AT3458">
        <f t="shared" ref="AT3458:AT3521" si="222">AR3458-AS3458</f>
        <v>9978500</v>
      </c>
    </row>
    <row r="3459" spans="2:46" ht="15.75" customHeight="1" thickBot="1">
      <c r="B3459" t="str">
        <f t="shared" si="219"/>
        <v>BAJAJFINSV4517745225</v>
      </c>
      <c r="C3459" s="137" t="s">
        <v>226</v>
      </c>
      <c r="D3459" s="137" t="s">
        <v>43</v>
      </c>
      <c r="E3459" s="138">
        <v>45225</v>
      </c>
      <c r="F3459" s="139">
        <v>0</v>
      </c>
      <c r="G3459" s="137" t="s">
        <v>223</v>
      </c>
      <c r="H3459" s="139">
        <v>1546</v>
      </c>
      <c r="I3459" s="139">
        <v>1573.4</v>
      </c>
      <c r="J3459" s="139">
        <v>1544.05</v>
      </c>
      <c r="K3459" s="139">
        <v>1556.85</v>
      </c>
      <c r="L3459" s="139">
        <v>1556.85</v>
      </c>
      <c r="M3459" s="139">
        <v>496</v>
      </c>
      <c r="N3459" s="139">
        <v>3870.25</v>
      </c>
      <c r="O3459" s="139">
        <v>377500</v>
      </c>
      <c r="P3459" s="140">
        <v>10000</v>
      </c>
      <c r="Q3459" s="138">
        <v>45177</v>
      </c>
      <c r="AR3459">
        <f t="shared" si="220"/>
        <v>0</v>
      </c>
      <c r="AS3459">
        <f t="shared" si="221"/>
        <v>0</v>
      </c>
      <c r="AT3459">
        <f t="shared" si="222"/>
        <v>0</v>
      </c>
    </row>
    <row r="3460" spans="2:46" ht="15.75" customHeight="1" thickBot="1">
      <c r="B3460" t="str">
        <f t="shared" si="219"/>
        <v>BAJAJFINSV4517745260</v>
      </c>
      <c r="C3460" s="137" t="s">
        <v>226</v>
      </c>
      <c r="D3460" s="137" t="s">
        <v>43</v>
      </c>
      <c r="E3460" s="138">
        <v>45260</v>
      </c>
      <c r="F3460" s="139">
        <v>0</v>
      </c>
      <c r="G3460" s="137" t="s">
        <v>223</v>
      </c>
      <c r="H3460" s="139">
        <v>1557.95</v>
      </c>
      <c r="I3460" s="139">
        <v>1582</v>
      </c>
      <c r="J3460" s="139">
        <v>1557.95</v>
      </c>
      <c r="K3460" s="139">
        <v>1568.3</v>
      </c>
      <c r="L3460" s="139">
        <v>1568.3</v>
      </c>
      <c r="M3460" s="139">
        <v>65</v>
      </c>
      <c r="N3460" s="139">
        <v>511.3</v>
      </c>
      <c r="O3460" s="139">
        <v>22500</v>
      </c>
      <c r="P3460" s="140">
        <v>10500</v>
      </c>
      <c r="Q3460" s="138">
        <v>45177</v>
      </c>
      <c r="AR3460">
        <f t="shared" si="220"/>
        <v>0</v>
      </c>
      <c r="AS3460">
        <f t="shared" si="221"/>
        <v>0</v>
      </c>
      <c r="AT3460">
        <f t="shared" si="222"/>
        <v>0</v>
      </c>
    </row>
    <row r="3461" spans="2:46" ht="15.75" customHeight="1" thickBot="1">
      <c r="B3461" t="str">
        <f t="shared" si="219"/>
        <v>BAJFINANCE4517745197</v>
      </c>
      <c r="C3461" s="137" t="s">
        <v>226</v>
      </c>
      <c r="D3461" s="137" t="s">
        <v>30</v>
      </c>
      <c r="E3461" s="138">
        <v>45197</v>
      </c>
      <c r="F3461" s="139">
        <v>0</v>
      </c>
      <c r="G3461" s="137" t="s">
        <v>223</v>
      </c>
      <c r="H3461" s="139">
        <v>7394.6</v>
      </c>
      <c r="I3461" s="139">
        <v>7469.15</v>
      </c>
      <c r="J3461" s="139">
        <v>7384.85</v>
      </c>
      <c r="K3461" s="139">
        <v>7420.3</v>
      </c>
      <c r="L3461" s="139">
        <v>7420.3</v>
      </c>
      <c r="M3461" s="139">
        <v>8443</v>
      </c>
      <c r="N3461" s="139">
        <v>78391.210000000006</v>
      </c>
      <c r="O3461" s="139">
        <v>4172500</v>
      </c>
      <c r="P3461" s="140">
        <v>-47250</v>
      </c>
      <c r="Q3461" s="138">
        <v>45177</v>
      </c>
      <c r="AR3461">
        <f t="shared" si="220"/>
        <v>4264875</v>
      </c>
      <c r="AS3461">
        <f t="shared" si="221"/>
        <v>-39000</v>
      </c>
      <c r="AT3461">
        <f t="shared" si="222"/>
        <v>4303875</v>
      </c>
    </row>
    <row r="3462" spans="2:46" ht="15.75" customHeight="1" thickBot="1">
      <c r="B3462" t="str">
        <f t="shared" si="219"/>
        <v>BAJFINANCE4517745225</v>
      </c>
      <c r="C3462" s="137" t="s">
        <v>226</v>
      </c>
      <c r="D3462" s="137" t="s">
        <v>30</v>
      </c>
      <c r="E3462" s="138">
        <v>45225</v>
      </c>
      <c r="F3462" s="139">
        <v>0</v>
      </c>
      <c r="G3462" s="137" t="s">
        <v>223</v>
      </c>
      <c r="H3462" s="139">
        <v>7440.1</v>
      </c>
      <c r="I3462" s="139">
        <v>7510</v>
      </c>
      <c r="J3462" s="139">
        <v>7434.45</v>
      </c>
      <c r="K3462" s="139">
        <v>7472.1</v>
      </c>
      <c r="L3462" s="139">
        <v>7472.1</v>
      </c>
      <c r="M3462" s="139">
        <v>511</v>
      </c>
      <c r="N3462" s="139">
        <v>4777.47</v>
      </c>
      <c r="O3462" s="139">
        <v>87625</v>
      </c>
      <c r="P3462" s="140">
        <v>8000</v>
      </c>
      <c r="Q3462" s="138">
        <v>45177</v>
      </c>
      <c r="AR3462">
        <f t="shared" si="220"/>
        <v>0</v>
      </c>
      <c r="AS3462">
        <f t="shared" si="221"/>
        <v>0</v>
      </c>
      <c r="AT3462">
        <f t="shared" si="222"/>
        <v>0</v>
      </c>
    </row>
    <row r="3463" spans="2:46" ht="15.75" customHeight="1" thickBot="1">
      <c r="B3463" t="str">
        <f t="shared" si="219"/>
        <v>BAJFINANCE4517745260</v>
      </c>
      <c r="C3463" s="137" t="s">
        <v>226</v>
      </c>
      <c r="D3463" s="137" t="s">
        <v>30</v>
      </c>
      <c r="E3463" s="138">
        <v>45260</v>
      </c>
      <c r="F3463" s="139">
        <v>0</v>
      </c>
      <c r="G3463" s="137" t="s">
        <v>223</v>
      </c>
      <c r="H3463" s="139">
        <v>7535</v>
      </c>
      <c r="I3463" s="139">
        <v>7550</v>
      </c>
      <c r="J3463" s="139">
        <v>7487</v>
      </c>
      <c r="K3463" s="139">
        <v>7510</v>
      </c>
      <c r="L3463" s="139">
        <v>7510</v>
      </c>
      <c r="M3463" s="139">
        <v>22</v>
      </c>
      <c r="N3463" s="139">
        <v>206.72</v>
      </c>
      <c r="O3463" s="139">
        <v>4750</v>
      </c>
      <c r="P3463" s="139">
        <v>250</v>
      </c>
      <c r="Q3463" s="138">
        <v>45177</v>
      </c>
      <c r="AR3463">
        <f t="shared" si="220"/>
        <v>0</v>
      </c>
      <c r="AS3463">
        <f t="shared" si="221"/>
        <v>0</v>
      </c>
      <c r="AT3463">
        <f t="shared" si="222"/>
        <v>0</v>
      </c>
    </row>
    <row r="3464" spans="2:46" ht="15.75" customHeight="1" thickBot="1">
      <c r="B3464" t="str">
        <f t="shared" si="219"/>
        <v>BALKRISIND4517745197</v>
      </c>
      <c r="C3464" s="137" t="s">
        <v>226</v>
      </c>
      <c r="D3464" s="137" t="s">
        <v>81</v>
      </c>
      <c r="E3464" s="138">
        <v>45197</v>
      </c>
      <c r="F3464" s="139">
        <v>0</v>
      </c>
      <c r="G3464" s="137" t="s">
        <v>223</v>
      </c>
      <c r="H3464" s="139">
        <v>2424.8000000000002</v>
      </c>
      <c r="I3464" s="139">
        <v>2425.9</v>
      </c>
      <c r="J3464" s="139">
        <v>2406.1</v>
      </c>
      <c r="K3464" s="139">
        <v>2410.65</v>
      </c>
      <c r="L3464" s="139">
        <v>2410.65</v>
      </c>
      <c r="M3464" s="139">
        <v>650</v>
      </c>
      <c r="N3464" s="139">
        <v>4709.87</v>
      </c>
      <c r="O3464" s="139">
        <v>1856400</v>
      </c>
      <c r="P3464" s="139">
        <v>-900</v>
      </c>
      <c r="Q3464" s="138">
        <v>45177</v>
      </c>
      <c r="AR3464">
        <f t="shared" si="220"/>
        <v>1872300</v>
      </c>
      <c r="AS3464">
        <f t="shared" si="221"/>
        <v>4800</v>
      </c>
      <c r="AT3464">
        <f t="shared" si="222"/>
        <v>1867500</v>
      </c>
    </row>
    <row r="3465" spans="2:46" ht="15.75" customHeight="1" thickBot="1">
      <c r="B3465" t="str">
        <f t="shared" si="219"/>
        <v>BALKRISIND4517745225</v>
      </c>
      <c r="C3465" s="137" t="s">
        <v>226</v>
      </c>
      <c r="D3465" s="137" t="s">
        <v>81</v>
      </c>
      <c r="E3465" s="138">
        <v>45225</v>
      </c>
      <c r="F3465" s="139">
        <v>0</v>
      </c>
      <c r="G3465" s="137" t="s">
        <v>223</v>
      </c>
      <c r="H3465" s="139">
        <v>2433.6</v>
      </c>
      <c r="I3465" s="139">
        <v>2433.9499999999998</v>
      </c>
      <c r="J3465" s="139">
        <v>2418.25</v>
      </c>
      <c r="K3465" s="139">
        <v>2418.4</v>
      </c>
      <c r="L3465" s="139">
        <v>2418.4</v>
      </c>
      <c r="M3465" s="139">
        <v>44</v>
      </c>
      <c r="N3465" s="139">
        <v>320.19</v>
      </c>
      <c r="O3465" s="139">
        <v>15900</v>
      </c>
      <c r="P3465" s="140">
        <v>5700</v>
      </c>
      <c r="Q3465" s="138">
        <v>45177</v>
      </c>
      <c r="AR3465">
        <f t="shared" si="220"/>
        <v>0</v>
      </c>
      <c r="AS3465">
        <f t="shared" si="221"/>
        <v>0</v>
      </c>
      <c r="AT3465">
        <f t="shared" si="222"/>
        <v>0</v>
      </c>
    </row>
    <row r="3466" spans="2:46" ht="15.75" customHeight="1" thickBot="1">
      <c r="B3466" t="str">
        <f t="shared" si="219"/>
        <v>BALKRISIND4517745260</v>
      </c>
      <c r="C3466" s="137" t="s">
        <v>226</v>
      </c>
      <c r="D3466" s="137" t="s">
        <v>81</v>
      </c>
      <c r="E3466" s="138">
        <v>45260</v>
      </c>
      <c r="F3466" s="139">
        <v>0</v>
      </c>
      <c r="G3466" s="137" t="s">
        <v>223</v>
      </c>
      <c r="H3466" s="139">
        <v>0</v>
      </c>
      <c r="I3466" s="139">
        <v>0</v>
      </c>
      <c r="J3466" s="139">
        <v>0</v>
      </c>
      <c r="K3466" s="139">
        <v>2365.0500000000002</v>
      </c>
      <c r="L3466" s="139">
        <v>2441.75</v>
      </c>
      <c r="M3466" s="139">
        <v>0</v>
      </c>
      <c r="N3466" s="139">
        <v>0</v>
      </c>
      <c r="O3466" s="139">
        <v>0</v>
      </c>
      <c r="P3466" s="139">
        <v>0</v>
      </c>
      <c r="Q3466" s="138">
        <v>45177</v>
      </c>
      <c r="AR3466">
        <f t="shared" si="220"/>
        <v>0</v>
      </c>
      <c r="AS3466">
        <f t="shared" si="221"/>
        <v>0</v>
      </c>
      <c r="AT3466">
        <f t="shared" si="222"/>
        <v>0</v>
      </c>
    </row>
    <row r="3467" spans="2:46" ht="15.75" customHeight="1" thickBot="1">
      <c r="B3467" t="str">
        <f t="shared" si="219"/>
        <v>BALRAMCHIN4517745197</v>
      </c>
      <c r="C3467" s="137" t="s">
        <v>226</v>
      </c>
      <c r="D3467" s="137" t="s">
        <v>82</v>
      </c>
      <c r="E3467" s="138">
        <v>45197</v>
      </c>
      <c r="F3467" s="139">
        <v>0</v>
      </c>
      <c r="G3467" s="137" t="s">
        <v>223</v>
      </c>
      <c r="H3467" s="139">
        <v>414.5</v>
      </c>
      <c r="I3467" s="139">
        <v>414.95</v>
      </c>
      <c r="J3467" s="139">
        <v>404.85</v>
      </c>
      <c r="K3467" s="139">
        <v>407.5</v>
      </c>
      <c r="L3467" s="139">
        <v>407.5</v>
      </c>
      <c r="M3467" s="139">
        <v>702</v>
      </c>
      <c r="N3467" s="139">
        <v>4598.72</v>
      </c>
      <c r="O3467" s="139">
        <v>11740800</v>
      </c>
      <c r="P3467" s="140">
        <v>-1123200</v>
      </c>
      <c r="Q3467" s="138">
        <v>45177</v>
      </c>
      <c r="AR3467">
        <f t="shared" si="220"/>
        <v>12684800</v>
      </c>
      <c r="AS3467">
        <f t="shared" si="221"/>
        <v>-1131200</v>
      </c>
      <c r="AT3467">
        <f t="shared" si="222"/>
        <v>13816000</v>
      </c>
    </row>
    <row r="3468" spans="2:46" ht="15.75" customHeight="1" thickBot="1">
      <c r="B3468" t="str">
        <f t="shared" si="219"/>
        <v>BALRAMCHIN4517745225</v>
      </c>
      <c r="C3468" s="137" t="s">
        <v>226</v>
      </c>
      <c r="D3468" s="137" t="s">
        <v>82</v>
      </c>
      <c r="E3468" s="138">
        <v>45225</v>
      </c>
      <c r="F3468" s="139">
        <v>0</v>
      </c>
      <c r="G3468" s="137" t="s">
        <v>223</v>
      </c>
      <c r="H3468" s="139">
        <v>412.35</v>
      </c>
      <c r="I3468" s="139">
        <v>412.35</v>
      </c>
      <c r="J3468" s="139">
        <v>408.6</v>
      </c>
      <c r="K3468" s="139">
        <v>411.45</v>
      </c>
      <c r="L3468" s="139">
        <v>410.75</v>
      </c>
      <c r="M3468" s="139">
        <v>5</v>
      </c>
      <c r="N3468" s="139">
        <v>32.82</v>
      </c>
      <c r="O3468" s="139">
        <v>923200</v>
      </c>
      <c r="P3468" s="140">
        <v>-8000</v>
      </c>
      <c r="Q3468" s="138">
        <v>45177</v>
      </c>
      <c r="AR3468">
        <f t="shared" si="220"/>
        <v>0</v>
      </c>
      <c r="AS3468">
        <f t="shared" si="221"/>
        <v>0</v>
      </c>
      <c r="AT3468">
        <f t="shared" si="222"/>
        <v>0</v>
      </c>
    </row>
    <row r="3469" spans="2:46" ht="15.75" customHeight="1" thickBot="1">
      <c r="B3469" t="str">
        <f t="shared" si="219"/>
        <v>BALRAMCHIN4517745260</v>
      </c>
      <c r="C3469" s="137" t="s">
        <v>226</v>
      </c>
      <c r="D3469" s="137" t="s">
        <v>82</v>
      </c>
      <c r="E3469" s="138">
        <v>45260</v>
      </c>
      <c r="F3469" s="139">
        <v>0</v>
      </c>
      <c r="G3469" s="137" t="s">
        <v>223</v>
      </c>
      <c r="H3469" s="139">
        <v>0</v>
      </c>
      <c r="I3469" s="139">
        <v>0</v>
      </c>
      <c r="J3469" s="139">
        <v>0</v>
      </c>
      <c r="K3469" s="139">
        <v>413.9</v>
      </c>
      <c r="L3469" s="139">
        <v>413.6</v>
      </c>
      <c r="M3469" s="139">
        <v>0</v>
      </c>
      <c r="N3469" s="139">
        <v>0</v>
      </c>
      <c r="O3469" s="139">
        <v>20800</v>
      </c>
      <c r="P3469" s="139">
        <v>0</v>
      </c>
      <c r="Q3469" s="138">
        <v>45177</v>
      </c>
      <c r="AR3469">
        <f t="shared" si="220"/>
        <v>0</v>
      </c>
      <c r="AS3469">
        <f t="shared" si="221"/>
        <v>0</v>
      </c>
      <c r="AT3469">
        <f t="shared" si="222"/>
        <v>0</v>
      </c>
    </row>
    <row r="3470" spans="2:46" ht="15.75" customHeight="1" thickBot="1">
      <c r="B3470" t="str">
        <f t="shared" si="219"/>
        <v>BANDHANBNK4517745197</v>
      </c>
      <c r="C3470" s="137" t="s">
        <v>226</v>
      </c>
      <c r="D3470" s="137" t="s">
        <v>83</v>
      </c>
      <c r="E3470" s="138">
        <v>45197</v>
      </c>
      <c r="F3470" s="139">
        <v>0</v>
      </c>
      <c r="G3470" s="137" t="s">
        <v>223</v>
      </c>
      <c r="H3470" s="139">
        <v>240.1</v>
      </c>
      <c r="I3470" s="139">
        <v>246.75</v>
      </c>
      <c r="J3470" s="139">
        <v>239.05</v>
      </c>
      <c r="K3470" s="139">
        <v>243.95</v>
      </c>
      <c r="L3470" s="139">
        <v>243.95</v>
      </c>
      <c r="M3470" s="139">
        <v>14126</v>
      </c>
      <c r="N3470" s="139">
        <v>85874.05</v>
      </c>
      <c r="O3470" s="139">
        <v>78037500</v>
      </c>
      <c r="P3470" s="140">
        <v>730000</v>
      </c>
      <c r="Q3470" s="138">
        <v>45177</v>
      </c>
      <c r="AR3470">
        <f t="shared" si="220"/>
        <v>79732500</v>
      </c>
      <c r="AS3470">
        <f t="shared" si="221"/>
        <v>745000</v>
      </c>
      <c r="AT3470">
        <f t="shared" si="222"/>
        <v>78987500</v>
      </c>
    </row>
    <row r="3471" spans="2:46" ht="15.75" customHeight="1" thickBot="1">
      <c r="B3471" t="str">
        <f t="shared" si="219"/>
        <v>BANDHANBNK4517745225</v>
      </c>
      <c r="C3471" s="137" t="s">
        <v>226</v>
      </c>
      <c r="D3471" s="137" t="s">
        <v>83</v>
      </c>
      <c r="E3471" s="138">
        <v>45225</v>
      </c>
      <c r="F3471" s="139">
        <v>0</v>
      </c>
      <c r="G3471" s="137" t="s">
        <v>223</v>
      </c>
      <c r="H3471" s="139">
        <v>241.2</v>
      </c>
      <c r="I3471" s="139">
        <v>248.05</v>
      </c>
      <c r="J3471" s="139">
        <v>241.15</v>
      </c>
      <c r="K3471" s="139">
        <v>245.55</v>
      </c>
      <c r="L3471" s="139">
        <v>245.55</v>
      </c>
      <c r="M3471" s="139">
        <v>514</v>
      </c>
      <c r="N3471" s="139">
        <v>3141.27</v>
      </c>
      <c r="O3471" s="139">
        <v>1525000</v>
      </c>
      <c r="P3471" s="140">
        <v>-35000</v>
      </c>
      <c r="Q3471" s="138">
        <v>45177</v>
      </c>
      <c r="AR3471">
        <f t="shared" si="220"/>
        <v>0</v>
      </c>
      <c r="AS3471">
        <f t="shared" si="221"/>
        <v>0</v>
      </c>
      <c r="AT3471">
        <f t="shared" si="222"/>
        <v>0</v>
      </c>
    </row>
    <row r="3472" spans="2:46" ht="15.75" customHeight="1" thickBot="1">
      <c r="B3472" t="str">
        <f t="shared" si="219"/>
        <v>BANDHANBNK4517745260</v>
      </c>
      <c r="C3472" s="137" t="s">
        <v>226</v>
      </c>
      <c r="D3472" s="137" t="s">
        <v>83</v>
      </c>
      <c r="E3472" s="138">
        <v>45260</v>
      </c>
      <c r="F3472" s="139">
        <v>0</v>
      </c>
      <c r="G3472" s="137" t="s">
        <v>223</v>
      </c>
      <c r="H3472" s="139">
        <v>243.95</v>
      </c>
      <c r="I3472" s="139">
        <v>249</v>
      </c>
      <c r="J3472" s="139">
        <v>243.55</v>
      </c>
      <c r="K3472" s="139">
        <v>247.8</v>
      </c>
      <c r="L3472" s="139">
        <v>247.8</v>
      </c>
      <c r="M3472" s="139">
        <v>48</v>
      </c>
      <c r="N3472" s="139">
        <v>295.39999999999998</v>
      </c>
      <c r="O3472" s="139">
        <v>170000</v>
      </c>
      <c r="P3472" s="140">
        <v>50000</v>
      </c>
      <c r="Q3472" s="138">
        <v>45177</v>
      </c>
      <c r="AR3472">
        <f t="shared" si="220"/>
        <v>0</v>
      </c>
      <c r="AS3472">
        <f t="shared" si="221"/>
        <v>0</v>
      </c>
      <c r="AT3472">
        <f t="shared" si="222"/>
        <v>0</v>
      </c>
    </row>
    <row r="3473" spans="2:46" ht="15.75" customHeight="1" thickBot="1">
      <c r="B3473" t="str">
        <f t="shared" si="219"/>
        <v>BANKBARODA4517745197</v>
      </c>
      <c r="C3473" s="137" t="s">
        <v>226</v>
      </c>
      <c r="D3473" s="137" t="s">
        <v>84</v>
      </c>
      <c r="E3473" s="138">
        <v>45197</v>
      </c>
      <c r="F3473" s="139">
        <v>0</v>
      </c>
      <c r="G3473" s="137" t="s">
        <v>223</v>
      </c>
      <c r="H3473" s="139">
        <v>197.85</v>
      </c>
      <c r="I3473" s="139">
        <v>201</v>
      </c>
      <c r="J3473" s="139">
        <v>196.8</v>
      </c>
      <c r="K3473" s="139">
        <v>198.35</v>
      </c>
      <c r="L3473" s="139">
        <v>198.35</v>
      </c>
      <c r="M3473" s="139">
        <v>7356</v>
      </c>
      <c r="N3473" s="139">
        <v>85581.97</v>
      </c>
      <c r="O3473" s="139">
        <v>126880650</v>
      </c>
      <c r="P3473" s="140">
        <v>-988650</v>
      </c>
      <c r="Q3473" s="138">
        <v>45177</v>
      </c>
      <c r="AR3473">
        <f t="shared" si="220"/>
        <v>130630500</v>
      </c>
      <c r="AS3473">
        <f t="shared" si="221"/>
        <v>-637650</v>
      </c>
      <c r="AT3473">
        <f t="shared" si="222"/>
        <v>131268150</v>
      </c>
    </row>
    <row r="3474" spans="2:46" ht="15.75" customHeight="1" thickBot="1">
      <c r="B3474" t="str">
        <f t="shared" si="219"/>
        <v>BANKBARODA4517745225</v>
      </c>
      <c r="C3474" s="137" t="s">
        <v>226</v>
      </c>
      <c r="D3474" s="137" t="s">
        <v>84</v>
      </c>
      <c r="E3474" s="138">
        <v>45225</v>
      </c>
      <c r="F3474" s="139">
        <v>0</v>
      </c>
      <c r="G3474" s="137" t="s">
        <v>223</v>
      </c>
      <c r="H3474" s="139">
        <v>199</v>
      </c>
      <c r="I3474" s="139">
        <v>202.35</v>
      </c>
      <c r="J3474" s="139">
        <v>198.3</v>
      </c>
      <c r="K3474" s="139">
        <v>199.8</v>
      </c>
      <c r="L3474" s="139">
        <v>199.8</v>
      </c>
      <c r="M3474" s="139">
        <v>375</v>
      </c>
      <c r="N3474" s="139">
        <v>4391.12</v>
      </c>
      <c r="O3474" s="139">
        <v>3439800</v>
      </c>
      <c r="P3474" s="140">
        <v>269100</v>
      </c>
      <c r="Q3474" s="138">
        <v>45177</v>
      </c>
      <c r="AR3474">
        <f t="shared" si="220"/>
        <v>0</v>
      </c>
      <c r="AS3474">
        <f t="shared" si="221"/>
        <v>0</v>
      </c>
      <c r="AT3474">
        <f t="shared" si="222"/>
        <v>0</v>
      </c>
    </row>
    <row r="3475" spans="2:46" ht="15.75" customHeight="1" thickBot="1">
      <c r="B3475" t="str">
        <f t="shared" si="219"/>
        <v>BANKBARODA4517745260</v>
      </c>
      <c r="C3475" s="137" t="s">
        <v>226</v>
      </c>
      <c r="D3475" s="137" t="s">
        <v>84</v>
      </c>
      <c r="E3475" s="138">
        <v>45260</v>
      </c>
      <c r="F3475" s="139">
        <v>0</v>
      </c>
      <c r="G3475" s="137" t="s">
        <v>223</v>
      </c>
      <c r="H3475" s="139">
        <v>201.05</v>
      </c>
      <c r="I3475" s="139">
        <v>203.65</v>
      </c>
      <c r="J3475" s="139">
        <v>199.95</v>
      </c>
      <c r="K3475" s="139">
        <v>201.25</v>
      </c>
      <c r="L3475" s="139">
        <v>201.25</v>
      </c>
      <c r="M3475" s="139">
        <v>28</v>
      </c>
      <c r="N3475" s="139">
        <v>330.46</v>
      </c>
      <c r="O3475" s="139">
        <v>310050</v>
      </c>
      <c r="P3475" s="140">
        <v>81900</v>
      </c>
      <c r="Q3475" s="138">
        <v>45177</v>
      </c>
      <c r="AR3475">
        <f t="shared" si="220"/>
        <v>0</v>
      </c>
      <c r="AS3475">
        <f t="shared" si="221"/>
        <v>0</v>
      </c>
      <c r="AT3475">
        <f t="shared" si="222"/>
        <v>0</v>
      </c>
    </row>
    <row r="3476" spans="2:46" ht="15.75" customHeight="1" thickBot="1">
      <c r="B3476" t="str">
        <f t="shared" si="219"/>
        <v>BATAINDIA4517745197</v>
      </c>
      <c r="C3476" s="137" t="s">
        <v>226</v>
      </c>
      <c r="D3476" s="137" t="s">
        <v>85</v>
      </c>
      <c r="E3476" s="138">
        <v>45197</v>
      </c>
      <c r="F3476" s="139">
        <v>0</v>
      </c>
      <c r="G3476" s="137" t="s">
        <v>223</v>
      </c>
      <c r="H3476" s="139">
        <v>1742.15</v>
      </c>
      <c r="I3476" s="139">
        <v>1750</v>
      </c>
      <c r="J3476" s="139">
        <v>1724.35</v>
      </c>
      <c r="K3476" s="139">
        <v>1727.85</v>
      </c>
      <c r="L3476" s="139">
        <v>1727.85</v>
      </c>
      <c r="M3476" s="139">
        <v>1213</v>
      </c>
      <c r="N3476" s="139">
        <v>7903.67</v>
      </c>
      <c r="O3476" s="139">
        <v>1332375</v>
      </c>
      <c r="P3476" s="140">
        <v>-30375</v>
      </c>
      <c r="Q3476" s="138">
        <v>45177</v>
      </c>
      <c r="AR3476">
        <f t="shared" si="220"/>
        <v>1391250</v>
      </c>
      <c r="AS3476">
        <f t="shared" si="221"/>
        <v>-27375</v>
      </c>
      <c r="AT3476">
        <f t="shared" si="222"/>
        <v>1418625</v>
      </c>
    </row>
    <row r="3477" spans="2:46" ht="15.75" customHeight="1" thickBot="1">
      <c r="B3477" t="str">
        <f t="shared" si="219"/>
        <v>BATAINDIA4517745225</v>
      </c>
      <c r="C3477" s="137" t="s">
        <v>226</v>
      </c>
      <c r="D3477" s="137" t="s">
        <v>85</v>
      </c>
      <c r="E3477" s="138">
        <v>45225</v>
      </c>
      <c r="F3477" s="139">
        <v>0</v>
      </c>
      <c r="G3477" s="137" t="s">
        <v>223</v>
      </c>
      <c r="H3477" s="139">
        <v>1753.65</v>
      </c>
      <c r="I3477" s="139">
        <v>1755.75</v>
      </c>
      <c r="J3477" s="139">
        <v>1730.7</v>
      </c>
      <c r="K3477" s="139">
        <v>1734.25</v>
      </c>
      <c r="L3477" s="139">
        <v>1734.25</v>
      </c>
      <c r="M3477" s="139">
        <v>53</v>
      </c>
      <c r="N3477" s="139">
        <v>346.39</v>
      </c>
      <c r="O3477" s="139">
        <v>57000</v>
      </c>
      <c r="P3477" s="140">
        <v>2625</v>
      </c>
      <c r="Q3477" s="138">
        <v>45177</v>
      </c>
      <c r="AR3477">
        <f t="shared" si="220"/>
        <v>0</v>
      </c>
      <c r="AS3477">
        <f t="shared" si="221"/>
        <v>0</v>
      </c>
      <c r="AT3477">
        <f t="shared" si="222"/>
        <v>0</v>
      </c>
    </row>
    <row r="3478" spans="2:46" ht="15.75" customHeight="1" thickBot="1">
      <c r="B3478" t="str">
        <f t="shared" si="219"/>
        <v>BATAINDIA4517745260</v>
      </c>
      <c r="C3478" s="137" t="s">
        <v>226</v>
      </c>
      <c r="D3478" s="137" t="s">
        <v>85</v>
      </c>
      <c r="E3478" s="138">
        <v>45260</v>
      </c>
      <c r="F3478" s="139">
        <v>0</v>
      </c>
      <c r="G3478" s="137" t="s">
        <v>223</v>
      </c>
      <c r="H3478" s="139">
        <v>1738.85</v>
      </c>
      <c r="I3478" s="139">
        <v>1738.85</v>
      </c>
      <c r="J3478" s="139">
        <v>1738.85</v>
      </c>
      <c r="K3478" s="139">
        <v>1738.85</v>
      </c>
      <c r="L3478" s="139">
        <v>1751.7</v>
      </c>
      <c r="M3478" s="139">
        <v>1</v>
      </c>
      <c r="N3478" s="139">
        <v>6.52</v>
      </c>
      <c r="O3478" s="139">
        <v>1875</v>
      </c>
      <c r="P3478" s="139">
        <v>375</v>
      </c>
      <c r="Q3478" s="138">
        <v>45177</v>
      </c>
      <c r="AR3478">
        <f t="shared" si="220"/>
        <v>0</v>
      </c>
      <c r="AS3478">
        <f t="shared" si="221"/>
        <v>0</v>
      </c>
      <c r="AT3478">
        <f t="shared" si="222"/>
        <v>0</v>
      </c>
    </row>
    <row r="3479" spans="2:46" ht="15.75" customHeight="1" thickBot="1">
      <c r="B3479" t="str">
        <f t="shared" si="219"/>
        <v>BEL4517745197</v>
      </c>
      <c r="C3479" s="137" t="s">
        <v>226</v>
      </c>
      <c r="D3479" s="137" t="s">
        <v>86</v>
      </c>
      <c r="E3479" s="138">
        <v>45197</v>
      </c>
      <c r="F3479" s="139">
        <v>0</v>
      </c>
      <c r="G3479" s="137" t="s">
        <v>223</v>
      </c>
      <c r="H3479" s="139">
        <v>142</v>
      </c>
      <c r="I3479" s="139">
        <v>144.6</v>
      </c>
      <c r="J3479" s="139">
        <v>141.15</v>
      </c>
      <c r="K3479" s="139">
        <v>143.75</v>
      </c>
      <c r="L3479" s="139">
        <v>143.75</v>
      </c>
      <c r="M3479" s="139">
        <v>5509</v>
      </c>
      <c r="N3479" s="139">
        <v>45025.2</v>
      </c>
      <c r="O3479" s="139">
        <v>72087900</v>
      </c>
      <c r="P3479" s="140">
        <v>-2992500</v>
      </c>
      <c r="Q3479" s="138">
        <v>45177</v>
      </c>
      <c r="AR3479">
        <f t="shared" si="220"/>
        <v>75074700</v>
      </c>
      <c r="AS3479">
        <f t="shared" si="221"/>
        <v>-2684700</v>
      </c>
      <c r="AT3479">
        <f t="shared" si="222"/>
        <v>77759400</v>
      </c>
    </row>
    <row r="3480" spans="2:46" ht="15.75" customHeight="1" thickBot="1">
      <c r="B3480" t="str">
        <f t="shared" si="219"/>
        <v>BEL4517745225</v>
      </c>
      <c r="C3480" s="137" t="s">
        <v>226</v>
      </c>
      <c r="D3480" s="137" t="s">
        <v>86</v>
      </c>
      <c r="E3480" s="138">
        <v>45225</v>
      </c>
      <c r="F3480" s="139">
        <v>0</v>
      </c>
      <c r="G3480" s="137" t="s">
        <v>223</v>
      </c>
      <c r="H3480" s="139">
        <v>142.30000000000001</v>
      </c>
      <c r="I3480" s="139">
        <v>145.55000000000001</v>
      </c>
      <c r="J3480" s="139">
        <v>142.30000000000001</v>
      </c>
      <c r="K3480" s="139">
        <v>144.80000000000001</v>
      </c>
      <c r="L3480" s="139">
        <v>144.80000000000001</v>
      </c>
      <c r="M3480" s="139">
        <v>307</v>
      </c>
      <c r="N3480" s="139">
        <v>2528.31</v>
      </c>
      <c r="O3480" s="139">
        <v>2736000</v>
      </c>
      <c r="P3480" s="140">
        <v>262200</v>
      </c>
      <c r="Q3480" s="138">
        <v>45177</v>
      </c>
      <c r="AR3480">
        <f t="shared" si="220"/>
        <v>0</v>
      </c>
      <c r="AS3480">
        <f t="shared" si="221"/>
        <v>0</v>
      </c>
      <c r="AT3480">
        <f t="shared" si="222"/>
        <v>0</v>
      </c>
    </row>
    <row r="3481" spans="2:46" ht="15.75" customHeight="1" thickBot="1">
      <c r="B3481" t="str">
        <f t="shared" si="219"/>
        <v>BEL4517745260</v>
      </c>
      <c r="C3481" s="137" t="s">
        <v>226</v>
      </c>
      <c r="D3481" s="137" t="s">
        <v>86</v>
      </c>
      <c r="E3481" s="138">
        <v>45260</v>
      </c>
      <c r="F3481" s="139">
        <v>0</v>
      </c>
      <c r="G3481" s="137" t="s">
        <v>223</v>
      </c>
      <c r="H3481" s="139">
        <v>146</v>
      </c>
      <c r="I3481" s="139">
        <v>146.35</v>
      </c>
      <c r="J3481" s="139">
        <v>145</v>
      </c>
      <c r="K3481" s="139">
        <v>145.69999999999999</v>
      </c>
      <c r="L3481" s="139">
        <v>145.69999999999999</v>
      </c>
      <c r="M3481" s="139">
        <v>29</v>
      </c>
      <c r="N3481" s="139">
        <v>240.81</v>
      </c>
      <c r="O3481" s="139">
        <v>250800</v>
      </c>
      <c r="P3481" s="140">
        <v>45600</v>
      </c>
      <c r="Q3481" s="138">
        <v>45177</v>
      </c>
      <c r="AR3481">
        <f t="shared" si="220"/>
        <v>0</v>
      </c>
      <c r="AS3481">
        <f t="shared" si="221"/>
        <v>0</v>
      </c>
      <c r="AT3481">
        <f t="shared" si="222"/>
        <v>0</v>
      </c>
    </row>
    <row r="3482" spans="2:46" ht="15.75" customHeight="1" thickBot="1">
      <c r="B3482" t="str">
        <f t="shared" si="219"/>
        <v>BERGEPAINT4517745197</v>
      </c>
      <c r="C3482" s="137" t="s">
        <v>226</v>
      </c>
      <c r="D3482" s="137" t="s">
        <v>87</v>
      </c>
      <c r="E3482" s="138">
        <v>45197</v>
      </c>
      <c r="F3482" s="139">
        <v>0</v>
      </c>
      <c r="G3482" s="137" t="s">
        <v>223</v>
      </c>
      <c r="H3482" s="139">
        <v>701.95</v>
      </c>
      <c r="I3482" s="139">
        <v>704</v>
      </c>
      <c r="J3482" s="139">
        <v>695.95</v>
      </c>
      <c r="K3482" s="139">
        <v>702</v>
      </c>
      <c r="L3482" s="139">
        <v>702</v>
      </c>
      <c r="M3482" s="139">
        <v>970</v>
      </c>
      <c r="N3482" s="139">
        <v>7474.57</v>
      </c>
      <c r="O3482" s="139">
        <v>8286300</v>
      </c>
      <c r="P3482" s="140">
        <v>-240900</v>
      </c>
      <c r="Q3482" s="138">
        <v>45177</v>
      </c>
      <c r="AR3482">
        <f t="shared" si="220"/>
        <v>8984800</v>
      </c>
      <c r="AS3482">
        <f t="shared" si="221"/>
        <v>-209000</v>
      </c>
      <c r="AT3482">
        <f t="shared" si="222"/>
        <v>9193800</v>
      </c>
    </row>
    <row r="3483" spans="2:46" ht="15.75" customHeight="1" thickBot="1">
      <c r="B3483" t="str">
        <f t="shared" si="219"/>
        <v>BERGEPAINT4517745225</v>
      </c>
      <c r="C3483" s="137" t="s">
        <v>226</v>
      </c>
      <c r="D3483" s="137" t="s">
        <v>87</v>
      </c>
      <c r="E3483" s="138">
        <v>45225</v>
      </c>
      <c r="F3483" s="139">
        <v>0</v>
      </c>
      <c r="G3483" s="137" t="s">
        <v>223</v>
      </c>
      <c r="H3483" s="139">
        <v>694.5</v>
      </c>
      <c r="I3483" s="139">
        <v>697.45</v>
      </c>
      <c r="J3483" s="139">
        <v>691.6</v>
      </c>
      <c r="K3483" s="139">
        <v>695.95</v>
      </c>
      <c r="L3483" s="139">
        <v>695.95</v>
      </c>
      <c r="M3483" s="139">
        <v>80</v>
      </c>
      <c r="N3483" s="139">
        <v>611.1</v>
      </c>
      <c r="O3483" s="139">
        <v>640200</v>
      </c>
      <c r="P3483" s="140">
        <v>31900</v>
      </c>
      <c r="Q3483" s="138">
        <v>45177</v>
      </c>
      <c r="AR3483">
        <f t="shared" si="220"/>
        <v>0</v>
      </c>
      <c r="AS3483">
        <f t="shared" si="221"/>
        <v>0</v>
      </c>
      <c r="AT3483">
        <f t="shared" si="222"/>
        <v>0</v>
      </c>
    </row>
    <row r="3484" spans="2:46" ht="15.75" customHeight="1" thickBot="1">
      <c r="B3484" t="str">
        <f t="shared" si="219"/>
        <v>BERGEPAINT4517745260</v>
      </c>
      <c r="C3484" s="137" t="s">
        <v>226</v>
      </c>
      <c r="D3484" s="137" t="s">
        <v>87</v>
      </c>
      <c r="E3484" s="138">
        <v>45260</v>
      </c>
      <c r="F3484" s="139">
        <v>0</v>
      </c>
      <c r="G3484" s="137" t="s">
        <v>223</v>
      </c>
      <c r="H3484" s="139">
        <v>0</v>
      </c>
      <c r="I3484" s="139">
        <v>0</v>
      </c>
      <c r="J3484" s="139">
        <v>0</v>
      </c>
      <c r="K3484" s="139">
        <v>689.75</v>
      </c>
      <c r="L3484" s="139">
        <v>728.65</v>
      </c>
      <c r="M3484" s="139">
        <v>0</v>
      </c>
      <c r="N3484" s="139">
        <v>0</v>
      </c>
      <c r="O3484" s="139">
        <v>58300</v>
      </c>
      <c r="P3484" s="139">
        <v>0</v>
      </c>
      <c r="Q3484" s="138">
        <v>45177</v>
      </c>
      <c r="AR3484">
        <f t="shared" si="220"/>
        <v>0</v>
      </c>
      <c r="AS3484">
        <f t="shared" si="221"/>
        <v>0</v>
      </c>
      <c r="AT3484">
        <f t="shared" si="222"/>
        <v>0</v>
      </c>
    </row>
    <row r="3485" spans="2:46" ht="15.75" customHeight="1" thickBot="1">
      <c r="B3485" t="str">
        <f t="shared" si="219"/>
        <v>BHARATFORG4517745197</v>
      </c>
      <c r="C3485" s="137" t="s">
        <v>226</v>
      </c>
      <c r="D3485" s="137" t="s">
        <v>88</v>
      </c>
      <c r="E3485" s="138">
        <v>45197</v>
      </c>
      <c r="F3485" s="139">
        <v>0</v>
      </c>
      <c r="G3485" s="137" t="s">
        <v>223</v>
      </c>
      <c r="H3485" s="139">
        <v>1115.3</v>
      </c>
      <c r="I3485" s="139">
        <v>1115.3</v>
      </c>
      <c r="J3485" s="139">
        <v>1097</v>
      </c>
      <c r="K3485" s="139">
        <v>1107.7</v>
      </c>
      <c r="L3485" s="139">
        <v>1107.7</v>
      </c>
      <c r="M3485" s="139">
        <v>2277</v>
      </c>
      <c r="N3485" s="139">
        <v>25208.03</v>
      </c>
      <c r="O3485" s="139">
        <v>8623000</v>
      </c>
      <c r="P3485" s="140">
        <v>-319000</v>
      </c>
      <c r="Q3485" s="138">
        <v>45177</v>
      </c>
      <c r="AR3485">
        <f t="shared" si="220"/>
        <v>8811000</v>
      </c>
      <c r="AS3485">
        <f t="shared" si="221"/>
        <v>-313000</v>
      </c>
      <c r="AT3485">
        <f t="shared" si="222"/>
        <v>9124000</v>
      </c>
    </row>
    <row r="3486" spans="2:46" ht="15.75" customHeight="1" thickBot="1">
      <c r="B3486" t="str">
        <f t="shared" si="219"/>
        <v>BHARATFORG4517745225</v>
      </c>
      <c r="C3486" s="137" t="s">
        <v>226</v>
      </c>
      <c r="D3486" s="137" t="s">
        <v>88</v>
      </c>
      <c r="E3486" s="138">
        <v>45225</v>
      </c>
      <c r="F3486" s="139">
        <v>0</v>
      </c>
      <c r="G3486" s="137" t="s">
        <v>223</v>
      </c>
      <c r="H3486" s="139">
        <v>1114.05</v>
      </c>
      <c r="I3486" s="139">
        <v>1118.9000000000001</v>
      </c>
      <c r="J3486" s="139">
        <v>1103.9000000000001</v>
      </c>
      <c r="K3486" s="139">
        <v>1114.8</v>
      </c>
      <c r="L3486" s="139">
        <v>1114.8</v>
      </c>
      <c r="M3486" s="139">
        <v>69</v>
      </c>
      <c r="N3486" s="139">
        <v>768.11</v>
      </c>
      <c r="O3486" s="139">
        <v>178000</v>
      </c>
      <c r="P3486" s="140">
        <v>8000</v>
      </c>
      <c r="Q3486" s="138">
        <v>45177</v>
      </c>
      <c r="AR3486">
        <f t="shared" si="220"/>
        <v>0</v>
      </c>
      <c r="AS3486">
        <f t="shared" si="221"/>
        <v>0</v>
      </c>
      <c r="AT3486">
        <f t="shared" si="222"/>
        <v>0</v>
      </c>
    </row>
    <row r="3487" spans="2:46" ht="15.75" customHeight="1" thickBot="1">
      <c r="B3487" t="str">
        <f t="shared" si="219"/>
        <v>BHARATFORG4517745260</v>
      </c>
      <c r="C3487" s="137" t="s">
        <v>226</v>
      </c>
      <c r="D3487" s="137" t="s">
        <v>88</v>
      </c>
      <c r="E3487" s="138">
        <v>45260</v>
      </c>
      <c r="F3487" s="139">
        <v>0</v>
      </c>
      <c r="G3487" s="137" t="s">
        <v>223</v>
      </c>
      <c r="H3487" s="139">
        <v>1125</v>
      </c>
      <c r="I3487" s="139">
        <v>1125</v>
      </c>
      <c r="J3487" s="139">
        <v>1114.6500000000001</v>
      </c>
      <c r="K3487" s="139">
        <v>1114.6500000000001</v>
      </c>
      <c r="L3487" s="139">
        <v>1123.5</v>
      </c>
      <c r="M3487" s="139">
        <v>4</v>
      </c>
      <c r="N3487" s="139">
        <v>44.89</v>
      </c>
      <c r="O3487" s="139">
        <v>10000</v>
      </c>
      <c r="P3487" s="140">
        <v>-2000</v>
      </c>
      <c r="Q3487" s="138">
        <v>45177</v>
      </c>
      <c r="AR3487">
        <f t="shared" si="220"/>
        <v>0</v>
      </c>
      <c r="AS3487">
        <f t="shared" si="221"/>
        <v>0</v>
      </c>
      <c r="AT3487">
        <f t="shared" si="222"/>
        <v>0</v>
      </c>
    </row>
    <row r="3488" spans="2:46" ht="15.75" customHeight="1" thickBot="1">
      <c r="B3488" t="str">
        <f t="shared" si="219"/>
        <v>BHARTIARTL4517745197</v>
      </c>
      <c r="C3488" s="137" t="s">
        <v>226</v>
      </c>
      <c r="D3488" s="137" t="s">
        <v>28</v>
      </c>
      <c r="E3488" s="138">
        <v>45197</v>
      </c>
      <c r="F3488" s="139">
        <v>0</v>
      </c>
      <c r="G3488" s="137" t="s">
        <v>223</v>
      </c>
      <c r="H3488" s="139">
        <v>878.85</v>
      </c>
      <c r="I3488" s="139">
        <v>891</v>
      </c>
      <c r="J3488" s="139">
        <v>878.65</v>
      </c>
      <c r="K3488" s="139">
        <v>886.05</v>
      </c>
      <c r="L3488" s="139">
        <v>886.05</v>
      </c>
      <c r="M3488" s="139">
        <v>5579</v>
      </c>
      <c r="N3488" s="139">
        <v>46967.45</v>
      </c>
      <c r="O3488" s="139">
        <v>40666650</v>
      </c>
      <c r="P3488" s="140">
        <v>-203300</v>
      </c>
      <c r="Q3488" s="138">
        <v>45177</v>
      </c>
      <c r="AR3488">
        <f t="shared" si="220"/>
        <v>41004850</v>
      </c>
      <c r="AS3488">
        <f t="shared" si="221"/>
        <v>-203300</v>
      </c>
      <c r="AT3488">
        <f t="shared" si="222"/>
        <v>41208150</v>
      </c>
    </row>
    <row r="3489" spans="2:46" ht="15.75" customHeight="1" thickBot="1">
      <c r="B3489" t="str">
        <f t="shared" si="219"/>
        <v>BHARTIARTL4517745225</v>
      </c>
      <c r="C3489" s="137" t="s">
        <v>226</v>
      </c>
      <c r="D3489" s="137" t="s">
        <v>28</v>
      </c>
      <c r="E3489" s="138">
        <v>45225</v>
      </c>
      <c r="F3489" s="139">
        <v>0</v>
      </c>
      <c r="G3489" s="137" t="s">
        <v>223</v>
      </c>
      <c r="H3489" s="139">
        <v>884.9</v>
      </c>
      <c r="I3489" s="139">
        <v>895.55</v>
      </c>
      <c r="J3489" s="139">
        <v>884.15</v>
      </c>
      <c r="K3489" s="139">
        <v>891.05</v>
      </c>
      <c r="L3489" s="139">
        <v>891.05</v>
      </c>
      <c r="M3489" s="139">
        <v>154</v>
      </c>
      <c r="N3489" s="139">
        <v>1303.82</v>
      </c>
      <c r="O3489" s="139">
        <v>326800</v>
      </c>
      <c r="P3489" s="139">
        <v>950</v>
      </c>
      <c r="Q3489" s="138">
        <v>45177</v>
      </c>
      <c r="AR3489">
        <f t="shared" si="220"/>
        <v>0</v>
      </c>
      <c r="AS3489">
        <f t="shared" si="221"/>
        <v>0</v>
      </c>
      <c r="AT3489">
        <f t="shared" si="222"/>
        <v>0</v>
      </c>
    </row>
    <row r="3490" spans="2:46" ht="15.75" customHeight="1" thickBot="1">
      <c r="B3490" t="str">
        <f t="shared" si="219"/>
        <v>BHARTIARTL4517745260</v>
      </c>
      <c r="C3490" s="137" t="s">
        <v>226</v>
      </c>
      <c r="D3490" s="137" t="s">
        <v>28</v>
      </c>
      <c r="E3490" s="138">
        <v>45260</v>
      </c>
      <c r="F3490" s="139">
        <v>0</v>
      </c>
      <c r="G3490" s="137" t="s">
        <v>223</v>
      </c>
      <c r="H3490" s="139">
        <v>895</v>
      </c>
      <c r="I3490" s="139">
        <v>897.65</v>
      </c>
      <c r="J3490" s="139">
        <v>892.9</v>
      </c>
      <c r="K3490" s="139">
        <v>897.65</v>
      </c>
      <c r="L3490" s="139">
        <v>900.35</v>
      </c>
      <c r="M3490" s="139">
        <v>6</v>
      </c>
      <c r="N3490" s="139">
        <v>51.02</v>
      </c>
      <c r="O3490" s="139">
        <v>11400</v>
      </c>
      <c r="P3490" s="139">
        <v>-950</v>
      </c>
      <c r="Q3490" s="138">
        <v>45177</v>
      </c>
      <c r="AR3490">
        <f t="shared" si="220"/>
        <v>0</v>
      </c>
      <c r="AS3490">
        <f t="shared" si="221"/>
        <v>0</v>
      </c>
      <c r="AT3490">
        <f t="shared" si="222"/>
        <v>0</v>
      </c>
    </row>
    <row r="3491" spans="2:46" ht="15.75" customHeight="1" thickBot="1">
      <c r="B3491" t="str">
        <f t="shared" si="219"/>
        <v>BHEL4517745197</v>
      </c>
      <c r="C3491" s="137" t="s">
        <v>226</v>
      </c>
      <c r="D3491" s="137" t="s">
        <v>89</v>
      </c>
      <c r="E3491" s="138">
        <v>45197</v>
      </c>
      <c r="F3491" s="139">
        <v>0</v>
      </c>
      <c r="G3491" s="137" t="s">
        <v>223</v>
      </c>
      <c r="H3491" s="139">
        <v>140.65</v>
      </c>
      <c r="I3491" s="139">
        <v>146.75</v>
      </c>
      <c r="J3491" s="139">
        <v>140</v>
      </c>
      <c r="K3491" s="139">
        <v>145.94999999999999</v>
      </c>
      <c r="L3491" s="139">
        <v>145.94999999999999</v>
      </c>
      <c r="M3491" s="139">
        <v>1145</v>
      </c>
      <c r="N3491" s="139">
        <v>17366.34</v>
      </c>
      <c r="O3491" s="139">
        <v>78141000</v>
      </c>
      <c r="P3491" s="140">
        <v>-4137000</v>
      </c>
      <c r="Q3491" s="138">
        <v>45177</v>
      </c>
      <c r="AR3491">
        <f t="shared" si="220"/>
        <v>88200000</v>
      </c>
      <c r="AS3491">
        <f t="shared" si="221"/>
        <v>-4672500</v>
      </c>
      <c r="AT3491">
        <f t="shared" si="222"/>
        <v>92872500</v>
      </c>
    </row>
    <row r="3492" spans="2:46" ht="15.75" customHeight="1" thickBot="1">
      <c r="B3492" t="str">
        <f t="shared" si="219"/>
        <v>BHEL4517745225</v>
      </c>
      <c r="C3492" s="137" t="s">
        <v>226</v>
      </c>
      <c r="D3492" s="137" t="s">
        <v>89</v>
      </c>
      <c r="E3492" s="138">
        <v>45225</v>
      </c>
      <c r="F3492" s="139">
        <v>0</v>
      </c>
      <c r="G3492" s="137" t="s">
        <v>223</v>
      </c>
      <c r="H3492" s="139">
        <v>140.30000000000001</v>
      </c>
      <c r="I3492" s="139">
        <v>147.30000000000001</v>
      </c>
      <c r="J3492" s="139">
        <v>140.30000000000001</v>
      </c>
      <c r="K3492" s="139">
        <v>146.65</v>
      </c>
      <c r="L3492" s="139">
        <v>146.65</v>
      </c>
      <c r="M3492" s="139">
        <v>48</v>
      </c>
      <c r="N3492" s="139">
        <v>730.27</v>
      </c>
      <c r="O3492" s="139">
        <v>8683500</v>
      </c>
      <c r="P3492" s="140">
        <v>-462000</v>
      </c>
      <c r="Q3492" s="138">
        <v>45177</v>
      </c>
      <c r="AR3492">
        <f t="shared" si="220"/>
        <v>0</v>
      </c>
      <c r="AS3492">
        <f t="shared" si="221"/>
        <v>0</v>
      </c>
      <c r="AT3492">
        <f t="shared" si="222"/>
        <v>0</v>
      </c>
    </row>
    <row r="3493" spans="2:46" ht="15.75" customHeight="1" thickBot="1">
      <c r="B3493" t="str">
        <f t="shared" si="219"/>
        <v>BHEL4517745260</v>
      </c>
      <c r="C3493" s="137" t="s">
        <v>226</v>
      </c>
      <c r="D3493" s="137" t="s">
        <v>89</v>
      </c>
      <c r="E3493" s="138">
        <v>45260</v>
      </c>
      <c r="F3493" s="139">
        <v>0</v>
      </c>
      <c r="G3493" s="137" t="s">
        <v>223</v>
      </c>
      <c r="H3493" s="139">
        <v>147</v>
      </c>
      <c r="I3493" s="139">
        <v>147.9</v>
      </c>
      <c r="J3493" s="139">
        <v>146.1</v>
      </c>
      <c r="K3493" s="139">
        <v>147.69999999999999</v>
      </c>
      <c r="L3493" s="139">
        <v>147.69999999999999</v>
      </c>
      <c r="M3493" s="139">
        <v>7</v>
      </c>
      <c r="N3493" s="139">
        <v>108.15</v>
      </c>
      <c r="O3493" s="139">
        <v>1375500</v>
      </c>
      <c r="P3493" s="140">
        <v>-73500</v>
      </c>
      <c r="Q3493" s="138">
        <v>45177</v>
      </c>
      <c r="AR3493">
        <f t="shared" si="220"/>
        <v>0</v>
      </c>
      <c r="AS3493">
        <f t="shared" si="221"/>
        <v>0</v>
      </c>
      <c r="AT3493">
        <f t="shared" si="222"/>
        <v>0</v>
      </c>
    </row>
    <row r="3494" spans="2:46" ht="15.75" customHeight="1" thickBot="1">
      <c r="B3494" t="str">
        <f t="shared" si="219"/>
        <v>BIOCON4517745197</v>
      </c>
      <c r="C3494" s="137" t="s">
        <v>226</v>
      </c>
      <c r="D3494" s="137" t="s">
        <v>90</v>
      </c>
      <c r="E3494" s="138">
        <v>45197</v>
      </c>
      <c r="F3494" s="139">
        <v>0</v>
      </c>
      <c r="G3494" s="137" t="s">
        <v>223</v>
      </c>
      <c r="H3494" s="139">
        <v>270</v>
      </c>
      <c r="I3494" s="139">
        <v>270.64999999999998</v>
      </c>
      <c r="J3494" s="139">
        <v>267.2</v>
      </c>
      <c r="K3494" s="139">
        <v>267.75</v>
      </c>
      <c r="L3494" s="139">
        <v>267.75</v>
      </c>
      <c r="M3494" s="139">
        <v>1354</v>
      </c>
      <c r="N3494" s="139">
        <v>9092.18</v>
      </c>
      <c r="O3494" s="139">
        <v>29780000</v>
      </c>
      <c r="P3494" s="140">
        <v>247500</v>
      </c>
      <c r="Q3494" s="138">
        <v>45177</v>
      </c>
      <c r="AR3494">
        <f t="shared" si="220"/>
        <v>31032500</v>
      </c>
      <c r="AS3494">
        <f t="shared" si="221"/>
        <v>402500</v>
      </c>
      <c r="AT3494">
        <f t="shared" si="222"/>
        <v>30630000</v>
      </c>
    </row>
    <row r="3495" spans="2:46" ht="15.75" customHeight="1" thickBot="1">
      <c r="B3495" t="str">
        <f t="shared" si="219"/>
        <v>BIOCON4517745225</v>
      </c>
      <c r="C3495" s="137" t="s">
        <v>226</v>
      </c>
      <c r="D3495" s="137" t="s">
        <v>90</v>
      </c>
      <c r="E3495" s="138">
        <v>45225</v>
      </c>
      <c r="F3495" s="139">
        <v>0</v>
      </c>
      <c r="G3495" s="137" t="s">
        <v>223</v>
      </c>
      <c r="H3495" s="139">
        <v>271.45</v>
      </c>
      <c r="I3495" s="139">
        <v>272.64999999999998</v>
      </c>
      <c r="J3495" s="139">
        <v>269.2</v>
      </c>
      <c r="K3495" s="139">
        <v>269.7</v>
      </c>
      <c r="L3495" s="139">
        <v>269.7</v>
      </c>
      <c r="M3495" s="139">
        <v>138</v>
      </c>
      <c r="N3495" s="139">
        <v>933.07</v>
      </c>
      <c r="O3495" s="139">
        <v>1170000</v>
      </c>
      <c r="P3495" s="140">
        <v>130000</v>
      </c>
      <c r="Q3495" s="138">
        <v>45177</v>
      </c>
      <c r="AR3495">
        <f t="shared" si="220"/>
        <v>0</v>
      </c>
      <c r="AS3495">
        <f t="shared" si="221"/>
        <v>0</v>
      </c>
      <c r="AT3495">
        <f t="shared" si="222"/>
        <v>0</v>
      </c>
    </row>
    <row r="3496" spans="2:46" ht="15.75" customHeight="1" thickBot="1">
      <c r="B3496" t="str">
        <f t="shared" si="219"/>
        <v>BIOCON4517745260</v>
      </c>
      <c r="C3496" s="137" t="s">
        <v>226</v>
      </c>
      <c r="D3496" s="137" t="s">
        <v>90</v>
      </c>
      <c r="E3496" s="138">
        <v>45260</v>
      </c>
      <c r="F3496" s="139">
        <v>0</v>
      </c>
      <c r="G3496" s="137" t="s">
        <v>223</v>
      </c>
      <c r="H3496" s="139">
        <v>273</v>
      </c>
      <c r="I3496" s="139">
        <v>274.25</v>
      </c>
      <c r="J3496" s="139">
        <v>271.89999999999998</v>
      </c>
      <c r="K3496" s="139">
        <v>271.89999999999998</v>
      </c>
      <c r="L3496" s="139">
        <v>271.89999999999998</v>
      </c>
      <c r="M3496" s="139">
        <v>17</v>
      </c>
      <c r="N3496" s="139">
        <v>115.91</v>
      </c>
      <c r="O3496" s="139">
        <v>82500</v>
      </c>
      <c r="P3496" s="140">
        <v>25000</v>
      </c>
      <c r="Q3496" s="138">
        <v>45177</v>
      </c>
      <c r="AR3496">
        <f t="shared" si="220"/>
        <v>0</v>
      </c>
      <c r="AS3496">
        <f t="shared" si="221"/>
        <v>0</v>
      </c>
      <c r="AT3496">
        <f t="shared" si="222"/>
        <v>0</v>
      </c>
    </row>
    <row r="3497" spans="2:46" ht="15.75" customHeight="1" thickBot="1">
      <c r="B3497" t="str">
        <f t="shared" si="219"/>
        <v>BOSCHLTD4517745197</v>
      </c>
      <c r="C3497" s="137" t="s">
        <v>226</v>
      </c>
      <c r="D3497" s="137" t="s">
        <v>91</v>
      </c>
      <c r="E3497" s="138">
        <v>45197</v>
      </c>
      <c r="F3497" s="139">
        <v>0</v>
      </c>
      <c r="G3497" s="137" t="s">
        <v>223</v>
      </c>
      <c r="H3497" s="139">
        <v>19409.25</v>
      </c>
      <c r="I3497" s="139">
        <v>19499.95</v>
      </c>
      <c r="J3497" s="139">
        <v>19315</v>
      </c>
      <c r="K3497" s="139">
        <v>19454.099999999999</v>
      </c>
      <c r="L3497" s="139">
        <v>19454.099999999999</v>
      </c>
      <c r="M3497" s="139">
        <v>378</v>
      </c>
      <c r="N3497" s="139">
        <v>3672.56</v>
      </c>
      <c r="O3497" s="139">
        <v>111750</v>
      </c>
      <c r="P3497" s="140">
        <v>-2950</v>
      </c>
      <c r="Q3497" s="138">
        <v>45177</v>
      </c>
      <c r="AR3497">
        <f t="shared" si="220"/>
        <v>113400</v>
      </c>
      <c r="AS3497">
        <f t="shared" si="221"/>
        <v>-2950</v>
      </c>
      <c r="AT3497">
        <f t="shared" si="222"/>
        <v>116350</v>
      </c>
    </row>
    <row r="3498" spans="2:46" ht="15.75" customHeight="1" thickBot="1">
      <c r="B3498" t="str">
        <f t="shared" si="219"/>
        <v>BOSCHLTD4517745225</v>
      </c>
      <c r="C3498" s="137" t="s">
        <v>226</v>
      </c>
      <c r="D3498" s="137" t="s">
        <v>91</v>
      </c>
      <c r="E3498" s="138">
        <v>45225</v>
      </c>
      <c r="F3498" s="139">
        <v>0</v>
      </c>
      <c r="G3498" s="137" t="s">
        <v>223</v>
      </c>
      <c r="H3498" s="139">
        <v>19505.5</v>
      </c>
      <c r="I3498" s="139">
        <v>19610</v>
      </c>
      <c r="J3498" s="139">
        <v>19440</v>
      </c>
      <c r="K3498" s="139">
        <v>19610</v>
      </c>
      <c r="L3498" s="139">
        <v>19586</v>
      </c>
      <c r="M3498" s="139">
        <v>13</v>
      </c>
      <c r="N3498" s="139">
        <v>126.99</v>
      </c>
      <c r="O3498" s="139">
        <v>1550</v>
      </c>
      <c r="P3498" s="139">
        <v>0</v>
      </c>
      <c r="Q3498" s="138">
        <v>45177</v>
      </c>
      <c r="AR3498">
        <f t="shared" si="220"/>
        <v>0</v>
      </c>
      <c r="AS3498">
        <f t="shared" si="221"/>
        <v>0</v>
      </c>
      <c r="AT3498">
        <f t="shared" si="222"/>
        <v>0</v>
      </c>
    </row>
    <row r="3499" spans="2:46" ht="15.75" customHeight="1" thickBot="1">
      <c r="B3499" t="str">
        <f t="shared" si="219"/>
        <v>BOSCHLTD4517745260</v>
      </c>
      <c r="C3499" s="137" t="s">
        <v>226</v>
      </c>
      <c r="D3499" s="137" t="s">
        <v>91</v>
      </c>
      <c r="E3499" s="138">
        <v>45260</v>
      </c>
      <c r="F3499" s="139">
        <v>0</v>
      </c>
      <c r="G3499" s="137" t="s">
        <v>223</v>
      </c>
      <c r="H3499" s="139">
        <v>0</v>
      </c>
      <c r="I3499" s="139">
        <v>0</v>
      </c>
      <c r="J3499" s="139">
        <v>0</v>
      </c>
      <c r="K3499" s="139">
        <v>19600</v>
      </c>
      <c r="L3499" s="139">
        <v>19720.55</v>
      </c>
      <c r="M3499" s="139">
        <v>0</v>
      </c>
      <c r="N3499" s="139">
        <v>0</v>
      </c>
      <c r="O3499" s="139">
        <v>100</v>
      </c>
      <c r="P3499" s="139">
        <v>0</v>
      </c>
      <c r="Q3499" s="138">
        <v>45177</v>
      </c>
      <c r="AR3499">
        <f t="shared" si="220"/>
        <v>0</v>
      </c>
      <c r="AS3499">
        <f t="shared" si="221"/>
        <v>0</v>
      </c>
      <c r="AT3499">
        <f t="shared" si="222"/>
        <v>0</v>
      </c>
    </row>
    <row r="3500" spans="2:46" ht="15.75" customHeight="1" thickBot="1">
      <c r="B3500" t="str">
        <f t="shared" si="219"/>
        <v>BPCL4517745197</v>
      </c>
      <c r="C3500" s="137" t="s">
        <v>226</v>
      </c>
      <c r="D3500" s="137" t="s">
        <v>66</v>
      </c>
      <c r="E3500" s="138">
        <v>45197</v>
      </c>
      <c r="F3500" s="139">
        <v>0</v>
      </c>
      <c r="G3500" s="137" t="s">
        <v>223</v>
      </c>
      <c r="H3500" s="139">
        <v>357.05</v>
      </c>
      <c r="I3500" s="139">
        <v>366.5</v>
      </c>
      <c r="J3500" s="139">
        <v>354.95</v>
      </c>
      <c r="K3500" s="139">
        <v>362.8</v>
      </c>
      <c r="L3500" s="139">
        <v>362.8</v>
      </c>
      <c r="M3500" s="139">
        <v>6285</v>
      </c>
      <c r="N3500" s="139">
        <v>40874.89</v>
      </c>
      <c r="O3500" s="139">
        <v>26397000</v>
      </c>
      <c r="P3500" s="140">
        <v>131400</v>
      </c>
      <c r="Q3500" s="138">
        <v>45177</v>
      </c>
      <c r="AR3500">
        <f t="shared" si="220"/>
        <v>27099000</v>
      </c>
      <c r="AS3500">
        <f t="shared" si="221"/>
        <v>149400</v>
      </c>
      <c r="AT3500">
        <f t="shared" si="222"/>
        <v>26949600</v>
      </c>
    </row>
    <row r="3501" spans="2:46" ht="15.75" customHeight="1" thickBot="1">
      <c r="B3501" t="str">
        <f t="shared" si="219"/>
        <v>BPCL4517745225</v>
      </c>
      <c r="C3501" s="137" t="s">
        <v>226</v>
      </c>
      <c r="D3501" s="137" t="s">
        <v>66</v>
      </c>
      <c r="E3501" s="138">
        <v>45225</v>
      </c>
      <c r="F3501" s="139">
        <v>0</v>
      </c>
      <c r="G3501" s="137" t="s">
        <v>223</v>
      </c>
      <c r="H3501" s="139">
        <v>359.35</v>
      </c>
      <c r="I3501" s="139">
        <v>368.65</v>
      </c>
      <c r="J3501" s="139">
        <v>357.2</v>
      </c>
      <c r="K3501" s="139">
        <v>365</v>
      </c>
      <c r="L3501" s="139">
        <v>365</v>
      </c>
      <c r="M3501" s="139">
        <v>316</v>
      </c>
      <c r="N3501" s="139">
        <v>2068.77</v>
      </c>
      <c r="O3501" s="139">
        <v>626400</v>
      </c>
      <c r="P3501" s="140">
        <v>50400</v>
      </c>
      <c r="Q3501" s="138">
        <v>45177</v>
      </c>
      <c r="AR3501">
        <f t="shared" si="220"/>
        <v>0</v>
      </c>
      <c r="AS3501">
        <f t="shared" si="221"/>
        <v>0</v>
      </c>
      <c r="AT3501">
        <f t="shared" si="222"/>
        <v>0</v>
      </c>
    </row>
    <row r="3502" spans="2:46" ht="15.75" customHeight="1" thickBot="1">
      <c r="B3502" t="str">
        <f t="shared" si="219"/>
        <v>BPCL4517745260</v>
      </c>
      <c r="C3502" s="137" t="s">
        <v>226</v>
      </c>
      <c r="D3502" s="137" t="s">
        <v>66</v>
      </c>
      <c r="E3502" s="138">
        <v>45260</v>
      </c>
      <c r="F3502" s="139">
        <v>0</v>
      </c>
      <c r="G3502" s="137" t="s">
        <v>223</v>
      </c>
      <c r="H3502" s="139">
        <v>359.5</v>
      </c>
      <c r="I3502" s="139">
        <v>367.85</v>
      </c>
      <c r="J3502" s="139">
        <v>359</v>
      </c>
      <c r="K3502" s="139">
        <v>365.6</v>
      </c>
      <c r="L3502" s="139">
        <v>365.6</v>
      </c>
      <c r="M3502" s="139">
        <v>78</v>
      </c>
      <c r="N3502" s="139">
        <v>508.26</v>
      </c>
      <c r="O3502" s="139">
        <v>75600</v>
      </c>
      <c r="P3502" s="140">
        <v>-32400</v>
      </c>
      <c r="Q3502" s="138">
        <v>45177</v>
      </c>
      <c r="AR3502">
        <f t="shared" si="220"/>
        <v>0</v>
      </c>
      <c r="AS3502">
        <f t="shared" si="221"/>
        <v>0</v>
      </c>
      <c r="AT3502">
        <f t="shared" si="222"/>
        <v>0</v>
      </c>
    </row>
    <row r="3503" spans="2:46" ht="15.75" customHeight="1" thickBot="1">
      <c r="B3503" t="str">
        <f t="shared" si="219"/>
        <v>BRITANNIA4517745197</v>
      </c>
      <c r="C3503" s="137" t="s">
        <v>226</v>
      </c>
      <c r="D3503" s="137" t="s">
        <v>54</v>
      </c>
      <c r="E3503" s="138">
        <v>45197</v>
      </c>
      <c r="F3503" s="139">
        <v>0</v>
      </c>
      <c r="G3503" s="137" t="s">
        <v>223</v>
      </c>
      <c r="H3503" s="139">
        <v>4484.5</v>
      </c>
      <c r="I3503" s="139">
        <v>4584.95</v>
      </c>
      <c r="J3503" s="139">
        <v>4484.3999999999996</v>
      </c>
      <c r="K3503" s="139">
        <v>4551.7</v>
      </c>
      <c r="L3503" s="139">
        <v>4551.7</v>
      </c>
      <c r="M3503" s="139">
        <v>1939</v>
      </c>
      <c r="N3503" s="139">
        <v>17652.310000000001</v>
      </c>
      <c r="O3503" s="139">
        <v>2136800</v>
      </c>
      <c r="P3503" s="140">
        <v>1400</v>
      </c>
      <c r="Q3503" s="138">
        <v>45177</v>
      </c>
      <c r="AR3503">
        <f t="shared" si="220"/>
        <v>2207600</v>
      </c>
      <c r="AS3503">
        <f t="shared" si="221"/>
        <v>7200</v>
      </c>
      <c r="AT3503">
        <f t="shared" si="222"/>
        <v>2200400</v>
      </c>
    </row>
    <row r="3504" spans="2:46" ht="15.75" customHeight="1" thickBot="1">
      <c r="B3504" t="str">
        <f t="shared" si="219"/>
        <v>BRITANNIA4517745225</v>
      </c>
      <c r="C3504" s="137" t="s">
        <v>226</v>
      </c>
      <c r="D3504" s="137" t="s">
        <v>54</v>
      </c>
      <c r="E3504" s="138">
        <v>45225</v>
      </c>
      <c r="F3504" s="139">
        <v>0</v>
      </c>
      <c r="G3504" s="137" t="s">
        <v>223</v>
      </c>
      <c r="H3504" s="139">
        <v>4550</v>
      </c>
      <c r="I3504" s="139">
        <v>4600</v>
      </c>
      <c r="J3504" s="139">
        <v>4550</v>
      </c>
      <c r="K3504" s="139">
        <v>4582.8</v>
      </c>
      <c r="L3504" s="139">
        <v>4582.8</v>
      </c>
      <c r="M3504" s="139">
        <v>66</v>
      </c>
      <c r="N3504" s="139">
        <v>605.27</v>
      </c>
      <c r="O3504" s="139">
        <v>68400</v>
      </c>
      <c r="P3504" s="140">
        <v>5400</v>
      </c>
      <c r="Q3504" s="138">
        <v>45177</v>
      </c>
      <c r="AR3504">
        <f t="shared" si="220"/>
        <v>0</v>
      </c>
      <c r="AS3504">
        <f t="shared" si="221"/>
        <v>0</v>
      </c>
      <c r="AT3504">
        <f t="shared" si="222"/>
        <v>0</v>
      </c>
    </row>
    <row r="3505" spans="2:46" ht="15.75" customHeight="1" thickBot="1">
      <c r="B3505" t="str">
        <f t="shared" si="219"/>
        <v>BRITANNIA4517745260</v>
      </c>
      <c r="C3505" s="137" t="s">
        <v>226</v>
      </c>
      <c r="D3505" s="137" t="s">
        <v>54</v>
      </c>
      <c r="E3505" s="138">
        <v>45260</v>
      </c>
      <c r="F3505" s="139">
        <v>0</v>
      </c>
      <c r="G3505" s="137" t="s">
        <v>223</v>
      </c>
      <c r="H3505" s="139">
        <v>4610.8500000000004</v>
      </c>
      <c r="I3505" s="139">
        <v>4610.8999999999996</v>
      </c>
      <c r="J3505" s="139">
        <v>4610.8500000000004</v>
      </c>
      <c r="K3505" s="139">
        <v>4610.8999999999996</v>
      </c>
      <c r="L3505" s="139">
        <v>4614.8500000000004</v>
      </c>
      <c r="M3505" s="139">
        <v>2</v>
      </c>
      <c r="N3505" s="139">
        <v>18.440000000000001</v>
      </c>
      <c r="O3505" s="139">
        <v>2400</v>
      </c>
      <c r="P3505" s="139">
        <v>400</v>
      </c>
      <c r="Q3505" s="138">
        <v>45177</v>
      </c>
      <c r="AR3505">
        <f t="shared" si="220"/>
        <v>0</v>
      </c>
      <c r="AS3505">
        <f t="shared" si="221"/>
        <v>0</v>
      </c>
      <c r="AT3505">
        <f t="shared" si="222"/>
        <v>0</v>
      </c>
    </row>
    <row r="3506" spans="2:46" ht="15.75" customHeight="1" thickBot="1">
      <c r="B3506" t="str">
        <f t="shared" si="219"/>
        <v>BSOFT4517745197</v>
      </c>
      <c r="C3506" s="137" t="s">
        <v>226</v>
      </c>
      <c r="D3506" s="137" t="s">
        <v>92</v>
      </c>
      <c r="E3506" s="138">
        <v>45197</v>
      </c>
      <c r="F3506" s="139">
        <v>0</v>
      </c>
      <c r="G3506" s="137" t="s">
        <v>223</v>
      </c>
      <c r="H3506" s="139">
        <v>516.6</v>
      </c>
      <c r="I3506" s="139">
        <v>523.6</v>
      </c>
      <c r="J3506" s="139">
        <v>516.54999999999995</v>
      </c>
      <c r="K3506" s="139">
        <v>519.45000000000005</v>
      </c>
      <c r="L3506" s="139">
        <v>519.45000000000005</v>
      </c>
      <c r="M3506" s="139">
        <v>1215</v>
      </c>
      <c r="N3506" s="139">
        <v>12633.1</v>
      </c>
      <c r="O3506" s="139">
        <v>7920000</v>
      </c>
      <c r="P3506" s="140">
        <v>-34000</v>
      </c>
      <c r="Q3506" s="138">
        <v>45177</v>
      </c>
      <c r="AR3506">
        <f t="shared" si="220"/>
        <v>8208000</v>
      </c>
      <c r="AS3506">
        <f t="shared" si="221"/>
        <v>-36000</v>
      </c>
      <c r="AT3506">
        <f t="shared" si="222"/>
        <v>8244000</v>
      </c>
    </row>
    <row r="3507" spans="2:46" ht="15.75" customHeight="1" thickBot="1">
      <c r="B3507" t="str">
        <f t="shared" si="219"/>
        <v>BSOFT4517745225</v>
      </c>
      <c r="C3507" s="137" t="s">
        <v>226</v>
      </c>
      <c r="D3507" s="137" t="s">
        <v>92</v>
      </c>
      <c r="E3507" s="138">
        <v>45225</v>
      </c>
      <c r="F3507" s="139">
        <v>0</v>
      </c>
      <c r="G3507" s="137" t="s">
        <v>223</v>
      </c>
      <c r="H3507" s="139">
        <v>520.75</v>
      </c>
      <c r="I3507" s="139">
        <v>525.95000000000005</v>
      </c>
      <c r="J3507" s="139">
        <v>519.79999999999995</v>
      </c>
      <c r="K3507" s="139">
        <v>521.85</v>
      </c>
      <c r="L3507" s="139">
        <v>521.85</v>
      </c>
      <c r="M3507" s="139">
        <v>71</v>
      </c>
      <c r="N3507" s="139">
        <v>741.89</v>
      </c>
      <c r="O3507" s="139">
        <v>278000</v>
      </c>
      <c r="P3507" s="140">
        <v>-2000</v>
      </c>
      <c r="Q3507" s="138">
        <v>45177</v>
      </c>
      <c r="AR3507">
        <f t="shared" si="220"/>
        <v>0</v>
      </c>
      <c r="AS3507">
        <f t="shared" si="221"/>
        <v>0</v>
      </c>
      <c r="AT3507">
        <f t="shared" si="222"/>
        <v>0</v>
      </c>
    </row>
    <row r="3508" spans="2:46" ht="15.75" customHeight="1" thickBot="1">
      <c r="B3508" t="str">
        <f t="shared" si="219"/>
        <v>BSOFT4517745260</v>
      </c>
      <c r="C3508" s="137" t="s">
        <v>226</v>
      </c>
      <c r="D3508" s="137" t="s">
        <v>92</v>
      </c>
      <c r="E3508" s="138">
        <v>45260</v>
      </c>
      <c r="F3508" s="139">
        <v>0</v>
      </c>
      <c r="G3508" s="137" t="s">
        <v>223</v>
      </c>
      <c r="H3508" s="139">
        <v>0</v>
      </c>
      <c r="I3508" s="139">
        <v>0</v>
      </c>
      <c r="J3508" s="139">
        <v>0</v>
      </c>
      <c r="K3508" s="139">
        <v>530</v>
      </c>
      <c r="L3508" s="139">
        <v>527</v>
      </c>
      <c r="M3508" s="139">
        <v>0</v>
      </c>
      <c r="N3508" s="139">
        <v>0</v>
      </c>
      <c r="O3508" s="139">
        <v>10000</v>
      </c>
      <c r="P3508" s="139">
        <v>0</v>
      </c>
      <c r="Q3508" s="138">
        <v>45177</v>
      </c>
      <c r="AR3508">
        <f t="shared" si="220"/>
        <v>0</v>
      </c>
      <c r="AS3508">
        <f t="shared" si="221"/>
        <v>0</v>
      </c>
      <c r="AT3508">
        <f t="shared" si="222"/>
        <v>0</v>
      </c>
    </row>
    <row r="3509" spans="2:46" ht="15.75" customHeight="1" thickBot="1">
      <c r="B3509" t="str">
        <f t="shared" si="219"/>
        <v>CANBK4517745197</v>
      </c>
      <c r="C3509" s="137" t="s">
        <v>226</v>
      </c>
      <c r="D3509" s="137" t="s">
        <v>93</v>
      </c>
      <c r="E3509" s="138">
        <v>45197</v>
      </c>
      <c r="F3509" s="139">
        <v>0</v>
      </c>
      <c r="G3509" s="137" t="s">
        <v>223</v>
      </c>
      <c r="H3509" s="139">
        <v>341.85</v>
      </c>
      <c r="I3509" s="139">
        <v>345.4</v>
      </c>
      <c r="J3509" s="139">
        <v>336.65</v>
      </c>
      <c r="K3509" s="139">
        <v>340.8</v>
      </c>
      <c r="L3509" s="139">
        <v>340.8</v>
      </c>
      <c r="M3509" s="139">
        <v>8078</v>
      </c>
      <c r="N3509" s="139">
        <v>74433.13</v>
      </c>
      <c r="O3509" s="139">
        <v>58722300</v>
      </c>
      <c r="P3509" s="140">
        <v>116100</v>
      </c>
      <c r="Q3509" s="138">
        <v>45177</v>
      </c>
      <c r="AR3509">
        <f t="shared" si="220"/>
        <v>60817300</v>
      </c>
      <c r="AS3509">
        <f t="shared" si="221"/>
        <v>558900</v>
      </c>
      <c r="AT3509">
        <f t="shared" si="222"/>
        <v>60258400</v>
      </c>
    </row>
    <row r="3510" spans="2:46" ht="15.75" customHeight="1" thickBot="1">
      <c r="B3510" t="str">
        <f t="shared" si="219"/>
        <v>CANBK4517745225</v>
      </c>
      <c r="C3510" s="137" t="s">
        <v>226</v>
      </c>
      <c r="D3510" s="137" t="s">
        <v>93</v>
      </c>
      <c r="E3510" s="138">
        <v>45225</v>
      </c>
      <c r="F3510" s="139">
        <v>0</v>
      </c>
      <c r="G3510" s="137" t="s">
        <v>223</v>
      </c>
      <c r="H3510" s="139">
        <v>344.75</v>
      </c>
      <c r="I3510" s="139">
        <v>347.7</v>
      </c>
      <c r="J3510" s="139">
        <v>339.3</v>
      </c>
      <c r="K3510" s="139">
        <v>343.35</v>
      </c>
      <c r="L3510" s="139">
        <v>343.35</v>
      </c>
      <c r="M3510" s="139">
        <v>455</v>
      </c>
      <c r="N3510" s="139">
        <v>4222.62</v>
      </c>
      <c r="O3510" s="139">
        <v>1890000</v>
      </c>
      <c r="P3510" s="140">
        <v>375300</v>
      </c>
      <c r="Q3510" s="138">
        <v>45177</v>
      </c>
      <c r="AR3510">
        <f t="shared" si="220"/>
        <v>0</v>
      </c>
      <c r="AS3510">
        <f t="shared" si="221"/>
        <v>0</v>
      </c>
      <c r="AT3510">
        <f t="shared" si="222"/>
        <v>0</v>
      </c>
    </row>
    <row r="3511" spans="2:46" ht="15.75" customHeight="1" thickBot="1">
      <c r="B3511" t="str">
        <f t="shared" si="219"/>
        <v>CANBK4517745260</v>
      </c>
      <c r="C3511" s="137" t="s">
        <v>226</v>
      </c>
      <c r="D3511" s="137" t="s">
        <v>93</v>
      </c>
      <c r="E3511" s="138">
        <v>45260</v>
      </c>
      <c r="F3511" s="139">
        <v>0</v>
      </c>
      <c r="G3511" s="137" t="s">
        <v>223</v>
      </c>
      <c r="H3511" s="139">
        <v>346.5</v>
      </c>
      <c r="I3511" s="139">
        <v>349.9</v>
      </c>
      <c r="J3511" s="139">
        <v>342.3</v>
      </c>
      <c r="K3511" s="139">
        <v>345.8</v>
      </c>
      <c r="L3511" s="139">
        <v>345.8</v>
      </c>
      <c r="M3511" s="139">
        <v>32</v>
      </c>
      <c r="N3511" s="139">
        <v>299.49</v>
      </c>
      <c r="O3511" s="141">
        <v>205000</v>
      </c>
      <c r="P3511" s="140">
        <v>67500</v>
      </c>
      <c r="Q3511" s="138">
        <v>45177</v>
      </c>
      <c r="AR3511">
        <f t="shared" si="220"/>
        <v>0</v>
      </c>
      <c r="AS3511">
        <f t="shared" si="221"/>
        <v>0</v>
      </c>
      <c r="AT3511">
        <f t="shared" si="222"/>
        <v>0</v>
      </c>
    </row>
    <row r="3512" spans="2:46" ht="15.75" customHeight="1" thickBot="1">
      <c r="B3512" t="str">
        <f t="shared" si="219"/>
        <v>CANFINHOME4517745197</v>
      </c>
      <c r="C3512" s="137" t="s">
        <v>226</v>
      </c>
      <c r="D3512" s="137" t="s">
        <v>94</v>
      </c>
      <c r="E3512" s="138">
        <v>45197</v>
      </c>
      <c r="F3512" s="139">
        <v>0</v>
      </c>
      <c r="G3512" s="137" t="s">
        <v>223</v>
      </c>
      <c r="H3512" s="139">
        <v>777.6</v>
      </c>
      <c r="I3512" s="139">
        <v>786.9</v>
      </c>
      <c r="J3512" s="139">
        <v>774</v>
      </c>
      <c r="K3512" s="139">
        <v>776.9</v>
      </c>
      <c r="L3512" s="139">
        <v>776.9</v>
      </c>
      <c r="M3512" s="139">
        <v>1036</v>
      </c>
      <c r="N3512" s="139">
        <v>7885.92</v>
      </c>
      <c r="O3512" s="139">
        <v>4269525</v>
      </c>
      <c r="P3512" s="140">
        <v>-105300</v>
      </c>
      <c r="Q3512" s="138">
        <v>45177</v>
      </c>
      <c r="AR3512">
        <f t="shared" si="220"/>
        <v>4425525</v>
      </c>
      <c r="AS3512">
        <f t="shared" si="221"/>
        <v>-109200</v>
      </c>
      <c r="AT3512">
        <f t="shared" si="222"/>
        <v>4534725</v>
      </c>
    </row>
    <row r="3513" spans="2:46" ht="15.75" customHeight="1" thickBot="1">
      <c r="B3513" t="str">
        <f t="shared" si="219"/>
        <v>CANFINHOME4517745225</v>
      </c>
      <c r="C3513" s="137" t="s">
        <v>226</v>
      </c>
      <c r="D3513" s="137" t="s">
        <v>94</v>
      </c>
      <c r="E3513" s="138">
        <v>45225</v>
      </c>
      <c r="F3513" s="139">
        <v>0</v>
      </c>
      <c r="G3513" s="137" t="s">
        <v>223</v>
      </c>
      <c r="H3513" s="139">
        <v>787.6</v>
      </c>
      <c r="I3513" s="139">
        <v>792</v>
      </c>
      <c r="J3513" s="139">
        <v>782.3</v>
      </c>
      <c r="K3513" s="139">
        <v>782.75</v>
      </c>
      <c r="L3513" s="139">
        <v>782.75</v>
      </c>
      <c r="M3513" s="139">
        <v>51</v>
      </c>
      <c r="N3513" s="139">
        <v>391.05</v>
      </c>
      <c r="O3513" s="139">
        <v>149175</v>
      </c>
      <c r="P3513" s="140">
        <v>-4875</v>
      </c>
      <c r="Q3513" s="138">
        <v>45177</v>
      </c>
      <c r="AR3513">
        <f t="shared" si="220"/>
        <v>0</v>
      </c>
      <c r="AS3513">
        <f t="shared" si="221"/>
        <v>0</v>
      </c>
      <c r="AT3513">
        <f t="shared" si="222"/>
        <v>0</v>
      </c>
    </row>
    <row r="3514" spans="2:46" ht="15.75" customHeight="1" thickBot="1">
      <c r="B3514" t="str">
        <f t="shared" si="219"/>
        <v>CANFINHOME4517745260</v>
      </c>
      <c r="C3514" s="137" t="s">
        <v>226</v>
      </c>
      <c r="D3514" s="137" t="s">
        <v>94</v>
      </c>
      <c r="E3514" s="138">
        <v>45260</v>
      </c>
      <c r="F3514" s="139">
        <v>0</v>
      </c>
      <c r="G3514" s="137" t="s">
        <v>223</v>
      </c>
      <c r="H3514" s="139">
        <v>790</v>
      </c>
      <c r="I3514" s="139">
        <v>790</v>
      </c>
      <c r="J3514" s="139">
        <v>785</v>
      </c>
      <c r="K3514" s="139">
        <v>785</v>
      </c>
      <c r="L3514" s="139">
        <v>785</v>
      </c>
      <c r="M3514" s="139">
        <v>3</v>
      </c>
      <c r="N3514" s="139">
        <v>23.03</v>
      </c>
      <c r="O3514" s="139">
        <v>6825</v>
      </c>
      <c r="P3514" s="139">
        <v>975</v>
      </c>
      <c r="Q3514" s="138">
        <v>45177</v>
      </c>
      <c r="AR3514">
        <f t="shared" si="220"/>
        <v>0</v>
      </c>
      <c r="AS3514">
        <f t="shared" si="221"/>
        <v>0</v>
      </c>
      <c r="AT3514">
        <f t="shared" si="222"/>
        <v>0</v>
      </c>
    </row>
    <row r="3515" spans="2:46" ht="15.75" customHeight="1" thickBot="1">
      <c r="B3515" t="str">
        <f t="shared" si="219"/>
        <v>CHAMBLFERT4517745197</v>
      </c>
      <c r="C3515" s="137" t="s">
        <v>226</v>
      </c>
      <c r="D3515" s="137" t="s">
        <v>95</v>
      </c>
      <c r="E3515" s="138">
        <v>45197</v>
      </c>
      <c r="F3515" s="139">
        <v>0</v>
      </c>
      <c r="G3515" s="137" t="s">
        <v>223</v>
      </c>
      <c r="H3515" s="139">
        <v>290.95</v>
      </c>
      <c r="I3515" s="139">
        <v>291.7</v>
      </c>
      <c r="J3515" s="139">
        <v>282.8</v>
      </c>
      <c r="K3515" s="139">
        <v>283.95</v>
      </c>
      <c r="L3515" s="139">
        <v>283.95</v>
      </c>
      <c r="M3515" s="139">
        <v>3719</v>
      </c>
      <c r="N3515" s="139">
        <v>20178.650000000001</v>
      </c>
      <c r="O3515" s="141">
        <v>15600000</v>
      </c>
      <c r="P3515" s="140">
        <v>503500</v>
      </c>
      <c r="Q3515" s="138">
        <v>45177</v>
      </c>
      <c r="AR3515" s="76">
        <f t="shared" si="220"/>
        <v>16806500</v>
      </c>
      <c r="AS3515">
        <f t="shared" si="221"/>
        <v>1242600</v>
      </c>
      <c r="AT3515" s="76">
        <f t="shared" si="222"/>
        <v>15563900</v>
      </c>
    </row>
    <row r="3516" spans="2:46" ht="15.75" customHeight="1" thickBot="1">
      <c r="B3516" t="str">
        <f t="shared" si="219"/>
        <v>CHAMBLFERT4517745225</v>
      </c>
      <c r="C3516" s="137" t="s">
        <v>226</v>
      </c>
      <c r="D3516" s="137" t="s">
        <v>95</v>
      </c>
      <c r="E3516" s="138">
        <v>45225</v>
      </c>
      <c r="F3516" s="139">
        <v>0</v>
      </c>
      <c r="G3516" s="137" t="s">
        <v>223</v>
      </c>
      <c r="H3516" s="139">
        <v>292.89999999999998</v>
      </c>
      <c r="I3516" s="139">
        <v>293.60000000000002</v>
      </c>
      <c r="J3516" s="139">
        <v>284.8</v>
      </c>
      <c r="K3516" s="139">
        <v>286.05</v>
      </c>
      <c r="L3516" s="139">
        <v>286.05</v>
      </c>
      <c r="M3516" s="139">
        <v>637</v>
      </c>
      <c r="N3516" s="139">
        <v>3475.16</v>
      </c>
      <c r="O3516" s="139">
        <v>1121000</v>
      </c>
      <c r="P3516" s="140">
        <v>672600</v>
      </c>
      <c r="Q3516" s="138">
        <v>45177</v>
      </c>
      <c r="AR3516">
        <f t="shared" si="220"/>
        <v>0</v>
      </c>
      <c r="AS3516">
        <f t="shared" si="221"/>
        <v>0</v>
      </c>
      <c r="AT3516">
        <f t="shared" si="222"/>
        <v>0</v>
      </c>
    </row>
    <row r="3517" spans="2:46" ht="15.75" customHeight="1" thickBot="1">
      <c r="B3517" t="str">
        <f t="shared" si="219"/>
        <v>CHAMBLFERT4517745260</v>
      </c>
      <c r="C3517" s="137" t="s">
        <v>226</v>
      </c>
      <c r="D3517" s="137" t="s">
        <v>95</v>
      </c>
      <c r="E3517" s="138">
        <v>45260</v>
      </c>
      <c r="F3517" s="139">
        <v>0</v>
      </c>
      <c r="G3517" s="137" t="s">
        <v>223</v>
      </c>
      <c r="H3517" s="139">
        <v>293.35000000000002</v>
      </c>
      <c r="I3517" s="139">
        <v>293.35000000000002</v>
      </c>
      <c r="J3517" s="139">
        <v>284.85000000000002</v>
      </c>
      <c r="K3517" s="139">
        <v>286.85000000000002</v>
      </c>
      <c r="L3517" s="139">
        <v>286.85000000000002</v>
      </c>
      <c r="M3517" s="139">
        <v>52</v>
      </c>
      <c r="N3517" s="139">
        <v>285.33</v>
      </c>
      <c r="O3517" s="139">
        <v>85500</v>
      </c>
      <c r="P3517" s="140">
        <v>66500</v>
      </c>
      <c r="Q3517" s="138">
        <v>45177</v>
      </c>
      <c r="AR3517">
        <f t="shared" si="220"/>
        <v>0</v>
      </c>
      <c r="AS3517">
        <f t="shared" si="221"/>
        <v>0</v>
      </c>
      <c r="AT3517">
        <f t="shared" si="222"/>
        <v>0</v>
      </c>
    </row>
    <row r="3518" spans="2:46" ht="15.75" customHeight="1" thickBot="1">
      <c r="B3518" t="str">
        <f t="shared" si="219"/>
        <v>CHOLAFIN4517745197</v>
      </c>
      <c r="C3518" s="137" t="s">
        <v>226</v>
      </c>
      <c r="D3518" s="137" t="s">
        <v>96</v>
      </c>
      <c r="E3518" s="138">
        <v>45197</v>
      </c>
      <c r="F3518" s="139">
        <v>0</v>
      </c>
      <c r="G3518" s="137" t="s">
        <v>223</v>
      </c>
      <c r="H3518" s="139">
        <v>1138.4000000000001</v>
      </c>
      <c r="I3518" s="139">
        <v>1188</v>
      </c>
      <c r="J3518" s="139">
        <v>1134.5</v>
      </c>
      <c r="K3518" s="139">
        <v>1179.45</v>
      </c>
      <c r="L3518" s="139">
        <v>1179.45</v>
      </c>
      <c r="M3518" s="139">
        <v>5569</v>
      </c>
      <c r="N3518" s="139">
        <v>81104.88</v>
      </c>
      <c r="O3518" s="139">
        <v>13893750</v>
      </c>
      <c r="P3518" s="140">
        <v>-348750</v>
      </c>
      <c r="Q3518" s="138">
        <v>45177</v>
      </c>
      <c r="AR3518">
        <f t="shared" si="220"/>
        <v>14103750</v>
      </c>
      <c r="AS3518">
        <f t="shared" si="221"/>
        <v>-296250</v>
      </c>
      <c r="AT3518">
        <f t="shared" si="222"/>
        <v>14400000</v>
      </c>
    </row>
    <row r="3519" spans="2:46" ht="15.75" customHeight="1" thickBot="1">
      <c r="B3519" t="str">
        <f t="shared" si="219"/>
        <v>CHOLAFIN4517745225</v>
      </c>
      <c r="C3519" s="137" t="s">
        <v>226</v>
      </c>
      <c r="D3519" s="137" t="s">
        <v>96</v>
      </c>
      <c r="E3519" s="138">
        <v>45225</v>
      </c>
      <c r="F3519" s="139">
        <v>0</v>
      </c>
      <c r="G3519" s="137" t="s">
        <v>223</v>
      </c>
      <c r="H3519" s="139">
        <v>1143.05</v>
      </c>
      <c r="I3519" s="139">
        <v>1194.5</v>
      </c>
      <c r="J3519" s="139">
        <v>1143.05</v>
      </c>
      <c r="K3519" s="139">
        <v>1184.0999999999999</v>
      </c>
      <c r="L3519" s="139">
        <v>1184.0999999999999</v>
      </c>
      <c r="M3519" s="139">
        <v>189</v>
      </c>
      <c r="N3519" s="139">
        <v>2772.52</v>
      </c>
      <c r="O3519" s="139">
        <v>193750</v>
      </c>
      <c r="P3519" s="140">
        <v>50000</v>
      </c>
      <c r="Q3519" s="138">
        <v>45177</v>
      </c>
      <c r="AR3519">
        <f t="shared" si="220"/>
        <v>0</v>
      </c>
      <c r="AS3519">
        <f t="shared" si="221"/>
        <v>0</v>
      </c>
      <c r="AT3519">
        <f t="shared" si="222"/>
        <v>0</v>
      </c>
    </row>
    <row r="3520" spans="2:46" ht="15.75" customHeight="1" thickBot="1">
      <c r="B3520" t="str">
        <f t="shared" si="219"/>
        <v>CHOLAFIN4517745260</v>
      </c>
      <c r="C3520" s="137" t="s">
        <v>226</v>
      </c>
      <c r="D3520" s="137" t="s">
        <v>96</v>
      </c>
      <c r="E3520" s="138">
        <v>45260</v>
      </c>
      <c r="F3520" s="139">
        <v>0</v>
      </c>
      <c r="G3520" s="137" t="s">
        <v>223</v>
      </c>
      <c r="H3520" s="139">
        <v>1170</v>
      </c>
      <c r="I3520" s="139">
        <v>1200</v>
      </c>
      <c r="J3520" s="139">
        <v>1170</v>
      </c>
      <c r="K3520" s="139">
        <v>1191.0999999999999</v>
      </c>
      <c r="L3520" s="139">
        <v>1191.0999999999999</v>
      </c>
      <c r="M3520" s="139">
        <v>5</v>
      </c>
      <c r="N3520" s="139">
        <v>74.010000000000005</v>
      </c>
      <c r="O3520" s="139">
        <v>16250</v>
      </c>
      <c r="P3520" s="140">
        <v>2500</v>
      </c>
      <c r="Q3520" s="138">
        <v>45177</v>
      </c>
      <c r="AR3520">
        <f t="shared" si="220"/>
        <v>0</v>
      </c>
      <c r="AS3520">
        <f t="shared" si="221"/>
        <v>0</v>
      </c>
      <c r="AT3520">
        <f t="shared" si="222"/>
        <v>0</v>
      </c>
    </row>
    <row r="3521" spans="2:46" ht="15.75" customHeight="1" thickBot="1">
      <c r="B3521" t="str">
        <f t="shared" si="219"/>
        <v>CIPLA4517745197</v>
      </c>
      <c r="C3521" s="137" t="s">
        <v>226</v>
      </c>
      <c r="D3521" s="137" t="s">
        <v>58</v>
      </c>
      <c r="E3521" s="138">
        <v>45197</v>
      </c>
      <c r="F3521" s="139">
        <v>0</v>
      </c>
      <c r="G3521" s="137" t="s">
        <v>223</v>
      </c>
      <c r="H3521" s="139">
        <v>1257.95</v>
      </c>
      <c r="I3521" s="139">
        <v>1261.05</v>
      </c>
      <c r="J3521" s="139">
        <v>1242</v>
      </c>
      <c r="K3521" s="139">
        <v>1247.8499999999999</v>
      </c>
      <c r="L3521" s="139">
        <v>1247.8499999999999</v>
      </c>
      <c r="M3521" s="139">
        <v>1888</v>
      </c>
      <c r="N3521" s="139">
        <v>15323.83</v>
      </c>
      <c r="O3521" s="141">
        <v>9890000</v>
      </c>
      <c r="P3521" s="140">
        <v>33800</v>
      </c>
      <c r="Q3521" s="138">
        <v>45177</v>
      </c>
      <c r="AR3521">
        <f t="shared" si="220"/>
        <v>10025850</v>
      </c>
      <c r="AS3521">
        <f t="shared" si="221"/>
        <v>24050</v>
      </c>
      <c r="AT3521">
        <f t="shared" si="222"/>
        <v>10001800</v>
      </c>
    </row>
    <row r="3522" spans="2:46" ht="15.75" customHeight="1" thickBot="1">
      <c r="B3522" t="str">
        <f t="shared" ref="B3522:B3585" si="223">D3522&amp;Q3522&amp;E3522</f>
        <v>CIPLA4517745225</v>
      </c>
      <c r="C3522" s="137" t="s">
        <v>226</v>
      </c>
      <c r="D3522" s="137" t="s">
        <v>58</v>
      </c>
      <c r="E3522" s="138">
        <v>45225</v>
      </c>
      <c r="F3522" s="139">
        <v>0</v>
      </c>
      <c r="G3522" s="137" t="s">
        <v>223</v>
      </c>
      <c r="H3522" s="139">
        <v>1262.2</v>
      </c>
      <c r="I3522" s="139">
        <v>1268</v>
      </c>
      <c r="J3522" s="139">
        <v>1249.6500000000001</v>
      </c>
      <c r="K3522" s="139">
        <v>1254.25</v>
      </c>
      <c r="L3522" s="139">
        <v>1254.25</v>
      </c>
      <c r="M3522" s="139">
        <v>118</v>
      </c>
      <c r="N3522" s="139">
        <v>965.15</v>
      </c>
      <c r="O3522" s="139">
        <v>129350</v>
      </c>
      <c r="P3522" s="140">
        <v>-9750</v>
      </c>
      <c r="Q3522" s="138">
        <v>45177</v>
      </c>
      <c r="AR3522">
        <f t="shared" ref="AR3522:AR3585" si="224">IF($AU$2&lt;&gt;5,NA(),IF(D3522=D3521,0,IF(AND(D3524=D3522,D3523=D3522),O3522+O3523+O3524,IF(D3523=D3522,O3523+O3522,O3522))))</f>
        <v>0</v>
      </c>
      <c r="AS3522">
        <f t="shared" ref="AS3522:AS3585" si="225">IF($AU$2&lt;&gt;5,NA(),IF(D3522=D3521,0,IF(AND(D3524=D3522,D3523=D3522),P3522+P3523+P3524,IF(D3523=D3522,P3523+P3522,P3522))))</f>
        <v>0</v>
      </c>
      <c r="AT3522">
        <f t="shared" ref="AT3522:AT3585" si="226">AR3522-AS3522</f>
        <v>0</v>
      </c>
    </row>
    <row r="3523" spans="2:46" ht="15.75" customHeight="1" thickBot="1">
      <c r="B3523" t="str">
        <f t="shared" si="223"/>
        <v>CIPLA4517745260</v>
      </c>
      <c r="C3523" s="137" t="s">
        <v>226</v>
      </c>
      <c r="D3523" s="137" t="s">
        <v>58</v>
      </c>
      <c r="E3523" s="138">
        <v>45260</v>
      </c>
      <c r="F3523" s="139">
        <v>0</v>
      </c>
      <c r="G3523" s="137" t="s">
        <v>223</v>
      </c>
      <c r="H3523" s="139">
        <v>1260</v>
      </c>
      <c r="I3523" s="139">
        <v>1260</v>
      </c>
      <c r="J3523" s="139">
        <v>1256</v>
      </c>
      <c r="K3523" s="139">
        <v>1256</v>
      </c>
      <c r="L3523" s="139">
        <v>1265</v>
      </c>
      <c r="M3523" s="139">
        <v>2</v>
      </c>
      <c r="N3523" s="139">
        <v>16.350000000000001</v>
      </c>
      <c r="O3523" s="139">
        <v>6500</v>
      </c>
      <c r="P3523" s="139">
        <v>0</v>
      </c>
      <c r="Q3523" s="138">
        <v>45177</v>
      </c>
      <c r="AR3523">
        <f t="shared" si="224"/>
        <v>0</v>
      </c>
      <c r="AS3523">
        <f t="shared" si="225"/>
        <v>0</v>
      </c>
      <c r="AT3523">
        <f t="shared" si="226"/>
        <v>0</v>
      </c>
    </row>
    <row r="3524" spans="2:46" ht="15.75" customHeight="1" thickBot="1">
      <c r="B3524" t="str">
        <f t="shared" si="223"/>
        <v>COALINDIA4517745197</v>
      </c>
      <c r="C3524" s="137" t="s">
        <v>226</v>
      </c>
      <c r="D3524" s="137" t="s">
        <v>59</v>
      </c>
      <c r="E3524" s="138">
        <v>45197</v>
      </c>
      <c r="F3524" s="139">
        <v>0</v>
      </c>
      <c r="G3524" s="137" t="s">
        <v>223</v>
      </c>
      <c r="H3524" s="139">
        <v>274.85000000000002</v>
      </c>
      <c r="I3524" s="139">
        <v>285</v>
      </c>
      <c r="J3524" s="139">
        <v>271.7</v>
      </c>
      <c r="K3524" s="139">
        <v>282.45</v>
      </c>
      <c r="L3524" s="139">
        <v>282.45</v>
      </c>
      <c r="M3524" s="139">
        <v>17325</v>
      </c>
      <c r="N3524" s="139">
        <v>203773.51</v>
      </c>
      <c r="O3524" s="139">
        <v>80413200</v>
      </c>
      <c r="P3524" s="140">
        <v>-3435600</v>
      </c>
      <c r="Q3524" s="138">
        <v>45177</v>
      </c>
      <c r="AR3524">
        <f t="shared" si="224"/>
        <v>83949600</v>
      </c>
      <c r="AS3524">
        <f t="shared" si="225"/>
        <v>-2599800</v>
      </c>
      <c r="AT3524">
        <f t="shared" si="226"/>
        <v>86549400</v>
      </c>
    </row>
    <row r="3525" spans="2:46" ht="15.75" customHeight="1" thickBot="1">
      <c r="B3525" t="str">
        <f t="shared" si="223"/>
        <v>COALINDIA4517745225</v>
      </c>
      <c r="C3525" s="137" t="s">
        <v>226</v>
      </c>
      <c r="D3525" s="137" t="s">
        <v>59</v>
      </c>
      <c r="E3525" s="138">
        <v>45225</v>
      </c>
      <c r="F3525" s="139">
        <v>0</v>
      </c>
      <c r="G3525" s="137" t="s">
        <v>223</v>
      </c>
      <c r="H3525" s="139">
        <v>276.7</v>
      </c>
      <c r="I3525" s="139">
        <v>286.45</v>
      </c>
      <c r="J3525" s="139">
        <v>273.14999999999998</v>
      </c>
      <c r="K3525" s="139">
        <v>284</v>
      </c>
      <c r="L3525" s="139">
        <v>284</v>
      </c>
      <c r="M3525" s="139">
        <v>1090</v>
      </c>
      <c r="N3525" s="139">
        <v>12894.15</v>
      </c>
      <c r="O3525" s="139">
        <v>3024000</v>
      </c>
      <c r="P3525" s="140">
        <v>718200</v>
      </c>
      <c r="Q3525" s="138">
        <v>45177</v>
      </c>
      <c r="AR3525">
        <f t="shared" si="224"/>
        <v>0</v>
      </c>
      <c r="AS3525">
        <f t="shared" si="225"/>
        <v>0</v>
      </c>
      <c r="AT3525">
        <f t="shared" si="226"/>
        <v>0</v>
      </c>
    </row>
    <row r="3526" spans="2:46" ht="15.75" customHeight="1" thickBot="1">
      <c r="B3526" t="str">
        <f t="shared" si="223"/>
        <v>COALINDIA4517745260</v>
      </c>
      <c r="C3526" s="137" t="s">
        <v>226</v>
      </c>
      <c r="D3526" s="137" t="s">
        <v>59</v>
      </c>
      <c r="E3526" s="138">
        <v>45260</v>
      </c>
      <c r="F3526" s="139">
        <v>0</v>
      </c>
      <c r="G3526" s="137" t="s">
        <v>223</v>
      </c>
      <c r="H3526" s="139">
        <v>275.89999999999998</v>
      </c>
      <c r="I3526" s="139">
        <v>286</v>
      </c>
      <c r="J3526" s="139">
        <v>273.2</v>
      </c>
      <c r="K3526" s="139">
        <v>283.7</v>
      </c>
      <c r="L3526" s="139">
        <v>283.7</v>
      </c>
      <c r="M3526" s="139">
        <v>134</v>
      </c>
      <c r="N3526" s="139">
        <v>1587.87</v>
      </c>
      <c r="O3526" s="139">
        <v>512400</v>
      </c>
      <c r="P3526" s="140">
        <v>117600</v>
      </c>
      <c r="Q3526" s="138">
        <v>45177</v>
      </c>
      <c r="AR3526">
        <f t="shared" si="224"/>
        <v>0</v>
      </c>
      <c r="AS3526">
        <f t="shared" si="225"/>
        <v>0</v>
      </c>
      <c r="AT3526">
        <f t="shared" si="226"/>
        <v>0</v>
      </c>
    </row>
    <row r="3527" spans="2:46" ht="15.75" customHeight="1" thickBot="1">
      <c r="B3527" t="str">
        <f t="shared" si="223"/>
        <v>COFORGE4517745197</v>
      </c>
      <c r="C3527" s="137" t="s">
        <v>226</v>
      </c>
      <c r="D3527" s="137" t="s">
        <v>97</v>
      </c>
      <c r="E3527" s="138">
        <v>45197</v>
      </c>
      <c r="F3527" s="139">
        <v>0</v>
      </c>
      <c r="G3527" s="137" t="s">
        <v>223</v>
      </c>
      <c r="H3527" s="139">
        <v>5550.15</v>
      </c>
      <c r="I3527" s="139">
        <v>5620.2</v>
      </c>
      <c r="J3527" s="139">
        <v>5530.75</v>
      </c>
      <c r="K3527" s="139">
        <v>5553.7</v>
      </c>
      <c r="L3527" s="139">
        <v>5553.7</v>
      </c>
      <c r="M3527" s="139">
        <v>1930</v>
      </c>
      <c r="N3527" s="139">
        <v>16109.16</v>
      </c>
      <c r="O3527" s="139">
        <v>1569000</v>
      </c>
      <c r="P3527" s="140">
        <v>-13050</v>
      </c>
      <c r="Q3527" s="138">
        <v>45177</v>
      </c>
      <c r="AR3527">
        <f t="shared" si="224"/>
        <v>1610100</v>
      </c>
      <c r="AS3527">
        <f t="shared" si="225"/>
        <v>-9150</v>
      </c>
      <c r="AT3527">
        <f t="shared" si="226"/>
        <v>1619250</v>
      </c>
    </row>
    <row r="3528" spans="2:46" ht="15.75" customHeight="1" thickBot="1">
      <c r="B3528" t="str">
        <f t="shared" si="223"/>
        <v>COFORGE4517745225</v>
      </c>
      <c r="C3528" s="137" t="s">
        <v>226</v>
      </c>
      <c r="D3528" s="137" t="s">
        <v>97</v>
      </c>
      <c r="E3528" s="138">
        <v>45225</v>
      </c>
      <c r="F3528" s="139">
        <v>0</v>
      </c>
      <c r="G3528" s="137" t="s">
        <v>223</v>
      </c>
      <c r="H3528" s="139">
        <v>5585.35</v>
      </c>
      <c r="I3528" s="139">
        <v>5599.35</v>
      </c>
      <c r="J3528" s="139">
        <v>5514.5</v>
      </c>
      <c r="K3528" s="139">
        <v>5537.5</v>
      </c>
      <c r="L3528" s="139">
        <v>5537.5</v>
      </c>
      <c r="M3528" s="139">
        <v>101</v>
      </c>
      <c r="N3528" s="139">
        <v>839.84</v>
      </c>
      <c r="O3528" s="139">
        <v>37650</v>
      </c>
      <c r="P3528" s="140">
        <v>3900</v>
      </c>
      <c r="Q3528" s="138">
        <v>45177</v>
      </c>
      <c r="AR3528">
        <f t="shared" si="224"/>
        <v>0</v>
      </c>
      <c r="AS3528">
        <f t="shared" si="225"/>
        <v>0</v>
      </c>
      <c r="AT3528">
        <f t="shared" si="226"/>
        <v>0</v>
      </c>
    </row>
    <row r="3529" spans="2:46" ht="15.75" customHeight="1" thickBot="1">
      <c r="B3529" t="str">
        <f t="shared" si="223"/>
        <v>COFORGE4517745260</v>
      </c>
      <c r="C3529" s="137" t="s">
        <v>226</v>
      </c>
      <c r="D3529" s="137" t="s">
        <v>97</v>
      </c>
      <c r="E3529" s="138">
        <v>45260</v>
      </c>
      <c r="F3529" s="139">
        <v>0</v>
      </c>
      <c r="G3529" s="137" t="s">
        <v>223</v>
      </c>
      <c r="H3529" s="139">
        <v>5525</v>
      </c>
      <c r="I3529" s="139">
        <v>5525</v>
      </c>
      <c r="J3529" s="139">
        <v>5520</v>
      </c>
      <c r="K3529" s="139">
        <v>5520</v>
      </c>
      <c r="L3529" s="139">
        <v>5641.5</v>
      </c>
      <c r="M3529" s="139">
        <v>2</v>
      </c>
      <c r="N3529" s="139">
        <v>16.559999999999999</v>
      </c>
      <c r="O3529" s="139">
        <v>3450</v>
      </c>
      <c r="P3529" s="139">
        <v>0</v>
      </c>
      <c r="Q3529" s="138">
        <v>45177</v>
      </c>
      <c r="AR3529">
        <f t="shared" si="224"/>
        <v>0</v>
      </c>
      <c r="AS3529">
        <f t="shared" si="225"/>
        <v>0</v>
      </c>
      <c r="AT3529">
        <f t="shared" si="226"/>
        <v>0</v>
      </c>
    </row>
    <row r="3530" spans="2:46" ht="15.75" customHeight="1" thickBot="1">
      <c r="B3530" t="str">
        <f t="shared" si="223"/>
        <v>COLPAL4517745197</v>
      </c>
      <c r="C3530" s="137" t="s">
        <v>226</v>
      </c>
      <c r="D3530" s="137" t="s">
        <v>98</v>
      </c>
      <c r="E3530" s="138">
        <v>45197</v>
      </c>
      <c r="F3530" s="139">
        <v>0</v>
      </c>
      <c r="G3530" s="137" t="s">
        <v>223</v>
      </c>
      <c r="H3530" s="139">
        <v>2049.9</v>
      </c>
      <c r="I3530" s="139">
        <v>2049.9</v>
      </c>
      <c r="J3530" s="139">
        <v>2012.9</v>
      </c>
      <c r="K3530" s="139">
        <v>2019</v>
      </c>
      <c r="L3530" s="139">
        <v>2019</v>
      </c>
      <c r="M3530" s="139">
        <v>922</v>
      </c>
      <c r="N3530" s="139">
        <v>6540.78</v>
      </c>
      <c r="O3530" s="139">
        <v>2615200</v>
      </c>
      <c r="P3530" s="140">
        <v>15400</v>
      </c>
      <c r="Q3530" s="138">
        <v>45177</v>
      </c>
      <c r="AR3530">
        <f t="shared" si="224"/>
        <v>2634100</v>
      </c>
      <c r="AS3530">
        <f t="shared" si="225"/>
        <v>15050</v>
      </c>
      <c r="AT3530">
        <f t="shared" si="226"/>
        <v>2619050</v>
      </c>
    </row>
    <row r="3531" spans="2:46" ht="15.75" customHeight="1" thickBot="1">
      <c r="B3531" t="str">
        <f t="shared" si="223"/>
        <v>COLPAL4517745225</v>
      </c>
      <c r="C3531" s="137" t="s">
        <v>226</v>
      </c>
      <c r="D3531" s="137" t="s">
        <v>98</v>
      </c>
      <c r="E3531" s="138">
        <v>45225</v>
      </c>
      <c r="F3531" s="139">
        <v>0</v>
      </c>
      <c r="G3531" s="137" t="s">
        <v>223</v>
      </c>
      <c r="H3531" s="139">
        <v>2030</v>
      </c>
      <c r="I3531" s="139">
        <v>2043.9</v>
      </c>
      <c r="J3531" s="139">
        <v>2019</v>
      </c>
      <c r="K3531" s="139">
        <v>2023.1</v>
      </c>
      <c r="L3531" s="139">
        <v>2023.1</v>
      </c>
      <c r="M3531" s="139">
        <v>19</v>
      </c>
      <c r="N3531" s="139">
        <v>134.93</v>
      </c>
      <c r="O3531" s="139">
        <v>15750</v>
      </c>
      <c r="P3531" s="139">
        <v>-350</v>
      </c>
      <c r="Q3531" s="138">
        <v>45177</v>
      </c>
      <c r="AR3531">
        <f t="shared" si="224"/>
        <v>0</v>
      </c>
      <c r="AS3531">
        <f t="shared" si="225"/>
        <v>0</v>
      </c>
      <c r="AT3531">
        <f t="shared" si="226"/>
        <v>0</v>
      </c>
    </row>
    <row r="3532" spans="2:46" ht="15.75" customHeight="1" thickBot="1">
      <c r="B3532" t="str">
        <f t="shared" si="223"/>
        <v>COLPAL4517745260</v>
      </c>
      <c r="C3532" s="137" t="s">
        <v>226</v>
      </c>
      <c r="D3532" s="137" t="s">
        <v>98</v>
      </c>
      <c r="E3532" s="138">
        <v>45260</v>
      </c>
      <c r="F3532" s="139">
        <v>0</v>
      </c>
      <c r="G3532" s="137" t="s">
        <v>223</v>
      </c>
      <c r="H3532" s="139">
        <v>2039.9</v>
      </c>
      <c r="I3532" s="139">
        <v>2039.9</v>
      </c>
      <c r="J3532" s="139">
        <v>2039.9</v>
      </c>
      <c r="K3532" s="139">
        <v>2039.9</v>
      </c>
      <c r="L3532" s="139">
        <v>2048.4</v>
      </c>
      <c r="M3532" s="139">
        <v>2</v>
      </c>
      <c r="N3532" s="139">
        <v>14.27</v>
      </c>
      <c r="O3532" s="139">
        <v>3150</v>
      </c>
      <c r="P3532" s="139">
        <v>0</v>
      </c>
      <c r="Q3532" s="138">
        <v>45177</v>
      </c>
      <c r="AR3532">
        <f t="shared" si="224"/>
        <v>0</v>
      </c>
      <c r="AS3532">
        <f t="shared" si="225"/>
        <v>0</v>
      </c>
      <c r="AT3532">
        <f t="shared" si="226"/>
        <v>0</v>
      </c>
    </row>
    <row r="3533" spans="2:46" ht="15.75" customHeight="1" thickBot="1">
      <c r="B3533" t="str">
        <f t="shared" si="223"/>
        <v>CONCOR4517745197</v>
      </c>
      <c r="C3533" s="137" t="s">
        <v>226</v>
      </c>
      <c r="D3533" s="137" t="s">
        <v>99</v>
      </c>
      <c r="E3533" s="138">
        <v>45197</v>
      </c>
      <c r="F3533" s="139">
        <v>0</v>
      </c>
      <c r="G3533" s="137" t="s">
        <v>223</v>
      </c>
      <c r="H3533" s="139">
        <v>694.65</v>
      </c>
      <c r="I3533" s="139">
        <v>721</v>
      </c>
      <c r="J3533" s="139">
        <v>692</v>
      </c>
      <c r="K3533" s="139">
        <v>709.95</v>
      </c>
      <c r="L3533" s="139">
        <v>709.95</v>
      </c>
      <c r="M3533" s="139">
        <v>6059</v>
      </c>
      <c r="N3533" s="139">
        <v>43003.6</v>
      </c>
      <c r="O3533" s="139">
        <v>6521000</v>
      </c>
      <c r="P3533" s="140">
        <v>752000</v>
      </c>
      <c r="Q3533" s="138">
        <v>45177</v>
      </c>
      <c r="AR3533">
        <f t="shared" si="224"/>
        <v>6620000</v>
      </c>
      <c r="AS3533">
        <f t="shared" si="225"/>
        <v>775000</v>
      </c>
      <c r="AT3533">
        <f t="shared" si="226"/>
        <v>5845000</v>
      </c>
    </row>
    <row r="3534" spans="2:46" ht="15.75" customHeight="1" thickBot="1">
      <c r="B3534" t="str">
        <f t="shared" si="223"/>
        <v>CONCOR4517745225</v>
      </c>
      <c r="C3534" s="137" t="s">
        <v>226</v>
      </c>
      <c r="D3534" s="137" t="s">
        <v>99</v>
      </c>
      <c r="E3534" s="138">
        <v>45225</v>
      </c>
      <c r="F3534" s="139">
        <v>0</v>
      </c>
      <c r="G3534" s="137" t="s">
        <v>223</v>
      </c>
      <c r="H3534" s="139">
        <v>700.7</v>
      </c>
      <c r="I3534" s="139">
        <v>723</v>
      </c>
      <c r="J3534" s="139">
        <v>700.7</v>
      </c>
      <c r="K3534" s="139">
        <v>714.55</v>
      </c>
      <c r="L3534" s="139">
        <v>714.55</v>
      </c>
      <c r="M3534" s="139">
        <v>177</v>
      </c>
      <c r="N3534" s="139">
        <v>1265.3800000000001</v>
      </c>
      <c r="O3534" s="139">
        <v>85000</v>
      </c>
      <c r="P3534" s="140">
        <v>13000</v>
      </c>
      <c r="Q3534" s="138">
        <v>45177</v>
      </c>
      <c r="AR3534">
        <f t="shared" si="224"/>
        <v>0</v>
      </c>
      <c r="AS3534">
        <f t="shared" si="225"/>
        <v>0</v>
      </c>
      <c r="AT3534">
        <f t="shared" si="226"/>
        <v>0</v>
      </c>
    </row>
    <row r="3535" spans="2:46" ht="15.75" customHeight="1" thickBot="1">
      <c r="B3535" t="str">
        <f t="shared" si="223"/>
        <v>CONCOR4517745260</v>
      </c>
      <c r="C3535" s="137" t="s">
        <v>226</v>
      </c>
      <c r="D3535" s="137" t="s">
        <v>99</v>
      </c>
      <c r="E3535" s="138">
        <v>45260</v>
      </c>
      <c r="F3535" s="139">
        <v>0</v>
      </c>
      <c r="G3535" s="137" t="s">
        <v>223</v>
      </c>
      <c r="H3535" s="139">
        <v>709</v>
      </c>
      <c r="I3535" s="139">
        <v>725</v>
      </c>
      <c r="J3535" s="139">
        <v>709</v>
      </c>
      <c r="K3535" s="139">
        <v>717</v>
      </c>
      <c r="L3535" s="139">
        <v>717</v>
      </c>
      <c r="M3535" s="139">
        <v>12</v>
      </c>
      <c r="N3535" s="139">
        <v>86.56</v>
      </c>
      <c r="O3535" s="139">
        <v>14000</v>
      </c>
      <c r="P3535" s="140">
        <v>10000</v>
      </c>
      <c r="Q3535" s="138">
        <v>45177</v>
      </c>
      <c r="AR3535">
        <f t="shared" si="224"/>
        <v>0</v>
      </c>
      <c r="AS3535">
        <f t="shared" si="225"/>
        <v>0</v>
      </c>
      <c r="AT3535">
        <f t="shared" si="226"/>
        <v>0</v>
      </c>
    </row>
    <row r="3536" spans="2:46" ht="15.75" customHeight="1" thickBot="1">
      <c r="B3536" t="str">
        <f t="shared" si="223"/>
        <v>COROMANDEL4517745197</v>
      </c>
      <c r="C3536" s="137" t="s">
        <v>226</v>
      </c>
      <c r="D3536" s="137" t="s">
        <v>100</v>
      </c>
      <c r="E3536" s="138">
        <v>45197</v>
      </c>
      <c r="F3536" s="139">
        <v>0</v>
      </c>
      <c r="G3536" s="137" t="s">
        <v>223</v>
      </c>
      <c r="H3536" s="139">
        <v>1148.5999999999999</v>
      </c>
      <c r="I3536" s="139">
        <v>1156</v>
      </c>
      <c r="J3536" s="139">
        <v>1127.5999999999999</v>
      </c>
      <c r="K3536" s="139">
        <v>1129.8499999999999</v>
      </c>
      <c r="L3536" s="139">
        <v>1129.8499999999999</v>
      </c>
      <c r="M3536" s="139">
        <v>686</v>
      </c>
      <c r="N3536" s="139">
        <v>5465.82</v>
      </c>
      <c r="O3536" s="139">
        <v>1614200</v>
      </c>
      <c r="P3536" s="140">
        <v>12600</v>
      </c>
      <c r="Q3536" s="138">
        <v>45177</v>
      </c>
      <c r="AR3536">
        <f t="shared" si="224"/>
        <v>1659000</v>
      </c>
      <c r="AS3536">
        <f t="shared" si="225"/>
        <v>16100</v>
      </c>
      <c r="AT3536">
        <f t="shared" si="226"/>
        <v>1642900</v>
      </c>
    </row>
    <row r="3537" spans="2:46" ht="15.75" customHeight="1" thickBot="1">
      <c r="B3537" t="str">
        <f t="shared" si="223"/>
        <v>COROMANDEL4517745225</v>
      </c>
      <c r="C3537" s="137" t="s">
        <v>226</v>
      </c>
      <c r="D3537" s="137" t="s">
        <v>100</v>
      </c>
      <c r="E3537" s="138">
        <v>45225</v>
      </c>
      <c r="F3537" s="139">
        <v>0</v>
      </c>
      <c r="G3537" s="137" t="s">
        <v>223</v>
      </c>
      <c r="H3537" s="139">
        <v>1149.3499999999999</v>
      </c>
      <c r="I3537" s="139">
        <v>1149.3499999999999</v>
      </c>
      <c r="J3537" s="139">
        <v>1135</v>
      </c>
      <c r="K3537" s="139">
        <v>1136.3</v>
      </c>
      <c r="L3537" s="139">
        <v>1136.3</v>
      </c>
      <c r="M3537" s="139">
        <v>10</v>
      </c>
      <c r="N3537" s="139">
        <v>79.94</v>
      </c>
      <c r="O3537" s="139">
        <v>37800</v>
      </c>
      <c r="P3537" s="140">
        <v>2800</v>
      </c>
      <c r="Q3537" s="138">
        <v>45177</v>
      </c>
      <c r="AR3537">
        <f t="shared" si="224"/>
        <v>0</v>
      </c>
      <c r="AS3537">
        <f t="shared" si="225"/>
        <v>0</v>
      </c>
      <c r="AT3537">
        <f t="shared" si="226"/>
        <v>0</v>
      </c>
    </row>
    <row r="3538" spans="2:46" ht="15.75" customHeight="1" thickBot="1">
      <c r="B3538" t="str">
        <f t="shared" si="223"/>
        <v>COROMANDEL4517745260</v>
      </c>
      <c r="C3538" s="137" t="s">
        <v>226</v>
      </c>
      <c r="D3538" s="137" t="s">
        <v>100</v>
      </c>
      <c r="E3538" s="138">
        <v>45260</v>
      </c>
      <c r="F3538" s="139">
        <v>0</v>
      </c>
      <c r="G3538" s="137" t="s">
        <v>223</v>
      </c>
      <c r="H3538" s="139">
        <v>1144.95</v>
      </c>
      <c r="I3538" s="139">
        <v>1144.95</v>
      </c>
      <c r="J3538" s="139">
        <v>1144.95</v>
      </c>
      <c r="K3538" s="139">
        <v>1144.95</v>
      </c>
      <c r="L3538" s="139">
        <v>1144.95</v>
      </c>
      <c r="M3538" s="139">
        <v>1</v>
      </c>
      <c r="N3538" s="139">
        <v>8.01</v>
      </c>
      <c r="O3538" s="139">
        <v>7000</v>
      </c>
      <c r="P3538" s="139">
        <v>700</v>
      </c>
      <c r="Q3538" s="138">
        <v>45177</v>
      </c>
      <c r="AR3538">
        <f t="shared" si="224"/>
        <v>0</v>
      </c>
      <c r="AS3538">
        <f t="shared" si="225"/>
        <v>0</v>
      </c>
      <c r="AT3538">
        <f t="shared" si="226"/>
        <v>0</v>
      </c>
    </row>
    <row r="3539" spans="2:46" ht="15.75" customHeight="1" thickBot="1">
      <c r="B3539" t="str">
        <f t="shared" si="223"/>
        <v>CROMPTON4517745197</v>
      </c>
      <c r="C3539" s="137" t="s">
        <v>226</v>
      </c>
      <c r="D3539" s="137" t="s">
        <v>101</v>
      </c>
      <c r="E3539" s="138">
        <v>45197</v>
      </c>
      <c r="F3539" s="139">
        <v>0</v>
      </c>
      <c r="G3539" s="137" t="s">
        <v>223</v>
      </c>
      <c r="H3539" s="139">
        <v>316.60000000000002</v>
      </c>
      <c r="I3539" s="139">
        <v>321</v>
      </c>
      <c r="J3539" s="139">
        <v>314.3</v>
      </c>
      <c r="K3539" s="139">
        <v>317.64999999999998</v>
      </c>
      <c r="L3539" s="139">
        <v>317.64999999999998</v>
      </c>
      <c r="M3539" s="139">
        <v>3270</v>
      </c>
      <c r="N3539" s="139">
        <v>18697.39</v>
      </c>
      <c r="O3539" s="139">
        <v>12718800</v>
      </c>
      <c r="P3539" s="140">
        <v>514800</v>
      </c>
      <c r="Q3539" s="138">
        <v>45177</v>
      </c>
      <c r="AR3539">
        <f t="shared" si="224"/>
        <v>13010400</v>
      </c>
      <c r="AS3539">
        <f t="shared" si="225"/>
        <v>586800</v>
      </c>
      <c r="AT3539">
        <f t="shared" si="226"/>
        <v>12423600</v>
      </c>
    </row>
    <row r="3540" spans="2:46" ht="15.75" customHeight="1" thickBot="1">
      <c r="B3540" t="str">
        <f t="shared" si="223"/>
        <v>CROMPTON4517745225</v>
      </c>
      <c r="C3540" s="137" t="s">
        <v>226</v>
      </c>
      <c r="D3540" s="137" t="s">
        <v>101</v>
      </c>
      <c r="E3540" s="138">
        <v>45225</v>
      </c>
      <c r="F3540" s="139">
        <v>0</v>
      </c>
      <c r="G3540" s="137" t="s">
        <v>223</v>
      </c>
      <c r="H3540" s="139">
        <v>318.10000000000002</v>
      </c>
      <c r="I3540" s="139">
        <v>322.75</v>
      </c>
      <c r="J3540" s="139">
        <v>317</v>
      </c>
      <c r="K3540" s="139">
        <v>319.89999999999998</v>
      </c>
      <c r="L3540" s="139">
        <v>319.89999999999998</v>
      </c>
      <c r="M3540" s="139">
        <v>128</v>
      </c>
      <c r="N3540" s="139">
        <v>736.93</v>
      </c>
      <c r="O3540" s="139">
        <v>280800</v>
      </c>
      <c r="P3540" s="140">
        <v>63000</v>
      </c>
      <c r="Q3540" s="138">
        <v>45177</v>
      </c>
      <c r="AR3540">
        <f t="shared" si="224"/>
        <v>0</v>
      </c>
      <c r="AS3540">
        <f t="shared" si="225"/>
        <v>0</v>
      </c>
      <c r="AT3540">
        <f t="shared" si="226"/>
        <v>0</v>
      </c>
    </row>
    <row r="3541" spans="2:46" ht="15.75" customHeight="1" thickBot="1">
      <c r="B3541" t="str">
        <f t="shared" si="223"/>
        <v>CROMPTON4517745260</v>
      </c>
      <c r="C3541" s="137" t="s">
        <v>226</v>
      </c>
      <c r="D3541" s="137" t="s">
        <v>101</v>
      </c>
      <c r="E3541" s="138">
        <v>45260</v>
      </c>
      <c r="F3541" s="139">
        <v>0</v>
      </c>
      <c r="G3541" s="137" t="s">
        <v>223</v>
      </c>
      <c r="H3541" s="139">
        <v>323.95</v>
      </c>
      <c r="I3541" s="139">
        <v>323.95</v>
      </c>
      <c r="J3541" s="139">
        <v>320.5</v>
      </c>
      <c r="K3541" s="139">
        <v>322.10000000000002</v>
      </c>
      <c r="L3541" s="139">
        <v>321.39999999999998</v>
      </c>
      <c r="M3541" s="139">
        <v>7</v>
      </c>
      <c r="N3541" s="139">
        <v>40.6</v>
      </c>
      <c r="O3541" s="139">
        <v>10800</v>
      </c>
      <c r="P3541" s="140">
        <v>9000</v>
      </c>
      <c r="Q3541" s="138">
        <v>45177</v>
      </c>
      <c r="AR3541">
        <f t="shared" si="224"/>
        <v>0</v>
      </c>
      <c r="AS3541">
        <f t="shared" si="225"/>
        <v>0</v>
      </c>
      <c r="AT3541">
        <f t="shared" si="226"/>
        <v>0</v>
      </c>
    </row>
    <row r="3542" spans="2:46" ht="15.75" customHeight="1" thickBot="1">
      <c r="B3542" t="str">
        <f t="shared" si="223"/>
        <v>CUB4517745197</v>
      </c>
      <c r="C3542" s="137" t="s">
        <v>226</v>
      </c>
      <c r="D3542" s="137" t="s">
        <v>102</v>
      </c>
      <c r="E3542" s="138">
        <v>45197</v>
      </c>
      <c r="F3542" s="139">
        <v>0</v>
      </c>
      <c r="G3542" s="137" t="s">
        <v>223</v>
      </c>
      <c r="H3542" s="139">
        <v>133.6</v>
      </c>
      <c r="I3542" s="139">
        <v>134.94999999999999</v>
      </c>
      <c r="J3542" s="139">
        <v>133.05000000000001</v>
      </c>
      <c r="K3542" s="139">
        <v>133.19999999999999</v>
      </c>
      <c r="L3542" s="139">
        <v>133.19999999999999</v>
      </c>
      <c r="M3542" s="139">
        <v>2415</v>
      </c>
      <c r="N3542" s="139">
        <v>16167.13</v>
      </c>
      <c r="O3542" s="139">
        <v>38070000</v>
      </c>
      <c r="P3542" s="140">
        <v>65000</v>
      </c>
      <c r="Q3542" s="138">
        <v>45177</v>
      </c>
      <c r="AR3542">
        <f t="shared" si="224"/>
        <v>40170000</v>
      </c>
      <c r="AS3542">
        <f t="shared" si="225"/>
        <v>315000</v>
      </c>
      <c r="AT3542">
        <f t="shared" si="226"/>
        <v>39855000</v>
      </c>
    </row>
    <row r="3543" spans="2:46" ht="15.75" customHeight="1" thickBot="1">
      <c r="B3543" t="str">
        <f t="shared" si="223"/>
        <v>CUB4517745225</v>
      </c>
      <c r="C3543" s="137" t="s">
        <v>226</v>
      </c>
      <c r="D3543" s="137" t="s">
        <v>102</v>
      </c>
      <c r="E3543" s="138">
        <v>45225</v>
      </c>
      <c r="F3543" s="139">
        <v>0</v>
      </c>
      <c r="G3543" s="137" t="s">
        <v>223</v>
      </c>
      <c r="H3543" s="139">
        <v>134.75</v>
      </c>
      <c r="I3543" s="139">
        <v>135.75</v>
      </c>
      <c r="J3543" s="139">
        <v>134</v>
      </c>
      <c r="K3543" s="139">
        <v>134.19999999999999</v>
      </c>
      <c r="L3543" s="139">
        <v>134.19999999999999</v>
      </c>
      <c r="M3543" s="139">
        <v>182</v>
      </c>
      <c r="N3543" s="139">
        <v>1227.2</v>
      </c>
      <c r="O3543" s="139">
        <v>1855000</v>
      </c>
      <c r="P3543" s="140">
        <v>170000</v>
      </c>
      <c r="Q3543" s="138">
        <v>45177</v>
      </c>
      <c r="AR3543">
        <f t="shared" si="224"/>
        <v>0</v>
      </c>
      <c r="AS3543">
        <f t="shared" si="225"/>
        <v>0</v>
      </c>
      <c r="AT3543">
        <f t="shared" si="226"/>
        <v>0</v>
      </c>
    </row>
    <row r="3544" spans="2:46" ht="15.75" customHeight="1" thickBot="1">
      <c r="B3544" t="str">
        <f t="shared" si="223"/>
        <v>CUB4517745260</v>
      </c>
      <c r="C3544" s="137" t="s">
        <v>226</v>
      </c>
      <c r="D3544" s="137" t="s">
        <v>102</v>
      </c>
      <c r="E3544" s="138">
        <v>45260</v>
      </c>
      <c r="F3544" s="139">
        <v>0</v>
      </c>
      <c r="G3544" s="137" t="s">
        <v>223</v>
      </c>
      <c r="H3544" s="139">
        <v>135.80000000000001</v>
      </c>
      <c r="I3544" s="139">
        <v>136</v>
      </c>
      <c r="J3544" s="139">
        <v>135</v>
      </c>
      <c r="K3544" s="139">
        <v>135</v>
      </c>
      <c r="L3544" s="139">
        <v>135</v>
      </c>
      <c r="M3544" s="139">
        <v>22</v>
      </c>
      <c r="N3544" s="139">
        <v>149.18</v>
      </c>
      <c r="O3544" s="139">
        <v>245000</v>
      </c>
      <c r="P3544" s="140">
        <v>80000</v>
      </c>
      <c r="Q3544" s="138">
        <v>45177</v>
      </c>
      <c r="AR3544">
        <f t="shared" si="224"/>
        <v>0</v>
      </c>
      <c r="AS3544">
        <f t="shared" si="225"/>
        <v>0</v>
      </c>
      <c r="AT3544">
        <f t="shared" si="226"/>
        <v>0</v>
      </c>
    </row>
    <row r="3545" spans="2:46" ht="15.75" customHeight="1" thickBot="1">
      <c r="B3545" t="str">
        <f t="shared" si="223"/>
        <v>CUMMINSIND4517745197</v>
      </c>
      <c r="C3545" s="137" t="s">
        <v>226</v>
      </c>
      <c r="D3545" s="137" t="s">
        <v>103</v>
      </c>
      <c r="E3545" s="138">
        <v>45197</v>
      </c>
      <c r="F3545" s="139">
        <v>0</v>
      </c>
      <c r="G3545" s="137" t="s">
        <v>223</v>
      </c>
      <c r="H3545" s="139">
        <v>1738.75</v>
      </c>
      <c r="I3545" s="139">
        <v>1760.9</v>
      </c>
      <c r="J3545" s="139">
        <v>1728</v>
      </c>
      <c r="K3545" s="139">
        <v>1755.05</v>
      </c>
      <c r="L3545" s="139">
        <v>1755.05</v>
      </c>
      <c r="M3545" s="139">
        <v>2999</v>
      </c>
      <c r="N3545" s="139">
        <v>31391.5</v>
      </c>
      <c r="O3545" s="139">
        <v>6235200</v>
      </c>
      <c r="P3545" s="140">
        <v>-196200</v>
      </c>
      <c r="Q3545" s="138">
        <v>45177</v>
      </c>
      <c r="AR3545">
        <f t="shared" si="224"/>
        <v>6448800</v>
      </c>
      <c r="AS3545">
        <f t="shared" si="225"/>
        <v>-184800</v>
      </c>
      <c r="AT3545">
        <f t="shared" si="226"/>
        <v>6633600</v>
      </c>
    </row>
    <row r="3546" spans="2:46" ht="15.75" customHeight="1" thickBot="1">
      <c r="B3546" t="str">
        <f t="shared" si="223"/>
        <v>CUMMINSIND4517745225</v>
      </c>
      <c r="C3546" s="137" t="s">
        <v>226</v>
      </c>
      <c r="D3546" s="137" t="s">
        <v>103</v>
      </c>
      <c r="E3546" s="138">
        <v>45225</v>
      </c>
      <c r="F3546" s="139">
        <v>0</v>
      </c>
      <c r="G3546" s="137" t="s">
        <v>223</v>
      </c>
      <c r="H3546" s="139">
        <v>1735.8</v>
      </c>
      <c r="I3546" s="139">
        <v>1764.6</v>
      </c>
      <c r="J3546" s="139">
        <v>1731.7</v>
      </c>
      <c r="K3546" s="139">
        <v>1759.5</v>
      </c>
      <c r="L3546" s="139">
        <v>1759.5</v>
      </c>
      <c r="M3546" s="139">
        <v>187</v>
      </c>
      <c r="N3546" s="139">
        <v>1960.31</v>
      </c>
      <c r="O3546" s="139">
        <v>211200</v>
      </c>
      <c r="P3546" s="140">
        <v>10200</v>
      </c>
      <c r="Q3546" s="138">
        <v>45177</v>
      </c>
      <c r="AR3546">
        <f t="shared" si="224"/>
        <v>0</v>
      </c>
      <c r="AS3546">
        <f t="shared" si="225"/>
        <v>0</v>
      </c>
      <c r="AT3546">
        <f t="shared" si="226"/>
        <v>0</v>
      </c>
    </row>
    <row r="3547" spans="2:46" ht="15.75" customHeight="1" thickBot="1">
      <c r="B3547" t="str">
        <f t="shared" si="223"/>
        <v>CUMMINSIND4517745260</v>
      </c>
      <c r="C3547" s="137" t="s">
        <v>226</v>
      </c>
      <c r="D3547" s="137" t="s">
        <v>103</v>
      </c>
      <c r="E3547" s="138">
        <v>45260</v>
      </c>
      <c r="F3547" s="139">
        <v>0</v>
      </c>
      <c r="G3547" s="137" t="s">
        <v>223</v>
      </c>
      <c r="H3547" s="139">
        <v>1751.85</v>
      </c>
      <c r="I3547" s="139">
        <v>1768.5</v>
      </c>
      <c r="J3547" s="139">
        <v>1751.85</v>
      </c>
      <c r="K3547" s="139">
        <v>1765.5</v>
      </c>
      <c r="L3547" s="139">
        <v>1765.5</v>
      </c>
      <c r="M3547" s="139">
        <v>4</v>
      </c>
      <c r="N3547" s="139">
        <v>42.25</v>
      </c>
      <c r="O3547" s="139">
        <v>2400</v>
      </c>
      <c r="P3547" s="140">
        <v>1200</v>
      </c>
      <c r="Q3547" s="138">
        <v>45177</v>
      </c>
      <c r="AR3547">
        <f t="shared" si="224"/>
        <v>0</v>
      </c>
      <c r="AS3547">
        <f t="shared" si="225"/>
        <v>0</v>
      </c>
      <c r="AT3547">
        <f t="shared" si="226"/>
        <v>0</v>
      </c>
    </row>
    <row r="3548" spans="2:46" ht="15.75" customHeight="1" thickBot="1">
      <c r="B3548" t="str">
        <f t="shared" si="223"/>
        <v>DABUR4517745197</v>
      </c>
      <c r="C3548" s="137" t="s">
        <v>226</v>
      </c>
      <c r="D3548" s="137" t="s">
        <v>104</v>
      </c>
      <c r="E3548" s="138">
        <v>45197</v>
      </c>
      <c r="F3548" s="139">
        <v>0</v>
      </c>
      <c r="G3548" s="137" t="s">
        <v>223</v>
      </c>
      <c r="H3548" s="139">
        <v>569.85</v>
      </c>
      <c r="I3548" s="139">
        <v>570</v>
      </c>
      <c r="J3548" s="139">
        <v>566.15</v>
      </c>
      <c r="K3548" s="139">
        <v>568.04999999999995</v>
      </c>
      <c r="L3548" s="139">
        <v>568.04999999999995</v>
      </c>
      <c r="M3548" s="139">
        <v>709</v>
      </c>
      <c r="N3548" s="139">
        <v>5037.7</v>
      </c>
      <c r="O3548" s="139">
        <v>17560000</v>
      </c>
      <c r="P3548" s="140">
        <v>-230000</v>
      </c>
      <c r="Q3548" s="138">
        <v>45177</v>
      </c>
      <c r="AR3548">
        <f t="shared" si="224"/>
        <v>17732500</v>
      </c>
      <c r="AS3548">
        <f t="shared" si="225"/>
        <v>-203750</v>
      </c>
      <c r="AT3548">
        <f t="shared" si="226"/>
        <v>17936250</v>
      </c>
    </row>
    <row r="3549" spans="2:46" ht="15.75" customHeight="1" thickBot="1">
      <c r="B3549" t="str">
        <f t="shared" si="223"/>
        <v>DABUR4517745225</v>
      </c>
      <c r="C3549" s="137" t="s">
        <v>226</v>
      </c>
      <c r="D3549" s="137" t="s">
        <v>104</v>
      </c>
      <c r="E3549" s="138">
        <v>45225</v>
      </c>
      <c r="F3549" s="139">
        <v>0</v>
      </c>
      <c r="G3549" s="137" t="s">
        <v>223</v>
      </c>
      <c r="H3549" s="139">
        <v>570.95000000000005</v>
      </c>
      <c r="I3549" s="139">
        <v>574.5</v>
      </c>
      <c r="J3549" s="139">
        <v>570.95000000000005</v>
      </c>
      <c r="K3549" s="139">
        <v>571.45000000000005</v>
      </c>
      <c r="L3549" s="139">
        <v>571.45000000000005</v>
      </c>
      <c r="M3549" s="139">
        <v>55</v>
      </c>
      <c r="N3549" s="139">
        <v>393.54</v>
      </c>
      <c r="O3549" s="139">
        <v>168750</v>
      </c>
      <c r="P3549" s="140">
        <v>25000</v>
      </c>
      <c r="Q3549" s="138">
        <v>45177</v>
      </c>
      <c r="AR3549">
        <f t="shared" si="224"/>
        <v>0</v>
      </c>
      <c r="AS3549">
        <f t="shared" si="225"/>
        <v>0</v>
      </c>
      <c r="AT3549">
        <f t="shared" si="226"/>
        <v>0</v>
      </c>
    </row>
    <row r="3550" spans="2:46" ht="15.75" customHeight="1" thickBot="1">
      <c r="B3550" t="str">
        <f t="shared" si="223"/>
        <v>DABUR4517745260</v>
      </c>
      <c r="C3550" s="137" t="s">
        <v>226</v>
      </c>
      <c r="D3550" s="137" t="s">
        <v>104</v>
      </c>
      <c r="E3550" s="138">
        <v>45260</v>
      </c>
      <c r="F3550" s="139">
        <v>0</v>
      </c>
      <c r="G3550" s="137" t="s">
        <v>223</v>
      </c>
      <c r="H3550" s="139">
        <v>574.5</v>
      </c>
      <c r="I3550" s="139">
        <v>574.5</v>
      </c>
      <c r="J3550" s="139">
        <v>574.5</v>
      </c>
      <c r="K3550" s="139">
        <v>574.5</v>
      </c>
      <c r="L3550" s="139">
        <v>576.4</v>
      </c>
      <c r="M3550" s="139">
        <v>1</v>
      </c>
      <c r="N3550" s="139">
        <v>7.18</v>
      </c>
      <c r="O3550" s="139">
        <v>3750</v>
      </c>
      <c r="P3550" s="140">
        <v>1250</v>
      </c>
      <c r="Q3550" s="138">
        <v>45177</v>
      </c>
      <c r="AR3550">
        <f t="shared" si="224"/>
        <v>0</v>
      </c>
      <c r="AS3550">
        <f t="shared" si="225"/>
        <v>0</v>
      </c>
      <c r="AT3550">
        <f t="shared" si="226"/>
        <v>0</v>
      </c>
    </row>
    <row r="3551" spans="2:46" ht="15.75" customHeight="1" thickBot="1">
      <c r="B3551" t="str">
        <f t="shared" si="223"/>
        <v>DALBHARAT4517745197</v>
      </c>
      <c r="C3551" s="137" t="s">
        <v>226</v>
      </c>
      <c r="D3551" s="137" t="s">
        <v>105</v>
      </c>
      <c r="E3551" s="138">
        <v>45197</v>
      </c>
      <c r="F3551" s="139">
        <v>0</v>
      </c>
      <c r="G3551" s="137" t="s">
        <v>223</v>
      </c>
      <c r="H3551" s="139">
        <v>2325.85</v>
      </c>
      <c r="I3551" s="139">
        <v>2339.5</v>
      </c>
      <c r="J3551" s="139">
        <v>2299.5500000000002</v>
      </c>
      <c r="K3551" s="139">
        <v>2332.1</v>
      </c>
      <c r="L3551" s="139">
        <v>2332.1</v>
      </c>
      <c r="M3551" s="139">
        <v>1227</v>
      </c>
      <c r="N3551" s="139">
        <v>14253.33</v>
      </c>
      <c r="O3551" s="139">
        <v>1539500</v>
      </c>
      <c r="P3551" s="140">
        <v>102000</v>
      </c>
      <c r="Q3551" s="138">
        <v>45177</v>
      </c>
      <c r="AR3551">
        <f t="shared" si="224"/>
        <v>1562000</v>
      </c>
      <c r="AS3551">
        <f t="shared" si="225"/>
        <v>103000</v>
      </c>
      <c r="AT3551">
        <f t="shared" si="226"/>
        <v>1459000</v>
      </c>
    </row>
    <row r="3552" spans="2:46" ht="15.75" customHeight="1" thickBot="1">
      <c r="B3552" t="str">
        <f t="shared" si="223"/>
        <v>DALBHARAT4517745225</v>
      </c>
      <c r="C3552" s="137" t="s">
        <v>226</v>
      </c>
      <c r="D3552" s="137" t="s">
        <v>105</v>
      </c>
      <c r="E3552" s="138">
        <v>45225</v>
      </c>
      <c r="F3552" s="139">
        <v>0</v>
      </c>
      <c r="G3552" s="137" t="s">
        <v>223</v>
      </c>
      <c r="H3552" s="139">
        <v>2320.35</v>
      </c>
      <c r="I3552" s="139">
        <v>2347.15</v>
      </c>
      <c r="J3552" s="139">
        <v>2315</v>
      </c>
      <c r="K3552" s="139">
        <v>2342.15</v>
      </c>
      <c r="L3552" s="139">
        <v>2342.15</v>
      </c>
      <c r="M3552" s="139">
        <v>18</v>
      </c>
      <c r="N3552" s="139">
        <v>210.03</v>
      </c>
      <c r="O3552" s="139">
        <v>22500</v>
      </c>
      <c r="P3552" s="140">
        <v>1000</v>
      </c>
      <c r="Q3552" s="138">
        <v>45177</v>
      </c>
      <c r="AR3552">
        <f t="shared" si="224"/>
        <v>0</v>
      </c>
      <c r="AS3552">
        <f t="shared" si="225"/>
        <v>0</v>
      </c>
      <c r="AT3552">
        <f t="shared" si="226"/>
        <v>0</v>
      </c>
    </row>
    <row r="3553" spans="2:46" ht="15.75" customHeight="1" thickBot="1">
      <c r="B3553" t="str">
        <f t="shared" si="223"/>
        <v>DALBHARAT4517745260</v>
      </c>
      <c r="C3553" s="137" t="s">
        <v>226</v>
      </c>
      <c r="D3553" s="137" t="s">
        <v>105</v>
      </c>
      <c r="E3553" s="138">
        <v>45260</v>
      </c>
      <c r="F3553" s="139">
        <v>0</v>
      </c>
      <c r="G3553" s="137" t="s">
        <v>223</v>
      </c>
      <c r="H3553" s="139">
        <v>0</v>
      </c>
      <c r="I3553" s="139">
        <v>0</v>
      </c>
      <c r="J3553" s="139">
        <v>0</v>
      </c>
      <c r="K3553" s="139">
        <v>2122.6999999999998</v>
      </c>
      <c r="L3553" s="139">
        <v>2360.15</v>
      </c>
      <c r="M3553" s="139">
        <v>0</v>
      </c>
      <c r="N3553" s="139">
        <v>0</v>
      </c>
      <c r="O3553" s="139">
        <v>0</v>
      </c>
      <c r="P3553" s="139">
        <v>0</v>
      </c>
      <c r="Q3553" s="138">
        <v>45177</v>
      </c>
      <c r="AR3553">
        <f t="shared" si="224"/>
        <v>0</v>
      </c>
      <c r="AS3553">
        <f t="shared" si="225"/>
        <v>0</v>
      </c>
      <c r="AT3553">
        <f t="shared" si="226"/>
        <v>0</v>
      </c>
    </row>
    <row r="3554" spans="2:46" ht="15.75" customHeight="1" thickBot="1">
      <c r="B3554" t="str">
        <f t="shared" si="223"/>
        <v>DEEPAKNTR4517745197</v>
      </c>
      <c r="C3554" s="137" t="s">
        <v>226</v>
      </c>
      <c r="D3554" s="137" t="s">
        <v>106</v>
      </c>
      <c r="E3554" s="138">
        <v>45197</v>
      </c>
      <c r="F3554" s="139">
        <v>0</v>
      </c>
      <c r="G3554" s="137" t="s">
        <v>223</v>
      </c>
      <c r="H3554" s="139">
        <v>2347.3000000000002</v>
      </c>
      <c r="I3554" s="139">
        <v>2379.75</v>
      </c>
      <c r="J3554" s="139">
        <v>2321.65</v>
      </c>
      <c r="K3554" s="139">
        <v>2325.65</v>
      </c>
      <c r="L3554" s="139">
        <v>2325.65</v>
      </c>
      <c r="M3554" s="139">
        <v>2547</v>
      </c>
      <c r="N3554" s="139">
        <v>17959.990000000002</v>
      </c>
      <c r="O3554" s="139">
        <v>2445300</v>
      </c>
      <c r="P3554" s="140">
        <v>-78900</v>
      </c>
      <c r="Q3554" s="138">
        <v>45177</v>
      </c>
      <c r="AR3554">
        <f t="shared" si="224"/>
        <v>2508300</v>
      </c>
      <c r="AS3554">
        <f t="shared" si="225"/>
        <v>-70800</v>
      </c>
      <c r="AT3554">
        <f t="shared" si="226"/>
        <v>2579100</v>
      </c>
    </row>
    <row r="3555" spans="2:46" ht="15.75" customHeight="1" thickBot="1">
      <c r="B3555" t="str">
        <f t="shared" si="223"/>
        <v>DEEPAKNTR4517745225</v>
      </c>
      <c r="C3555" s="137" t="s">
        <v>226</v>
      </c>
      <c r="D3555" s="137" t="s">
        <v>106</v>
      </c>
      <c r="E3555" s="138">
        <v>45225</v>
      </c>
      <c r="F3555" s="139">
        <v>0</v>
      </c>
      <c r="G3555" s="137" t="s">
        <v>223</v>
      </c>
      <c r="H3555" s="139">
        <v>2370</v>
      </c>
      <c r="I3555" s="139">
        <v>2384</v>
      </c>
      <c r="J3555" s="139">
        <v>2326.5</v>
      </c>
      <c r="K3555" s="139">
        <v>2331.0500000000002</v>
      </c>
      <c r="L3555" s="139">
        <v>2331.0500000000002</v>
      </c>
      <c r="M3555" s="139">
        <v>163</v>
      </c>
      <c r="N3555" s="139">
        <v>1153.6600000000001</v>
      </c>
      <c r="O3555" s="139">
        <v>57600</v>
      </c>
      <c r="P3555" s="140">
        <v>6600</v>
      </c>
      <c r="Q3555" s="138">
        <v>45177</v>
      </c>
      <c r="AR3555">
        <f t="shared" si="224"/>
        <v>0</v>
      </c>
      <c r="AS3555">
        <f t="shared" si="225"/>
        <v>0</v>
      </c>
      <c r="AT3555">
        <f t="shared" si="226"/>
        <v>0</v>
      </c>
    </row>
    <row r="3556" spans="2:46" ht="15.75" customHeight="1" thickBot="1">
      <c r="B3556" t="str">
        <f t="shared" si="223"/>
        <v>DEEPAKNTR4517745260</v>
      </c>
      <c r="C3556" s="137" t="s">
        <v>226</v>
      </c>
      <c r="D3556" s="137" t="s">
        <v>106</v>
      </c>
      <c r="E3556" s="138">
        <v>45260</v>
      </c>
      <c r="F3556" s="139">
        <v>0</v>
      </c>
      <c r="G3556" s="137" t="s">
        <v>223</v>
      </c>
      <c r="H3556" s="139">
        <v>2378.85</v>
      </c>
      <c r="I3556" s="139">
        <v>2378.85</v>
      </c>
      <c r="J3556" s="139">
        <v>2335</v>
      </c>
      <c r="K3556" s="139">
        <v>2335</v>
      </c>
      <c r="L3556" s="139">
        <v>2335</v>
      </c>
      <c r="M3556" s="139">
        <v>8</v>
      </c>
      <c r="N3556" s="139">
        <v>56.87</v>
      </c>
      <c r="O3556" s="139">
        <v>5400</v>
      </c>
      <c r="P3556" s="140">
        <v>1500</v>
      </c>
      <c r="Q3556" s="138">
        <v>45177</v>
      </c>
      <c r="AR3556">
        <f t="shared" si="224"/>
        <v>0</v>
      </c>
      <c r="AS3556">
        <f t="shared" si="225"/>
        <v>0</v>
      </c>
      <c r="AT3556">
        <f t="shared" si="226"/>
        <v>0</v>
      </c>
    </row>
    <row r="3557" spans="2:46" ht="15.75" customHeight="1" thickBot="1">
      <c r="B3557" t="str">
        <f t="shared" si="223"/>
        <v>DELTACORP4517745197</v>
      </c>
      <c r="C3557" s="137" t="s">
        <v>226</v>
      </c>
      <c r="D3557" s="137" t="s">
        <v>107</v>
      </c>
      <c r="E3557" s="138">
        <v>45197</v>
      </c>
      <c r="F3557" s="139">
        <v>0</v>
      </c>
      <c r="G3557" s="137" t="s">
        <v>223</v>
      </c>
      <c r="H3557" s="139">
        <v>185.8</v>
      </c>
      <c r="I3557" s="139">
        <v>187.1</v>
      </c>
      <c r="J3557" s="139">
        <v>184.95</v>
      </c>
      <c r="K3557" s="139">
        <v>185.5</v>
      </c>
      <c r="L3557" s="139">
        <v>185.5</v>
      </c>
      <c r="M3557" s="139">
        <v>157</v>
      </c>
      <c r="N3557" s="139">
        <v>816.68</v>
      </c>
      <c r="O3557" s="139">
        <v>15531600</v>
      </c>
      <c r="P3557" s="140">
        <v>-439600</v>
      </c>
      <c r="Q3557" s="138">
        <v>45177</v>
      </c>
      <c r="AR3557">
        <f t="shared" si="224"/>
        <v>17908800</v>
      </c>
      <c r="AS3557">
        <f t="shared" si="225"/>
        <v>-478800</v>
      </c>
      <c r="AT3557">
        <f t="shared" si="226"/>
        <v>18387600</v>
      </c>
    </row>
    <row r="3558" spans="2:46" ht="15.75" customHeight="1" thickBot="1">
      <c r="B3558" t="str">
        <f t="shared" si="223"/>
        <v>DELTACORP4517745225</v>
      </c>
      <c r="C3558" s="137" t="s">
        <v>226</v>
      </c>
      <c r="D3558" s="137" t="s">
        <v>107</v>
      </c>
      <c r="E3558" s="138">
        <v>45225</v>
      </c>
      <c r="F3558" s="139">
        <v>0</v>
      </c>
      <c r="G3558" s="137" t="s">
        <v>223</v>
      </c>
      <c r="H3558" s="139">
        <v>187.25</v>
      </c>
      <c r="I3558" s="139">
        <v>187.55</v>
      </c>
      <c r="J3558" s="139">
        <v>186.3</v>
      </c>
      <c r="K3558" s="139">
        <v>187.4</v>
      </c>
      <c r="L3558" s="139">
        <v>187.4</v>
      </c>
      <c r="M3558" s="139">
        <v>14</v>
      </c>
      <c r="N3558" s="139">
        <v>73.25</v>
      </c>
      <c r="O3558" s="139">
        <v>2268000</v>
      </c>
      <c r="P3558" s="140">
        <v>-39200</v>
      </c>
      <c r="Q3558" s="138">
        <v>45177</v>
      </c>
      <c r="AR3558">
        <f t="shared" si="224"/>
        <v>0</v>
      </c>
      <c r="AS3558">
        <f t="shared" si="225"/>
        <v>0</v>
      </c>
      <c r="AT3558">
        <f t="shared" si="226"/>
        <v>0</v>
      </c>
    </row>
    <row r="3559" spans="2:46" ht="15.75" customHeight="1" thickBot="1">
      <c r="B3559" t="str">
        <f t="shared" si="223"/>
        <v>DELTACORP4517745260</v>
      </c>
      <c r="C3559" s="137" t="s">
        <v>226</v>
      </c>
      <c r="D3559" s="137" t="s">
        <v>107</v>
      </c>
      <c r="E3559" s="138">
        <v>45260</v>
      </c>
      <c r="F3559" s="139">
        <v>0</v>
      </c>
      <c r="G3559" s="137" t="s">
        <v>223</v>
      </c>
      <c r="H3559" s="139">
        <v>0</v>
      </c>
      <c r="I3559" s="139">
        <v>0</v>
      </c>
      <c r="J3559" s="139">
        <v>0</v>
      </c>
      <c r="K3559" s="139">
        <v>190.05</v>
      </c>
      <c r="L3559" s="139">
        <v>188.15</v>
      </c>
      <c r="M3559" s="139">
        <v>0</v>
      </c>
      <c r="N3559" s="139">
        <v>0</v>
      </c>
      <c r="O3559" s="139">
        <v>109200</v>
      </c>
      <c r="P3559" s="139">
        <v>0</v>
      </c>
      <c r="Q3559" s="138">
        <v>45177</v>
      </c>
      <c r="AR3559">
        <f t="shared" si="224"/>
        <v>0</v>
      </c>
      <c r="AS3559">
        <f t="shared" si="225"/>
        <v>0</v>
      </c>
      <c r="AT3559">
        <f t="shared" si="226"/>
        <v>0</v>
      </c>
    </row>
    <row r="3560" spans="2:46" ht="15.75" customHeight="1" thickBot="1">
      <c r="B3560" t="str">
        <f t="shared" si="223"/>
        <v>DIVISLAB4517745197</v>
      </c>
      <c r="C3560" s="137" t="s">
        <v>226</v>
      </c>
      <c r="D3560" s="137" t="s">
        <v>63</v>
      </c>
      <c r="E3560" s="138">
        <v>45197</v>
      </c>
      <c r="F3560" s="139">
        <v>0</v>
      </c>
      <c r="G3560" s="137" t="s">
        <v>223</v>
      </c>
      <c r="H3560" s="139">
        <v>3696.6</v>
      </c>
      <c r="I3560" s="139">
        <v>3715.65</v>
      </c>
      <c r="J3560" s="139">
        <v>3674</v>
      </c>
      <c r="K3560" s="139">
        <v>3701.55</v>
      </c>
      <c r="L3560" s="139">
        <v>3701.55</v>
      </c>
      <c r="M3560" s="139">
        <v>2099</v>
      </c>
      <c r="N3560" s="139">
        <v>15522.69</v>
      </c>
      <c r="O3560" s="139">
        <v>2385600</v>
      </c>
      <c r="P3560" s="140">
        <v>-42400</v>
      </c>
      <c r="Q3560" s="138">
        <v>45177</v>
      </c>
      <c r="AR3560">
        <f t="shared" si="224"/>
        <v>2456800</v>
      </c>
      <c r="AS3560">
        <f t="shared" si="225"/>
        <v>-39800</v>
      </c>
      <c r="AT3560">
        <f t="shared" si="226"/>
        <v>2496600</v>
      </c>
    </row>
    <row r="3561" spans="2:46" ht="15.75" customHeight="1" thickBot="1">
      <c r="B3561" t="str">
        <f t="shared" si="223"/>
        <v>DIVISLAB4517745225</v>
      </c>
      <c r="C3561" s="137" t="s">
        <v>226</v>
      </c>
      <c r="D3561" s="137" t="s">
        <v>63</v>
      </c>
      <c r="E3561" s="138">
        <v>45225</v>
      </c>
      <c r="F3561" s="139">
        <v>0</v>
      </c>
      <c r="G3561" s="137" t="s">
        <v>223</v>
      </c>
      <c r="H3561" s="139">
        <v>3717.1</v>
      </c>
      <c r="I3561" s="139">
        <v>3734.4</v>
      </c>
      <c r="J3561" s="139">
        <v>3696</v>
      </c>
      <c r="K3561" s="139">
        <v>3719.75</v>
      </c>
      <c r="L3561" s="139">
        <v>3719.75</v>
      </c>
      <c r="M3561" s="139">
        <v>72</v>
      </c>
      <c r="N3561" s="139">
        <v>535.24</v>
      </c>
      <c r="O3561" s="139">
        <v>67600</v>
      </c>
      <c r="P3561" s="140">
        <v>2200</v>
      </c>
      <c r="Q3561" s="138">
        <v>45177</v>
      </c>
      <c r="AR3561">
        <f t="shared" si="224"/>
        <v>0</v>
      </c>
      <c r="AS3561">
        <f t="shared" si="225"/>
        <v>0</v>
      </c>
      <c r="AT3561">
        <f t="shared" si="226"/>
        <v>0</v>
      </c>
    </row>
    <row r="3562" spans="2:46" ht="15.75" customHeight="1" thickBot="1">
      <c r="B3562" t="str">
        <f t="shared" si="223"/>
        <v>DIVISLAB4517745260</v>
      </c>
      <c r="C3562" s="137" t="s">
        <v>226</v>
      </c>
      <c r="D3562" s="137" t="s">
        <v>63</v>
      </c>
      <c r="E3562" s="138">
        <v>45260</v>
      </c>
      <c r="F3562" s="139">
        <v>0</v>
      </c>
      <c r="G3562" s="137" t="s">
        <v>223</v>
      </c>
      <c r="H3562" s="139">
        <v>3720</v>
      </c>
      <c r="I3562" s="139">
        <v>3756.8</v>
      </c>
      <c r="J3562" s="139">
        <v>3719</v>
      </c>
      <c r="K3562" s="139">
        <v>3746</v>
      </c>
      <c r="L3562" s="139">
        <v>3759.25</v>
      </c>
      <c r="M3562" s="139">
        <v>7</v>
      </c>
      <c r="N3562" s="139">
        <v>52.33</v>
      </c>
      <c r="O3562" s="139">
        <v>3600</v>
      </c>
      <c r="P3562" s="139">
        <v>400</v>
      </c>
      <c r="Q3562" s="138">
        <v>45177</v>
      </c>
      <c r="AR3562">
        <f t="shared" si="224"/>
        <v>0</v>
      </c>
      <c r="AS3562">
        <f t="shared" si="225"/>
        <v>0</v>
      </c>
      <c r="AT3562">
        <f t="shared" si="226"/>
        <v>0</v>
      </c>
    </row>
    <row r="3563" spans="2:46" ht="15.75" customHeight="1" thickBot="1">
      <c r="B3563" t="str">
        <f t="shared" si="223"/>
        <v>DIXON4517745197</v>
      </c>
      <c r="C3563" s="137" t="s">
        <v>226</v>
      </c>
      <c r="D3563" s="137" t="s">
        <v>108</v>
      </c>
      <c r="E3563" s="138">
        <v>45197</v>
      </c>
      <c r="F3563" s="139">
        <v>0</v>
      </c>
      <c r="G3563" s="137" t="s">
        <v>223</v>
      </c>
      <c r="H3563" s="139">
        <v>5110</v>
      </c>
      <c r="I3563" s="139">
        <v>5146.5</v>
      </c>
      <c r="J3563" s="139">
        <v>5068.6000000000004</v>
      </c>
      <c r="K3563" s="139">
        <v>5133.75</v>
      </c>
      <c r="L3563" s="139">
        <v>5133.75</v>
      </c>
      <c r="M3563" s="139">
        <v>2935</v>
      </c>
      <c r="N3563" s="139">
        <v>30031.78</v>
      </c>
      <c r="O3563" s="139">
        <v>1357200</v>
      </c>
      <c r="P3563" s="140">
        <v>-31400</v>
      </c>
      <c r="Q3563" s="138">
        <v>45177</v>
      </c>
      <c r="AR3563">
        <f t="shared" si="224"/>
        <v>1392800</v>
      </c>
      <c r="AS3563">
        <f t="shared" si="225"/>
        <v>-31400</v>
      </c>
      <c r="AT3563">
        <f t="shared" si="226"/>
        <v>1424200</v>
      </c>
    </row>
    <row r="3564" spans="2:46" ht="15.75" customHeight="1" thickBot="1">
      <c r="B3564" t="str">
        <f t="shared" si="223"/>
        <v>DIXON4517745225</v>
      </c>
      <c r="C3564" s="137" t="s">
        <v>226</v>
      </c>
      <c r="D3564" s="137" t="s">
        <v>108</v>
      </c>
      <c r="E3564" s="138">
        <v>45225</v>
      </c>
      <c r="F3564" s="139">
        <v>0</v>
      </c>
      <c r="G3564" s="137" t="s">
        <v>223</v>
      </c>
      <c r="H3564" s="139">
        <v>5118.3500000000004</v>
      </c>
      <c r="I3564" s="139">
        <v>5155.75</v>
      </c>
      <c r="J3564" s="139">
        <v>5090</v>
      </c>
      <c r="K3564" s="139">
        <v>5144.1000000000004</v>
      </c>
      <c r="L3564" s="139">
        <v>5144.1000000000004</v>
      </c>
      <c r="M3564" s="139">
        <v>144</v>
      </c>
      <c r="N3564" s="139">
        <v>1476.97</v>
      </c>
      <c r="O3564" s="139">
        <v>31400</v>
      </c>
      <c r="P3564" s="139">
        <v>600</v>
      </c>
      <c r="Q3564" s="138">
        <v>45177</v>
      </c>
      <c r="AR3564">
        <f t="shared" si="224"/>
        <v>0</v>
      </c>
      <c r="AS3564">
        <f t="shared" si="225"/>
        <v>0</v>
      </c>
      <c r="AT3564">
        <f t="shared" si="226"/>
        <v>0</v>
      </c>
    </row>
    <row r="3565" spans="2:46" ht="15.75" customHeight="1" thickBot="1">
      <c r="B3565" t="str">
        <f t="shared" si="223"/>
        <v>DIXON4517745260</v>
      </c>
      <c r="C3565" s="137" t="s">
        <v>226</v>
      </c>
      <c r="D3565" s="137" t="s">
        <v>108</v>
      </c>
      <c r="E3565" s="138">
        <v>45260</v>
      </c>
      <c r="F3565" s="139">
        <v>0</v>
      </c>
      <c r="G3565" s="137" t="s">
        <v>223</v>
      </c>
      <c r="H3565" s="139">
        <v>5108.55</v>
      </c>
      <c r="I3565" s="139">
        <v>5166</v>
      </c>
      <c r="J3565" s="139">
        <v>5108.55</v>
      </c>
      <c r="K3565" s="139">
        <v>5157.5</v>
      </c>
      <c r="L3565" s="139">
        <v>5157.5</v>
      </c>
      <c r="M3565" s="139">
        <v>17</v>
      </c>
      <c r="N3565" s="139">
        <v>174.68</v>
      </c>
      <c r="O3565" s="139">
        <v>4200</v>
      </c>
      <c r="P3565" s="139">
        <v>-600</v>
      </c>
      <c r="Q3565" s="138">
        <v>45177</v>
      </c>
      <c r="AR3565">
        <f t="shared" si="224"/>
        <v>0</v>
      </c>
      <c r="AS3565">
        <f t="shared" si="225"/>
        <v>0</v>
      </c>
      <c r="AT3565">
        <f t="shared" si="226"/>
        <v>0</v>
      </c>
    </row>
    <row r="3566" spans="2:46" ht="15.75" customHeight="1" thickBot="1">
      <c r="B3566" t="str">
        <f t="shared" si="223"/>
        <v>DLF4517745197</v>
      </c>
      <c r="C3566" s="137" t="s">
        <v>226</v>
      </c>
      <c r="D3566" s="137" t="s">
        <v>109</v>
      </c>
      <c r="E3566" s="138">
        <v>45197</v>
      </c>
      <c r="F3566" s="139">
        <v>0</v>
      </c>
      <c r="G3566" s="137" t="s">
        <v>223</v>
      </c>
      <c r="H3566" s="139">
        <v>534.20000000000005</v>
      </c>
      <c r="I3566" s="139">
        <v>545.70000000000005</v>
      </c>
      <c r="J3566" s="139">
        <v>532.6</v>
      </c>
      <c r="K3566" s="139">
        <v>541.04999999999995</v>
      </c>
      <c r="L3566" s="139">
        <v>541.04999999999995</v>
      </c>
      <c r="M3566" s="139">
        <v>10698</v>
      </c>
      <c r="N3566" s="139">
        <v>95136.67</v>
      </c>
      <c r="O3566" s="139">
        <v>35928750</v>
      </c>
      <c r="P3566" s="140">
        <v>-2121900</v>
      </c>
      <c r="Q3566" s="138">
        <v>45177</v>
      </c>
      <c r="AR3566">
        <f t="shared" si="224"/>
        <v>36653100</v>
      </c>
      <c r="AS3566">
        <f t="shared" si="225"/>
        <v>-1973400</v>
      </c>
      <c r="AT3566">
        <f t="shared" si="226"/>
        <v>38626500</v>
      </c>
    </row>
    <row r="3567" spans="2:46" ht="15.75" customHeight="1" thickBot="1">
      <c r="B3567" t="str">
        <f t="shared" si="223"/>
        <v>DLF4517745225</v>
      </c>
      <c r="C3567" s="137" t="s">
        <v>226</v>
      </c>
      <c r="D3567" s="137" t="s">
        <v>109</v>
      </c>
      <c r="E3567" s="138">
        <v>45225</v>
      </c>
      <c r="F3567" s="139">
        <v>0</v>
      </c>
      <c r="G3567" s="137" t="s">
        <v>223</v>
      </c>
      <c r="H3567" s="139">
        <v>538.35</v>
      </c>
      <c r="I3567" s="139">
        <v>549</v>
      </c>
      <c r="J3567" s="139">
        <v>536.9</v>
      </c>
      <c r="K3567" s="139">
        <v>544.65</v>
      </c>
      <c r="L3567" s="139">
        <v>544.65</v>
      </c>
      <c r="M3567" s="139">
        <v>362</v>
      </c>
      <c r="N3567" s="139">
        <v>3238.1</v>
      </c>
      <c r="O3567" s="139">
        <v>636900</v>
      </c>
      <c r="P3567" s="140">
        <v>130350</v>
      </c>
      <c r="Q3567" s="138">
        <v>45177</v>
      </c>
      <c r="AR3567">
        <f t="shared" si="224"/>
        <v>0</v>
      </c>
      <c r="AS3567">
        <f t="shared" si="225"/>
        <v>0</v>
      </c>
      <c r="AT3567">
        <f t="shared" si="226"/>
        <v>0</v>
      </c>
    </row>
    <row r="3568" spans="2:46" ht="15.75" customHeight="1" thickBot="1">
      <c r="B3568" t="str">
        <f t="shared" si="223"/>
        <v>DLF4517745260</v>
      </c>
      <c r="C3568" s="137" t="s">
        <v>226</v>
      </c>
      <c r="D3568" s="137" t="s">
        <v>109</v>
      </c>
      <c r="E3568" s="138">
        <v>45260</v>
      </c>
      <c r="F3568" s="139">
        <v>0</v>
      </c>
      <c r="G3568" s="137" t="s">
        <v>223</v>
      </c>
      <c r="H3568" s="139">
        <v>541.79999999999995</v>
      </c>
      <c r="I3568" s="139">
        <v>552</v>
      </c>
      <c r="J3568" s="139">
        <v>541</v>
      </c>
      <c r="K3568" s="139">
        <v>547.65</v>
      </c>
      <c r="L3568" s="139">
        <v>547.65</v>
      </c>
      <c r="M3568" s="139">
        <v>33</v>
      </c>
      <c r="N3568" s="139">
        <v>298.45</v>
      </c>
      <c r="O3568" s="139">
        <v>87450</v>
      </c>
      <c r="P3568" s="140">
        <v>18150</v>
      </c>
      <c r="Q3568" s="138">
        <v>45177</v>
      </c>
      <c r="AR3568">
        <f t="shared" si="224"/>
        <v>0</v>
      </c>
      <c r="AS3568">
        <f t="shared" si="225"/>
        <v>0</v>
      </c>
      <c r="AT3568">
        <f t="shared" si="226"/>
        <v>0</v>
      </c>
    </row>
    <row r="3569" spans="2:46" ht="15.75" customHeight="1" thickBot="1">
      <c r="B3569" t="str">
        <f t="shared" si="223"/>
        <v>DRREDDY4517745197</v>
      </c>
      <c r="C3569" s="137" t="s">
        <v>226</v>
      </c>
      <c r="D3569" s="137" t="s">
        <v>52</v>
      </c>
      <c r="E3569" s="138">
        <v>45197</v>
      </c>
      <c r="F3569" s="139">
        <v>0</v>
      </c>
      <c r="G3569" s="137" t="s">
        <v>223</v>
      </c>
      <c r="H3569" s="139">
        <v>5617.4</v>
      </c>
      <c r="I3569" s="139">
        <v>5642</v>
      </c>
      <c r="J3569" s="139">
        <v>5581.6</v>
      </c>
      <c r="K3569" s="139">
        <v>5608.7</v>
      </c>
      <c r="L3569" s="139">
        <v>5608.7</v>
      </c>
      <c r="M3569" s="139">
        <v>2261</v>
      </c>
      <c r="N3569" s="139">
        <v>15851.3</v>
      </c>
      <c r="O3569" s="139">
        <v>2869750</v>
      </c>
      <c r="P3569" s="140">
        <v>20000</v>
      </c>
      <c r="Q3569" s="138">
        <v>45177</v>
      </c>
      <c r="AR3569">
        <f t="shared" si="224"/>
        <v>2931500</v>
      </c>
      <c r="AS3569">
        <f t="shared" si="225"/>
        <v>23250</v>
      </c>
      <c r="AT3569">
        <f t="shared" si="226"/>
        <v>2908250</v>
      </c>
    </row>
    <row r="3570" spans="2:46" ht="15.75" customHeight="1" thickBot="1">
      <c r="B3570" t="str">
        <f t="shared" si="223"/>
        <v>DRREDDY4517745225</v>
      </c>
      <c r="C3570" s="137" t="s">
        <v>226</v>
      </c>
      <c r="D3570" s="137" t="s">
        <v>52</v>
      </c>
      <c r="E3570" s="138">
        <v>45225</v>
      </c>
      <c r="F3570" s="139">
        <v>0</v>
      </c>
      <c r="G3570" s="137" t="s">
        <v>223</v>
      </c>
      <c r="H3570" s="139">
        <v>5662.3</v>
      </c>
      <c r="I3570" s="139">
        <v>5678.65</v>
      </c>
      <c r="J3570" s="139">
        <v>5625</v>
      </c>
      <c r="K3570" s="139">
        <v>5650.75</v>
      </c>
      <c r="L3570" s="139">
        <v>5650.75</v>
      </c>
      <c r="M3570" s="139">
        <v>73</v>
      </c>
      <c r="N3570" s="139">
        <v>515.46</v>
      </c>
      <c r="O3570" s="139">
        <v>56375</v>
      </c>
      <c r="P3570" s="140">
        <v>3000</v>
      </c>
      <c r="Q3570" s="138">
        <v>45177</v>
      </c>
      <c r="AR3570">
        <f t="shared" si="224"/>
        <v>0</v>
      </c>
      <c r="AS3570">
        <f t="shared" si="225"/>
        <v>0</v>
      </c>
      <c r="AT3570">
        <f t="shared" si="226"/>
        <v>0</v>
      </c>
    </row>
    <row r="3571" spans="2:46" ht="15.75" customHeight="1" thickBot="1">
      <c r="B3571" t="str">
        <f t="shared" si="223"/>
        <v>DRREDDY4517745260</v>
      </c>
      <c r="C3571" s="137" t="s">
        <v>226</v>
      </c>
      <c r="D3571" s="137" t="s">
        <v>52</v>
      </c>
      <c r="E3571" s="138">
        <v>45260</v>
      </c>
      <c r="F3571" s="139">
        <v>0</v>
      </c>
      <c r="G3571" s="137" t="s">
        <v>223</v>
      </c>
      <c r="H3571" s="139">
        <v>5684.8</v>
      </c>
      <c r="I3571" s="139">
        <v>5684.8</v>
      </c>
      <c r="J3571" s="139">
        <v>5684.8</v>
      </c>
      <c r="K3571" s="139">
        <v>5684.8</v>
      </c>
      <c r="L3571" s="139">
        <v>5675.2</v>
      </c>
      <c r="M3571" s="139">
        <v>4</v>
      </c>
      <c r="N3571" s="139">
        <v>28.42</v>
      </c>
      <c r="O3571" s="139">
        <v>5375</v>
      </c>
      <c r="P3571" s="139">
        <v>250</v>
      </c>
      <c r="Q3571" s="138">
        <v>45177</v>
      </c>
      <c r="AR3571">
        <f t="shared" si="224"/>
        <v>0</v>
      </c>
      <c r="AS3571">
        <f t="shared" si="225"/>
        <v>0</v>
      </c>
      <c r="AT3571">
        <f t="shared" si="226"/>
        <v>0</v>
      </c>
    </row>
    <row r="3572" spans="2:46" ht="15.75" customHeight="1" thickBot="1">
      <c r="B3572" t="str">
        <f t="shared" si="223"/>
        <v>EICHERMOT4517745197</v>
      </c>
      <c r="C3572" s="137" t="s">
        <v>226</v>
      </c>
      <c r="D3572" s="137" t="s">
        <v>62</v>
      </c>
      <c r="E3572" s="138">
        <v>45197</v>
      </c>
      <c r="F3572" s="139">
        <v>0</v>
      </c>
      <c r="G3572" s="137" t="s">
        <v>223</v>
      </c>
      <c r="H3572" s="139">
        <v>3428.95</v>
      </c>
      <c r="I3572" s="139">
        <v>3428.95</v>
      </c>
      <c r="J3572" s="139">
        <v>3382.6</v>
      </c>
      <c r="K3572" s="139">
        <v>3386.6</v>
      </c>
      <c r="L3572" s="139">
        <v>3386.6</v>
      </c>
      <c r="M3572" s="139">
        <v>2941</v>
      </c>
      <c r="N3572" s="139">
        <v>17476.310000000001</v>
      </c>
      <c r="O3572" s="139">
        <v>3721550</v>
      </c>
      <c r="P3572" s="140">
        <v>97125</v>
      </c>
      <c r="Q3572" s="138">
        <v>45177</v>
      </c>
      <c r="AR3572">
        <f t="shared" si="224"/>
        <v>3848425</v>
      </c>
      <c r="AS3572">
        <f t="shared" si="225"/>
        <v>118650</v>
      </c>
      <c r="AT3572">
        <f t="shared" si="226"/>
        <v>3729775</v>
      </c>
    </row>
    <row r="3573" spans="2:46" ht="15.75" customHeight="1" thickBot="1">
      <c r="B3573" t="str">
        <f t="shared" si="223"/>
        <v>EICHERMOT4517745225</v>
      </c>
      <c r="C3573" s="137" t="s">
        <v>226</v>
      </c>
      <c r="D3573" s="137" t="s">
        <v>62</v>
      </c>
      <c r="E3573" s="138">
        <v>45225</v>
      </c>
      <c r="F3573" s="139">
        <v>0</v>
      </c>
      <c r="G3573" s="137" t="s">
        <v>223</v>
      </c>
      <c r="H3573" s="139">
        <v>3433.65</v>
      </c>
      <c r="I3573" s="139">
        <v>3439.95</v>
      </c>
      <c r="J3573" s="139">
        <v>3403.2</v>
      </c>
      <c r="K3573" s="139">
        <v>3407.2</v>
      </c>
      <c r="L3573" s="139">
        <v>3407.2</v>
      </c>
      <c r="M3573" s="139">
        <v>186</v>
      </c>
      <c r="N3573" s="139">
        <v>1111.56</v>
      </c>
      <c r="O3573" s="139">
        <v>116550</v>
      </c>
      <c r="P3573" s="140">
        <v>15925</v>
      </c>
      <c r="Q3573" s="138">
        <v>45177</v>
      </c>
      <c r="AR3573">
        <f t="shared" si="224"/>
        <v>0</v>
      </c>
      <c r="AS3573">
        <f t="shared" si="225"/>
        <v>0</v>
      </c>
      <c r="AT3573">
        <f t="shared" si="226"/>
        <v>0</v>
      </c>
    </row>
    <row r="3574" spans="2:46" ht="15.75" customHeight="1" thickBot="1">
      <c r="B3574" t="str">
        <f t="shared" si="223"/>
        <v>EICHERMOT4517745260</v>
      </c>
      <c r="C3574" s="137" t="s">
        <v>226</v>
      </c>
      <c r="D3574" s="137" t="s">
        <v>62</v>
      </c>
      <c r="E3574" s="138">
        <v>45260</v>
      </c>
      <c r="F3574" s="139">
        <v>0</v>
      </c>
      <c r="G3574" s="137" t="s">
        <v>223</v>
      </c>
      <c r="H3574" s="139">
        <v>3456.3</v>
      </c>
      <c r="I3574" s="139">
        <v>3456.3</v>
      </c>
      <c r="J3574" s="139">
        <v>3429</v>
      </c>
      <c r="K3574" s="139">
        <v>3431.55</v>
      </c>
      <c r="L3574" s="139">
        <v>3431.55</v>
      </c>
      <c r="M3574" s="139">
        <v>36</v>
      </c>
      <c r="N3574" s="139">
        <v>217.09</v>
      </c>
      <c r="O3574" s="139">
        <v>10325</v>
      </c>
      <c r="P3574" s="140">
        <v>5600</v>
      </c>
      <c r="Q3574" s="138">
        <v>45177</v>
      </c>
      <c r="AR3574">
        <f t="shared" si="224"/>
        <v>0</v>
      </c>
      <c r="AS3574">
        <f t="shared" si="225"/>
        <v>0</v>
      </c>
      <c r="AT3574">
        <f t="shared" si="226"/>
        <v>0</v>
      </c>
    </row>
    <row r="3575" spans="2:46" ht="15.75" customHeight="1" thickBot="1">
      <c r="B3575" t="str">
        <f t="shared" si="223"/>
        <v>ESCORTS4517745197</v>
      </c>
      <c r="C3575" s="137" t="s">
        <v>226</v>
      </c>
      <c r="D3575" s="137" t="s">
        <v>110</v>
      </c>
      <c r="E3575" s="138">
        <v>45197</v>
      </c>
      <c r="F3575" s="139">
        <v>0</v>
      </c>
      <c r="G3575" s="137" t="s">
        <v>223</v>
      </c>
      <c r="H3575" s="139">
        <v>3167.5</v>
      </c>
      <c r="I3575" s="139">
        <v>3207.3</v>
      </c>
      <c r="J3575" s="139">
        <v>3167.5</v>
      </c>
      <c r="K3575" s="139">
        <v>3195.1</v>
      </c>
      <c r="L3575" s="139">
        <v>3195.1</v>
      </c>
      <c r="M3575" s="139">
        <v>1749</v>
      </c>
      <c r="N3575" s="139">
        <v>15344.6</v>
      </c>
      <c r="O3575" s="139">
        <v>1666500</v>
      </c>
      <c r="P3575" s="140">
        <v>-34650</v>
      </c>
      <c r="Q3575" s="138">
        <v>45177</v>
      </c>
      <c r="AR3575">
        <f t="shared" si="224"/>
        <v>1705825</v>
      </c>
      <c r="AS3575">
        <f t="shared" si="225"/>
        <v>-36300</v>
      </c>
      <c r="AT3575">
        <f t="shared" si="226"/>
        <v>1742125</v>
      </c>
    </row>
    <row r="3576" spans="2:46" ht="15.75" customHeight="1" thickBot="1">
      <c r="B3576" t="str">
        <f t="shared" si="223"/>
        <v>ESCORTS4517745225</v>
      </c>
      <c r="C3576" s="137" t="s">
        <v>226</v>
      </c>
      <c r="D3576" s="137" t="s">
        <v>110</v>
      </c>
      <c r="E3576" s="138">
        <v>45225</v>
      </c>
      <c r="F3576" s="139">
        <v>0</v>
      </c>
      <c r="G3576" s="137" t="s">
        <v>223</v>
      </c>
      <c r="H3576" s="139">
        <v>3195</v>
      </c>
      <c r="I3576" s="139">
        <v>3200</v>
      </c>
      <c r="J3576" s="139">
        <v>3172.1</v>
      </c>
      <c r="K3576" s="139">
        <v>3199.55</v>
      </c>
      <c r="L3576" s="139">
        <v>3199.55</v>
      </c>
      <c r="M3576" s="139">
        <v>64</v>
      </c>
      <c r="N3576" s="139">
        <v>561.07000000000005</v>
      </c>
      <c r="O3576" s="139">
        <v>36025</v>
      </c>
      <c r="P3576" s="140">
        <v>-1650</v>
      </c>
      <c r="Q3576" s="138">
        <v>45177</v>
      </c>
      <c r="AR3576">
        <f t="shared" si="224"/>
        <v>0</v>
      </c>
      <c r="AS3576">
        <f t="shared" si="225"/>
        <v>0</v>
      </c>
      <c r="AT3576">
        <f t="shared" si="226"/>
        <v>0</v>
      </c>
    </row>
    <row r="3577" spans="2:46" ht="15.75" customHeight="1" thickBot="1">
      <c r="B3577" t="str">
        <f t="shared" si="223"/>
        <v>ESCORTS4517745260</v>
      </c>
      <c r="C3577" s="137" t="s">
        <v>226</v>
      </c>
      <c r="D3577" s="137" t="s">
        <v>110</v>
      </c>
      <c r="E3577" s="138">
        <v>45260</v>
      </c>
      <c r="F3577" s="139">
        <v>0</v>
      </c>
      <c r="G3577" s="137" t="s">
        <v>223</v>
      </c>
      <c r="H3577" s="139">
        <v>3190</v>
      </c>
      <c r="I3577" s="139">
        <v>3190</v>
      </c>
      <c r="J3577" s="139">
        <v>3190</v>
      </c>
      <c r="K3577" s="139">
        <v>3190</v>
      </c>
      <c r="L3577" s="139">
        <v>3237.45</v>
      </c>
      <c r="M3577" s="139">
        <v>3</v>
      </c>
      <c r="N3577" s="139">
        <v>26.31</v>
      </c>
      <c r="O3577" s="139">
        <v>3300</v>
      </c>
      <c r="P3577" s="139">
        <v>0</v>
      </c>
      <c r="Q3577" s="138">
        <v>45177</v>
      </c>
      <c r="AR3577">
        <f t="shared" si="224"/>
        <v>0</v>
      </c>
      <c r="AS3577">
        <f t="shared" si="225"/>
        <v>0</v>
      </c>
      <c r="AT3577">
        <f t="shared" si="226"/>
        <v>0</v>
      </c>
    </row>
    <row r="3578" spans="2:46" ht="15.75" customHeight="1" thickBot="1">
      <c r="B3578" t="str">
        <f t="shared" si="223"/>
        <v>EXIDEIND4517745197</v>
      </c>
      <c r="C3578" s="137" t="s">
        <v>226</v>
      </c>
      <c r="D3578" s="137" t="s">
        <v>111</v>
      </c>
      <c r="E3578" s="138">
        <v>45197</v>
      </c>
      <c r="F3578" s="139">
        <v>0</v>
      </c>
      <c r="G3578" s="137" t="s">
        <v>223</v>
      </c>
      <c r="H3578" s="139">
        <v>277.10000000000002</v>
      </c>
      <c r="I3578" s="139">
        <v>277.64999999999998</v>
      </c>
      <c r="J3578" s="139">
        <v>273</v>
      </c>
      <c r="K3578" s="139">
        <v>274.55</v>
      </c>
      <c r="L3578" s="139">
        <v>274.55</v>
      </c>
      <c r="M3578" s="139">
        <v>994</v>
      </c>
      <c r="N3578" s="139">
        <v>9830.91</v>
      </c>
      <c r="O3578" s="139">
        <v>17312400</v>
      </c>
      <c r="P3578" s="140">
        <v>50400</v>
      </c>
      <c r="Q3578" s="138">
        <v>45177</v>
      </c>
      <c r="AR3578">
        <f t="shared" si="224"/>
        <v>17978400</v>
      </c>
      <c r="AS3578">
        <f t="shared" si="225"/>
        <v>79200</v>
      </c>
      <c r="AT3578">
        <f t="shared" si="226"/>
        <v>17899200</v>
      </c>
    </row>
    <row r="3579" spans="2:46" ht="15.75" customHeight="1" thickBot="1">
      <c r="B3579" t="str">
        <f t="shared" si="223"/>
        <v>EXIDEIND4517745225</v>
      </c>
      <c r="C3579" s="137" t="s">
        <v>226</v>
      </c>
      <c r="D3579" s="137" t="s">
        <v>111</v>
      </c>
      <c r="E3579" s="138">
        <v>45225</v>
      </c>
      <c r="F3579" s="139">
        <v>0</v>
      </c>
      <c r="G3579" s="137" t="s">
        <v>223</v>
      </c>
      <c r="H3579" s="139">
        <v>276.5</v>
      </c>
      <c r="I3579" s="139">
        <v>277.5</v>
      </c>
      <c r="J3579" s="139">
        <v>274.8</v>
      </c>
      <c r="K3579" s="139">
        <v>276.5</v>
      </c>
      <c r="L3579" s="139">
        <v>276.5</v>
      </c>
      <c r="M3579" s="139">
        <v>27</v>
      </c>
      <c r="N3579" s="139">
        <v>268.76</v>
      </c>
      <c r="O3579" s="139">
        <v>630000</v>
      </c>
      <c r="P3579" s="140">
        <v>18000</v>
      </c>
      <c r="Q3579" s="138">
        <v>45177</v>
      </c>
      <c r="AR3579">
        <f t="shared" si="224"/>
        <v>0</v>
      </c>
      <c r="AS3579">
        <f t="shared" si="225"/>
        <v>0</v>
      </c>
      <c r="AT3579">
        <f t="shared" si="226"/>
        <v>0</v>
      </c>
    </row>
    <row r="3580" spans="2:46" ht="15.75" customHeight="1" thickBot="1">
      <c r="B3580" t="str">
        <f t="shared" si="223"/>
        <v>EXIDEIND4517745260</v>
      </c>
      <c r="C3580" s="137" t="s">
        <v>226</v>
      </c>
      <c r="D3580" s="137" t="s">
        <v>111</v>
      </c>
      <c r="E3580" s="138">
        <v>45260</v>
      </c>
      <c r="F3580" s="139">
        <v>0</v>
      </c>
      <c r="G3580" s="137" t="s">
        <v>223</v>
      </c>
      <c r="H3580" s="139">
        <v>278.60000000000002</v>
      </c>
      <c r="I3580" s="139">
        <v>278.75</v>
      </c>
      <c r="J3580" s="139">
        <v>278.60000000000002</v>
      </c>
      <c r="K3580" s="139">
        <v>278.60000000000002</v>
      </c>
      <c r="L3580" s="139">
        <v>277.95</v>
      </c>
      <c r="M3580" s="139">
        <v>3</v>
      </c>
      <c r="N3580" s="139">
        <v>30.09</v>
      </c>
      <c r="O3580" s="139">
        <v>36000</v>
      </c>
      <c r="P3580" s="140">
        <v>10800</v>
      </c>
      <c r="Q3580" s="138">
        <v>45177</v>
      </c>
      <c r="AR3580">
        <f t="shared" si="224"/>
        <v>0</v>
      </c>
      <c r="AS3580">
        <f t="shared" si="225"/>
        <v>0</v>
      </c>
      <c r="AT3580">
        <f t="shared" si="226"/>
        <v>0</v>
      </c>
    </row>
    <row r="3581" spans="2:46" ht="15.75" customHeight="1" thickBot="1">
      <c r="B3581" t="str">
        <f t="shared" si="223"/>
        <v>FEDERALBNK4517745197</v>
      </c>
      <c r="C3581" s="137" t="s">
        <v>226</v>
      </c>
      <c r="D3581" s="137" t="s">
        <v>112</v>
      </c>
      <c r="E3581" s="138">
        <v>45197</v>
      </c>
      <c r="F3581" s="139">
        <v>0</v>
      </c>
      <c r="G3581" s="137" t="s">
        <v>223</v>
      </c>
      <c r="H3581" s="139">
        <v>145.94999999999999</v>
      </c>
      <c r="I3581" s="139">
        <v>148.6</v>
      </c>
      <c r="J3581" s="139">
        <v>145.44999999999999</v>
      </c>
      <c r="K3581" s="139">
        <v>147.9</v>
      </c>
      <c r="L3581" s="139">
        <v>147.9</v>
      </c>
      <c r="M3581" s="139">
        <v>9854</v>
      </c>
      <c r="N3581" s="139">
        <v>72613.240000000005</v>
      </c>
      <c r="O3581" s="139">
        <v>126135000</v>
      </c>
      <c r="P3581" s="140">
        <v>-295000</v>
      </c>
      <c r="Q3581" s="138">
        <v>45177</v>
      </c>
      <c r="AR3581">
        <f t="shared" si="224"/>
        <v>129720000</v>
      </c>
      <c r="AS3581">
        <f t="shared" si="225"/>
        <v>-60000</v>
      </c>
      <c r="AT3581">
        <f t="shared" si="226"/>
        <v>129780000</v>
      </c>
    </row>
    <row r="3582" spans="2:46" ht="15.75" customHeight="1" thickBot="1">
      <c r="B3582" t="str">
        <f t="shared" si="223"/>
        <v>FEDERALBNK4517745225</v>
      </c>
      <c r="C3582" s="137" t="s">
        <v>226</v>
      </c>
      <c r="D3582" s="137" t="s">
        <v>112</v>
      </c>
      <c r="E3582" s="138">
        <v>45225</v>
      </c>
      <c r="F3582" s="139">
        <v>0</v>
      </c>
      <c r="G3582" s="137" t="s">
        <v>223</v>
      </c>
      <c r="H3582" s="139">
        <v>146.85</v>
      </c>
      <c r="I3582" s="139">
        <v>149.6</v>
      </c>
      <c r="J3582" s="139">
        <v>146.6</v>
      </c>
      <c r="K3582" s="139">
        <v>149</v>
      </c>
      <c r="L3582" s="139">
        <v>149</v>
      </c>
      <c r="M3582" s="139">
        <v>405</v>
      </c>
      <c r="N3582" s="139">
        <v>3008.48</v>
      </c>
      <c r="O3582" s="139">
        <v>3240000</v>
      </c>
      <c r="P3582" s="140">
        <v>250000</v>
      </c>
      <c r="Q3582" s="138">
        <v>45177</v>
      </c>
      <c r="AR3582">
        <f t="shared" si="224"/>
        <v>0</v>
      </c>
      <c r="AS3582">
        <f t="shared" si="225"/>
        <v>0</v>
      </c>
      <c r="AT3582">
        <f t="shared" si="226"/>
        <v>0</v>
      </c>
    </row>
    <row r="3583" spans="2:46" ht="15.75" customHeight="1" thickBot="1">
      <c r="B3583" t="str">
        <f t="shared" si="223"/>
        <v>FEDERALBNK4517745260</v>
      </c>
      <c r="C3583" s="137" t="s">
        <v>226</v>
      </c>
      <c r="D3583" s="137" t="s">
        <v>112</v>
      </c>
      <c r="E3583" s="138">
        <v>45260</v>
      </c>
      <c r="F3583" s="139">
        <v>0</v>
      </c>
      <c r="G3583" s="137" t="s">
        <v>223</v>
      </c>
      <c r="H3583" s="139">
        <v>148.30000000000001</v>
      </c>
      <c r="I3583" s="139">
        <v>150.5</v>
      </c>
      <c r="J3583" s="139">
        <v>148.25</v>
      </c>
      <c r="K3583" s="139">
        <v>150.35</v>
      </c>
      <c r="L3583" s="139">
        <v>149.94999999999999</v>
      </c>
      <c r="M3583" s="139">
        <v>38</v>
      </c>
      <c r="N3583" s="139">
        <v>284.27999999999997</v>
      </c>
      <c r="O3583" s="139">
        <v>345000</v>
      </c>
      <c r="P3583" s="140">
        <v>-15000</v>
      </c>
      <c r="Q3583" s="138">
        <v>45177</v>
      </c>
      <c r="AR3583">
        <f t="shared" si="224"/>
        <v>0</v>
      </c>
      <c r="AS3583">
        <f t="shared" si="225"/>
        <v>0</v>
      </c>
      <c r="AT3583">
        <f t="shared" si="226"/>
        <v>0</v>
      </c>
    </row>
    <row r="3584" spans="2:46" ht="15.75" customHeight="1" thickBot="1">
      <c r="B3584" t="str">
        <f t="shared" si="223"/>
        <v>GAIL4517745197</v>
      </c>
      <c r="C3584" s="137" t="s">
        <v>226</v>
      </c>
      <c r="D3584" s="137" t="s">
        <v>113</v>
      </c>
      <c r="E3584" s="138">
        <v>45197</v>
      </c>
      <c r="F3584" s="139">
        <v>0</v>
      </c>
      <c r="G3584" s="137" t="s">
        <v>223</v>
      </c>
      <c r="H3584" s="139">
        <v>127.8</v>
      </c>
      <c r="I3584" s="139">
        <v>129.4</v>
      </c>
      <c r="J3584" s="139">
        <v>126.25</v>
      </c>
      <c r="K3584" s="139">
        <v>128.5</v>
      </c>
      <c r="L3584" s="139">
        <v>128.5</v>
      </c>
      <c r="M3584" s="139">
        <v>6218</v>
      </c>
      <c r="N3584" s="139">
        <v>72957.960000000006</v>
      </c>
      <c r="O3584" s="139">
        <v>129692100</v>
      </c>
      <c r="P3584" s="140">
        <v>768600</v>
      </c>
      <c r="Q3584" s="138">
        <v>45177</v>
      </c>
      <c r="AR3584">
        <f t="shared" si="224"/>
        <v>134752050</v>
      </c>
      <c r="AS3584">
        <f t="shared" si="225"/>
        <v>1006500</v>
      </c>
      <c r="AT3584">
        <f t="shared" si="226"/>
        <v>133745550</v>
      </c>
    </row>
    <row r="3585" spans="2:46" ht="15.75" customHeight="1" thickBot="1">
      <c r="B3585" t="str">
        <f t="shared" si="223"/>
        <v>GAIL4517745225</v>
      </c>
      <c r="C3585" s="137" t="s">
        <v>226</v>
      </c>
      <c r="D3585" s="137" t="s">
        <v>113</v>
      </c>
      <c r="E3585" s="138">
        <v>45225</v>
      </c>
      <c r="F3585" s="139">
        <v>0</v>
      </c>
      <c r="G3585" s="137" t="s">
        <v>223</v>
      </c>
      <c r="H3585" s="139">
        <v>128.5</v>
      </c>
      <c r="I3585" s="139">
        <v>130.15</v>
      </c>
      <c r="J3585" s="139">
        <v>127.25</v>
      </c>
      <c r="K3585" s="139">
        <v>129.4</v>
      </c>
      <c r="L3585" s="139">
        <v>129.4</v>
      </c>
      <c r="M3585" s="139">
        <v>321</v>
      </c>
      <c r="N3585" s="139">
        <v>3793.03</v>
      </c>
      <c r="O3585" s="139">
        <v>4071750</v>
      </c>
      <c r="P3585" s="140">
        <v>91500</v>
      </c>
      <c r="Q3585" s="138">
        <v>45177</v>
      </c>
      <c r="AR3585">
        <f t="shared" si="224"/>
        <v>0</v>
      </c>
      <c r="AS3585">
        <f t="shared" si="225"/>
        <v>0</v>
      </c>
      <c r="AT3585">
        <f t="shared" si="226"/>
        <v>0</v>
      </c>
    </row>
    <row r="3586" spans="2:46" ht="15.75" customHeight="1" thickBot="1">
      <c r="B3586" t="str">
        <f t="shared" ref="B3586:B3649" si="227">D3586&amp;Q3586&amp;E3586</f>
        <v>GAIL4517745260</v>
      </c>
      <c r="C3586" s="137" t="s">
        <v>226</v>
      </c>
      <c r="D3586" s="137" t="s">
        <v>113</v>
      </c>
      <c r="E3586" s="138">
        <v>45260</v>
      </c>
      <c r="F3586" s="139">
        <v>0</v>
      </c>
      <c r="G3586" s="137" t="s">
        <v>223</v>
      </c>
      <c r="H3586" s="139">
        <v>128.55000000000001</v>
      </c>
      <c r="I3586" s="139">
        <v>131</v>
      </c>
      <c r="J3586" s="139">
        <v>128.55000000000001</v>
      </c>
      <c r="K3586" s="139">
        <v>130.30000000000001</v>
      </c>
      <c r="L3586" s="139">
        <v>130.30000000000001</v>
      </c>
      <c r="M3586" s="139">
        <v>74</v>
      </c>
      <c r="N3586" s="139">
        <v>880.01</v>
      </c>
      <c r="O3586" s="139">
        <v>988200</v>
      </c>
      <c r="P3586" s="140">
        <v>146400</v>
      </c>
      <c r="Q3586" s="138">
        <v>45177</v>
      </c>
      <c r="AR3586">
        <f t="shared" ref="AR3586:AR3649" si="228">IF($AU$2&lt;&gt;5,NA(),IF(D3586=D3585,0,IF(AND(D3588=D3586,D3587=D3586),O3586+O3587+O3588,IF(D3587=D3586,O3587+O3586,O3586))))</f>
        <v>0</v>
      </c>
      <c r="AS3586">
        <f t="shared" ref="AS3586:AS3649" si="229">IF($AU$2&lt;&gt;5,NA(),IF(D3586=D3585,0,IF(AND(D3588=D3586,D3587=D3586),P3586+P3587+P3588,IF(D3587=D3586,P3587+P3586,P3586))))</f>
        <v>0</v>
      </c>
      <c r="AT3586">
        <f t="shared" ref="AT3586:AT3649" si="230">AR3586-AS3586</f>
        <v>0</v>
      </c>
    </row>
    <row r="3587" spans="2:46" ht="15.75" customHeight="1" thickBot="1">
      <c r="B3587" t="str">
        <f t="shared" si="227"/>
        <v>GLENMARK4517745197</v>
      </c>
      <c r="C3587" s="137" t="s">
        <v>226</v>
      </c>
      <c r="D3587" s="137" t="s">
        <v>114</v>
      </c>
      <c r="E3587" s="138">
        <v>45197</v>
      </c>
      <c r="F3587" s="139">
        <v>0</v>
      </c>
      <c r="G3587" s="137" t="s">
        <v>223</v>
      </c>
      <c r="H3587" s="139">
        <v>797.4</v>
      </c>
      <c r="I3587" s="139">
        <v>798.55</v>
      </c>
      <c r="J3587" s="139">
        <v>772.25</v>
      </c>
      <c r="K3587" s="139">
        <v>778.3</v>
      </c>
      <c r="L3587" s="139">
        <v>778.3</v>
      </c>
      <c r="M3587" s="139">
        <v>2229</v>
      </c>
      <c r="N3587" s="139">
        <v>25250.639999999999</v>
      </c>
      <c r="O3587" s="139">
        <v>7996750</v>
      </c>
      <c r="P3587" s="140">
        <v>276950</v>
      </c>
      <c r="Q3587" s="138">
        <v>45177</v>
      </c>
      <c r="AR3587">
        <f t="shared" si="228"/>
        <v>8212800</v>
      </c>
      <c r="AS3587">
        <f t="shared" si="229"/>
        <v>291450</v>
      </c>
      <c r="AT3587">
        <f t="shared" si="230"/>
        <v>7921350</v>
      </c>
    </row>
    <row r="3588" spans="2:46" ht="15.75" customHeight="1" thickBot="1">
      <c r="B3588" t="str">
        <f t="shared" si="227"/>
        <v>GLENMARK4517745225</v>
      </c>
      <c r="C3588" s="137" t="s">
        <v>226</v>
      </c>
      <c r="D3588" s="137" t="s">
        <v>114</v>
      </c>
      <c r="E3588" s="138">
        <v>45225</v>
      </c>
      <c r="F3588" s="139">
        <v>0</v>
      </c>
      <c r="G3588" s="137" t="s">
        <v>223</v>
      </c>
      <c r="H3588" s="139">
        <v>801.3</v>
      </c>
      <c r="I3588" s="139">
        <v>801.3</v>
      </c>
      <c r="J3588" s="139">
        <v>777.6</v>
      </c>
      <c r="K3588" s="139">
        <v>783.05</v>
      </c>
      <c r="L3588" s="139">
        <v>783.05</v>
      </c>
      <c r="M3588" s="139">
        <v>121</v>
      </c>
      <c r="N3588" s="139">
        <v>1375.21</v>
      </c>
      <c r="O3588" s="139">
        <v>205900</v>
      </c>
      <c r="P3588" s="140">
        <v>14500</v>
      </c>
      <c r="Q3588" s="138">
        <v>45177</v>
      </c>
      <c r="AR3588">
        <f t="shared" si="228"/>
        <v>0</v>
      </c>
      <c r="AS3588">
        <f t="shared" si="229"/>
        <v>0</v>
      </c>
      <c r="AT3588">
        <f t="shared" si="230"/>
        <v>0</v>
      </c>
    </row>
    <row r="3589" spans="2:46" ht="15.75" customHeight="1" thickBot="1">
      <c r="B3589" t="str">
        <f t="shared" si="227"/>
        <v>GLENMARK4517745260</v>
      </c>
      <c r="C3589" s="137" t="s">
        <v>226</v>
      </c>
      <c r="D3589" s="137" t="s">
        <v>114</v>
      </c>
      <c r="E3589" s="138">
        <v>45260</v>
      </c>
      <c r="F3589" s="139">
        <v>0</v>
      </c>
      <c r="G3589" s="137" t="s">
        <v>223</v>
      </c>
      <c r="H3589" s="139">
        <v>0</v>
      </c>
      <c r="I3589" s="139">
        <v>0</v>
      </c>
      <c r="J3589" s="139">
        <v>0</v>
      </c>
      <c r="K3589" s="139">
        <v>805</v>
      </c>
      <c r="L3589" s="139">
        <v>789.6</v>
      </c>
      <c r="M3589" s="139">
        <v>0</v>
      </c>
      <c r="N3589" s="139">
        <v>0</v>
      </c>
      <c r="O3589" s="139">
        <v>10150</v>
      </c>
      <c r="P3589" s="139">
        <v>0</v>
      </c>
      <c r="Q3589" s="138">
        <v>45177</v>
      </c>
      <c r="AR3589">
        <f t="shared" si="228"/>
        <v>0</v>
      </c>
      <c r="AS3589">
        <f t="shared" si="229"/>
        <v>0</v>
      </c>
      <c r="AT3589">
        <f t="shared" si="230"/>
        <v>0</v>
      </c>
    </row>
    <row r="3590" spans="2:46" ht="15.75" customHeight="1" thickBot="1">
      <c r="B3590" t="str">
        <f t="shared" si="227"/>
        <v>GMRINFRA4517745197</v>
      </c>
      <c r="C3590" s="137" t="s">
        <v>226</v>
      </c>
      <c r="D3590" s="137" t="s">
        <v>115</v>
      </c>
      <c r="E3590" s="138">
        <v>45197</v>
      </c>
      <c r="F3590" s="139">
        <v>0</v>
      </c>
      <c r="G3590" s="137" t="s">
        <v>223</v>
      </c>
      <c r="H3590" s="139">
        <v>63.85</v>
      </c>
      <c r="I3590" s="139">
        <v>64.5</v>
      </c>
      <c r="J3590" s="139">
        <v>63.45</v>
      </c>
      <c r="K3590" s="139">
        <v>64.099999999999994</v>
      </c>
      <c r="L3590" s="139">
        <v>64.099999999999994</v>
      </c>
      <c r="M3590" s="139">
        <v>1489</v>
      </c>
      <c r="N3590" s="139">
        <v>21460.59</v>
      </c>
      <c r="O3590" s="139">
        <v>121320000</v>
      </c>
      <c r="P3590" s="140">
        <v>-3600000</v>
      </c>
      <c r="Q3590" s="138">
        <v>45177</v>
      </c>
      <c r="AR3590">
        <f t="shared" si="228"/>
        <v>125235000</v>
      </c>
      <c r="AS3590">
        <f t="shared" si="229"/>
        <v>-3555000</v>
      </c>
      <c r="AT3590">
        <f t="shared" si="230"/>
        <v>128790000</v>
      </c>
    </row>
    <row r="3591" spans="2:46" ht="15.75" customHeight="1" thickBot="1">
      <c r="B3591" t="str">
        <f t="shared" si="227"/>
        <v>GMRINFRA4517745225</v>
      </c>
      <c r="C3591" s="137" t="s">
        <v>226</v>
      </c>
      <c r="D3591" s="137" t="s">
        <v>115</v>
      </c>
      <c r="E3591" s="138">
        <v>45225</v>
      </c>
      <c r="F3591" s="139">
        <v>0</v>
      </c>
      <c r="G3591" s="137" t="s">
        <v>223</v>
      </c>
      <c r="H3591" s="139">
        <v>64.45</v>
      </c>
      <c r="I3591" s="139">
        <v>64.900000000000006</v>
      </c>
      <c r="J3591" s="139">
        <v>64</v>
      </c>
      <c r="K3591" s="139">
        <v>64.55</v>
      </c>
      <c r="L3591" s="139">
        <v>64.55</v>
      </c>
      <c r="M3591" s="139">
        <v>43</v>
      </c>
      <c r="N3591" s="139">
        <v>623.79999999999995</v>
      </c>
      <c r="O3591" s="139">
        <v>3465000</v>
      </c>
      <c r="P3591" s="140">
        <v>-45000</v>
      </c>
      <c r="Q3591" s="138">
        <v>45177</v>
      </c>
      <c r="AR3591">
        <f t="shared" si="228"/>
        <v>0</v>
      </c>
      <c r="AS3591">
        <f t="shared" si="229"/>
        <v>0</v>
      </c>
      <c r="AT3591">
        <f t="shared" si="230"/>
        <v>0</v>
      </c>
    </row>
    <row r="3592" spans="2:46" ht="15.75" customHeight="1" thickBot="1">
      <c r="B3592" t="str">
        <f t="shared" si="227"/>
        <v>GMRINFRA4517745260</v>
      </c>
      <c r="C3592" s="137" t="s">
        <v>226</v>
      </c>
      <c r="D3592" s="137" t="s">
        <v>115</v>
      </c>
      <c r="E3592" s="138">
        <v>45260</v>
      </c>
      <c r="F3592" s="139">
        <v>0</v>
      </c>
      <c r="G3592" s="137" t="s">
        <v>223</v>
      </c>
      <c r="H3592" s="139">
        <v>64.55</v>
      </c>
      <c r="I3592" s="139">
        <v>65.3</v>
      </c>
      <c r="J3592" s="139">
        <v>64.55</v>
      </c>
      <c r="K3592" s="139">
        <v>65.3</v>
      </c>
      <c r="L3592" s="139">
        <v>64.849999999999994</v>
      </c>
      <c r="M3592" s="139">
        <v>5</v>
      </c>
      <c r="N3592" s="139">
        <v>72.78</v>
      </c>
      <c r="O3592" s="139">
        <v>450000</v>
      </c>
      <c r="P3592" s="140">
        <v>90000</v>
      </c>
      <c r="Q3592" s="138">
        <v>45177</v>
      </c>
      <c r="AR3592">
        <f t="shared" si="228"/>
        <v>0</v>
      </c>
      <c r="AS3592">
        <f t="shared" si="229"/>
        <v>0</v>
      </c>
      <c r="AT3592">
        <f t="shared" si="230"/>
        <v>0</v>
      </c>
    </row>
    <row r="3593" spans="2:46" ht="15.75" customHeight="1" thickBot="1">
      <c r="B3593" t="str">
        <f t="shared" si="227"/>
        <v>GNFC4517745197</v>
      </c>
      <c r="C3593" s="137" t="s">
        <v>226</v>
      </c>
      <c r="D3593" s="137" t="s">
        <v>116</v>
      </c>
      <c r="E3593" s="138">
        <v>45197</v>
      </c>
      <c r="F3593" s="139">
        <v>0</v>
      </c>
      <c r="G3593" s="137" t="s">
        <v>223</v>
      </c>
      <c r="H3593" s="139">
        <v>656</v>
      </c>
      <c r="I3593" s="139">
        <v>656.75</v>
      </c>
      <c r="J3593" s="139">
        <v>641.29999999999995</v>
      </c>
      <c r="K3593" s="139">
        <v>645.54999999999995</v>
      </c>
      <c r="L3593" s="139">
        <v>645.54999999999995</v>
      </c>
      <c r="M3593" s="139">
        <v>1435</v>
      </c>
      <c r="N3593" s="139">
        <v>12061.33</v>
      </c>
      <c r="O3593" s="139">
        <v>7777900</v>
      </c>
      <c r="P3593" s="140">
        <v>-118300</v>
      </c>
      <c r="Q3593" s="138">
        <v>45177</v>
      </c>
      <c r="AR3593">
        <f t="shared" si="228"/>
        <v>7915700</v>
      </c>
      <c r="AS3593">
        <f t="shared" si="229"/>
        <v>-111800</v>
      </c>
      <c r="AT3593">
        <f t="shared" si="230"/>
        <v>8027500</v>
      </c>
    </row>
    <row r="3594" spans="2:46" ht="15.75" customHeight="1" thickBot="1">
      <c r="B3594" t="str">
        <f t="shared" si="227"/>
        <v>GNFC4517745225</v>
      </c>
      <c r="C3594" s="137" t="s">
        <v>226</v>
      </c>
      <c r="D3594" s="137" t="s">
        <v>116</v>
      </c>
      <c r="E3594" s="138">
        <v>45225</v>
      </c>
      <c r="F3594" s="139">
        <v>0</v>
      </c>
      <c r="G3594" s="137" t="s">
        <v>223</v>
      </c>
      <c r="H3594" s="139">
        <v>657.35</v>
      </c>
      <c r="I3594" s="139">
        <v>657.35</v>
      </c>
      <c r="J3594" s="139">
        <v>647</v>
      </c>
      <c r="K3594" s="139">
        <v>649.75</v>
      </c>
      <c r="L3594" s="139">
        <v>649.75</v>
      </c>
      <c r="M3594" s="139">
        <v>61</v>
      </c>
      <c r="N3594" s="139">
        <v>515.77</v>
      </c>
      <c r="O3594" s="139">
        <v>130000</v>
      </c>
      <c r="P3594" s="140">
        <v>2600</v>
      </c>
      <c r="Q3594" s="138">
        <v>45177</v>
      </c>
      <c r="AR3594">
        <f t="shared" si="228"/>
        <v>0</v>
      </c>
      <c r="AS3594">
        <f t="shared" si="229"/>
        <v>0</v>
      </c>
      <c r="AT3594">
        <f t="shared" si="230"/>
        <v>0</v>
      </c>
    </row>
    <row r="3595" spans="2:46" ht="15.75" customHeight="1" thickBot="1">
      <c r="B3595" t="str">
        <f t="shared" si="227"/>
        <v>GNFC4517745260</v>
      </c>
      <c r="C3595" s="137" t="s">
        <v>226</v>
      </c>
      <c r="D3595" s="137" t="s">
        <v>116</v>
      </c>
      <c r="E3595" s="138">
        <v>45260</v>
      </c>
      <c r="F3595" s="139">
        <v>0</v>
      </c>
      <c r="G3595" s="137" t="s">
        <v>223</v>
      </c>
      <c r="H3595" s="139">
        <v>654</v>
      </c>
      <c r="I3595" s="139">
        <v>654</v>
      </c>
      <c r="J3595" s="139">
        <v>653</v>
      </c>
      <c r="K3595" s="139">
        <v>653</v>
      </c>
      <c r="L3595" s="139">
        <v>653.6</v>
      </c>
      <c r="M3595" s="139">
        <v>3</v>
      </c>
      <c r="N3595" s="139">
        <v>25.48</v>
      </c>
      <c r="O3595" s="139">
        <v>7800</v>
      </c>
      <c r="P3595" s="140">
        <v>3900</v>
      </c>
      <c r="Q3595" s="138">
        <v>45177</v>
      </c>
      <c r="AR3595">
        <f t="shared" si="228"/>
        <v>0</v>
      </c>
      <c r="AS3595">
        <f t="shared" si="229"/>
        <v>0</v>
      </c>
      <c r="AT3595">
        <f t="shared" si="230"/>
        <v>0</v>
      </c>
    </row>
    <row r="3596" spans="2:46" ht="15.75" customHeight="1" thickBot="1">
      <c r="B3596" t="str">
        <f t="shared" si="227"/>
        <v>GODREJCP4517745197</v>
      </c>
      <c r="C3596" s="137" t="s">
        <v>226</v>
      </c>
      <c r="D3596" s="137" t="s">
        <v>117</v>
      </c>
      <c r="E3596" s="138">
        <v>45197</v>
      </c>
      <c r="F3596" s="139">
        <v>0</v>
      </c>
      <c r="G3596" s="137" t="s">
        <v>223</v>
      </c>
      <c r="H3596" s="139">
        <v>1031</v>
      </c>
      <c r="I3596" s="139">
        <v>1031</v>
      </c>
      <c r="J3596" s="139">
        <v>1016</v>
      </c>
      <c r="K3596" s="139">
        <v>1022.15</v>
      </c>
      <c r="L3596" s="139">
        <v>1022.15</v>
      </c>
      <c r="M3596" s="139">
        <v>588</v>
      </c>
      <c r="N3596" s="139">
        <v>6006.21</v>
      </c>
      <c r="O3596" s="139">
        <v>7940000</v>
      </c>
      <c r="P3596" s="140">
        <v>-43000</v>
      </c>
      <c r="Q3596" s="138">
        <v>45177</v>
      </c>
      <c r="AR3596">
        <f t="shared" si="228"/>
        <v>8009000</v>
      </c>
      <c r="AS3596">
        <f t="shared" si="229"/>
        <v>-33000</v>
      </c>
      <c r="AT3596">
        <f t="shared" si="230"/>
        <v>8042000</v>
      </c>
    </row>
    <row r="3597" spans="2:46" ht="15.75" customHeight="1" thickBot="1">
      <c r="B3597" t="str">
        <f t="shared" si="227"/>
        <v>GODREJCP4517745225</v>
      </c>
      <c r="C3597" s="137" t="s">
        <v>226</v>
      </c>
      <c r="D3597" s="137" t="s">
        <v>117</v>
      </c>
      <c r="E3597" s="138">
        <v>45225</v>
      </c>
      <c r="F3597" s="139">
        <v>0</v>
      </c>
      <c r="G3597" s="137" t="s">
        <v>223</v>
      </c>
      <c r="H3597" s="139">
        <v>1024</v>
      </c>
      <c r="I3597" s="139">
        <v>1032.4000000000001</v>
      </c>
      <c r="J3597" s="139">
        <v>1024</v>
      </c>
      <c r="K3597" s="139">
        <v>1029.4000000000001</v>
      </c>
      <c r="L3597" s="139">
        <v>1029.4000000000001</v>
      </c>
      <c r="M3597" s="139">
        <v>32</v>
      </c>
      <c r="N3597" s="139">
        <v>329.37</v>
      </c>
      <c r="O3597" s="139">
        <v>66000</v>
      </c>
      <c r="P3597" s="140">
        <v>10000</v>
      </c>
      <c r="Q3597" s="138">
        <v>45177</v>
      </c>
      <c r="AR3597">
        <f t="shared" si="228"/>
        <v>0</v>
      </c>
      <c r="AS3597">
        <f t="shared" si="229"/>
        <v>0</v>
      </c>
      <c r="AT3597">
        <f t="shared" si="230"/>
        <v>0</v>
      </c>
    </row>
    <row r="3598" spans="2:46" ht="15.75" customHeight="1" thickBot="1">
      <c r="B3598" t="str">
        <f t="shared" si="227"/>
        <v>GODREJCP4517745260</v>
      </c>
      <c r="C3598" s="137" t="s">
        <v>226</v>
      </c>
      <c r="D3598" s="137" t="s">
        <v>117</v>
      </c>
      <c r="E3598" s="138">
        <v>45260</v>
      </c>
      <c r="F3598" s="139">
        <v>0</v>
      </c>
      <c r="G3598" s="137" t="s">
        <v>223</v>
      </c>
      <c r="H3598" s="139">
        <v>0</v>
      </c>
      <c r="I3598" s="139">
        <v>0</v>
      </c>
      <c r="J3598" s="139">
        <v>0</v>
      </c>
      <c r="K3598" s="139">
        <v>1020</v>
      </c>
      <c r="L3598" s="139">
        <v>1037</v>
      </c>
      <c r="M3598" s="139">
        <v>0</v>
      </c>
      <c r="N3598" s="139">
        <v>0</v>
      </c>
      <c r="O3598" s="139">
        <v>3000</v>
      </c>
      <c r="P3598" s="139">
        <v>0</v>
      </c>
      <c r="Q3598" s="138">
        <v>45177</v>
      </c>
      <c r="AR3598">
        <f t="shared" si="228"/>
        <v>0</v>
      </c>
      <c r="AS3598">
        <f t="shared" si="229"/>
        <v>0</v>
      </c>
      <c r="AT3598">
        <f t="shared" si="230"/>
        <v>0</v>
      </c>
    </row>
    <row r="3599" spans="2:46" ht="15.75" customHeight="1" thickBot="1">
      <c r="B3599" t="str">
        <f t="shared" si="227"/>
        <v>GODREJPROP4517745197</v>
      </c>
      <c r="C3599" s="137" t="s">
        <v>226</v>
      </c>
      <c r="D3599" s="137" t="s">
        <v>118</v>
      </c>
      <c r="E3599" s="138">
        <v>45197</v>
      </c>
      <c r="F3599" s="139">
        <v>0</v>
      </c>
      <c r="G3599" s="137" t="s">
        <v>223</v>
      </c>
      <c r="H3599" s="139">
        <v>1677.8</v>
      </c>
      <c r="I3599" s="139">
        <v>1708.8</v>
      </c>
      <c r="J3599" s="139">
        <v>1659.35</v>
      </c>
      <c r="K3599" s="139">
        <v>1701</v>
      </c>
      <c r="L3599" s="139">
        <v>1701</v>
      </c>
      <c r="M3599" s="139">
        <v>3256</v>
      </c>
      <c r="N3599" s="139">
        <v>26152.15</v>
      </c>
      <c r="O3599" s="139">
        <v>3285100</v>
      </c>
      <c r="P3599" s="140">
        <v>173850</v>
      </c>
      <c r="Q3599" s="138">
        <v>45177</v>
      </c>
      <c r="AR3599">
        <f t="shared" si="228"/>
        <v>3342105</v>
      </c>
      <c r="AS3599">
        <f t="shared" si="229"/>
        <v>184775</v>
      </c>
      <c r="AT3599">
        <f t="shared" si="230"/>
        <v>3157330</v>
      </c>
    </row>
    <row r="3600" spans="2:46" ht="15.75" customHeight="1" thickBot="1">
      <c r="B3600" t="str">
        <f t="shared" si="227"/>
        <v>GODREJPROP4517745225</v>
      </c>
      <c r="C3600" s="137" t="s">
        <v>226</v>
      </c>
      <c r="D3600" s="137" t="s">
        <v>118</v>
      </c>
      <c r="E3600" s="138">
        <v>45225</v>
      </c>
      <c r="F3600" s="139">
        <v>0</v>
      </c>
      <c r="G3600" s="137" t="s">
        <v>223</v>
      </c>
      <c r="H3600" s="139">
        <v>1677.75</v>
      </c>
      <c r="I3600" s="139">
        <v>1717.05</v>
      </c>
      <c r="J3600" s="139">
        <v>1673.1</v>
      </c>
      <c r="K3600" s="139">
        <v>1710.4</v>
      </c>
      <c r="L3600" s="139">
        <v>1710.4</v>
      </c>
      <c r="M3600" s="139">
        <v>131</v>
      </c>
      <c r="N3600" s="139">
        <v>1057.72</v>
      </c>
      <c r="O3600" s="139">
        <v>55575</v>
      </c>
      <c r="P3600" s="140">
        <v>10450</v>
      </c>
      <c r="Q3600" s="138">
        <v>45177</v>
      </c>
      <c r="AR3600">
        <f t="shared" si="228"/>
        <v>0</v>
      </c>
      <c r="AS3600">
        <f t="shared" si="229"/>
        <v>0</v>
      </c>
      <c r="AT3600">
        <f t="shared" si="230"/>
        <v>0</v>
      </c>
    </row>
    <row r="3601" spans="2:46" ht="15.75" customHeight="1" thickBot="1">
      <c r="B3601" t="str">
        <f t="shared" si="227"/>
        <v>GODREJPROP4517745260</v>
      </c>
      <c r="C3601" s="137" t="s">
        <v>226</v>
      </c>
      <c r="D3601" s="137" t="s">
        <v>118</v>
      </c>
      <c r="E3601" s="138">
        <v>45260</v>
      </c>
      <c r="F3601" s="139">
        <v>0</v>
      </c>
      <c r="G3601" s="137" t="s">
        <v>223</v>
      </c>
      <c r="H3601" s="139">
        <v>1700.9</v>
      </c>
      <c r="I3601" s="139">
        <v>1700.9</v>
      </c>
      <c r="J3601" s="139">
        <v>1700.9</v>
      </c>
      <c r="K3601" s="139">
        <v>1700.9</v>
      </c>
      <c r="L3601" s="139">
        <v>1721</v>
      </c>
      <c r="M3601" s="139">
        <v>1</v>
      </c>
      <c r="N3601" s="139">
        <v>8.07</v>
      </c>
      <c r="O3601" s="141">
        <v>1430</v>
      </c>
      <c r="P3601" s="139">
        <v>475</v>
      </c>
      <c r="Q3601" s="138">
        <v>45177</v>
      </c>
      <c r="AR3601">
        <f t="shared" si="228"/>
        <v>0</v>
      </c>
      <c r="AS3601">
        <f t="shared" si="229"/>
        <v>0</v>
      </c>
      <c r="AT3601">
        <f t="shared" si="230"/>
        <v>0</v>
      </c>
    </row>
    <row r="3602" spans="2:46" ht="15.75" customHeight="1" thickBot="1">
      <c r="B3602" t="str">
        <f t="shared" si="227"/>
        <v>GRANULES4517745197</v>
      </c>
      <c r="C3602" s="137" t="s">
        <v>226</v>
      </c>
      <c r="D3602" s="137" t="s">
        <v>119</v>
      </c>
      <c r="E3602" s="138">
        <v>45197</v>
      </c>
      <c r="F3602" s="139">
        <v>0</v>
      </c>
      <c r="G3602" s="137" t="s">
        <v>223</v>
      </c>
      <c r="H3602" s="139">
        <v>318.14999999999998</v>
      </c>
      <c r="I3602" s="139">
        <v>319.75</v>
      </c>
      <c r="J3602" s="139">
        <v>313.10000000000002</v>
      </c>
      <c r="K3602" s="139">
        <v>313.85000000000002</v>
      </c>
      <c r="L3602" s="139">
        <v>313.85000000000002</v>
      </c>
      <c r="M3602" s="139">
        <v>1290</v>
      </c>
      <c r="N3602" s="139">
        <v>8165.75</v>
      </c>
      <c r="O3602" s="139">
        <v>8796000</v>
      </c>
      <c r="P3602" s="140">
        <v>68000</v>
      </c>
      <c r="Q3602" s="138">
        <v>45177</v>
      </c>
      <c r="AR3602">
        <f t="shared" si="228"/>
        <v>9136000</v>
      </c>
      <c r="AS3602">
        <f t="shared" si="229"/>
        <v>130000</v>
      </c>
      <c r="AT3602">
        <f t="shared" si="230"/>
        <v>9006000</v>
      </c>
    </row>
    <row r="3603" spans="2:46" ht="15.75" customHeight="1" thickBot="1">
      <c r="B3603" t="str">
        <f t="shared" si="227"/>
        <v>GRANULES4517745225</v>
      </c>
      <c r="C3603" s="137" t="s">
        <v>226</v>
      </c>
      <c r="D3603" s="137" t="s">
        <v>119</v>
      </c>
      <c r="E3603" s="138">
        <v>45225</v>
      </c>
      <c r="F3603" s="139">
        <v>0</v>
      </c>
      <c r="G3603" s="137" t="s">
        <v>223</v>
      </c>
      <c r="H3603" s="139">
        <v>320.8</v>
      </c>
      <c r="I3603" s="139">
        <v>322.05</v>
      </c>
      <c r="J3603" s="139">
        <v>315.75</v>
      </c>
      <c r="K3603" s="139">
        <v>316.35000000000002</v>
      </c>
      <c r="L3603" s="139">
        <v>316.35000000000002</v>
      </c>
      <c r="M3603" s="139">
        <v>97</v>
      </c>
      <c r="N3603" s="139">
        <v>618.02</v>
      </c>
      <c r="O3603" s="139">
        <v>304000</v>
      </c>
      <c r="P3603" s="140">
        <v>54000</v>
      </c>
      <c r="Q3603" s="138">
        <v>45177</v>
      </c>
      <c r="AR3603">
        <f t="shared" si="228"/>
        <v>0</v>
      </c>
      <c r="AS3603">
        <f t="shared" si="229"/>
        <v>0</v>
      </c>
      <c r="AT3603">
        <f t="shared" si="230"/>
        <v>0</v>
      </c>
    </row>
    <row r="3604" spans="2:46" ht="15.75" customHeight="1" thickBot="1">
      <c r="B3604" t="str">
        <f t="shared" si="227"/>
        <v>GRANULES4517745260</v>
      </c>
      <c r="C3604" s="137" t="s">
        <v>226</v>
      </c>
      <c r="D3604" s="137" t="s">
        <v>119</v>
      </c>
      <c r="E3604" s="138">
        <v>45260</v>
      </c>
      <c r="F3604" s="139">
        <v>0</v>
      </c>
      <c r="G3604" s="137" t="s">
        <v>223</v>
      </c>
      <c r="H3604" s="139">
        <v>321.45</v>
      </c>
      <c r="I3604" s="139">
        <v>321.45</v>
      </c>
      <c r="J3604" s="139">
        <v>318.2</v>
      </c>
      <c r="K3604" s="139">
        <v>318.2</v>
      </c>
      <c r="L3604" s="139">
        <v>318.2</v>
      </c>
      <c r="M3604" s="139">
        <v>4</v>
      </c>
      <c r="N3604" s="139">
        <v>25.59</v>
      </c>
      <c r="O3604" s="139">
        <v>36000</v>
      </c>
      <c r="P3604" s="140">
        <v>8000</v>
      </c>
      <c r="Q3604" s="138">
        <v>45177</v>
      </c>
      <c r="AR3604">
        <f t="shared" si="228"/>
        <v>0</v>
      </c>
      <c r="AS3604">
        <f t="shared" si="229"/>
        <v>0</v>
      </c>
      <c r="AT3604">
        <f t="shared" si="230"/>
        <v>0</v>
      </c>
    </row>
    <row r="3605" spans="2:46" ht="15.75" customHeight="1" thickBot="1">
      <c r="B3605" t="str">
        <f t="shared" si="227"/>
        <v>GRASIM4517745197</v>
      </c>
      <c r="C3605" s="137" t="s">
        <v>226</v>
      </c>
      <c r="D3605" s="137" t="s">
        <v>49</v>
      </c>
      <c r="E3605" s="138">
        <v>45197</v>
      </c>
      <c r="F3605" s="139">
        <v>0</v>
      </c>
      <c r="G3605" s="137" t="s">
        <v>223</v>
      </c>
      <c r="H3605" s="139">
        <v>1861.85</v>
      </c>
      <c r="I3605" s="139">
        <v>1866.45</v>
      </c>
      <c r="J3605" s="139">
        <v>1848.2</v>
      </c>
      <c r="K3605" s="139">
        <v>1853.4</v>
      </c>
      <c r="L3605" s="139">
        <v>1853.4</v>
      </c>
      <c r="M3605" s="139">
        <v>2297</v>
      </c>
      <c r="N3605" s="139">
        <v>20266.93</v>
      </c>
      <c r="O3605" s="141">
        <v>14600000</v>
      </c>
      <c r="P3605" s="140">
        <v>-25650</v>
      </c>
      <c r="Q3605" s="138">
        <v>45177</v>
      </c>
      <c r="AR3605" s="76">
        <f t="shared" si="228"/>
        <v>14671725</v>
      </c>
      <c r="AS3605">
        <f t="shared" si="229"/>
        <v>-24700</v>
      </c>
      <c r="AT3605" s="76">
        <f t="shared" si="230"/>
        <v>14696425</v>
      </c>
    </row>
    <row r="3606" spans="2:46" ht="15.75" customHeight="1" thickBot="1">
      <c r="B3606" t="str">
        <f t="shared" si="227"/>
        <v>GRASIM4517745225</v>
      </c>
      <c r="C3606" s="137" t="s">
        <v>226</v>
      </c>
      <c r="D3606" s="137" t="s">
        <v>49</v>
      </c>
      <c r="E3606" s="138">
        <v>45225</v>
      </c>
      <c r="F3606" s="139">
        <v>0</v>
      </c>
      <c r="G3606" s="137" t="s">
        <v>223</v>
      </c>
      <c r="H3606" s="139">
        <v>1869.85</v>
      </c>
      <c r="I3606" s="139">
        <v>1873.15</v>
      </c>
      <c r="J3606" s="139">
        <v>1863</v>
      </c>
      <c r="K3606" s="139">
        <v>1864.6</v>
      </c>
      <c r="L3606" s="139">
        <v>1864.6</v>
      </c>
      <c r="M3606" s="139">
        <v>32</v>
      </c>
      <c r="N3606" s="139">
        <v>284.10000000000002</v>
      </c>
      <c r="O3606" s="139">
        <v>69825</v>
      </c>
      <c r="P3606" s="139">
        <v>950</v>
      </c>
      <c r="Q3606" s="138">
        <v>45177</v>
      </c>
      <c r="AR3606">
        <f t="shared" si="228"/>
        <v>0</v>
      </c>
      <c r="AS3606">
        <f t="shared" si="229"/>
        <v>0</v>
      </c>
      <c r="AT3606">
        <f t="shared" si="230"/>
        <v>0</v>
      </c>
    </row>
    <row r="3607" spans="2:46" ht="15.75" customHeight="1" thickBot="1">
      <c r="B3607" t="str">
        <f t="shared" si="227"/>
        <v>GRASIM4517745260</v>
      </c>
      <c r="C3607" s="137" t="s">
        <v>226</v>
      </c>
      <c r="D3607" s="137" t="s">
        <v>49</v>
      </c>
      <c r="E3607" s="138">
        <v>45260</v>
      </c>
      <c r="F3607" s="139">
        <v>0</v>
      </c>
      <c r="G3607" s="137" t="s">
        <v>223</v>
      </c>
      <c r="H3607" s="139">
        <v>0</v>
      </c>
      <c r="I3607" s="139">
        <v>0</v>
      </c>
      <c r="J3607" s="139">
        <v>0</v>
      </c>
      <c r="K3607" s="139">
        <v>1878.8</v>
      </c>
      <c r="L3607" s="139">
        <v>1880.05</v>
      </c>
      <c r="M3607" s="139">
        <v>0</v>
      </c>
      <c r="N3607" s="139">
        <v>0</v>
      </c>
      <c r="O3607" s="139">
        <v>1900</v>
      </c>
      <c r="P3607" s="139">
        <v>0</v>
      </c>
      <c r="Q3607" s="138">
        <v>45177</v>
      </c>
      <c r="AR3607">
        <f t="shared" si="228"/>
        <v>0</v>
      </c>
      <c r="AS3607">
        <f t="shared" si="229"/>
        <v>0</v>
      </c>
      <c r="AT3607">
        <f t="shared" si="230"/>
        <v>0</v>
      </c>
    </row>
    <row r="3608" spans="2:46" ht="15.75" customHeight="1" thickBot="1">
      <c r="B3608" t="str">
        <f t="shared" si="227"/>
        <v>GUJGASLTD4517745197</v>
      </c>
      <c r="C3608" s="137" t="s">
        <v>226</v>
      </c>
      <c r="D3608" s="137" t="s">
        <v>120</v>
      </c>
      <c r="E3608" s="138">
        <v>45197</v>
      </c>
      <c r="F3608" s="139">
        <v>0</v>
      </c>
      <c r="G3608" s="137" t="s">
        <v>223</v>
      </c>
      <c r="H3608" s="139">
        <v>460.45</v>
      </c>
      <c r="I3608" s="139">
        <v>461.35</v>
      </c>
      <c r="J3608" s="139">
        <v>457.2</v>
      </c>
      <c r="K3608" s="139">
        <v>458.95</v>
      </c>
      <c r="L3608" s="139">
        <v>458.95</v>
      </c>
      <c r="M3608" s="139">
        <v>1469</v>
      </c>
      <c r="N3608" s="139">
        <v>8438.5499999999993</v>
      </c>
      <c r="O3608" s="139">
        <v>8496250</v>
      </c>
      <c r="P3608" s="140">
        <v>-16250</v>
      </c>
      <c r="Q3608" s="138">
        <v>45177</v>
      </c>
      <c r="AR3608">
        <f t="shared" si="228"/>
        <v>8937550</v>
      </c>
      <c r="AS3608">
        <f t="shared" si="229"/>
        <v>-2500</v>
      </c>
      <c r="AT3608">
        <f t="shared" si="230"/>
        <v>8940050</v>
      </c>
    </row>
    <row r="3609" spans="2:46" ht="15.75" customHeight="1" thickBot="1">
      <c r="B3609" t="str">
        <f t="shared" si="227"/>
        <v>GUJGASLTD4517745225</v>
      </c>
      <c r="C3609" s="137" t="s">
        <v>226</v>
      </c>
      <c r="D3609" s="137" t="s">
        <v>120</v>
      </c>
      <c r="E3609" s="138">
        <v>45225</v>
      </c>
      <c r="F3609" s="139">
        <v>0</v>
      </c>
      <c r="G3609" s="137" t="s">
        <v>223</v>
      </c>
      <c r="H3609" s="139">
        <v>463.45</v>
      </c>
      <c r="I3609" s="139">
        <v>464.15</v>
      </c>
      <c r="J3609" s="139">
        <v>460.4</v>
      </c>
      <c r="K3609" s="139">
        <v>462.05</v>
      </c>
      <c r="L3609" s="139">
        <v>462.05</v>
      </c>
      <c r="M3609" s="139">
        <v>124</v>
      </c>
      <c r="N3609" s="139">
        <v>717.18</v>
      </c>
      <c r="O3609" s="139">
        <v>417500</v>
      </c>
      <c r="P3609" s="140">
        <v>8750</v>
      </c>
      <c r="Q3609" s="138">
        <v>45177</v>
      </c>
      <c r="AR3609">
        <f t="shared" si="228"/>
        <v>0</v>
      </c>
      <c r="AS3609">
        <f t="shared" si="229"/>
        <v>0</v>
      </c>
      <c r="AT3609">
        <f t="shared" si="230"/>
        <v>0</v>
      </c>
    </row>
    <row r="3610" spans="2:46" ht="15.75" customHeight="1" thickBot="1">
      <c r="B3610" t="str">
        <f t="shared" si="227"/>
        <v>GUJGASLTD4517745260</v>
      </c>
      <c r="C3610" s="137" t="s">
        <v>226</v>
      </c>
      <c r="D3610" s="137" t="s">
        <v>120</v>
      </c>
      <c r="E3610" s="138">
        <v>45260</v>
      </c>
      <c r="F3610" s="139">
        <v>0</v>
      </c>
      <c r="G3610" s="137" t="s">
        <v>223</v>
      </c>
      <c r="H3610" s="139">
        <v>465.5</v>
      </c>
      <c r="I3610" s="139">
        <v>466.05</v>
      </c>
      <c r="J3610" s="139">
        <v>464</v>
      </c>
      <c r="K3610" s="139">
        <v>465.2</v>
      </c>
      <c r="L3610" s="139">
        <v>472</v>
      </c>
      <c r="M3610" s="139">
        <v>7</v>
      </c>
      <c r="N3610" s="139">
        <v>40.67</v>
      </c>
      <c r="O3610" s="141">
        <v>23800</v>
      </c>
      <c r="P3610" s="140">
        <v>5000</v>
      </c>
      <c r="Q3610" s="138">
        <v>45177</v>
      </c>
      <c r="AR3610">
        <f t="shared" si="228"/>
        <v>0</v>
      </c>
      <c r="AS3610">
        <f t="shared" si="229"/>
        <v>0</v>
      </c>
      <c r="AT3610">
        <f t="shared" si="230"/>
        <v>0</v>
      </c>
    </row>
    <row r="3611" spans="2:46" ht="15.75" customHeight="1" thickBot="1">
      <c r="B3611" t="str">
        <f t="shared" si="227"/>
        <v>HAL4517745197</v>
      </c>
      <c r="C3611" s="137" t="s">
        <v>226</v>
      </c>
      <c r="D3611" s="137" t="s">
        <v>121</v>
      </c>
      <c r="E3611" s="138">
        <v>45197</v>
      </c>
      <c r="F3611" s="139">
        <v>0</v>
      </c>
      <c r="G3611" s="137" t="s">
        <v>223</v>
      </c>
      <c r="H3611" s="139">
        <v>4067.7</v>
      </c>
      <c r="I3611" s="139">
        <v>4161</v>
      </c>
      <c r="J3611" s="139">
        <v>4067.7</v>
      </c>
      <c r="K3611" s="139">
        <v>4120.75</v>
      </c>
      <c r="L3611" s="139">
        <v>4120.75</v>
      </c>
      <c r="M3611" s="139">
        <v>9668</v>
      </c>
      <c r="N3611" s="139">
        <v>119540.15</v>
      </c>
      <c r="O3611" s="139">
        <v>4683300</v>
      </c>
      <c r="P3611" s="140">
        <v>-61500</v>
      </c>
      <c r="Q3611" s="138">
        <v>45177</v>
      </c>
      <c r="AR3611">
        <f t="shared" si="228"/>
        <v>4869000</v>
      </c>
      <c r="AS3611">
        <f t="shared" si="229"/>
        <v>-30900</v>
      </c>
      <c r="AT3611">
        <f t="shared" si="230"/>
        <v>4899900</v>
      </c>
    </row>
    <row r="3612" spans="2:46" ht="15.75" customHeight="1" thickBot="1">
      <c r="B3612" t="str">
        <f t="shared" si="227"/>
        <v>HAL4517745225</v>
      </c>
      <c r="C3612" s="137" t="s">
        <v>226</v>
      </c>
      <c r="D3612" s="137" t="s">
        <v>121</v>
      </c>
      <c r="E3612" s="138">
        <v>45225</v>
      </c>
      <c r="F3612" s="139">
        <v>0</v>
      </c>
      <c r="G3612" s="137" t="s">
        <v>223</v>
      </c>
      <c r="H3612" s="139">
        <v>4097.95</v>
      </c>
      <c r="I3612" s="139">
        <v>4182</v>
      </c>
      <c r="J3612" s="139">
        <v>4096</v>
      </c>
      <c r="K3612" s="139">
        <v>4146.8999999999996</v>
      </c>
      <c r="L3612" s="139">
        <v>4146.8999999999996</v>
      </c>
      <c r="M3612" s="139">
        <v>492</v>
      </c>
      <c r="N3612" s="139">
        <v>6118.17</v>
      </c>
      <c r="O3612" s="139">
        <v>170700</v>
      </c>
      <c r="P3612" s="140">
        <v>28500</v>
      </c>
      <c r="Q3612" s="138">
        <v>45177</v>
      </c>
      <c r="AR3612">
        <f t="shared" si="228"/>
        <v>0</v>
      </c>
      <c r="AS3612">
        <f t="shared" si="229"/>
        <v>0</v>
      </c>
      <c r="AT3612">
        <f t="shared" si="230"/>
        <v>0</v>
      </c>
    </row>
    <row r="3613" spans="2:46" ht="15.75" customHeight="1" thickBot="1">
      <c r="B3613" t="str">
        <f t="shared" si="227"/>
        <v>HAL4517745260</v>
      </c>
      <c r="C3613" s="137" t="s">
        <v>226</v>
      </c>
      <c r="D3613" s="137" t="s">
        <v>121</v>
      </c>
      <c r="E3613" s="138">
        <v>45260</v>
      </c>
      <c r="F3613" s="139">
        <v>0</v>
      </c>
      <c r="G3613" s="137" t="s">
        <v>223</v>
      </c>
      <c r="H3613" s="139">
        <v>4142</v>
      </c>
      <c r="I3613" s="139">
        <v>4188.6000000000004</v>
      </c>
      <c r="J3613" s="139">
        <v>4127</v>
      </c>
      <c r="K3613" s="139">
        <v>4166.3999999999996</v>
      </c>
      <c r="L3613" s="139">
        <v>4166.3999999999996</v>
      </c>
      <c r="M3613" s="139">
        <v>52</v>
      </c>
      <c r="N3613" s="139">
        <v>649.57000000000005</v>
      </c>
      <c r="O3613" s="139">
        <v>15000</v>
      </c>
      <c r="P3613" s="140">
        <v>2100</v>
      </c>
      <c r="Q3613" s="138">
        <v>45177</v>
      </c>
      <c r="AR3613">
        <f t="shared" si="228"/>
        <v>0</v>
      </c>
      <c r="AS3613">
        <f t="shared" si="229"/>
        <v>0</v>
      </c>
      <c r="AT3613">
        <f t="shared" si="230"/>
        <v>0</v>
      </c>
    </row>
    <row r="3614" spans="2:46" ht="15.75" customHeight="1" thickBot="1">
      <c r="B3614" t="str">
        <f t="shared" si="227"/>
        <v>HAVELLS4517745197</v>
      </c>
      <c r="C3614" s="137" t="s">
        <v>226</v>
      </c>
      <c r="D3614" s="137" t="s">
        <v>122</v>
      </c>
      <c r="E3614" s="138">
        <v>45197</v>
      </c>
      <c r="F3614" s="139">
        <v>0</v>
      </c>
      <c r="G3614" s="137" t="s">
        <v>223</v>
      </c>
      <c r="H3614" s="139">
        <v>1387.25</v>
      </c>
      <c r="I3614" s="139">
        <v>1461.65</v>
      </c>
      <c r="J3614" s="139">
        <v>1380.1</v>
      </c>
      <c r="K3614" s="139">
        <v>1456.9</v>
      </c>
      <c r="L3614" s="139">
        <v>1456.9</v>
      </c>
      <c r="M3614" s="139">
        <v>13123</v>
      </c>
      <c r="N3614" s="139">
        <v>94158.75</v>
      </c>
      <c r="O3614" s="141">
        <v>5670000</v>
      </c>
      <c r="P3614" s="140">
        <v>78500</v>
      </c>
      <c r="Q3614" s="138">
        <v>45177</v>
      </c>
      <c r="AR3614" s="76">
        <f t="shared" si="228"/>
        <v>5788000</v>
      </c>
      <c r="AS3614">
        <f t="shared" si="229"/>
        <v>162000</v>
      </c>
      <c r="AT3614" s="76">
        <f t="shared" si="230"/>
        <v>5626000</v>
      </c>
    </row>
    <row r="3615" spans="2:46" ht="15.75" customHeight="1" thickBot="1">
      <c r="B3615" t="str">
        <f t="shared" si="227"/>
        <v>HAVELLS4517745225</v>
      </c>
      <c r="C3615" s="137" t="s">
        <v>226</v>
      </c>
      <c r="D3615" s="137" t="s">
        <v>122</v>
      </c>
      <c r="E3615" s="138">
        <v>45225</v>
      </c>
      <c r="F3615" s="139">
        <v>0</v>
      </c>
      <c r="G3615" s="137" t="s">
        <v>223</v>
      </c>
      <c r="H3615" s="139">
        <v>1398.25</v>
      </c>
      <c r="I3615" s="139">
        <v>1470</v>
      </c>
      <c r="J3615" s="139">
        <v>1398.25</v>
      </c>
      <c r="K3615" s="139">
        <v>1467.2</v>
      </c>
      <c r="L3615" s="139">
        <v>1467.2</v>
      </c>
      <c r="M3615" s="139">
        <v>485</v>
      </c>
      <c r="N3615" s="139">
        <v>3510.98</v>
      </c>
      <c r="O3615" s="139">
        <v>106000</v>
      </c>
      <c r="P3615" s="140">
        <v>73500</v>
      </c>
      <c r="Q3615" s="138">
        <v>45177</v>
      </c>
      <c r="AR3615">
        <f t="shared" si="228"/>
        <v>0</v>
      </c>
      <c r="AS3615">
        <f t="shared" si="229"/>
        <v>0</v>
      </c>
      <c r="AT3615">
        <f t="shared" si="230"/>
        <v>0</v>
      </c>
    </row>
    <row r="3616" spans="2:46" ht="15.75" customHeight="1" thickBot="1">
      <c r="B3616" t="str">
        <f t="shared" si="227"/>
        <v>HAVELLS4517745260</v>
      </c>
      <c r="C3616" s="137" t="s">
        <v>226</v>
      </c>
      <c r="D3616" s="137" t="s">
        <v>122</v>
      </c>
      <c r="E3616" s="138">
        <v>45260</v>
      </c>
      <c r="F3616" s="139">
        <v>0</v>
      </c>
      <c r="G3616" s="137" t="s">
        <v>223</v>
      </c>
      <c r="H3616" s="139">
        <v>1400</v>
      </c>
      <c r="I3616" s="139">
        <v>1479.4</v>
      </c>
      <c r="J3616" s="139">
        <v>1400</v>
      </c>
      <c r="K3616" s="139">
        <v>1475.8</v>
      </c>
      <c r="L3616" s="139">
        <v>1475.8</v>
      </c>
      <c r="M3616" s="139">
        <v>42</v>
      </c>
      <c r="N3616" s="139">
        <v>306.72000000000003</v>
      </c>
      <c r="O3616" s="139">
        <v>12000</v>
      </c>
      <c r="P3616" s="140">
        <v>10000</v>
      </c>
      <c r="Q3616" s="138">
        <v>45177</v>
      </c>
      <c r="AR3616">
        <f t="shared" si="228"/>
        <v>0</v>
      </c>
      <c r="AS3616">
        <f t="shared" si="229"/>
        <v>0</v>
      </c>
      <c r="AT3616">
        <f t="shared" si="230"/>
        <v>0</v>
      </c>
    </row>
    <row r="3617" spans="2:46" ht="15.75" customHeight="1" thickBot="1">
      <c r="B3617" t="str">
        <f t="shared" si="227"/>
        <v>HCLTECH4517745197</v>
      </c>
      <c r="C3617" s="137" t="s">
        <v>226</v>
      </c>
      <c r="D3617" s="137" t="s">
        <v>35</v>
      </c>
      <c r="E3617" s="138">
        <v>45197</v>
      </c>
      <c r="F3617" s="139">
        <v>0</v>
      </c>
      <c r="G3617" s="137" t="s">
        <v>223</v>
      </c>
      <c r="H3617" s="139">
        <v>1260</v>
      </c>
      <c r="I3617" s="139">
        <v>1270.8</v>
      </c>
      <c r="J3617" s="139">
        <v>1256.2</v>
      </c>
      <c r="K3617" s="139">
        <v>1263.5999999999999</v>
      </c>
      <c r="L3617" s="139">
        <v>1263.5999999999999</v>
      </c>
      <c r="M3617" s="139">
        <v>5039</v>
      </c>
      <c r="N3617" s="139">
        <v>44580.26</v>
      </c>
      <c r="O3617" s="139">
        <v>9459100</v>
      </c>
      <c r="P3617" s="140">
        <v>326200</v>
      </c>
      <c r="Q3617" s="138">
        <v>45177</v>
      </c>
      <c r="AR3617">
        <f t="shared" si="228"/>
        <v>9975700</v>
      </c>
      <c r="AS3617">
        <f t="shared" si="229"/>
        <v>355600</v>
      </c>
      <c r="AT3617">
        <f t="shared" si="230"/>
        <v>9620100</v>
      </c>
    </row>
    <row r="3618" spans="2:46" ht="15.75" customHeight="1" thickBot="1">
      <c r="B3618" t="str">
        <f t="shared" si="227"/>
        <v>HCLTECH4517745225</v>
      </c>
      <c r="C3618" s="137" t="s">
        <v>226</v>
      </c>
      <c r="D3618" s="137" t="s">
        <v>35</v>
      </c>
      <c r="E3618" s="138">
        <v>45225</v>
      </c>
      <c r="F3618" s="139">
        <v>0</v>
      </c>
      <c r="G3618" s="137" t="s">
        <v>223</v>
      </c>
      <c r="H3618" s="139">
        <v>1259</v>
      </c>
      <c r="I3618" s="139">
        <v>1269.5</v>
      </c>
      <c r="J3618" s="139">
        <v>1256</v>
      </c>
      <c r="K3618" s="139">
        <v>1263.3</v>
      </c>
      <c r="L3618" s="139">
        <v>1263.3</v>
      </c>
      <c r="M3618" s="139">
        <v>206</v>
      </c>
      <c r="N3618" s="139">
        <v>1821.98</v>
      </c>
      <c r="O3618" s="139">
        <v>491400</v>
      </c>
      <c r="P3618" s="140">
        <v>24500</v>
      </c>
      <c r="Q3618" s="138">
        <v>45177</v>
      </c>
      <c r="AR3618">
        <f t="shared" si="228"/>
        <v>0</v>
      </c>
      <c r="AS3618">
        <f t="shared" si="229"/>
        <v>0</v>
      </c>
      <c r="AT3618">
        <f t="shared" si="230"/>
        <v>0</v>
      </c>
    </row>
    <row r="3619" spans="2:46" ht="15.75" customHeight="1" thickBot="1">
      <c r="B3619" t="str">
        <f t="shared" si="227"/>
        <v>HCLTECH4517745260</v>
      </c>
      <c r="C3619" s="137" t="s">
        <v>226</v>
      </c>
      <c r="D3619" s="137" t="s">
        <v>35</v>
      </c>
      <c r="E3619" s="138">
        <v>45260</v>
      </c>
      <c r="F3619" s="139">
        <v>0</v>
      </c>
      <c r="G3619" s="137" t="s">
        <v>223</v>
      </c>
      <c r="H3619" s="139">
        <v>1267</v>
      </c>
      <c r="I3619" s="139">
        <v>1276.4000000000001</v>
      </c>
      <c r="J3619" s="139">
        <v>1267</v>
      </c>
      <c r="K3619" s="139">
        <v>1269.5</v>
      </c>
      <c r="L3619" s="139">
        <v>1282.75</v>
      </c>
      <c r="M3619" s="139">
        <v>17</v>
      </c>
      <c r="N3619" s="139">
        <v>151.31</v>
      </c>
      <c r="O3619" s="139">
        <v>25200</v>
      </c>
      <c r="P3619" s="140">
        <v>4900</v>
      </c>
      <c r="Q3619" s="138">
        <v>45177</v>
      </c>
      <c r="AR3619">
        <f t="shared" si="228"/>
        <v>0</v>
      </c>
      <c r="AS3619">
        <f t="shared" si="229"/>
        <v>0</v>
      </c>
      <c r="AT3619">
        <f t="shared" si="230"/>
        <v>0</v>
      </c>
    </row>
    <row r="3620" spans="2:46" ht="15.75" customHeight="1" thickBot="1">
      <c r="B3620" t="str">
        <f t="shared" si="227"/>
        <v>HDFCAMC4517745197</v>
      </c>
      <c r="C3620" s="137" t="s">
        <v>226</v>
      </c>
      <c r="D3620" s="137" t="s">
        <v>124</v>
      </c>
      <c r="E3620" s="138">
        <v>45197</v>
      </c>
      <c r="F3620" s="139">
        <v>0</v>
      </c>
      <c r="G3620" s="137" t="s">
        <v>223</v>
      </c>
      <c r="H3620" s="139">
        <v>2504.9499999999998</v>
      </c>
      <c r="I3620" s="139">
        <v>2542.9499999999998</v>
      </c>
      <c r="J3620" s="139">
        <v>2483</v>
      </c>
      <c r="K3620" s="139">
        <v>2534.15</v>
      </c>
      <c r="L3620" s="139">
        <v>2534.15</v>
      </c>
      <c r="M3620" s="139">
        <v>3293</v>
      </c>
      <c r="N3620" s="139">
        <v>24877.08</v>
      </c>
      <c r="O3620" s="141">
        <v>5180000</v>
      </c>
      <c r="P3620" s="140">
        <v>-221100</v>
      </c>
      <c r="Q3620" s="138">
        <v>45177</v>
      </c>
      <c r="AR3620">
        <f t="shared" si="228"/>
        <v>5378000</v>
      </c>
      <c r="AS3620">
        <f t="shared" si="229"/>
        <v>-222300</v>
      </c>
      <c r="AT3620">
        <f t="shared" si="230"/>
        <v>5600300</v>
      </c>
    </row>
    <row r="3621" spans="2:46" ht="15.75" customHeight="1" thickBot="1">
      <c r="B3621" t="str">
        <f t="shared" si="227"/>
        <v>HDFCAMC4517745225</v>
      </c>
      <c r="C3621" s="137" t="s">
        <v>226</v>
      </c>
      <c r="D3621" s="137" t="s">
        <v>124</v>
      </c>
      <c r="E3621" s="138">
        <v>45225</v>
      </c>
      <c r="F3621" s="139">
        <v>0</v>
      </c>
      <c r="G3621" s="137" t="s">
        <v>223</v>
      </c>
      <c r="H3621" s="139">
        <v>2475.0500000000002</v>
      </c>
      <c r="I3621" s="139">
        <v>2529.15</v>
      </c>
      <c r="J3621" s="139">
        <v>2465</v>
      </c>
      <c r="K3621" s="139">
        <v>2523.4499999999998</v>
      </c>
      <c r="L3621" s="139">
        <v>2523.4499999999998</v>
      </c>
      <c r="M3621" s="139">
        <v>250</v>
      </c>
      <c r="N3621" s="139">
        <v>1874.09</v>
      </c>
      <c r="O3621" s="139">
        <v>176400</v>
      </c>
      <c r="P3621" s="140">
        <v>-2400</v>
      </c>
      <c r="Q3621" s="138">
        <v>45177</v>
      </c>
      <c r="AR3621">
        <f t="shared" si="228"/>
        <v>0</v>
      </c>
      <c r="AS3621">
        <f t="shared" si="229"/>
        <v>0</v>
      </c>
      <c r="AT3621">
        <f t="shared" si="230"/>
        <v>0</v>
      </c>
    </row>
    <row r="3622" spans="2:46" ht="15.75" customHeight="1" thickBot="1">
      <c r="B3622" t="str">
        <f t="shared" si="227"/>
        <v>HDFCAMC4517745260</v>
      </c>
      <c r="C3622" s="137" t="s">
        <v>226</v>
      </c>
      <c r="D3622" s="137" t="s">
        <v>124</v>
      </c>
      <c r="E3622" s="138">
        <v>45260</v>
      </c>
      <c r="F3622" s="139">
        <v>0</v>
      </c>
      <c r="G3622" s="137" t="s">
        <v>223</v>
      </c>
      <c r="H3622" s="139">
        <v>2461.65</v>
      </c>
      <c r="I3622" s="139">
        <v>2520.0500000000002</v>
      </c>
      <c r="J3622" s="139">
        <v>2455.4499999999998</v>
      </c>
      <c r="K3622" s="139">
        <v>2518.1999999999998</v>
      </c>
      <c r="L3622" s="139">
        <v>2518.1999999999998</v>
      </c>
      <c r="M3622" s="139">
        <v>39</v>
      </c>
      <c r="N3622" s="139">
        <v>291.37</v>
      </c>
      <c r="O3622" s="139">
        <v>21600</v>
      </c>
      <c r="P3622" s="140">
        <v>1200</v>
      </c>
      <c r="Q3622" s="138">
        <v>45177</v>
      </c>
      <c r="AR3622">
        <f t="shared" si="228"/>
        <v>0</v>
      </c>
      <c r="AS3622">
        <f t="shared" si="229"/>
        <v>0</v>
      </c>
      <c r="AT3622">
        <f t="shared" si="230"/>
        <v>0</v>
      </c>
    </row>
    <row r="3623" spans="2:46" ht="15.75" customHeight="1" thickBot="1">
      <c r="B3623" t="str">
        <f t="shared" si="227"/>
        <v>HDFCBANK4517745197</v>
      </c>
      <c r="C3623" s="137" t="s">
        <v>226</v>
      </c>
      <c r="D3623" s="137" t="s">
        <v>18</v>
      </c>
      <c r="E3623" s="138">
        <v>45197</v>
      </c>
      <c r="F3623" s="139">
        <v>0</v>
      </c>
      <c r="G3623" s="137" t="s">
        <v>223</v>
      </c>
      <c r="H3623" s="139">
        <v>1615</v>
      </c>
      <c r="I3623" s="139">
        <v>1636</v>
      </c>
      <c r="J3623" s="139">
        <v>1613.6</v>
      </c>
      <c r="K3623" s="139">
        <v>1626.65</v>
      </c>
      <c r="L3623" s="139">
        <v>1626.65</v>
      </c>
      <c r="M3623" s="139">
        <v>50915</v>
      </c>
      <c r="N3623" s="139">
        <v>454990.1</v>
      </c>
      <c r="O3623" s="139">
        <v>128074650</v>
      </c>
      <c r="P3623" s="140">
        <v>1285900</v>
      </c>
      <c r="Q3623" s="138">
        <v>45177</v>
      </c>
      <c r="AR3623">
        <f t="shared" si="228"/>
        <v>132839850</v>
      </c>
      <c r="AS3623">
        <f t="shared" si="229"/>
        <v>1545500</v>
      </c>
      <c r="AT3623">
        <f t="shared" si="230"/>
        <v>131294350</v>
      </c>
    </row>
    <row r="3624" spans="2:46" ht="15.75" customHeight="1" thickBot="1">
      <c r="B3624" t="str">
        <f t="shared" si="227"/>
        <v>HDFCBANK4517745225</v>
      </c>
      <c r="C3624" s="137" t="s">
        <v>226</v>
      </c>
      <c r="D3624" s="137" t="s">
        <v>18</v>
      </c>
      <c r="E3624" s="138">
        <v>45225</v>
      </c>
      <c r="F3624" s="139">
        <v>0</v>
      </c>
      <c r="G3624" s="137" t="s">
        <v>223</v>
      </c>
      <c r="H3624" s="139">
        <v>1628</v>
      </c>
      <c r="I3624" s="139">
        <v>1647.95</v>
      </c>
      <c r="J3624" s="139">
        <v>1625.4</v>
      </c>
      <c r="K3624" s="139">
        <v>1637.85</v>
      </c>
      <c r="L3624" s="139">
        <v>1637.85</v>
      </c>
      <c r="M3624" s="139">
        <v>2165</v>
      </c>
      <c r="N3624" s="139">
        <v>19472.84</v>
      </c>
      <c r="O3624" s="139">
        <v>4593050</v>
      </c>
      <c r="P3624" s="140">
        <v>207900</v>
      </c>
      <c r="Q3624" s="138">
        <v>45177</v>
      </c>
      <c r="AR3624">
        <f t="shared" si="228"/>
        <v>0</v>
      </c>
      <c r="AS3624">
        <f t="shared" si="229"/>
        <v>0</v>
      </c>
      <c r="AT3624">
        <f t="shared" si="230"/>
        <v>0</v>
      </c>
    </row>
    <row r="3625" spans="2:46" ht="15.75" customHeight="1" thickBot="1">
      <c r="B3625" t="str">
        <f t="shared" si="227"/>
        <v>HDFCBANK4517745260</v>
      </c>
      <c r="C3625" s="137" t="s">
        <v>226</v>
      </c>
      <c r="D3625" s="137" t="s">
        <v>18</v>
      </c>
      <c r="E3625" s="138">
        <v>45260</v>
      </c>
      <c r="F3625" s="139">
        <v>0</v>
      </c>
      <c r="G3625" s="137" t="s">
        <v>223</v>
      </c>
      <c r="H3625" s="139">
        <v>1640</v>
      </c>
      <c r="I3625" s="139">
        <v>1658.75</v>
      </c>
      <c r="J3625" s="139">
        <v>1639</v>
      </c>
      <c r="K3625" s="139">
        <v>1650.4</v>
      </c>
      <c r="L3625" s="139">
        <v>1650.4</v>
      </c>
      <c r="M3625" s="139">
        <v>301</v>
      </c>
      <c r="N3625" s="139">
        <v>2726.66</v>
      </c>
      <c r="O3625" s="139">
        <v>172150</v>
      </c>
      <c r="P3625" s="140">
        <v>51700</v>
      </c>
      <c r="Q3625" s="138">
        <v>45177</v>
      </c>
      <c r="AR3625">
        <f t="shared" si="228"/>
        <v>0</v>
      </c>
      <c r="AS3625">
        <f t="shared" si="229"/>
        <v>0</v>
      </c>
      <c r="AT3625">
        <f t="shared" si="230"/>
        <v>0</v>
      </c>
    </row>
    <row r="3626" spans="2:46" ht="15.75" customHeight="1" thickBot="1">
      <c r="B3626" t="str">
        <f t="shared" si="227"/>
        <v>HDFCLIFE4517745197</v>
      </c>
      <c r="C3626" s="137" t="s">
        <v>226</v>
      </c>
      <c r="D3626" s="137" t="s">
        <v>48</v>
      </c>
      <c r="E3626" s="138">
        <v>45197</v>
      </c>
      <c r="F3626" s="139">
        <v>0</v>
      </c>
      <c r="G3626" s="137" t="s">
        <v>223</v>
      </c>
      <c r="H3626" s="139">
        <v>660</v>
      </c>
      <c r="I3626" s="139">
        <v>661.9</v>
      </c>
      <c r="J3626" s="139">
        <v>653.75</v>
      </c>
      <c r="K3626" s="139">
        <v>657.65</v>
      </c>
      <c r="L3626" s="139">
        <v>657.65</v>
      </c>
      <c r="M3626" s="139">
        <v>3043</v>
      </c>
      <c r="N3626" s="139">
        <v>22031.46</v>
      </c>
      <c r="O3626" s="141">
        <v>16100000</v>
      </c>
      <c r="P3626" s="140">
        <v>220000</v>
      </c>
      <c r="Q3626" s="138">
        <v>45177</v>
      </c>
      <c r="AR3626" s="76">
        <f t="shared" si="228"/>
        <v>16287000</v>
      </c>
      <c r="AS3626">
        <f t="shared" si="229"/>
        <v>234300</v>
      </c>
      <c r="AT3626" s="76">
        <f t="shared" si="230"/>
        <v>16052700</v>
      </c>
    </row>
    <row r="3627" spans="2:46" ht="15.75" customHeight="1" thickBot="1">
      <c r="B3627" t="str">
        <f t="shared" si="227"/>
        <v>HDFCLIFE4517745225</v>
      </c>
      <c r="C3627" s="137" t="s">
        <v>226</v>
      </c>
      <c r="D3627" s="137" t="s">
        <v>48</v>
      </c>
      <c r="E3627" s="138">
        <v>45225</v>
      </c>
      <c r="F3627" s="139">
        <v>0</v>
      </c>
      <c r="G3627" s="137" t="s">
        <v>223</v>
      </c>
      <c r="H3627" s="139">
        <v>663.55</v>
      </c>
      <c r="I3627" s="139">
        <v>665.75</v>
      </c>
      <c r="J3627" s="139">
        <v>659.05</v>
      </c>
      <c r="K3627" s="139">
        <v>661.95</v>
      </c>
      <c r="L3627" s="139">
        <v>661.95</v>
      </c>
      <c r="M3627" s="139">
        <v>74</v>
      </c>
      <c r="N3627" s="139">
        <v>539.17999999999995</v>
      </c>
      <c r="O3627" s="139">
        <v>178200</v>
      </c>
      <c r="P3627" s="140">
        <v>12100</v>
      </c>
      <c r="Q3627" s="138">
        <v>45177</v>
      </c>
      <c r="AR3627">
        <f t="shared" si="228"/>
        <v>0</v>
      </c>
      <c r="AS3627">
        <f t="shared" si="229"/>
        <v>0</v>
      </c>
      <c r="AT3627">
        <f t="shared" si="230"/>
        <v>0</v>
      </c>
    </row>
    <row r="3628" spans="2:46" ht="15.75" customHeight="1" thickBot="1">
      <c r="B3628" t="str">
        <f t="shared" si="227"/>
        <v>HDFCLIFE4517745260</v>
      </c>
      <c r="C3628" s="137" t="s">
        <v>226</v>
      </c>
      <c r="D3628" s="137" t="s">
        <v>48</v>
      </c>
      <c r="E3628" s="138">
        <v>45260</v>
      </c>
      <c r="F3628" s="139">
        <v>0</v>
      </c>
      <c r="G3628" s="137" t="s">
        <v>223</v>
      </c>
      <c r="H3628" s="139">
        <v>668.05</v>
      </c>
      <c r="I3628" s="139">
        <v>668.1</v>
      </c>
      <c r="J3628" s="139">
        <v>665.55</v>
      </c>
      <c r="K3628" s="139">
        <v>665.55</v>
      </c>
      <c r="L3628" s="139">
        <v>668.25</v>
      </c>
      <c r="M3628" s="139">
        <v>8</v>
      </c>
      <c r="N3628" s="139">
        <v>58.7</v>
      </c>
      <c r="O3628" s="139">
        <v>8800</v>
      </c>
      <c r="P3628" s="140">
        <v>2200</v>
      </c>
      <c r="Q3628" s="138">
        <v>45177</v>
      </c>
      <c r="AR3628">
        <f t="shared" si="228"/>
        <v>0</v>
      </c>
      <c r="AS3628">
        <f t="shared" si="229"/>
        <v>0</v>
      </c>
      <c r="AT3628">
        <f t="shared" si="230"/>
        <v>0</v>
      </c>
    </row>
    <row r="3629" spans="2:46" ht="15.75" customHeight="1" thickBot="1">
      <c r="B3629" t="str">
        <f t="shared" si="227"/>
        <v>HEROMOTOCO4517745197</v>
      </c>
      <c r="C3629" s="137" t="s">
        <v>226</v>
      </c>
      <c r="D3629" s="137" t="s">
        <v>64</v>
      </c>
      <c r="E3629" s="138">
        <v>45197</v>
      </c>
      <c r="F3629" s="139">
        <v>0</v>
      </c>
      <c r="G3629" s="137" t="s">
        <v>223</v>
      </c>
      <c r="H3629" s="139">
        <v>2992.9</v>
      </c>
      <c r="I3629" s="139">
        <v>3026.6</v>
      </c>
      <c r="J3629" s="139">
        <v>2972.15</v>
      </c>
      <c r="K3629" s="139">
        <v>3009.3</v>
      </c>
      <c r="L3629" s="139">
        <v>3009.3</v>
      </c>
      <c r="M3629" s="139">
        <v>3834</v>
      </c>
      <c r="N3629" s="139">
        <v>34584.269999999997</v>
      </c>
      <c r="O3629" s="139">
        <v>3697800</v>
      </c>
      <c r="P3629" s="140">
        <v>-9600</v>
      </c>
      <c r="Q3629" s="138">
        <v>45177</v>
      </c>
      <c r="AR3629">
        <f t="shared" si="228"/>
        <v>3777900</v>
      </c>
      <c r="AS3629">
        <f t="shared" si="229"/>
        <v>-17400</v>
      </c>
      <c r="AT3629">
        <f t="shared" si="230"/>
        <v>3795300</v>
      </c>
    </row>
    <row r="3630" spans="2:46" ht="15.75" customHeight="1" thickBot="1">
      <c r="B3630" t="str">
        <f t="shared" si="227"/>
        <v>HEROMOTOCO4517745225</v>
      </c>
      <c r="C3630" s="137" t="s">
        <v>226</v>
      </c>
      <c r="D3630" s="137" t="s">
        <v>64</v>
      </c>
      <c r="E3630" s="138">
        <v>45225</v>
      </c>
      <c r="F3630" s="139">
        <v>0</v>
      </c>
      <c r="G3630" s="137" t="s">
        <v>223</v>
      </c>
      <c r="H3630" s="139">
        <v>2997.1</v>
      </c>
      <c r="I3630" s="139">
        <v>3044.95</v>
      </c>
      <c r="J3630" s="139">
        <v>2992.45</v>
      </c>
      <c r="K3630" s="139">
        <v>3027.7</v>
      </c>
      <c r="L3630" s="139">
        <v>3027.7</v>
      </c>
      <c r="M3630" s="139">
        <v>200</v>
      </c>
      <c r="N3630" s="139">
        <v>1814.2</v>
      </c>
      <c r="O3630" s="139">
        <v>74700</v>
      </c>
      <c r="P3630" s="140">
        <v>-1800</v>
      </c>
      <c r="Q3630" s="138">
        <v>45177</v>
      </c>
      <c r="AR3630">
        <f t="shared" si="228"/>
        <v>0</v>
      </c>
      <c r="AS3630">
        <f t="shared" si="229"/>
        <v>0</v>
      </c>
      <c r="AT3630">
        <f t="shared" si="230"/>
        <v>0</v>
      </c>
    </row>
    <row r="3631" spans="2:46" ht="15.75" customHeight="1" thickBot="1">
      <c r="B3631" t="str">
        <f t="shared" si="227"/>
        <v>HEROMOTOCO4517745260</v>
      </c>
      <c r="C3631" s="137" t="s">
        <v>226</v>
      </c>
      <c r="D3631" s="137" t="s">
        <v>64</v>
      </c>
      <c r="E3631" s="138">
        <v>45260</v>
      </c>
      <c r="F3631" s="139">
        <v>0</v>
      </c>
      <c r="G3631" s="137" t="s">
        <v>223</v>
      </c>
      <c r="H3631" s="139">
        <v>3020.8</v>
      </c>
      <c r="I3631" s="139">
        <v>3056</v>
      </c>
      <c r="J3631" s="139">
        <v>3014.65</v>
      </c>
      <c r="K3631" s="139">
        <v>3051.9</v>
      </c>
      <c r="L3631" s="139">
        <v>3058</v>
      </c>
      <c r="M3631" s="139">
        <v>38</v>
      </c>
      <c r="N3631" s="139">
        <v>347.38</v>
      </c>
      <c r="O3631" s="139">
        <v>5400</v>
      </c>
      <c r="P3631" s="140">
        <v>-6000</v>
      </c>
      <c r="Q3631" s="138">
        <v>45177</v>
      </c>
      <c r="AR3631">
        <f t="shared" si="228"/>
        <v>0</v>
      </c>
      <c r="AS3631">
        <f t="shared" si="229"/>
        <v>0</v>
      </c>
      <c r="AT3631">
        <f t="shared" si="230"/>
        <v>0</v>
      </c>
    </row>
    <row r="3632" spans="2:46" ht="15.75" customHeight="1" thickBot="1">
      <c r="B3632" t="str">
        <f t="shared" si="227"/>
        <v>HINDALCO4517745197</v>
      </c>
      <c r="C3632" s="137" t="s">
        <v>226</v>
      </c>
      <c r="D3632" s="137" t="s">
        <v>53</v>
      </c>
      <c r="E3632" s="138">
        <v>45197</v>
      </c>
      <c r="F3632" s="139">
        <v>0</v>
      </c>
      <c r="G3632" s="137" t="s">
        <v>223</v>
      </c>
      <c r="H3632" s="139">
        <v>475.65</v>
      </c>
      <c r="I3632" s="139">
        <v>479.75</v>
      </c>
      <c r="J3632" s="139">
        <v>469.6</v>
      </c>
      <c r="K3632" s="139">
        <v>476.9</v>
      </c>
      <c r="L3632" s="139">
        <v>476.9</v>
      </c>
      <c r="M3632" s="139">
        <v>7933</v>
      </c>
      <c r="N3632" s="139">
        <v>52771.38</v>
      </c>
      <c r="O3632" s="139">
        <v>24491600</v>
      </c>
      <c r="P3632" s="140">
        <v>196000</v>
      </c>
      <c r="Q3632" s="138">
        <v>45177</v>
      </c>
      <c r="AR3632">
        <f t="shared" si="228"/>
        <v>25067000</v>
      </c>
      <c r="AS3632">
        <f t="shared" si="229"/>
        <v>302400</v>
      </c>
      <c r="AT3632">
        <f t="shared" si="230"/>
        <v>24764600</v>
      </c>
    </row>
    <row r="3633" spans="2:46" ht="15.75" customHeight="1" thickBot="1">
      <c r="B3633" t="str">
        <f t="shared" si="227"/>
        <v>HINDALCO4517745225</v>
      </c>
      <c r="C3633" s="137" t="s">
        <v>226</v>
      </c>
      <c r="D3633" s="137" t="s">
        <v>53</v>
      </c>
      <c r="E3633" s="138">
        <v>45225</v>
      </c>
      <c r="F3633" s="139">
        <v>0</v>
      </c>
      <c r="G3633" s="137" t="s">
        <v>223</v>
      </c>
      <c r="H3633" s="139">
        <v>478</v>
      </c>
      <c r="I3633" s="139">
        <v>483.1</v>
      </c>
      <c r="J3633" s="139">
        <v>473.2</v>
      </c>
      <c r="K3633" s="139">
        <v>480.45</v>
      </c>
      <c r="L3633" s="139">
        <v>480.45</v>
      </c>
      <c r="M3633" s="139">
        <v>201</v>
      </c>
      <c r="N3633" s="139">
        <v>1345.4</v>
      </c>
      <c r="O3633" s="139">
        <v>481600</v>
      </c>
      <c r="P3633" s="140">
        <v>65800</v>
      </c>
      <c r="Q3633" s="138">
        <v>45177</v>
      </c>
      <c r="AR3633">
        <f t="shared" si="228"/>
        <v>0</v>
      </c>
      <c r="AS3633">
        <f t="shared" si="229"/>
        <v>0</v>
      </c>
      <c r="AT3633">
        <f t="shared" si="230"/>
        <v>0</v>
      </c>
    </row>
    <row r="3634" spans="2:46" ht="15.75" customHeight="1" thickBot="1">
      <c r="B3634" t="str">
        <f t="shared" si="227"/>
        <v>HINDALCO4517745260</v>
      </c>
      <c r="C3634" s="137" t="s">
        <v>226</v>
      </c>
      <c r="D3634" s="137" t="s">
        <v>53</v>
      </c>
      <c r="E3634" s="138">
        <v>45260</v>
      </c>
      <c r="F3634" s="139">
        <v>0</v>
      </c>
      <c r="G3634" s="137" t="s">
        <v>223</v>
      </c>
      <c r="H3634" s="139">
        <v>479.95</v>
      </c>
      <c r="I3634" s="139">
        <v>486</v>
      </c>
      <c r="J3634" s="139">
        <v>476.7</v>
      </c>
      <c r="K3634" s="139">
        <v>482.9</v>
      </c>
      <c r="L3634" s="139">
        <v>483.95</v>
      </c>
      <c r="M3634" s="139">
        <v>39</v>
      </c>
      <c r="N3634" s="139">
        <v>262.41000000000003</v>
      </c>
      <c r="O3634" s="139">
        <v>93800</v>
      </c>
      <c r="P3634" s="140">
        <v>40600</v>
      </c>
      <c r="Q3634" s="138">
        <v>45177</v>
      </c>
      <c r="AR3634">
        <f t="shared" si="228"/>
        <v>0</v>
      </c>
      <c r="AS3634">
        <f t="shared" si="229"/>
        <v>0</v>
      </c>
      <c r="AT3634">
        <f t="shared" si="230"/>
        <v>0</v>
      </c>
    </row>
    <row r="3635" spans="2:46" ht="15.75" customHeight="1" thickBot="1">
      <c r="B3635" t="str">
        <f t="shared" si="227"/>
        <v>HINDCOPPER4517745197</v>
      </c>
      <c r="C3635" s="137" t="s">
        <v>226</v>
      </c>
      <c r="D3635" s="137" t="s">
        <v>125</v>
      </c>
      <c r="E3635" s="138">
        <v>45197</v>
      </c>
      <c r="F3635" s="139">
        <v>0</v>
      </c>
      <c r="G3635" s="137" t="s">
        <v>223</v>
      </c>
      <c r="H3635" s="139">
        <v>163.85</v>
      </c>
      <c r="I3635" s="139">
        <v>168.2</v>
      </c>
      <c r="J3635" s="139">
        <v>163</v>
      </c>
      <c r="K3635" s="139">
        <v>166.2</v>
      </c>
      <c r="L3635" s="139">
        <v>166.2</v>
      </c>
      <c r="M3635" s="139">
        <v>193</v>
      </c>
      <c r="N3635" s="139">
        <v>1687.25</v>
      </c>
      <c r="O3635" s="139">
        <v>33639100</v>
      </c>
      <c r="P3635" s="140">
        <v>-1017600</v>
      </c>
      <c r="Q3635" s="138">
        <v>45177</v>
      </c>
      <c r="AR3635">
        <f t="shared" si="228"/>
        <v>36527600</v>
      </c>
      <c r="AS3635">
        <f t="shared" si="229"/>
        <v>-1017600</v>
      </c>
      <c r="AT3635">
        <f t="shared" si="230"/>
        <v>37545200</v>
      </c>
    </row>
    <row r="3636" spans="2:46" ht="15.75" customHeight="1" thickBot="1">
      <c r="B3636" t="str">
        <f t="shared" si="227"/>
        <v>HINDCOPPER4517745225</v>
      </c>
      <c r="C3636" s="137" t="s">
        <v>226</v>
      </c>
      <c r="D3636" s="137" t="s">
        <v>125</v>
      </c>
      <c r="E3636" s="138">
        <v>45225</v>
      </c>
      <c r="F3636" s="139">
        <v>0</v>
      </c>
      <c r="G3636" s="137" t="s">
        <v>223</v>
      </c>
      <c r="H3636" s="139">
        <v>0</v>
      </c>
      <c r="I3636" s="139">
        <v>0</v>
      </c>
      <c r="J3636" s="139">
        <v>0</v>
      </c>
      <c r="K3636" s="139">
        <v>164</v>
      </c>
      <c r="L3636" s="139">
        <v>168.55</v>
      </c>
      <c r="M3636" s="139">
        <v>0</v>
      </c>
      <c r="N3636" s="139">
        <v>0</v>
      </c>
      <c r="O3636" s="139">
        <v>2671200</v>
      </c>
      <c r="P3636" s="139">
        <v>0</v>
      </c>
      <c r="Q3636" s="138">
        <v>45177</v>
      </c>
      <c r="AR3636">
        <f t="shared" si="228"/>
        <v>0</v>
      </c>
      <c r="AS3636">
        <f t="shared" si="229"/>
        <v>0</v>
      </c>
      <c r="AT3636">
        <f t="shared" si="230"/>
        <v>0</v>
      </c>
    </row>
    <row r="3637" spans="2:46" ht="15.75" customHeight="1" thickBot="1">
      <c r="B3637" t="str">
        <f t="shared" si="227"/>
        <v>HINDCOPPER4517745260</v>
      </c>
      <c r="C3637" s="137" t="s">
        <v>226</v>
      </c>
      <c r="D3637" s="137" t="s">
        <v>125</v>
      </c>
      <c r="E3637" s="138">
        <v>45260</v>
      </c>
      <c r="F3637" s="139">
        <v>0</v>
      </c>
      <c r="G3637" s="137" t="s">
        <v>223</v>
      </c>
      <c r="H3637" s="139">
        <v>0</v>
      </c>
      <c r="I3637" s="139">
        <v>0</v>
      </c>
      <c r="J3637" s="139">
        <v>0</v>
      </c>
      <c r="K3637" s="139">
        <v>165.95</v>
      </c>
      <c r="L3637" s="139">
        <v>169.7</v>
      </c>
      <c r="M3637" s="139">
        <v>0</v>
      </c>
      <c r="N3637" s="139">
        <v>0</v>
      </c>
      <c r="O3637" s="139">
        <v>217300</v>
      </c>
      <c r="P3637" s="139">
        <v>0</v>
      </c>
      <c r="Q3637" s="138">
        <v>45177</v>
      </c>
      <c r="AR3637">
        <f t="shared" si="228"/>
        <v>0</v>
      </c>
      <c r="AS3637">
        <f t="shared" si="229"/>
        <v>0</v>
      </c>
      <c r="AT3637">
        <f t="shared" si="230"/>
        <v>0</v>
      </c>
    </row>
    <row r="3638" spans="2:46" ht="15.75" customHeight="1" thickBot="1">
      <c r="B3638" t="str">
        <f t="shared" si="227"/>
        <v>HINDPETRO4517745197</v>
      </c>
      <c r="C3638" s="137" t="s">
        <v>226</v>
      </c>
      <c r="D3638" s="137" t="s">
        <v>126</v>
      </c>
      <c r="E3638" s="138">
        <v>45197</v>
      </c>
      <c r="F3638" s="139">
        <v>0</v>
      </c>
      <c r="G3638" s="137" t="s">
        <v>223</v>
      </c>
      <c r="H3638" s="139">
        <v>255.5</v>
      </c>
      <c r="I3638" s="139">
        <v>264.60000000000002</v>
      </c>
      <c r="J3638" s="139">
        <v>254.75</v>
      </c>
      <c r="K3638" s="139">
        <v>261.60000000000002</v>
      </c>
      <c r="L3638" s="139">
        <v>261.60000000000002</v>
      </c>
      <c r="M3638" s="139">
        <v>5522</v>
      </c>
      <c r="N3638" s="139">
        <v>38757.97</v>
      </c>
      <c r="O3638" s="139">
        <v>46394100</v>
      </c>
      <c r="P3638" s="140">
        <v>410400</v>
      </c>
      <c r="Q3638" s="138">
        <v>45177</v>
      </c>
      <c r="AR3638">
        <f t="shared" si="228"/>
        <v>47736000</v>
      </c>
      <c r="AS3638">
        <f t="shared" si="229"/>
        <v>626400</v>
      </c>
      <c r="AT3638">
        <f t="shared" si="230"/>
        <v>47109600</v>
      </c>
    </row>
    <row r="3639" spans="2:46" ht="15.75" customHeight="1" thickBot="1">
      <c r="B3639" t="str">
        <f t="shared" si="227"/>
        <v>HINDPETRO4517745225</v>
      </c>
      <c r="C3639" s="137" t="s">
        <v>226</v>
      </c>
      <c r="D3639" s="137" t="s">
        <v>126</v>
      </c>
      <c r="E3639" s="138">
        <v>45225</v>
      </c>
      <c r="F3639" s="139">
        <v>0</v>
      </c>
      <c r="G3639" s="137" t="s">
        <v>223</v>
      </c>
      <c r="H3639" s="139">
        <v>257.45</v>
      </c>
      <c r="I3639" s="139">
        <v>266.3</v>
      </c>
      <c r="J3639" s="139">
        <v>256.75</v>
      </c>
      <c r="K3639" s="139">
        <v>263.39999999999998</v>
      </c>
      <c r="L3639" s="139">
        <v>263.39999999999998</v>
      </c>
      <c r="M3639" s="139">
        <v>285</v>
      </c>
      <c r="N3639" s="139">
        <v>2018.44</v>
      </c>
      <c r="O3639" s="139">
        <v>1260900</v>
      </c>
      <c r="P3639" s="140">
        <v>183600</v>
      </c>
      <c r="Q3639" s="138">
        <v>45177</v>
      </c>
      <c r="AR3639">
        <f t="shared" si="228"/>
        <v>0</v>
      </c>
      <c r="AS3639">
        <f t="shared" si="229"/>
        <v>0</v>
      </c>
      <c r="AT3639">
        <f t="shared" si="230"/>
        <v>0</v>
      </c>
    </row>
    <row r="3640" spans="2:46" ht="15.75" customHeight="1" thickBot="1">
      <c r="B3640" t="str">
        <f t="shared" si="227"/>
        <v>HINDPETRO4517745260</v>
      </c>
      <c r="C3640" s="137" t="s">
        <v>226</v>
      </c>
      <c r="D3640" s="137" t="s">
        <v>126</v>
      </c>
      <c r="E3640" s="138">
        <v>45260</v>
      </c>
      <c r="F3640" s="139">
        <v>0</v>
      </c>
      <c r="G3640" s="137" t="s">
        <v>223</v>
      </c>
      <c r="H3640" s="139">
        <v>259</v>
      </c>
      <c r="I3640" s="139">
        <v>265.95</v>
      </c>
      <c r="J3640" s="139">
        <v>259</v>
      </c>
      <c r="K3640" s="139">
        <v>264.55</v>
      </c>
      <c r="L3640" s="139">
        <v>264.55</v>
      </c>
      <c r="M3640" s="139">
        <v>60</v>
      </c>
      <c r="N3640" s="139">
        <v>427.33</v>
      </c>
      <c r="O3640" s="139">
        <v>81000</v>
      </c>
      <c r="P3640" s="140">
        <v>32400</v>
      </c>
      <c r="Q3640" s="138">
        <v>45177</v>
      </c>
      <c r="AR3640">
        <f t="shared" si="228"/>
        <v>0</v>
      </c>
      <c r="AS3640">
        <f t="shared" si="229"/>
        <v>0</v>
      </c>
      <c r="AT3640">
        <f t="shared" si="230"/>
        <v>0</v>
      </c>
    </row>
    <row r="3641" spans="2:46" ht="15.75" customHeight="1" thickBot="1">
      <c r="B3641" t="str">
        <f t="shared" si="227"/>
        <v>HINDUNILVR4517745197</v>
      </c>
      <c r="C3641" s="137" t="s">
        <v>226</v>
      </c>
      <c r="D3641" s="137" t="s">
        <v>27</v>
      </c>
      <c r="E3641" s="138">
        <v>45197</v>
      </c>
      <c r="F3641" s="139">
        <v>0</v>
      </c>
      <c r="G3641" s="137" t="s">
        <v>223</v>
      </c>
      <c r="H3641" s="139">
        <v>2517.0500000000002</v>
      </c>
      <c r="I3641" s="139">
        <v>2531.1</v>
      </c>
      <c r="J3641" s="139">
        <v>2488</v>
      </c>
      <c r="K3641" s="139">
        <v>2525.25</v>
      </c>
      <c r="L3641" s="139">
        <v>2525.25</v>
      </c>
      <c r="M3641" s="139">
        <v>4096</v>
      </c>
      <c r="N3641" s="139">
        <v>31024.57</v>
      </c>
      <c r="O3641" s="139">
        <v>8259000</v>
      </c>
      <c r="P3641" s="140">
        <v>5100</v>
      </c>
      <c r="Q3641" s="138">
        <v>45177</v>
      </c>
      <c r="AR3641">
        <f t="shared" si="228"/>
        <v>8815800</v>
      </c>
      <c r="AS3641">
        <f t="shared" si="229"/>
        <v>62400</v>
      </c>
      <c r="AT3641">
        <f t="shared" si="230"/>
        <v>8753400</v>
      </c>
    </row>
    <row r="3642" spans="2:46" ht="15.75" customHeight="1" thickBot="1">
      <c r="B3642" t="str">
        <f t="shared" si="227"/>
        <v>HINDUNILVR4517745225</v>
      </c>
      <c r="C3642" s="137" t="s">
        <v>226</v>
      </c>
      <c r="D3642" s="137" t="s">
        <v>27</v>
      </c>
      <c r="E3642" s="138">
        <v>45225</v>
      </c>
      <c r="F3642" s="139">
        <v>0</v>
      </c>
      <c r="G3642" s="137" t="s">
        <v>223</v>
      </c>
      <c r="H3642" s="139">
        <v>2535.6999999999998</v>
      </c>
      <c r="I3642" s="139">
        <v>2544</v>
      </c>
      <c r="J3642" s="139">
        <v>2530</v>
      </c>
      <c r="K3642" s="139">
        <v>2538.6</v>
      </c>
      <c r="L3642" s="139">
        <v>2538.6</v>
      </c>
      <c r="M3642" s="139">
        <v>358</v>
      </c>
      <c r="N3642" s="139">
        <v>2725.26</v>
      </c>
      <c r="O3642" s="139">
        <v>502500</v>
      </c>
      <c r="P3642" s="140">
        <v>50700</v>
      </c>
      <c r="Q3642" s="138">
        <v>45177</v>
      </c>
      <c r="AR3642">
        <f t="shared" si="228"/>
        <v>0</v>
      </c>
      <c r="AS3642">
        <f t="shared" si="229"/>
        <v>0</v>
      </c>
      <c r="AT3642">
        <f t="shared" si="230"/>
        <v>0</v>
      </c>
    </row>
    <row r="3643" spans="2:46" ht="15.75" customHeight="1" thickBot="1">
      <c r="B3643" t="str">
        <f t="shared" si="227"/>
        <v>HINDUNILVR4517745260</v>
      </c>
      <c r="C3643" s="137" t="s">
        <v>226</v>
      </c>
      <c r="D3643" s="137" t="s">
        <v>27</v>
      </c>
      <c r="E3643" s="138">
        <v>45260</v>
      </c>
      <c r="F3643" s="139">
        <v>0</v>
      </c>
      <c r="G3643" s="137" t="s">
        <v>223</v>
      </c>
      <c r="H3643" s="139">
        <v>2536.4499999999998</v>
      </c>
      <c r="I3643" s="139">
        <v>2547.15</v>
      </c>
      <c r="J3643" s="139">
        <v>2533.25</v>
      </c>
      <c r="K3643" s="139">
        <v>2542.15</v>
      </c>
      <c r="L3643" s="139">
        <v>2542.15</v>
      </c>
      <c r="M3643" s="139">
        <v>62</v>
      </c>
      <c r="N3643" s="139">
        <v>472.88</v>
      </c>
      <c r="O3643" s="139">
        <v>54300</v>
      </c>
      <c r="P3643" s="140">
        <v>6600</v>
      </c>
      <c r="Q3643" s="138">
        <v>45177</v>
      </c>
      <c r="AR3643">
        <f t="shared" si="228"/>
        <v>0</v>
      </c>
      <c r="AS3643">
        <f t="shared" si="229"/>
        <v>0</v>
      </c>
      <c r="AT3643">
        <f t="shared" si="230"/>
        <v>0</v>
      </c>
    </row>
    <row r="3644" spans="2:46" ht="15.75" customHeight="1" thickBot="1">
      <c r="B3644" t="str">
        <f t="shared" si="227"/>
        <v>IBULHSGFIN4517745197</v>
      </c>
      <c r="C3644" s="137" t="s">
        <v>226</v>
      </c>
      <c r="D3644" s="137" t="s">
        <v>127</v>
      </c>
      <c r="E3644" s="138">
        <v>45197</v>
      </c>
      <c r="F3644" s="139">
        <v>0</v>
      </c>
      <c r="G3644" s="137" t="s">
        <v>223</v>
      </c>
      <c r="H3644" s="139">
        <v>190.4</v>
      </c>
      <c r="I3644" s="139">
        <v>190.4</v>
      </c>
      <c r="J3644" s="139">
        <v>185.55</v>
      </c>
      <c r="K3644" s="139">
        <v>186.95</v>
      </c>
      <c r="L3644" s="139">
        <v>186.95</v>
      </c>
      <c r="M3644" s="139">
        <v>142</v>
      </c>
      <c r="N3644" s="139">
        <v>1359.7</v>
      </c>
      <c r="O3644" s="139">
        <v>60491100</v>
      </c>
      <c r="P3644" s="140">
        <v>-724200</v>
      </c>
      <c r="Q3644" s="138">
        <v>45177</v>
      </c>
      <c r="AR3644">
        <f t="shared" si="228"/>
        <v>65881800</v>
      </c>
      <c r="AS3644">
        <f t="shared" si="229"/>
        <v>-739500</v>
      </c>
      <c r="AT3644">
        <f t="shared" si="230"/>
        <v>66621300</v>
      </c>
    </row>
    <row r="3645" spans="2:46" ht="15.75" customHeight="1" thickBot="1">
      <c r="B3645" t="str">
        <f t="shared" si="227"/>
        <v>IBULHSGFIN4517745225</v>
      </c>
      <c r="C3645" s="137" t="s">
        <v>226</v>
      </c>
      <c r="D3645" s="137" t="s">
        <v>127</v>
      </c>
      <c r="E3645" s="138">
        <v>45225</v>
      </c>
      <c r="F3645" s="139">
        <v>0</v>
      </c>
      <c r="G3645" s="137" t="s">
        <v>223</v>
      </c>
      <c r="H3645" s="139">
        <v>189</v>
      </c>
      <c r="I3645" s="139">
        <v>189</v>
      </c>
      <c r="J3645" s="139">
        <v>188.8</v>
      </c>
      <c r="K3645" s="139">
        <v>188.8</v>
      </c>
      <c r="L3645" s="139">
        <v>189.35</v>
      </c>
      <c r="M3645" s="139">
        <v>3</v>
      </c>
      <c r="N3645" s="139">
        <v>28.89</v>
      </c>
      <c r="O3645" s="139">
        <v>5151000</v>
      </c>
      <c r="P3645" s="140">
        <v>-15300</v>
      </c>
      <c r="Q3645" s="138">
        <v>45177</v>
      </c>
      <c r="AR3645">
        <f t="shared" si="228"/>
        <v>0</v>
      </c>
      <c r="AS3645">
        <f t="shared" si="229"/>
        <v>0</v>
      </c>
      <c r="AT3645">
        <f t="shared" si="230"/>
        <v>0</v>
      </c>
    </row>
    <row r="3646" spans="2:46" ht="15.75" customHeight="1" thickBot="1">
      <c r="B3646" t="str">
        <f t="shared" si="227"/>
        <v>IBULHSGFIN4517745260</v>
      </c>
      <c r="C3646" s="137" t="s">
        <v>226</v>
      </c>
      <c r="D3646" s="137" t="s">
        <v>127</v>
      </c>
      <c r="E3646" s="138">
        <v>45260</v>
      </c>
      <c r="F3646" s="139">
        <v>0</v>
      </c>
      <c r="G3646" s="137" t="s">
        <v>223</v>
      </c>
      <c r="H3646" s="139">
        <v>0</v>
      </c>
      <c r="I3646" s="139">
        <v>0</v>
      </c>
      <c r="J3646" s="139">
        <v>0</v>
      </c>
      <c r="K3646" s="139">
        <v>198.65</v>
      </c>
      <c r="L3646" s="139">
        <v>190.65</v>
      </c>
      <c r="M3646" s="139">
        <v>0</v>
      </c>
      <c r="N3646" s="139">
        <v>0</v>
      </c>
      <c r="O3646" s="139">
        <v>239700</v>
      </c>
      <c r="P3646" s="139">
        <v>0</v>
      </c>
      <c r="Q3646" s="138">
        <v>45177</v>
      </c>
      <c r="AR3646">
        <f t="shared" si="228"/>
        <v>0</v>
      </c>
      <c r="AS3646">
        <f t="shared" si="229"/>
        <v>0</v>
      </c>
      <c r="AT3646">
        <f t="shared" si="230"/>
        <v>0</v>
      </c>
    </row>
    <row r="3647" spans="2:46" ht="15.75" customHeight="1" thickBot="1">
      <c r="B3647" t="str">
        <f t="shared" si="227"/>
        <v>ICICIBANK4517745197</v>
      </c>
      <c r="C3647" s="137" t="s">
        <v>226</v>
      </c>
      <c r="D3647" s="137" t="s">
        <v>19</v>
      </c>
      <c r="E3647" s="138">
        <v>45197</v>
      </c>
      <c r="F3647" s="139">
        <v>0</v>
      </c>
      <c r="G3647" s="137" t="s">
        <v>223</v>
      </c>
      <c r="H3647" s="139">
        <v>972</v>
      </c>
      <c r="I3647" s="139">
        <v>978.4</v>
      </c>
      <c r="J3647" s="139">
        <v>964.6</v>
      </c>
      <c r="K3647" s="139">
        <v>972.45</v>
      </c>
      <c r="L3647" s="139">
        <v>972.45</v>
      </c>
      <c r="M3647" s="139">
        <v>26848</v>
      </c>
      <c r="N3647" s="139">
        <v>182602.79</v>
      </c>
      <c r="O3647" s="139">
        <v>88083800</v>
      </c>
      <c r="P3647" s="140">
        <v>-2295300</v>
      </c>
      <c r="Q3647" s="138">
        <v>45177</v>
      </c>
      <c r="AR3647">
        <f t="shared" si="228"/>
        <v>89580400</v>
      </c>
      <c r="AS3647">
        <f t="shared" si="229"/>
        <v>-2221100</v>
      </c>
      <c r="AT3647">
        <f t="shared" si="230"/>
        <v>91801500</v>
      </c>
    </row>
    <row r="3648" spans="2:46" ht="15.75" customHeight="1" thickBot="1">
      <c r="B3648" t="str">
        <f t="shared" si="227"/>
        <v>ICICIBANK4517745225</v>
      </c>
      <c r="C3648" s="137" t="s">
        <v>226</v>
      </c>
      <c r="D3648" s="137" t="s">
        <v>19</v>
      </c>
      <c r="E3648" s="138">
        <v>45225</v>
      </c>
      <c r="F3648" s="139">
        <v>0</v>
      </c>
      <c r="G3648" s="137" t="s">
        <v>223</v>
      </c>
      <c r="H3648" s="139">
        <v>973.6</v>
      </c>
      <c r="I3648" s="139">
        <v>984.85</v>
      </c>
      <c r="J3648" s="139">
        <v>971.3</v>
      </c>
      <c r="K3648" s="139">
        <v>979.05</v>
      </c>
      <c r="L3648" s="139">
        <v>979.05</v>
      </c>
      <c r="M3648" s="139">
        <v>609</v>
      </c>
      <c r="N3648" s="139">
        <v>4169.45</v>
      </c>
      <c r="O3648" s="139">
        <v>1309700</v>
      </c>
      <c r="P3648" s="140">
        <v>42700</v>
      </c>
      <c r="Q3648" s="138">
        <v>45177</v>
      </c>
      <c r="AR3648">
        <f t="shared" si="228"/>
        <v>0</v>
      </c>
      <c r="AS3648">
        <f t="shared" si="229"/>
        <v>0</v>
      </c>
      <c r="AT3648">
        <f t="shared" si="230"/>
        <v>0</v>
      </c>
    </row>
    <row r="3649" spans="2:46" ht="15.75" customHeight="1" thickBot="1">
      <c r="B3649" t="str">
        <f t="shared" si="227"/>
        <v>ICICIBANK4517745260</v>
      </c>
      <c r="C3649" s="137" t="s">
        <v>226</v>
      </c>
      <c r="D3649" s="137" t="s">
        <v>19</v>
      </c>
      <c r="E3649" s="138">
        <v>45260</v>
      </c>
      <c r="F3649" s="139">
        <v>0</v>
      </c>
      <c r="G3649" s="137" t="s">
        <v>223</v>
      </c>
      <c r="H3649" s="139">
        <v>981.8</v>
      </c>
      <c r="I3649" s="139">
        <v>991.55</v>
      </c>
      <c r="J3649" s="139">
        <v>978.5</v>
      </c>
      <c r="K3649" s="139">
        <v>986.4</v>
      </c>
      <c r="L3649" s="139">
        <v>986.4</v>
      </c>
      <c r="M3649" s="139">
        <v>143</v>
      </c>
      <c r="N3649" s="139">
        <v>985.68</v>
      </c>
      <c r="O3649" s="139">
        <v>186900</v>
      </c>
      <c r="P3649" s="140">
        <v>31500</v>
      </c>
      <c r="Q3649" s="138">
        <v>45177</v>
      </c>
      <c r="AR3649">
        <f t="shared" si="228"/>
        <v>0</v>
      </c>
      <c r="AS3649">
        <f t="shared" si="229"/>
        <v>0</v>
      </c>
      <c r="AT3649">
        <f t="shared" si="230"/>
        <v>0</v>
      </c>
    </row>
    <row r="3650" spans="2:46" ht="15.75" customHeight="1" thickBot="1">
      <c r="B3650" t="str">
        <f t="shared" ref="B3650:B3713" si="231">D3650&amp;Q3650&amp;E3650</f>
        <v>ICICIGI4517745197</v>
      </c>
      <c r="C3650" s="137" t="s">
        <v>226</v>
      </c>
      <c r="D3650" s="137" t="s">
        <v>128</v>
      </c>
      <c r="E3650" s="138">
        <v>45197</v>
      </c>
      <c r="F3650" s="139">
        <v>0</v>
      </c>
      <c r="G3650" s="137" t="s">
        <v>223</v>
      </c>
      <c r="H3650" s="139">
        <v>1365.45</v>
      </c>
      <c r="I3650" s="139">
        <v>1367</v>
      </c>
      <c r="J3650" s="139">
        <v>1340.3</v>
      </c>
      <c r="K3650" s="139">
        <v>1354.65</v>
      </c>
      <c r="L3650" s="139">
        <v>1354.65</v>
      </c>
      <c r="M3650" s="139">
        <v>750</v>
      </c>
      <c r="N3650" s="139">
        <v>5093.24</v>
      </c>
      <c r="O3650" s="139">
        <v>3146500</v>
      </c>
      <c r="P3650" s="140">
        <v>-49000</v>
      </c>
      <c r="Q3650" s="138">
        <v>45177</v>
      </c>
      <c r="AR3650">
        <f t="shared" ref="AR3650:AR3713" si="232">IF($AU$2&lt;&gt;5,NA(),IF(D3650=D3649,0,IF(AND(D3652=D3650,D3651=D3650),O3650+O3651+O3652,IF(D3651=D3650,O3651+O3650,O3650))))</f>
        <v>3171000</v>
      </c>
      <c r="AS3650">
        <f t="shared" ref="AS3650:AS3713" si="233">IF($AU$2&lt;&gt;5,NA(),IF(D3650=D3649,0,IF(AND(D3652=D3650,D3651=D3650),P3650+P3651+P3652,IF(D3651=D3650,P3651+P3650,P3650))))</f>
        <v>-50000</v>
      </c>
      <c r="AT3650">
        <f t="shared" ref="AT3650:AT3713" si="234">AR3650-AS3650</f>
        <v>3221000</v>
      </c>
    </row>
    <row r="3651" spans="2:46" ht="15.75" customHeight="1" thickBot="1">
      <c r="B3651" t="str">
        <f t="shared" si="231"/>
        <v>ICICIGI4517745225</v>
      </c>
      <c r="C3651" s="137" t="s">
        <v>226</v>
      </c>
      <c r="D3651" s="137" t="s">
        <v>128</v>
      </c>
      <c r="E3651" s="138">
        <v>45225</v>
      </c>
      <c r="F3651" s="139">
        <v>0</v>
      </c>
      <c r="G3651" s="137" t="s">
        <v>223</v>
      </c>
      <c r="H3651" s="139">
        <v>1368.1</v>
      </c>
      <c r="I3651" s="139">
        <v>1372</v>
      </c>
      <c r="J3651" s="139">
        <v>1361.7</v>
      </c>
      <c r="K3651" s="139">
        <v>1362.05</v>
      </c>
      <c r="L3651" s="139">
        <v>1362.05</v>
      </c>
      <c r="M3651" s="139">
        <v>14</v>
      </c>
      <c r="N3651" s="139">
        <v>95.66</v>
      </c>
      <c r="O3651" s="139">
        <v>24500</v>
      </c>
      <c r="P3651" s="140">
        <v>-1000</v>
      </c>
      <c r="Q3651" s="138">
        <v>45177</v>
      </c>
      <c r="AR3651">
        <f t="shared" si="232"/>
        <v>0</v>
      </c>
      <c r="AS3651">
        <f t="shared" si="233"/>
        <v>0</v>
      </c>
      <c r="AT3651">
        <f t="shared" si="234"/>
        <v>0</v>
      </c>
    </row>
    <row r="3652" spans="2:46" ht="15.75" customHeight="1" thickBot="1">
      <c r="B3652" t="str">
        <f t="shared" si="231"/>
        <v>ICICIGI4517745260</v>
      </c>
      <c r="C3652" s="137" t="s">
        <v>226</v>
      </c>
      <c r="D3652" s="137" t="s">
        <v>128</v>
      </c>
      <c r="E3652" s="138">
        <v>45260</v>
      </c>
      <c r="F3652" s="139">
        <v>0</v>
      </c>
      <c r="G3652" s="137" t="s">
        <v>223</v>
      </c>
      <c r="H3652" s="139">
        <v>0</v>
      </c>
      <c r="I3652" s="139">
        <v>0</v>
      </c>
      <c r="J3652" s="139">
        <v>0</v>
      </c>
      <c r="K3652" s="139">
        <v>1337.4</v>
      </c>
      <c r="L3652" s="139">
        <v>1371.1</v>
      </c>
      <c r="M3652" s="139">
        <v>0</v>
      </c>
      <c r="N3652" s="139">
        <v>0</v>
      </c>
      <c r="O3652" s="139">
        <v>0</v>
      </c>
      <c r="P3652" s="139">
        <v>0</v>
      </c>
      <c r="Q3652" s="138">
        <v>45177</v>
      </c>
      <c r="AR3652">
        <f t="shared" si="232"/>
        <v>0</v>
      </c>
      <c r="AS3652">
        <f t="shared" si="233"/>
        <v>0</v>
      </c>
      <c r="AT3652">
        <f t="shared" si="234"/>
        <v>0</v>
      </c>
    </row>
    <row r="3653" spans="2:46" ht="15.75" customHeight="1" thickBot="1">
      <c r="B3653" t="str">
        <f t="shared" si="231"/>
        <v>ICICIPRULI4517745197</v>
      </c>
      <c r="C3653" s="137" t="s">
        <v>226</v>
      </c>
      <c r="D3653" s="137" t="s">
        <v>129</v>
      </c>
      <c r="E3653" s="138">
        <v>45197</v>
      </c>
      <c r="F3653" s="139">
        <v>0</v>
      </c>
      <c r="G3653" s="137" t="s">
        <v>223</v>
      </c>
      <c r="H3653" s="139">
        <v>551.35</v>
      </c>
      <c r="I3653" s="139">
        <v>570.95000000000005</v>
      </c>
      <c r="J3653" s="139">
        <v>547.5</v>
      </c>
      <c r="K3653" s="139">
        <v>559.6</v>
      </c>
      <c r="L3653" s="139">
        <v>559.6</v>
      </c>
      <c r="M3653" s="139">
        <v>4494</v>
      </c>
      <c r="N3653" s="139">
        <v>37975.47</v>
      </c>
      <c r="O3653" s="139">
        <v>6810000</v>
      </c>
      <c r="P3653" s="140">
        <v>-342000</v>
      </c>
      <c r="Q3653" s="138">
        <v>45177</v>
      </c>
      <c r="AR3653">
        <f t="shared" si="232"/>
        <v>6942000</v>
      </c>
      <c r="AS3653">
        <f t="shared" si="233"/>
        <v>-351000</v>
      </c>
      <c r="AT3653">
        <f t="shared" si="234"/>
        <v>7293000</v>
      </c>
    </row>
    <row r="3654" spans="2:46" ht="15.75" customHeight="1" thickBot="1">
      <c r="B3654" t="str">
        <f t="shared" si="231"/>
        <v>ICICIPRULI4517745225</v>
      </c>
      <c r="C3654" s="137" t="s">
        <v>226</v>
      </c>
      <c r="D3654" s="137" t="s">
        <v>129</v>
      </c>
      <c r="E3654" s="138">
        <v>45225</v>
      </c>
      <c r="F3654" s="139">
        <v>0</v>
      </c>
      <c r="G3654" s="137" t="s">
        <v>223</v>
      </c>
      <c r="H3654" s="139">
        <v>552</v>
      </c>
      <c r="I3654" s="139">
        <v>573.15</v>
      </c>
      <c r="J3654" s="139">
        <v>551.70000000000005</v>
      </c>
      <c r="K3654" s="139">
        <v>563.6</v>
      </c>
      <c r="L3654" s="139">
        <v>563.6</v>
      </c>
      <c r="M3654" s="139">
        <v>110</v>
      </c>
      <c r="N3654" s="139">
        <v>934.34</v>
      </c>
      <c r="O3654" s="139">
        <v>126000</v>
      </c>
      <c r="P3654" s="140">
        <v>-6000</v>
      </c>
      <c r="Q3654" s="138">
        <v>45177</v>
      </c>
      <c r="AR3654">
        <f t="shared" si="232"/>
        <v>0</v>
      </c>
      <c r="AS3654">
        <f t="shared" si="233"/>
        <v>0</v>
      </c>
      <c r="AT3654">
        <f t="shared" si="234"/>
        <v>0</v>
      </c>
    </row>
    <row r="3655" spans="2:46" ht="15.75" customHeight="1" thickBot="1">
      <c r="B3655" t="str">
        <f t="shared" si="231"/>
        <v>ICICIPRULI4517745260</v>
      </c>
      <c r="C3655" s="137" t="s">
        <v>226</v>
      </c>
      <c r="D3655" s="137" t="s">
        <v>129</v>
      </c>
      <c r="E3655" s="138">
        <v>45260</v>
      </c>
      <c r="F3655" s="139">
        <v>0</v>
      </c>
      <c r="G3655" s="137" t="s">
        <v>223</v>
      </c>
      <c r="H3655" s="139">
        <v>576</v>
      </c>
      <c r="I3655" s="139">
        <v>576.25</v>
      </c>
      <c r="J3655" s="139">
        <v>572</v>
      </c>
      <c r="K3655" s="139">
        <v>575</v>
      </c>
      <c r="L3655" s="139">
        <v>565.85</v>
      </c>
      <c r="M3655" s="139">
        <v>6</v>
      </c>
      <c r="N3655" s="139">
        <v>51.71</v>
      </c>
      <c r="O3655" s="139">
        <v>6000</v>
      </c>
      <c r="P3655" s="140">
        <v>-3000</v>
      </c>
      <c r="Q3655" s="138">
        <v>45177</v>
      </c>
      <c r="AR3655">
        <f t="shared" si="232"/>
        <v>0</v>
      </c>
      <c r="AS3655">
        <f t="shared" si="233"/>
        <v>0</v>
      </c>
      <c r="AT3655">
        <f t="shared" si="234"/>
        <v>0</v>
      </c>
    </row>
    <row r="3656" spans="2:46" ht="15.75" customHeight="1" thickBot="1">
      <c r="B3656" t="str">
        <f t="shared" si="231"/>
        <v>IDEA4517745197</v>
      </c>
      <c r="C3656" s="137" t="s">
        <v>226</v>
      </c>
      <c r="D3656" s="137" t="s">
        <v>130</v>
      </c>
      <c r="E3656" s="138">
        <v>45197</v>
      </c>
      <c r="F3656" s="139">
        <v>0</v>
      </c>
      <c r="G3656" s="137" t="s">
        <v>223</v>
      </c>
      <c r="H3656" s="139">
        <v>10.6</v>
      </c>
      <c r="I3656" s="139">
        <v>11.05</v>
      </c>
      <c r="J3656" s="139">
        <v>10.5</v>
      </c>
      <c r="K3656" s="139">
        <v>10.55</v>
      </c>
      <c r="L3656" s="139">
        <v>10.55</v>
      </c>
      <c r="M3656" s="139">
        <v>5649</v>
      </c>
      <c r="N3656" s="139">
        <v>48874.84</v>
      </c>
      <c r="O3656" s="139">
        <v>960320000</v>
      </c>
      <c r="P3656" s="140">
        <v>15920000</v>
      </c>
      <c r="Q3656" s="138">
        <v>45177</v>
      </c>
      <c r="AR3656">
        <f t="shared" si="232"/>
        <v>1122560000</v>
      </c>
      <c r="AS3656">
        <f t="shared" si="233"/>
        <v>36160000</v>
      </c>
      <c r="AT3656">
        <f t="shared" si="234"/>
        <v>1086400000</v>
      </c>
    </row>
    <row r="3657" spans="2:46" ht="15.75" customHeight="1" thickBot="1">
      <c r="B3657" t="str">
        <f t="shared" si="231"/>
        <v>IDEA4517745225</v>
      </c>
      <c r="C3657" s="137" t="s">
        <v>226</v>
      </c>
      <c r="D3657" s="137" t="s">
        <v>130</v>
      </c>
      <c r="E3657" s="138">
        <v>45225</v>
      </c>
      <c r="F3657" s="139">
        <v>0</v>
      </c>
      <c r="G3657" s="137" t="s">
        <v>223</v>
      </c>
      <c r="H3657" s="139">
        <v>10.75</v>
      </c>
      <c r="I3657" s="139">
        <v>11.15</v>
      </c>
      <c r="J3657" s="139">
        <v>10.6</v>
      </c>
      <c r="K3657" s="139">
        <v>10.65</v>
      </c>
      <c r="L3657" s="139">
        <v>10.65</v>
      </c>
      <c r="M3657" s="139">
        <v>758</v>
      </c>
      <c r="N3657" s="139">
        <v>6612.2</v>
      </c>
      <c r="O3657" s="139">
        <v>148480000</v>
      </c>
      <c r="P3657" s="140">
        <v>19040000</v>
      </c>
      <c r="Q3657" s="138">
        <v>45177</v>
      </c>
      <c r="AR3657">
        <f t="shared" si="232"/>
        <v>0</v>
      </c>
      <c r="AS3657">
        <f t="shared" si="233"/>
        <v>0</v>
      </c>
      <c r="AT3657">
        <f t="shared" si="234"/>
        <v>0</v>
      </c>
    </row>
    <row r="3658" spans="2:46" ht="15.75" customHeight="1" thickBot="1">
      <c r="B3658" t="str">
        <f t="shared" si="231"/>
        <v>IDEA4517745260</v>
      </c>
      <c r="C3658" s="137" t="s">
        <v>226</v>
      </c>
      <c r="D3658" s="137" t="s">
        <v>130</v>
      </c>
      <c r="E3658" s="138">
        <v>45260</v>
      </c>
      <c r="F3658" s="139">
        <v>0</v>
      </c>
      <c r="G3658" s="137" t="s">
        <v>223</v>
      </c>
      <c r="H3658" s="139">
        <v>10.85</v>
      </c>
      <c r="I3658" s="139">
        <v>11.2</v>
      </c>
      <c r="J3658" s="139">
        <v>10.7</v>
      </c>
      <c r="K3658" s="139">
        <v>10.75</v>
      </c>
      <c r="L3658" s="139">
        <v>10.75</v>
      </c>
      <c r="M3658" s="139">
        <v>114</v>
      </c>
      <c r="N3658" s="139">
        <v>996.96</v>
      </c>
      <c r="O3658" s="139">
        <v>13760000</v>
      </c>
      <c r="P3658" s="140">
        <v>1200000</v>
      </c>
      <c r="Q3658" s="138">
        <v>45177</v>
      </c>
      <c r="AR3658">
        <f t="shared" si="232"/>
        <v>0</v>
      </c>
      <c r="AS3658">
        <f t="shared" si="233"/>
        <v>0</v>
      </c>
      <c r="AT3658">
        <f t="shared" si="234"/>
        <v>0</v>
      </c>
    </row>
    <row r="3659" spans="2:46" ht="15.75" customHeight="1" thickBot="1">
      <c r="B3659" t="str">
        <f t="shared" si="231"/>
        <v>IDFC4517745197</v>
      </c>
      <c r="C3659" s="137" t="s">
        <v>226</v>
      </c>
      <c r="D3659" s="137" t="s">
        <v>131</v>
      </c>
      <c r="E3659" s="138">
        <v>45197</v>
      </c>
      <c r="F3659" s="139">
        <v>0</v>
      </c>
      <c r="G3659" s="137" t="s">
        <v>223</v>
      </c>
      <c r="H3659" s="139">
        <v>129.1</v>
      </c>
      <c r="I3659" s="139">
        <v>129.80000000000001</v>
      </c>
      <c r="J3659" s="139">
        <v>127.55</v>
      </c>
      <c r="K3659" s="139">
        <v>129.25</v>
      </c>
      <c r="L3659" s="139">
        <v>129.25</v>
      </c>
      <c r="M3659" s="139">
        <v>1524</v>
      </c>
      <c r="N3659" s="139">
        <v>19630.45</v>
      </c>
      <c r="O3659" s="139">
        <v>102300000</v>
      </c>
      <c r="P3659" s="140">
        <v>-320000</v>
      </c>
      <c r="Q3659" s="138">
        <v>45177</v>
      </c>
      <c r="AR3659">
        <f t="shared" si="232"/>
        <v>105800000</v>
      </c>
      <c r="AS3659">
        <f t="shared" si="233"/>
        <v>330000</v>
      </c>
      <c r="AT3659">
        <f t="shared" si="234"/>
        <v>105470000</v>
      </c>
    </row>
    <row r="3660" spans="2:46" ht="15.75" customHeight="1" thickBot="1">
      <c r="B3660" t="str">
        <f t="shared" si="231"/>
        <v>IDFC4517745225</v>
      </c>
      <c r="C3660" s="137" t="s">
        <v>226</v>
      </c>
      <c r="D3660" s="137" t="s">
        <v>131</v>
      </c>
      <c r="E3660" s="138">
        <v>45225</v>
      </c>
      <c r="F3660" s="139">
        <v>0</v>
      </c>
      <c r="G3660" s="137" t="s">
        <v>223</v>
      </c>
      <c r="H3660" s="139">
        <v>130</v>
      </c>
      <c r="I3660" s="139">
        <v>130.6</v>
      </c>
      <c r="J3660" s="139">
        <v>128.44999999999999</v>
      </c>
      <c r="K3660" s="139">
        <v>130</v>
      </c>
      <c r="L3660" s="139">
        <v>130</v>
      </c>
      <c r="M3660" s="139">
        <v>114</v>
      </c>
      <c r="N3660" s="139">
        <v>1479.85</v>
      </c>
      <c r="O3660" s="139">
        <v>3200000</v>
      </c>
      <c r="P3660" s="140">
        <v>600000</v>
      </c>
      <c r="Q3660" s="138">
        <v>45177</v>
      </c>
      <c r="AR3660">
        <f t="shared" si="232"/>
        <v>0</v>
      </c>
      <c r="AS3660">
        <f t="shared" si="233"/>
        <v>0</v>
      </c>
      <c r="AT3660">
        <f t="shared" si="234"/>
        <v>0</v>
      </c>
    </row>
    <row r="3661" spans="2:46" ht="15.75" customHeight="1" thickBot="1">
      <c r="B3661" t="str">
        <f t="shared" si="231"/>
        <v>IDFC4517745260</v>
      </c>
      <c r="C3661" s="137" t="s">
        <v>226</v>
      </c>
      <c r="D3661" s="137" t="s">
        <v>131</v>
      </c>
      <c r="E3661" s="138">
        <v>45260</v>
      </c>
      <c r="F3661" s="139">
        <v>0</v>
      </c>
      <c r="G3661" s="137" t="s">
        <v>223</v>
      </c>
      <c r="H3661" s="139">
        <v>130.5</v>
      </c>
      <c r="I3661" s="139">
        <v>130.5</v>
      </c>
      <c r="J3661" s="139">
        <v>130.35</v>
      </c>
      <c r="K3661" s="139">
        <v>130.5</v>
      </c>
      <c r="L3661" s="139">
        <v>131.25</v>
      </c>
      <c r="M3661" s="139">
        <v>5</v>
      </c>
      <c r="N3661" s="139">
        <v>65.22</v>
      </c>
      <c r="O3661" s="139">
        <v>300000</v>
      </c>
      <c r="P3661" s="140">
        <v>50000</v>
      </c>
      <c r="Q3661" s="138">
        <v>45177</v>
      </c>
      <c r="AR3661">
        <f t="shared" si="232"/>
        <v>0</v>
      </c>
      <c r="AS3661">
        <f t="shared" si="233"/>
        <v>0</v>
      </c>
      <c r="AT3661">
        <f t="shared" si="234"/>
        <v>0</v>
      </c>
    </row>
    <row r="3662" spans="2:46" ht="15.75" customHeight="1" thickBot="1">
      <c r="B3662" t="str">
        <f t="shared" si="231"/>
        <v>IDFCFIRSTB4517745197</v>
      </c>
      <c r="C3662" s="137" t="s">
        <v>226</v>
      </c>
      <c r="D3662" s="137" t="s">
        <v>132</v>
      </c>
      <c r="E3662" s="138">
        <v>45197</v>
      </c>
      <c r="F3662" s="139">
        <v>0</v>
      </c>
      <c r="G3662" s="137" t="s">
        <v>223</v>
      </c>
      <c r="H3662" s="139">
        <v>94.85</v>
      </c>
      <c r="I3662" s="139">
        <v>95.65</v>
      </c>
      <c r="J3662" s="139">
        <v>94</v>
      </c>
      <c r="K3662" s="139">
        <v>94.9</v>
      </c>
      <c r="L3662" s="139">
        <v>94.9</v>
      </c>
      <c r="M3662" s="139">
        <v>3528</v>
      </c>
      <c r="N3662" s="139">
        <v>50121.83</v>
      </c>
      <c r="O3662" s="139">
        <v>261450000</v>
      </c>
      <c r="P3662" s="140">
        <v>2940000</v>
      </c>
      <c r="Q3662" s="138">
        <v>45177</v>
      </c>
      <c r="AR3662">
        <f t="shared" si="232"/>
        <v>296460000</v>
      </c>
      <c r="AS3662">
        <f t="shared" si="233"/>
        <v>6960000</v>
      </c>
      <c r="AT3662">
        <f t="shared" si="234"/>
        <v>289500000</v>
      </c>
    </row>
    <row r="3663" spans="2:46" ht="15.75" customHeight="1" thickBot="1">
      <c r="B3663" t="str">
        <f t="shared" si="231"/>
        <v>IDFCFIRSTB4517745225</v>
      </c>
      <c r="C3663" s="137" t="s">
        <v>226</v>
      </c>
      <c r="D3663" s="137" t="s">
        <v>132</v>
      </c>
      <c r="E3663" s="138">
        <v>45225</v>
      </c>
      <c r="F3663" s="139">
        <v>0</v>
      </c>
      <c r="G3663" s="137" t="s">
        <v>223</v>
      </c>
      <c r="H3663" s="139">
        <v>94.5</v>
      </c>
      <c r="I3663" s="139">
        <v>94.95</v>
      </c>
      <c r="J3663" s="139">
        <v>93.5</v>
      </c>
      <c r="K3663" s="139">
        <v>94.45</v>
      </c>
      <c r="L3663" s="139">
        <v>94.45</v>
      </c>
      <c r="M3663" s="139">
        <v>700</v>
      </c>
      <c r="N3663" s="139">
        <v>9886.35</v>
      </c>
      <c r="O3663" s="139">
        <v>30480000</v>
      </c>
      <c r="P3663" s="140">
        <v>3420000</v>
      </c>
      <c r="Q3663" s="138">
        <v>45177</v>
      </c>
      <c r="AR3663">
        <f t="shared" si="232"/>
        <v>0</v>
      </c>
      <c r="AS3663">
        <f t="shared" si="233"/>
        <v>0</v>
      </c>
      <c r="AT3663">
        <f t="shared" si="234"/>
        <v>0</v>
      </c>
    </row>
    <row r="3664" spans="2:46" ht="15.75" customHeight="1" thickBot="1">
      <c r="B3664" t="str">
        <f t="shared" si="231"/>
        <v>IDFCFIRSTB4517745260</v>
      </c>
      <c r="C3664" s="137" t="s">
        <v>226</v>
      </c>
      <c r="D3664" s="137" t="s">
        <v>132</v>
      </c>
      <c r="E3664" s="138">
        <v>45260</v>
      </c>
      <c r="F3664" s="139">
        <v>0</v>
      </c>
      <c r="G3664" s="137" t="s">
        <v>223</v>
      </c>
      <c r="H3664" s="139">
        <v>94.35</v>
      </c>
      <c r="I3664" s="139">
        <v>94.4</v>
      </c>
      <c r="J3664" s="139">
        <v>93.45</v>
      </c>
      <c r="K3664" s="139">
        <v>94.1</v>
      </c>
      <c r="L3664" s="139">
        <v>94.1</v>
      </c>
      <c r="M3664" s="139">
        <v>80</v>
      </c>
      <c r="N3664" s="139">
        <v>1128.02</v>
      </c>
      <c r="O3664" s="139">
        <v>4530000</v>
      </c>
      <c r="P3664" s="140">
        <v>600000</v>
      </c>
      <c r="Q3664" s="138">
        <v>45177</v>
      </c>
      <c r="AR3664">
        <f t="shared" si="232"/>
        <v>0</v>
      </c>
      <c r="AS3664">
        <f t="shared" si="233"/>
        <v>0</v>
      </c>
      <c r="AT3664">
        <f t="shared" si="234"/>
        <v>0</v>
      </c>
    </row>
    <row r="3665" spans="2:46" ht="15.75" customHeight="1" thickBot="1">
      <c r="B3665" t="str">
        <f t="shared" si="231"/>
        <v>IEX4517745197</v>
      </c>
      <c r="C3665" s="137" t="s">
        <v>226</v>
      </c>
      <c r="D3665" s="137" t="s">
        <v>133</v>
      </c>
      <c r="E3665" s="138">
        <v>45197</v>
      </c>
      <c r="F3665" s="139">
        <v>0</v>
      </c>
      <c r="G3665" s="137" t="s">
        <v>223</v>
      </c>
      <c r="H3665" s="139">
        <v>139.15</v>
      </c>
      <c r="I3665" s="139">
        <v>144.15</v>
      </c>
      <c r="J3665" s="139">
        <v>138.69999999999999</v>
      </c>
      <c r="K3665" s="139">
        <v>142.69999999999999</v>
      </c>
      <c r="L3665" s="139">
        <v>142.69999999999999</v>
      </c>
      <c r="M3665" s="139">
        <v>15739</v>
      </c>
      <c r="N3665" s="139">
        <v>83963.8</v>
      </c>
      <c r="O3665" s="139">
        <v>67425000</v>
      </c>
      <c r="P3665" s="140">
        <v>9067500</v>
      </c>
      <c r="Q3665" s="138">
        <v>45177</v>
      </c>
      <c r="AR3665">
        <f t="shared" si="232"/>
        <v>72806250</v>
      </c>
      <c r="AS3665">
        <f t="shared" si="233"/>
        <v>10552500</v>
      </c>
      <c r="AT3665">
        <f t="shared" si="234"/>
        <v>62253750</v>
      </c>
    </row>
    <row r="3666" spans="2:46" ht="15.75" customHeight="1" thickBot="1">
      <c r="B3666" t="str">
        <f t="shared" si="231"/>
        <v>IEX4517745225</v>
      </c>
      <c r="C3666" s="137" t="s">
        <v>226</v>
      </c>
      <c r="D3666" s="137" t="s">
        <v>133</v>
      </c>
      <c r="E3666" s="138">
        <v>45225</v>
      </c>
      <c r="F3666" s="139">
        <v>0</v>
      </c>
      <c r="G3666" s="137" t="s">
        <v>223</v>
      </c>
      <c r="H3666" s="139">
        <v>139.94999999999999</v>
      </c>
      <c r="I3666" s="139">
        <v>145</v>
      </c>
      <c r="J3666" s="139">
        <v>139.69999999999999</v>
      </c>
      <c r="K3666" s="139">
        <v>143.80000000000001</v>
      </c>
      <c r="L3666" s="139">
        <v>143.80000000000001</v>
      </c>
      <c r="M3666" s="139">
        <v>1411</v>
      </c>
      <c r="N3666" s="139">
        <v>7559.12</v>
      </c>
      <c r="O3666" s="139">
        <v>4822500</v>
      </c>
      <c r="P3666" s="140">
        <v>1428750</v>
      </c>
      <c r="Q3666" s="138">
        <v>45177</v>
      </c>
      <c r="AR3666">
        <f t="shared" si="232"/>
        <v>0</v>
      </c>
      <c r="AS3666">
        <f t="shared" si="233"/>
        <v>0</v>
      </c>
      <c r="AT3666">
        <f t="shared" si="234"/>
        <v>0</v>
      </c>
    </row>
    <row r="3667" spans="2:46" ht="15.75" customHeight="1" thickBot="1">
      <c r="B3667" t="str">
        <f t="shared" si="231"/>
        <v>IEX4517745260</v>
      </c>
      <c r="C3667" s="137" t="s">
        <v>226</v>
      </c>
      <c r="D3667" s="137" t="s">
        <v>133</v>
      </c>
      <c r="E3667" s="138">
        <v>45260</v>
      </c>
      <c r="F3667" s="139">
        <v>0</v>
      </c>
      <c r="G3667" s="137" t="s">
        <v>223</v>
      </c>
      <c r="H3667" s="139">
        <v>141.35</v>
      </c>
      <c r="I3667" s="139">
        <v>146</v>
      </c>
      <c r="J3667" s="139">
        <v>141.30000000000001</v>
      </c>
      <c r="K3667" s="139">
        <v>144.6</v>
      </c>
      <c r="L3667" s="139">
        <v>144.6</v>
      </c>
      <c r="M3667" s="139">
        <v>138</v>
      </c>
      <c r="N3667" s="139">
        <v>745.05</v>
      </c>
      <c r="O3667" s="139">
        <v>558750</v>
      </c>
      <c r="P3667" s="140">
        <v>56250</v>
      </c>
      <c r="Q3667" s="138">
        <v>45177</v>
      </c>
      <c r="AR3667">
        <f t="shared" si="232"/>
        <v>0</v>
      </c>
      <c r="AS3667">
        <f t="shared" si="233"/>
        <v>0</v>
      </c>
      <c r="AT3667">
        <f t="shared" si="234"/>
        <v>0</v>
      </c>
    </row>
    <row r="3668" spans="2:46" ht="15.75" customHeight="1" thickBot="1">
      <c r="B3668" t="str">
        <f t="shared" si="231"/>
        <v>IGL4517745197</v>
      </c>
      <c r="C3668" s="137" t="s">
        <v>226</v>
      </c>
      <c r="D3668" s="137" t="s">
        <v>134</v>
      </c>
      <c r="E3668" s="138">
        <v>45197</v>
      </c>
      <c r="F3668" s="139">
        <v>0</v>
      </c>
      <c r="G3668" s="137" t="s">
        <v>223</v>
      </c>
      <c r="H3668" s="139">
        <v>483.35</v>
      </c>
      <c r="I3668" s="139">
        <v>489</v>
      </c>
      <c r="J3668" s="139">
        <v>478</v>
      </c>
      <c r="K3668" s="139">
        <v>483.35</v>
      </c>
      <c r="L3668" s="139">
        <v>483.35</v>
      </c>
      <c r="M3668" s="139">
        <v>4492</v>
      </c>
      <c r="N3668" s="139">
        <v>29940.86</v>
      </c>
      <c r="O3668" s="139">
        <v>12546875</v>
      </c>
      <c r="P3668" s="140">
        <v>730125</v>
      </c>
      <c r="Q3668" s="138">
        <v>45177</v>
      </c>
      <c r="AR3668">
        <f t="shared" si="232"/>
        <v>12787500</v>
      </c>
      <c r="AS3668">
        <f t="shared" si="233"/>
        <v>745250</v>
      </c>
      <c r="AT3668">
        <f t="shared" si="234"/>
        <v>12042250</v>
      </c>
    </row>
    <row r="3669" spans="2:46" ht="15.75" customHeight="1" thickBot="1">
      <c r="B3669" t="str">
        <f t="shared" si="231"/>
        <v>IGL4517745225</v>
      </c>
      <c r="C3669" s="137" t="s">
        <v>226</v>
      </c>
      <c r="D3669" s="137" t="s">
        <v>134</v>
      </c>
      <c r="E3669" s="138">
        <v>45225</v>
      </c>
      <c r="F3669" s="139">
        <v>0</v>
      </c>
      <c r="G3669" s="137" t="s">
        <v>223</v>
      </c>
      <c r="H3669" s="139">
        <v>484.65</v>
      </c>
      <c r="I3669" s="139">
        <v>492</v>
      </c>
      <c r="J3669" s="139">
        <v>481.95</v>
      </c>
      <c r="K3669" s="139">
        <v>486.45</v>
      </c>
      <c r="L3669" s="139">
        <v>486.45</v>
      </c>
      <c r="M3669" s="139">
        <v>113</v>
      </c>
      <c r="N3669" s="139">
        <v>757.84</v>
      </c>
      <c r="O3669" s="139">
        <v>235125</v>
      </c>
      <c r="P3669" s="140">
        <v>13750</v>
      </c>
      <c r="Q3669" s="138">
        <v>45177</v>
      </c>
      <c r="AR3669">
        <f t="shared" si="232"/>
        <v>0</v>
      </c>
      <c r="AS3669">
        <f t="shared" si="233"/>
        <v>0</v>
      </c>
      <c r="AT3669">
        <f t="shared" si="234"/>
        <v>0</v>
      </c>
    </row>
    <row r="3670" spans="2:46" ht="15.75" customHeight="1" thickBot="1">
      <c r="B3670" t="str">
        <f t="shared" si="231"/>
        <v>IGL4517745260</v>
      </c>
      <c r="C3670" s="137" t="s">
        <v>226</v>
      </c>
      <c r="D3670" s="137" t="s">
        <v>134</v>
      </c>
      <c r="E3670" s="138">
        <v>45260</v>
      </c>
      <c r="F3670" s="139">
        <v>0</v>
      </c>
      <c r="G3670" s="137" t="s">
        <v>223</v>
      </c>
      <c r="H3670" s="139">
        <v>490</v>
      </c>
      <c r="I3670" s="139">
        <v>490</v>
      </c>
      <c r="J3670" s="139">
        <v>490</v>
      </c>
      <c r="K3670" s="139">
        <v>490</v>
      </c>
      <c r="L3670" s="139">
        <v>489.6</v>
      </c>
      <c r="M3670" s="139">
        <v>2</v>
      </c>
      <c r="N3670" s="139">
        <v>13.47</v>
      </c>
      <c r="O3670" s="139">
        <v>5500</v>
      </c>
      <c r="P3670" s="140">
        <v>1375</v>
      </c>
      <c r="Q3670" s="138">
        <v>45177</v>
      </c>
      <c r="AR3670">
        <f t="shared" si="232"/>
        <v>0</v>
      </c>
      <c r="AS3670">
        <f t="shared" si="233"/>
        <v>0</v>
      </c>
      <c r="AT3670">
        <f t="shared" si="234"/>
        <v>0</v>
      </c>
    </row>
    <row r="3671" spans="2:46" ht="15.75" customHeight="1" thickBot="1">
      <c r="B3671" t="str">
        <f t="shared" si="231"/>
        <v>INDHOTEL4517745197</v>
      </c>
      <c r="C3671" s="137" t="s">
        <v>226</v>
      </c>
      <c r="D3671" s="137" t="s">
        <v>135</v>
      </c>
      <c r="E3671" s="138">
        <v>45197</v>
      </c>
      <c r="F3671" s="139">
        <v>0</v>
      </c>
      <c r="G3671" s="137" t="s">
        <v>223</v>
      </c>
      <c r="H3671" s="139">
        <v>432</v>
      </c>
      <c r="I3671" s="139">
        <v>433.45</v>
      </c>
      <c r="J3671" s="139">
        <v>429.25</v>
      </c>
      <c r="K3671" s="139">
        <v>430.35</v>
      </c>
      <c r="L3671" s="139">
        <v>430.35</v>
      </c>
      <c r="M3671" s="139">
        <v>1768</v>
      </c>
      <c r="N3671" s="139">
        <v>15249.66</v>
      </c>
      <c r="O3671" s="139">
        <v>18284000</v>
      </c>
      <c r="P3671" s="140">
        <v>-394000</v>
      </c>
      <c r="Q3671" s="138">
        <v>45177</v>
      </c>
      <c r="AR3671">
        <f t="shared" si="232"/>
        <v>18886000</v>
      </c>
      <c r="AS3671">
        <f t="shared" si="233"/>
        <v>-400000</v>
      </c>
      <c r="AT3671">
        <f t="shared" si="234"/>
        <v>19286000</v>
      </c>
    </row>
    <row r="3672" spans="2:46" ht="15.75" customHeight="1" thickBot="1">
      <c r="B3672" t="str">
        <f t="shared" si="231"/>
        <v>INDHOTEL4517745225</v>
      </c>
      <c r="C3672" s="137" t="s">
        <v>226</v>
      </c>
      <c r="D3672" s="137" t="s">
        <v>135</v>
      </c>
      <c r="E3672" s="138">
        <v>45225</v>
      </c>
      <c r="F3672" s="139">
        <v>0</v>
      </c>
      <c r="G3672" s="137" t="s">
        <v>223</v>
      </c>
      <c r="H3672" s="139">
        <v>435.1</v>
      </c>
      <c r="I3672" s="139">
        <v>436.25</v>
      </c>
      <c r="J3672" s="139">
        <v>432.15</v>
      </c>
      <c r="K3672" s="139">
        <v>433.15</v>
      </c>
      <c r="L3672" s="139">
        <v>433.15</v>
      </c>
      <c r="M3672" s="139">
        <v>44</v>
      </c>
      <c r="N3672" s="139">
        <v>382.14</v>
      </c>
      <c r="O3672" s="139">
        <v>508000</v>
      </c>
      <c r="P3672" s="140">
        <v>2000</v>
      </c>
      <c r="Q3672" s="138">
        <v>45177</v>
      </c>
      <c r="AR3672">
        <f t="shared" si="232"/>
        <v>0</v>
      </c>
      <c r="AS3672">
        <f t="shared" si="233"/>
        <v>0</v>
      </c>
      <c r="AT3672">
        <f t="shared" si="234"/>
        <v>0</v>
      </c>
    </row>
    <row r="3673" spans="2:46" ht="15.75" customHeight="1" thickBot="1">
      <c r="B3673" t="str">
        <f t="shared" si="231"/>
        <v>INDHOTEL4517745260</v>
      </c>
      <c r="C3673" s="137" t="s">
        <v>226</v>
      </c>
      <c r="D3673" s="137" t="s">
        <v>135</v>
      </c>
      <c r="E3673" s="138">
        <v>45260</v>
      </c>
      <c r="F3673" s="139">
        <v>0</v>
      </c>
      <c r="G3673" s="137" t="s">
        <v>223</v>
      </c>
      <c r="H3673" s="139">
        <v>437</v>
      </c>
      <c r="I3673" s="139">
        <v>437.5</v>
      </c>
      <c r="J3673" s="139">
        <v>436.5</v>
      </c>
      <c r="K3673" s="139">
        <v>437.5</v>
      </c>
      <c r="L3673" s="139">
        <v>436.6</v>
      </c>
      <c r="M3673" s="139">
        <v>7</v>
      </c>
      <c r="N3673" s="139">
        <v>61.15</v>
      </c>
      <c r="O3673" s="139">
        <v>94000</v>
      </c>
      <c r="P3673" s="140">
        <v>-8000</v>
      </c>
      <c r="Q3673" s="138">
        <v>45177</v>
      </c>
      <c r="AR3673">
        <f t="shared" si="232"/>
        <v>0</v>
      </c>
      <c r="AS3673">
        <f t="shared" si="233"/>
        <v>0</v>
      </c>
      <c r="AT3673">
        <f t="shared" si="234"/>
        <v>0</v>
      </c>
    </row>
    <row r="3674" spans="2:46" ht="15.75" customHeight="1" thickBot="1">
      <c r="B3674" t="str">
        <f t="shared" si="231"/>
        <v>INDIACEM4517745197</v>
      </c>
      <c r="C3674" s="137" t="s">
        <v>226</v>
      </c>
      <c r="D3674" s="137" t="s">
        <v>136</v>
      </c>
      <c r="E3674" s="138">
        <v>45197</v>
      </c>
      <c r="F3674" s="139">
        <v>0</v>
      </c>
      <c r="G3674" s="137" t="s">
        <v>223</v>
      </c>
      <c r="H3674" s="139">
        <v>253.15</v>
      </c>
      <c r="I3674" s="139">
        <v>254.4</v>
      </c>
      <c r="J3674" s="139">
        <v>245.55</v>
      </c>
      <c r="K3674" s="139">
        <v>248.2</v>
      </c>
      <c r="L3674" s="139">
        <v>248.2</v>
      </c>
      <c r="M3674" s="139">
        <v>152</v>
      </c>
      <c r="N3674" s="139">
        <v>1102.2</v>
      </c>
      <c r="O3674" s="139">
        <v>23208700</v>
      </c>
      <c r="P3674" s="140">
        <v>-440800</v>
      </c>
      <c r="Q3674" s="138">
        <v>45177</v>
      </c>
      <c r="AR3674">
        <f t="shared" si="232"/>
        <v>25087900</v>
      </c>
      <c r="AS3674">
        <f t="shared" si="233"/>
        <v>-469800</v>
      </c>
      <c r="AT3674">
        <f t="shared" si="234"/>
        <v>25557700</v>
      </c>
    </row>
    <row r="3675" spans="2:46" ht="15.75" customHeight="1" thickBot="1">
      <c r="B3675" t="str">
        <f t="shared" si="231"/>
        <v>INDIACEM4517745225</v>
      </c>
      <c r="C3675" s="137" t="s">
        <v>226</v>
      </c>
      <c r="D3675" s="137" t="s">
        <v>136</v>
      </c>
      <c r="E3675" s="138">
        <v>45225</v>
      </c>
      <c r="F3675" s="139">
        <v>0</v>
      </c>
      <c r="G3675" s="137" t="s">
        <v>223</v>
      </c>
      <c r="H3675" s="139">
        <v>254.25</v>
      </c>
      <c r="I3675" s="139">
        <v>256.05</v>
      </c>
      <c r="J3675" s="139">
        <v>249.5</v>
      </c>
      <c r="K3675" s="139">
        <v>251.15</v>
      </c>
      <c r="L3675" s="139">
        <v>251.15</v>
      </c>
      <c r="M3675" s="139">
        <v>10</v>
      </c>
      <c r="N3675" s="139">
        <v>73.17</v>
      </c>
      <c r="O3675" s="139">
        <v>1789300</v>
      </c>
      <c r="P3675" s="140">
        <v>-29000</v>
      </c>
      <c r="Q3675" s="138">
        <v>45177</v>
      </c>
      <c r="AR3675">
        <f t="shared" si="232"/>
        <v>0</v>
      </c>
      <c r="AS3675">
        <f t="shared" si="233"/>
        <v>0</v>
      </c>
      <c r="AT3675">
        <f t="shared" si="234"/>
        <v>0</v>
      </c>
    </row>
    <row r="3676" spans="2:46" ht="15.75" customHeight="1" thickBot="1">
      <c r="B3676" t="str">
        <f t="shared" si="231"/>
        <v>INDIACEM4517745260</v>
      </c>
      <c r="C3676" s="137" t="s">
        <v>226</v>
      </c>
      <c r="D3676" s="137" t="s">
        <v>136</v>
      </c>
      <c r="E3676" s="138">
        <v>45260</v>
      </c>
      <c r="F3676" s="139">
        <v>0</v>
      </c>
      <c r="G3676" s="137" t="s">
        <v>223</v>
      </c>
      <c r="H3676" s="139">
        <v>0</v>
      </c>
      <c r="I3676" s="139">
        <v>0</v>
      </c>
      <c r="J3676" s="139">
        <v>0</v>
      </c>
      <c r="K3676" s="139">
        <v>258</v>
      </c>
      <c r="L3676" s="139">
        <v>252.75</v>
      </c>
      <c r="M3676" s="139">
        <v>0</v>
      </c>
      <c r="N3676" s="139">
        <v>0</v>
      </c>
      <c r="O3676" s="139">
        <v>89900</v>
      </c>
      <c r="P3676" s="139">
        <v>0</v>
      </c>
      <c r="Q3676" s="138">
        <v>45177</v>
      </c>
      <c r="AR3676">
        <f t="shared" si="232"/>
        <v>0</v>
      </c>
      <c r="AS3676">
        <f t="shared" si="233"/>
        <v>0</v>
      </c>
      <c r="AT3676">
        <f t="shared" si="234"/>
        <v>0</v>
      </c>
    </row>
    <row r="3677" spans="2:46" ht="15.75" customHeight="1" thickBot="1">
      <c r="B3677" t="str">
        <f t="shared" si="231"/>
        <v>INDIAMART4517745197</v>
      </c>
      <c r="C3677" s="137" t="s">
        <v>226</v>
      </c>
      <c r="D3677" s="137" t="s">
        <v>137</v>
      </c>
      <c r="E3677" s="138">
        <v>45197</v>
      </c>
      <c r="F3677" s="139">
        <v>0</v>
      </c>
      <c r="G3677" s="137" t="s">
        <v>223</v>
      </c>
      <c r="H3677" s="139">
        <v>3234.85</v>
      </c>
      <c r="I3677" s="139">
        <v>3275</v>
      </c>
      <c r="J3677" s="139">
        <v>3228</v>
      </c>
      <c r="K3677" s="139">
        <v>3233.3</v>
      </c>
      <c r="L3677" s="139">
        <v>3233.3</v>
      </c>
      <c r="M3677" s="139">
        <v>610</v>
      </c>
      <c r="N3677" s="139">
        <v>5942.09</v>
      </c>
      <c r="O3677" s="139">
        <v>611400</v>
      </c>
      <c r="P3677" s="140">
        <v>-1200</v>
      </c>
      <c r="Q3677" s="138">
        <v>45177</v>
      </c>
      <c r="AR3677">
        <f t="shared" si="232"/>
        <v>633000</v>
      </c>
      <c r="AS3677">
        <f t="shared" si="233"/>
        <v>-900</v>
      </c>
      <c r="AT3677">
        <f t="shared" si="234"/>
        <v>633900</v>
      </c>
    </row>
    <row r="3678" spans="2:46" ht="15.75" customHeight="1" thickBot="1">
      <c r="B3678" t="str">
        <f t="shared" si="231"/>
        <v>INDIAMART4517745225</v>
      </c>
      <c r="C3678" s="137" t="s">
        <v>226</v>
      </c>
      <c r="D3678" s="137" t="s">
        <v>137</v>
      </c>
      <c r="E3678" s="138">
        <v>45225</v>
      </c>
      <c r="F3678" s="139">
        <v>0</v>
      </c>
      <c r="G3678" s="137" t="s">
        <v>223</v>
      </c>
      <c r="H3678" s="139">
        <v>3276.75</v>
      </c>
      <c r="I3678" s="139">
        <v>3280</v>
      </c>
      <c r="J3678" s="139">
        <v>3245</v>
      </c>
      <c r="K3678" s="139">
        <v>3248.4</v>
      </c>
      <c r="L3678" s="139">
        <v>3248.4</v>
      </c>
      <c r="M3678" s="139">
        <v>14</v>
      </c>
      <c r="N3678" s="139">
        <v>137</v>
      </c>
      <c r="O3678" s="139">
        <v>17100</v>
      </c>
      <c r="P3678" s="139">
        <v>-300</v>
      </c>
      <c r="Q3678" s="138">
        <v>45177</v>
      </c>
      <c r="AR3678">
        <f t="shared" si="232"/>
        <v>0</v>
      </c>
      <c r="AS3678">
        <f t="shared" si="233"/>
        <v>0</v>
      </c>
      <c r="AT3678">
        <f t="shared" si="234"/>
        <v>0</v>
      </c>
    </row>
    <row r="3679" spans="2:46" ht="15.75" customHeight="1" thickBot="1">
      <c r="B3679" t="str">
        <f t="shared" si="231"/>
        <v>INDIAMART4517745260</v>
      </c>
      <c r="C3679" s="137" t="s">
        <v>226</v>
      </c>
      <c r="D3679" s="137" t="s">
        <v>137</v>
      </c>
      <c r="E3679" s="138">
        <v>45260</v>
      </c>
      <c r="F3679" s="139">
        <v>0</v>
      </c>
      <c r="G3679" s="137" t="s">
        <v>223</v>
      </c>
      <c r="H3679" s="139">
        <v>3287.95</v>
      </c>
      <c r="I3679" s="139">
        <v>3287.95</v>
      </c>
      <c r="J3679" s="139">
        <v>3276.75</v>
      </c>
      <c r="K3679" s="139">
        <v>3276.75</v>
      </c>
      <c r="L3679" s="139">
        <v>3272.25</v>
      </c>
      <c r="M3679" s="139">
        <v>2</v>
      </c>
      <c r="N3679" s="139">
        <v>19.690000000000001</v>
      </c>
      <c r="O3679" s="141">
        <v>4500</v>
      </c>
      <c r="P3679" s="139">
        <v>600</v>
      </c>
      <c r="Q3679" s="138">
        <v>45177</v>
      </c>
      <c r="AR3679">
        <f t="shared" si="232"/>
        <v>0</v>
      </c>
      <c r="AS3679">
        <f t="shared" si="233"/>
        <v>0</v>
      </c>
      <c r="AT3679">
        <f t="shared" si="234"/>
        <v>0</v>
      </c>
    </row>
    <row r="3680" spans="2:46" ht="15.75" customHeight="1" thickBot="1">
      <c r="B3680" t="str">
        <f t="shared" si="231"/>
        <v>INDIGO4517745197</v>
      </c>
      <c r="C3680" s="137" t="s">
        <v>226</v>
      </c>
      <c r="D3680" s="137" t="s">
        <v>138</v>
      </c>
      <c r="E3680" s="138">
        <v>45197</v>
      </c>
      <c r="F3680" s="139">
        <v>0</v>
      </c>
      <c r="G3680" s="137" t="s">
        <v>223</v>
      </c>
      <c r="H3680" s="139">
        <v>2469.85</v>
      </c>
      <c r="I3680" s="139">
        <v>2517.9499999999998</v>
      </c>
      <c r="J3680" s="139">
        <v>2460.0500000000002</v>
      </c>
      <c r="K3680" s="139">
        <v>2484.1</v>
      </c>
      <c r="L3680" s="139">
        <v>2484.1</v>
      </c>
      <c r="M3680" s="139">
        <v>4575</v>
      </c>
      <c r="N3680" s="139">
        <v>34246.19</v>
      </c>
      <c r="O3680" s="139">
        <v>6123600</v>
      </c>
      <c r="P3680" s="140">
        <v>-69600</v>
      </c>
      <c r="Q3680" s="138">
        <v>45177</v>
      </c>
      <c r="AR3680">
        <f t="shared" si="232"/>
        <v>6197700</v>
      </c>
      <c r="AS3680">
        <f t="shared" si="233"/>
        <v>-65400</v>
      </c>
      <c r="AT3680">
        <f t="shared" si="234"/>
        <v>6263100</v>
      </c>
    </row>
    <row r="3681" spans="2:46" ht="15.75" customHeight="1" thickBot="1">
      <c r="B3681" t="str">
        <f t="shared" si="231"/>
        <v>INDIGO4517745225</v>
      </c>
      <c r="C3681" s="137" t="s">
        <v>226</v>
      </c>
      <c r="D3681" s="137" t="s">
        <v>138</v>
      </c>
      <c r="E3681" s="138">
        <v>45225</v>
      </c>
      <c r="F3681" s="139">
        <v>0</v>
      </c>
      <c r="G3681" s="137" t="s">
        <v>223</v>
      </c>
      <c r="H3681" s="139">
        <v>2486.3000000000002</v>
      </c>
      <c r="I3681" s="139">
        <v>2532.6999999999998</v>
      </c>
      <c r="J3681" s="139">
        <v>2484.1999999999998</v>
      </c>
      <c r="K3681" s="139">
        <v>2501.1</v>
      </c>
      <c r="L3681" s="139">
        <v>2501.1</v>
      </c>
      <c r="M3681" s="139">
        <v>203</v>
      </c>
      <c r="N3681" s="139">
        <v>1528.7</v>
      </c>
      <c r="O3681" s="139">
        <v>66900</v>
      </c>
      <c r="P3681" s="140">
        <v>3600</v>
      </c>
      <c r="Q3681" s="138">
        <v>45177</v>
      </c>
      <c r="AR3681">
        <f t="shared" si="232"/>
        <v>0</v>
      </c>
      <c r="AS3681">
        <f t="shared" si="233"/>
        <v>0</v>
      </c>
      <c r="AT3681">
        <f t="shared" si="234"/>
        <v>0</v>
      </c>
    </row>
    <row r="3682" spans="2:46" ht="15.75" customHeight="1" thickBot="1">
      <c r="B3682" t="str">
        <f t="shared" si="231"/>
        <v>INDIGO4517745260</v>
      </c>
      <c r="C3682" s="137" t="s">
        <v>226</v>
      </c>
      <c r="D3682" s="137" t="s">
        <v>138</v>
      </c>
      <c r="E3682" s="138">
        <v>45260</v>
      </c>
      <c r="F3682" s="139">
        <v>0</v>
      </c>
      <c r="G3682" s="137" t="s">
        <v>223</v>
      </c>
      <c r="H3682" s="139">
        <v>2512</v>
      </c>
      <c r="I3682" s="139">
        <v>2544</v>
      </c>
      <c r="J3682" s="139">
        <v>2512</v>
      </c>
      <c r="K3682" s="139">
        <v>2521</v>
      </c>
      <c r="L3682" s="139">
        <v>2521</v>
      </c>
      <c r="M3682" s="139">
        <v>11</v>
      </c>
      <c r="N3682" s="139">
        <v>83.29</v>
      </c>
      <c r="O3682" s="141">
        <v>7200</v>
      </c>
      <c r="P3682" s="139">
        <v>600</v>
      </c>
      <c r="Q3682" s="138">
        <v>45177</v>
      </c>
      <c r="AR3682">
        <f t="shared" si="232"/>
        <v>0</v>
      </c>
      <c r="AS3682">
        <f t="shared" si="233"/>
        <v>0</v>
      </c>
      <c r="AT3682">
        <f t="shared" si="234"/>
        <v>0</v>
      </c>
    </row>
    <row r="3683" spans="2:46" ht="15.75" customHeight="1" thickBot="1">
      <c r="B3683" t="str">
        <f t="shared" si="231"/>
        <v>INDUSINDBK4517745197</v>
      </c>
      <c r="C3683" s="137" t="s">
        <v>226</v>
      </c>
      <c r="D3683" s="137" t="s">
        <v>40</v>
      </c>
      <c r="E3683" s="138">
        <v>45197</v>
      </c>
      <c r="F3683" s="139">
        <v>0</v>
      </c>
      <c r="G3683" s="137" t="s">
        <v>223</v>
      </c>
      <c r="H3683" s="139">
        <v>1449.2</v>
      </c>
      <c r="I3683" s="139">
        <v>1467.4</v>
      </c>
      <c r="J3683" s="139">
        <v>1440.75</v>
      </c>
      <c r="K3683" s="139">
        <v>1452.75</v>
      </c>
      <c r="L3683" s="139">
        <v>1452.75</v>
      </c>
      <c r="M3683" s="139">
        <v>11351</v>
      </c>
      <c r="N3683" s="139">
        <v>82584.2</v>
      </c>
      <c r="O3683" s="141">
        <v>21400000</v>
      </c>
      <c r="P3683" s="140">
        <v>377500</v>
      </c>
      <c r="Q3683" s="138">
        <v>45177</v>
      </c>
      <c r="AR3683" s="76">
        <f t="shared" si="232"/>
        <v>21628500</v>
      </c>
      <c r="AS3683">
        <f t="shared" si="233"/>
        <v>410000</v>
      </c>
      <c r="AT3683" s="76">
        <f t="shared" si="234"/>
        <v>21218500</v>
      </c>
    </row>
    <row r="3684" spans="2:46" ht="15.75" customHeight="1" thickBot="1">
      <c r="B3684" t="str">
        <f t="shared" si="231"/>
        <v>INDUSINDBK4517745225</v>
      </c>
      <c r="C3684" s="137" t="s">
        <v>226</v>
      </c>
      <c r="D3684" s="137" t="s">
        <v>40</v>
      </c>
      <c r="E3684" s="138">
        <v>45225</v>
      </c>
      <c r="F3684" s="139">
        <v>0</v>
      </c>
      <c r="G3684" s="137" t="s">
        <v>223</v>
      </c>
      <c r="H3684" s="139">
        <v>1455.65</v>
      </c>
      <c r="I3684" s="139">
        <v>1475.85</v>
      </c>
      <c r="J3684" s="139">
        <v>1450</v>
      </c>
      <c r="K3684" s="139">
        <v>1461.2</v>
      </c>
      <c r="L3684" s="139">
        <v>1461.2</v>
      </c>
      <c r="M3684" s="139">
        <v>359</v>
      </c>
      <c r="N3684" s="139">
        <v>2626.73</v>
      </c>
      <c r="O3684" s="139">
        <v>208500</v>
      </c>
      <c r="P3684" s="140">
        <v>29000</v>
      </c>
      <c r="Q3684" s="138">
        <v>45177</v>
      </c>
      <c r="AR3684">
        <f t="shared" si="232"/>
        <v>0</v>
      </c>
      <c r="AS3684">
        <f t="shared" si="233"/>
        <v>0</v>
      </c>
      <c r="AT3684">
        <f t="shared" si="234"/>
        <v>0</v>
      </c>
    </row>
    <row r="3685" spans="2:46" ht="15.75" customHeight="1" thickBot="1">
      <c r="B3685" t="str">
        <f t="shared" si="231"/>
        <v>INDUSINDBK4517745260</v>
      </c>
      <c r="C3685" s="137" t="s">
        <v>226</v>
      </c>
      <c r="D3685" s="137" t="s">
        <v>40</v>
      </c>
      <c r="E3685" s="138">
        <v>45260</v>
      </c>
      <c r="F3685" s="139">
        <v>0</v>
      </c>
      <c r="G3685" s="137" t="s">
        <v>223</v>
      </c>
      <c r="H3685" s="139">
        <v>1462</v>
      </c>
      <c r="I3685" s="139">
        <v>1483.2</v>
      </c>
      <c r="J3685" s="139">
        <v>1462</v>
      </c>
      <c r="K3685" s="139">
        <v>1471</v>
      </c>
      <c r="L3685" s="139">
        <v>1471</v>
      </c>
      <c r="M3685" s="139">
        <v>17</v>
      </c>
      <c r="N3685" s="139">
        <v>125.34</v>
      </c>
      <c r="O3685" s="141">
        <v>20000</v>
      </c>
      <c r="P3685" s="140">
        <v>3500</v>
      </c>
      <c r="Q3685" s="138">
        <v>45177</v>
      </c>
      <c r="AR3685">
        <f t="shared" si="232"/>
        <v>0</v>
      </c>
      <c r="AS3685">
        <f t="shared" si="233"/>
        <v>0</v>
      </c>
      <c r="AT3685">
        <f t="shared" si="234"/>
        <v>0</v>
      </c>
    </row>
    <row r="3686" spans="2:46" ht="15.75" customHeight="1" thickBot="1">
      <c r="B3686" t="str">
        <f t="shared" si="231"/>
        <v>INDUSTOWER4517745197</v>
      </c>
      <c r="C3686" s="137" t="s">
        <v>226</v>
      </c>
      <c r="D3686" s="137" t="s">
        <v>139</v>
      </c>
      <c r="E3686" s="138">
        <v>45197</v>
      </c>
      <c r="F3686" s="139">
        <v>0</v>
      </c>
      <c r="G3686" s="137" t="s">
        <v>223</v>
      </c>
      <c r="H3686" s="139">
        <v>186</v>
      </c>
      <c r="I3686" s="139">
        <v>192.5</v>
      </c>
      <c r="J3686" s="139">
        <v>185.65</v>
      </c>
      <c r="K3686" s="139">
        <v>188.45</v>
      </c>
      <c r="L3686" s="139">
        <v>188.45</v>
      </c>
      <c r="M3686" s="139">
        <v>9355</v>
      </c>
      <c r="N3686" s="139">
        <v>60172.17</v>
      </c>
      <c r="O3686" s="141">
        <v>84800000</v>
      </c>
      <c r="P3686" s="140">
        <v>-680000</v>
      </c>
      <c r="Q3686" s="138">
        <v>45177</v>
      </c>
      <c r="AR3686" s="76">
        <f t="shared" si="232"/>
        <v>85843800</v>
      </c>
      <c r="AS3686">
        <f t="shared" si="233"/>
        <v>-622200</v>
      </c>
      <c r="AT3686" s="76">
        <f t="shared" si="234"/>
        <v>86466000</v>
      </c>
    </row>
    <row r="3687" spans="2:46" ht="15.75" customHeight="1" thickBot="1">
      <c r="B3687" t="str">
        <f t="shared" si="231"/>
        <v>INDUSTOWER4517745225</v>
      </c>
      <c r="C3687" s="137" t="s">
        <v>226</v>
      </c>
      <c r="D3687" s="137" t="s">
        <v>139</v>
      </c>
      <c r="E3687" s="138">
        <v>45225</v>
      </c>
      <c r="F3687" s="139">
        <v>0</v>
      </c>
      <c r="G3687" s="137" t="s">
        <v>223</v>
      </c>
      <c r="H3687" s="139">
        <v>187</v>
      </c>
      <c r="I3687" s="139">
        <v>193.65</v>
      </c>
      <c r="J3687" s="139">
        <v>186.85</v>
      </c>
      <c r="K3687" s="139">
        <v>189.65</v>
      </c>
      <c r="L3687" s="139">
        <v>189.65</v>
      </c>
      <c r="M3687" s="139">
        <v>322</v>
      </c>
      <c r="N3687" s="139">
        <v>2081.5700000000002</v>
      </c>
      <c r="O3687" s="139">
        <v>992800</v>
      </c>
      <c r="P3687" s="140">
        <v>54400</v>
      </c>
      <c r="Q3687" s="138">
        <v>45177</v>
      </c>
      <c r="AR3687">
        <f t="shared" si="232"/>
        <v>0</v>
      </c>
      <c r="AS3687">
        <f t="shared" si="233"/>
        <v>0</v>
      </c>
      <c r="AT3687">
        <f t="shared" si="234"/>
        <v>0</v>
      </c>
    </row>
    <row r="3688" spans="2:46" ht="15.75" customHeight="1" thickBot="1">
      <c r="B3688" t="str">
        <f t="shared" si="231"/>
        <v>INDUSTOWER4517745260</v>
      </c>
      <c r="C3688" s="137" t="s">
        <v>226</v>
      </c>
      <c r="D3688" s="137" t="s">
        <v>139</v>
      </c>
      <c r="E3688" s="138">
        <v>45260</v>
      </c>
      <c r="F3688" s="139">
        <v>0</v>
      </c>
      <c r="G3688" s="137" t="s">
        <v>223</v>
      </c>
      <c r="H3688" s="139">
        <v>190.95</v>
      </c>
      <c r="I3688" s="139">
        <v>194.1</v>
      </c>
      <c r="J3688" s="139">
        <v>190.95</v>
      </c>
      <c r="K3688" s="139">
        <v>194.1</v>
      </c>
      <c r="L3688" s="139">
        <v>191.1</v>
      </c>
      <c r="M3688" s="139">
        <v>3</v>
      </c>
      <c r="N3688" s="139">
        <v>19.600000000000001</v>
      </c>
      <c r="O3688" s="139">
        <v>51000</v>
      </c>
      <c r="P3688" s="140">
        <v>3400</v>
      </c>
      <c r="Q3688" s="138">
        <v>45177</v>
      </c>
      <c r="AR3688">
        <f t="shared" si="232"/>
        <v>0</v>
      </c>
      <c r="AS3688">
        <f t="shared" si="233"/>
        <v>0</v>
      </c>
      <c r="AT3688">
        <f t="shared" si="234"/>
        <v>0</v>
      </c>
    </row>
    <row r="3689" spans="2:46" ht="15.75" customHeight="1" thickBot="1">
      <c r="B3689" t="str">
        <f t="shared" si="231"/>
        <v>INFY4517745197</v>
      </c>
      <c r="C3689" s="137" t="s">
        <v>226</v>
      </c>
      <c r="D3689" s="137" t="s">
        <v>21</v>
      </c>
      <c r="E3689" s="138">
        <v>45197</v>
      </c>
      <c r="F3689" s="139">
        <v>0</v>
      </c>
      <c r="G3689" s="137" t="s">
        <v>223</v>
      </c>
      <c r="H3689" s="139">
        <v>1468.7</v>
      </c>
      <c r="I3689" s="139">
        <v>1481</v>
      </c>
      <c r="J3689" s="139">
        <v>1467</v>
      </c>
      <c r="K3689" s="139">
        <v>1474.2</v>
      </c>
      <c r="L3689" s="139">
        <v>1474.2</v>
      </c>
      <c r="M3689" s="139">
        <v>9105</v>
      </c>
      <c r="N3689" s="139">
        <v>53728.03</v>
      </c>
      <c r="O3689" s="141">
        <v>21500000</v>
      </c>
      <c r="P3689" s="140">
        <v>-223200</v>
      </c>
      <c r="Q3689" s="138">
        <v>45177</v>
      </c>
      <c r="AR3689" s="76">
        <f t="shared" si="232"/>
        <v>23085600</v>
      </c>
      <c r="AS3689">
        <f t="shared" si="233"/>
        <v>-166000</v>
      </c>
      <c r="AT3689" s="76">
        <f t="shared" si="234"/>
        <v>23251600</v>
      </c>
    </row>
    <row r="3690" spans="2:46" ht="15.75" customHeight="1" thickBot="1">
      <c r="B3690" t="str">
        <f t="shared" si="231"/>
        <v>INFY4517745225</v>
      </c>
      <c r="C3690" s="137" t="s">
        <v>226</v>
      </c>
      <c r="D3690" s="137" t="s">
        <v>21</v>
      </c>
      <c r="E3690" s="138">
        <v>45225</v>
      </c>
      <c r="F3690" s="139">
        <v>0</v>
      </c>
      <c r="G3690" s="137" t="s">
        <v>223</v>
      </c>
      <c r="H3690" s="139">
        <v>1462.25</v>
      </c>
      <c r="I3690" s="139">
        <v>1474.9</v>
      </c>
      <c r="J3690" s="139">
        <v>1462.2</v>
      </c>
      <c r="K3690" s="139">
        <v>1468.9</v>
      </c>
      <c r="L3690" s="139">
        <v>1468.9</v>
      </c>
      <c r="M3690" s="139">
        <v>711</v>
      </c>
      <c r="N3690" s="139">
        <v>4182.3100000000004</v>
      </c>
      <c r="O3690" s="139">
        <v>1514000</v>
      </c>
      <c r="P3690" s="140">
        <v>52400</v>
      </c>
      <c r="Q3690" s="138">
        <v>45177</v>
      </c>
      <c r="AR3690">
        <f t="shared" si="232"/>
        <v>0</v>
      </c>
      <c r="AS3690">
        <f t="shared" si="233"/>
        <v>0</v>
      </c>
      <c r="AT3690">
        <f t="shared" si="234"/>
        <v>0</v>
      </c>
    </row>
    <row r="3691" spans="2:46" ht="15.75" customHeight="1" thickBot="1">
      <c r="B3691" t="str">
        <f t="shared" si="231"/>
        <v>INFY4517745260</v>
      </c>
      <c r="C3691" s="137" t="s">
        <v>226</v>
      </c>
      <c r="D3691" s="137" t="s">
        <v>21</v>
      </c>
      <c r="E3691" s="138">
        <v>45260</v>
      </c>
      <c r="F3691" s="139">
        <v>0</v>
      </c>
      <c r="G3691" s="137" t="s">
        <v>223</v>
      </c>
      <c r="H3691" s="139">
        <v>1473.95</v>
      </c>
      <c r="I3691" s="139">
        <v>1482.95</v>
      </c>
      <c r="J3691" s="139">
        <v>1472</v>
      </c>
      <c r="K3691" s="139">
        <v>1477.2</v>
      </c>
      <c r="L3691" s="139">
        <v>1477.2</v>
      </c>
      <c r="M3691" s="139">
        <v>56</v>
      </c>
      <c r="N3691" s="139">
        <v>331.22</v>
      </c>
      <c r="O3691" s="139">
        <v>71600</v>
      </c>
      <c r="P3691" s="140">
        <v>4800</v>
      </c>
      <c r="Q3691" s="138">
        <v>45177</v>
      </c>
      <c r="AR3691">
        <f t="shared" si="232"/>
        <v>0</v>
      </c>
      <c r="AS3691">
        <f t="shared" si="233"/>
        <v>0</v>
      </c>
      <c r="AT3691">
        <f t="shared" si="234"/>
        <v>0</v>
      </c>
    </row>
    <row r="3692" spans="2:46" ht="15.75" customHeight="1" thickBot="1">
      <c r="B3692" t="str">
        <f t="shared" si="231"/>
        <v>IOC4517745197</v>
      </c>
      <c r="C3692" s="137" t="s">
        <v>226</v>
      </c>
      <c r="D3692" s="137" t="s">
        <v>141</v>
      </c>
      <c r="E3692" s="138">
        <v>45197</v>
      </c>
      <c r="F3692" s="139">
        <v>0</v>
      </c>
      <c r="G3692" s="137" t="s">
        <v>223</v>
      </c>
      <c r="H3692" s="139">
        <v>92.45</v>
      </c>
      <c r="I3692" s="139">
        <v>95.5</v>
      </c>
      <c r="J3692" s="139">
        <v>91.8</v>
      </c>
      <c r="K3692" s="139">
        <v>94.45</v>
      </c>
      <c r="L3692" s="139">
        <v>94.45</v>
      </c>
      <c r="M3692" s="139">
        <v>5493</v>
      </c>
      <c r="N3692" s="139">
        <v>50203.44</v>
      </c>
      <c r="O3692" s="141">
        <v>104000000</v>
      </c>
      <c r="P3692" s="140">
        <v>5294250</v>
      </c>
      <c r="Q3692" s="138">
        <v>45177</v>
      </c>
      <c r="AR3692">
        <f t="shared" si="232"/>
        <v>109684250</v>
      </c>
      <c r="AS3692">
        <f t="shared" si="233"/>
        <v>6025500</v>
      </c>
      <c r="AT3692">
        <f t="shared" si="234"/>
        <v>103658750</v>
      </c>
    </row>
    <row r="3693" spans="2:46" ht="15.75" customHeight="1" thickBot="1">
      <c r="B3693" t="str">
        <f t="shared" si="231"/>
        <v>IOC4517745225</v>
      </c>
      <c r="C3693" s="137" t="s">
        <v>226</v>
      </c>
      <c r="D3693" s="137" t="s">
        <v>141</v>
      </c>
      <c r="E3693" s="138">
        <v>45225</v>
      </c>
      <c r="F3693" s="139">
        <v>0</v>
      </c>
      <c r="G3693" s="137" t="s">
        <v>223</v>
      </c>
      <c r="H3693" s="139">
        <v>92.7</v>
      </c>
      <c r="I3693" s="139">
        <v>96.05</v>
      </c>
      <c r="J3693" s="139">
        <v>92.45</v>
      </c>
      <c r="K3693" s="139">
        <v>95.1</v>
      </c>
      <c r="L3693" s="139">
        <v>95.1</v>
      </c>
      <c r="M3693" s="139">
        <v>352</v>
      </c>
      <c r="N3693" s="139">
        <v>3244.26</v>
      </c>
      <c r="O3693" s="139">
        <v>5060250</v>
      </c>
      <c r="P3693" s="140">
        <v>555750</v>
      </c>
      <c r="Q3693" s="138">
        <v>45177</v>
      </c>
      <c r="AR3693">
        <f t="shared" si="232"/>
        <v>0</v>
      </c>
      <c r="AS3693">
        <f t="shared" si="233"/>
        <v>0</v>
      </c>
      <c r="AT3693">
        <f t="shared" si="234"/>
        <v>0</v>
      </c>
    </row>
    <row r="3694" spans="2:46" ht="15.75" customHeight="1" thickBot="1">
      <c r="B3694" t="str">
        <f t="shared" si="231"/>
        <v>IOC4517745260</v>
      </c>
      <c r="C3694" s="137" t="s">
        <v>226</v>
      </c>
      <c r="D3694" s="137" t="s">
        <v>141</v>
      </c>
      <c r="E3694" s="138">
        <v>45260</v>
      </c>
      <c r="F3694" s="139">
        <v>0</v>
      </c>
      <c r="G3694" s="137" t="s">
        <v>223</v>
      </c>
      <c r="H3694" s="139">
        <v>93.35</v>
      </c>
      <c r="I3694" s="139">
        <v>96.75</v>
      </c>
      <c r="J3694" s="139">
        <v>93.3</v>
      </c>
      <c r="K3694" s="139">
        <v>95.75</v>
      </c>
      <c r="L3694" s="139">
        <v>95.75</v>
      </c>
      <c r="M3694" s="139">
        <v>54</v>
      </c>
      <c r="N3694" s="139">
        <v>500.71</v>
      </c>
      <c r="O3694" s="139">
        <v>624000</v>
      </c>
      <c r="P3694" s="140">
        <v>175500</v>
      </c>
      <c r="Q3694" s="138">
        <v>45177</v>
      </c>
      <c r="AR3694">
        <f t="shared" si="232"/>
        <v>0</v>
      </c>
      <c r="AS3694">
        <f t="shared" si="233"/>
        <v>0</v>
      </c>
      <c r="AT3694">
        <f t="shared" si="234"/>
        <v>0</v>
      </c>
    </row>
    <row r="3695" spans="2:46" ht="15.75" customHeight="1" thickBot="1">
      <c r="B3695" t="str">
        <f t="shared" si="231"/>
        <v>IPCALAB4517745197</v>
      </c>
      <c r="C3695" s="137" t="s">
        <v>226</v>
      </c>
      <c r="D3695" s="137" t="s">
        <v>142</v>
      </c>
      <c r="E3695" s="138">
        <v>45197</v>
      </c>
      <c r="F3695" s="139">
        <v>0</v>
      </c>
      <c r="G3695" s="137" t="s">
        <v>223</v>
      </c>
      <c r="H3695" s="139">
        <v>898.65</v>
      </c>
      <c r="I3695" s="139">
        <v>905</v>
      </c>
      <c r="J3695" s="139">
        <v>889.9</v>
      </c>
      <c r="K3695" s="139">
        <v>897.9</v>
      </c>
      <c r="L3695" s="139">
        <v>897.9</v>
      </c>
      <c r="M3695" s="139">
        <v>762</v>
      </c>
      <c r="N3695" s="139">
        <v>4445.82</v>
      </c>
      <c r="O3695" s="141">
        <v>1480000</v>
      </c>
      <c r="P3695" s="140">
        <v>-55250</v>
      </c>
      <c r="Q3695" s="138">
        <v>45177</v>
      </c>
      <c r="AR3695" s="76">
        <f t="shared" si="232"/>
        <v>1565800</v>
      </c>
      <c r="AS3695" s="76">
        <f t="shared" si="233"/>
        <v>-53300</v>
      </c>
      <c r="AT3695" s="76">
        <f t="shared" si="234"/>
        <v>1619100</v>
      </c>
    </row>
    <row r="3696" spans="2:46" ht="15.75" customHeight="1" thickBot="1">
      <c r="B3696" t="str">
        <f t="shared" si="231"/>
        <v>IPCALAB4517745225</v>
      </c>
      <c r="C3696" s="137" t="s">
        <v>226</v>
      </c>
      <c r="D3696" s="137" t="s">
        <v>142</v>
      </c>
      <c r="E3696" s="138">
        <v>45225</v>
      </c>
      <c r="F3696" s="139">
        <v>0</v>
      </c>
      <c r="G3696" s="137" t="s">
        <v>223</v>
      </c>
      <c r="H3696" s="139">
        <v>902</v>
      </c>
      <c r="I3696" s="139">
        <v>902</v>
      </c>
      <c r="J3696" s="139">
        <v>889.95</v>
      </c>
      <c r="K3696" s="139">
        <v>899</v>
      </c>
      <c r="L3696" s="139">
        <v>899</v>
      </c>
      <c r="M3696" s="139">
        <v>33</v>
      </c>
      <c r="N3696" s="139">
        <v>192.53</v>
      </c>
      <c r="O3696" s="139">
        <v>83850</v>
      </c>
      <c r="P3696" s="140">
        <v>1950</v>
      </c>
      <c r="Q3696" s="138">
        <v>45177</v>
      </c>
      <c r="AR3696">
        <f t="shared" si="232"/>
        <v>0</v>
      </c>
      <c r="AS3696">
        <f t="shared" si="233"/>
        <v>0</v>
      </c>
      <c r="AT3696">
        <f t="shared" si="234"/>
        <v>0</v>
      </c>
    </row>
    <row r="3697" spans="2:46" ht="15.75" customHeight="1" thickBot="1">
      <c r="B3697" t="str">
        <f t="shared" si="231"/>
        <v>IPCALAB4517745260</v>
      </c>
      <c r="C3697" s="137" t="s">
        <v>226</v>
      </c>
      <c r="D3697" s="137" t="s">
        <v>142</v>
      </c>
      <c r="E3697" s="138">
        <v>45260</v>
      </c>
      <c r="F3697" s="139">
        <v>0</v>
      </c>
      <c r="G3697" s="137" t="s">
        <v>223</v>
      </c>
      <c r="H3697" s="139">
        <v>0</v>
      </c>
      <c r="I3697" s="139">
        <v>0</v>
      </c>
      <c r="J3697" s="139">
        <v>0</v>
      </c>
      <c r="K3697" s="139">
        <v>903</v>
      </c>
      <c r="L3697" s="139">
        <v>917.65</v>
      </c>
      <c r="M3697" s="139">
        <v>0</v>
      </c>
      <c r="N3697" s="139">
        <v>0</v>
      </c>
      <c r="O3697" s="139">
        <v>1950</v>
      </c>
      <c r="P3697" s="139">
        <v>0</v>
      </c>
      <c r="Q3697" s="138">
        <v>45177</v>
      </c>
      <c r="AR3697">
        <f t="shared" si="232"/>
        <v>0</v>
      </c>
      <c r="AS3697">
        <f t="shared" si="233"/>
        <v>0</v>
      </c>
      <c r="AT3697">
        <f t="shared" si="234"/>
        <v>0</v>
      </c>
    </row>
    <row r="3698" spans="2:46" ht="15.75" customHeight="1" thickBot="1">
      <c r="B3698" t="str">
        <f t="shared" si="231"/>
        <v>IRCTC4517745197</v>
      </c>
      <c r="C3698" s="137" t="s">
        <v>226</v>
      </c>
      <c r="D3698" s="137" t="s">
        <v>143</v>
      </c>
      <c r="E3698" s="138">
        <v>45197</v>
      </c>
      <c r="F3698" s="139">
        <v>0</v>
      </c>
      <c r="G3698" s="137" t="s">
        <v>223</v>
      </c>
      <c r="H3698" s="139">
        <v>711.85</v>
      </c>
      <c r="I3698" s="139">
        <v>762</v>
      </c>
      <c r="J3698" s="139">
        <v>710.3</v>
      </c>
      <c r="K3698" s="139">
        <v>727.45</v>
      </c>
      <c r="L3698" s="139">
        <v>727.45</v>
      </c>
      <c r="M3698" s="139">
        <v>28545</v>
      </c>
      <c r="N3698" s="139">
        <v>183725.63</v>
      </c>
      <c r="O3698" s="141">
        <v>15500000</v>
      </c>
      <c r="P3698" s="140">
        <v>1438500</v>
      </c>
      <c r="Q3698" s="138">
        <v>45177</v>
      </c>
      <c r="AR3698" s="76">
        <f t="shared" si="232"/>
        <v>16256875</v>
      </c>
      <c r="AS3698">
        <f t="shared" si="233"/>
        <v>1619625</v>
      </c>
      <c r="AT3698" s="76">
        <f t="shared" si="234"/>
        <v>14637250</v>
      </c>
    </row>
    <row r="3699" spans="2:46" ht="15.75" customHeight="1" thickBot="1">
      <c r="B3699" t="str">
        <f t="shared" si="231"/>
        <v>IRCTC4517745225</v>
      </c>
      <c r="C3699" s="137" t="s">
        <v>226</v>
      </c>
      <c r="D3699" s="137" t="s">
        <v>143</v>
      </c>
      <c r="E3699" s="138">
        <v>45225</v>
      </c>
      <c r="F3699" s="139">
        <v>0</v>
      </c>
      <c r="G3699" s="137" t="s">
        <v>223</v>
      </c>
      <c r="H3699" s="139">
        <v>718.05</v>
      </c>
      <c r="I3699" s="139">
        <v>765.95</v>
      </c>
      <c r="J3699" s="139">
        <v>715</v>
      </c>
      <c r="K3699" s="139">
        <v>731.9</v>
      </c>
      <c r="L3699" s="139">
        <v>731.9</v>
      </c>
      <c r="M3699" s="139">
        <v>1188</v>
      </c>
      <c r="N3699" s="139">
        <v>7688.83</v>
      </c>
      <c r="O3699" s="139">
        <v>660625</v>
      </c>
      <c r="P3699" s="140">
        <v>141750</v>
      </c>
      <c r="Q3699" s="138">
        <v>45177</v>
      </c>
      <c r="AR3699">
        <f t="shared" si="232"/>
        <v>0</v>
      </c>
      <c r="AS3699">
        <f t="shared" si="233"/>
        <v>0</v>
      </c>
      <c r="AT3699">
        <f t="shared" si="234"/>
        <v>0</v>
      </c>
    </row>
    <row r="3700" spans="2:46" ht="15.75" customHeight="1" thickBot="1">
      <c r="B3700" t="str">
        <f t="shared" si="231"/>
        <v>IRCTC4517745260</v>
      </c>
      <c r="C3700" s="137" t="s">
        <v>226</v>
      </c>
      <c r="D3700" s="137" t="s">
        <v>143</v>
      </c>
      <c r="E3700" s="138">
        <v>45260</v>
      </c>
      <c r="F3700" s="139">
        <v>0</v>
      </c>
      <c r="G3700" s="137" t="s">
        <v>223</v>
      </c>
      <c r="H3700" s="139">
        <v>724.35</v>
      </c>
      <c r="I3700" s="139">
        <v>770.8</v>
      </c>
      <c r="J3700" s="139">
        <v>720</v>
      </c>
      <c r="K3700" s="139">
        <v>736.25</v>
      </c>
      <c r="L3700" s="139">
        <v>736.25</v>
      </c>
      <c r="M3700" s="139">
        <v>117</v>
      </c>
      <c r="N3700" s="139">
        <v>761.72</v>
      </c>
      <c r="O3700" s="139">
        <v>96250</v>
      </c>
      <c r="P3700" s="140">
        <v>39375</v>
      </c>
      <c r="Q3700" s="138">
        <v>45177</v>
      </c>
      <c r="AR3700">
        <f t="shared" si="232"/>
        <v>0</v>
      </c>
      <c r="AS3700">
        <f t="shared" si="233"/>
        <v>0</v>
      </c>
      <c r="AT3700">
        <f t="shared" si="234"/>
        <v>0</v>
      </c>
    </row>
    <row r="3701" spans="2:46" ht="15.75" customHeight="1" thickBot="1">
      <c r="B3701" t="str">
        <f t="shared" si="231"/>
        <v>ITC4517745197</v>
      </c>
      <c r="C3701" s="137" t="s">
        <v>226</v>
      </c>
      <c r="D3701" s="137" t="s">
        <v>22</v>
      </c>
      <c r="E3701" s="138">
        <v>45197</v>
      </c>
      <c r="F3701" s="139">
        <v>0</v>
      </c>
      <c r="G3701" s="137" t="s">
        <v>223</v>
      </c>
      <c r="H3701" s="139">
        <v>447.75</v>
      </c>
      <c r="I3701" s="139">
        <v>448.55</v>
      </c>
      <c r="J3701" s="139">
        <v>443.9</v>
      </c>
      <c r="K3701" s="139">
        <v>444.8</v>
      </c>
      <c r="L3701" s="139">
        <v>444.8</v>
      </c>
      <c r="M3701" s="139">
        <v>6634</v>
      </c>
      <c r="N3701" s="139">
        <v>47318.720000000001</v>
      </c>
      <c r="O3701" s="141">
        <v>67900000</v>
      </c>
      <c r="P3701" s="140">
        <v>2548800</v>
      </c>
      <c r="Q3701" s="138">
        <v>45177</v>
      </c>
      <c r="AR3701" s="76">
        <f t="shared" si="232"/>
        <v>70149600</v>
      </c>
      <c r="AS3701">
        <f t="shared" si="233"/>
        <v>2760000</v>
      </c>
      <c r="AT3701" s="76">
        <f t="shared" si="234"/>
        <v>67389600</v>
      </c>
    </row>
    <row r="3702" spans="2:46" ht="15.75" customHeight="1" thickBot="1">
      <c r="B3702" t="str">
        <f t="shared" si="231"/>
        <v>ITC4517745225</v>
      </c>
      <c r="C3702" s="137" t="s">
        <v>226</v>
      </c>
      <c r="D3702" s="137" t="s">
        <v>22</v>
      </c>
      <c r="E3702" s="138">
        <v>45225</v>
      </c>
      <c r="F3702" s="139">
        <v>0</v>
      </c>
      <c r="G3702" s="137" t="s">
        <v>223</v>
      </c>
      <c r="H3702" s="139">
        <v>450.1</v>
      </c>
      <c r="I3702" s="139">
        <v>451.25</v>
      </c>
      <c r="J3702" s="139">
        <v>447.05</v>
      </c>
      <c r="K3702" s="139">
        <v>447.95</v>
      </c>
      <c r="L3702" s="139">
        <v>447.95</v>
      </c>
      <c r="M3702" s="139">
        <v>386</v>
      </c>
      <c r="N3702" s="139">
        <v>2773.19</v>
      </c>
      <c r="O3702" s="139">
        <v>2100800</v>
      </c>
      <c r="P3702" s="140">
        <v>185600</v>
      </c>
      <c r="Q3702" s="138">
        <v>45177</v>
      </c>
      <c r="AR3702">
        <f t="shared" si="232"/>
        <v>0</v>
      </c>
      <c r="AS3702">
        <f t="shared" si="233"/>
        <v>0</v>
      </c>
      <c r="AT3702">
        <f t="shared" si="234"/>
        <v>0</v>
      </c>
    </row>
    <row r="3703" spans="2:46" ht="15.75" customHeight="1" thickBot="1">
      <c r="B3703" t="str">
        <f t="shared" si="231"/>
        <v>ITC4517745260</v>
      </c>
      <c r="C3703" s="137" t="s">
        <v>226</v>
      </c>
      <c r="D3703" s="137" t="s">
        <v>22</v>
      </c>
      <c r="E3703" s="138">
        <v>45260</v>
      </c>
      <c r="F3703" s="139">
        <v>0</v>
      </c>
      <c r="G3703" s="137" t="s">
        <v>223</v>
      </c>
      <c r="H3703" s="139">
        <v>453.2</v>
      </c>
      <c r="I3703" s="139">
        <v>454.15</v>
      </c>
      <c r="J3703" s="139">
        <v>450.65</v>
      </c>
      <c r="K3703" s="139">
        <v>451.3</v>
      </c>
      <c r="L3703" s="139">
        <v>451.3</v>
      </c>
      <c r="M3703" s="139">
        <v>28</v>
      </c>
      <c r="N3703" s="139">
        <v>202.6</v>
      </c>
      <c r="O3703" s="139">
        <v>148800</v>
      </c>
      <c r="P3703" s="140">
        <v>25600</v>
      </c>
      <c r="Q3703" s="138">
        <v>45177</v>
      </c>
      <c r="AR3703">
        <f t="shared" si="232"/>
        <v>0</v>
      </c>
      <c r="AS3703">
        <f t="shared" si="233"/>
        <v>0</v>
      </c>
      <c r="AT3703">
        <f t="shared" si="234"/>
        <v>0</v>
      </c>
    </row>
    <row r="3704" spans="2:46" ht="15.75" customHeight="1" thickBot="1">
      <c r="B3704" t="str">
        <f t="shared" si="231"/>
        <v>JINDALSTEL4517745197</v>
      </c>
      <c r="C3704" s="137" t="s">
        <v>226</v>
      </c>
      <c r="D3704" s="137" t="s">
        <v>144</v>
      </c>
      <c r="E3704" s="138">
        <v>45197</v>
      </c>
      <c r="F3704" s="139">
        <v>0</v>
      </c>
      <c r="G3704" s="137" t="s">
        <v>223</v>
      </c>
      <c r="H3704" s="139">
        <v>706.6</v>
      </c>
      <c r="I3704" s="139">
        <v>708.4</v>
      </c>
      <c r="J3704" s="139">
        <v>697.2</v>
      </c>
      <c r="K3704" s="139">
        <v>700.75</v>
      </c>
      <c r="L3704" s="139">
        <v>700.75</v>
      </c>
      <c r="M3704" s="139">
        <v>2728</v>
      </c>
      <c r="N3704" s="139">
        <v>23928.02</v>
      </c>
      <c r="O3704" s="139">
        <v>23782500</v>
      </c>
      <c r="P3704" s="140">
        <v>-312500</v>
      </c>
      <c r="Q3704" s="138">
        <v>45177</v>
      </c>
      <c r="AR3704">
        <f t="shared" si="232"/>
        <v>23966250</v>
      </c>
      <c r="AS3704">
        <f t="shared" si="233"/>
        <v>-298750</v>
      </c>
      <c r="AT3704">
        <f t="shared" si="234"/>
        <v>24265000</v>
      </c>
    </row>
    <row r="3705" spans="2:46" ht="15.75" customHeight="1" thickBot="1">
      <c r="B3705" t="str">
        <f t="shared" si="231"/>
        <v>JINDALSTEL4517745225</v>
      </c>
      <c r="C3705" s="137" t="s">
        <v>226</v>
      </c>
      <c r="D3705" s="137" t="s">
        <v>144</v>
      </c>
      <c r="E3705" s="138">
        <v>45225</v>
      </c>
      <c r="F3705" s="139">
        <v>0</v>
      </c>
      <c r="G3705" s="137" t="s">
        <v>223</v>
      </c>
      <c r="H3705" s="139">
        <v>709.25</v>
      </c>
      <c r="I3705" s="139">
        <v>709.25</v>
      </c>
      <c r="J3705" s="139">
        <v>702.9</v>
      </c>
      <c r="K3705" s="139">
        <v>706.5</v>
      </c>
      <c r="L3705" s="139">
        <v>706.5</v>
      </c>
      <c r="M3705" s="139">
        <v>71</v>
      </c>
      <c r="N3705" s="139">
        <v>626.45000000000005</v>
      </c>
      <c r="O3705" s="139">
        <v>173750</v>
      </c>
      <c r="P3705" s="140">
        <v>12500</v>
      </c>
      <c r="Q3705" s="138">
        <v>45177</v>
      </c>
      <c r="AR3705">
        <f t="shared" si="232"/>
        <v>0</v>
      </c>
      <c r="AS3705">
        <f t="shared" si="233"/>
        <v>0</v>
      </c>
      <c r="AT3705">
        <f t="shared" si="234"/>
        <v>0</v>
      </c>
    </row>
    <row r="3706" spans="2:46" ht="15.75" customHeight="1" thickBot="1">
      <c r="B3706" t="str">
        <f t="shared" si="231"/>
        <v>JINDALSTEL4517745260</v>
      </c>
      <c r="C3706" s="137" t="s">
        <v>226</v>
      </c>
      <c r="D3706" s="137" t="s">
        <v>144</v>
      </c>
      <c r="E3706" s="138">
        <v>45260</v>
      </c>
      <c r="F3706" s="139">
        <v>0</v>
      </c>
      <c r="G3706" s="137" t="s">
        <v>223</v>
      </c>
      <c r="H3706" s="139">
        <v>708</v>
      </c>
      <c r="I3706" s="139">
        <v>712.95</v>
      </c>
      <c r="J3706" s="139">
        <v>708</v>
      </c>
      <c r="K3706" s="139">
        <v>708.05</v>
      </c>
      <c r="L3706" s="139">
        <v>708.05</v>
      </c>
      <c r="M3706" s="139">
        <v>4</v>
      </c>
      <c r="N3706" s="139">
        <v>35.520000000000003</v>
      </c>
      <c r="O3706" s="139">
        <v>10000</v>
      </c>
      <c r="P3706" s="140">
        <v>1250</v>
      </c>
      <c r="Q3706" s="138">
        <v>45177</v>
      </c>
      <c r="AR3706">
        <f t="shared" si="232"/>
        <v>0</v>
      </c>
      <c r="AS3706">
        <f t="shared" si="233"/>
        <v>0</v>
      </c>
      <c r="AT3706">
        <f t="shared" si="234"/>
        <v>0</v>
      </c>
    </row>
    <row r="3707" spans="2:46" ht="15.75" customHeight="1" thickBot="1">
      <c r="B3707" t="str">
        <f t="shared" si="231"/>
        <v>JKCEMENT4517745197</v>
      </c>
      <c r="C3707" s="137" t="s">
        <v>226</v>
      </c>
      <c r="D3707" s="137" t="s">
        <v>145</v>
      </c>
      <c r="E3707" s="138">
        <v>45197</v>
      </c>
      <c r="F3707" s="139">
        <v>0</v>
      </c>
      <c r="G3707" s="137" t="s">
        <v>223</v>
      </c>
      <c r="H3707" s="139">
        <v>3334.8</v>
      </c>
      <c r="I3707" s="139">
        <v>3357.85</v>
      </c>
      <c r="J3707" s="139">
        <v>3306.1</v>
      </c>
      <c r="K3707" s="139">
        <v>3317.1</v>
      </c>
      <c r="L3707" s="139">
        <v>3317.1</v>
      </c>
      <c r="M3707" s="139">
        <v>663</v>
      </c>
      <c r="N3707" s="139">
        <v>5513.22</v>
      </c>
      <c r="O3707" s="139">
        <v>727500</v>
      </c>
      <c r="P3707" s="139">
        <v>-250</v>
      </c>
      <c r="Q3707" s="138">
        <v>45177</v>
      </c>
      <c r="AR3707">
        <f t="shared" si="232"/>
        <v>734250</v>
      </c>
      <c r="AS3707">
        <f t="shared" si="233"/>
        <v>250</v>
      </c>
      <c r="AT3707">
        <f t="shared" si="234"/>
        <v>734000</v>
      </c>
    </row>
    <row r="3708" spans="2:46" ht="15.75" customHeight="1" thickBot="1">
      <c r="B3708" t="str">
        <f t="shared" si="231"/>
        <v>JKCEMENT4517745225</v>
      </c>
      <c r="C3708" s="137" t="s">
        <v>226</v>
      </c>
      <c r="D3708" s="137" t="s">
        <v>145</v>
      </c>
      <c r="E3708" s="138">
        <v>45225</v>
      </c>
      <c r="F3708" s="139">
        <v>0</v>
      </c>
      <c r="G3708" s="137" t="s">
        <v>223</v>
      </c>
      <c r="H3708" s="139">
        <v>3360.35</v>
      </c>
      <c r="I3708" s="139">
        <v>3362</v>
      </c>
      <c r="J3708" s="139">
        <v>3321</v>
      </c>
      <c r="K3708" s="139">
        <v>3341.5</v>
      </c>
      <c r="L3708" s="139">
        <v>3335.05</v>
      </c>
      <c r="M3708" s="139">
        <v>16</v>
      </c>
      <c r="N3708" s="139">
        <v>133.76</v>
      </c>
      <c r="O3708" s="139">
        <v>6750</v>
      </c>
      <c r="P3708" s="139">
        <v>500</v>
      </c>
      <c r="Q3708" s="138">
        <v>45177</v>
      </c>
      <c r="AR3708">
        <f t="shared" si="232"/>
        <v>0</v>
      </c>
      <c r="AS3708">
        <f t="shared" si="233"/>
        <v>0</v>
      </c>
      <c r="AT3708">
        <f t="shared" si="234"/>
        <v>0</v>
      </c>
    </row>
    <row r="3709" spans="2:46" ht="15.75" customHeight="1" thickBot="1">
      <c r="B3709" t="str">
        <f t="shared" si="231"/>
        <v>JKCEMENT4517745260</v>
      </c>
      <c r="C3709" s="137" t="s">
        <v>226</v>
      </c>
      <c r="D3709" s="137" t="s">
        <v>145</v>
      </c>
      <c r="E3709" s="138">
        <v>45260</v>
      </c>
      <c r="F3709" s="139">
        <v>0</v>
      </c>
      <c r="G3709" s="137" t="s">
        <v>223</v>
      </c>
      <c r="H3709" s="139">
        <v>0</v>
      </c>
      <c r="I3709" s="139">
        <v>0</v>
      </c>
      <c r="J3709" s="139">
        <v>0</v>
      </c>
      <c r="K3709" s="139">
        <v>3355.15</v>
      </c>
      <c r="L3709" s="139">
        <v>3357.95</v>
      </c>
      <c r="M3709" s="139">
        <v>0</v>
      </c>
      <c r="N3709" s="139">
        <v>0</v>
      </c>
      <c r="O3709" s="139">
        <v>0</v>
      </c>
      <c r="P3709" s="139">
        <v>0</v>
      </c>
      <c r="Q3709" s="138">
        <v>45177</v>
      </c>
      <c r="AR3709">
        <f t="shared" si="232"/>
        <v>0</v>
      </c>
      <c r="AS3709">
        <f t="shared" si="233"/>
        <v>0</v>
      </c>
      <c r="AT3709">
        <f t="shared" si="234"/>
        <v>0</v>
      </c>
    </row>
    <row r="3710" spans="2:46" ht="15.75" customHeight="1" thickBot="1">
      <c r="B3710" t="str">
        <f t="shared" si="231"/>
        <v>JSWSTEEL4517745197</v>
      </c>
      <c r="C3710" s="137" t="s">
        <v>226</v>
      </c>
      <c r="D3710" s="137" t="s">
        <v>46</v>
      </c>
      <c r="E3710" s="138">
        <v>45197</v>
      </c>
      <c r="F3710" s="139">
        <v>0</v>
      </c>
      <c r="G3710" s="137" t="s">
        <v>223</v>
      </c>
      <c r="H3710" s="139">
        <v>823.9</v>
      </c>
      <c r="I3710" s="139">
        <v>825.35</v>
      </c>
      <c r="J3710" s="139">
        <v>812.2</v>
      </c>
      <c r="K3710" s="139">
        <v>816.95</v>
      </c>
      <c r="L3710" s="139">
        <v>816.95</v>
      </c>
      <c r="M3710" s="139">
        <v>3486</v>
      </c>
      <c r="N3710" s="139">
        <v>38471.22</v>
      </c>
      <c r="O3710" s="139">
        <v>17481150</v>
      </c>
      <c r="P3710" s="140">
        <v>-619650</v>
      </c>
      <c r="Q3710" s="138">
        <v>45177</v>
      </c>
      <c r="AR3710">
        <f t="shared" si="232"/>
        <v>17774100</v>
      </c>
      <c r="AS3710">
        <f t="shared" si="233"/>
        <v>-610200</v>
      </c>
      <c r="AT3710">
        <f t="shared" si="234"/>
        <v>18384300</v>
      </c>
    </row>
    <row r="3711" spans="2:46" ht="15.75" customHeight="1" thickBot="1">
      <c r="B3711" t="str">
        <f t="shared" si="231"/>
        <v>JSWSTEEL4517745225</v>
      </c>
      <c r="C3711" s="137" t="s">
        <v>226</v>
      </c>
      <c r="D3711" s="137" t="s">
        <v>46</v>
      </c>
      <c r="E3711" s="138">
        <v>45225</v>
      </c>
      <c r="F3711" s="139">
        <v>0</v>
      </c>
      <c r="G3711" s="137" t="s">
        <v>223</v>
      </c>
      <c r="H3711" s="139">
        <v>827.25</v>
      </c>
      <c r="I3711" s="139">
        <v>829.45</v>
      </c>
      <c r="J3711" s="139">
        <v>817.5</v>
      </c>
      <c r="K3711" s="139">
        <v>821.8</v>
      </c>
      <c r="L3711" s="139">
        <v>821.8</v>
      </c>
      <c r="M3711" s="139">
        <v>76</v>
      </c>
      <c r="N3711" s="139">
        <v>844.01</v>
      </c>
      <c r="O3711" s="139">
        <v>276750</v>
      </c>
      <c r="P3711" s="140">
        <v>10800</v>
      </c>
      <c r="Q3711" s="138">
        <v>45177</v>
      </c>
      <c r="AR3711">
        <f t="shared" si="232"/>
        <v>0</v>
      </c>
      <c r="AS3711">
        <f t="shared" si="233"/>
        <v>0</v>
      </c>
      <c r="AT3711">
        <f t="shared" si="234"/>
        <v>0</v>
      </c>
    </row>
    <row r="3712" spans="2:46" ht="15.75" customHeight="1" thickBot="1">
      <c r="B3712" t="str">
        <f t="shared" si="231"/>
        <v>JSWSTEEL4517745260</v>
      </c>
      <c r="C3712" s="137" t="s">
        <v>226</v>
      </c>
      <c r="D3712" s="137" t="s">
        <v>46</v>
      </c>
      <c r="E3712" s="138">
        <v>45260</v>
      </c>
      <c r="F3712" s="139">
        <v>0</v>
      </c>
      <c r="G3712" s="137" t="s">
        <v>223</v>
      </c>
      <c r="H3712" s="139">
        <v>832.9</v>
      </c>
      <c r="I3712" s="139">
        <v>832.9</v>
      </c>
      <c r="J3712" s="139">
        <v>829.2</v>
      </c>
      <c r="K3712" s="139">
        <v>829.2</v>
      </c>
      <c r="L3712" s="139">
        <v>829.1</v>
      </c>
      <c r="M3712" s="139">
        <v>2</v>
      </c>
      <c r="N3712" s="139">
        <v>22.43</v>
      </c>
      <c r="O3712" s="139">
        <v>16200</v>
      </c>
      <c r="P3712" s="140">
        <v>-1350</v>
      </c>
      <c r="Q3712" s="138">
        <v>45177</v>
      </c>
      <c r="AR3712">
        <f t="shared" si="232"/>
        <v>0</v>
      </c>
      <c r="AS3712">
        <f t="shared" si="233"/>
        <v>0</v>
      </c>
      <c r="AT3712">
        <f t="shared" si="234"/>
        <v>0</v>
      </c>
    </row>
    <row r="3713" spans="2:46" ht="15.75" customHeight="1" thickBot="1">
      <c r="B3713" t="str">
        <f t="shared" si="231"/>
        <v>JUBLFOOD4517745197</v>
      </c>
      <c r="C3713" s="137" t="s">
        <v>226</v>
      </c>
      <c r="D3713" s="137" t="s">
        <v>146</v>
      </c>
      <c r="E3713" s="138">
        <v>45197</v>
      </c>
      <c r="F3713" s="139">
        <v>0</v>
      </c>
      <c r="G3713" s="137" t="s">
        <v>223</v>
      </c>
      <c r="H3713" s="139">
        <v>536.25</v>
      </c>
      <c r="I3713" s="139">
        <v>536.25</v>
      </c>
      <c r="J3713" s="139">
        <v>525.6</v>
      </c>
      <c r="K3713" s="139">
        <v>530.9</v>
      </c>
      <c r="L3713" s="139">
        <v>530.9</v>
      </c>
      <c r="M3713" s="139">
        <v>1962</v>
      </c>
      <c r="N3713" s="139">
        <v>13004.21</v>
      </c>
      <c r="O3713" s="139">
        <v>15761250</v>
      </c>
      <c r="P3713" s="140">
        <v>188750</v>
      </c>
      <c r="Q3713" s="138">
        <v>45177</v>
      </c>
      <c r="AR3713">
        <f t="shared" si="232"/>
        <v>16780000</v>
      </c>
      <c r="AS3713">
        <f t="shared" si="233"/>
        <v>252500</v>
      </c>
      <c r="AT3713">
        <f t="shared" si="234"/>
        <v>16527500</v>
      </c>
    </row>
    <row r="3714" spans="2:46" ht="15.75" customHeight="1" thickBot="1">
      <c r="B3714" t="str">
        <f t="shared" ref="B3714:B3777" si="235">D3714&amp;Q3714&amp;E3714</f>
        <v>JUBLFOOD4517745225</v>
      </c>
      <c r="C3714" s="137" t="s">
        <v>226</v>
      </c>
      <c r="D3714" s="137" t="s">
        <v>146</v>
      </c>
      <c r="E3714" s="138">
        <v>45225</v>
      </c>
      <c r="F3714" s="139">
        <v>0</v>
      </c>
      <c r="G3714" s="137" t="s">
        <v>223</v>
      </c>
      <c r="H3714" s="139">
        <v>529.9</v>
      </c>
      <c r="I3714" s="139">
        <v>531.9</v>
      </c>
      <c r="J3714" s="139">
        <v>524.5</v>
      </c>
      <c r="K3714" s="139">
        <v>529.70000000000005</v>
      </c>
      <c r="L3714" s="139">
        <v>529.70000000000005</v>
      </c>
      <c r="M3714" s="139">
        <v>156</v>
      </c>
      <c r="N3714" s="139">
        <v>1029.5</v>
      </c>
      <c r="O3714" s="139">
        <v>872500</v>
      </c>
      <c r="P3714" s="140">
        <v>30000</v>
      </c>
      <c r="Q3714" s="138">
        <v>45177</v>
      </c>
      <c r="AR3714">
        <f t="shared" ref="AR3714:AR3777" si="236">IF($AU$2&lt;&gt;5,NA(),IF(D3714=D3713,0,IF(AND(D3716=D3714,D3715=D3714),O3714+O3715+O3716,IF(D3715=D3714,O3715+O3714,O3714))))</f>
        <v>0</v>
      </c>
      <c r="AS3714">
        <f t="shared" ref="AS3714:AS3777" si="237">IF($AU$2&lt;&gt;5,NA(),IF(D3714=D3713,0,IF(AND(D3716=D3714,D3715=D3714),P3714+P3715+P3716,IF(D3715=D3714,P3715+P3714,P3714))))</f>
        <v>0</v>
      </c>
      <c r="AT3714">
        <f t="shared" ref="AT3714:AT3777" si="238">AR3714-AS3714</f>
        <v>0</v>
      </c>
    </row>
    <row r="3715" spans="2:46" ht="15.75" customHeight="1" thickBot="1">
      <c r="B3715" t="str">
        <f t="shared" si="235"/>
        <v>JUBLFOOD4517745260</v>
      </c>
      <c r="C3715" s="137" t="s">
        <v>226</v>
      </c>
      <c r="D3715" s="137" t="s">
        <v>146</v>
      </c>
      <c r="E3715" s="138">
        <v>45260</v>
      </c>
      <c r="F3715" s="139">
        <v>0</v>
      </c>
      <c r="G3715" s="137" t="s">
        <v>223</v>
      </c>
      <c r="H3715" s="139">
        <v>530</v>
      </c>
      <c r="I3715" s="139">
        <v>530.79999999999995</v>
      </c>
      <c r="J3715" s="139">
        <v>523.9</v>
      </c>
      <c r="K3715" s="139">
        <v>528.45000000000005</v>
      </c>
      <c r="L3715" s="139">
        <v>528.45000000000005</v>
      </c>
      <c r="M3715" s="139">
        <v>51</v>
      </c>
      <c r="N3715" s="139">
        <v>335.79</v>
      </c>
      <c r="O3715" s="139">
        <v>146250</v>
      </c>
      <c r="P3715" s="140">
        <v>33750</v>
      </c>
      <c r="Q3715" s="138">
        <v>45177</v>
      </c>
      <c r="AR3715">
        <f t="shared" si="236"/>
        <v>0</v>
      </c>
      <c r="AS3715">
        <f t="shared" si="237"/>
        <v>0</v>
      </c>
      <c r="AT3715">
        <f t="shared" si="238"/>
        <v>0</v>
      </c>
    </row>
    <row r="3716" spans="2:46" ht="15.75" customHeight="1" thickBot="1">
      <c r="B3716" t="str">
        <f t="shared" si="235"/>
        <v>KOTAKBANK4517745197</v>
      </c>
      <c r="C3716" s="137" t="s">
        <v>226</v>
      </c>
      <c r="D3716" s="137" t="s">
        <v>25</v>
      </c>
      <c r="E3716" s="138">
        <v>45197</v>
      </c>
      <c r="F3716" s="139">
        <v>0</v>
      </c>
      <c r="G3716" s="137" t="s">
        <v>223</v>
      </c>
      <c r="H3716" s="139">
        <v>1799</v>
      </c>
      <c r="I3716" s="139">
        <v>1808.8</v>
      </c>
      <c r="J3716" s="139">
        <v>1786.8</v>
      </c>
      <c r="K3716" s="139">
        <v>1796.35</v>
      </c>
      <c r="L3716" s="139">
        <v>1796.35</v>
      </c>
      <c r="M3716" s="139">
        <v>15369</v>
      </c>
      <c r="N3716" s="139">
        <v>110477.38</v>
      </c>
      <c r="O3716" s="139">
        <v>28620000</v>
      </c>
      <c r="P3716" s="140">
        <v>-635200</v>
      </c>
      <c r="Q3716" s="138">
        <v>45177</v>
      </c>
      <c r="AR3716">
        <f t="shared" si="236"/>
        <v>29476000</v>
      </c>
      <c r="AS3716">
        <f t="shared" si="237"/>
        <v>-592400</v>
      </c>
      <c r="AT3716">
        <f t="shared" si="238"/>
        <v>30068400</v>
      </c>
    </row>
    <row r="3717" spans="2:46" ht="15.75" customHeight="1" thickBot="1">
      <c r="B3717" t="str">
        <f t="shared" si="235"/>
        <v>KOTAKBANK4517745225</v>
      </c>
      <c r="C3717" s="137" t="s">
        <v>226</v>
      </c>
      <c r="D3717" s="137" t="s">
        <v>25</v>
      </c>
      <c r="E3717" s="138">
        <v>45225</v>
      </c>
      <c r="F3717" s="139">
        <v>0</v>
      </c>
      <c r="G3717" s="137" t="s">
        <v>223</v>
      </c>
      <c r="H3717" s="139">
        <v>1808</v>
      </c>
      <c r="I3717" s="139">
        <v>1820.95</v>
      </c>
      <c r="J3717" s="139">
        <v>1798.65</v>
      </c>
      <c r="K3717" s="139">
        <v>1809</v>
      </c>
      <c r="L3717" s="139">
        <v>1809</v>
      </c>
      <c r="M3717" s="139">
        <v>764</v>
      </c>
      <c r="N3717" s="139">
        <v>5530.59</v>
      </c>
      <c r="O3717" s="139">
        <v>775200</v>
      </c>
      <c r="P3717" s="140">
        <v>32400</v>
      </c>
      <c r="Q3717" s="138">
        <v>45177</v>
      </c>
      <c r="AR3717">
        <f t="shared" si="236"/>
        <v>0</v>
      </c>
      <c r="AS3717">
        <f t="shared" si="237"/>
        <v>0</v>
      </c>
      <c r="AT3717">
        <f t="shared" si="238"/>
        <v>0</v>
      </c>
    </row>
    <row r="3718" spans="2:46" ht="15.75" customHeight="1" thickBot="1">
      <c r="B3718" t="str">
        <f t="shared" si="235"/>
        <v>KOTAKBANK4517745260</v>
      </c>
      <c r="C3718" s="137" t="s">
        <v>226</v>
      </c>
      <c r="D3718" s="137" t="s">
        <v>25</v>
      </c>
      <c r="E3718" s="138">
        <v>45260</v>
      </c>
      <c r="F3718" s="139">
        <v>0</v>
      </c>
      <c r="G3718" s="137" t="s">
        <v>223</v>
      </c>
      <c r="H3718" s="139">
        <v>1818.55</v>
      </c>
      <c r="I3718" s="139">
        <v>1833.55</v>
      </c>
      <c r="J3718" s="139">
        <v>1813</v>
      </c>
      <c r="K3718" s="139">
        <v>1821.4</v>
      </c>
      <c r="L3718" s="139">
        <v>1821.4</v>
      </c>
      <c r="M3718" s="139">
        <v>124</v>
      </c>
      <c r="N3718" s="139">
        <v>903.96</v>
      </c>
      <c r="O3718" s="139">
        <v>80800</v>
      </c>
      <c r="P3718" s="140">
        <v>10400</v>
      </c>
      <c r="Q3718" s="138">
        <v>45177</v>
      </c>
      <c r="AR3718">
        <f t="shared" si="236"/>
        <v>0</v>
      </c>
      <c r="AS3718">
        <f t="shared" si="237"/>
        <v>0</v>
      </c>
      <c r="AT3718">
        <f t="shared" si="238"/>
        <v>0</v>
      </c>
    </row>
    <row r="3719" spans="2:46" ht="15.75" customHeight="1" thickBot="1">
      <c r="B3719" t="str">
        <f t="shared" si="235"/>
        <v>L&amp;TFH4517745197</v>
      </c>
      <c r="C3719" s="137" t="s">
        <v>226</v>
      </c>
      <c r="D3719" s="137" t="s">
        <v>147</v>
      </c>
      <c r="E3719" s="138">
        <v>45197</v>
      </c>
      <c r="F3719" s="139">
        <v>0</v>
      </c>
      <c r="G3719" s="137" t="s">
        <v>223</v>
      </c>
      <c r="H3719" s="139">
        <v>130.15</v>
      </c>
      <c r="I3719" s="139">
        <v>131</v>
      </c>
      <c r="J3719" s="139">
        <v>129.55000000000001</v>
      </c>
      <c r="K3719" s="139">
        <v>130</v>
      </c>
      <c r="L3719" s="139">
        <v>130</v>
      </c>
      <c r="M3719" s="139">
        <v>1291</v>
      </c>
      <c r="N3719" s="139">
        <v>15004.57</v>
      </c>
      <c r="O3719" s="139">
        <v>65055960</v>
      </c>
      <c r="P3719" s="140">
        <v>-472972</v>
      </c>
      <c r="Q3719" s="138">
        <v>45177</v>
      </c>
      <c r="AR3719">
        <f t="shared" si="236"/>
        <v>67135252</v>
      </c>
      <c r="AS3719">
        <f t="shared" si="237"/>
        <v>-437276</v>
      </c>
      <c r="AT3719">
        <f t="shared" si="238"/>
        <v>67572528</v>
      </c>
    </row>
    <row r="3720" spans="2:46" ht="15.75" customHeight="1" thickBot="1">
      <c r="B3720" t="str">
        <f t="shared" si="235"/>
        <v>L&amp;TFH4517745225</v>
      </c>
      <c r="C3720" s="137" t="s">
        <v>226</v>
      </c>
      <c r="D3720" s="137" t="s">
        <v>147</v>
      </c>
      <c r="E3720" s="138">
        <v>45225</v>
      </c>
      <c r="F3720" s="139">
        <v>0</v>
      </c>
      <c r="G3720" s="137" t="s">
        <v>223</v>
      </c>
      <c r="H3720" s="139">
        <v>131.1</v>
      </c>
      <c r="I3720" s="139">
        <v>131.65</v>
      </c>
      <c r="J3720" s="139">
        <v>130.6</v>
      </c>
      <c r="K3720" s="139">
        <v>130.9</v>
      </c>
      <c r="L3720" s="139">
        <v>130.9</v>
      </c>
      <c r="M3720" s="139">
        <v>63</v>
      </c>
      <c r="N3720" s="139">
        <v>737.55</v>
      </c>
      <c r="O3720" s="139">
        <v>1927584</v>
      </c>
      <c r="P3720" s="140">
        <v>53544</v>
      </c>
      <c r="Q3720" s="138">
        <v>45177</v>
      </c>
      <c r="AR3720">
        <f t="shared" si="236"/>
        <v>0</v>
      </c>
      <c r="AS3720">
        <f t="shared" si="237"/>
        <v>0</v>
      </c>
      <c r="AT3720">
        <f t="shared" si="238"/>
        <v>0</v>
      </c>
    </row>
    <row r="3721" spans="2:46" ht="15.75" customHeight="1" thickBot="1">
      <c r="B3721" t="str">
        <f t="shared" si="235"/>
        <v>L&amp;TFH4517745260</v>
      </c>
      <c r="C3721" s="137" t="s">
        <v>226</v>
      </c>
      <c r="D3721" s="137" t="s">
        <v>147</v>
      </c>
      <c r="E3721" s="138">
        <v>45260</v>
      </c>
      <c r="F3721" s="139">
        <v>0</v>
      </c>
      <c r="G3721" s="137" t="s">
        <v>223</v>
      </c>
      <c r="H3721" s="139">
        <v>132.19999999999999</v>
      </c>
      <c r="I3721" s="139">
        <v>132.35</v>
      </c>
      <c r="J3721" s="139">
        <v>132.19999999999999</v>
      </c>
      <c r="K3721" s="139">
        <v>132.35</v>
      </c>
      <c r="L3721" s="139">
        <v>131.5</v>
      </c>
      <c r="M3721" s="139">
        <v>2</v>
      </c>
      <c r="N3721" s="139">
        <v>23.6</v>
      </c>
      <c r="O3721" s="139">
        <v>151708</v>
      </c>
      <c r="P3721" s="140">
        <v>-17848</v>
      </c>
      <c r="Q3721" s="138">
        <v>45177</v>
      </c>
      <c r="AR3721">
        <f t="shared" si="236"/>
        <v>0</v>
      </c>
      <c r="AS3721">
        <f t="shared" si="237"/>
        <v>0</v>
      </c>
      <c r="AT3721">
        <f t="shared" si="238"/>
        <v>0</v>
      </c>
    </row>
    <row r="3722" spans="2:46" ht="15.75" customHeight="1" thickBot="1">
      <c r="B3722" t="str">
        <f t="shared" si="235"/>
        <v>LALPATHLAB4517745197</v>
      </c>
      <c r="C3722" s="137" t="s">
        <v>226</v>
      </c>
      <c r="D3722" s="137" t="s">
        <v>148</v>
      </c>
      <c r="E3722" s="138">
        <v>45197</v>
      </c>
      <c r="F3722" s="139">
        <v>0</v>
      </c>
      <c r="G3722" s="137" t="s">
        <v>223</v>
      </c>
      <c r="H3722" s="139">
        <v>2265</v>
      </c>
      <c r="I3722" s="139">
        <v>2278.5</v>
      </c>
      <c r="J3722" s="139">
        <v>2211.0500000000002</v>
      </c>
      <c r="K3722" s="139">
        <v>2213.5500000000002</v>
      </c>
      <c r="L3722" s="139">
        <v>2213.5500000000002</v>
      </c>
      <c r="M3722" s="139">
        <v>1376</v>
      </c>
      <c r="N3722" s="139">
        <v>9258.52</v>
      </c>
      <c r="O3722" s="139">
        <v>661500</v>
      </c>
      <c r="P3722" s="140">
        <v>41100</v>
      </c>
      <c r="Q3722" s="138">
        <v>45177</v>
      </c>
      <c r="AR3722">
        <f t="shared" si="236"/>
        <v>709800</v>
      </c>
      <c r="AS3722">
        <f t="shared" si="237"/>
        <v>55800</v>
      </c>
      <c r="AT3722">
        <f t="shared" si="238"/>
        <v>654000</v>
      </c>
    </row>
    <row r="3723" spans="2:46" ht="15.75" customHeight="1" thickBot="1">
      <c r="B3723" t="str">
        <f t="shared" si="235"/>
        <v>LALPATHLAB4517745225</v>
      </c>
      <c r="C3723" s="137" t="s">
        <v>226</v>
      </c>
      <c r="D3723" s="137" t="s">
        <v>148</v>
      </c>
      <c r="E3723" s="138">
        <v>45225</v>
      </c>
      <c r="F3723" s="139">
        <v>0</v>
      </c>
      <c r="G3723" s="137" t="s">
        <v>223</v>
      </c>
      <c r="H3723" s="139">
        <v>2278</v>
      </c>
      <c r="I3723" s="139">
        <v>2283.5500000000002</v>
      </c>
      <c r="J3723" s="139">
        <v>2220.6</v>
      </c>
      <c r="K3723" s="139">
        <v>2222.8000000000002</v>
      </c>
      <c r="L3723" s="139">
        <v>2222.8000000000002</v>
      </c>
      <c r="M3723" s="139">
        <v>115</v>
      </c>
      <c r="N3723" s="139">
        <v>771.89</v>
      </c>
      <c r="O3723" s="139">
        <v>46500</v>
      </c>
      <c r="P3723" s="140">
        <v>13800</v>
      </c>
      <c r="Q3723" s="138">
        <v>45177</v>
      </c>
      <c r="AR3723">
        <f t="shared" si="236"/>
        <v>0</v>
      </c>
      <c r="AS3723">
        <f t="shared" si="237"/>
        <v>0</v>
      </c>
      <c r="AT3723">
        <f t="shared" si="238"/>
        <v>0</v>
      </c>
    </row>
    <row r="3724" spans="2:46" ht="15.75" customHeight="1" thickBot="1">
      <c r="B3724" t="str">
        <f t="shared" si="235"/>
        <v>LALPATHLAB4517745260</v>
      </c>
      <c r="C3724" s="137" t="s">
        <v>226</v>
      </c>
      <c r="D3724" s="137" t="s">
        <v>148</v>
      </c>
      <c r="E3724" s="138">
        <v>45260</v>
      </c>
      <c r="F3724" s="139">
        <v>0</v>
      </c>
      <c r="G3724" s="137" t="s">
        <v>223</v>
      </c>
      <c r="H3724" s="139">
        <v>2270</v>
      </c>
      <c r="I3724" s="139">
        <v>2270</v>
      </c>
      <c r="J3724" s="139">
        <v>2235</v>
      </c>
      <c r="K3724" s="139">
        <v>2235</v>
      </c>
      <c r="L3724" s="139">
        <v>2253.6999999999998</v>
      </c>
      <c r="M3724" s="139">
        <v>3</v>
      </c>
      <c r="N3724" s="139">
        <v>20.22</v>
      </c>
      <c r="O3724" s="139">
        <v>1800</v>
      </c>
      <c r="P3724" s="139">
        <v>900</v>
      </c>
      <c r="Q3724" s="138">
        <v>45177</v>
      </c>
      <c r="AR3724">
        <f t="shared" si="236"/>
        <v>0</v>
      </c>
      <c r="AS3724">
        <f t="shared" si="237"/>
        <v>0</v>
      </c>
      <c r="AT3724">
        <f t="shared" si="238"/>
        <v>0</v>
      </c>
    </row>
    <row r="3725" spans="2:46" ht="15.75" customHeight="1" thickBot="1">
      <c r="B3725" t="str">
        <f t="shared" si="235"/>
        <v>LAURUSLABS4517745197</v>
      </c>
      <c r="C3725" s="137" t="s">
        <v>226</v>
      </c>
      <c r="D3725" s="137" t="s">
        <v>149</v>
      </c>
      <c r="E3725" s="138">
        <v>45197</v>
      </c>
      <c r="F3725" s="139">
        <v>0</v>
      </c>
      <c r="G3725" s="137" t="s">
        <v>223</v>
      </c>
      <c r="H3725" s="139">
        <v>405.65</v>
      </c>
      <c r="I3725" s="139">
        <v>410.8</v>
      </c>
      <c r="J3725" s="139">
        <v>402.25</v>
      </c>
      <c r="K3725" s="139">
        <v>409.8</v>
      </c>
      <c r="L3725" s="139">
        <v>409.8</v>
      </c>
      <c r="M3725" s="139">
        <v>2183</v>
      </c>
      <c r="N3725" s="139">
        <v>15126.11</v>
      </c>
      <c r="O3725" s="139">
        <v>10191500</v>
      </c>
      <c r="P3725" s="140">
        <v>-59500</v>
      </c>
      <c r="Q3725" s="138">
        <v>45177</v>
      </c>
      <c r="AR3725">
        <f t="shared" si="236"/>
        <v>10813700</v>
      </c>
      <c r="AS3725">
        <f t="shared" si="237"/>
        <v>-39100</v>
      </c>
      <c r="AT3725">
        <f t="shared" si="238"/>
        <v>10852800</v>
      </c>
    </row>
    <row r="3726" spans="2:46" ht="15.75" customHeight="1" thickBot="1">
      <c r="B3726" t="str">
        <f t="shared" si="235"/>
        <v>LAURUSLABS4517745225</v>
      </c>
      <c r="C3726" s="137" t="s">
        <v>226</v>
      </c>
      <c r="D3726" s="137" t="s">
        <v>149</v>
      </c>
      <c r="E3726" s="138">
        <v>45225</v>
      </c>
      <c r="F3726" s="139">
        <v>0</v>
      </c>
      <c r="G3726" s="137" t="s">
        <v>223</v>
      </c>
      <c r="H3726" s="139">
        <v>408.3</v>
      </c>
      <c r="I3726" s="139">
        <v>412.35</v>
      </c>
      <c r="J3726" s="139">
        <v>404.65</v>
      </c>
      <c r="K3726" s="139">
        <v>411.15</v>
      </c>
      <c r="L3726" s="139">
        <v>411.15</v>
      </c>
      <c r="M3726" s="139">
        <v>158</v>
      </c>
      <c r="N3726" s="139">
        <v>1101.77</v>
      </c>
      <c r="O3726" s="139">
        <v>550800</v>
      </c>
      <c r="P3726" s="140">
        <v>18700</v>
      </c>
      <c r="Q3726" s="138">
        <v>45177</v>
      </c>
      <c r="AR3726">
        <f t="shared" si="236"/>
        <v>0</v>
      </c>
      <c r="AS3726">
        <f t="shared" si="237"/>
        <v>0</v>
      </c>
      <c r="AT3726">
        <f t="shared" si="238"/>
        <v>0</v>
      </c>
    </row>
    <row r="3727" spans="2:46" ht="15.75" customHeight="1" thickBot="1">
      <c r="B3727" t="str">
        <f t="shared" si="235"/>
        <v>LAURUSLABS4517745260</v>
      </c>
      <c r="C3727" s="137" t="s">
        <v>226</v>
      </c>
      <c r="D3727" s="137" t="s">
        <v>149</v>
      </c>
      <c r="E3727" s="138">
        <v>45260</v>
      </c>
      <c r="F3727" s="139">
        <v>0</v>
      </c>
      <c r="G3727" s="137" t="s">
        <v>223</v>
      </c>
      <c r="H3727" s="139">
        <v>408.15</v>
      </c>
      <c r="I3727" s="139">
        <v>412.85</v>
      </c>
      <c r="J3727" s="139">
        <v>408.15</v>
      </c>
      <c r="K3727" s="139">
        <v>412.85</v>
      </c>
      <c r="L3727" s="139">
        <v>412.85</v>
      </c>
      <c r="M3727" s="139">
        <v>2</v>
      </c>
      <c r="N3727" s="139">
        <v>13.95</v>
      </c>
      <c r="O3727" s="139">
        <v>71400</v>
      </c>
      <c r="P3727" s="140">
        <v>1700</v>
      </c>
      <c r="Q3727" s="138">
        <v>45177</v>
      </c>
      <c r="AR3727">
        <f t="shared" si="236"/>
        <v>0</v>
      </c>
      <c r="AS3727">
        <f t="shared" si="237"/>
        <v>0</v>
      </c>
      <c r="AT3727">
        <f t="shared" si="238"/>
        <v>0</v>
      </c>
    </row>
    <row r="3728" spans="2:46" ht="15.75" customHeight="1" thickBot="1">
      <c r="B3728" t="str">
        <f t="shared" si="235"/>
        <v>LICHSGFIN4517745197</v>
      </c>
      <c r="C3728" s="137" t="s">
        <v>226</v>
      </c>
      <c r="D3728" s="137" t="s">
        <v>150</v>
      </c>
      <c r="E3728" s="138">
        <v>45197</v>
      </c>
      <c r="F3728" s="139">
        <v>0</v>
      </c>
      <c r="G3728" s="137" t="s">
        <v>223</v>
      </c>
      <c r="H3728" s="139">
        <v>453.25</v>
      </c>
      <c r="I3728" s="139">
        <v>459.35</v>
      </c>
      <c r="J3728" s="139">
        <v>451.8</v>
      </c>
      <c r="K3728" s="139">
        <v>455.2</v>
      </c>
      <c r="L3728" s="139">
        <v>455.2</v>
      </c>
      <c r="M3728" s="139">
        <v>2804</v>
      </c>
      <c r="N3728" s="139">
        <v>25579.61</v>
      </c>
      <c r="O3728" s="139">
        <v>20712000</v>
      </c>
      <c r="P3728" s="140">
        <v>198000</v>
      </c>
      <c r="Q3728" s="138">
        <v>45177</v>
      </c>
      <c r="AR3728">
        <f t="shared" si="236"/>
        <v>21212000</v>
      </c>
      <c r="AS3728">
        <f t="shared" si="237"/>
        <v>276000</v>
      </c>
      <c r="AT3728">
        <f t="shared" si="238"/>
        <v>20936000</v>
      </c>
    </row>
    <row r="3729" spans="2:46" ht="15.75" customHeight="1" thickBot="1">
      <c r="B3729" t="str">
        <f t="shared" si="235"/>
        <v>LICHSGFIN4517745225</v>
      </c>
      <c r="C3729" s="137" t="s">
        <v>226</v>
      </c>
      <c r="D3729" s="137" t="s">
        <v>150</v>
      </c>
      <c r="E3729" s="138">
        <v>45225</v>
      </c>
      <c r="F3729" s="139">
        <v>0</v>
      </c>
      <c r="G3729" s="137" t="s">
        <v>223</v>
      </c>
      <c r="H3729" s="139">
        <v>456.75</v>
      </c>
      <c r="I3729" s="139">
        <v>462</v>
      </c>
      <c r="J3729" s="139">
        <v>455.1</v>
      </c>
      <c r="K3729" s="139">
        <v>458.25</v>
      </c>
      <c r="L3729" s="139">
        <v>458.25</v>
      </c>
      <c r="M3729" s="139">
        <v>112</v>
      </c>
      <c r="N3729" s="139">
        <v>1027.76</v>
      </c>
      <c r="O3729" s="139">
        <v>450000</v>
      </c>
      <c r="P3729" s="140">
        <v>64000</v>
      </c>
      <c r="Q3729" s="138">
        <v>45177</v>
      </c>
      <c r="AR3729">
        <f t="shared" si="236"/>
        <v>0</v>
      </c>
      <c r="AS3729">
        <f t="shared" si="237"/>
        <v>0</v>
      </c>
      <c r="AT3729">
        <f t="shared" si="238"/>
        <v>0</v>
      </c>
    </row>
    <row r="3730" spans="2:46" ht="15.75" customHeight="1" thickBot="1">
      <c r="B3730" t="str">
        <f t="shared" si="235"/>
        <v>LICHSGFIN4517745260</v>
      </c>
      <c r="C3730" s="137" t="s">
        <v>226</v>
      </c>
      <c r="D3730" s="137" t="s">
        <v>150</v>
      </c>
      <c r="E3730" s="138">
        <v>45260</v>
      </c>
      <c r="F3730" s="139">
        <v>0</v>
      </c>
      <c r="G3730" s="137" t="s">
        <v>223</v>
      </c>
      <c r="H3730" s="139">
        <v>459</v>
      </c>
      <c r="I3730" s="139">
        <v>463.65</v>
      </c>
      <c r="J3730" s="139">
        <v>459</v>
      </c>
      <c r="K3730" s="139">
        <v>461.2</v>
      </c>
      <c r="L3730" s="139">
        <v>461.2</v>
      </c>
      <c r="M3730" s="139">
        <v>11</v>
      </c>
      <c r="N3730" s="139">
        <v>101.6</v>
      </c>
      <c r="O3730" s="139">
        <v>50000</v>
      </c>
      <c r="P3730" s="140">
        <v>14000</v>
      </c>
      <c r="Q3730" s="138">
        <v>45177</v>
      </c>
      <c r="AR3730">
        <f t="shared" si="236"/>
        <v>0</v>
      </c>
      <c r="AS3730">
        <f t="shared" si="237"/>
        <v>0</v>
      </c>
      <c r="AT3730">
        <f t="shared" si="238"/>
        <v>0</v>
      </c>
    </row>
    <row r="3731" spans="2:46" ht="15.75" customHeight="1" thickBot="1">
      <c r="B3731" t="str">
        <f t="shared" si="235"/>
        <v>LT4517745197</v>
      </c>
      <c r="C3731" s="137" t="s">
        <v>226</v>
      </c>
      <c r="D3731" s="137" t="s">
        <v>24</v>
      </c>
      <c r="E3731" s="138">
        <v>45197</v>
      </c>
      <c r="F3731" s="139">
        <v>0</v>
      </c>
      <c r="G3731" s="137" t="s">
        <v>223</v>
      </c>
      <c r="H3731" s="139">
        <v>2874.95</v>
      </c>
      <c r="I3731" s="139">
        <v>2928</v>
      </c>
      <c r="J3731" s="139">
        <v>2872.2</v>
      </c>
      <c r="K3731" s="139">
        <v>2901.1</v>
      </c>
      <c r="L3731" s="139">
        <v>2901.1</v>
      </c>
      <c r="M3731" s="139">
        <v>19722</v>
      </c>
      <c r="N3731" s="139">
        <v>171832.15</v>
      </c>
      <c r="O3731" s="139">
        <v>7038000</v>
      </c>
      <c r="P3731" s="140">
        <v>16800</v>
      </c>
      <c r="Q3731" s="138">
        <v>45177</v>
      </c>
      <c r="AR3731">
        <f t="shared" si="236"/>
        <v>7526700</v>
      </c>
      <c r="AS3731">
        <f t="shared" si="237"/>
        <v>144000</v>
      </c>
      <c r="AT3731">
        <f t="shared" si="238"/>
        <v>7382700</v>
      </c>
    </row>
    <row r="3732" spans="2:46" ht="15.75" customHeight="1" thickBot="1">
      <c r="B3732" t="str">
        <f t="shared" si="235"/>
        <v>LT4517745225</v>
      </c>
      <c r="C3732" s="137" t="s">
        <v>226</v>
      </c>
      <c r="D3732" s="137" t="s">
        <v>24</v>
      </c>
      <c r="E3732" s="138">
        <v>45225</v>
      </c>
      <c r="F3732" s="139">
        <v>0</v>
      </c>
      <c r="G3732" s="137" t="s">
        <v>223</v>
      </c>
      <c r="H3732" s="139">
        <v>2869.55</v>
      </c>
      <c r="I3732" s="139">
        <v>2941.25</v>
      </c>
      <c r="J3732" s="139">
        <v>2869.55</v>
      </c>
      <c r="K3732" s="139">
        <v>2917.95</v>
      </c>
      <c r="L3732" s="139">
        <v>2917.95</v>
      </c>
      <c r="M3732" s="139">
        <v>1200</v>
      </c>
      <c r="N3732" s="139">
        <v>10511.39</v>
      </c>
      <c r="O3732" s="139">
        <v>442500</v>
      </c>
      <c r="P3732" s="140">
        <v>95400</v>
      </c>
      <c r="Q3732" s="138">
        <v>45177</v>
      </c>
      <c r="AR3732">
        <f t="shared" si="236"/>
        <v>0</v>
      </c>
      <c r="AS3732">
        <f t="shared" si="237"/>
        <v>0</v>
      </c>
      <c r="AT3732">
        <f t="shared" si="238"/>
        <v>0</v>
      </c>
    </row>
    <row r="3733" spans="2:46" ht="15.75" customHeight="1" thickBot="1">
      <c r="B3733" t="str">
        <f t="shared" si="235"/>
        <v>LT4517745260</v>
      </c>
      <c r="C3733" s="137" t="s">
        <v>226</v>
      </c>
      <c r="D3733" s="137" t="s">
        <v>24</v>
      </c>
      <c r="E3733" s="138">
        <v>45260</v>
      </c>
      <c r="F3733" s="139">
        <v>0</v>
      </c>
      <c r="G3733" s="137" t="s">
        <v>223</v>
      </c>
      <c r="H3733" s="139">
        <v>2850</v>
      </c>
      <c r="I3733" s="139">
        <v>2947.85</v>
      </c>
      <c r="J3733" s="139">
        <v>2850</v>
      </c>
      <c r="K3733" s="139">
        <v>2932.25</v>
      </c>
      <c r="L3733" s="139">
        <v>2932.25</v>
      </c>
      <c r="M3733" s="139">
        <v>160</v>
      </c>
      <c r="N3733" s="139">
        <v>1406.34</v>
      </c>
      <c r="O3733" s="139">
        <v>46200</v>
      </c>
      <c r="P3733" s="140">
        <v>31800</v>
      </c>
      <c r="Q3733" s="138">
        <v>45177</v>
      </c>
      <c r="AR3733">
        <f t="shared" si="236"/>
        <v>0</v>
      </c>
      <c r="AS3733">
        <f t="shared" si="237"/>
        <v>0</v>
      </c>
      <c r="AT3733">
        <f t="shared" si="238"/>
        <v>0</v>
      </c>
    </row>
    <row r="3734" spans="2:46" ht="15.75" customHeight="1" thickBot="1">
      <c r="B3734" t="str">
        <f t="shared" si="235"/>
        <v>LTIM4517745197</v>
      </c>
      <c r="C3734" s="137" t="s">
        <v>226</v>
      </c>
      <c r="D3734" s="137" t="s">
        <v>20</v>
      </c>
      <c r="E3734" s="138">
        <v>45197</v>
      </c>
      <c r="F3734" s="139">
        <v>0</v>
      </c>
      <c r="G3734" s="137" t="s">
        <v>223</v>
      </c>
      <c r="H3734" s="139">
        <v>5527.4</v>
      </c>
      <c r="I3734" s="139">
        <v>5527.4</v>
      </c>
      <c r="J3734" s="139">
        <v>5459</v>
      </c>
      <c r="K3734" s="139">
        <v>5492.95</v>
      </c>
      <c r="L3734" s="139">
        <v>5492.95</v>
      </c>
      <c r="M3734" s="139">
        <v>1989</v>
      </c>
      <c r="N3734" s="139">
        <v>16373.32</v>
      </c>
      <c r="O3734" s="139">
        <v>1518900</v>
      </c>
      <c r="P3734" s="140">
        <v>-24450</v>
      </c>
      <c r="Q3734" s="138">
        <v>45177</v>
      </c>
      <c r="AR3734">
        <f t="shared" si="236"/>
        <v>1598550</v>
      </c>
      <c r="AS3734">
        <f t="shared" si="237"/>
        <v>-21450</v>
      </c>
      <c r="AT3734">
        <f t="shared" si="238"/>
        <v>1620000</v>
      </c>
    </row>
    <row r="3735" spans="2:46" ht="15.75" customHeight="1" thickBot="1">
      <c r="B3735" t="str">
        <f t="shared" si="235"/>
        <v>LTIM4517745225</v>
      </c>
      <c r="C3735" s="137" t="s">
        <v>226</v>
      </c>
      <c r="D3735" s="137" t="s">
        <v>20</v>
      </c>
      <c r="E3735" s="138">
        <v>45225</v>
      </c>
      <c r="F3735" s="139">
        <v>0</v>
      </c>
      <c r="G3735" s="137" t="s">
        <v>223</v>
      </c>
      <c r="H3735" s="139">
        <v>5544.3</v>
      </c>
      <c r="I3735" s="139">
        <v>5545.65</v>
      </c>
      <c r="J3735" s="139">
        <v>5491.55</v>
      </c>
      <c r="K3735" s="139">
        <v>5524.75</v>
      </c>
      <c r="L3735" s="139">
        <v>5524.75</v>
      </c>
      <c r="M3735" s="139">
        <v>89</v>
      </c>
      <c r="N3735" s="139">
        <v>736.9</v>
      </c>
      <c r="O3735" s="139">
        <v>73500</v>
      </c>
      <c r="P3735" s="140">
        <v>2100</v>
      </c>
      <c r="Q3735" s="138">
        <v>45177</v>
      </c>
      <c r="AR3735">
        <f t="shared" si="236"/>
        <v>0</v>
      </c>
      <c r="AS3735">
        <f t="shared" si="237"/>
        <v>0</v>
      </c>
      <c r="AT3735">
        <f t="shared" si="238"/>
        <v>0</v>
      </c>
    </row>
    <row r="3736" spans="2:46" ht="15.75" customHeight="1" thickBot="1">
      <c r="B3736" t="str">
        <f t="shared" si="235"/>
        <v>LTIM4517745260</v>
      </c>
      <c r="C3736" s="137" t="s">
        <v>226</v>
      </c>
      <c r="D3736" s="137" t="s">
        <v>20</v>
      </c>
      <c r="E3736" s="138">
        <v>45260</v>
      </c>
      <c r="F3736" s="139">
        <v>0</v>
      </c>
      <c r="G3736" s="137" t="s">
        <v>223</v>
      </c>
      <c r="H3736" s="139">
        <v>5544</v>
      </c>
      <c r="I3736" s="139">
        <v>5562</v>
      </c>
      <c r="J3736" s="139">
        <v>5515.6</v>
      </c>
      <c r="K3736" s="139">
        <v>5546.5</v>
      </c>
      <c r="L3736" s="139">
        <v>5546.5</v>
      </c>
      <c r="M3736" s="139">
        <v>25</v>
      </c>
      <c r="N3736" s="139">
        <v>208.01</v>
      </c>
      <c r="O3736" s="139">
        <v>6150</v>
      </c>
      <c r="P3736" s="139">
        <v>900</v>
      </c>
      <c r="Q3736" s="138">
        <v>45177</v>
      </c>
      <c r="AR3736">
        <f t="shared" si="236"/>
        <v>0</v>
      </c>
      <c r="AS3736">
        <f t="shared" si="237"/>
        <v>0</v>
      </c>
      <c r="AT3736">
        <f t="shared" si="238"/>
        <v>0</v>
      </c>
    </row>
    <row r="3737" spans="2:46" ht="15.75" customHeight="1" thickBot="1">
      <c r="B3737" t="str">
        <f t="shared" si="235"/>
        <v>LTTS4517745197</v>
      </c>
      <c r="C3737" s="137" t="s">
        <v>226</v>
      </c>
      <c r="D3737" s="137" t="s">
        <v>151</v>
      </c>
      <c r="E3737" s="138">
        <v>45197</v>
      </c>
      <c r="F3737" s="139">
        <v>0</v>
      </c>
      <c r="G3737" s="137" t="s">
        <v>223</v>
      </c>
      <c r="H3737" s="139">
        <v>4637</v>
      </c>
      <c r="I3737" s="139">
        <v>4665.95</v>
      </c>
      <c r="J3737" s="139">
        <v>4610</v>
      </c>
      <c r="K3737" s="139">
        <v>4638</v>
      </c>
      <c r="L3737" s="139">
        <v>4638</v>
      </c>
      <c r="M3737" s="139">
        <v>949</v>
      </c>
      <c r="N3737" s="139">
        <v>8795.34</v>
      </c>
      <c r="O3737" s="139">
        <v>694200</v>
      </c>
      <c r="P3737" s="140">
        <v>-6000</v>
      </c>
      <c r="Q3737" s="138">
        <v>45177</v>
      </c>
      <c r="AR3737">
        <f t="shared" si="236"/>
        <v>739800</v>
      </c>
      <c r="AS3737">
        <f t="shared" si="237"/>
        <v>-4800</v>
      </c>
      <c r="AT3737">
        <f t="shared" si="238"/>
        <v>744600</v>
      </c>
    </row>
    <row r="3738" spans="2:46" ht="15.75" customHeight="1" thickBot="1">
      <c r="B3738" t="str">
        <f t="shared" si="235"/>
        <v>LTTS4517745225</v>
      </c>
      <c r="C3738" s="137" t="s">
        <v>226</v>
      </c>
      <c r="D3738" s="137" t="s">
        <v>151</v>
      </c>
      <c r="E3738" s="138">
        <v>45225</v>
      </c>
      <c r="F3738" s="139">
        <v>0</v>
      </c>
      <c r="G3738" s="137" t="s">
        <v>223</v>
      </c>
      <c r="H3738" s="139">
        <v>4645.6000000000004</v>
      </c>
      <c r="I3738" s="139">
        <v>4665.1499999999996</v>
      </c>
      <c r="J3738" s="139">
        <v>4618.5</v>
      </c>
      <c r="K3738" s="139">
        <v>4629.8999999999996</v>
      </c>
      <c r="L3738" s="139">
        <v>4629.8999999999996</v>
      </c>
      <c r="M3738" s="139">
        <v>74</v>
      </c>
      <c r="N3738" s="139">
        <v>686.38</v>
      </c>
      <c r="O3738" s="139">
        <v>43800</v>
      </c>
      <c r="P3738" s="140">
        <v>1200</v>
      </c>
      <c r="Q3738" s="138">
        <v>45177</v>
      </c>
      <c r="AR3738">
        <f t="shared" si="236"/>
        <v>0</v>
      </c>
      <c r="AS3738">
        <f t="shared" si="237"/>
        <v>0</v>
      </c>
      <c r="AT3738">
        <f t="shared" si="238"/>
        <v>0</v>
      </c>
    </row>
    <row r="3739" spans="2:46" ht="15.75" customHeight="1" thickBot="1">
      <c r="B3739" t="str">
        <f t="shared" si="235"/>
        <v>LTTS4517745260</v>
      </c>
      <c r="C3739" s="137" t="s">
        <v>226</v>
      </c>
      <c r="D3739" s="137" t="s">
        <v>151</v>
      </c>
      <c r="E3739" s="138">
        <v>45260</v>
      </c>
      <c r="F3739" s="139">
        <v>0</v>
      </c>
      <c r="G3739" s="137" t="s">
        <v>223</v>
      </c>
      <c r="H3739" s="139">
        <v>4635.5</v>
      </c>
      <c r="I3739" s="139">
        <v>4635.5</v>
      </c>
      <c r="J3739" s="139">
        <v>4635.5</v>
      </c>
      <c r="K3739" s="139">
        <v>4635.5</v>
      </c>
      <c r="L3739" s="139">
        <v>4730.3500000000004</v>
      </c>
      <c r="M3739" s="139">
        <v>2</v>
      </c>
      <c r="N3739" s="139">
        <v>18.54</v>
      </c>
      <c r="O3739" s="139">
        <v>1800</v>
      </c>
      <c r="P3739" s="139">
        <v>0</v>
      </c>
      <c r="Q3739" s="138">
        <v>45177</v>
      </c>
      <c r="AR3739">
        <f t="shared" si="236"/>
        <v>0</v>
      </c>
      <c r="AS3739">
        <f t="shared" si="237"/>
        <v>0</v>
      </c>
      <c r="AT3739">
        <f t="shared" si="238"/>
        <v>0</v>
      </c>
    </row>
    <row r="3740" spans="2:46" ht="15.75" customHeight="1" thickBot="1">
      <c r="B3740" t="str">
        <f t="shared" si="235"/>
        <v>LUPIN4517745197</v>
      </c>
      <c r="C3740" s="137" t="s">
        <v>226</v>
      </c>
      <c r="D3740" s="137" t="s">
        <v>152</v>
      </c>
      <c r="E3740" s="138">
        <v>45197</v>
      </c>
      <c r="F3740" s="139">
        <v>0</v>
      </c>
      <c r="G3740" s="137" t="s">
        <v>223</v>
      </c>
      <c r="H3740" s="139">
        <v>1147.25</v>
      </c>
      <c r="I3740" s="139">
        <v>1148.9000000000001</v>
      </c>
      <c r="J3740" s="139">
        <v>1124.0999999999999</v>
      </c>
      <c r="K3740" s="139">
        <v>1134.25</v>
      </c>
      <c r="L3740" s="139">
        <v>1134.25</v>
      </c>
      <c r="M3740" s="139">
        <v>1654</v>
      </c>
      <c r="N3740" s="139">
        <v>15913.27</v>
      </c>
      <c r="O3740" s="139">
        <v>6545850</v>
      </c>
      <c r="P3740" s="140">
        <v>-107100</v>
      </c>
      <c r="Q3740" s="138">
        <v>45177</v>
      </c>
      <c r="AR3740">
        <f t="shared" si="236"/>
        <v>6766850</v>
      </c>
      <c r="AS3740">
        <f t="shared" si="237"/>
        <v>-107100</v>
      </c>
      <c r="AT3740">
        <f t="shared" si="238"/>
        <v>6873950</v>
      </c>
    </row>
    <row r="3741" spans="2:46" ht="15.75" customHeight="1" thickBot="1">
      <c r="B3741" t="str">
        <f t="shared" si="235"/>
        <v>LUPIN4517745225</v>
      </c>
      <c r="C3741" s="137" t="s">
        <v>226</v>
      </c>
      <c r="D3741" s="137" t="s">
        <v>152</v>
      </c>
      <c r="E3741" s="138">
        <v>45225</v>
      </c>
      <c r="F3741" s="139">
        <v>0</v>
      </c>
      <c r="G3741" s="137" t="s">
        <v>223</v>
      </c>
      <c r="H3741" s="139">
        <v>1151.5999999999999</v>
      </c>
      <c r="I3741" s="139">
        <v>1153.6500000000001</v>
      </c>
      <c r="J3741" s="139">
        <v>1132</v>
      </c>
      <c r="K3741" s="139">
        <v>1141.05</v>
      </c>
      <c r="L3741" s="139">
        <v>1141.05</v>
      </c>
      <c r="M3741" s="139">
        <v>70</v>
      </c>
      <c r="N3741" s="139">
        <v>677.93</v>
      </c>
      <c r="O3741" s="139">
        <v>211650</v>
      </c>
      <c r="P3741" s="139">
        <v>-850</v>
      </c>
      <c r="Q3741" s="138">
        <v>45177</v>
      </c>
      <c r="AR3741">
        <f t="shared" si="236"/>
        <v>0</v>
      </c>
      <c r="AS3741">
        <f t="shared" si="237"/>
        <v>0</v>
      </c>
      <c r="AT3741">
        <f t="shared" si="238"/>
        <v>0</v>
      </c>
    </row>
    <row r="3742" spans="2:46" ht="15.75" customHeight="1" thickBot="1">
      <c r="B3742" t="str">
        <f t="shared" si="235"/>
        <v>LUPIN4517745260</v>
      </c>
      <c r="C3742" s="137" t="s">
        <v>226</v>
      </c>
      <c r="D3742" s="137" t="s">
        <v>152</v>
      </c>
      <c r="E3742" s="138">
        <v>45260</v>
      </c>
      <c r="F3742" s="139">
        <v>0</v>
      </c>
      <c r="G3742" s="137" t="s">
        <v>223</v>
      </c>
      <c r="H3742" s="139">
        <v>1147.45</v>
      </c>
      <c r="I3742" s="139">
        <v>1147.45</v>
      </c>
      <c r="J3742" s="139">
        <v>1147.45</v>
      </c>
      <c r="K3742" s="139">
        <v>1147.45</v>
      </c>
      <c r="L3742" s="139">
        <v>1147.0999999999999</v>
      </c>
      <c r="M3742" s="139">
        <v>1</v>
      </c>
      <c r="N3742" s="139">
        <v>9.75</v>
      </c>
      <c r="O3742" s="139">
        <v>9350</v>
      </c>
      <c r="P3742" s="139">
        <v>850</v>
      </c>
      <c r="Q3742" s="138">
        <v>45177</v>
      </c>
      <c r="AR3742">
        <f t="shared" si="236"/>
        <v>0</v>
      </c>
      <c r="AS3742">
        <f t="shared" si="237"/>
        <v>0</v>
      </c>
      <c r="AT3742">
        <f t="shared" si="238"/>
        <v>0</v>
      </c>
    </row>
    <row r="3743" spans="2:46" ht="15.75" customHeight="1" thickBot="1">
      <c r="B3743" t="str">
        <f t="shared" si="235"/>
        <v>M&amp;M4517745197</v>
      </c>
      <c r="C3743" s="137" t="s">
        <v>226</v>
      </c>
      <c r="D3743" s="137" t="s">
        <v>33</v>
      </c>
      <c r="E3743" s="138">
        <v>45197</v>
      </c>
      <c r="F3743" s="139">
        <v>0</v>
      </c>
      <c r="G3743" s="137" t="s">
        <v>223</v>
      </c>
      <c r="H3743" s="139">
        <v>1575.95</v>
      </c>
      <c r="I3743" s="139">
        <v>1583.45</v>
      </c>
      <c r="J3743" s="139">
        <v>1568.4</v>
      </c>
      <c r="K3743" s="139">
        <v>1574.9</v>
      </c>
      <c r="L3743" s="139">
        <v>1574.9</v>
      </c>
      <c r="M3743" s="139">
        <v>2742</v>
      </c>
      <c r="N3743" s="139">
        <v>30269.93</v>
      </c>
      <c r="O3743" s="139">
        <v>14711200</v>
      </c>
      <c r="P3743" s="140">
        <v>256200</v>
      </c>
      <c r="Q3743" s="138">
        <v>45177</v>
      </c>
      <c r="AR3743">
        <f t="shared" si="236"/>
        <v>14976500</v>
      </c>
      <c r="AS3743">
        <f t="shared" si="237"/>
        <v>268100</v>
      </c>
      <c r="AT3743">
        <f t="shared" si="238"/>
        <v>14708400</v>
      </c>
    </row>
    <row r="3744" spans="2:46" ht="15.75" customHeight="1" thickBot="1">
      <c r="B3744" t="str">
        <f t="shared" si="235"/>
        <v>M&amp;M4517745225</v>
      </c>
      <c r="C3744" s="137" t="s">
        <v>226</v>
      </c>
      <c r="D3744" s="137" t="s">
        <v>33</v>
      </c>
      <c r="E3744" s="138">
        <v>45225</v>
      </c>
      <c r="F3744" s="139">
        <v>0</v>
      </c>
      <c r="G3744" s="137" t="s">
        <v>223</v>
      </c>
      <c r="H3744" s="139">
        <v>1580</v>
      </c>
      <c r="I3744" s="139">
        <v>1593</v>
      </c>
      <c r="J3744" s="139">
        <v>1580</v>
      </c>
      <c r="K3744" s="139">
        <v>1585.15</v>
      </c>
      <c r="L3744" s="139">
        <v>1585.15</v>
      </c>
      <c r="M3744" s="139">
        <v>138</v>
      </c>
      <c r="N3744" s="139">
        <v>1533.44</v>
      </c>
      <c r="O3744" s="139">
        <v>233800</v>
      </c>
      <c r="P3744" s="140">
        <v>9800</v>
      </c>
      <c r="Q3744" s="138">
        <v>45177</v>
      </c>
      <c r="AR3744">
        <f t="shared" si="236"/>
        <v>0</v>
      </c>
      <c r="AS3744">
        <f t="shared" si="237"/>
        <v>0</v>
      </c>
      <c r="AT3744">
        <f t="shared" si="238"/>
        <v>0</v>
      </c>
    </row>
    <row r="3745" spans="2:46" ht="15.75" customHeight="1" thickBot="1">
      <c r="B3745" t="str">
        <f t="shared" si="235"/>
        <v>M&amp;M4517745260</v>
      </c>
      <c r="C3745" s="137" t="s">
        <v>226</v>
      </c>
      <c r="D3745" s="137" t="s">
        <v>33</v>
      </c>
      <c r="E3745" s="138">
        <v>45260</v>
      </c>
      <c r="F3745" s="139">
        <v>0</v>
      </c>
      <c r="G3745" s="137" t="s">
        <v>223</v>
      </c>
      <c r="H3745" s="139">
        <v>1591.75</v>
      </c>
      <c r="I3745" s="139">
        <v>1601.3</v>
      </c>
      <c r="J3745" s="139">
        <v>1591.75</v>
      </c>
      <c r="K3745" s="139">
        <v>1596.9</v>
      </c>
      <c r="L3745" s="139">
        <v>1593.3</v>
      </c>
      <c r="M3745" s="139">
        <v>9</v>
      </c>
      <c r="N3745" s="139">
        <v>100.66</v>
      </c>
      <c r="O3745" s="139">
        <v>31500</v>
      </c>
      <c r="P3745" s="140">
        <v>2100</v>
      </c>
      <c r="Q3745" s="138">
        <v>45177</v>
      </c>
      <c r="AR3745">
        <f t="shared" si="236"/>
        <v>0</v>
      </c>
      <c r="AS3745">
        <f t="shared" si="237"/>
        <v>0</v>
      </c>
      <c r="AT3745">
        <f t="shared" si="238"/>
        <v>0</v>
      </c>
    </row>
    <row r="3746" spans="2:46" ht="15.75" customHeight="1" thickBot="1">
      <c r="B3746" t="str">
        <f t="shared" si="235"/>
        <v>M&amp;MFIN4517745197</v>
      </c>
      <c r="C3746" s="137" t="s">
        <v>226</v>
      </c>
      <c r="D3746" s="137" t="s">
        <v>153</v>
      </c>
      <c r="E3746" s="138">
        <v>45197</v>
      </c>
      <c r="F3746" s="139">
        <v>0</v>
      </c>
      <c r="G3746" s="137" t="s">
        <v>223</v>
      </c>
      <c r="H3746" s="139">
        <v>297.7</v>
      </c>
      <c r="I3746" s="139">
        <v>303.89999999999998</v>
      </c>
      <c r="J3746" s="139">
        <v>297.10000000000002</v>
      </c>
      <c r="K3746" s="139">
        <v>300.75</v>
      </c>
      <c r="L3746" s="139">
        <v>300.75</v>
      </c>
      <c r="M3746" s="139">
        <v>5041</v>
      </c>
      <c r="N3746" s="139">
        <v>60608.37</v>
      </c>
      <c r="O3746" s="139">
        <v>40480000</v>
      </c>
      <c r="P3746" s="140">
        <v>-632000</v>
      </c>
      <c r="Q3746" s="138">
        <v>45177</v>
      </c>
      <c r="AR3746">
        <f t="shared" si="236"/>
        <v>42432000</v>
      </c>
      <c r="AS3746">
        <f t="shared" si="237"/>
        <v>-440000</v>
      </c>
      <c r="AT3746">
        <f t="shared" si="238"/>
        <v>42872000</v>
      </c>
    </row>
    <row r="3747" spans="2:46" ht="15.75" customHeight="1" thickBot="1">
      <c r="B3747" t="str">
        <f t="shared" si="235"/>
        <v>M&amp;MFIN4517745225</v>
      </c>
      <c r="C3747" s="137" t="s">
        <v>226</v>
      </c>
      <c r="D3747" s="137" t="s">
        <v>153</v>
      </c>
      <c r="E3747" s="138">
        <v>45225</v>
      </c>
      <c r="F3747" s="139">
        <v>0</v>
      </c>
      <c r="G3747" s="137" t="s">
        <v>223</v>
      </c>
      <c r="H3747" s="139">
        <v>295.45</v>
      </c>
      <c r="I3747" s="139">
        <v>300.64999999999998</v>
      </c>
      <c r="J3747" s="139">
        <v>294.5</v>
      </c>
      <c r="K3747" s="139">
        <v>298.3</v>
      </c>
      <c r="L3747" s="139">
        <v>298.3</v>
      </c>
      <c r="M3747" s="139">
        <v>333</v>
      </c>
      <c r="N3747" s="139">
        <v>3963.33</v>
      </c>
      <c r="O3747" s="139">
        <v>1792000</v>
      </c>
      <c r="P3747" s="140">
        <v>168000</v>
      </c>
      <c r="Q3747" s="138">
        <v>45177</v>
      </c>
      <c r="AR3747">
        <f t="shared" si="236"/>
        <v>0</v>
      </c>
      <c r="AS3747">
        <f t="shared" si="237"/>
        <v>0</v>
      </c>
      <c r="AT3747">
        <f t="shared" si="238"/>
        <v>0</v>
      </c>
    </row>
    <row r="3748" spans="2:46" ht="15.75" customHeight="1" thickBot="1">
      <c r="B3748" t="str">
        <f t="shared" si="235"/>
        <v>M&amp;MFIN4517745260</v>
      </c>
      <c r="C3748" s="137" t="s">
        <v>226</v>
      </c>
      <c r="D3748" s="137" t="s">
        <v>153</v>
      </c>
      <c r="E3748" s="138">
        <v>45260</v>
      </c>
      <c r="F3748" s="139">
        <v>0</v>
      </c>
      <c r="G3748" s="137" t="s">
        <v>223</v>
      </c>
      <c r="H3748" s="139">
        <v>295.35000000000002</v>
      </c>
      <c r="I3748" s="139">
        <v>298</v>
      </c>
      <c r="J3748" s="139">
        <v>293.5</v>
      </c>
      <c r="K3748" s="139">
        <v>297.39999999999998</v>
      </c>
      <c r="L3748" s="139">
        <v>297.39999999999998</v>
      </c>
      <c r="M3748" s="139">
        <v>53</v>
      </c>
      <c r="N3748" s="139">
        <v>628.19000000000005</v>
      </c>
      <c r="O3748" s="139">
        <v>160000</v>
      </c>
      <c r="P3748" s="140">
        <v>24000</v>
      </c>
      <c r="Q3748" s="138">
        <v>45177</v>
      </c>
      <c r="AR3748">
        <f t="shared" si="236"/>
        <v>0</v>
      </c>
      <c r="AS3748">
        <f t="shared" si="237"/>
        <v>0</v>
      </c>
      <c r="AT3748">
        <f t="shared" si="238"/>
        <v>0</v>
      </c>
    </row>
    <row r="3749" spans="2:46" ht="15.75" customHeight="1" thickBot="1">
      <c r="B3749" t="str">
        <f t="shared" si="235"/>
        <v>MANAPPURAM4517745197</v>
      </c>
      <c r="C3749" s="137" t="s">
        <v>226</v>
      </c>
      <c r="D3749" s="137" t="s">
        <v>154</v>
      </c>
      <c r="E3749" s="138">
        <v>45197</v>
      </c>
      <c r="F3749" s="139">
        <v>0</v>
      </c>
      <c r="G3749" s="137" t="s">
        <v>223</v>
      </c>
      <c r="H3749" s="139">
        <v>146.5</v>
      </c>
      <c r="I3749" s="139">
        <v>147.55000000000001</v>
      </c>
      <c r="J3749" s="139">
        <v>144.44999999999999</v>
      </c>
      <c r="K3749" s="139">
        <v>144.9</v>
      </c>
      <c r="L3749" s="139">
        <v>144.9</v>
      </c>
      <c r="M3749" s="139">
        <v>277</v>
      </c>
      <c r="N3749" s="139">
        <v>2423.36</v>
      </c>
      <c r="O3749" s="139">
        <v>75786000</v>
      </c>
      <c r="P3749" s="140">
        <v>-1662000</v>
      </c>
      <c r="Q3749" s="138">
        <v>45177</v>
      </c>
      <c r="AR3749">
        <f t="shared" si="236"/>
        <v>79752000</v>
      </c>
      <c r="AS3749">
        <f t="shared" si="237"/>
        <v>-1764000</v>
      </c>
      <c r="AT3749">
        <f t="shared" si="238"/>
        <v>81516000</v>
      </c>
    </row>
    <row r="3750" spans="2:46" ht="15.75" customHeight="1" thickBot="1">
      <c r="B3750" t="str">
        <f t="shared" si="235"/>
        <v>MANAPPURAM4517745225</v>
      </c>
      <c r="C3750" s="137" t="s">
        <v>226</v>
      </c>
      <c r="D3750" s="137" t="s">
        <v>154</v>
      </c>
      <c r="E3750" s="138">
        <v>45225</v>
      </c>
      <c r="F3750" s="139">
        <v>0</v>
      </c>
      <c r="G3750" s="137" t="s">
        <v>223</v>
      </c>
      <c r="H3750" s="139">
        <v>147.1</v>
      </c>
      <c r="I3750" s="139">
        <v>147.1</v>
      </c>
      <c r="J3750" s="139">
        <v>145.1</v>
      </c>
      <c r="K3750" s="139">
        <v>146.65</v>
      </c>
      <c r="L3750" s="139">
        <v>146</v>
      </c>
      <c r="M3750" s="139">
        <v>16</v>
      </c>
      <c r="N3750" s="139">
        <v>140.6</v>
      </c>
      <c r="O3750" s="139">
        <v>3762000</v>
      </c>
      <c r="P3750" s="140">
        <v>-96000</v>
      </c>
      <c r="Q3750" s="138">
        <v>45177</v>
      </c>
      <c r="AR3750">
        <f t="shared" si="236"/>
        <v>0</v>
      </c>
      <c r="AS3750">
        <f t="shared" si="237"/>
        <v>0</v>
      </c>
      <c r="AT3750">
        <f t="shared" si="238"/>
        <v>0</v>
      </c>
    </row>
    <row r="3751" spans="2:46" ht="15.75" customHeight="1" thickBot="1">
      <c r="B3751" t="str">
        <f t="shared" si="235"/>
        <v>MANAPPURAM4517745260</v>
      </c>
      <c r="C3751" s="137" t="s">
        <v>226</v>
      </c>
      <c r="D3751" s="137" t="s">
        <v>154</v>
      </c>
      <c r="E3751" s="138">
        <v>45260</v>
      </c>
      <c r="F3751" s="139">
        <v>0</v>
      </c>
      <c r="G3751" s="137" t="s">
        <v>223</v>
      </c>
      <c r="H3751" s="139">
        <v>147.9</v>
      </c>
      <c r="I3751" s="139">
        <v>147.9</v>
      </c>
      <c r="J3751" s="139">
        <v>147.9</v>
      </c>
      <c r="K3751" s="139">
        <v>147.9</v>
      </c>
      <c r="L3751" s="139">
        <v>147</v>
      </c>
      <c r="M3751" s="139">
        <v>1</v>
      </c>
      <c r="N3751" s="139">
        <v>8.8699999999999992</v>
      </c>
      <c r="O3751" s="139">
        <v>204000</v>
      </c>
      <c r="P3751" s="140">
        <v>-6000</v>
      </c>
      <c r="Q3751" s="138">
        <v>45177</v>
      </c>
      <c r="AR3751">
        <f t="shared" si="236"/>
        <v>0</v>
      </c>
      <c r="AS3751">
        <f t="shared" si="237"/>
        <v>0</v>
      </c>
      <c r="AT3751">
        <f t="shared" si="238"/>
        <v>0</v>
      </c>
    </row>
    <row r="3752" spans="2:46" ht="15.75" customHeight="1" thickBot="1">
      <c r="B3752" t="str">
        <f t="shared" si="235"/>
        <v>MARICO4517745197</v>
      </c>
      <c r="C3752" s="137" t="s">
        <v>226</v>
      </c>
      <c r="D3752" s="137" t="s">
        <v>155</v>
      </c>
      <c r="E3752" s="138">
        <v>45197</v>
      </c>
      <c r="F3752" s="139">
        <v>0</v>
      </c>
      <c r="G3752" s="137" t="s">
        <v>223</v>
      </c>
      <c r="H3752" s="139">
        <v>590.79999999999995</v>
      </c>
      <c r="I3752" s="139">
        <v>591.54999999999995</v>
      </c>
      <c r="J3752" s="139">
        <v>585.95000000000005</v>
      </c>
      <c r="K3752" s="139">
        <v>588.95000000000005</v>
      </c>
      <c r="L3752" s="139">
        <v>588.95000000000005</v>
      </c>
      <c r="M3752" s="139">
        <v>507</v>
      </c>
      <c r="N3752" s="139">
        <v>3577.96</v>
      </c>
      <c r="O3752" s="139">
        <v>11778000</v>
      </c>
      <c r="P3752" s="140">
        <v>42000</v>
      </c>
      <c r="Q3752" s="138">
        <v>45177</v>
      </c>
      <c r="AR3752">
        <f t="shared" si="236"/>
        <v>11881200</v>
      </c>
      <c r="AS3752">
        <f t="shared" si="237"/>
        <v>48000</v>
      </c>
      <c r="AT3752">
        <f t="shared" si="238"/>
        <v>11833200</v>
      </c>
    </row>
    <row r="3753" spans="2:46" ht="15.75" customHeight="1" thickBot="1">
      <c r="B3753" t="str">
        <f t="shared" si="235"/>
        <v>MARICO4517745225</v>
      </c>
      <c r="C3753" s="137" t="s">
        <v>226</v>
      </c>
      <c r="D3753" s="137" t="s">
        <v>155</v>
      </c>
      <c r="E3753" s="138">
        <v>45225</v>
      </c>
      <c r="F3753" s="139">
        <v>0</v>
      </c>
      <c r="G3753" s="137" t="s">
        <v>223</v>
      </c>
      <c r="H3753" s="139">
        <v>589.75</v>
      </c>
      <c r="I3753" s="139">
        <v>591.95000000000005</v>
      </c>
      <c r="J3753" s="139">
        <v>589</v>
      </c>
      <c r="K3753" s="139">
        <v>590.70000000000005</v>
      </c>
      <c r="L3753" s="139">
        <v>590.70000000000005</v>
      </c>
      <c r="M3753" s="139">
        <v>29</v>
      </c>
      <c r="N3753" s="139">
        <v>205.29</v>
      </c>
      <c r="O3753" s="139">
        <v>102000</v>
      </c>
      <c r="P3753" s="140">
        <v>6000</v>
      </c>
      <c r="Q3753" s="138">
        <v>45177</v>
      </c>
      <c r="AR3753">
        <f t="shared" si="236"/>
        <v>0</v>
      </c>
      <c r="AS3753">
        <f t="shared" si="237"/>
        <v>0</v>
      </c>
      <c r="AT3753">
        <f t="shared" si="238"/>
        <v>0</v>
      </c>
    </row>
    <row r="3754" spans="2:46" ht="15.75" customHeight="1" thickBot="1">
      <c r="B3754" t="str">
        <f t="shared" si="235"/>
        <v>MARICO4517745260</v>
      </c>
      <c r="C3754" s="137" t="s">
        <v>226</v>
      </c>
      <c r="D3754" s="137" t="s">
        <v>155</v>
      </c>
      <c r="E3754" s="138">
        <v>45260</v>
      </c>
      <c r="F3754" s="139">
        <v>0</v>
      </c>
      <c r="G3754" s="137" t="s">
        <v>223</v>
      </c>
      <c r="H3754" s="139">
        <v>593.75</v>
      </c>
      <c r="I3754" s="139">
        <v>593.75</v>
      </c>
      <c r="J3754" s="139">
        <v>593.75</v>
      </c>
      <c r="K3754" s="139">
        <v>593.75</v>
      </c>
      <c r="L3754" s="139">
        <v>596.25</v>
      </c>
      <c r="M3754" s="139">
        <v>1</v>
      </c>
      <c r="N3754" s="139">
        <v>7.12</v>
      </c>
      <c r="O3754" s="139">
        <v>1200</v>
      </c>
      <c r="P3754" s="139">
        <v>0</v>
      </c>
      <c r="Q3754" s="138">
        <v>45177</v>
      </c>
      <c r="AR3754">
        <f t="shared" si="236"/>
        <v>0</v>
      </c>
      <c r="AS3754">
        <f t="shared" si="237"/>
        <v>0</v>
      </c>
      <c r="AT3754">
        <f t="shared" si="238"/>
        <v>0</v>
      </c>
    </row>
    <row r="3755" spans="2:46" ht="15.75" customHeight="1" thickBot="1">
      <c r="B3755" t="str">
        <f t="shared" si="235"/>
        <v>MARUTI4517745197</v>
      </c>
      <c r="C3755" s="137" t="s">
        <v>226</v>
      </c>
      <c r="D3755" s="137" t="s">
        <v>32</v>
      </c>
      <c r="E3755" s="138">
        <v>45197</v>
      </c>
      <c r="F3755" s="139">
        <v>0</v>
      </c>
      <c r="G3755" s="137" t="s">
        <v>223</v>
      </c>
      <c r="H3755" s="139">
        <v>10374.950000000001</v>
      </c>
      <c r="I3755" s="139">
        <v>10422.450000000001</v>
      </c>
      <c r="J3755" s="139">
        <v>10335.1</v>
      </c>
      <c r="K3755" s="139">
        <v>10352.75</v>
      </c>
      <c r="L3755" s="139">
        <v>10352.75</v>
      </c>
      <c r="M3755" s="139">
        <v>5570</v>
      </c>
      <c r="N3755" s="139">
        <v>57791.71</v>
      </c>
      <c r="O3755" s="139">
        <v>2781300</v>
      </c>
      <c r="P3755" s="140">
        <v>-47300</v>
      </c>
      <c r="Q3755" s="138">
        <v>45177</v>
      </c>
      <c r="AR3755">
        <f t="shared" si="236"/>
        <v>2856200</v>
      </c>
      <c r="AS3755">
        <f t="shared" si="237"/>
        <v>-43500</v>
      </c>
      <c r="AT3755">
        <f t="shared" si="238"/>
        <v>2899700</v>
      </c>
    </row>
    <row r="3756" spans="2:46" ht="15.75" customHeight="1" thickBot="1">
      <c r="B3756" t="str">
        <f t="shared" si="235"/>
        <v>MARUTI4517745225</v>
      </c>
      <c r="C3756" s="137" t="s">
        <v>226</v>
      </c>
      <c r="D3756" s="137" t="s">
        <v>32</v>
      </c>
      <c r="E3756" s="138">
        <v>45225</v>
      </c>
      <c r="F3756" s="139">
        <v>0</v>
      </c>
      <c r="G3756" s="137" t="s">
        <v>223</v>
      </c>
      <c r="H3756" s="139">
        <v>10484.15</v>
      </c>
      <c r="I3756" s="139">
        <v>10484.15</v>
      </c>
      <c r="J3756" s="139">
        <v>10403.85</v>
      </c>
      <c r="K3756" s="139">
        <v>10423.4</v>
      </c>
      <c r="L3756" s="139">
        <v>10423.4</v>
      </c>
      <c r="M3756" s="139">
        <v>213</v>
      </c>
      <c r="N3756" s="139">
        <v>2224.5500000000002</v>
      </c>
      <c r="O3756" s="139">
        <v>63000</v>
      </c>
      <c r="P3756" s="140">
        <v>1800</v>
      </c>
      <c r="Q3756" s="138">
        <v>45177</v>
      </c>
      <c r="AR3756">
        <f t="shared" si="236"/>
        <v>0</v>
      </c>
      <c r="AS3756">
        <f t="shared" si="237"/>
        <v>0</v>
      </c>
      <c r="AT3756">
        <f t="shared" si="238"/>
        <v>0</v>
      </c>
    </row>
    <row r="3757" spans="2:46" ht="15.75" customHeight="1" thickBot="1">
      <c r="B3757" t="str">
        <f t="shared" si="235"/>
        <v>MARUTI4517745260</v>
      </c>
      <c r="C3757" s="137" t="s">
        <v>226</v>
      </c>
      <c r="D3757" s="137" t="s">
        <v>32</v>
      </c>
      <c r="E3757" s="138">
        <v>45260</v>
      </c>
      <c r="F3757" s="139">
        <v>0</v>
      </c>
      <c r="G3757" s="137" t="s">
        <v>223</v>
      </c>
      <c r="H3757" s="139">
        <v>10525</v>
      </c>
      <c r="I3757" s="139">
        <v>10556.95</v>
      </c>
      <c r="J3757" s="139">
        <v>10450.049999999999</v>
      </c>
      <c r="K3757" s="139">
        <v>10489.7</v>
      </c>
      <c r="L3757" s="139">
        <v>10489.7</v>
      </c>
      <c r="M3757" s="139">
        <v>49</v>
      </c>
      <c r="N3757" s="139">
        <v>515.08000000000004</v>
      </c>
      <c r="O3757" s="139">
        <v>11900</v>
      </c>
      <c r="P3757" s="140">
        <v>2000</v>
      </c>
      <c r="Q3757" s="138">
        <v>45177</v>
      </c>
      <c r="AR3757">
        <f t="shared" si="236"/>
        <v>0</v>
      </c>
      <c r="AS3757">
        <f t="shared" si="237"/>
        <v>0</v>
      </c>
      <c r="AT3757">
        <f t="shared" si="238"/>
        <v>0</v>
      </c>
    </row>
    <row r="3758" spans="2:46" ht="15.75" customHeight="1" thickBot="1">
      <c r="B3758" t="str">
        <f t="shared" si="235"/>
        <v>MCDOWELL-N4517745197</v>
      </c>
      <c r="C3758" s="137" t="s">
        <v>226</v>
      </c>
      <c r="D3758" s="137" t="s">
        <v>156</v>
      </c>
      <c r="E3758" s="138">
        <v>45197</v>
      </c>
      <c r="F3758" s="139">
        <v>0</v>
      </c>
      <c r="G3758" s="137" t="s">
        <v>223</v>
      </c>
      <c r="H3758" s="139">
        <v>1064.75</v>
      </c>
      <c r="I3758" s="139">
        <v>1068</v>
      </c>
      <c r="J3758" s="139">
        <v>1053.8</v>
      </c>
      <c r="K3758" s="139">
        <v>1059.7</v>
      </c>
      <c r="L3758" s="139">
        <v>1059.7</v>
      </c>
      <c r="M3758" s="139">
        <v>1998</v>
      </c>
      <c r="N3758" s="139">
        <v>14838.32</v>
      </c>
      <c r="O3758" s="139">
        <v>10805200</v>
      </c>
      <c r="P3758" s="140">
        <v>-100100</v>
      </c>
      <c r="Q3758" s="138">
        <v>45177</v>
      </c>
      <c r="AR3758">
        <f t="shared" si="236"/>
        <v>10927700</v>
      </c>
      <c r="AS3758">
        <f t="shared" si="237"/>
        <v>-97300</v>
      </c>
      <c r="AT3758">
        <f t="shared" si="238"/>
        <v>11025000</v>
      </c>
    </row>
    <row r="3759" spans="2:46" ht="15.75" customHeight="1" thickBot="1">
      <c r="B3759" t="str">
        <f t="shared" si="235"/>
        <v>MCDOWELL-N4517745225</v>
      </c>
      <c r="C3759" s="137" t="s">
        <v>226</v>
      </c>
      <c r="D3759" s="137" t="s">
        <v>156</v>
      </c>
      <c r="E3759" s="138">
        <v>45225</v>
      </c>
      <c r="F3759" s="139">
        <v>0</v>
      </c>
      <c r="G3759" s="137" t="s">
        <v>223</v>
      </c>
      <c r="H3759" s="139">
        <v>1068.5</v>
      </c>
      <c r="I3759" s="139">
        <v>1074.25</v>
      </c>
      <c r="J3759" s="139">
        <v>1061.2</v>
      </c>
      <c r="K3759" s="139">
        <v>1066.55</v>
      </c>
      <c r="L3759" s="139">
        <v>1066.55</v>
      </c>
      <c r="M3759" s="139">
        <v>45</v>
      </c>
      <c r="N3759" s="139">
        <v>336.14</v>
      </c>
      <c r="O3759" s="139">
        <v>114800</v>
      </c>
      <c r="P3759" s="139">
        <v>-700</v>
      </c>
      <c r="Q3759" s="138">
        <v>45177</v>
      </c>
      <c r="AR3759">
        <f t="shared" si="236"/>
        <v>0</v>
      </c>
      <c r="AS3759">
        <f t="shared" si="237"/>
        <v>0</v>
      </c>
      <c r="AT3759">
        <f t="shared" si="238"/>
        <v>0</v>
      </c>
    </row>
    <row r="3760" spans="2:46" ht="15.75" customHeight="1" thickBot="1">
      <c r="B3760" t="str">
        <f t="shared" si="235"/>
        <v>MCDOWELL-N4517745260</v>
      </c>
      <c r="C3760" s="137" t="s">
        <v>226</v>
      </c>
      <c r="D3760" s="137" t="s">
        <v>156</v>
      </c>
      <c r="E3760" s="138">
        <v>45260</v>
      </c>
      <c r="F3760" s="139">
        <v>0</v>
      </c>
      <c r="G3760" s="137" t="s">
        <v>223</v>
      </c>
      <c r="H3760" s="139">
        <v>1072.0999999999999</v>
      </c>
      <c r="I3760" s="139">
        <v>1077.95</v>
      </c>
      <c r="J3760" s="139">
        <v>1072.0999999999999</v>
      </c>
      <c r="K3760" s="139">
        <v>1073</v>
      </c>
      <c r="L3760" s="139">
        <v>1072.5</v>
      </c>
      <c r="M3760" s="139">
        <v>5</v>
      </c>
      <c r="N3760" s="139">
        <v>37.65</v>
      </c>
      <c r="O3760" s="139">
        <v>7700</v>
      </c>
      <c r="P3760" s="140">
        <v>3500</v>
      </c>
      <c r="Q3760" s="138">
        <v>45177</v>
      </c>
      <c r="AR3760">
        <f t="shared" si="236"/>
        <v>0</v>
      </c>
      <c r="AS3760">
        <f t="shared" si="237"/>
        <v>0</v>
      </c>
      <c r="AT3760">
        <f t="shared" si="238"/>
        <v>0</v>
      </c>
    </row>
    <row r="3761" spans="2:46" ht="15.75" customHeight="1" thickBot="1">
      <c r="B3761" t="str">
        <f t="shared" si="235"/>
        <v>MCX4517745197</v>
      </c>
      <c r="C3761" s="137" t="s">
        <v>226</v>
      </c>
      <c r="D3761" s="137" t="s">
        <v>157</v>
      </c>
      <c r="E3761" s="138">
        <v>45197</v>
      </c>
      <c r="F3761" s="139">
        <v>0</v>
      </c>
      <c r="G3761" s="137" t="s">
        <v>223</v>
      </c>
      <c r="H3761" s="139">
        <v>1788.1</v>
      </c>
      <c r="I3761" s="139">
        <v>1808.25</v>
      </c>
      <c r="J3761" s="139">
        <v>1770.8</v>
      </c>
      <c r="K3761" s="139">
        <v>1793.5</v>
      </c>
      <c r="L3761" s="139">
        <v>1793.5</v>
      </c>
      <c r="M3761" s="139">
        <v>1467</v>
      </c>
      <c r="N3761" s="139">
        <v>10507.09</v>
      </c>
      <c r="O3761" s="139">
        <v>2994800</v>
      </c>
      <c r="P3761" s="140">
        <v>-73200</v>
      </c>
      <c r="Q3761" s="138">
        <v>45177</v>
      </c>
      <c r="AR3761">
        <f t="shared" si="236"/>
        <v>3034000</v>
      </c>
      <c r="AS3761">
        <f t="shared" si="237"/>
        <v>-70400</v>
      </c>
      <c r="AT3761">
        <f t="shared" si="238"/>
        <v>3104400</v>
      </c>
    </row>
    <row r="3762" spans="2:46" ht="15.75" customHeight="1" thickBot="1">
      <c r="B3762" t="str">
        <f t="shared" si="235"/>
        <v>MCX4517745225</v>
      </c>
      <c r="C3762" s="137" t="s">
        <v>226</v>
      </c>
      <c r="D3762" s="137" t="s">
        <v>157</v>
      </c>
      <c r="E3762" s="138">
        <v>45225</v>
      </c>
      <c r="F3762" s="139">
        <v>0</v>
      </c>
      <c r="G3762" s="137" t="s">
        <v>223</v>
      </c>
      <c r="H3762" s="139">
        <v>1805.05</v>
      </c>
      <c r="I3762" s="139">
        <v>1816.7</v>
      </c>
      <c r="J3762" s="139">
        <v>1785</v>
      </c>
      <c r="K3762" s="139">
        <v>1804.5</v>
      </c>
      <c r="L3762" s="139">
        <v>1804.5</v>
      </c>
      <c r="M3762" s="139">
        <v>67</v>
      </c>
      <c r="N3762" s="139">
        <v>482.5</v>
      </c>
      <c r="O3762" s="139">
        <v>37200</v>
      </c>
      <c r="P3762" s="140">
        <v>2800</v>
      </c>
      <c r="Q3762" s="138">
        <v>45177</v>
      </c>
      <c r="AR3762">
        <f t="shared" si="236"/>
        <v>0</v>
      </c>
      <c r="AS3762">
        <f t="shared" si="237"/>
        <v>0</v>
      </c>
      <c r="AT3762">
        <f t="shared" si="238"/>
        <v>0</v>
      </c>
    </row>
    <row r="3763" spans="2:46" ht="15.75" customHeight="1" thickBot="1">
      <c r="B3763" t="str">
        <f t="shared" si="235"/>
        <v>MCX4517745260</v>
      </c>
      <c r="C3763" s="137" t="s">
        <v>226</v>
      </c>
      <c r="D3763" s="137" t="s">
        <v>157</v>
      </c>
      <c r="E3763" s="138">
        <v>45260</v>
      </c>
      <c r="F3763" s="139">
        <v>0</v>
      </c>
      <c r="G3763" s="137" t="s">
        <v>223</v>
      </c>
      <c r="H3763" s="139">
        <v>0</v>
      </c>
      <c r="I3763" s="139">
        <v>0</v>
      </c>
      <c r="J3763" s="139">
        <v>0</v>
      </c>
      <c r="K3763" s="139">
        <v>1800.25</v>
      </c>
      <c r="L3763" s="139">
        <v>1837.2</v>
      </c>
      <c r="M3763" s="139">
        <v>0</v>
      </c>
      <c r="N3763" s="139">
        <v>0</v>
      </c>
      <c r="O3763" s="139">
        <v>2000</v>
      </c>
      <c r="P3763" s="139">
        <v>0</v>
      </c>
      <c r="Q3763" s="138">
        <v>45177</v>
      </c>
      <c r="AR3763">
        <f t="shared" si="236"/>
        <v>0</v>
      </c>
      <c r="AS3763">
        <f t="shared" si="237"/>
        <v>0</v>
      </c>
      <c r="AT3763">
        <f t="shared" si="238"/>
        <v>0</v>
      </c>
    </row>
    <row r="3764" spans="2:46" ht="15.75" customHeight="1" thickBot="1">
      <c r="B3764" t="str">
        <f t="shared" si="235"/>
        <v>METROPOLIS4517745197</v>
      </c>
      <c r="C3764" s="137" t="s">
        <v>226</v>
      </c>
      <c r="D3764" s="137" t="s">
        <v>158</v>
      </c>
      <c r="E3764" s="138">
        <v>45197</v>
      </c>
      <c r="F3764" s="139">
        <v>0</v>
      </c>
      <c r="G3764" s="137" t="s">
        <v>223</v>
      </c>
      <c r="H3764" s="139">
        <v>1441.5</v>
      </c>
      <c r="I3764" s="139">
        <v>1449</v>
      </c>
      <c r="J3764" s="139">
        <v>1418.75</v>
      </c>
      <c r="K3764" s="139">
        <v>1422.85</v>
      </c>
      <c r="L3764" s="139">
        <v>1422.85</v>
      </c>
      <c r="M3764" s="139">
        <v>1204</v>
      </c>
      <c r="N3764" s="139">
        <v>6887.81</v>
      </c>
      <c r="O3764" s="139">
        <v>1791600</v>
      </c>
      <c r="P3764" s="140">
        <v>-38400</v>
      </c>
      <c r="Q3764" s="138">
        <v>45177</v>
      </c>
      <c r="AR3764">
        <f t="shared" si="236"/>
        <v>1848400</v>
      </c>
      <c r="AS3764">
        <f t="shared" si="237"/>
        <v>-38800</v>
      </c>
      <c r="AT3764">
        <f t="shared" si="238"/>
        <v>1887200</v>
      </c>
    </row>
    <row r="3765" spans="2:46" ht="15.75" customHeight="1" thickBot="1">
      <c r="B3765" t="str">
        <f t="shared" si="235"/>
        <v>METROPOLIS4517745225</v>
      </c>
      <c r="C3765" s="137" t="s">
        <v>226</v>
      </c>
      <c r="D3765" s="137" t="s">
        <v>158</v>
      </c>
      <c r="E3765" s="138">
        <v>45225</v>
      </c>
      <c r="F3765" s="139">
        <v>0</v>
      </c>
      <c r="G3765" s="137" t="s">
        <v>223</v>
      </c>
      <c r="H3765" s="139">
        <v>1452.5</v>
      </c>
      <c r="I3765" s="139">
        <v>1457.45</v>
      </c>
      <c r="J3765" s="139">
        <v>1431.1</v>
      </c>
      <c r="K3765" s="139">
        <v>1432.85</v>
      </c>
      <c r="L3765" s="139">
        <v>1432.85</v>
      </c>
      <c r="M3765" s="139">
        <v>74</v>
      </c>
      <c r="N3765" s="139">
        <v>426.39</v>
      </c>
      <c r="O3765" s="139">
        <v>50000</v>
      </c>
      <c r="P3765" s="140">
        <v>-2800</v>
      </c>
      <c r="Q3765" s="138">
        <v>45177</v>
      </c>
      <c r="AR3765">
        <f t="shared" si="236"/>
        <v>0</v>
      </c>
      <c r="AS3765">
        <f t="shared" si="237"/>
        <v>0</v>
      </c>
      <c r="AT3765">
        <f t="shared" si="238"/>
        <v>0</v>
      </c>
    </row>
    <row r="3766" spans="2:46" ht="15.75" customHeight="1" thickBot="1">
      <c r="B3766" t="str">
        <f t="shared" si="235"/>
        <v>METROPOLIS4517745260</v>
      </c>
      <c r="C3766" s="137" t="s">
        <v>226</v>
      </c>
      <c r="D3766" s="137" t="s">
        <v>158</v>
      </c>
      <c r="E3766" s="138">
        <v>45260</v>
      </c>
      <c r="F3766" s="139">
        <v>0</v>
      </c>
      <c r="G3766" s="137" t="s">
        <v>223</v>
      </c>
      <c r="H3766" s="139">
        <v>1462</v>
      </c>
      <c r="I3766" s="139">
        <v>1467.95</v>
      </c>
      <c r="J3766" s="139">
        <v>1438.05</v>
      </c>
      <c r="K3766" s="139">
        <v>1445.5</v>
      </c>
      <c r="L3766" s="139">
        <v>1443.65</v>
      </c>
      <c r="M3766" s="139">
        <v>8</v>
      </c>
      <c r="N3766" s="139">
        <v>46.64</v>
      </c>
      <c r="O3766" s="139">
        <v>6800</v>
      </c>
      <c r="P3766" s="140">
        <v>2400</v>
      </c>
      <c r="Q3766" s="138">
        <v>45177</v>
      </c>
      <c r="AR3766">
        <f t="shared" si="236"/>
        <v>0</v>
      </c>
      <c r="AS3766">
        <f t="shared" si="237"/>
        <v>0</v>
      </c>
      <c r="AT3766">
        <f t="shared" si="238"/>
        <v>0</v>
      </c>
    </row>
    <row r="3767" spans="2:46" ht="15.75" customHeight="1" thickBot="1">
      <c r="B3767" t="str">
        <f t="shared" si="235"/>
        <v>MFSL4517745197</v>
      </c>
      <c r="C3767" s="137" t="s">
        <v>226</v>
      </c>
      <c r="D3767" s="137" t="s">
        <v>159</v>
      </c>
      <c r="E3767" s="138">
        <v>45197</v>
      </c>
      <c r="F3767" s="139">
        <v>0</v>
      </c>
      <c r="G3767" s="137" t="s">
        <v>223</v>
      </c>
      <c r="H3767" s="139">
        <v>951.55</v>
      </c>
      <c r="I3767" s="139">
        <v>953</v>
      </c>
      <c r="J3767" s="139">
        <v>930.75</v>
      </c>
      <c r="K3767" s="139">
        <v>939.85</v>
      </c>
      <c r="L3767" s="139">
        <v>939.85</v>
      </c>
      <c r="M3767" s="139">
        <v>2086</v>
      </c>
      <c r="N3767" s="139">
        <v>15747.8</v>
      </c>
      <c r="O3767" s="139">
        <v>6563200</v>
      </c>
      <c r="P3767" s="140">
        <v>-153600</v>
      </c>
      <c r="Q3767" s="138">
        <v>45177</v>
      </c>
      <c r="AR3767">
        <f t="shared" si="236"/>
        <v>6613600</v>
      </c>
      <c r="AS3767">
        <f t="shared" si="237"/>
        <v>-150400</v>
      </c>
      <c r="AT3767">
        <f t="shared" si="238"/>
        <v>6764000</v>
      </c>
    </row>
    <row r="3768" spans="2:46" ht="15.75" customHeight="1" thickBot="1">
      <c r="B3768" t="str">
        <f t="shared" si="235"/>
        <v>MFSL4517745225</v>
      </c>
      <c r="C3768" s="137" t="s">
        <v>226</v>
      </c>
      <c r="D3768" s="137" t="s">
        <v>159</v>
      </c>
      <c r="E3768" s="138">
        <v>45225</v>
      </c>
      <c r="F3768" s="139">
        <v>0</v>
      </c>
      <c r="G3768" s="137" t="s">
        <v>223</v>
      </c>
      <c r="H3768" s="139">
        <v>941.8</v>
      </c>
      <c r="I3768" s="139">
        <v>956.6</v>
      </c>
      <c r="J3768" s="139">
        <v>941.8</v>
      </c>
      <c r="K3768" s="139">
        <v>947.4</v>
      </c>
      <c r="L3768" s="139">
        <v>947.4</v>
      </c>
      <c r="M3768" s="139">
        <v>16</v>
      </c>
      <c r="N3768" s="139">
        <v>121.65</v>
      </c>
      <c r="O3768" s="139">
        <v>49600</v>
      </c>
      <c r="P3768" s="140">
        <v>3200</v>
      </c>
      <c r="Q3768" s="138">
        <v>45177</v>
      </c>
      <c r="AR3768">
        <f t="shared" si="236"/>
        <v>0</v>
      </c>
      <c r="AS3768">
        <f t="shared" si="237"/>
        <v>0</v>
      </c>
      <c r="AT3768">
        <f t="shared" si="238"/>
        <v>0</v>
      </c>
    </row>
    <row r="3769" spans="2:46" ht="15.75" customHeight="1" thickBot="1">
      <c r="B3769" t="str">
        <f t="shared" si="235"/>
        <v>MFSL4517745260</v>
      </c>
      <c r="C3769" s="137" t="s">
        <v>226</v>
      </c>
      <c r="D3769" s="137" t="s">
        <v>159</v>
      </c>
      <c r="E3769" s="138">
        <v>45260</v>
      </c>
      <c r="F3769" s="139">
        <v>0</v>
      </c>
      <c r="G3769" s="137" t="s">
        <v>223</v>
      </c>
      <c r="H3769" s="139">
        <v>0</v>
      </c>
      <c r="I3769" s="139">
        <v>0</v>
      </c>
      <c r="J3769" s="139">
        <v>0</v>
      </c>
      <c r="K3769" s="139">
        <v>960</v>
      </c>
      <c r="L3769" s="139">
        <v>950.75</v>
      </c>
      <c r="M3769" s="139">
        <v>0</v>
      </c>
      <c r="N3769" s="139">
        <v>0</v>
      </c>
      <c r="O3769" s="139">
        <v>800</v>
      </c>
      <c r="P3769" s="139">
        <v>0</v>
      </c>
      <c r="Q3769" s="138">
        <v>45177</v>
      </c>
      <c r="AR3769">
        <f t="shared" si="236"/>
        <v>0</v>
      </c>
      <c r="AS3769">
        <f t="shared" si="237"/>
        <v>0</v>
      </c>
      <c r="AT3769">
        <f t="shared" si="238"/>
        <v>0</v>
      </c>
    </row>
    <row r="3770" spans="2:46" ht="15.75" customHeight="1" thickBot="1">
      <c r="B3770" t="str">
        <f t="shared" si="235"/>
        <v>MGL4517745197</v>
      </c>
      <c r="C3770" s="137" t="s">
        <v>226</v>
      </c>
      <c r="D3770" s="137" t="s">
        <v>160</v>
      </c>
      <c r="E3770" s="138">
        <v>45197</v>
      </c>
      <c r="F3770" s="139">
        <v>0</v>
      </c>
      <c r="G3770" s="137" t="s">
        <v>223</v>
      </c>
      <c r="H3770" s="139">
        <v>1058.05</v>
      </c>
      <c r="I3770" s="139">
        <v>1064.5</v>
      </c>
      <c r="J3770" s="139">
        <v>1057.55</v>
      </c>
      <c r="K3770" s="139">
        <v>1060.05</v>
      </c>
      <c r="L3770" s="139">
        <v>1060.05</v>
      </c>
      <c r="M3770" s="139">
        <v>586</v>
      </c>
      <c r="N3770" s="139">
        <v>4974.62</v>
      </c>
      <c r="O3770" s="139">
        <v>2354400</v>
      </c>
      <c r="P3770" s="140">
        <v>-53600</v>
      </c>
      <c r="Q3770" s="138">
        <v>45177</v>
      </c>
      <c r="AR3770">
        <f t="shared" si="236"/>
        <v>2472000</v>
      </c>
      <c r="AS3770">
        <f t="shared" si="237"/>
        <v>-48800</v>
      </c>
      <c r="AT3770">
        <f t="shared" si="238"/>
        <v>2520800</v>
      </c>
    </row>
    <row r="3771" spans="2:46" ht="15.75" customHeight="1" thickBot="1">
      <c r="B3771" t="str">
        <f t="shared" si="235"/>
        <v>MGL4517745225</v>
      </c>
      <c r="C3771" s="137" t="s">
        <v>226</v>
      </c>
      <c r="D3771" s="137" t="s">
        <v>160</v>
      </c>
      <c r="E3771" s="138">
        <v>45225</v>
      </c>
      <c r="F3771" s="139">
        <v>0</v>
      </c>
      <c r="G3771" s="137" t="s">
        <v>223</v>
      </c>
      <c r="H3771" s="139">
        <v>1064.3</v>
      </c>
      <c r="I3771" s="139">
        <v>1065.25</v>
      </c>
      <c r="J3771" s="139">
        <v>1060.0999999999999</v>
      </c>
      <c r="K3771" s="139">
        <v>1062.8</v>
      </c>
      <c r="L3771" s="139">
        <v>1062.8</v>
      </c>
      <c r="M3771" s="139">
        <v>62</v>
      </c>
      <c r="N3771" s="139">
        <v>527.33000000000004</v>
      </c>
      <c r="O3771" s="139">
        <v>115200</v>
      </c>
      <c r="P3771" s="140">
        <v>3200</v>
      </c>
      <c r="Q3771" s="138">
        <v>45177</v>
      </c>
      <c r="AR3771">
        <f t="shared" si="236"/>
        <v>0</v>
      </c>
      <c r="AS3771">
        <f t="shared" si="237"/>
        <v>0</v>
      </c>
      <c r="AT3771">
        <f t="shared" si="238"/>
        <v>0</v>
      </c>
    </row>
    <row r="3772" spans="2:46" ht="15.75" customHeight="1" thickBot="1">
      <c r="B3772" t="str">
        <f t="shared" si="235"/>
        <v>MGL4517745260</v>
      </c>
      <c r="C3772" s="137" t="s">
        <v>226</v>
      </c>
      <c r="D3772" s="137" t="s">
        <v>160</v>
      </c>
      <c r="E3772" s="138">
        <v>45260</v>
      </c>
      <c r="F3772" s="139">
        <v>0</v>
      </c>
      <c r="G3772" s="137" t="s">
        <v>223</v>
      </c>
      <c r="H3772" s="139">
        <v>1070.25</v>
      </c>
      <c r="I3772" s="139">
        <v>1070.25</v>
      </c>
      <c r="J3772" s="139">
        <v>1067.3499999999999</v>
      </c>
      <c r="K3772" s="139">
        <v>1067.3499999999999</v>
      </c>
      <c r="L3772" s="139">
        <v>1073.9000000000001</v>
      </c>
      <c r="M3772" s="139">
        <v>2</v>
      </c>
      <c r="N3772" s="139">
        <v>17.100000000000001</v>
      </c>
      <c r="O3772" s="139">
        <v>2400</v>
      </c>
      <c r="P3772" s="140">
        <v>1600</v>
      </c>
      <c r="Q3772" s="138">
        <v>45177</v>
      </c>
      <c r="AR3772">
        <f t="shared" si="236"/>
        <v>0</v>
      </c>
      <c r="AS3772">
        <f t="shared" si="237"/>
        <v>0</v>
      </c>
      <c r="AT3772">
        <f t="shared" si="238"/>
        <v>0</v>
      </c>
    </row>
    <row r="3773" spans="2:46" ht="15.75" customHeight="1" thickBot="1">
      <c r="B3773" t="str">
        <f t="shared" si="235"/>
        <v>MOTHERSON4517745197</v>
      </c>
      <c r="C3773" s="137" t="s">
        <v>226</v>
      </c>
      <c r="D3773" s="137" t="s">
        <v>161</v>
      </c>
      <c r="E3773" s="138">
        <v>45197</v>
      </c>
      <c r="F3773" s="139">
        <v>0</v>
      </c>
      <c r="G3773" s="137" t="s">
        <v>223</v>
      </c>
      <c r="H3773" s="139">
        <v>100.8</v>
      </c>
      <c r="I3773" s="139">
        <v>100.8</v>
      </c>
      <c r="J3773" s="139">
        <v>99.65</v>
      </c>
      <c r="K3773" s="139">
        <v>99.95</v>
      </c>
      <c r="L3773" s="139">
        <v>99.95</v>
      </c>
      <c r="M3773" s="139">
        <v>840</v>
      </c>
      <c r="N3773" s="139">
        <v>5968.95</v>
      </c>
      <c r="O3773" s="139">
        <v>77077600</v>
      </c>
      <c r="P3773" s="140">
        <v>-78100</v>
      </c>
      <c r="Q3773" s="138">
        <v>45177</v>
      </c>
      <c r="AR3773">
        <f t="shared" si="236"/>
        <v>79796900</v>
      </c>
      <c r="AS3773">
        <f t="shared" si="237"/>
        <v>63900</v>
      </c>
      <c r="AT3773">
        <f t="shared" si="238"/>
        <v>79733000</v>
      </c>
    </row>
    <row r="3774" spans="2:46" ht="15.75" customHeight="1" thickBot="1">
      <c r="B3774" t="str">
        <f t="shared" si="235"/>
        <v>MOTHERSON4517745225</v>
      </c>
      <c r="C3774" s="137" t="s">
        <v>226</v>
      </c>
      <c r="D3774" s="137" t="s">
        <v>161</v>
      </c>
      <c r="E3774" s="138">
        <v>45225</v>
      </c>
      <c r="F3774" s="139">
        <v>0</v>
      </c>
      <c r="G3774" s="137" t="s">
        <v>223</v>
      </c>
      <c r="H3774" s="139">
        <v>101.15</v>
      </c>
      <c r="I3774" s="139">
        <v>101.2</v>
      </c>
      <c r="J3774" s="139">
        <v>100.5</v>
      </c>
      <c r="K3774" s="139">
        <v>100.7</v>
      </c>
      <c r="L3774" s="139">
        <v>100.7</v>
      </c>
      <c r="M3774" s="139">
        <v>48</v>
      </c>
      <c r="N3774" s="139">
        <v>343.76</v>
      </c>
      <c r="O3774" s="139">
        <v>2222300</v>
      </c>
      <c r="P3774" s="140">
        <v>127800</v>
      </c>
      <c r="Q3774" s="138">
        <v>45177</v>
      </c>
      <c r="AR3774">
        <f t="shared" si="236"/>
        <v>0</v>
      </c>
      <c r="AS3774">
        <f t="shared" si="237"/>
        <v>0</v>
      </c>
      <c r="AT3774">
        <f t="shared" si="238"/>
        <v>0</v>
      </c>
    </row>
    <row r="3775" spans="2:46" ht="15.75" customHeight="1" thickBot="1">
      <c r="B3775" t="str">
        <f t="shared" si="235"/>
        <v>MOTHERSON4517745260</v>
      </c>
      <c r="C3775" s="137" t="s">
        <v>226</v>
      </c>
      <c r="D3775" s="137" t="s">
        <v>161</v>
      </c>
      <c r="E3775" s="138">
        <v>45260</v>
      </c>
      <c r="F3775" s="139">
        <v>0</v>
      </c>
      <c r="G3775" s="137" t="s">
        <v>223</v>
      </c>
      <c r="H3775" s="139">
        <v>101.5</v>
      </c>
      <c r="I3775" s="139">
        <v>101.65</v>
      </c>
      <c r="J3775" s="139">
        <v>101.5</v>
      </c>
      <c r="K3775" s="139">
        <v>101.65</v>
      </c>
      <c r="L3775" s="139">
        <v>101.2</v>
      </c>
      <c r="M3775" s="139">
        <v>2</v>
      </c>
      <c r="N3775" s="139">
        <v>14.42</v>
      </c>
      <c r="O3775" s="139">
        <v>497000</v>
      </c>
      <c r="P3775" s="140">
        <v>14200</v>
      </c>
      <c r="Q3775" s="138">
        <v>45177</v>
      </c>
      <c r="AR3775">
        <f t="shared" si="236"/>
        <v>0</v>
      </c>
      <c r="AS3775">
        <f t="shared" si="237"/>
        <v>0</v>
      </c>
      <c r="AT3775">
        <f t="shared" si="238"/>
        <v>0</v>
      </c>
    </row>
    <row r="3776" spans="2:46" ht="15.75" customHeight="1" thickBot="1">
      <c r="B3776" t="str">
        <f t="shared" si="235"/>
        <v>MPHASIS4517745197</v>
      </c>
      <c r="C3776" s="137" t="s">
        <v>226</v>
      </c>
      <c r="D3776" s="137" t="s">
        <v>162</v>
      </c>
      <c r="E3776" s="138">
        <v>45197</v>
      </c>
      <c r="F3776" s="139">
        <v>0</v>
      </c>
      <c r="G3776" s="137" t="s">
        <v>223</v>
      </c>
      <c r="H3776" s="139">
        <v>2482.85</v>
      </c>
      <c r="I3776" s="139">
        <v>2483.35</v>
      </c>
      <c r="J3776" s="139">
        <v>2445</v>
      </c>
      <c r="K3776" s="139">
        <v>2470.75</v>
      </c>
      <c r="L3776" s="139">
        <v>2470.75</v>
      </c>
      <c r="M3776" s="139">
        <v>1383</v>
      </c>
      <c r="N3776" s="139">
        <v>9381.66</v>
      </c>
      <c r="O3776" s="139">
        <v>2614150</v>
      </c>
      <c r="P3776" s="140">
        <v>44825</v>
      </c>
      <c r="Q3776" s="138">
        <v>45177</v>
      </c>
      <c r="AR3776">
        <f t="shared" si="236"/>
        <v>2670800</v>
      </c>
      <c r="AS3776">
        <f t="shared" si="237"/>
        <v>46200</v>
      </c>
      <c r="AT3776">
        <f t="shared" si="238"/>
        <v>2624600</v>
      </c>
    </row>
    <row r="3777" spans="2:46" ht="15.75" customHeight="1" thickBot="1">
      <c r="B3777" t="str">
        <f t="shared" si="235"/>
        <v>MPHASIS4517745225</v>
      </c>
      <c r="C3777" s="137" t="s">
        <v>226</v>
      </c>
      <c r="D3777" s="137" t="s">
        <v>162</v>
      </c>
      <c r="E3777" s="138">
        <v>45225</v>
      </c>
      <c r="F3777" s="139">
        <v>0</v>
      </c>
      <c r="G3777" s="137" t="s">
        <v>223</v>
      </c>
      <c r="H3777" s="139">
        <v>2477.75</v>
      </c>
      <c r="I3777" s="139">
        <v>2484.6</v>
      </c>
      <c r="J3777" s="139">
        <v>2450.9</v>
      </c>
      <c r="K3777" s="139">
        <v>2474.9</v>
      </c>
      <c r="L3777" s="139">
        <v>2474.9</v>
      </c>
      <c r="M3777" s="139">
        <v>44</v>
      </c>
      <c r="N3777" s="139">
        <v>299.08999999999997</v>
      </c>
      <c r="O3777" s="139">
        <v>53625</v>
      </c>
      <c r="P3777" s="140">
        <v>1375</v>
      </c>
      <c r="Q3777" s="138">
        <v>45177</v>
      </c>
      <c r="AR3777">
        <f t="shared" si="236"/>
        <v>0</v>
      </c>
      <c r="AS3777">
        <f t="shared" si="237"/>
        <v>0</v>
      </c>
      <c r="AT3777">
        <f t="shared" si="238"/>
        <v>0</v>
      </c>
    </row>
    <row r="3778" spans="2:46" ht="15.75" customHeight="1" thickBot="1">
      <c r="B3778" t="str">
        <f t="shared" ref="B3778:B3841" si="239">D3778&amp;Q3778&amp;E3778</f>
        <v>MPHASIS4517745260</v>
      </c>
      <c r="C3778" s="137" t="s">
        <v>226</v>
      </c>
      <c r="D3778" s="137" t="s">
        <v>162</v>
      </c>
      <c r="E3778" s="138">
        <v>45260</v>
      </c>
      <c r="F3778" s="139">
        <v>0</v>
      </c>
      <c r="G3778" s="137" t="s">
        <v>223</v>
      </c>
      <c r="H3778" s="139">
        <v>0</v>
      </c>
      <c r="I3778" s="139">
        <v>0</v>
      </c>
      <c r="J3778" s="139">
        <v>0</v>
      </c>
      <c r="K3778" s="139">
        <v>2498</v>
      </c>
      <c r="L3778" s="139">
        <v>2506.5500000000002</v>
      </c>
      <c r="M3778" s="139">
        <v>0</v>
      </c>
      <c r="N3778" s="139">
        <v>0</v>
      </c>
      <c r="O3778" s="139">
        <v>3025</v>
      </c>
      <c r="P3778" s="139">
        <v>0</v>
      </c>
      <c r="Q3778" s="138">
        <v>45177</v>
      </c>
      <c r="AR3778">
        <f t="shared" ref="AR3778:AR3841" si="240">IF($AU$2&lt;&gt;5,NA(),IF(D3778=D3777,0,IF(AND(D3780=D3778,D3779=D3778),O3778+O3779+O3780,IF(D3779=D3778,O3779+O3778,O3778))))</f>
        <v>0</v>
      </c>
      <c r="AS3778">
        <f t="shared" ref="AS3778:AS3841" si="241">IF($AU$2&lt;&gt;5,NA(),IF(D3778=D3777,0,IF(AND(D3780=D3778,D3779=D3778),P3778+P3779+P3780,IF(D3779=D3778,P3779+P3778,P3778))))</f>
        <v>0</v>
      </c>
      <c r="AT3778">
        <f t="shared" ref="AT3778:AT3841" si="242">AR3778-AS3778</f>
        <v>0</v>
      </c>
    </row>
    <row r="3779" spans="2:46" ht="15.75" customHeight="1" thickBot="1">
      <c r="B3779" t="str">
        <f t="shared" si="239"/>
        <v>MRF4517745197</v>
      </c>
      <c r="C3779" s="137" t="s">
        <v>226</v>
      </c>
      <c r="D3779" s="137" t="s">
        <v>163</v>
      </c>
      <c r="E3779" s="138">
        <v>45197</v>
      </c>
      <c r="F3779" s="139">
        <v>0</v>
      </c>
      <c r="G3779" s="137" t="s">
        <v>223</v>
      </c>
      <c r="H3779" s="139">
        <v>109112.35</v>
      </c>
      <c r="I3779" s="139">
        <v>109699</v>
      </c>
      <c r="J3779" s="139">
        <v>109000.15</v>
      </c>
      <c r="K3779" s="139">
        <v>109075.05</v>
      </c>
      <c r="L3779" s="139">
        <v>109075.05</v>
      </c>
      <c r="M3779" s="139">
        <v>503</v>
      </c>
      <c r="N3779" s="139">
        <v>5494.15</v>
      </c>
      <c r="O3779" s="139">
        <v>33810</v>
      </c>
      <c r="P3779" s="139">
        <v>-350</v>
      </c>
      <c r="Q3779" s="138">
        <v>45177</v>
      </c>
      <c r="AR3779">
        <f t="shared" si="240"/>
        <v>35030</v>
      </c>
      <c r="AS3779">
        <f t="shared" si="241"/>
        <v>-310</v>
      </c>
      <c r="AT3779">
        <f t="shared" si="242"/>
        <v>35340</v>
      </c>
    </row>
    <row r="3780" spans="2:46" ht="15.75" customHeight="1" thickBot="1">
      <c r="B3780" t="str">
        <f t="shared" si="239"/>
        <v>MRF4517745225</v>
      </c>
      <c r="C3780" s="137" t="s">
        <v>226</v>
      </c>
      <c r="D3780" s="137" t="s">
        <v>163</v>
      </c>
      <c r="E3780" s="138">
        <v>45225</v>
      </c>
      <c r="F3780" s="139">
        <v>0</v>
      </c>
      <c r="G3780" s="137" t="s">
        <v>223</v>
      </c>
      <c r="H3780" s="139">
        <v>110000</v>
      </c>
      <c r="I3780" s="139">
        <v>110000</v>
      </c>
      <c r="J3780" s="139">
        <v>109600</v>
      </c>
      <c r="K3780" s="139">
        <v>109666.45</v>
      </c>
      <c r="L3780" s="139">
        <v>109666.45</v>
      </c>
      <c r="M3780" s="139">
        <v>19</v>
      </c>
      <c r="N3780" s="139">
        <v>208.55</v>
      </c>
      <c r="O3780" s="139">
        <v>1150</v>
      </c>
      <c r="P3780" s="139">
        <v>30</v>
      </c>
      <c r="Q3780" s="138">
        <v>45177</v>
      </c>
      <c r="AR3780">
        <f t="shared" si="240"/>
        <v>0</v>
      </c>
      <c r="AS3780">
        <f t="shared" si="241"/>
        <v>0</v>
      </c>
      <c r="AT3780">
        <f t="shared" si="242"/>
        <v>0</v>
      </c>
    </row>
    <row r="3781" spans="2:46" ht="15.75" customHeight="1" thickBot="1">
      <c r="B3781" t="str">
        <f t="shared" si="239"/>
        <v>MRF4517745260</v>
      </c>
      <c r="C3781" s="137" t="s">
        <v>226</v>
      </c>
      <c r="D3781" s="137" t="s">
        <v>163</v>
      </c>
      <c r="E3781" s="138">
        <v>45260</v>
      </c>
      <c r="F3781" s="139">
        <v>0</v>
      </c>
      <c r="G3781" s="137" t="s">
        <v>223</v>
      </c>
      <c r="H3781" s="139">
        <v>109958</v>
      </c>
      <c r="I3781" s="139">
        <v>109958</v>
      </c>
      <c r="J3781" s="139">
        <v>109958</v>
      </c>
      <c r="K3781" s="139">
        <v>109958</v>
      </c>
      <c r="L3781" s="139">
        <v>110640.25</v>
      </c>
      <c r="M3781" s="139">
        <v>1</v>
      </c>
      <c r="N3781" s="139">
        <v>10.99</v>
      </c>
      <c r="O3781" s="139">
        <v>70</v>
      </c>
      <c r="P3781" s="139">
        <v>10</v>
      </c>
      <c r="Q3781" s="138">
        <v>45177</v>
      </c>
      <c r="AR3781">
        <f t="shared" si="240"/>
        <v>0</v>
      </c>
      <c r="AS3781">
        <f t="shared" si="241"/>
        <v>0</v>
      </c>
      <c r="AT3781">
        <f t="shared" si="242"/>
        <v>0</v>
      </c>
    </row>
    <row r="3782" spans="2:46" ht="15.75" customHeight="1" thickBot="1">
      <c r="B3782" t="str">
        <f t="shared" si="239"/>
        <v>MUTHOOTFIN4517745197</v>
      </c>
      <c r="C3782" s="137" t="s">
        <v>226</v>
      </c>
      <c r="D3782" s="137" t="s">
        <v>164</v>
      </c>
      <c r="E3782" s="138">
        <v>45197</v>
      </c>
      <c r="F3782" s="139">
        <v>0</v>
      </c>
      <c r="G3782" s="137" t="s">
        <v>223</v>
      </c>
      <c r="H3782" s="139">
        <v>1278.0999999999999</v>
      </c>
      <c r="I3782" s="139">
        <v>1290.2</v>
      </c>
      <c r="J3782" s="139">
        <v>1273.3</v>
      </c>
      <c r="K3782" s="139">
        <v>1283.8499999999999</v>
      </c>
      <c r="L3782" s="139">
        <v>1283.8499999999999</v>
      </c>
      <c r="M3782" s="139">
        <v>1038</v>
      </c>
      <c r="N3782" s="139">
        <v>7331.1</v>
      </c>
      <c r="O3782" s="139">
        <v>6358550</v>
      </c>
      <c r="P3782" s="140">
        <v>15400</v>
      </c>
      <c r="Q3782" s="138">
        <v>45177</v>
      </c>
      <c r="AR3782">
        <f t="shared" si="240"/>
        <v>6471850</v>
      </c>
      <c r="AS3782">
        <f t="shared" si="241"/>
        <v>29150</v>
      </c>
      <c r="AT3782">
        <f t="shared" si="242"/>
        <v>6442700</v>
      </c>
    </row>
    <row r="3783" spans="2:46" ht="15.75" customHeight="1" thickBot="1">
      <c r="B3783" t="str">
        <f t="shared" si="239"/>
        <v>MUTHOOTFIN4517745225</v>
      </c>
      <c r="C3783" s="137" t="s">
        <v>226</v>
      </c>
      <c r="D3783" s="137" t="s">
        <v>164</v>
      </c>
      <c r="E3783" s="138">
        <v>45225</v>
      </c>
      <c r="F3783" s="139">
        <v>0</v>
      </c>
      <c r="G3783" s="137" t="s">
        <v>223</v>
      </c>
      <c r="H3783" s="139">
        <v>1260.0999999999999</v>
      </c>
      <c r="I3783" s="139">
        <v>1274.8499999999999</v>
      </c>
      <c r="J3783" s="139">
        <v>1258.95</v>
      </c>
      <c r="K3783" s="139">
        <v>1270.3</v>
      </c>
      <c r="L3783" s="139">
        <v>1270.3</v>
      </c>
      <c r="M3783" s="139">
        <v>88</v>
      </c>
      <c r="N3783" s="139">
        <v>614.32000000000005</v>
      </c>
      <c r="O3783" s="139">
        <v>106700</v>
      </c>
      <c r="P3783" s="140">
        <v>13200</v>
      </c>
      <c r="Q3783" s="138">
        <v>45177</v>
      </c>
      <c r="AR3783">
        <f t="shared" si="240"/>
        <v>0</v>
      </c>
      <c r="AS3783">
        <f t="shared" si="241"/>
        <v>0</v>
      </c>
      <c r="AT3783">
        <f t="shared" si="242"/>
        <v>0</v>
      </c>
    </row>
    <row r="3784" spans="2:46" ht="15.75" customHeight="1" thickBot="1">
      <c r="B3784" t="str">
        <f t="shared" si="239"/>
        <v>MUTHOOTFIN4517745260</v>
      </c>
      <c r="C3784" s="137" t="s">
        <v>226</v>
      </c>
      <c r="D3784" s="137" t="s">
        <v>164</v>
      </c>
      <c r="E3784" s="138">
        <v>45260</v>
      </c>
      <c r="F3784" s="139">
        <v>0</v>
      </c>
      <c r="G3784" s="137" t="s">
        <v>223</v>
      </c>
      <c r="H3784" s="139">
        <v>1269.55</v>
      </c>
      <c r="I3784" s="139">
        <v>1269.55</v>
      </c>
      <c r="J3784" s="139">
        <v>1269.55</v>
      </c>
      <c r="K3784" s="139">
        <v>1269.55</v>
      </c>
      <c r="L3784" s="139">
        <v>1269.55</v>
      </c>
      <c r="M3784" s="139">
        <v>1</v>
      </c>
      <c r="N3784" s="139">
        <v>6.98</v>
      </c>
      <c r="O3784" s="139">
        <v>6600</v>
      </c>
      <c r="P3784" s="139">
        <v>550</v>
      </c>
      <c r="Q3784" s="138">
        <v>45177</v>
      </c>
      <c r="AR3784">
        <f t="shared" si="240"/>
        <v>0</v>
      </c>
      <c r="AS3784">
        <f t="shared" si="241"/>
        <v>0</v>
      </c>
      <c r="AT3784">
        <f t="shared" si="242"/>
        <v>0</v>
      </c>
    </row>
    <row r="3785" spans="2:46" ht="15.75" customHeight="1" thickBot="1">
      <c r="B3785" t="str">
        <f t="shared" si="239"/>
        <v>NATIONALUM4517745197</v>
      </c>
      <c r="C3785" s="137" t="s">
        <v>226</v>
      </c>
      <c r="D3785" s="137" t="s">
        <v>165</v>
      </c>
      <c r="E3785" s="138">
        <v>45197</v>
      </c>
      <c r="F3785" s="139">
        <v>0</v>
      </c>
      <c r="G3785" s="137" t="s">
        <v>223</v>
      </c>
      <c r="H3785" s="139">
        <v>99.95</v>
      </c>
      <c r="I3785" s="139">
        <v>101.8</v>
      </c>
      <c r="J3785" s="139">
        <v>99.4</v>
      </c>
      <c r="K3785" s="139">
        <v>99.95</v>
      </c>
      <c r="L3785" s="139">
        <v>99.95</v>
      </c>
      <c r="M3785" s="139">
        <v>2526</v>
      </c>
      <c r="N3785" s="139">
        <v>18989.13</v>
      </c>
      <c r="O3785" s="139">
        <v>68670000</v>
      </c>
      <c r="P3785" s="140">
        <v>1170000</v>
      </c>
      <c r="Q3785" s="138">
        <v>45177</v>
      </c>
      <c r="AR3785">
        <f t="shared" si="240"/>
        <v>71812500</v>
      </c>
      <c r="AS3785">
        <f t="shared" si="241"/>
        <v>1380000</v>
      </c>
      <c r="AT3785">
        <f t="shared" si="242"/>
        <v>70432500</v>
      </c>
    </row>
    <row r="3786" spans="2:46" ht="15.75" customHeight="1" thickBot="1">
      <c r="B3786" t="str">
        <f t="shared" si="239"/>
        <v>NATIONALUM4517745225</v>
      </c>
      <c r="C3786" s="137" t="s">
        <v>226</v>
      </c>
      <c r="D3786" s="137" t="s">
        <v>165</v>
      </c>
      <c r="E3786" s="138">
        <v>45225</v>
      </c>
      <c r="F3786" s="139">
        <v>0</v>
      </c>
      <c r="G3786" s="137" t="s">
        <v>223</v>
      </c>
      <c r="H3786" s="139">
        <v>101</v>
      </c>
      <c r="I3786" s="139">
        <v>102.4</v>
      </c>
      <c r="J3786" s="139">
        <v>100.15</v>
      </c>
      <c r="K3786" s="139">
        <v>100.7</v>
      </c>
      <c r="L3786" s="139">
        <v>100.7</v>
      </c>
      <c r="M3786" s="139">
        <v>135</v>
      </c>
      <c r="N3786" s="139">
        <v>1020.92</v>
      </c>
      <c r="O3786" s="139">
        <v>2602500</v>
      </c>
      <c r="P3786" s="140">
        <v>172500</v>
      </c>
      <c r="Q3786" s="138">
        <v>45177</v>
      </c>
      <c r="AR3786">
        <f t="shared" si="240"/>
        <v>0</v>
      </c>
      <c r="AS3786">
        <f t="shared" si="241"/>
        <v>0</v>
      </c>
      <c r="AT3786">
        <f t="shared" si="242"/>
        <v>0</v>
      </c>
    </row>
    <row r="3787" spans="2:46" ht="15.75" customHeight="1" thickBot="1">
      <c r="B3787" t="str">
        <f t="shared" si="239"/>
        <v>NATIONALUM4517745260</v>
      </c>
      <c r="C3787" s="137" t="s">
        <v>226</v>
      </c>
      <c r="D3787" s="137" t="s">
        <v>165</v>
      </c>
      <c r="E3787" s="138">
        <v>45260</v>
      </c>
      <c r="F3787" s="139">
        <v>0</v>
      </c>
      <c r="G3787" s="137" t="s">
        <v>223</v>
      </c>
      <c r="H3787" s="139">
        <v>101.5</v>
      </c>
      <c r="I3787" s="139">
        <v>101.5</v>
      </c>
      <c r="J3787" s="139">
        <v>101</v>
      </c>
      <c r="K3787" s="139">
        <v>101.3</v>
      </c>
      <c r="L3787" s="139">
        <v>101.3</v>
      </c>
      <c r="M3787" s="139">
        <v>5</v>
      </c>
      <c r="N3787" s="139">
        <v>37.979999999999997</v>
      </c>
      <c r="O3787" s="139">
        <v>540000</v>
      </c>
      <c r="P3787" s="140">
        <v>37500</v>
      </c>
      <c r="Q3787" s="138">
        <v>45177</v>
      </c>
      <c r="AR3787">
        <f t="shared" si="240"/>
        <v>0</v>
      </c>
      <c r="AS3787">
        <f t="shared" si="241"/>
        <v>0</v>
      </c>
      <c r="AT3787">
        <f t="shared" si="242"/>
        <v>0</v>
      </c>
    </row>
    <row r="3788" spans="2:46" ht="15.75" customHeight="1" thickBot="1">
      <c r="B3788" t="str">
        <f t="shared" si="239"/>
        <v>NAUKRI4517745197</v>
      </c>
      <c r="C3788" s="137" t="s">
        <v>226</v>
      </c>
      <c r="D3788" s="137" t="s">
        <v>166</v>
      </c>
      <c r="E3788" s="138">
        <v>45197</v>
      </c>
      <c r="F3788" s="139">
        <v>0</v>
      </c>
      <c r="G3788" s="137" t="s">
        <v>223</v>
      </c>
      <c r="H3788" s="139">
        <v>4493.95</v>
      </c>
      <c r="I3788" s="139">
        <v>4505</v>
      </c>
      <c r="J3788" s="139">
        <v>4443.45</v>
      </c>
      <c r="K3788" s="139">
        <v>4483.8999999999996</v>
      </c>
      <c r="L3788" s="139">
        <v>4483.8999999999996</v>
      </c>
      <c r="M3788" s="139">
        <v>1671</v>
      </c>
      <c r="N3788" s="139">
        <v>11212.24</v>
      </c>
      <c r="O3788" s="139">
        <v>1482750</v>
      </c>
      <c r="P3788" s="140">
        <v>-28500</v>
      </c>
      <c r="Q3788" s="138">
        <v>45177</v>
      </c>
      <c r="AR3788">
        <f t="shared" si="240"/>
        <v>1501350</v>
      </c>
      <c r="AS3788">
        <f t="shared" si="241"/>
        <v>-28050</v>
      </c>
      <c r="AT3788">
        <f t="shared" si="242"/>
        <v>1529400</v>
      </c>
    </row>
    <row r="3789" spans="2:46" ht="15.75" customHeight="1" thickBot="1">
      <c r="B3789" t="str">
        <f t="shared" si="239"/>
        <v>NAUKRI4517745225</v>
      </c>
      <c r="C3789" s="137" t="s">
        <v>226</v>
      </c>
      <c r="D3789" s="137" t="s">
        <v>166</v>
      </c>
      <c r="E3789" s="138">
        <v>45225</v>
      </c>
      <c r="F3789" s="139">
        <v>0</v>
      </c>
      <c r="G3789" s="137" t="s">
        <v>223</v>
      </c>
      <c r="H3789" s="139">
        <v>4520.3500000000004</v>
      </c>
      <c r="I3789" s="139">
        <v>4520.6499999999996</v>
      </c>
      <c r="J3789" s="139">
        <v>4479</v>
      </c>
      <c r="K3789" s="139">
        <v>4514.1499999999996</v>
      </c>
      <c r="L3789" s="139">
        <v>4514.1499999999996</v>
      </c>
      <c r="M3789" s="139">
        <v>41</v>
      </c>
      <c r="N3789" s="139">
        <v>276.89999999999998</v>
      </c>
      <c r="O3789" s="139">
        <v>17550</v>
      </c>
      <c r="P3789" s="139">
        <v>300</v>
      </c>
      <c r="Q3789" s="138">
        <v>45177</v>
      </c>
      <c r="AR3789">
        <f t="shared" si="240"/>
        <v>0</v>
      </c>
      <c r="AS3789">
        <f t="shared" si="241"/>
        <v>0</v>
      </c>
      <c r="AT3789">
        <f t="shared" si="242"/>
        <v>0</v>
      </c>
    </row>
    <row r="3790" spans="2:46" ht="15.75" customHeight="1" thickBot="1">
      <c r="B3790" t="str">
        <f t="shared" si="239"/>
        <v>NAUKRI4517745260</v>
      </c>
      <c r="C3790" s="137" t="s">
        <v>226</v>
      </c>
      <c r="D3790" s="137" t="s">
        <v>166</v>
      </c>
      <c r="E3790" s="138">
        <v>45260</v>
      </c>
      <c r="F3790" s="139">
        <v>0</v>
      </c>
      <c r="G3790" s="137" t="s">
        <v>223</v>
      </c>
      <c r="H3790" s="139">
        <v>4500</v>
      </c>
      <c r="I3790" s="139">
        <v>4500</v>
      </c>
      <c r="J3790" s="139">
        <v>4500</v>
      </c>
      <c r="K3790" s="139">
        <v>4500</v>
      </c>
      <c r="L3790" s="139">
        <v>4551.05</v>
      </c>
      <c r="M3790" s="139">
        <v>1</v>
      </c>
      <c r="N3790" s="139">
        <v>6.75</v>
      </c>
      <c r="O3790" s="139">
        <v>1050</v>
      </c>
      <c r="P3790" s="139">
        <v>150</v>
      </c>
      <c r="Q3790" s="138">
        <v>45177</v>
      </c>
      <c r="AR3790">
        <f t="shared" si="240"/>
        <v>0</v>
      </c>
      <c r="AS3790">
        <f t="shared" si="241"/>
        <v>0</v>
      </c>
      <c r="AT3790">
        <f t="shared" si="242"/>
        <v>0</v>
      </c>
    </row>
    <row r="3791" spans="2:46" ht="15.75" customHeight="1" thickBot="1">
      <c r="B3791" t="str">
        <f t="shared" si="239"/>
        <v>NAVINFLUOR4517745197</v>
      </c>
      <c r="C3791" s="137" t="s">
        <v>226</v>
      </c>
      <c r="D3791" s="137" t="s">
        <v>167</v>
      </c>
      <c r="E3791" s="138">
        <v>45197</v>
      </c>
      <c r="F3791" s="139">
        <v>0</v>
      </c>
      <c r="G3791" s="137" t="s">
        <v>223</v>
      </c>
      <c r="H3791" s="139">
        <v>4697</v>
      </c>
      <c r="I3791" s="139">
        <v>4738.6000000000004</v>
      </c>
      <c r="J3791" s="139">
        <v>4661.1499999999996</v>
      </c>
      <c r="K3791" s="139">
        <v>4668.6499999999996</v>
      </c>
      <c r="L3791" s="139">
        <v>4668.6499999999996</v>
      </c>
      <c r="M3791" s="139">
        <v>739</v>
      </c>
      <c r="N3791" s="139">
        <v>5192.29</v>
      </c>
      <c r="O3791" s="139">
        <v>685950</v>
      </c>
      <c r="P3791" s="140">
        <v>-17100</v>
      </c>
      <c r="Q3791" s="138">
        <v>45177</v>
      </c>
      <c r="AR3791">
        <f t="shared" si="240"/>
        <v>697200</v>
      </c>
      <c r="AS3791">
        <f t="shared" si="241"/>
        <v>-16650</v>
      </c>
      <c r="AT3791">
        <f t="shared" si="242"/>
        <v>713850</v>
      </c>
    </row>
    <row r="3792" spans="2:46" ht="15.75" customHeight="1" thickBot="1">
      <c r="B3792" t="str">
        <f t="shared" si="239"/>
        <v>NAVINFLUOR4517745225</v>
      </c>
      <c r="C3792" s="137" t="s">
        <v>226</v>
      </c>
      <c r="D3792" s="137" t="s">
        <v>167</v>
      </c>
      <c r="E3792" s="138">
        <v>45225</v>
      </c>
      <c r="F3792" s="139">
        <v>0</v>
      </c>
      <c r="G3792" s="137" t="s">
        <v>223</v>
      </c>
      <c r="H3792" s="139">
        <v>4733.3999999999996</v>
      </c>
      <c r="I3792" s="139">
        <v>4734.55</v>
      </c>
      <c r="J3792" s="139">
        <v>4670</v>
      </c>
      <c r="K3792" s="139">
        <v>4676.95</v>
      </c>
      <c r="L3792" s="139">
        <v>4676.95</v>
      </c>
      <c r="M3792" s="139">
        <v>17</v>
      </c>
      <c r="N3792" s="139">
        <v>119.52</v>
      </c>
      <c r="O3792" s="139">
        <v>11100</v>
      </c>
      <c r="P3792" s="139">
        <v>450</v>
      </c>
      <c r="Q3792" s="138">
        <v>45177</v>
      </c>
      <c r="AR3792">
        <f t="shared" si="240"/>
        <v>0</v>
      </c>
      <c r="AS3792">
        <f t="shared" si="241"/>
        <v>0</v>
      </c>
      <c r="AT3792">
        <f t="shared" si="242"/>
        <v>0</v>
      </c>
    </row>
    <row r="3793" spans="2:46" ht="15.75" customHeight="1" thickBot="1">
      <c r="B3793" t="str">
        <f t="shared" si="239"/>
        <v>NAVINFLUOR4517745260</v>
      </c>
      <c r="C3793" s="137" t="s">
        <v>226</v>
      </c>
      <c r="D3793" s="137" t="s">
        <v>167</v>
      </c>
      <c r="E3793" s="138">
        <v>45260</v>
      </c>
      <c r="F3793" s="139">
        <v>0</v>
      </c>
      <c r="G3793" s="137" t="s">
        <v>223</v>
      </c>
      <c r="H3793" s="139">
        <v>0</v>
      </c>
      <c r="I3793" s="139">
        <v>0</v>
      </c>
      <c r="J3793" s="139">
        <v>0</v>
      </c>
      <c r="K3793" s="139">
        <v>4749</v>
      </c>
      <c r="L3793" s="139">
        <v>4738.8500000000004</v>
      </c>
      <c r="M3793" s="139">
        <v>0</v>
      </c>
      <c r="N3793" s="139">
        <v>0</v>
      </c>
      <c r="O3793" s="139">
        <v>150</v>
      </c>
      <c r="P3793" s="139">
        <v>0</v>
      </c>
      <c r="Q3793" s="138">
        <v>45177</v>
      </c>
      <c r="AR3793">
        <f t="shared" si="240"/>
        <v>0</v>
      </c>
      <c r="AS3793">
        <f t="shared" si="241"/>
        <v>0</v>
      </c>
      <c r="AT3793">
        <f t="shared" si="242"/>
        <v>0</v>
      </c>
    </row>
    <row r="3794" spans="2:46" ht="15.75" customHeight="1" thickBot="1">
      <c r="B3794" t="str">
        <f t="shared" si="239"/>
        <v>NESTLEIND4517745197</v>
      </c>
      <c r="C3794" s="137" t="s">
        <v>226</v>
      </c>
      <c r="D3794" s="137" t="s">
        <v>44</v>
      </c>
      <c r="E3794" s="138">
        <v>45197</v>
      </c>
      <c r="F3794" s="139">
        <v>0</v>
      </c>
      <c r="G3794" s="137" t="s">
        <v>223</v>
      </c>
      <c r="H3794" s="139">
        <v>22160.9</v>
      </c>
      <c r="I3794" s="139">
        <v>22160.9</v>
      </c>
      <c r="J3794" s="139">
        <v>21911.05</v>
      </c>
      <c r="K3794" s="139">
        <v>21984.65</v>
      </c>
      <c r="L3794" s="139">
        <v>21984.65</v>
      </c>
      <c r="M3794" s="139">
        <v>692</v>
      </c>
      <c r="N3794" s="139">
        <v>6087.93</v>
      </c>
      <c r="O3794" s="139">
        <v>329360</v>
      </c>
      <c r="P3794" s="140">
        <v>4760</v>
      </c>
      <c r="Q3794" s="138">
        <v>45177</v>
      </c>
      <c r="AR3794">
        <f t="shared" si="240"/>
        <v>334280</v>
      </c>
      <c r="AS3794">
        <f t="shared" si="241"/>
        <v>5280</v>
      </c>
      <c r="AT3794">
        <f t="shared" si="242"/>
        <v>329000</v>
      </c>
    </row>
    <row r="3795" spans="2:46" ht="15.75" customHeight="1" thickBot="1">
      <c r="B3795" t="str">
        <f t="shared" si="239"/>
        <v>NESTLEIND4517745225</v>
      </c>
      <c r="C3795" s="137" t="s">
        <v>226</v>
      </c>
      <c r="D3795" s="137" t="s">
        <v>44</v>
      </c>
      <c r="E3795" s="138">
        <v>45225</v>
      </c>
      <c r="F3795" s="139">
        <v>0</v>
      </c>
      <c r="G3795" s="137" t="s">
        <v>223</v>
      </c>
      <c r="H3795" s="139">
        <v>22131.200000000001</v>
      </c>
      <c r="I3795" s="139">
        <v>22208.400000000001</v>
      </c>
      <c r="J3795" s="139">
        <v>22076.95</v>
      </c>
      <c r="K3795" s="139">
        <v>22129.75</v>
      </c>
      <c r="L3795" s="139">
        <v>22129.75</v>
      </c>
      <c r="M3795" s="139">
        <v>25</v>
      </c>
      <c r="N3795" s="139">
        <v>221.26</v>
      </c>
      <c r="O3795" s="139">
        <v>4400</v>
      </c>
      <c r="P3795" s="139">
        <v>520</v>
      </c>
      <c r="Q3795" s="138">
        <v>45177</v>
      </c>
      <c r="AR3795">
        <f t="shared" si="240"/>
        <v>0</v>
      </c>
      <c r="AS3795">
        <f t="shared" si="241"/>
        <v>0</v>
      </c>
      <c r="AT3795">
        <f t="shared" si="242"/>
        <v>0</v>
      </c>
    </row>
    <row r="3796" spans="2:46" ht="15.75" customHeight="1" thickBot="1">
      <c r="B3796" t="str">
        <f t="shared" si="239"/>
        <v>NESTLEIND4517745260</v>
      </c>
      <c r="C3796" s="137" t="s">
        <v>226</v>
      </c>
      <c r="D3796" s="137" t="s">
        <v>44</v>
      </c>
      <c r="E3796" s="138">
        <v>45260</v>
      </c>
      <c r="F3796" s="139">
        <v>0</v>
      </c>
      <c r="G3796" s="137" t="s">
        <v>223</v>
      </c>
      <c r="H3796" s="139">
        <v>0</v>
      </c>
      <c r="I3796" s="139">
        <v>0</v>
      </c>
      <c r="J3796" s="139">
        <v>0</v>
      </c>
      <c r="K3796" s="139">
        <v>22098.65</v>
      </c>
      <c r="L3796" s="139">
        <v>22241.4</v>
      </c>
      <c r="M3796" s="139">
        <v>0</v>
      </c>
      <c r="N3796" s="139">
        <v>0</v>
      </c>
      <c r="O3796" s="139">
        <v>520</v>
      </c>
      <c r="P3796" s="139">
        <v>0</v>
      </c>
      <c r="Q3796" s="138">
        <v>45177</v>
      </c>
      <c r="AR3796">
        <f t="shared" si="240"/>
        <v>0</v>
      </c>
      <c r="AS3796">
        <f t="shared" si="241"/>
        <v>0</v>
      </c>
      <c r="AT3796">
        <f t="shared" si="242"/>
        <v>0</v>
      </c>
    </row>
    <row r="3797" spans="2:46" ht="15.75" customHeight="1" thickBot="1">
      <c r="B3797" t="str">
        <f t="shared" si="239"/>
        <v>NMDC4517745197</v>
      </c>
      <c r="C3797" s="137" t="s">
        <v>226</v>
      </c>
      <c r="D3797" s="137" t="s">
        <v>168</v>
      </c>
      <c r="E3797" s="138">
        <v>45197</v>
      </c>
      <c r="F3797" s="139">
        <v>0</v>
      </c>
      <c r="G3797" s="137" t="s">
        <v>223</v>
      </c>
      <c r="H3797" s="139">
        <v>143.65</v>
      </c>
      <c r="I3797" s="139">
        <v>146.25</v>
      </c>
      <c r="J3797" s="139">
        <v>142.05000000000001</v>
      </c>
      <c r="K3797" s="139">
        <v>142.75</v>
      </c>
      <c r="L3797" s="139">
        <v>142.75</v>
      </c>
      <c r="M3797" s="139">
        <v>5118</v>
      </c>
      <c r="N3797" s="139">
        <v>33105.370000000003</v>
      </c>
      <c r="O3797" s="139">
        <v>108220500</v>
      </c>
      <c r="P3797" s="140">
        <v>-1966500</v>
      </c>
      <c r="Q3797" s="138">
        <v>45177</v>
      </c>
      <c r="AR3797">
        <f t="shared" si="240"/>
        <v>111861000</v>
      </c>
      <c r="AS3797">
        <f t="shared" si="241"/>
        <v>-1827000</v>
      </c>
      <c r="AT3797">
        <f t="shared" si="242"/>
        <v>113688000</v>
      </c>
    </row>
    <row r="3798" spans="2:46" ht="15.75" customHeight="1" thickBot="1">
      <c r="B3798" t="str">
        <f t="shared" si="239"/>
        <v>NMDC4517745225</v>
      </c>
      <c r="C3798" s="137" t="s">
        <v>226</v>
      </c>
      <c r="D3798" s="137" t="s">
        <v>168</v>
      </c>
      <c r="E3798" s="138">
        <v>45225</v>
      </c>
      <c r="F3798" s="139">
        <v>0</v>
      </c>
      <c r="G3798" s="137" t="s">
        <v>223</v>
      </c>
      <c r="H3798" s="139">
        <v>145</v>
      </c>
      <c r="I3798" s="139">
        <v>146.94999999999999</v>
      </c>
      <c r="J3798" s="139">
        <v>143.05000000000001</v>
      </c>
      <c r="K3798" s="139">
        <v>143.69999999999999</v>
      </c>
      <c r="L3798" s="139">
        <v>143.69999999999999</v>
      </c>
      <c r="M3798" s="139">
        <v>266</v>
      </c>
      <c r="N3798" s="139">
        <v>1730.86</v>
      </c>
      <c r="O3798" s="139">
        <v>3204000</v>
      </c>
      <c r="P3798" s="140">
        <v>121500</v>
      </c>
      <c r="Q3798" s="138">
        <v>45177</v>
      </c>
      <c r="AR3798">
        <f t="shared" si="240"/>
        <v>0</v>
      </c>
      <c r="AS3798">
        <f t="shared" si="241"/>
        <v>0</v>
      </c>
      <c r="AT3798">
        <f t="shared" si="242"/>
        <v>0</v>
      </c>
    </row>
    <row r="3799" spans="2:46" ht="15.75" customHeight="1" thickBot="1">
      <c r="B3799" t="str">
        <f t="shared" si="239"/>
        <v>NMDC4517745260</v>
      </c>
      <c r="C3799" s="137" t="s">
        <v>226</v>
      </c>
      <c r="D3799" s="137" t="s">
        <v>168</v>
      </c>
      <c r="E3799" s="138">
        <v>45260</v>
      </c>
      <c r="F3799" s="139">
        <v>0</v>
      </c>
      <c r="G3799" s="137" t="s">
        <v>223</v>
      </c>
      <c r="H3799" s="139">
        <v>148</v>
      </c>
      <c r="I3799" s="139">
        <v>148</v>
      </c>
      <c r="J3799" s="139">
        <v>144</v>
      </c>
      <c r="K3799" s="139">
        <v>144.65</v>
      </c>
      <c r="L3799" s="139">
        <v>144.65</v>
      </c>
      <c r="M3799" s="139">
        <v>39</v>
      </c>
      <c r="N3799" s="139">
        <v>256.13</v>
      </c>
      <c r="O3799" s="139">
        <v>436500</v>
      </c>
      <c r="P3799" s="140">
        <v>18000</v>
      </c>
      <c r="Q3799" s="138">
        <v>45177</v>
      </c>
      <c r="AR3799">
        <f t="shared" si="240"/>
        <v>0</v>
      </c>
      <c r="AS3799">
        <f t="shared" si="241"/>
        <v>0</v>
      </c>
      <c r="AT3799">
        <f t="shared" si="242"/>
        <v>0</v>
      </c>
    </row>
    <row r="3800" spans="2:46" ht="15.75" customHeight="1" thickBot="1">
      <c r="B3800" t="str">
        <f t="shared" si="239"/>
        <v>NTPC4517745197</v>
      </c>
      <c r="C3800" s="137" t="s">
        <v>226</v>
      </c>
      <c r="D3800" s="137" t="s">
        <v>41</v>
      </c>
      <c r="E3800" s="138">
        <v>45197</v>
      </c>
      <c r="F3800" s="139">
        <v>0</v>
      </c>
      <c r="G3800" s="137" t="s">
        <v>223</v>
      </c>
      <c r="H3800" s="139">
        <v>236.3</v>
      </c>
      <c r="I3800" s="139">
        <v>244.6</v>
      </c>
      <c r="J3800" s="139">
        <v>235.85</v>
      </c>
      <c r="K3800" s="139">
        <v>241.1</v>
      </c>
      <c r="L3800" s="139">
        <v>241.1</v>
      </c>
      <c r="M3800" s="139">
        <v>16380</v>
      </c>
      <c r="N3800" s="139">
        <v>118600.62</v>
      </c>
      <c r="O3800" s="139">
        <v>73347000</v>
      </c>
      <c r="P3800" s="140">
        <v>4161000</v>
      </c>
      <c r="Q3800" s="138">
        <v>45177</v>
      </c>
      <c r="AR3800">
        <f t="shared" si="240"/>
        <v>75228000</v>
      </c>
      <c r="AS3800">
        <f t="shared" si="241"/>
        <v>4458000</v>
      </c>
      <c r="AT3800">
        <f t="shared" si="242"/>
        <v>70770000</v>
      </c>
    </row>
    <row r="3801" spans="2:46" ht="15.75" customHeight="1" thickBot="1">
      <c r="B3801" t="str">
        <f t="shared" si="239"/>
        <v>NTPC4517745225</v>
      </c>
      <c r="C3801" s="137" t="s">
        <v>226</v>
      </c>
      <c r="D3801" s="137" t="s">
        <v>41</v>
      </c>
      <c r="E3801" s="138">
        <v>45225</v>
      </c>
      <c r="F3801" s="139">
        <v>0</v>
      </c>
      <c r="G3801" s="137" t="s">
        <v>223</v>
      </c>
      <c r="H3801" s="139">
        <v>238.55</v>
      </c>
      <c r="I3801" s="139">
        <v>246.05</v>
      </c>
      <c r="J3801" s="139">
        <v>238.1</v>
      </c>
      <c r="K3801" s="139">
        <v>242.8</v>
      </c>
      <c r="L3801" s="139">
        <v>242.8</v>
      </c>
      <c r="M3801" s="139">
        <v>544</v>
      </c>
      <c r="N3801" s="139">
        <v>3964.31</v>
      </c>
      <c r="O3801" s="139">
        <v>1608000</v>
      </c>
      <c r="P3801" s="140">
        <v>231000</v>
      </c>
      <c r="Q3801" s="138">
        <v>45177</v>
      </c>
      <c r="AR3801">
        <f t="shared" si="240"/>
        <v>0</v>
      </c>
      <c r="AS3801">
        <f t="shared" si="241"/>
        <v>0</v>
      </c>
      <c r="AT3801">
        <f t="shared" si="242"/>
        <v>0</v>
      </c>
    </row>
    <row r="3802" spans="2:46" ht="15.75" customHeight="1" thickBot="1">
      <c r="B3802" t="str">
        <f t="shared" si="239"/>
        <v>NTPC4517745260</v>
      </c>
      <c r="C3802" s="137" t="s">
        <v>226</v>
      </c>
      <c r="D3802" s="137" t="s">
        <v>41</v>
      </c>
      <c r="E3802" s="138">
        <v>45260</v>
      </c>
      <c r="F3802" s="139">
        <v>0</v>
      </c>
      <c r="G3802" s="137" t="s">
        <v>223</v>
      </c>
      <c r="H3802" s="139">
        <v>241.65</v>
      </c>
      <c r="I3802" s="139">
        <v>247</v>
      </c>
      <c r="J3802" s="139">
        <v>241.65</v>
      </c>
      <c r="K3802" s="139">
        <v>244.25</v>
      </c>
      <c r="L3802" s="139">
        <v>244.25</v>
      </c>
      <c r="M3802" s="139">
        <v>78</v>
      </c>
      <c r="N3802" s="139">
        <v>570.83000000000004</v>
      </c>
      <c r="O3802" s="139">
        <v>273000</v>
      </c>
      <c r="P3802" s="140">
        <v>66000</v>
      </c>
      <c r="Q3802" s="138">
        <v>45177</v>
      </c>
      <c r="AR3802">
        <f t="shared" si="240"/>
        <v>0</v>
      </c>
      <c r="AS3802">
        <f t="shared" si="241"/>
        <v>0</v>
      </c>
      <c r="AT3802">
        <f t="shared" si="242"/>
        <v>0</v>
      </c>
    </row>
    <row r="3803" spans="2:46" ht="15.75" customHeight="1" thickBot="1">
      <c r="B3803" t="str">
        <f t="shared" si="239"/>
        <v>OBEROIRLTY4517745197</v>
      </c>
      <c r="C3803" s="137" t="s">
        <v>226</v>
      </c>
      <c r="D3803" s="137" t="s">
        <v>169</v>
      </c>
      <c r="E3803" s="138">
        <v>45197</v>
      </c>
      <c r="F3803" s="139">
        <v>0</v>
      </c>
      <c r="G3803" s="137" t="s">
        <v>223</v>
      </c>
      <c r="H3803" s="139">
        <v>1163.75</v>
      </c>
      <c r="I3803" s="139">
        <v>1190.5999999999999</v>
      </c>
      <c r="J3803" s="139">
        <v>1160.5</v>
      </c>
      <c r="K3803" s="139">
        <v>1183.7</v>
      </c>
      <c r="L3803" s="139">
        <v>1183.7</v>
      </c>
      <c r="M3803" s="139">
        <v>2318</v>
      </c>
      <c r="N3803" s="139">
        <v>19078.2</v>
      </c>
      <c r="O3803" s="139">
        <v>6580000</v>
      </c>
      <c r="P3803" s="140">
        <v>113400</v>
      </c>
      <c r="Q3803" s="138">
        <v>45177</v>
      </c>
      <c r="AR3803">
        <f t="shared" si="240"/>
        <v>6620600</v>
      </c>
      <c r="AS3803">
        <f t="shared" si="241"/>
        <v>121800</v>
      </c>
      <c r="AT3803">
        <f t="shared" si="242"/>
        <v>6498800</v>
      </c>
    </row>
    <row r="3804" spans="2:46" ht="15.75" customHeight="1" thickBot="1">
      <c r="B3804" t="str">
        <f t="shared" si="239"/>
        <v>OBEROIRLTY4517745225</v>
      </c>
      <c r="C3804" s="137" t="s">
        <v>226</v>
      </c>
      <c r="D3804" s="137" t="s">
        <v>169</v>
      </c>
      <c r="E3804" s="138">
        <v>45225</v>
      </c>
      <c r="F3804" s="139">
        <v>0</v>
      </c>
      <c r="G3804" s="137" t="s">
        <v>223</v>
      </c>
      <c r="H3804" s="139">
        <v>1172</v>
      </c>
      <c r="I3804" s="139">
        <v>1195.1500000000001</v>
      </c>
      <c r="J3804" s="139">
        <v>1167.5</v>
      </c>
      <c r="K3804" s="139">
        <v>1190.2</v>
      </c>
      <c r="L3804" s="139">
        <v>1190.2</v>
      </c>
      <c r="M3804" s="139">
        <v>72</v>
      </c>
      <c r="N3804" s="139">
        <v>596.11</v>
      </c>
      <c r="O3804" s="139">
        <v>39900</v>
      </c>
      <c r="P3804" s="140">
        <v>7700</v>
      </c>
      <c r="Q3804" s="138">
        <v>45177</v>
      </c>
      <c r="AR3804">
        <f t="shared" si="240"/>
        <v>0</v>
      </c>
      <c r="AS3804">
        <f t="shared" si="241"/>
        <v>0</v>
      </c>
      <c r="AT3804">
        <f t="shared" si="242"/>
        <v>0</v>
      </c>
    </row>
    <row r="3805" spans="2:46" ht="15.75" customHeight="1" thickBot="1">
      <c r="B3805" t="str">
        <f t="shared" si="239"/>
        <v>OBEROIRLTY4517745260</v>
      </c>
      <c r="C3805" s="137" t="s">
        <v>226</v>
      </c>
      <c r="D3805" s="137" t="s">
        <v>169</v>
      </c>
      <c r="E3805" s="138">
        <v>45260</v>
      </c>
      <c r="F3805" s="139">
        <v>0</v>
      </c>
      <c r="G3805" s="137" t="s">
        <v>223</v>
      </c>
      <c r="H3805" s="139">
        <v>1200</v>
      </c>
      <c r="I3805" s="139">
        <v>1200</v>
      </c>
      <c r="J3805" s="139">
        <v>1200</v>
      </c>
      <c r="K3805" s="139">
        <v>1200</v>
      </c>
      <c r="L3805" s="139">
        <v>1200</v>
      </c>
      <c r="M3805" s="139">
        <v>1</v>
      </c>
      <c r="N3805" s="139">
        <v>8.4</v>
      </c>
      <c r="O3805" s="139">
        <v>700</v>
      </c>
      <c r="P3805" s="139">
        <v>700</v>
      </c>
      <c r="Q3805" s="138">
        <v>45177</v>
      </c>
      <c r="AR3805">
        <f t="shared" si="240"/>
        <v>0</v>
      </c>
      <c r="AS3805">
        <f t="shared" si="241"/>
        <v>0</v>
      </c>
      <c r="AT3805">
        <f t="shared" si="242"/>
        <v>0</v>
      </c>
    </row>
    <row r="3806" spans="2:46" ht="15.75" customHeight="1" thickBot="1">
      <c r="B3806" t="str">
        <f t="shared" si="239"/>
        <v>OFSS4517745197</v>
      </c>
      <c r="C3806" s="137" t="s">
        <v>226</v>
      </c>
      <c r="D3806" s="137" t="s">
        <v>170</v>
      </c>
      <c r="E3806" s="138">
        <v>45197</v>
      </c>
      <c r="F3806" s="139">
        <v>0</v>
      </c>
      <c r="G3806" s="137" t="s">
        <v>223</v>
      </c>
      <c r="H3806" s="139">
        <v>4276.8</v>
      </c>
      <c r="I3806" s="139">
        <v>4376.95</v>
      </c>
      <c r="J3806" s="139">
        <v>4265.25</v>
      </c>
      <c r="K3806" s="139">
        <v>4362.6499999999996</v>
      </c>
      <c r="L3806" s="139">
        <v>4362.6499999999996</v>
      </c>
      <c r="M3806" s="139">
        <v>1012</v>
      </c>
      <c r="N3806" s="139">
        <v>8755.84</v>
      </c>
      <c r="O3806" s="139">
        <v>278000</v>
      </c>
      <c r="P3806" s="140">
        <v>18600</v>
      </c>
      <c r="Q3806" s="138">
        <v>45177</v>
      </c>
      <c r="AR3806">
        <f t="shared" si="240"/>
        <v>287200</v>
      </c>
      <c r="AS3806">
        <f t="shared" si="241"/>
        <v>20000</v>
      </c>
      <c r="AT3806">
        <f t="shared" si="242"/>
        <v>267200</v>
      </c>
    </row>
    <row r="3807" spans="2:46" ht="15.75" customHeight="1" thickBot="1">
      <c r="B3807" t="str">
        <f t="shared" si="239"/>
        <v>OFSS4517745225</v>
      </c>
      <c r="C3807" s="137" t="s">
        <v>226</v>
      </c>
      <c r="D3807" s="137" t="s">
        <v>170</v>
      </c>
      <c r="E3807" s="138">
        <v>45225</v>
      </c>
      <c r="F3807" s="139">
        <v>0</v>
      </c>
      <c r="G3807" s="137" t="s">
        <v>223</v>
      </c>
      <c r="H3807" s="139">
        <v>4302.05</v>
      </c>
      <c r="I3807" s="139">
        <v>4396.7</v>
      </c>
      <c r="J3807" s="139">
        <v>4302.05</v>
      </c>
      <c r="K3807" s="139">
        <v>4386.8999999999996</v>
      </c>
      <c r="L3807" s="139">
        <v>4386.8999999999996</v>
      </c>
      <c r="M3807" s="139">
        <v>29</v>
      </c>
      <c r="N3807" s="139">
        <v>252.68</v>
      </c>
      <c r="O3807" s="139">
        <v>7600</v>
      </c>
      <c r="P3807" s="140">
        <v>1200</v>
      </c>
      <c r="Q3807" s="138">
        <v>45177</v>
      </c>
      <c r="AR3807">
        <f t="shared" si="240"/>
        <v>0</v>
      </c>
      <c r="AS3807">
        <f t="shared" si="241"/>
        <v>0</v>
      </c>
      <c r="AT3807">
        <f t="shared" si="242"/>
        <v>0</v>
      </c>
    </row>
    <row r="3808" spans="2:46" ht="15.75" customHeight="1" thickBot="1">
      <c r="B3808" t="str">
        <f t="shared" si="239"/>
        <v>OFSS4517745260</v>
      </c>
      <c r="C3808" s="137" t="s">
        <v>226</v>
      </c>
      <c r="D3808" s="137" t="s">
        <v>170</v>
      </c>
      <c r="E3808" s="138">
        <v>45260</v>
      </c>
      <c r="F3808" s="139">
        <v>0</v>
      </c>
      <c r="G3808" s="137" t="s">
        <v>223</v>
      </c>
      <c r="H3808" s="139">
        <v>4350</v>
      </c>
      <c r="I3808" s="139">
        <v>4350</v>
      </c>
      <c r="J3808" s="139">
        <v>4350</v>
      </c>
      <c r="K3808" s="139">
        <v>4350</v>
      </c>
      <c r="L3808" s="139">
        <v>4419</v>
      </c>
      <c r="M3808" s="139">
        <v>1</v>
      </c>
      <c r="N3808" s="139">
        <v>8.6999999999999993</v>
      </c>
      <c r="O3808" s="139">
        <v>1600</v>
      </c>
      <c r="P3808" s="139">
        <v>200</v>
      </c>
      <c r="Q3808" s="138">
        <v>45177</v>
      </c>
      <c r="AR3808">
        <f t="shared" si="240"/>
        <v>0</v>
      </c>
      <c r="AS3808">
        <f t="shared" si="241"/>
        <v>0</v>
      </c>
      <c r="AT3808">
        <f t="shared" si="242"/>
        <v>0</v>
      </c>
    </row>
    <row r="3809" spans="2:46" ht="15.75" customHeight="1" thickBot="1">
      <c r="B3809" t="str">
        <f t="shared" si="239"/>
        <v>ONGC4517745197</v>
      </c>
      <c r="C3809" s="137" t="s">
        <v>226</v>
      </c>
      <c r="D3809" s="137" t="s">
        <v>50</v>
      </c>
      <c r="E3809" s="138">
        <v>45197</v>
      </c>
      <c r="F3809" s="139">
        <v>0</v>
      </c>
      <c r="G3809" s="137" t="s">
        <v>223</v>
      </c>
      <c r="H3809" s="139">
        <v>182.45</v>
      </c>
      <c r="I3809" s="139">
        <v>185.15</v>
      </c>
      <c r="J3809" s="139">
        <v>182.1</v>
      </c>
      <c r="K3809" s="139">
        <v>184.6</v>
      </c>
      <c r="L3809" s="139">
        <v>184.6</v>
      </c>
      <c r="M3809" s="139">
        <v>5121</v>
      </c>
      <c r="N3809" s="139">
        <v>36257.730000000003</v>
      </c>
      <c r="O3809" s="139">
        <v>48798750</v>
      </c>
      <c r="P3809" s="140">
        <v>4562250</v>
      </c>
      <c r="Q3809" s="138">
        <v>45177</v>
      </c>
      <c r="AR3809">
        <f t="shared" si="240"/>
        <v>50073100</v>
      </c>
      <c r="AS3809">
        <f t="shared" si="241"/>
        <v>4689300</v>
      </c>
      <c r="AT3809">
        <f t="shared" si="242"/>
        <v>45383800</v>
      </c>
    </row>
    <row r="3810" spans="2:46" ht="15.75" customHeight="1" thickBot="1">
      <c r="B3810" t="str">
        <f t="shared" si="239"/>
        <v>ONGC4517745225</v>
      </c>
      <c r="C3810" s="137" t="s">
        <v>226</v>
      </c>
      <c r="D3810" s="137" t="s">
        <v>50</v>
      </c>
      <c r="E3810" s="138">
        <v>45225</v>
      </c>
      <c r="F3810" s="139">
        <v>0</v>
      </c>
      <c r="G3810" s="137" t="s">
        <v>223</v>
      </c>
      <c r="H3810" s="139">
        <v>183.6</v>
      </c>
      <c r="I3810" s="139">
        <v>186.3</v>
      </c>
      <c r="J3810" s="139">
        <v>183.6</v>
      </c>
      <c r="K3810" s="139">
        <v>185.8</v>
      </c>
      <c r="L3810" s="139">
        <v>185.8</v>
      </c>
      <c r="M3810" s="139">
        <v>178</v>
      </c>
      <c r="N3810" s="139">
        <v>1268.23</v>
      </c>
      <c r="O3810" s="139">
        <v>1151150</v>
      </c>
      <c r="P3810" s="140">
        <v>123200</v>
      </c>
      <c r="Q3810" s="138">
        <v>45177</v>
      </c>
      <c r="AR3810">
        <f t="shared" si="240"/>
        <v>0</v>
      </c>
      <c r="AS3810">
        <f t="shared" si="241"/>
        <v>0</v>
      </c>
      <c r="AT3810">
        <f t="shared" si="242"/>
        <v>0</v>
      </c>
    </row>
    <row r="3811" spans="2:46" ht="15.75" customHeight="1" thickBot="1">
      <c r="B3811" t="str">
        <f t="shared" si="239"/>
        <v>ONGC4517745260</v>
      </c>
      <c r="C3811" s="137" t="s">
        <v>226</v>
      </c>
      <c r="D3811" s="137" t="s">
        <v>50</v>
      </c>
      <c r="E3811" s="138">
        <v>45260</v>
      </c>
      <c r="F3811" s="139">
        <v>0</v>
      </c>
      <c r="G3811" s="137" t="s">
        <v>223</v>
      </c>
      <c r="H3811" s="139">
        <v>184.6</v>
      </c>
      <c r="I3811" s="139">
        <v>186.35</v>
      </c>
      <c r="J3811" s="139">
        <v>184.05</v>
      </c>
      <c r="K3811" s="139">
        <v>186</v>
      </c>
      <c r="L3811" s="139">
        <v>186</v>
      </c>
      <c r="M3811" s="139">
        <v>12</v>
      </c>
      <c r="N3811" s="139">
        <v>85.71</v>
      </c>
      <c r="O3811" s="139">
        <v>123200</v>
      </c>
      <c r="P3811" s="140">
        <v>3850</v>
      </c>
      <c r="Q3811" s="138">
        <v>45177</v>
      </c>
      <c r="AR3811">
        <f t="shared" si="240"/>
        <v>0</v>
      </c>
      <c r="AS3811">
        <f t="shared" si="241"/>
        <v>0</v>
      </c>
      <c r="AT3811">
        <f t="shared" si="242"/>
        <v>0</v>
      </c>
    </row>
    <row r="3812" spans="2:46" ht="15.75" customHeight="1" thickBot="1">
      <c r="B3812" t="str">
        <f t="shared" si="239"/>
        <v>PAGEIND4517745197</v>
      </c>
      <c r="C3812" s="137" t="s">
        <v>226</v>
      </c>
      <c r="D3812" s="137" t="s">
        <v>171</v>
      </c>
      <c r="E3812" s="138">
        <v>45197</v>
      </c>
      <c r="F3812" s="139">
        <v>0</v>
      </c>
      <c r="G3812" s="137" t="s">
        <v>223</v>
      </c>
      <c r="H3812" s="139">
        <v>42149.75</v>
      </c>
      <c r="I3812" s="139">
        <v>43052.800000000003</v>
      </c>
      <c r="J3812" s="139">
        <v>41919.599999999999</v>
      </c>
      <c r="K3812" s="139">
        <v>42024.2</v>
      </c>
      <c r="L3812" s="139">
        <v>42024.2</v>
      </c>
      <c r="M3812" s="139">
        <v>2402</v>
      </c>
      <c r="N3812" s="139">
        <v>15267.12</v>
      </c>
      <c r="O3812" s="139">
        <v>159105</v>
      </c>
      <c r="P3812" s="140">
        <v>-2295</v>
      </c>
      <c r="Q3812" s="138">
        <v>45177</v>
      </c>
      <c r="AR3812">
        <f t="shared" si="240"/>
        <v>161565</v>
      </c>
      <c r="AS3812">
        <f t="shared" si="241"/>
        <v>-1890</v>
      </c>
      <c r="AT3812">
        <f t="shared" si="242"/>
        <v>163455</v>
      </c>
    </row>
    <row r="3813" spans="2:46" ht="15.75" customHeight="1" thickBot="1">
      <c r="B3813" t="str">
        <f t="shared" si="239"/>
        <v>PAGEIND4517745225</v>
      </c>
      <c r="C3813" s="137" t="s">
        <v>226</v>
      </c>
      <c r="D3813" s="137" t="s">
        <v>171</v>
      </c>
      <c r="E3813" s="138">
        <v>45225</v>
      </c>
      <c r="F3813" s="139">
        <v>0</v>
      </c>
      <c r="G3813" s="137" t="s">
        <v>223</v>
      </c>
      <c r="H3813" s="139">
        <v>42840.7</v>
      </c>
      <c r="I3813" s="139">
        <v>43292.75</v>
      </c>
      <c r="J3813" s="139">
        <v>42225</v>
      </c>
      <c r="K3813" s="139">
        <v>42286.05</v>
      </c>
      <c r="L3813" s="139">
        <v>42286.05</v>
      </c>
      <c r="M3813" s="139">
        <v>100</v>
      </c>
      <c r="N3813" s="139">
        <v>639.54</v>
      </c>
      <c r="O3813" s="139">
        <v>2235</v>
      </c>
      <c r="P3813" s="139">
        <v>510</v>
      </c>
      <c r="Q3813" s="138">
        <v>45177</v>
      </c>
      <c r="AR3813">
        <f t="shared" si="240"/>
        <v>0</v>
      </c>
      <c r="AS3813">
        <f t="shared" si="241"/>
        <v>0</v>
      </c>
      <c r="AT3813">
        <f t="shared" si="242"/>
        <v>0</v>
      </c>
    </row>
    <row r="3814" spans="2:46" ht="15.75" customHeight="1" thickBot="1">
      <c r="B3814" t="str">
        <f t="shared" si="239"/>
        <v>PAGEIND4517745260</v>
      </c>
      <c r="C3814" s="137" t="s">
        <v>226</v>
      </c>
      <c r="D3814" s="137" t="s">
        <v>171</v>
      </c>
      <c r="E3814" s="138">
        <v>45260</v>
      </c>
      <c r="F3814" s="139">
        <v>0</v>
      </c>
      <c r="G3814" s="137" t="s">
        <v>223</v>
      </c>
      <c r="H3814" s="139">
        <v>43200</v>
      </c>
      <c r="I3814" s="139">
        <v>43340</v>
      </c>
      <c r="J3814" s="139">
        <v>42500</v>
      </c>
      <c r="K3814" s="139">
        <v>42532.1</v>
      </c>
      <c r="L3814" s="139">
        <v>42532.1</v>
      </c>
      <c r="M3814" s="139">
        <v>14</v>
      </c>
      <c r="N3814" s="139">
        <v>90.37</v>
      </c>
      <c r="O3814" s="139">
        <v>225</v>
      </c>
      <c r="P3814" s="139">
        <v>-105</v>
      </c>
      <c r="Q3814" s="138">
        <v>45177</v>
      </c>
      <c r="AR3814">
        <f t="shared" si="240"/>
        <v>0</v>
      </c>
      <c r="AS3814">
        <f t="shared" si="241"/>
        <v>0</v>
      </c>
      <c r="AT3814">
        <f t="shared" si="242"/>
        <v>0</v>
      </c>
    </row>
    <row r="3815" spans="2:46" ht="15.75" customHeight="1" thickBot="1">
      <c r="B3815" t="str">
        <f t="shared" si="239"/>
        <v>PEL4517745197</v>
      </c>
      <c r="C3815" s="137" t="s">
        <v>226</v>
      </c>
      <c r="D3815" s="137" t="s">
        <v>172</v>
      </c>
      <c r="E3815" s="138">
        <v>45197</v>
      </c>
      <c r="F3815" s="139">
        <v>0</v>
      </c>
      <c r="G3815" s="137" t="s">
        <v>223</v>
      </c>
      <c r="H3815" s="139">
        <v>1081.45</v>
      </c>
      <c r="I3815" s="139">
        <v>1099.45</v>
      </c>
      <c r="J3815" s="139">
        <v>1080.7</v>
      </c>
      <c r="K3815" s="139">
        <v>1093.6500000000001</v>
      </c>
      <c r="L3815" s="139">
        <v>1093.6500000000001</v>
      </c>
      <c r="M3815" s="139">
        <v>2563</v>
      </c>
      <c r="N3815" s="139">
        <v>20981.75</v>
      </c>
      <c r="O3815" s="139">
        <v>9484500</v>
      </c>
      <c r="P3815" s="140">
        <v>18750</v>
      </c>
      <c r="Q3815" s="138">
        <v>45177</v>
      </c>
      <c r="AR3815">
        <f t="shared" si="240"/>
        <v>9729750</v>
      </c>
      <c r="AS3815">
        <f t="shared" si="241"/>
        <v>15750</v>
      </c>
      <c r="AT3815">
        <f t="shared" si="242"/>
        <v>9714000</v>
      </c>
    </row>
    <row r="3816" spans="2:46" ht="15.75" customHeight="1" thickBot="1">
      <c r="B3816" t="str">
        <f t="shared" si="239"/>
        <v>PEL4517745225</v>
      </c>
      <c r="C3816" s="137" t="s">
        <v>226</v>
      </c>
      <c r="D3816" s="137" t="s">
        <v>172</v>
      </c>
      <c r="E3816" s="138">
        <v>45225</v>
      </c>
      <c r="F3816" s="139">
        <v>0</v>
      </c>
      <c r="G3816" s="137" t="s">
        <v>223</v>
      </c>
      <c r="H3816" s="139">
        <v>1088</v>
      </c>
      <c r="I3816" s="139">
        <v>1102.75</v>
      </c>
      <c r="J3816" s="139">
        <v>1087.6500000000001</v>
      </c>
      <c r="K3816" s="139">
        <v>1097.95</v>
      </c>
      <c r="L3816" s="139">
        <v>1097.95</v>
      </c>
      <c r="M3816" s="139">
        <v>124</v>
      </c>
      <c r="N3816" s="139">
        <v>1019.39</v>
      </c>
      <c r="O3816" s="139">
        <v>243750</v>
      </c>
      <c r="P3816" s="140">
        <v>-3750</v>
      </c>
      <c r="Q3816" s="138">
        <v>45177</v>
      </c>
      <c r="AR3816">
        <f t="shared" si="240"/>
        <v>0</v>
      </c>
      <c r="AS3816">
        <f t="shared" si="241"/>
        <v>0</v>
      </c>
      <c r="AT3816">
        <f t="shared" si="242"/>
        <v>0</v>
      </c>
    </row>
    <row r="3817" spans="2:46" ht="15.75" customHeight="1" thickBot="1">
      <c r="B3817" t="str">
        <f t="shared" si="239"/>
        <v>PEL4517745260</v>
      </c>
      <c r="C3817" s="137" t="s">
        <v>226</v>
      </c>
      <c r="D3817" s="137" t="s">
        <v>172</v>
      </c>
      <c r="E3817" s="138">
        <v>45260</v>
      </c>
      <c r="F3817" s="139">
        <v>0</v>
      </c>
      <c r="G3817" s="137" t="s">
        <v>223</v>
      </c>
      <c r="H3817" s="139">
        <v>1095</v>
      </c>
      <c r="I3817" s="139">
        <v>1095</v>
      </c>
      <c r="J3817" s="139">
        <v>1095</v>
      </c>
      <c r="K3817" s="139">
        <v>1095</v>
      </c>
      <c r="L3817" s="139">
        <v>1107.3499999999999</v>
      </c>
      <c r="M3817" s="139">
        <v>1</v>
      </c>
      <c r="N3817" s="139">
        <v>8.2100000000000009</v>
      </c>
      <c r="O3817" s="139">
        <v>1500</v>
      </c>
      <c r="P3817" s="139">
        <v>750</v>
      </c>
      <c r="Q3817" s="138">
        <v>45177</v>
      </c>
      <c r="AR3817">
        <f t="shared" si="240"/>
        <v>0</v>
      </c>
      <c r="AS3817">
        <f t="shared" si="241"/>
        <v>0</v>
      </c>
      <c r="AT3817">
        <f t="shared" si="242"/>
        <v>0</v>
      </c>
    </row>
    <row r="3818" spans="2:46" ht="15.75" customHeight="1" thickBot="1">
      <c r="B3818" t="str">
        <f t="shared" si="239"/>
        <v>PERSISTENT4517745197</v>
      </c>
      <c r="C3818" s="137" t="s">
        <v>226</v>
      </c>
      <c r="D3818" s="137" t="s">
        <v>173</v>
      </c>
      <c r="E3818" s="138">
        <v>45197</v>
      </c>
      <c r="F3818" s="139">
        <v>0</v>
      </c>
      <c r="G3818" s="137" t="s">
        <v>223</v>
      </c>
      <c r="H3818" s="139">
        <v>5901.05</v>
      </c>
      <c r="I3818" s="139">
        <v>5959</v>
      </c>
      <c r="J3818" s="139">
        <v>5852.2</v>
      </c>
      <c r="K3818" s="139">
        <v>5946.55</v>
      </c>
      <c r="L3818" s="139">
        <v>5946.55</v>
      </c>
      <c r="M3818" s="139">
        <v>2778</v>
      </c>
      <c r="N3818" s="139">
        <v>28765.48</v>
      </c>
      <c r="O3818" s="139">
        <v>1237075</v>
      </c>
      <c r="P3818" s="140">
        <v>19425</v>
      </c>
      <c r="Q3818" s="138">
        <v>45177</v>
      </c>
      <c r="AR3818">
        <f t="shared" si="240"/>
        <v>1301125</v>
      </c>
      <c r="AS3818">
        <f t="shared" si="241"/>
        <v>23275</v>
      </c>
      <c r="AT3818">
        <f t="shared" si="242"/>
        <v>1277850</v>
      </c>
    </row>
    <row r="3819" spans="2:46" ht="15.75" customHeight="1" thickBot="1">
      <c r="B3819" t="str">
        <f t="shared" si="239"/>
        <v>PERSISTENT4517745225</v>
      </c>
      <c r="C3819" s="137" t="s">
        <v>226</v>
      </c>
      <c r="D3819" s="137" t="s">
        <v>173</v>
      </c>
      <c r="E3819" s="138">
        <v>45225</v>
      </c>
      <c r="F3819" s="139">
        <v>0</v>
      </c>
      <c r="G3819" s="137" t="s">
        <v>223</v>
      </c>
      <c r="H3819" s="139">
        <v>5883.9</v>
      </c>
      <c r="I3819" s="139">
        <v>5950</v>
      </c>
      <c r="J3819" s="139">
        <v>5870.55</v>
      </c>
      <c r="K3819" s="139">
        <v>5942.2</v>
      </c>
      <c r="L3819" s="139">
        <v>5942.2</v>
      </c>
      <c r="M3819" s="139">
        <v>114</v>
      </c>
      <c r="N3819" s="139">
        <v>1180.98</v>
      </c>
      <c r="O3819" s="139">
        <v>58800</v>
      </c>
      <c r="P3819" s="140">
        <v>3675</v>
      </c>
      <c r="Q3819" s="138">
        <v>45177</v>
      </c>
      <c r="AR3819">
        <f t="shared" si="240"/>
        <v>0</v>
      </c>
      <c r="AS3819">
        <f t="shared" si="241"/>
        <v>0</v>
      </c>
      <c r="AT3819">
        <f t="shared" si="242"/>
        <v>0</v>
      </c>
    </row>
    <row r="3820" spans="2:46" ht="15.75" customHeight="1" thickBot="1">
      <c r="B3820" t="str">
        <f t="shared" si="239"/>
        <v>PERSISTENT4517745260</v>
      </c>
      <c r="C3820" s="137" t="s">
        <v>226</v>
      </c>
      <c r="D3820" s="137" t="s">
        <v>173</v>
      </c>
      <c r="E3820" s="138">
        <v>45260</v>
      </c>
      <c r="F3820" s="139">
        <v>0</v>
      </c>
      <c r="G3820" s="137" t="s">
        <v>223</v>
      </c>
      <c r="H3820" s="139">
        <v>5875</v>
      </c>
      <c r="I3820" s="139">
        <v>5952</v>
      </c>
      <c r="J3820" s="139">
        <v>5875</v>
      </c>
      <c r="K3820" s="139">
        <v>5952</v>
      </c>
      <c r="L3820" s="139">
        <v>5952</v>
      </c>
      <c r="M3820" s="139">
        <v>5</v>
      </c>
      <c r="N3820" s="139">
        <v>51.72</v>
      </c>
      <c r="O3820" s="139">
        <v>5250</v>
      </c>
      <c r="P3820" s="139">
        <v>175</v>
      </c>
      <c r="Q3820" s="138">
        <v>45177</v>
      </c>
      <c r="AR3820">
        <f t="shared" si="240"/>
        <v>0</v>
      </c>
      <c r="AS3820">
        <f t="shared" si="241"/>
        <v>0</v>
      </c>
      <c r="AT3820">
        <f t="shared" si="242"/>
        <v>0</v>
      </c>
    </row>
    <row r="3821" spans="2:46" ht="15.75" customHeight="1" thickBot="1">
      <c r="B3821" t="str">
        <f t="shared" si="239"/>
        <v>PETRONET4517745197</v>
      </c>
      <c r="C3821" s="137" t="s">
        <v>226</v>
      </c>
      <c r="D3821" s="137" t="s">
        <v>174</v>
      </c>
      <c r="E3821" s="138">
        <v>45197</v>
      </c>
      <c r="F3821" s="139">
        <v>0</v>
      </c>
      <c r="G3821" s="137" t="s">
        <v>223</v>
      </c>
      <c r="H3821" s="139">
        <v>248.85</v>
      </c>
      <c r="I3821" s="139">
        <v>255.2</v>
      </c>
      <c r="J3821" s="139">
        <v>248.55</v>
      </c>
      <c r="K3821" s="139">
        <v>251.4</v>
      </c>
      <c r="L3821" s="139">
        <v>251.4</v>
      </c>
      <c r="M3821" s="139">
        <v>4617</v>
      </c>
      <c r="N3821" s="139">
        <v>34835.519999999997</v>
      </c>
      <c r="O3821" s="139">
        <v>21114000</v>
      </c>
      <c r="P3821" s="140">
        <v>798000</v>
      </c>
      <c r="Q3821" s="138">
        <v>45177</v>
      </c>
      <c r="AR3821">
        <f t="shared" si="240"/>
        <v>22074000</v>
      </c>
      <c r="AS3821">
        <f t="shared" si="241"/>
        <v>975000</v>
      </c>
      <c r="AT3821">
        <f t="shared" si="242"/>
        <v>21099000</v>
      </c>
    </row>
    <row r="3822" spans="2:46" ht="15.75" customHeight="1" thickBot="1">
      <c r="B3822" t="str">
        <f t="shared" si="239"/>
        <v>PETRONET4517745225</v>
      </c>
      <c r="C3822" s="137" t="s">
        <v>226</v>
      </c>
      <c r="D3822" s="137" t="s">
        <v>174</v>
      </c>
      <c r="E3822" s="138">
        <v>45225</v>
      </c>
      <c r="F3822" s="139">
        <v>0</v>
      </c>
      <c r="G3822" s="137" t="s">
        <v>223</v>
      </c>
      <c r="H3822" s="139">
        <v>251.25</v>
      </c>
      <c r="I3822" s="139">
        <v>256.10000000000002</v>
      </c>
      <c r="J3822" s="139">
        <v>250.4</v>
      </c>
      <c r="K3822" s="139">
        <v>252.75</v>
      </c>
      <c r="L3822" s="139">
        <v>252.75</v>
      </c>
      <c r="M3822" s="139">
        <v>248</v>
      </c>
      <c r="N3822" s="139">
        <v>1883.84</v>
      </c>
      <c r="O3822" s="139">
        <v>885000</v>
      </c>
      <c r="P3822" s="140">
        <v>165000</v>
      </c>
      <c r="Q3822" s="138">
        <v>45177</v>
      </c>
      <c r="AR3822">
        <f t="shared" si="240"/>
        <v>0</v>
      </c>
      <c r="AS3822">
        <f t="shared" si="241"/>
        <v>0</v>
      </c>
      <c r="AT3822">
        <f t="shared" si="242"/>
        <v>0</v>
      </c>
    </row>
    <row r="3823" spans="2:46" ht="15.75" customHeight="1" thickBot="1">
      <c r="B3823" t="str">
        <f t="shared" si="239"/>
        <v>PETRONET4517745260</v>
      </c>
      <c r="C3823" s="137" t="s">
        <v>226</v>
      </c>
      <c r="D3823" s="137" t="s">
        <v>174</v>
      </c>
      <c r="E3823" s="138">
        <v>45260</v>
      </c>
      <c r="F3823" s="139">
        <v>0</v>
      </c>
      <c r="G3823" s="137" t="s">
        <v>223</v>
      </c>
      <c r="H3823" s="139">
        <v>254.5</v>
      </c>
      <c r="I3823" s="139">
        <v>255</v>
      </c>
      <c r="J3823" s="139">
        <v>252.65</v>
      </c>
      <c r="K3823" s="139">
        <v>253.95</v>
      </c>
      <c r="L3823" s="139">
        <v>253.95</v>
      </c>
      <c r="M3823" s="139">
        <v>23</v>
      </c>
      <c r="N3823" s="139">
        <v>175.25</v>
      </c>
      <c r="O3823" s="139">
        <v>75000</v>
      </c>
      <c r="P3823" s="140">
        <v>12000</v>
      </c>
      <c r="Q3823" s="138">
        <v>45177</v>
      </c>
      <c r="AR3823">
        <f t="shared" si="240"/>
        <v>0</v>
      </c>
      <c r="AS3823">
        <f t="shared" si="241"/>
        <v>0</v>
      </c>
      <c r="AT3823">
        <f t="shared" si="242"/>
        <v>0</v>
      </c>
    </row>
    <row r="3824" spans="2:46" ht="15.75" customHeight="1" thickBot="1">
      <c r="B3824" t="str">
        <f t="shared" si="239"/>
        <v>PFC4517745197</v>
      </c>
      <c r="C3824" s="137" t="s">
        <v>226</v>
      </c>
      <c r="D3824" s="137" t="s">
        <v>175</v>
      </c>
      <c r="E3824" s="138">
        <v>45197</v>
      </c>
      <c r="F3824" s="139">
        <v>0</v>
      </c>
      <c r="G3824" s="137" t="s">
        <v>223</v>
      </c>
      <c r="H3824" s="139">
        <v>274.05</v>
      </c>
      <c r="I3824" s="139">
        <v>309.10000000000002</v>
      </c>
      <c r="J3824" s="139">
        <v>271.85000000000002</v>
      </c>
      <c r="K3824" s="139">
        <v>306.64999999999998</v>
      </c>
      <c r="L3824" s="139">
        <v>306.64999999999998</v>
      </c>
      <c r="M3824" s="139">
        <v>24754</v>
      </c>
      <c r="N3824" s="139">
        <v>453098.17</v>
      </c>
      <c r="O3824" s="139">
        <v>69099000</v>
      </c>
      <c r="P3824" s="140">
        <v>6119400</v>
      </c>
      <c r="Q3824" s="138">
        <v>45177</v>
      </c>
      <c r="AR3824">
        <f t="shared" si="240"/>
        <v>72230000</v>
      </c>
      <c r="AS3824">
        <f t="shared" si="241"/>
        <v>7421400</v>
      </c>
      <c r="AT3824">
        <f t="shared" si="242"/>
        <v>64808600</v>
      </c>
    </row>
    <row r="3825" spans="2:46" ht="15.75" customHeight="1" thickBot="1">
      <c r="B3825" t="str">
        <f t="shared" si="239"/>
        <v>PFC4517745225</v>
      </c>
      <c r="C3825" s="137" t="s">
        <v>226</v>
      </c>
      <c r="D3825" s="137" t="s">
        <v>175</v>
      </c>
      <c r="E3825" s="138">
        <v>45225</v>
      </c>
      <c r="F3825" s="139">
        <v>0</v>
      </c>
      <c r="G3825" s="137" t="s">
        <v>223</v>
      </c>
      <c r="H3825" s="139">
        <v>274.95</v>
      </c>
      <c r="I3825" s="139">
        <v>309.5</v>
      </c>
      <c r="J3825" s="139">
        <v>273.2</v>
      </c>
      <c r="K3825" s="139">
        <v>308.2</v>
      </c>
      <c r="L3825" s="139">
        <v>308.2</v>
      </c>
      <c r="M3825" s="139">
        <v>1371</v>
      </c>
      <c r="N3825" s="139">
        <v>25179.26</v>
      </c>
      <c r="O3825" s="139">
        <v>2864400</v>
      </c>
      <c r="P3825" s="140">
        <v>1171800</v>
      </c>
      <c r="Q3825" s="138">
        <v>45177</v>
      </c>
      <c r="AR3825">
        <f t="shared" si="240"/>
        <v>0</v>
      </c>
      <c r="AS3825">
        <f t="shared" si="241"/>
        <v>0</v>
      </c>
      <c r="AT3825">
        <f t="shared" si="242"/>
        <v>0</v>
      </c>
    </row>
    <row r="3826" spans="2:46" ht="15.75" customHeight="1" thickBot="1">
      <c r="B3826" t="str">
        <f t="shared" si="239"/>
        <v>PFC4517745260</v>
      </c>
      <c r="C3826" s="137" t="s">
        <v>226</v>
      </c>
      <c r="D3826" s="137" t="s">
        <v>175</v>
      </c>
      <c r="E3826" s="138">
        <v>45260</v>
      </c>
      <c r="F3826" s="139">
        <v>0</v>
      </c>
      <c r="G3826" s="137" t="s">
        <v>223</v>
      </c>
      <c r="H3826" s="139">
        <v>278</v>
      </c>
      <c r="I3826" s="139">
        <v>308.10000000000002</v>
      </c>
      <c r="J3826" s="139">
        <v>277.8</v>
      </c>
      <c r="K3826" s="139">
        <v>308</v>
      </c>
      <c r="L3826" s="139">
        <v>308</v>
      </c>
      <c r="M3826" s="139">
        <v>109</v>
      </c>
      <c r="N3826" s="139">
        <v>2003.34</v>
      </c>
      <c r="O3826" s="139">
        <v>266600</v>
      </c>
      <c r="P3826" s="140">
        <v>130200</v>
      </c>
      <c r="Q3826" s="138">
        <v>45177</v>
      </c>
      <c r="AR3826">
        <f t="shared" si="240"/>
        <v>0</v>
      </c>
      <c r="AS3826">
        <f t="shared" si="241"/>
        <v>0</v>
      </c>
      <c r="AT3826">
        <f t="shared" si="242"/>
        <v>0</v>
      </c>
    </row>
    <row r="3827" spans="2:46" ht="15.75" customHeight="1" thickBot="1">
      <c r="B3827" t="str">
        <f t="shared" si="239"/>
        <v>PIDILITIND4517745197</v>
      </c>
      <c r="C3827" s="137" t="s">
        <v>226</v>
      </c>
      <c r="D3827" s="137" t="s">
        <v>176</v>
      </c>
      <c r="E3827" s="138">
        <v>45197</v>
      </c>
      <c r="F3827" s="139">
        <v>0</v>
      </c>
      <c r="G3827" s="137" t="s">
        <v>223</v>
      </c>
      <c r="H3827" s="139">
        <v>2478.5</v>
      </c>
      <c r="I3827" s="139">
        <v>2527.9</v>
      </c>
      <c r="J3827" s="139">
        <v>2478.5</v>
      </c>
      <c r="K3827" s="139">
        <v>2517.5500000000002</v>
      </c>
      <c r="L3827" s="139">
        <v>2517.5500000000002</v>
      </c>
      <c r="M3827" s="139">
        <v>1176</v>
      </c>
      <c r="N3827" s="139">
        <v>7395.5</v>
      </c>
      <c r="O3827" s="139">
        <v>2620500</v>
      </c>
      <c r="P3827" s="140">
        <v>-14750</v>
      </c>
      <c r="Q3827" s="138">
        <v>45177</v>
      </c>
      <c r="AR3827">
        <f t="shared" si="240"/>
        <v>2666750</v>
      </c>
      <c r="AS3827">
        <f t="shared" si="241"/>
        <v>-4000</v>
      </c>
      <c r="AT3827">
        <f t="shared" si="242"/>
        <v>2670750</v>
      </c>
    </row>
    <row r="3828" spans="2:46" ht="15.75" customHeight="1" thickBot="1">
      <c r="B3828" t="str">
        <f t="shared" si="239"/>
        <v>PIDILITIND4517745225</v>
      </c>
      <c r="C3828" s="137" t="s">
        <v>226</v>
      </c>
      <c r="D3828" s="137" t="s">
        <v>176</v>
      </c>
      <c r="E3828" s="138">
        <v>45225</v>
      </c>
      <c r="F3828" s="139">
        <v>0</v>
      </c>
      <c r="G3828" s="137" t="s">
        <v>223</v>
      </c>
      <c r="H3828" s="139">
        <v>2533.35</v>
      </c>
      <c r="I3828" s="139">
        <v>2539.65</v>
      </c>
      <c r="J3828" s="139">
        <v>2520.0500000000002</v>
      </c>
      <c r="K3828" s="139">
        <v>2535.4499999999998</v>
      </c>
      <c r="L3828" s="139">
        <v>2535.4499999999998</v>
      </c>
      <c r="M3828" s="139">
        <v>106</v>
      </c>
      <c r="N3828" s="139">
        <v>671.13</v>
      </c>
      <c r="O3828" s="139">
        <v>36250</v>
      </c>
      <c r="P3828" s="140">
        <v>6250</v>
      </c>
      <c r="Q3828" s="138">
        <v>45177</v>
      </c>
      <c r="AR3828">
        <f t="shared" si="240"/>
        <v>0</v>
      </c>
      <c r="AS3828">
        <f t="shared" si="241"/>
        <v>0</v>
      </c>
      <c r="AT3828">
        <f t="shared" si="242"/>
        <v>0</v>
      </c>
    </row>
    <row r="3829" spans="2:46" ht="15.75" customHeight="1" thickBot="1">
      <c r="B3829" t="str">
        <f t="shared" si="239"/>
        <v>PIDILITIND4517745260</v>
      </c>
      <c r="C3829" s="137" t="s">
        <v>226</v>
      </c>
      <c r="D3829" s="137" t="s">
        <v>176</v>
      </c>
      <c r="E3829" s="138">
        <v>45260</v>
      </c>
      <c r="F3829" s="139">
        <v>0</v>
      </c>
      <c r="G3829" s="137" t="s">
        <v>223</v>
      </c>
      <c r="H3829" s="139">
        <v>2545.3000000000002</v>
      </c>
      <c r="I3829" s="139">
        <v>2550</v>
      </c>
      <c r="J3829" s="139">
        <v>2544.6</v>
      </c>
      <c r="K3829" s="139">
        <v>2550</v>
      </c>
      <c r="L3829" s="139">
        <v>2550</v>
      </c>
      <c r="M3829" s="139">
        <v>22</v>
      </c>
      <c r="N3829" s="139">
        <v>140.02000000000001</v>
      </c>
      <c r="O3829" s="139">
        <v>10000</v>
      </c>
      <c r="P3829" s="140">
        <v>4500</v>
      </c>
      <c r="Q3829" s="138">
        <v>45177</v>
      </c>
      <c r="AR3829">
        <f t="shared" si="240"/>
        <v>0</v>
      </c>
      <c r="AS3829">
        <f t="shared" si="241"/>
        <v>0</v>
      </c>
      <c r="AT3829">
        <f t="shared" si="242"/>
        <v>0</v>
      </c>
    </row>
    <row r="3830" spans="2:46" ht="15.75" customHeight="1" thickBot="1">
      <c r="B3830" t="str">
        <f t="shared" si="239"/>
        <v>PIIND4517745197</v>
      </c>
      <c r="C3830" s="137" t="s">
        <v>226</v>
      </c>
      <c r="D3830" s="137" t="s">
        <v>177</v>
      </c>
      <c r="E3830" s="138">
        <v>45197</v>
      </c>
      <c r="F3830" s="139">
        <v>0</v>
      </c>
      <c r="G3830" s="137" t="s">
        <v>223</v>
      </c>
      <c r="H3830" s="139">
        <v>3689.55</v>
      </c>
      <c r="I3830" s="139">
        <v>3690</v>
      </c>
      <c r="J3830" s="139">
        <v>3652.75</v>
      </c>
      <c r="K3830" s="139">
        <v>3673.15</v>
      </c>
      <c r="L3830" s="139">
        <v>3673.15</v>
      </c>
      <c r="M3830" s="139">
        <v>1666</v>
      </c>
      <c r="N3830" s="139">
        <v>15274.27</v>
      </c>
      <c r="O3830" s="139">
        <v>2535500</v>
      </c>
      <c r="P3830" s="140">
        <v>64750</v>
      </c>
      <c r="Q3830" s="138">
        <v>45177</v>
      </c>
      <c r="AR3830">
        <f t="shared" si="240"/>
        <v>2616750</v>
      </c>
      <c r="AS3830">
        <f t="shared" si="241"/>
        <v>65750</v>
      </c>
      <c r="AT3830">
        <f t="shared" si="242"/>
        <v>2551000</v>
      </c>
    </row>
    <row r="3831" spans="2:46" ht="15.75" customHeight="1" thickBot="1">
      <c r="B3831" t="str">
        <f t="shared" si="239"/>
        <v>PIIND4517745225</v>
      </c>
      <c r="C3831" s="137" t="s">
        <v>226</v>
      </c>
      <c r="D3831" s="137" t="s">
        <v>177</v>
      </c>
      <c r="E3831" s="138">
        <v>45225</v>
      </c>
      <c r="F3831" s="139">
        <v>0</v>
      </c>
      <c r="G3831" s="137" t="s">
        <v>223</v>
      </c>
      <c r="H3831" s="139">
        <v>3702.8</v>
      </c>
      <c r="I3831" s="139">
        <v>3708</v>
      </c>
      <c r="J3831" s="139">
        <v>3682</v>
      </c>
      <c r="K3831" s="139">
        <v>3700.3</v>
      </c>
      <c r="L3831" s="139">
        <v>3700.3</v>
      </c>
      <c r="M3831" s="139">
        <v>42</v>
      </c>
      <c r="N3831" s="139">
        <v>387.93</v>
      </c>
      <c r="O3831" s="139">
        <v>81000</v>
      </c>
      <c r="P3831" s="140">
        <v>1000</v>
      </c>
      <c r="Q3831" s="138">
        <v>45177</v>
      </c>
      <c r="AR3831">
        <f t="shared" si="240"/>
        <v>0</v>
      </c>
      <c r="AS3831">
        <f t="shared" si="241"/>
        <v>0</v>
      </c>
      <c r="AT3831">
        <f t="shared" si="242"/>
        <v>0</v>
      </c>
    </row>
    <row r="3832" spans="2:46" ht="15.75" customHeight="1" thickBot="1">
      <c r="B3832" t="str">
        <f t="shared" si="239"/>
        <v>PIIND4517745260</v>
      </c>
      <c r="C3832" s="137" t="s">
        <v>226</v>
      </c>
      <c r="D3832" s="137" t="s">
        <v>177</v>
      </c>
      <c r="E3832" s="138">
        <v>45260</v>
      </c>
      <c r="F3832" s="139">
        <v>0</v>
      </c>
      <c r="G3832" s="137" t="s">
        <v>223</v>
      </c>
      <c r="H3832" s="139">
        <v>0</v>
      </c>
      <c r="I3832" s="139">
        <v>0</v>
      </c>
      <c r="J3832" s="139">
        <v>0</v>
      </c>
      <c r="K3832" s="139">
        <v>3692.2</v>
      </c>
      <c r="L3832" s="139">
        <v>3715.3</v>
      </c>
      <c r="M3832" s="139">
        <v>0</v>
      </c>
      <c r="N3832" s="139">
        <v>0</v>
      </c>
      <c r="O3832" s="139">
        <v>250</v>
      </c>
      <c r="P3832" s="139">
        <v>0</v>
      </c>
      <c r="Q3832" s="138">
        <v>45177</v>
      </c>
      <c r="AR3832">
        <f t="shared" si="240"/>
        <v>0</v>
      </c>
      <c r="AS3832">
        <f t="shared" si="241"/>
        <v>0</v>
      </c>
      <c r="AT3832">
        <f t="shared" si="242"/>
        <v>0</v>
      </c>
    </row>
    <row r="3833" spans="2:46" ht="15.75" customHeight="1" thickBot="1">
      <c r="B3833" t="str">
        <f t="shared" si="239"/>
        <v>PNB4517745197</v>
      </c>
      <c r="C3833" s="137" t="s">
        <v>226</v>
      </c>
      <c r="D3833" s="137" t="s">
        <v>178</v>
      </c>
      <c r="E3833" s="138">
        <v>45197</v>
      </c>
      <c r="F3833" s="139">
        <v>0</v>
      </c>
      <c r="G3833" s="137" t="s">
        <v>223</v>
      </c>
      <c r="H3833" s="139">
        <v>66.95</v>
      </c>
      <c r="I3833" s="139">
        <v>67.5</v>
      </c>
      <c r="J3833" s="139">
        <v>66.400000000000006</v>
      </c>
      <c r="K3833" s="139">
        <v>67.05</v>
      </c>
      <c r="L3833" s="139">
        <v>67.05</v>
      </c>
      <c r="M3833" s="139">
        <v>1113</v>
      </c>
      <c r="N3833" s="139">
        <v>11926.82</v>
      </c>
      <c r="O3833" s="139">
        <v>311568000</v>
      </c>
      <c r="P3833" s="140">
        <v>-17248000</v>
      </c>
      <c r="Q3833" s="138">
        <v>45177</v>
      </c>
      <c r="AR3833">
        <f t="shared" si="240"/>
        <v>330368000</v>
      </c>
      <c r="AS3833">
        <f t="shared" si="241"/>
        <v>-17760000</v>
      </c>
      <c r="AT3833">
        <f t="shared" si="242"/>
        <v>348128000</v>
      </c>
    </row>
    <row r="3834" spans="2:46" ht="15.75" customHeight="1" thickBot="1">
      <c r="B3834" t="str">
        <f t="shared" si="239"/>
        <v>PNB4517745225</v>
      </c>
      <c r="C3834" s="137" t="s">
        <v>226</v>
      </c>
      <c r="D3834" s="137" t="s">
        <v>178</v>
      </c>
      <c r="E3834" s="138">
        <v>45225</v>
      </c>
      <c r="F3834" s="139">
        <v>0</v>
      </c>
      <c r="G3834" s="137" t="s">
        <v>223</v>
      </c>
      <c r="H3834" s="139">
        <v>67.5</v>
      </c>
      <c r="I3834" s="139">
        <v>67.8</v>
      </c>
      <c r="J3834" s="139">
        <v>67</v>
      </c>
      <c r="K3834" s="139">
        <v>67.400000000000006</v>
      </c>
      <c r="L3834" s="139">
        <v>67.400000000000006</v>
      </c>
      <c r="M3834" s="139">
        <v>32</v>
      </c>
      <c r="N3834" s="139">
        <v>345.3</v>
      </c>
      <c r="O3834" s="139">
        <v>16880000</v>
      </c>
      <c r="P3834" s="140">
        <v>-512000</v>
      </c>
      <c r="Q3834" s="138">
        <v>45177</v>
      </c>
      <c r="AR3834">
        <f t="shared" si="240"/>
        <v>0</v>
      </c>
      <c r="AS3834">
        <f t="shared" si="241"/>
        <v>0</v>
      </c>
      <c r="AT3834">
        <f t="shared" si="242"/>
        <v>0</v>
      </c>
    </row>
    <row r="3835" spans="2:46" ht="15.75" customHeight="1" thickBot="1">
      <c r="B3835" t="str">
        <f t="shared" si="239"/>
        <v>PNB4517745260</v>
      </c>
      <c r="C3835" s="137" t="s">
        <v>226</v>
      </c>
      <c r="D3835" s="137" t="s">
        <v>178</v>
      </c>
      <c r="E3835" s="138">
        <v>45260</v>
      </c>
      <c r="F3835" s="139">
        <v>0</v>
      </c>
      <c r="G3835" s="137" t="s">
        <v>223</v>
      </c>
      <c r="H3835" s="139">
        <v>0</v>
      </c>
      <c r="I3835" s="139">
        <v>0</v>
      </c>
      <c r="J3835" s="139">
        <v>0</v>
      </c>
      <c r="K3835" s="139">
        <v>67.900000000000006</v>
      </c>
      <c r="L3835" s="139">
        <v>67.95</v>
      </c>
      <c r="M3835" s="139">
        <v>0</v>
      </c>
      <c r="N3835" s="139">
        <v>0</v>
      </c>
      <c r="O3835" s="139">
        <v>1920000</v>
      </c>
      <c r="P3835" s="139">
        <v>0</v>
      </c>
      <c r="Q3835" s="138">
        <v>45177</v>
      </c>
      <c r="AR3835">
        <f t="shared" si="240"/>
        <v>0</v>
      </c>
      <c r="AS3835">
        <f t="shared" si="241"/>
        <v>0</v>
      </c>
      <c r="AT3835">
        <f t="shared" si="242"/>
        <v>0</v>
      </c>
    </row>
    <row r="3836" spans="2:46" ht="15.75" customHeight="1" thickBot="1">
      <c r="B3836" t="str">
        <f t="shared" si="239"/>
        <v>POLYCAB4517745197</v>
      </c>
      <c r="C3836" s="137" t="s">
        <v>226</v>
      </c>
      <c r="D3836" s="137" t="s">
        <v>179</v>
      </c>
      <c r="E3836" s="138">
        <v>45197</v>
      </c>
      <c r="F3836" s="139">
        <v>0</v>
      </c>
      <c r="G3836" s="137" t="s">
        <v>223</v>
      </c>
      <c r="H3836" s="139">
        <v>5217</v>
      </c>
      <c r="I3836" s="139">
        <v>5229.8999999999996</v>
      </c>
      <c r="J3836" s="139">
        <v>5177</v>
      </c>
      <c r="K3836" s="139">
        <v>5222.8999999999996</v>
      </c>
      <c r="L3836" s="139">
        <v>5222.8999999999996</v>
      </c>
      <c r="M3836" s="139">
        <v>1811</v>
      </c>
      <c r="N3836" s="139">
        <v>28324.2</v>
      </c>
      <c r="O3836" s="139">
        <v>1664100</v>
      </c>
      <c r="P3836" s="140">
        <v>19800</v>
      </c>
      <c r="Q3836" s="138">
        <v>45177</v>
      </c>
      <c r="AR3836">
        <f t="shared" si="240"/>
        <v>1728900</v>
      </c>
      <c r="AS3836">
        <f t="shared" si="241"/>
        <v>21000</v>
      </c>
      <c r="AT3836">
        <f t="shared" si="242"/>
        <v>1707900</v>
      </c>
    </row>
    <row r="3837" spans="2:46" ht="15.75" customHeight="1" thickBot="1">
      <c r="B3837" t="str">
        <f t="shared" si="239"/>
        <v>POLYCAB4517745225</v>
      </c>
      <c r="C3837" s="137" t="s">
        <v>226</v>
      </c>
      <c r="D3837" s="137" t="s">
        <v>179</v>
      </c>
      <c r="E3837" s="138">
        <v>45225</v>
      </c>
      <c r="F3837" s="139">
        <v>0</v>
      </c>
      <c r="G3837" s="137" t="s">
        <v>223</v>
      </c>
      <c r="H3837" s="139">
        <v>5229.1000000000004</v>
      </c>
      <c r="I3837" s="139">
        <v>5245.8</v>
      </c>
      <c r="J3837" s="139">
        <v>5200</v>
      </c>
      <c r="K3837" s="139">
        <v>5239.5</v>
      </c>
      <c r="L3837" s="139">
        <v>5239.5</v>
      </c>
      <c r="M3837" s="139">
        <v>88</v>
      </c>
      <c r="N3837" s="139">
        <v>1379.86</v>
      </c>
      <c r="O3837" s="139">
        <v>61500</v>
      </c>
      <c r="P3837" s="139">
        <v>600</v>
      </c>
      <c r="Q3837" s="138">
        <v>45177</v>
      </c>
      <c r="AR3837">
        <f t="shared" si="240"/>
        <v>0</v>
      </c>
      <c r="AS3837">
        <f t="shared" si="241"/>
        <v>0</v>
      </c>
      <c r="AT3837">
        <f t="shared" si="242"/>
        <v>0</v>
      </c>
    </row>
    <row r="3838" spans="2:46" ht="15.75" customHeight="1" thickBot="1">
      <c r="B3838" t="str">
        <f t="shared" si="239"/>
        <v>POLYCAB4517745260</v>
      </c>
      <c r="C3838" s="137" t="s">
        <v>226</v>
      </c>
      <c r="D3838" s="137" t="s">
        <v>179</v>
      </c>
      <c r="E3838" s="138">
        <v>45260</v>
      </c>
      <c r="F3838" s="139">
        <v>0</v>
      </c>
      <c r="G3838" s="137" t="s">
        <v>223</v>
      </c>
      <c r="H3838" s="139">
        <v>5226</v>
      </c>
      <c r="I3838" s="139">
        <v>5230.1000000000004</v>
      </c>
      <c r="J3838" s="139">
        <v>5206.2</v>
      </c>
      <c r="K3838" s="139">
        <v>5206.2</v>
      </c>
      <c r="L3838" s="139">
        <v>5284.45</v>
      </c>
      <c r="M3838" s="139">
        <v>4</v>
      </c>
      <c r="N3838" s="139">
        <v>62.66</v>
      </c>
      <c r="O3838" s="139">
        <v>3300</v>
      </c>
      <c r="P3838" s="139">
        <v>600</v>
      </c>
      <c r="Q3838" s="138">
        <v>45177</v>
      </c>
      <c r="AR3838">
        <f t="shared" si="240"/>
        <v>0</v>
      </c>
      <c r="AS3838">
        <f t="shared" si="241"/>
        <v>0</v>
      </c>
      <c r="AT3838">
        <f t="shared" si="242"/>
        <v>0</v>
      </c>
    </row>
    <row r="3839" spans="2:46" ht="15.75" customHeight="1" thickBot="1">
      <c r="B3839" t="str">
        <f t="shared" si="239"/>
        <v>POWERGRID4517745197</v>
      </c>
      <c r="C3839" s="137" t="s">
        <v>226</v>
      </c>
      <c r="D3839" s="137" t="s">
        <v>42</v>
      </c>
      <c r="E3839" s="138">
        <v>45197</v>
      </c>
      <c r="F3839" s="139">
        <v>0</v>
      </c>
      <c r="G3839" s="137" t="s">
        <v>223</v>
      </c>
      <c r="H3839" s="139">
        <v>259</v>
      </c>
      <c r="I3839" s="139">
        <v>262.7</v>
      </c>
      <c r="J3839" s="139">
        <v>258.25</v>
      </c>
      <c r="K3839" s="139">
        <v>259.95</v>
      </c>
      <c r="L3839" s="139">
        <v>259.95</v>
      </c>
      <c r="M3839" s="139">
        <v>7493</v>
      </c>
      <c r="N3839" s="139">
        <v>52697.62</v>
      </c>
      <c r="O3839" s="139">
        <v>47741400</v>
      </c>
      <c r="P3839" s="140">
        <v>3132000</v>
      </c>
      <c r="Q3839" s="138">
        <v>45177</v>
      </c>
      <c r="AR3839">
        <f t="shared" si="240"/>
        <v>48726900</v>
      </c>
      <c r="AS3839">
        <f t="shared" si="241"/>
        <v>3169800</v>
      </c>
      <c r="AT3839">
        <f t="shared" si="242"/>
        <v>45557100</v>
      </c>
    </row>
    <row r="3840" spans="2:46" ht="15.75" customHeight="1" thickBot="1">
      <c r="B3840" t="str">
        <f t="shared" si="239"/>
        <v>POWERGRID4517745225</v>
      </c>
      <c r="C3840" s="137" t="s">
        <v>226</v>
      </c>
      <c r="D3840" s="137" t="s">
        <v>42</v>
      </c>
      <c r="E3840" s="138">
        <v>45225</v>
      </c>
      <c r="F3840" s="139">
        <v>0</v>
      </c>
      <c r="G3840" s="137" t="s">
        <v>223</v>
      </c>
      <c r="H3840" s="139">
        <v>260.5</v>
      </c>
      <c r="I3840" s="139">
        <v>264.14999999999998</v>
      </c>
      <c r="J3840" s="139">
        <v>260.25</v>
      </c>
      <c r="K3840" s="139">
        <v>261.55</v>
      </c>
      <c r="L3840" s="139">
        <v>261.55</v>
      </c>
      <c r="M3840" s="139">
        <v>343</v>
      </c>
      <c r="N3840" s="139">
        <v>2427.3200000000002</v>
      </c>
      <c r="O3840" s="139">
        <v>861300</v>
      </c>
      <c r="P3840" s="140">
        <v>32400</v>
      </c>
      <c r="Q3840" s="138">
        <v>45177</v>
      </c>
      <c r="AR3840">
        <f t="shared" si="240"/>
        <v>0</v>
      </c>
      <c r="AS3840">
        <f t="shared" si="241"/>
        <v>0</v>
      </c>
      <c r="AT3840">
        <f t="shared" si="242"/>
        <v>0</v>
      </c>
    </row>
    <row r="3841" spans="2:46" ht="15.75" customHeight="1" thickBot="1">
      <c r="B3841" t="str">
        <f t="shared" si="239"/>
        <v>POWERGRID4517745260</v>
      </c>
      <c r="C3841" s="137" t="s">
        <v>226</v>
      </c>
      <c r="D3841" s="137" t="s">
        <v>42</v>
      </c>
      <c r="E3841" s="138">
        <v>45260</v>
      </c>
      <c r="F3841" s="139">
        <v>0</v>
      </c>
      <c r="G3841" s="137" t="s">
        <v>223</v>
      </c>
      <c r="H3841" s="139">
        <v>260.64999999999998</v>
      </c>
      <c r="I3841" s="139">
        <v>262.55</v>
      </c>
      <c r="J3841" s="139">
        <v>259.5</v>
      </c>
      <c r="K3841" s="139">
        <v>261.75</v>
      </c>
      <c r="L3841" s="139">
        <v>261.75</v>
      </c>
      <c r="M3841" s="139">
        <v>21</v>
      </c>
      <c r="N3841" s="139">
        <v>148.19999999999999</v>
      </c>
      <c r="O3841" s="139">
        <v>124200</v>
      </c>
      <c r="P3841" s="140">
        <v>5400</v>
      </c>
      <c r="Q3841" s="138">
        <v>45177</v>
      </c>
      <c r="AR3841">
        <f t="shared" si="240"/>
        <v>0</v>
      </c>
      <c r="AS3841">
        <f t="shared" si="241"/>
        <v>0</v>
      </c>
      <c r="AT3841">
        <f t="shared" si="242"/>
        <v>0</v>
      </c>
    </row>
    <row r="3842" spans="2:46" ht="15.75" customHeight="1" thickBot="1">
      <c r="B3842" t="str">
        <f t="shared" ref="B3842:B3905" si="243">D3842&amp;Q3842&amp;E3842</f>
        <v>PVRINOX4517745197</v>
      </c>
      <c r="C3842" s="137" t="s">
        <v>226</v>
      </c>
      <c r="D3842" s="137" t="s">
        <v>180</v>
      </c>
      <c r="E3842" s="138">
        <v>45197</v>
      </c>
      <c r="F3842" s="139">
        <v>0</v>
      </c>
      <c r="G3842" s="137" t="s">
        <v>223</v>
      </c>
      <c r="H3842" s="139">
        <v>1874</v>
      </c>
      <c r="I3842" s="139">
        <v>1883.55</v>
      </c>
      <c r="J3842" s="139">
        <v>1833.75</v>
      </c>
      <c r="K3842" s="139">
        <v>1855.7</v>
      </c>
      <c r="L3842" s="139">
        <v>1855.7</v>
      </c>
      <c r="M3842" s="139">
        <v>4789</v>
      </c>
      <c r="N3842" s="139">
        <v>36192.07</v>
      </c>
      <c r="O3842" s="139">
        <v>4650789</v>
      </c>
      <c r="P3842" s="140">
        <v>140415</v>
      </c>
      <c r="Q3842" s="138">
        <v>45177</v>
      </c>
      <c r="AR3842">
        <f t="shared" ref="AR3842:AR3905" si="244">IF($AU$2&lt;&gt;5,NA(),IF(D3842=D3841,0,IF(AND(D3844=D3842,D3843=D3842),O3842+O3843+O3844,IF(D3843=D3842,O3843+O3842,O3842))))</f>
        <v>4812775</v>
      </c>
      <c r="AS3842">
        <f t="shared" ref="AS3842:AS3905" si="245">IF($AU$2&lt;&gt;5,NA(),IF(D3842=D3841,0,IF(AND(D3844=D3842,D3843=D3842),P3842+P3843+P3844,IF(D3843=D3842,P3843+P3842,P3842))))</f>
        <v>168905</v>
      </c>
      <c r="AT3842">
        <f t="shared" ref="AT3842:AT3905" si="246">AR3842-AS3842</f>
        <v>4643870</v>
      </c>
    </row>
    <row r="3843" spans="2:46" ht="15.75" customHeight="1" thickBot="1">
      <c r="B3843" t="str">
        <f t="shared" si="243"/>
        <v>PVRINOX4517745225</v>
      </c>
      <c r="C3843" s="137" t="s">
        <v>226</v>
      </c>
      <c r="D3843" s="137" t="s">
        <v>180</v>
      </c>
      <c r="E3843" s="138">
        <v>45225</v>
      </c>
      <c r="F3843" s="139">
        <v>0</v>
      </c>
      <c r="G3843" s="137" t="s">
        <v>223</v>
      </c>
      <c r="H3843" s="139">
        <v>1883.9</v>
      </c>
      <c r="I3843" s="139">
        <v>1896</v>
      </c>
      <c r="J3843" s="139">
        <v>1847.6</v>
      </c>
      <c r="K3843" s="139">
        <v>1869.5</v>
      </c>
      <c r="L3843" s="139">
        <v>1869.5</v>
      </c>
      <c r="M3843" s="139">
        <v>252</v>
      </c>
      <c r="N3843" s="139">
        <v>1915.55</v>
      </c>
      <c r="O3843" s="139">
        <v>144892</v>
      </c>
      <c r="P3843" s="140">
        <v>23199</v>
      </c>
      <c r="Q3843" s="138">
        <v>45177</v>
      </c>
      <c r="AR3843">
        <f t="shared" si="244"/>
        <v>0</v>
      </c>
      <c r="AS3843">
        <f t="shared" si="245"/>
        <v>0</v>
      </c>
      <c r="AT3843">
        <f t="shared" si="246"/>
        <v>0</v>
      </c>
    </row>
    <row r="3844" spans="2:46" ht="15.75" customHeight="1" thickBot="1">
      <c r="B3844" t="str">
        <f t="shared" si="243"/>
        <v>PVRINOX4517745260</v>
      </c>
      <c r="C3844" s="137" t="s">
        <v>226</v>
      </c>
      <c r="D3844" s="137" t="s">
        <v>180</v>
      </c>
      <c r="E3844" s="138">
        <v>45260</v>
      </c>
      <c r="F3844" s="139">
        <v>0</v>
      </c>
      <c r="G3844" s="137" t="s">
        <v>223</v>
      </c>
      <c r="H3844" s="139">
        <v>1904.4</v>
      </c>
      <c r="I3844" s="139">
        <v>1904.4</v>
      </c>
      <c r="J3844" s="139">
        <v>1868.9</v>
      </c>
      <c r="K3844" s="139">
        <v>1879.35</v>
      </c>
      <c r="L3844" s="139">
        <v>1879.35</v>
      </c>
      <c r="M3844" s="139">
        <v>38</v>
      </c>
      <c r="N3844" s="139">
        <v>290.47000000000003</v>
      </c>
      <c r="O3844" s="139">
        <v>17094</v>
      </c>
      <c r="P3844" s="140">
        <v>5291</v>
      </c>
      <c r="Q3844" s="138">
        <v>45177</v>
      </c>
      <c r="AR3844">
        <f t="shared" si="244"/>
        <v>0</v>
      </c>
      <c r="AS3844">
        <f t="shared" si="245"/>
        <v>0</v>
      </c>
      <c r="AT3844">
        <f t="shared" si="246"/>
        <v>0</v>
      </c>
    </row>
    <row r="3845" spans="2:46" ht="15.75" customHeight="1" thickBot="1">
      <c r="B3845" t="str">
        <f t="shared" si="243"/>
        <v>RAMCOCEM4517745197</v>
      </c>
      <c r="C3845" s="137" t="s">
        <v>226</v>
      </c>
      <c r="D3845" s="137" t="s">
        <v>182</v>
      </c>
      <c r="E3845" s="138">
        <v>45197</v>
      </c>
      <c r="F3845" s="139">
        <v>0</v>
      </c>
      <c r="G3845" s="137" t="s">
        <v>223</v>
      </c>
      <c r="H3845" s="139">
        <v>898.25</v>
      </c>
      <c r="I3845" s="139">
        <v>899.7</v>
      </c>
      <c r="J3845" s="139">
        <v>885.15</v>
      </c>
      <c r="K3845" s="139">
        <v>897.95</v>
      </c>
      <c r="L3845" s="139">
        <v>897.95</v>
      </c>
      <c r="M3845" s="139">
        <v>1051</v>
      </c>
      <c r="N3845" s="139">
        <v>7980.5</v>
      </c>
      <c r="O3845" s="139">
        <v>3439100</v>
      </c>
      <c r="P3845" s="140">
        <v>-28900</v>
      </c>
      <c r="Q3845" s="138">
        <v>45177</v>
      </c>
      <c r="AR3845">
        <f t="shared" si="244"/>
        <v>3531750</v>
      </c>
      <c r="AS3845">
        <f t="shared" si="245"/>
        <v>-24650</v>
      </c>
      <c r="AT3845">
        <f t="shared" si="246"/>
        <v>3556400</v>
      </c>
    </row>
    <row r="3846" spans="2:46" ht="15.75" customHeight="1" thickBot="1">
      <c r="B3846" t="str">
        <f t="shared" si="243"/>
        <v>RAMCOCEM4517745225</v>
      </c>
      <c r="C3846" s="137" t="s">
        <v>226</v>
      </c>
      <c r="D3846" s="137" t="s">
        <v>182</v>
      </c>
      <c r="E3846" s="138">
        <v>45225</v>
      </c>
      <c r="F3846" s="139">
        <v>0</v>
      </c>
      <c r="G3846" s="137" t="s">
        <v>223</v>
      </c>
      <c r="H3846" s="139">
        <v>889.1</v>
      </c>
      <c r="I3846" s="139">
        <v>895.35</v>
      </c>
      <c r="J3846" s="139">
        <v>883.55</v>
      </c>
      <c r="K3846" s="139">
        <v>894.35</v>
      </c>
      <c r="L3846" s="139">
        <v>894.35</v>
      </c>
      <c r="M3846" s="139">
        <v>16</v>
      </c>
      <c r="N3846" s="139">
        <v>121.15</v>
      </c>
      <c r="O3846" s="139">
        <v>90100</v>
      </c>
      <c r="P3846" s="140">
        <v>4250</v>
      </c>
      <c r="Q3846" s="138">
        <v>45177</v>
      </c>
      <c r="AR3846">
        <f t="shared" si="244"/>
        <v>0</v>
      </c>
      <c r="AS3846">
        <f t="shared" si="245"/>
        <v>0</v>
      </c>
      <c r="AT3846">
        <f t="shared" si="246"/>
        <v>0</v>
      </c>
    </row>
    <row r="3847" spans="2:46" ht="15.75" customHeight="1" thickBot="1">
      <c r="B3847" t="str">
        <f t="shared" si="243"/>
        <v>RAMCOCEM4517745260</v>
      </c>
      <c r="C3847" s="137" t="s">
        <v>226</v>
      </c>
      <c r="D3847" s="137" t="s">
        <v>182</v>
      </c>
      <c r="E3847" s="138">
        <v>45260</v>
      </c>
      <c r="F3847" s="139">
        <v>0</v>
      </c>
      <c r="G3847" s="137" t="s">
        <v>223</v>
      </c>
      <c r="H3847" s="139">
        <v>0</v>
      </c>
      <c r="I3847" s="139">
        <v>0</v>
      </c>
      <c r="J3847" s="139">
        <v>0</v>
      </c>
      <c r="K3847" s="139">
        <v>891</v>
      </c>
      <c r="L3847" s="139">
        <v>917.3</v>
      </c>
      <c r="M3847" s="139">
        <v>0</v>
      </c>
      <c r="N3847" s="139">
        <v>0</v>
      </c>
      <c r="O3847" s="139">
        <v>2550</v>
      </c>
      <c r="P3847" s="139">
        <v>0</v>
      </c>
      <c r="Q3847" s="138">
        <v>45177</v>
      </c>
      <c r="AR3847">
        <f t="shared" si="244"/>
        <v>0</v>
      </c>
      <c r="AS3847">
        <f t="shared" si="245"/>
        <v>0</v>
      </c>
      <c r="AT3847">
        <f t="shared" si="246"/>
        <v>0</v>
      </c>
    </row>
    <row r="3848" spans="2:46" ht="15.75" customHeight="1" thickBot="1">
      <c r="B3848" t="str">
        <f t="shared" si="243"/>
        <v>RBLBANK4517745197</v>
      </c>
      <c r="C3848" s="137" t="s">
        <v>226</v>
      </c>
      <c r="D3848" s="137" t="s">
        <v>183</v>
      </c>
      <c r="E3848" s="138">
        <v>45197</v>
      </c>
      <c r="F3848" s="139">
        <v>0</v>
      </c>
      <c r="G3848" s="137" t="s">
        <v>223</v>
      </c>
      <c r="H3848" s="139">
        <v>235.85</v>
      </c>
      <c r="I3848" s="139">
        <v>238.6</v>
      </c>
      <c r="J3848" s="139">
        <v>229.55</v>
      </c>
      <c r="K3848" s="139">
        <v>233.8</v>
      </c>
      <c r="L3848" s="139">
        <v>233.8</v>
      </c>
      <c r="M3848" s="139">
        <v>3624</v>
      </c>
      <c r="N3848" s="139">
        <v>42357.440000000002</v>
      </c>
      <c r="O3848" s="139">
        <v>44775000</v>
      </c>
      <c r="P3848" s="140">
        <v>1225000</v>
      </c>
      <c r="Q3848" s="138">
        <v>45177</v>
      </c>
      <c r="AR3848">
        <f t="shared" si="244"/>
        <v>46055000</v>
      </c>
      <c r="AS3848">
        <f t="shared" si="245"/>
        <v>1445000</v>
      </c>
      <c r="AT3848">
        <f t="shared" si="246"/>
        <v>44610000</v>
      </c>
    </row>
    <row r="3849" spans="2:46" ht="15.75" customHeight="1" thickBot="1">
      <c r="B3849" t="str">
        <f t="shared" si="243"/>
        <v>RBLBANK4517745225</v>
      </c>
      <c r="C3849" s="137" t="s">
        <v>226</v>
      </c>
      <c r="D3849" s="137" t="s">
        <v>183</v>
      </c>
      <c r="E3849" s="138">
        <v>45225</v>
      </c>
      <c r="F3849" s="139">
        <v>0</v>
      </c>
      <c r="G3849" s="137" t="s">
        <v>223</v>
      </c>
      <c r="H3849" s="139">
        <v>239.2</v>
      </c>
      <c r="I3849" s="139">
        <v>239.2</v>
      </c>
      <c r="J3849" s="139">
        <v>231.2</v>
      </c>
      <c r="K3849" s="139">
        <v>235.35</v>
      </c>
      <c r="L3849" s="139">
        <v>235.35</v>
      </c>
      <c r="M3849" s="139">
        <v>212</v>
      </c>
      <c r="N3849" s="139">
        <v>2486.61</v>
      </c>
      <c r="O3849" s="139">
        <v>1220000</v>
      </c>
      <c r="P3849" s="140">
        <v>205000</v>
      </c>
      <c r="Q3849" s="138">
        <v>45177</v>
      </c>
      <c r="AR3849">
        <f t="shared" si="244"/>
        <v>0</v>
      </c>
      <c r="AS3849">
        <f t="shared" si="245"/>
        <v>0</v>
      </c>
      <c r="AT3849">
        <f t="shared" si="246"/>
        <v>0</v>
      </c>
    </row>
    <row r="3850" spans="2:46" ht="15.75" customHeight="1" thickBot="1">
      <c r="B3850" t="str">
        <f t="shared" si="243"/>
        <v>RBLBANK4517745260</v>
      </c>
      <c r="C3850" s="137" t="s">
        <v>226</v>
      </c>
      <c r="D3850" s="137" t="s">
        <v>183</v>
      </c>
      <c r="E3850" s="138">
        <v>45260</v>
      </c>
      <c r="F3850" s="139">
        <v>0</v>
      </c>
      <c r="G3850" s="137" t="s">
        <v>223</v>
      </c>
      <c r="H3850" s="139">
        <v>240</v>
      </c>
      <c r="I3850" s="139">
        <v>240</v>
      </c>
      <c r="J3850" s="139">
        <v>234.8</v>
      </c>
      <c r="K3850" s="139">
        <v>236</v>
      </c>
      <c r="L3850" s="139">
        <v>236.45</v>
      </c>
      <c r="M3850" s="139">
        <v>6</v>
      </c>
      <c r="N3850" s="139">
        <v>71.05</v>
      </c>
      <c r="O3850" s="139">
        <v>60000</v>
      </c>
      <c r="P3850" s="140">
        <v>15000</v>
      </c>
      <c r="Q3850" s="138">
        <v>45177</v>
      </c>
      <c r="AR3850">
        <f t="shared" si="244"/>
        <v>0</v>
      </c>
      <c r="AS3850">
        <f t="shared" si="245"/>
        <v>0</v>
      </c>
      <c r="AT3850">
        <f t="shared" si="246"/>
        <v>0</v>
      </c>
    </row>
    <row r="3851" spans="2:46" ht="15.75" customHeight="1" thickBot="1">
      <c r="B3851" t="str">
        <f t="shared" si="243"/>
        <v>RECLTD4517745197</v>
      </c>
      <c r="C3851" s="137" t="s">
        <v>226</v>
      </c>
      <c r="D3851" s="137" t="s">
        <v>184</v>
      </c>
      <c r="E3851" s="138">
        <v>45197</v>
      </c>
      <c r="F3851" s="139">
        <v>0</v>
      </c>
      <c r="G3851" s="137" t="s">
        <v>223</v>
      </c>
      <c r="H3851" s="139">
        <v>248.4</v>
      </c>
      <c r="I3851" s="139">
        <v>274.2</v>
      </c>
      <c r="J3851" s="139">
        <v>245.4</v>
      </c>
      <c r="K3851" s="139">
        <v>271.39999999999998</v>
      </c>
      <c r="L3851" s="139">
        <v>271.39999999999998</v>
      </c>
      <c r="M3851" s="139">
        <v>20456</v>
      </c>
      <c r="N3851" s="139">
        <v>432046.88</v>
      </c>
      <c r="O3851" s="139">
        <v>60984000</v>
      </c>
      <c r="P3851" s="140">
        <v>4368000</v>
      </c>
      <c r="Q3851" s="138">
        <v>45177</v>
      </c>
      <c r="AR3851">
        <f t="shared" si="244"/>
        <v>64672000</v>
      </c>
      <c r="AS3851">
        <f t="shared" si="245"/>
        <v>5128000</v>
      </c>
      <c r="AT3851">
        <f t="shared" si="246"/>
        <v>59544000</v>
      </c>
    </row>
    <row r="3852" spans="2:46" ht="15.75" customHeight="1" thickBot="1">
      <c r="B3852" t="str">
        <f t="shared" si="243"/>
        <v>RECLTD4517745225</v>
      </c>
      <c r="C3852" s="137" t="s">
        <v>226</v>
      </c>
      <c r="D3852" s="137" t="s">
        <v>184</v>
      </c>
      <c r="E3852" s="138">
        <v>45225</v>
      </c>
      <c r="F3852" s="139">
        <v>0</v>
      </c>
      <c r="G3852" s="137" t="s">
        <v>223</v>
      </c>
      <c r="H3852" s="139">
        <v>248.5</v>
      </c>
      <c r="I3852" s="139">
        <v>275.14999999999998</v>
      </c>
      <c r="J3852" s="139">
        <v>246.85</v>
      </c>
      <c r="K3852" s="139">
        <v>272.7</v>
      </c>
      <c r="L3852" s="139">
        <v>272.7</v>
      </c>
      <c r="M3852" s="139">
        <v>997</v>
      </c>
      <c r="N3852" s="139">
        <v>21208.48</v>
      </c>
      <c r="O3852" s="139">
        <v>3320000</v>
      </c>
      <c r="P3852" s="140">
        <v>600000</v>
      </c>
      <c r="Q3852" s="138">
        <v>45177</v>
      </c>
      <c r="AR3852">
        <f t="shared" si="244"/>
        <v>0</v>
      </c>
      <c r="AS3852">
        <f t="shared" si="245"/>
        <v>0</v>
      </c>
      <c r="AT3852">
        <f t="shared" si="246"/>
        <v>0</v>
      </c>
    </row>
    <row r="3853" spans="2:46" ht="15.75" customHeight="1" thickBot="1">
      <c r="B3853" t="str">
        <f t="shared" si="243"/>
        <v>RECLTD4517745260</v>
      </c>
      <c r="C3853" s="137" t="s">
        <v>226</v>
      </c>
      <c r="D3853" s="137" t="s">
        <v>184</v>
      </c>
      <c r="E3853" s="138">
        <v>45260</v>
      </c>
      <c r="F3853" s="139">
        <v>0</v>
      </c>
      <c r="G3853" s="137" t="s">
        <v>223</v>
      </c>
      <c r="H3853" s="139">
        <v>246.4</v>
      </c>
      <c r="I3853" s="139">
        <v>274</v>
      </c>
      <c r="J3853" s="139">
        <v>246.4</v>
      </c>
      <c r="K3853" s="139">
        <v>272</v>
      </c>
      <c r="L3853" s="139">
        <v>272</v>
      </c>
      <c r="M3853" s="139">
        <v>98</v>
      </c>
      <c r="N3853" s="139">
        <v>2074.5100000000002</v>
      </c>
      <c r="O3853" s="139">
        <v>368000</v>
      </c>
      <c r="P3853" s="140">
        <v>160000</v>
      </c>
      <c r="Q3853" s="138">
        <v>45177</v>
      </c>
      <c r="AR3853">
        <f t="shared" si="244"/>
        <v>0</v>
      </c>
      <c r="AS3853">
        <f t="shared" si="245"/>
        <v>0</v>
      </c>
      <c r="AT3853">
        <f t="shared" si="246"/>
        <v>0</v>
      </c>
    </row>
    <row r="3854" spans="2:46" ht="15.75" customHeight="1" thickBot="1">
      <c r="B3854" t="str">
        <f t="shared" si="243"/>
        <v>RELIANCE4517745197</v>
      </c>
      <c r="C3854" s="137" t="s">
        <v>226</v>
      </c>
      <c r="D3854" s="137" t="s">
        <v>17</v>
      </c>
      <c r="E3854" s="138">
        <v>45197</v>
      </c>
      <c r="F3854" s="139">
        <v>0</v>
      </c>
      <c r="G3854" s="137" t="s">
        <v>223</v>
      </c>
      <c r="H3854" s="139">
        <v>2451</v>
      </c>
      <c r="I3854" s="139">
        <v>2467.75</v>
      </c>
      <c r="J3854" s="139">
        <v>2436.3000000000002</v>
      </c>
      <c r="K3854" s="139">
        <v>2461.4</v>
      </c>
      <c r="L3854" s="139">
        <v>2461.4</v>
      </c>
      <c r="M3854" s="139">
        <v>52605</v>
      </c>
      <c r="N3854" s="139">
        <v>322591.32</v>
      </c>
      <c r="O3854" s="139">
        <v>44451500</v>
      </c>
      <c r="P3854" s="140">
        <v>1130500</v>
      </c>
      <c r="Q3854" s="138">
        <v>45177</v>
      </c>
      <c r="AR3854">
        <f t="shared" si="244"/>
        <v>45756500</v>
      </c>
      <c r="AS3854">
        <f t="shared" si="245"/>
        <v>1261500</v>
      </c>
      <c r="AT3854">
        <f t="shared" si="246"/>
        <v>44495000</v>
      </c>
    </row>
    <row r="3855" spans="2:46" ht="15.75" customHeight="1" thickBot="1">
      <c r="B3855" t="str">
        <f t="shared" si="243"/>
        <v>RELIANCE4517745225</v>
      </c>
      <c r="C3855" s="137" t="s">
        <v>226</v>
      </c>
      <c r="D3855" s="137" t="s">
        <v>17</v>
      </c>
      <c r="E3855" s="138">
        <v>45225</v>
      </c>
      <c r="F3855" s="139">
        <v>0</v>
      </c>
      <c r="G3855" s="137" t="s">
        <v>223</v>
      </c>
      <c r="H3855" s="139">
        <v>2462.35</v>
      </c>
      <c r="I3855" s="139">
        <v>2484.35</v>
      </c>
      <c r="J3855" s="139">
        <v>2453.5</v>
      </c>
      <c r="K3855" s="139">
        <v>2477.1</v>
      </c>
      <c r="L3855" s="139">
        <v>2477.1</v>
      </c>
      <c r="M3855" s="139">
        <v>3039</v>
      </c>
      <c r="N3855" s="139">
        <v>18749.55</v>
      </c>
      <c r="O3855" s="139">
        <v>1207000</v>
      </c>
      <c r="P3855" s="140">
        <v>115000</v>
      </c>
      <c r="Q3855" s="138">
        <v>45177</v>
      </c>
      <c r="AR3855">
        <f t="shared" si="244"/>
        <v>0</v>
      </c>
      <c r="AS3855">
        <f t="shared" si="245"/>
        <v>0</v>
      </c>
      <c r="AT3855">
        <f t="shared" si="246"/>
        <v>0</v>
      </c>
    </row>
    <row r="3856" spans="2:46" ht="15.75" customHeight="1" thickBot="1">
      <c r="B3856" t="str">
        <f t="shared" si="243"/>
        <v>RELIANCE4517745260</v>
      </c>
      <c r="C3856" s="137" t="s">
        <v>226</v>
      </c>
      <c r="D3856" s="137" t="s">
        <v>17</v>
      </c>
      <c r="E3856" s="138">
        <v>45260</v>
      </c>
      <c r="F3856" s="139">
        <v>0</v>
      </c>
      <c r="G3856" s="137" t="s">
        <v>223</v>
      </c>
      <c r="H3856" s="139">
        <v>2481</v>
      </c>
      <c r="I3856" s="139">
        <v>2501.5</v>
      </c>
      <c r="J3856" s="139">
        <v>2473</v>
      </c>
      <c r="K3856" s="139">
        <v>2497.15</v>
      </c>
      <c r="L3856" s="139">
        <v>2497.15</v>
      </c>
      <c r="M3856" s="139">
        <v>230</v>
      </c>
      <c r="N3856" s="139">
        <v>1429.27</v>
      </c>
      <c r="O3856" s="139">
        <v>98000</v>
      </c>
      <c r="P3856" s="140">
        <v>16000</v>
      </c>
      <c r="Q3856" s="138">
        <v>45177</v>
      </c>
      <c r="AR3856">
        <f t="shared" si="244"/>
        <v>0</v>
      </c>
      <c r="AS3856">
        <f t="shared" si="245"/>
        <v>0</v>
      </c>
      <c r="AT3856">
        <f t="shared" si="246"/>
        <v>0</v>
      </c>
    </row>
    <row r="3857" spans="2:46" ht="15.75" customHeight="1" thickBot="1">
      <c r="B3857" t="str">
        <f t="shared" si="243"/>
        <v>SAIL4517745197</v>
      </c>
      <c r="C3857" s="137" t="s">
        <v>226</v>
      </c>
      <c r="D3857" s="137" t="s">
        <v>185</v>
      </c>
      <c r="E3857" s="138">
        <v>45197</v>
      </c>
      <c r="F3857" s="139">
        <v>0</v>
      </c>
      <c r="G3857" s="137" t="s">
        <v>223</v>
      </c>
      <c r="H3857" s="139">
        <v>99.95</v>
      </c>
      <c r="I3857" s="139">
        <v>99.95</v>
      </c>
      <c r="J3857" s="139">
        <v>97.45</v>
      </c>
      <c r="K3857" s="139">
        <v>98.75</v>
      </c>
      <c r="L3857" s="139">
        <v>98.75</v>
      </c>
      <c r="M3857" s="139">
        <v>721</v>
      </c>
      <c r="N3857" s="139">
        <v>5670.11</v>
      </c>
      <c r="O3857" s="141">
        <v>140000000</v>
      </c>
      <c r="P3857" s="140">
        <v>-5744000</v>
      </c>
      <c r="Q3857" s="138">
        <v>45177</v>
      </c>
      <c r="AR3857">
        <f t="shared" si="244"/>
        <v>151608000</v>
      </c>
      <c r="AS3857">
        <f t="shared" si="245"/>
        <v>-6064000</v>
      </c>
      <c r="AT3857">
        <f t="shared" si="246"/>
        <v>157672000</v>
      </c>
    </row>
    <row r="3858" spans="2:46" ht="15.75" customHeight="1" thickBot="1">
      <c r="B3858" t="str">
        <f t="shared" si="243"/>
        <v>SAIL4517745225</v>
      </c>
      <c r="C3858" s="137" t="s">
        <v>226</v>
      </c>
      <c r="D3858" s="137" t="s">
        <v>185</v>
      </c>
      <c r="E3858" s="138">
        <v>45225</v>
      </c>
      <c r="F3858" s="139">
        <v>0</v>
      </c>
      <c r="G3858" s="137" t="s">
        <v>223</v>
      </c>
      <c r="H3858" s="139">
        <v>100.35</v>
      </c>
      <c r="I3858" s="139">
        <v>100.35</v>
      </c>
      <c r="J3858" s="139">
        <v>98.2</v>
      </c>
      <c r="K3858" s="139">
        <v>99.65</v>
      </c>
      <c r="L3858" s="139">
        <v>99.65</v>
      </c>
      <c r="M3858" s="139">
        <v>39</v>
      </c>
      <c r="N3858" s="139">
        <v>309.32</v>
      </c>
      <c r="O3858" s="139">
        <v>10592000</v>
      </c>
      <c r="P3858" s="140">
        <v>-312000</v>
      </c>
      <c r="Q3858" s="138">
        <v>45177</v>
      </c>
      <c r="AR3858">
        <f t="shared" si="244"/>
        <v>0</v>
      </c>
      <c r="AS3858">
        <f t="shared" si="245"/>
        <v>0</v>
      </c>
      <c r="AT3858">
        <f t="shared" si="246"/>
        <v>0</v>
      </c>
    </row>
    <row r="3859" spans="2:46" ht="15.75" customHeight="1" thickBot="1">
      <c r="B3859" t="str">
        <f t="shared" si="243"/>
        <v>SAIL4517745260</v>
      </c>
      <c r="C3859" s="137" t="s">
        <v>226</v>
      </c>
      <c r="D3859" s="137" t="s">
        <v>185</v>
      </c>
      <c r="E3859" s="138">
        <v>45260</v>
      </c>
      <c r="F3859" s="139">
        <v>0</v>
      </c>
      <c r="G3859" s="137" t="s">
        <v>223</v>
      </c>
      <c r="H3859" s="139">
        <v>100.5</v>
      </c>
      <c r="I3859" s="139">
        <v>100.5</v>
      </c>
      <c r="J3859" s="139">
        <v>100.5</v>
      </c>
      <c r="K3859" s="139">
        <v>100.5</v>
      </c>
      <c r="L3859" s="139">
        <v>100.55</v>
      </c>
      <c r="M3859" s="139">
        <v>1</v>
      </c>
      <c r="N3859" s="139">
        <v>8.0399999999999991</v>
      </c>
      <c r="O3859" s="139">
        <v>1016000</v>
      </c>
      <c r="P3859" s="140">
        <v>-8000</v>
      </c>
      <c r="Q3859" s="138">
        <v>45177</v>
      </c>
      <c r="AR3859">
        <f t="shared" si="244"/>
        <v>0</v>
      </c>
      <c r="AS3859">
        <f t="shared" si="245"/>
        <v>0</v>
      </c>
      <c r="AT3859">
        <f t="shared" si="246"/>
        <v>0</v>
      </c>
    </row>
    <row r="3860" spans="2:46" ht="15.75" customHeight="1" thickBot="1">
      <c r="B3860" t="str">
        <f t="shared" si="243"/>
        <v>SBICARD4517745197</v>
      </c>
      <c r="C3860" s="137" t="s">
        <v>226</v>
      </c>
      <c r="D3860" s="137" t="s">
        <v>186</v>
      </c>
      <c r="E3860" s="138">
        <v>45197</v>
      </c>
      <c r="F3860" s="139">
        <v>0</v>
      </c>
      <c r="G3860" s="137" t="s">
        <v>223</v>
      </c>
      <c r="H3860" s="139">
        <v>842.3</v>
      </c>
      <c r="I3860" s="139">
        <v>851.5</v>
      </c>
      <c r="J3860" s="139">
        <v>839</v>
      </c>
      <c r="K3860" s="139">
        <v>843.95</v>
      </c>
      <c r="L3860" s="139">
        <v>843.95</v>
      </c>
      <c r="M3860" s="139">
        <v>2004</v>
      </c>
      <c r="N3860" s="139">
        <v>13562.35</v>
      </c>
      <c r="O3860" s="139">
        <v>7912000</v>
      </c>
      <c r="P3860" s="140">
        <v>48000</v>
      </c>
      <c r="Q3860" s="138">
        <v>45177</v>
      </c>
      <c r="AR3860">
        <f t="shared" si="244"/>
        <v>8153600</v>
      </c>
      <c r="AS3860">
        <f t="shared" si="245"/>
        <v>48800</v>
      </c>
      <c r="AT3860">
        <f t="shared" si="246"/>
        <v>8104800</v>
      </c>
    </row>
    <row r="3861" spans="2:46" ht="15.75" customHeight="1" thickBot="1">
      <c r="B3861" t="str">
        <f t="shared" si="243"/>
        <v>SBICARD4517745225</v>
      </c>
      <c r="C3861" s="137" t="s">
        <v>226</v>
      </c>
      <c r="D3861" s="137" t="s">
        <v>186</v>
      </c>
      <c r="E3861" s="138">
        <v>45225</v>
      </c>
      <c r="F3861" s="139">
        <v>0</v>
      </c>
      <c r="G3861" s="137" t="s">
        <v>223</v>
      </c>
      <c r="H3861" s="139">
        <v>843.15</v>
      </c>
      <c r="I3861" s="139">
        <v>854.65</v>
      </c>
      <c r="J3861" s="139">
        <v>843.1</v>
      </c>
      <c r="K3861" s="139">
        <v>846.75</v>
      </c>
      <c r="L3861" s="139">
        <v>846.75</v>
      </c>
      <c r="M3861" s="139">
        <v>96</v>
      </c>
      <c r="N3861" s="139">
        <v>651.48</v>
      </c>
      <c r="O3861" s="141">
        <v>228000</v>
      </c>
      <c r="P3861" s="140">
        <v>-2400</v>
      </c>
      <c r="Q3861" s="138">
        <v>45177</v>
      </c>
      <c r="AR3861" s="76">
        <f t="shared" si="244"/>
        <v>0</v>
      </c>
      <c r="AS3861">
        <f t="shared" si="245"/>
        <v>0</v>
      </c>
      <c r="AT3861" s="76">
        <f t="shared" si="246"/>
        <v>0</v>
      </c>
    </row>
    <row r="3862" spans="2:46" ht="15.75" customHeight="1" thickBot="1">
      <c r="B3862" t="str">
        <f t="shared" si="243"/>
        <v>SBICARD4517745260</v>
      </c>
      <c r="C3862" s="137" t="s">
        <v>226</v>
      </c>
      <c r="D3862" s="137" t="s">
        <v>186</v>
      </c>
      <c r="E3862" s="138">
        <v>45260</v>
      </c>
      <c r="F3862" s="139">
        <v>0</v>
      </c>
      <c r="G3862" s="137" t="s">
        <v>223</v>
      </c>
      <c r="H3862" s="139">
        <v>849</v>
      </c>
      <c r="I3862" s="139">
        <v>849.85</v>
      </c>
      <c r="J3862" s="139">
        <v>849</v>
      </c>
      <c r="K3862" s="139">
        <v>849.7</v>
      </c>
      <c r="L3862" s="139">
        <v>849.7</v>
      </c>
      <c r="M3862" s="139">
        <v>7</v>
      </c>
      <c r="N3862" s="139">
        <v>47.56</v>
      </c>
      <c r="O3862" s="139">
        <v>13600</v>
      </c>
      <c r="P3862" s="140">
        <v>3200</v>
      </c>
      <c r="Q3862" s="138">
        <v>45177</v>
      </c>
      <c r="AR3862">
        <f t="shared" si="244"/>
        <v>0</v>
      </c>
      <c r="AS3862">
        <f t="shared" si="245"/>
        <v>0</v>
      </c>
      <c r="AT3862">
        <f t="shared" si="246"/>
        <v>0</v>
      </c>
    </row>
    <row r="3863" spans="2:46" ht="15.75" customHeight="1" thickBot="1">
      <c r="B3863" t="str">
        <f t="shared" si="243"/>
        <v>SBILIFE4517745197</v>
      </c>
      <c r="C3863" s="137" t="s">
        <v>226</v>
      </c>
      <c r="D3863" s="137" t="s">
        <v>55</v>
      </c>
      <c r="E3863" s="138">
        <v>45197</v>
      </c>
      <c r="F3863" s="139">
        <v>0</v>
      </c>
      <c r="G3863" s="137" t="s">
        <v>223</v>
      </c>
      <c r="H3863" s="139">
        <v>1352.85</v>
      </c>
      <c r="I3863" s="139">
        <v>1353.8</v>
      </c>
      <c r="J3863" s="139">
        <v>1339.5</v>
      </c>
      <c r="K3863" s="139">
        <v>1343.9</v>
      </c>
      <c r="L3863" s="139">
        <v>1343.9</v>
      </c>
      <c r="M3863" s="139">
        <v>2102</v>
      </c>
      <c r="N3863" s="139">
        <v>21225.91</v>
      </c>
      <c r="O3863" s="139">
        <v>9559500</v>
      </c>
      <c r="P3863" s="140">
        <v>-369000</v>
      </c>
      <c r="Q3863" s="138">
        <v>45177</v>
      </c>
      <c r="AR3863">
        <f t="shared" si="244"/>
        <v>9660000</v>
      </c>
      <c r="AS3863">
        <f t="shared" si="245"/>
        <v>-357000</v>
      </c>
      <c r="AT3863">
        <f t="shared" si="246"/>
        <v>10017000</v>
      </c>
    </row>
    <row r="3864" spans="2:46" ht="15.75" customHeight="1" thickBot="1">
      <c r="B3864" t="str">
        <f t="shared" si="243"/>
        <v>SBILIFE4517745225</v>
      </c>
      <c r="C3864" s="137" t="s">
        <v>226</v>
      </c>
      <c r="D3864" s="137" t="s">
        <v>55</v>
      </c>
      <c r="E3864" s="138">
        <v>45225</v>
      </c>
      <c r="F3864" s="139">
        <v>0</v>
      </c>
      <c r="G3864" s="137" t="s">
        <v>223</v>
      </c>
      <c r="H3864" s="139">
        <v>1362.85</v>
      </c>
      <c r="I3864" s="139">
        <v>1362.9</v>
      </c>
      <c r="J3864" s="139">
        <v>1348.75</v>
      </c>
      <c r="K3864" s="139">
        <v>1352.45</v>
      </c>
      <c r="L3864" s="139">
        <v>1352.45</v>
      </c>
      <c r="M3864" s="139">
        <v>40</v>
      </c>
      <c r="N3864" s="139">
        <v>406.94</v>
      </c>
      <c r="O3864" s="139">
        <v>93000</v>
      </c>
      <c r="P3864" s="140">
        <v>9000</v>
      </c>
      <c r="Q3864" s="138">
        <v>45177</v>
      </c>
      <c r="AR3864">
        <f t="shared" si="244"/>
        <v>0</v>
      </c>
      <c r="AS3864">
        <f t="shared" si="245"/>
        <v>0</v>
      </c>
      <c r="AT3864">
        <f t="shared" si="246"/>
        <v>0</v>
      </c>
    </row>
    <row r="3865" spans="2:46" ht="15.75" customHeight="1" thickBot="1">
      <c r="B3865" t="str">
        <f t="shared" si="243"/>
        <v>SBILIFE4517745260</v>
      </c>
      <c r="C3865" s="137" t="s">
        <v>226</v>
      </c>
      <c r="D3865" s="137" t="s">
        <v>55</v>
      </c>
      <c r="E3865" s="138">
        <v>45260</v>
      </c>
      <c r="F3865" s="139">
        <v>0</v>
      </c>
      <c r="G3865" s="137" t="s">
        <v>223</v>
      </c>
      <c r="H3865" s="139">
        <v>1360</v>
      </c>
      <c r="I3865" s="139">
        <v>1364.95</v>
      </c>
      <c r="J3865" s="139">
        <v>1360</v>
      </c>
      <c r="K3865" s="139">
        <v>1364.95</v>
      </c>
      <c r="L3865" s="139">
        <v>1363.45</v>
      </c>
      <c r="M3865" s="139">
        <v>4</v>
      </c>
      <c r="N3865" s="139">
        <v>40.9</v>
      </c>
      <c r="O3865" s="139">
        <v>7500</v>
      </c>
      <c r="P3865" s="140">
        <v>3000</v>
      </c>
      <c r="Q3865" s="138">
        <v>45177</v>
      </c>
      <c r="AR3865">
        <f t="shared" si="244"/>
        <v>0</v>
      </c>
      <c r="AS3865">
        <f t="shared" si="245"/>
        <v>0</v>
      </c>
      <c r="AT3865">
        <f t="shared" si="246"/>
        <v>0</v>
      </c>
    </row>
    <row r="3866" spans="2:46" ht="15.75" customHeight="1" thickBot="1">
      <c r="B3866" t="str">
        <f t="shared" si="243"/>
        <v>SBIN4517745197</v>
      </c>
      <c r="C3866" s="137" t="s">
        <v>226</v>
      </c>
      <c r="D3866" s="137" t="s">
        <v>29</v>
      </c>
      <c r="E3866" s="138">
        <v>45197</v>
      </c>
      <c r="F3866" s="139">
        <v>0</v>
      </c>
      <c r="G3866" s="137" t="s">
        <v>223</v>
      </c>
      <c r="H3866" s="139">
        <v>583.9</v>
      </c>
      <c r="I3866" s="139">
        <v>590.45000000000005</v>
      </c>
      <c r="J3866" s="139">
        <v>582.5</v>
      </c>
      <c r="K3866" s="139">
        <v>585.1</v>
      </c>
      <c r="L3866" s="139">
        <v>585.1</v>
      </c>
      <c r="M3866" s="139">
        <v>22628</v>
      </c>
      <c r="N3866" s="139">
        <v>199127.89</v>
      </c>
      <c r="O3866" s="139">
        <v>90457500</v>
      </c>
      <c r="P3866" s="140">
        <v>-886500</v>
      </c>
      <c r="Q3866" s="138">
        <v>45177</v>
      </c>
      <c r="AR3866">
        <f t="shared" si="244"/>
        <v>94636500</v>
      </c>
      <c r="AS3866">
        <f t="shared" si="245"/>
        <v>-604500</v>
      </c>
      <c r="AT3866">
        <f t="shared" si="246"/>
        <v>95241000</v>
      </c>
    </row>
    <row r="3867" spans="2:46" ht="15.75" customHeight="1" thickBot="1">
      <c r="B3867" t="str">
        <f t="shared" si="243"/>
        <v>SBIN4517745225</v>
      </c>
      <c r="C3867" s="137" t="s">
        <v>226</v>
      </c>
      <c r="D3867" s="137" t="s">
        <v>29</v>
      </c>
      <c r="E3867" s="138">
        <v>45225</v>
      </c>
      <c r="F3867" s="139">
        <v>0</v>
      </c>
      <c r="G3867" s="137" t="s">
        <v>223</v>
      </c>
      <c r="H3867" s="139">
        <v>587.15</v>
      </c>
      <c r="I3867" s="139">
        <v>594.25</v>
      </c>
      <c r="J3867" s="139">
        <v>586.29999999999995</v>
      </c>
      <c r="K3867" s="139">
        <v>588.95000000000005</v>
      </c>
      <c r="L3867" s="139">
        <v>588.95000000000005</v>
      </c>
      <c r="M3867" s="139">
        <v>1333</v>
      </c>
      <c r="N3867" s="139">
        <v>11810.15</v>
      </c>
      <c r="O3867" s="139">
        <v>3858000</v>
      </c>
      <c r="P3867" s="140">
        <v>199500</v>
      </c>
      <c r="Q3867" s="138">
        <v>45177</v>
      </c>
      <c r="AR3867">
        <f t="shared" si="244"/>
        <v>0</v>
      </c>
      <c r="AS3867">
        <f t="shared" si="245"/>
        <v>0</v>
      </c>
      <c r="AT3867">
        <f t="shared" si="246"/>
        <v>0</v>
      </c>
    </row>
    <row r="3868" spans="2:46" ht="15.75" customHeight="1" thickBot="1">
      <c r="B3868" t="str">
        <f t="shared" si="243"/>
        <v>SBIN4517745260</v>
      </c>
      <c r="C3868" s="137" t="s">
        <v>226</v>
      </c>
      <c r="D3868" s="137" t="s">
        <v>29</v>
      </c>
      <c r="E3868" s="138">
        <v>45260</v>
      </c>
      <c r="F3868" s="139">
        <v>0</v>
      </c>
      <c r="G3868" s="137" t="s">
        <v>223</v>
      </c>
      <c r="H3868" s="139">
        <v>591.45000000000005</v>
      </c>
      <c r="I3868" s="139">
        <v>598.1</v>
      </c>
      <c r="J3868" s="139">
        <v>591.04999999999995</v>
      </c>
      <c r="K3868" s="139">
        <v>593.25</v>
      </c>
      <c r="L3868" s="139">
        <v>593.25</v>
      </c>
      <c r="M3868" s="139">
        <v>193</v>
      </c>
      <c r="N3868" s="139">
        <v>1722.19</v>
      </c>
      <c r="O3868" s="141">
        <v>321000</v>
      </c>
      <c r="P3868" s="140">
        <v>82500</v>
      </c>
      <c r="Q3868" s="138">
        <v>45177</v>
      </c>
      <c r="AR3868">
        <f t="shared" si="244"/>
        <v>0</v>
      </c>
      <c r="AS3868">
        <f t="shared" si="245"/>
        <v>0</v>
      </c>
      <c r="AT3868">
        <f t="shared" si="246"/>
        <v>0</v>
      </c>
    </row>
    <row r="3869" spans="2:46" ht="15.75" customHeight="1" thickBot="1">
      <c r="B3869" t="str">
        <f t="shared" si="243"/>
        <v>SHREECEM4517745197</v>
      </c>
      <c r="C3869" s="137" t="s">
        <v>226</v>
      </c>
      <c r="D3869" s="137" t="s">
        <v>187</v>
      </c>
      <c r="E3869" s="138">
        <v>45197</v>
      </c>
      <c r="F3869" s="139">
        <v>0</v>
      </c>
      <c r="G3869" s="137" t="s">
        <v>223</v>
      </c>
      <c r="H3869" s="139">
        <v>25405.05</v>
      </c>
      <c r="I3869" s="139">
        <v>26080.5</v>
      </c>
      <c r="J3869" s="139">
        <v>25405</v>
      </c>
      <c r="K3869" s="139">
        <v>26000.45</v>
      </c>
      <c r="L3869" s="139">
        <v>26000.45</v>
      </c>
      <c r="M3869" s="139">
        <v>1344</v>
      </c>
      <c r="N3869" s="139">
        <v>8704.0400000000009</v>
      </c>
      <c r="O3869" s="139">
        <v>166650</v>
      </c>
      <c r="P3869" s="140">
        <v>-2875</v>
      </c>
      <c r="Q3869" s="138">
        <v>45177</v>
      </c>
      <c r="AR3869">
        <f t="shared" si="244"/>
        <v>167725</v>
      </c>
      <c r="AS3869">
        <f t="shared" si="245"/>
        <v>-2800</v>
      </c>
      <c r="AT3869">
        <f t="shared" si="246"/>
        <v>170525</v>
      </c>
    </row>
    <row r="3870" spans="2:46" ht="15.75" customHeight="1" thickBot="1">
      <c r="B3870" t="str">
        <f t="shared" si="243"/>
        <v>SHREECEM4517745225</v>
      </c>
      <c r="C3870" s="137" t="s">
        <v>226</v>
      </c>
      <c r="D3870" s="137" t="s">
        <v>187</v>
      </c>
      <c r="E3870" s="138">
        <v>45225</v>
      </c>
      <c r="F3870" s="139">
        <v>0</v>
      </c>
      <c r="G3870" s="137" t="s">
        <v>223</v>
      </c>
      <c r="H3870" s="139">
        <v>25865.95</v>
      </c>
      <c r="I3870" s="139">
        <v>26141.9</v>
      </c>
      <c r="J3870" s="139">
        <v>25810</v>
      </c>
      <c r="K3870" s="139">
        <v>26127.05</v>
      </c>
      <c r="L3870" s="139">
        <v>26127.05</v>
      </c>
      <c r="M3870" s="139">
        <v>30</v>
      </c>
      <c r="N3870" s="139">
        <v>194.73</v>
      </c>
      <c r="O3870" s="139">
        <v>1075</v>
      </c>
      <c r="P3870" s="139">
        <v>75</v>
      </c>
      <c r="Q3870" s="138">
        <v>45177</v>
      </c>
      <c r="AR3870">
        <f t="shared" si="244"/>
        <v>0</v>
      </c>
      <c r="AS3870">
        <f t="shared" si="245"/>
        <v>0</v>
      </c>
      <c r="AT3870">
        <f t="shared" si="246"/>
        <v>0</v>
      </c>
    </row>
    <row r="3871" spans="2:46" ht="15.75" customHeight="1" thickBot="1">
      <c r="B3871" t="str">
        <f t="shared" si="243"/>
        <v>SHREECEM4517745260</v>
      </c>
      <c r="C3871" s="137" t="s">
        <v>226</v>
      </c>
      <c r="D3871" s="137" t="s">
        <v>187</v>
      </c>
      <c r="E3871" s="138">
        <v>45260</v>
      </c>
      <c r="F3871" s="139">
        <v>0</v>
      </c>
      <c r="G3871" s="137" t="s">
        <v>223</v>
      </c>
      <c r="H3871" s="139">
        <v>0</v>
      </c>
      <c r="I3871" s="139">
        <v>0</v>
      </c>
      <c r="J3871" s="139">
        <v>0</v>
      </c>
      <c r="K3871" s="139">
        <v>24230.45</v>
      </c>
      <c r="L3871" s="139">
        <v>26398.05</v>
      </c>
      <c r="M3871" s="139">
        <v>0</v>
      </c>
      <c r="N3871" s="139">
        <v>0</v>
      </c>
      <c r="O3871" s="139">
        <v>0</v>
      </c>
      <c r="P3871" s="139">
        <v>0</v>
      </c>
      <c r="Q3871" s="138">
        <v>45177</v>
      </c>
      <c r="AR3871">
        <f t="shared" si="244"/>
        <v>0</v>
      </c>
      <c r="AS3871">
        <f t="shared" si="245"/>
        <v>0</v>
      </c>
      <c r="AT3871">
        <f t="shared" si="246"/>
        <v>0</v>
      </c>
    </row>
    <row r="3872" spans="2:46" ht="15.75" customHeight="1" thickBot="1">
      <c r="B3872" t="str">
        <f t="shared" si="243"/>
        <v>SHRIRAMFIN4517745197</v>
      </c>
      <c r="C3872" s="137" t="s">
        <v>226</v>
      </c>
      <c r="D3872" s="137" t="s">
        <v>188</v>
      </c>
      <c r="E3872" s="138">
        <v>45197</v>
      </c>
      <c r="F3872" s="139">
        <v>0</v>
      </c>
      <c r="G3872" s="137" t="s">
        <v>223</v>
      </c>
      <c r="H3872" s="139">
        <v>1910.85</v>
      </c>
      <c r="I3872" s="139">
        <v>1966.35</v>
      </c>
      <c r="J3872" s="139">
        <v>1907.7</v>
      </c>
      <c r="K3872" s="139">
        <v>1962.65</v>
      </c>
      <c r="L3872" s="139">
        <v>1962.65</v>
      </c>
      <c r="M3872" s="139">
        <v>4098</v>
      </c>
      <c r="N3872" s="139">
        <v>47863.28</v>
      </c>
      <c r="O3872" s="139">
        <v>7254600</v>
      </c>
      <c r="P3872" s="140">
        <v>144000</v>
      </c>
      <c r="Q3872" s="138">
        <v>45177</v>
      </c>
      <c r="AR3872">
        <f t="shared" si="244"/>
        <v>7330200</v>
      </c>
      <c r="AS3872">
        <f t="shared" si="245"/>
        <v>151200</v>
      </c>
      <c r="AT3872">
        <f t="shared" si="246"/>
        <v>7179000</v>
      </c>
    </row>
    <row r="3873" spans="2:46" ht="15.75" customHeight="1" thickBot="1">
      <c r="B3873" t="str">
        <f t="shared" si="243"/>
        <v>SHRIRAMFIN4517745225</v>
      </c>
      <c r="C3873" s="137" t="s">
        <v>226</v>
      </c>
      <c r="D3873" s="137" t="s">
        <v>188</v>
      </c>
      <c r="E3873" s="138">
        <v>45225</v>
      </c>
      <c r="F3873" s="139">
        <v>0</v>
      </c>
      <c r="G3873" s="137" t="s">
        <v>223</v>
      </c>
      <c r="H3873" s="139">
        <v>1940</v>
      </c>
      <c r="I3873" s="139">
        <v>1977.9</v>
      </c>
      <c r="J3873" s="139">
        <v>1939.95</v>
      </c>
      <c r="K3873" s="139">
        <v>1974.7</v>
      </c>
      <c r="L3873" s="139">
        <v>1974.7</v>
      </c>
      <c r="M3873" s="139">
        <v>84</v>
      </c>
      <c r="N3873" s="139">
        <v>985.23</v>
      </c>
      <c r="O3873" s="139">
        <v>66000</v>
      </c>
      <c r="P3873" s="140">
        <v>3600</v>
      </c>
      <c r="Q3873" s="138">
        <v>45177</v>
      </c>
      <c r="AR3873" s="76">
        <f t="shared" si="244"/>
        <v>0</v>
      </c>
      <c r="AS3873">
        <f t="shared" si="245"/>
        <v>0</v>
      </c>
      <c r="AT3873" s="76">
        <f t="shared" si="246"/>
        <v>0</v>
      </c>
    </row>
    <row r="3874" spans="2:46" ht="15.75" customHeight="1" thickBot="1">
      <c r="B3874" t="str">
        <f t="shared" si="243"/>
        <v>SHRIRAMFIN4517745260</v>
      </c>
      <c r="C3874" s="137" t="s">
        <v>226</v>
      </c>
      <c r="D3874" s="137" t="s">
        <v>188</v>
      </c>
      <c r="E3874" s="138">
        <v>45260</v>
      </c>
      <c r="F3874" s="139">
        <v>0</v>
      </c>
      <c r="G3874" s="137" t="s">
        <v>223</v>
      </c>
      <c r="H3874" s="139">
        <v>1948.9</v>
      </c>
      <c r="I3874" s="139">
        <v>1984.95</v>
      </c>
      <c r="J3874" s="139">
        <v>1948.9</v>
      </c>
      <c r="K3874" s="139">
        <v>1973.3</v>
      </c>
      <c r="L3874" s="139">
        <v>1973.3</v>
      </c>
      <c r="M3874" s="139">
        <v>12</v>
      </c>
      <c r="N3874" s="139">
        <v>141.25</v>
      </c>
      <c r="O3874" s="141">
        <v>9600</v>
      </c>
      <c r="P3874" s="140">
        <v>3600</v>
      </c>
      <c r="Q3874" s="138">
        <v>45177</v>
      </c>
      <c r="AR3874">
        <f t="shared" si="244"/>
        <v>0</v>
      </c>
      <c r="AS3874">
        <f t="shared" si="245"/>
        <v>0</v>
      </c>
      <c r="AT3874">
        <f t="shared" si="246"/>
        <v>0</v>
      </c>
    </row>
    <row r="3875" spans="2:46" ht="15.75" customHeight="1" thickBot="1">
      <c r="B3875" t="str">
        <f t="shared" si="243"/>
        <v>SIEMENS4517745197</v>
      </c>
      <c r="C3875" s="137" t="s">
        <v>226</v>
      </c>
      <c r="D3875" s="137" t="s">
        <v>189</v>
      </c>
      <c r="E3875" s="138">
        <v>45197</v>
      </c>
      <c r="F3875" s="139">
        <v>0</v>
      </c>
      <c r="G3875" s="137" t="s">
        <v>223</v>
      </c>
      <c r="H3875" s="139">
        <v>3989.95</v>
      </c>
      <c r="I3875" s="139">
        <v>3993.35</v>
      </c>
      <c r="J3875" s="139">
        <v>3949.2</v>
      </c>
      <c r="K3875" s="139">
        <v>3964.6</v>
      </c>
      <c r="L3875" s="139">
        <v>3964.6</v>
      </c>
      <c r="M3875" s="139">
        <v>1082</v>
      </c>
      <c r="N3875" s="139">
        <v>11802.71</v>
      </c>
      <c r="O3875" s="139">
        <v>1678600</v>
      </c>
      <c r="P3875" s="140">
        <v>-11275</v>
      </c>
      <c r="Q3875" s="138">
        <v>45177</v>
      </c>
      <c r="AR3875">
        <f t="shared" si="244"/>
        <v>1713525</v>
      </c>
      <c r="AS3875">
        <f t="shared" si="245"/>
        <v>-9075</v>
      </c>
      <c r="AT3875">
        <f t="shared" si="246"/>
        <v>1722600</v>
      </c>
    </row>
    <row r="3876" spans="2:46" ht="15.75" customHeight="1" thickBot="1">
      <c r="B3876" t="str">
        <f t="shared" si="243"/>
        <v>SIEMENS4517745225</v>
      </c>
      <c r="C3876" s="137" t="s">
        <v>226</v>
      </c>
      <c r="D3876" s="137" t="s">
        <v>189</v>
      </c>
      <c r="E3876" s="138">
        <v>45225</v>
      </c>
      <c r="F3876" s="139">
        <v>0</v>
      </c>
      <c r="G3876" s="137" t="s">
        <v>223</v>
      </c>
      <c r="H3876" s="139">
        <v>3996.5</v>
      </c>
      <c r="I3876" s="139">
        <v>3998.65</v>
      </c>
      <c r="J3876" s="139">
        <v>3980</v>
      </c>
      <c r="K3876" s="139">
        <v>3985.05</v>
      </c>
      <c r="L3876" s="139">
        <v>3985.05</v>
      </c>
      <c r="M3876" s="139">
        <v>34</v>
      </c>
      <c r="N3876" s="139">
        <v>373.01</v>
      </c>
      <c r="O3876" s="139">
        <v>30525</v>
      </c>
      <c r="P3876" s="139">
        <v>825</v>
      </c>
      <c r="Q3876" s="138">
        <v>45177</v>
      </c>
      <c r="AR3876">
        <f t="shared" si="244"/>
        <v>0</v>
      </c>
      <c r="AS3876">
        <f t="shared" si="245"/>
        <v>0</v>
      </c>
      <c r="AT3876">
        <f t="shared" si="246"/>
        <v>0</v>
      </c>
    </row>
    <row r="3877" spans="2:46" ht="15.75" customHeight="1" thickBot="1">
      <c r="B3877" t="str">
        <f t="shared" si="243"/>
        <v>SIEMENS4517745260</v>
      </c>
      <c r="C3877" s="137" t="s">
        <v>226</v>
      </c>
      <c r="D3877" s="137" t="s">
        <v>189</v>
      </c>
      <c r="E3877" s="138">
        <v>45260</v>
      </c>
      <c r="F3877" s="139">
        <v>0</v>
      </c>
      <c r="G3877" s="137" t="s">
        <v>223</v>
      </c>
      <c r="H3877" s="139">
        <v>4025.3</v>
      </c>
      <c r="I3877" s="139">
        <v>4035.4</v>
      </c>
      <c r="J3877" s="139">
        <v>3999.9</v>
      </c>
      <c r="K3877" s="139">
        <v>3999.9</v>
      </c>
      <c r="L3877" s="139">
        <v>4010.05</v>
      </c>
      <c r="M3877" s="139">
        <v>6</v>
      </c>
      <c r="N3877" s="139">
        <v>66.430000000000007</v>
      </c>
      <c r="O3877" s="139">
        <v>4400</v>
      </c>
      <c r="P3877" s="140">
        <v>1375</v>
      </c>
      <c r="Q3877" s="138">
        <v>45177</v>
      </c>
      <c r="AR3877">
        <f t="shared" si="244"/>
        <v>0</v>
      </c>
      <c r="AS3877">
        <f t="shared" si="245"/>
        <v>0</v>
      </c>
      <c r="AT3877">
        <f t="shared" si="246"/>
        <v>0</v>
      </c>
    </row>
    <row r="3878" spans="2:46" ht="15.75" customHeight="1" thickBot="1">
      <c r="B3878" t="str">
        <f t="shared" si="243"/>
        <v>SRF4517745197</v>
      </c>
      <c r="C3878" s="137" t="s">
        <v>226</v>
      </c>
      <c r="D3878" s="137" t="s">
        <v>190</v>
      </c>
      <c r="E3878" s="138">
        <v>45197</v>
      </c>
      <c r="F3878" s="139">
        <v>0</v>
      </c>
      <c r="G3878" s="137" t="s">
        <v>223</v>
      </c>
      <c r="H3878" s="139">
        <v>2477.8000000000002</v>
      </c>
      <c r="I3878" s="139">
        <v>2484.6999999999998</v>
      </c>
      <c r="J3878" s="139">
        <v>2441.1</v>
      </c>
      <c r="K3878" s="139">
        <v>2445.5</v>
      </c>
      <c r="L3878" s="139">
        <v>2445.5</v>
      </c>
      <c r="M3878" s="139">
        <v>1891</v>
      </c>
      <c r="N3878" s="139">
        <v>17454.36</v>
      </c>
      <c r="O3878" s="139">
        <v>2974500</v>
      </c>
      <c r="P3878" s="140">
        <v>-158625</v>
      </c>
      <c r="Q3878" s="138">
        <v>45177</v>
      </c>
      <c r="AR3878">
        <f t="shared" si="244"/>
        <v>3039000</v>
      </c>
      <c r="AS3878">
        <f t="shared" si="245"/>
        <v>-161250</v>
      </c>
      <c r="AT3878">
        <f t="shared" si="246"/>
        <v>3200250</v>
      </c>
    </row>
    <row r="3879" spans="2:46" ht="15.75" customHeight="1" thickBot="1">
      <c r="B3879" t="str">
        <f t="shared" si="243"/>
        <v>SRF4517745225</v>
      </c>
      <c r="C3879" s="137" t="s">
        <v>226</v>
      </c>
      <c r="D3879" s="137" t="s">
        <v>190</v>
      </c>
      <c r="E3879" s="138">
        <v>45225</v>
      </c>
      <c r="F3879" s="139">
        <v>0</v>
      </c>
      <c r="G3879" s="137" t="s">
        <v>223</v>
      </c>
      <c r="H3879" s="139">
        <v>2491.4499999999998</v>
      </c>
      <c r="I3879" s="139">
        <v>2499</v>
      </c>
      <c r="J3879" s="139">
        <v>2458</v>
      </c>
      <c r="K3879" s="139">
        <v>2460.1999999999998</v>
      </c>
      <c r="L3879" s="139">
        <v>2460.1999999999998</v>
      </c>
      <c r="M3879" s="139">
        <v>114</v>
      </c>
      <c r="N3879" s="139">
        <v>1057.1199999999999</v>
      </c>
      <c r="O3879" s="139">
        <v>61500</v>
      </c>
      <c r="P3879" s="140">
        <v>-3375</v>
      </c>
      <c r="Q3879" s="138">
        <v>45177</v>
      </c>
      <c r="AR3879">
        <f t="shared" si="244"/>
        <v>0</v>
      </c>
      <c r="AS3879">
        <f t="shared" si="245"/>
        <v>0</v>
      </c>
      <c r="AT3879">
        <f t="shared" si="246"/>
        <v>0</v>
      </c>
    </row>
    <row r="3880" spans="2:46" ht="15.75" customHeight="1" thickBot="1">
      <c r="B3880" t="str">
        <f t="shared" si="243"/>
        <v>SRF4517745260</v>
      </c>
      <c r="C3880" s="137" t="s">
        <v>226</v>
      </c>
      <c r="D3880" s="137" t="s">
        <v>190</v>
      </c>
      <c r="E3880" s="138">
        <v>45260</v>
      </c>
      <c r="F3880" s="139">
        <v>0</v>
      </c>
      <c r="G3880" s="137" t="s">
        <v>223</v>
      </c>
      <c r="H3880" s="139">
        <v>2491.4499999999998</v>
      </c>
      <c r="I3880" s="139">
        <v>2491.4499999999998</v>
      </c>
      <c r="J3880" s="139">
        <v>2491.4499999999998</v>
      </c>
      <c r="K3880" s="139">
        <v>2491.4499999999998</v>
      </c>
      <c r="L3880" s="139">
        <v>2480.25</v>
      </c>
      <c r="M3880" s="139">
        <v>2</v>
      </c>
      <c r="N3880" s="139">
        <v>18.68</v>
      </c>
      <c r="O3880" s="139">
        <v>3000</v>
      </c>
      <c r="P3880" s="139">
        <v>750</v>
      </c>
      <c r="Q3880" s="138">
        <v>45177</v>
      </c>
      <c r="AR3880">
        <f t="shared" si="244"/>
        <v>0</v>
      </c>
      <c r="AS3880">
        <f t="shared" si="245"/>
        <v>0</v>
      </c>
      <c r="AT3880">
        <f t="shared" si="246"/>
        <v>0</v>
      </c>
    </row>
    <row r="3881" spans="2:46" ht="15.75" customHeight="1" thickBot="1">
      <c r="B3881" t="str">
        <f t="shared" si="243"/>
        <v>SUNPHARMA4517745197</v>
      </c>
      <c r="C3881" s="137" t="s">
        <v>226</v>
      </c>
      <c r="D3881" s="137" t="s">
        <v>36</v>
      </c>
      <c r="E3881" s="138">
        <v>45197</v>
      </c>
      <c r="F3881" s="139">
        <v>0</v>
      </c>
      <c r="G3881" s="137" t="s">
        <v>223</v>
      </c>
      <c r="H3881" s="139">
        <v>1140.9000000000001</v>
      </c>
      <c r="I3881" s="139">
        <v>1143.4000000000001</v>
      </c>
      <c r="J3881" s="139">
        <v>1133.6500000000001</v>
      </c>
      <c r="K3881" s="139">
        <v>1135.8</v>
      </c>
      <c r="L3881" s="139">
        <v>1135.8</v>
      </c>
      <c r="M3881" s="139">
        <v>2660</v>
      </c>
      <c r="N3881" s="139">
        <v>21180.880000000001</v>
      </c>
      <c r="O3881" s="139">
        <v>23624300</v>
      </c>
      <c r="P3881" s="140">
        <v>160300</v>
      </c>
      <c r="Q3881" s="138">
        <v>45177</v>
      </c>
      <c r="AR3881">
        <f t="shared" si="244"/>
        <v>23806300</v>
      </c>
      <c r="AS3881">
        <f t="shared" si="245"/>
        <v>163100</v>
      </c>
      <c r="AT3881">
        <f t="shared" si="246"/>
        <v>23643200</v>
      </c>
    </row>
    <row r="3882" spans="2:46" ht="15.75" customHeight="1" thickBot="1">
      <c r="B3882" t="str">
        <f t="shared" si="243"/>
        <v>SUNPHARMA4517745225</v>
      </c>
      <c r="C3882" s="137" t="s">
        <v>226</v>
      </c>
      <c r="D3882" s="137" t="s">
        <v>36</v>
      </c>
      <c r="E3882" s="138">
        <v>45225</v>
      </c>
      <c r="F3882" s="139">
        <v>0</v>
      </c>
      <c r="G3882" s="137" t="s">
        <v>223</v>
      </c>
      <c r="H3882" s="139">
        <v>1146.6500000000001</v>
      </c>
      <c r="I3882" s="139">
        <v>1150.25</v>
      </c>
      <c r="J3882" s="139">
        <v>1142.25</v>
      </c>
      <c r="K3882" s="139">
        <v>1143.5</v>
      </c>
      <c r="L3882" s="139">
        <v>1143.5</v>
      </c>
      <c r="M3882" s="139">
        <v>55</v>
      </c>
      <c r="N3882" s="139">
        <v>441.09</v>
      </c>
      <c r="O3882" s="139">
        <v>179900</v>
      </c>
      <c r="P3882" s="140">
        <v>2800</v>
      </c>
      <c r="Q3882" s="138">
        <v>45177</v>
      </c>
      <c r="AR3882">
        <f t="shared" si="244"/>
        <v>0</v>
      </c>
      <c r="AS3882">
        <f t="shared" si="245"/>
        <v>0</v>
      </c>
      <c r="AT3882">
        <f t="shared" si="246"/>
        <v>0</v>
      </c>
    </row>
    <row r="3883" spans="2:46" ht="15.75" customHeight="1" thickBot="1">
      <c r="B3883" t="str">
        <f t="shared" si="243"/>
        <v>SUNPHARMA4517745260</v>
      </c>
      <c r="C3883" s="137" t="s">
        <v>226</v>
      </c>
      <c r="D3883" s="137" t="s">
        <v>36</v>
      </c>
      <c r="E3883" s="138">
        <v>45260</v>
      </c>
      <c r="F3883" s="139">
        <v>0</v>
      </c>
      <c r="G3883" s="137" t="s">
        <v>223</v>
      </c>
      <c r="H3883" s="139">
        <v>0</v>
      </c>
      <c r="I3883" s="139">
        <v>0</v>
      </c>
      <c r="J3883" s="139">
        <v>0</v>
      </c>
      <c r="K3883" s="139">
        <v>1158</v>
      </c>
      <c r="L3883" s="139">
        <v>1149</v>
      </c>
      <c r="M3883" s="139">
        <v>0</v>
      </c>
      <c r="N3883" s="139">
        <v>0</v>
      </c>
      <c r="O3883" s="139">
        <v>2100</v>
      </c>
      <c r="P3883" s="139">
        <v>0</v>
      </c>
      <c r="Q3883" s="138">
        <v>45177</v>
      </c>
      <c r="AR3883">
        <f t="shared" si="244"/>
        <v>0</v>
      </c>
      <c r="AS3883">
        <f t="shared" si="245"/>
        <v>0</v>
      </c>
      <c r="AT3883">
        <f t="shared" si="246"/>
        <v>0</v>
      </c>
    </row>
    <row r="3884" spans="2:46" ht="15.75" customHeight="1" thickBot="1">
      <c r="B3884" t="str">
        <f t="shared" si="243"/>
        <v>SUNTV4517745197</v>
      </c>
      <c r="C3884" s="137" t="s">
        <v>226</v>
      </c>
      <c r="D3884" s="137" t="s">
        <v>191</v>
      </c>
      <c r="E3884" s="138">
        <v>45197</v>
      </c>
      <c r="F3884" s="139">
        <v>0</v>
      </c>
      <c r="G3884" s="137" t="s">
        <v>223</v>
      </c>
      <c r="H3884" s="139">
        <v>620.20000000000005</v>
      </c>
      <c r="I3884" s="139">
        <v>628.85</v>
      </c>
      <c r="J3884" s="139">
        <v>620.20000000000005</v>
      </c>
      <c r="K3884" s="139">
        <v>621.9</v>
      </c>
      <c r="L3884" s="139">
        <v>621.9</v>
      </c>
      <c r="M3884" s="139">
        <v>878</v>
      </c>
      <c r="N3884" s="139">
        <v>8213.6</v>
      </c>
      <c r="O3884" s="139">
        <v>7795500</v>
      </c>
      <c r="P3884" s="140">
        <v>-90000</v>
      </c>
      <c r="Q3884" s="138">
        <v>45177</v>
      </c>
      <c r="AR3884">
        <f t="shared" si="244"/>
        <v>7977000</v>
      </c>
      <c r="AS3884">
        <f t="shared" si="245"/>
        <v>-96000</v>
      </c>
      <c r="AT3884">
        <f t="shared" si="246"/>
        <v>8073000</v>
      </c>
    </row>
    <row r="3885" spans="2:46" ht="15.75" customHeight="1" thickBot="1">
      <c r="B3885" t="str">
        <f t="shared" si="243"/>
        <v>SUNTV4517745225</v>
      </c>
      <c r="C3885" s="137" t="s">
        <v>226</v>
      </c>
      <c r="D3885" s="137" t="s">
        <v>191</v>
      </c>
      <c r="E3885" s="138">
        <v>45225</v>
      </c>
      <c r="F3885" s="139">
        <v>0</v>
      </c>
      <c r="G3885" s="137" t="s">
        <v>223</v>
      </c>
      <c r="H3885" s="139">
        <v>625.4</v>
      </c>
      <c r="I3885" s="139">
        <v>630</v>
      </c>
      <c r="J3885" s="139">
        <v>625.4</v>
      </c>
      <c r="K3885" s="139">
        <v>626.5</v>
      </c>
      <c r="L3885" s="139">
        <v>626.5</v>
      </c>
      <c r="M3885" s="139">
        <v>43</v>
      </c>
      <c r="N3885" s="139">
        <v>405.06</v>
      </c>
      <c r="O3885" s="139">
        <v>172500</v>
      </c>
      <c r="P3885" s="140">
        <v>-6000</v>
      </c>
      <c r="Q3885" s="138">
        <v>45177</v>
      </c>
      <c r="AR3885">
        <f t="shared" si="244"/>
        <v>0</v>
      </c>
      <c r="AS3885">
        <f t="shared" si="245"/>
        <v>0</v>
      </c>
      <c r="AT3885">
        <f t="shared" si="246"/>
        <v>0</v>
      </c>
    </row>
    <row r="3886" spans="2:46" ht="15.75" customHeight="1" thickBot="1">
      <c r="B3886" t="str">
        <f t="shared" si="243"/>
        <v>SUNTV4517745260</v>
      </c>
      <c r="C3886" s="137" t="s">
        <v>226</v>
      </c>
      <c r="D3886" s="137" t="s">
        <v>191</v>
      </c>
      <c r="E3886" s="138">
        <v>45260</v>
      </c>
      <c r="F3886" s="139">
        <v>0</v>
      </c>
      <c r="G3886" s="137" t="s">
        <v>223</v>
      </c>
      <c r="H3886" s="139">
        <v>628.54999999999995</v>
      </c>
      <c r="I3886" s="139">
        <v>628.54999999999995</v>
      </c>
      <c r="J3886" s="139">
        <v>628.54999999999995</v>
      </c>
      <c r="K3886" s="139">
        <v>628.54999999999995</v>
      </c>
      <c r="L3886" s="139">
        <v>630.04999999999995</v>
      </c>
      <c r="M3886" s="139">
        <v>1</v>
      </c>
      <c r="N3886" s="139">
        <v>9.42</v>
      </c>
      <c r="O3886" s="139">
        <v>9000</v>
      </c>
      <c r="P3886" s="139">
        <v>0</v>
      </c>
      <c r="Q3886" s="138">
        <v>45177</v>
      </c>
      <c r="AR3886">
        <f t="shared" si="244"/>
        <v>0</v>
      </c>
      <c r="AS3886">
        <f t="shared" si="245"/>
        <v>0</v>
      </c>
      <c r="AT3886">
        <f t="shared" si="246"/>
        <v>0</v>
      </c>
    </row>
    <row r="3887" spans="2:46" ht="15.75" customHeight="1" thickBot="1">
      <c r="B3887" t="str">
        <f t="shared" si="243"/>
        <v>SYNGENE4517745197</v>
      </c>
      <c r="C3887" s="137" t="s">
        <v>226</v>
      </c>
      <c r="D3887" s="137" t="s">
        <v>192</v>
      </c>
      <c r="E3887" s="138">
        <v>45197</v>
      </c>
      <c r="F3887" s="139">
        <v>0</v>
      </c>
      <c r="G3887" s="137" t="s">
        <v>223</v>
      </c>
      <c r="H3887" s="139">
        <v>842.35</v>
      </c>
      <c r="I3887" s="139">
        <v>852.15</v>
      </c>
      <c r="J3887" s="139">
        <v>839.4</v>
      </c>
      <c r="K3887" s="139">
        <v>842.45</v>
      </c>
      <c r="L3887" s="139">
        <v>842.45</v>
      </c>
      <c r="M3887" s="139">
        <v>966</v>
      </c>
      <c r="N3887" s="139">
        <v>8168.82</v>
      </c>
      <c r="O3887" s="139">
        <v>4188000</v>
      </c>
      <c r="P3887" s="140">
        <v>-112000</v>
      </c>
      <c r="Q3887" s="138">
        <v>45177</v>
      </c>
      <c r="AR3887">
        <f t="shared" si="244"/>
        <v>4256000</v>
      </c>
      <c r="AS3887">
        <f t="shared" si="245"/>
        <v>-112000</v>
      </c>
      <c r="AT3887">
        <f t="shared" si="246"/>
        <v>4368000</v>
      </c>
    </row>
    <row r="3888" spans="2:46" ht="15.75" customHeight="1" thickBot="1">
      <c r="B3888" t="str">
        <f t="shared" si="243"/>
        <v>SYNGENE4517745225</v>
      </c>
      <c r="C3888" s="137" t="s">
        <v>226</v>
      </c>
      <c r="D3888" s="137" t="s">
        <v>192</v>
      </c>
      <c r="E3888" s="138">
        <v>45225</v>
      </c>
      <c r="F3888" s="139">
        <v>0</v>
      </c>
      <c r="G3888" s="137" t="s">
        <v>223</v>
      </c>
      <c r="H3888" s="139">
        <v>850.95</v>
      </c>
      <c r="I3888" s="139">
        <v>856.7</v>
      </c>
      <c r="J3888" s="139">
        <v>844.05</v>
      </c>
      <c r="K3888" s="139">
        <v>846.95</v>
      </c>
      <c r="L3888" s="139">
        <v>846.95</v>
      </c>
      <c r="M3888" s="139">
        <v>37</v>
      </c>
      <c r="N3888" s="139">
        <v>314.55</v>
      </c>
      <c r="O3888" s="139">
        <v>68000</v>
      </c>
      <c r="P3888" s="139">
        <v>0</v>
      </c>
      <c r="Q3888" s="138">
        <v>45177</v>
      </c>
      <c r="AR3888">
        <f t="shared" si="244"/>
        <v>0</v>
      </c>
      <c r="AS3888">
        <f t="shared" si="245"/>
        <v>0</v>
      </c>
      <c r="AT3888">
        <f t="shared" si="246"/>
        <v>0</v>
      </c>
    </row>
    <row r="3889" spans="2:46" ht="15.75" customHeight="1" thickBot="1">
      <c r="B3889" t="str">
        <f t="shared" si="243"/>
        <v>SYNGENE4517745260</v>
      </c>
      <c r="C3889" s="137" t="s">
        <v>226</v>
      </c>
      <c r="D3889" s="137" t="s">
        <v>192</v>
      </c>
      <c r="E3889" s="138">
        <v>45260</v>
      </c>
      <c r="F3889" s="139">
        <v>0</v>
      </c>
      <c r="G3889" s="137" t="s">
        <v>223</v>
      </c>
      <c r="H3889" s="139">
        <v>0</v>
      </c>
      <c r="I3889" s="139">
        <v>0</v>
      </c>
      <c r="J3889" s="139">
        <v>0</v>
      </c>
      <c r="K3889" s="139">
        <v>788.05</v>
      </c>
      <c r="L3889" s="139">
        <v>853.25</v>
      </c>
      <c r="M3889" s="139">
        <v>0</v>
      </c>
      <c r="N3889" s="139">
        <v>0</v>
      </c>
      <c r="O3889" s="139">
        <v>0</v>
      </c>
      <c r="P3889" s="139">
        <v>0</v>
      </c>
      <c r="Q3889" s="138">
        <v>45177</v>
      </c>
      <c r="AR3889">
        <f t="shared" si="244"/>
        <v>0</v>
      </c>
      <c r="AS3889">
        <f t="shared" si="245"/>
        <v>0</v>
      </c>
      <c r="AT3889">
        <f t="shared" si="246"/>
        <v>0</v>
      </c>
    </row>
    <row r="3890" spans="2:46" ht="15.75" customHeight="1" thickBot="1">
      <c r="B3890" t="str">
        <f t="shared" si="243"/>
        <v>TATACHEM4517745197</v>
      </c>
      <c r="C3890" s="137" t="s">
        <v>226</v>
      </c>
      <c r="D3890" s="137" t="s">
        <v>193</v>
      </c>
      <c r="E3890" s="138">
        <v>45197</v>
      </c>
      <c r="F3890" s="139">
        <v>0</v>
      </c>
      <c r="G3890" s="137" t="s">
        <v>223</v>
      </c>
      <c r="H3890" s="139">
        <v>1091.7</v>
      </c>
      <c r="I3890" s="139">
        <v>1099.5</v>
      </c>
      <c r="J3890" s="139">
        <v>1086.3</v>
      </c>
      <c r="K3890" s="139">
        <v>1089.55</v>
      </c>
      <c r="L3890" s="139">
        <v>1089.55</v>
      </c>
      <c r="M3890" s="139">
        <v>1809</v>
      </c>
      <c r="N3890" s="139">
        <v>10863.91</v>
      </c>
      <c r="O3890" s="139">
        <v>7872700</v>
      </c>
      <c r="P3890" s="140">
        <v>-67650</v>
      </c>
      <c r="Q3890" s="138">
        <v>45177</v>
      </c>
      <c r="AR3890">
        <f t="shared" si="244"/>
        <v>8394100</v>
      </c>
      <c r="AS3890">
        <f t="shared" si="245"/>
        <v>-37400</v>
      </c>
      <c r="AT3890">
        <f t="shared" si="246"/>
        <v>8431500</v>
      </c>
    </row>
    <row r="3891" spans="2:46" ht="15.75" customHeight="1" thickBot="1">
      <c r="B3891" t="str">
        <f t="shared" si="243"/>
        <v>TATACHEM4517745225</v>
      </c>
      <c r="C3891" s="137" t="s">
        <v>226</v>
      </c>
      <c r="D3891" s="137" t="s">
        <v>193</v>
      </c>
      <c r="E3891" s="138">
        <v>45225</v>
      </c>
      <c r="F3891" s="139">
        <v>0</v>
      </c>
      <c r="G3891" s="137" t="s">
        <v>223</v>
      </c>
      <c r="H3891" s="139">
        <v>1102.55</v>
      </c>
      <c r="I3891" s="139">
        <v>1105</v>
      </c>
      <c r="J3891" s="139">
        <v>1093.45</v>
      </c>
      <c r="K3891" s="139">
        <v>1094.9000000000001</v>
      </c>
      <c r="L3891" s="139">
        <v>1094.9000000000001</v>
      </c>
      <c r="M3891" s="139">
        <v>145</v>
      </c>
      <c r="N3891" s="139">
        <v>875.05</v>
      </c>
      <c r="O3891" s="139">
        <v>511500</v>
      </c>
      <c r="P3891" s="140">
        <v>28600</v>
      </c>
      <c r="Q3891" s="138">
        <v>45177</v>
      </c>
      <c r="AR3891">
        <f t="shared" si="244"/>
        <v>0</v>
      </c>
      <c r="AS3891">
        <f t="shared" si="245"/>
        <v>0</v>
      </c>
      <c r="AT3891">
        <f t="shared" si="246"/>
        <v>0</v>
      </c>
    </row>
    <row r="3892" spans="2:46" ht="15.75" customHeight="1" thickBot="1">
      <c r="B3892" t="str">
        <f t="shared" si="243"/>
        <v>TATACHEM4517745260</v>
      </c>
      <c r="C3892" s="137" t="s">
        <v>226</v>
      </c>
      <c r="D3892" s="137" t="s">
        <v>193</v>
      </c>
      <c r="E3892" s="138">
        <v>45260</v>
      </c>
      <c r="F3892" s="139">
        <v>0</v>
      </c>
      <c r="G3892" s="137" t="s">
        <v>223</v>
      </c>
      <c r="H3892" s="139">
        <v>1103.05</v>
      </c>
      <c r="I3892" s="139">
        <v>1103.05</v>
      </c>
      <c r="J3892" s="139">
        <v>1100</v>
      </c>
      <c r="K3892" s="139">
        <v>1100</v>
      </c>
      <c r="L3892" s="139">
        <v>1100</v>
      </c>
      <c r="M3892" s="139">
        <v>4</v>
      </c>
      <c r="N3892" s="139">
        <v>24.22</v>
      </c>
      <c r="O3892" s="139">
        <v>9900</v>
      </c>
      <c r="P3892" s="140">
        <v>1650</v>
      </c>
      <c r="Q3892" s="138">
        <v>45177</v>
      </c>
      <c r="AR3892">
        <f t="shared" si="244"/>
        <v>0</v>
      </c>
      <c r="AS3892">
        <f t="shared" si="245"/>
        <v>0</v>
      </c>
      <c r="AT3892">
        <f t="shared" si="246"/>
        <v>0</v>
      </c>
    </row>
    <row r="3893" spans="2:46" ht="15.75" customHeight="1" thickBot="1">
      <c r="B3893" t="str">
        <f t="shared" si="243"/>
        <v>TATACOMM4517745197</v>
      </c>
      <c r="C3893" s="137" t="s">
        <v>226</v>
      </c>
      <c r="D3893" s="137" t="s">
        <v>194</v>
      </c>
      <c r="E3893" s="138">
        <v>45197</v>
      </c>
      <c r="F3893" s="139">
        <v>0</v>
      </c>
      <c r="G3893" s="137" t="s">
        <v>223</v>
      </c>
      <c r="H3893" s="139">
        <v>1904.65</v>
      </c>
      <c r="I3893" s="139">
        <v>1908</v>
      </c>
      <c r="J3893" s="139">
        <v>1875.75</v>
      </c>
      <c r="K3893" s="139">
        <v>1892.7</v>
      </c>
      <c r="L3893" s="139">
        <v>1892.7</v>
      </c>
      <c r="M3893" s="139">
        <v>2858</v>
      </c>
      <c r="N3893" s="139">
        <v>27062.48</v>
      </c>
      <c r="O3893" s="139">
        <v>6691000</v>
      </c>
      <c r="P3893" s="140">
        <v>30000</v>
      </c>
      <c r="Q3893" s="138">
        <v>45177</v>
      </c>
      <c r="AR3893">
        <f t="shared" si="244"/>
        <v>6868500</v>
      </c>
      <c r="AS3893">
        <f t="shared" si="245"/>
        <v>44000</v>
      </c>
      <c r="AT3893">
        <f t="shared" si="246"/>
        <v>6824500</v>
      </c>
    </row>
    <row r="3894" spans="2:46" ht="15.75" customHeight="1" thickBot="1">
      <c r="B3894" t="str">
        <f t="shared" si="243"/>
        <v>TATACOMM4517745225</v>
      </c>
      <c r="C3894" s="137" t="s">
        <v>226</v>
      </c>
      <c r="D3894" s="137" t="s">
        <v>194</v>
      </c>
      <c r="E3894" s="138">
        <v>45225</v>
      </c>
      <c r="F3894" s="139">
        <v>0</v>
      </c>
      <c r="G3894" s="137" t="s">
        <v>223</v>
      </c>
      <c r="H3894" s="139">
        <v>1919.1</v>
      </c>
      <c r="I3894" s="139">
        <v>1921.4</v>
      </c>
      <c r="J3894" s="139">
        <v>1889.45</v>
      </c>
      <c r="K3894" s="139">
        <v>1906.1</v>
      </c>
      <c r="L3894" s="139">
        <v>1906.1</v>
      </c>
      <c r="M3894" s="139">
        <v>121</v>
      </c>
      <c r="N3894" s="139">
        <v>1153.3</v>
      </c>
      <c r="O3894" s="139">
        <v>137500</v>
      </c>
      <c r="P3894" s="140">
        <v>13500</v>
      </c>
      <c r="Q3894" s="138">
        <v>45177</v>
      </c>
      <c r="AR3894">
        <f t="shared" si="244"/>
        <v>0</v>
      </c>
      <c r="AS3894">
        <f t="shared" si="245"/>
        <v>0</v>
      </c>
      <c r="AT3894">
        <f t="shared" si="246"/>
        <v>0</v>
      </c>
    </row>
    <row r="3895" spans="2:46" ht="15.75" customHeight="1" thickBot="1">
      <c r="B3895" t="str">
        <f t="shared" si="243"/>
        <v>TATACOMM4517745260</v>
      </c>
      <c r="C3895" s="137" t="s">
        <v>226</v>
      </c>
      <c r="D3895" s="137" t="s">
        <v>194</v>
      </c>
      <c r="E3895" s="138">
        <v>45260</v>
      </c>
      <c r="F3895" s="139">
        <v>0</v>
      </c>
      <c r="G3895" s="137" t="s">
        <v>223</v>
      </c>
      <c r="H3895" s="139">
        <v>1917</v>
      </c>
      <c r="I3895" s="139">
        <v>1920</v>
      </c>
      <c r="J3895" s="139">
        <v>1909.7</v>
      </c>
      <c r="K3895" s="139">
        <v>1917.7</v>
      </c>
      <c r="L3895" s="139">
        <v>1917.7</v>
      </c>
      <c r="M3895" s="139">
        <v>9</v>
      </c>
      <c r="N3895" s="139">
        <v>86.26</v>
      </c>
      <c r="O3895" s="139">
        <v>40000</v>
      </c>
      <c r="P3895" s="139">
        <v>500</v>
      </c>
      <c r="Q3895" s="138">
        <v>45177</v>
      </c>
      <c r="AR3895">
        <f t="shared" si="244"/>
        <v>0</v>
      </c>
      <c r="AS3895">
        <f t="shared" si="245"/>
        <v>0</v>
      </c>
      <c r="AT3895">
        <f t="shared" si="246"/>
        <v>0</v>
      </c>
    </row>
    <row r="3896" spans="2:46" ht="15.75" customHeight="1" thickBot="1">
      <c r="B3896" t="str">
        <f t="shared" si="243"/>
        <v>TATACONSUM4517745197</v>
      </c>
      <c r="C3896" s="137" t="s">
        <v>226</v>
      </c>
      <c r="D3896" s="137" t="s">
        <v>60</v>
      </c>
      <c r="E3896" s="138">
        <v>45197</v>
      </c>
      <c r="F3896" s="139">
        <v>0</v>
      </c>
      <c r="G3896" s="137" t="s">
        <v>223</v>
      </c>
      <c r="H3896" s="139">
        <v>867.85</v>
      </c>
      <c r="I3896" s="139">
        <v>867.85</v>
      </c>
      <c r="J3896" s="139">
        <v>856</v>
      </c>
      <c r="K3896" s="139">
        <v>856.85</v>
      </c>
      <c r="L3896" s="139">
        <v>856.85</v>
      </c>
      <c r="M3896" s="139">
        <v>2031</v>
      </c>
      <c r="N3896" s="139">
        <v>15691.42</v>
      </c>
      <c r="O3896" s="139">
        <v>10139400</v>
      </c>
      <c r="P3896" s="140">
        <v>50400</v>
      </c>
      <c r="Q3896" s="138">
        <v>45177</v>
      </c>
      <c r="AR3896">
        <f t="shared" si="244"/>
        <v>10454400</v>
      </c>
      <c r="AS3896">
        <f t="shared" si="245"/>
        <v>89100</v>
      </c>
      <c r="AT3896">
        <f t="shared" si="246"/>
        <v>10365300</v>
      </c>
    </row>
    <row r="3897" spans="2:46" ht="15.75" customHeight="1" thickBot="1">
      <c r="B3897" t="str">
        <f t="shared" si="243"/>
        <v>TATACONSUM4517745225</v>
      </c>
      <c r="C3897" s="137" t="s">
        <v>226</v>
      </c>
      <c r="D3897" s="137" t="s">
        <v>60</v>
      </c>
      <c r="E3897" s="138">
        <v>45225</v>
      </c>
      <c r="F3897" s="139">
        <v>0</v>
      </c>
      <c r="G3897" s="137" t="s">
        <v>223</v>
      </c>
      <c r="H3897" s="139">
        <v>867.45</v>
      </c>
      <c r="I3897" s="139">
        <v>867.7</v>
      </c>
      <c r="J3897" s="139">
        <v>861.45</v>
      </c>
      <c r="K3897" s="139">
        <v>862.25</v>
      </c>
      <c r="L3897" s="139">
        <v>862.25</v>
      </c>
      <c r="M3897" s="139">
        <v>197</v>
      </c>
      <c r="N3897" s="139">
        <v>1531.72</v>
      </c>
      <c r="O3897" s="139">
        <v>290700</v>
      </c>
      <c r="P3897" s="140">
        <v>25200</v>
      </c>
      <c r="Q3897" s="138">
        <v>45177</v>
      </c>
      <c r="AR3897">
        <f t="shared" si="244"/>
        <v>0</v>
      </c>
      <c r="AS3897">
        <f t="shared" si="245"/>
        <v>0</v>
      </c>
      <c r="AT3897">
        <f t="shared" si="246"/>
        <v>0</v>
      </c>
    </row>
    <row r="3898" spans="2:46" ht="15.75" customHeight="1" thickBot="1">
      <c r="B3898" t="str">
        <f t="shared" si="243"/>
        <v>TATACONSUM4517745260</v>
      </c>
      <c r="C3898" s="137" t="s">
        <v>226</v>
      </c>
      <c r="D3898" s="137" t="s">
        <v>60</v>
      </c>
      <c r="E3898" s="138">
        <v>45260</v>
      </c>
      <c r="F3898" s="139">
        <v>0</v>
      </c>
      <c r="G3898" s="137" t="s">
        <v>223</v>
      </c>
      <c r="H3898" s="139">
        <v>871.15</v>
      </c>
      <c r="I3898" s="139">
        <v>871.15</v>
      </c>
      <c r="J3898" s="139">
        <v>868.2</v>
      </c>
      <c r="K3898" s="139">
        <v>868.25</v>
      </c>
      <c r="L3898" s="139">
        <v>868.25</v>
      </c>
      <c r="M3898" s="139">
        <v>15</v>
      </c>
      <c r="N3898" s="139">
        <v>117.38</v>
      </c>
      <c r="O3898" s="139">
        <v>24300</v>
      </c>
      <c r="P3898" s="140">
        <v>13500</v>
      </c>
      <c r="Q3898" s="138">
        <v>45177</v>
      </c>
      <c r="AR3898">
        <f t="shared" si="244"/>
        <v>0</v>
      </c>
      <c r="AS3898">
        <f t="shared" si="245"/>
        <v>0</v>
      </c>
      <c r="AT3898">
        <f t="shared" si="246"/>
        <v>0</v>
      </c>
    </row>
    <row r="3899" spans="2:46" ht="15.75" customHeight="1" thickBot="1">
      <c r="B3899" t="str">
        <f t="shared" si="243"/>
        <v>TATAMOTORS4517745197</v>
      </c>
      <c r="C3899" s="137" t="s">
        <v>226</v>
      </c>
      <c r="D3899" s="137" t="s">
        <v>37</v>
      </c>
      <c r="E3899" s="138">
        <v>45197</v>
      </c>
      <c r="F3899" s="139">
        <v>0</v>
      </c>
      <c r="G3899" s="137" t="s">
        <v>223</v>
      </c>
      <c r="H3899" s="139">
        <v>619.95000000000005</v>
      </c>
      <c r="I3899" s="139">
        <v>632</v>
      </c>
      <c r="J3899" s="139">
        <v>616.54999999999995</v>
      </c>
      <c r="K3899" s="139">
        <v>630.29999999999995</v>
      </c>
      <c r="L3899" s="139">
        <v>630.29999999999995</v>
      </c>
      <c r="M3899" s="139">
        <v>20714</v>
      </c>
      <c r="N3899" s="139">
        <v>185044.75</v>
      </c>
      <c r="O3899" s="139">
        <v>64107900</v>
      </c>
      <c r="P3899" s="140">
        <v>1593150</v>
      </c>
      <c r="Q3899" s="138">
        <v>45177</v>
      </c>
      <c r="AR3899">
        <f t="shared" si="244"/>
        <v>66291000</v>
      </c>
      <c r="AS3899">
        <f t="shared" si="245"/>
        <v>1861050</v>
      </c>
      <c r="AT3899">
        <f t="shared" si="246"/>
        <v>64429950</v>
      </c>
    </row>
    <row r="3900" spans="2:46" ht="15.75" customHeight="1" thickBot="1">
      <c r="B3900" t="str">
        <f t="shared" si="243"/>
        <v>TATAMOTORS4517745225</v>
      </c>
      <c r="C3900" s="137" t="s">
        <v>226</v>
      </c>
      <c r="D3900" s="137" t="s">
        <v>37</v>
      </c>
      <c r="E3900" s="138">
        <v>45225</v>
      </c>
      <c r="F3900" s="139">
        <v>0</v>
      </c>
      <c r="G3900" s="137" t="s">
        <v>223</v>
      </c>
      <c r="H3900" s="139">
        <v>623.70000000000005</v>
      </c>
      <c r="I3900" s="139">
        <v>636.04999999999995</v>
      </c>
      <c r="J3900" s="139">
        <v>621.9</v>
      </c>
      <c r="K3900" s="139">
        <v>634.65</v>
      </c>
      <c r="L3900" s="139">
        <v>634.65</v>
      </c>
      <c r="M3900" s="139">
        <v>1148</v>
      </c>
      <c r="N3900" s="139">
        <v>10330.93</v>
      </c>
      <c r="O3900" s="139">
        <v>2059125</v>
      </c>
      <c r="P3900" s="140">
        <v>255075</v>
      </c>
      <c r="Q3900" s="138">
        <v>45177</v>
      </c>
      <c r="AR3900">
        <f t="shared" si="244"/>
        <v>0</v>
      </c>
      <c r="AS3900">
        <f t="shared" si="245"/>
        <v>0</v>
      </c>
      <c r="AT3900">
        <f t="shared" si="246"/>
        <v>0</v>
      </c>
    </row>
    <row r="3901" spans="2:46" ht="15.75" customHeight="1" thickBot="1">
      <c r="B3901" t="str">
        <f t="shared" si="243"/>
        <v>TATAMOTORS4517745260</v>
      </c>
      <c r="C3901" s="137" t="s">
        <v>226</v>
      </c>
      <c r="D3901" s="137" t="s">
        <v>37</v>
      </c>
      <c r="E3901" s="138">
        <v>45260</v>
      </c>
      <c r="F3901" s="139">
        <v>0</v>
      </c>
      <c r="G3901" s="137" t="s">
        <v>223</v>
      </c>
      <c r="H3901" s="139">
        <v>626.79999999999995</v>
      </c>
      <c r="I3901" s="139">
        <v>640</v>
      </c>
      <c r="J3901" s="139">
        <v>626</v>
      </c>
      <c r="K3901" s="139">
        <v>638.95000000000005</v>
      </c>
      <c r="L3901" s="139">
        <v>638.95000000000005</v>
      </c>
      <c r="M3901" s="139">
        <v>124</v>
      </c>
      <c r="N3901" s="139">
        <v>1123.58</v>
      </c>
      <c r="O3901" s="139">
        <v>123975</v>
      </c>
      <c r="P3901" s="140">
        <v>12825</v>
      </c>
      <c r="Q3901" s="138">
        <v>45177</v>
      </c>
      <c r="AR3901">
        <f t="shared" si="244"/>
        <v>0</v>
      </c>
      <c r="AS3901">
        <f t="shared" si="245"/>
        <v>0</v>
      </c>
      <c r="AT3901">
        <f t="shared" si="246"/>
        <v>0</v>
      </c>
    </row>
    <row r="3902" spans="2:46" ht="15.75" customHeight="1" thickBot="1">
      <c r="B3902" t="str">
        <f t="shared" si="243"/>
        <v>TATAPOWER4517745197</v>
      </c>
      <c r="C3902" s="137" t="s">
        <v>226</v>
      </c>
      <c r="D3902" s="137" t="s">
        <v>195</v>
      </c>
      <c r="E3902" s="138">
        <v>45197</v>
      </c>
      <c r="F3902" s="139">
        <v>0</v>
      </c>
      <c r="G3902" s="137" t="s">
        <v>223</v>
      </c>
      <c r="H3902" s="139">
        <v>265.45</v>
      </c>
      <c r="I3902" s="139">
        <v>277.45</v>
      </c>
      <c r="J3902" s="139">
        <v>264.55</v>
      </c>
      <c r="K3902" s="139">
        <v>270.05</v>
      </c>
      <c r="L3902" s="139">
        <v>270.05</v>
      </c>
      <c r="M3902" s="139">
        <v>23252</v>
      </c>
      <c r="N3902" s="139">
        <v>213290.83</v>
      </c>
      <c r="O3902" s="139">
        <v>92481750</v>
      </c>
      <c r="P3902" s="140">
        <v>-3513375</v>
      </c>
      <c r="Q3902" s="138">
        <v>45177</v>
      </c>
      <c r="AR3902">
        <f t="shared" si="244"/>
        <v>97014375</v>
      </c>
      <c r="AS3902">
        <f t="shared" si="245"/>
        <v>-2389500</v>
      </c>
      <c r="AT3902">
        <f t="shared" si="246"/>
        <v>99403875</v>
      </c>
    </row>
    <row r="3903" spans="2:46" ht="15.75" customHeight="1" thickBot="1">
      <c r="B3903" t="str">
        <f t="shared" si="243"/>
        <v>TATAPOWER4517745225</v>
      </c>
      <c r="C3903" s="137" t="s">
        <v>226</v>
      </c>
      <c r="D3903" s="137" t="s">
        <v>195</v>
      </c>
      <c r="E3903" s="138">
        <v>45225</v>
      </c>
      <c r="F3903" s="139">
        <v>0</v>
      </c>
      <c r="G3903" s="137" t="s">
        <v>223</v>
      </c>
      <c r="H3903" s="139">
        <v>267.10000000000002</v>
      </c>
      <c r="I3903" s="139">
        <v>279.10000000000002</v>
      </c>
      <c r="J3903" s="139">
        <v>266.39999999999998</v>
      </c>
      <c r="K3903" s="139">
        <v>272</v>
      </c>
      <c r="L3903" s="139">
        <v>272</v>
      </c>
      <c r="M3903" s="139">
        <v>1773</v>
      </c>
      <c r="N3903" s="139">
        <v>16384.22</v>
      </c>
      <c r="O3903" s="139">
        <v>3979125</v>
      </c>
      <c r="P3903" s="140">
        <v>978750</v>
      </c>
      <c r="Q3903" s="138">
        <v>45177</v>
      </c>
      <c r="AR3903">
        <f t="shared" si="244"/>
        <v>0</v>
      </c>
      <c r="AS3903">
        <f t="shared" si="245"/>
        <v>0</v>
      </c>
      <c r="AT3903">
        <f t="shared" si="246"/>
        <v>0</v>
      </c>
    </row>
    <row r="3904" spans="2:46" ht="15.75" customHeight="1" thickBot="1">
      <c r="B3904" t="str">
        <f t="shared" si="243"/>
        <v>TATAPOWER4517745260</v>
      </c>
      <c r="C3904" s="137" t="s">
        <v>226</v>
      </c>
      <c r="D3904" s="137" t="s">
        <v>195</v>
      </c>
      <c r="E3904" s="138">
        <v>45260</v>
      </c>
      <c r="F3904" s="139">
        <v>0</v>
      </c>
      <c r="G3904" s="137" t="s">
        <v>223</v>
      </c>
      <c r="H3904" s="139">
        <v>269.05</v>
      </c>
      <c r="I3904" s="139">
        <v>280.8</v>
      </c>
      <c r="J3904" s="139">
        <v>268.55</v>
      </c>
      <c r="K3904" s="139">
        <v>273.89999999999998</v>
      </c>
      <c r="L3904" s="139">
        <v>273.89999999999998</v>
      </c>
      <c r="M3904" s="139">
        <v>173</v>
      </c>
      <c r="N3904" s="139">
        <v>1608.41</v>
      </c>
      <c r="O3904" s="139">
        <v>553500</v>
      </c>
      <c r="P3904" s="140">
        <v>145125</v>
      </c>
      <c r="Q3904" s="138">
        <v>45177</v>
      </c>
      <c r="AR3904">
        <f t="shared" si="244"/>
        <v>0</v>
      </c>
      <c r="AS3904">
        <f t="shared" si="245"/>
        <v>0</v>
      </c>
      <c r="AT3904">
        <f t="shared" si="246"/>
        <v>0</v>
      </c>
    </row>
    <row r="3905" spans="2:46" ht="15.75" customHeight="1" thickBot="1">
      <c r="B3905" t="str">
        <f t="shared" si="243"/>
        <v>TATASTEEL4517745197</v>
      </c>
      <c r="C3905" s="137" t="s">
        <v>226</v>
      </c>
      <c r="D3905" s="137" t="s">
        <v>39</v>
      </c>
      <c r="E3905" s="138">
        <v>45197</v>
      </c>
      <c r="F3905" s="139">
        <v>0</v>
      </c>
      <c r="G3905" s="137" t="s">
        <v>223</v>
      </c>
      <c r="H3905" s="139">
        <v>131.35</v>
      </c>
      <c r="I3905" s="139">
        <v>131.85</v>
      </c>
      <c r="J3905" s="139">
        <v>129.4</v>
      </c>
      <c r="K3905" s="139">
        <v>129.75</v>
      </c>
      <c r="L3905" s="139">
        <v>129.75</v>
      </c>
      <c r="M3905" s="139">
        <v>8796</v>
      </c>
      <c r="N3905" s="139">
        <v>63137.06</v>
      </c>
      <c r="O3905" s="139">
        <v>206239000</v>
      </c>
      <c r="P3905" s="140">
        <v>968000</v>
      </c>
      <c r="Q3905" s="138">
        <v>45177</v>
      </c>
      <c r="AR3905">
        <f t="shared" si="244"/>
        <v>216051000</v>
      </c>
      <c r="AS3905">
        <f t="shared" si="245"/>
        <v>1556500</v>
      </c>
      <c r="AT3905">
        <f t="shared" si="246"/>
        <v>214494500</v>
      </c>
    </row>
    <row r="3906" spans="2:46" ht="15.75" customHeight="1" thickBot="1">
      <c r="B3906" t="str">
        <f t="shared" ref="B3906:B3969" si="247">D3906&amp;Q3906&amp;E3906</f>
        <v>TATASTEEL4517745225</v>
      </c>
      <c r="C3906" s="137" t="s">
        <v>226</v>
      </c>
      <c r="D3906" s="137" t="s">
        <v>39</v>
      </c>
      <c r="E3906" s="138">
        <v>45225</v>
      </c>
      <c r="F3906" s="139">
        <v>0</v>
      </c>
      <c r="G3906" s="137" t="s">
        <v>223</v>
      </c>
      <c r="H3906" s="139">
        <v>132.15</v>
      </c>
      <c r="I3906" s="139">
        <v>132.55000000000001</v>
      </c>
      <c r="J3906" s="139">
        <v>130.30000000000001</v>
      </c>
      <c r="K3906" s="139">
        <v>130.6</v>
      </c>
      <c r="L3906" s="139">
        <v>130.6</v>
      </c>
      <c r="M3906" s="139">
        <v>529</v>
      </c>
      <c r="N3906" s="139">
        <v>3823.99</v>
      </c>
      <c r="O3906" s="139">
        <v>8635000</v>
      </c>
      <c r="P3906" s="140">
        <v>247500</v>
      </c>
      <c r="Q3906" s="138">
        <v>45177</v>
      </c>
      <c r="AR3906">
        <f t="shared" ref="AR3906:AR3969" si="248">IF($AU$2&lt;&gt;5,NA(),IF(D3906=D3905,0,IF(AND(D3908=D3906,D3907=D3906),O3906+O3907+O3908,IF(D3907=D3906,O3907+O3906,O3906))))</f>
        <v>0</v>
      </c>
      <c r="AS3906">
        <f t="shared" ref="AS3906:AS3969" si="249">IF($AU$2&lt;&gt;5,NA(),IF(D3906=D3905,0,IF(AND(D3908=D3906,D3907=D3906),P3906+P3907+P3908,IF(D3907=D3906,P3907+P3906,P3906))))</f>
        <v>0</v>
      </c>
      <c r="AT3906">
        <f t="shared" ref="AT3906:AT3969" si="250">AR3906-AS3906</f>
        <v>0</v>
      </c>
    </row>
    <row r="3907" spans="2:46" ht="15.75" customHeight="1" thickBot="1">
      <c r="B3907" t="str">
        <f t="shared" si="247"/>
        <v>TATASTEEL4517745260</v>
      </c>
      <c r="C3907" s="137" t="s">
        <v>226</v>
      </c>
      <c r="D3907" s="137" t="s">
        <v>39</v>
      </c>
      <c r="E3907" s="138">
        <v>45260</v>
      </c>
      <c r="F3907" s="139">
        <v>0</v>
      </c>
      <c r="G3907" s="137" t="s">
        <v>223</v>
      </c>
      <c r="H3907" s="139">
        <v>132.75</v>
      </c>
      <c r="I3907" s="139">
        <v>132.80000000000001</v>
      </c>
      <c r="J3907" s="139">
        <v>131.25</v>
      </c>
      <c r="K3907" s="139">
        <v>131.44999999999999</v>
      </c>
      <c r="L3907" s="139">
        <v>131.44999999999999</v>
      </c>
      <c r="M3907" s="139">
        <v>104</v>
      </c>
      <c r="N3907" s="139">
        <v>756.64</v>
      </c>
      <c r="O3907" s="139">
        <v>1177000</v>
      </c>
      <c r="P3907" s="140">
        <v>341000</v>
      </c>
      <c r="Q3907" s="138">
        <v>45177</v>
      </c>
      <c r="AR3907">
        <f t="shared" si="248"/>
        <v>0</v>
      </c>
      <c r="AS3907">
        <f t="shared" si="249"/>
        <v>0</v>
      </c>
      <c r="AT3907">
        <f t="shared" si="250"/>
        <v>0</v>
      </c>
    </row>
    <row r="3908" spans="2:46" ht="15.75" customHeight="1" thickBot="1">
      <c r="B3908" t="str">
        <f t="shared" si="247"/>
        <v>TCS4517745197</v>
      </c>
      <c r="C3908" s="137" t="s">
        <v>226</v>
      </c>
      <c r="D3908" s="137" t="s">
        <v>23</v>
      </c>
      <c r="E3908" s="138">
        <v>45197</v>
      </c>
      <c r="F3908" s="139">
        <v>0</v>
      </c>
      <c r="G3908" s="137" t="s">
        <v>223</v>
      </c>
      <c r="H3908" s="139">
        <v>3467</v>
      </c>
      <c r="I3908" s="139">
        <v>3480.8</v>
      </c>
      <c r="J3908" s="139">
        <v>3452.8</v>
      </c>
      <c r="K3908" s="139">
        <v>3458.75</v>
      </c>
      <c r="L3908" s="139">
        <v>3458.75</v>
      </c>
      <c r="M3908" s="139">
        <v>9828</v>
      </c>
      <c r="N3908" s="139">
        <v>59556.23</v>
      </c>
      <c r="O3908" s="139">
        <v>10046400</v>
      </c>
      <c r="P3908" s="140">
        <v>119875</v>
      </c>
      <c r="Q3908" s="138">
        <v>45177</v>
      </c>
      <c r="AR3908">
        <f t="shared" si="248"/>
        <v>10326750</v>
      </c>
      <c r="AS3908">
        <f t="shared" si="249"/>
        <v>129500</v>
      </c>
      <c r="AT3908">
        <f t="shared" si="250"/>
        <v>10197250</v>
      </c>
    </row>
    <row r="3909" spans="2:46" ht="15.75" customHeight="1" thickBot="1">
      <c r="B3909" t="str">
        <f t="shared" si="247"/>
        <v>TCS4517745225</v>
      </c>
      <c r="C3909" s="137" t="s">
        <v>226</v>
      </c>
      <c r="D3909" s="137" t="s">
        <v>23</v>
      </c>
      <c r="E3909" s="138">
        <v>45225</v>
      </c>
      <c r="F3909" s="139">
        <v>0</v>
      </c>
      <c r="G3909" s="137" t="s">
        <v>223</v>
      </c>
      <c r="H3909" s="139">
        <v>3488.3</v>
      </c>
      <c r="I3909" s="139">
        <v>3495</v>
      </c>
      <c r="J3909" s="139">
        <v>3470</v>
      </c>
      <c r="K3909" s="139">
        <v>3474</v>
      </c>
      <c r="L3909" s="139">
        <v>3474</v>
      </c>
      <c r="M3909" s="139">
        <v>408</v>
      </c>
      <c r="N3909" s="139">
        <v>2484.2800000000002</v>
      </c>
      <c r="O3909" s="139">
        <v>260400</v>
      </c>
      <c r="P3909" s="140">
        <v>6125</v>
      </c>
      <c r="Q3909" s="138">
        <v>45177</v>
      </c>
      <c r="AR3909">
        <f t="shared" si="248"/>
        <v>0</v>
      </c>
      <c r="AS3909">
        <f t="shared" si="249"/>
        <v>0</v>
      </c>
      <c r="AT3909">
        <f t="shared" si="250"/>
        <v>0</v>
      </c>
    </row>
    <row r="3910" spans="2:46" ht="15.75" customHeight="1" thickBot="1">
      <c r="B3910" t="str">
        <f t="shared" si="247"/>
        <v>TCS4517745260</v>
      </c>
      <c r="C3910" s="137" t="s">
        <v>226</v>
      </c>
      <c r="D3910" s="137" t="s">
        <v>23</v>
      </c>
      <c r="E3910" s="138">
        <v>45260</v>
      </c>
      <c r="F3910" s="139">
        <v>0</v>
      </c>
      <c r="G3910" s="137" t="s">
        <v>223</v>
      </c>
      <c r="H3910" s="139">
        <v>3500.45</v>
      </c>
      <c r="I3910" s="139">
        <v>3510.8</v>
      </c>
      <c r="J3910" s="139">
        <v>3494</v>
      </c>
      <c r="K3910" s="139">
        <v>3495.7</v>
      </c>
      <c r="L3910" s="139">
        <v>3495.7</v>
      </c>
      <c r="M3910" s="139">
        <v>30</v>
      </c>
      <c r="N3910" s="139">
        <v>183.86</v>
      </c>
      <c r="O3910" s="139">
        <v>19950</v>
      </c>
      <c r="P3910" s="140">
        <v>3500</v>
      </c>
      <c r="Q3910" s="138">
        <v>45177</v>
      </c>
      <c r="AR3910">
        <f t="shared" si="248"/>
        <v>0</v>
      </c>
      <c r="AS3910">
        <f t="shared" si="249"/>
        <v>0</v>
      </c>
      <c r="AT3910">
        <f t="shared" si="250"/>
        <v>0</v>
      </c>
    </row>
    <row r="3911" spans="2:46" ht="15.75" customHeight="1" thickBot="1">
      <c r="B3911" t="str">
        <f t="shared" si="247"/>
        <v>TECHM4517745197</v>
      </c>
      <c r="C3911" s="137" t="s">
        <v>226</v>
      </c>
      <c r="D3911" s="137" t="s">
        <v>47</v>
      </c>
      <c r="E3911" s="138">
        <v>45197</v>
      </c>
      <c r="F3911" s="139">
        <v>0</v>
      </c>
      <c r="G3911" s="137" t="s">
        <v>223</v>
      </c>
      <c r="H3911" s="139">
        <v>1276.05</v>
      </c>
      <c r="I3911" s="139">
        <v>1282.2</v>
      </c>
      <c r="J3911" s="139">
        <v>1262</v>
      </c>
      <c r="K3911" s="139">
        <v>1264.95</v>
      </c>
      <c r="L3911" s="139">
        <v>1264.95</v>
      </c>
      <c r="M3911" s="139">
        <v>4920</v>
      </c>
      <c r="N3911" s="139">
        <v>37466.639999999999</v>
      </c>
      <c r="O3911" s="139">
        <v>12305400</v>
      </c>
      <c r="P3911" s="140">
        <v>186600</v>
      </c>
      <c r="Q3911" s="138">
        <v>45177</v>
      </c>
      <c r="AR3911">
        <f t="shared" si="248"/>
        <v>12661800</v>
      </c>
      <c r="AS3911">
        <f t="shared" si="249"/>
        <v>214800</v>
      </c>
      <c r="AT3911">
        <f t="shared" si="250"/>
        <v>12447000</v>
      </c>
    </row>
    <row r="3912" spans="2:46" ht="15.75" customHeight="1" thickBot="1">
      <c r="B3912" t="str">
        <f t="shared" si="247"/>
        <v>TECHM4517745225</v>
      </c>
      <c r="C3912" s="137" t="s">
        <v>226</v>
      </c>
      <c r="D3912" s="137" t="s">
        <v>47</v>
      </c>
      <c r="E3912" s="138">
        <v>45225</v>
      </c>
      <c r="F3912" s="139">
        <v>0</v>
      </c>
      <c r="G3912" s="137" t="s">
        <v>223</v>
      </c>
      <c r="H3912" s="139">
        <v>1287.05</v>
      </c>
      <c r="I3912" s="139">
        <v>1290.25</v>
      </c>
      <c r="J3912" s="139">
        <v>1270.9000000000001</v>
      </c>
      <c r="K3912" s="139">
        <v>1273.45</v>
      </c>
      <c r="L3912" s="139">
        <v>1273.45</v>
      </c>
      <c r="M3912" s="139">
        <v>163</v>
      </c>
      <c r="N3912" s="139">
        <v>1248.79</v>
      </c>
      <c r="O3912" s="139">
        <v>297600</v>
      </c>
      <c r="P3912" s="140">
        <v>18600</v>
      </c>
      <c r="Q3912" s="138">
        <v>45177</v>
      </c>
      <c r="AR3912">
        <f t="shared" si="248"/>
        <v>0</v>
      </c>
      <c r="AS3912">
        <f t="shared" si="249"/>
        <v>0</v>
      </c>
      <c r="AT3912">
        <f t="shared" si="250"/>
        <v>0</v>
      </c>
    </row>
    <row r="3913" spans="2:46" ht="15.75" customHeight="1" thickBot="1">
      <c r="B3913" t="str">
        <f t="shared" si="247"/>
        <v>TECHM4517745260</v>
      </c>
      <c r="C3913" s="137" t="s">
        <v>226</v>
      </c>
      <c r="D3913" s="137" t="s">
        <v>47</v>
      </c>
      <c r="E3913" s="138">
        <v>45260</v>
      </c>
      <c r="F3913" s="139">
        <v>0</v>
      </c>
      <c r="G3913" s="137" t="s">
        <v>223</v>
      </c>
      <c r="H3913" s="139">
        <v>1280.9000000000001</v>
      </c>
      <c r="I3913" s="139">
        <v>1280.9000000000001</v>
      </c>
      <c r="J3913" s="139">
        <v>1265.0999999999999</v>
      </c>
      <c r="K3913" s="139">
        <v>1266.6500000000001</v>
      </c>
      <c r="L3913" s="139">
        <v>1266.6500000000001</v>
      </c>
      <c r="M3913" s="139">
        <v>24</v>
      </c>
      <c r="N3913" s="139">
        <v>183.71</v>
      </c>
      <c r="O3913" s="139">
        <v>58800</v>
      </c>
      <c r="P3913" s="140">
        <v>9600</v>
      </c>
      <c r="Q3913" s="138">
        <v>45177</v>
      </c>
      <c r="AR3913">
        <f t="shared" si="248"/>
        <v>0</v>
      </c>
      <c r="AS3913">
        <f t="shared" si="249"/>
        <v>0</v>
      </c>
      <c r="AT3913">
        <f t="shared" si="250"/>
        <v>0</v>
      </c>
    </row>
    <row r="3914" spans="2:46" ht="15.75" customHeight="1" thickBot="1">
      <c r="B3914" t="str">
        <f t="shared" si="247"/>
        <v>TITAN4517745197</v>
      </c>
      <c r="C3914" s="137" t="s">
        <v>226</v>
      </c>
      <c r="D3914" s="137" t="s">
        <v>34</v>
      </c>
      <c r="E3914" s="138">
        <v>45197</v>
      </c>
      <c r="F3914" s="139">
        <v>0</v>
      </c>
      <c r="G3914" s="137" t="s">
        <v>223</v>
      </c>
      <c r="H3914" s="139">
        <v>3196.95</v>
      </c>
      <c r="I3914" s="139">
        <v>3210</v>
      </c>
      <c r="J3914" s="139">
        <v>3175.75</v>
      </c>
      <c r="K3914" s="139">
        <v>3202.35</v>
      </c>
      <c r="L3914" s="139">
        <v>3202.35</v>
      </c>
      <c r="M3914" s="139">
        <v>2658</v>
      </c>
      <c r="N3914" s="139">
        <v>31887.03</v>
      </c>
      <c r="O3914" s="139">
        <v>4707750</v>
      </c>
      <c r="P3914" s="140">
        <v>83250</v>
      </c>
      <c r="Q3914" s="138">
        <v>45177</v>
      </c>
      <c r="AR3914">
        <f t="shared" si="248"/>
        <v>4853250</v>
      </c>
      <c r="AS3914">
        <f t="shared" si="249"/>
        <v>82875</v>
      </c>
      <c r="AT3914">
        <f t="shared" si="250"/>
        <v>4770375</v>
      </c>
    </row>
    <row r="3915" spans="2:46" ht="15.75" customHeight="1" thickBot="1">
      <c r="B3915" t="str">
        <f t="shared" si="247"/>
        <v>TITAN4517745225</v>
      </c>
      <c r="C3915" s="137" t="s">
        <v>226</v>
      </c>
      <c r="D3915" s="137" t="s">
        <v>34</v>
      </c>
      <c r="E3915" s="138">
        <v>45225</v>
      </c>
      <c r="F3915" s="139">
        <v>0</v>
      </c>
      <c r="G3915" s="137" t="s">
        <v>223</v>
      </c>
      <c r="H3915" s="139">
        <v>3197.45</v>
      </c>
      <c r="I3915" s="139">
        <v>3230.05</v>
      </c>
      <c r="J3915" s="139">
        <v>3197.45</v>
      </c>
      <c r="K3915" s="139">
        <v>3222.9</v>
      </c>
      <c r="L3915" s="139">
        <v>3222.9</v>
      </c>
      <c r="M3915" s="139">
        <v>123</v>
      </c>
      <c r="N3915" s="139">
        <v>1483.95</v>
      </c>
      <c r="O3915" s="139">
        <v>136875</v>
      </c>
      <c r="P3915" s="140">
        <v>1125</v>
      </c>
      <c r="Q3915" s="138">
        <v>45177</v>
      </c>
      <c r="AR3915">
        <f t="shared" si="248"/>
        <v>0</v>
      </c>
      <c r="AS3915">
        <f t="shared" si="249"/>
        <v>0</v>
      </c>
      <c r="AT3915">
        <f t="shared" si="250"/>
        <v>0</v>
      </c>
    </row>
    <row r="3916" spans="2:46" ht="15.75" customHeight="1" thickBot="1">
      <c r="B3916" t="str">
        <f t="shared" si="247"/>
        <v>TITAN4517745260</v>
      </c>
      <c r="C3916" s="137" t="s">
        <v>226</v>
      </c>
      <c r="D3916" s="137" t="s">
        <v>34</v>
      </c>
      <c r="E3916" s="138">
        <v>45260</v>
      </c>
      <c r="F3916" s="139">
        <v>0</v>
      </c>
      <c r="G3916" s="137" t="s">
        <v>223</v>
      </c>
      <c r="H3916" s="139">
        <v>3224</v>
      </c>
      <c r="I3916" s="139">
        <v>3248</v>
      </c>
      <c r="J3916" s="139">
        <v>3224</v>
      </c>
      <c r="K3916" s="139">
        <v>3241.8</v>
      </c>
      <c r="L3916" s="139">
        <v>3251.5</v>
      </c>
      <c r="M3916" s="139">
        <v>11</v>
      </c>
      <c r="N3916" s="139">
        <v>133.47</v>
      </c>
      <c r="O3916" s="139">
        <v>8625</v>
      </c>
      <c r="P3916" s="140">
        <v>-1500</v>
      </c>
      <c r="Q3916" s="138">
        <v>45177</v>
      </c>
      <c r="AR3916">
        <f t="shared" si="248"/>
        <v>0</v>
      </c>
      <c r="AS3916">
        <f t="shared" si="249"/>
        <v>0</v>
      </c>
      <c r="AT3916">
        <f t="shared" si="250"/>
        <v>0</v>
      </c>
    </row>
    <row r="3917" spans="2:46" ht="15.75" customHeight="1" thickBot="1">
      <c r="B3917" t="str">
        <f t="shared" si="247"/>
        <v>TORNTPHARM4517745197</v>
      </c>
      <c r="C3917" s="137" t="s">
        <v>226</v>
      </c>
      <c r="D3917" s="137" t="s">
        <v>196</v>
      </c>
      <c r="E3917" s="138">
        <v>45197</v>
      </c>
      <c r="F3917" s="139">
        <v>0</v>
      </c>
      <c r="G3917" s="137" t="s">
        <v>223</v>
      </c>
      <c r="H3917" s="139">
        <v>1916.9</v>
      </c>
      <c r="I3917" s="139">
        <v>1916.9</v>
      </c>
      <c r="J3917" s="139">
        <v>1872</v>
      </c>
      <c r="K3917" s="139">
        <v>1882.3</v>
      </c>
      <c r="L3917" s="139">
        <v>1882.3</v>
      </c>
      <c r="M3917" s="139">
        <v>971</v>
      </c>
      <c r="N3917" s="139">
        <v>9142.0400000000009</v>
      </c>
      <c r="O3917" s="139">
        <v>1933000</v>
      </c>
      <c r="P3917" s="140">
        <v>-8000</v>
      </c>
      <c r="Q3917" s="138">
        <v>45177</v>
      </c>
      <c r="AR3917">
        <f t="shared" si="248"/>
        <v>1957500</v>
      </c>
      <c r="AS3917">
        <f t="shared" si="249"/>
        <v>-5000</v>
      </c>
      <c r="AT3917">
        <f t="shared" si="250"/>
        <v>1962500</v>
      </c>
    </row>
    <row r="3918" spans="2:46" ht="15.75" customHeight="1" thickBot="1">
      <c r="B3918" t="str">
        <f t="shared" si="247"/>
        <v>TORNTPHARM4517745225</v>
      </c>
      <c r="C3918" s="137" t="s">
        <v>226</v>
      </c>
      <c r="D3918" s="137" t="s">
        <v>196</v>
      </c>
      <c r="E3918" s="138">
        <v>45225</v>
      </c>
      <c r="F3918" s="139">
        <v>0</v>
      </c>
      <c r="G3918" s="137" t="s">
        <v>223</v>
      </c>
      <c r="H3918" s="139">
        <v>1917.25</v>
      </c>
      <c r="I3918" s="139">
        <v>1917.25</v>
      </c>
      <c r="J3918" s="139">
        <v>1885</v>
      </c>
      <c r="K3918" s="139">
        <v>1894.75</v>
      </c>
      <c r="L3918" s="139">
        <v>1894.75</v>
      </c>
      <c r="M3918" s="139">
        <v>30</v>
      </c>
      <c r="N3918" s="139">
        <v>284.13</v>
      </c>
      <c r="O3918" s="139">
        <v>24500</v>
      </c>
      <c r="P3918" s="140">
        <v>3000</v>
      </c>
      <c r="Q3918" s="138">
        <v>45177</v>
      </c>
      <c r="AR3918">
        <f t="shared" si="248"/>
        <v>0</v>
      </c>
      <c r="AS3918">
        <f t="shared" si="249"/>
        <v>0</v>
      </c>
      <c r="AT3918">
        <f t="shared" si="250"/>
        <v>0</v>
      </c>
    </row>
    <row r="3919" spans="2:46" ht="15.75" customHeight="1" thickBot="1">
      <c r="B3919" t="str">
        <f t="shared" si="247"/>
        <v>TORNTPHARM4517745260</v>
      </c>
      <c r="C3919" s="137" t="s">
        <v>226</v>
      </c>
      <c r="D3919" s="137" t="s">
        <v>196</v>
      </c>
      <c r="E3919" s="138">
        <v>45260</v>
      </c>
      <c r="F3919" s="139">
        <v>0</v>
      </c>
      <c r="G3919" s="137" t="s">
        <v>223</v>
      </c>
      <c r="H3919" s="139">
        <v>0</v>
      </c>
      <c r="I3919" s="139">
        <v>0</v>
      </c>
      <c r="J3919" s="139">
        <v>0</v>
      </c>
      <c r="K3919" s="139">
        <v>1875.75</v>
      </c>
      <c r="L3919" s="139">
        <v>1903.4</v>
      </c>
      <c r="M3919" s="139">
        <v>0</v>
      </c>
      <c r="N3919" s="139">
        <v>0</v>
      </c>
      <c r="O3919" s="139">
        <v>0</v>
      </c>
      <c r="P3919" s="139">
        <v>0</v>
      </c>
      <c r="Q3919" s="138">
        <v>45177</v>
      </c>
      <c r="AR3919">
        <f t="shared" si="248"/>
        <v>0</v>
      </c>
      <c r="AS3919">
        <f t="shared" si="249"/>
        <v>0</v>
      </c>
      <c r="AT3919">
        <f t="shared" si="250"/>
        <v>0</v>
      </c>
    </row>
    <row r="3920" spans="2:46" ht="15.75" customHeight="1" thickBot="1">
      <c r="B3920" t="str">
        <f t="shared" si="247"/>
        <v>TRENT4517745197</v>
      </c>
      <c r="C3920" s="137" t="s">
        <v>226</v>
      </c>
      <c r="D3920" s="137" t="s">
        <v>197</v>
      </c>
      <c r="E3920" s="138">
        <v>45197</v>
      </c>
      <c r="F3920" s="139">
        <v>0</v>
      </c>
      <c r="G3920" s="137" t="s">
        <v>223</v>
      </c>
      <c r="H3920" s="139">
        <v>2114.0500000000002</v>
      </c>
      <c r="I3920" s="139">
        <v>2134.6</v>
      </c>
      <c r="J3920" s="139">
        <v>2074.65</v>
      </c>
      <c r="K3920" s="139">
        <v>2092.35</v>
      </c>
      <c r="L3920" s="139">
        <v>2092.35</v>
      </c>
      <c r="M3920" s="139">
        <v>2222</v>
      </c>
      <c r="N3920" s="139">
        <v>18658.86</v>
      </c>
      <c r="O3920" s="139">
        <v>3410000</v>
      </c>
      <c r="P3920" s="140">
        <v>-72000</v>
      </c>
      <c r="Q3920" s="138">
        <v>45177</v>
      </c>
      <c r="AR3920">
        <f t="shared" si="248"/>
        <v>3550400</v>
      </c>
      <c r="AS3920">
        <f t="shared" si="249"/>
        <v>-68800</v>
      </c>
      <c r="AT3920">
        <f t="shared" si="250"/>
        <v>3619200</v>
      </c>
    </row>
    <row r="3921" spans="2:46" ht="15.75" customHeight="1" thickBot="1">
      <c r="B3921" t="str">
        <f t="shared" si="247"/>
        <v>TRENT4517745225</v>
      </c>
      <c r="C3921" s="137" t="s">
        <v>226</v>
      </c>
      <c r="D3921" s="137" t="s">
        <v>197</v>
      </c>
      <c r="E3921" s="138">
        <v>45225</v>
      </c>
      <c r="F3921" s="139">
        <v>0</v>
      </c>
      <c r="G3921" s="137" t="s">
        <v>223</v>
      </c>
      <c r="H3921" s="139">
        <v>2125.5</v>
      </c>
      <c r="I3921" s="139">
        <v>2145.5</v>
      </c>
      <c r="J3921" s="139">
        <v>2090</v>
      </c>
      <c r="K3921" s="139">
        <v>2103.4</v>
      </c>
      <c r="L3921" s="139">
        <v>2103.4</v>
      </c>
      <c r="M3921" s="139">
        <v>85</v>
      </c>
      <c r="N3921" s="139">
        <v>719.33</v>
      </c>
      <c r="O3921" s="139">
        <v>136400</v>
      </c>
      <c r="P3921" s="140">
        <v>1600</v>
      </c>
      <c r="Q3921" s="138">
        <v>45177</v>
      </c>
      <c r="AR3921">
        <f t="shared" si="248"/>
        <v>0</v>
      </c>
      <c r="AS3921">
        <f t="shared" si="249"/>
        <v>0</v>
      </c>
      <c r="AT3921">
        <f t="shared" si="250"/>
        <v>0</v>
      </c>
    </row>
    <row r="3922" spans="2:46" ht="15.75" customHeight="1" thickBot="1">
      <c r="B3922" t="str">
        <f t="shared" si="247"/>
        <v>TRENT4517745260</v>
      </c>
      <c r="C3922" s="137" t="s">
        <v>226</v>
      </c>
      <c r="D3922" s="137" t="s">
        <v>197</v>
      </c>
      <c r="E3922" s="138">
        <v>45260</v>
      </c>
      <c r="F3922" s="139">
        <v>0</v>
      </c>
      <c r="G3922" s="137" t="s">
        <v>223</v>
      </c>
      <c r="H3922" s="139">
        <v>2111.35</v>
      </c>
      <c r="I3922" s="139">
        <v>2111.35</v>
      </c>
      <c r="J3922" s="139">
        <v>2111.35</v>
      </c>
      <c r="K3922" s="139">
        <v>2111.35</v>
      </c>
      <c r="L3922" s="139">
        <v>2120.6999999999998</v>
      </c>
      <c r="M3922" s="139">
        <v>4</v>
      </c>
      <c r="N3922" s="139">
        <v>33.78</v>
      </c>
      <c r="O3922" s="139">
        <v>4000</v>
      </c>
      <c r="P3922" s="140">
        <v>1600</v>
      </c>
      <c r="Q3922" s="138">
        <v>45177</v>
      </c>
      <c r="AR3922">
        <f t="shared" si="248"/>
        <v>0</v>
      </c>
      <c r="AS3922">
        <f t="shared" si="249"/>
        <v>0</v>
      </c>
      <c r="AT3922">
        <f t="shared" si="250"/>
        <v>0</v>
      </c>
    </row>
    <row r="3923" spans="2:46" ht="15.75" customHeight="1" thickBot="1">
      <c r="B3923" t="str">
        <f t="shared" si="247"/>
        <v>TVSMOTOR4517745197</v>
      </c>
      <c r="C3923" s="137" t="s">
        <v>226</v>
      </c>
      <c r="D3923" s="137" t="s">
        <v>198</v>
      </c>
      <c r="E3923" s="138">
        <v>45197</v>
      </c>
      <c r="F3923" s="139">
        <v>0</v>
      </c>
      <c r="G3923" s="137" t="s">
        <v>223</v>
      </c>
      <c r="H3923" s="139">
        <v>1488</v>
      </c>
      <c r="I3923" s="139">
        <v>1488</v>
      </c>
      <c r="J3923" s="139">
        <v>1474.8</v>
      </c>
      <c r="K3923" s="139">
        <v>1485.4</v>
      </c>
      <c r="L3923" s="139">
        <v>1485.4</v>
      </c>
      <c r="M3923" s="139">
        <v>1278</v>
      </c>
      <c r="N3923" s="139">
        <v>13264.72</v>
      </c>
      <c r="O3923" s="139">
        <v>7057400</v>
      </c>
      <c r="P3923" s="140">
        <v>-57400</v>
      </c>
      <c r="Q3923" s="138">
        <v>45177</v>
      </c>
      <c r="AR3923">
        <f t="shared" si="248"/>
        <v>7259700</v>
      </c>
      <c r="AS3923">
        <f t="shared" si="249"/>
        <v>-55300</v>
      </c>
      <c r="AT3923">
        <f t="shared" si="250"/>
        <v>7315000</v>
      </c>
    </row>
    <row r="3924" spans="2:46" ht="15.75" customHeight="1" thickBot="1">
      <c r="B3924" t="str">
        <f t="shared" si="247"/>
        <v>TVSMOTOR4517745225</v>
      </c>
      <c r="C3924" s="137" t="s">
        <v>226</v>
      </c>
      <c r="D3924" s="137" t="s">
        <v>198</v>
      </c>
      <c r="E3924" s="138">
        <v>45225</v>
      </c>
      <c r="F3924" s="139">
        <v>0</v>
      </c>
      <c r="G3924" s="137" t="s">
        <v>223</v>
      </c>
      <c r="H3924" s="139">
        <v>1485</v>
      </c>
      <c r="I3924" s="139">
        <v>1494.85</v>
      </c>
      <c r="J3924" s="139">
        <v>1484.1</v>
      </c>
      <c r="K3924" s="139">
        <v>1492.25</v>
      </c>
      <c r="L3924" s="139">
        <v>1492.25</v>
      </c>
      <c r="M3924" s="139">
        <v>77</v>
      </c>
      <c r="N3924" s="139">
        <v>803.01</v>
      </c>
      <c r="O3924" s="139">
        <v>184800</v>
      </c>
      <c r="P3924" s="140">
        <v>1400</v>
      </c>
      <c r="Q3924" s="138">
        <v>45177</v>
      </c>
      <c r="AR3924">
        <f t="shared" si="248"/>
        <v>0</v>
      </c>
      <c r="AS3924">
        <f t="shared" si="249"/>
        <v>0</v>
      </c>
      <c r="AT3924">
        <f t="shared" si="250"/>
        <v>0</v>
      </c>
    </row>
    <row r="3925" spans="2:46" ht="15.75" customHeight="1" thickBot="1">
      <c r="B3925" t="str">
        <f t="shared" si="247"/>
        <v>TVSMOTOR4517745260</v>
      </c>
      <c r="C3925" s="137" t="s">
        <v>226</v>
      </c>
      <c r="D3925" s="137" t="s">
        <v>198</v>
      </c>
      <c r="E3925" s="138">
        <v>45260</v>
      </c>
      <c r="F3925" s="139">
        <v>0</v>
      </c>
      <c r="G3925" s="137" t="s">
        <v>223</v>
      </c>
      <c r="H3925" s="139">
        <v>1495</v>
      </c>
      <c r="I3925" s="139">
        <v>1496.35</v>
      </c>
      <c r="J3925" s="139">
        <v>1493.25</v>
      </c>
      <c r="K3925" s="139">
        <v>1496.35</v>
      </c>
      <c r="L3925" s="139">
        <v>1504.8</v>
      </c>
      <c r="M3925" s="139">
        <v>16</v>
      </c>
      <c r="N3925" s="139">
        <v>167.41</v>
      </c>
      <c r="O3925" s="139">
        <v>17500</v>
      </c>
      <c r="P3925" s="139">
        <v>700</v>
      </c>
      <c r="Q3925" s="138">
        <v>45177</v>
      </c>
      <c r="AR3925">
        <f t="shared" si="248"/>
        <v>0</v>
      </c>
      <c r="AS3925">
        <f t="shared" si="249"/>
        <v>0</v>
      </c>
      <c r="AT3925">
        <f t="shared" si="250"/>
        <v>0</v>
      </c>
    </row>
    <row r="3926" spans="2:46" ht="15.75" customHeight="1" thickBot="1">
      <c r="B3926" t="str">
        <f t="shared" si="247"/>
        <v>UBL4517745197</v>
      </c>
      <c r="C3926" s="137" t="s">
        <v>226</v>
      </c>
      <c r="D3926" s="137" t="s">
        <v>199</v>
      </c>
      <c r="E3926" s="138">
        <v>45197</v>
      </c>
      <c r="F3926" s="139">
        <v>0</v>
      </c>
      <c r="G3926" s="137" t="s">
        <v>223</v>
      </c>
      <c r="H3926" s="139">
        <v>1680.15</v>
      </c>
      <c r="I3926" s="139">
        <v>1693</v>
      </c>
      <c r="J3926" s="139">
        <v>1666.2</v>
      </c>
      <c r="K3926" s="139">
        <v>1684.8</v>
      </c>
      <c r="L3926" s="139">
        <v>1684.8</v>
      </c>
      <c r="M3926" s="139">
        <v>1915</v>
      </c>
      <c r="N3926" s="139">
        <v>12881.22</v>
      </c>
      <c r="O3926" s="139">
        <v>2154400</v>
      </c>
      <c r="P3926" s="140">
        <v>-115600</v>
      </c>
      <c r="Q3926" s="138">
        <v>45177</v>
      </c>
      <c r="AR3926">
        <f t="shared" si="248"/>
        <v>2180800</v>
      </c>
      <c r="AS3926">
        <f t="shared" si="249"/>
        <v>-110000</v>
      </c>
      <c r="AT3926">
        <f t="shared" si="250"/>
        <v>2290800</v>
      </c>
    </row>
    <row r="3927" spans="2:46" ht="15.75" customHeight="1" thickBot="1">
      <c r="B3927" t="str">
        <f t="shared" si="247"/>
        <v>UBL4517745225</v>
      </c>
      <c r="C3927" s="137" t="s">
        <v>226</v>
      </c>
      <c r="D3927" s="137" t="s">
        <v>199</v>
      </c>
      <c r="E3927" s="138">
        <v>45225</v>
      </c>
      <c r="F3927" s="139">
        <v>0</v>
      </c>
      <c r="G3927" s="137" t="s">
        <v>223</v>
      </c>
      <c r="H3927" s="139">
        <v>1680.3</v>
      </c>
      <c r="I3927" s="139">
        <v>1697.4</v>
      </c>
      <c r="J3927" s="139">
        <v>1675.45</v>
      </c>
      <c r="K3927" s="139">
        <v>1691.25</v>
      </c>
      <c r="L3927" s="139">
        <v>1691.25</v>
      </c>
      <c r="M3927" s="139">
        <v>88</v>
      </c>
      <c r="N3927" s="139">
        <v>594.29999999999995</v>
      </c>
      <c r="O3927" s="139">
        <v>26400</v>
      </c>
      <c r="P3927" s="140">
        <v>6400</v>
      </c>
      <c r="Q3927" s="138">
        <v>45177</v>
      </c>
      <c r="AR3927">
        <f t="shared" si="248"/>
        <v>0</v>
      </c>
      <c r="AS3927">
        <f t="shared" si="249"/>
        <v>0</v>
      </c>
      <c r="AT3927">
        <f t="shared" si="250"/>
        <v>0</v>
      </c>
    </row>
    <row r="3928" spans="2:46" ht="15.75" customHeight="1" thickBot="1">
      <c r="B3928" t="str">
        <f t="shared" si="247"/>
        <v>UBL4517745260</v>
      </c>
      <c r="C3928" s="137" t="s">
        <v>226</v>
      </c>
      <c r="D3928" s="137" t="s">
        <v>199</v>
      </c>
      <c r="E3928" s="138">
        <v>45260</v>
      </c>
      <c r="F3928" s="139">
        <v>0</v>
      </c>
      <c r="G3928" s="137" t="s">
        <v>223</v>
      </c>
      <c r="H3928" s="139">
        <v>1700</v>
      </c>
      <c r="I3928" s="139">
        <v>1700</v>
      </c>
      <c r="J3928" s="139">
        <v>1690.2</v>
      </c>
      <c r="K3928" s="139">
        <v>1690.2</v>
      </c>
      <c r="L3928" s="139">
        <v>1707.55</v>
      </c>
      <c r="M3928" s="139">
        <v>2</v>
      </c>
      <c r="N3928" s="139">
        <v>13.56</v>
      </c>
      <c r="O3928" s="139">
        <v>0</v>
      </c>
      <c r="P3928" s="139">
        <v>-800</v>
      </c>
      <c r="Q3928" s="138">
        <v>45177</v>
      </c>
      <c r="AR3928">
        <f t="shared" si="248"/>
        <v>0</v>
      </c>
      <c r="AS3928">
        <f t="shared" si="249"/>
        <v>0</v>
      </c>
      <c r="AT3928">
        <f t="shared" si="250"/>
        <v>0</v>
      </c>
    </row>
    <row r="3929" spans="2:46" ht="15.75" customHeight="1" thickBot="1">
      <c r="B3929" t="str">
        <f t="shared" si="247"/>
        <v>ULTRACEMCO4517745197</v>
      </c>
      <c r="C3929" s="137" t="s">
        <v>226</v>
      </c>
      <c r="D3929" s="137" t="s">
        <v>38</v>
      </c>
      <c r="E3929" s="138">
        <v>45197</v>
      </c>
      <c r="F3929" s="139">
        <v>0</v>
      </c>
      <c r="G3929" s="137" t="s">
        <v>223</v>
      </c>
      <c r="H3929" s="139">
        <v>8542.0499999999993</v>
      </c>
      <c r="I3929" s="139">
        <v>8565</v>
      </c>
      <c r="J3929" s="139">
        <v>8440</v>
      </c>
      <c r="K3929" s="139">
        <v>8462.4500000000007</v>
      </c>
      <c r="L3929" s="139">
        <v>8462.4500000000007</v>
      </c>
      <c r="M3929" s="139">
        <v>2378</v>
      </c>
      <c r="N3929" s="139">
        <v>20193.419999999998</v>
      </c>
      <c r="O3929" s="141">
        <v>1310000</v>
      </c>
      <c r="P3929" s="140">
        <v>21200</v>
      </c>
      <c r="Q3929" s="138">
        <v>45177</v>
      </c>
      <c r="AR3929">
        <f t="shared" si="248"/>
        <v>1427000</v>
      </c>
      <c r="AS3929">
        <f t="shared" si="249"/>
        <v>22100</v>
      </c>
      <c r="AT3929">
        <f t="shared" si="250"/>
        <v>1404900</v>
      </c>
    </row>
    <row r="3930" spans="2:46" ht="15.75" customHeight="1" thickBot="1">
      <c r="B3930" t="str">
        <f t="shared" si="247"/>
        <v>ULTRACEMCO4517745225</v>
      </c>
      <c r="C3930" s="137" t="s">
        <v>226</v>
      </c>
      <c r="D3930" s="137" t="s">
        <v>38</v>
      </c>
      <c r="E3930" s="138">
        <v>45225</v>
      </c>
      <c r="F3930" s="139">
        <v>0</v>
      </c>
      <c r="G3930" s="137" t="s">
        <v>223</v>
      </c>
      <c r="H3930" s="139">
        <v>8598.25</v>
      </c>
      <c r="I3930" s="139">
        <v>8615</v>
      </c>
      <c r="J3930" s="139">
        <v>8500</v>
      </c>
      <c r="K3930" s="139">
        <v>8507.7999999999993</v>
      </c>
      <c r="L3930" s="139">
        <v>8507.7999999999993</v>
      </c>
      <c r="M3930" s="139">
        <v>57</v>
      </c>
      <c r="N3930" s="139">
        <v>487.61</v>
      </c>
      <c r="O3930" s="139">
        <v>116800</v>
      </c>
      <c r="P3930" s="139">
        <v>900</v>
      </c>
      <c r="Q3930" s="138">
        <v>45177</v>
      </c>
      <c r="AR3930">
        <f t="shared" si="248"/>
        <v>0</v>
      </c>
      <c r="AS3930">
        <f t="shared" si="249"/>
        <v>0</v>
      </c>
      <c r="AT3930">
        <f t="shared" si="250"/>
        <v>0</v>
      </c>
    </row>
    <row r="3931" spans="2:46" ht="15.75" customHeight="1" thickBot="1">
      <c r="B3931" t="str">
        <f t="shared" si="247"/>
        <v>ULTRACEMCO4517745260</v>
      </c>
      <c r="C3931" s="137" t="s">
        <v>226</v>
      </c>
      <c r="D3931" s="137" t="s">
        <v>38</v>
      </c>
      <c r="E3931" s="138">
        <v>45260</v>
      </c>
      <c r="F3931" s="139">
        <v>0</v>
      </c>
      <c r="G3931" s="137" t="s">
        <v>223</v>
      </c>
      <c r="H3931" s="139">
        <v>0</v>
      </c>
      <c r="I3931" s="139">
        <v>0</v>
      </c>
      <c r="J3931" s="139">
        <v>0</v>
      </c>
      <c r="K3931" s="139">
        <v>8620.15</v>
      </c>
      <c r="L3931" s="139">
        <v>8568.4</v>
      </c>
      <c r="M3931" s="139">
        <v>0</v>
      </c>
      <c r="N3931" s="139">
        <v>0</v>
      </c>
      <c r="O3931" s="139">
        <v>200</v>
      </c>
      <c r="P3931" s="139">
        <v>0</v>
      </c>
      <c r="Q3931" s="138">
        <v>45177</v>
      </c>
      <c r="AR3931">
        <f t="shared" si="248"/>
        <v>0</v>
      </c>
      <c r="AS3931">
        <f t="shared" si="249"/>
        <v>0</v>
      </c>
      <c r="AT3931">
        <f t="shared" si="250"/>
        <v>0</v>
      </c>
    </row>
    <row r="3932" spans="2:46" ht="15.75" customHeight="1" thickBot="1">
      <c r="B3932" t="str">
        <f t="shared" si="247"/>
        <v>UPL4517745197</v>
      </c>
      <c r="C3932" s="137" t="s">
        <v>226</v>
      </c>
      <c r="D3932" s="137" t="s">
        <v>65</v>
      </c>
      <c r="E3932" s="138">
        <v>45197</v>
      </c>
      <c r="F3932" s="139">
        <v>0</v>
      </c>
      <c r="G3932" s="137" t="s">
        <v>223</v>
      </c>
      <c r="H3932" s="139">
        <v>618.35</v>
      </c>
      <c r="I3932" s="139">
        <v>618.35</v>
      </c>
      <c r="J3932" s="139">
        <v>609.04999999999995</v>
      </c>
      <c r="K3932" s="139">
        <v>609.70000000000005</v>
      </c>
      <c r="L3932" s="139">
        <v>609.70000000000005</v>
      </c>
      <c r="M3932" s="139">
        <v>3644</v>
      </c>
      <c r="N3932" s="139">
        <v>29062.33</v>
      </c>
      <c r="O3932" s="139">
        <v>37381500</v>
      </c>
      <c r="P3932" s="140">
        <v>387400</v>
      </c>
      <c r="Q3932" s="138">
        <v>45177</v>
      </c>
      <c r="AR3932">
        <f t="shared" si="248"/>
        <v>39062700</v>
      </c>
      <c r="AS3932">
        <f t="shared" si="249"/>
        <v>483600</v>
      </c>
      <c r="AT3932">
        <f t="shared" si="250"/>
        <v>38579100</v>
      </c>
    </row>
    <row r="3933" spans="2:46" ht="15.75" customHeight="1" thickBot="1">
      <c r="B3933" t="str">
        <f t="shared" si="247"/>
        <v>UPL4517745225</v>
      </c>
      <c r="C3933" s="137" t="s">
        <v>226</v>
      </c>
      <c r="D3933" s="137" t="s">
        <v>65</v>
      </c>
      <c r="E3933" s="138">
        <v>45225</v>
      </c>
      <c r="F3933" s="139">
        <v>0</v>
      </c>
      <c r="G3933" s="137" t="s">
        <v>223</v>
      </c>
      <c r="H3933" s="139">
        <v>621.1</v>
      </c>
      <c r="I3933" s="139">
        <v>621.5</v>
      </c>
      <c r="J3933" s="139">
        <v>613.25</v>
      </c>
      <c r="K3933" s="139">
        <v>613.79999999999995</v>
      </c>
      <c r="L3933" s="139">
        <v>613.79999999999995</v>
      </c>
      <c r="M3933" s="139">
        <v>347</v>
      </c>
      <c r="N3933" s="139">
        <v>2786.37</v>
      </c>
      <c r="O3933" s="141">
        <v>1520000</v>
      </c>
      <c r="P3933" s="140">
        <v>45500</v>
      </c>
      <c r="Q3933" s="138">
        <v>45177</v>
      </c>
      <c r="AR3933" s="76">
        <f t="shared" si="248"/>
        <v>0</v>
      </c>
      <c r="AS3933">
        <f t="shared" si="249"/>
        <v>0</v>
      </c>
      <c r="AT3933" s="76">
        <f t="shared" si="250"/>
        <v>0</v>
      </c>
    </row>
    <row r="3934" spans="2:46" ht="15.75" customHeight="1" thickBot="1">
      <c r="B3934" t="str">
        <f t="shared" si="247"/>
        <v>UPL4517745260</v>
      </c>
      <c r="C3934" s="137" t="s">
        <v>226</v>
      </c>
      <c r="D3934" s="137" t="s">
        <v>65</v>
      </c>
      <c r="E3934" s="138">
        <v>45260</v>
      </c>
      <c r="F3934" s="139">
        <v>0</v>
      </c>
      <c r="G3934" s="137" t="s">
        <v>223</v>
      </c>
      <c r="H3934" s="139">
        <v>624.79999999999995</v>
      </c>
      <c r="I3934" s="139">
        <v>625.4</v>
      </c>
      <c r="J3934" s="139">
        <v>618</v>
      </c>
      <c r="K3934" s="139">
        <v>618.25</v>
      </c>
      <c r="L3934" s="139">
        <v>618.25</v>
      </c>
      <c r="M3934" s="139">
        <v>56</v>
      </c>
      <c r="N3934" s="139">
        <v>452.3</v>
      </c>
      <c r="O3934" s="139">
        <v>161200</v>
      </c>
      <c r="P3934" s="140">
        <v>50700</v>
      </c>
      <c r="Q3934" s="138">
        <v>45177</v>
      </c>
      <c r="AR3934">
        <f t="shared" si="248"/>
        <v>0</v>
      </c>
      <c r="AS3934">
        <f t="shared" si="249"/>
        <v>0</v>
      </c>
      <c r="AT3934">
        <f t="shared" si="250"/>
        <v>0</v>
      </c>
    </row>
    <row r="3935" spans="2:46" ht="15.75" customHeight="1" thickBot="1">
      <c r="B3935" t="str">
        <f t="shared" si="247"/>
        <v>VEDL4517745197</v>
      </c>
      <c r="C3935" s="137" t="s">
        <v>226</v>
      </c>
      <c r="D3935" s="137" t="s">
        <v>200</v>
      </c>
      <c r="E3935" s="138">
        <v>45197</v>
      </c>
      <c r="F3935" s="139">
        <v>0</v>
      </c>
      <c r="G3935" s="137" t="s">
        <v>223</v>
      </c>
      <c r="H3935" s="139">
        <v>239.95</v>
      </c>
      <c r="I3935" s="139">
        <v>240.5</v>
      </c>
      <c r="J3935" s="139">
        <v>237.3</v>
      </c>
      <c r="K3935" s="139">
        <v>238.5</v>
      </c>
      <c r="L3935" s="139">
        <v>238.5</v>
      </c>
      <c r="M3935" s="139">
        <v>4230</v>
      </c>
      <c r="N3935" s="139">
        <v>20215.009999999998</v>
      </c>
      <c r="O3935" s="139">
        <v>53860000</v>
      </c>
      <c r="P3935" s="140">
        <v>498000</v>
      </c>
      <c r="Q3935" s="138">
        <v>45177</v>
      </c>
      <c r="AR3935">
        <f t="shared" si="248"/>
        <v>59232000</v>
      </c>
      <c r="AS3935">
        <f t="shared" si="249"/>
        <v>778000</v>
      </c>
      <c r="AT3935">
        <f t="shared" si="250"/>
        <v>58454000</v>
      </c>
    </row>
    <row r="3936" spans="2:46" ht="15.75" customHeight="1" thickBot="1">
      <c r="B3936" t="str">
        <f t="shared" si="247"/>
        <v>VEDL4517745225</v>
      </c>
      <c r="C3936" s="137" t="s">
        <v>226</v>
      </c>
      <c r="D3936" s="137" t="s">
        <v>200</v>
      </c>
      <c r="E3936" s="138">
        <v>45225</v>
      </c>
      <c r="F3936" s="139">
        <v>0</v>
      </c>
      <c r="G3936" s="137" t="s">
        <v>223</v>
      </c>
      <c r="H3936" s="139">
        <v>241.15</v>
      </c>
      <c r="I3936" s="139">
        <v>241.25</v>
      </c>
      <c r="J3936" s="139">
        <v>238.5</v>
      </c>
      <c r="K3936" s="139">
        <v>239.7</v>
      </c>
      <c r="L3936" s="139">
        <v>239.7</v>
      </c>
      <c r="M3936" s="139">
        <v>413</v>
      </c>
      <c r="N3936" s="139">
        <v>1981.75</v>
      </c>
      <c r="O3936" s="139">
        <v>4822000</v>
      </c>
      <c r="P3936" s="140">
        <v>240000</v>
      </c>
      <c r="Q3936" s="138">
        <v>45177</v>
      </c>
      <c r="AR3936">
        <f t="shared" si="248"/>
        <v>0</v>
      </c>
      <c r="AS3936">
        <f t="shared" si="249"/>
        <v>0</v>
      </c>
      <c r="AT3936">
        <f t="shared" si="250"/>
        <v>0</v>
      </c>
    </row>
    <row r="3937" spans="2:46" ht="15.75" customHeight="1" thickBot="1">
      <c r="B3937" t="str">
        <f t="shared" si="247"/>
        <v>VEDL4517745260</v>
      </c>
      <c r="C3937" s="137" t="s">
        <v>226</v>
      </c>
      <c r="D3937" s="137" t="s">
        <v>200</v>
      </c>
      <c r="E3937" s="138">
        <v>45260</v>
      </c>
      <c r="F3937" s="139">
        <v>0</v>
      </c>
      <c r="G3937" s="137" t="s">
        <v>223</v>
      </c>
      <c r="H3937" s="139">
        <v>241.75</v>
      </c>
      <c r="I3937" s="139">
        <v>242</v>
      </c>
      <c r="J3937" s="139">
        <v>239.4</v>
      </c>
      <c r="K3937" s="139">
        <v>240.6</v>
      </c>
      <c r="L3937" s="139">
        <v>240.6</v>
      </c>
      <c r="M3937" s="139">
        <v>87</v>
      </c>
      <c r="N3937" s="139">
        <v>419.18</v>
      </c>
      <c r="O3937" s="139">
        <v>550000</v>
      </c>
      <c r="P3937" s="140">
        <v>40000</v>
      </c>
      <c r="Q3937" s="138">
        <v>45177</v>
      </c>
      <c r="AR3937">
        <f t="shared" si="248"/>
        <v>0</v>
      </c>
      <c r="AS3937">
        <f t="shared" si="249"/>
        <v>0</v>
      </c>
      <c r="AT3937">
        <f t="shared" si="250"/>
        <v>0</v>
      </c>
    </row>
    <row r="3938" spans="2:46" ht="15.75" customHeight="1" thickBot="1">
      <c r="B3938" t="str">
        <f t="shared" si="247"/>
        <v>VOLTAS4517745197</v>
      </c>
      <c r="C3938" s="137" t="s">
        <v>226</v>
      </c>
      <c r="D3938" s="137" t="s">
        <v>201</v>
      </c>
      <c r="E3938" s="138">
        <v>45197</v>
      </c>
      <c r="F3938" s="139">
        <v>0</v>
      </c>
      <c r="G3938" s="137" t="s">
        <v>223</v>
      </c>
      <c r="H3938" s="139">
        <v>902.1</v>
      </c>
      <c r="I3938" s="139">
        <v>912</v>
      </c>
      <c r="J3938" s="139">
        <v>897.8</v>
      </c>
      <c r="K3938" s="139">
        <v>908.15</v>
      </c>
      <c r="L3938" s="139">
        <v>908.15</v>
      </c>
      <c r="M3938" s="139">
        <v>3495</v>
      </c>
      <c r="N3938" s="139">
        <v>19036.11</v>
      </c>
      <c r="O3938" s="139">
        <v>6824400</v>
      </c>
      <c r="P3938" s="140">
        <v>216600</v>
      </c>
      <c r="Q3938" s="138">
        <v>45177</v>
      </c>
      <c r="AR3938">
        <f t="shared" si="248"/>
        <v>7052400</v>
      </c>
      <c r="AS3938">
        <f t="shared" si="249"/>
        <v>227400</v>
      </c>
      <c r="AT3938">
        <f t="shared" si="250"/>
        <v>6825000</v>
      </c>
    </row>
    <row r="3939" spans="2:46" ht="15.75" customHeight="1" thickBot="1">
      <c r="B3939" t="str">
        <f t="shared" si="247"/>
        <v>VOLTAS4517745225</v>
      </c>
      <c r="C3939" s="137" t="s">
        <v>226</v>
      </c>
      <c r="D3939" s="137" t="s">
        <v>201</v>
      </c>
      <c r="E3939" s="138">
        <v>45225</v>
      </c>
      <c r="F3939" s="139">
        <v>0</v>
      </c>
      <c r="G3939" s="137" t="s">
        <v>223</v>
      </c>
      <c r="H3939" s="139">
        <v>908.35</v>
      </c>
      <c r="I3939" s="139">
        <v>916.25</v>
      </c>
      <c r="J3939" s="139">
        <v>904</v>
      </c>
      <c r="K3939" s="139">
        <v>912.95</v>
      </c>
      <c r="L3939" s="139">
        <v>912.95</v>
      </c>
      <c r="M3939" s="139">
        <v>182</v>
      </c>
      <c r="N3939" s="139">
        <v>996.44</v>
      </c>
      <c r="O3939" s="139">
        <v>200400</v>
      </c>
      <c r="P3939" s="140">
        <v>10800</v>
      </c>
      <c r="Q3939" s="138">
        <v>45177</v>
      </c>
      <c r="AR3939">
        <f t="shared" si="248"/>
        <v>0</v>
      </c>
      <c r="AS3939">
        <f t="shared" si="249"/>
        <v>0</v>
      </c>
      <c r="AT3939">
        <f t="shared" si="250"/>
        <v>0</v>
      </c>
    </row>
    <row r="3940" spans="2:46" ht="15.75" customHeight="1" thickBot="1">
      <c r="B3940" t="str">
        <f t="shared" si="247"/>
        <v>VOLTAS4517745260</v>
      </c>
      <c r="C3940" s="137" t="s">
        <v>226</v>
      </c>
      <c r="D3940" s="137" t="s">
        <v>201</v>
      </c>
      <c r="E3940" s="138">
        <v>45260</v>
      </c>
      <c r="F3940" s="139">
        <v>0</v>
      </c>
      <c r="G3940" s="137" t="s">
        <v>223</v>
      </c>
      <c r="H3940" s="139">
        <v>915</v>
      </c>
      <c r="I3940" s="139">
        <v>919</v>
      </c>
      <c r="J3940" s="139">
        <v>915</v>
      </c>
      <c r="K3940" s="139">
        <v>916</v>
      </c>
      <c r="L3940" s="139">
        <v>916</v>
      </c>
      <c r="M3940" s="139">
        <v>16</v>
      </c>
      <c r="N3940" s="139">
        <v>88.05</v>
      </c>
      <c r="O3940" s="139">
        <v>27600</v>
      </c>
      <c r="P3940" s="139">
        <v>0</v>
      </c>
      <c r="Q3940" s="138">
        <v>45177</v>
      </c>
      <c r="AR3940">
        <f t="shared" si="248"/>
        <v>0</v>
      </c>
      <c r="AS3940">
        <f t="shared" si="249"/>
        <v>0</v>
      </c>
      <c r="AT3940">
        <f t="shared" si="250"/>
        <v>0</v>
      </c>
    </row>
    <row r="3941" spans="2:46" ht="15.75" customHeight="1" thickBot="1">
      <c r="B3941" t="str">
        <f t="shared" si="247"/>
        <v>WIPRO4517745197</v>
      </c>
      <c r="C3941" s="137" t="s">
        <v>226</v>
      </c>
      <c r="D3941" s="137" t="s">
        <v>56</v>
      </c>
      <c r="E3941" s="138">
        <v>45197</v>
      </c>
      <c r="F3941" s="139">
        <v>0</v>
      </c>
      <c r="G3941" s="137" t="s">
        <v>223</v>
      </c>
      <c r="H3941" s="139">
        <v>435.65</v>
      </c>
      <c r="I3941" s="139">
        <v>435.65</v>
      </c>
      <c r="J3941" s="139">
        <v>431.3</v>
      </c>
      <c r="K3941" s="139">
        <v>432.05</v>
      </c>
      <c r="L3941" s="139">
        <v>432.05</v>
      </c>
      <c r="M3941" s="139">
        <v>3862</v>
      </c>
      <c r="N3941" s="139">
        <v>25068.1</v>
      </c>
      <c r="O3941" s="141">
        <v>35000000</v>
      </c>
      <c r="P3941" s="140">
        <v>618000</v>
      </c>
      <c r="Q3941" s="138">
        <v>45177</v>
      </c>
      <c r="AR3941">
        <f t="shared" si="248"/>
        <v>37320500</v>
      </c>
      <c r="AS3941">
        <f t="shared" si="249"/>
        <v>735000</v>
      </c>
      <c r="AT3941">
        <f t="shared" si="250"/>
        <v>36585500</v>
      </c>
    </row>
    <row r="3942" spans="2:46" ht="15.75" customHeight="1" thickBot="1">
      <c r="B3942" t="str">
        <f t="shared" si="247"/>
        <v>WIPRO4517745225</v>
      </c>
      <c r="C3942" s="137" t="s">
        <v>226</v>
      </c>
      <c r="D3942" s="137" t="s">
        <v>56</v>
      </c>
      <c r="E3942" s="138">
        <v>45225</v>
      </c>
      <c r="F3942" s="139">
        <v>0</v>
      </c>
      <c r="G3942" s="137" t="s">
        <v>223</v>
      </c>
      <c r="H3942" s="139">
        <v>436</v>
      </c>
      <c r="I3942" s="139">
        <v>437</v>
      </c>
      <c r="J3942" s="139">
        <v>433.8</v>
      </c>
      <c r="K3942" s="139">
        <v>434.6</v>
      </c>
      <c r="L3942" s="139">
        <v>434.6</v>
      </c>
      <c r="M3942" s="139">
        <v>217</v>
      </c>
      <c r="N3942" s="139">
        <v>1416.7</v>
      </c>
      <c r="O3942" s="139">
        <v>2002500</v>
      </c>
      <c r="P3942" s="140">
        <v>72000</v>
      </c>
      <c r="Q3942" s="138">
        <v>45177</v>
      </c>
      <c r="AR3942">
        <f t="shared" si="248"/>
        <v>0</v>
      </c>
      <c r="AS3942">
        <f t="shared" si="249"/>
        <v>0</v>
      </c>
      <c r="AT3942">
        <f t="shared" si="250"/>
        <v>0</v>
      </c>
    </row>
    <row r="3943" spans="2:46" ht="15.75" customHeight="1" thickBot="1">
      <c r="B3943" t="str">
        <f t="shared" si="247"/>
        <v>WIPRO4517745260</v>
      </c>
      <c r="C3943" s="137" t="s">
        <v>226</v>
      </c>
      <c r="D3943" s="137" t="s">
        <v>56</v>
      </c>
      <c r="E3943" s="138">
        <v>45260</v>
      </c>
      <c r="F3943" s="139">
        <v>0</v>
      </c>
      <c r="G3943" s="137" t="s">
        <v>223</v>
      </c>
      <c r="H3943" s="139">
        <v>439.35</v>
      </c>
      <c r="I3943" s="139">
        <v>439.35</v>
      </c>
      <c r="J3943" s="139">
        <v>436.15</v>
      </c>
      <c r="K3943" s="139">
        <v>437.35</v>
      </c>
      <c r="L3943" s="139">
        <v>437.35</v>
      </c>
      <c r="M3943" s="139">
        <v>54</v>
      </c>
      <c r="N3943" s="139">
        <v>354.58</v>
      </c>
      <c r="O3943" s="139">
        <v>318000</v>
      </c>
      <c r="P3943" s="140">
        <v>45000</v>
      </c>
      <c r="Q3943" s="138">
        <v>45177</v>
      </c>
      <c r="AR3943">
        <f t="shared" si="248"/>
        <v>0</v>
      </c>
      <c r="AS3943">
        <f t="shared" si="249"/>
        <v>0</v>
      </c>
      <c r="AT3943">
        <f t="shared" si="250"/>
        <v>0</v>
      </c>
    </row>
    <row r="3944" spans="2:46" ht="15.75" customHeight="1" thickBot="1">
      <c r="B3944" t="str">
        <f t="shared" si="247"/>
        <v>ZEEL4517745197</v>
      </c>
      <c r="C3944" s="137" t="s">
        <v>226</v>
      </c>
      <c r="D3944" s="137" t="s">
        <v>202</v>
      </c>
      <c r="E3944" s="138">
        <v>45197</v>
      </c>
      <c r="F3944" s="139">
        <v>0</v>
      </c>
      <c r="G3944" s="137" t="s">
        <v>223</v>
      </c>
      <c r="H3944" s="139">
        <v>284.8</v>
      </c>
      <c r="I3944" s="139">
        <v>286.89999999999998</v>
      </c>
      <c r="J3944" s="139">
        <v>276.45</v>
      </c>
      <c r="K3944" s="139">
        <v>278.25</v>
      </c>
      <c r="L3944" s="139">
        <v>278.25</v>
      </c>
      <c r="M3944" s="139">
        <v>5720</v>
      </c>
      <c r="N3944" s="139">
        <v>48392.27</v>
      </c>
      <c r="O3944" s="139">
        <v>92997000</v>
      </c>
      <c r="P3944" s="140">
        <v>156000</v>
      </c>
      <c r="Q3944" s="138">
        <v>45177</v>
      </c>
      <c r="AR3944">
        <f t="shared" si="248"/>
        <v>94959000</v>
      </c>
      <c r="AS3944">
        <f t="shared" si="249"/>
        <v>180000</v>
      </c>
      <c r="AT3944">
        <f t="shared" si="250"/>
        <v>94779000</v>
      </c>
    </row>
    <row r="3945" spans="2:46" ht="15.75" customHeight="1" thickBot="1">
      <c r="B3945" t="str">
        <f t="shared" si="247"/>
        <v>ZEEL4517745225</v>
      </c>
      <c r="C3945" s="137" t="s">
        <v>226</v>
      </c>
      <c r="D3945" s="137" t="s">
        <v>202</v>
      </c>
      <c r="E3945" s="138">
        <v>45225</v>
      </c>
      <c r="F3945" s="139">
        <v>0</v>
      </c>
      <c r="G3945" s="137" t="s">
        <v>223</v>
      </c>
      <c r="H3945" s="139">
        <v>285.45</v>
      </c>
      <c r="I3945" s="139">
        <v>288.10000000000002</v>
      </c>
      <c r="J3945" s="139">
        <v>278.55</v>
      </c>
      <c r="K3945" s="139">
        <v>279.8</v>
      </c>
      <c r="L3945" s="139">
        <v>279.8</v>
      </c>
      <c r="M3945" s="139">
        <v>301</v>
      </c>
      <c r="N3945" s="139">
        <v>2561.1999999999998</v>
      </c>
      <c r="O3945" s="139">
        <v>1869000</v>
      </c>
      <c r="P3945" s="140">
        <v>3000</v>
      </c>
      <c r="Q3945" s="138">
        <v>45177</v>
      </c>
      <c r="AR3945" s="76">
        <f t="shared" si="248"/>
        <v>0</v>
      </c>
      <c r="AS3945">
        <f t="shared" si="249"/>
        <v>0</v>
      </c>
      <c r="AT3945" s="76">
        <f t="shared" si="250"/>
        <v>0</v>
      </c>
    </row>
    <row r="3946" spans="2:46" ht="15.75" customHeight="1" thickBot="1">
      <c r="B3946" t="str">
        <f t="shared" si="247"/>
        <v>ZEEL4517745260</v>
      </c>
      <c r="C3946" s="137" t="s">
        <v>226</v>
      </c>
      <c r="D3946" s="137" t="s">
        <v>202</v>
      </c>
      <c r="E3946" s="138">
        <v>45260</v>
      </c>
      <c r="F3946" s="139">
        <v>0</v>
      </c>
      <c r="G3946" s="137" t="s">
        <v>223</v>
      </c>
      <c r="H3946" s="139">
        <v>287.35000000000002</v>
      </c>
      <c r="I3946" s="139">
        <v>287.35000000000002</v>
      </c>
      <c r="J3946" s="139">
        <v>281</v>
      </c>
      <c r="K3946" s="139">
        <v>281.39999999999998</v>
      </c>
      <c r="L3946" s="139">
        <v>281.39999999999998</v>
      </c>
      <c r="M3946" s="139">
        <v>11</v>
      </c>
      <c r="N3946" s="139">
        <v>93.69</v>
      </c>
      <c r="O3946" s="139">
        <v>93000</v>
      </c>
      <c r="P3946" s="140">
        <v>21000</v>
      </c>
      <c r="Q3946" s="138">
        <v>45177</v>
      </c>
      <c r="AR3946">
        <f t="shared" si="248"/>
        <v>0</v>
      </c>
      <c r="AS3946">
        <f t="shared" si="249"/>
        <v>0</v>
      </c>
      <c r="AT3946">
        <f t="shared" si="250"/>
        <v>0</v>
      </c>
    </row>
    <row r="3947" spans="2:46" ht="15.75" customHeight="1" thickBot="1">
      <c r="B3947" t="str">
        <f t="shared" si="247"/>
        <v>ZYDUSLIFE4517745197</v>
      </c>
      <c r="C3947" s="137" t="s">
        <v>226</v>
      </c>
      <c r="D3947" s="137" t="s">
        <v>203</v>
      </c>
      <c r="E3947" s="138">
        <v>45197</v>
      </c>
      <c r="F3947" s="139">
        <v>0</v>
      </c>
      <c r="G3947" s="137" t="s">
        <v>223</v>
      </c>
      <c r="H3947" s="139">
        <v>635.85</v>
      </c>
      <c r="I3947" s="139">
        <v>636.75</v>
      </c>
      <c r="J3947" s="139">
        <v>624.9</v>
      </c>
      <c r="K3947" s="139">
        <v>631</v>
      </c>
      <c r="L3947" s="139">
        <v>631</v>
      </c>
      <c r="M3947" s="139">
        <v>976</v>
      </c>
      <c r="N3947" s="139">
        <v>11056.26</v>
      </c>
      <c r="O3947" s="141">
        <v>6960000</v>
      </c>
      <c r="P3947" s="140">
        <v>-36000</v>
      </c>
      <c r="Q3947" s="138">
        <v>45177</v>
      </c>
      <c r="AR3947">
        <f t="shared" si="248"/>
        <v>7053600</v>
      </c>
      <c r="AS3947">
        <f t="shared" si="249"/>
        <v>-37800</v>
      </c>
      <c r="AT3947">
        <f t="shared" si="250"/>
        <v>7091400</v>
      </c>
    </row>
    <row r="3948" spans="2:46" ht="15.75" customHeight="1" thickBot="1">
      <c r="B3948" t="str">
        <f t="shared" si="247"/>
        <v>ZYDUSLIFE4517745225</v>
      </c>
      <c r="C3948" s="137" t="s">
        <v>226</v>
      </c>
      <c r="D3948" s="137" t="s">
        <v>203</v>
      </c>
      <c r="E3948" s="138">
        <v>45225</v>
      </c>
      <c r="F3948" s="139">
        <v>0</v>
      </c>
      <c r="G3948" s="137" t="s">
        <v>223</v>
      </c>
      <c r="H3948" s="139">
        <v>635.65</v>
      </c>
      <c r="I3948" s="139">
        <v>636</v>
      </c>
      <c r="J3948" s="139">
        <v>629.79999999999995</v>
      </c>
      <c r="K3948" s="139">
        <v>634.75</v>
      </c>
      <c r="L3948" s="139">
        <v>634.75</v>
      </c>
      <c r="M3948" s="139">
        <v>35</v>
      </c>
      <c r="N3948" s="139">
        <v>399.3</v>
      </c>
      <c r="O3948" s="139">
        <v>93600</v>
      </c>
      <c r="P3948" s="140">
        <v>-1800</v>
      </c>
      <c r="Q3948" s="138">
        <v>45177</v>
      </c>
      <c r="AR3948">
        <f t="shared" si="248"/>
        <v>0</v>
      </c>
      <c r="AS3948">
        <f t="shared" si="249"/>
        <v>0</v>
      </c>
      <c r="AT3948">
        <f t="shared" si="250"/>
        <v>0</v>
      </c>
    </row>
    <row r="3949" spans="2:46" ht="15.75" customHeight="1" thickBot="1">
      <c r="B3949" t="str">
        <f t="shared" si="247"/>
        <v>ZYDUSLIFE4517745260</v>
      </c>
      <c r="C3949" s="137" t="s">
        <v>226</v>
      </c>
      <c r="D3949" s="137" t="s">
        <v>203</v>
      </c>
      <c r="E3949" s="138">
        <v>45260</v>
      </c>
      <c r="F3949" s="139">
        <v>0</v>
      </c>
      <c r="G3949" s="137" t="s">
        <v>223</v>
      </c>
      <c r="H3949" s="139">
        <v>0</v>
      </c>
      <c r="I3949" s="139">
        <v>0</v>
      </c>
      <c r="J3949" s="139">
        <v>0</v>
      </c>
      <c r="K3949" s="139">
        <v>637.15</v>
      </c>
      <c r="L3949" s="139">
        <v>638.45000000000005</v>
      </c>
      <c r="M3949" s="139">
        <v>0</v>
      </c>
      <c r="N3949" s="139">
        <v>0</v>
      </c>
      <c r="O3949" s="139">
        <v>0</v>
      </c>
      <c r="P3949" s="139">
        <v>0</v>
      </c>
      <c r="Q3949" s="138">
        <v>45177</v>
      </c>
      <c r="AR3949">
        <f t="shared" si="248"/>
        <v>0</v>
      </c>
      <c r="AS3949">
        <f t="shared" si="249"/>
        <v>0</v>
      </c>
      <c r="AT3949">
        <f t="shared" si="250"/>
        <v>0</v>
      </c>
    </row>
    <row r="3950" spans="2:46" ht="15.75" customHeight="1" thickBot="1">
      <c r="B3950" t="str">
        <f t="shared" si="247"/>
        <v>BANKNIFTY4518045197</v>
      </c>
      <c r="C3950" s="137" t="s">
        <v>222</v>
      </c>
      <c r="D3950" s="137" t="s">
        <v>16</v>
      </c>
      <c r="E3950" s="138">
        <v>45197</v>
      </c>
      <c r="F3950" s="139">
        <v>0</v>
      </c>
      <c r="G3950" s="137" t="s">
        <v>223</v>
      </c>
      <c r="H3950" s="139">
        <v>45458.8</v>
      </c>
      <c r="I3950" s="139">
        <v>45765</v>
      </c>
      <c r="J3950" s="139">
        <v>45380.9</v>
      </c>
      <c r="K3950" s="139">
        <v>45697.85</v>
      </c>
      <c r="L3950" s="139">
        <v>45697.85</v>
      </c>
      <c r="M3950" s="139">
        <v>134541</v>
      </c>
      <c r="N3950" s="139">
        <v>920167.42</v>
      </c>
      <c r="O3950" s="139">
        <v>1909800</v>
      </c>
      <c r="P3950" s="140">
        <v>-74220</v>
      </c>
      <c r="Q3950" s="138">
        <v>45180</v>
      </c>
      <c r="AR3950">
        <f t="shared" si="248"/>
        <v>2214780</v>
      </c>
      <c r="AS3950">
        <f t="shared" si="249"/>
        <v>-56640</v>
      </c>
      <c r="AT3950">
        <f t="shared" si="250"/>
        <v>2271420</v>
      </c>
    </row>
    <row r="3951" spans="2:46" ht="15.75" customHeight="1" thickBot="1">
      <c r="B3951" t="str">
        <f t="shared" si="247"/>
        <v>BANKNIFTY4518045225</v>
      </c>
      <c r="C3951" s="137" t="s">
        <v>222</v>
      </c>
      <c r="D3951" s="137" t="s">
        <v>16</v>
      </c>
      <c r="E3951" s="138">
        <v>45225</v>
      </c>
      <c r="F3951" s="139">
        <v>0</v>
      </c>
      <c r="G3951" s="137" t="s">
        <v>223</v>
      </c>
      <c r="H3951" s="139">
        <v>45650.05</v>
      </c>
      <c r="I3951" s="139">
        <v>46018.3</v>
      </c>
      <c r="J3951" s="139">
        <v>45640</v>
      </c>
      <c r="K3951" s="139">
        <v>45943.5</v>
      </c>
      <c r="L3951" s="139">
        <v>45943.5</v>
      </c>
      <c r="M3951" s="139">
        <v>6473</v>
      </c>
      <c r="N3951" s="139">
        <v>44499.18</v>
      </c>
      <c r="O3951" s="139">
        <v>219840</v>
      </c>
      <c r="P3951" s="140">
        <v>6180</v>
      </c>
      <c r="Q3951" s="138">
        <v>45180</v>
      </c>
      <c r="AR3951">
        <f t="shared" si="248"/>
        <v>0</v>
      </c>
      <c r="AS3951">
        <f t="shared" si="249"/>
        <v>0</v>
      </c>
      <c r="AT3951">
        <f t="shared" si="250"/>
        <v>0</v>
      </c>
    </row>
    <row r="3952" spans="2:46" ht="15.75" customHeight="1" thickBot="1">
      <c r="B3952" t="str">
        <f t="shared" si="247"/>
        <v>BANKNIFTY4518045260</v>
      </c>
      <c r="C3952" s="137" t="s">
        <v>222</v>
      </c>
      <c r="D3952" s="137" t="s">
        <v>16</v>
      </c>
      <c r="E3952" s="138">
        <v>45260</v>
      </c>
      <c r="F3952" s="139">
        <v>0</v>
      </c>
      <c r="G3952" s="137" t="s">
        <v>223</v>
      </c>
      <c r="H3952" s="139">
        <v>45847.45</v>
      </c>
      <c r="I3952" s="139">
        <v>46271</v>
      </c>
      <c r="J3952" s="139">
        <v>45847.45</v>
      </c>
      <c r="K3952" s="139">
        <v>46202.45</v>
      </c>
      <c r="L3952" s="139">
        <v>46202.45</v>
      </c>
      <c r="M3952" s="139">
        <v>1700</v>
      </c>
      <c r="N3952" s="139">
        <v>11751.27</v>
      </c>
      <c r="O3952" s="139">
        <v>85140</v>
      </c>
      <c r="P3952" s="140">
        <v>11400</v>
      </c>
      <c r="Q3952" s="138">
        <v>45180</v>
      </c>
      <c r="AR3952">
        <f t="shared" si="248"/>
        <v>0</v>
      </c>
      <c r="AS3952">
        <f t="shared" si="249"/>
        <v>0</v>
      </c>
      <c r="AT3952">
        <f t="shared" si="250"/>
        <v>0</v>
      </c>
    </row>
    <row r="3953" spans="2:46" ht="15.75" customHeight="1" thickBot="1">
      <c r="B3953" t="str">
        <f t="shared" si="247"/>
        <v>FINNIFTY4518045195</v>
      </c>
      <c r="C3953" s="137" t="s">
        <v>222</v>
      </c>
      <c r="D3953" s="137" t="s">
        <v>224</v>
      </c>
      <c r="E3953" s="138">
        <v>45195</v>
      </c>
      <c r="F3953" s="139">
        <v>0</v>
      </c>
      <c r="G3953" s="137" t="s">
        <v>223</v>
      </c>
      <c r="H3953" s="139">
        <v>20260</v>
      </c>
      <c r="I3953" s="139">
        <v>20367</v>
      </c>
      <c r="J3953" s="139">
        <v>20234.25</v>
      </c>
      <c r="K3953" s="139">
        <v>20348.150000000001</v>
      </c>
      <c r="L3953" s="139">
        <v>20348.150000000001</v>
      </c>
      <c r="M3953" s="139">
        <v>1795</v>
      </c>
      <c r="N3953" s="139">
        <v>14586.83</v>
      </c>
      <c r="O3953" s="139">
        <v>78960</v>
      </c>
      <c r="P3953" s="140">
        <v>2640</v>
      </c>
      <c r="Q3953" s="138">
        <v>45180</v>
      </c>
      <c r="AR3953">
        <f t="shared" si="248"/>
        <v>82720</v>
      </c>
      <c r="AS3953">
        <f t="shared" si="249"/>
        <v>3480</v>
      </c>
      <c r="AT3953">
        <f t="shared" si="250"/>
        <v>79240</v>
      </c>
    </row>
    <row r="3954" spans="2:46" ht="15.75" customHeight="1" thickBot="1">
      <c r="B3954" t="str">
        <f t="shared" si="247"/>
        <v>FINNIFTY4518045230</v>
      </c>
      <c r="C3954" s="137" t="s">
        <v>222</v>
      </c>
      <c r="D3954" s="137" t="s">
        <v>224</v>
      </c>
      <c r="E3954" s="138">
        <v>45230</v>
      </c>
      <c r="F3954" s="139">
        <v>0</v>
      </c>
      <c r="G3954" s="137" t="s">
        <v>223</v>
      </c>
      <c r="H3954" s="139">
        <v>20310</v>
      </c>
      <c r="I3954" s="139">
        <v>20474.25</v>
      </c>
      <c r="J3954" s="139">
        <v>20282.150000000001</v>
      </c>
      <c r="K3954" s="139">
        <v>20413.7</v>
      </c>
      <c r="L3954" s="139">
        <v>20413.7</v>
      </c>
      <c r="M3954" s="139">
        <v>60</v>
      </c>
      <c r="N3954" s="139">
        <v>489.02</v>
      </c>
      <c r="O3954" s="139">
        <v>3760</v>
      </c>
      <c r="P3954" s="139">
        <v>840</v>
      </c>
      <c r="Q3954" s="138">
        <v>45180</v>
      </c>
      <c r="AR3954">
        <f t="shared" si="248"/>
        <v>0</v>
      </c>
      <c r="AS3954">
        <f t="shared" si="249"/>
        <v>0</v>
      </c>
      <c r="AT3954">
        <f t="shared" si="250"/>
        <v>0</v>
      </c>
    </row>
    <row r="3955" spans="2:46" ht="15.75" customHeight="1" thickBot="1">
      <c r="B3955" t="str">
        <f t="shared" si="247"/>
        <v>FINNIFTY4518045258</v>
      </c>
      <c r="C3955" s="137" t="s">
        <v>222</v>
      </c>
      <c r="D3955" s="137" t="s">
        <v>224</v>
      </c>
      <c r="E3955" s="138">
        <v>45258</v>
      </c>
      <c r="F3955" s="139">
        <v>0</v>
      </c>
      <c r="G3955" s="137" t="s">
        <v>223</v>
      </c>
      <c r="H3955" s="139">
        <v>0</v>
      </c>
      <c r="I3955" s="139">
        <v>0</v>
      </c>
      <c r="J3955" s="139">
        <v>0</v>
      </c>
      <c r="K3955" s="139">
        <v>20158.599999999999</v>
      </c>
      <c r="L3955" s="139">
        <v>20617.5</v>
      </c>
      <c r="M3955" s="139">
        <v>0</v>
      </c>
      <c r="N3955" s="139">
        <v>0</v>
      </c>
      <c r="O3955" s="139">
        <v>0</v>
      </c>
      <c r="P3955" s="139">
        <v>0</v>
      </c>
      <c r="Q3955" s="138">
        <v>45180</v>
      </c>
      <c r="AR3955">
        <f t="shared" si="248"/>
        <v>0</v>
      </c>
      <c r="AS3955">
        <f t="shared" si="249"/>
        <v>0</v>
      </c>
      <c r="AT3955">
        <f t="shared" si="250"/>
        <v>0</v>
      </c>
    </row>
    <row r="3956" spans="2:46" ht="15.75" customHeight="1" thickBot="1">
      <c r="B3956" t="str">
        <f t="shared" si="247"/>
        <v>MIDCPNIFTY4518045194</v>
      </c>
      <c r="C3956" s="137" t="s">
        <v>222</v>
      </c>
      <c r="D3956" s="137" t="s">
        <v>225</v>
      </c>
      <c r="E3956" s="138">
        <v>45194</v>
      </c>
      <c r="F3956" s="139">
        <v>0</v>
      </c>
      <c r="G3956" s="137" t="s">
        <v>223</v>
      </c>
      <c r="H3956" s="139">
        <v>9148.25</v>
      </c>
      <c r="I3956" s="139">
        <v>9212</v>
      </c>
      <c r="J3956" s="139">
        <v>9148.25</v>
      </c>
      <c r="K3956" s="139">
        <v>9197.5</v>
      </c>
      <c r="L3956" s="139">
        <v>9197.5</v>
      </c>
      <c r="M3956" s="139">
        <v>2810</v>
      </c>
      <c r="N3956" s="139">
        <v>19357.52</v>
      </c>
      <c r="O3956" s="139">
        <v>208125</v>
      </c>
      <c r="P3956" s="140">
        <v>22575</v>
      </c>
      <c r="Q3956" s="138">
        <v>45180</v>
      </c>
      <c r="AR3956">
        <f t="shared" si="248"/>
        <v>211650</v>
      </c>
      <c r="AS3956">
        <f t="shared" si="249"/>
        <v>23625</v>
      </c>
      <c r="AT3956">
        <f t="shared" si="250"/>
        <v>188025</v>
      </c>
    </row>
    <row r="3957" spans="2:46" ht="15.75" customHeight="1" thickBot="1">
      <c r="B3957" t="str">
        <f t="shared" si="247"/>
        <v>MIDCPNIFTY4518045229</v>
      </c>
      <c r="C3957" s="137" t="s">
        <v>222</v>
      </c>
      <c r="D3957" s="137" t="s">
        <v>225</v>
      </c>
      <c r="E3957" s="138">
        <v>45229</v>
      </c>
      <c r="F3957" s="139">
        <v>0</v>
      </c>
      <c r="G3957" s="137" t="s">
        <v>223</v>
      </c>
      <c r="H3957" s="139">
        <v>9160</v>
      </c>
      <c r="I3957" s="139">
        <v>9390</v>
      </c>
      <c r="J3957" s="139">
        <v>9126</v>
      </c>
      <c r="K3957" s="139">
        <v>9185.6</v>
      </c>
      <c r="L3957" s="139">
        <v>9185.6</v>
      </c>
      <c r="M3957" s="139">
        <v>83</v>
      </c>
      <c r="N3957" s="139">
        <v>572.29999999999995</v>
      </c>
      <c r="O3957" s="139">
        <v>2850</v>
      </c>
      <c r="P3957" s="140">
        <v>1050</v>
      </c>
      <c r="Q3957" s="138">
        <v>45180</v>
      </c>
      <c r="AR3957">
        <f t="shared" si="248"/>
        <v>0</v>
      </c>
      <c r="AS3957">
        <f t="shared" si="249"/>
        <v>0</v>
      </c>
      <c r="AT3957">
        <f t="shared" si="250"/>
        <v>0</v>
      </c>
    </row>
    <row r="3958" spans="2:46" ht="15.75" customHeight="1" thickBot="1">
      <c r="B3958" t="str">
        <f t="shared" si="247"/>
        <v>MIDCPNIFTY4518045254</v>
      </c>
      <c r="C3958" s="137" t="s">
        <v>222</v>
      </c>
      <c r="D3958" s="137" t="s">
        <v>225</v>
      </c>
      <c r="E3958" s="138">
        <v>45254</v>
      </c>
      <c r="F3958" s="139">
        <v>0</v>
      </c>
      <c r="G3958" s="137" t="s">
        <v>223</v>
      </c>
      <c r="H3958" s="139">
        <v>9185.1</v>
      </c>
      <c r="I3958" s="139">
        <v>9249.9500000000007</v>
      </c>
      <c r="J3958" s="139">
        <v>9185.1</v>
      </c>
      <c r="K3958" s="139">
        <v>9249.9500000000007</v>
      </c>
      <c r="L3958" s="139">
        <v>9249.9500000000007</v>
      </c>
      <c r="M3958" s="139">
        <v>2</v>
      </c>
      <c r="N3958" s="139">
        <v>13.82</v>
      </c>
      <c r="O3958" s="139">
        <v>675</v>
      </c>
      <c r="P3958" s="139">
        <v>0</v>
      </c>
      <c r="Q3958" s="138">
        <v>45180</v>
      </c>
      <c r="AR3958">
        <f t="shared" si="248"/>
        <v>0</v>
      </c>
      <c r="AS3958">
        <f t="shared" si="249"/>
        <v>0</v>
      </c>
      <c r="AT3958">
        <f t="shared" si="250"/>
        <v>0</v>
      </c>
    </row>
    <row r="3959" spans="2:46" ht="15.75" customHeight="1" thickBot="1">
      <c r="B3959" t="str">
        <f t="shared" si="247"/>
        <v>NIFTY4518045197</v>
      </c>
      <c r="C3959" s="137" t="s">
        <v>222</v>
      </c>
      <c r="D3959" s="137" t="s">
        <v>15</v>
      </c>
      <c r="E3959" s="138">
        <v>45197</v>
      </c>
      <c r="F3959" s="139">
        <v>0</v>
      </c>
      <c r="G3959" s="137" t="s">
        <v>223</v>
      </c>
      <c r="H3959" s="139">
        <v>19912.099999999999</v>
      </c>
      <c r="I3959" s="139">
        <v>20051</v>
      </c>
      <c r="J3959" s="139">
        <v>19892</v>
      </c>
      <c r="K3959" s="139">
        <v>20036.7</v>
      </c>
      <c r="L3959" s="139">
        <v>20036.7</v>
      </c>
      <c r="M3959" s="139">
        <v>90088</v>
      </c>
      <c r="N3959" s="139">
        <v>900592.83</v>
      </c>
      <c r="O3959" s="139">
        <v>9984850</v>
      </c>
      <c r="P3959" s="140">
        <v>-50300</v>
      </c>
      <c r="Q3959" s="138">
        <v>45180</v>
      </c>
      <c r="AR3959">
        <f t="shared" si="248"/>
        <v>11157650</v>
      </c>
      <c r="AS3959">
        <f t="shared" si="249"/>
        <v>75000</v>
      </c>
      <c r="AT3959">
        <f t="shared" si="250"/>
        <v>11082650</v>
      </c>
    </row>
    <row r="3960" spans="2:46" ht="15.75" customHeight="1" thickBot="1">
      <c r="B3960" t="str">
        <f t="shared" si="247"/>
        <v>NIFTY4518045225</v>
      </c>
      <c r="C3960" s="137" t="s">
        <v>222</v>
      </c>
      <c r="D3960" s="137" t="s">
        <v>15</v>
      </c>
      <c r="E3960" s="138">
        <v>45225</v>
      </c>
      <c r="F3960" s="139">
        <v>0</v>
      </c>
      <c r="G3960" s="137" t="s">
        <v>223</v>
      </c>
      <c r="H3960" s="139">
        <v>19971.5</v>
      </c>
      <c r="I3960" s="139">
        <v>20149.849999999999</v>
      </c>
      <c r="J3960" s="139">
        <v>19971.5</v>
      </c>
      <c r="K3960" s="139">
        <v>20137.5</v>
      </c>
      <c r="L3960" s="139">
        <v>20137.5</v>
      </c>
      <c r="M3960" s="139">
        <v>7944</v>
      </c>
      <c r="N3960" s="139">
        <v>79822.3</v>
      </c>
      <c r="O3960" s="139">
        <v>894550</v>
      </c>
      <c r="P3960" s="140">
        <v>83300</v>
      </c>
      <c r="Q3960" s="138">
        <v>45180</v>
      </c>
      <c r="AR3960">
        <f t="shared" si="248"/>
        <v>0</v>
      </c>
      <c r="AS3960">
        <f t="shared" si="249"/>
        <v>0</v>
      </c>
      <c r="AT3960">
        <f t="shared" si="250"/>
        <v>0</v>
      </c>
    </row>
    <row r="3961" spans="2:46" ht="15.75" customHeight="1" thickBot="1">
      <c r="B3961" t="str">
        <f t="shared" si="247"/>
        <v>NIFTY4518045260</v>
      </c>
      <c r="C3961" s="137" t="s">
        <v>222</v>
      </c>
      <c r="D3961" s="137" t="s">
        <v>15</v>
      </c>
      <c r="E3961" s="138">
        <v>45260</v>
      </c>
      <c r="F3961" s="139">
        <v>0</v>
      </c>
      <c r="G3961" s="137" t="s">
        <v>223</v>
      </c>
      <c r="H3961" s="139">
        <v>20119.95</v>
      </c>
      <c r="I3961" s="139">
        <v>20256</v>
      </c>
      <c r="J3961" s="139">
        <v>20113.7</v>
      </c>
      <c r="K3961" s="139">
        <v>20243.3</v>
      </c>
      <c r="L3961" s="139">
        <v>20243.3</v>
      </c>
      <c r="M3961" s="139">
        <v>3759</v>
      </c>
      <c r="N3961" s="139">
        <v>37986.160000000003</v>
      </c>
      <c r="O3961" s="139">
        <v>278250</v>
      </c>
      <c r="P3961" s="140">
        <v>42000</v>
      </c>
      <c r="Q3961" s="138">
        <v>45180</v>
      </c>
      <c r="AR3961">
        <f t="shared" si="248"/>
        <v>0</v>
      </c>
      <c r="AS3961">
        <f t="shared" si="249"/>
        <v>0</v>
      </c>
      <c r="AT3961">
        <f t="shared" si="250"/>
        <v>0</v>
      </c>
    </row>
    <row r="3962" spans="2:46" ht="15.75" customHeight="1" thickBot="1">
      <c r="B3962" t="str">
        <f t="shared" si="247"/>
        <v>AARTIIND4518045197</v>
      </c>
      <c r="C3962" s="137" t="s">
        <v>226</v>
      </c>
      <c r="D3962" s="137" t="s">
        <v>67</v>
      </c>
      <c r="E3962" s="138">
        <v>45197</v>
      </c>
      <c r="F3962" s="139">
        <v>0</v>
      </c>
      <c r="G3962" s="137" t="s">
        <v>223</v>
      </c>
      <c r="H3962" s="139">
        <v>519.65</v>
      </c>
      <c r="I3962" s="139">
        <v>523.79999999999995</v>
      </c>
      <c r="J3962" s="139">
        <v>517.5</v>
      </c>
      <c r="K3962" s="139">
        <v>518.70000000000005</v>
      </c>
      <c r="L3962" s="139">
        <v>518.70000000000005</v>
      </c>
      <c r="M3962" s="139">
        <v>2556</v>
      </c>
      <c r="N3962" s="139">
        <v>13304.64</v>
      </c>
      <c r="O3962" s="139">
        <v>12153000</v>
      </c>
      <c r="P3962" s="140">
        <v>153000</v>
      </c>
      <c r="Q3962" s="138">
        <v>45180</v>
      </c>
      <c r="AR3962">
        <f t="shared" si="248"/>
        <v>12855000</v>
      </c>
      <c r="AS3962">
        <f t="shared" si="249"/>
        <v>156000</v>
      </c>
      <c r="AT3962">
        <f t="shared" si="250"/>
        <v>12699000</v>
      </c>
    </row>
    <row r="3963" spans="2:46" ht="15.75" customHeight="1" thickBot="1">
      <c r="B3963" t="str">
        <f t="shared" si="247"/>
        <v>AARTIIND4518045225</v>
      </c>
      <c r="C3963" s="137" t="s">
        <v>226</v>
      </c>
      <c r="D3963" s="137" t="s">
        <v>67</v>
      </c>
      <c r="E3963" s="138">
        <v>45225</v>
      </c>
      <c r="F3963" s="139">
        <v>0</v>
      </c>
      <c r="G3963" s="137" t="s">
        <v>223</v>
      </c>
      <c r="H3963" s="139">
        <v>524.4</v>
      </c>
      <c r="I3963" s="139">
        <v>527.1</v>
      </c>
      <c r="J3963" s="139">
        <v>521.4</v>
      </c>
      <c r="K3963" s="139">
        <v>522.25</v>
      </c>
      <c r="L3963" s="139">
        <v>522.25</v>
      </c>
      <c r="M3963" s="139">
        <v>209</v>
      </c>
      <c r="N3963" s="139">
        <v>1095.4000000000001</v>
      </c>
      <c r="O3963" s="139">
        <v>627000</v>
      </c>
      <c r="P3963" s="140">
        <v>21000</v>
      </c>
      <c r="Q3963" s="138">
        <v>45180</v>
      </c>
      <c r="AR3963">
        <f t="shared" si="248"/>
        <v>0</v>
      </c>
      <c r="AS3963">
        <f t="shared" si="249"/>
        <v>0</v>
      </c>
      <c r="AT3963">
        <f t="shared" si="250"/>
        <v>0</v>
      </c>
    </row>
    <row r="3964" spans="2:46" ht="15.75" customHeight="1" thickBot="1">
      <c r="B3964" t="str">
        <f t="shared" si="247"/>
        <v>AARTIIND4518045260</v>
      </c>
      <c r="C3964" s="137" t="s">
        <v>226</v>
      </c>
      <c r="D3964" s="137" t="s">
        <v>67</v>
      </c>
      <c r="E3964" s="138">
        <v>45260</v>
      </c>
      <c r="F3964" s="139">
        <v>0</v>
      </c>
      <c r="G3964" s="137" t="s">
        <v>223</v>
      </c>
      <c r="H3964" s="139">
        <v>527</v>
      </c>
      <c r="I3964" s="139">
        <v>529</v>
      </c>
      <c r="J3964" s="139">
        <v>521.20000000000005</v>
      </c>
      <c r="K3964" s="139">
        <v>525.20000000000005</v>
      </c>
      <c r="L3964" s="139">
        <v>525.20000000000005</v>
      </c>
      <c r="M3964" s="139">
        <v>45</v>
      </c>
      <c r="N3964" s="139">
        <v>237.32</v>
      </c>
      <c r="O3964" s="139">
        <v>75000</v>
      </c>
      <c r="P3964" s="140">
        <v>-18000</v>
      </c>
      <c r="Q3964" s="138">
        <v>45180</v>
      </c>
      <c r="AR3964">
        <f t="shared" si="248"/>
        <v>0</v>
      </c>
      <c r="AS3964">
        <f t="shared" si="249"/>
        <v>0</v>
      </c>
      <c r="AT3964">
        <f t="shared" si="250"/>
        <v>0</v>
      </c>
    </row>
    <row r="3965" spans="2:46" ht="15.75" customHeight="1" thickBot="1">
      <c r="B3965" t="str">
        <f t="shared" si="247"/>
        <v>ABB4518045197</v>
      </c>
      <c r="C3965" s="137" t="s">
        <v>226</v>
      </c>
      <c r="D3965" s="137" t="s">
        <v>68</v>
      </c>
      <c r="E3965" s="138">
        <v>45197</v>
      </c>
      <c r="F3965" s="139">
        <v>0</v>
      </c>
      <c r="G3965" s="137" t="s">
        <v>223</v>
      </c>
      <c r="H3965" s="139">
        <v>4503.8500000000004</v>
      </c>
      <c r="I3965" s="139">
        <v>4697.75</v>
      </c>
      <c r="J3965" s="139">
        <v>4503.8500000000004</v>
      </c>
      <c r="K3965" s="139">
        <v>4628.8999999999996</v>
      </c>
      <c r="L3965" s="139">
        <v>4628.8999999999996</v>
      </c>
      <c r="M3965" s="139">
        <v>4874</v>
      </c>
      <c r="N3965" s="139">
        <v>56510.87</v>
      </c>
      <c r="O3965" s="139">
        <v>1204500</v>
      </c>
      <c r="P3965" s="140">
        <v>18750</v>
      </c>
      <c r="Q3965" s="138">
        <v>45180</v>
      </c>
      <c r="AR3965">
        <f t="shared" si="248"/>
        <v>1241500</v>
      </c>
      <c r="AS3965">
        <f t="shared" si="249"/>
        <v>25500</v>
      </c>
      <c r="AT3965">
        <f t="shared" si="250"/>
        <v>1216000</v>
      </c>
    </row>
    <row r="3966" spans="2:46" ht="15.75" customHeight="1" thickBot="1">
      <c r="B3966" t="str">
        <f t="shared" si="247"/>
        <v>ABB4518045225</v>
      </c>
      <c r="C3966" s="137" t="s">
        <v>226</v>
      </c>
      <c r="D3966" s="137" t="s">
        <v>68</v>
      </c>
      <c r="E3966" s="138">
        <v>45225</v>
      </c>
      <c r="F3966" s="139">
        <v>0</v>
      </c>
      <c r="G3966" s="137" t="s">
        <v>223</v>
      </c>
      <c r="H3966" s="139">
        <v>4550.8999999999996</v>
      </c>
      <c r="I3966" s="139">
        <v>4718.3500000000004</v>
      </c>
      <c r="J3966" s="139">
        <v>4533.25</v>
      </c>
      <c r="K3966" s="139">
        <v>4654.8500000000004</v>
      </c>
      <c r="L3966" s="139">
        <v>4654.8500000000004</v>
      </c>
      <c r="M3966" s="139">
        <v>197</v>
      </c>
      <c r="N3966" s="139">
        <v>2294.58</v>
      </c>
      <c r="O3966" s="139">
        <v>33750</v>
      </c>
      <c r="P3966" s="140">
        <v>6000</v>
      </c>
      <c r="Q3966" s="138">
        <v>45180</v>
      </c>
      <c r="AR3966">
        <f t="shared" si="248"/>
        <v>0</v>
      </c>
      <c r="AS3966">
        <f t="shared" si="249"/>
        <v>0</v>
      </c>
      <c r="AT3966">
        <f t="shared" si="250"/>
        <v>0</v>
      </c>
    </row>
    <row r="3967" spans="2:46" ht="15.75" customHeight="1" thickBot="1">
      <c r="B3967" t="str">
        <f t="shared" si="247"/>
        <v>ABB4518045260</v>
      </c>
      <c r="C3967" s="137" t="s">
        <v>226</v>
      </c>
      <c r="D3967" s="137" t="s">
        <v>68</v>
      </c>
      <c r="E3967" s="138">
        <v>45260</v>
      </c>
      <c r="F3967" s="139">
        <v>0</v>
      </c>
      <c r="G3967" s="137" t="s">
        <v>223</v>
      </c>
      <c r="H3967" s="139">
        <v>4699.45</v>
      </c>
      <c r="I3967" s="139">
        <v>4705</v>
      </c>
      <c r="J3967" s="139">
        <v>4677</v>
      </c>
      <c r="K3967" s="139">
        <v>4677</v>
      </c>
      <c r="L3967" s="139">
        <v>4691.8</v>
      </c>
      <c r="M3967" s="139">
        <v>4</v>
      </c>
      <c r="N3967" s="139">
        <v>46.95</v>
      </c>
      <c r="O3967" s="139">
        <v>3250</v>
      </c>
      <c r="P3967" s="139">
        <v>750</v>
      </c>
      <c r="Q3967" s="138">
        <v>45180</v>
      </c>
      <c r="AR3967">
        <f t="shared" si="248"/>
        <v>0</v>
      </c>
      <c r="AS3967">
        <f t="shared" si="249"/>
        <v>0</v>
      </c>
      <c r="AT3967">
        <f t="shared" si="250"/>
        <v>0</v>
      </c>
    </row>
    <row r="3968" spans="2:46" ht="15.75" customHeight="1" thickBot="1">
      <c r="B3968" t="str">
        <f t="shared" si="247"/>
        <v>ABBOTINDIA4518045197</v>
      </c>
      <c r="C3968" s="137" t="s">
        <v>226</v>
      </c>
      <c r="D3968" s="137" t="s">
        <v>69</v>
      </c>
      <c r="E3968" s="138">
        <v>45197</v>
      </c>
      <c r="F3968" s="139">
        <v>0</v>
      </c>
      <c r="G3968" s="137" t="s">
        <v>223</v>
      </c>
      <c r="H3968" s="139">
        <v>23046.5</v>
      </c>
      <c r="I3968" s="139">
        <v>23225</v>
      </c>
      <c r="J3968" s="139">
        <v>22965.25</v>
      </c>
      <c r="K3968" s="139">
        <v>23091.599999999999</v>
      </c>
      <c r="L3968" s="139">
        <v>23091.599999999999</v>
      </c>
      <c r="M3968" s="139">
        <v>326</v>
      </c>
      <c r="N3968" s="139">
        <v>3008.52</v>
      </c>
      <c r="O3968" s="141">
        <v>73200</v>
      </c>
      <c r="P3968" s="139">
        <v>600</v>
      </c>
      <c r="Q3968" s="138">
        <v>45180</v>
      </c>
      <c r="AR3968">
        <f t="shared" si="248"/>
        <v>74720</v>
      </c>
      <c r="AS3968">
        <f t="shared" si="249"/>
        <v>560</v>
      </c>
      <c r="AT3968">
        <f t="shared" si="250"/>
        <v>74160</v>
      </c>
    </row>
    <row r="3969" spans="2:46" ht="15.75" customHeight="1" thickBot="1">
      <c r="B3969" t="str">
        <f t="shared" si="247"/>
        <v>ABBOTINDIA4518045225</v>
      </c>
      <c r="C3969" s="137" t="s">
        <v>226</v>
      </c>
      <c r="D3969" s="137" t="s">
        <v>69</v>
      </c>
      <c r="E3969" s="138">
        <v>45225</v>
      </c>
      <c r="F3969" s="139">
        <v>0</v>
      </c>
      <c r="G3969" s="137" t="s">
        <v>223</v>
      </c>
      <c r="H3969" s="139">
        <v>23212.05</v>
      </c>
      <c r="I3969" s="139">
        <v>23246.400000000001</v>
      </c>
      <c r="J3969" s="139">
        <v>23129.05</v>
      </c>
      <c r="K3969" s="139">
        <v>23224.400000000001</v>
      </c>
      <c r="L3969" s="139">
        <v>23224.400000000001</v>
      </c>
      <c r="M3969" s="139">
        <v>7</v>
      </c>
      <c r="N3969" s="139">
        <v>64.97</v>
      </c>
      <c r="O3969" s="139">
        <v>1440</v>
      </c>
      <c r="P3969" s="139">
        <v>-40</v>
      </c>
      <c r="Q3969" s="138">
        <v>45180</v>
      </c>
      <c r="AR3969">
        <f t="shared" si="248"/>
        <v>0</v>
      </c>
      <c r="AS3969">
        <f t="shared" si="249"/>
        <v>0</v>
      </c>
      <c r="AT3969">
        <f t="shared" si="250"/>
        <v>0</v>
      </c>
    </row>
    <row r="3970" spans="2:46" ht="15.75" customHeight="1" thickBot="1">
      <c r="B3970" t="str">
        <f t="shared" ref="B3970:B4033" si="251">D3970&amp;Q3970&amp;E3970</f>
        <v>ABBOTINDIA4518045260</v>
      </c>
      <c r="C3970" s="137" t="s">
        <v>226</v>
      </c>
      <c r="D3970" s="137" t="s">
        <v>69</v>
      </c>
      <c r="E3970" s="138">
        <v>45260</v>
      </c>
      <c r="F3970" s="139">
        <v>0</v>
      </c>
      <c r="G3970" s="137" t="s">
        <v>223</v>
      </c>
      <c r="H3970" s="139">
        <v>0</v>
      </c>
      <c r="I3970" s="139">
        <v>0</v>
      </c>
      <c r="J3970" s="139">
        <v>0</v>
      </c>
      <c r="K3970" s="139">
        <v>23180.05</v>
      </c>
      <c r="L3970" s="139">
        <v>23347.85</v>
      </c>
      <c r="M3970" s="139">
        <v>0</v>
      </c>
      <c r="N3970" s="139">
        <v>0</v>
      </c>
      <c r="O3970" s="139">
        <v>80</v>
      </c>
      <c r="P3970" s="139">
        <v>0</v>
      </c>
      <c r="Q3970" s="138">
        <v>45180</v>
      </c>
      <c r="AR3970">
        <f t="shared" ref="AR3970:AR4033" si="252">IF($AU$2&lt;&gt;5,NA(),IF(D3970=D3969,0,IF(AND(D3972=D3970,D3971=D3970),O3970+O3971+O3972,IF(D3971=D3970,O3971+O3970,O3970))))</f>
        <v>0</v>
      </c>
      <c r="AS3970">
        <f t="shared" ref="AS3970:AS4033" si="253">IF($AU$2&lt;&gt;5,NA(),IF(D3970=D3969,0,IF(AND(D3972=D3970,D3971=D3970),P3970+P3971+P3972,IF(D3971=D3970,P3971+P3970,P3970))))</f>
        <v>0</v>
      </c>
      <c r="AT3970">
        <f t="shared" ref="AT3970:AT4033" si="254">AR3970-AS3970</f>
        <v>0</v>
      </c>
    </row>
    <row r="3971" spans="2:46" ht="15.75" customHeight="1" thickBot="1">
      <c r="B3971" t="str">
        <f t="shared" si="251"/>
        <v>ABCAPITAL4518045197</v>
      </c>
      <c r="C3971" s="137" t="s">
        <v>226</v>
      </c>
      <c r="D3971" s="137" t="s">
        <v>70</v>
      </c>
      <c r="E3971" s="138">
        <v>45197</v>
      </c>
      <c r="F3971" s="139">
        <v>0</v>
      </c>
      <c r="G3971" s="137" t="s">
        <v>223</v>
      </c>
      <c r="H3971" s="139">
        <v>188</v>
      </c>
      <c r="I3971" s="139">
        <v>192.5</v>
      </c>
      <c r="J3971" s="139">
        <v>188</v>
      </c>
      <c r="K3971" s="139">
        <v>191.4</v>
      </c>
      <c r="L3971" s="139">
        <v>191.4</v>
      </c>
      <c r="M3971" s="139">
        <v>2303</v>
      </c>
      <c r="N3971" s="139">
        <v>23741.93</v>
      </c>
      <c r="O3971" s="139">
        <v>36817200</v>
      </c>
      <c r="P3971" s="140">
        <v>-723600</v>
      </c>
      <c r="Q3971" s="138">
        <v>45180</v>
      </c>
      <c r="AR3971">
        <f t="shared" si="252"/>
        <v>37767400</v>
      </c>
      <c r="AS3971">
        <f t="shared" si="253"/>
        <v>-610200</v>
      </c>
      <c r="AT3971">
        <f t="shared" si="254"/>
        <v>38377600</v>
      </c>
    </row>
    <row r="3972" spans="2:46" ht="15.75" customHeight="1" thickBot="1">
      <c r="B3972" t="str">
        <f t="shared" si="251"/>
        <v>ABCAPITAL4518045225</v>
      </c>
      <c r="C3972" s="137" t="s">
        <v>226</v>
      </c>
      <c r="D3972" s="137" t="s">
        <v>70</v>
      </c>
      <c r="E3972" s="138">
        <v>45225</v>
      </c>
      <c r="F3972" s="139">
        <v>0</v>
      </c>
      <c r="G3972" s="137" t="s">
        <v>223</v>
      </c>
      <c r="H3972" s="139">
        <v>189.1</v>
      </c>
      <c r="I3972" s="139">
        <v>193.35</v>
      </c>
      <c r="J3972" s="139">
        <v>189.1</v>
      </c>
      <c r="K3972" s="139">
        <v>192.5</v>
      </c>
      <c r="L3972" s="139">
        <v>192.5</v>
      </c>
      <c r="M3972" s="139">
        <v>143</v>
      </c>
      <c r="N3972" s="139">
        <v>1482.82</v>
      </c>
      <c r="O3972" s="141">
        <v>934000</v>
      </c>
      <c r="P3972" s="140">
        <v>118800</v>
      </c>
      <c r="Q3972" s="138">
        <v>45180</v>
      </c>
      <c r="AR3972" s="76">
        <f t="shared" si="252"/>
        <v>0</v>
      </c>
      <c r="AS3972">
        <f t="shared" si="253"/>
        <v>0</v>
      </c>
      <c r="AT3972" s="76">
        <f t="shared" si="254"/>
        <v>0</v>
      </c>
    </row>
    <row r="3973" spans="2:46" ht="15.75" customHeight="1" thickBot="1">
      <c r="B3973" t="str">
        <f t="shared" si="251"/>
        <v>ABCAPITAL4518045260</v>
      </c>
      <c r="C3973" s="137" t="s">
        <v>226</v>
      </c>
      <c r="D3973" s="137" t="s">
        <v>70</v>
      </c>
      <c r="E3973" s="138">
        <v>45260</v>
      </c>
      <c r="F3973" s="139">
        <v>0</v>
      </c>
      <c r="G3973" s="137" t="s">
        <v>223</v>
      </c>
      <c r="H3973" s="139">
        <v>191.3</v>
      </c>
      <c r="I3973" s="139">
        <v>193.4</v>
      </c>
      <c r="J3973" s="139">
        <v>191.3</v>
      </c>
      <c r="K3973" s="139">
        <v>193.4</v>
      </c>
      <c r="L3973" s="139">
        <v>193.4</v>
      </c>
      <c r="M3973" s="139">
        <v>4</v>
      </c>
      <c r="N3973" s="139">
        <v>41.61</v>
      </c>
      <c r="O3973" s="139">
        <v>16200</v>
      </c>
      <c r="P3973" s="140">
        <v>-5400</v>
      </c>
      <c r="Q3973" s="138">
        <v>45180</v>
      </c>
      <c r="AR3973">
        <f t="shared" si="252"/>
        <v>0</v>
      </c>
      <c r="AS3973">
        <f t="shared" si="253"/>
        <v>0</v>
      </c>
      <c r="AT3973">
        <f t="shared" si="254"/>
        <v>0</v>
      </c>
    </row>
    <row r="3974" spans="2:46" ht="15.75" customHeight="1" thickBot="1">
      <c r="B3974" t="str">
        <f t="shared" si="251"/>
        <v>ABFRL4518045197</v>
      </c>
      <c r="C3974" s="137" t="s">
        <v>226</v>
      </c>
      <c r="D3974" s="137" t="s">
        <v>71</v>
      </c>
      <c r="E3974" s="138">
        <v>45197</v>
      </c>
      <c r="F3974" s="139">
        <v>0</v>
      </c>
      <c r="G3974" s="137" t="s">
        <v>223</v>
      </c>
      <c r="H3974" s="139">
        <v>230.7</v>
      </c>
      <c r="I3974" s="139">
        <v>234.95</v>
      </c>
      <c r="J3974" s="139">
        <v>229.7</v>
      </c>
      <c r="K3974" s="139">
        <v>233.15</v>
      </c>
      <c r="L3974" s="139">
        <v>233.15</v>
      </c>
      <c r="M3974" s="139">
        <v>3304</v>
      </c>
      <c r="N3974" s="139">
        <v>20024.32</v>
      </c>
      <c r="O3974" s="139">
        <v>27450800</v>
      </c>
      <c r="P3974" s="140">
        <v>-1318200</v>
      </c>
      <c r="Q3974" s="138">
        <v>45180</v>
      </c>
      <c r="AR3974">
        <f t="shared" si="252"/>
        <v>28909400</v>
      </c>
      <c r="AS3974">
        <f t="shared" si="253"/>
        <v>-1245400</v>
      </c>
      <c r="AT3974">
        <f t="shared" si="254"/>
        <v>30154800</v>
      </c>
    </row>
    <row r="3975" spans="2:46" ht="15.75" customHeight="1" thickBot="1">
      <c r="B3975" t="str">
        <f t="shared" si="251"/>
        <v>ABFRL4518045225</v>
      </c>
      <c r="C3975" s="137" t="s">
        <v>226</v>
      </c>
      <c r="D3975" s="137" t="s">
        <v>71</v>
      </c>
      <c r="E3975" s="138">
        <v>45225</v>
      </c>
      <c r="F3975" s="139">
        <v>0</v>
      </c>
      <c r="G3975" s="137" t="s">
        <v>223</v>
      </c>
      <c r="H3975" s="139">
        <v>231.2</v>
      </c>
      <c r="I3975" s="139">
        <v>236.35</v>
      </c>
      <c r="J3975" s="139">
        <v>231.15</v>
      </c>
      <c r="K3975" s="139">
        <v>234.75</v>
      </c>
      <c r="L3975" s="139">
        <v>234.75</v>
      </c>
      <c r="M3975" s="139">
        <v>308</v>
      </c>
      <c r="N3975" s="139">
        <v>1877.27</v>
      </c>
      <c r="O3975" s="139">
        <v>1294800</v>
      </c>
      <c r="P3975" s="140">
        <v>104000</v>
      </c>
      <c r="Q3975" s="138">
        <v>45180</v>
      </c>
      <c r="AR3975">
        <f t="shared" si="252"/>
        <v>0</v>
      </c>
      <c r="AS3975">
        <f t="shared" si="253"/>
        <v>0</v>
      </c>
      <c r="AT3975">
        <f t="shared" si="254"/>
        <v>0</v>
      </c>
    </row>
    <row r="3976" spans="2:46" ht="15.75" customHeight="1" thickBot="1">
      <c r="B3976" t="str">
        <f t="shared" si="251"/>
        <v>ABFRL4518045260</v>
      </c>
      <c r="C3976" s="137" t="s">
        <v>226</v>
      </c>
      <c r="D3976" s="137" t="s">
        <v>71</v>
      </c>
      <c r="E3976" s="138">
        <v>45260</v>
      </c>
      <c r="F3976" s="139">
        <v>0</v>
      </c>
      <c r="G3976" s="137" t="s">
        <v>223</v>
      </c>
      <c r="H3976" s="139">
        <v>233.85</v>
      </c>
      <c r="I3976" s="139">
        <v>237.5</v>
      </c>
      <c r="J3976" s="139">
        <v>233.85</v>
      </c>
      <c r="K3976" s="139">
        <v>236.55</v>
      </c>
      <c r="L3976" s="139">
        <v>236.55</v>
      </c>
      <c r="M3976" s="139">
        <v>24</v>
      </c>
      <c r="N3976" s="139">
        <v>147.43</v>
      </c>
      <c r="O3976" s="139">
        <v>163800</v>
      </c>
      <c r="P3976" s="140">
        <v>-31200</v>
      </c>
      <c r="Q3976" s="138">
        <v>45180</v>
      </c>
      <c r="AR3976">
        <f t="shared" si="252"/>
        <v>0</v>
      </c>
      <c r="AS3976">
        <f t="shared" si="253"/>
        <v>0</v>
      </c>
      <c r="AT3976">
        <f t="shared" si="254"/>
        <v>0</v>
      </c>
    </row>
    <row r="3977" spans="2:46" ht="15.75" customHeight="1" thickBot="1">
      <c r="B3977" t="str">
        <f t="shared" si="251"/>
        <v>ACC4518045197</v>
      </c>
      <c r="C3977" s="137" t="s">
        <v>226</v>
      </c>
      <c r="D3977" s="137" t="s">
        <v>72</v>
      </c>
      <c r="E3977" s="138">
        <v>45197</v>
      </c>
      <c r="F3977" s="139">
        <v>0</v>
      </c>
      <c r="G3977" s="137" t="s">
        <v>223</v>
      </c>
      <c r="H3977" s="139">
        <v>2027.45</v>
      </c>
      <c r="I3977" s="139">
        <v>2078</v>
      </c>
      <c r="J3977" s="139">
        <v>2023.05</v>
      </c>
      <c r="K3977" s="139">
        <v>2060.1999999999998</v>
      </c>
      <c r="L3977" s="139">
        <v>2060.1999999999998</v>
      </c>
      <c r="M3977" s="139">
        <v>5477</v>
      </c>
      <c r="N3977" s="139">
        <v>33860.57</v>
      </c>
      <c r="O3977" s="139">
        <v>6150300</v>
      </c>
      <c r="P3977" s="140">
        <v>11400</v>
      </c>
      <c r="Q3977" s="138">
        <v>45180</v>
      </c>
      <c r="AR3977">
        <f t="shared" si="252"/>
        <v>6237900</v>
      </c>
      <c r="AS3977">
        <f t="shared" si="253"/>
        <v>23700</v>
      </c>
      <c r="AT3977">
        <f t="shared" si="254"/>
        <v>6214200</v>
      </c>
    </row>
    <row r="3978" spans="2:46" ht="15.75" customHeight="1" thickBot="1">
      <c r="B3978" t="str">
        <f t="shared" si="251"/>
        <v>ACC4518045225</v>
      </c>
      <c r="C3978" s="137" t="s">
        <v>226</v>
      </c>
      <c r="D3978" s="137" t="s">
        <v>72</v>
      </c>
      <c r="E3978" s="138">
        <v>45225</v>
      </c>
      <c r="F3978" s="139">
        <v>0</v>
      </c>
      <c r="G3978" s="137" t="s">
        <v>223</v>
      </c>
      <c r="H3978" s="139">
        <v>2043.15</v>
      </c>
      <c r="I3978" s="139">
        <v>2090</v>
      </c>
      <c r="J3978" s="139">
        <v>2043.15</v>
      </c>
      <c r="K3978" s="139">
        <v>2073.5500000000002</v>
      </c>
      <c r="L3978" s="139">
        <v>2073.5500000000002</v>
      </c>
      <c r="M3978" s="139">
        <v>218</v>
      </c>
      <c r="N3978" s="139">
        <v>1356.66</v>
      </c>
      <c r="O3978" s="139">
        <v>82500</v>
      </c>
      <c r="P3978" s="140">
        <v>11100</v>
      </c>
      <c r="Q3978" s="138">
        <v>45180</v>
      </c>
      <c r="AR3978">
        <f t="shared" si="252"/>
        <v>0</v>
      </c>
      <c r="AS3978">
        <f t="shared" si="253"/>
        <v>0</v>
      </c>
      <c r="AT3978">
        <f t="shared" si="254"/>
        <v>0</v>
      </c>
    </row>
    <row r="3979" spans="2:46" ht="15.75" customHeight="1" thickBot="1">
      <c r="B3979" t="str">
        <f t="shared" si="251"/>
        <v>ACC4518045260</v>
      </c>
      <c r="C3979" s="137" t="s">
        <v>226</v>
      </c>
      <c r="D3979" s="137" t="s">
        <v>72</v>
      </c>
      <c r="E3979" s="138">
        <v>45260</v>
      </c>
      <c r="F3979" s="139">
        <v>0</v>
      </c>
      <c r="G3979" s="137" t="s">
        <v>223</v>
      </c>
      <c r="H3979" s="139">
        <v>2094</v>
      </c>
      <c r="I3979" s="139">
        <v>2094</v>
      </c>
      <c r="J3979" s="139">
        <v>2088.3000000000002</v>
      </c>
      <c r="K3979" s="139">
        <v>2088.5</v>
      </c>
      <c r="L3979" s="139">
        <v>2083.4</v>
      </c>
      <c r="M3979" s="139">
        <v>4</v>
      </c>
      <c r="N3979" s="139">
        <v>25.07</v>
      </c>
      <c r="O3979" s="139">
        <v>5100</v>
      </c>
      <c r="P3979" s="140">
        <v>1200</v>
      </c>
      <c r="Q3979" s="138">
        <v>45180</v>
      </c>
      <c r="AR3979">
        <f t="shared" si="252"/>
        <v>0</v>
      </c>
      <c r="AS3979">
        <f t="shared" si="253"/>
        <v>0</v>
      </c>
      <c r="AT3979">
        <f t="shared" si="254"/>
        <v>0</v>
      </c>
    </row>
    <row r="3980" spans="2:46" ht="15.75" customHeight="1" thickBot="1">
      <c r="B3980" t="str">
        <f t="shared" si="251"/>
        <v>ADANIENT4518045197</v>
      </c>
      <c r="C3980" s="137" t="s">
        <v>226</v>
      </c>
      <c r="D3980" s="137" t="s">
        <v>45</v>
      </c>
      <c r="E3980" s="138">
        <v>45197</v>
      </c>
      <c r="F3980" s="139">
        <v>0</v>
      </c>
      <c r="G3980" s="137" t="s">
        <v>223</v>
      </c>
      <c r="H3980" s="139">
        <v>2555</v>
      </c>
      <c r="I3980" s="139">
        <v>2644.05</v>
      </c>
      <c r="J3980" s="139">
        <v>2551.75</v>
      </c>
      <c r="K3980" s="139">
        <v>2625.5</v>
      </c>
      <c r="L3980" s="139">
        <v>2625.5</v>
      </c>
      <c r="M3980" s="139">
        <v>17938</v>
      </c>
      <c r="N3980" s="139">
        <v>139772.98000000001</v>
      </c>
      <c r="O3980" s="139">
        <v>10197900</v>
      </c>
      <c r="P3980" s="140">
        <v>292200</v>
      </c>
      <c r="Q3980" s="138">
        <v>45180</v>
      </c>
      <c r="AR3980">
        <f t="shared" si="252"/>
        <v>10548000</v>
      </c>
      <c r="AS3980">
        <f t="shared" si="253"/>
        <v>336900</v>
      </c>
      <c r="AT3980">
        <f t="shared" si="254"/>
        <v>10211100</v>
      </c>
    </row>
    <row r="3981" spans="2:46" ht="15.75" customHeight="1" thickBot="1">
      <c r="B3981" t="str">
        <f t="shared" si="251"/>
        <v>ADANIENT4518045225</v>
      </c>
      <c r="C3981" s="137" t="s">
        <v>226</v>
      </c>
      <c r="D3981" s="137" t="s">
        <v>45</v>
      </c>
      <c r="E3981" s="138">
        <v>45225</v>
      </c>
      <c r="F3981" s="139">
        <v>0</v>
      </c>
      <c r="G3981" s="137" t="s">
        <v>223</v>
      </c>
      <c r="H3981" s="139">
        <v>2579.75</v>
      </c>
      <c r="I3981" s="139">
        <v>2660</v>
      </c>
      <c r="J3981" s="139">
        <v>2572.5</v>
      </c>
      <c r="K3981" s="139">
        <v>2643.55</v>
      </c>
      <c r="L3981" s="139">
        <v>2643.55</v>
      </c>
      <c r="M3981" s="139">
        <v>764</v>
      </c>
      <c r="N3981" s="139">
        <v>5990.42</v>
      </c>
      <c r="O3981" s="139">
        <v>342300</v>
      </c>
      <c r="P3981" s="140">
        <v>43200</v>
      </c>
      <c r="Q3981" s="138">
        <v>45180</v>
      </c>
      <c r="AR3981">
        <f t="shared" si="252"/>
        <v>0</v>
      </c>
      <c r="AS3981">
        <f t="shared" si="253"/>
        <v>0</v>
      </c>
      <c r="AT3981">
        <f t="shared" si="254"/>
        <v>0</v>
      </c>
    </row>
    <row r="3982" spans="2:46" ht="15.75" customHeight="1" thickBot="1">
      <c r="B3982" t="str">
        <f t="shared" si="251"/>
        <v>ADANIENT4518045260</v>
      </c>
      <c r="C3982" s="137" t="s">
        <v>226</v>
      </c>
      <c r="D3982" s="137" t="s">
        <v>45</v>
      </c>
      <c r="E3982" s="138">
        <v>45260</v>
      </c>
      <c r="F3982" s="139">
        <v>0</v>
      </c>
      <c r="G3982" s="137" t="s">
        <v>223</v>
      </c>
      <c r="H3982" s="139">
        <v>2620</v>
      </c>
      <c r="I3982" s="139">
        <v>2670</v>
      </c>
      <c r="J3982" s="139">
        <v>2595</v>
      </c>
      <c r="K3982" s="139">
        <v>2670</v>
      </c>
      <c r="L3982" s="139">
        <v>2656.15</v>
      </c>
      <c r="M3982" s="139">
        <v>30</v>
      </c>
      <c r="N3982" s="139">
        <v>236.51</v>
      </c>
      <c r="O3982" s="139">
        <v>7800</v>
      </c>
      <c r="P3982" s="140">
        <v>1500</v>
      </c>
      <c r="Q3982" s="138">
        <v>45180</v>
      </c>
      <c r="AR3982">
        <f t="shared" si="252"/>
        <v>0</v>
      </c>
      <c r="AS3982">
        <f t="shared" si="253"/>
        <v>0</v>
      </c>
      <c r="AT3982">
        <f t="shared" si="254"/>
        <v>0</v>
      </c>
    </row>
    <row r="3983" spans="2:46" ht="15.75" customHeight="1" thickBot="1">
      <c r="B3983" t="str">
        <f t="shared" si="251"/>
        <v>ADANIPORTS4518045197</v>
      </c>
      <c r="C3983" s="137" t="s">
        <v>226</v>
      </c>
      <c r="D3983" s="137" t="s">
        <v>51</v>
      </c>
      <c r="E3983" s="138">
        <v>45197</v>
      </c>
      <c r="F3983" s="139">
        <v>0</v>
      </c>
      <c r="G3983" s="137" t="s">
        <v>223</v>
      </c>
      <c r="H3983" s="139">
        <v>830.6</v>
      </c>
      <c r="I3983" s="139">
        <v>891.45</v>
      </c>
      <c r="J3983" s="139">
        <v>830.6</v>
      </c>
      <c r="K3983" s="139">
        <v>886.25</v>
      </c>
      <c r="L3983" s="139">
        <v>886.25</v>
      </c>
      <c r="M3983" s="139">
        <v>32157</v>
      </c>
      <c r="N3983" s="139">
        <v>223846.67</v>
      </c>
      <c r="O3983" s="139">
        <v>44893600</v>
      </c>
      <c r="P3983" s="140">
        <v>1887200</v>
      </c>
      <c r="Q3983" s="138">
        <v>45180</v>
      </c>
      <c r="AR3983">
        <f t="shared" si="252"/>
        <v>46218400</v>
      </c>
      <c r="AS3983">
        <f t="shared" si="253"/>
        <v>2315200</v>
      </c>
      <c r="AT3983">
        <f t="shared" si="254"/>
        <v>43903200</v>
      </c>
    </row>
    <row r="3984" spans="2:46" ht="15.75" customHeight="1" thickBot="1">
      <c r="B3984" t="str">
        <f t="shared" si="251"/>
        <v>ADANIPORTS4518045225</v>
      </c>
      <c r="C3984" s="137" t="s">
        <v>226</v>
      </c>
      <c r="D3984" s="137" t="s">
        <v>51</v>
      </c>
      <c r="E3984" s="138">
        <v>45225</v>
      </c>
      <c r="F3984" s="139">
        <v>0</v>
      </c>
      <c r="G3984" s="137" t="s">
        <v>223</v>
      </c>
      <c r="H3984" s="139">
        <v>850</v>
      </c>
      <c r="I3984" s="139">
        <v>897.25</v>
      </c>
      <c r="J3984" s="139">
        <v>843.8</v>
      </c>
      <c r="K3984" s="139">
        <v>892</v>
      </c>
      <c r="L3984" s="139">
        <v>892</v>
      </c>
      <c r="M3984" s="139">
        <v>1902</v>
      </c>
      <c r="N3984" s="139">
        <v>13291</v>
      </c>
      <c r="O3984" s="139">
        <v>1284800</v>
      </c>
      <c r="P3984" s="140">
        <v>415200</v>
      </c>
      <c r="Q3984" s="138">
        <v>45180</v>
      </c>
      <c r="AR3984">
        <f t="shared" si="252"/>
        <v>0</v>
      </c>
      <c r="AS3984">
        <f t="shared" si="253"/>
        <v>0</v>
      </c>
      <c r="AT3984">
        <f t="shared" si="254"/>
        <v>0</v>
      </c>
    </row>
    <row r="3985" spans="2:46" ht="15.75" customHeight="1" thickBot="1">
      <c r="B3985" t="str">
        <f t="shared" si="251"/>
        <v>ADANIPORTS4518045260</v>
      </c>
      <c r="C3985" s="137" t="s">
        <v>226</v>
      </c>
      <c r="D3985" s="137" t="s">
        <v>51</v>
      </c>
      <c r="E3985" s="138">
        <v>45260</v>
      </c>
      <c r="F3985" s="139">
        <v>0</v>
      </c>
      <c r="G3985" s="137" t="s">
        <v>223</v>
      </c>
      <c r="H3985" s="139">
        <v>868.2</v>
      </c>
      <c r="I3985" s="139">
        <v>901.85</v>
      </c>
      <c r="J3985" s="139">
        <v>868.2</v>
      </c>
      <c r="K3985" s="139">
        <v>897.15</v>
      </c>
      <c r="L3985" s="139">
        <v>897.15</v>
      </c>
      <c r="M3985" s="139">
        <v>63</v>
      </c>
      <c r="N3985" s="139">
        <v>445.37</v>
      </c>
      <c r="O3985" s="139">
        <v>40000</v>
      </c>
      <c r="P3985" s="140">
        <v>12800</v>
      </c>
      <c r="Q3985" s="138">
        <v>45180</v>
      </c>
      <c r="AR3985">
        <f t="shared" si="252"/>
        <v>0</v>
      </c>
      <c r="AS3985">
        <f t="shared" si="253"/>
        <v>0</v>
      </c>
      <c r="AT3985">
        <f t="shared" si="254"/>
        <v>0</v>
      </c>
    </row>
    <row r="3986" spans="2:46" ht="15.75" customHeight="1" thickBot="1">
      <c r="B3986" t="str">
        <f t="shared" si="251"/>
        <v>ALKEM4518045197</v>
      </c>
      <c r="C3986" s="137" t="s">
        <v>226</v>
      </c>
      <c r="D3986" s="137" t="s">
        <v>73</v>
      </c>
      <c r="E3986" s="138">
        <v>45197</v>
      </c>
      <c r="F3986" s="139">
        <v>0</v>
      </c>
      <c r="G3986" s="137" t="s">
        <v>223</v>
      </c>
      <c r="H3986" s="139">
        <v>3653.95</v>
      </c>
      <c r="I3986" s="139">
        <v>3689.3</v>
      </c>
      <c r="J3986" s="139">
        <v>3636.15</v>
      </c>
      <c r="K3986" s="139">
        <v>3648.35</v>
      </c>
      <c r="L3986" s="139">
        <v>3648.35</v>
      </c>
      <c r="M3986" s="139">
        <v>996</v>
      </c>
      <c r="N3986" s="139">
        <v>7283.27</v>
      </c>
      <c r="O3986" s="139">
        <v>809600</v>
      </c>
      <c r="P3986" s="140">
        <v>60800</v>
      </c>
      <c r="Q3986" s="138">
        <v>45180</v>
      </c>
      <c r="AR3986">
        <f t="shared" si="252"/>
        <v>831200</v>
      </c>
      <c r="AS3986">
        <f t="shared" si="253"/>
        <v>68600</v>
      </c>
      <c r="AT3986">
        <f t="shared" si="254"/>
        <v>762600</v>
      </c>
    </row>
    <row r="3987" spans="2:46" ht="15.75" customHeight="1" thickBot="1">
      <c r="B3987" t="str">
        <f t="shared" si="251"/>
        <v>ALKEM4518045225</v>
      </c>
      <c r="C3987" s="137" t="s">
        <v>226</v>
      </c>
      <c r="D3987" s="137" t="s">
        <v>73</v>
      </c>
      <c r="E3987" s="138">
        <v>45225</v>
      </c>
      <c r="F3987" s="139">
        <v>0</v>
      </c>
      <c r="G3987" s="137" t="s">
        <v>223</v>
      </c>
      <c r="H3987" s="139">
        <v>3680.05</v>
      </c>
      <c r="I3987" s="139">
        <v>3714</v>
      </c>
      <c r="J3987" s="139">
        <v>3664</v>
      </c>
      <c r="K3987" s="139">
        <v>3676.15</v>
      </c>
      <c r="L3987" s="139">
        <v>3676.15</v>
      </c>
      <c r="M3987" s="139">
        <v>89</v>
      </c>
      <c r="N3987" s="139">
        <v>654.91</v>
      </c>
      <c r="O3987" s="139">
        <v>21000</v>
      </c>
      <c r="P3987" s="140">
        <v>7200</v>
      </c>
      <c r="Q3987" s="138">
        <v>45180</v>
      </c>
      <c r="AR3987">
        <f t="shared" si="252"/>
        <v>0</v>
      </c>
      <c r="AS3987">
        <f t="shared" si="253"/>
        <v>0</v>
      </c>
      <c r="AT3987">
        <f t="shared" si="254"/>
        <v>0</v>
      </c>
    </row>
    <row r="3988" spans="2:46" ht="15.75" customHeight="1" thickBot="1">
      <c r="B3988" t="str">
        <f t="shared" si="251"/>
        <v>ALKEM4518045260</v>
      </c>
      <c r="C3988" s="137" t="s">
        <v>226</v>
      </c>
      <c r="D3988" s="137" t="s">
        <v>73</v>
      </c>
      <c r="E3988" s="138">
        <v>45260</v>
      </c>
      <c r="F3988" s="139">
        <v>0</v>
      </c>
      <c r="G3988" s="137" t="s">
        <v>223</v>
      </c>
      <c r="H3988" s="139">
        <v>3680.5</v>
      </c>
      <c r="I3988" s="139">
        <v>3685.75</v>
      </c>
      <c r="J3988" s="139">
        <v>3680.5</v>
      </c>
      <c r="K3988" s="139">
        <v>3685.75</v>
      </c>
      <c r="L3988" s="139">
        <v>3687.25</v>
      </c>
      <c r="M3988" s="139">
        <v>3</v>
      </c>
      <c r="N3988" s="139">
        <v>22.09</v>
      </c>
      <c r="O3988" s="139">
        <v>600</v>
      </c>
      <c r="P3988" s="139">
        <v>600</v>
      </c>
      <c r="Q3988" s="138">
        <v>45180</v>
      </c>
      <c r="AR3988">
        <f t="shared" si="252"/>
        <v>0</v>
      </c>
      <c r="AS3988">
        <f t="shared" si="253"/>
        <v>0</v>
      </c>
      <c r="AT3988">
        <f t="shared" si="254"/>
        <v>0</v>
      </c>
    </row>
    <row r="3989" spans="2:46" ht="15.75" customHeight="1" thickBot="1">
      <c r="B3989" t="str">
        <f t="shared" si="251"/>
        <v>AMBUJACEM4518045197</v>
      </c>
      <c r="C3989" s="137" t="s">
        <v>226</v>
      </c>
      <c r="D3989" s="137" t="s">
        <v>74</v>
      </c>
      <c r="E3989" s="138">
        <v>45197</v>
      </c>
      <c r="F3989" s="139">
        <v>0</v>
      </c>
      <c r="G3989" s="137" t="s">
        <v>223</v>
      </c>
      <c r="H3989" s="139">
        <v>445</v>
      </c>
      <c r="I3989" s="139">
        <v>455</v>
      </c>
      <c r="J3989" s="139">
        <v>441.3</v>
      </c>
      <c r="K3989" s="139">
        <v>451.95</v>
      </c>
      <c r="L3989" s="139">
        <v>451.95</v>
      </c>
      <c r="M3989" s="139">
        <v>9135</v>
      </c>
      <c r="N3989" s="139">
        <v>73898.53</v>
      </c>
      <c r="O3989" s="139">
        <v>67392000</v>
      </c>
      <c r="P3989" s="140">
        <v>288000</v>
      </c>
      <c r="Q3989" s="138">
        <v>45180</v>
      </c>
      <c r="AR3989">
        <f t="shared" si="252"/>
        <v>68668200</v>
      </c>
      <c r="AS3989">
        <f t="shared" si="253"/>
        <v>423000</v>
      </c>
      <c r="AT3989">
        <f t="shared" si="254"/>
        <v>68245200</v>
      </c>
    </row>
    <row r="3990" spans="2:46" ht="15.75" customHeight="1" thickBot="1">
      <c r="B3990" t="str">
        <f t="shared" si="251"/>
        <v>AMBUJACEM4518045225</v>
      </c>
      <c r="C3990" s="137" t="s">
        <v>226</v>
      </c>
      <c r="D3990" s="137" t="s">
        <v>74</v>
      </c>
      <c r="E3990" s="138">
        <v>45225</v>
      </c>
      <c r="F3990" s="139">
        <v>0</v>
      </c>
      <c r="G3990" s="137" t="s">
        <v>223</v>
      </c>
      <c r="H3990" s="139">
        <v>447.15</v>
      </c>
      <c r="I3990" s="139">
        <v>458</v>
      </c>
      <c r="J3990" s="139">
        <v>445.7</v>
      </c>
      <c r="K3990" s="139">
        <v>455.25</v>
      </c>
      <c r="L3990" s="139">
        <v>455.25</v>
      </c>
      <c r="M3990" s="139">
        <v>360</v>
      </c>
      <c r="N3990" s="139">
        <v>2929.08</v>
      </c>
      <c r="O3990" s="139">
        <v>1238400</v>
      </c>
      <c r="P3990" s="140">
        <v>140400</v>
      </c>
      <c r="Q3990" s="138">
        <v>45180</v>
      </c>
      <c r="AR3990">
        <f t="shared" si="252"/>
        <v>0</v>
      </c>
      <c r="AS3990">
        <f t="shared" si="253"/>
        <v>0</v>
      </c>
      <c r="AT3990">
        <f t="shared" si="254"/>
        <v>0</v>
      </c>
    </row>
    <row r="3991" spans="2:46" ht="15.75" customHeight="1" thickBot="1">
      <c r="B3991" t="str">
        <f t="shared" si="251"/>
        <v>AMBUJACEM4518045260</v>
      </c>
      <c r="C3991" s="137" t="s">
        <v>226</v>
      </c>
      <c r="D3991" s="137" t="s">
        <v>74</v>
      </c>
      <c r="E3991" s="138">
        <v>45260</v>
      </c>
      <c r="F3991" s="139">
        <v>0</v>
      </c>
      <c r="G3991" s="137" t="s">
        <v>223</v>
      </c>
      <c r="H3991" s="139">
        <v>450.3</v>
      </c>
      <c r="I3991" s="139">
        <v>461</v>
      </c>
      <c r="J3991" s="139">
        <v>450.3</v>
      </c>
      <c r="K3991" s="139">
        <v>457.5</v>
      </c>
      <c r="L3991" s="139">
        <v>457.5</v>
      </c>
      <c r="M3991" s="139">
        <v>13</v>
      </c>
      <c r="N3991" s="139">
        <v>106.54</v>
      </c>
      <c r="O3991" s="139">
        <v>37800</v>
      </c>
      <c r="P3991" s="140">
        <v>-5400</v>
      </c>
      <c r="Q3991" s="138">
        <v>45180</v>
      </c>
      <c r="AR3991">
        <f t="shared" si="252"/>
        <v>0</v>
      </c>
      <c r="AS3991">
        <f t="shared" si="253"/>
        <v>0</v>
      </c>
      <c r="AT3991">
        <f t="shared" si="254"/>
        <v>0</v>
      </c>
    </row>
    <row r="3992" spans="2:46" ht="15.75" customHeight="1" thickBot="1">
      <c r="B3992" t="str">
        <f t="shared" si="251"/>
        <v>APOLLOHOSP4518045197</v>
      </c>
      <c r="C3992" s="137" t="s">
        <v>226</v>
      </c>
      <c r="D3992" s="137" t="s">
        <v>61</v>
      </c>
      <c r="E3992" s="138">
        <v>45197</v>
      </c>
      <c r="F3992" s="139">
        <v>0</v>
      </c>
      <c r="G3992" s="137" t="s">
        <v>223</v>
      </c>
      <c r="H3992" s="139">
        <v>5035.05</v>
      </c>
      <c r="I3992" s="139">
        <v>5123</v>
      </c>
      <c r="J3992" s="139">
        <v>5030.05</v>
      </c>
      <c r="K3992" s="139">
        <v>5108.75</v>
      </c>
      <c r="L3992" s="139">
        <v>5108.75</v>
      </c>
      <c r="M3992" s="139">
        <v>6047</v>
      </c>
      <c r="N3992" s="139">
        <v>38541.94</v>
      </c>
      <c r="O3992" s="139">
        <v>2174625</v>
      </c>
      <c r="P3992" s="140">
        <v>19500</v>
      </c>
      <c r="Q3992" s="138">
        <v>45180</v>
      </c>
      <c r="AR3992">
        <f t="shared" si="252"/>
        <v>2207500</v>
      </c>
      <c r="AS3992">
        <f t="shared" si="253"/>
        <v>19375</v>
      </c>
      <c r="AT3992">
        <f t="shared" si="254"/>
        <v>2188125</v>
      </c>
    </row>
    <row r="3993" spans="2:46" ht="15.75" customHeight="1" thickBot="1">
      <c r="B3993" t="str">
        <f t="shared" si="251"/>
        <v>APOLLOHOSP4518045225</v>
      </c>
      <c r="C3993" s="137" t="s">
        <v>226</v>
      </c>
      <c r="D3993" s="137" t="s">
        <v>61</v>
      </c>
      <c r="E3993" s="138">
        <v>45225</v>
      </c>
      <c r="F3993" s="139">
        <v>0</v>
      </c>
      <c r="G3993" s="137" t="s">
        <v>223</v>
      </c>
      <c r="H3993" s="139">
        <v>5084.8999999999996</v>
      </c>
      <c r="I3993" s="139">
        <v>5156</v>
      </c>
      <c r="J3993" s="139">
        <v>5082.45</v>
      </c>
      <c r="K3993" s="139">
        <v>5143.6499999999996</v>
      </c>
      <c r="L3993" s="139">
        <v>5143.6499999999996</v>
      </c>
      <c r="M3993" s="139">
        <v>260</v>
      </c>
      <c r="N3993" s="139">
        <v>1668.77</v>
      </c>
      <c r="O3993" s="139">
        <v>30750</v>
      </c>
      <c r="P3993" s="139">
        <v>0</v>
      </c>
      <c r="Q3993" s="138">
        <v>45180</v>
      </c>
      <c r="AR3993">
        <f t="shared" si="252"/>
        <v>0</v>
      </c>
      <c r="AS3993">
        <f t="shared" si="253"/>
        <v>0</v>
      </c>
      <c r="AT3993">
        <f t="shared" si="254"/>
        <v>0</v>
      </c>
    </row>
    <row r="3994" spans="2:46" ht="15.75" customHeight="1" thickBot="1">
      <c r="B3994" t="str">
        <f t="shared" si="251"/>
        <v>APOLLOHOSP4518045260</v>
      </c>
      <c r="C3994" s="137" t="s">
        <v>226</v>
      </c>
      <c r="D3994" s="137" t="s">
        <v>61</v>
      </c>
      <c r="E3994" s="138">
        <v>45260</v>
      </c>
      <c r="F3994" s="139">
        <v>0</v>
      </c>
      <c r="G3994" s="137" t="s">
        <v>223</v>
      </c>
      <c r="H3994" s="139">
        <v>5161.1000000000004</v>
      </c>
      <c r="I3994" s="139">
        <v>5185.6000000000004</v>
      </c>
      <c r="J3994" s="139">
        <v>5149.75</v>
      </c>
      <c r="K3994" s="139">
        <v>5149.75</v>
      </c>
      <c r="L3994" s="139">
        <v>5176.3500000000004</v>
      </c>
      <c r="M3994" s="139">
        <v>11</v>
      </c>
      <c r="N3994" s="139">
        <v>71.069999999999993</v>
      </c>
      <c r="O3994" s="139">
        <v>2125</v>
      </c>
      <c r="P3994" s="139">
        <v>-125</v>
      </c>
      <c r="Q3994" s="138">
        <v>45180</v>
      </c>
      <c r="AR3994">
        <f t="shared" si="252"/>
        <v>0</v>
      </c>
      <c r="AS3994">
        <f t="shared" si="253"/>
        <v>0</v>
      </c>
      <c r="AT3994">
        <f t="shared" si="254"/>
        <v>0</v>
      </c>
    </row>
    <row r="3995" spans="2:46" ht="15.75" customHeight="1" thickBot="1">
      <c r="B3995" t="str">
        <f t="shared" si="251"/>
        <v>APOLLOTYRE4518045197</v>
      </c>
      <c r="C3995" s="137" t="s">
        <v>226</v>
      </c>
      <c r="D3995" s="137" t="s">
        <v>75</v>
      </c>
      <c r="E3995" s="138">
        <v>45197</v>
      </c>
      <c r="F3995" s="139">
        <v>0</v>
      </c>
      <c r="G3995" s="137" t="s">
        <v>223</v>
      </c>
      <c r="H3995" s="139">
        <v>384.1</v>
      </c>
      <c r="I3995" s="139">
        <v>386.55</v>
      </c>
      <c r="J3995" s="139">
        <v>383.4</v>
      </c>
      <c r="K3995" s="139">
        <v>385.35</v>
      </c>
      <c r="L3995" s="139">
        <v>385.35</v>
      </c>
      <c r="M3995" s="139">
        <v>1253</v>
      </c>
      <c r="N3995" s="139">
        <v>8200.24</v>
      </c>
      <c r="O3995" s="139">
        <v>9921200</v>
      </c>
      <c r="P3995" s="140">
        <v>57800</v>
      </c>
      <c r="Q3995" s="138">
        <v>45180</v>
      </c>
      <c r="AR3995">
        <f t="shared" si="252"/>
        <v>10432900</v>
      </c>
      <c r="AS3995">
        <f t="shared" si="253"/>
        <v>85000</v>
      </c>
      <c r="AT3995">
        <f t="shared" si="254"/>
        <v>10347900</v>
      </c>
    </row>
    <row r="3996" spans="2:46" ht="15.75" customHeight="1" thickBot="1">
      <c r="B3996" t="str">
        <f t="shared" si="251"/>
        <v>APOLLOTYRE4518045225</v>
      </c>
      <c r="C3996" s="137" t="s">
        <v>226</v>
      </c>
      <c r="D3996" s="137" t="s">
        <v>75</v>
      </c>
      <c r="E3996" s="138">
        <v>45225</v>
      </c>
      <c r="F3996" s="139">
        <v>0</v>
      </c>
      <c r="G3996" s="137" t="s">
        <v>223</v>
      </c>
      <c r="H3996" s="139">
        <v>386.5</v>
      </c>
      <c r="I3996" s="139">
        <v>387.75</v>
      </c>
      <c r="J3996" s="139">
        <v>384.8</v>
      </c>
      <c r="K3996" s="139">
        <v>386.75</v>
      </c>
      <c r="L3996" s="139">
        <v>386.75</v>
      </c>
      <c r="M3996" s="139">
        <v>82</v>
      </c>
      <c r="N3996" s="139">
        <v>538.6</v>
      </c>
      <c r="O3996" s="139">
        <v>474300</v>
      </c>
      <c r="P3996" s="140">
        <v>28900</v>
      </c>
      <c r="Q3996" s="138">
        <v>45180</v>
      </c>
      <c r="AR3996">
        <f t="shared" si="252"/>
        <v>0</v>
      </c>
      <c r="AS3996">
        <f t="shared" si="253"/>
        <v>0</v>
      </c>
      <c r="AT3996">
        <f t="shared" si="254"/>
        <v>0</v>
      </c>
    </row>
    <row r="3997" spans="2:46" ht="15.75" customHeight="1" thickBot="1">
      <c r="B3997" t="str">
        <f t="shared" si="251"/>
        <v>APOLLOTYRE4518045260</v>
      </c>
      <c r="C3997" s="137" t="s">
        <v>226</v>
      </c>
      <c r="D3997" s="137" t="s">
        <v>75</v>
      </c>
      <c r="E3997" s="138">
        <v>45260</v>
      </c>
      <c r="F3997" s="139">
        <v>0</v>
      </c>
      <c r="G3997" s="137" t="s">
        <v>223</v>
      </c>
      <c r="H3997" s="139">
        <v>387</v>
      </c>
      <c r="I3997" s="139">
        <v>387.75</v>
      </c>
      <c r="J3997" s="139">
        <v>387</v>
      </c>
      <c r="K3997" s="139">
        <v>387.75</v>
      </c>
      <c r="L3997" s="139">
        <v>387.75</v>
      </c>
      <c r="M3997" s="139">
        <v>3</v>
      </c>
      <c r="N3997" s="139">
        <v>19.75</v>
      </c>
      <c r="O3997" s="139">
        <v>37400</v>
      </c>
      <c r="P3997" s="140">
        <v>-1700</v>
      </c>
      <c r="Q3997" s="138">
        <v>45180</v>
      </c>
      <c r="AR3997">
        <f t="shared" si="252"/>
        <v>0</v>
      </c>
      <c r="AS3997">
        <f t="shared" si="253"/>
        <v>0</v>
      </c>
      <c r="AT3997">
        <f t="shared" si="254"/>
        <v>0</v>
      </c>
    </row>
    <row r="3998" spans="2:46" ht="15.75" customHeight="1" thickBot="1">
      <c r="B3998" t="str">
        <f t="shared" si="251"/>
        <v>ASHOKLEY4518045197</v>
      </c>
      <c r="C3998" s="137" t="s">
        <v>226</v>
      </c>
      <c r="D3998" s="137" t="s">
        <v>76</v>
      </c>
      <c r="E3998" s="138">
        <v>45197</v>
      </c>
      <c r="F3998" s="139">
        <v>0</v>
      </c>
      <c r="G3998" s="137" t="s">
        <v>223</v>
      </c>
      <c r="H3998" s="139">
        <v>184.7</v>
      </c>
      <c r="I3998" s="139">
        <v>186</v>
      </c>
      <c r="J3998" s="139">
        <v>184.5</v>
      </c>
      <c r="K3998" s="139">
        <v>185.6</v>
      </c>
      <c r="L3998" s="139">
        <v>185.6</v>
      </c>
      <c r="M3998" s="139">
        <v>2596</v>
      </c>
      <c r="N3998" s="139">
        <v>24042.61</v>
      </c>
      <c r="O3998" s="139">
        <v>83165000</v>
      </c>
      <c r="P3998" s="140">
        <v>-1870000</v>
      </c>
      <c r="Q3998" s="138">
        <v>45180</v>
      </c>
      <c r="AR3998">
        <f t="shared" si="252"/>
        <v>85815000</v>
      </c>
      <c r="AS3998">
        <f t="shared" si="253"/>
        <v>-1595000</v>
      </c>
      <c r="AT3998">
        <f t="shared" si="254"/>
        <v>87410000</v>
      </c>
    </row>
    <row r="3999" spans="2:46" ht="15.75" customHeight="1" thickBot="1">
      <c r="B3999" t="str">
        <f t="shared" si="251"/>
        <v>ASHOKLEY4518045225</v>
      </c>
      <c r="C3999" s="137" t="s">
        <v>226</v>
      </c>
      <c r="D3999" s="137" t="s">
        <v>76</v>
      </c>
      <c r="E3999" s="138">
        <v>45225</v>
      </c>
      <c r="F3999" s="139">
        <v>0</v>
      </c>
      <c r="G3999" s="137" t="s">
        <v>223</v>
      </c>
      <c r="H3999" s="139">
        <v>188</v>
      </c>
      <c r="I3999" s="139">
        <v>188</v>
      </c>
      <c r="J3999" s="139">
        <v>185.9</v>
      </c>
      <c r="K3999" s="139">
        <v>186.9</v>
      </c>
      <c r="L3999" s="139">
        <v>186.9</v>
      </c>
      <c r="M3999" s="139">
        <v>182</v>
      </c>
      <c r="N3999" s="139">
        <v>1696.94</v>
      </c>
      <c r="O3999" s="139">
        <v>2465000</v>
      </c>
      <c r="P3999" s="140">
        <v>245000</v>
      </c>
      <c r="Q3999" s="138">
        <v>45180</v>
      </c>
      <c r="AR3999">
        <f t="shared" si="252"/>
        <v>0</v>
      </c>
      <c r="AS3999">
        <f t="shared" si="253"/>
        <v>0</v>
      </c>
      <c r="AT3999">
        <f t="shared" si="254"/>
        <v>0</v>
      </c>
    </row>
    <row r="4000" spans="2:46" ht="15.75" customHeight="1" thickBot="1">
      <c r="B4000" t="str">
        <f t="shared" si="251"/>
        <v>ASHOKLEY4518045260</v>
      </c>
      <c r="C4000" s="137" t="s">
        <v>226</v>
      </c>
      <c r="D4000" s="137" t="s">
        <v>76</v>
      </c>
      <c r="E4000" s="138">
        <v>45260</v>
      </c>
      <c r="F4000" s="139">
        <v>0</v>
      </c>
      <c r="G4000" s="137" t="s">
        <v>223</v>
      </c>
      <c r="H4000" s="139">
        <v>187.3</v>
      </c>
      <c r="I4000" s="139">
        <v>188.05</v>
      </c>
      <c r="J4000" s="139">
        <v>187.1</v>
      </c>
      <c r="K4000" s="139">
        <v>187.8</v>
      </c>
      <c r="L4000" s="139">
        <v>187.8</v>
      </c>
      <c r="M4000" s="139">
        <v>14</v>
      </c>
      <c r="N4000" s="139">
        <v>131.16999999999999</v>
      </c>
      <c r="O4000" s="139">
        <v>185000</v>
      </c>
      <c r="P4000" s="140">
        <v>30000</v>
      </c>
      <c r="Q4000" s="138">
        <v>45180</v>
      </c>
      <c r="AR4000">
        <f t="shared" si="252"/>
        <v>0</v>
      </c>
      <c r="AS4000">
        <f t="shared" si="253"/>
        <v>0</v>
      </c>
      <c r="AT4000">
        <f t="shared" si="254"/>
        <v>0</v>
      </c>
    </row>
    <row r="4001" spans="2:46" ht="15.75" customHeight="1" thickBot="1">
      <c r="B4001" t="str">
        <f t="shared" si="251"/>
        <v>ASIANPAINT4518045197</v>
      </c>
      <c r="C4001" s="137" t="s">
        <v>226</v>
      </c>
      <c r="D4001" s="137" t="s">
        <v>31</v>
      </c>
      <c r="E4001" s="138">
        <v>45197</v>
      </c>
      <c r="F4001" s="139">
        <v>0</v>
      </c>
      <c r="G4001" s="137" t="s">
        <v>223</v>
      </c>
      <c r="H4001" s="139">
        <v>3254</v>
      </c>
      <c r="I4001" s="139">
        <v>3273.1</v>
      </c>
      <c r="J4001" s="139">
        <v>3240</v>
      </c>
      <c r="K4001" s="139">
        <v>3266.4</v>
      </c>
      <c r="L4001" s="139">
        <v>3266.4</v>
      </c>
      <c r="M4001" s="139">
        <v>2508</v>
      </c>
      <c r="N4001" s="139">
        <v>16367.51</v>
      </c>
      <c r="O4001" s="139">
        <v>4395400</v>
      </c>
      <c r="P4001" s="140">
        <v>-6000</v>
      </c>
      <c r="Q4001" s="138">
        <v>45180</v>
      </c>
      <c r="AR4001">
        <f t="shared" si="252"/>
        <v>4555200</v>
      </c>
      <c r="AS4001">
        <f t="shared" si="253"/>
        <v>24600</v>
      </c>
      <c r="AT4001">
        <f t="shared" si="254"/>
        <v>4530600</v>
      </c>
    </row>
    <row r="4002" spans="2:46" ht="15.75" customHeight="1" thickBot="1">
      <c r="B4002" t="str">
        <f t="shared" si="251"/>
        <v>ASIANPAINT4518045225</v>
      </c>
      <c r="C4002" s="137" t="s">
        <v>226</v>
      </c>
      <c r="D4002" s="137" t="s">
        <v>31</v>
      </c>
      <c r="E4002" s="138">
        <v>45225</v>
      </c>
      <c r="F4002" s="139">
        <v>0</v>
      </c>
      <c r="G4002" s="137" t="s">
        <v>223</v>
      </c>
      <c r="H4002" s="139">
        <v>3280</v>
      </c>
      <c r="I4002" s="139">
        <v>3322</v>
      </c>
      <c r="J4002" s="139">
        <v>3276.4</v>
      </c>
      <c r="K4002" s="139">
        <v>3289.65</v>
      </c>
      <c r="L4002" s="139">
        <v>3289.65</v>
      </c>
      <c r="M4002" s="139">
        <v>295</v>
      </c>
      <c r="N4002" s="139">
        <v>1939.69</v>
      </c>
      <c r="O4002" s="139">
        <v>150200</v>
      </c>
      <c r="P4002" s="140">
        <v>30600</v>
      </c>
      <c r="Q4002" s="138">
        <v>45180</v>
      </c>
      <c r="AR4002">
        <f t="shared" si="252"/>
        <v>0</v>
      </c>
      <c r="AS4002">
        <f t="shared" si="253"/>
        <v>0</v>
      </c>
      <c r="AT4002">
        <f t="shared" si="254"/>
        <v>0</v>
      </c>
    </row>
    <row r="4003" spans="2:46" ht="15.75" customHeight="1" thickBot="1">
      <c r="B4003" t="str">
        <f t="shared" si="251"/>
        <v>ASIANPAINT4518045260</v>
      </c>
      <c r="C4003" s="137" t="s">
        <v>226</v>
      </c>
      <c r="D4003" s="137" t="s">
        <v>31</v>
      </c>
      <c r="E4003" s="138">
        <v>45260</v>
      </c>
      <c r="F4003" s="139">
        <v>0</v>
      </c>
      <c r="G4003" s="137" t="s">
        <v>223</v>
      </c>
      <c r="H4003" s="139">
        <v>3303</v>
      </c>
      <c r="I4003" s="139">
        <v>3311.75</v>
      </c>
      <c r="J4003" s="139">
        <v>3302</v>
      </c>
      <c r="K4003" s="139">
        <v>3311.75</v>
      </c>
      <c r="L4003" s="139">
        <v>3311.75</v>
      </c>
      <c r="M4003" s="139">
        <v>7</v>
      </c>
      <c r="N4003" s="139">
        <v>46.27</v>
      </c>
      <c r="O4003" s="139">
        <v>9600</v>
      </c>
      <c r="P4003" s="139">
        <v>0</v>
      </c>
      <c r="Q4003" s="138">
        <v>45180</v>
      </c>
      <c r="AR4003">
        <f t="shared" si="252"/>
        <v>0</v>
      </c>
      <c r="AS4003">
        <f t="shared" si="253"/>
        <v>0</v>
      </c>
      <c r="AT4003">
        <f t="shared" si="254"/>
        <v>0</v>
      </c>
    </row>
    <row r="4004" spans="2:46" ht="15.75" customHeight="1" thickBot="1">
      <c r="B4004" t="str">
        <f t="shared" si="251"/>
        <v>ASTRAL4518045197</v>
      </c>
      <c r="C4004" s="137" t="s">
        <v>226</v>
      </c>
      <c r="D4004" s="137" t="s">
        <v>77</v>
      </c>
      <c r="E4004" s="138">
        <v>45197</v>
      </c>
      <c r="F4004" s="139">
        <v>0</v>
      </c>
      <c r="G4004" s="137" t="s">
        <v>223</v>
      </c>
      <c r="H4004" s="139">
        <v>1921.9</v>
      </c>
      <c r="I4004" s="139">
        <v>1933.3</v>
      </c>
      <c r="J4004" s="139">
        <v>1906.55</v>
      </c>
      <c r="K4004" s="139">
        <v>1924.15</v>
      </c>
      <c r="L4004" s="139">
        <v>1924.15</v>
      </c>
      <c r="M4004" s="139">
        <v>2077</v>
      </c>
      <c r="N4004" s="139">
        <v>14624.96</v>
      </c>
      <c r="O4004" s="139">
        <v>3983418</v>
      </c>
      <c r="P4004" s="140">
        <v>-49912</v>
      </c>
      <c r="Q4004" s="138">
        <v>45180</v>
      </c>
      <c r="AR4004">
        <f t="shared" si="252"/>
        <v>4121777</v>
      </c>
      <c r="AS4004">
        <f t="shared" si="253"/>
        <v>-46609</v>
      </c>
      <c r="AT4004">
        <f t="shared" si="254"/>
        <v>4168386</v>
      </c>
    </row>
    <row r="4005" spans="2:46" ht="15.75" customHeight="1" thickBot="1">
      <c r="B4005" t="str">
        <f t="shared" si="251"/>
        <v>ASTRAL4518045225</v>
      </c>
      <c r="C4005" s="137" t="s">
        <v>226</v>
      </c>
      <c r="D4005" s="137" t="s">
        <v>77</v>
      </c>
      <c r="E4005" s="138">
        <v>45225</v>
      </c>
      <c r="F4005" s="139">
        <v>0</v>
      </c>
      <c r="G4005" s="137" t="s">
        <v>223</v>
      </c>
      <c r="H4005" s="139">
        <v>1922.95</v>
      </c>
      <c r="I4005" s="139">
        <v>1943.15</v>
      </c>
      <c r="J4005" s="139">
        <v>1916.75</v>
      </c>
      <c r="K4005" s="139">
        <v>1933.65</v>
      </c>
      <c r="L4005" s="139">
        <v>1933.65</v>
      </c>
      <c r="M4005" s="139">
        <v>120</v>
      </c>
      <c r="N4005" s="139">
        <v>849.43</v>
      </c>
      <c r="O4005" s="139">
        <v>134689</v>
      </c>
      <c r="P4005" s="140">
        <v>3303</v>
      </c>
      <c r="Q4005" s="138">
        <v>45180</v>
      </c>
      <c r="AR4005">
        <f t="shared" si="252"/>
        <v>0</v>
      </c>
      <c r="AS4005">
        <f t="shared" si="253"/>
        <v>0</v>
      </c>
      <c r="AT4005">
        <f t="shared" si="254"/>
        <v>0</v>
      </c>
    </row>
    <row r="4006" spans="2:46" ht="15.75" customHeight="1" thickBot="1">
      <c r="B4006" t="str">
        <f t="shared" si="251"/>
        <v>ASTRAL4518045260</v>
      </c>
      <c r="C4006" s="137" t="s">
        <v>226</v>
      </c>
      <c r="D4006" s="137" t="s">
        <v>77</v>
      </c>
      <c r="E4006" s="138">
        <v>45260</v>
      </c>
      <c r="F4006" s="139">
        <v>0</v>
      </c>
      <c r="G4006" s="137" t="s">
        <v>223</v>
      </c>
      <c r="H4006" s="139">
        <v>0</v>
      </c>
      <c r="I4006" s="139">
        <v>0</v>
      </c>
      <c r="J4006" s="139">
        <v>0</v>
      </c>
      <c r="K4006" s="139">
        <v>1910</v>
      </c>
      <c r="L4006" s="139">
        <v>1945.9</v>
      </c>
      <c r="M4006" s="139">
        <v>0</v>
      </c>
      <c r="N4006" s="139">
        <v>0</v>
      </c>
      <c r="O4006" s="139">
        <v>3670</v>
      </c>
      <c r="P4006" s="139">
        <v>0</v>
      </c>
      <c r="Q4006" s="138">
        <v>45180</v>
      </c>
      <c r="AR4006">
        <f t="shared" si="252"/>
        <v>0</v>
      </c>
      <c r="AS4006">
        <f t="shared" si="253"/>
        <v>0</v>
      </c>
      <c r="AT4006">
        <f t="shared" si="254"/>
        <v>0</v>
      </c>
    </row>
    <row r="4007" spans="2:46" ht="15.75" customHeight="1" thickBot="1">
      <c r="B4007" t="str">
        <f t="shared" si="251"/>
        <v>ATUL4518045197</v>
      </c>
      <c r="C4007" s="137" t="s">
        <v>226</v>
      </c>
      <c r="D4007" s="137" t="s">
        <v>78</v>
      </c>
      <c r="E4007" s="138">
        <v>45197</v>
      </c>
      <c r="F4007" s="139">
        <v>0</v>
      </c>
      <c r="G4007" s="137" t="s">
        <v>223</v>
      </c>
      <c r="H4007" s="139">
        <v>7497.4</v>
      </c>
      <c r="I4007" s="139">
        <v>7552.95</v>
      </c>
      <c r="J4007" s="139">
        <v>7451.25</v>
      </c>
      <c r="K4007" s="139">
        <v>7531.3</v>
      </c>
      <c r="L4007" s="139">
        <v>7531.3</v>
      </c>
      <c r="M4007" s="139">
        <v>843</v>
      </c>
      <c r="N4007" s="139">
        <v>4748.21</v>
      </c>
      <c r="O4007" s="139">
        <v>316275</v>
      </c>
      <c r="P4007" s="140">
        <v>-3000</v>
      </c>
      <c r="Q4007" s="138">
        <v>45180</v>
      </c>
      <c r="AR4007">
        <f t="shared" si="252"/>
        <v>326550</v>
      </c>
      <c r="AS4007">
        <f t="shared" si="253"/>
        <v>-1950</v>
      </c>
      <c r="AT4007">
        <f t="shared" si="254"/>
        <v>328500</v>
      </c>
    </row>
    <row r="4008" spans="2:46" ht="15.75" customHeight="1" thickBot="1">
      <c r="B4008" t="str">
        <f t="shared" si="251"/>
        <v>ATUL4518045225</v>
      </c>
      <c r="C4008" s="137" t="s">
        <v>226</v>
      </c>
      <c r="D4008" s="137" t="s">
        <v>78</v>
      </c>
      <c r="E4008" s="138">
        <v>45225</v>
      </c>
      <c r="F4008" s="139">
        <v>0</v>
      </c>
      <c r="G4008" s="137" t="s">
        <v>223</v>
      </c>
      <c r="H4008" s="139">
        <v>7498.25</v>
      </c>
      <c r="I4008" s="139">
        <v>7549</v>
      </c>
      <c r="J4008" s="139">
        <v>7456.9</v>
      </c>
      <c r="K4008" s="139">
        <v>7527.9</v>
      </c>
      <c r="L4008" s="139">
        <v>7527.9</v>
      </c>
      <c r="M4008" s="139">
        <v>75</v>
      </c>
      <c r="N4008" s="139">
        <v>421.98</v>
      </c>
      <c r="O4008" s="139">
        <v>10275</v>
      </c>
      <c r="P4008" s="140">
        <v>1050</v>
      </c>
      <c r="Q4008" s="138">
        <v>45180</v>
      </c>
      <c r="AR4008">
        <f t="shared" si="252"/>
        <v>0</v>
      </c>
      <c r="AS4008">
        <f t="shared" si="253"/>
        <v>0</v>
      </c>
      <c r="AT4008">
        <f t="shared" si="254"/>
        <v>0</v>
      </c>
    </row>
    <row r="4009" spans="2:46" ht="15.75" customHeight="1" thickBot="1">
      <c r="B4009" t="str">
        <f t="shared" si="251"/>
        <v>ATUL4518045260</v>
      </c>
      <c r="C4009" s="137" t="s">
        <v>226</v>
      </c>
      <c r="D4009" s="137" t="s">
        <v>78</v>
      </c>
      <c r="E4009" s="138">
        <v>45260</v>
      </c>
      <c r="F4009" s="139">
        <v>0</v>
      </c>
      <c r="G4009" s="137" t="s">
        <v>223</v>
      </c>
      <c r="H4009" s="139">
        <v>0</v>
      </c>
      <c r="I4009" s="139">
        <v>0</v>
      </c>
      <c r="J4009" s="139">
        <v>0</v>
      </c>
      <c r="K4009" s="139">
        <v>7466.4</v>
      </c>
      <c r="L4009" s="139">
        <v>7682.4</v>
      </c>
      <c r="M4009" s="139">
        <v>0</v>
      </c>
      <c r="N4009" s="139">
        <v>0</v>
      </c>
      <c r="O4009" s="139">
        <v>0</v>
      </c>
      <c r="P4009" s="139">
        <v>0</v>
      </c>
      <c r="Q4009" s="138">
        <v>45180</v>
      </c>
      <c r="AR4009">
        <f t="shared" si="252"/>
        <v>0</v>
      </c>
      <c r="AS4009">
        <f t="shared" si="253"/>
        <v>0</v>
      </c>
      <c r="AT4009">
        <f t="shared" si="254"/>
        <v>0</v>
      </c>
    </row>
    <row r="4010" spans="2:46" ht="15.75" customHeight="1" thickBot="1">
      <c r="B4010" t="str">
        <f t="shared" si="251"/>
        <v>AUBANK4518045197</v>
      </c>
      <c r="C4010" s="137" t="s">
        <v>226</v>
      </c>
      <c r="D4010" s="137" t="s">
        <v>79</v>
      </c>
      <c r="E4010" s="138">
        <v>45197</v>
      </c>
      <c r="F4010" s="139">
        <v>0</v>
      </c>
      <c r="G4010" s="137" t="s">
        <v>223</v>
      </c>
      <c r="H4010" s="139">
        <v>733.75</v>
      </c>
      <c r="I4010" s="139">
        <v>741.55</v>
      </c>
      <c r="J4010" s="139">
        <v>732.05</v>
      </c>
      <c r="K4010" s="139">
        <v>735</v>
      </c>
      <c r="L4010" s="139">
        <v>735</v>
      </c>
      <c r="M4010" s="139">
        <v>1893</v>
      </c>
      <c r="N4010" s="139">
        <v>13946.88</v>
      </c>
      <c r="O4010" s="139">
        <v>13502000</v>
      </c>
      <c r="P4010" s="140">
        <v>-64000</v>
      </c>
      <c r="Q4010" s="138">
        <v>45180</v>
      </c>
      <c r="AR4010">
        <f t="shared" si="252"/>
        <v>13819000</v>
      </c>
      <c r="AS4010">
        <f t="shared" si="253"/>
        <v>-39000</v>
      </c>
      <c r="AT4010">
        <f t="shared" si="254"/>
        <v>13858000</v>
      </c>
    </row>
    <row r="4011" spans="2:46" ht="15.75" customHeight="1" thickBot="1">
      <c r="B4011" t="str">
        <f t="shared" si="251"/>
        <v>AUBANK4518045225</v>
      </c>
      <c r="C4011" s="137" t="s">
        <v>226</v>
      </c>
      <c r="D4011" s="137" t="s">
        <v>79</v>
      </c>
      <c r="E4011" s="138">
        <v>45225</v>
      </c>
      <c r="F4011" s="139">
        <v>0</v>
      </c>
      <c r="G4011" s="137" t="s">
        <v>223</v>
      </c>
      <c r="H4011" s="139">
        <v>730.1</v>
      </c>
      <c r="I4011" s="139">
        <v>735.4</v>
      </c>
      <c r="J4011" s="139">
        <v>728</v>
      </c>
      <c r="K4011" s="139">
        <v>729.6</v>
      </c>
      <c r="L4011" s="139">
        <v>729.6</v>
      </c>
      <c r="M4011" s="139">
        <v>130</v>
      </c>
      <c r="N4011" s="139">
        <v>950.79</v>
      </c>
      <c r="O4011" s="139">
        <v>280000</v>
      </c>
      <c r="P4011" s="140">
        <v>19000</v>
      </c>
      <c r="Q4011" s="138">
        <v>45180</v>
      </c>
      <c r="AR4011">
        <f t="shared" si="252"/>
        <v>0</v>
      </c>
      <c r="AS4011">
        <f t="shared" si="253"/>
        <v>0</v>
      </c>
      <c r="AT4011">
        <f t="shared" si="254"/>
        <v>0</v>
      </c>
    </row>
    <row r="4012" spans="2:46" ht="15.75" customHeight="1" thickBot="1">
      <c r="B4012" t="str">
        <f t="shared" si="251"/>
        <v>AUBANK4518045260</v>
      </c>
      <c r="C4012" s="137" t="s">
        <v>226</v>
      </c>
      <c r="D4012" s="137" t="s">
        <v>79</v>
      </c>
      <c r="E4012" s="138">
        <v>45260</v>
      </c>
      <c r="F4012" s="139">
        <v>0</v>
      </c>
      <c r="G4012" s="137" t="s">
        <v>223</v>
      </c>
      <c r="H4012" s="139">
        <v>727.5</v>
      </c>
      <c r="I4012" s="139">
        <v>729.95</v>
      </c>
      <c r="J4012" s="139">
        <v>725</v>
      </c>
      <c r="K4012" s="139">
        <v>728.9</v>
      </c>
      <c r="L4012" s="139">
        <v>728.9</v>
      </c>
      <c r="M4012" s="139">
        <v>12</v>
      </c>
      <c r="N4012" s="139">
        <v>87.38</v>
      </c>
      <c r="O4012" s="139">
        <v>37000</v>
      </c>
      <c r="P4012" s="140">
        <v>6000</v>
      </c>
      <c r="Q4012" s="138">
        <v>45180</v>
      </c>
      <c r="AR4012">
        <f t="shared" si="252"/>
        <v>0</v>
      </c>
      <c r="AS4012">
        <f t="shared" si="253"/>
        <v>0</v>
      </c>
      <c r="AT4012">
        <f t="shared" si="254"/>
        <v>0</v>
      </c>
    </row>
    <row r="4013" spans="2:46" ht="15.75" customHeight="1" thickBot="1">
      <c r="B4013" t="str">
        <f t="shared" si="251"/>
        <v>AUROPHARMA4518045197</v>
      </c>
      <c r="C4013" s="137" t="s">
        <v>226</v>
      </c>
      <c r="D4013" s="137" t="s">
        <v>80</v>
      </c>
      <c r="E4013" s="138">
        <v>45197</v>
      </c>
      <c r="F4013" s="139">
        <v>0</v>
      </c>
      <c r="G4013" s="137" t="s">
        <v>223</v>
      </c>
      <c r="H4013" s="139">
        <v>861</v>
      </c>
      <c r="I4013" s="139">
        <v>877.3</v>
      </c>
      <c r="J4013" s="139">
        <v>860.05</v>
      </c>
      <c r="K4013" s="139">
        <v>871.95</v>
      </c>
      <c r="L4013" s="139">
        <v>871.95</v>
      </c>
      <c r="M4013" s="139">
        <v>2708</v>
      </c>
      <c r="N4013" s="139">
        <v>25944.83</v>
      </c>
      <c r="O4013" s="139">
        <v>13905100</v>
      </c>
      <c r="P4013" s="140">
        <v>-48400</v>
      </c>
      <c r="Q4013" s="138">
        <v>45180</v>
      </c>
      <c r="AR4013">
        <f t="shared" si="252"/>
        <v>14130600</v>
      </c>
      <c r="AS4013">
        <f t="shared" si="253"/>
        <v>-38500</v>
      </c>
      <c r="AT4013">
        <f t="shared" si="254"/>
        <v>14169100</v>
      </c>
    </row>
    <row r="4014" spans="2:46" ht="15.75" customHeight="1" thickBot="1">
      <c r="B4014" t="str">
        <f t="shared" si="251"/>
        <v>AUROPHARMA4518045225</v>
      </c>
      <c r="C4014" s="137" t="s">
        <v>226</v>
      </c>
      <c r="D4014" s="137" t="s">
        <v>80</v>
      </c>
      <c r="E4014" s="138">
        <v>45225</v>
      </c>
      <c r="F4014" s="139">
        <v>0</v>
      </c>
      <c r="G4014" s="137" t="s">
        <v>223</v>
      </c>
      <c r="H4014" s="139">
        <v>866</v>
      </c>
      <c r="I4014" s="139">
        <v>882.1</v>
      </c>
      <c r="J4014" s="139">
        <v>865.5</v>
      </c>
      <c r="K4014" s="139">
        <v>877.1</v>
      </c>
      <c r="L4014" s="139">
        <v>877.1</v>
      </c>
      <c r="M4014" s="139">
        <v>138</v>
      </c>
      <c r="N4014" s="139">
        <v>1330.21</v>
      </c>
      <c r="O4014" s="139">
        <v>180400</v>
      </c>
      <c r="P4014" s="140">
        <v>3300</v>
      </c>
      <c r="Q4014" s="138">
        <v>45180</v>
      </c>
      <c r="AR4014">
        <f t="shared" si="252"/>
        <v>0</v>
      </c>
      <c r="AS4014">
        <f t="shared" si="253"/>
        <v>0</v>
      </c>
      <c r="AT4014">
        <f t="shared" si="254"/>
        <v>0</v>
      </c>
    </row>
    <row r="4015" spans="2:46" ht="15.75" customHeight="1" thickBot="1">
      <c r="B4015" t="str">
        <f t="shared" si="251"/>
        <v>AUROPHARMA4518045260</v>
      </c>
      <c r="C4015" s="137" t="s">
        <v>226</v>
      </c>
      <c r="D4015" s="137" t="s">
        <v>80</v>
      </c>
      <c r="E4015" s="138">
        <v>45260</v>
      </c>
      <c r="F4015" s="139">
        <v>0</v>
      </c>
      <c r="G4015" s="137" t="s">
        <v>223</v>
      </c>
      <c r="H4015" s="139">
        <v>875</v>
      </c>
      <c r="I4015" s="139">
        <v>885</v>
      </c>
      <c r="J4015" s="139">
        <v>875</v>
      </c>
      <c r="K4015" s="139">
        <v>885</v>
      </c>
      <c r="L4015" s="139">
        <v>881.5</v>
      </c>
      <c r="M4015" s="139">
        <v>10</v>
      </c>
      <c r="N4015" s="139">
        <v>96.7</v>
      </c>
      <c r="O4015" s="139">
        <v>45100</v>
      </c>
      <c r="P4015" s="140">
        <v>6600</v>
      </c>
      <c r="Q4015" s="138">
        <v>45180</v>
      </c>
      <c r="AR4015">
        <f t="shared" si="252"/>
        <v>0</v>
      </c>
      <c r="AS4015">
        <f t="shared" si="253"/>
        <v>0</v>
      </c>
      <c r="AT4015">
        <f t="shared" si="254"/>
        <v>0</v>
      </c>
    </row>
    <row r="4016" spans="2:46" ht="15.75" customHeight="1" thickBot="1">
      <c r="B4016" t="str">
        <f t="shared" si="251"/>
        <v>AXISBANK4518045197</v>
      </c>
      <c r="C4016" s="137" t="s">
        <v>226</v>
      </c>
      <c r="D4016" s="137" t="s">
        <v>26</v>
      </c>
      <c r="E4016" s="138">
        <v>45197</v>
      </c>
      <c r="F4016" s="139">
        <v>0</v>
      </c>
      <c r="G4016" s="137" t="s">
        <v>223</v>
      </c>
      <c r="H4016" s="139">
        <v>984.5</v>
      </c>
      <c r="I4016" s="139">
        <v>1007.5</v>
      </c>
      <c r="J4016" s="139">
        <v>983</v>
      </c>
      <c r="K4016" s="139">
        <v>1004.7</v>
      </c>
      <c r="L4016" s="139">
        <v>1004.7</v>
      </c>
      <c r="M4016" s="139">
        <v>19650</v>
      </c>
      <c r="N4016" s="139">
        <v>122446.97</v>
      </c>
      <c r="O4016" s="139">
        <v>42075000</v>
      </c>
      <c r="P4016" s="140">
        <v>46250</v>
      </c>
      <c r="Q4016" s="138">
        <v>45180</v>
      </c>
      <c r="AR4016">
        <f t="shared" si="252"/>
        <v>42796875</v>
      </c>
      <c r="AS4016">
        <f t="shared" si="253"/>
        <v>132500</v>
      </c>
      <c r="AT4016">
        <f t="shared" si="254"/>
        <v>42664375</v>
      </c>
    </row>
    <row r="4017" spans="2:46" ht="15.75" customHeight="1" thickBot="1">
      <c r="B4017" t="str">
        <f t="shared" si="251"/>
        <v>AXISBANK4518045225</v>
      </c>
      <c r="C4017" s="137" t="s">
        <v>226</v>
      </c>
      <c r="D4017" s="137" t="s">
        <v>26</v>
      </c>
      <c r="E4017" s="138">
        <v>45225</v>
      </c>
      <c r="F4017" s="139">
        <v>0</v>
      </c>
      <c r="G4017" s="137" t="s">
        <v>223</v>
      </c>
      <c r="H4017" s="139">
        <v>991.55</v>
      </c>
      <c r="I4017" s="139">
        <v>1014</v>
      </c>
      <c r="J4017" s="139">
        <v>990.5</v>
      </c>
      <c r="K4017" s="139">
        <v>1011.3</v>
      </c>
      <c r="L4017" s="139">
        <v>1011.3</v>
      </c>
      <c r="M4017" s="139">
        <v>779</v>
      </c>
      <c r="N4017" s="139">
        <v>4878.1099999999997</v>
      </c>
      <c r="O4017" s="139">
        <v>651250</v>
      </c>
      <c r="P4017" s="140">
        <v>88750</v>
      </c>
      <c r="Q4017" s="138">
        <v>45180</v>
      </c>
      <c r="AR4017">
        <f t="shared" si="252"/>
        <v>0</v>
      </c>
      <c r="AS4017">
        <f t="shared" si="253"/>
        <v>0</v>
      </c>
      <c r="AT4017">
        <f t="shared" si="254"/>
        <v>0</v>
      </c>
    </row>
    <row r="4018" spans="2:46" ht="15.75" customHeight="1" thickBot="1">
      <c r="B4018" t="str">
        <f t="shared" si="251"/>
        <v>AXISBANK4518045260</v>
      </c>
      <c r="C4018" s="137" t="s">
        <v>226</v>
      </c>
      <c r="D4018" s="137" t="s">
        <v>26</v>
      </c>
      <c r="E4018" s="138">
        <v>45260</v>
      </c>
      <c r="F4018" s="139">
        <v>0</v>
      </c>
      <c r="G4018" s="137" t="s">
        <v>223</v>
      </c>
      <c r="H4018" s="139">
        <v>1001</v>
      </c>
      <c r="I4018" s="139">
        <v>1020.65</v>
      </c>
      <c r="J4018" s="139">
        <v>1000</v>
      </c>
      <c r="K4018" s="139">
        <v>1017.95</v>
      </c>
      <c r="L4018" s="139">
        <v>1017.95</v>
      </c>
      <c r="M4018" s="139">
        <v>78</v>
      </c>
      <c r="N4018" s="139">
        <v>492.43</v>
      </c>
      <c r="O4018" s="139">
        <v>70625</v>
      </c>
      <c r="P4018" s="140">
        <v>-2500</v>
      </c>
      <c r="Q4018" s="138">
        <v>45180</v>
      </c>
      <c r="AR4018">
        <f t="shared" si="252"/>
        <v>0</v>
      </c>
      <c r="AS4018">
        <f t="shared" si="253"/>
        <v>0</v>
      </c>
      <c r="AT4018">
        <f t="shared" si="254"/>
        <v>0</v>
      </c>
    </row>
    <row r="4019" spans="2:46" ht="15.75" customHeight="1" thickBot="1">
      <c r="B4019" t="str">
        <f t="shared" si="251"/>
        <v>BAJAJ-AUTO4518045197</v>
      </c>
      <c r="C4019" s="137" t="s">
        <v>226</v>
      </c>
      <c r="D4019" s="137" t="s">
        <v>57</v>
      </c>
      <c r="E4019" s="138">
        <v>45197</v>
      </c>
      <c r="F4019" s="139">
        <v>0</v>
      </c>
      <c r="G4019" s="137" t="s">
        <v>223</v>
      </c>
      <c r="H4019" s="139">
        <v>4770</v>
      </c>
      <c r="I4019" s="139">
        <v>4823.25</v>
      </c>
      <c r="J4019" s="139">
        <v>4770</v>
      </c>
      <c r="K4019" s="139">
        <v>4815.05</v>
      </c>
      <c r="L4019" s="139">
        <v>4815.05</v>
      </c>
      <c r="M4019" s="139">
        <v>1388</v>
      </c>
      <c r="N4019" s="139">
        <v>16662.11</v>
      </c>
      <c r="O4019" s="139">
        <v>2304500</v>
      </c>
      <c r="P4019" s="140">
        <v>-52500</v>
      </c>
      <c r="Q4019" s="138">
        <v>45180</v>
      </c>
      <c r="AR4019">
        <f t="shared" si="252"/>
        <v>2336750</v>
      </c>
      <c r="AS4019">
        <f t="shared" si="253"/>
        <v>-49250</v>
      </c>
      <c r="AT4019">
        <f t="shared" si="254"/>
        <v>2386000</v>
      </c>
    </row>
    <row r="4020" spans="2:46" ht="15.75" customHeight="1" thickBot="1">
      <c r="B4020" t="str">
        <f t="shared" si="251"/>
        <v>BAJAJ-AUTO4518045225</v>
      </c>
      <c r="C4020" s="137" t="s">
        <v>226</v>
      </c>
      <c r="D4020" s="137" t="s">
        <v>57</v>
      </c>
      <c r="E4020" s="138">
        <v>45225</v>
      </c>
      <c r="F4020" s="139">
        <v>0</v>
      </c>
      <c r="G4020" s="137" t="s">
        <v>223</v>
      </c>
      <c r="H4020" s="139">
        <v>4808.8500000000004</v>
      </c>
      <c r="I4020" s="139">
        <v>4849</v>
      </c>
      <c r="J4020" s="139">
        <v>4801.7</v>
      </c>
      <c r="K4020" s="139">
        <v>4844.95</v>
      </c>
      <c r="L4020" s="139">
        <v>4844.95</v>
      </c>
      <c r="M4020" s="139">
        <v>83</v>
      </c>
      <c r="N4020" s="139">
        <v>1001.74</v>
      </c>
      <c r="O4020" s="139">
        <v>30250</v>
      </c>
      <c r="P4020" s="140">
        <v>2750</v>
      </c>
      <c r="Q4020" s="138">
        <v>45180</v>
      </c>
      <c r="AR4020">
        <f t="shared" si="252"/>
        <v>0</v>
      </c>
      <c r="AS4020">
        <f t="shared" si="253"/>
        <v>0</v>
      </c>
      <c r="AT4020">
        <f t="shared" si="254"/>
        <v>0</v>
      </c>
    </row>
    <row r="4021" spans="2:46" ht="15.75" customHeight="1" thickBot="1">
      <c r="B4021" t="str">
        <f t="shared" si="251"/>
        <v>BAJAJ-AUTO4518045260</v>
      </c>
      <c r="C4021" s="137" t="s">
        <v>226</v>
      </c>
      <c r="D4021" s="137" t="s">
        <v>57</v>
      </c>
      <c r="E4021" s="138">
        <v>45260</v>
      </c>
      <c r="F4021" s="139">
        <v>0</v>
      </c>
      <c r="G4021" s="137" t="s">
        <v>223</v>
      </c>
      <c r="H4021" s="139">
        <v>4821</v>
      </c>
      <c r="I4021" s="139">
        <v>4854.75</v>
      </c>
      <c r="J4021" s="139">
        <v>4821</v>
      </c>
      <c r="K4021" s="139">
        <v>4850</v>
      </c>
      <c r="L4021" s="139">
        <v>4882.2</v>
      </c>
      <c r="M4021" s="139">
        <v>3</v>
      </c>
      <c r="N4021" s="139">
        <v>36.31</v>
      </c>
      <c r="O4021" s="139">
        <v>2000</v>
      </c>
      <c r="P4021" s="139">
        <v>500</v>
      </c>
      <c r="Q4021" s="138">
        <v>45180</v>
      </c>
      <c r="AR4021">
        <f t="shared" si="252"/>
        <v>0</v>
      </c>
      <c r="AS4021">
        <f t="shared" si="253"/>
        <v>0</v>
      </c>
      <c r="AT4021">
        <f t="shared" si="254"/>
        <v>0</v>
      </c>
    </row>
    <row r="4022" spans="2:46" ht="15.75" customHeight="1" thickBot="1">
      <c r="B4022" t="str">
        <f t="shared" si="251"/>
        <v>BAJAJFINSV4518045197</v>
      </c>
      <c r="C4022" s="137" t="s">
        <v>226</v>
      </c>
      <c r="D4022" s="137" t="s">
        <v>43</v>
      </c>
      <c r="E4022" s="138">
        <v>45197</v>
      </c>
      <c r="F4022" s="139">
        <v>0</v>
      </c>
      <c r="G4022" s="137" t="s">
        <v>223</v>
      </c>
      <c r="H4022" s="139">
        <v>1539.7</v>
      </c>
      <c r="I4022" s="139">
        <v>1559.6</v>
      </c>
      <c r="J4022" s="139">
        <v>1539.7</v>
      </c>
      <c r="K4022" s="139">
        <v>1554.8</v>
      </c>
      <c r="L4022" s="139">
        <v>1554.8</v>
      </c>
      <c r="M4022" s="139">
        <v>4041</v>
      </c>
      <c r="N4022" s="139">
        <v>31404.11</v>
      </c>
      <c r="O4022" s="139">
        <v>10005000</v>
      </c>
      <c r="P4022" s="140">
        <v>263500</v>
      </c>
      <c r="Q4022" s="138">
        <v>45180</v>
      </c>
      <c r="AR4022">
        <f t="shared" si="252"/>
        <v>10451000</v>
      </c>
      <c r="AS4022">
        <f t="shared" si="253"/>
        <v>309500</v>
      </c>
      <c r="AT4022">
        <f t="shared" si="254"/>
        <v>10141500</v>
      </c>
    </row>
    <row r="4023" spans="2:46" ht="15.75" customHeight="1" thickBot="1">
      <c r="B4023" t="str">
        <f t="shared" si="251"/>
        <v>BAJAJFINSV4518045225</v>
      </c>
      <c r="C4023" s="137" t="s">
        <v>226</v>
      </c>
      <c r="D4023" s="137" t="s">
        <v>43</v>
      </c>
      <c r="E4023" s="138">
        <v>45225</v>
      </c>
      <c r="F4023" s="139">
        <v>0</v>
      </c>
      <c r="G4023" s="137" t="s">
        <v>223</v>
      </c>
      <c r="H4023" s="139">
        <v>1559.4</v>
      </c>
      <c r="I4023" s="139">
        <v>1570</v>
      </c>
      <c r="J4023" s="139">
        <v>1558.45</v>
      </c>
      <c r="K4023" s="139">
        <v>1566.4</v>
      </c>
      <c r="L4023" s="139">
        <v>1566.4</v>
      </c>
      <c r="M4023" s="139">
        <v>224</v>
      </c>
      <c r="N4023" s="139">
        <v>1752.98</v>
      </c>
      <c r="O4023" s="139">
        <v>412000</v>
      </c>
      <c r="P4023" s="140">
        <v>34500</v>
      </c>
      <c r="Q4023" s="138">
        <v>45180</v>
      </c>
      <c r="AR4023">
        <f t="shared" si="252"/>
        <v>0</v>
      </c>
      <c r="AS4023">
        <f t="shared" si="253"/>
        <v>0</v>
      </c>
      <c r="AT4023">
        <f t="shared" si="254"/>
        <v>0</v>
      </c>
    </row>
    <row r="4024" spans="2:46" ht="15.75" customHeight="1" thickBot="1">
      <c r="B4024" t="str">
        <f t="shared" si="251"/>
        <v>BAJAJFINSV4518045260</v>
      </c>
      <c r="C4024" s="137" t="s">
        <v>226</v>
      </c>
      <c r="D4024" s="137" t="s">
        <v>43</v>
      </c>
      <c r="E4024" s="138">
        <v>45260</v>
      </c>
      <c r="F4024" s="139">
        <v>0</v>
      </c>
      <c r="G4024" s="137" t="s">
        <v>223</v>
      </c>
      <c r="H4024" s="139">
        <v>1573</v>
      </c>
      <c r="I4024" s="139">
        <v>1582.1</v>
      </c>
      <c r="J4024" s="139">
        <v>1573</v>
      </c>
      <c r="K4024" s="139">
        <v>1578.05</v>
      </c>
      <c r="L4024" s="139">
        <v>1578.05</v>
      </c>
      <c r="M4024" s="139">
        <v>37</v>
      </c>
      <c r="N4024" s="139">
        <v>292.06</v>
      </c>
      <c r="O4024" s="139">
        <v>34000</v>
      </c>
      <c r="P4024" s="140">
        <v>11500</v>
      </c>
      <c r="Q4024" s="138">
        <v>45180</v>
      </c>
      <c r="AR4024">
        <f t="shared" si="252"/>
        <v>0</v>
      </c>
      <c r="AS4024">
        <f t="shared" si="253"/>
        <v>0</v>
      </c>
      <c r="AT4024">
        <f t="shared" si="254"/>
        <v>0</v>
      </c>
    </row>
    <row r="4025" spans="2:46" ht="15.75" customHeight="1" thickBot="1">
      <c r="B4025" t="str">
        <f t="shared" si="251"/>
        <v>BAJFINANCE4518045197</v>
      </c>
      <c r="C4025" s="137" t="s">
        <v>226</v>
      </c>
      <c r="D4025" s="137" t="s">
        <v>30</v>
      </c>
      <c r="E4025" s="138">
        <v>45197</v>
      </c>
      <c r="F4025" s="139">
        <v>0</v>
      </c>
      <c r="G4025" s="137" t="s">
        <v>223</v>
      </c>
      <c r="H4025" s="139">
        <v>7412.95</v>
      </c>
      <c r="I4025" s="139">
        <v>7449.95</v>
      </c>
      <c r="J4025" s="139">
        <v>7370.8</v>
      </c>
      <c r="K4025" s="139">
        <v>7397.3</v>
      </c>
      <c r="L4025" s="139">
        <v>7397.3</v>
      </c>
      <c r="M4025" s="139">
        <v>5945</v>
      </c>
      <c r="N4025" s="139">
        <v>55024.23</v>
      </c>
      <c r="O4025" s="139">
        <v>4206000</v>
      </c>
      <c r="P4025" s="140">
        <v>33500</v>
      </c>
      <c r="Q4025" s="138">
        <v>45180</v>
      </c>
      <c r="AR4025">
        <f t="shared" si="252"/>
        <v>4311500</v>
      </c>
      <c r="AS4025">
        <f t="shared" si="253"/>
        <v>46625</v>
      </c>
      <c r="AT4025">
        <f t="shared" si="254"/>
        <v>4264875</v>
      </c>
    </row>
    <row r="4026" spans="2:46" ht="15.75" customHeight="1" thickBot="1">
      <c r="B4026" t="str">
        <f t="shared" si="251"/>
        <v>BAJFINANCE4518045225</v>
      </c>
      <c r="C4026" s="137" t="s">
        <v>226</v>
      </c>
      <c r="D4026" s="137" t="s">
        <v>30</v>
      </c>
      <c r="E4026" s="138">
        <v>45225</v>
      </c>
      <c r="F4026" s="139">
        <v>0</v>
      </c>
      <c r="G4026" s="137" t="s">
        <v>223</v>
      </c>
      <c r="H4026" s="139">
        <v>7490</v>
      </c>
      <c r="I4026" s="139">
        <v>7498.25</v>
      </c>
      <c r="J4026" s="139">
        <v>7425</v>
      </c>
      <c r="K4026" s="139">
        <v>7449.85</v>
      </c>
      <c r="L4026" s="139">
        <v>7449.85</v>
      </c>
      <c r="M4026" s="139">
        <v>272</v>
      </c>
      <c r="N4026" s="139">
        <v>2536.4899999999998</v>
      </c>
      <c r="O4026" s="139">
        <v>99250</v>
      </c>
      <c r="P4026" s="140">
        <v>11625</v>
      </c>
      <c r="Q4026" s="138">
        <v>45180</v>
      </c>
      <c r="AR4026">
        <f t="shared" si="252"/>
        <v>0</v>
      </c>
      <c r="AS4026">
        <f t="shared" si="253"/>
        <v>0</v>
      </c>
      <c r="AT4026">
        <f t="shared" si="254"/>
        <v>0</v>
      </c>
    </row>
    <row r="4027" spans="2:46" ht="15.75" customHeight="1" thickBot="1">
      <c r="B4027" t="str">
        <f t="shared" si="251"/>
        <v>BAJFINANCE4518045260</v>
      </c>
      <c r="C4027" s="137" t="s">
        <v>226</v>
      </c>
      <c r="D4027" s="137" t="s">
        <v>30</v>
      </c>
      <c r="E4027" s="138">
        <v>45260</v>
      </c>
      <c r="F4027" s="139">
        <v>0</v>
      </c>
      <c r="G4027" s="137" t="s">
        <v>223</v>
      </c>
      <c r="H4027" s="139">
        <v>7520</v>
      </c>
      <c r="I4027" s="139">
        <v>7541</v>
      </c>
      <c r="J4027" s="139">
        <v>7483</v>
      </c>
      <c r="K4027" s="139">
        <v>7509.75</v>
      </c>
      <c r="L4027" s="139">
        <v>7509.75</v>
      </c>
      <c r="M4027" s="139">
        <v>37</v>
      </c>
      <c r="N4027" s="139">
        <v>347.2</v>
      </c>
      <c r="O4027" s="139">
        <v>6250</v>
      </c>
      <c r="P4027" s="140">
        <v>1500</v>
      </c>
      <c r="Q4027" s="138">
        <v>45180</v>
      </c>
      <c r="AR4027">
        <f t="shared" si="252"/>
        <v>0</v>
      </c>
      <c r="AS4027">
        <f t="shared" si="253"/>
        <v>0</v>
      </c>
      <c r="AT4027">
        <f t="shared" si="254"/>
        <v>0</v>
      </c>
    </row>
    <row r="4028" spans="2:46" ht="15.75" customHeight="1" thickBot="1">
      <c r="B4028" t="str">
        <f t="shared" si="251"/>
        <v>BALKRISIND4518045197</v>
      </c>
      <c r="C4028" s="137" t="s">
        <v>226</v>
      </c>
      <c r="D4028" s="137" t="s">
        <v>81</v>
      </c>
      <c r="E4028" s="138">
        <v>45197</v>
      </c>
      <c r="F4028" s="139">
        <v>0</v>
      </c>
      <c r="G4028" s="137" t="s">
        <v>223</v>
      </c>
      <c r="H4028" s="139">
        <v>2402.4499999999998</v>
      </c>
      <c r="I4028" s="139">
        <v>2448.75</v>
      </c>
      <c r="J4028" s="139">
        <v>2401.4499999999998</v>
      </c>
      <c r="K4028" s="139">
        <v>2443.1999999999998</v>
      </c>
      <c r="L4028" s="139">
        <v>2443.1999999999998</v>
      </c>
      <c r="M4028" s="139">
        <v>1072</v>
      </c>
      <c r="N4028" s="139">
        <v>7824.73</v>
      </c>
      <c r="O4028" s="139">
        <v>1859700</v>
      </c>
      <c r="P4028" s="140">
        <v>3300</v>
      </c>
      <c r="Q4028" s="138">
        <v>45180</v>
      </c>
      <c r="AR4028">
        <f t="shared" si="252"/>
        <v>1878000</v>
      </c>
      <c r="AS4028">
        <f t="shared" si="253"/>
        <v>5700</v>
      </c>
      <c r="AT4028">
        <f t="shared" si="254"/>
        <v>1872300</v>
      </c>
    </row>
    <row r="4029" spans="2:46" ht="15.75" customHeight="1" thickBot="1">
      <c r="B4029" t="str">
        <f t="shared" si="251"/>
        <v>BALKRISIND4518045225</v>
      </c>
      <c r="C4029" s="137" t="s">
        <v>226</v>
      </c>
      <c r="D4029" s="137" t="s">
        <v>81</v>
      </c>
      <c r="E4029" s="138">
        <v>45225</v>
      </c>
      <c r="F4029" s="139">
        <v>0</v>
      </c>
      <c r="G4029" s="137" t="s">
        <v>223</v>
      </c>
      <c r="H4029" s="139">
        <v>2440</v>
      </c>
      <c r="I4029" s="139">
        <v>2460</v>
      </c>
      <c r="J4029" s="139">
        <v>2440</v>
      </c>
      <c r="K4029" s="139">
        <v>2453.6999999999998</v>
      </c>
      <c r="L4029" s="139">
        <v>2453.6999999999998</v>
      </c>
      <c r="M4029" s="139">
        <v>28</v>
      </c>
      <c r="N4029" s="139">
        <v>205.95</v>
      </c>
      <c r="O4029" s="139">
        <v>18300</v>
      </c>
      <c r="P4029" s="140">
        <v>2400</v>
      </c>
      <c r="Q4029" s="138">
        <v>45180</v>
      </c>
      <c r="AR4029">
        <f t="shared" si="252"/>
        <v>0</v>
      </c>
      <c r="AS4029">
        <f t="shared" si="253"/>
        <v>0</v>
      </c>
      <c r="AT4029">
        <f t="shared" si="254"/>
        <v>0</v>
      </c>
    </row>
    <row r="4030" spans="2:46" ht="15.75" customHeight="1" thickBot="1">
      <c r="B4030" t="str">
        <f t="shared" si="251"/>
        <v>BALKRISIND4518045260</v>
      </c>
      <c r="C4030" s="137" t="s">
        <v>226</v>
      </c>
      <c r="D4030" s="137" t="s">
        <v>81</v>
      </c>
      <c r="E4030" s="138">
        <v>45260</v>
      </c>
      <c r="F4030" s="139">
        <v>0</v>
      </c>
      <c r="G4030" s="137" t="s">
        <v>223</v>
      </c>
      <c r="H4030" s="139">
        <v>0</v>
      </c>
      <c r="I4030" s="139">
        <v>0</v>
      </c>
      <c r="J4030" s="139">
        <v>0</v>
      </c>
      <c r="K4030" s="139">
        <v>2365.0500000000002</v>
      </c>
      <c r="L4030" s="139">
        <v>2470.65</v>
      </c>
      <c r="M4030" s="139">
        <v>0</v>
      </c>
      <c r="N4030" s="139">
        <v>0</v>
      </c>
      <c r="O4030" s="139">
        <v>0</v>
      </c>
      <c r="P4030" s="139">
        <v>0</v>
      </c>
      <c r="Q4030" s="138">
        <v>45180</v>
      </c>
      <c r="AR4030">
        <f t="shared" si="252"/>
        <v>0</v>
      </c>
      <c r="AS4030">
        <f t="shared" si="253"/>
        <v>0</v>
      </c>
      <c r="AT4030">
        <f t="shared" si="254"/>
        <v>0</v>
      </c>
    </row>
    <row r="4031" spans="2:46" ht="15.75" customHeight="1" thickBot="1">
      <c r="B4031" t="str">
        <f t="shared" si="251"/>
        <v>BALRAMCHIN4518045197</v>
      </c>
      <c r="C4031" s="137" t="s">
        <v>226</v>
      </c>
      <c r="D4031" s="137" t="s">
        <v>82</v>
      </c>
      <c r="E4031" s="138">
        <v>45197</v>
      </c>
      <c r="F4031" s="139">
        <v>0</v>
      </c>
      <c r="G4031" s="137" t="s">
        <v>223</v>
      </c>
      <c r="H4031" s="139">
        <v>414.95</v>
      </c>
      <c r="I4031" s="139">
        <v>425.65</v>
      </c>
      <c r="J4031" s="139">
        <v>414.65</v>
      </c>
      <c r="K4031" s="139">
        <v>422.8</v>
      </c>
      <c r="L4031" s="139">
        <v>422.8</v>
      </c>
      <c r="M4031" s="139">
        <v>893</v>
      </c>
      <c r="N4031" s="139">
        <v>6021.68</v>
      </c>
      <c r="O4031" s="139">
        <v>10976000</v>
      </c>
      <c r="P4031" s="140">
        <v>-764800</v>
      </c>
      <c r="Q4031" s="138">
        <v>45180</v>
      </c>
      <c r="AR4031">
        <f t="shared" si="252"/>
        <v>11907200</v>
      </c>
      <c r="AS4031">
        <f t="shared" si="253"/>
        <v>-777600</v>
      </c>
      <c r="AT4031">
        <f t="shared" si="254"/>
        <v>12684800</v>
      </c>
    </row>
    <row r="4032" spans="2:46" ht="15.75" customHeight="1" thickBot="1">
      <c r="B4032" t="str">
        <f t="shared" si="251"/>
        <v>BALRAMCHIN4518045225</v>
      </c>
      <c r="C4032" s="137" t="s">
        <v>226</v>
      </c>
      <c r="D4032" s="137" t="s">
        <v>82</v>
      </c>
      <c r="E4032" s="138">
        <v>45225</v>
      </c>
      <c r="F4032" s="139">
        <v>0</v>
      </c>
      <c r="G4032" s="137" t="s">
        <v>223</v>
      </c>
      <c r="H4032" s="139">
        <v>420.45</v>
      </c>
      <c r="I4032" s="139">
        <v>426.2</v>
      </c>
      <c r="J4032" s="139">
        <v>420.45</v>
      </c>
      <c r="K4032" s="139">
        <v>425.8</v>
      </c>
      <c r="L4032" s="139">
        <v>425.8</v>
      </c>
      <c r="M4032" s="139">
        <v>7</v>
      </c>
      <c r="N4032" s="139">
        <v>47.56</v>
      </c>
      <c r="O4032" s="139">
        <v>912000</v>
      </c>
      <c r="P4032" s="140">
        <v>-11200</v>
      </c>
      <c r="Q4032" s="138">
        <v>45180</v>
      </c>
      <c r="AR4032">
        <f t="shared" si="252"/>
        <v>0</v>
      </c>
      <c r="AS4032">
        <f t="shared" si="253"/>
        <v>0</v>
      </c>
      <c r="AT4032">
        <f t="shared" si="254"/>
        <v>0</v>
      </c>
    </row>
    <row r="4033" spans="2:46" ht="15.75" customHeight="1" thickBot="1">
      <c r="B4033" t="str">
        <f t="shared" si="251"/>
        <v>BALRAMCHIN4518045260</v>
      </c>
      <c r="C4033" s="137" t="s">
        <v>226</v>
      </c>
      <c r="D4033" s="137" t="s">
        <v>82</v>
      </c>
      <c r="E4033" s="138">
        <v>45260</v>
      </c>
      <c r="F4033" s="139">
        <v>0</v>
      </c>
      <c r="G4033" s="137" t="s">
        <v>223</v>
      </c>
      <c r="H4033" s="139">
        <v>428</v>
      </c>
      <c r="I4033" s="139">
        <v>428</v>
      </c>
      <c r="J4033" s="139">
        <v>428</v>
      </c>
      <c r="K4033" s="139">
        <v>428</v>
      </c>
      <c r="L4033" s="139">
        <v>426.85</v>
      </c>
      <c r="M4033" s="139">
        <v>1</v>
      </c>
      <c r="N4033" s="139">
        <v>6.84</v>
      </c>
      <c r="O4033" s="139">
        <v>19200</v>
      </c>
      <c r="P4033" s="140">
        <v>-1600</v>
      </c>
      <c r="Q4033" s="138">
        <v>45180</v>
      </c>
      <c r="AR4033">
        <f t="shared" si="252"/>
        <v>0</v>
      </c>
      <c r="AS4033">
        <f t="shared" si="253"/>
        <v>0</v>
      </c>
      <c r="AT4033">
        <f t="shared" si="254"/>
        <v>0</v>
      </c>
    </row>
    <row r="4034" spans="2:46" ht="15.75" customHeight="1" thickBot="1">
      <c r="B4034" t="str">
        <f t="shared" ref="B4034:B4097" si="255">D4034&amp;Q4034&amp;E4034</f>
        <v>BANDHANBNK4518045197</v>
      </c>
      <c r="C4034" s="137" t="s">
        <v>226</v>
      </c>
      <c r="D4034" s="137" t="s">
        <v>83</v>
      </c>
      <c r="E4034" s="138">
        <v>45197</v>
      </c>
      <c r="F4034" s="139">
        <v>0</v>
      </c>
      <c r="G4034" s="137" t="s">
        <v>223</v>
      </c>
      <c r="H4034" s="139">
        <v>245.4</v>
      </c>
      <c r="I4034" s="139">
        <v>245.4</v>
      </c>
      <c r="J4034" s="139">
        <v>240.65</v>
      </c>
      <c r="K4034" s="139">
        <v>243.5</v>
      </c>
      <c r="L4034" s="139">
        <v>243.5</v>
      </c>
      <c r="M4034" s="139">
        <v>7371</v>
      </c>
      <c r="N4034" s="139">
        <v>44856.01</v>
      </c>
      <c r="O4034" s="139">
        <v>76960000</v>
      </c>
      <c r="P4034" s="140">
        <v>-1077500</v>
      </c>
      <c r="Q4034" s="138">
        <v>45180</v>
      </c>
      <c r="AR4034">
        <f t="shared" ref="AR4034:AR4097" si="256">IF($AU$2&lt;&gt;5,NA(),IF(D4034=D4033,0,IF(AND(D4036=D4034,D4035=D4034),O4034+O4035+O4036,IF(D4035=D4034,O4035+O4034,O4034))))</f>
        <v>79195000</v>
      </c>
      <c r="AS4034">
        <f t="shared" ref="AS4034:AS4097" si="257">IF($AU$2&lt;&gt;5,NA(),IF(D4034=D4033,0,IF(AND(D4036=D4034,D4035=D4034),P4034+P4035+P4036,IF(D4035=D4034,P4035+P4034,P4034))))</f>
        <v>-537500</v>
      </c>
      <c r="AT4034">
        <f t="shared" ref="AT4034:AT4097" si="258">AR4034-AS4034</f>
        <v>79732500</v>
      </c>
    </row>
    <row r="4035" spans="2:46" ht="15.75" customHeight="1" thickBot="1">
      <c r="B4035" t="str">
        <f t="shared" si="255"/>
        <v>BANDHANBNK4518045225</v>
      </c>
      <c r="C4035" s="137" t="s">
        <v>226</v>
      </c>
      <c r="D4035" s="137" t="s">
        <v>83</v>
      </c>
      <c r="E4035" s="138">
        <v>45225</v>
      </c>
      <c r="F4035" s="139">
        <v>0</v>
      </c>
      <c r="G4035" s="137" t="s">
        <v>223</v>
      </c>
      <c r="H4035" s="139">
        <v>246.55</v>
      </c>
      <c r="I4035" s="139">
        <v>246.65</v>
      </c>
      <c r="J4035" s="139">
        <v>242.5</v>
      </c>
      <c r="K4035" s="139">
        <v>245.2</v>
      </c>
      <c r="L4035" s="139">
        <v>245.2</v>
      </c>
      <c r="M4035" s="139">
        <v>529</v>
      </c>
      <c r="N4035" s="139">
        <v>3243.32</v>
      </c>
      <c r="O4035" s="139">
        <v>2010000</v>
      </c>
      <c r="P4035" s="140">
        <v>485000</v>
      </c>
      <c r="Q4035" s="138">
        <v>45180</v>
      </c>
      <c r="AR4035">
        <f t="shared" si="256"/>
        <v>0</v>
      </c>
      <c r="AS4035">
        <f t="shared" si="257"/>
        <v>0</v>
      </c>
      <c r="AT4035">
        <f t="shared" si="258"/>
        <v>0</v>
      </c>
    </row>
    <row r="4036" spans="2:46" ht="15.75" customHeight="1" thickBot="1">
      <c r="B4036" t="str">
        <f t="shared" si="255"/>
        <v>BANDHANBNK4518045260</v>
      </c>
      <c r="C4036" s="137" t="s">
        <v>226</v>
      </c>
      <c r="D4036" s="137" t="s">
        <v>83</v>
      </c>
      <c r="E4036" s="138">
        <v>45260</v>
      </c>
      <c r="F4036" s="139">
        <v>0</v>
      </c>
      <c r="G4036" s="137" t="s">
        <v>223</v>
      </c>
      <c r="H4036" s="139">
        <v>248.9</v>
      </c>
      <c r="I4036" s="139">
        <v>248.9</v>
      </c>
      <c r="J4036" s="139">
        <v>244.45</v>
      </c>
      <c r="K4036" s="139">
        <v>247.05</v>
      </c>
      <c r="L4036" s="139">
        <v>247.05</v>
      </c>
      <c r="M4036" s="139">
        <v>59</v>
      </c>
      <c r="N4036" s="139">
        <v>364.35</v>
      </c>
      <c r="O4036" s="139">
        <v>225000</v>
      </c>
      <c r="P4036" s="140">
        <v>55000</v>
      </c>
      <c r="Q4036" s="138">
        <v>45180</v>
      </c>
      <c r="AR4036">
        <f t="shared" si="256"/>
        <v>0</v>
      </c>
      <c r="AS4036">
        <f t="shared" si="257"/>
        <v>0</v>
      </c>
      <c r="AT4036">
        <f t="shared" si="258"/>
        <v>0</v>
      </c>
    </row>
    <row r="4037" spans="2:46" ht="15.75" customHeight="1" thickBot="1">
      <c r="B4037" t="str">
        <f t="shared" si="255"/>
        <v>BANKBARODA4518045197</v>
      </c>
      <c r="C4037" s="137" t="s">
        <v>226</v>
      </c>
      <c r="D4037" s="137" t="s">
        <v>84</v>
      </c>
      <c r="E4037" s="138">
        <v>45197</v>
      </c>
      <c r="F4037" s="139">
        <v>0</v>
      </c>
      <c r="G4037" s="137" t="s">
        <v>223</v>
      </c>
      <c r="H4037" s="139">
        <v>199.25</v>
      </c>
      <c r="I4037" s="139">
        <v>205.7</v>
      </c>
      <c r="J4037" s="139">
        <v>198.8</v>
      </c>
      <c r="K4037" s="139">
        <v>203.65</v>
      </c>
      <c r="L4037" s="139">
        <v>203.65</v>
      </c>
      <c r="M4037" s="139">
        <v>10758</v>
      </c>
      <c r="N4037" s="139">
        <v>127520.91</v>
      </c>
      <c r="O4037" s="139">
        <v>125587800</v>
      </c>
      <c r="P4037" s="140">
        <v>-1292850</v>
      </c>
      <c r="Q4037" s="138">
        <v>45180</v>
      </c>
      <c r="AR4037">
        <f t="shared" si="256"/>
        <v>129840750</v>
      </c>
      <c r="AS4037">
        <f t="shared" si="257"/>
        <v>-789750</v>
      </c>
      <c r="AT4037">
        <f t="shared" si="258"/>
        <v>130630500</v>
      </c>
    </row>
    <row r="4038" spans="2:46" ht="15.75" customHeight="1" thickBot="1">
      <c r="B4038" t="str">
        <f t="shared" si="255"/>
        <v>BANKBARODA4518045225</v>
      </c>
      <c r="C4038" s="137" t="s">
        <v>226</v>
      </c>
      <c r="D4038" s="137" t="s">
        <v>84</v>
      </c>
      <c r="E4038" s="138">
        <v>45225</v>
      </c>
      <c r="F4038" s="139">
        <v>0</v>
      </c>
      <c r="G4038" s="137" t="s">
        <v>223</v>
      </c>
      <c r="H4038" s="139">
        <v>201</v>
      </c>
      <c r="I4038" s="139">
        <v>207</v>
      </c>
      <c r="J4038" s="139">
        <v>200.45</v>
      </c>
      <c r="K4038" s="139">
        <v>205.05</v>
      </c>
      <c r="L4038" s="139">
        <v>205.05</v>
      </c>
      <c r="M4038" s="139">
        <v>588</v>
      </c>
      <c r="N4038" s="139">
        <v>7026.02</v>
      </c>
      <c r="O4038" s="139">
        <v>3901950</v>
      </c>
      <c r="P4038" s="140">
        <v>462150</v>
      </c>
      <c r="Q4038" s="138">
        <v>45180</v>
      </c>
      <c r="AR4038">
        <f t="shared" si="256"/>
        <v>0</v>
      </c>
      <c r="AS4038">
        <f t="shared" si="257"/>
        <v>0</v>
      </c>
      <c r="AT4038">
        <f t="shared" si="258"/>
        <v>0</v>
      </c>
    </row>
    <row r="4039" spans="2:46" ht="15.75" customHeight="1" thickBot="1">
      <c r="B4039" t="str">
        <f t="shared" si="255"/>
        <v>BANKBARODA4518045260</v>
      </c>
      <c r="C4039" s="137" t="s">
        <v>226</v>
      </c>
      <c r="D4039" s="137" t="s">
        <v>84</v>
      </c>
      <c r="E4039" s="138">
        <v>45260</v>
      </c>
      <c r="F4039" s="139">
        <v>0</v>
      </c>
      <c r="G4039" s="137" t="s">
        <v>223</v>
      </c>
      <c r="H4039" s="139">
        <v>202.2</v>
      </c>
      <c r="I4039" s="139">
        <v>208.35</v>
      </c>
      <c r="J4039" s="139">
        <v>202.2</v>
      </c>
      <c r="K4039" s="139">
        <v>206.45</v>
      </c>
      <c r="L4039" s="139">
        <v>206.45</v>
      </c>
      <c r="M4039" s="139">
        <v>76</v>
      </c>
      <c r="N4039" s="139">
        <v>914.87</v>
      </c>
      <c r="O4039" s="139">
        <v>351000</v>
      </c>
      <c r="P4039" s="140">
        <v>40950</v>
      </c>
      <c r="Q4039" s="138">
        <v>45180</v>
      </c>
      <c r="AR4039">
        <f t="shared" si="256"/>
        <v>0</v>
      </c>
      <c r="AS4039">
        <f t="shared" si="257"/>
        <v>0</v>
      </c>
      <c r="AT4039">
        <f t="shared" si="258"/>
        <v>0</v>
      </c>
    </row>
    <row r="4040" spans="2:46" ht="15.75" customHeight="1" thickBot="1">
      <c r="B4040" t="str">
        <f t="shared" si="255"/>
        <v>BATAINDIA4518045197</v>
      </c>
      <c r="C4040" s="137" t="s">
        <v>226</v>
      </c>
      <c r="D4040" s="137" t="s">
        <v>85</v>
      </c>
      <c r="E4040" s="138">
        <v>45197</v>
      </c>
      <c r="F4040" s="139">
        <v>0</v>
      </c>
      <c r="G4040" s="137" t="s">
        <v>223</v>
      </c>
      <c r="H4040" s="139">
        <v>1721.85</v>
      </c>
      <c r="I4040" s="139">
        <v>1731.5</v>
      </c>
      <c r="J4040" s="139">
        <v>1717.5</v>
      </c>
      <c r="K4040" s="139">
        <v>1724.75</v>
      </c>
      <c r="L4040" s="139">
        <v>1724.75</v>
      </c>
      <c r="M4040" s="139">
        <v>755</v>
      </c>
      <c r="N4040" s="139">
        <v>4882.21</v>
      </c>
      <c r="O4040" s="139">
        <v>1326750</v>
      </c>
      <c r="P4040" s="140">
        <v>-5625</v>
      </c>
      <c r="Q4040" s="138">
        <v>45180</v>
      </c>
      <c r="AR4040">
        <f t="shared" si="256"/>
        <v>1391250</v>
      </c>
      <c r="AS4040">
        <f t="shared" si="257"/>
        <v>0</v>
      </c>
      <c r="AT4040">
        <f t="shared" si="258"/>
        <v>1391250</v>
      </c>
    </row>
    <row r="4041" spans="2:46" ht="15.75" customHeight="1" thickBot="1">
      <c r="B4041" t="str">
        <f t="shared" si="255"/>
        <v>BATAINDIA4518045225</v>
      </c>
      <c r="C4041" s="137" t="s">
        <v>226</v>
      </c>
      <c r="D4041" s="137" t="s">
        <v>85</v>
      </c>
      <c r="E4041" s="138">
        <v>45225</v>
      </c>
      <c r="F4041" s="139">
        <v>0</v>
      </c>
      <c r="G4041" s="137" t="s">
        <v>223</v>
      </c>
      <c r="H4041" s="139">
        <v>1735.2</v>
      </c>
      <c r="I4041" s="139">
        <v>1738.9</v>
      </c>
      <c r="J4041" s="139">
        <v>1723</v>
      </c>
      <c r="K4041" s="139">
        <v>1734.85</v>
      </c>
      <c r="L4041" s="139">
        <v>1734.85</v>
      </c>
      <c r="M4041" s="139">
        <v>63</v>
      </c>
      <c r="N4041" s="139">
        <v>408.8</v>
      </c>
      <c r="O4041" s="139">
        <v>61500</v>
      </c>
      <c r="P4041" s="140">
        <v>4500</v>
      </c>
      <c r="Q4041" s="138">
        <v>45180</v>
      </c>
      <c r="AR4041">
        <f t="shared" si="256"/>
        <v>0</v>
      </c>
      <c r="AS4041">
        <f t="shared" si="257"/>
        <v>0</v>
      </c>
      <c r="AT4041">
        <f t="shared" si="258"/>
        <v>0</v>
      </c>
    </row>
    <row r="4042" spans="2:46" ht="15.75" customHeight="1" thickBot="1">
      <c r="B4042" t="str">
        <f t="shared" si="255"/>
        <v>BATAINDIA4518045260</v>
      </c>
      <c r="C4042" s="137" t="s">
        <v>226</v>
      </c>
      <c r="D4042" s="137" t="s">
        <v>85</v>
      </c>
      <c r="E4042" s="138">
        <v>45260</v>
      </c>
      <c r="F4042" s="139">
        <v>0</v>
      </c>
      <c r="G4042" s="137" t="s">
        <v>223</v>
      </c>
      <c r="H4042" s="139">
        <v>1738.55</v>
      </c>
      <c r="I4042" s="139">
        <v>1738.55</v>
      </c>
      <c r="J4042" s="139">
        <v>1731.7</v>
      </c>
      <c r="K4042" s="139">
        <v>1738.55</v>
      </c>
      <c r="L4042" s="139">
        <v>1738.55</v>
      </c>
      <c r="M4042" s="139">
        <v>3</v>
      </c>
      <c r="N4042" s="139">
        <v>19.53</v>
      </c>
      <c r="O4042" s="139">
        <v>3000</v>
      </c>
      <c r="P4042" s="140">
        <v>1125</v>
      </c>
      <c r="Q4042" s="138">
        <v>45180</v>
      </c>
      <c r="AR4042">
        <f t="shared" si="256"/>
        <v>0</v>
      </c>
      <c r="AS4042">
        <f t="shared" si="257"/>
        <v>0</v>
      </c>
      <c r="AT4042">
        <f t="shared" si="258"/>
        <v>0</v>
      </c>
    </row>
    <row r="4043" spans="2:46" ht="15.75" customHeight="1" thickBot="1">
      <c r="B4043" t="str">
        <f t="shared" si="255"/>
        <v>BEL4518045197</v>
      </c>
      <c r="C4043" s="137" t="s">
        <v>226</v>
      </c>
      <c r="D4043" s="137" t="s">
        <v>86</v>
      </c>
      <c r="E4043" s="138">
        <v>45197</v>
      </c>
      <c r="F4043" s="139">
        <v>0</v>
      </c>
      <c r="G4043" s="137" t="s">
        <v>223</v>
      </c>
      <c r="H4043" s="139">
        <v>144.65</v>
      </c>
      <c r="I4043" s="139">
        <v>147.55000000000001</v>
      </c>
      <c r="J4043" s="139">
        <v>143.55000000000001</v>
      </c>
      <c r="K4043" s="139">
        <v>144.9</v>
      </c>
      <c r="L4043" s="139">
        <v>144.9</v>
      </c>
      <c r="M4043" s="139">
        <v>5219</v>
      </c>
      <c r="N4043" s="139">
        <v>43150.78</v>
      </c>
      <c r="O4043" s="139">
        <v>70668600</v>
      </c>
      <c r="P4043" s="140">
        <v>-1419300</v>
      </c>
      <c r="Q4043" s="138">
        <v>45180</v>
      </c>
      <c r="AR4043">
        <f t="shared" si="256"/>
        <v>74100000</v>
      </c>
      <c r="AS4043">
        <f t="shared" si="257"/>
        <v>-974700</v>
      </c>
      <c r="AT4043">
        <f t="shared" si="258"/>
        <v>75074700</v>
      </c>
    </row>
    <row r="4044" spans="2:46" ht="15.75" customHeight="1" thickBot="1">
      <c r="B4044" t="str">
        <f t="shared" si="255"/>
        <v>BEL4518045225</v>
      </c>
      <c r="C4044" s="137" t="s">
        <v>226</v>
      </c>
      <c r="D4044" s="137" t="s">
        <v>86</v>
      </c>
      <c r="E4044" s="138">
        <v>45225</v>
      </c>
      <c r="F4044" s="139">
        <v>0</v>
      </c>
      <c r="G4044" s="137" t="s">
        <v>223</v>
      </c>
      <c r="H4044" s="139">
        <v>146</v>
      </c>
      <c r="I4044" s="139">
        <v>148.69999999999999</v>
      </c>
      <c r="J4044" s="139">
        <v>144.75</v>
      </c>
      <c r="K4044" s="139">
        <v>145.9</v>
      </c>
      <c r="L4044" s="139">
        <v>145.9</v>
      </c>
      <c r="M4044" s="139">
        <v>334</v>
      </c>
      <c r="N4044" s="139">
        <v>2782.24</v>
      </c>
      <c r="O4044" s="139">
        <v>3100800</v>
      </c>
      <c r="P4044" s="140">
        <v>364800</v>
      </c>
      <c r="Q4044" s="138">
        <v>45180</v>
      </c>
      <c r="AR4044">
        <f t="shared" si="256"/>
        <v>0</v>
      </c>
      <c r="AS4044">
        <f t="shared" si="257"/>
        <v>0</v>
      </c>
      <c r="AT4044">
        <f t="shared" si="258"/>
        <v>0</v>
      </c>
    </row>
    <row r="4045" spans="2:46" ht="15.75" customHeight="1" thickBot="1">
      <c r="B4045" t="str">
        <f t="shared" si="255"/>
        <v>BEL4518045260</v>
      </c>
      <c r="C4045" s="137" t="s">
        <v>226</v>
      </c>
      <c r="D4045" s="137" t="s">
        <v>86</v>
      </c>
      <c r="E4045" s="138">
        <v>45260</v>
      </c>
      <c r="F4045" s="139">
        <v>0</v>
      </c>
      <c r="G4045" s="137" t="s">
        <v>223</v>
      </c>
      <c r="H4045" s="139">
        <v>147.5</v>
      </c>
      <c r="I4045" s="139">
        <v>149</v>
      </c>
      <c r="J4045" s="139">
        <v>145.80000000000001</v>
      </c>
      <c r="K4045" s="139">
        <v>147.05000000000001</v>
      </c>
      <c r="L4045" s="139">
        <v>147.05000000000001</v>
      </c>
      <c r="M4045" s="139">
        <v>29</v>
      </c>
      <c r="N4045" s="139">
        <v>243.43</v>
      </c>
      <c r="O4045" s="139">
        <v>330600</v>
      </c>
      <c r="P4045" s="140">
        <v>79800</v>
      </c>
      <c r="Q4045" s="138">
        <v>45180</v>
      </c>
      <c r="AR4045">
        <f t="shared" si="256"/>
        <v>0</v>
      </c>
      <c r="AS4045">
        <f t="shared" si="257"/>
        <v>0</v>
      </c>
      <c r="AT4045">
        <f t="shared" si="258"/>
        <v>0</v>
      </c>
    </row>
    <row r="4046" spans="2:46" ht="15.75" customHeight="1" thickBot="1">
      <c r="B4046" t="str">
        <f t="shared" si="255"/>
        <v>BERGEPAINT4518045197</v>
      </c>
      <c r="C4046" s="137" t="s">
        <v>226</v>
      </c>
      <c r="D4046" s="137" t="s">
        <v>87</v>
      </c>
      <c r="E4046" s="138">
        <v>45197</v>
      </c>
      <c r="F4046" s="139">
        <v>0</v>
      </c>
      <c r="G4046" s="137" t="s">
        <v>223</v>
      </c>
      <c r="H4046" s="139">
        <v>707.6</v>
      </c>
      <c r="I4046" s="139">
        <v>713.75</v>
      </c>
      <c r="J4046" s="139">
        <v>703.6</v>
      </c>
      <c r="K4046" s="139">
        <v>712.4</v>
      </c>
      <c r="L4046" s="139">
        <v>712.4</v>
      </c>
      <c r="M4046" s="139">
        <v>1064</v>
      </c>
      <c r="N4046" s="139">
        <v>8313.49</v>
      </c>
      <c r="O4046" s="139">
        <v>8127900</v>
      </c>
      <c r="P4046" s="140">
        <v>-158400</v>
      </c>
      <c r="Q4046" s="138">
        <v>45180</v>
      </c>
      <c r="AR4046">
        <f t="shared" si="256"/>
        <v>8829700</v>
      </c>
      <c r="AS4046">
        <f t="shared" si="257"/>
        <v>-155100</v>
      </c>
      <c r="AT4046">
        <f t="shared" si="258"/>
        <v>8984800</v>
      </c>
    </row>
    <row r="4047" spans="2:46" ht="15.75" customHeight="1" thickBot="1">
      <c r="B4047" t="str">
        <f t="shared" si="255"/>
        <v>BERGEPAINT4518045225</v>
      </c>
      <c r="C4047" s="137" t="s">
        <v>226</v>
      </c>
      <c r="D4047" s="137" t="s">
        <v>87</v>
      </c>
      <c r="E4047" s="138">
        <v>45225</v>
      </c>
      <c r="F4047" s="139">
        <v>0</v>
      </c>
      <c r="G4047" s="137" t="s">
        <v>223</v>
      </c>
      <c r="H4047" s="139">
        <v>702.75</v>
      </c>
      <c r="I4047" s="139">
        <v>707.65</v>
      </c>
      <c r="J4047" s="139">
        <v>697.65</v>
      </c>
      <c r="K4047" s="139">
        <v>707.45</v>
      </c>
      <c r="L4047" s="139">
        <v>707.45</v>
      </c>
      <c r="M4047" s="139">
        <v>95</v>
      </c>
      <c r="N4047" s="139">
        <v>735.34</v>
      </c>
      <c r="O4047" s="139">
        <v>642400</v>
      </c>
      <c r="P4047" s="140">
        <v>2200</v>
      </c>
      <c r="Q4047" s="138">
        <v>45180</v>
      </c>
      <c r="AR4047">
        <f t="shared" si="256"/>
        <v>0</v>
      </c>
      <c r="AS4047">
        <f t="shared" si="257"/>
        <v>0</v>
      </c>
      <c r="AT4047">
        <f t="shared" si="258"/>
        <v>0</v>
      </c>
    </row>
    <row r="4048" spans="2:46" ht="15.75" customHeight="1" thickBot="1">
      <c r="B4048" t="str">
        <f t="shared" si="255"/>
        <v>BERGEPAINT4518045260</v>
      </c>
      <c r="C4048" s="137" t="s">
        <v>226</v>
      </c>
      <c r="D4048" s="137" t="s">
        <v>87</v>
      </c>
      <c r="E4048" s="138">
        <v>45260</v>
      </c>
      <c r="F4048" s="139">
        <v>0</v>
      </c>
      <c r="G4048" s="137" t="s">
        <v>223</v>
      </c>
      <c r="H4048" s="139">
        <v>706</v>
      </c>
      <c r="I4048" s="139">
        <v>706</v>
      </c>
      <c r="J4048" s="139">
        <v>706</v>
      </c>
      <c r="K4048" s="139">
        <v>706</v>
      </c>
      <c r="L4048" s="139">
        <v>733.15</v>
      </c>
      <c r="M4048" s="139">
        <v>1</v>
      </c>
      <c r="N4048" s="139">
        <v>7.76</v>
      </c>
      <c r="O4048" s="139">
        <v>59400</v>
      </c>
      <c r="P4048" s="140">
        <v>1100</v>
      </c>
      <c r="Q4048" s="138">
        <v>45180</v>
      </c>
      <c r="AR4048">
        <f t="shared" si="256"/>
        <v>0</v>
      </c>
      <c r="AS4048">
        <f t="shared" si="257"/>
        <v>0</v>
      </c>
      <c r="AT4048">
        <f t="shared" si="258"/>
        <v>0</v>
      </c>
    </row>
    <row r="4049" spans="2:46" ht="15.75" customHeight="1" thickBot="1">
      <c r="B4049" t="str">
        <f t="shared" si="255"/>
        <v>BHARATFORG4518045197</v>
      </c>
      <c r="C4049" s="137" t="s">
        <v>226</v>
      </c>
      <c r="D4049" s="137" t="s">
        <v>88</v>
      </c>
      <c r="E4049" s="138">
        <v>45197</v>
      </c>
      <c r="F4049" s="139">
        <v>0</v>
      </c>
      <c r="G4049" s="137" t="s">
        <v>223</v>
      </c>
      <c r="H4049" s="139">
        <v>1115</v>
      </c>
      <c r="I4049" s="139">
        <v>1119.5</v>
      </c>
      <c r="J4049" s="139">
        <v>1104.9000000000001</v>
      </c>
      <c r="K4049" s="139">
        <v>1117.9000000000001</v>
      </c>
      <c r="L4049" s="139">
        <v>1117.9000000000001</v>
      </c>
      <c r="M4049" s="139">
        <v>2011</v>
      </c>
      <c r="N4049" s="139">
        <v>22408.54</v>
      </c>
      <c r="O4049" s="139">
        <v>8327000</v>
      </c>
      <c r="P4049" s="140">
        <v>-296000</v>
      </c>
      <c r="Q4049" s="138">
        <v>45180</v>
      </c>
      <c r="AR4049">
        <f t="shared" si="256"/>
        <v>8510000</v>
      </c>
      <c r="AS4049">
        <f t="shared" si="257"/>
        <v>-301000</v>
      </c>
      <c r="AT4049">
        <f t="shared" si="258"/>
        <v>8811000</v>
      </c>
    </row>
    <row r="4050" spans="2:46" ht="15.75" customHeight="1" thickBot="1">
      <c r="B4050" t="str">
        <f t="shared" si="255"/>
        <v>BHARATFORG4518045225</v>
      </c>
      <c r="C4050" s="137" t="s">
        <v>226</v>
      </c>
      <c r="D4050" s="137" t="s">
        <v>88</v>
      </c>
      <c r="E4050" s="138">
        <v>45225</v>
      </c>
      <c r="F4050" s="139">
        <v>0</v>
      </c>
      <c r="G4050" s="137" t="s">
        <v>223</v>
      </c>
      <c r="H4050" s="139">
        <v>1116.95</v>
      </c>
      <c r="I4050" s="139">
        <v>1125.4000000000001</v>
      </c>
      <c r="J4050" s="139">
        <v>1112</v>
      </c>
      <c r="K4050" s="139">
        <v>1124.4000000000001</v>
      </c>
      <c r="L4050" s="139">
        <v>1124.4000000000001</v>
      </c>
      <c r="M4050" s="139">
        <v>67</v>
      </c>
      <c r="N4050" s="139">
        <v>750.99</v>
      </c>
      <c r="O4050" s="139">
        <v>172000</v>
      </c>
      <c r="P4050" s="140">
        <v>-6000</v>
      </c>
      <c r="Q4050" s="138">
        <v>45180</v>
      </c>
      <c r="AR4050">
        <f t="shared" si="256"/>
        <v>0</v>
      </c>
      <c r="AS4050">
        <f t="shared" si="257"/>
        <v>0</v>
      </c>
      <c r="AT4050">
        <f t="shared" si="258"/>
        <v>0</v>
      </c>
    </row>
    <row r="4051" spans="2:46" ht="15.75" customHeight="1" thickBot="1">
      <c r="B4051" t="str">
        <f t="shared" si="255"/>
        <v>BHARATFORG4518045260</v>
      </c>
      <c r="C4051" s="137" t="s">
        <v>226</v>
      </c>
      <c r="D4051" s="137" t="s">
        <v>88</v>
      </c>
      <c r="E4051" s="138">
        <v>45260</v>
      </c>
      <c r="F4051" s="139">
        <v>0</v>
      </c>
      <c r="G4051" s="137" t="s">
        <v>223</v>
      </c>
      <c r="H4051" s="139">
        <v>1125.5999999999999</v>
      </c>
      <c r="I4051" s="139">
        <v>1132.75</v>
      </c>
      <c r="J4051" s="139">
        <v>1125.5999999999999</v>
      </c>
      <c r="K4051" s="139">
        <v>1132.75</v>
      </c>
      <c r="L4051" s="139">
        <v>1132.8</v>
      </c>
      <c r="M4051" s="139">
        <v>2</v>
      </c>
      <c r="N4051" s="139">
        <v>22.58</v>
      </c>
      <c r="O4051" s="139">
        <v>11000</v>
      </c>
      <c r="P4051" s="140">
        <v>1000</v>
      </c>
      <c r="Q4051" s="138">
        <v>45180</v>
      </c>
      <c r="AR4051">
        <f t="shared" si="256"/>
        <v>0</v>
      </c>
      <c r="AS4051">
        <f t="shared" si="257"/>
        <v>0</v>
      </c>
      <c r="AT4051">
        <f t="shared" si="258"/>
        <v>0</v>
      </c>
    </row>
    <row r="4052" spans="2:46" ht="15.75" customHeight="1" thickBot="1">
      <c r="B4052" t="str">
        <f t="shared" si="255"/>
        <v>BHARTIARTL4518045197</v>
      </c>
      <c r="C4052" s="137" t="s">
        <v>226</v>
      </c>
      <c r="D4052" s="137" t="s">
        <v>28</v>
      </c>
      <c r="E4052" s="138">
        <v>45197</v>
      </c>
      <c r="F4052" s="139">
        <v>0</v>
      </c>
      <c r="G4052" s="137" t="s">
        <v>223</v>
      </c>
      <c r="H4052" s="139">
        <v>886.65</v>
      </c>
      <c r="I4052" s="139">
        <v>891.9</v>
      </c>
      <c r="J4052" s="139">
        <v>886</v>
      </c>
      <c r="K4052" s="139">
        <v>890.7</v>
      </c>
      <c r="L4052" s="139">
        <v>890.7</v>
      </c>
      <c r="M4052" s="139">
        <v>3321</v>
      </c>
      <c r="N4052" s="139">
        <v>28074.91</v>
      </c>
      <c r="O4052" s="139">
        <v>40535550</v>
      </c>
      <c r="P4052" s="140">
        <v>-131100</v>
      </c>
      <c r="Q4052" s="138">
        <v>45180</v>
      </c>
      <c r="AR4052">
        <f t="shared" si="256"/>
        <v>40907000</v>
      </c>
      <c r="AS4052">
        <f t="shared" si="257"/>
        <v>-97850</v>
      </c>
      <c r="AT4052">
        <f t="shared" si="258"/>
        <v>41004850</v>
      </c>
    </row>
    <row r="4053" spans="2:46" ht="15.75" customHeight="1" thickBot="1">
      <c r="B4053" t="str">
        <f t="shared" si="255"/>
        <v>BHARTIARTL4518045225</v>
      </c>
      <c r="C4053" s="137" t="s">
        <v>226</v>
      </c>
      <c r="D4053" s="137" t="s">
        <v>28</v>
      </c>
      <c r="E4053" s="138">
        <v>45225</v>
      </c>
      <c r="F4053" s="139">
        <v>0</v>
      </c>
      <c r="G4053" s="137" t="s">
        <v>223</v>
      </c>
      <c r="H4053" s="139">
        <v>893.45</v>
      </c>
      <c r="I4053" s="139">
        <v>896.75</v>
      </c>
      <c r="J4053" s="139">
        <v>891.5</v>
      </c>
      <c r="K4053" s="139">
        <v>895.8</v>
      </c>
      <c r="L4053" s="139">
        <v>895.8</v>
      </c>
      <c r="M4053" s="139">
        <v>111</v>
      </c>
      <c r="N4053" s="139">
        <v>943.43</v>
      </c>
      <c r="O4053" s="139">
        <v>357200</v>
      </c>
      <c r="P4053" s="140">
        <v>30400</v>
      </c>
      <c r="Q4053" s="138">
        <v>45180</v>
      </c>
      <c r="AR4053">
        <f t="shared" si="256"/>
        <v>0</v>
      </c>
      <c r="AS4053">
        <f t="shared" si="257"/>
        <v>0</v>
      </c>
      <c r="AT4053">
        <f t="shared" si="258"/>
        <v>0</v>
      </c>
    </row>
    <row r="4054" spans="2:46" ht="15.75" customHeight="1" thickBot="1">
      <c r="B4054" t="str">
        <f t="shared" si="255"/>
        <v>BHARTIARTL4518045260</v>
      </c>
      <c r="C4054" s="137" t="s">
        <v>226</v>
      </c>
      <c r="D4054" s="137" t="s">
        <v>28</v>
      </c>
      <c r="E4054" s="138">
        <v>45260</v>
      </c>
      <c r="F4054" s="139">
        <v>0</v>
      </c>
      <c r="G4054" s="137" t="s">
        <v>223</v>
      </c>
      <c r="H4054" s="139">
        <v>900</v>
      </c>
      <c r="I4054" s="139">
        <v>902</v>
      </c>
      <c r="J4054" s="139">
        <v>900</v>
      </c>
      <c r="K4054" s="139">
        <v>901.45</v>
      </c>
      <c r="L4054" s="139">
        <v>904.85</v>
      </c>
      <c r="M4054" s="139">
        <v>3</v>
      </c>
      <c r="N4054" s="139">
        <v>25.68</v>
      </c>
      <c r="O4054" s="139">
        <v>14250</v>
      </c>
      <c r="P4054" s="140">
        <v>2850</v>
      </c>
      <c r="Q4054" s="138">
        <v>45180</v>
      </c>
      <c r="AR4054">
        <f t="shared" si="256"/>
        <v>0</v>
      </c>
      <c r="AS4054">
        <f t="shared" si="257"/>
        <v>0</v>
      </c>
      <c r="AT4054">
        <f t="shared" si="258"/>
        <v>0</v>
      </c>
    </row>
    <row r="4055" spans="2:46" ht="15.75" customHeight="1" thickBot="1">
      <c r="B4055" t="str">
        <f t="shared" si="255"/>
        <v>BHEL4518045197</v>
      </c>
      <c r="C4055" s="137" t="s">
        <v>226</v>
      </c>
      <c r="D4055" s="137" t="s">
        <v>89</v>
      </c>
      <c r="E4055" s="138">
        <v>45197</v>
      </c>
      <c r="F4055" s="139">
        <v>0</v>
      </c>
      <c r="G4055" s="137" t="s">
        <v>223</v>
      </c>
      <c r="H4055" s="139">
        <v>146.5</v>
      </c>
      <c r="I4055" s="139">
        <v>149.6</v>
      </c>
      <c r="J4055" s="139">
        <v>139.65</v>
      </c>
      <c r="K4055" s="139">
        <v>140.5</v>
      </c>
      <c r="L4055" s="139">
        <v>140.5</v>
      </c>
      <c r="M4055" s="139">
        <v>9536</v>
      </c>
      <c r="N4055" s="139">
        <v>143273.82999999999</v>
      </c>
      <c r="O4055" s="139">
        <v>81049500</v>
      </c>
      <c r="P4055" s="140">
        <v>2908500</v>
      </c>
      <c r="Q4055" s="138">
        <v>45180</v>
      </c>
      <c r="AR4055">
        <f t="shared" si="256"/>
        <v>96673500</v>
      </c>
      <c r="AS4055">
        <f t="shared" si="257"/>
        <v>8473500</v>
      </c>
      <c r="AT4055">
        <f t="shared" si="258"/>
        <v>88200000</v>
      </c>
    </row>
    <row r="4056" spans="2:46" ht="15.75" customHeight="1" thickBot="1">
      <c r="B4056" t="str">
        <f t="shared" si="255"/>
        <v>BHEL4518045225</v>
      </c>
      <c r="C4056" s="137" t="s">
        <v>226</v>
      </c>
      <c r="D4056" s="137" t="s">
        <v>89</v>
      </c>
      <c r="E4056" s="138">
        <v>45225</v>
      </c>
      <c r="F4056" s="139">
        <v>0</v>
      </c>
      <c r="G4056" s="137" t="s">
        <v>223</v>
      </c>
      <c r="H4056" s="139">
        <v>148.1</v>
      </c>
      <c r="I4056" s="139">
        <v>151</v>
      </c>
      <c r="J4056" s="139">
        <v>140.85</v>
      </c>
      <c r="K4056" s="139">
        <v>141.6</v>
      </c>
      <c r="L4056" s="139">
        <v>141.6</v>
      </c>
      <c r="M4056" s="139">
        <v>1133</v>
      </c>
      <c r="N4056" s="139">
        <v>17088.650000000001</v>
      </c>
      <c r="O4056" s="139">
        <v>13986000</v>
      </c>
      <c r="P4056" s="140">
        <v>5302500</v>
      </c>
      <c r="Q4056" s="138">
        <v>45180</v>
      </c>
      <c r="AR4056">
        <f t="shared" si="256"/>
        <v>0</v>
      </c>
      <c r="AS4056">
        <f t="shared" si="257"/>
        <v>0</v>
      </c>
      <c r="AT4056">
        <f t="shared" si="258"/>
        <v>0</v>
      </c>
    </row>
    <row r="4057" spans="2:46" ht="15.75" customHeight="1" thickBot="1">
      <c r="B4057" t="str">
        <f t="shared" si="255"/>
        <v>BHEL4518045260</v>
      </c>
      <c r="C4057" s="137" t="s">
        <v>226</v>
      </c>
      <c r="D4057" s="137" t="s">
        <v>89</v>
      </c>
      <c r="E4057" s="138">
        <v>45260</v>
      </c>
      <c r="F4057" s="139">
        <v>0</v>
      </c>
      <c r="G4057" s="137" t="s">
        <v>223</v>
      </c>
      <c r="H4057" s="139">
        <v>150</v>
      </c>
      <c r="I4057" s="139">
        <v>151.4</v>
      </c>
      <c r="J4057" s="139">
        <v>142.05000000000001</v>
      </c>
      <c r="K4057" s="139">
        <v>142.44999999999999</v>
      </c>
      <c r="L4057" s="139">
        <v>142.44999999999999</v>
      </c>
      <c r="M4057" s="139">
        <v>117</v>
      </c>
      <c r="N4057" s="139">
        <v>1775.27</v>
      </c>
      <c r="O4057" s="139">
        <v>1638000</v>
      </c>
      <c r="P4057" s="140">
        <v>262500</v>
      </c>
      <c r="Q4057" s="138">
        <v>45180</v>
      </c>
      <c r="AR4057">
        <f t="shared" si="256"/>
        <v>0</v>
      </c>
      <c r="AS4057">
        <f t="shared" si="257"/>
        <v>0</v>
      </c>
      <c r="AT4057">
        <f t="shared" si="258"/>
        <v>0</v>
      </c>
    </row>
    <row r="4058" spans="2:46" ht="15.75" customHeight="1" thickBot="1">
      <c r="B4058" t="str">
        <f t="shared" si="255"/>
        <v>BIOCON4518045197</v>
      </c>
      <c r="C4058" s="137" t="s">
        <v>226</v>
      </c>
      <c r="D4058" s="137" t="s">
        <v>90</v>
      </c>
      <c r="E4058" s="138">
        <v>45197</v>
      </c>
      <c r="F4058" s="139">
        <v>0</v>
      </c>
      <c r="G4058" s="137" t="s">
        <v>223</v>
      </c>
      <c r="H4058" s="139">
        <v>270</v>
      </c>
      <c r="I4058" s="139">
        <v>279.39999999999998</v>
      </c>
      <c r="J4058" s="139">
        <v>268.35000000000002</v>
      </c>
      <c r="K4058" s="139">
        <v>277.8</v>
      </c>
      <c r="L4058" s="139">
        <v>277.8</v>
      </c>
      <c r="M4058" s="139">
        <v>4990</v>
      </c>
      <c r="N4058" s="139">
        <v>34277.93</v>
      </c>
      <c r="O4058" s="139">
        <v>29890000</v>
      </c>
      <c r="P4058" s="140">
        <v>110000</v>
      </c>
      <c r="Q4058" s="138">
        <v>45180</v>
      </c>
      <c r="AR4058">
        <f t="shared" si="256"/>
        <v>31215000</v>
      </c>
      <c r="AS4058">
        <f t="shared" si="257"/>
        <v>182500</v>
      </c>
      <c r="AT4058">
        <f t="shared" si="258"/>
        <v>31032500</v>
      </c>
    </row>
    <row r="4059" spans="2:46" ht="15.75" customHeight="1" thickBot="1">
      <c r="B4059" t="str">
        <f t="shared" si="255"/>
        <v>BIOCON4518045225</v>
      </c>
      <c r="C4059" s="137" t="s">
        <v>226</v>
      </c>
      <c r="D4059" s="137" t="s">
        <v>90</v>
      </c>
      <c r="E4059" s="138">
        <v>45225</v>
      </c>
      <c r="F4059" s="139">
        <v>0</v>
      </c>
      <c r="G4059" s="137" t="s">
        <v>223</v>
      </c>
      <c r="H4059" s="139">
        <v>271.64999999999998</v>
      </c>
      <c r="I4059" s="139">
        <v>281.2</v>
      </c>
      <c r="J4059" s="139">
        <v>270.60000000000002</v>
      </c>
      <c r="K4059" s="139">
        <v>279.7</v>
      </c>
      <c r="L4059" s="139">
        <v>279.7</v>
      </c>
      <c r="M4059" s="139">
        <v>391</v>
      </c>
      <c r="N4059" s="139">
        <v>2703.71</v>
      </c>
      <c r="O4059" s="139">
        <v>1247500</v>
      </c>
      <c r="P4059" s="140">
        <v>77500</v>
      </c>
      <c r="Q4059" s="138">
        <v>45180</v>
      </c>
      <c r="AR4059">
        <f t="shared" si="256"/>
        <v>0</v>
      </c>
      <c r="AS4059">
        <f t="shared" si="257"/>
        <v>0</v>
      </c>
      <c r="AT4059">
        <f t="shared" si="258"/>
        <v>0</v>
      </c>
    </row>
    <row r="4060" spans="2:46" ht="15.75" customHeight="1" thickBot="1">
      <c r="B4060" t="str">
        <f t="shared" si="255"/>
        <v>BIOCON4518045260</v>
      </c>
      <c r="C4060" s="137" t="s">
        <v>226</v>
      </c>
      <c r="D4060" s="137" t="s">
        <v>90</v>
      </c>
      <c r="E4060" s="138">
        <v>45260</v>
      </c>
      <c r="F4060" s="139">
        <v>0</v>
      </c>
      <c r="G4060" s="137" t="s">
        <v>223</v>
      </c>
      <c r="H4060" s="139">
        <v>275.89999999999998</v>
      </c>
      <c r="I4060" s="139">
        <v>282</v>
      </c>
      <c r="J4060" s="139">
        <v>275.10000000000002</v>
      </c>
      <c r="K4060" s="139">
        <v>281.39999999999998</v>
      </c>
      <c r="L4060" s="139">
        <v>281.39999999999998</v>
      </c>
      <c r="M4060" s="139">
        <v>17</v>
      </c>
      <c r="N4060" s="139">
        <v>118.72</v>
      </c>
      <c r="O4060" s="139">
        <v>77500</v>
      </c>
      <c r="P4060" s="140">
        <v>-5000</v>
      </c>
      <c r="Q4060" s="138">
        <v>45180</v>
      </c>
      <c r="AR4060">
        <f t="shared" si="256"/>
        <v>0</v>
      </c>
      <c r="AS4060">
        <f t="shared" si="257"/>
        <v>0</v>
      </c>
      <c r="AT4060">
        <f t="shared" si="258"/>
        <v>0</v>
      </c>
    </row>
    <row r="4061" spans="2:46" ht="15.75" customHeight="1" thickBot="1">
      <c r="B4061" t="str">
        <f t="shared" si="255"/>
        <v>BOSCHLTD4518045197</v>
      </c>
      <c r="C4061" s="137" t="s">
        <v>226</v>
      </c>
      <c r="D4061" s="137" t="s">
        <v>91</v>
      </c>
      <c r="E4061" s="138">
        <v>45197</v>
      </c>
      <c r="F4061" s="139">
        <v>0</v>
      </c>
      <c r="G4061" s="137" t="s">
        <v>223</v>
      </c>
      <c r="H4061" s="139">
        <v>19450</v>
      </c>
      <c r="I4061" s="139">
        <v>19516</v>
      </c>
      <c r="J4061" s="139">
        <v>19324.25</v>
      </c>
      <c r="K4061" s="139">
        <v>19487.349999999999</v>
      </c>
      <c r="L4061" s="139">
        <v>19487.349999999999</v>
      </c>
      <c r="M4061" s="139">
        <v>603</v>
      </c>
      <c r="N4061" s="139">
        <v>5860.21</v>
      </c>
      <c r="O4061" s="139">
        <v>103200</v>
      </c>
      <c r="P4061" s="140">
        <v>-8550</v>
      </c>
      <c r="Q4061" s="138">
        <v>45180</v>
      </c>
      <c r="AR4061">
        <f t="shared" si="256"/>
        <v>105000</v>
      </c>
      <c r="AS4061">
        <f t="shared" si="257"/>
        <v>-8400</v>
      </c>
      <c r="AT4061">
        <f t="shared" si="258"/>
        <v>113400</v>
      </c>
    </row>
    <row r="4062" spans="2:46" ht="15.75" customHeight="1" thickBot="1">
      <c r="B4062" t="str">
        <f t="shared" si="255"/>
        <v>BOSCHLTD4518045225</v>
      </c>
      <c r="C4062" s="137" t="s">
        <v>226</v>
      </c>
      <c r="D4062" s="137" t="s">
        <v>91</v>
      </c>
      <c r="E4062" s="138">
        <v>45225</v>
      </c>
      <c r="F4062" s="139">
        <v>0</v>
      </c>
      <c r="G4062" s="137" t="s">
        <v>223</v>
      </c>
      <c r="H4062" s="139">
        <v>19527.55</v>
      </c>
      <c r="I4062" s="139">
        <v>19607.05</v>
      </c>
      <c r="J4062" s="139">
        <v>19458.099999999999</v>
      </c>
      <c r="K4062" s="139">
        <v>19607.05</v>
      </c>
      <c r="L4062" s="139">
        <v>19607.05</v>
      </c>
      <c r="M4062" s="139">
        <v>15</v>
      </c>
      <c r="N4062" s="139">
        <v>146.43</v>
      </c>
      <c r="O4062" s="139">
        <v>1650</v>
      </c>
      <c r="P4062" s="139">
        <v>100</v>
      </c>
      <c r="Q4062" s="138">
        <v>45180</v>
      </c>
      <c r="AR4062">
        <f t="shared" si="256"/>
        <v>0</v>
      </c>
      <c r="AS4062">
        <f t="shared" si="257"/>
        <v>0</v>
      </c>
      <c r="AT4062">
        <f t="shared" si="258"/>
        <v>0</v>
      </c>
    </row>
    <row r="4063" spans="2:46" ht="15.75" customHeight="1" thickBot="1">
      <c r="B4063" t="str">
        <f t="shared" si="255"/>
        <v>BOSCHLTD4518045260</v>
      </c>
      <c r="C4063" s="137" t="s">
        <v>226</v>
      </c>
      <c r="D4063" s="137" t="s">
        <v>91</v>
      </c>
      <c r="E4063" s="138">
        <v>45260</v>
      </c>
      <c r="F4063" s="139">
        <v>0</v>
      </c>
      <c r="G4063" s="137" t="s">
        <v>223</v>
      </c>
      <c r="H4063" s="139">
        <v>19689.3</v>
      </c>
      <c r="I4063" s="139">
        <v>19689.3</v>
      </c>
      <c r="J4063" s="139">
        <v>19689.3</v>
      </c>
      <c r="K4063" s="139">
        <v>19689.3</v>
      </c>
      <c r="L4063" s="139">
        <v>19751.349999999999</v>
      </c>
      <c r="M4063" s="139">
        <v>2</v>
      </c>
      <c r="N4063" s="139">
        <v>19.690000000000001</v>
      </c>
      <c r="O4063" s="139">
        <v>150</v>
      </c>
      <c r="P4063" s="139">
        <v>50</v>
      </c>
      <c r="Q4063" s="138">
        <v>45180</v>
      </c>
      <c r="AR4063">
        <f t="shared" si="256"/>
        <v>0</v>
      </c>
      <c r="AS4063">
        <f t="shared" si="257"/>
        <v>0</v>
      </c>
      <c r="AT4063">
        <f t="shared" si="258"/>
        <v>0</v>
      </c>
    </row>
    <row r="4064" spans="2:46" ht="15.75" customHeight="1" thickBot="1">
      <c r="B4064" t="str">
        <f t="shared" si="255"/>
        <v>BPCL4518045197</v>
      </c>
      <c r="C4064" s="137" t="s">
        <v>226</v>
      </c>
      <c r="D4064" s="137" t="s">
        <v>66</v>
      </c>
      <c r="E4064" s="138">
        <v>45197</v>
      </c>
      <c r="F4064" s="139">
        <v>0</v>
      </c>
      <c r="G4064" s="137" t="s">
        <v>223</v>
      </c>
      <c r="H4064" s="139">
        <v>361.95</v>
      </c>
      <c r="I4064" s="139">
        <v>369.95</v>
      </c>
      <c r="J4064" s="139">
        <v>361.95</v>
      </c>
      <c r="K4064" s="139">
        <v>365.1</v>
      </c>
      <c r="L4064" s="139">
        <v>365.1</v>
      </c>
      <c r="M4064" s="139">
        <v>5878</v>
      </c>
      <c r="N4064" s="139">
        <v>38655.86</v>
      </c>
      <c r="O4064" s="139">
        <v>26609400</v>
      </c>
      <c r="P4064" s="140">
        <v>212400</v>
      </c>
      <c r="Q4064" s="138">
        <v>45180</v>
      </c>
      <c r="AR4064">
        <f t="shared" si="256"/>
        <v>27412200</v>
      </c>
      <c r="AS4064">
        <f t="shared" si="257"/>
        <v>313200</v>
      </c>
      <c r="AT4064">
        <f t="shared" si="258"/>
        <v>27099000</v>
      </c>
    </row>
    <row r="4065" spans="2:46" ht="15.75" customHeight="1" thickBot="1">
      <c r="B4065" t="str">
        <f t="shared" si="255"/>
        <v>BPCL4518045225</v>
      </c>
      <c r="C4065" s="137" t="s">
        <v>226</v>
      </c>
      <c r="D4065" s="137" t="s">
        <v>66</v>
      </c>
      <c r="E4065" s="138">
        <v>45225</v>
      </c>
      <c r="F4065" s="139">
        <v>0</v>
      </c>
      <c r="G4065" s="137" t="s">
        <v>223</v>
      </c>
      <c r="H4065" s="139">
        <v>366.85</v>
      </c>
      <c r="I4065" s="139">
        <v>372</v>
      </c>
      <c r="J4065" s="139">
        <v>364.7</v>
      </c>
      <c r="K4065" s="139">
        <v>367.4</v>
      </c>
      <c r="L4065" s="139">
        <v>367.4</v>
      </c>
      <c r="M4065" s="139">
        <v>292</v>
      </c>
      <c r="N4065" s="139">
        <v>1932</v>
      </c>
      <c r="O4065" s="139">
        <v>729000</v>
      </c>
      <c r="P4065" s="140">
        <v>102600</v>
      </c>
      <c r="Q4065" s="138">
        <v>45180</v>
      </c>
      <c r="AR4065">
        <f t="shared" si="256"/>
        <v>0</v>
      </c>
      <c r="AS4065">
        <f t="shared" si="257"/>
        <v>0</v>
      </c>
      <c r="AT4065">
        <f t="shared" si="258"/>
        <v>0</v>
      </c>
    </row>
    <row r="4066" spans="2:46" ht="15.75" customHeight="1" thickBot="1">
      <c r="B4066" t="str">
        <f t="shared" si="255"/>
        <v>BPCL4518045260</v>
      </c>
      <c r="C4066" s="137" t="s">
        <v>226</v>
      </c>
      <c r="D4066" s="137" t="s">
        <v>66</v>
      </c>
      <c r="E4066" s="138">
        <v>45260</v>
      </c>
      <c r="F4066" s="139">
        <v>0</v>
      </c>
      <c r="G4066" s="137" t="s">
        <v>223</v>
      </c>
      <c r="H4066" s="139">
        <v>367.7</v>
      </c>
      <c r="I4066" s="139">
        <v>370.7</v>
      </c>
      <c r="J4066" s="139">
        <v>365</v>
      </c>
      <c r="K4066" s="139">
        <v>367.65</v>
      </c>
      <c r="L4066" s="139">
        <v>367.65</v>
      </c>
      <c r="M4066" s="139">
        <v>27</v>
      </c>
      <c r="N4066" s="139">
        <v>178.56</v>
      </c>
      <c r="O4066" s="139">
        <v>73800</v>
      </c>
      <c r="P4066" s="140">
        <v>-1800</v>
      </c>
      <c r="Q4066" s="138">
        <v>45180</v>
      </c>
      <c r="AR4066">
        <f t="shared" si="256"/>
        <v>0</v>
      </c>
      <c r="AS4066">
        <f t="shared" si="257"/>
        <v>0</v>
      </c>
      <c r="AT4066">
        <f t="shared" si="258"/>
        <v>0</v>
      </c>
    </row>
    <row r="4067" spans="2:46" ht="15.75" customHeight="1" thickBot="1">
      <c r="B4067" t="str">
        <f t="shared" si="255"/>
        <v>BRITANNIA4518045197</v>
      </c>
      <c r="C4067" s="137" t="s">
        <v>226</v>
      </c>
      <c r="D4067" s="137" t="s">
        <v>54</v>
      </c>
      <c r="E4067" s="138">
        <v>45197</v>
      </c>
      <c r="F4067" s="139">
        <v>0</v>
      </c>
      <c r="G4067" s="137" t="s">
        <v>223</v>
      </c>
      <c r="H4067" s="139">
        <v>4555.05</v>
      </c>
      <c r="I4067" s="139">
        <v>4580</v>
      </c>
      <c r="J4067" s="139">
        <v>4536.6000000000004</v>
      </c>
      <c r="K4067" s="139">
        <v>4575.7</v>
      </c>
      <c r="L4067" s="139">
        <v>4575.7</v>
      </c>
      <c r="M4067" s="139">
        <v>1726</v>
      </c>
      <c r="N4067" s="139">
        <v>15776.9</v>
      </c>
      <c r="O4067" s="139">
        <v>2132400</v>
      </c>
      <c r="P4067" s="140">
        <v>-4400</v>
      </c>
      <c r="Q4067" s="138">
        <v>45180</v>
      </c>
      <c r="AR4067">
        <f t="shared" si="256"/>
        <v>2200800</v>
      </c>
      <c r="AS4067">
        <f t="shared" si="257"/>
        <v>-6800</v>
      </c>
      <c r="AT4067">
        <f t="shared" si="258"/>
        <v>2207600</v>
      </c>
    </row>
    <row r="4068" spans="2:46" ht="15.75" customHeight="1" thickBot="1">
      <c r="B4068" t="str">
        <f t="shared" si="255"/>
        <v>BRITANNIA4518045225</v>
      </c>
      <c r="C4068" s="137" t="s">
        <v>226</v>
      </c>
      <c r="D4068" s="137" t="s">
        <v>54</v>
      </c>
      <c r="E4068" s="138">
        <v>45225</v>
      </c>
      <c r="F4068" s="139">
        <v>0</v>
      </c>
      <c r="G4068" s="137" t="s">
        <v>223</v>
      </c>
      <c r="H4068" s="139">
        <v>4600</v>
      </c>
      <c r="I4068" s="139">
        <v>4610</v>
      </c>
      <c r="J4068" s="139">
        <v>4591</v>
      </c>
      <c r="K4068" s="139">
        <v>4606.8999999999996</v>
      </c>
      <c r="L4068" s="139">
        <v>4606.8999999999996</v>
      </c>
      <c r="M4068" s="139">
        <v>104</v>
      </c>
      <c r="N4068" s="139">
        <v>957.14</v>
      </c>
      <c r="O4068" s="139">
        <v>66000</v>
      </c>
      <c r="P4068" s="140">
        <v>-2400</v>
      </c>
      <c r="Q4068" s="138">
        <v>45180</v>
      </c>
      <c r="AR4068">
        <f t="shared" si="256"/>
        <v>0</v>
      </c>
      <c r="AS4068">
        <f t="shared" si="257"/>
        <v>0</v>
      </c>
      <c r="AT4068">
        <f t="shared" si="258"/>
        <v>0</v>
      </c>
    </row>
    <row r="4069" spans="2:46" ht="15.75" customHeight="1" thickBot="1">
      <c r="B4069" t="str">
        <f t="shared" si="255"/>
        <v>BRITANNIA4518045260</v>
      </c>
      <c r="C4069" s="137" t="s">
        <v>226</v>
      </c>
      <c r="D4069" s="137" t="s">
        <v>54</v>
      </c>
      <c r="E4069" s="138">
        <v>45260</v>
      </c>
      <c r="F4069" s="139">
        <v>0</v>
      </c>
      <c r="G4069" s="137" t="s">
        <v>223</v>
      </c>
      <c r="H4069" s="139">
        <v>4630.05</v>
      </c>
      <c r="I4069" s="139">
        <v>4630.05</v>
      </c>
      <c r="J4069" s="139">
        <v>4625.1499999999996</v>
      </c>
      <c r="K4069" s="139">
        <v>4626.45</v>
      </c>
      <c r="L4069" s="139">
        <v>4640.6000000000004</v>
      </c>
      <c r="M4069" s="139">
        <v>4</v>
      </c>
      <c r="N4069" s="139">
        <v>37.020000000000003</v>
      </c>
      <c r="O4069" s="139">
        <v>2400</v>
      </c>
      <c r="P4069" s="139">
        <v>0</v>
      </c>
      <c r="Q4069" s="138">
        <v>45180</v>
      </c>
      <c r="AR4069">
        <f t="shared" si="256"/>
        <v>0</v>
      </c>
      <c r="AS4069">
        <f t="shared" si="257"/>
        <v>0</v>
      </c>
      <c r="AT4069">
        <f t="shared" si="258"/>
        <v>0</v>
      </c>
    </row>
    <row r="4070" spans="2:46" ht="15.75" customHeight="1" thickBot="1">
      <c r="B4070" t="str">
        <f t="shared" si="255"/>
        <v>BSOFT4518045197</v>
      </c>
      <c r="C4070" s="137" t="s">
        <v>226</v>
      </c>
      <c r="D4070" s="137" t="s">
        <v>92</v>
      </c>
      <c r="E4070" s="138">
        <v>45197</v>
      </c>
      <c r="F4070" s="139">
        <v>0</v>
      </c>
      <c r="G4070" s="137" t="s">
        <v>223</v>
      </c>
      <c r="H4070" s="139">
        <v>522</v>
      </c>
      <c r="I4070" s="139">
        <v>522</v>
      </c>
      <c r="J4070" s="139">
        <v>508.2</v>
      </c>
      <c r="K4070" s="139">
        <v>510.6</v>
      </c>
      <c r="L4070" s="139">
        <v>510.6</v>
      </c>
      <c r="M4070" s="139">
        <v>1624</v>
      </c>
      <c r="N4070" s="139">
        <v>16649.88</v>
      </c>
      <c r="O4070" s="139">
        <v>8184000</v>
      </c>
      <c r="P4070" s="140">
        <v>264000</v>
      </c>
      <c r="Q4070" s="138">
        <v>45180</v>
      </c>
      <c r="AR4070">
        <f t="shared" si="256"/>
        <v>8542000</v>
      </c>
      <c r="AS4070">
        <f t="shared" si="257"/>
        <v>334000</v>
      </c>
      <c r="AT4070">
        <f t="shared" si="258"/>
        <v>8208000</v>
      </c>
    </row>
    <row r="4071" spans="2:46" ht="15.75" customHeight="1" thickBot="1">
      <c r="B4071" t="str">
        <f t="shared" si="255"/>
        <v>BSOFT4518045225</v>
      </c>
      <c r="C4071" s="137" t="s">
        <v>226</v>
      </c>
      <c r="D4071" s="137" t="s">
        <v>92</v>
      </c>
      <c r="E4071" s="138">
        <v>45225</v>
      </c>
      <c r="F4071" s="139">
        <v>0</v>
      </c>
      <c r="G4071" s="137" t="s">
        <v>223</v>
      </c>
      <c r="H4071" s="139">
        <v>524</v>
      </c>
      <c r="I4071" s="139">
        <v>524.85</v>
      </c>
      <c r="J4071" s="139">
        <v>511.1</v>
      </c>
      <c r="K4071" s="139">
        <v>513.95000000000005</v>
      </c>
      <c r="L4071" s="139">
        <v>513.95000000000005</v>
      </c>
      <c r="M4071" s="139">
        <v>118</v>
      </c>
      <c r="N4071" s="139">
        <v>1217.58</v>
      </c>
      <c r="O4071" s="139">
        <v>332000</v>
      </c>
      <c r="P4071" s="140">
        <v>54000</v>
      </c>
      <c r="Q4071" s="138">
        <v>45180</v>
      </c>
      <c r="AR4071">
        <f t="shared" si="256"/>
        <v>0</v>
      </c>
      <c r="AS4071">
        <f t="shared" si="257"/>
        <v>0</v>
      </c>
      <c r="AT4071">
        <f t="shared" si="258"/>
        <v>0</v>
      </c>
    </row>
    <row r="4072" spans="2:46" ht="15.75" customHeight="1" thickBot="1">
      <c r="B4072" t="str">
        <f t="shared" si="255"/>
        <v>BSOFT4518045260</v>
      </c>
      <c r="C4072" s="137" t="s">
        <v>226</v>
      </c>
      <c r="D4072" s="137" t="s">
        <v>92</v>
      </c>
      <c r="E4072" s="138">
        <v>45260</v>
      </c>
      <c r="F4072" s="139">
        <v>0</v>
      </c>
      <c r="G4072" s="137" t="s">
        <v>223</v>
      </c>
      <c r="H4072" s="139">
        <v>519.6</v>
      </c>
      <c r="I4072" s="139">
        <v>520.6</v>
      </c>
      <c r="J4072" s="139">
        <v>513.54999999999995</v>
      </c>
      <c r="K4072" s="139">
        <v>514.95000000000005</v>
      </c>
      <c r="L4072" s="139">
        <v>514.95000000000005</v>
      </c>
      <c r="M4072" s="139">
        <v>11</v>
      </c>
      <c r="N4072" s="139">
        <v>113.65</v>
      </c>
      <c r="O4072" s="139">
        <v>26000</v>
      </c>
      <c r="P4072" s="140">
        <v>16000</v>
      </c>
      <c r="Q4072" s="138">
        <v>45180</v>
      </c>
      <c r="AR4072">
        <f t="shared" si="256"/>
        <v>0</v>
      </c>
      <c r="AS4072">
        <f t="shared" si="257"/>
        <v>0</v>
      </c>
      <c r="AT4072">
        <f t="shared" si="258"/>
        <v>0</v>
      </c>
    </row>
    <row r="4073" spans="2:46" ht="15.75" customHeight="1" thickBot="1">
      <c r="B4073" t="str">
        <f t="shared" si="255"/>
        <v>CANBK4518045197</v>
      </c>
      <c r="C4073" s="137" t="s">
        <v>226</v>
      </c>
      <c r="D4073" s="137" t="s">
        <v>93</v>
      </c>
      <c r="E4073" s="138">
        <v>45197</v>
      </c>
      <c r="F4073" s="139">
        <v>0</v>
      </c>
      <c r="G4073" s="137" t="s">
        <v>223</v>
      </c>
      <c r="H4073" s="139">
        <v>341.75</v>
      </c>
      <c r="I4073" s="139">
        <v>364.65</v>
      </c>
      <c r="J4073" s="139">
        <v>341.75</v>
      </c>
      <c r="K4073" s="139">
        <v>361.3</v>
      </c>
      <c r="L4073" s="139">
        <v>361.3</v>
      </c>
      <c r="M4073" s="139">
        <v>18897</v>
      </c>
      <c r="N4073" s="139">
        <v>181408.63</v>
      </c>
      <c r="O4073" s="139">
        <v>60288300</v>
      </c>
      <c r="P4073" s="140">
        <v>1566000</v>
      </c>
      <c r="Q4073" s="138">
        <v>45180</v>
      </c>
      <c r="AR4073">
        <f t="shared" si="256"/>
        <v>62486100</v>
      </c>
      <c r="AS4073">
        <f t="shared" si="257"/>
        <v>1668600</v>
      </c>
      <c r="AT4073">
        <f t="shared" si="258"/>
        <v>60817500</v>
      </c>
    </row>
    <row r="4074" spans="2:46" ht="15.75" customHeight="1" thickBot="1">
      <c r="B4074" t="str">
        <f t="shared" si="255"/>
        <v>CANBK4518045225</v>
      </c>
      <c r="C4074" s="137" t="s">
        <v>226</v>
      </c>
      <c r="D4074" s="137" t="s">
        <v>93</v>
      </c>
      <c r="E4074" s="138">
        <v>45225</v>
      </c>
      <c r="F4074" s="139">
        <v>0</v>
      </c>
      <c r="G4074" s="137" t="s">
        <v>223</v>
      </c>
      <c r="H4074" s="139">
        <v>345.6</v>
      </c>
      <c r="I4074" s="139">
        <v>367</v>
      </c>
      <c r="J4074" s="139">
        <v>345.55</v>
      </c>
      <c r="K4074" s="139">
        <v>363.8</v>
      </c>
      <c r="L4074" s="139">
        <v>363.8</v>
      </c>
      <c r="M4074" s="139">
        <v>1103</v>
      </c>
      <c r="N4074" s="139">
        <v>10664.41</v>
      </c>
      <c r="O4074" s="139">
        <v>1995300</v>
      </c>
      <c r="P4074" s="140">
        <v>105300</v>
      </c>
      <c r="Q4074" s="138">
        <v>45180</v>
      </c>
      <c r="AR4074">
        <f t="shared" si="256"/>
        <v>0</v>
      </c>
      <c r="AS4074">
        <f t="shared" si="257"/>
        <v>0</v>
      </c>
      <c r="AT4074">
        <f t="shared" si="258"/>
        <v>0</v>
      </c>
    </row>
    <row r="4075" spans="2:46" ht="15.75" customHeight="1" thickBot="1">
      <c r="B4075" t="str">
        <f t="shared" si="255"/>
        <v>CANBK4518045260</v>
      </c>
      <c r="C4075" s="137" t="s">
        <v>226</v>
      </c>
      <c r="D4075" s="137" t="s">
        <v>93</v>
      </c>
      <c r="E4075" s="138">
        <v>45260</v>
      </c>
      <c r="F4075" s="139">
        <v>0</v>
      </c>
      <c r="G4075" s="137" t="s">
        <v>223</v>
      </c>
      <c r="H4075" s="139">
        <v>348.05</v>
      </c>
      <c r="I4075" s="139">
        <v>369</v>
      </c>
      <c r="J4075" s="139">
        <v>348.05</v>
      </c>
      <c r="K4075" s="139">
        <v>366.4</v>
      </c>
      <c r="L4075" s="139">
        <v>366.4</v>
      </c>
      <c r="M4075" s="139">
        <v>123</v>
      </c>
      <c r="N4075" s="139">
        <v>1201.2</v>
      </c>
      <c r="O4075" s="139">
        <v>202500</v>
      </c>
      <c r="P4075" s="140">
        <v>-2700</v>
      </c>
      <c r="Q4075" s="138">
        <v>45180</v>
      </c>
      <c r="AR4075">
        <f t="shared" si="256"/>
        <v>0</v>
      </c>
      <c r="AS4075">
        <f t="shared" si="257"/>
        <v>0</v>
      </c>
      <c r="AT4075">
        <f t="shared" si="258"/>
        <v>0</v>
      </c>
    </row>
    <row r="4076" spans="2:46" ht="15.75" customHeight="1" thickBot="1">
      <c r="B4076" t="str">
        <f t="shared" si="255"/>
        <v>CANFINHOME4518045197</v>
      </c>
      <c r="C4076" s="137" t="s">
        <v>226</v>
      </c>
      <c r="D4076" s="137" t="s">
        <v>94</v>
      </c>
      <c r="E4076" s="138">
        <v>45197</v>
      </c>
      <c r="F4076" s="139">
        <v>0</v>
      </c>
      <c r="G4076" s="137" t="s">
        <v>223</v>
      </c>
      <c r="H4076" s="139">
        <v>776.95</v>
      </c>
      <c r="I4076" s="139">
        <v>797.6</v>
      </c>
      <c r="J4076" s="139">
        <v>776.95</v>
      </c>
      <c r="K4076" s="139">
        <v>791.7</v>
      </c>
      <c r="L4076" s="139">
        <v>791.7</v>
      </c>
      <c r="M4076" s="139">
        <v>2048</v>
      </c>
      <c r="N4076" s="139">
        <v>15780.43</v>
      </c>
      <c r="O4076" s="139">
        <v>4353375</v>
      </c>
      <c r="P4076" s="140">
        <v>83850</v>
      </c>
      <c r="Q4076" s="138">
        <v>45180</v>
      </c>
      <c r="AR4076">
        <f t="shared" si="256"/>
        <v>4500600</v>
      </c>
      <c r="AS4076">
        <f t="shared" si="257"/>
        <v>75075</v>
      </c>
      <c r="AT4076">
        <f t="shared" si="258"/>
        <v>4425525</v>
      </c>
    </row>
    <row r="4077" spans="2:46" ht="15.75" customHeight="1" thickBot="1">
      <c r="B4077" t="str">
        <f t="shared" si="255"/>
        <v>CANFINHOME4518045225</v>
      </c>
      <c r="C4077" s="137" t="s">
        <v>226</v>
      </c>
      <c r="D4077" s="137" t="s">
        <v>94</v>
      </c>
      <c r="E4077" s="138">
        <v>45225</v>
      </c>
      <c r="F4077" s="139">
        <v>0</v>
      </c>
      <c r="G4077" s="137" t="s">
        <v>223</v>
      </c>
      <c r="H4077" s="139">
        <v>787.2</v>
      </c>
      <c r="I4077" s="139">
        <v>802.5</v>
      </c>
      <c r="J4077" s="139">
        <v>784.55</v>
      </c>
      <c r="K4077" s="139">
        <v>797.2</v>
      </c>
      <c r="L4077" s="139">
        <v>797.2</v>
      </c>
      <c r="M4077" s="139">
        <v>123</v>
      </c>
      <c r="N4077" s="139">
        <v>954.43</v>
      </c>
      <c r="O4077" s="139">
        <v>137475</v>
      </c>
      <c r="P4077" s="140">
        <v>-11700</v>
      </c>
      <c r="Q4077" s="138">
        <v>45180</v>
      </c>
      <c r="AR4077">
        <f t="shared" si="256"/>
        <v>0</v>
      </c>
      <c r="AS4077">
        <f t="shared" si="257"/>
        <v>0</v>
      </c>
      <c r="AT4077">
        <f t="shared" si="258"/>
        <v>0</v>
      </c>
    </row>
    <row r="4078" spans="2:46" ht="15.75" customHeight="1" thickBot="1">
      <c r="B4078" t="str">
        <f t="shared" si="255"/>
        <v>CANFINHOME4518045260</v>
      </c>
      <c r="C4078" s="137" t="s">
        <v>226</v>
      </c>
      <c r="D4078" s="137" t="s">
        <v>94</v>
      </c>
      <c r="E4078" s="138">
        <v>45260</v>
      </c>
      <c r="F4078" s="139">
        <v>0</v>
      </c>
      <c r="G4078" s="137" t="s">
        <v>223</v>
      </c>
      <c r="H4078" s="139">
        <v>793</v>
      </c>
      <c r="I4078" s="139">
        <v>799</v>
      </c>
      <c r="J4078" s="139">
        <v>793</v>
      </c>
      <c r="K4078" s="139">
        <v>798.95</v>
      </c>
      <c r="L4078" s="139">
        <v>800.95</v>
      </c>
      <c r="M4078" s="139">
        <v>5</v>
      </c>
      <c r="N4078" s="139">
        <v>38.89</v>
      </c>
      <c r="O4078" s="139">
        <v>9750</v>
      </c>
      <c r="P4078" s="140">
        <v>2925</v>
      </c>
      <c r="Q4078" s="138">
        <v>45180</v>
      </c>
      <c r="AR4078">
        <f t="shared" si="256"/>
        <v>0</v>
      </c>
      <c r="AS4078">
        <f t="shared" si="257"/>
        <v>0</v>
      </c>
      <c r="AT4078">
        <f t="shared" si="258"/>
        <v>0</v>
      </c>
    </row>
    <row r="4079" spans="2:46" ht="15.75" customHeight="1" thickBot="1">
      <c r="B4079" t="str">
        <f t="shared" si="255"/>
        <v>CHAMBLFERT4518045197</v>
      </c>
      <c r="C4079" s="137" t="s">
        <v>226</v>
      </c>
      <c r="D4079" s="137" t="s">
        <v>95</v>
      </c>
      <c r="E4079" s="138">
        <v>45197</v>
      </c>
      <c r="F4079" s="139">
        <v>0</v>
      </c>
      <c r="G4079" s="137" t="s">
        <v>223</v>
      </c>
      <c r="H4079" s="139">
        <v>284.89999999999998</v>
      </c>
      <c r="I4079" s="139">
        <v>285.45</v>
      </c>
      <c r="J4079" s="139">
        <v>279.75</v>
      </c>
      <c r="K4079" s="139">
        <v>284.5</v>
      </c>
      <c r="L4079" s="139">
        <v>284.5</v>
      </c>
      <c r="M4079" s="139">
        <v>413</v>
      </c>
      <c r="N4079" s="139">
        <v>2218.5100000000002</v>
      </c>
      <c r="O4079" s="141">
        <v>14800000</v>
      </c>
      <c r="P4079" s="140">
        <v>-760000</v>
      </c>
      <c r="Q4079" s="138">
        <v>45180</v>
      </c>
      <c r="AR4079">
        <f t="shared" si="256"/>
        <v>15972300</v>
      </c>
      <c r="AS4079">
        <f t="shared" si="257"/>
        <v>-794200</v>
      </c>
      <c r="AT4079">
        <f t="shared" si="258"/>
        <v>16766500</v>
      </c>
    </row>
    <row r="4080" spans="2:46" ht="15.75" customHeight="1" thickBot="1">
      <c r="B4080" t="str">
        <f t="shared" si="255"/>
        <v>CHAMBLFERT4518045225</v>
      </c>
      <c r="C4080" s="137" t="s">
        <v>226</v>
      </c>
      <c r="D4080" s="137" t="s">
        <v>95</v>
      </c>
      <c r="E4080" s="138">
        <v>45225</v>
      </c>
      <c r="F4080" s="139">
        <v>0</v>
      </c>
      <c r="G4080" s="137" t="s">
        <v>223</v>
      </c>
      <c r="H4080" s="139">
        <v>286.05</v>
      </c>
      <c r="I4080" s="139">
        <v>286.10000000000002</v>
      </c>
      <c r="J4080" s="139">
        <v>283</v>
      </c>
      <c r="K4080" s="139">
        <v>285.05</v>
      </c>
      <c r="L4080" s="139">
        <v>285.05</v>
      </c>
      <c r="M4080" s="139">
        <v>17</v>
      </c>
      <c r="N4080" s="139">
        <v>91.85</v>
      </c>
      <c r="O4080" s="139">
        <v>1088700</v>
      </c>
      <c r="P4080" s="140">
        <v>-32300</v>
      </c>
      <c r="Q4080" s="138">
        <v>45180</v>
      </c>
      <c r="AR4080">
        <f t="shared" si="256"/>
        <v>0</v>
      </c>
      <c r="AS4080">
        <f t="shared" si="257"/>
        <v>0</v>
      </c>
      <c r="AT4080">
        <f t="shared" si="258"/>
        <v>0</v>
      </c>
    </row>
    <row r="4081" spans="2:46" ht="15.75" customHeight="1" thickBot="1">
      <c r="B4081" t="str">
        <f t="shared" si="255"/>
        <v>CHAMBLFERT4518045260</v>
      </c>
      <c r="C4081" s="137" t="s">
        <v>226</v>
      </c>
      <c r="D4081" s="137" t="s">
        <v>95</v>
      </c>
      <c r="E4081" s="138">
        <v>45260</v>
      </c>
      <c r="F4081" s="139">
        <v>0</v>
      </c>
      <c r="G4081" s="137" t="s">
        <v>223</v>
      </c>
      <c r="H4081" s="139">
        <v>284.85000000000002</v>
      </c>
      <c r="I4081" s="139">
        <v>284.85000000000002</v>
      </c>
      <c r="J4081" s="139">
        <v>284.85000000000002</v>
      </c>
      <c r="K4081" s="139">
        <v>284.85000000000002</v>
      </c>
      <c r="L4081" s="139">
        <v>288.55</v>
      </c>
      <c r="M4081" s="139">
        <v>1</v>
      </c>
      <c r="N4081" s="139">
        <v>5.41</v>
      </c>
      <c r="O4081" s="139">
        <v>83600</v>
      </c>
      <c r="P4081" s="140">
        <v>-1900</v>
      </c>
      <c r="Q4081" s="138">
        <v>45180</v>
      </c>
      <c r="AR4081">
        <f t="shared" si="256"/>
        <v>0</v>
      </c>
      <c r="AS4081">
        <f t="shared" si="257"/>
        <v>0</v>
      </c>
      <c r="AT4081">
        <f t="shared" si="258"/>
        <v>0</v>
      </c>
    </row>
    <row r="4082" spans="2:46" ht="15.75" customHeight="1" thickBot="1">
      <c r="B4082" t="str">
        <f t="shared" si="255"/>
        <v>CHOLAFIN4518045197</v>
      </c>
      <c r="C4082" s="137" t="s">
        <v>226</v>
      </c>
      <c r="D4082" s="137" t="s">
        <v>96</v>
      </c>
      <c r="E4082" s="138">
        <v>45197</v>
      </c>
      <c r="F4082" s="139">
        <v>0</v>
      </c>
      <c r="G4082" s="137" t="s">
        <v>223</v>
      </c>
      <c r="H4082" s="139">
        <v>1190</v>
      </c>
      <c r="I4082" s="139">
        <v>1199.55</v>
      </c>
      <c r="J4082" s="139">
        <v>1164</v>
      </c>
      <c r="K4082" s="139">
        <v>1183.4000000000001</v>
      </c>
      <c r="L4082" s="139">
        <v>1183.4000000000001</v>
      </c>
      <c r="M4082" s="139">
        <v>3877</v>
      </c>
      <c r="N4082" s="139">
        <v>57157.9</v>
      </c>
      <c r="O4082" s="139">
        <v>13367500</v>
      </c>
      <c r="P4082" s="140">
        <v>-526250</v>
      </c>
      <c r="Q4082" s="138">
        <v>45180</v>
      </c>
      <c r="AR4082">
        <f t="shared" si="256"/>
        <v>13621250</v>
      </c>
      <c r="AS4082">
        <f t="shared" si="257"/>
        <v>-482500</v>
      </c>
      <c r="AT4082">
        <f t="shared" si="258"/>
        <v>14103750</v>
      </c>
    </row>
    <row r="4083" spans="2:46" ht="15.75" customHeight="1" thickBot="1">
      <c r="B4083" t="str">
        <f t="shared" si="255"/>
        <v>CHOLAFIN4518045225</v>
      </c>
      <c r="C4083" s="137" t="s">
        <v>226</v>
      </c>
      <c r="D4083" s="137" t="s">
        <v>96</v>
      </c>
      <c r="E4083" s="138">
        <v>45225</v>
      </c>
      <c r="F4083" s="139">
        <v>0</v>
      </c>
      <c r="G4083" s="137" t="s">
        <v>223</v>
      </c>
      <c r="H4083" s="139">
        <v>1191.8499999999999</v>
      </c>
      <c r="I4083" s="139">
        <v>1203</v>
      </c>
      <c r="J4083" s="139">
        <v>1170.8499999999999</v>
      </c>
      <c r="K4083" s="139">
        <v>1190.9000000000001</v>
      </c>
      <c r="L4083" s="139">
        <v>1190.9000000000001</v>
      </c>
      <c r="M4083" s="139">
        <v>153</v>
      </c>
      <c r="N4083" s="139">
        <v>2265.11</v>
      </c>
      <c r="O4083" s="139">
        <v>226250</v>
      </c>
      <c r="P4083" s="140">
        <v>32500</v>
      </c>
      <c r="Q4083" s="138">
        <v>45180</v>
      </c>
      <c r="AR4083">
        <f t="shared" si="256"/>
        <v>0</v>
      </c>
      <c r="AS4083">
        <f t="shared" si="257"/>
        <v>0</v>
      </c>
      <c r="AT4083">
        <f t="shared" si="258"/>
        <v>0</v>
      </c>
    </row>
    <row r="4084" spans="2:46" ht="15.75" customHeight="1" thickBot="1">
      <c r="B4084" t="str">
        <f t="shared" si="255"/>
        <v>CHOLAFIN4518045260</v>
      </c>
      <c r="C4084" s="137" t="s">
        <v>226</v>
      </c>
      <c r="D4084" s="137" t="s">
        <v>96</v>
      </c>
      <c r="E4084" s="138">
        <v>45260</v>
      </c>
      <c r="F4084" s="139">
        <v>0</v>
      </c>
      <c r="G4084" s="137" t="s">
        <v>223</v>
      </c>
      <c r="H4084" s="139">
        <v>1185</v>
      </c>
      <c r="I4084" s="139">
        <v>1200.9000000000001</v>
      </c>
      <c r="J4084" s="139">
        <v>1180.2</v>
      </c>
      <c r="K4084" s="139">
        <v>1195.75</v>
      </c>
      <c r="L4084" s="139">
        <v>1195.75</v>
      </c>
      <c r="M4084" s="139">
        <v>22</v>
      </c>
      <c r="N4084" s="139">
        <v>327.7</v>
      </c>
      <c r="O4084" s="139">
        <v>27500</v>
      </c>
      <c r="P4084" s="140">
        <v>11250</v>
      </c>
      <c r="Q4084" s="138">
        <v>45180</v>
      </c>
      <c r="AR4084">
        <f t="shared" si="256"/>
        <v>0</v>
      </c>
      <c r="AS4084">
        <f t="shared" si="257"/>
        <v>0</v>
      </c>
      <c r="AT4084">
        <f t="shared" si="258"/>
        <v>0</v>
      </c>
    </row>
    <row r="4085" spans="2:46" ht="15.75" customHeight="1" thickBot="1">
      <c r="B4085" t="str">
        <f t="shared" si="255"/>
        <v>CIPLA4518045197</v>
      </c>
      <c r="C4085" s="137" t="s">
        <v>226</v>
      </c>
      <c r="D4085" s="137" t="s">
        <v>58</v>
      </c>
      <c r="E4085" s="138">
        <v>45197</v>
      </c>
      <c r="F4085" s="139">
        <v>0</v>
      </c>
      <c r="G4085" s="137" t="s">
        <v>223</v>
      </c>
      <c r="H4085" s="139">
        <v>1249.7</v>
      </c>
      <c r="I4085" s="139">
        <v>1254</v>
      </c>
      <c r="J4085" s="139">
        <v>1241.45</v>
      </c>
      <c r="K4085" s="139">
        <v>1252.3</v>
      </c>
      <c r="L4085" s="139">
        <v>1252.3</v>
      </c>
      <c r="M4085" s="139">
        <v>2343</v>
      </c>
      <c r="N4085" s="139">
        <v>18991.91</v>
      </c>
      <c r="O4085" s="139">
        <v>9780550</v>
      </c>
      <c r="P4085" s="140">
        <v>-113750</v>
      </c>
      <c r="Q4085" s="138">
        <v>45180</v>
      </c>
      <c r="AR4085">
        <f t="shared" si="256"/>
        <v>9920300</v>
      </c>
      <c r="AS4085">
        <f t="shared" si="257"/>
        <v>-109850</v>
      </c>
      <c r="AT4085">
        <f t="shared" si="258"/>
        <v>10030150</v>
      </c>
    </row>
    <row r="4086" spans="2:46" ht="15.75" customHeight="1" thickBot="1">
      <c r="B4086" t="str">
        <f t="shared" si="255"/>
        <v>CIPLA4518045225</v>
      </c>
      <c r="C4086" s="137" t="s">
        <v>226</v>
      </c>
      <c r="D4086" s="137" t="s">
        <v>58</v>
      </c>
      <c r="E4086" s="138">
        <v>45225</v>
      </c>
      <c r="F4086" s="139">
        <v>0</v>
      </c>
      <c r="G4086" s="137" t="s">
        <v>223</v>
      </c>
      <c r="H4086" s="139">
        <v>1260.25</v>
      </c>
      <c r="I4086" s="139">
        <v>1260.25</v>
      </c>
      <c r="J4086" s="139">
        <v>1249.3</v>
      </c>
      <c r="K4086" s="139">
        <v>1258.75</v>
      </c>
      <c r="L4086" s="139">
        <v>1258.75</v>
      </c>
      <c r="M4086" s="139">
        <v>56</v>
      </c>
      <c r="N4086" s="139">
        <v>456.3</v>
      </c>
      <c r="O4086" s="139">
        <v>132600</v>
      </c>
      <c r="P4086" s="140">
        <v>3250</v>
      </c>
      <c r="Q4086" s="138">
        <v>45180</v>
      </c>
      <c r="AR4086">
        <f t="shared" si="256"/>
        <v>0</v>
      </c>
      <c r="AS4086">
        <f t="shared" si="257"/>
        <v>0</v>
      </c>
      <c r="AT4086">
        <f t="shared" si="258"/>
        <v>0</v>
      </c>
    </row>
    <row r="4087" spans="2:46" ht="15.75" customHeight="1" thickBot="1">
      <c r="B4087" t="str">
        <f t="shared" si="255"/>
        <v>CIPLA4518045260</v>
      </c>
      <c r="C4087" s="137" t="s">
        <v>226</v>
      </c>
      <c r="D4087" s="137" t="s">
        <v>58</v>
      </c>
      <c r="E4087" s="138">
        <v>45260</v>
      </c>
      <c r="F4087" s="139">
        <v>0</v>
      </c>
      <c r="G4087" s="137" t="s">
        <v>223</v>
      </c>
      <c r="H4087" s="139">
        <v>1262.1500000000001</v>
      </c>
      <c r="I4087" s="139">
        <v>1262.1500000000001</v>
      </c>
      <c r="J4087" s="139">
        <v>1261</v>
      </c>
      <c r="K4087" s="139">
        <v>1262</v>
      </c>
      <c r="L4087" s="139">
        <v>1262</v>
      </c>
      <c r="M4087" s="139">
        <v>3</v>
      </c>
      <c r="N4087" s="139">
        <v>24.6</v>
      </c>
      <c r="O4087" s="139">
        <v>7150</v>
      </c>
      <c r="P4087" s="139">
        <v>650</v>
      </c>
      <c r="Q4087" s="138">
        <v>45180</v>
      </c>
      <c r="AR4087">
        <f t="shared" si="256"/>
        <v>0</v>
      </c>
      <c r="AS4087">
        <f t="shared" si="257"/>
        <v>0</v>
      </c>
      <c r="AT4087">
        <f t="shared" si="258"/>
        <v>0</v>
      </c>
    </row>
    <row r="4088" spans="2:46" ht="15.75" customHeight="1" thickBot="1">
      <c r="B4088" t="str">
        <f t="shared" si="255"/>
        <v>COALINDIA4518045197</v>
      </c>
      <c r="C4088" s="137" t="s">
        <v>226</v>
      </c>
      <c r="D4088" s="137" t="s">
        <v>59</v>
      </c>
      <c r="E4088" s="138">
        <v>45197</v>
      </c>
      <c r="F4088" s="139">
        <v>0</v>
      </c>
      <c r="G4088" s="137" t="s">
        <v>223</v>
      </c>
      <c r="H4088" s="139">
        <v>283.3</v>
      </c>
      <c r="I4088" s="139">
        <v>284.39999999999998</v>
      </c>
      <c r="J4088" s="139">
        <v>277.95</v>
      </c>
      <c r="K4088" s="139">
        <v>280</v>
      </c>
      <c r="L4088" s="139">
        <v>280</v>
      </c>
      <c r="M4088" s="139">
        <v>6213</v>
      </c>
      <c r="N4088" s="139">
        <v>73284.25</v>
      </c>
      <c r="O4088" s="139">
        <v>76183800</v>
      </c>
      <c r="P4088" s="140">
        <v>-4229400</v>
      </c>
      <c r="Q4088" s="138">
        <v>45180</v>
      </c>
      <c r="AR4088">
        <f t="shared" si="256"/>
        <v>79766400</v>
      </c>
      <c r="AS4088">
        <f t="shared" si="257"/>
        <v>-4183200</v>
      </c>
      <c r="AT4088">
        <f t="shared" si="258"/>
        <v>83949600</v>
      </c>
    </row>
    <row r="4089" spans="2:46" ht="15.75" customHeight="1" thickBot="1">
      <c r="B4089" t="str">
        <f t="shared" si="255"/>
        <v>COALINDIA4518045225</v>
      </c>
      <c r="C4089" s="137" t="s">
        <v>226</v>
      </c>
      <c r="D4089" s="137" t="s">
        <v>59</v>
      </c>
      <c r="E4089" s="138">
        <v>45225</v>
      </c>
      <c r="F4089" s="139">
        <v>0</v>
      </c>
      <c r="G4089" s="137" t="s">
        <v>223</v>
      </c>
      <c r="H4089" s="139">
        <v>284.8</v>
      </c>
      <c r="I4089" s="139">
        <v>285.85000000000002</v>
      </c>
      <c r="J4089" s="139">
        <v>279</v>
      </c>
      <c r="K4089" s="139">
        <v>281.75</v>
      </c>
      <c r="L4089" s="139">
        <v>281.75</v>
      </c>
      <c r="M4089" s="139">
        <v>432</v>
      </c>
      <c r="N4089" s="139">
        <v>5128.45</v>
      </c>
      <c r="O4089" s="139">
        <v>3003000</v>
      </c>
      <c r="P4089" s="140">
        <v>-21000</v>
      </c>
      <c r="Q4089" s="138">
        <v>45180</v>
      </c>
      <c r="AR4089">
        <f t="shared" si="256"/>
        <v>0</v>
      </c>
      <c r="AS4089">
        <f t="shared" si="257"/>
        <v>0</v>
      </c>
      <c r="AT4089">
        <f t="shared" si="258"/>
        <v>0</v>
      </c>
    </row>
    <row r="4090" spans="2:46" ht="15.75" customHeight="1" thickBot="1">
      <c r="B4090" t="str">
        <f t="shared" si="255"/>
        <v>COALINDIA4518045260</v>
      </c>
      <c r="C4090" s="137" t="s">
        <v>226</v>
      </c>
      <c r="D4090" s="137" t="s">
        <v>59</v>
      </c>
      <c r="E4090" s="138">
        <v>45260</v>
      </c>
      <c r="F4090" s="139">
        <v>0</v>
      </c>
      <c r="G4090" s="137" t="s">
        <v>223</v>
      </c>
      <c r="H4090" s="139">
        <v>284.7</v>
      </c>
      <c r="I4090" s="139">
        <v>285.2</v>
      </c>
      <c r="J4090" s="139">
        <v>280</v>
      </c>
      <c r="K4090" s="139">
        <v>281.8</v>
      </c>
      <c r="L4090" s="139">
        <v>281.8</v>
      </c>
      <c r="M4090" s="139">
        <v>70</v>
      </c>
      <c r="N4090" s="139">
        <v>829.22</v>
      </c>
      <c r="O4090" s="139">
        <v>579600</v>
      </c>
      <c r="P4090" s="140">
        <v>67200</v>
      </c>
      <c r="Q4090" s="138">
        <v>45180</v>
      </c>
      <c r="AR4090">
        <f t="shared" si="256"/>
        <v>0</v>
      </c>
      <c r="AS4090">
        <f t="shared" si="257"/>
        <v>0</v>
      </c>
      <c r="AT4090">
        <f t="shared" si="258"/>
        <v>0</v>
      </c>
    </row>
    <row r="4091" spans="2:46" ht="15.75" customHeight="1" thickBot="1">
      <c r="B4091" t="str">
        <f t="shared" si="255"/>
        <v>COFORGE4518045197</v>
      </c>
      <c r="C4091" s="137" t="s">
        <v>226</v>
      </c>
      <c r="D4091" s="137" t="s">
        <v>97</v>
      </c>
      <c r="E4091" s="138">
        <v>45197</v>
      </c>
      <c r="F4091" s="139">
        <v>0</v>
      </c>
      <c r="G4091" s="137" t="s">
        <v>223</v>
      </c>
      <c r="H4091" s="139">
        <v>5505</v>
      </c>
      <c r="I4091" s="139">
        <v>5582.35</v>
      </c>
      <c r="J4091" s="139">
        <v>5460.05</v>
      </c>
      <c r="K4091" s="139">
        <v>5527.4</v>
      </c>
      <c r="L4091" s="139">
        <v>5527.4</v>
      </c>
      <c r="M4091" s="139">
        <v>1632</v>
      </c>
      <c r="N4091" s="139">
        <v>13546.59</v>
      </c>
      <c r="O4091" s="139">
        <v>1549350</v>
      </c>
      <c r="P4091" s="140">
        <v>-19650</v>
      </c>
      <c r="Q4091" s="138">
        <v>45180</v>
      </c>
      <c r="AR4091">
        <f t="shared" si="256"/>
        <v>1597050</v>
      </c>
      <c r="AS4091">
        <f t="shared" si="257"/>
        <v>-13050</v>
      </c>
      <c r="AT4091">
        <f t="shared" si="258"/>
        <v>1610100</v>
      </c>
    </row>
    <row r="4092" spans="2:46" ht="15.75" customHeight="1" thickBot="1">
      <c r="B4092" t="str">
        <f t="shared" si="255"/>
        <v>COFORGE4518045225</v>
      </c>
      <c r="C4092" s="137" t="s">
        <v>226</v>
      </c>
      <c r="D4092" s="137" t="s">
        <v>97</v>
      </c>
      <c r="E4092" s="138">
        <v>45225</v>
      </c>
      <c r="F4092" s="139">
        <v>0</v>
      </c>
      <c r="G4092" s="137" t="s">
        <v>223</v>
      </c>
      <c r="H4092" s="139">
        <v>5540</v>
      </c>
      <c r="I4092" s="139">
        <v>5545.6</v>
      </c>
      <c r="J4092" s="139">
        <v>5500</v>
      </c>
      <c r="K4092" s="139">
        <v>5512.1</v>
      </c>
      <c r="L4092" s="139">
        <v>5512.1</v>
      </c>
      <c r="M4092" s="139">
        <v>121</v>
      </c>
      <c r="N4092" s="139">
        <v>1001.72</v>
      </c>
      <c r="O4092" s="139">
        <v>44250</v>
      </c>
      <c r="P4092" s="140">
        <v>6600</v>
      </c>
      <c r="Q4092" s="138">
        <v>45180</v>
      </c>
      <c r="AR4092">
        <f t="shared" si="256"/>
        <v>0</v>
      </c>
      <c r="AS4092">
        <f t="shared" si="257"/>
        <v>0</v>
      </c>
      <c r="AT4092">
        <f t="shared" si="258"/>
        <v>0</v>
      </c>
    </row>
    <row r="4093" spans="2:46" ht="15.75" customHeight="1" thickBot="1">
      <c r="B4093" t="str">
        <f t="shared" si="255"/>
        <v>COFORGE4518045260</v>
      </c>
      <c r="C4093" s="137" t="s">
        <v>226</v>
      </c>
      <c r="D4093" s="137" t="s">
        <v>97</v>
      </c>
      <c r="E4093" s="138">
        <v>45260</v>
      </c>
      <c r="F4093" s="139">
        <v>0</v>
      </c>
      <c r="G4093" s="137" t="s">
        <v>223</v>
      </c>
      <c r="H4093" s="139">
        <v>5548.85</v>
      </c>
      <c r="I4093" s="139">
        <v>5548.85</v>
      </c>
      <c r="J4093" s="139">
        <v>5548.85</v>
      </c>
      <c r="K4093" s="139">
        <v>5548.85</v>
      </c>
      <c r="L4093" s="139">
        <v>5602.7</v>
      </c>
      <c r="M4093" s="139">
        <v>1</v>
      </c>
      <c r="N4093" s="139">
        <v>8.32</v>
      </c>
      <c r="O4093" s="139">
        <v>3450</v>
      </c>
      <c r="P4093" s="139">
        <v>0</v>
      </c>
      <c r="Q4093" s="138">
        <v>45180</v>
      </c>
      <c r="AR4093">
        <f t="shared" si="256"/>
        <v>0</v>
      </c>
      <c r="AS4093">
        <f t="shared" si="257"/>
        <v>0</v>
      </c>
      <c r="AT4093">
        <f t="shared" si="258"/>
        <v>0</v>
      </c>
    </row>
    <row r="4094" spans="2:46" ht="15.75" customHeight="1" thickBot="1">
      <c r="B4094" t="str">
        <f t="shared" si="255"/>
        <v>COLPAL4518045197</v>
      </c>
      <c r="C4094" s="137" t="s">
        <v>226</v>
      </c>
      <c r="D4094" s="137" t="s">
        <v>98</v>
      </c>
      <c r="E4094" s="138">
        <v>45197</v>
      </c>
      <c r="F4094" s="139">
        <v>0</v>
      </c>
      <c r="G4094" s="137" t="s">
        <v>223</v>
      </c>
      <c r="H4094" s="139">
        <v>2019.55</v>
      </c>
      <c r="I4094" s="139">
        <v>2039</v>
      </c>
      <c r="J4094" s="139">
        <v>2009.85</v>
      </c>
      <c r="K4094" s="139">
        <v>2018.9</v>
      </c>
      <c r="L4094" s="139">
        <v>2018.9</v>
      </c>
      <c r="M4094" s="139">
        <v>1069</v>
      </c>
      <c r="N4094" s="139">
        <v>7569.38</v>
      </c>
      <c r="O4094" s="139">
        <v>2612750</v>
      </c>
      <c r="P4094" s="140">
        <v>-2450</v>
      </c>
      <c r="Q4094" s="138">
        <v>45180</v>
      </c>
      <c r="AR4094">
        <f t="shared" si="256"/>
        <v>2631650</v>
      </c>
      <c r="AS4094">
        <f t="shared" si="257"/>
        <v>-2450</v>
      </c>
      <c r="AT4094">
        <f t="shared" si="258"/>
        <v>2634100</v>
      </c>
    </row>
    <row r="4095" spans="2:46" ht="15.75" customHeight="1" thickBot="1">
      <c r="B4095" t="str">
        <f t="shared" si="255"/>
        <v>COLPAL4518045225</v>
      </c>
      <c r="C4095" s="137" t="s">
        <v>226</v>
      </c>
      <c r="D4095" s="137" t="s">
        <v>98</v>
      </c>
      <c r="E4095" s="138">
        <v>45225</v>
      </c>
      <c r="F4095" s="139">
        <v>0</v>
      </c>
      <c r="G4095" s="137" t="s">
        <v>223</v>
      </c>
      <c r="H4095" s="139">
        <v>2033.15</v>
      </c>
      <c r="I4095" s="139">
        <v>2035.85</v>
      </c>
      <c r="J4095" s="139">
        <v>2017</v>
      </c>
      <c r="K4095" s="139">
        <v>2022.6</v>
      </c>
      <c r="L4095" s="139">
        <v>2022.6</v>
      </c>
      <c r="M4095" s="139">
        <v>20</v>
      </c>
      <c r="N4095" s="139">
        <v>141.68</v>
      </c>
      <c r="O4095" s="139">
        <v>15750</v>
      </c>
      <c r="P4095" s="139">
        <v>0</v>
      </c>
      <c r="Q4095" s="138">
        <v>45180</v>
      </c>
      <c r="AR4095" s="76">
        <f t="shared" si="256"/>
        <v>0</v>
      </c>
      <c r="AS4095">
        <f t="shared" si="257"/>
        <v>0</v>
      </c>
      <c r="AT4095" s="76">
        <f t="shared" si="258"/>
        <v>0</v>
      </c>
    </row>
    <row r="4096" spans="2:46" ht="15.75" customHeight="1" thickBot="1">
      <c r="B4096" t="str">
        <f t="shared" si="255"/>
        <v>COLPAL4518045260</v>
      </c>
      <c r="C4096" s="137" t="s">
        <v>226</v>
      </c>
      <c r="D4096" s="137" t="s">
        <v>98</v>
      </c>
      <c r="E4096" s="138">
        <v>45260</v>
      </c>
      <c r="F4096" s="139">
        <v>0</v>
      </c>
      <c r="G4096" s="137" t="s">
        <v>223</v>
      </c>
      <c r="H4096" s="139">
        <v>0</v>
      </c>
      <c r="I4096" s="139">
        <v>0</v>
      </c>
      <c r="J4096" s="139">
        <v>0</v>
      </c>
      <c r="K4096" s="139">
        <v>2039.9</v>
      </c>
      <c r="L4096" s="139">
        <v>2042.5</v>
      </c>
      <c r="M4096" s="139">
        <v>0</v>
      </c>
      <c r="N4096" s="139">
        <v>0</v>
      </c>
      <c r="O4096" s="139">
        <v>3150</v>
      </c>
      <c r="P4096" s="139">
        <v>0</v>
      </c>
      <c r="Q4096" s="138">
        <v>45180</v>
      </c>
      <c r="AR4096">
        <f t="shared" si="256"/>
        <v>0</v>
      </c>
      <c r="AS4096">
        <f t="shared" si="257"/>
        <v>0</v>
      </c>
      <c r="AT4096">
        <f t="shared" si="258"/>
        <v>0</v>
      </c>
    </row>
    <row r="4097" spans="2:46" ht="15.75" customHeight="1" thickBot="1">
      <c r="B4097" t="str">
        <f t="shared" si="255"/>
        <v>CONCOR4518045197</v>
      </c>
      <c r="C4097" s="137" t="s">
        <v>226</v>
      </c>
      <c r="D4097" s="137" t="s">
        <v>99</v>
      </c>
      <c r="E4097" s="138">
        <v>45197</v>
      </c>
      <c r="F4097" s="139">
        <v>0</v>
      </c>
      <c r="G4097" s="137" t="s">
        <v>223</v>
      </c>
      <c r="H4097" s="139">
        <v>718</v>
      </c>
      <c r="I4097" s="139">
        <v>747.45</v>
      </c>
      <c r="J4097" s="139">
        <v>715.15</v>
      </c>
      <c r="K4097" s="139">
        <v>734.75</v>
      </c>
      <c r="L4097" s="139">
        <v>734.75</v>
      </c>
      <c r="M4097" s="139">
        <v>7833</v>
      </c>
      <c r="N4097" s="139">
        <v>57422.03</v>
      </c>
      <c r="O4097" s="141">
        <v>7180000</v>
      </c>
      <c r="P4097" s="140">
        <v>663000</v>
      </c>
      <c r="Q4097" s="138">
        <v>45180</v>
      </c>
      <c r="AR4097">
        <f t="shared" si="256"/>
        <v>7359000</v>
      </c>
      <c r="AS4097">
        <f t="shared" si="257"/>
        <v>743000</v>
      </c>
      <c r="AT4097">
        <f t="shared" si="258"/>
        <v>6616000</v>
      </c>
    </row>
    <row r="4098" spans="2:46" ht="15.75" customHeight="1" thickBot="1">
      <c r="B4098" t="str">
        <f t="shared" ref="B4098:B4161" si="259">D4098&amp;Q4098&amp;E4098</f>
        <v>CONCOR4518045225</v>
      </c>
      <c r="C4098" s="137" t="s">
        <v>226</v>
      </c>
      <c r="D4098" s="137" t="s">
        <v>99</v>
      </c>
      <c r="E4098" s="138">
        <v>45225</v>
      </c>
      <c r="F4098" s="139">
        <v>0</v>
      </c>
      <c r="G4098" s="137" t="s">
        <v>223</v>
      </c>
      <c r="H4098" s="139">
        <v>724</v>
      </c>
      <c r="I4098" s="139">
        <v>751.85</v>
      </c>
      <c r="J4098" s="139">
        <v>722.3</v>
      </c>
      <c r="K4098" s="139">
        <v>739.75</v>
      </c>
      <c r="L4098" s="139">
        <v>739.75</v>
      </c>
      <c r="M4098" s="139">
        <v>354</v>
      </c>
      <c r="N4098" s="139">
        <v>2615.04</v>
      </c>
      <c r="O4098" s="139">
        <v>157000</v>
      </c>
      <c r="P4098" s="140">
        <v>72000</v>
      </c>
      <c r="Q4098" s="138">
        <v>45180</v>
      </c>
      <c r="AR4098">
        <f t="shared" ref="AR4098:AR4161" si="260">IF($AU$2&lt;&gt;5,NA(),IF(D4098=D4097,0,IF(AND(D4100=D4098,D4099=D4098),O4098+O4099+O4100,IF(D4099=D4098,O4099+O4098,O4098))))</f>
        <v>0</v>
      </c>
      <c r="AS4098">
        <f t="shared" ref="AS4098:AS4161" si="261">IF($AU$2&lt;&gt;5,NA(),IF(D4098=D4097,0,IF(AND(D4100=D4098,D4099=D4098),P4098+P4099+P4100,IF(D4099=D4098,P4099+P4098,P4098))))</f>
        <v>0</v>
      </c>
      <c r="AT4098">
        <f t="shared" ref="AT4098:AT4161" si="262">AR4098-AS4098</f>
        <v>0</v>
      </c>
    </row>
    <row r="4099" spans="2:46" ht="15.75" customHeight="1" thickBot="1">
      <c r="B4099" t="str">
        <f t="shared" si="259"/>
        <v>CONCOR4518045260</v>
      </c>
      <c r="C4099" s="137" t="s">
        <v>226</v>
      </c>
      <c r="D4099" s="137" t="s">
        <v>99</v>
      </c>
      <c r="E4099" s="138">
        <v>45260</v>
      </c>
      <c r="F4099" s="139">
        <v>0</v>
      </c>
      <c r="G4099" s="137" t="s">
        <v>223</v>
      </c>
      <c r="H4099" s="139">
        <v>730</v>
      </c>
      <c r="I4099" s="139">
        <v>747.25</v>
      </c>
      <c r="J4099" s="139">
        <v>730</v>
      </c>
      <c r="K4099" s="139">
        <v>740</v>
      </c>
      <c r="L4099" s="139">
        <v>745.2</v>
      </c>
      <c r="M4099" s="139">
        <v>12</v>
      </c>
      <c r="N4099" s="139">
        <v>89.05</v>
      </c>
      <c r="O4099" s="139">
        <v>22000</v>
      </c>
      <c r="P4099" s="140">
        <v>8000</v>
      </c>
      <c r="Q4099" s="138">
        <v>45180</v>
      </c>
      <c r="AR4099">
        <f t="shared" si="260"/>
        <v>0</v>
      </c>
      <c r="AS4099">
        <f t="shared" si="261"/>
        <v>0</v>
      </c>
      <c r="AT4099">
        <f t="shared" si="262"/>
        <v>0</v>
      </c>
    </row>
    <row r="4100" spans="2:46" ht="15.75" customHeight="1" thickBot="1">
      <c r="B4100" t="str">
        <f t="shared" si="259"/>
        <v>COROMANDEL4518045197</v>
      </c>
      <c r="C4100" s="137" t="s">
        <v>226</v>
      </c>
      <c r="D4100" s="137" t="s">
        <v>100</v>
      </c>
      <c r="E4100" s="138">
        <v>45197</v>
      </c>
      <c r="F4100" s="139">
        <v>0</v>
      </c>
      <c r="G4100" s="137" t="s">
        <v>223</v>
      </c>
      <c r="H4100" s="139">
        <v>1119.7</v>
      </c>
      <c r="I4100" s="139">
        <v>1138.95</v>
      </c>
      <c r="J4100" s="139">
        <v>1119</v>
      </c>
      <c r="K4100" s="139">
        <v>1127.5</v>
      </c>
      <c r="L4100" s="139">
        <v>1127.5</v>
      </c>
      <c r="M4100" s="139">
        <v>631</v>
      </c>
      <c r="N4100" s="139">
        <v>4983.38</v>
      </c>
      <c r="O4100" s="139">
        <v>1590400</v>
      </c>
      <c r="P4100" s="140">
        <v>-23800</v>
      </c>
      <c r="Q4100" s="138">
        <v>45180</v>
      </c>
      <c r="AR4100">
        <f t="shared" si="260"/>
        <v>1634500</v>
      </c>
      <c r="AS4100">
        <f t="shared" si="261"/>
        <v>-24500</v>
      </c>
      <c r="AT4100">
        <f t="shared" si="262"/>
        <v>1659000</v>
      </c>
    </row>
    <row r="4101" spans="2:46" ht="15.75" customHeight="1" thickBot="1">
      <c r="B4101" t="str">
        <f t="shared" si="259"/>
        <v>COROMANDEL4518045225</v>
      </c>
      <c r="C4101" s="137" t="s">
        <v>226</v>
      </c>
      <c r="D4101" s="137" t="s">
        <v>100</v>
      </c>
      <c r="E4101" s="138">
        <v>45225</v>
      </c>
      <c r="F4101" s="139">
        <v>0</v>
      </c>
      <c r="G4101" s="137" t="s">
        <v>223</v>
      </c>
      <c r="H4101" s="139">
        <v>1136.25</v>
      </c>
      <c r="I4101" s="139">
        <v>1139.9000000000001</v>
      </c>
      <c r="J4101" s="139">
        <v>1131.8</v>
      </c>
      <c r="K4101" s="139">
        <v>1134</v>
      </c>
      <c r="L4101" s="139">
        <v>1134</v>
      </c>
      <c r="M4101" s="139">
        <v>22</v>
      </c>
      <c r="N4101" s="139">
        <v>174.95</v>
      </c>
      <c r="O4101" s="139">
        <v>37100</v>
      </c>
      <c r="P4101" s="139">
        <v>-700</v>
      </c>
      <c r="Q4101" s="138">
        <v>45180</v>
      </c>
      <c r="AR4101">
        <f t="shared" si="260"/>
        <v>0</v>
      </c>
      <c r="AS4101">
        <f t="shared" si="261"/>
        <v>0</v>
      </c>
      <c r="AT4101">
        <f t="shared" si="262"/>
        <v>0</v>
      </c>
    </row>
    <row r="4102" spans="2:46" ht="15.75" customHeight="1" thickBot="1">
      <c r="B4102" t="str">
        <f t="shared" si="259"/>
        <v>COROMANDEL4518045260</v>
      </c>
      <c r="C4102" s="137" t="s">
        <v>226</v>
      </c>
      <c r="D4102" s="137" t="s">
        <v>100</v>
      </c>
      <c r="E4102" s="138">
        <v>45260</v>
      </c>
      <c r="F4102" s="139">
        <v>0</v>
      </c>
      <c r="G4102" s="137" t="s">
        <v>223</v>
      </c>
      <c r="H4102" s="139">
        <v>0</v>
      </c>
      <c r="I4102" s="139">
        <v>0</v>
      </c>
      <c r="J4102" s="139">
        <v>0</v>
      </c>
      <c r="K4102" s="139">
        <v>1144.95</v>
      </c>
      <c r="L4102" s="139">
        <v>1141.4000000000001</v>
      </c>
      <c r="M4102" s="139">
        <v>0</v>
      </c>
      <c r="N4102" s="139">
        <v>0</v>
      </c>
      <c r="O4102" s="139">
        <v>7000</v>
      </c>
      <c r="P4102" s="139">
        <v>0</v>
      </c>
      <c r="Q4102" s="138">
        <v>45180</v>
      </c>
      <c r="AR4102">
        <f t="shared" si="260"/>
        <v>0</v>
      </c>
      <c r="AS4102">
        <f t="shared" si="261"/>
        <v>0</v>
      </c>
      <c r="AT4102">
        <f t="shared" si="262"/>
        <v>0</v>
      </c>
    </row>
    <row r="4103" spans="2:46" ht="15.75" customHeight="1" thickBot="1">
      <c r="B4103" t="str">
        <f t="shared" si="259"/>
        <v>CROMPTON4518045197</v>
      </c>
      <c r="C4103" s="137" t="s">
        <v>226</v>
      </c>
      <c r="D4103" s="137" t="s">
        <v>101</v>
      </c>
      <c r="E4103" s="138">
        <v>45197</v>
      </c>
      <c r="F4103" s="139">
        <v>0</v>
      </c>
      <c r="G4103" s="137" t="s">
        <v>223</v>
      </c>
      <c r="H4103" s="139">
        <v>318.5</v>
      </c>
      <c r="I4103" s="139">
        <v>319.64999999999998</v>
      </c>
      <c r="J4103" s="139">
        <v>316.14999999999998</v>
      </c>
      <c r="K4103" s="139">
        <v>317.95</v>
      </c>
      <c r="L4103" s="139">
        <v>317.95</v>
      </c>
      <c r="M4103" s="139">
        <v>1305</v>
      </c>
      <c r="N4103" s="139">
        <v>7465.18</v>
      </c>
      <c r="O4103" s="139">
        <v>12454200</v>
      </c>
      <c r="P4103" s="140">
        <v>-264600</v>
      </c>
      <c r="Q4103" s="138">
        <v>45180</v>
      </c>
      <c r="AR4103">
        <f t="shared" si="260"/>
        <v>12772800</v>
      </c>
      <c r="AS4103">
        <f t="shared" si="261"/>
        <v>-237600</v>
      </c>
      <c r="AT4103">
        <f t="shared" si="262"/>
        <v>13010400</v>
      </c>
    </row>
    <row r="4104" spans="2:46" ht="15.75" customHeight="1" thickBot="1">
      <c r="B4104" t="str">
        <f t="shared" si="259"/>
        <v>CROMPTON4518045225</v>
      </c>
      <c r="C4104" s="137" t="s">
        <v>226</v>
      </c>
      <c r="D4104" s="137" t="s">
        <v>101</v>
      </c>
      <c r="E4104" s="138">
        <v>45225</v>
      </c>
      <c r="F4104" s="139">
        <v>0</v>
      </c>
      <c r="G4104" s="137" t="s">
        <v>223</v>
      </c>
      <c r="H4104" s="139">
        <v>320.10000000000002</v>
      </c>
      <c r="I4104" s="139">
        <v>321.5</v>
      </c>
      <c r="J4104" s="139">
        <v>318.14999999999998</v>
      </c>
      <c r="K4104" s="139">
        <v>320.10000000000002</v>
      </c>
      <c r="L4104" s="139">
        <v>320.10000000000002</v>
      </c>
      <c r="M4104" s="139">
        <v>88</v>
      </c>
      <c r="N4104" s="139">
        <v>506.72</v>
      </c>
      <c r="O4104" s="139">
        <v>302400</v>
      </c>
      <c r="P4104" s="140">
        <v>21600</v>
      </c>
      <c r="Q4104" s="138">
        <v>45180</v>
      </c>
      <c r="AR4104">
        <f t="shared" si="260"/>
        <v>0</v>
      </c>
      <c r="AS4104">
        <f t="shared" si="261"/>
        <v>0</v>
      </c>
      <c r="AT4104">
        <f t="shared" si="262"/>
        <v>0</v>
      </c>
    </row>
    <row r="4105" spans="2:46" ht="15.75" customHeight="1" thickBot="1">
      <c r="B4105" t="str">
        <f t="shared" si="259"/>
        <v>CROMPTON4518045260</v>
      </c>
      <c r="C4105" s="137" t="s">
        <v>226</v>
      </c>
      <c r="D4105" s="137" t="s">
        <v>101</v>
      </c>
      <c r="E4105" s="138">
        <v>45260</v>
      </c>
      <c r="F4105" s="139">
        <v>0</v>
      </c>
      <c r="G4105" s="137" t="s">
        <v>223</v>
      </c>
      <c r="H4105" s="139">
        <v>321</v>
      </c>
      <c r="I4105" s="139">
        <v>321</v>
      </c>
      <c r="J4105" s="139">
        <v>321</v>
      </c>
      <c r="K4105" s="139">
        <v>321</v>
      </c>
      <c r="L4105" s="139">
        <v>321.95</v>
      </c>
      <c r="M4105" s="139">
        <v>3</v>
      </c>
      <c r="N4105" s="139">
        <v>17.329999999999998</v>
      </c>
      <c r="O4105" s="139">
        <v>16200</v>
      </c>
      <c r="P4105" s="140">
        <v>5400</v>
      </c>
      <c r="Q4105" s="138">
        <v>45180</v>
      </c>
      <c r="AR4105">
        <f t="shared" si="260"/>
        <v>0</v>
      </c>
      <c r="AS4105">
        <f t="shared" si="261"/>
        <v>0</v>
      </c>
      <c r="AT4105">
        <f t="shared" si="262"/>
        <v>0</v>
      </c>
    </row>
    <row r="4106" spans="2:46" ht="15.75" customHeight="1" thickBot="1">
      <c r="B4106" t="str">
        <f t="shared" si="259"/>
        <v>CUB4518045197</v>
      </c>
      <c r="C4106" s="137" t="s">
        <v>226</v>
      </c>
      <c r="D4106" s="137" t="s">
        <v>102</v>
      </c>
      <c r="E4106" s="138">
        <v>45197</v>
      </c>
      <c r="F4106" s="139">
        <v>0</v>
      </c>
      <c r="G4106" s="137" t="s">
        <v>223</v>
      </c>
      <c r="H4106" s="139">
        <v>133.35</v>
      </c>
      <c r="I4106" s="139">
        <v>138.55000000000001</v>
      </c>
      <c r="J4106" s="139">
        <v>133.35</v>
      </c>
      <c r="K4106" s="139">
        <v>136.25</v>
      </c>
      <c r="L4106" s="139">
        <v>136.25</v>
      </c>
      <c r="M4106" s="139">
        <v>3260</v>
      </c>
      <c r="N4106" s="139">
        <v>22257.06</v>
      </c>
      <c r="O4106" s="139">
        <v>38695000</v>
      </c>
      <c r="P4106" s="140">
        <v>625000</v>
      </c>
      <c r="Q4106" s="138">
        <v>45180</v>
      </c>
      <c r="AR4106">
        <f t="shared" si="260"/>
        <v>41100000</v>
      </c>
      <c r="AS4106">
        <f t="shared" si="261"/>
        <v>930000</v>
      </c>
      <c r="AT4106">
        <f t="shared" si="262"/>
        <v>40170000</v>
      </c>
    </row>
    <row r="4107" spans="2:46" ht="15.75" customHeight="1" thickBot="1">
      <c r="B4107" t="str">
        <f t="shared" si="259"/>
        <v>CUB4518045225</v>
      </c>
      <c r="C4107" s="137" t="s">
        <v>226</v>
      </c>
      <c r="D4107" s="137" t="s">
        <v>102</v>
      </c>
      <c r="E4107" s="138">
        <v>45225</v>
      </c>
      <c r="F4107" s="139">
        <v>0</v>
      </c>
      <c r="G4107" s="137" t="s">
        <v>223</v>
      </c>
      <c r="H4107" s="139">
        <v>135.05000000000001</v>
      </c>
      <c r="I4107" s="139">
        <v>139.5</v>
      </c>
      <c r="J4107" s="139">
        <v>134.94999999999999</v>
      </c>
      <c r="K4107" s="139">
        <v>137.15</v>
      </c>
      <c r="L4107" s="139">
        <v>137.15</v>
      </c>
      <c r="M4107" s="139">
        <v>335</v>
      </c>
      <c r="N4107" s="139">
        <v>2301.87</v>
      </c>
      <c r="O4107" s="139">
        <v>2145000</v>
      </c>
      <c r="P4107" s="140">
        <v>290000</v>
      </c>
      <c r="Q4107" s="138">
        <v>45180</v>
      </c>
      <c r="AR4107">
        <f t="shared" si="260"/>
        <v>0</v>
      </c>
      <c r="AS4107">
        <f t="shared" si="261"/>
        <v>0</v>
      </c>
      <c r="AT4107">
        <f t="shared" si="262"/>
        <v>0</v>
      </c>
    </row>
    <row r="4108" spans="2:46" ht="15.75" customHeight="1" thickBot="1">
      <c r="B4108" t="str">
        <f t="shared" si="259"/>
        <v>CUB4518045260</v>
      </c>
      <c r="C4108" s="137" t="s">
        <v>226</v>
      </c>
      <c r="D4108" s="137" t="s">
        <v>102</v>
      </c>
      <c r="E4108" s="138">
        <v>45260</v>
      </c>
      <c r="F4108" s="139">
        <v>0</v>
      </c>
      <c r="G4108" s="137" t="s">
        <v>223</v>
      </c>
      <c r="H4108" s="139">
        <v>136.4</v>
      </c>
      <c r="I4108" s="139">
        <v>140</v>
      </c>
      <c r="J4108" s="139">
        <v>136.4</v>
      </c>
      <c r="K4108" s="139">
        <v>138.35</v>
      </c>
      <c r="L4108" s="139">
        <v>138.35</v>
      </c>
      <c r="M4108" s="139">
        <v>30</v>
      </c>
      <c r="N4108" s="139">
        <v>208.01</v>
      </c>
      <c r="O4108" s="139">
        <v>260000</v>
      </c>
      <c r="P4108" s="140">
        <v>15000</v>
      </c>
      <c r="Q4108" s="138">
        <v>45180</v>
      </c>
      <c r="AR4108">
        <f t="shared" si="260"/>
        <v>0</v>
      </c>
      <c r="AS4108">
        <f t="shared" si="261"/>
        <v>0</v>
      </c>
      <c r="AT4108">
        <f t="shared" si="262"/>
        <v>0</v>
      </c>
    </row>
    <row r="4109" spans="2:46" ht="15.75" customHeight="1" thickBot="1">
      <c r="B4109" t="str">
        <f t="shared" si="259"/>
        <v>CUMMINSIND4518045197</v>
      </c>
      <c r="C4109" s="137" t="s">
        <v>226</v>
      </c>
      <c r="D4109" s="137" t="s">
        <v>103</v>
      </c>
      <c r="E4109" s="138">
        <v>45197</v>
      </c>
      <c r="F4109" s="139">
        <v>0</v>
      </c>
      <c r="G4109" s="137" t="s">
        <v>223</v>
      </c>
      <c r="H4109" s="139">
        <v>1760</v>
      </c>
      <c r="I4109" s="139">
        <v>1783</v>
      </c>
      <c r="J4109" s="139">
        <v>1760</v>
      </c>
      <c r="K4109" s="139">
        <v>1771.55</v>
      </c>
      <c r="L4109" s="139">
        <v>1771.55</v>
      </c>
      <c r="M4109" s="139">
        <v>3192</v>
      </c>
      <c r="N4109" s="139">
        <v>33925.96</v>
      </c>
      <c r="O4109" s="139">
        <v>5983800</v>
      </c>
      <c r="P4109" s="140">
        <v>-251400</v>
      </c>
      <c r="Q4109" s="138">
        <v>45180</v>
      </c>
      <c r="AR4109">
        <f t="shared" si="260"/>
        <v>6214800</v>
      </c>
      <c r="AS4109">
        <f t="shared" si="261"/>
        <v>-234000</v>
      </c>
      <c r="AT4109">
        <f t="shared" si="262"/>
        <v>6448800</v>
      </c>
    </row>
    <row r="4110" spans="2:46" ht="15.75" customHeight="1" thickBot="1">
      <c r="B4110" t="str">
        <f t="shared" si="259"/>
        <v>CUMMINSIND4518045225</v>
      </c>
      <c r="C4110" s="137" t="s">
        <v>226</v>
      </c>
      <c r="D4110" s="137" t="s">
        <v>103</v>
      </c>
      <c r="E4110" s="138">
        <v>45225</v>
      </c>
      <c r="F4110" s="139">
        <v>0</v>
      </c>
      <c r="G4110" s="137" t="s">
        <v>223</v>
      </c>
      <c r="H4110" s="139">
        <v>1770.4</v>
      </c>
      <c r="I4110" s="139">
        <v>1788.05</v>
      </c>
      <c r="J4110" s="139">
        <v>1768.6</v>
      </c>
      <c r="K4110" s="139">
        <v>1779.05</v>
      </c>
      <c r="L4110" s="139">
        <v>1779.05</v>
      </c>
      <c r="M4110" s="139">
        <v>185</v>
      </c>
      <c r="N4110" s="139">
        <v>1973.85</v>
      </c>
      <c r="O4110" s="139">
        <v>221400</v>
      </c>
      <c r="P4110" s="140">
        <v>10200</v>
      </c>
      <c r="Q4110" s="138">
        <v>45180</v>
      </c>
      <c r="AR4110">
        <f t="shared" si="260"/>
        <v>0</v>
      </c>
      <c r="AS4110">
        <f t="shared" si="261"/>
        <v>0</v>
      </c>
      <c r="AT4110">
        <f t="shared" si="262"/>
        <v>0</v>
      </c>
    </row>
    <row r="4111" spans="2:46" ht="15.75" customHeight="1" thickBot="1">
      <c r="B4111" t="str">
        <f t="shared" si="259"/>
        <v>CUMMINSIND4518045260</v>
      </c>
      <c r="C4111" s="137" t="s">
        <v>226</v>
      </c>
      <c r="D4111" s="137" t="s">
        <v>103</v>
      </c>
      <c r="E4111" s="138">
        <v>45260</v>
      </c>
      <c r="F4111" s="139">
        <v>0</v>
      </c>
      <c r="G4111" s="137" t="s">
        <v>223</v>
      </c>
      <c r="H4111" s="139">
        <v>1776.45</v>
      </c>
      <c r="I4111" s="139">
        <v>1790</v>
      </c>
      <c r="J4111" s="139">
        <v>1776.45</v>
      </c>
      <c r="K4111" s="139">
        <v>1788.7</v>
      </c>
      <c r="L4111" s="139">
        <v>1788.7</v>
      </c>
      <c r="M4111" s="139">
        <v>15</v>
      </c>
      <c r="N4111" s="139">
        <v>160.80000000000001</v>
      </c>
      <c r="O4111" s="139">
        <v>9600</v>
      </c>
      <c r="P4111" s="140">
        <v>7200</v>
      </c>
      <c r="Q4111" s="138">
        <v>45180</v>
      </c>
      <c r="AR4111">
        <f t="shared" si="260"/>
        <v>0</v>
      </c>
      <c r="AS4111">
        <f t="shared" si="261"/>
        <v>0</v>
      </c>
      <c r="AT4111">
        <f t="shared" si="262"/>
        <v>0</v>
      </c>
    </row>
    <row r="4112" spans="2:46" ht="15.75" customHeight="1" thickBot="1">
      <c r="B4112" t="str">
        <f t="shared" si="259"/>
        <v>DABUR4518045197</v>
      </c>
      <c r="C4112" s="137" t="s">
        <v>226</v>
      </c>
      <c r="D4112" s="137" t="s">
        <v>104</v>
      </c>
      <c r="E4112" s="138">
        <v>45197</v>
      </c>
      <c r="F4112" s="139">
        <v>0</v>
      </c>
      <c r="G4112" s="137" t="s">
        <v>223</v>
      </c>
      <c r="H4112" s="139">
        <v>569.6</v>
      </c>
      <c r="I4112" s="139">
        <v>572.5</v>
      </c>
      <c r="J4112" s="139">
        <v>568.79999999999995</v>
      </c>
      <c r="K4112" s="139">
        <v>571.04999999999995</v>
      </c>
      <c r="L4112" s="139">
        <v>571.04999999999995</v>
      </c>
      <c r="M4112" s="139">
        <v>1056</v>
      </c>
      <c r="N4112" s="139">
        <v>7533.41</v>
      </c>
      <c r="O4112" s="139">
        <v>17455000</v>
      </c>
      <c r="P4112" s="140">
        <v>-105000</v>
      </c>
      <c r="Q4112" s="138">
        <v>45180</v>
      </c>
      <c r="AR4112">
        <f t="shared" si="260"/>
        <v>17638750</v>
      </c>
      <c r="AS4112">
        <f t="shared" si="261"/>
        <v>-93750</v>
      </c>
      <c r="AT4112">
        <f t="shared" si="262"/>
        <v>17732500</v>
      </c>
    </row>
    <row r="4113" spans="2:46" ht="15.75" customHeight="1" thickBot="1">
      <c r="B4113" t="str">
        <f t="shared" si="259"/>
        <v>DABUR4518045225</v>
      </c>
      <c r="C4113" s="137" t="s">
        <v>226</v>
      </c>
      <c r="D4113" s="137" t="s">
        <v>104</v>
      </c>
      <c r="E4113" s="138">
        <v>45225</v>
      </c>
      <c r="F4113" s="139">
        <v>0</v>
      </c>
      <c r="G4113" s="137" t="s">
        <v>223</v>
      </c>
      <c r="H4113" s="139">
        <v>573.6</v>
      </c>
      <c r="I4113" s="139">
        <v>576.29999999999995</v>
      </c>
      <c r="J4113" s="139">
        <v>564.1</v>
      </c>
      <c r="K4113" s="139">
        <v>574.6</v>
      </c>
      <c r="L4113" s="139">
        <v>574.6</v>
      </c>
      <c r="M4113" s="139">
        <v>80</v>
      </c>
      <c r="N4113" s="139">
        <v>574.30999999999995</v>
      </c>
      <c r="O4113" s="139">
        <v>177500</v>
      </c>
      <c r="P4113" s="140">
        <v>8750</v>
      </c>
      <c r="Q4113" s="138">
        <v>45180</v>
      </c>
      <c r="AR4113">
        <f t="shared" si="260"/>
        <v>0</v>
      </c>
      <c r="AS4113">
        <f t="shared" si="261"/>
        <v>0</v>
      </c>
      <c r="AT4113">
        <f t="shared" si="262"/>
        <v>0</v>
      </c>
    </row>
    <row r="4114" spans="2:46" ht="15.75" customHeight="1" thickBot="1">
      <c r="B4114" t="str">
        <f t="shared" si="259"/>
        <v>DABUR4518045260</v>
      </c>
      <c r="C4114" s="137" t="s">
        <v>226</v>
      </c>
      <c r="D4114" s="137" t="s">
        <v>104</v>
      </c>
      <c r="E4114" s="138">
        <v>45260</v>
      </c>
      <c r="F4114" s="139">
        <v>0</v>
      </c>
      <c r="G4114" s="137" t="s">
        <v>223</v>
      </c>
      <c r="H4114" s="139">
        <v>576</v>
      </c>
      <c r="I4114" s="139">
        <v>576.5</v>
      </c>
      <c r="J4114" s="139">
        <v>576</v>
      </c>
      <c r="K4114" s="139">
        <v>576.5</v>
      </c>
      <c r="L4114" s="139">
        <v>576.5</v>
      </c>
      <c r="M4114" s="139">
        <v>3</v>
      </c>
      <c r="N4114" s="139">
        <v>21.6</v>
      </c>
      <c r="O4114" s="139">
        <v>6250</v>
      </c>
      <c r="P4114" s="140">
        <v>2500</v>
      </c>
      <c r="Q4114" s="138">
        <v>45180</v>
      </c>
      <c r="AR4114">
        <f t="shared" si="260"/>
        <v>0</v>
      </c>
      <c r="AS4114">
        <f t="shared" si="261"/>
        <v>0</v>
      </c>
      <c r="AT4114">
        <f t="shared" si="262"/>
        <v>0</v>
      </c>
    </row>
    <row r="4115" spans="2:46" ht="15.75" customHeight="1" thickBot="1">
      <c r="B4115" t="str">
        <f t="shared" si="259"/>
        <v>DALBHARAT4518045197</v>
      </c>
      <c r="C4115" s="137" t="s">
        <v>226</v>
      </c>
      <c r="D4115" s="137" t="s">
        <v>105</v>
      </c>
      <c r="E4115" s="138">
        <v>45197</v>
      </c>
      <c r="F4115" s="139">
        <v>0</v>
      </c>
      <c r="G4115" s="137" t="s">
        <v>223</v>
      </c>
      <c r="H4115" s="139">
        <v>2339.9499999999998</v>
      </c>
      <c r="I4115" s="139">
        <v>2393.3000000000002</v>
      </c>
      <c r="J4115" s="139">
        <v>2330.3000000000002</v>
      </c>
      <c r="K4115" s="139">
        <v>2384.3000000000002</v>
      </c>
      <c r="L4115" s="139">
        <v>2384.3000000000002</v>
      </c>
      <c r="M4115" s="139">
        <v>1562</v>
      </c>
      <c r="N4115" s="139">
        <v>18509.41</v>
      </c>
      <c r="O4115" s="139">
        <v>1614500</v>
      </c>
      <c r="P4115" s="140">
        <v>75000</v>
      </c>
      <c r="Q4115" s="138">
        <v>45180</v>
      </c>
      <c r="AR4115">
        <f t="shared" si="260"/>
        <v>1643500</v>
      </c>
      <c r="AS4115">
        <f t="shared" si="261"/>
        <v>81500</v>
      </c>
      <c r="AT4115">
        <f t="shared" si="262"/>
        <v>1562000</v>
      </c>
    </row>
    <row r="4116" spans="2:46" ht="15.75" customHeight="1" thickBot="1">
      <c r="B4116" t="str">
        <f t="shared" si="259"/>
        <v>DALBHARAT4518045225</v>
      </c>
      <c r="C4116" s="137" t="s">
        <v>226</v>
      </c>
      <c r="D4116" s="137" t="s">
        <v>105</v>
      </c>
      <c r="E4116" s="138">
        <v>45225</v>
      </c>
      <c r="F4116" s="139">
        <v>0</v>
      </c>
      <c r="G4116" s="137" t="s">
        <v>223</v>
      </c>
      <c r="H4116" s="139">
        <v>2342.15</v>
      </c>
      <c r="I4116" s="139">
        <v>2395.15</v>
      </c>
      <c r="J4116" s="139">
        <v>2342.15</v>
      </c>
      <c r="K4116" s="139">
        <v>2392.1999999999998</v>
      </c>
      <c r="L4116" s="139">
        <v>2392.1999999999998</v>
      </c>
      <c r="M4116" s="139">
        <v>55</v>
      </c>
      <c r="N4116" s="139">
        <v>653.09</v>
      </c>
      <c r="O4116" s="139">
        <v>29000</v>
      </c>
      <c r="P4116" s="140">
        <v>6500</v>
      </c>
      <c r="Q4116" s="138">
        <v>45180</v>
      </c>
      <c r="AR4116">
        <f t="shared" si="260"/>
        <v>0</v>
      </c>
      <c r="AS4116">
        <f t="shared" si="261"/>
        <v>0</v>
      </c>
      <c r="AT4116">
        <f t="shared" si="262"/>
        <v>0</v>
      </c>
    </row>
    <row r="4117" spans="2:46" ht="15.75" customHeight="1" thickBot="1">
      <c r="B4117" t="str">
        <f t="shared" si="259"/>
        <v>DALBHARAT4518045260</v>
      </c>
      <c r="C4117" s="137" t="s">
        <v>226</v>
      </c>
      <c r="D4117" s="137" t="s">
        <v>105</v>
      </c>
      <c r="E4117" s="138">
        <v>45260</v>
      </c>
      <c r="F4117" s="139">
        <v>0</v>
      </c>
      <c r="G4117" s="137" t="s">
        <v>223</v>
      </c>
      <c r="H4117" s="139">
        <v>0</v>
      </c>
      <c r="I4117" s="139">
        <v>0</v>
      </c>
      <c r="J4117" s="139">
        <v>0</v>
      </c>
      <c r="K4117" s="139">
        <v>2122.6999999999998</v>
      </c>
      <c r="L4117" s="139">
        <v>2409.9499999999998</v>
      </c>
      <c r="M4117" s="139">
        <v>0</v>
      </c>
      <c r="N4117" s="139">
        <v>0</v>
      </c>
      <c r="O4117" s="139">
        <v>0</v>
      </c>
      <c r="P4117" s="139">
        <v>0</v>
      </c>
      <c r="Q4117" s="138">
        <v>45180</v>
      </c>
      <c r="AR4117">
        <f t="shared" si="260"/>
        <v>0</v>
      </c>
      <c r="AS4117">
        <f t="shared" si="261"/>
        <v>0</v>
      </c>
      <c r="AT4117">
        <f t="shared" si="262"/>
        <v>0</v>
      </c>
    </row>
    <row r="4118" spans="2:46" ht="15.75" customHeight="1" thickBot="1">
      <c r="B4118" t="str">
        <f t="shared" si="259"/>
        <v>DEEPAKNTR4518045197</v>
      </c>
      <c r="C4118" s="137" t="s">
        <v>226</v>
      </c>
      <c r="D4118" s="137" t="s">
        <v>106</v>
      </c>
      <c r="E4118" s="138">
        <v>45197</v>
      </c>
      <c r="F4118" s="139">
        <v>0</v>
      </c>
      <c r="G4118" s="137" t="s">
        <v>223</v>
      </c>
      <c r="H4118" s="139">
        <v>2319.4</v>
      </c>
      <c r="I4118" s="139">
        <v>2355.5</v>
      </c>
      <c r="J4118" s="139">
        <v>2316</v>
      </c>
      <c r="K4118" s="139">
        <v>2345.4499999999998</v>
      </c>
      <c r="L4118" s="139">
        <v>2345.4499999999998</v>
      </c>
      <c r="M4118" s="139">
        <v>1639</v>
      </c>
      <c r="N4118" s="139">
        <v>11493.87</v>
      </c>
      <c r="O4118" s="139">
        <v>2405100</v>
      </c>
      <c r="P4118" s="140">
        <v>-40200</v>
      </c>
      <c r="Q4118" s="138">
        <v>45180</v>
      </c>
      <c r="AR4118">
        <f t="shared" si="260"/>
        <v>2471400</v>
      </c>
      <c r="AS4118">
        <f t="shared" si="261"/>
        <v>-36900</v>
      </c>
      <c r="AT4118">
        <f t="shared" si="262"/>
        <v>2508300</v>
      </c>
    </row>
    <row r="4119" spans="2:46" ht="15.75" customHeight="1" thickBot="1">
      <c r="B4119" t="str">
        <f t="shared" si="259"/>
        <v>DEEPAKNTR4518045225</v>
      </c>
      <c r="C4119" s="137" t="s">
        <v>226</v>
      </c>
      <c r="D4119" s="137" t="s">
        <v>106</v>
      </c>
      <c r="E4119" s="138">
        <v>45225</v>
      </c>
      <c r="F4119" s="139">
        <v>0</v>
      </c>
      <c r="G4119" s="137" t="s">
        <v>223</v>
      </c>
      <c r="H4119" s="139">
        <v>2341.75</v>
      </c>
      <c r="I4119" s="139">
        <v>2362.4499999999998</v>
      </c>
      <c r="J4119" s="139">
        <v>2321.5</v>
      </c>
      <c r="K4119" s="139">
        <v>2350.5500000000002</v>
      </c>
      <c r="L4119" s="139">
        <v>2350.5500000000002</v>
      </c>
      <c r="M4119" s="139">
        <v>119</v>
      </c>
      <c r="N4119" s="139">
        <v>837.41</v>
      </c>
      <c r="O4119" s="139">
        <v>58200</v>
      </c>
      <c r="P4119" s="139">
        <v>600</v>
      </c>
      <c r="Q4119" s="138">
        <v>45180</v>
      </c>
      <c r="AR4119">
        <f t="shared" si="260"/>
        <v>0</v>
      </c>
      <c r="AS4119">
        <f t="shared" si="261"/>
        <v>0</v>
      </c>
      <c r="AT4119">
        <f t="shared" si="262"/>
        <v>0</v>
      </c>
    </row>
    <row r="4120" spans="2:46" ht="15.75" customHeight="1" thickBot="1">
      <c r="B4120" t="str">
        <f t="shared" si="259"/>
        <v>DEEPAKNTR4518045260</v>
      </c>
      <c r="C4120" s="137" t="s">
        <v>226</v>
      </c>
      <c r="D4120" s="137" t="s">
        <v>106</v>
      </c>
      <c r="E4120" s="138">
        <v>45260</v>
      </c>
      <c r="F4120" s="139">
        <v>0</v>
      </c>
      <c r="G4120" s="137" t="s">
        <v>223</v>
      </c>
      <c r="H4120" s="139">
        <v>2330</v>
      </c>
      <c r="I4120" s="139">
        <v>2362.1999999999998</v>
      </c>
      <c r="J4120" s="139">
        <v>2330</v>
      </c>
      <c r="K4120" s="139">
        <v>2361</v>
      </c>
      <c r="L4120" s="139">
        <v>2379.75</v>
      </c>
      <c r="M4120" s="139">
        <v>17</v>
      </c>
      <c r="N4120" s="139">
        <v>119.72</v>
      </c>
      <c r="O4120" s="139">
        <v>8100</v>
      </c>
      <c r="P4120" s="140">
        <v>2700</v>
      </c>
      <c r="Q4120" s="138">
        <v>45180</v>
      </c>
      <c r="AR4120">
        <f t="shared" si="260"/>
        <v>0</v>
      </c>
      <c r="AS4120">
        <f t="shared" si="261"/>
        <v>0</v>
      </c>
      <c r="AT4120">
        <f t="shared" si="262"/>
        <v>0</v>
      </c>
    </row>
    <row r="4121" spans="2:46" ht="15.75" customHeight="1" thickBot="1">
      <c r="B4121" t="str">
        <f t="shared" si="259"/>
        <v>DELTACORP4518045197</v>
      </c>
      <c r="C4121" s="137" t="s">
        <v>226</v>
      </c>
      <c r="D4121" s="137" t="s">
        <v>107</v>
      </c>
      <c r="E4121" s="138">
        <v>45197</v>
      </c>
      <c r="F4121" s="139">
        <v>0</v>
      </c>
      <c r="G4121" s="137" t="s">
        <v>223</v>
      </c>
      <c r="H4121" s="139">
        <v>185.95</v>
      </c>
      <c r="I4121" s="139">
        <v>187.8</v>
      </c>
      <c r="J4121" s="139">
        <v>184</v>
      </c>
      <c r="K4121" s="139">
        <v>185.15</v>
      </c>
      <c r="L4121" s="139">
        <v>185.15</v>
      </c>
      <c r="M4121" s="139">
        <v>135</v>
      </c>
      <c r="N4121" s="139">
        <v>704</v>
      </c>
      <c r="O4121" s="139">
        <v>15153600</v>
      </c>
      <c r="P4121" s="140">
        <v>-378000</v>
      </c>
      <c r="Q4121" s="138">
        <v>45180</v>
      </c>
      <c r="AR4121">
        <f t="shared" si="260"/>
        <v>17516800</v>
      </c>
      <c r="AS4121">
        <f t="shared" si="261"/>
        <v>-392000</v>
      </c>
      <c r="AT4121">
        <f t="shared" si="262"/>
        <v>17908800</v>
      </c>
    </row>
    <row r="4122" spans="2:46" ht="15.75" customHeight="1" thickBot="1">
      <c r="B4122" t="str">
        <f t="shared" si="259"/>
        <v>DELTACORP4518045225</v>
      </c>
      <c r="C4122" s="137" t="s">
        <v>226</v>
      </c>
      <c r="D4122" s="137" t="s">
        <v>107</v>
      </c>
      <c r="E4122" s="138">
        <v>45225</v>
      </c>
      <c r="F4122" s="139">
        <v>0</v>
      </c>
      <c r="G4122" s="137" t="s">
        <v>223</v>
      </c>
      <c r="H4122" s="139">
        <v>187.5</v>
      </c>
      <c r="I4122" s="139">
        <v>188.1</v>
      </c>
      <c r="J4122" s="139">
        <v>185.7</v>
      </c>
      <c r="K4122" s="139">
        <v>185.7</v>
      </c>
      <c r="L4122" s="139">
        <v>185.7</v>
      </c>
      <c r="M4122" s="139">
        <v>5</v>
      </c>
      <c r="N4122" s="139">
        <v>26.24</v>
      </c>
      <c r="O4122" s="139">
        <v>2254000</v>
      </c>
      <c r="P4122" s="140">
        <v>-14000</v>
      </c>
      <c r="Q4122" s="138">
        <v>45180</v>
      </c>
      <c r="AR4122">
        <f t="shared" si="260"/>
        <v>0</v>
      </c>
      <c r="AS4122">
        <f t="shared" si="261"/>
        <v>0</v>
      </c>
      <c r="AT4122">
        <f t="shared" si="262"/>
        <v>0</v>
      </c>
    </row>
    <row r="4123" spans="2:46" ht="15.75" customHeight="1" thickBot="1">
      <c r="B4123" t="str">
        <f t="shared" si="259"/>
        <v>DELTACORP4518045260</v>
      </c>
      <c r="C4123" s="137" t="s">
        <v>226</v>
      </c>
      <c r="D4123" s="137" t="s">
        <v>107</v>
      </c>
      <c r="E4123" s="138">
        <v>45260</v>
      </c>
      <c r="F4123" s="139">
        <v>0</v>
      </c>
      <c r="G4123" s="137" t="s">
        <v>223</v>
      </c>
      <c r="H4123" s="139">
        <v>0</v>
      </c>
      <c r="I4123" s="139">
        <v>0</v>
      </c>
      <c r="J4123" s="139">
        <v>0</v>
      </c>
      <c r="K4123" s="139">
        <v>190.05</v>
      </c>
      <c r="L4123" s="139">
        <v>187.9</v>
      </c>
      <c r="M4123" s="139">
        <v>0</v>
      </c>
      <c r="N4123" s="139">
        <v>0</v>
      </c>
      <c r="O4123" s="139">
        <v>109200</v>
      </c>
      <c r="P4123" s="139">
        <v>0</v>
      </c>
      <c r="Q4123" s="138">
        <v>45180</v>
      </c>
      <c r="AR4123">
        <f t="shared" si="260"/>
        <v>0</v>
      </c>
      <c r="AS4123">
        <f t="shared" si="261"/>
        <v>0</v>
      </c>
      <c r="AT4123">
        <f t="shared" si="262"/>
        <v>0</v>
      </c>
    </row>
    <row r="4124" spans="2:46" ht="15.75" customHeight="1" thickBot="1">
      <c r="B4124" t="str">
        <f t="shared" si="259"/>
        <v>DIVISLAB4518045197</v>
      </c>
      <c r="C4124" s="137" t="s">
        <v>226</v>
      </c>
      <c r="D4124" s="137" t="s">
        <v>63</v>
      </c>
      <c r="E4124" s="138">
        <v>45197</v>
      </c>
      <c r="F4124" s="139">
        <v>0</v>
      </c>
      <c r="G4124" s="137" t="s">
        <v>223</v>
      </c>
      <c r="H4124" s="139">
        <v>3696.7</v>
      </c>
      <c r="I4124" s="139">
        <v>3753.05</v>
      </c>
      <c r="J4124" s="139">
        <v>3692.35</v>
      </c>
      <c r="K4124" s="139">
        <v>3738.15</v>
      </c>
      <c r="L4124" s="139">
        <v>3738.15</v>
      </c>
      <c r="M4124" s="139">
        <v>2611</v>
      </c>
      <c r="N4124" s="139">
        <v>19490.48</v>
      </c>
      <c r="O4124" s="139">
        <v>2357000</v>
      </c>
      <c r="P4124" s="140">
        <v>-28600</v>
      </c>
      <c r="Q4124" s="138">
        <v>45180</v>
      </c>
      <c r="AR4124">
        <f t="shared" si="260"/>
        <v>2432000</v>
      </c>
      <c r="AS4124">
        <f t="shared" si="261"/>
        <v>-24800</v>
      </c>
      <c r="AT4124">
        <f t="shared" si="262"/>
        <v>2456800</v>
      </c>
    </row>
    <row r="4125" spans="2:46" ht="15.75" customHeight="1" thickBot="1">
      <c r="B4125" t="str">
        <f t="shared" si="259"/>
        <v>DIVISLAB4518045225</v>
      </c>
      <c r="C4125" s="137" t="s">
        <v>226</v>
      </c>
      <c r="D4125" s="137" t="s">
        <v>63</v>
      </c>
      <c r="E4125" s="138">
        <v>45225</v>
      </c>
      <c r="F4125" s="139">
        <v>0</v>
      </c>
      <c r="G4125" s="137" t="s">
        <v>223</v>
      </c>
      <c r="H4125" s="139">
        <v>3717.15</v>
      </c>
      <c r="I4125" s="139">
        <v>3771.95</v>
      </c>
      <c r="J4125" s="139">
        <v>3717.15</v>
      </c>
      <c r="K4125" s="139">
        <v>3757.9</v>
      </c>
      <c r="L4125" s="139">
        <v>3757.9</v>
      </c>
      <c r="M4125" s="139">
        <v>110</v>
      </c>
      <c r="N4125" s="139">
        <v>825.01</v>
      </c>
      <c r="O4125" s="139">
        <v>71400</v>
      </c>
      <c r="P4125" s="140">
        <v>3800</v>
      </c>
      <c r="Q4125" s="138">
        <v>45180</v>
      </c>
      <c r="AR4125">
        <f t="shared" si="260"/>
        <v>0</v>
      </c>
      <c r="AS4125">
        <f t="shared" si="261"/>
        <v>0</v>
      </c>
      <c r="AT4125">
        <f t="shared" si="262"/>
        <v>0</v>
      </c>
    </row>
    <row r="4126" spans="2:46" ht="15.75" customHeight="1" thickBot="1">
      <c r="B4126" t="str">
        <f t="shared" si="259"/>
        <v>DIVISLAB4518045260</v>
      </c>
      <c r="C4126" s="137" t="s">
        <v>226</v>
      </c>
      <c r="D4126" s="137" t="s">
        <v>63</v>
      </c>
      <c r="E4126" s="138">
        <v>45260</v>
      </c>
      <c r="F4126" s="139">
        <v>0</v>
      </c>
      <c r="G4126" s="137" t="s">
        <v>223</v>
      </c>
      <c r="H4126" s="139">
        <v>0</v>
      </c>
      <c r="I4126" s="139">
        <v>0</v>
      </c>
      <c r="J4126" s="139">
        <v>0</v>
      </c>
      <c r="K4126" s="139">
        <v>3746</v>
      </c>
      <c r="L4126" s="139">
        <v>3795.15</v>
      </c>
      <c r="M4126" s="139">
        <v>0</v>
      </c>
      <c r="N4126" s="139">
        <v>0</v>
      </c>
      <c r="O4126" s="139">
        <v>3600</v>
      </c>
      <c r="P4126" s="139">
        <v>0</v>
      </c>
      <c r="Q4126" s="138">
        <v>45180</v>
      </c>
      <c r="AR4126">
        <f t="shared" si="260"/>
        <v>0</v>
      </c>
      <c r="AS4126">
        <f t="shared" si="261"/>
        <v>0</v>
      </c>
      <c r="AT4126">
        <f t="shared" si="262"/>
        <v>0</v>
      </c>
    </row>
    <row r="4127" spans="2:46" ht="15.75" customHeight="1" thickBot="1">
      <c r="B4127" t="str">
        <f t="shared" si="259"/>
        <v>DIXON4518045197</v>
      </c>
      <c r="C4127" s="137" t="s">
        <v>226</v>
      </c>
      <c r="D4127" s="137" t="s">
        <v>108</v>
      </c>
      <c r="E4127" s="138">
        <v>45197</v>
      </c>
      <c r="F4127" s="139">
        <v>0</v>
      </c>
      <c r="G4127" s="137" t="s">
        <v>223</v>
      </c>
      <c r="H4127" s="139">
        <v>5136.95</v>
      </c>
      <c r="I4127" s="139">
        <v>5207.75</v>
      </c>
      <c r="J4127" s="139">
        <v>5112</v>
      </c>
      <c r="K4127" s="139">
        <v>5193.75</v>
      </c>
      <c r="L4127" s="139">
        <v>5193.75</v>
      </c>
      <c r="M4127" s="139">
        <v>2213</v>
      </c>
      <c r="N4127" s="139">
        <v>22902.01</v>
      </c>
      <c r="O4127" s="139">
        <v>1315200</v>
      </c>
      <c r="P4127" s="140">
        <v>-42000</v>
      </c>
      <c r="Q4127" s="138">
        <v>45180</v>
      </c>
      <c r="AR4127">
        <f t="shared" si="260"/>
        <v>1351800</v>
      </c>
      <c r="AS4127">
        <f t="shared" si="261"/>
        <v>-41000</v>
      </c>
      <c r="AT4127">
        <f t="shared" si="262"/>
        <v>1392800</v>
      </c>
    </row>
    <row r="4128" spans="2:46" ht="15.75" customHeight="1" thickBot="1">
      <c r="B4128" t="str">
        <f t="shared" si="259"/>
        <v>DIXON4518045225</v>
      </c>
      <c r="C4128" s="137" t="s">
        <v>226</v>
      </c>
      <c r="D4128" s="137" t="s">
        <v>108</v>
      </c>
      <c r="E4128" s="138">
        <v>45225</v>
      </c>
      <c r="F4128" s="139">
        <v>0</v>
      </c>
      <c r="G4128" s="137" t="s">
        <v>223</v>
      </c>
      <c r="H4128" s="139">
        <v>5134.8500000000004</v>
      </c>
      <c r="I4128" s="139">
        <v>5221.5</v>
      </c>
      <c r="J4128" s="139">
        <v>5131.2</v>
      </c>
      <c r="K4128" s="139">
        <v>5201.7</v>
      </c>
      <c r="L4128" s="139">
        <v>5201.7</v>
      </c>
      <c r="M4128" s="139">
        <v>113</v>
      </c>
      <c r="N4128" s="139">
        <v>1172.17</v>
      </c>
      <c r="O4128" s="139">
        <v>32800</v>
      </c>
      <c r="P4128" s="140">
        <v>1400</v>
      </c>
      <c r="Q4128" s="138">
        <v>45180</v>
      </c>
      <c r="AR4128">
        <f t="shared" si="260"/>
        <v>0</v>
      </c>
      <c r="AS4128">
        <f t="shared" si="261"/>
        <v>0</v>
      </c>
      <c r="AT4128">
        <f t="shared" si="262"/>
        <v>0</v>
      </c>
    </row>
    <row r="4129" spans="2:46" ht="15.75" customHeight="1" thickBot="1">
      <c r="B4129" t="str">
        <f t="shared" si="259"/>
        <v>DIXON4518045260</v>
      </c>
      <c r="C4129" s="137" t="s">
        <v>226</v>
      </c>
      <c r="D4129" s="137" t="s">
        <v>108</v>
      </c>
      <c r="E4129" s="138">
        <v>45260</v>
      </c>
      <c r="F4129" s="139">
        <v>0</v>
      </c>
      <c r="G4129" s="137" t="s">
        <v>223</v>
      </c>
      <c r="H4129" s="139">
        <v>5143.6000000000004</v>
      </c>
      <c r="I4129" s="139">
        <v>5240.1499999999996</v>
      </c>
      <c r="J4129" s="139">
        <v>5143.6000000000004</v>
      </c>
      <c r="K4129" s="139">
        <v>5240.1499999999996</v>
      </c>
      <c r="L4129" s="139">
        <v>5240.1499999999996</v>
      </c>
      <c r="M4129" s="139">
        <v>10</v>
      </c>
      <c r="N4129" s="139">
        <v>103.8</v>
      </c>
      <c r="O4129" s="139">
        <v>3800</v>
      </c>
      <c r="P4129" s="139">
        <v>-400</v>
      </c>
      <c r="Q4129" s="138">
        <v>45180</v>
      </c>
      <c r="AR4129">
        <f t="shared" si="260"/>
        <v>0</v>
      </c>
      <c r="AS4129">
        <f t="shared" si="261"/>
        <v>0</v>
      </c>
      <c r="AT4129">
        <f t="shared" si="262"/>
        <v>0</v>
      </c>
    </row>
    <row r="4130" spans="2:46" ht="15.75" customHeight="1" thickBot="1">
      <c r="B4130" t="str">
        <f t="shared" si="259"/>
        <v>DLF4518045197</v>
      </c>
      <c r="C4130" s="137" t="s">
        <v>226</v>
      </c>
      <c r="D4130" s="137" t="s">
        <v>109</v>
      </c>
      <c r="E4130" s="138">
        <v>45197</v>
      </c>
      <c r="F4130" s="139">
        <v>0</v>
      </c>
      <c r="G4130" s="137" t="s">
        <v>223</v>
      </c>
      <c r="H4130" s="139">
        <v>542.6</v>
      </c>
      <c r="I4130" s="139">
        <v>545.45000000000005</v>
      </c>
      <c r="J4130" s="139">
        <v>538</v>
      </c>
      <c r="K4130" s="139">
        <v>541.75</v>
      </c>
      <c r="L4130" s="139">
        <v>541.75</v>
      </c>
      <c r="M4130" s="139">
        <v>3946</v>
      </c>
      <c r="N4130" s="139">
        <v>35278.839999999997</v>
      </c>
      <c r="O4130" s="139">
        <v>34925550</v>
      </c>
      <c r="P4130" s="140">
        <v>-1003200</v>
      </c>
      <c r="Q4130" s="138">
        <v>45180</v>
      </c>
      <c r="AR4130">
        <f t="shared" si="260"/>
        <v>35745600</v>
      </c>
      <c r="AS4130">
        <f t="shared" si="261"/>
        <v>-907500</v>
      </c>
      <c r="AT4130">
        <f t="shared" si="262"/>
        <v>36653100</v>
      </c>
    </row>
    <row r="4131" spans="2:46" ht="15.75" customHeight="1" thickBot="1">
      <c r="B4131" t="str">
        <f t="shared" si="259"/>
        <v>DLF4518045225</v>
      </c>
      <c r="C4131" s="137" t="s">
        <v>226</v>
      </c>
      <c r="D4131" s="137" t="s">
        <v>109</v>
      </c>
      <c r="E4131" s="138">
        <v>45225</v>
      </c>
      <c r="F4131" s="139">
        <v>0</v>
      </c>
      <c r="G4131" s="137" t="s">
        <v>223</v>
      </c>
      <c r="H4131" s="139">
        <v>545.95000000000005</v>
      </c>
      <c r="I4131" s="139">
        <v>548.75</v>
      </c>
      <c r="J4131" s="139">
        <v>541.85</v>
      </c>
      <c r="K4131" s="139">
        <v>545.29999999999995</v>
      </c>
      <c r="L4131" s="139">
        <v>545.29999999999995</v>
      </c>
      <c r="M4131" s="139">
        <v>227</v>
      </c>
      <c r="N4131" s="139">
        <v>2041.58</v>
      </c>
      <c r="O4131" s="139">
        <v>699600</v>
      </c>
      <c r="P4131" s="140">
        <v>62700</v>
      </c>
      <c r="Q4131" s="138">
        <v>45180</v>
      </c>
      <c r="AR4131">
        <f t="shared" si="260"/>
        <v>0</v>
      </c>
      <c r="AS4131">
        <f t="shared" si="261"/>
        <v>0</v>
      </c>
      <c r="AT4131">
        <f t="shared" si="262"/>
        <v>0</v>
      </c>
    </row>
    <row r="4132" spans="2:46" ht="15.75" customHeight="1" thickBot="1">
      <c r="B4132" t="str">
        <f t="shared" si="259"/>
        <v>DLF4518045260</v>
      </c>
      <c r="C4132" s="137" t="s">
        <v>226</v>
      </c>
      <c r="D4132" s="137" t="s">
        <v>109</v>
      </c>
      <c r="E4132" s="138">
        <v>45260</v>
      </c>
      <c r="F4132" s="139">
        <v>0</v>
      </c>
      <c r="G4132" s="137" t="s">
        <v>223</v>
      </c>
      <c r="H4132" s="139">
        <v>545.70000000000005</v>
      </c>
      <c r="I4132" s="139">
        <v>550.5</v>
      </c>
      <c r="J4132" s="139">
        <v>545.15</v>
      </c>
      <c r="K4132" s="139">
        <v>548.54999999999995</v>
      </c>
      <c r="L4132" s="139">
        <v>549.4</v>
      </c>
      <c r="M4132" s="139">
        <v>43</v>
      </c>
      <c r="N4132" s="139">
        <v>389.12</v>
      </c>
      <c r="O4132" s="139">
        <v>120450</v>
      </c>
      <c r="P4132" s="140">
        <v>33000</v>
      </c>
      <c r="Q4132" s="138">
        <v>45180</v>
      </c>
      <c r="AR4132">
        <f t="shared" si="260"/>
        <v>0</v>
      </c>
      <c r="AS4132">
        <f t="shared" si="261"/>
        <v>0</v>
      </c>
      <c r="AT4132">
        <f t="shared" si="262"/>
        <v>0</v>
      </c>
    </row>
    <row r="4133" spans="2:46" ht="15.75" customHeight="1" thickBot="1">
      <c r="B4133" t="str">
        <f t="shared" si="259"/>
        <v>DRREDDY4518045197</v>
      </c>
      <c r="C4133" s="137" t="s">
        <v>226</v>
      </c>
      <c r="D4133" s="137" t="s">
        <v>52</v>
      </c>
      <c r="E4133" s="138">
        <v>45197</v>
      </c>
      <c r="F4133" s="139">
        <v>0</v>
      </c>
      <c r="G4133" s="137" t="s">
        <v>223</v>
      </c>
      <c r="H4133" s="139">
        <v>5620.6</v>
      </c>
      <c r="I4133" s="139">
        <v>5674.5</v>
      </c>
      <c r="J4133" s="139">
        <v>5620.6</v>
      </c>
      <c r="K4133" s="139">
        <v>5638.4</v>
      </c>
      <c r="L4133" s="139">
        <v>5638.4</v>
      </c>
      <c r="M4133" s="139">
        <v>2632</v>
      </c>
      <c r="N4133" s="139">
        <v>18565.55</v>
      </c>
      <c r="O4133" s="139">
        <v>2864625</v>
      </c>
      <c r="P4133" s="140">
        <v>-5125</v>
      </c>
      <c r="Q4133" s="138">
        <v>45180</v>
      </c>
      <c r="AR4133">
        <f t="shared" si="260"/>
        <v>2924375</v>
      </c>
      <c r="AS4133">
        <f t="shared" si="261"/>
        <v>-7125</v>
      </c>
      <c r="AT4133">
        <f t="shared" si="262"/>
        <v>2931500</v>
      </c>
    </row>
    <row r="4134" spans="2:46" ht="15.75" customHeight="1" thickBot="1">
      <c r="B4134" t="str">
        <f t="shared" si="259"/>
        <v>DRREDDY4518045225</v>
      </c>
      <c r="C4134" s="137" t="s">
        <v>226</v>
      </c>
      <c r="D4134" s="137" t="s">
        <v>52</v>
      </c>
      <c r="E4134" s="138">
        <v>45225</v>
      </c>
      <c r="F4134" s="139">
        <v>0</v>
      </c>
      <c r="G4134" s="137" t="s">
        <v>223</v>
      </c>
      <c r="H4134" s="139">
        <v>5674.4</v>
      </c>
      <c r="I4134" s="139">
        <v>5710.15</v>
      </c>
      <c r="J4134" s="139">
        <v>5664.7</v>
      </c>
      <c r="K4134" s="139">
        <v>5673.9</v>
      </c>
      <c r="L4134" s="139">
        <v>5673.9</v>
      </c>
      <c r="M4134" s="139">
        <v>212</v>
      </c>
      <c r="N4134" s="139">
        <v>1504.95</v>
      </c>
      <c r="O4134" s="139">
        <v>54250</v>
      </c>
      <c r="P4134" s="140">
        <v>-2125</v>
      </c>
      <c r="Q4134" s="138">
        <v>45180</v>
      </c>
      <c r="AR4134">
        <f t="shared" si="260"/>
        <v>0</v>
      </c>
      <c r="AS4134">
        <f t="shared" si="261"/>
        <v>0</v>
      </c>
      <c r="AT4134">
        <f t="shared" si="262"/>
        <v>0</v>
      </c>
    </row>
    <row r="4135" spans="2:46" ht="15.75" customHeight="1" thickBot="1">
      <c r="B4135" t="str">
        <f t="shared" si="259"/>
        <v>DRREDDY4518045260</v>
      </c>
      <c r="C4135" s="137" t="s">
        <v>226</v>
      </c>
      <c r="D4135" s="137" t="s">
        <v>52</v>
      </c>
      <c r="E4135" s="138">
        <v>45260</v>
      </c>
      <c r="F4135" s="139">
        <v>0</v>
      </c>
      <c r="G4135" s="137" t="s">
        <v>223</v>
      </c>
      <c r="H4135" s="139">
        <v>5684.8</v>
      </c>
      <c r="I4135" s="139">
        <v>5684.8</v>
      </c>
      <c r="J4135" s="139">
        <v>5684.8</v>
      </c>
      <c r="K4135" s="139">
        <v>5684.8</v>
      </c>
      <c r="L4135" s="139">
        <v>5702.2</v>
      </c>
      <c r="M4135" s="139">
        <v>2</v>
      </c>
      <c r="N4135" s="139">
        <v>14.21</v>
      </c>
      <c r="O4135" s="139">
        <v>5500</v>
      </c>
      <c r="P4135" s="139">
        <v>125</v>
      </c>
      <c r="Q4135" s="138">
        <v>45180</v>
      </c>
      <c r="AR4135">
        <f t="shared" si="260"/>
        <v>0</v>
      </c>
      <c r="AS4135">
        <f t="shared" si="261"/>
        <v>0</v>
      </c>
      <c r="AT4135">
        <f t="shared" si="262"/>
        <v>0</v>
      </c>
    </row>
    <row r="4136" spans="2:46" ht="15.75" customHeight="1" thickBot="1">
      <c r="B4136" t="str">
        <f t="shared" si="259"/>
        <v>EICHERMOT4518045197</v>
      </c>
      <c r="C4136" s="137" t="s">
        <v>226</v>
      </c>
      <c r="D4136" s="137" t="s">
        <v>62</v>
      </c>
      <c r="E4136" s="138">
        <v>45197</v>
      </c>
      <c r="F4136" s="139">
        <v>0</v>
      </c>
      <c r="G4136" s="137" t="s">
        <v>223</v>
      </c>
      <c r="H4136" s="139">
        <v>3378.25</v>
      </c>
      <c r="I4136" s="139">
        <v>3423.9</v>
      </c>
      <c r="J4136" s="139">
        <v>3375</v>
      </c>
      <c r="K4136" s="139">
        <v>3418.9</v>
      </c>
      <c r="L4136" s="139">
        <v>3418.9</v>
      </c>
      <c r="M4136" s="139">
        <v>3911</v>
      </c>
      <c r="N4136" s="139">
        <v>23273.17</v>
      </c>
      <c r="O4136" s="139">
        <v>3747275</v>
      </c>
      <c r="P4136" s="140">
        <v>25725</v>
      </c>
      <c r="Q4136" s="138">
        <v>45180</v>
      </c>
      <c r="AR4136">
        <f t="shared" si="260"/>
        <v>3892000</v>
      </c>
      <c r="AS4136">
        <f t="shared" si="261"/>
        <v>43575</v>
      </c>
      <c r="AT4136">
        <f t="shared" si="262"/>
        <v>3848425</v>
      </c>
    </row>
    <row r="4137" spans="2:46" ht="15.75" customHeight="1" thickBot="1">
      <c r="B4137" t="str">
        <f t="shared" si="259"/>
        <v>EICHERMOT4518045225</v>
      </c>
      <c r="C4137" s="137" t="s">
        <v>226</v>
      </c>
      <c r="D4137" s="137" t="s">
        <v>62</v>
      </c>
      <c r="E4137" s="138">
        <v>45225</v>
      </c>
      <c r="F4137" s="139">
        <v>0</v>
      </c>
      <c r="G4137" s="137" t="s">
        <v>223</v>
      </c>
      <c r="H4137" s="139">
        <v>3402.65</v>
      </c>
      <c r="I4137" s="139">
        <v>3442.95</v>
      </c>
      <c r="J4137" s="139">
        <v>3399.35</v>
      </c>
      <c r="K4137" s="139">
        <v>3439</v>
      </c>
      <c r="L4137" s="139">
        <v>3439</v>
      </c>
      <c r="M4137" s="139">
        <v>292</v>
      </c>
      <c r="N4137" s="139">
        <v>1746.45</v>
      </c>
      <c r="O4137" s="139">
        <v>130900</v>
      </c>
      <c r="P4137" s="140">
        <v>14350</v>
      </c>
      <c r="Q4137" s="138">
        <v>45180</v>
      </c>
      <c r="AR4137">
        <f t="shared" si="260"/>
        <v>0</v>
      </c>
      <c r="AS4137">
        <f t="shared" si="261"/>
        <v>0</v>
      </c>
      <c r="AT4137">
        <f t="shared" si="262"/>
        <v>0</v>
      </c>
    </row>
    <row r="4138" spans="2:46" ht="15.75" customHeight="1" thickBot="1">
      <c r="B4138" t="str">
        <f t="shared" si="259"/>
        <v>EICHERMOT4518045260</v>
      </c>
      <c r="C4138" s="137" t="s">
        <v>226</v>
      </c>
      <c r="D4138" s="137" t="s">
        <v>62</v>
      </c>
      <c r="E4138" s="138">
        <v>45260</v>
      </c>
      <c r="F4138" s="139">
        <v>0</v>
      </c>
      <c r="G4138" s="137" t="s">
        <v>223</v>
      </c>
      <c r="H4138" s="139">
        <v>3432.5</v>
      </c>
      <c r="I4138" s="139">
        <v>3462</v>
      </c>
      <c r="J4138" s="139">
        <v>3431.55</v>
      </c>
      <c r="K4138" s="139">
        <v>3460.15</v>
      </c>
      <c r="L4138" s="139">
        <v>3460.15</v>
      </c>
      <c r="M4138" s="139">
        <v>33</v>
      </c>
      <c r="N4138" s="139">
        <v>198.97</v>
      </c>
      <c r="O4138" s="139">
        <v>13825</v>
      </c>
      <c r="P4138" s="140">
        <v>3500</v>
      </c>
      <c r="Q4138" s="138">
        <v>45180</v>
      </c>
      <c r="AR4138">
        <f t="shared" si="260"/>
        <v>0</v>
      </c>
      <c r="AS4138">
        <f t="shared" si="261"/>
        <v>0</v>
      </c>
      <c r="AT4138">
        <f t="shared" si="262"/>
        <v>0</v>
      </c>
    </row>
    <row r="4139" spans="2:46" ht="15.75" customHeight="1" thickBot="1">
      <c r="B4139" t="str">
        <f t="shared" si="259"/>
        <v>ESCORTS4518045197</v>
      </c>
      <c r="C4139" s="137" t="s">
        <v>226</v>
      </c>
      <c r="D4139" s="137" t="s">
        <v>110</v>
      </c>
      <c r="E4139" s="138">
        <v>45197</v>
      </c>
      <c r="F4139" s="139">
        <v>0</v>
      </c>
      <c r="G4139" s="137" t="s">
        <v>223</v>
      </c>
      <c r="H4139" s="139">
        <v>3205.8</v>
      </c>
      <c r="I4139" s="139">
        <v>3217.95</v>
      </c>
      <c r="J4139" s="139">
        <v>3175.05</v>
      </c>
      <c r="K4139" s="139">
        <v>3200.8</v>
      </c>
      <c r="L4139" s="139">
        <v>3200.8</v>
      </c>
      <c r="M4139" s="139">
        <v>1574</v>
      </c>
      <c r="N4139" s="139">
        <v>13826.75</v>
      </c>
      <c r="O4139" s="139">
        <v>1640650</v>
      </c>
      <c r="P4139" s="140">
        <v>-25850</v>
      </c>
      <c r="Q4139" s="138">
        <v>45180</v>
      </c>
      <c r="AR4139">
        <f t="shared" si="260"/>
        <v>1683550</v>
      </c>
      <c r="AS4139">
        <f t="shared" si="261"/>
        <v>-22275</v>
      </c>
      <c r="AT4139">
        <f t="shared" si="262"/>
        <v>1705825</v>
      </c>
    </row>
    <row r="4140" spans="2:46" ht="15.75" customHeight="1" thickBot="1">
      <c r="B4140" t="str">
        <f t="shared" si="259"/>
        <v>ESCORTS4518045225</v>
      </c>
      <c r="C4140" s="137" t="s">
        <v>226</v>
      </c>
      <c r="D4140" s="137" t="s">
        <v>110</v>
      </c>
      <c r="E4140" s="138">
        <v>45225</v>
      </c>
      <c r="F4140" s="139">
        <v>0</v>
      </c>
      <c r="G4140" s="137" t="s">
        <v>223</v>
      </c>
      <c r="H4140" s="139">
        <v>3212</v>
      </c>
      <c r="I4140" s="139">
        <v>3217.3</v>
      </c>
      <c r="J4140" s="139">
        <v>3179.2</v>
      </c>
      <c r="K4140" s="139">
        <v>3205.9</v>
      </c>
      <c r="L4140" s="139">
        <v>3205.9</v>
      </c>
      <c r="M4140" s="139">
        <v>68</v>
      </c>
      <c r="N4140" s="139">
        <v>598.58000000000004</v>
      </c>
      <c r="O4140" s="139">
        <v>39600</v>
      </c>
      <c r="P4140" s="140">
        <v>3575</v>
      </c>
      <c r="Q4140" s="138">
        <v>45180</v>
      </c>
      <c r="AR4140">
        <f t="shared" si="260"/>
        <v>0</v>
      </c>
      <c r="AS4140">
        <f t="shared" si="261"/>
        <v>0</v>
      </c>
      <c r="AT4140">
        <f t="shared" si="262"/>
        <v>0</v>
      </c>
    </row>
    <row r="4141" spans="2:46" ht="15.75" customHeight="1" thickBot="1">
      <c r="B4141" t="str">
        <f t="shared" si="259"/>
        <v>ESCORTS4518045260</v>
      </c>
      <c r="C4141" s="137" t="s">
        <v>226</v>
      </c>
      <c r="D4141" s="137" t="s">
        <v>110</v>
      </c>
      <c r="E4141" s="138">
        <v>45260</v>
      </c>
      <c r="F4141" s="139">
        <v>0</v>
      </c>
      <c r="G4141" s="137" t="s">
        <v>223</v>
      </c>
      <c r="H4141" s="139">
        <v>3188</v>
      </c>
      <c r="I4141" s="139">
        <v>3201.7</v>
      </c>
      <c r="J4141" s="139">
        <v>3188</v>
      </c>
      <c r="K4141" s="139">
        <v>3201.7</v>
      </c>
      <c r="L4141" s="139">
        <v>3242.8</v>
      </c>
      <c r="M4141" s="139">
        <v>2</v>
      </c>
      <c r="N4141" s="139">
        <v>17.57</v>
      </c>
      <c r="O4141" s="139">
        <v>3300</v>
      </c>
      <c r="P4141" s="139">
        <v>0</v>
      </c>
      <c r="Q4141" s="138">
        <v>45180</v>
      </c>
      <c r="AR4141">
        <f t="shared" si="260"/>
        <v>0</v>
      </c>
      <c r="AS4141">
        <f t="shared" si="261"/>
        <v>0</v>
      </c>
      <c r="AT4141">
        <f t="shared" si="262"/>
        <v>0</v>
      </c>
    </row>
    <row r="4142" spans="2:46" ht="15.75" customHeight="1" thickBot="1">
      <c r="B4142" t="str">
        <f t="shared" si="259"/>
        <v>EXIDEIND4518045197</v>
      </c>
      <c r="C4142" s="137" t="s">
        <v>226</v>
      </c>
      <c r="D4142" s="137" t="s">
        <v>111</v>
      </c>
      <c r="E4142" s="138">
        <v>45197</v>
      </c>
      <c r="F4142" s="139">
        <v>0</v>
      </c>
      <c r="G4142" s="137" t="s">
        <v>223</v>
      </c>
      <c r="H4142" s="139">
        <v>274.35000000000002</v>
      </c>
      <c r="I4142" s="139">
        <v>280.85000000000002</v>
      </c>
      <c r="J4142" s="139">
        <v>274.35000000000002</v>
      </c>
      <c r="K4142" s="139">
        <v>278.60000000000002</v>
      </c>
      <c r="L4142" s="139">
        <v>278.60000000000002</v>
      </c>
      <c r="M4142" s="139">
        <v>2053</v>
      </c>
      <c r="N4142" s="139">
        <v>20554.87</v>
      </c>
      <c r="O4142" s="139">
        <v>16984800</v>
      </c>
      <c r="P4142" s="140">
        <v>-327600</v>
      </c>
      <c r="Q4142" s="138">
        <v>45180</v>
      </c>
      <c r="AR4142">
        <f t="shared" si="260"/>
        <v>17827200</v>
      </c>
      <c r="AS4142">
        <f t="shared" si="261"/>
        <v>-151200</v>
      </c>
      <c r="AT4142">
        <f t="shared" si="262"/>
        <v>17978400</v>
      </c>
    </row>
    <row r="4143" spans="2:46" ht="15.75" customHeight="1" thickBot="1">
      <c r="B4143" t="str">
        <f t="shared" si="259"/>
        <v>EXIDEIND4518045225</v>
      </c>
      <c r="C4143" s="137" t="s">
        <v>226</v>
      </c>
      <c r="D4143" s="137" t="s">
        <v>111</v>
      </c>
      <c r="E4143" s="138">
        <v>45225</v>
      </c>
      <c r="F4143" s="139">
        <v>0</v>
      </c>
      <c r="G4143" s="137" t="s">
        <v>223</v>
      </c>
      <c r="H4143" s="139">
        <v>277.39999999999998</v>
      </c>
      <c r="I4143" s="139">
        <v>282.64999999999998</v>
      </c>
      <c r="J4143" s="139">
        <v>277</v>
      </c>
      <c r="K4143" s="139">
        <v>280.5</v>
      </c>
      <c r="L4143" s="139">
        <v>280.5</v>
      </c>
      <c r="M4143" s="139">
        <v>134</v>
      </c>
      <c r="N4143" s="139">
        <v>1348.92</v>
      </c>
      <c r="O4143" s="139">
        <v>745200</v>
      </c>
      <c r="P4143" s="140">
        <v>115200</v>
      </c>
      <c r="Q4143" s="138">
        <v>45180</v>
      </c>
      <c r="AR4143">
        <f t="shared" si="260"/>
        <v>0</v>
      </c>
      <c r="AS4143">
        <f t="shared" si="261"/>
        <v>0</v>
      </c>
      <c r="AT4143">
        <f t="shared" si="262"/>
        <v>0</v>
      </c>
    </row>
    <row r="4144" spans="2:46" ht="15.75" customHeight="1" thickBot="1">
      <c r="B4144" t="str">
        <f t="shared" si="259"/>
        <v>EXIDEIND4518045260</v>
      </c>
      <c r="C4144" s="137" t="s">
        <v>226</v>
      </c>
      <c r="D4144" s="137" t="s">
        <v>111</v>
      </c>
      <c r="E4144" s="138">
        <v>45260</v>
      </c>
      <c r="F4144" s="139">
        <v>0</v>
      </c>
      <c r="G4144" s="137" t="s">
        <v>223</v>
      </c>
      <c r="H4144" s="139">
        <v>279.60000000000002</v>
      </c>
      <c r="I4144" s="139">
        <v>285</v>
      </c>
      <c r="J4144" s="139">
        <v>279.5</v>
      </c>
      <c r="K4144" s="139">
        <v>282.14999999999998</v>
      </c>
      <c r="L4144" s="139">
        <v>282.14999999999998</v>
      </c>
      <c r="M4144" s="139">
        <v>23</v>
      </c>
      <c r="N4144" s="139">
        <v>234.42</v>
      </c>
      <c r="O4144" s="139">
        <v>97200</v>
      </c>
      <c r="P4144" s="140">
        <v>61200</v>
      </c>
      <c r="Q4144" s="138">
        <v>45180</v>
      </c>
      <c r="AR4144">
        <f t="shared" si="260"/>
        <v>0</v>
      </c>
      <c r="AS4144">
        <f t="shared" si="261"/>
        <v>0</v>
      </c>
      <c r="AT4144">
        <f t="shared" si="262"/>
        <v>0</v>
      </c>
    </row>
    <row r="4145" spans="2:46" ht="15.75" customHeight="1" thickBot="1">
      <c r="B4145" t="str">
        <f t="shared" si="259"/>
        <v>FEDERALBNK4518045197</v>
      </c>
      <c r="C4145" s="137" t="s">
        <v>226</v>
      </c>
      <c r="D4145" s="137" t="s">
        <v>112</v>
      </c>
      <c r="E4145" s="138">
        <v>45197</v>
      </c>
      <c r="F4145" s="139">
        <v>0</v>
      </c>
      <c r="G4145" s="137" t="s">
        <v>223</v>
      </c>
      <c r="H4145" s="139">
        <v>148.5</v>
      </c>
      <c r="I4145" s="139">
        <v>150.5</v>
      </c>
      <c r="J4145" s="139">
        <v>147.94999999999999</v>
      </c>
      <c r="K4145" s="139">
        <v>149.55000000000001</v>
      </c>
      <c r="L4145" s="139">
        <v>149.55000000000001</v>
      </c>
      <c r="M4145" s="139">
        <v>8200</v>
      </c>
      <c r="N4145" s="139">
        <v>61208.09</v>
      </c>
      <c r="O4145" s="139">
        <v>125665000</v>
      </c>
      <c r="P4145" s="140">
        <v>-470000</v>
      </c>
      <c r="Q4145" s="138">
        <v>45180</v>
      </c>
      <c r="AR4145">
        <f t="shared" si="260"/>
        <v>129820000</v>
      </c>
      <c r="AS4145">
        <f t="shared" si="261"/>
        <v>100000</v>
      </c>
      <c r="AT4145">
        <f t="shared" si="262"/>
        <v>129720000</v>
      </c>
    </row>
    <row r="4146" spans="2:46" ht="15.75" customHeight="1" thickBot="1">
      <c r="B4146" t="str">
        <f t="shared" si="259"/>
        <v>FEDERALBNK4518045225</v>
      </c>
      <c r="C4146" s="137" t="s">
        <v>226</v>
      </c>
      <c r="D4146" s="137" t="s">
        <v>112</v>
      </c>
      <c r="E4146" s="138">
        <v>45225</v>
      </c>
      <c r="F4146" s="139">
        <v>0</v>
      </c>
      <c r="G4146" s="137" t="s">
        <v>223</v>
      </c>
      <c r="H4146" s="139">
        <v>150.4</v>
      </c>
      <c r="I4146" s="139">
        <v>151.5</v>
      </c>
      <c r="J4146" s="139">
        <v>149</v>
      </c>
      <c r="K4146" s="139">
        <v>150.6</v>
      </c>
      <c r="L4146" s="139">
        <v>150.6</v>
      </c>
      <c r="M4146" s="139">
        <v>474</v>
      </c>
      <c r="N4146" s="139">
        <v>3559.74</v>
      </c>
      <c r="O4146" s="139">
        <v>3825000</v>
      </c>
      <c r="P4146" s="140">
        <v>585000</v>
      </c>
      <c r="Q4146" s="138">
        <v>45180</v>
      </c>
      <c r="AR4146">
        <f t="shared" si="260"/>
        <v>0</v>
      </c>
      <c r="AS4146">
        <f t="shared" si="261"/>
        <v>0</v>
      </c>
      <c r="AT4146">
        <f t="shared" si="262"/>
        <v>0</v>
      </c>
    </row>
    <row r="4147" spans="2:46" ht="15.75" customHeight="1" thickBot="1">
      <c r="B4147" t="str">
        <f t="shared" si="259"/>
        <v>FEDERALBNK4518045260</v>
      </c>
      <c r="C4147" s="137" t="s">
        <v>226</v>
      </c>
      <c r="D4147" s="137" t="s">
        <v>112</v>
      </c>
      <c r="E4147" s="138">
        <v>45260</v>
      </c>
      <c r="F4147" s="139">
        <v>0</v>
      </c>
      <c r="G4147" s="137" t="s">
        <v>223</v>
      </c>
      <c r="H4147" s="139">
        <v>150.65</v>
      </c>
      <c r="I4147" s="139">
        <v>152.35</v>
      </c>
      <c r="J4147" s="139">
        <v>150.1</v>
      </c>
      <c r="K4147" s="139">
        <v>151.85</v>
      </c>
      <c r="L4147" s="139">
        <v>151.85</v>
      </c>
      <c r="M4147" s="139">
        <v>39</v>
      </c>
      <c r="N4147" s="139">
        <v>294.95999999999998</v>
      </c>
      <c r="O4147" s="139">
        <v>330000</v>
      </c>
      <c r="P4147" s="140">
        <v>-15000</v>
      </c>
      <c r="Q4147" s="138">
        <v>45180</v>
      </c>
      <c r="AR4147">
        <f t="shared" si="260"/>
        <v>0</v>
      </c>
      <c r="AS4147">
        <f t="shared" si="261"/>
        <v>0</v>
      </c>
      <c r="AT4147">
        <f t="shared" si="262"/>
        <v>0</v>
      </c>
    </row>
    <row r="4148" spans="2:46" ht="15.75" customHeight="1" thickBot="1">
      <c r="B4148" t="str">
        <f t="shared" si="259"/>
        <v>GAIL4518045197</v>
      </c>
      <c r="C4148" s="137" t="s">
        <v>226</v>
      </c>
      <c r="D4148" s="137" t="s">
        <v>113</v>
      </c>
      <c r="E4148" s="138">
        <v>45197</v>
      </c>
      <c r="F4148" s="139">
        <v>0</v>
      </c>
      <c r="G4148" s="137" t="s">
        <v>223</v>
      </c>
      <c r="H4148" s="139">
        <v>129.15</v>
      </c>
      <c r="I4148" s="139">
        <v>129.80000000000001</v>
      </c>
      <c r="J4148" s="139">
        <v>127.15</v>
      </c>
      <c r="K4148" s="139">
        <v>128.94999999999999</v>
      </c>
      <c r="L4148" s="139">
        <v>128.94999999999999</v>
      </c>
      <c r="M4148" s="139">
        <v>4300</v>
      </c>
      <c r="N4148" s="139">
        <v>50513.75</v>
      </c>
      <c r="O4148" s="139">
        <v>131339100</v>
      </c>
      <c r="P4148" s="140">
        <v>1647000</v>
      </c>
      <c r="Q4148" s="138">
        <v>45180</v>
      </c>
      <c r="AR4148">
        <f t="shared" si="260"/>
        <v>137716650</v>
      </c>
      <c r="AS4148">
        <f t="shared" si="261"/>
        <v>2964600</v>
      </c>
      <c r="AT4148">
        <f t="shared" si="262"/>
        <v>134752050</v>
      </c>
    </row>
    <row r="4149" spans="2:46" ht="15.75" customHeight="1" thickBot="1">
      <c r="B4149" t="str">
        <f t="shared" si="259"/>
        <v>GAIL4518045225</v>
      </c>
      <c r="C4149" s="137" t="s">
        <v>226</v>
      </c>
      <c r="D4149" s="137" t="s">
        <v>113</v>
      </c>
      <c r="E4149" s="138">
        <v>45225</v>
      </c>
      <c r="F4149" s="139">
        <v>0</v>
      </c>
      <c r="G4149" s="137" t="s">
        <v>223</v>
      </c>
      <c r="H4149" s="139">
        <v>131.6</v>
      </c>
      <c r="I4149" s="139">
        <v>131.6</v>
      </c>
      <c r="J4149" s="139">
        <v>128.15</v>
      </c>
      <c r="K4149" s="139">
        <v>129.85</v>
      </c>
      <c r="L4149" s="139">
        <v>129.85</v>
      </c>
      <c r="M4149" s="139">
        <v>425</v>
      </c>
      <c r="N4149" s="139">
        <v>5022.1400000000003</v>
      </c>
      <c r="O4149" s="139">
        <v>5242950</v>
      </c>
      <c r="P4149" s="140">
        <v>1171200</v>
      </c>
      <c r="Q4149" s="138">
        <v>45180</v>
      </c>
      <c r="AR4149">
        <f t="shared" si="260"/>
        <v>0</v>
      </c>
      <c r="AS4149">
        <f t="shared" si="261"/>
        <v>0</v>
      </c>
      <c r="AT4149">
        <f t="shared" si="262"/>
        <v>0</v>
      </c>
    </row>
    <row r="4150" spans="2:46" ht="15.75" customHeight="1" thickBot="1">
      <c r="B4150" t="str">
        <f t="shared" si="259"/>
        <v>GAIL4518045260</v>
      </c>
      <c r="C4150" s="137" t="s">
        <v>226</v>
      </c>
      <c r="D4150" s="137" t="s">
        <v>113</v>
      </c>
      <c r="E4150" s="138">
        <v>45260</v>
      </c>
      <c r="F4150" s="139">
        <v>0</v>
      </c>
      <c r="G4150" s="137" t="s">
        <v>223</v>
      </c>
      <c r="H4150" s="139">
        <v>131.30000000000001</v>
      </c>
      <c r="I4150" s="139">
        <v>131.5</v>
      </c>
      <c r="J4150" s="139">
        <v>129.05000000000001</v>
      </c>
      <c r="K4150" s="139">
        <v>130.65</v>
      </c>
      <c r="L4150" s="139">
        <v>130.65</v>
      </c>
      <c r="M4150" s="139">
        <v>66</v>
      </c>
      <c r="N4150" s="139">
        <v>784.25</v>
      </c>
      <c r="O4150" s="139">
        <v>1134600</v>
      </c>
      <c r="P4150" s="140">
        <v>146400</v>
      </c>
      <c r="Q4150" s="138">
        <v>45180</v>
      </c>
      <c r="AR4150">
        <f t="shared" si="260"/>
        <v>0</v>
      </c>
      <c r="AS4150">
        <f t="shared" si="261"/>
        <v>0</v>
      </c>
      <c r="AT4150">
        <f t="shared" si="262"/>
        <v>0</v>
      </c>
    </row>
    <row r="4151" spans="2:46" ht="15.75" customHeight="1" thickBot="1">
      <c r="B4151" t="str">
        <f t="shared" si="259"/>
        <v>GLENMARK4518045197</v>
      </c>
      <c r="C4151" s="137" t="s">
        <v>226</v>
      </c>
      <c r="D4151" s="137" t="s">
        <v>114</v>
      </c>
      <c r="E4151" s="138">
        <v>45197</v>
      </c>
      <c r="F4151" s="139">
        <v>0</v>
      </c>
      <c r="G4151" s="137" t="s">
        <v>223</v>
      </c>
      <c r="H4151" s="139">
        <v>780.4</v>
      </c>
      <c r="I4151" s="139">
        <v>814.5</v>
      </c>
      <c r="J4151" s="139">
        <v>780.4</v>
      </c>
      <c r="K4151" s="139">
        <v>810</v>
      </c>
      <c r="L4151" s="139">
        <v>810</v>
      </c>
      <c r="M4151" s="139">
        <v>4289</v>
      </c>
      <c r="N4151" s="139">
        <v>49895.59</v>
      </c>
      <c r="O4151" s="139">
        <v>7782150</v>
      </c>
      <c r="P4151" s="140">
        <v>-214600</v>
      </c>
      <c r="Q4151" s="138">
        <v>45180</v>
      </c>
      <c r="AR4151">
        <f t="shared" si="260"/>
        <v>7982250</v>
      </c>
      <c r="AS4151">
        <f t="shared" si="261"/>
        <v>-230550</v>
      </c>
      <c r="AT4151">
        <f t="shared" si="262"/>
        <v>8212800</v>
      </c>
    </row>
    <row r="4152" spans="2:46" ht="15.75" customHeight="1" thickBot="1">
      <c r="B4152" t="str">
        <f t="shared" si="259"/>
        <v>GLENMARK4518045225</v>
      </c>
      <c r="C4152" s="137" t="s">
        <v>226</v>
      </c>
      <c r="D4152" s="137" t="s">
        <v>114</v>
      </c>
      <c r="E4152" s="138">
        <v>45225</v>
      </c>
      <c r="F4152" s="139">
        <v>0</v>
      </c>
      <c r="G4152" s="137" t="s">
        <v>223</v>
      </c>
      <c r="H4152" s="139">
        <v>786.05</v>
      </c>
      <c r="I4152" s="139">
        <v>818</v>
      </c>
      <c r="J4152" s="139">
        <v>783.85</v>
      </c>
      <c r="K4152" s="139">
        <v>814.4</v>
      </c>
      <c r="L4152" s="139">
        <v>814.4</v>
      </c>
      <c r="M4152" s="139">
        <v>150</v>
      </c>
      <c r="N4152" s="139">
        <v>1753.52</v>
      </c>
      <c r="O4152" s="139">
        <v>184150</v>
      </c>
      <c r="P4152" s="140">
        <v>-21750</v>
      </c>
      <c r="Q4152" s="138">
        <v>45180</v>
      </c>
      <c r="AR4152">
        <f t="shared" si="260"/>
        <v>0</v>
      </c>
      <c r="AS4152">
        <f t="shared" si="261"/>
        <v>0</v>
      </c>
      <c r="AT4152">
        <f t="shared" si="262"/>
        <v>0</v>
      </c>
    </row>
    <row r="4153" spans="2:46" ht="15.75" customHeight="1" thickBot="1">
      <c r="B4153" t="str">
        <f t="shared" si="259"/>
        <v>GLENMARK4518045260</v>
      </c>
      <c r="C4153" s="137" t="s">
        <v>226</v>
      </c>
      <c r="D4153" s="137" t="s">
        <v>114</v>
      </c>
      <c r="E4153" s="138">
        <v>45260</v>
      </c>
      <c r="F4153" s="139">
        <v>0</v>
      </c>
      <c r="G4153" s="137" t="s">
        <v>223</v>
      </c>
      <c r="H4153" s="139">
        <v>805</v>
      </c>
      <c r="I4153" s="139">
        <v>819</v>
      </c>
      <c r="J4153" s="139">
        <v>805</v>
      </c>
      <c r="K4153" s="139">
        <v>818</v>
      </c>
      <c r="L4153" s="139">
        <v>823.75</v>
      </c>
      <c r="M4153" s="139">
        <v>8</v>
      </c>
      <c r="N4153" s="139">
        <v>94.54</v>
      </c>
      <c r="O4153" s="139">
        <v>15950</v>
      </c>
      <c r="P4153" s="140">
        <v>5800</v>
      </c>
      <c r="Q4153" s="138">
        <v>45180</v>
      </c>
      <c r="AR4153">
        <f t="shared" si="260"/>
        <v>0</v>
      </c>
      <c r="AS4153">
        <f t="shared" si="261"/>
        <v>0</v>
      </c>
      <c r="AT4153">
        <f t="shared" si="262"/>
        <v>0</v>
      </c>
    </row>
    <row r="4154" spans="2:46" ht="15.75" customHeight="1" thickBot="1">
      <c r="B4154" t="str">
        <f t="shared" si="259"/>
        <v>GMRINFRA4518045197</v>
      </c>
      <c r="C4154" s="137" t="s">
        <v>226</v>
      </c>
      <c r="D4154" s="137" t="s">
        <v>115</v>
      </c>
      <c r="E4154" s="138">
        <v>45197</v>
      </c>
      <c r="F4154" s="139">
        <v>0</v>
      </c>
      <c r="G4154" s="137" t="s">
        <v>223</v>
      </c>
      <c r="H4154" s="139">
        <v>64.150000000000006</v>
      </c>
      <c r="I4154" s="139">
        <v>65.3</v>
      </c>
      <c r="J4154" s="139">
        <v>63.65</v>
      </c>
      <c r="K4154" s="139">
        <v>64.7</v>
      </c>
      <c r="L4154" s="139">
        <v>64.7</v>
      </c>
      <c r="M4154" s="139">
        <v>1136</v>
      </c>
      <c r="N4154" s="139">
        <v>16495.810000000001</v>
      </c>
      <c r="O4154" s="139">
        <v>123187500</v>
      </c>
      <c r="P4154" s="140">
        <v>1867500</v>
      </c>
      <c r="Q4154" s="138">
        <v>45180</v>
      </c>
      <c r="AR4154">
        <f t="shared" si="260"/>
        <v>127507500</v>
      </c>
      <c r="AS4154">
        <f t="shared" si="261"/>
        <v>2272500</v>
      </c>
      <c r="AT4154">
        <f t="shared" si="262"/>
        <v>125235000</v>
      </c>
    </row>
    <row r="4155" spans="2:46" ht="15.75" customHeight="1" thickBot="1">
      <c r="B4155" t="str">
        <f t="shared" si="259"/>
        <v>GMRINFRA4518045225</v>
      </c>
      <c r="C4155" s="137" t="s">
        <v>226</v>
      </c>
      <c r="D4155" s="137" t="s">
        <v>115</v>
      </c>
      <c r="E4155" s="138">
        <v>45225</v>
      </c>
      <c r="F4155" s="139">
        <v>0</v>
      </c>
      <c r="G4155" s="137" t="s">
        <v>223</v>
      </c>
      <c r="H4155" s="139">
        <v>64.8</v>
      </c>
      <c r="I4155" s="139">
        <v>65.7</v>
      </c>
      <c r="J4155" s="139">
        <v>64.150000000000006</v>
      </c>
      <c r="K4155" s="139">
        <v>65.099999999999994</v>
      </c>
      <c r="L4155" s="139">
        <v>65.099999999999994</v>
      </c>
      <c r="M4155" s="139">
        <v>64</v>
      </c>
      <c r="N4155" s="139">
        <v>934.77</v>
      </c>
      <c r="O4155" s="139">
        <v>3735000</v>
      </c>
      <c r="P4155" s="140">
        <v>270000</v>
      </c>
      <c r="Q4155" s="138">
        <v>45180</v>
      </c>
      <c r="AR4155">
        <f t="shared" si="260"/>
        <v>0</v>
      </c>
      <c r="AS4155">
        <f t="shared" si="261"/>
        <v>0</v>
      </c>
      <c r="AT4155">
        <f t="shared" si="262"/>
        <v>0</v>
      </c>
    </row>
    <row r="4156" spans="2:46" ht="15.75" customHeight="1" thickBot="1">
      <c r="B4156" t="str">
        <f t="shared" si="259"/>
        <v>GMRINFRA4518045260</v>
      </c>
      <c r="C4156" s="137" t="s">
        <v>226</v>
      </c>
      <c r="D4156" s="137" t="s">
        <v>115</v>
      </c>
      <c r="E4156" s="138">
        <v>45260</v>
      </c>
      <c r="F4156" s="139">
        <v>0</v>
      </c>
      <c r="G4156" s="137" t="s">
        <v>223</v>
      </c>
      <c r="H4156" s="139">
        <v>64.900000000000006</v>
      </c>
      <c r="I4156" s="139">
        <v>65.5</v>
      </c>
      <c r="J4156" s="139">
        <v>64.900000000000006</v>
      </c>
      <c r="K4156" s="139">
        <v>65.5</v>
      </c>
      <c r="L4156" s="139">
        <v>65.400000000000006</v>
      </c>
      <c r="M4156" s="139">
        <v>9</v>
      </c>
      <c r="N4156" s="139">
        <v>131.80000000000001</v>
      </c>
      <c r="O4156" s="139">
        <v>585000</v>
      </c>
      <c r="P4156" s="140">
        <v>135000</v>
      </c>
      <c r="Q4156" s="138">
        <v>45180</v>
      </c>
      <c r="AR4156">
        <f t="shared" si="260"/>
        <v>0</v>
      </c>
      <c r="AS4156">
        <f t="shared" si="261"/>
        <v>0</v>
      </c>
      <c r="AT4156">
        <f t="shared" si="262"/>
        <v>0</v>
      </c>
    </row>
    <row r="4157" spans="2:46" ht="15.75" customHeight="1" thickBot="1">
      <c r="B4157" t="str">
        <f t="shared" si="259"/>
        <v>GNFC4518045197</v>
      </c>
      <c r="C4157" s="137" t="s">
        <v>226</v>
      </c>
      <c r="D4157" s="137" t="s">
        <v>116</v>
      </c>
      <c r="E4157" s="138">
        <v>45197</v>
      </c>
      <c r="F4157" s="139">
        <v>0</v>
      </c>
      <c r="G4157" s="137" t="s">
        <v>223</v>
      </c>
      <c r="H4157" s="139">
        <v>641.25</v>
      </c>
      <c r="I4157" s="139">
        <v>656.9</v>
      </c>
      <c r="J4157" s="139">
        <v>635.04999999999995</v>
      </c>
      <c r="K4157" s="139">
        <v>648.25</v>
      </c>
      <c r="L4157" s="139">
        <v>648.25</v>
      </c>
      <c r="M4157" s="139">
        <v>2692</v>
      </c>
      <c r="N4157" s="139">
        <v>22636.25</v>
      </c>
      <c r="O4157" s="139">
        <v>8079500</v>
      </c>
      <c r="P4157" s="140">
        <v>301600</v>
      </c>
      <c r="Q4157" s="138">
        <v>45180</v>
      </c>
      <c r="AR4157">
        <f t="shared" si="260"/>
        <v>8251100</v>
      </c>
      <c r="AS4157">
        <f t="shared" si="261"/>
        <v>335400</v>
      </c>
      <c r="AT4157">
        <f t="shared" si="262"/>
        <v>7915700</v>
      </c>
    </row>
    <row r="4158" spans="2:46" ht="15.75" customHeight="1" thickBot="1">
      <c r="B4158" t="str">
        <f t="shared" si="259"/>
        <v>GNFC4518045225</v>
      </c>
      <c r="C4158" s="137" t="s">
        <v>226</v>
      </c>
      <c r="D4158" s="137" t="s">
        <v>116</v>
      </c>
      <c r="E4158" s="138">
        <v>45225</v>
      </c>
      <c r="F4158" s="139">
        <v>0</v>
      </c>
      <c r="G4158" s="137" t="s">
        <v>223</v>
      </c>
      <c r="H4158" s="139">
        <v>651.6</v>
      </c>
      <c r="I4158" s="139">
        <v>660.35</v>
      </c>
      <c r="J4158" s="139">
        <v>640.35</v>
      </c>
      <c r="K4158" s="139">
        <v>652.75</v>
      </c>
      <c r="L4158" s="139">
        <v>652.75</v>
      </c>
      <c r="M4158" s="139">
        <v>151</v>
      </c>
      <c r="N4158" s="139">
        <v>1278.96</v>
      </c>
      <c r="O4158" s="139">
        <v>161200</v>
      </c>
      <c r="P4158" s="140">
        <v>31200</v>
      </c>
      <c r="Q4158" s="138">
        <v>45180</v>
      </c>
      <c r="AR4158">
        <f t="shared" si="260"/>
        <v>0</v>
      </c>
      <c r="AS4158">
        <f t="shared" si="261"/>
        <v>0</v>
      </c>
      <c r="AT4158">
        <f t="shared" si="262"/>
        <v>0</v>
      </c>
    </row>
    <row r="4159" spans="2:46" ht="15.75" customHeight="1" thickBot="1">
      <c r="B4159" t="str">
        <f t="shared" si="259"/>
        <v>GNFC4518045260</v>
      </c>
      <c r="C4159" s="137" t="s">
        <v>226</v>
      </c>
      <c r="D4159" s="137" t="s">
        <v>116</v>
      </c>
      <c r="E4159" s="138">
        <v>45260</v>
      </c>
      <c r="F4159" s="139">
        <v>0</v>
      </c>
      <c r="G4159" s="137" t="s">
        <v>223</v>
      </c>
      <c r="H4159" s="139">
        <v>663.6</v>
      </c>
      <c r="I4159" s="139">
        <v>664.3</v>
      </c>
      <c r="J4159" s="139">
        <v>663.6</v>
      </c>
      <c r="K4159" s="139">
        <v>664.3</v>
      </c>
      <c r="L4159" s="139">
        <v>657.35</v>
      </c>
      <c r="M4159" s="139">
        <v>2</v>
      </c>
      <c r="N4159" s="139">
        <v>17.260000000000002</v>
      </c>
      <c r="O4159" s="139">
        <v>10400</v>
      </c>
      <c r="P4159" s="140">
        <v>2600</v>
      </c>
      <c r="Q4159" s="138">
        <v>45180</v>
      </c>
      <c r="AR4159">
        <f t="shared" si="260"/>
        <v>0</v>
      </c>
      <c r="AS4159">
        <f t="shared" si="261"/>
        <v>0</v>
      </c>
      <c r="AT4159">
        <f t="shared" si="262"/>
        <v>0</v>
      </c>
    </row>
    <row r="4160" spans="2:46" ht="15.75" customHeight="1" thickBot="1">
      <c r="B4160" t="str">
        <f t="shared" si="259"/>
        <v>GODREJCP4518045197</v>
      </c>
      <c r="C4160" s="137" t="s">
        <v>226</v>
      </c>
      <c r="D4160" s="137" t="s">
        <v>117</v>
      </c>
      <c r="E4160" s="138">
        <v>45197</v>
      </c>
      <c r="F4160" s="139">
        <v>0</v>
      </c>
      <c r="G4160" s="137" t="s">
        <v>223</v>
      </c>
      <c r="H4160" s="139">
        <v>1020.65</v>
      </c>
      <c r="I4160" s="139">
        <v>1045.3</v>
      </c>
      <c r="J4160" s="139">
        <v>1015.2</v>
      </c>
      <c r="K4160" s="139">
        <v>1036.05</v>
      </c>
      <c r="L4160" s="139">
        <v>1036.05</v>
      </c>
      <c r="M4160" s="139">
        <v>1737</v>
      </c>
      <c r="N4160" s="139">
        <v>17993.86</v>
      </c>
      <c r="O4160" s="139">
        <v>7704000</v>
      </c>
      <c r="P4160" s="140">
        <v>-236000</v>
      </c>
      <c r="Q4160" s="138">
        <v>45180</v>
      </c>
      <c r="AR4160">
        <f t="shared" si="260"/>
        <v>7831000</v>
      </c>
      <c r="AS4160">
        <f t="shared" si="261"/>
        <v>-178000</v>
      </c>
      <c r="AT4160">
        <f t="shared" si="262"/>
        <v>8009000</v>
      </c>
    </row>
    <row r="4161" spans="2:46" ht="15.75" customHeight="1" thickBot="1">
      <c r="B4161" t="str">
        <f t="shared" si="259"/>
        <v>GODREJCP4518045225</v>
      </c>
      <c r="C4161" s="137" t="s">
        <v>226</v>
      </c>
      <c r="D4161" s="137" t="s">
        <v>117</v>
      </c>
      <c r="E4161" s="138">
        <v>45225</v>
      </c>
      <c r="F4161" s="139">
        <v>0</v>
      </c>
      <c r="G4161" s="137" t="s">
        <v>223</v>
      </c>
      <c r="H4161" s="139">
        <v>1034.75</v>
      </c>
      <c r="I4161" s="139">
        <v>1052.8499999999999</v>
      </c>
      <c r="J4161" s="139">
        <v>1024</v>
      </c>
      <c r="K4161" s="139">
        <v>1042.7</v>
      </c>
      <c r="L4161" s="139">
        <v>1042.7</v>
      </c>
      <c r="M4161" s="139">
        <v>202</v>
      </c>
      <c r="N4161" s="139">
        <v>2109.62</v>
      </c>
      <c r="O4161" s="139">
        <v>122000</v>
      </c>
      <c r="P4161" s="140">
        <v>56000</v>
      </c>
      <c r="Q4161" s="138">
        <v>45180</v>
      </c>
      <c r="AR4161">
        <f t="shared" si="260"/>
        <v>0</v>
      </c>
      <c r="AS4161">
        <f t="shared" si="261"/>
        <v>0</v>
      </c>
      <c r="AT4161">
        <f t="shared" si="262"/>
        <v>0</v>
      </c>
    </row>
    <row r="4162" spans="2:46" ht="15.75" customHeight="1" thickBot="1">
      <c r="B4162" t="str">
        <f t="shared" ref="B4162:B4225" si="263">D4162&amp;Q4162&amp;E4162</f>
        <v>GODREJCP4518045260</v>
      </c>
      <c r="C4162" s="137" t="s">
        <v>226</v>
      </c>
      <c r="D4162" s="137" t="s">
        <v>117</v>
      </c>
      <c r="E4162" s="138">
        <v>45260</v>
      </c>
      <c r="F4162" s="139">
        <v>0</v>
      </c>
      <c r="G4162" s="137" t="s">
        <v>223</v>
      </c>
      <c r="H4162" s="139">
        <v>1020</v>
      </c>
      <c r="I4162" s="139">
        <v>1052</v>
      </c>
      <c r="J4162" s="139">
        <v>1020</v>
      </c>
      <c r="K4162" s="139">
        <v>1050</v>
      </c>
      <c r="L4162" s="139">
        <v>1050</v>
      </c>
      <c r="M4162" s="139">
        <v>5</v>
      </c>
      <c r="N4162" s="139">
        <v>52.23</v>
      </c>
      <c r="O4162" s="139">
        <v>5000</v>
      </c>
      <c r="P4162" s="140">
        <v>2000</v>
      </c>
      <c r="Q4162" s="138">
        <v>45180</v>
      </c>
      <c r="AR4162">
        <f t="shared" ref="AR4162:AR4225" si="264">IF($AU$2&lt;&gt;5,NA(),IF(D4162=D4161,0,IF(AND(D4164=D4162,D4163=D4162),O4162+O4163+O4164,IF(D4163=D4162,O4163+O4162,O4162))))</f>
        <v>0</v>
      </c>
      <c r="AS4162">
        <f t="shared" ref="AS4162:AS4225" si="265">IF($AU$2&lt;&gt;5,NA(),IF(D4162=D4161,0,IF(AND(D4164=D4162,D4163=D4162),P4162+P4163+P4164,IF(D4163=D4162,P4163+P4162,P4162))))</f>
        <v>0</v>
      </c>
      <c r="AT4162">
        <f t="shared" ref="AT4162:AT4225" si="266">AR4162-AS4162</f>
        <v>0</v>
      </c>
    </row>
    <row r="4163" spans="2:46" ht="15.75" customHeight="1" thickBot="1">
      <c r="B4163" t="str">
        <f t="shared" si="263"/>
        <v>GODREJPROP4518045197</v>
      </c>
      <c r="C4163" s="137" t="s">
        <v>226</v>
      </c>
      <c r="D4163" s="137" t="s">
        <v>118</v>
      </c>
      <c r="E4163" s="138">
        <v>45197</v>
      </c>
      <c r="F4163" s="139">
        <v>0</v>
      </c>
      <c r="G4163" s="137" t="s">
        <v>223</v>
      </c>
      <c r="H4163" s="139">
        <v>1693.55</v>
      </c>
      <c r="I4163" s="139">
        <v>1708.25</v>
      </c>
      <c r="J4163" s="139">
        <v>1678</v>
      </c>
      <c r="K4163" s="139">
        <v>1693.1</v>
      </c>
      <c r="L4163" s="139">
        <v>1693.1</v>
      </c>
      <c r="M4163" s="139">
        <v>2129</v>
      </c>
      <c r="N4163" s="139">
        <v>17095.68</v>
      </c>
      <c r="O4163" s="139">
        <v>3312175</v>
      </c>
      <c r="P4163" s="140">
        <v>27075</v>
      </c>
      <c r="Q4163" s="138">
        <v>45180</v>
      </c>
      <c r="AR4163">
        <f t="shared" si="264"/>
        <v>3384850</v>
      </c>
      <c r="AS4163">
        <f t="shared" si="265"/>
        <v>42750</v>
      </c>
      <c r="AT4163">
        <f t="shared" si="266"/>
        <v>3342100</v>
      </c>
    </row>
    <row r="4164" spans="2:46" ht="15.75" customHeight="1" thickBot="1">
      <c r="B4164" t="str">
        <f t="shared" si="263"/>
        <v>GODREJPROP4518045225</v>
      </c>
      <c r="C4164" s="137" t="s">
        <v>226</v>
      </c>
      <c r="D4164" s="137" t="s">
        <v>118</v>
      </c>
      <c r="E4164" s="138">
        <v>45225</v>
      </c>
      <c r="F4164" s="139">
        <v>0</v>
      </c>
      <c r="G4164" s="137" t="s">
        <v>223</v>
      </c>
      <c r="H4164" s="139">
        <v>1713.1</v>
      </c>
      <c r="I4164" s="139">
        <v>1713.6</v>
      </c>
      <c r="J4164" s="139">
        <v>1690</v>
      </c>
      <c r="K4164" s="139">
        <v>1703.5</v>
      </c>
      <c r="L4164" s="139">
        <v>1703.5</v>
      </c>
      <c r="M4164" s="139">
        <v>83</v>
      </c>
      <c r="N4164" s="139">
        <v>670.27</v>
      </c>
      <c r="O4164" s="139">
        <v>65550</v>
      </c>
      <c r="P4164" s="140">
        <v>9975</v>
      </c>
      <c r="Q4164" s="138">
        <v>45180</v>
      </c>
      <c r="AR4164">
        <f t="shared" si="264"/>
        <v>0</v>
      </c>
      <c r="AS4164">
        <f t="shared" si="265"/>
        <v>0</v>
      </c>
      <c r="AT4164">
        <f t="shared" si="266"/>
        <v>0</v>
      </c>
    </row>
    <row r="4165" spans="2:46" ht="15.75" customHeight="1" thickBot="1">
      <c r="B4165" t="str">
        <f t="shared" si="263"/>
        <v>GODREJPROP4518045260</v>
      </c>
      <c r="C4165" s="137" t="s">
        <v>226</v>
      </c>
      <c r="D4165" s="137" t="s">
        <v>118</v>
      </c>
      <c r="E4165" s="138">
        <v>45260</v>
      </c>
      <c r="F4165" s="139">
        <v>0</v>
      </c>
      <c r="G4165" s="137" t="s">
        <v>223</v>
      </c>
      <c r="H4165" s="139">
        <v>1715.4</v>
      </c>
      <c r="I4165" s="139">
        <v>1721</v>
      </c>
      <c r="J4165" s="139">
        <v>1715.4</v>
      </c>
      <c r="K4165" s="139">
        <v>1721</v>
      </c>
      <c r="L4165" s="139">
        <v>1712.55</v>
      </c>
      <c r="M4165" s="139">
        <v>12</v>
      </c>
      <c r="N4165" s="139">
        <v>97.99</v>
      </c>
      <c r="O4165" s="139">
        <v>7125</v>
      </c>
      <c r="P4165" s="140">
        <v>5700</v>
      </c>
      <c r="Q4165" s="138">
        <v>45180</v>
      </c>
      <c r="AR4165">
        <f t="shared" si="264"/>
        <v>0</v>
      </c>
      <c r="AS4165">
        <f t="shared" si="265"/>
        <v>0</v>
      </c>
      <c r="AT4165">
        <f t="shared" si="266"/>
        <v>0</v>
      </c>
    </row>
    <row r="4166" spans="2:46" ht="15.75" customHeight="1" thickBot="1">
      <c r="B4166" t="str">
        <f t="shared" si="263"/>
        <v>GRANULES4518045197</v>
      </c>
      <c r="C4166" s="137" t="s">
        <v>226</v>
      </c>
      <c r="D4166" s="137" t="s">
        <v>119</v>
      </c>
      <c r="E4166" s="138">
        <v>45197</v>
      </c>
      <c r="F4166" s="139">
        <v>0</v>
      </c>
      <c r="G4166" s="137" t="s">
        <v>223</v>
      </c>
      <c r="H4166" s="139">
        <v>314</v>
      </c>
      <c r="I4166" s="139">
        <v>318.45</v>
      </c>
      <c r="J4166" s="139">
        <v>313.45</v>
      </c>
      <c r="K4166" s="139">
        <v>315.25</v>
      </c>
      <c r="L4166" s="139">
        <v>315.25</v>
      </c>
      <c r="M4166" s="139">
        <v>651</v>
      </c>
      <c r="N4166" s="139">
        <v>4117.6099999999997</v>
      </c>
      <c r="O4166" s="139">
        <v>8740000</v>
      </c>
      <c r="P4166" s="140">
        <v>-56000</v>
      </c>
      <c r="Q4166" s="138">
        <v>45180</v>
      </c>
      <c r="AR4166">
        <f t="shared" si="264"/>
        <v>9102000</v>
      </c>
      <c r="AS4166">
        <f t="shared" si="265"/>
        <v>-34000</v>
      </c>
      <c r="AT4166">
        <f t="shared" si="266"/>
        <v>9136000</v>
      </c>
    </row>
    <row r="4167" spans="2:46" ht="15.75" customHeight="1" thickBot="1">
      <c r="B4167" t="str">
        <f t="shared" si="263"/>
        <v>GRANULES4518045225</v>
      </c>
      <c r="C4167" s="137" t="s">
        <v>226</v>
      </c>
      <c r="D4167" s="137" t="s">
        <v>119</v>
      </c>
      <c r="E4167" s="138">
        <v>45225</v>
      </c>
      <c r="F4167" s="139">
        <v>0</v>
      </c>
      <c r="G4167" s="137" t="s">
        <v>223</v>
      </c>
      <c r="H4167" s="139">
        <v>317.39999999999998</v>
      </c>
      <c r="I4167" s="139">
        <v>320.64999999999998</v>
      </c>
      <c r="J4167" s="139">
        <v>316.55</v>
      </c>
      <c r="K4167" s="139">
        <v>317.3</v>
      </c>
      <c r="L4167" s="139">
        <v>317.3</v>
      </c>
      <c r="M4167" s="139">
        <v>64</v>
      </c>
      <c r="N4167" s="139">
        <v>408.01</v>
      </c>
      <c r="O4167" s="139">
        <v>322000</v>
      </c>
      <c r="P4167" s="140">
        <v>18000</v>
      </c>
      <c r="Q4167" s="138">
        <v>45180</v>
      </c>
      <c r="AR4167">
        <f t="shared" si="264"/>
        <v>0</v>
      </c>
      <c r="AS4167">
        <f t="shared" si="265"/>
        <v>0</v>
      </c>
      <c r="AT4167">
        <f t="shared" si="266"/>
        <v>0</v>
      </c>
    </row>
    <row r="4168" spans="2:46" ht="15.75" customHeight="1" thickBot="1">
      <c r="B4168" t="str">
        <f t="shared" si="263"/>
        <v>GRANULES4518045260</v>
      </c>
      <c r="C4168" s="137" t="s">
        <v>226</v>
      </c>
      <c r="D4168" s="137" t="s">
        <v>119</v>
      </c>
      <c r="E4168" s="138">
        <v>45260</v>
      </c>
      <c r="F4168" s="139">
        <v>0</v>
      </c>
      <c r="G4168" s="137" t="s">
        <v>223</v>
      </c>
      <c r="H4168" s="139">
        <v>321</v>
      </c>
      <c r="I4168" s="139">
        <v>321</v>
      </c>
      <c r="J4168" s="139">
        <v>320</v>
      </c>
      <c r="K4168" s="139">
        <v>320</v>
      </c>
      <c r="L4168" s="139">
        <v>318.89999999999998</v>
      </c>
      <c r="M4168" s="139">
        <v>2</v>
      </c>
      <c r="N4168" s="139">
        <v>12.82</v>
      </c>
      <c r="O4168" s="139">
        <v>40000</v>
      </c>
      <c r="P4168" s="140">
        <v>4000</v>
      </c>
      <c r="Q4168" s="138">
        <v>45180</v>
      </c>
      <c r="AR4168">
        <f t="shared" si="264"/>
        <v>0</v>
      </c>
      <c r="AS4168">
        <f t="shared" si="265"/>
        <v>0</v>
      </c>
      <c r="AT4168">
        <f t="shared" si="266"/>
        <v>0</v>
      </c>
    </row>
    <row r="4169" spans="2:46" ht="15.75" customHeight="1" thickBot="1">
      <c r="B4169" t="str">
        <f t="shared" si="263"/>
        <v>GRASIM4518045197</v>
      </c>
      <c r="C4169" s="137" t="s">
        <v>226</v>
      </c>
      <c r="D4169" s="137" t="s">
        <v>49</v>
      </c>
      <c r="E4169" s="138">
        <v>45197</v>
      </c>
      <c r="F4169" s="139">
        <v>0</v>
      </c>
      <c r="G4169" s="137" t="s">
        <v>223</v>
      </c>
      <c r="H4169" s="139">
        <v>1858.9</v>
      </c>
      <c r="I4169" s="139">
        <v>1870.75</v>
      </c>
      <c r="J4169" s="139">
        <v>1856.1</v>
      </c>
      <c r="K4169" s="139">
        <v>1865.25</v>
      </c>
      <c r="L4169" s="139">
        <v>1865.25</v>
      </c>
      <c r="M4169" s="139">
        <v>2059</v>
      </c>
      <c r="N4169" s="139">
        <v>18235.75</v>
      </c>
      <c r="O4169" s="141">
        <v>14500000</v>
      </c>
      <c r="P4169" s="140">
        <v>-30875</v>
      </c>
      <c r="Q4169" s="138">
        <v>45180</v>
      </c>
      <c r="AR4169">
        <f t="shared" si="264"/>
        <v>14576000</v>
      </c>
      <c r="AS4169">
        <f t="shared" si="265"/>
        <v>-26600</v>
      </c>
      <c r="AT4169">
        <f t="shared" si="266"/>
        <v>14602600</v>
      </c>
    </row>
    <row r="4170" spans="2:46" ht="15.75" customHeight="1" thickBot="1">
      <c r="B4170" t="str">
        <f t="shared" si="263"/>
        <v>GRASIM4518045225</v>
      </c>
      <c r="C4170" s="137" t="s">
        <v>226</v>
      </c>
      <c r="D4170" s="137" t="s">
        <v>49</v>
      </c>
      <c r="E4170" s="138">
        <v>45225</v>
      </c>
      <c r="F4170" s="139">
        <v>0</v>
      </c>
      <c r="G4170" s="137" t="s">
        <v>223</v>
      </c>
      <c r="H4170" s="139">
        <v>1871</v>
      </c>
      <c r="I4170" s="139">
        <v>1886.45</v>
      </c>
      <c r="J4170" s="139">
        <v>1871</v>
      </c>
      <c r="K4170" s="139">
        <v>1879.9</v>
      </c>
      <c r="L4170" s="139">
        <v>1879.9</v>
      </c>
      <c r="M4170" s="139">
        <v>44</v>
      </c>
      <c r="N4170" s="139">
        <v>392.65</v>
      </c>
      <c r="O4170" s="139">
        <v>73150</v>
      </c>
      <c r="P4170" s="140">
        <v>3325</v>
      </c>
      <c r="Q4170" s="138">
        <v>45180</v>
      </c>
      <c r="AR4170">
        <f t="shared" si="264"/>
        <v>0</v>
      </c>
      <c r="AS4170">
        <f t="shared" si="265"/>
        <v>0</v>
      </c>
      <c r="AT4170">
        <f t="shared" si="266"/>
        <v>0</v>
      </c>
    </row>
    <row r="4171" spans="2:46" ht="15.75" customHeight="1" thickBot="1">
      <c r="B4171" t="str">
        <f t="shared" si="263"/>
        <v>GRASIM4518045260</v>
      </c>
      <c r="C4171" s="137" t="s">
        <v>226</v>
      </c>
      <c r="D4171" s="137" t="s">
        <v>49</v>
      </c>
      <c r="E4171" s="138">
        <v>45260</v>
      </c>
      <c r="F4171" s="139">
        <v>0</v>
      </c>
      <c r="G4171" s="137" t="s">
        <v>223</v>
      </c>
      <c r="H4171" s="139">
        <v>1883.8</v>
      </c>
      <c r="I4171" s="139">
        <v>1890</v>
      </c>
      <c r="J4171" s="139">
        <v>1883.8</v>
      </c>
      <c r="K4171" s="139">
        <v>1890</v>
      </c>
      <c r="L4171" s="139">
        <v>1890</v>
      </c>
      <c r="M4171" s="139">
        <v>2</v>
      </c>
      <c r="N4171" s="139">
        <v>17.920000000000002</v>
      </c>
      <c r="O4171" s="139">
        <v>2850</v>
      </c>
      <c r="P4171" s="139">
        <v>950</v>
      </c>
      <c r="Q4171" s="138">
        <v>45180</v>
      </c>
      <c r="AR4171">
        <f t="shared" si="264"/>
        <v>0</v>
      </c>
      <c r="AS4171">
        <f t="shared" si="265"/>
        <v>0</v>
      </c>
      <c r="AT4171">
        <f t="shared" si="266"/>
        <v>0</v>
      </c>
    </row>
    <row r="4172" spans="2:46" ht="15.75" customHeight="1" thickBot="1">
      <c r="B4172" t="str">
        <f t="shared" si="263"/>
        <v>GUJGASLTD4518045197</v>
      </c>
      <c r="C4172" s="137" t="s">
        <v>226</v>
      </c>
      <c r="D4172" s="137" t="s">
        <v>120</v>
      </c>
      <c r="E4172" s="138">
        <v>45197</v>
      </c>
      <c r="F4172" s="139">
        <v>0</v>
      </c>
      <c r="G4172" s="137" t="s">
        <v>223</v>
      </c>
      <c r="H4172" s="139">
        <v>457.95</v>
      </c>
      <c r="I4172" s="139">
        <v>462.75</v>
      </c>
      <c r="J4172" s="139">
        <v>457.25</v>
      </c>
      <c r="K4172" s="139">
        <v>461.7</v>
      </c>
      <c r="L4172" s="139">
        <v>461.7</v>
      </c>
      <c r="M4172" s="139">
        <v>2259</v>
      </c>
      <c r="N4172" s="139">
        <v>12979.95</v>
      </c>
      <c r="O4172" s="139">
        <v>8512500</v>
      </c>
      <c r="P4172" s="140">
        <v>16250</v>
      </c>
      <c r="Q4172" s="138">
        <v>45180</v>
      </c>
      <c r="AR4172">
        <f t="shared" si="264"/>
        <v>9071250</v>
      </c>
      <c r="AS4172">
        <f t="shared" si="265"/>
        <v>133750</v>
      </c>
      <c r="AT4172">
        <f t="shared" si="266"/>
        <v>8937500</v>
      </c>
    </row>
    <row r="4173" spans="2:46" ht="15.75" customHeight="1" thickBot="1">
      <c r="B4173" t="str">
        <f t="shared" si="263"/>
        <v>GUJGASLTD4518045225</v>
      </c>
      <c r="C4173" s="137" t="s">
        <v>226</v>
      </c>
      <c r="D4173" s="137" t="s">
        <v>120</v>
      </c>
      <c r="E4173" s="138">
        <v>45225</v>
      </c>
      <c r="F4173" s="139">
        <v>0</v>
      </c>
      <c r="G4173" s="137" t="s">
        <v>223</v>
      </c>
      <c r="H4173" s="139">
        <v>463.4</v>
      </c>
      <c r="I4173" s="139">
        <v>465.65</v>
      </c>
      <c r="J4173" s="139">
        <v>460.25</v>
      </c>
      <c r="K4173" s="139">
        <v>465</v>
      </c>
      <c r="L4173" s="139">
        <v>465</v>
      </c>
      <c r="M4173" s="139">
        <v>202</v>
      </c>
      <c r="N4173" s="139">
        <v>1169.6500000000001</v>
      </c>
      <c r="O4173" s="141">
        <v>500000</v>
      </c>
      <c r="P4173" s="140">
        <v>82500</v>
      </c>
      <c r="Q4173" s="138">
        <v>45180</v>
      </c>
      <c r="AR4173" s="76">
        <f t="shared" si="264"/>
        <v>0</v>
      </c>
      <c r="AS4173">
        <f t="shared" si="265"/>
        <v>0</v>
      </c>
      <c r="AT4173" s="76">
        <f t="shared" si="266"/>
        <v>0</v>
      </c>
    </row>
    <row r="4174" spans="2:46" ht="15.75" customHeight="1" thickBot="1">
      <c r="B4174" t="str">
        <f t="shared" si="263"/>
        <v>GUJGASLTD4518045260</v>
      </c>
      <c r="C4174" s="137" t="s">
        <v>226</v>
      </c>
      <c r="D4174" s="137" t="s">
        <v>120</v>
      </c>
      <c r="E4174" s="138">
        <v>45260</v>
      </c>
      <c r="F4174" s="139">
        <v>0</v>
      </c>
      <c r="G4174" s="137" t="s">
        <v>223</v>
      </c>
      <c r="H4174" s="139">
        <v>465.5</v>
      </c>
      <c r="I4174" s="139">
        <v>468.5</v>
      </c>
      <c r="J4174" s="139">
        <v>464</v>
      </c>
      <c r="K4174" s="139">
        <v>468.2</v>
      </c>
      <c r="L4174" s="139">
        <v>468.2</v>
      </c>
      <c r="M4174" s="139">
        <v>35</v>
      </c>
      <c r="N4174" s="139">
        <v>203.98</v>
      </c>
      <c r="O4174" s="139">
        <v>58750</v>
      </c>
      <c r="P4174" s="140">
        <v>35000</v>
      </c>
      <c r="Q4174" s="138">
        <v>45180</v>
      </c>
      <c r="AR4174">
        <f t="shared" si="264"/>
        <v>0</v>
      </c>
      <c r="AS4174">
        <f t="shared" si="265"/>
        <v>0</v>
      </c>
      <c r="AT4174">
        <f t="shared" si="266"/>
        <v>0</v>
      </c>
    </row>
    <row r="4175" spans="2:46" ht="15.75" customHeight="1" thickBot="1">
      <c r="B4175" t="str">
        <f t="shared" si="263"/>
        <v>HAL4518045197</v>
      </c>
      <c r="C4175" s="137" t="s">
        <v>226</v>
      </c>
      <c r="D4175" s="137" t="s">
        <v>121</v>
      </c>
      <c r="E4175" s="138">
        <v>45197</v>
      </c>
      <c r="F4175" s="139">
        <v>0</v>
      </c>
      <c r="G4175" s="137" t="s">
        <v>223</v>
      </c>
      <c r="H4175" s="139">
        <v>4160</v>
      </c>
      <c r="I4175" s="139">
        <v>4174</v>
      </c>
      <c r="J4175" s="139">
        <v>4073</v>
      </c>
      <c r="K4175" s="139">
        <v>4094.15</v>
      </c>
      <c r="L4175" s="139">
        <v>4094.15</v>
      </c>
      <c r="M4175" s="139">
        <v>5275</v>
      </c>
      <c r="N4175" s="139">
        <v>64952.06</v>
      </c>
      <c r="O4175" s="139">
        <v>4588500</v>
      </c>
      <c r="P4175" s="140">
        <v>-94800</v>
      </c>
      <c r="Q4175" s="138">
        <v>45180</v>
      </c>
      <c r="AR4175">
        <f t="shared" si="264"/>
        <v>4814100</v>
      </c>
      <c r="AS4175">
        <f t="shared" si="265"/>
        <v>-54900</v>
      </c>
      <c r="AT4175">
        <f t="shared" si="266"/>
        <v>4869000</v>
      </c>
    </row>
    <row r="4176" spans="2:46" ht="15.75" customHeight="1" thickBot="1">
      <c r="B4176" t="str">
        <f t="shared" si="263"/>
        <v>HAL4518045225</v>
      </c>
      <c r="C4176" s="137" t="s">
        <v>226</v>
      </c>
      <c r="D4176" s="137" t="s">
        <v>121</v>
      </c>
      <c r="E4176" s="138">
        <v>45225</v>
      </c>
      <c r="F4176" s="139">
        <v>0</v>
      </c>
      <c r="G4176" s="137" t="s">
        <v>223</v>
      </c>
      <c r="H4176" s="139">
        <v>4200</v>
      </c>
      <c r="I4176" s="139">
        <v>4200</v>
      </c>
      <c r="J4176" s="139">
        <v>4101</v>
      </c>
      <c r="K4176" s="139">
        <v>4120.3500000000004</v>
      </c>
      <c r="L4176" s="139">
        <v>4120.3500000000004</v>
      </c>
      <c r="M4176" s="139">
        <v>473</v>
      </c>
      <c r="N4176" s="139">
        <v>5858.73</v>
      </c>
      <c r="O4176" s="139">
        <v>205200</v>
      </c>
      <c r="P4176" s="140">
        <v>34500</v>
      </c>
      <c r="Q4176" s="138">
        <v>45180</v>
      </c>
      <c r="AR4176">
        <f t="shared" si="264"/>
        <v>0</v>
      </c>
      <c r="AS4176">
        <f t="shared" si="265"/>
        <v>0</v>
      </c>
      <c r="AT4176">
        <f t="shared" si="266"/>
        <v>0</v>
      </c>
    </row>
    <row r="4177" spans="2:46" ht="15.75" customHeight="1" thickBot="1">
      <c r="B4177" t="str">
        <f t="shared" si="263"/>
        <v>HAL4518045260</v>
      </c>
      <c r="C4177" s="137" t="s">
        <v>226</v>
      </c>
      <c r="D4177" s="137" t="s">
        <v>121</v>
      </c>
      <c r="E4177" s="138">
        <v>45260</v>
      </c>
      <c r="F4177" s="139">
        <v>0</v>
      </c>
      <c r="G4177" s="137" t="s">
        <v>223</v>
      </c>
      <c r="H4177" s="139">
        <v>4190.8999999999996</v>
      </c>
      <c r="I4177" s="139">
        <v>4190.8999999999996</v>
      </c>
      <c r="J4177" s="139">
        <v>4114</v>
      </c>
      <c r="K4177" s="139">
        <v>4135.8</v>
      </c>
      <c r="L4177" s="139">
        <v>4135.8</v>
      </c>
      <c r="M4177" s="139">
        <v>45</v>
      </c>
      <c r="N4177" s="139">
        <v>558.41</v>
      </c>
      <c r="O4177" s="139">
        <v>20400</v>
      </c>
      <c r="P4177" s="140">
        <v>5400</v>
      </c>
      <c r="Q4177" s="138">
        <v>45180</v>
      </c>
      <c r="AR4177">
        <f t="shared" si="264"/>
        <v>0</v>
      </c>
      <c r="AS4177">
        <f t="shared" si="265"/>
        <v>0</v>
      </c>
      <c r="AT4177">
        <f t="shared" si="266"/>
        <v>0</v>
      </c>
    </row>
    <row r="4178" spans="2:46" ht="15.75" customHeight="1" thickBot="1">
      <c r="B4178" t="str">
        <f t="shared" si="263"/>
        <v>HAVELLS4518045197</v>
      </c>
      <c r="C4178" s="137" t="s">
        <v>226</v>
      </c>
      <c r="D4178" s="137" t="s">
        <v>122</v>
      </c>
      <c r="E4178" s="138">
        <v>45197</v>
      </c>
      <c r="F4178" s="139">
        <v>0</v>
      </c>
      <c r="G4178" s="137" t="s">
        <v>223</v>
      </c>
      <c r="H4178" s="139">
        <v>1460</v>
      </c>
      <c r="I4178" s="139">
        <v>1469.4</v>
      </c>
      <c r="J4178" s="139">
        <v>1441</v>
      </c>
      <c r="K4178" s="139">
        <v>1448.25</v>
      </c>
      <c r="L4178" s="139">
        <v>1448.25</v>
      </c>
      <c r="M4178" s="139">
        <v>3223</v>
      </c>
      <c r="N4178" s="139">
        <v>23366.43</v>
      </c>
      <c r="O4178" s="141">
        <v>5730000</v>
      </c>
      <c r="P4178" s="140">
        <v>57000</v>
      </c>
      <c r="Q4178" s="138">
        <v>45180</v>
      </c>
      <c r="AR4178">
        <f t="shared" si="264"/>
        <v>5870500</v>
      </c>
      <c r="AS4178">
        <f t="shared" si="265"/>
        <v>79500</v>
      </c>
      <c r="AT4178">
        <f t="shared" si="266"/>
        <v>5791000</v>
      </c>
    </row>
    <row r="4179" spans="2:46" ht="15.75" customHeight="1" thickBot="1">
      <c r="B4179" t="str">
        <f t="shared" si="263"/>
        <v>HAVELLS4518045225</v>
      </c>
      <c r="C4179" s="137" t="s">
        <v>226</v>
      </c>
      <c r="D4179" s="137" t="s">
        <v>122</v>
      </c>
      <c r="E4179" s="138">
        <v>45225</v>
      </c>
      <c r="F4179" s="139">
        <v>0</v>
      </c>
      <c r="G4179" s="137" t="s">
        <v>223</v>
      </c>
      <c r="H4179" s="139">
        <v>1469.3</v>
      </c>
      <c r="I4179" s="139">
        <v>1476.95</v>
      </c>
      <c r="J4179" s="139">
        <v>1451</v>
      </c>
      <c r="K4179" s="139">
        <v>1458.1</v>
      </c>
      <c r="L4179" s="139">
        <v>1458.1</v>
      </c>
      <c r="M4179" s="139">
        <v>194</v>
      </c>
      <c r="N4179" s="139">
        <v>1416.4</v>
      </c>
      <c r="O4179" s="139">
        <v>125500</v>
      </c>
      <c r="P4179" s="140">
        <v>19500</v>
      </c>
      <c r="Q4179" s="138">
        <v>45180</v>
      </c>
      <c r="AR4179">
        <f t="shared" si="264"/>
        <v>0</v>
      </c>
      <c r="AS4179">
        <f t="shared" si="265"/>
        <v>0</v>
      </c>
      <c r="AT4179">
        <f t="shared" si="266"/>
        <v>0</v>
      </c>
    </row>
    <row r="4180" spans="2:46" ht="15.75" customHeight="1" thickBot="1">
      <c r="B4180" t="str">
        <f t="shared" si="263"/>
        <v>HAVELLS4518045260</v>
      </c>
      <c r="C4180" s="137" t="s">
        <v>226</v>
      </c>
      <c r="D4180" s="137" t="s">
        <v>122</v>
      </c>
      <c r="E4180" s="138">
        <v>45260</v>
      </c>
      <c r="F4180" s="139">
        <v>0</v>
      </c>
      <c r="G4180" s="137" t="s">
        <v>223</v>
      </c>
      <c r="H4180" s="139">
        <v>1477.7</v>
      </c>
      <c r="I4180" s="139">
        <v>1482.7</v>
      </c>
      <c r="J4180" s="139">
        <v>1460.75</v>
      </c>
      <c r="K4180" s="139">
        <v>1468</v>
      </c>
      <c r="L4180" s="139">
        <v>1468</v>
      </c>
      <c r="M4180" s="139">
        <v>12</v>
      </c>
      <c r="N4180" s="139">
        <v>88.2</v>
      </c>
      <c r="O4180" s="139">
        <v>15000</v>
      </c>
      <c r="P4180" s="140">
        <v>3000</v>
      </c>
      <c r="Q4180" s="138">
        <v>45180</v>
      </c>
      <c r="AR4180">
        <f t="shared" si="264"/>
        <v>0</v>
      </c>
      <c r="AS4180">
        <f t="shared" si="265"/>
        <v>0</v>
      </c>
      <c r="AT4180">
        <f t="shared" si="266"/>
        <v>0</v>
      </c>
    </row>
    <row r="4181" spans="2:46" ht="15.75" customHeight="1" thickBot="1">
      <c r="B4181" t="str">
        <f t="shared" si="263"/>
        <v>HCLTECH4518045197</v>
      </c>
      <c r="C4181" s="137" t="s">
        <v>226</v>
      </c>
      <c r="D4181" s="137" t="s">
        <v>35</v>
      </c>
      <c r="E4181" s="138">
        <v>45197</v>
      </c>
      <c r="F4181" s="139">
        <v>0</v>
      </c>
      <c r="G4181" s="137" t="s">
        <v>223</v>
      </c>
      <c r="H4181" s="139">
        <v>1274.8499999999999</v>
      </c>
      <c r="I4181" s="139">
        <v>1285</v>
      </c>
      <c r="J4181" s="139">
        <v>1271.7</v>
      </c>
      <c r="K4181" s="139">
        <v>1281.8499999999999</v>
      </c>
      <c r="L4181" s="139">
        <v>1281.8499999999999</v>
      </c>
      <c r="M4181" s="139">
        <v>5297</v>
      </c>
      <c r="N4181" s="139">
        <v>47438.43</v>
      </c>
      <c r="O4181" s="139">
        <v>10474100</v>
      </c>
      <c r="P4181" s="140">
        <v>1015000</v>
      </c>
      <c r="Q4181" s="138">
        <v>45180</v>
      </c>
      <c r="AR4181">
        <f t="shared" si="264"/>
        <v>10986900</v>
      </c>
      <c r="AS4181">
        <f t="shared" si="265"/>
        <v>1011500</v>
      </c>
      <c r="AT4181">
        <f t="shared" si="266"/>
        <v>9975400</v>
      </c>
    </row>
    <row r="4182" spans="2:46" ht="15.75" customHeight="1" thickBot="1">
      <c r="B4182" t="str">
        <f t="shared" si="263"/>
        <v>HCLTECH4518045225</v>
      </c>
      <c r="C4182" s="137" t="s">
        <v>226</v>
      </c>
      <c r="D4182" s="137" t="s">
        <v>35</v>
      </c>
      <c r="E4182" s="138">
        <v>45225</v>
      </c>
      <c r="F4182" s="139">
        <v>0</v>
      </c>
      <c r="G4182" s="137" t="s">
        <v>223</v>
      </c>
      <c r="H4182" s="139">
        <v>1273</v>
      </c>
      <c r="I4182" s="139">
        <v>1282.55</v>
      </c>
      <c r="J4182" s="139">
        <v>1272</v>
      </c>
      <c r="K4182" s="139">
        <v>1281.0999999999999</v>
      </c>
      <c r="L4182" s="139">
        <v>1281.0999999999999</v>
      </c>
      <c r="M4182" s="139">
        <v>281</v>
      </c>
      <c r="N4182" s="139">
        <v>2513.42</v>
      </c>
      <c r="O4182" s="141">
        <v>489000</v>
      </c>
      <c r="P4182" s="140">
        <v>-2100</v>
      </c>
      <c r="Q4182" s="138">
        <v>45180</v>
      </c>
      <c r="AR4182" s="76">
        <f t="shared" si="264"/>
        <v>0</v>
      </c>
      <c r="AS4182">
        <f t="shared" si="265"/>
        <v>0</v>
      </c>
      <c r="AT4182" s="76">
        <f t="shared" si="266"/>
        <v>0</v>
      </c>
    </row>
    <row r="4183" spans="2:46" ht="15.75" customHeight="1" thickBot="1">
      <c r="B4183" t="str">
        <f t="shared" si="263"/>
        <v>HCLTECH4518045260</v>
      </c>
      <c r="C4183" s="137" t="s">
        <v>226</v>
      </c>
      <c r="D4183" s="137" t="s">
        <v>35</v>
      </c>
      <c r="E4183" s="138">
        <v>45260</v>
      </c>
      <c r="F4183" s="139">
        <v>0</v>
      </c>
      <c r="G4183" s="137" t="s">
        <v>223</v>
      </c>
      <c r="H4183" s="139">
        <v>1269.5</v>
      </c>
      <c r="I4183" s="139">
        <v>1288.5999999999999</v>
      </c>
      <c r="J4183" s="139">
        <v>1269.5</v>
      </c>
      <c r="K4183" s="139">
        <v>1286.5999999999999</v>
      </c>
      <c r="L4183" s="139">
        <v>1286.5999999999999</v>
      </c>
      <c r="M4183" s="139">
        <v>12</v>
      </c>
      <c r="N4183" s="139">
        <v>107.8</v>
      </c>
      <c r="O4183" s="139">
        <v>23800</v>
      </c>
      <c r="P4183" s="140">
        <v>-1400</v>
      </c>
      <c r="Q4183" s="138">
        <v>45180</v>
      </c>
      <c r="AR4183">
        <f t="shared" si="264"/>
        <v>0</v>
      </c>
      <c r="AS4183">
        <f t="shared" si="265"/>
        <v>0</v>
      </c>
      <c r="AT4183">
        <f t="shared" si="266"/>
        <v>0</v>
      </c>
    </row>
    <row r="4184" spans="2:46" ht="15.75" customHeight="1" thickBot="1">
      <c r="B4184" t="str">
        <f t="shared" si="263"/>
        <v>HDFCAMC4518045197</v>
      </c>
      <c r="C4184" s="137" t="s">
        <v>226</v>
      </c>
      <c r="D4184" s="137" t="s">
        <v>124</v>
      </c>
      <c r="E4184" s="138">
        <v>45197</v>
      </c>
      <c r="F4184" s="139">
        <v>0</v>
      </c>
      <c r="G4184" s="137" t="s">
        <v>223</v>
      </c>
      <c r="H4184" s="139">
        <v>2541.8000000000002</v>
      </c>
      <c r="I4184" s="139">
        <v>2692.35</v>
      </c>
      <c r="J4184" s="139">
        <v>2541.75</v>
      </c>
      <c r="K4184" s="139">
        <v>2663.7</v>
      </c>
      <c r="L4184" s="139">
        <v>2663.7</v>
      </c>
      <c r="M4184" s="139">
        <v>7625</v>
      </c>
      <c r="N4184" s="139">
        <v>60098.67</v>
      </c>
      <c r="O4184" s="139">
        <v>5071500</v>
      </c>
      <c r="P4184" s="140">
        <v>-105900</v>
      </c>
      <c r="Q4184" s="138">
        <v>45180</v>
      </c>
      <c r="AR4184">
        <f t="shared" si="264"/>
        <v>5283000</v>
      </c>
      <c r="AS4184">
        <f t="shared" si="265"/>
        <v>-92400</v>
      </c>
      <c r="AT4184">
        <f t="shared" si="266"/>
        <v>5375400</v>
      </c>
    </row>
    <row r="4185" spans="2:46" ht="15.75" customHeight="1" thickBot="1">
      <c r="B4185" t="str">
        <f t="shared" si="263"/>
        <v>HDFCAMC4518045225</v>
      </c>
      <c r="C4185" s="137" t="s">
        <v>226</v>
      </c>
      <c r="D4185" s="137" t="s">
        <v>124</v>
      </c>
      <c r="E4185" s="138">
        <v>45225</v>
      </c>
      <c r="F4185" s="139">
        <v>0</v>
      </c>
      <c r="G4185" s="137" t="s">
        <v>223</v>
      </c>
      <c r="H4185" s="139">
        <v>2529.15</v>
      </c>
      <c r="I4185" s="139">
        <v>2685.9</v>
      </c>
      <c r="J4185" s="139">
        <v>2529.15</v>
      </c>
      <c r="K4185" s="139">
        <v>2656.2</v>
      </c>
      <c r="L4185" s="139">
        <v>2656.2</v>
      </c>
      <c r="M4185" s="139">
        <v>476</v>
      </c>
      <c r="N4185" s="139">
        <v>3727.59</v>
      </c>
      <c r="O4185" s="139">
        <v>188100</v>
      </c>
      <c r="P4185" s="140">
        <v>11700</v>
      </c>
      <c r="Q4185" s="138">
        <v>45180</v>
      </c>
      <c r="AR4185">
        <f t="shared" si="264"/>
        <v>0</v>
      </c>
      <c r="AS4185">
        <f t="shared" si="265"/>
        <v>0</v>
      </c>
      <c r="AT4185">
        <f t="shared" si="266"/>
        <v>0</v>
      </c>
    </row>
    <row r="4186" spans="2:46" ht="15.75" customHeight="1" thickBot="1">
      <c r="B4186" t="str">
        <f t="shared" si="263"/>
        <v>HDFCAMC4518045260</v>
      </c>
      <c r="C4186" s="137" t="s">
        <v>226</v>
      </c>
      <c r="D4186" s="137" t="s">
        <v>124</v>
      </c>
      <c r="E4186" s="138">
        <v>45260</v>
      </c>
      <c r="F4186" s="139">
        <v>0</v>
      </c>
      <c r="G4186" s="137" t="s">
        <v>223</v>
      </c>
      <c r="H4186" s="139">
        <v>2539.5</v>
      </c>
      <c r="I4186" s="139">
        <v>2670</v>
      </c>
      <c r="J4186" s="139">
        <v>2535</v>
      </c>
      <c r="K4186" s="139">
        <v>2652.1</v>
      </c>
      <c r="L4186" s="139">
        <v>2652.1</v>
      </c>
      <c r="M4186" s="139">
        <v>46</v>
      </c>
      <c r="N4186" s="139">
        <v>360.57</v>
      </c>
      <c r="O4186" s="139">
        <v>23400</v>
      </c>
      <c r="P4186" s="140">
        <v>1800</v>
      </c>
      <c r="Q4186" s="138">
        <v>45180</v>
      </c>
      <c r="AR4186">
        <f t="shared" si="264"/>
        <v>0</v>
      </c>
      <c r="AS4186">
        <f t="shared" si="265"/>
        <v>0</v>
      </c>
      <c r="AT4186">
        <f t="shared" si="266"/>
        <v>0</v>
      </c>
    </row>
    <row r="4187" spans="2:46" ht="15.75" customHeight="1" thickBot="1">
      <c r="B4187" t="str">
        <f t="shared" si="263"/>
        <v>HDFCBANK4518045197</v>
      </c>
      <c r="C4187" s="137" t="s">
        <v>226</v>
      </c>
      <c r="D4187" s="137" t="s">
        <v>18</v>
      </c>
      <c r="E4187" s="138">
        <v>45197</v>
      </c>
      <c r="F4187" s="139">
        <v>0</v>
      </c>
      <c r="G4187" s="137" t="s">
        <v>223</v>
      </c>
      <c r="H4187" s="139">
        <v>1630</v>
      </c>
      <c r="I4187" s="139">
        <v>1638.6</v>
      </c>
      <c r="J4187" s="139">
        <v>1626.85</v>
      </c>
      <c r="K4187" s="139">
        <v>1634.8</v>
      </c>
      <c r="L4187" s="139">
        <v>1634.8</v>
      </c>
      <c r="M4187" s="139">
        <v>29060</v>
      </c>
      <c r="N4187" s="139">
        <v>261125.76000000001</v>
      </c>
      <c r="O4187" s="139">
        <v>125709650</v>
      </c>
      <c r="P4187" s="140">
        <v>-2365000</v>
      </c>
      <c r="Q4187" s="138">
        <v>45180</v>
      </c>
      <c r="AR4187">
        <f t="shared" si="264"/>
        <v>130818600</v>
      </c>
      <c r="AS4187">
        <f t="shared" si="265"/>
        <v>-2021250</v>
      </c>
      <c r="AT4187">
        <f t="shared" si="266"/>
        <v>132839850</v>
      </c>
    </row>
    <row r="4188" spans="2:46" ht="15.75" customHeight="1" thickBot="1">
      <c r="B4188" t="str">
        <f t="shared" si="263"/>
        <v>HDFCBANK4518045225</v>
      </c>
      <c r="C4188" s="137" t="s">
        <v>226</v>
      </c>
      <c r="D4188" s="137" t="s">
        <v>18</v>
      </c>
      <c r="E4188" s="138">
        <v>45225</v>
      </c>
      <c r="F4188" s="139">
        <v>0</v>
      </c>
      <c r="G4188" s="137" t="s">
        <v>223</v>
      </c>
      <c r="H4188" s="139">
        <v>1645.5</v>
      </c>
      <c r="I4188" s="139">
        <v>1650</v>
      </c>
      <c r="J4188" s="139">
        <v>1638.7</v>
      </c>
      <c r="K4188" s="139">
        <v>1646.7</v>
      </c>
      <c r="L4188" s="139">
        <v>1646.7</v>
      </c>
      <c r="M4188" s="139">
        <v>1710</v>
      </c>
      <c r="N4188" s="139">
        <v>15476.15</v>
      </c>
      <c r="O4188" s="139">
        <v>4854850</v>
      </c>
      <c r="P4188" s="140">
        <v>261800</v>
      </c>
      <c r="Q4188" s="138">
        <v>45180</v>
      </c>
      <c r="AR4188">
        <f t="shared" si="264"/>
        <v>0</v>
      </c>
      <c r="AS4188">
        <f t="shared" si="265"/>
        <v>0</v>
      </c>
      <c r="AT4188">
        <f t="shared" si="266"/>
        <v>0</v>
      </c>
    </row>
    <row r="4189" spans="2:46" ht="15.75" customHeight="1" thickBot="1">
      <c r="B4189" t="str">
        <f t="shared" si="263"/>
        <v>HDFCBANK4518045260</v>
      </c>
      <c r="C4189" s="137" t="s">
        <v>226</v>
      </c>
      <c r="D4189" s="137" t="s">
        <v>18</v>
      </c>
      <c r="E4189" s="138">
        <v>45260</v>
      </c>
      <c r="F4189" s="139">
        <v>0</v>
      </c>
      <c r="G4189" s="137" t="s">
        <v>223</v>
      </c>
      <c r="H4189" s="139">
        <v>1655</v>
      </c>
      <c r="I4189" s="139">
        <v>1661.65</v>
      </c>
      <c r="J4189" s="139">
        <v>1651</v>
      </c>
      <c r="K4189" s="139">
        <v>1658.7</v>
      </c>
      <c r="L4189" s="139">
        <v>1658.7</v>
      </c>
      <c r="M4189" s="139">
        <v>277</v>
      </c>
      <c r="N4189" s="139">
        <v>2526.0100000000002</v>
      </c>
      <c r="O4189" s="139">
        <v>254100</v>
      </c>
      <c r="P4189" s="140">
        <v>81950</v>
      </c>
      <c r="Q4189" s="138">
        <v>45180</v>
      </c>
      <c r="AR4189">
        <f t="shared" si="264"/>
        <v>0</v>
      </c>
      <c r="AS4189">
        <f t="shared" si="265"/>
        <v>0</v>
      </c>
      <c r="AT4189">
        <f t="shared" si="266"/>
        <v>0</v>
      </c>
    </row>
    <row r="4190" spans="2:46" ht="15.75" customHeight="1" thickBot="1">
      <c r="B4190" t="str">
        <f t="shared" si="263"/>
        <v>HDFCLIFE4518045197</v>
      </c>
      <c r="C4190" s="137" t="s">
        <v>226</v>
      </c>
      <c r="D4190" s="137" t="s">
        <v>48</v>
      </c>
      <c r="E4190" s="138">
        <v>45197</v>
      </c>
      <c r="F4190" s="139">
        <v>0</v>
      </c>
      <c r="G4190" s="137" t="s">
        <v>223</v>
      </c>
      <c r="H4190" s="139">
        <v>661.5</v>
      </c>
      <c r="I4190" s="139">
        <v>680.8</v>
      </c>
      <c r="J4190" s="139">
        <v>656.95</v>
      </c>
      <c r="K4190" s="139">
        <v>670.8</v>
      </c>
      <c r="L4190" s="139">
        <v>670.8</v>
      </c>
      <c r="M4190" s="139">
        <v>4735</v>
      </c>
      <c r="N4190" s="139">
        <v>34963.39</v>
      </c>
      <c r="O4190" s="141">
        <v>15400000</v>
      </c>
      <c r="P4190" s="140">
        <v>-708400</v>
      </c>
      <c r="Q4190" s="138">
        <v>45180</v>
      </c>
      <c r="AR4190">
        <f t="shared" si="264"/>
        <v>15648600</v>
      </c>
      <c r="AS4190">
        <f t="shared" si="265"/>
        <v>-646800</v>
      </c>
      <c r="AT4190">
        <f t="shared" si="266"/>
        <v>16295400</v>
      </c>
    </row>
    <row r="4191" spans="2:46" ht="15.75" customHeight="1" thickBot="1">
      <c r="B4191" t="str">
        <f t="shared" si="263"/>
        <v>HDFCLIFE4518045225</v>
      </c>
      <c r="C4191" s="137" t="s">
        <v>226</v>
      </c>
      <c r="D4191" s="137" t="s">
        <v>48</v>
      </c>
      <c r="E4191" s="138">
        <v>45225</v>
      </c>
      <c r="F4191" s="139">
        <v>0</v>
      </c>
      <c r="G4191" s="137" t="s">
        <v>223</v>
      </c>
      <c r="H4191" s="139">
        <v>664.8</v>
      </c>
      <c r="I4191" s="139">
        <v>684.45</v>
      </c>
      <c r="J4191" s="139">
        <v>661.55</v>
      </c>
      <c r="K4191" s="139">
        <v>675.3</v>
      </c>
      <c r="L4191" s="139">
        <v>675.3</v>
      </c>
      <c r="M4191" s="139">
        <v>278</v>
      </c>
      <c r="N4191" s="139">
        <v>2067.34</v>
      </c>
      <c r="O4191" s="139">
        <v>239800</v>
      </c>
      <c r="P4191" s="140">
        <v>61600</v>
      </c>
      <c r="Q4191" s="138">
        <v>45180</v>
      </c>
      <c r="AR4191">
        <f t="shared" si="264"/>
        <v>0</v>
      </c>
      <c r="AS4191">
        <f t="shared" si="265"/>
        <v>0</v>
      </c>
      <c r="AT4191">
        <f t="shared" si="266"/>
        <v>0</v>
      </c>
    </row>
    <row r="4192" spans="2:46" ht="15.75" customHeight="1" thickBot="1">
      <c r="B4192" t="str">
        <f t="shared" si="263"/>
        <v>HDFCLIFE4518045260</v>
      </c>
      <c r="C4192" s="137" t="s">
        <v>226</v>
      </c>
      <c r="D4192" s="137" t="s">
        <v>48</v>
      </c>
      <c r="E4192" s="138">
        <v>45260</v>
      </c>
      <c r="F4192" s="139">
        <v>0</v>
      </c>
      <c r="G4192" s="137" t="s">
        <v>223</v>
      </c>
      <c r="H4192" s="139">
        <v>684.7</v>
      </c>
      <c r="I4192" s="139">
        <v>686.2</v>
      </c>
      <c r="J4192" s="139">
        <v>681.75</v>
      </c>
      <c r="K4192" s="139">
        <v>681.75</v>
      </c>
      <c r="L4192" s="139">
        <v>679.2</v>
      </c>
      <c r="M4192" s="139">
        <v>12</v>
      </c>
      <c r="N4192" s="139">
        <v>90.3</v>
      </c>
      <c r="O4192" s="139">
        <v>8800</v>
      </c>
      <c r="P4192" s="139">
        <v>0</v>
      </c>
      <c r="Q4192" s="138">
        <v>45180</v>
      </c>
      <c r="AR4192">
        <f t="shared" si="264"/>
        <v>0</v>
      </c>
      <c r="AS4192">
        <f t="shared" si="265"/>
        <v>0</v>
      </c>
      <c r="AT4192">
        <f t="shared" si="266"/>
        <v>0</v>
      </c>
    </row>
    <row r="4193" spans="2:46" ht="15.75" customHeight="1" thickBot="1">
      <c r="B4193" t="str">
        <f t="shared" si="263"/>
        <v>HEROMOTOCO4518045197</v>
      </c>
      <c r="C4193" s="137" t="s">
        <v>226</v>
      </c>
      <c r="D4193" s="137" t="s">
        <v>64</v>
      </c>
      <c r="E4193" s="138">
        <v>45197</v>
      </c>
      <c r="F4193" s="139">
        <v>0</v>
      </c>
      <c r="G4193" s="137" t="s">
        <v>223</v>
      </c>
      <c r="H4193" s="139">
        <v>3024.8</v>
      </c>
      <c r="I4193" s="139">
        <v>3057.65</v>
      </c>
      <c r="J4193" s="139">
        <v>3009.5</v>
      </c>
      <c r="K4193" s="139">
        <v>3053.6</v>
      </c>
      <c r="L4193" s="139">
        <v>3053.6</v>
      </c>
      <c r="M4193" s="139">
        <v>3186</v>
      </c>
      <c r="N4193" s="139">
        <v>29046.79</v>
      </c>
      <c r="O4193" s="139">
        <v>3635400</v>
      </c>
      <c r="P4193" s="140">
        <v>-62400</v>
      </c>
      <c r="Q4193" s="138">
        <v>45180</v>
      </c>
      <c r="AR4193">
        <f t="shared" si="264"/>
        <v>3717000</v>
      </c>
      <c r="AS4193">
        <f t="shared" si="265"/>
        <v>-60900</v>
      </c>
      <c r="AT4193">
        <f t="shared" si="266"/>
        <v>3777900</v>
      </c>
    </row>
    <row r="4194" spans="2:46" ht="15.75" customHeight="1" thickBot="1">
      <c r="B4194" t="str">
        <f t="shared" si="263"/>
        <v>HEROMOTOCO4518045225</v>
      </c>
      <c r="C4194" s="137" t="s">
        <v>226</v>
      </c>
      <c r="D4194" s="137" t="s">
        <v>64</v>
      </c>
      <c r="E4194" s="138">
        <v>45225</v>
      </c>
      <c r="F4194" s="139">
        <v>0</v>
      </c>
      <c r="G4194" s="137" t="s">
        <v>223</v>
      </c>
      <c r="H4194" s="139">
        <v>3039.5</v>
      </c>
      <c r="I4194" s="139">
        <v>3075</v>
      </c>
      <c r="J4194" s="139">
        <v>3031.45</v>
      </c>
      <c r="K4194" s="139">
        <v>3070.9</v>
      </c>
      <c r="L4194" s="139">
        <v>3070.9</v>
      </c>
      <c r="M4194" s="139">
        <v>189</v>
      </c>
      <c r="N4194" s="139">
        <v>1733.38</v>
      </c>
      <c r="O4194" s="139">
        <v>76800</v>
      </c>
      <c r="P4194" s="140">
        <v>2100</v>
      </c>
      <c r="Q4194" s="138">
        <v>45180</v>
      </c>
      <c r="AR4194" s="76">
        <f t="shared" si="264"/>
        <v>0</v>
      </c>
      <c r="AS4194">
        <f t="shared" si="265"/>
        <v>0</v>
      </c>
      <c r="AT4194" s="76">
        <f t="shared" si="266"/>
        <v>0</v>
      </c>
    </row>
    <row r="4195" spans="2:46" ht="15.75" customHeight="1" thickBot="1">
      <c r="B4195" t="str">
        <f t="shared" si="263"/>
        <v>HEROMOTOCO4518045260</v>
      </c>
      <c r="C4195" s="137" t="s">
        <v>226</v>
      </c>
      <c r="D4195" s="137" t="s">
        <v>64</v>
      </c>
      <c r="E4195" s="138">
        <v>45260</v>
      </c>
      <c r="F4195" s="139">
        <v>0</v>
      </c>
      <c r="G4195" s="137" t="s">
        <v>223</v>
      </c>
      <c r="H4195" s="139">
        <v>3068.9</v>
      </c>
      <c r="I4195" s="139">
        <v>3068.9</v>
      </c>
      <c r="J4195" s="139">
        <v>3060.05</v>
      </c>
      <c r="K4195" s="139">
        <v>3060.05</v>
      </c>
      <c r="L4195" s="139">
        <v>3102.55</v>
      </c>
      <c r="M4195" s="139">
        <v>2</v>
      </c>
      <c r="N4195" s="139">
        <v>18.38</v>
      </c>
      <c r="O4195" s="139">
        <v>4800</v>
      </c>
      <c r="P4195" s="139">
        <v>-600</v>
      </c>
      <c r="Q4195" s="138">
        <v>45180</v>
      </c>
      <c r="AR4195">
        <f t="shared" si="264"/>
        <v>0</v>
      </c>
      <c r="AS4195">
        <f t="shared" si="265"/>
        <v>0</v>
      </c>
      <c r="AT4195">
        <f t="shared" si="266"/>
        <v>0</v>
      </c>
    </row>
    <row r="4196" spans="2:46" ht="15.75" customHeight="1" thickBot="1">
      <c r="B4196" t="str">
        <f t="shared" si="263"/>
        <v>HINDALCO4518045197</v>
      </c>
      <c r="C4196" s="137" t="s">
        <v>226</v>
      </c>
      <c r="D4196" s="137" t="s">
        <v>53</v>
      </c>
      <c r="E4196" s="138">
        <v>45197</v>
      </c>
      <c r="F4196" s="139">
        <v>0</v>
      </c>
      <c r="G4196" s="137" t="s">
        <v>223</v>
      </c>
      <c r="H4196" s="139">
        <v>478.95</v>
      </c>
      <c r="I4196" s="139">
        <v>488.7</v>
      </c>
      <c r="J4196" s="139">
        <v>477.35</v>
      </c>
      <c r="K4196" s="139">
        <v>485.65</v>
      </c>
      <c r="L4196" s="139">
        <v>485.65</v>
      </c>
      <c r="M4196" s="139">
        <v>7837</v>
      </c>
      <c r="N4196" s="139">
        <v>53104.1</v>
      </c>
      <c r="O4196" s="141">
        <v>24300000</v>
      </c>
      <c r="P4196" s="140">
        <v>-218400</v>
      </c>
      <c r="Q4196" s="138">
        <v>45180</v>
      </c>
      <c r="AR4196">
        <f t="shared" si="264"/>
        <v>24881000</v>
      </c>
      <c r="AS4196">
        <f t="shared" si="265"/>
        <v>-212800</v>
      </c>
      <c r="AT4196">
        <f t="shared" si="266"/>
        <v>25093800</v>
      </c>
    </row>
    <row r="4197" spans="2:46" ht="15.75" customHeight="1" thickBot="1">
      <c r="B4197" t="str">
        <f t="shared" si="263"/>
        <v>HINDALCO4518045225</v>
      </c>
      <c r="C4197" s="137" t="s">
        <v>226</v>
      </c>
      <c r="D4197" s="137" t="s">
        <v>53</v>
      </c>
      <c r="E4197" s="138">
        <v>45225</v>
      </c>
      <c r="F4197" s="139">
        <v>0</v>
      </c>
      <c r="G4197" s="137" t="s">
        <v>223</v>
      </c>
      <c r="H4197" s="139">
        <v>483.65</v>
      </c>
      <c r="I4197" s="139">
        <v>491.95</v>
      </c>
      <c r="J4197" s="139">
        <v>480.85</v>
      </c>
      <c r="K4197" s="139">
        <v>488.75</v>
      </c>
      <c r="L4197" s="139">
        <v>488.75</v>
      </c>
      <c r="M4197" s="139">
        <v>313</v>
      </c>
      <c r="N4197" s="139">
        <v>2134.5700000000002</v>
      </c>
      <c r="O4197" s="139">
        <v>509600</v>
      </c>
      <c r="P4197" s="140">
        <v>28000</v>
      </c>
      <c r="Q4197" s="138">
        <v>45180</v>
      </c>
      <c r="AR4197">
        <f t="shared" si="264"/>
        <v>0</v>
      </c>
      <c r="AS4197">
        <f t="shared" si="265"/>
        <v>0</v>
      </c>
      <c r="AT4197">
        <f t="shared" si="266"/>
        <v>0</v>
      </c>
    </row>
    <row r="4198" spans="2:46" ht="15.75" customHeight="1" thickBot="1">
      <c r="B4198" t="str">
        <f t="shared" si="263"/>
        <v>HINDALCO4518045260</v>
      </c>
      <c r="C4198" s="137" t="s">
        <v>226</v>
      </c>
      <c r="D4198" s="137" t="s">
        <v>53</v>
      </c>
      <c r="E4198" s="138">
        <v>45260</v>
      </c>
      <c r="F4198" s="139">
        <v>0</v>
      </c>
      <c r="G4198" s="137" t="s">
        <v>223</v>
      </c>
      <c r="H4198" s="139">
        <v>486.3</v>
      </c>
      <c r="I4198" s="139">
        <v>494.4</v>
      </c>
      <c r="J4198" s="139">
        <v>485</v>
      </c>
      <c r="K4198" s="139">
        <v>491.6</v>
      </c>
      <c r="L4198" s="139">
        <v>491.6</v>
      </c>
      <c r="M4198" s="139">
        <v>47</v>
      </c>
      <c r="N4198" s="139">
        <v>322.11</v>
      </c>
      <c r="O4198" s="139">
        <v>71400</v>
      </c>
      <c r="P4198" s="140">
        <v>-22400</v>
      </c>
      <c r="Q4198" s="138">
        <v>45180</v>
      </c>
      <c r="AR4198">
        <f t="shared" si="264"/>
        <v>0</v>
      </c>
      <c r="AS4198">
        <f t="shared" si="265"/>
        <v>0</v>
      </c>
      <c r="AT4198">
        <f t="shared" si="266"/>
        <v>0</v>
      </c>
    </row>
    <row r="4199" spans="2:46" ht="15.75" customHeight="1" thickBot="1">
      <c r="B4199" t="str">
        <f t="shared" si="263"/>
        <v>HINDCOPPER4518045197</v>
      </c>
      <c r="C4199" s="137" t="s">
        <v>226</v>
      </c>
      <c r="D4199" s="137" t="s">
        <v>125</v>
      </c>
      <c r="E4199" s="138">
        <v>45197</v>
      </c>
      <c r="F4199" s="139">
        <v>0</v>
      </c>
      <c r="G4199" s="137" t="s">
        <v>223</v>
      </c>
      <c r="H4199" s="139">
        <v>170.95</v>
      </c>
      <c r="I4199" s="139">
        <v>170.95</v>
      </c>
      <c r="J4199" s="139">
        <v>165.65</v>
      </c>
      <c r="K4199" s="139">
        <v>166.15</v>
      </c>
      <c r="L4199" s="139">
        <v>166.15</v>
      </c>
      <c r="M4199" s="139">
        <v>35</v>
      </c>
      <c r="N4199" s="139">
        <v>310.93</v>
      </c>
      <c r="O4199" s="139">
        <v>33453600</v>
      </c>
      <c r="P4199" s="140">
        <v>-185500</v>
      </c>
      <c r="Q4199" s="138">
        <v>45180</v>
      </c>
      <c r="AR4199">
        <f t="shared" si="264"/>
        <v>36326200</v>
      </c>
      <c r="AS4199">
        <f t="shared" si="265"/>
        <v>-201400</v>
      </c>
      <c r="AT4199">
        <f t="shared" si="266"/>
        <v>36527600</v>
      </c>
    </row>
    <row r="4200" spans="2:46" ht="15.75" customHeight="1" thickBot="1">
      <c r="B4200" t="str">
        <f t="shared" si="263"/>
        <v>HINDCOPPER4518045225</v>
      </c>
      <c r="C4200" s="137" t="s">
        <v>226</v>
      </c>
      <c r="D4200" s="137" t="s">
        <v>125</v>
      </c>
      <c r="E4200" s="138">
        <v>45225</v>
      </c>
      <c r="F4200" s="139">
        <v>0</v>
      </c>
      <c r="G4200" s="137" t="s">
        <v>223</v>
      </c>
      <c r="H4200" s="139">
        <v>167.8</v>
      </c>
      <c r="I4200" s="139">
        <v>167.8</v>
      </c>
      <c r="J4200" s="139">
        <v>167</v>
      </c>
      <c r="K4200" s="139">
        <v>167</v>
      </c>
      <c r="L4200" s="139">
        <v>167</v>
      </c>
      <c r="M4200" s="139">
        <v>3</v>
      </c>
      <c r="N4200" s="139">
        <v>26.63</v>
      </c>
      <c r="O4200" s="139">
        <v>2655300</v>
      </c>
      <c r="P4200" s="140">
        <v>-15900</v>
      </c>
      <c r="Q4200" s="138">
        <v>45180</v>
      </c>
      <c r="AR4200">
        <f t="shared" si="264"/>
        <v>0</v>
      </c>
      <c r="AS4200">
        <f t="shared" si="265"/>
        <v>0</v>
      </c>
      <c r="AT4200">
        <f t="shared" si="266"/>
        <v>0</v>
      </c>
    </row>
    <row r="4201" spans="2:46" ht="15.75" customHeight="1" thickBot="1">
      <c r="B4201" t="str">
        <f t="shared" si="263"/>
        <v>HINDCOPPER4518045260</v>
      </c>
      <c r="C4201" s="137" t="s">
        <v>226</v>
      </c>
      <c r="D4201" s="137" t="s">
        <v>125</v>
      </c>
      <c r="E4201" s="138">
        <v>45260</v>
      </c>
      <c r="F4201" s="139">
        <v>0</v>
      </c>
      <c r="G4201" s="137" t="s">
        <v>223</v>
      </c>
      <c r="H4201" s="139">
        <v>0</v>
      </c>
      <c r="I4201" s="139">
        <v>0</v>
      </c>
      <c r="J4201" s="139">
        <v>0</v>
      </c>
      <c r="K4201" s="139">
        <v>165.95</v>
      </c>
      <c r="L4201" s="139">
        <v>169.15</v>
      </c>
      <c r="M4201" s="139">
        <v>0</v>
      </c>
      <c r="N4201" s="139">
        <v>0</v>
      </c>
      <c r="O4201" s="139">
        <v>217300</v>
      </c>
      <c r="P4201" s="139">
        <v>0</v>
      </c>
      <c r="Q4201" s="138">
        <v>45180</v>
      </c>
      <c r="AR4201">
        <f t="shared" si="264"/>
        <v>0</v>
      </c>
      <c r="AS4201">
        <f t="shared" si="265"/>
        <v>0</v>
      </c>
      <c r="AT4201">
        <f t="shared" si="266"/>
        <v>0</v>
      </c>
    </row>
    <row r="4202" spans="2:46" ht="15.75" customHeight="1" thickBot="1">
      <c r="B4202" t="str">
        <f t="shared" si="263"/>
        <v>HINDPETRO4518045197</v>
      </c>
      <c r="C4202" s="137" t="s">
        <v>226</v>
      </c>
      <c r="D4202" s="137" t="s">
        <v>126</v>
      </c>
      <c r="E4202" s="138">
        <v>45197</v>
      </c>
      <c r="F4202" s="139">
        <v>0</v>
      </c>
      <c r="G4202" s="137" t="s">
        <v>223</v>
      </c>
      <c r="H4202" s="139">
        <v>262.7</v>
      </c>
      <c r="I4202" s="139">
        <v>269.64999999999998</v>
      </c>
      <c r="J4202" s="139">
        <v>261.05</v>
      </c>
      <c r="K4202" s="139">
        <v>266.60000000000002</v>
      </c>
      <c r="L4202" s="139">
        <v>266.60000000000002</v>
      </c>
      <c r="M4202" s="139">
        <v>5878</v>
      </c>
      <c r="N4202" s="139">
        <v>42133.599999999999</v>
      </c>
      <c r="O4202" s="139">
        <v>46834200</v>
      </c>
      <c r="P4202" s="140">
        <v>440100</v>
      </c>
      <c r="Q4202" s="138">
        <v>45180</v>
      </c>
      <c r="AR4202">
        <f t="shared" si="264"/>
        <v>48297600</v>
      </c>
      <c r="AS4202">
        <f t="shared" si="265"/>
        <v>561600</v>
      </c>
      <c r="AT4202">
        <f t="shared" si="266"/>
        <v>47736000</v>
      </c>
    </row>
    <row r="4203" spans="2:46" ht="15.75" customHeight="1" thickBot="1">
      <c r="B4203" t="str">
        <f t="shared" si="263"/>
        <v>HINDPETRO4518045225</v>
      </c>
      <c r="C4203" s="137" t="s">
        <v>226</v>
      </c>
      <c r="D4203" s="137" t="s">
        <v>126</v>
      </c>
      <c r="E4203" s="138">
        <v>45225</v>
      </c>
      <c r="F4203" s="139">
        <v>0</v>
      </c>
      <c r="G4203" s="137" t="s">
        <v>223</v>
      </c>
      <c r="H4203" s="139">
        <v>264.95</v>
      </c>
      <c r="I4203" s="139">
        <v>271.35000000000002</v>
      </c>
      <c r="J4203" s="139">
        <v>263</v>
      </c>
      <c r="K4203" s="139">
        <v>268.5</v>
      </c>
      <c r="L4203" s="139">
        <v>268.5</v>
      </c>
      <c r="M4203" s="139">
        <v>350</v>
      </c>
      <c r="N4203" s="139">
        <v>2525.64</v>
      </c>
      <c r="O4203" s="139">
        <v>1290600</v>
      </c>
      <c r="P4203" s="140">
        <v>29700</v>
      </c>
      <c r="Q4203" s="138">
        <v>45180</v>
      </c>
      <c r="AR4203">
        <f t="shared" si="264"/>
        <v>0</v>
      </c>
      <c r="AS4203">
        <f t="shared" si="265"/>
        <v>0</v>
      </c>
      <c r="AT4203">
        <f t="shared" si="266"/>
        <v>0</v>
      </c>
    </row>
    <row r="4204" spans="2:46" ht="15.75" customHeight="1" thickBot="1">
      <c r="B4204" t="str">
        <f t="shared" si="263"/>
        <v>HINDPETRO4518045260</v>
      </c>
      <c r="C4204" s="137" t="s">
        <v>226</v>
      </c>
      <c r="D4204" s="137" t="s">
        <v>126</v>
      </c>
      <c r="E4204" s="138">
        <v>45260</v>
      </c>
      <c r="F4204" s="139">
        <v>0</v>
      </c>
      <c r="G4204" s="137" t="s">
        <v>223</v>
      </c>
      <c r="H4204" s="139">
        <v>266.2</v>
      </c>
      <c r="I4204" s="139">
        <v>272.39999999999998</v>
      </c>
      <c r="J4204" s="139">
        <v>265.10000000000002</v>
      </c>
      <c r="K4204" s="139">
        <v>270.05</v>
      </c>
      <c r="L4204" s="139">
        <v>270.05</v>
      </c>
      <c r="M4204" s="139">
        <v>56</v>
      </c>
      <c r="N4204" s="139">
        <v>404.92</v>
      </c>
      <c r="O4204" s="139">
        <v>172800</v>
      </c>
      <c r="P4204" s="140">
        <v>91800</v>
      </c>
      <c r="Q4204" s="138">
        <v>45180</v>
      </c>
      <c r="AR4204">
        <f t="shared" si="264"/>
        <v>0</v>
      </c>
      <c r="AS4204">
        <f t="shared" si="265"/>
        <v>0</v>
      </c>
      <c r="AT4204">
        <f t="shared" si="266"/>
        <v>0</v>
      </c>
    </row>
    <row r="4205" spans="2:46" ht="15.75" customHeight="1" thickBot="1">
      <c r="B4205" t="str">
        <f t="shared" si="263"/>
        <v>HINDUNILVR4518045197</v>
      </c>
      <c r="C4205" s="137" t="s">
        <v>226</v>
      </c>
      <c r="D4205" s="137" t="s">
        <v>27</v>
      </c>
      <c r="E4205" s="138">
        <v>45197</v>
      </c>
      <c r="F4205" s="139">
        <v>0</v>
      </c>
      <c r="G4205" s="137" t="s">
        <v>223</v>
      </c>
      <c r="H4205" s="139">
        <v>2523.1</v>
      </c>
      <c r="I4205" s="139">
        <v>2549.9</v>
      </c>
      <c r="J4205" s="139">
        <v>2517.85</v>
      </c>
      <c r="K4205" s="139">
        <v>2545.1</v>
      </c>
      <c r="L4205" s="139">
        <v>2545.1</v>
      </c>
      <c r="M4205" s="139">
        <v>4227</v>
      </c>
      <c r="N4205" s="139">
        <v>32213.73</v>
      </c>
      <c r="O4205" s="139">
        <v>8192700</v>
      </c>
      <c r="P4205" s="140">
        <v>-66300</v>
      </c>
      <c r="Q4205" s="138">
        <v>45180</v>
      </c>
      <c r="AR4205">
        <f t="shared" si="264"/>
        <v>8778000</v>
      </c>
      <c r="AS4205">
        <f t="shared" si="265"/>
        <v>-37800</v>
      </c>
      <c r="AT4205">
        <f t="shared" si="266"/>
        <v>8815800</v>
      </c>
    </row>
    <row r="4206" spans="2:46" ht="15.75" customHeight="1" thickBot="1">
      <c r="B4206" t="str">
        <f t="shared" si="263"/>
        <v>HINDUNILVR4518045225</v>
      </c>
      <c r="C4206" s="137" t="s">
        <v>226</v>
      </c>
      <c r="D4206" s="137" t="s">
        <v>27</v>
      </c>
      <c r="E4206" s="138">
        <v>45225</v>
      </c>
      <c r="F4206" s="139">
        <v>0</v>
      </c>
      <c r="G4206" s="137" t="s">
        <v>223</v>
      </c>
      <c r="H4206" s="139">
        <v>2539</v>
      </c>
      <c r="I4206" s="139">
        <v>2563</v>
      </c>
      <c r="J4206" s="139">
        <v>2537.5</v>
      </c>
      <c r="K4206" s="139">
        <v>2559.4</v>
      </c>
      <c r="L4206" s="139">
        <v>2559.4</v>
      </c>
      <c r="M4206" s="139">
        <v>363</v>
      </c>
      <c r="N4206" s="139">
        <v>2781.3</v>
      </c>
      <c r="O4206" s="139">
        <v>527700</v>
      </c>
      <c r="P4206" s="140">
        <v>25200</v>
      </c>
      <c r="Q4206" s="138">
        <v>45180</v>
      </c>
      <c r="AR4206">
        <f t="shared" si="264"/>
        <v>0</v>
      </c>
      <c r="AS4206">
        <f t="shared" si="265"/>
        <v>0</v>
      </c>
      <c r="AT4206">
        <f t="shared" si="266"/>
        <v>0</v>
      </c>
    </row>
    <row r="4207" spans="2:46" ht="15.75" customHeight="1" thickBot="1">
      <c r="B4207" t="str">
        <f t="shared" si="263"/>
        <v>HINDUNILVR4518045260</v>
      </c>
      <c r="C4207" s="137" t="s">
        <v>226</v>
      </c>
      <c r="D4207" s="137" t="s">
        <v>27</v>
      </c>
      <c r="E4207" s="138">
        <v>45260</v>
      </c>
      <c r="F4207" s="139">
        <v>0</v>
      </c>
      <c r="G4207" s="137" t="s">
        <v>223</v>
      </c>
      <c r="H4207" s="139">
        <v>2542.15</v>
      </c>
      <c r="I4207" s="139">
        <v>2564.9499999999998</v>
      </c>
      <c r="J4207" s="139">
        <v>2542.15</v>
      </c>
      <c r="K4207" s="139">
        <v>2563.1</v>
      </c>
      <c r="L4207" s="139">
        <v>2563.1</v>
      </c>
      <c r="M4207" s="139">
        <v>49</v>
      </c>
      <c r="N4207" s="139">
        <v>375.73</v>
      </c>
      <c r="O4207" s="139">
        <v>57600</v>
      </c>
      <c r="P4207" s="140">
        <v>3300</v>
      </c>
      <c r="Q4207" s="138">
        <v>45180</v>
      </c>
      <c r="AR4207">
        <f t="shared" si="264"/>
        <v>0</v>
      </c>
      <c r="AS4207">
        <f t="shared" si="265"/>
        <v>0</v>
      </c>
      <c r="AT4207">
        <f t="shared" si="266"/>
        <v>0</v>
      </c>
    </row>
    <row r="4208" spans="2:46" ht="15.75" customHeight="1" thickBot="1">
      <c r="B4208" t="str">
        <f t="shared" si="263"/>
        <v>IBULHSGFIN4518045197</v>
      </c>
      <c r="C4208" s="137" t="s">
        <v>226</v>
      </c>
      <c r="D4208" s="137" t="s">
        <v>127</v>
      </c>
      <c r="E4208" s="138">
        <v>45197</v>
      </c>
      <c r="F4208" s="139">
        <v>0</v>
      </c>
      <c r="G4208" s="137" t="s">
        <v>223</v>
      </c>
      <c r="H4208" s="139">
        <v>189.5</v>
      </c>
      <c r="I4208" s="139">
        <v>189.5</v>
      </c>
      <c r="J4208" s="139">
        <v>182.7</v>
      </c>
      <c r="K4208" s="139">
        <v>184.8</v>
      </c>
      <c r="L4208" s="139">
        <v>184.8</v>
      </c>
      <c r="M4208" s="139">
        <v>129</v>
      </c>
      <c r="N4208" s="139">
        <v>1218.98</v>
      </c>
      <c r="O4208" s="139">
        <v>59833200</v>
      </c>
      <c r="P4208" s="140">
        <v>-657900</v>
      </c>
      <c r="Q4208" s="138">
        <v>45180</v>
      </c>
      <c r="AR4208">
        <f t="shared" si="264"/>
        <v>65142300</v>
      </c>
      <c r="AS4208">
        <f t="shared" si="265"/>
        <v>-739500</v>
      </c>
      <c r="AT4208">
        <f t="shared" si="266"/>
        <v>65881800</v>
      </c>
    </row>
    <row r="4209" spans="2:46" ht="15.75" customHeight="1" thickBot="1">
      <c r="B4209" t="str">
        <f t="shared" si="263"/>
        <v>IBULHSGFIN4518045225</v>
      </c>
      <c r="C4209" s="137" t="s">
        <v>226</v>
      </c>
      <c r="D4209" s="137" t="s">
        <v>127</v>
      </c>
      <c r="E4209" s="138">
        <v>45225</v>
      </c>
      <c r="F4209" s="139">
        <v>0</v>
      </c>
      <c r="G4209" s="137" t="s">
        <v>223</v>
      </c>
      <c r="H4209" s="139">
        <v>184.55</v>
      </c>
      <c r="I4209" s="139">
        <v>187.35</v>
      </c>
      <c r="J4209" s="139">
        <v>184.55</v>
      </c>
      <c r="K4209" s="139">
        <v>186.3</v>
      </c>
      <c r="L4209" s="139">
        <v>186.3</v>
      </c>
      <c r="M4209" s="139">
        <v>16</v>
      </c>
      <c r="N4209" s="139">
        <v>152.01</v>
      </c>
      <c r="O4209" s="139">
        <v>5069400</v>
      </c>
      <c r="P4209" s="140">
        <v>-81600</v>
      </c>
      <c r="Q4209" s="138">
        <v>45180</v>
      </c>
      <c r="AR4209">
        <f t="shared" si="264"/>
        <v>0</v>
      </c>
      <c r="AS4209">
        <f t="shared" si="265"/>
        <v>0</v>
      </c>
      <c r="AT4209">
        <f t="shared" si="266"/>
        <v>0</v>
      </c>
    </row>
    <row r="4210" spans="2:46" ht="15.75" customHeight="1" thickBot="1">
      <c r="B4210" t="str">
        <f t="shared" si="263"/>
        <v>IBULHSGFIN4518045260</v>
      </c>
      <c r="C4210" s="137" t="s">
        <v>226</v>
      </c>
      <c r="D4210" s="137" t="s">
        <v>127</v>
      </c>
      <c r="E4210" s="138">
        <v>45260</v>
      </c>
      <c r="F4210" s="139">
        <v>0</v>
      </c>
      <c r="G4210" s="137" t="s">
        <v>223</v>
      </c>
      <c r="H4210" s="139">
        <v>0</v>
      </c>
      <c r="I4210" s="139">
        <v>0</v>
      </c>
      <c r="J4210" s="139">
        <v>0</v>
      </c>
      <c r="K4210" s="139">
        <v>198.65</v>
      </c>
      <c r="L4210" s="139">
        <v>187.7</v>
      </c>
      <c r="M4210" s="139">
        <v>0</v>
      </c>
      <c r="N4210" s="139">
        <v>0</v>
      </c>
      <c r="O4210" s="139">
        <v>239700</v>
      </c>
      <c r="P4210" s="139">
        <v>0</v>
      </c>
      <c r="Q4210" s="138">
        <v>45180</v>
      </c>
      <c r="AR4210">
        <f t="shared" si="264"/>
        <v>0</v>
      </c>
      <c r="AS4210">
        <f t="shared" si="265"/>
        <v>0</v>
      </c>
      <c r="AT4210">
        <f t="shared" si="266"/>
        <v>0</v>
      </c>
    </row>
    <row r="4211" spans="2:46" ht="15.75" customHeight="1" thickBot="1">
      <c r="B4211" t="str">
        <f t="shared" si="263"/>
        <v>ICICIBANK4518045197</v>
      </c>
      <c r="C4211" s="137" t="s">
        <v>226</v>
      </c>
      <c r="D4211" s="137" t="s">
        <v>19</v>
      </c>
      <c r="E4211" s="138">
        <v>45197</v>
      </c>
      <c r="F4211" s="139">
        <v>0</v>
      </c>
      <c r="G4211" s="137" t="s">
        <v>223</v>
      </c>
      <c r="H4211" s="139">
        <v>976.45</v>
      </c>
      <c r="I4211" s="139">
        <v>983.8</v>
      </c>
      <c r="J4211" s="139">
        <v>972.7</v>
      </c>
      <c r="K4211" s="139">
        <v>981.3</v>
      </c>
      <c r="L4211" s="139">
        <v>981.3</v>
      </c>
      <c r="M4211" s="139">
        <v>18822</v>
      </c>
      <c r="N4211" s="139">
        <v>128791.58</v>
      </c>
      <c r="O4211" s="139">
        <v>87391500</v>
      </c>
      <c r="P4211" s="140">
        <v>-692300</v>
      </c>
      <c r="Q4211" s="138">
        <v>45180</v>
      </c>
      <c r="AR4211">
        <f t="shared" si="264"/>
        <v>89072900</v>
      </c>
      <c r="AS4211">
        <f t="shared" si="265"/>
        <v>-507500</v>
      </c>
      <c r="AT4211">
        <f t="shared" si="266"/>
        <v>89580400</v>
      </c>
    </row>
    <row r="4212" spans="2:46" ht="15.75" customHeight="1" thickBot="1">
      <c r="B4212" t="str">
        <f t="shared" si="263"/>
        <v>ICICIBANK4518045225</v>
      </c>
      <c r="C4212" s="137" t="s">
        <v>226</v>
      </c>
      <c r="D4212" s="137" t="s">
        <v>19</v>
      </c>
      <c r="E4212" s="138">
        <v>45225</v>
      </c>
      <c r="F4212" s="139">
        <v>0</v>
      </c>
      <c r="G4212" s="137" t="s">
        <v>223</v>
      </c>
      <c r="H4212" s="139">
        <v>980.75</v>
      </c>
      <c r="I4212" s="139">
        <v>990.55</v>
      </c>
      <c r="J4212" s="139">
        <v>979.5</v>
      </c>
      <c r="K4212" s="139">
        <v>988.15</v>
      </c>
      <c r="L4212" s="139">
        <v>988.15</v>
      </c>
      <c r="M4212" s="139">
        <v>546</v>
      </c>
      <c r="N4212" s="139">
        <v>3762.6</v>
      </c>
      <c r="O4212" s="139">
        <v>1407000</v>
      </c>
      <c r="P4212" s="140">
        <v>97300</v>
      </c>
      <c r="Q4212" s="138">
        <v>45180</v>
      </c>
      <c r="AR4212">
        <f t="shared" si="264"/>
        <v>0</v>
      </c>
      <c r="AS4212">
        <f t="shared" si="265"/>
        <v>0</v>
      </c>
      <c r="AT4212">
        <f t="shared" si="266"/>
        <v>0</v>
      </c>
    </row>
    <row r="4213" spans="2:46" ht="15.75" customHeight="1" thickBot="1">
      <c r="B4213" t="str">
        <f t="shared" si="263"/>
        <v>ICICIBANK4518045260</v>
      </c>
      <c r="C4213" s="137" t="s">
        <v>226</v>
      </c>
      <c r="D4213" s="137" t="s">
        <v>19</v>
      </c>
      <c r="E4213" s="138">
        <v>45260</v>
      </c>
      <c r="F4213" s="139">
        <v>0</v>
      </c>
      <c r="G4213" s="137" t="s">
        <v>223</v>
      </c>
      <c r="H4213" s="139">
        <v>988.35</v>
      </c>
      <c r="I4213" s="139">
        <v>997.95</v>
      </c>
      <c r="J4213" s="139">
        <v>987</v>
      </c>
      <c r="K4213" s="139">
        <v>995.45</v>
      </c>
      <c r="L4213" s="139">
        <v>995.45</v>
      </c>
      <c r="M4213" s="139">
        <v>202</v>
      </c>
      <c r="N4213" s="139">
        <v>1402.26</v>
      </c>
      <c r="O4213" s="139">
        <v>274400</v>
      </c>
      <c r="P4213" s="140">
        <v>87500</v>
      </c>
      <c r="Q4213" s="138">
        <v>45180</v>
      </c>
      <c r="AR4213">
        <f t="shared" si="264"/>
        <v>0</v>
      </c>
      <c r="AS4213">
        <f t="shared" si="265"/>
        <v>0</v>
      </c>
      <c r="AT4213">
        <f t="shared" si="266"/>
        <v>0</v>
      </c>
    </row>
    <row r="4214" spans="2:46" ht="15.75" customHeight="1" thickBot="1">
      <c r="B4214" t="str">
        <f t="shared" si="263"/>
        <v>ICICIGI4518045197</v>
      </c>
      <c r="C4214" s="137" t="s">
        <v>226</v>
      </c>
      <c r="D4214" s="137" t="s">
        <v>128</v>
      </c>
      <c r="E4214" s="138">
        <v>45197</v>
      </c>
      <c r="F4214" s="139">
        <v>0</v>
      </c>
      <c r="G4214" s="137" t="s">
        <v>223</v>
      </c>
      <c r="H4214" s="139">
        <v>1354.65</v>
      </c>
      <c r="I4214" s="139">
        <v>1372</v>
      </c>
      <c r="J4214" s="139">
        <v>1352</v>
      </c>
      <c r="K4214" s="139">
        <v>1368.6</v>
      </c>
      <c r="L4214" s="139">
        <v>1368.6</v>
      </c>
      <c r="M4214" s="139">
        <v>1392</v>
      </c>
      <c r="N4214" s="139">
        <v>9499.61</v>
      </c>
      <c r="O4214" s="139">
        <v>3165500</v>
      </c>
      <c r="P4214" s="140">
        <v>19000</v>
      </c>
      <c r="Q4214" s="138">
        <v>45180</v>
      </c>
      <c r="AR4214">
        <f t="shared" si="264"/>
        <v>3192000</v>
      </c>
      <c r="AS4214">
        <f t="shared" si="265"/>
        <v>21000</v>
      </c>
      <c r="AT4214">
        <f t="shared" si="266"/>
        <v>3171000</v>
      </c>
    </row>
    <row r="4215" spans="2:46" ht="15.75" customHeight="1" thickBot="1">
      <c r="B4215" t="str">
        <f t="shared" si="263"/>
        <v>ICICIGI4518045225</v>
      </c>
      <c r="C4215" s="137" t="s">
        <v>226</v>
      </c>
      <c r="D4215" s="137" t="s">
        <v>128</v>
      </c>
      <c r="E4215" s="138">
        <v>45225</v>
      </c>
      <c r="F4215" s="139">
        <v>0</v>
      </c>
      <c r="G4215" s="137" t="s">
        <v>223</v>
      </c>
      <c r="H4215" s="139">
        <v>1367.75</v>
      </c>
      <c r="I4215" s="139">
        <v>1378.75</v>
      </c>
      <c r="J4215" s="139">
        <v>1366</v>
      </c>
      <c r="K4215" s="139">
        <v>1377</v>
      </c>
      <c r="L4215" s="139">
        <v>1377</v>
      </c>
      <c r="M4215" s="139">
        <v>43</v>
      </c>
      <c r="N4215" s="139">
        <v>295.05</v>
      </c>
      <c r="O4215" s="139">
        <v>26500</v>
      </c>
      <c r="P4215" s="140">
        <v>2000</v>
      </c>
      <c r="Q4215" s="138">
        <v>45180</v>
      </c>
      <c r="AR4215">
        <f t="shared" si="264"/>
        <v>0</v>
      </c>
      <c r="AS4215">
        <f t="shared" si="265"/>
        <v>0</v>
      </c>
      <c r="AT4215">
        <f t="shared" si="266"/>
        <v>0</v>
      </c>
    </row>
    <row r="4216" spans="2:46" ht="15.75" customHeight="1" thickBot="1">
      <c r="B4216" t="str">
        <f t="shared" si="263"/>
        <v>ICICIGI4518045260</v>
      </c>
      <c r="C4216" s="137" t="s">
        <v>226</v>
      </c>
      <c r="D4216" s="137" t="s">
        <v>128</v>
      </c>
      <c r="E4216" s="138">
        <v>45260</v>
      </c>
      <c r="F4216" s="139">
        <v>0</v>
      </c>
      <c r="G4216" s="137" t="s">
        <v>223</v>
      </c>
      <c r="H4216" s="139">
        <v>0</v>
      </c>
      <c r="I4216" s="139">
        <v>0</v>
      </c>
      <c r="J4216" s="139">
        <v>0</v>
      </c>
      <c r="K4216" s="139">
        <v>1337.4</v>
      </c>
      <c r="L4216" s="139">
        <v>1388.25</v>
      </c>
      <c r="M4216" s="139">
        <v>0</v>
      </c>
      <c r="N4216" s="139">
        <v>0</v>
      </c>
      <c r="O4216" s="139">
        <v>0</v>
      </c>
      <c r="P4216" s="139">
        <v>0</v>
      </c>
      <c r="Q4216" s="138">
        <v>45180</v>
      </c>
      <c r="AR4216">
        <f t="shared" si="264"/>
        <v>0</v>
      </c>
      <c r="AS4216">
        <f t="shared" si="265"/>
        <v>0</v>
      </c>
      <c r="AT4216">
        <f t="shared" si="266"/>
        <v>0</v>
      </c>
    </row>
    <row r="4217" spans="2:46" ht="15.75" customHeight="1" thickBot="1">
      <c r="B4217" t="str">
        <f t="shared" si="263"/>
        <v>ICICIPRULI4518045197</v>
      </c>
      <c r="C4217" s="137" t="s">
        <v>226</v>
      </c>
      <c r="D4217" s="137" t="s">
        <v>129</v>
      </c>
      <c r="E4217" s="138">
        <v>45197</v>
      </c>
      <c r="F4217" s="139">
        <v>0</v>
      </c>
      <c r="G4217" s="137" t="s">
        <v>223</v>
      </c>
      <c r="H4217" s="139">
        <v>559</v>
      </c>
      <c r="I4217" s="139">
        <v>580.85</v>
      </c>
      <c r="J4217" s="139">
        <v>558.9</v>
      </c>
      <c r="K4217" s="139">
        <v>577.25</v>
      </c>
      <c r="L4217" s="139">
        <v>577.25</v>
      </c>
      <c r="M4217" s="139">
        <v>2995</v>
      </c>
      <c r="N4217" s="139">
        <v>25812.44</v>
      </c>
      <c r="O4217" s="139">
        <v>7159500</v>
      </c>
      <c r="P4217" s="140">
        <v>349500</v>
      </c>
      <c r="Q4217" s="138">
        <v>45180</v>
      </c>
      <c r="AR4217">
        <f t="shared" si="264"/>
        <v>7324500</v>
      </c>
      <c r="AS4217">
        <f t="shared" si="265"/>
        <v>382500</v>
      </c>
      <c r="AT4217">
        <f t="shared" si="266"/>
        <v>6942000</v>
      </c>
    </row>
    <row r="4218" spans="2:46" ht="15.75" customHeight="1" thickBot="1">
      <c r="B4218" t="str">
        <f t="shared" si="263"/>
        <v>ICICIPRULI4518045225</v>
      </c>
      <c r="C4218" s="137" t="s">
        <v>226</v>
      </c>
      <c r="D4218" s="137" t="s">
        <v>129</v>
      </c>
      <c r="E4218" s="138">
        <v>45225</v>
      </c>
      <c r="F4218" s="139">
        <v>0</v>
      </c>
      <c r="G4218" s="137" t="s">
        <v>223</v>
      </c>
      <c r="H4218" s="139">
        <v>563.9</v>
      </c>
      <c r="I4218" s="139">
        <v>584.70000000000005</v>
      </c>
      <c r="J4218" s="139">
        <v>563.9</v>
      </c>
      <c r="K4218" s="139">
        <v>581.35</v>
      </c>
      <c r="L4218" s="139">
        <v>581.35</v>
      </c>
      <c r="M4218" s="139">
        <v>193</v>
      </c>
      <c r="N4218" s="139">
        <v>1670.23</v>
      </c>
      <c r="O4218" s="139">
        <v>156000</v>
      </c>
      <c r="P4218" s="140">
        <v>30000</v>
      </c>
      <c r="Q4218" s="138">
        <v>45180</v>
      </c>
      <c r="AR4218">
        <f t="shared" si="264"/>
        <v>0</v>
      </c>
      <c r="AS4218">
        <f t="shared" si="265"/>
        <v>0</v>
      </c>
      <c r="AT4218">
        <f t="shared" si="266"/>
        <v>0</v>
      </c>
    </row>
    <row r="4219" spans="2:46" ht="15.75" customHeight="1" thickBot="1">
      <c r="B4219" t="str">
        <f t="shared" si="263"/>
        <v>ICICIPRULI4518045260</v>
      </c>
      <c r="C4219" s="137" t="s">
        <v>226</v>
      </c>
      <c r="D4219" s="137" t="s">
        <v>129</v>
      </c>
      <c r="E4219" s="138">
        <v>45260</v>
      </c>
      <c r="F4219" s="139">
        <v>0</v>
      </c>
      <c r="G4219" s="137" t="s">
        <v>223</v>
      </c>
      <c r="H4219" s="139">
        <v>577</v>
      </c>
      <c r="I4219" s="139">
        <v>585</v>
      </c>
      <c r="J4219" s="139">
        <v>577</v>
      </c>
      <c r="K4219" s="139">
        <v>583.75</v>
      </c>
      <c r="L4219" s="139">
        <v>583.75</v>
      </c>
      <c r="M4219" s="139">
        <v>6</v>
      </c>
      <c r="N4219" s="139">
        <v>52.25</v>
      </c>
      <c r="O4219" s="139">
        <v>9000</v>
      </c>
      <c r="P4219" s="140">
        <v>3000</v>
      </c>
      <c r="Q4219" s="138">
        <v>45180</v>
      </c>
      <c r="AR4219">
        <f t="shared" si="264"/>
        <v>0</v>
      </c>
      <c r="AS4219">
        <f t="shared" si="265"/>
        <v>0</v>
      </c>
      <c r="AT4219">
        <f t="shared" si="266"/>
        <v>0</v>
      </c>
    </row>
    <row r="4220" spans="2:46" ht="15.75" customHeight="1" thickBot="1">
      <c r="B4220" t="str">
        <f t="shared" si="263"/>
        <v>IDEA4518045197</v>
      </c>
      <c r="C4220" s="137" t="s">
        <v>226</v>
      </c>
      <c r="D4220" s="137" t="s">
        <v>130</v>
      </c>
      <c r="E4220" s="138">
        <v>45197</v>
      </c>
      <c r="F4220" s="139">
        <v>0</v>
      </c>
      <c r="G4220" s="137" t="s">
        <v>223</v>
      </c>
      <c r="H4220" s="139">
        <v>10.65</v>
      </c>
      <c r="I4220" s="139">
        <v>11.65</v>
      </c>
      <c r="J4220" s="139">
        <v>10.5</v>
      </c>
      <c r="K4220" s="139">
        <v>11.35</v>
      </c>
      <c r="L4220" s="139">
        <v>11.35</v>
      </c>
      <c r="M4220" s="139">
        <v>8400</v>
      </c>
      <c r="N4220" s="139">
        <v>75230.92</v>
      </c>
      <c r="O4220" s="139">
        <v>985680000</v>
      </c>
      <c r="P4220" s="140">
        <v>25360000</v>
      </c>
      <c r="Q4220" s="138">
        <v>45180</v>
      </c>
      <c r="AR4220">
        <f t="shared" si="264"/>
        <v>1157280000</v>
      </c>
      <c r="AS4220">
        <f t="shared" si="265"/>
        <v>34720000</v>
      </c>
      <c r="AT4220">
        <f t="shared" si="266"/>
        <v>1122560000</v>
      </c>
    </row>
    <row r="4221" spans="2:46" ht="15.75" customHeight="1" thickBot="1">
      <c r="B4221" t="str">
        <f t="shared" si="263"/>
        <v>IDEA4518045225</v>
      </c>
      <c r="C4221" s="137" t="s">
        <v>226</v>
      </c>
      <c r="D4221" s="137" t="s">
        <v>130</v>
      </c>
      <c r="E4221" s="138">
        <v>45225</v>
      </c>
      <c r="F4221" s="139">
        <v>0</v>
      </c>
      <c r="G4221" s="137" t="s">
        <v>223</v>
      </c>
      <c r="H4221" s="139">
        <v>10.95</v>
      </c>
      <c r="I4221" s="139">
        <v>11.65</v>
      </c>
      <c r="J4221" s="139">
        <v>10.6</v>
      </c>
      <c r="K4221" s="139">
        <v>11.45</v>
      </c>
      <c r="L4221" s="139">
        <v>11.45</v>
      </c>
      <c r="M4221" s="139">
        <v>1285</v>
      </c>
      <c r="N4221" s="139">
        <v>11665.64</v>
      </c>
      <c r="O4221" s="139">
        <v>158160000</v>
      </c>
      <c r="P4221" s="140">
        <v>9680000</v>
      </c>
      <c r="Q4221" s="138">
        <v>45180</v>
      </c>
      <c r="AR4221">
        <f t="shared" si="264"/>
        <v>0</v>
      </c>
      <c r="AS4221">
        <f t="shared" si="265"/>
        <v>0</v>
      </c>
      <c r="AT4221">
        <f t="shared" si="266"/>
        <v>0</v>
      </c>
    </row>
    <row r="4222" spans="2:46" ht="15.75" customHeight="1" thickBot="1">
      <c r="B4222" t="str">
        <f t="shared" si="263"/>
        <v>IDEA4518045260</v>
      </c>
      <c r="C4222" s="137" t="s">
        <v>226</v>
      </c>
      <c r="D4222" s="137" t="s">
        <v>130</v>
      </c>
      <c r="E4222" s="138">
        <v>45260</v>
      </c>
      <c r="F4222" s="139">
        <v>0</v>
      </c>
      <c r="G4222" s="137" t="s">
        <v>223</v>
      </c>
      <c r="H4222" s="139">
        <v>10.8</v>
      </c>
      <c r="I4222" s="139">
        <v>11.7</v>
      </c>
      <c r="J4222" s="139">
        <v>10.7</v>
      </c>
      <c r="K4222" s="139">
        <v>11.55</v>
      </c>
      <c r="L4222" s="139">
        <v>11.55</v>
      </c>
      <c r="M4222" s="139">
        <v>136</v>
      </c>
      <c r="N4222" s="139">
        <v>1235.08</v>
      </c>
      <c r="O4222" s="139">
        <v>13440000</v>
      </c>
      <c r="P4222" s="140">
        <v>-320000</v>
      </c>
      <c r="Q4222" s="138">
        <v>45180</v>
      </c>
      <c r="AR4222">
        <f t="shared" si="264"/>
        <v>0</v>
      </c>
      <c r="AS4222">
        <f t="shared" si="265"/>
        <v>0</v>
      </c>
      <c r="AT4222">
        <f t="shared" si="266"/>
        <v>0</v>
      </c>
    </row>
    <row r="4223" spans="2:46" ht="15.75" customHeight="1" thickBot="1">
      <c r="B4223" t="str">
        <f t="shared" si="263"/>
        <v>IDFC4518045197</v>
      </c>
      <c r="C4223" s="137" t="s">
        <v>226</v>
      </c>
      <c r="D4223" s="137" t="s">
        <v>131</v>
      </c>
      <c r="E4223" s="138">
        <v>45197</v>
      </c>
      <c r="F4223" s="139">
        <v>0</v>
      </c>
      <c r="G4223" s="137" t="s">
        <v>223</v>
      </c>
      <c r="H4223" s="139">
        <v>130.35</v>
      </c>
      <c r="I4223" s="139">
        <v>130.85</v>
      </c>
      <c r="J4223" s="139">
        <v>129.19999999999999</v>
      </c>
      <c r="K4223" s="139">
        <v>129.9</v>
      </c>
      <c r="L4223" s="139">
        <v>129.9</v>
      </c>
      <c r="M4223" s="139">
        <v>1548</v>
      </c>
      <c r="N4223" s="139">
        <v>20107.580000000002</v>
      </c>
      <c r="O4223" s="139">
        <v>99680000</v>
      </c>
      <c r="P4223" s="140">
        <v>-2620000</v>
      </c>
      <c r="Q4223" s="138">
        <v>45180</v>
      </c>
      <c r="AR4223">
        <f t="shared" si="264"/>
        <v>104110000</v>
      </c>
      <c r="AS4223">
        <f t="shared" si="265"/>
        <v>-1690000</v>
      </c>
      <c r="AT4223">
        <f t="shared" si="266"/>
        <v>105800000</v>
      </c>
    </row>
    <row r="4224" spans="2:46" ht="15.75" customHeight="1" thickBot="1">
      <c r="B4224" t="str">
        <f t="shared" si="263"/>
        <v>IDFC4518045225</v>
      </c>
      <c r="C4224" s="137" t="s">
        <v>226</v>
      </c>
      <c r="D4224" s="137" t="s">
        <v>131</v>
      </c>
      <c r="E4224" s="138">
        <v>45225</v>
      </c>
      <c r="F4224" s="139">
        <v>0</v>
      </c>
      <c r="G4224" s="137" t="s">
        <v>223</v>
      </c>
      <c r="H4224" s="139">
        <v>131.4</v>
      </c>
      <c r="I4224" s="139">
        <v>131.80000000000001</v>
      </c>
      <c r="J4224" s="139">
        <v>130.19999999999999</v>
      </c>
      <c r="K4224" s="139">
        <v>130.9</v>
      </c>
      <c r="L4224" s="139">
        <v>130.9</v>
      </c>
      <c r="M4224" s="139">
        <v>95</v>
      </c>
      <c r="N4224" s="139">
        <v>1243.48</v>
      </c>
      <c r="O4224" s="139">
        <v>3360000</v>
      </c>
      <c r="P4224" s="140">
        <v>160000</v>
      </c>
      <c r="Q4224" s="138">
        <v>45180</v>
      </c>
      <c r="AR4224">
        <f t="shared" si="264"/>
        <v>0</v>
      </c>
      <c r="AS4224">
        <f t="shared" si="265"/>
        <v>0</v>
      </c>
      <c r="AT4224">
        <f t="shared" si="266"/>
        <v>0</v>
      </c>
    </row>
    <row r="4225" spans="2:46" ht="15.75" customHeight="1" thickBot="1">
      <c r="B4225" t="str">
        <f t="shared" si="263"/>
        <v>IDFC4518045260</v>
      </c>
      <c r="C4225" s="137" t="s">
        <v>226</v>
      </c>
      <c r="D4225" s="137" t="s">
        <v>131</v>
      </c>
      <c r="E4225" s="138">
        <v>45260</v>
      </c>
      <c r="F4225" s="139">
        <v>0</v>
      </c>
      <c r="G4225" s="137" t="s">
        <v>223</v>
      </c>
      <c r="H4225" s="139">
        <v>131.75</v>
      </c>
      <c r="I4225" s="139">
        <v>132.15</v>
      </c>
      <c r="J4225" s="139">
        <v>131.75</v>
      </c>
      <c r="K4225" s="139">
        <v>132.05000000000001</v>
      </c>
      <c r="L4225" s="139">
        <v>132.05000000000001</v>
      </c>
      <c r="M4225" s="139">
        <v>78</v>
      </c>
      <c r="N4225" s="139">
        <v>1029.68</v>
      </c>
      <c r="O4225" s="139">
        <v>1070000</v>
      </c>
      <c r="P4225" s="140">
        <v>770000</v>
      </c>
      <c r="Q4225" s="138">
        <v>45180</v>
      </c>
      <c r="AR4225">
        <f t="shared" si="264"/>
        <v>0</v>
      </c>
      <c r="AS4225">
        <f t="shared" si="265"/>
        <v>0</v>
      </c>
      <c r="AT4225">
        <f t="shared" si="266"/>
        <v>0</v>
      </c>
    </row>
    <row r="4226" spans="2:46" ht="15.75" customHeight="1" thickBot="1">
      <c r="B4226" t="str">
        <f t="shared" ref="B4226:B4289" si="267">D4226&amp;Q4226&amp;E4226</f>
        <v>IDFCFIRSTB4518045197</v>
      </c>
      <c r="C4226" s="137" t="s">
        <v>226</v>
      </c>
      <c r="D4226" s="137" t="s">
        <v>132</v>
      </c>
      <c r="E4226" s="138">
        <v>45197</v>
      </c>
      <c r="F4226" s="139">
        <v>0</v>
      </c>
      <c r="G4226" s="137" t="s">
        <v>223</v>
      </c>
      <c r="H4226" s="139">
        <v>96.35</v>
      </c>
      <c r="I4226" s="139">
        <v>96.45</v>
      </c>
      <c r="J4226" s="139">
        <v>95.35</v>
      </c>
      <c r="K4226" s="139">
        <v>96</v>
      </c>
      <c r="L4226" s="139">
        <v>96</v>
      </c>
      <c r="M4226" s="139">
        <v>4182</v>
      </c>
      <c r="N4226" s="139">
        <v>60175.199999999997</v>
      </c>
      <c r="O4226" s="139">
        <v>252270000</v>
      </c>
      <c r="P4226" s="140">
        <v>-9180000</v>
      </c>
      <c r="Q4226" s="138">
        <v>45180</v>
      </c>
      <c r="AR4226">
        <f t="shared" ref="AR4226:AR4289" si="268">IF($AU$2&lt;&gt;5,NA(),IF(D4226=D4225,0,IF(AND(D4228=D4226,D4227=D4226),O4226+O4227+O4228,IF(D4227=D4226,O4227+O4226,O4226))))</f>
        <v>287745000</v>
      </c>
      <c r="AS4226">
        <f t="shared" ref="AS4226:AS4289" si="269">IF($AU$2&lt;&gt;5,NA(),IF(D4226=D4225,0,IF(AND(D4228=D4226,D4227=D4226),P4226+P4227+P4228,IF(D4227=D4226,P4227+P4226,P4226))))</f>
        <v>-8715000</v>
      </c>
      <c r="AT4226">
        <f t="shared" ref="AT4226:AT4289" si="270">AR4226-AS4226</f>
        <v>296460000</v>
      </c>
    </row>
    <row r="4227" spans="2:46" ht="15.75" customHeight="1" thickBot="1">
      <c r="B4227" t="str">
        <f t="shared" si="267"/>
        <v>IDFCFIRSTB4518045225</v>
      </c>
      <c r="C4227" s="137" t="s">
        <v>226</v>
      </c>
      <c r="D4227" s="137" t="s">
        <v>132</v>
      </c>
      <c r="E4227" s="138">
        <v>45225</v>
      </c>
      <c r="F4227" s="139">
        <v>0</v>
      </c>
      <c r="G4227" s="137" t="s">
        <v>223</v>
      </c>
      <c r="H4227" s="139">
        <v>95.9</v>
      </c>
      <c r="I4227" s="139">
        <v>96</v>
      </c>
      <c r="J4227" s="139">
        <v>95</v>
      </c>
      <c r="K4227" s="139">
        <v>95.6</v>
      </c>
      <c r="L4227" s="139">
        <v>95.6</v>
      </c>
      <c r="M4227" s="139">
        <v>816</v>
      </c>
      <c r="N4227" s="139">
        <v>11689.97</v>
      </c>
      <c r="O4227" s="139">
        <v>30900000</v>
      </c>
      <c r="P4227" s="140">
        <v>420000</v>
      </c>
      <c r="Q4227" s="138">
        <v>45180</v>
      </c>
      <c r="AR4227">
        <f t="shared" si="268"/>
        <v>0</v>
      </c>
      <c r="AS4227">
        <f t="shared" si="269"/>
        <v>0</v>
      </c>
      <c r="AT4227">
        <f t="shared" si="270"/>
        <v>0</v>
      </c>
    </row>
    <row r="4228" spans="2:46" ht="15.75" customHeight="1" thickBot="1">
      <c r="B4228" t="str">
        <f t="shared" si="267"/>
        <v>IDFCFIRSTB4518045260</v>
      </c>
      <c r="C4228" s="137" t="s">
        <v>226</v>
      </c>
      <c r="D4228" s="137" t="s">
        <v>132</v>
      </c>
      <c r="E4228" s="138">
        <v>45260</v>
      </c>
      <c r="F4228" s="139">
        <v>0</v>
      </c>
      <c r="G4228" s="137" t="s">
        <v>223</v>
      </c>
      <c r="H4228" s="139">
        <v>95.1</v>
      </c>
      <c r="I4228" s="139">
        <v>95.7</v>
      </c>
      <c r="J4228" s="139">
        <v>94.75</v>
      </c>
      <c r="K4228" s="139">
        <v>95.3</v>
      </c>
      <c r="L4228" s="139">
        <v>95.3</v>
      </c>
      <c r="M4228" s="139">
        <v>197</v>
      </c>
      <c r="N4228" s="139">
        <v>2816.96</v>
      </c>
      <c r="O4228" s="139">
        <v>4575000</v>
      </c>
      <c r="P4228" s="140">
        <v>45000</v>
      </c>
      <c r="Q4228" s="138">
        <v>45180</v>
      </c>
      <c r="AR4228">
        <f t="shared" si="268"/>
        <v>0</v>
      </c>
      <c r="AS4228">
        <f t="shared" si="269"/>
        <v>0</v>
      </c>
      <c r="AT4228">
        <f t="shared" si="270"/>
        <v>0</v>
      </c>
    </row>
    <row r="4229" spans="2:46" ht="15.75" customHeight="1" thickBot="1">
      <c r="B4229" t="str">
        <f t="shared" si="267"/>
        <v>IEX4518045197</v>
      </c>
      <c r="C4229" s="137" t="s">
        <v>226</v>
      </c>
      <c r="D4229" s="137" t="s">
        <v>133</v>
      </c>
      <c r="E4229" s="138">
        <v>45197</v>
      </c>
      <c r="F4229" s="139">
        <v>0</v>
      </c>
      <c r="G4229" s="137" t="s">
        <v>223</v>
      </c>
      <c r="H4229" s="139">
        <v>143.4</v>
      </c>
      <c r="I4229" s="139">
        <v>144.1</v>
      </c>
      <c r="J4229" s="139">
        <v>138.94999999999999</v>
      </c>
      <c r="K4229" s="139">
        <v>140.55000000000001</v>
      </c>
      <c r="L4229" s="139">
        <v>140.55000000000001</v>
      </c>
      <c r="M4229" s="139">
        <v>6984</v>
      </c>
      <c r="N4229" s="139">
        <v>36958.65</v>
      </c>
      <c r="O4229" s="139">
        <v>69956250</v>
      </c>
      <c r="P4229" s="140">
        <v>2531250</v>
      </c>
      <c r="Q4229" s="138">
        <v>45180</v>
      </c>
      <c r="AR4229">
        <f t="shared" si="268"/>
        <v>77448750</v>
      </c>
      <c r="AS4229">
        <f t="shared" si="269"/>
        <v>4642500</v>
      </c>
      <c r="AT4229">
        <f t="shared" si="270"/>
        <v>72806250</v>
      </c>
    </row>
    <row r="4230" spans="2:46" ht="15.75" customHeight="1" thickBot="1">
      <c r="B4230" t="str">
        <f t="shared" si="267"/>
        <v>IEX4518045225</v>
      </c>
      <c r="C4230" s="137" t="s">
        <v>226</v>
      </c>
      <c r="D4230" s="137" t="s">
        <v>133</v>
      </c>
      <c r="E4230" s="138">
        <v>45225</v>
      </c>
      <c r="F4230" s="139">
        <v>0</v>
      </c>
      <c r="G4230" s="137" t="s">
        <v>223</v>
      </c>
      <c r="H4230" s="139">
        <v>144.69999999999999</v>
      </c>
      <c r="I4230" s="139">
        <v>144.75</v>
      </c>
      <c r="J4230" s="139">
        <v>140</v>
      </c>
      <c r="K4230" s="139">
        <v>141.44999999999999</v>
      </c>
      <c r="L4230" s="139">
        <v>141.44999999999999</v>
      </c>
      <c r="M4230" s="139">
        <v>1201</v>
      </c>
      <c r="N4230" s="139">
        <v>6390.75</v>
      </c>
      <c r="O4230" s="139">
        <v>6858750</v>
      </c>
      <c r="P4230" s="140">
        <v>2036250</v>
      </c>
      <c r="Q4230" s="138">
        <v>45180</v>
      </c>
      <c r="AR4230">
        <f t="shared" si="268"/>
        <v>0</v>
      </c>
      <c r="AS4230">
        <f t="shared" si="269"/>
        <v>0</v>
      </c>
      <c r="AT4230">
        <f t="shared" si="270"/>
        <v>0</v>
      </c>
    </row>
    <row r="4231" spans="2:46" ht="15.75" customHeight="1" thickBot="1">
      <c r="B4231" t="str">
        <f t="shared" si="267"/>
        <v>IEX4518045260</v>
      </c>
      <c r="C4231" s="137" t="s">
        <v>226</v>
      </c>
      <c r="D4231" s="137" t="s">
        <v>133</v>
      </c>
      <c r="E4231" s="138">
        <v>45260</v>
      </c>
      <c r="F4231" s="139">
        <v>0</v>
      </c>
      <c r="G4231" s="137" t="s">
        <v>223</v>
      </c>
      <c r="H4231" s="139">
        <v>144.35</v>
      </c>
      <c r="I4231" s="139">
        <v>144.80000000000001</v>
      </c>
      <c r="J4231" s="139">
        <v>141.75</v>
      </c>
      <c r="K4231" s="139">
        <v>142.4</v>
      </c>
      <c r="L4231" s="139">
        <v>142.4</v>
      </c>
      <c r="M4231" s="139">
        <v>98</v>
      </c>
      <c r="N4231" s="139">
        <v>525.26</v>
      </c>
      <c r="O4231" s="139">
        <v>633750</v>
      </c>
      <c r="P4231" s="140">
        <v>75000</v>
      </c>
      <c r="Q4231" s="138">
        <v>45180</v>
      </c>
      <c r="AR4231">
        <f t="shared" si="268"/>
        <v>0</v>
      </c>
      <c r="AS4231">
        <f t="shared" si="269"/>
        <v>0</v>
      </c>
      <c r="AT4231">
        <f t="shared" si="270"/>
        <v>0</v>
      </c>
    </row>
    <row r="4232" spans="2:46" ht="15.75" customHeight="1" thickBot="1">
      <c r="B4232" t="str">
        <f t="shared" si="267"/>
        <v>IGL4518045197</v>
      </c>
      <c r="C4232" s="137" t="s">
        <v>226</v>
      </c>
      <c r="D4232" s="137" t="s">
        <v>134</v>
      </c>
      <c r="E4232" s="138">
        <v>45197</v>
      </c>
      <c r="F4232" s="139">
        <v>0</v>
      </c>
      <c r="G4232" s="137" t="s">
        <v>223</v>
      </c>
      <c r="H4232" s="139">
        <v>483.5</v>
      </c>
      <c r="I4232" s="139">
        <v>487</v>
      </c>
      <c r="J4232" s="139">
        <v>478.3</v>
      </c>
      <c r="K4232" s="139">
        <v>480.75</v>
      </c>
      <c r="L4232" s="139">
        <v>480.75</v>
      </c>
      <c r="M4232" s="139">
        <v>2055</v>
      </c>
      <c r="N4232" s="139">
        <v>13619.48</v>
      </c>
      <c r="O4232" s="139">
        <v>13033625</v>
      </c>
      <c r="P4232" s="140">
        <v>486750</v>
      </c>
      <c r="Q4232" s="138">
        <v>45180</v>
      </c>
      <c r="AR4232">
        <f t="shared" si="268"/>
        <v>13283875</v>
      </c>
      <c r="AS4232">
        <f t="shared" si="269"/>
        <v>496375</v>
      </c>
      <c r="AT4232">
        <f t="shared" si="270"/>
        <v>12787500</v>
      </c>
    </row>
    <row r="4233" spans="2:46" ht="15.75" customHeight="1" thickBot="1">
      <c r="B4233" t="str">
        <f t="shared" si="267"/>
        <v>IGL4518045225</v>
      </c>
      <c r="C4233" s="137" t="s">
        <v>226</v>
      </c>
      <c r="D4233" s="137" t="s">
        <v>134</v>
      </c>
      <c r="E4233" s="138">
        <v>45225</v>
      </c>
      <c r="F4233" s="139">
        <v>0</v>
      </c>
      <c r="G4233" s="137" t="s">
        <v>223</v>
      </c>
      <c r="H4233" s="139">
        <v>485.95</v>
      </c>
      <c r="I4233" s="139">
        <v>489.2</v>
      </c>
      <c r="J4233" s="139">
        <v>481.45</v>
      </c>
      <c r="K4233" s="139">
        <v>483.9</v>
      </c>
      <c r="L4233" s="139">
        <v>483.9</v>
      </c>
      <c r="M4233" s="139">
        <v>107</v>
      </c>
      <c r="N4233" s="139">
        <v>713.92</v>
      </c>
      <c r="O4233" s="139">
        <v>240625</v>
      </c>
      <c r="P4233" s="140">
        <v>5500</v>
      </c>
      <c r="Q4233" s="138">
        <v>45180</v>
      </c>
      <c r="AR4233">
        <f t="shared" si="268"/>
        <v>0</v>
      </c>
      <c r="AS4233">
        <f t="shared" si="269"/>
        <v>0</v>
      </c>
      <c r="AT4233">
        <f t="shared" si="270"/>
        <v>0</v>
      </c>
    </row>
    <row r="4234" spans="2:46" ht="15.75" customHeight="1" thickBot="1">
      <c r="B4234" t="str">
        <f t="shared" si="267"/>
        <v>IGL4518045260</v>
      </c>
      <c r="C4234" s="137" t="s">
        <v>226</v>
      </c>
      <c r="D4234" s="137" t="s">
        <v>134</v>
      </c>
      <c r="E4234" s="138">
        <v>45260</v>
      </c>
      <c r="F4234" s="139">
        <v>0</v>
      </c>
      <c r="G4234" s="137" t="s">
        <v>223</v>
      </c>
      <c r="H4234" s="139">
        <v>489</v>
      </c>
      <c r="I4234" s="139">
        <v>489</v>
      </c>
      <c r="J4234" s="139">
        <v>485</v>
      </c>
      <c r="K4234" s="139">
        <v>485.45</v>
      </c>
      <c r="L4234" s="139">
        <v>486.2</v>
      </c>
      <c r="M4234" s="139">
        <v>3</v>
      </c>
      <c r="N4234" s="139">
        <v>20.059999999999999</v>
      </c>
      <c r="O4234" s="139">
        <v>9625</v>
      </c>
      <c r="P4234" s="140">
        <v>4125</v>
      </c>
      <c r="Q4234" s="138">
        <v>45180</v>
      </c>
      <c r="AR4234">
        <f t="shared" si="268"/>
        <v>0</v>
      </c>
      <c r="AS4234">
        <f t="shared" si="269"/>
        <v>0</v>
      </c>
      <c r="AT4234">
        <f t="shared" si="270"/>
        <v>0</v>
      </c>
    </row>
    <row r="4235" spans="2:46" ht="15.75" customHeight="1" thickBot="1">
      <c r="B4235" t="str">
        <f t="shared" si="267"/>
        <v>INDHOTEL4518045197</v>
      </c>
      <c r="C4235" s="137" t="s">
        <v>226</v>
      </c>
      <c r="D4235" s="137" t="s">
        <v>135</v>
      </c>
      <c r="E4235" s="138">
        <v>45197</v>
      </c>
      <c r="F4235" s="139">
        <v>0</v>
      </c>
      <c r="G4235" s="137" t="s">
        <v>223</v>
      </c>
      <c r="H4235" s="139">
        <v>431.5</v>
      </c>
      <c r="I4235" s="139">
        <v>433</v>
      </c>
      <c r="J4235" s="139">
        <v>428.9</v>
      </c>
      <c r="K4235" s="139">
        <v>431.05</v>
      </c>
      <c r="L4235" s="139">
        <v>431.05</v>
      </c>
      <c r="M4235" s="139">
        <v>1882</v>
      </c>
      <c r="N4235" s="139">
        <v>16209.63</v>
      </c>
      <c r="O4235" s="139">
        <v>17596000</v>
      </c>
      <c r="P4235" s="140">
        <v>-688000</v>
      </c>
      <c r="Q4235" s="138">
        <v>45180</v>
      </c>
      <c r="AR4235">
        <f t="shared" si="268"/>
        <v>18290000</v>
      </c>
      <c r="AS4235">
        <f t="shared" si="269"/>
        <v>-596000</v>
      </c>
      <c r="AT4235">
        <f t="shared" si="270"/>
        <v>18886000</v>
      </c>
    </row>
    <row r="4236" spans="2:46" ht="15.75" customHeight="1" thickBot="1">
      <c r="B4236" t="str">
        <f t="shared" si="267"/>
        <v>INDHOTEL4518045225</v>
      </c>
      <c r="C4236" s="137" t="s">
        <v>226</v>
      </c>
      <c r="D4236" s="137" t="s">
        <v>135</v>
      </c>
      <c r="E4236" s="138">
        <v>45225</v>
      </c>
      <c r="F4236" s="139">
        <v>0</v>
      </c>
      <c r="G4236" s="137" t="s">
        <v>223</v>
      </c>
      <c r="H4236" s="139">
        <v>435</v>
      </c>
      <c r="I4236" s="139">
        <v>435.4</v>
      </c>
      <c r="J4236" s="139">
        <v>432.05</v>
      </c>
      <c r="K4236" s="139">
        <v>434.05</v>
      </c>
      <c r="L4236" s="139">
        <v>434.05</v>
      </c>
      <c r="M4236" s="139">
        <v>83</v>
      </c>
      <c r="N4236" s="139">
        <v>720.15</v>
      </c>
      <c r="O4236" s="139">
        <v>600000</v>
      </c>
      <c r="P4236" s="140">
        <v>92000</v>
      </c>
      <c r="Q4236" s="138">
        <v>45180</v>
      </c>
      <c r="AR4236">
        <f t="shared" si="268"/>
        <v>0</v>
      </c>
      <c r="AS4236">
        <f t="shared" si="269"/>
        <v>0</v>
      </c>
      <c r="AT4236">
        <f t="shared" si="270"/>
        <v>0</v>
      </c>
    </row>
    <row r="4237" spans="2:46" ht="15.75" customHeight="1" thickBot="1">
      <c r="B4237" t="str">
        <f t="shared" si="267"/>
        <v>INDHOTEL4518045260</v>
      </c>
      <c r="C4237" s="137" t="s">
        <v>226</v>
      </c>
      <c r="D4237" s="137" t="s">
        <v>135</v>
      </c>
      <c r="E4237" s="138">
        <v>45260</v>
      </c>
      <c r="F4237" s="139">
        <v>0</v>
      </c>
      <c r="G4237" s="137" t="s">
        <v>223</v>
      </c>
      <c r="H4237" s="139">
        <v>435.8</v>
      </c>
      <c r="I4237" s="139">
        <v>437.3</v>
      </c>
      <c r="J4237" s="139">
        <v>434.55</v>
      </c>
      <c r="K4237" s="139">
        <v>436</v>
      </c>
      <c r="L4237" s="139">
        <v>436.75</v>
      </c>
      <c r="M4237" s="139">
        <v>6</v>
      </c>
      <c r="N4237" s="139">
        <v>52.32</v>
      </c>
      <c r="O4237" s="139">
        <v>94000</v>
      </c>
      <c r="P4237" s="139">
        <v>0</v>
      </c>
      <c r="Q4237" s="138">
        <v>45180</v>
      </c>
      <c r="AR4237">
        <f t="shared" si="268"/>
        <v>0</v>
      </c>
      <c r="AS4237">
        <f t="shared" si="269"/>
        <v>0</v>
      </c>
      <c r="AT4237">
        <f t="shared" si="270"/>
        <v>0</v>
      </c>
    </row>
    <row r="4238" spans="2:46" ht="15.75" customHeight="1" thickBot="1">
      <c r="B4238" t="str">
        <f t="shared" si="267"/>
        <v>INDIACEM4518045197</v>
      </c>
      <c r="C4238" s="137" t="s">
        <v>226</v>
      </c>
      <c r="D4238" s="137" t="s">
        <v>136</v>
      </c>
      <c r="E4238" s="138">
        <v>45197</v>
      </c>
      <c r="F4238" s="139">
        <v>0</v>
      </c>
      <c r="G4238" s="137" t="s">
        <v>223</v>
      </c>
      <c r="H4238" s="139">
        <v>251.4</v>
      </c>
      <c r="I4238" s="139">
        <v>256.5</v>
      </c>
      <c r="J4238" s="139">
        <v>250</v>
      </c>
      <c r="K4238" s="139">
        <v>251.65</v>
      </c>
      <c r="L4238" s="139">
        <v>251.65</v>
      </c>
      <c r="M4238" s="139">
        <v>113</v>
      </c>
      <c r="N4238" s="139">
        <v>830.02</v>
      </c>
      <c r="O4238" s="139">
        <v>22881000</v>
      </c>
      <c r="P4238" s="140">
        <v>-327700</v>
      </c>
      <c r="Q4238" s="138">
        <v>45180</v>
      </c>
      <c r="AR4238">
        <f t="shared" si="268"/>
        <v>24760200</v>
      </c>
      <c r="AS4238">
        <f t="shared" si="269"/>
        <v>-327700</v>
      </c>
      <c r="AT4238">
        <f t="shared" si="270"/>
        <v>25087900</v>
      </c>
    </row>
    <row r="4239" spans="2:46" ht="15.75" customHeight="1" thickBot="1">
      <c r="B4239" t="str">
        <f t="shared" si="267"/>
        <v>INDIACEM4518045225</v>
      </c>
      <c r="C4239" s="137" t="s">
        <v>226</v>
      </c>
      <c r="D4239" s="137" t="s">
        <v>136</v>
      </c>
      <c r="E4239" s="138">
        <v>45225</v>
      </c>
      <c r="F4239" s="139">
        <v>0</v>
      </c>
      <c r="G4239" s="137" t="s">
        <v>223</v>
      </c>
      <c r="H4239" s="139">
        <v>0</v>
      </c>
      <c r="I4239" s="139">
        <v>0</v>
      </c>
      <c r="J4239" s="139">
        <v>0</v>
      </c>
      <c r="K4239" s="139">
        <v>251.15</v>
      </c>
      <c r="L4239" s="139">
        <v>253.25</v>
      </c>
      <c r="M4239" s="139">
        <v>0</v>
      </c>
      <c r="N4239" s="139">
        <v>0</v>
      </c>
      <c r="O4239" s="139">
        <v>1789300</v>
      </c>
      <c r="P4239" s="139">
        <v>0</v>
      </c>
      <c r="Q4239" s="138">
        <v>45180</v>
      </c>
      <c r="AR4239">
        <f t="shared" si="268"/>
        <v>0</v>
      </c>
      <c r="AS4239">
        <f t="shared" si="269"/>
        <v>0</v>
      </c>
      <c r="AT4239">
        <f t="shared" si="270"/>
        <v>0</v>
      </c>
    </row>
    <row r="4240" spans="2:46" ht="15.75" customHeight="1" thickBot="1">
      <c r="B4240" t="str">
        <f t="shared" si="267"/>
        <v>INDIACEM4518045260</v>
      </c>
      <c r="C4240" s="137" t="s">
        <v>226</v>
      </c>
      <c r="D4240" s="137" t="s">
        <v>136</v>
      </c>
      <c r="E4240" s="138">
        <v>45260</v>
      </c>
      <c r="F4240" s="139">
        <v>0</v>
      </c>
      <c r="G4240" s="137" t="s">
        <v>223</v>
      </c>
      <c r="H4240" s="139">
        <v>0</v>
      </c>
      <c r="I4240" s="139">
        <v>0</v>
      </c>
      <c r="J4240" s="139">
        <v>0</v>
      </c>
      <c r="K4240" s="139">
        <v>258</v>
      </c>
      <c r="L4240" s="139">
        <v>255</v>
      </c>
      <c r="M4240" s="139">
        <v>0</v>
      </c>
      <c r="N4240" s="139">
        <v>0</v>
      </c>
      <c r="O4240" s="139">
        <v>89900</v>
      </c>
      <c r="P4240" s="139">
        <v>0</v>
      </c>
      <c r="Q4240" s="138">
        <v>45180</v>
      </c>
      <c r="AR4240">
        <f t="shared" si="268"/>
        <v>0</v>
      </c>
      <c r="AS4240">
        <f t="shared" si="269"/>
        <v>0</v>
      </c>
      <c r="AT4240">
        <f t="shared" si="270"/>
        <v>0</v>
      </c>
    </row>
    <row r="4241" spans="2:46" ht="15.75" customHeight="1" thickBot="1">
      <c r="B4241" t="str">
        <f t="shared" si="267"/>
        <v>INDIAMART4518045197</v>
      </c>
      <c r="C4241" s="137" t="s">
        <v>226</v>
      </c>
      <c r="D4241" s="137" t="s">
        <v>137</v>
      </c>
      <c r="E4241" s="138">
        <v>45197</v>
      </c>
      <c r="F4241" s="139">
        <v>0</v>
      </c>
      <c r="G4241" s="137" t="s">
        <v>223</v>
      </c>
      <c r="H4241" s="139">
        <v>3203.15</v>
      </c>
      <c r="I4241" s="139">
        <v>3253.45</v>
      </c>
      <c r="J4241" s="139">
        <v>3187.6</v>
      </c>
      <c r="K4241" s="139">
        <v>3194.95</v>
      </c>
      <c r="L4241" s="139">
        <v>3194.95</v>
      </c>
      <c r="M4241" s="139">
        <v>479</v>
      </c>
      <c r="N4241" s="139">
        <v>4617.74</v>
      </c>
      <c r="O4241" s="139">
        <v>605700</v>
      </c>
      <c r="P4241" s="140">
        <v>-5700</v>
      </c>
      <c r="Q4241" s="138">
        <v>45180</v>
      </c>
      <c r="AR4241">
        <f t="shared" si="268"/>
        <v>627900</v>
      </c>
      <c r="AS4241">
        <f t="shared" si="269"/>
        <v>-5100</v>
      </c>
      <c r="AT4241">
        <f t="shared" si="270"/>
        <v>633000</v>
      </c>
    </row>
    <row r="4242" spans="2:46" ht="15.75" customHeight="1" thickBot="1">
      <c r="B4242" t="str">
        <f t="shared" si="267"/>
        <v>INDIAMART4518045225</v>
      </c>
      <c r="C4242" s="137" t="s">
        <v>226</v>
      </c>
      <c r="D4242" s="137" t="s">
        <v>137</v>
      </c>
      <c r="E4242" s="138">
        <v>45225</v>
      </c>
      <c r="F4242" s="139">
        <v>0</v>
      </c>
      <c r="G4242" s="137" t="s">
        <v>223</v>
      </c>
      <c r="H4242" s="139">
        <v>3230.95</v>
      </c>
      <c r="I4242" s="139">
        <v>3231</v>
      </c>
      <c r="J4242" s="139">
        <v>3212.9</v>
      </c>
      <c r="K4242" s="139">
        <v>3212.9</v>
      </c>
      <c r="L4242" s="139">
        <v>3212.9</v>
      </c>
      <c r="M4242" s="139">
        <v>6</v>
      </c>
      <c r="N4242" s="139">
        <v>58.07</v>
      </c>
      <c r="O4242" s="139">
        <v>17700</v>
      </c>
      <c r="P4242" s="139">
        <v>600</v>
      </c>
      <c r="Q4242" s="138">
        <v>45180</v>
      </c>
      <c r="AR4242">
        <f t="shared" si="268"/>
        <v>0</v>
      </c>
      <c r="AS4242">
        <f t="shared" si="269"/>
        <v>0</v>
      </c>
      <c r="AT4242">
        <f t="shared" si="270"/>
        <v>0</v>
      </c>
    </row>
    <row r="4243" spans="2:46" ht="15.75" customHeight="1" thickBot="1">
      <c r="B4243" t="str">
        <f t="shared" si="267"/>
        <v>INDIAMART4518045260</v>
      </c>
      <c r="C4243" s="137" t="s">
        <v>226</v>
      </c>
      <c r="D4243" s="137" t="s">
        <v>137</v>
      </c>
      <c r="E4243" s="138">
        <v>45260</v>
      </c>
      <c r="F4243" s="139">
        <v>0</v>
      </c>
      <c r="G4243" s="137" t="s">
        <v>223</v>
      </c>
      <c r="H4243" s="139">
        <v>0</v>
      </c>
      <c r="I4243" s="139">
        <v>0</v>
      </c>
      <c r="J4243" s="139">
        <v>0</v>
      </c>
      <c r="K4243" s="139">
        <v>3276.75</v>
      </c>
      <c r="L4243" s="139">
        <v>3241.65</v>
      </c>
      <c r="M4243" s="139">
        <v>0</v>
      </c>
      <c r="N4243" s="139">
        <v>0</v>
      </c>
      <c r="O4243" s="139">
        <v>4500</v>
      </c>
      <c r="P4243" s="139">
        <v>0</v>
      </c>
      <c r="Q4243" s="138">
        <v>45180</v>
      </c>
      <c r="AR4243">
        <f t="shared" si="268"/>
        <v>0</v>
      </c>
      <c r="AS4243">
        <f t="shared" si="269"/>
        <v>0</v>
      </c>
      <c r="AT4243">
        <f t="shared" si="270"/>
        <v>0</v>
      </c>
    </row>
    <row r="4244" spans="2:46" ht="15.75" customHeight="1" thickBot="1">
      <c r="B4244" t="str">
        <f t="shared" si="267"/>
        <v>INDIGO4518045197</v>
      </c>
      <c r="C4244" s="137" t="s">
        <v>226</v>
      </c>
      <c r="D4244" s="137" t="s">
        <v>138</v>
      </c>
      <c r="E4244" s="138">
        <v>45197</v>
      </c>
      <c r="F4244" s="139">
        <v>0</v>
      </c>
      <c r="G4244" s="137" t="s">
        <v>223</v>
      </c>
      <c r="H4244" s="139">
        <v>2495.0500000000002</v>
      </c>
      <c r="I4244" s="139">
        <v>2517.4</v>
      </c>
      <c r="J4244" s="139">
        <v>2480.35</v>
      </c>
      <c r="K4244" s="139">
        <v>2504.85</v>
      </c>
      <c r="L4244" s="139">
        <v>2504.85</v>
      </c>
      <c r="M4244" s="139">
        <v>3488</v>
      </c>
      <c r="N4244" s="139">
        <v>26184.86</v>
      </c>
      <c r="O4244" s="139">
        <v>6099000</v>
      </c>
      <c r="P4244" s="140">
        <v>-24600</v>
      </c>
      <c r="Q4244" s="138">
        <v>45180</v>
      </c>
      <c r="AR4244">
        <f t="shared" si="268"/>
        <v>6179700</v>
      </c>
      <c r="AS4244">
        <f t="shared" si="269"/>
        <v>-18000</v>
      </c>
      <c r="AT4244">
        <f t="shared" si="270"/>
        <v>6197700</v>
      </c>
    </row>
    <row r="4245" spans="2:46" ht="15.75" customHeight="1" thickBot="1">
      <c r="B4245" t="str">
        <f t="shared" si="267"/>
        <v>INDIGO4518045225</v>
      </c>
      <c r="C4245" s="137" t="s">
        <v>226</v>
      </c>
      <c r="D4245" s="137" t="s">
        <v>138</v>
      </c>
      <c r="E4245" s="138">
        <v>45225</v>
      </c>
      <c r="F4245" s="139">
        <v>0</v>
      </c>
      <c r="G4245" s="137" t="s">
        <v>223</v>
      </c>
      <c r="H4245" s="139">
        <v>2516.4</v>
      </c>
      <c r="I4245" s="139">
        <v>2534</v>
      </c>
      <c r="J4245" s="139">
        <v>2500</v>
      </c>
      <c r="K4245" s="139">
        <v>2521.15</v>
      </c>
      <c r="L4245" s="139">
        <v>2521.15</v>
      </c>
      <c r="M4245" s="139">
        <v>101</v>
      </c>
      <c r="N4245" s="139">
        <v>763.04</v>
      </c>
      <c r="O4245" s="139">
        <v>72300</v>
      </c>
      <c r="P4245" s="140">
        <v>5400</v>
      </c>
      <c r="Q4245" s="138">
        <v>45180</v>
      </c>
      <c r="AR4245">
        <f t="shared" si="268"/>
        <v>0</v>
      </c>
      <c r="AS4245">
        <f t="shared" si="269"/>
        <v>0</v>
      </c>
      <c r="AT4245">
        <f t="shared" si="270"/>
        <v>0</v>
      </c>
    </row>
    <row r="4246" spans="2:46" ht="15.75" customHeight="1" thickBot="1">
      <c r="B4246" t="str">
        <f t="shared" si="267"/>
        <v>INDIGO4518045260</v>
      </c>
      <c r="C4246" s="137" t="s">
        <v>226</v>
      </c>
      <c r="D4246" s="137" t="s">
        <v>138</v>
      </c>
      <c r="E4246" s="138">
        <v>45260</v>
      </c>
      <c r="F4246" s="139">
        <v>0</v>
      </c>
      <c r="G4246" s="137" t="s">
        <v>223</v>
      </c>
      <c r="H4246" s="139">
        <v>2529.5500000000002</v>
      </c>
      <c r="I4246" s="139">
        <v>2542.5500000000002</v>
      </c>
      <c r="J4246" s="139">
        <v>2529.5500000000002</v>
      </c>
      <c r="K4246" s="139">
        <v>2535</v>
      </c>
      <c r="L4246" s="139">
        <v>2540.3000000000002</v>
      </c>
      <c r="M4246" s="139">
        <v>6</v>
      </c>
      <c r="N4246" s="139">
        <v>45.61</v>
      </c>
      <c r="O4246" s="139">
        <v>8400</v>
      </c>
      <c r="P4246" s="140">
        <v>1200</v>
      </c>
      <c r="Q4246" s="138">
        <v>45180</v>
      </c>
      <c r="AR4246">
        <f t="shared" si="268"/>
        <v>0</v>
      </c>
      <c r="AS4246">
        <f t="shared" si="269"/>
        <v>0</v>
      </c>
      <c r="AT4246">
        <f t="shared" si="270"/>
        <v>0</v>
      </c>
    </row>
    <row r="4247" spans="2:46" ht="15.75" customHeight="1" thickBot="1">
      <c r="B4247" t="str">
        <f t="shared" si="267"/>
        <v>INDUSINDBK4518045197</v>
      </c>
      <c r="C4247" s="137" t="s">
        <v>226</v>
      </c>
      <c r="D4247" s="137" t="s">
        <v>40</v>
      </c>
      <c r="E4247" s="138">
        <v>45197</v>
      </c>
      <c r="F4247" s="139">
        <v>0</v>
      </c>
      <c r="G4247" s="137" t="s">
        <v>223</v>
      </c>
      <c r="H4247" s="139">
        <v>1451</v>
      </c>
      <c r="I4247" s="139">
        <v>1457.65</v>
      </c>
      <c r="J4247" s="139">
        <v>1438.1</v>
      </c>
      <c r="K4247" s="139">
        <v>1452.25</v>
      </c>
      <c r="L4247" s="139">
        <v>1452.25</v>
      </c>
      <c r="M4247" s="139">
        <v>6557</v>
      </c>
      <c r="N4247" s="139">
        <v>47537.47</v>
      </c>
      <c r="O4247" s="141">
        <v>21400000</v>
      </c>
      <c r="P4247" s="140">
        <v>18500</v>
      </c>
      <c r="Q4247" s="138">
        <v>45180</v>
      </c>
      <c r="AR4247">
        <f t="shared" si="268"/>
        <v>21653000</v>
      </c>
      <c r="AS4247">
        <f t="shared" si="269"/>
        <v>43000</v>
      </c>
      <c r="AT4247">
        <f t="shared" si="270"/>
        <v>21610000</v>
      </c>
    </row>
    <row r="4248" spans="2:46" ht="15.75" customHeight="1" thickBot="1">
      <c r="B4248" t="str">
        <f t="shared" si="267"/>
        <v>INDUSINDBK4518045225</v>
      </c>
      <c r="C4248" s="137" t="s">
        <v>226</v>
      </c>
      <c r="D4248" s="137" t="s">
        <v>40</v>
      </c>
      <c r="E4248" s="138">
        <v>45225</v>
      </c>
      <c r="F4248" s="139">
        <v>0</v>
      </c>
      <c r="G4248" s="137" t="s">
        <v>223</v>
      </c>
      <c r="H4248" s="139">
        <v>1457.7</v>
      </c>
      <c r="I4248" s="139">
        <v>1465.3</v>
      </c>
      <c r="J4248" s="139">
        <v>1447.8</v>
      </c>
      <c r="K4248" s="139">
        <v>1460.95</v>
      </c>
      <c r="L4248" s="139">
        <v>1460.95</v>
      </c>
      <c r="M4248" s="139">
        <v>266</v>
      </c>
      <c r="N4248" s="139">
        <v>1940.54</v>
      </c>
      <c r="O4248" s="139">
        <v>231000</v>
      </c>
      <c r="P4248" s="140">
        <v>22500</v>
      </c>
      <c r="Q4248" s="138">
        <v>45180</v>
      </c>
      <c r="AR4248">
        <f t="shared" si="268"/>
        <v>0</v>
      </c>
      <c r="AS4248">
        <f t="shared" si="269"/>
        <v>0</v>
      </c>
      <c r="AT4248">
        <f t="shared" si="270"/>
        <v>0</v>
      </c>
    </row>
    <row r="4249" spans="2:46" ht="15.75" customHeight="1" thickBot="1">
      <c r="B4249" t="str">
        <f t="shared" si="267"/>
        <v>INDUSINDBK4518045260</v>
      </c>
      <c r="C4249" s="137" t="s">
        <v>226</v>
      </c>
      <c r="D4249" s="137" t="s">
        <v>40</v>
      </c>
      <c r="E4249" s="138">
        <v>45260</v>
      </c>
      <c r="F4249" s="139">
        <v>0</v>
      </c>
      <c r="G4249" s="137" t="s">
        <v>223</v>
      </c>
      <c r="H4249" s="139">
        <v>1466.8</v>
      </c>
      <c r="I4249" s="139">
        <v>1472</v>
      </c>
      <c r="J4249" s="139">
        <v>1458</v>
      </c>
      <c r="K4249" s="139">
        <v>1470</v>
      </c>
      <c r="L4249" s="139">
        <v>1470</v>
      </c>
      <c r="M4249" s="139">
        <v>10</v>
      </c>
      <c r="N4249" s="139">
        <v>73.33</v>
      </c>
      <c r="O4249" s="139">
        <v>22000</v>
      </c>
      <c r="P4249" s="140">
        <v>2000</v>
      </c>
      <c r="Q4249" s="138">
        <v>45180</v>
      </c>
      <c r="AR4249">
        <f t="shared" si="268"/>
        <v>0</v>
      </c>
      <c r="AS4249">
        <f t="shared" si="269"/>
        <v>0</v>
      </c>
      <c r="AT4249">
        <f t="shared" si="270"/>
        <v>0</v>
      </c>
    </row>
    <row r="4250" spans="2:46" ht="15.75" customHeight="1" thickBot="1">
      <c r="B4250" t="str">
        <f t="shared" si="267"/>
        <v>INDUSTOWER4518045197</v>
      </c>
      <c r="C4250" s="137" t="s">
        <v>226</v>
      </c>
      <c r="D4250" s="137" t="s">
        <v>139</v>
      </c>
      <c r="E4250" s="138">
        <v>45197</v>
      </c>
      <c r="F4250" s="139">
        <v>0</v>
      </c>
      <c r="G4250" s="137" t="s">
        <v>223</v>
      </c>
      <c r="H4250" s="139">
        <v>189.85</v>
      </c>
      <c r="I4250" s="139">
        <v>195.15</v>
      </c>
      <c r="J4250" s="139">
        <v>186.3</v>
      </c>
      <c r="K4250" s="139">
        <v>192.85</v>
      </c>
      <c r="L4250" s="139">
        <v>192.85</v>
      </c>
      <c r="M4250" s="139">
        <v>8308</v>
      </c>
      <c r="N4250" s="139">
        <v>54143.13</v>
      </c>
      <c r="O4250" s="141">
        <v>84300000</v>
      </c>
      <c r="P4250" s="140">
        <v>-499800</v>
      </c>
      <c r="Q4250" s="138">
        <v>45180</v>
      </c>
      <c r="AR4250">
        <f t="shared" si="268"/>
        <v>85575200</v>
      </c>
      <c r="AS4250">
        <f t="shared" si="269"/>
        <v>-272000</v>
      </c>
      <c r="AT4250">
        <f t="shared" si="270"/>
        <v>85847200</v>
      </c>
    </row>
    <row r="4251" spans="2:46" ht="15.75" customHeight="1" thickBot="1">
      <c r="B4251" t="str">
        <f t="shared" si="267"/>
        <v>INDUSTOWER4518045225</v>
      </c>
      <c r="C4251" s="137" t="s">
        <v>226</v>
      </c>
      <c r="D4251" s="137" t="s">
        <v>139</v>
      </c>
      <c r="E4251" s="138">
        <v>45225</v>
      </c>
      <c r="F4251" s="139">
        <v>0</v>
      </c>
      <c r="G4251" s="137" t="s">
        <v>223</v>
      </c>
      <c r="H4251" s="139">
        <v>190.85</v>
      </c>
      <c r="I4251" s="139">
        <v>196.3</v>
      </c>
      <c r="J4251" s="139">
        <v>187.8</v>
      </c>
      <c r="K4251" s="139">
        <v>193.85</v>
      </c>
      <c r="L4251" s="139">
        <v>193.85</v>
      </c>
      <c r="M4251" s="139">
        <v>372</v>
      </c>
      <c r="N4251" s="139">
        <v>2437.65</v>
      </c>
      <c r="O4251" s="141">
        <v>1180000</v>
      </c>
      <c r="P4251" s="140">
        <v>183600</v>
      </c>
      <c r="Q4251" s="138">
        <v>45180</v>
      </c>
      <c r="AR4251" s="76">
        <f t="shared" si="268"/>
        <v>0</v>
      </c>
      <c r="AS4251">
        <f t="shared" si="269"/>
        <v>0</v>
      </c>
      <c r="AT4251" s="76">
        <f t="shared" si="270"/>
        <v>0</v>
      </c>
    </row>
    <row r="4252" spans="2:46" ht="15.75" customHeight="1" thickBot="1">
      <c r="B4252" t="str">
        <f t="shared" si="267"/>
        <v>INDUSTOWER4518045260</v>
      </c>
      <c r="C4252" s="137" t="s">
        <v>226</v>
      </c>
      <c r="D4252" s="137" t="s">
        <v>139</v>
      </c>
      <c r="E4252" s="138">
        <v>45260</v>
      </c>
      <c r="F4252" s="139">
        <v>0</v>
      </c>
      <c r="G4252" s="137" t="s">
        <v>223</v>
      </c>
      <c r="H4252" s="139">
        <v>190.8</v>
      </c>
      <c r="I4252" s="139">
        <v>197.2</v>
      </c>
      <c r="J4252" s="139">
        <v>190.15</v>
      </c>
      <c r="K4252" s="139">
        <v>194.9</v>
      </c>
      <c r="L4252" s="139">
        <v>194.9</v>
      </c>
      <c r="M4252" s="139">
        <v>26</v>
      </c>
      <c r="N4252" s="139">
        <v>171.58</v>
      </c>
      <c r="O4252" s="139">
        <v>95200</v>
      </c>
      <c r="P4252" s="140">
        <v>44200</v>
      </c>
      <c r="Q4252" s="138">
        <v>45180</v>
      </c>
      <c r="AR4252">
        <f t="shared" si="268"/>
        <v>0</v>
      </c>
      <c r="AS4252">
        <f t="shared" si="269"/>
        <v>0</v>
      </c>
      <c r="AT4252">
        <f t="shared" si="270"/>
        <v>0</v>
      </c>
    </row>
    <row r="4253" spans="2:46" ht="15.75" customHeight="1" thickBot="1">
      <c r="B4253" t="str">
        <f t="shared" si="267"/>
        <v>INFY4518045197</v>
      </c>
      <c r="C4253" s="137" t="s">
        <v>226</v>
      </c>
      <c r="D4253" s="137" t="s">
        <v>21</v>
      </c>
      <c r="E4253" s="138">
        <v>45197</v>
      </c>
      <c r="F4253" s="139">
        <v>0</v>
      </c>
      <c r="G4253" s="137" t="s">
        <v>223</v>
      </c>
      <c r="H4253" s="139">
        <v>1475.05</v>
      </c>
      <c r="I4253" s="139">
        <v>1483.65</v>
      </c>
      <c r="J4253" s="139">
        <v>1471.2</v>
      </c>
      <c r="K4253" s="139">
        <v>1480.25</v>
      </c>
      <c r="L4253" s="139">
        <v>1480.25</v>
      </c>
      <c r="M4253" s="139">
        <v>8579</v>
      </c>
      <c r="N4253" s="139">
        <v>50754.5</v>
      </c>
      <c r="O4253" s="141">
        <v>21200000</v>
      </c>
      <c r="P4253" s="140">
        <v>-332000</v>
      </c>
      <c r="Q4253" s="138">
        <v>45180</v>
      </c>
      <c r="AR4253">
        <f t="shared" si="268"/>
        <v>22896800</v>
      </c>
      <c r="AS4253">
        <f t="shared" si="269"/>
        <v>-218000</v>
      </c>
      <c r="AT4253">
        <f t="shared" si="270"/>
        <v>23114800</v>
      </c>
    </row>
    <row r="4254" spans="2:46" ht="15.75" customHeight="1" thickBot="1">
      <c r="B4254" t="str">
        <f t="shared" si="267"/>
        <v>INFY4518045225</v>
      </c>
      <c r="C4254" s="137" t="s">
        <v>226</v>
      </c>
      <c r="D4254" s="137" t="s">
        <v>21</v>
      </c>
      <c r="E4254" s="138">
        <v>45225</v>
      </c>
      <c r="F4254" s="139">
        <v>0</v>
      </c>
      <c r="G4254" s="137" t="s">
        <v>223</v>
      </c>
      <c r="H4254" s="139">
        <v>1468.95</v>
      </c>
      <c r="I4254" s="139">
        <v>1477.15</v>
      </c>
      <c r="J4254" s="139">
        <v>1466.8</v>
      </c>
      <c r="K4254" s="139">
        <v>1474.45</v>
      </c>
      <c r="L4254" s="139">
        <v>1474.45</v>
      </c>
      <c r="M4254" s="139">
        <v>921</v>
      </c>
      <c r="N4254" s="139">
        <v>5424.86</v>
      </c>
      <c r="O4254" s="141">
        <v>1610000</v>
      </c>
      <c r="P4254" s="140">
        <v>98800</v>
      </c>
      <c r="Q4254" s="138">
        <v>45180</v>
      </c>
      <c r="AR4254" s="76">
        <f t="shared" si="268"/>
        <v>0</v>
      </c>
      <c r="AS4254">
        <f t="shared" si="269"/>
        <v>0</v>
      </c>
      <c r="AT4254" s="76">
        <f t="shared" si="270"/>
        <v>0</v>
      </c>
    </row>
    <row r="4255" spans="2:46" ht="15.75" customHeight="1" thickBot="1">
      <c r="B4255" t="str">
        <f t="shared" si="267"/>
        <v>INFY4518045260</v>
      </c>
      <c r="C4255" s="137" t="s">
        <v>226</v>
      </c>
      <c r="D4255" s="137" t="s">
        <v>21</v>
      </c>
      <c r="E4255" s="138">
        <v>45260</v>
      </c>
      <c r="F4255" s="139">
        <v>0</v>
      </c>
      <c r="G4255" s="137" t="s">
        <v>223</v>
      </c>
      <c r="H4255" s="139">
        <v>1476</v>
      </c>
      <c r="I4255" s="139">
        <v>1485</v>
      </c>
      <c r="J4255" s="139">
        <v>1475.1</v>
      </c>
      <c r="K4255" s="139">
        <v>1482.7</v>
      </c>
      <c r="L4255" s="139">
        <v>1482.7</v>
      </c>
      <c r="M4255" s="139">
        <v>93</v>
      </c>
      <c r="N4255" s="139">
        <v>551.11</v>
      </c>
      <c r="O4255" s="139">
        <v>86800</v>
      </c>
      <c r="P4255" s="140">
        <v>15200</v>
      </c>
      <c r="Q4255" s="138">
        <v>45180</v>
      </c>
      <c r="AR4255">
        <f t="shared" si="268"/>
        <v>0</v>
      </c>
      <c r="AS4255">
        <f t="shared" si="269"/>
        <v>0</v>
      </c>
      <c r="AT4255">
        <f t="shared" si="270"/>
        <v>0</v>
      </c>
    </row>
    <row r="4256" spans="2:46" ht="15.75" customHeight="1" thickBot="1">
      <c r="B4256" t="str">
        <f t="shared" si="267"/>
        <v>IOC4518045197</v>
      </c>
      <c r="C4256" s="137" t="s">
        <v>226</v>
      </c>
      <c r="D4256" s="137" t="s">
        <v>141</v>
      </c>
      <c r="E4256" s="138">
        <v>45197</v>
      </c>
      <c r="F4256" s="139">
        <v>0</v>
      </c>
      <c r="G4256" s="137" t="s">
        <v>223</v>
      </c>
      <c r="H4256" s="139">
        <v>94.7</v>
      </c>
      <c r="I4256" s="139">
        <v>96.1</v>
      </c>
      <c r="J4256" s="139">
        <v>94.2</v>
      </c>
      <c r="K4256" s="139">
        <v>95.35</v>
      </c>
      <c r="L4256" s="139">
        <v>95.35</v>
      </c>
      <c r="M4256" s="139">
        <v>5962</v>
      </c>
      <c r="N4256" s="139">
        <v>55239.37</v>
      </c>
      <c r="O4256" s="139">
        <v>112875750</v>
      </c>
      <c r="P4256" s="140">
        <v>8940750</v>
      </c>
      <c r="Q4256" s="138">
        <v>45180</v>
      </c>
      <c r="AR4256">
        <f t="shared" si="268"/>
        <v>119996750</v>
      </c>
      <c r="AS4256">
        <f t="shared" si="269"/>
        <v>10374000</v>
      </c>
      <c r="AT4256">
        <f t="shared" si="270"/>
        <v>109622750</v>
      </c>
    </row>
    <row r="4257" spans="2:46" ht="15.75" customHeight="1" thickBot="1">
      <c r="B4257" t="str">
        <f t="shared" si="267"/>
        <v>IOC4518045225</v>
      </c>
      <c r="C4257" s="137" t="s">
        <v>226</v>
      </c>
      <c r="D4257" s="137" t="s">
        <v>141</v>
      </c>
      <c r="E4257" s="138">
        <v>45225</v>
      </c>
      <c r="F4257" s="139">
        <v>0</v>
      </c>
      <c r="G4257" s="137" t="s">
        <v>223</v>
      </c>
      <c r="H4257" s="139">
        <v>96.9</v>
      </c>
      <c r="I4257" s="139">
        <v>96.95</v>
      </c>
      <c r="J4257" s="139">
        <v>94.95</v>
      </c>
      <c r="K4257" s="139">
        <v>96</v>
      </c>
      <c r="L4257" s="139">
        <v>96</v>
      </c>
      <c r="M4257" s="139">
        <v>461</v>
      </c>
      <c r="N4257" s="139">
        <v>4300.63</v>
      </c>
      <c r="O4257" s="141">
        <v>6380000</v>
      </c>
      <c r="P4257" s="140">
        <v>1316250</v>
      </c>
      <c r="Q4257" s="138">
        <v>45180</v>
      </c>
      <c r="AR4257" s="76">
        <f t="shared" si="268"/>
        <v>0</v>
      </c>
      <c r="AS4257">
        <f t="shared" si="269"/>
        <v>0</v>
      </c>
      <c r="AT4257" s="76">
        <f t="shared" si="270"/>
        <v>0</v>
      </c>
    </row>
    <row r="4258" spans="2:46" ht="15.75" customHeight="1" thickBot="1">
      <c r="B4258" t="str">
        <f t="shared" si="267"/>
        <v>IOC4518045260</v>
      </c>
      <c r="C4258" s="137" t="s">
        <v>226</v>
      </c>
      <c r="D4258" s="137" t="s">
        <v>141</v>
      </c>
      <c r="E4258" s="138">
        <v>45260</v>
      </c>
      <c r="F4258" s="139">
        <v>0</v>
      </c>
      <c r="G4258" s="137" t="s">
        <v>223</v>
      </c>
      <c r="H4258" s="139">
        <v>96.65</v>
      </c>
      <c r="I4258" s="139">
        <v>97.1</v>
      </c>
      <c r="J4258" s="139">
        <v>95.6</v>
      </c>
      <c r="K4258" s="139">
        <v>96.55</v>
      </c>
      <c r="L4258" s="139">
        <v>96.55</v>
      </c>
      <c r="M4258" s="139">
        <v>54</v>
      </c>
      <c r="N4258" s="139">
        <v>506.88</v>
      </c>
      <c r="O4258" s="139">
        <v>741000</v>
      </c>
      <c r="P4258" s="140">
        <v>117000</v>
      </c>
      <c r="Q4258" s="138">
        <v>45180</v>
      </c>
      <c r="AR4258">
        <f t="shared" si="268"/>
        <v>0</v>
      </c>
      <c r="AS4258">
        <f t="shared" si="269"/>
        <v>0</v>
      </c>
      <c r="AT4258">
        <f t="shared" si="270"/>
        <v>0</v>
      </c>
    </row>
    <row r="4259" spans="2:46" ht="15.75" customHeight="1" thickBot="1">
      <c r="B4259" t="str">
        <f t="shared" si="267"/>
        <v>IPCALAB4518045197</v>
      </c>
      <c r="C4259" s="137" t="s">
        <v>226</v>
      </c>
      <c r="D4259" s="137" t="s">
        <v>142</v>
      </c>
      <c r="E4259" s="138">
        <v>45197</v>
      </c>
      <c r="F4259" s="139">
        <v>0</v>
      </c>
      <c r="G4259" s="137" t="s">
        <v>223</v>
      </c>
      <c r="H4259" s="139">
        <v>902</v>
      </c>
      <c r="I4259" s="139">
        <v>905</v>
      </c>
      <c r="J4259" s="139">
        <v>893.4</v>
      </c>
      <c r="K4259" s="139">
        <v>899.55</v>
      </c>
      <c r="L4259" s="139">
        <v>899.55</v>
      </c>
      <c r="M4259" s="139">
        <v>478</v>
      </c>
      <c r="N4259" s="139">
        <v>2794.25</v>
      </c>
      <c r="O4259" s="141">
        <v>1450000</v>
      </c>
      <c r="P4259" s="140">
        <v>-29900</v>
      </c>
      <c r="Q4259" s="138">
        <v>45180</v>
      </c>
      <c r="AR4259">
        <f t="shared" si="268"/>
        <v>1535800</v>
      </c>
      <c r="AS4259">
        <f t="shared" si="269"/>
        <v>-29900</v>
      </c>
      <c r="AT4259">
        <f t="shared" si="270"/>
        <v>1565700</v>
      </c>
    </row>
    <row r="4260" spans="2:46" ht="15.75" customHeight="1" thickBot="1">
      <c r="B4260" t="str">
        <f t="shared" si="267"/>
        <v>IPCALAB4518045225</v>
      </c>
      <c r="C4260" s="137" t="s">
        <v>226</v>
      </c>
      <c r="D4260" s="137" t="s">
        <v>142</v>
      </c>
      <c r="E4260" s="138">
        <v>45225</v>
      </c>
      <c r="F4260" s="139">
        <v>0</v>
      </c>
      <c r="G4260" s="137" t="s">
        <v>223</v>
      </c>
      <c r="H4260" s="139">
        <v>899.1</v>
      </c>
      <c r="I4260" s="139">
        <v>901.5</v>
      </c>
      <c r="J4260" s="139">
        <v>894.95</v>
      </c>
      <c r="K4260" s="139">
        <v>900.1</v>
      </c>
      <c r="L4260" s="139">
        <v>900.1</v>
      </c>
      <c r="M4260" s="139">
        <v>30</v>
      </c>
      <c r="N4260" s="139">
        <v>175.26</v>
      </c>
      <c r="O4260" s="139">
        <v>83850</v>
      </c>
      <c r="P4260" s="139">
        <v>0</v>
      </c>
      <c r="Q4260" s="138">
        <v>45180</v>
      </c>
      <c r="AR4260">
        <f t="shared" si="268"/>
        <v>0</v>
      </c>
      <c r="AS4260">
        <f t="shared" si="269"/>
        <v>0</v>
      </c>
      <c r="AT4260">
        <f t="shared" si="270"/>
        <v>0</v>
      </c>
    </row>
    <row r="4261" spans="2:46" ht="15.75" customHeight="1" thickBot="1">
      <c r="B4261" t="str">
        <f t="shared" si="267"/>
        <v>IPCALAB4518045260</v>
      </c>
      <c r="C4261" s="137" t="s">
        <v>226</v>
      </c>
      <c r="D4261" s="137" t="s">
        <v>142</v>
      </c>
      <c r="E4261" s="138">
        <v>45260</v>
      </c>
      <c r="F4261" s="139">
        <v>0</v>
      </c>
      <c r="G4261" s="137" t="s">
        <v>223</v>
      </c>
      <c r="H4261" s="139">
        <v>0</v>
      </c>
      <c r="I4261" s="139">
        <v>0</v>
      </c>
      <c r="J4261" s="139">
        <v>0</v>
      </c>
      <c r="K4261" s="139">
        <v>903</v>
      </c>
      <c r="L4261" s="139">
        <v>913.85</v>
      </c>
      <c r="M4261" s="139">
        <v>0</v>
      </c>
      <c r="N4261" s="139">
        <v>0</v>
      </c>
      <c r="O4261" s="139">
        <v>1950</v>
      </c>
      <c r="P4261" s="139">
        <v>0</v>
      </c>
      <c r="Q4261" s="138">
        <v>45180</v>
      </c>
      <c r="AR4261">
        <f t="shared" si="268"/>
        <v>0</v>
      </c>
      <c r="AS4261">
        <f t="shared" si="269"/>
        <v>0</v>
      </c>
      <c r="AT4261">
        <f t="shared" si="270"/>
        <v>0</v>
      </c>
    </row>
    <row r="4262" spans="2:46" ht="15.75" customHeight="1" thickBot="1">
      <c r="B4262" t="str">
        <f t="shared" si="267"/>
        <v>IRCTC4518045197</v>
      </c>
      <c r="C4262" s="137" t="s">
        <v>226</v>
      </c>
      <c r="D4262" s="137" t="s">
        <v>143</v>
      </c>
      <c r="E4262" s="138">
        <v>45197</v>
      </c>
      <c r="F4262" s="139">
        <v>0</v>
      </c>
      <c r="G4262" s="137" t="s">
        <v>223</v>
      </c>
      <c r="H4262" s="139">
        <v>733.1</v>
      </c>
      <c r="I4262" s="139">
        <v>733.1</v>
      </c>
      <c r="J4262" s="139">
        <v>717.05</v>
      </c>
      <c r="K4262" s="139">
        <v>719.15</v>
      </c>
      <c r="L4262" s="139">
        <v>719.15</v>
      </c>
      <c r="M4262" s="139">
        <v>9955</v>
      </c>
      <c r="N4262" s="139">
        <v>62992.09</v>
      </c>
      <c r="O4262" s="141">
        <v>16600000</v>
      </c>
      <c r="P4262" s="140">
        <v>1110375</v>
      </c>
      <c r="Q4262" s="138">
        <v>45180</v>
      </c>
      <c r="AR4262">
        <f t="shared" si="268"/>
        <v>17611500</v>
      </c>
      <c r="AS4262">
        <f t="shared" si="269"/>
        <v>1365000</v>
      </c>
      <c r="AT4262">
        <f t="shared" si="270"/>
        <v>16246500</v>
      </c>
    </row>
    <row r="4263" spans="2:46" ht="15.75" customHeight="1" thickBot="1">
      <c r="B4263" t="str">
        <f t="shared" si="267"/>
        <v>IRCTC4518045225</v>
      </c>
      <c r="C4263" s="137" t="s">
        <v>226</v>
      </c>
      <c r="D4263" s="137" t="s">
        <v>143</v>
      </c>
      <c r="E4263" s="138">
        <v>45225</v>
      </c>
      <c r="F4263" s="139">
        <v>0</v>
      </c>
      <c r="G4263" s="137" t="s">
        <v>223</v>
      </c>
      <c r="H4263" s="139">
        <v>735.9</v>
      </c>
      <c r="I4263" s="139">
        <v>736.45</v>
      </c>
      <c r="J4263" s="139">
        <v>722.1</v>
      </c>
      <c r="K4263" s="139">
        <v>723.95</v>
      </c>
      <c r="L4263" s="139">
        <v>723.95</v>
      </c>
      <c r="M4263" s="139">
        <v>660</v>
      </c>
      <c r="N4263" s="139">
        <v>4203.6899999999996</v>
      </c>
      <c r="O4263" s="139">
        <v>892500</v>
      </c>
      <c r="P4263" s="140">
        <v>231875</v>
      </c>
      <c r="Q4263" s="138">
        <v>45180</v>
      </c>
      <c r="AR4263" s="76">
        <f t="shared" si="268"/>
        <v>0</v>
      </c>
      <c r="AS4263">
        <f t="shared" si="269"/>
        <v>0</v>
      </c>
      <c r="AT4263" s="76">
        <f t="shared" si="270"/>
        <v>0</v>
      </c>
    </row>
    <row r="4264" spans="2:46" ht="15.75" customHeight="1" thickBot="1">
      <c r="B4264" t="str">
        <f t="shared" si="267"/>
        <v>IRCTC4518045260</v>
      </c>
      <c r="C4264" s="137" t="s">
        <v>226</v>
      </c>
      <c r="D4264" s="137" t="s">
        <v>143</v>
      </c>
      <c r="E4264" s="138">
        <v>45260</v>
      </c>
      <c r="F4264" s="139">
        <v>0</v>
      </c>
      <c r="G4264" s="137" t="s">
        <v>223</v>
      </c>
      <c r="H4264" s="139">
        <v>736.25</v>
      </c>
      <c r="I4264" s="139">
        <v>740</v>
      </c>
      <c r="J4264" s="139">
        <v>727</v>
      </c>
      <c r="K4264" s="139">
        <v>728.65</v>
      </c>
      <c r="L4264" s="139">
        <v>728.65</v>
      </c>
      <c r="M4264" s="139">
        <v>66</v>
      </c>
      <c r="N4264" s="139">
        <v>422.48</v>
      </c>
      <c r="O4264" s="139">
        <v>119000</v>
      </c>
      <c r="P4264" s="140">
        <v>22750</v>
      </c>
      <c r="Q4264" s="138">
        <v>45180</v>
      </c>
      <c r="AR4264">
        <f t="shared" si="268"/>
        <v>0</v>
      </c>
      <c r="AS4264">
        <f t="shared" si="269"/>
        <v>0</v>
      </c>
      <c r="AT4264">
        <f t="shared" si="270"/>
        <v>0</v>
      </c>
    </row>
    <row r="4265" spans="2:46" ht="15.75" customHeight="1" thickBot="1">
      <c r="B4265" t="str">
        <f t="shared" si="267"/>
        <v>ITC4518045197</v>
      </c>
      <c r="C4265" s="137" t="s">
        <v>226</v>
      </c>
      <c r="D4265" s="137" t="s">
        <v>22</v>
      </c>
      <c r="E4265" s="138">
        <v>45197</v>
      </c>
      <c r="F4265" s="139">
        <v>0</v>
      </c>
      <c r="G4265" s="137" t="s">
        <v>223</v>
      </c>
      <c r="H4265" s="139">
        <v>446.9</v>
      </c>
      <c r="I4265" s="139">
        <v>449</v>
      </c>
      <c r="J4265" s="139">
        <v>444.7</v>
      </c>
      <c r="K4265" s="139">
        <v>448.25</v>
      </c>
      <c r="L4265" s="139">
        <v>448.25</v>
      </c>
      <c r="M4265" s="139">
        <v>6527</v>
      </c>
      <c r="N4265" s="139">
        <v>46661.5</v>
      </c>
      <c r="O4265" s="141">
        <v>66800000</v>
      </c>
      <c r="P4265" s="140">
        <v>-1104000</v>
      </c>
      <c r="Q4265" s="138">
        <v>45180</v>
      </c>
      <c r="AR4265">
        <f t="shared" si="268"/>
        <v>69121600</v>
      </c>
      <c r="AS4265">
        <f t="shared" si="269"/>
        <v>-1032000</v>
      </c>
      <c r="AT4265">
        <f t="shared" si="270"/>
        <v>70153600</v>
      </c>
    </row>
    <row r="4266" spans="2:46" ht="15.75" customHeight="1" thickBot="1">
      <c r="B4266" t="str">
        <f t="shared" si="267"/>
        <v>ITC4518045225</v>
      </c>
      <c r="C4266" s="137" t="s">
        <v>226</v>
      </c>
      <c r="D4266" s="137" t="s">
        <v>22</v>
      </c>
      <c r="E4266" s="138">
        <v>45225</v>
      </c>
      <c r="F4266" s="139">
        <v>0</v>
      </c>
      <c r="G4266" s="137" t="s">
        <v>223</v>
      </c>
      <c r="H4266" s="139">
        <v>449</v>
      </c>
      <c r="I4266" s="139">
        <v>452</v>
      </c>
      <c r="J4266" s="139">
        <v>447.85</v>
      </c>
      <c r="K4266" s="139">
        <v>451.45</v>
      </c>
      <c r="L4266" s="139">
        <v>451.45</v>
      </c>
      <c r="M4266" s="139">
        <v>498</v>
      </c>
      <c r="N4266" s="139">
        <v>3586.02</v>
      </c>
      <c r="O4266" s="139">
        <v>2148800</v>
      </c>
      <c r="P4266" s="140">
        <v>48000</v>
      </c>
      <c r="Q4266" s="138">
        <v>45180</v>
      </c>
      <c r="AR4266" s="76">
        <f t="shared" si="268"/>
        <v>0</v>
      </c>
      <c r="AS4266">
        <f t="shared" si="269"/>
        <v>0</v>
      </c>
      <c r="AT4266" s="76">
        <f t="shared" si="270"/>
        <v>0</v>
      </c>
    </row>
    <row r="4267" spans="2:46" ht="15.75" customHeight="1" thickBot="1">
      <c r="B4267" t="str">
        <f t="shared" si="267"/>
        <v>ITC4518045260</v>
      </c>
      <c r="C4267" s="137" t="s">
        <v>226</v>
      </c>
      <c r="D4267" s="137" t="s">
        <v>22</v>
      </c>
      <c r="E4267" s="138">
        <v>45260</v>
      </c>
      <c r="F4267" s="139">
        <v>0</v>
      </c>
      <c r="G4267" s="137" t="s">
        <v>223</v>
      </c>
      <c r="H4267" s="139">
        <v>452.25</v>
      </c>
      <c r="I4267" s="139">
        <v>454.55</v>
      </c>
      <c r="J4267" s="139">
        <v>451.45</v>
      </c>
      <c r="K4267" s="139">
        <v>453.6</v>
      </c>
      <c r="L4267" s="139">
        <v>453.6</v>
      </c>
      <c r="M4267" s="139">
        <v>37</v>
      </c>
      <c r="N4267" s="139">
        <v>268.04000000000002</v>
      </c>
      <c r="O4267" s="139">
        <v>172800</v>
      </c>
      <c r="P4267" s="140">
        <v>24000</v>
      </c>
      <c r="Q4267" s="138">
        <v>45180</v>
      </c>
      <c r="AR4267">
        <f t="shared" si="268"/>
        <v>0</v>
      </c>
      <c r="AS4267">
        <f t="shared" si="269"/>
        <v>0</v>
      </c>
      <c r="AT4267">
        <f t="shared" si="270"/>
        <v>0</v>
      </c>
    </row>
    <row r="4268" spans="2:46" ht="15.75" customHeight="1" thickBot="1">
      <c r="B4268" t="str">
        <f t="shared" si="267"/>
        <v>JINDALSTEL4518045197</v>
      </c>
      <c r="C4268" s="137" t="s">
        <v>226</v>
      </c>
      <c r="D4268" s="137" t="s">
        <v>144</v>
      </c>
      <c r="E4268" s="138">
        <v>45197</v>
      </c>
      <c r="F4268" s="139">
        <v>0</v>
      </c>
      <c r="G4268" s="137" t="s">
        <v>223</v>
      </c>
      <c r="H4268" s="139">
        <v>708</v>
      </c>
      <c r="I4268" s="139">
        <v>721</v>
      </c>
      <c r="J4268" s="139">
        <v>702.8</v>
      </c>
      <c r="K4268" s="139">
        <v>714.9</v>
      </c>
      <c r="L4268" s="139">
        <v>714.9</v>
      </c>
      <c r="M4268" s="139">
        <v>5041</v>
      </c>
      <c r="N4268" s="139">
        <v>44975.41</v>
      </c>
      <c r="O4268" s="141">
        <v>23900000</v>
      </c>
      <c r="P4268" s="140">
        <v>80000</v>
      </c>
      <c r="Q4268" s="138">
        <v>45180</v>
      </c>
      <c r="AR4268">
        <f t="shared" si="268"/>
        <v>24106250</v>
      </c>
      <c r="AS4268">
        <f t="shared" si="269"/>
        <v>102500</v>
      </c>
      <c r="AT4268">
        <f t="shared" si="270"/>
        <v>24003750</v>
      </c>
    </row>
    <row r="4269" spans="2:46" ht="15.75" customHeight="1" thickBot="1">
      <c r="B4269" t="str">
        <f t="shared" si="267"/>
        <v>JINDALSTEL4518045225</v>
      </c>
      <c r="C4269" s="137" t="s">
        <v>226</v>
      </c>
      <c r="D4269" s="137" t="s">
        <v>144</v>
      </c>
      <c r="E4269" s="138">
        <v>45225</v>
      </c>
      <c r="F4269" s="139">
        <v>0</v>
      </c>
      <c r="G4269" s="137" t="s">
        <v>223</v>
      </c>
      <c r="H4269" s="139">
        <v>711.25</v>
      </c>
      <c r="I4269" s="139">
        <v>725.5</v>
      </c>
      <c r="J4269" s="139">
        <v>708.35</v>
      </c>
      <c r="K4269" s="139">
        <v>719.7</v>
      </c>
      <c r="L4269" s="139">
        <v>719.7</v>
      </c>
      <c r="M4269" s="139">
        <v>185</v>
      </c>
      <c r="N4269" s="139">
        <v>1659.64</v>
      </c>
      <c r="O4269" s="139">
        <v>193750</v>
      </c>
      <c r="P4269" s="140">
        <v>20000</v>
      </c>
      <c r="Q4269" s="138">
        <v>45180</v>
      </c>
      <c r="AR4269" s="76">
        <f t="shared" si="268"/>
        <v>0</v>
      </c>
      <c r="AS4269">
        <f t="shared" si="269"/>
        <v>0</v>
      </c>
      <c r="AT4269" s="76">
        <f t="shared" si="270"/>
        <v>0</v>
      </c>
    </row>
    <row r="4270" spans="2:46" ht="15.75" customHeight="1" thickBot="1">
      <c r="B4270" t="str">
        <f t="shared" si="267"/>
        <v>JINDALSTEL4518045260</v>
      </c>
      <c r="C4270" s="137" t="s">
        <v>226</v>
      </c>
      <c r="D4270" s="137" t="s">
        <v>144</v>
      </c>
      <c r="E4270" s="138">
        <v>45260</v>
      </c>
      <c r="F4270" s="139">
        <v>0</v>
      </c>
      <c r="G4270" s="137" t="s">
        <v>223</v>
      </c>
      <c r="H4270" s="139">
        <v>724.15</v>
      </c>
      <c r="I4270" s="139">
        <v>729</v>
      </c>
      <c r="J4270" s="139">
        <v>724.15</v>
      </c>
      <c r="K4270" s="139">
        <v>724.3</v>
      </c>
      <c r="L4270" s="139">
        <v>724.3</v>
      </c>
      <c r="M4270" s="139">
        <v>5</v>
      </c>
      <c r="N4270" s="139">
        <v>45.38</v>
      </c>
      <c r="O4270" s="139">
        <v>12500</v>
      </c>
      <c r="P4270" s="140">
        <v>2500</v>
      </c>
      <c r="Q4270" s="138">
        <v>45180</v>
      </c>
      <c r="AR4270">
        <f t="shared" si="268"/>
        <v>0</v>
      </c>
      <c r="AS4270">
        <f t="shared" si="269"/>
        <v>0</v>
      </c>
      <c r="AT4270">
        <f t="shared" si="270"/>
        <v>0</v>
      </c>
    </row>
    <row r="4271" spans="2:46" ht="15.75" customHeight="1" thickBot="1">
      <c r="B4271" t="str">
        <f t="shared" si="267"/>
        <v>JKCEMENT4518045197</v>
      </c>
      <c r="C4271" s="137" t="s">
        <v>226</v>
      </c>
      <c r="D4271" s="137" t="s">
        <v>145</v>
      </c>
      <c r="E4271" s="138">
        <v>45197</v>
      </c>
      <c r="F4271" s="139">
        <v>0</v>
      </c>
      <c r="G4271" s="137" t="s">
        <v>223</v>
      </c>
      <c r="H4271" s="139">
        <v>3309.3</v>
      </c>
      <c r="I4271" s="139">
        <v>3352</v>
      </c>
      <c r="J4271" s="139">
        <v>3284.5</v>
      </c>
      <c r="K4271" s="139">
        <v>3315.05</v>
      </c>
      <c r="L4271" s="139">
        <v>3315.05</v>
      </c>
      <c r="M4271" s="139">
        <v>1042</v>
      </c>
      <c r="N4271" s="139">
        <v>8637.02</v>
      </c>
      <c r="O4271" s="141">
        <v>708000</v>
      </c>
      <c r="P4271" s="140">
        <v>-20000</v>
      </c>
      <c r="Q4271" s="138">
        <v>45180</v>
      </c>
      <c r="AR4271">
        <f t="shared" si="268"/>
        <v>717250</v>
      </c>
      <c r="AS4271">
        <f t="shared" si="269"/>
        <v>-17500</v>
      </c>
      <c r="AT4271">
        <f t="shared" si="270"/>
        <v>734750</v>
      </c>
    </row>
    <row r="4272" spans="2:46" ht="15.75" customHeight="1" thickBot="1">
      <c r="B4272" t="str">
        <f t="shared" si="267"/>
        <v>JKCEMENT4518045225</v>
      </c>
      <c r="C4272" s="137" t="s">
        <v>226</v>
      </c>
      <c r="D4272" s="137" t="s">
        <v>145</v>
      </c>
      <c r="E4272" s="138">
        <v>45225</v>
      </c>
      <c r="F4272" s="139">
        <v>0</v>
      </c>
      <c r="G4272" s="137" t="s">
        <v>223</v>
      </c>
      <c r="H4272" s="139">
        <v>3334.05</v>
      </c>
      <c r="I4272" s="139">
        <v>3352.7</v>
      </c>
      <c r="J4272" s="139">
        <v>3298</v>
      </c>
      <c r="K4272" s="139">
        <v>3328.8</v>
      </c>
      <c r="L4272" s="139">
        <v>3328.8</v>
      </c>
      <c r="M4272" s="139">
        <v>50</v>
      </c>
      <c r="N4272" s="139">
        <v>415.99</v>
      </c>
      <c r="O4272" s="139">
        <v>9250</v>
      </c>
      <c r="P4272" s="140">
        <v>2500</v>
      </c>
      <c r="Q4272" s="138">
        <v>45180</v>
      </c>
      <c r="AR4272">
        <f t="shared" si="268"/>
        <v>0</v>
      </c>
      <c r="AS4272">
        <f t="shared" si="269"/>
        <v>0</v>
      </c>
      <c r="AT4272">
        <f t="shared" si="270"/>
        <v>0</v>
      </c>
    </row>
    <row r="4273" spans="2:46" ht="15.75" customHeight="1" thickBot="1">
      <c r="B4273" t="str">
        <f t="shared" si="267"/>
        <v>JKCEMENT4518045260</v>
      </c>
      <c r="C4273" s="137" t="s">
        <v>226</v>
      </c>
      <c r="D4273" s="137" t="s">
        <v>145</v>
      </c>
      <c r="E4273" s="138">
        <v>45260</v>
      </c>
      <c r="F4273" s="139">
        <v>0</v>
      </c>
      <c r="G4273" s="137" t="s">
        <v>223</v>
      </c>
      <c r="H4273" s="139">
        <v>0</v>
      </c>
      <c r="I4273" s="139">
        <v>0</v>
      </c>
      <c r="J4273" s="139">
        <v>0</v>
      </c>
      <c r="K4273" s="139">
        <v>3355.15</v>
      </c>
      <c r="L4273" s="139">
        <v>3357.8</v>
      </c>
      <c r="M4273" s="139">
        <v>0</v>
      </c>
      <c r="N4273" s="139">
        <v>0</v>
      </c>
      <c r="O4273" s="139">
        <v>0</v>
      </c>
      <c r="P4273" s="139">
        <v>0</v>
      </c>
      <c r="Q4273" s="138">
        <v>45180</v>
      </c>
      <c r="AR4273">
        <f t="shared" si="268"/>
        <v>0</v>
      </c>
      <c r="AS4273">
        <f t="shared" si="269"/>
        <v>0</v>
      </c>
      <c r="AT4273">
        <f t="shared" si="270"/>
        <v>0</v>
      </c>
    </row>
    <row r="4274" spans="2:46" ht="15.75" customHeight="1" thickBot="1">
      <c r="B4274" t="str">
        <f t="shared" si="267"/>
        <v>JSWSTEEL4518045197</v>
      </c>
      <c r="C4274" s="137" t="s">
        <v>226</v>
      </c>
      <c r="D4274" s="137" t="s">
        <v>46</v>
      </c>
      <c r="E4274" s="138">
        <v>45197</v>
      </c>
      <c r="F4274" s="139">
        <v>0</v>
      </c>
      <c r="G4274" s="137" t="s">
        <v>223</v>
      </c>
      <c r="H4274" s="139">
        <v>820.15</v>
      </c>
      <c r="I4274" s="139">
        <v>833.55</v>
      </c>
      <c r="J4274" s="139">
        <v>817</v>
      </c>
      <c r="K4274" s="139">
        <v>825.55</v>
      </c>
      <c r="L4274" s="139">
        <v>825.55</v>
      </c>
      <c r="M4274" s="139">
        <v>4840</v>
      </c>
      <c r="N4274" s="139">
        <v>53987.97</v>
      </c>
      <c r="O4274" s="139">
        <v>17694450</v>
      </c>
      <c r="P4274" s="140">
        <v>213300</v>
      </c>
      <c r="Q4274" s="138">
        <v>45180</v>
      </c>
      <c r="AR4274">
        <f t="shared" si="268"/>
        <v>18017100</v>
      </c>
      <c r="AS4274">
        <f t="shared" si="269"/>
        <v>243000</v>
      </c>
      <c r="AT4274">
        <f t="shared" si="270"/>
        <v>17774100</v>
      </c>
    </row>
    <row r="4275" spans="2:46" ht="15.75" customHeight="1" thickBot="1">
      <c r="B4275" t="str">
        <f t="shared" si="267"/>
        <v>JSWSTEEL4518045225</v>
      </c>
      <c r="C4275" s="137" t="s">
        <v>226</v>
      </c>
      <c r="D4275" s="137" t="s">
        <v>46</v>
      </c>
      <c r="E4275" s="138">
        <v>45225</v>
      </c>
      <c r="F4275" s="139">
        <v>0</v>
      </c>
      <c r="G4275" s="137" t="s">
        <v>223</v>
      </c>
      <c r="H4275" s="139">
        <v>824.85</v>
      </c>
      <c r="I4275" s="139">
        <v>838</v>
      </c>
      <c r="J4275" s="139">
        <v>823.25</v>
      </c>
      <c r="K4275" s="139">
        <v>830.3</v>
      </c>
      <c r="L4275" s="139">
        <v>830.3</v>
      </c>
      <c r="M4275" s="139">
        <v>178</v>
      </c>
      <c r="N4275" s="139">
        <v>1996.7</v>
      </c>
      <c r="O4275" s="139">
        <v>295650</v>
      </c>
      <c r="P4275" s="140">
        <v>18900</v>
      </c>
      <c r="Q4275" s="138">
        <v>45180</v>
      </c>
      <c r="AR4275">
        <f t="shared" si="268"/>
        <v>0</v>
      </c>
      <c r="AS4275">
        <f t="shared" si="269"/>
        <v>0</v>
      </c>
      <c r="AT4275">
        <f t="shared" si="270"/>
        <v>0</v>
      </c>
    </row>
    <row r="4276" spans="2:46" ht="15.75" customHeight="1" thickBot="1">
      <c r="B4276" t="str">
        <f t="shared" si="267"/>
        <v>JSWSTEEL4518045260</v>
      </c>
      <c r="C4276" s="137" t="s">
        <v>226</v>
      </c>
      <c r="D4276" s="137" t="s">
        <v>46</v>
      </c>
      <c r="E4276" s="138">
        <v>45260</v>
      </c>
      <c r="F4276" s="139">
        <v>0</v>
      </c>
      <c r="G4276" s="137" t="s">
        <v>223</v>
      </c>
      <c r="H4276" s="139">
        <v>836.45</v>
      </c>
      <c r="I4276" s="139">
        <v>842.1</v>
      </c>
      <c r="J4276" s="139">
        <v>835.6</v>
      </c>
      <c r="K4276" s="139">
        <v>838.1</v>
      </c>
      <c r="L4276" s="139">
        <v>837.25</v>
      </c>
      <c r="M4276" s="139">
        <v>11</v>
      </c>
      <c r="N4276" s="139">
        <v>124.45</v>
      </c>
      <c r="O4276" s="139">
        <v>27000</v>
      </c>
      <c r="P4276" s="140">
        <v>10800</v>
      </c>
      <c r="Q4276" s="138">
        <v>45180</v>
      </c>
      <c r="AR4276">
        <f t="shared" si="268"/>
        <v>0</v>
      </c>
      <c r="AS4276">
        <f t="shared" si="269"/>
        <v>0</v>
      </c>
      <c r="AT4276">
        <f t="shared" si="270"/>
        <v>0</v>
      </c>
    </row>
    <row r="4277" spans="2:46" ht="15.75" customHeight="1" thickBot="1">
      <c r="B4277" t="str">
        <f t="shared" si="267"/>
        <v>JUBLFOOD4518045197</v>
      </c>
      <c r="C4277" s="137" t="s">
        <v>226</v>
      </c>
      <c r="D4277" s="137" t="s">
        <v>146</v>
      </c>
      <c r="E4277" s="138">
        <v>45197</v>
      </c>
      <c r="F4277" s="139">
        <v>0</v>
      </c>
      <c r="G4277" s="137" t="s">
        <v>223</v>
      </c>
      <c r="H4277" s="139">
        <v>532.5</v>
      </c>
      <c r="I4277" s="139">
        <v>546.54999999999995</v>
      </c>
      <c r="J4277" s="139">
        <v>532.5</v>
      </c>
      <c r="K4277" s="139">
        <v>542.29999999999995</v>
      </c>
      <c r="L4277" s="139">
        <v>542.29999999999995</v>
      </c>
      <c r="M4277" s="139">
        <v>4183</v>
      </c>
      <c r="N4277" s="139">
        <v>28263.11</v>
      </c>
      <c r="O4277" s="139">
        <v>15877500</v>
      </c>
      <c r="P4277" s="140">
        <v>116250</v>
      </c>
      <c r="Q4277" s="138">
        <v>45180</v>
      </c>
      <c r="AR4277">
        <f t="shared" si="268"/>
        <v>16852500</v>
      </c>
      <c r="AS4277">
        <f t="shared" si="269"/>
        <v>72500</v>
      </c>
      <c r="AT4277">
        <f t="shared" si="270"/>
        <v>16780000</v>
      </c>
    </row>
    <row r="4278" spans="2:46" ht="15.75" customHeight="1" thickBot="1">
      <c r="B4278" t="str">
        <f t="shared" si="267"/>
        <v>JUBLFOOD4518045225</v>
      </c>
      <c r="C4278" s="137" t="s">
        <v>226</v>
      </c>
      <c r="D4278" s="137" t="s">
        <v>146</v>
      </c>
      <c r="E4278" s="138">
        <v>45225</v>
      </c>
      <c r="F4278" s="139">
        <v>0</v>
      </c>
      <c r="G4278" s="137" t="s">
        <v>223</v>
      </c>
      <c r="H4278" s="139">
        <v>530</v>
      </c>
      <c r="I4278" s="139">
        <v>544.45000000000005</v>
      </c>
      <c r="J4278" s="139">
        <v>529.79999999999995</v>
      </c>
      <c r="K4278" s="139">
        <v>540.29999999999995</v>
      </c>
      <c r="L4278" s="139">
        <v>540.29999999999995</v>
      </c>
      <c r="M4278" s="139">
        <v>536</v>
      </c>
      <c r="N4278" s="139">
        <v>3609.24</v>
      </c>
      <c r="O4278" s="139">
        <v>850000</v>
      </c>
      <c r="P4278" s="140">
        <v>-22500</v>
      </c>
      <c r="Q4278" s="138">
        <v>45180</v>
      </c>
      <c r="AR4278">
        <f t="shared" si="268"/>
        <v>0</v>
      </c>
      <c r="AS4278">
        <f t="shared" si="269"/>
        <v>0</v>
      </c>
      <c r="AT4278">
        <f t="shared" si="270"/>
        <v>0</v>
      </c>
    </row>
    <row r="4279" spans="2:46" ht="15.75" customHeight="1" thickBot="1">
      <c r="B4279" t="str">
        <f t="shared" si="267"/>
        <v>JUBLFOOD4518045260</v>
      </c>
      <c r="C4279" s="137" t="s">
        <v>226</v>
      </c>
      <c r="D4279" s="137" t="s">
        <v>146</v>
      </c>
      <c r="E4279" s="138">
        <v>45260</v>
      </c>
      <c r="F4279" s="139">
        <v>0</v>
      </c>
      <c r="G4279" s="137" t="s">
        <v>223</v>
      </c>
      <c r="H4279" s="139">
        <v>531.6</v>
      </c>
      <c r="I4279" s="139">
        <v>543.4</v>
      </c>
      <c r="J4279" s="139">
        <v>530</v>
      </c>
      <c r="K4279" s="139">
        <v>539.5</v>
      </c>
      <c r="L4279" s="139">
        <v>539.5</v>
      </c>
      <c r="M4279" s="139">
        <v>110</v>
      </c>
      <c r="N4279" s="139">
        <v>735.93</v>
      </c>
      <c r="O4279" s="139">
        <v>125000</v>
      </c>
      <c r="P4279" s="140">
        <v>-21250</v>
      </c>
      <c r="Q4279" s="138">
        <v>45180</v>
      </c>
      <c r="AR4279">
        <f t="shared" si="268"/>
        <v>0</v>
      </c>
      <c r="AS4279">
        <f t="shared" si="269"/>
        <v>0</v>
      </c>
      <c r="AT4279">
        <f t="shared" si="270"/>
        <v>0</v>
      </c>
    </row>
    <row r="4280" spans="2:46" ht="15.75" customHeight="1" thickBot="1">
      <c r="B4280" t="str">
        <f t="shared" si="267"/>
        <v>KOTAKBANK4518045197</v>
      </c>
      <c r="C4280" s="137" t="s">
        <v>226</v>
      </c>
      <c r="D4280" s="137" t="s">
        <v>25</v>
      </c>
      <c r="E4280" s="138">
        <v>45197</v>
      </c>
      <c r="F4280" s="139">
        <v>0</v>
      </c>
      <c r="G4280" s="137" t="s">
        <v>223</v>
      </c>
      <c r="H4280" s="139">
        <v>1802.7</v>
      </c>
      <c r="I4280" s="139">
        <v>1814.9</v>
      </c>
      <c r="J4280" s="139">
        <v>1798.35</v>
      </c>
      <c r="K4280" s="139">
        <v>1810.7</v>
      </c>
      <c r="L4280" s="139">
        <v>1810.7</v>
      </c>
      <c r="M4280" s="139">
        <v>11438</v>
      </c>
      <c r="N4280" s="139">
        <v>82780.31</v>
      </c>
      <c r="O4280" s="139">
        <v>28296800</v>
      </c>
      <c r="P4280" s="140">
        <v>-323200</v>
      </c>
      <c r="Q4280" s="138">
        <v>45180</v>
      </c>
      <c r="AR4280">
        <f t="shared" si="268"/>
        <v>29246000</v>
      </c>
      <c r="AS4280">
        <f t="shared" si="269"/>
        <v>-230000</v>
      </c>
      <c r="AT4280">
        <f t="shared" si="270"/>
        <v>29476000</v>
      </c>
    </row>
    <row r="4281" spans="2:46" ht="15.75" customHeight="1" thickBot="1">
      <c r="B4281" t="str">
        <f t="shared" si="267"/>
        <v>KOTAKBANK4518045225</v>
      </c>
      <c r="C4281" s="137" t="s">
        <v>226</v>
      </c>
      <c r="D4281" s="137" t="s">
        <v>25</v>
      </c>
      <c r="E4281" s="138">
        <v>45225</v>
      </c>
      <c r="F4281" s="139">
        <v>0</v>
      </c>
      <c r="G4281" s="137" t="s">
        <v>223</v>
      </c>
      <c r="H4281" s="139">
        <v>1816</v>
      </c>
      <c r="I4281" s="139">
        <v>1826.85</v>
      </c>
      <c r="J4281" s="139">
        <v>1811</v>
      </c>
      <c r="K4281" s="139">
        <v>1822.75</v>
      </c>
      <c r="L4281" s="139">
        <v>1822.75</v>
      </c>
      <c r="M4281" s="139">
        <v>663</v>
      </c>
      <c r="N4281" s="139">
        <v>4829.3999999999996</v>
      </c>
      <c r="O4281" s="139">
        <v>847600</v>
      </c>
      <c r="P4281" s="140">
        <v>72400</v>
      </c>
      <c r="Q4281" s="138">
        <v>45180</v>
      </c>
      <c r="AR4281">
        <f t="shared" si="268"/>
        <v>0</v>
      </c>
      <c r="AS4281">
        <f t="shared" si="269"/>
        <v>0</v>
      </c>
      <c r="AT4281">
        <f t="shared" si="270"/>
        <v>0</v>
      </c>
    </row>
    <row r="4282" spans="2:46" ht="15.75" customHeight="1" thickBot="1">
      <c r="B4282" t="str">
        <f t="shared" si="267"/>
        <v>KOTAKBANK4518045260</v>
      </c>
      <c r="C4282" s="137" t="s">
        <v>226</v>
      </c>
      <c r="D4282" s="137" t="s">
        <v>25</v>
      </c>
      <c r="E4282" s="138">
        <v>45260</v>
      </c>
      <c r="F4282" s="139">
        <v>0</v>
      </c>
      <c r="G4282" s="137" t="s">
        <v>223</v>
      </c>
      <c r="H4282" s="139">
        <v>1825</v>
      </c>
      <c r="I4282" s="139">
        <v>1839.65</v>
      </c>
      <c r="J4282" s="139">
        <v>1825</v>
      </c>
      <c r="K4282" s="139">
        <v>1836.3</v>
      </c>
      <c r="L4282" s="139">
        <v>1836.3</v>
      </c>
      <c r="M4282" s="139">
        <v>158</v>
      </c>
      <c r="N4282" s="139">
        <v>1159.53</v>
      </c>
      <c r="O4282" s="139">
        <v>101600</v>
      </c>
      <c r="P4282" s="140">
        <v>20800</v>
      </c>
      <c r="Q4282" s="138">
        <v>45180</v>
      </c>
      <c r="AR4282">
        <f t="shared" si="268"/>
        <v>0</v>
      </c>
      <c r="AS4282">
        <f t="shared" si="269"/>
        <v>0</v>
      </c>
      <c r="AT4282">
        <f t="shared" si="270"/>
        <v>0</v>
      </c>
    </row>
    <row r="4283" spans="2:46" ht="15.75" customHeight="1" thickBot="1">
      <c r="B4283" t="str">
        <f t="shared" si="267"/>
        <v>L&amp;TFH4518045197</v>
      </c>
      <c r="C4283" s="137" t="s">
        <v>226</v>
      </c>
      <c r="D4283" s="137" t="s">
        <v>147</v>
      </c>
      <c r="E4283" s="138">
        <v>45197</v>
      </c>
      <c r="F4283" s="139">
        <v>0</v>
      </c>
      <c r="G4283" s="137" t="s">
        <v>223</v>
      </c>
      <c r="H4283" s="139">
        <v>131.1</v>
      </c>
      <c r="I4283" s="139">
        <v>133.19999999999999</v>
      </c>
      <c r="J4283" s="139">
        <v>129</v>
      </c>
      <c r="K4283" s="139">
        <v>131.25</v>
      </c>
      <c r="L4283" s="139">
        <v>131.25</v>
      </c>
      <c r="M4283" s="139">
        <v>1724</v>
      </c>
      <c r="N4283" s="139">
        <v>20212.169999999998</v>
      </c>
      <c r="O4283" s="139">
        <v>65698488</v>
      </c>
      <c r="P4283" s="140">
        <v>642528</v>
      </c>
      <c r="Q4283" s="138">
        <v>45180</v>
      </c>
      <c r="AR4283">
        <f t="shared" si="268"/>
        <v>67858096</v>
      </c>
      <c r="AS4283">
        <f t="shared" si="269"/>
        <v>722844</v>
      </c>
      <c r="AT4283">
        <f t="shared" si="270"/>
        <v>67135252</v>
      </c>
    </row>
    <row r="4284" spans="2:46" ht="15.75" customHeight="1" thickBot="1">
      <c r="B4284" t="str">
        <f t="shared" si="267"/>
        <v>L&amp;TFH4518045225</v>
      </c>
      <c r="C4284" s="137" t="s">
        <v>226</v>
      </c>
      <c r="D4284" s="137" t="s">
        <v>147</v>
      </c>
      <c r="E4284" s="138">
        <v>45225</v>
      </c>
      <c r="F4284" s="139">
        <v>0</v>
      </c>
      <c r="G4284" s="137" t="s">
        <v>223</v>
      </c>
      <c r="H4284" s="139">
        <v>131.85</v>
      </c>
      <c r="I4284" s="139">
        <v>133.9</v>
      </c>
      <c r="J4284" s="139">
        <v>131.35</v>
      </c>
      <c r="K4284" s="139">
        <v>132.1</v>
      </c>
      <c r="L4284" s="139">
        <v>132.1</v>
      </c>
      <c r="M4284" s="139">
        <v>84</v>
      </c>
      <c r="N4284" s="139">
        <v>991.16</v>
      </c>
      <c r="O4284" s="139">
        <v>1998976</v>
      </c>
      <c r="P4284" s="140">
        <v>71392</v>
      </c>
      <c r="Q4284" s="138">
        <v>45180</v>
      </c>
      <c r="AR4284">
        <f t="shared" si="268"/>
        <v>0</v>
      </c>
      <c r="AS4284">
        <f t="shared" si="269"/>
        <v>0</v>
      </c>
      <c r="AT4284">
        <f t="shared" si="270"/>
        <v>0</v>
      </c>
    </row>
    <row r="4285" spans="2:46" ht="15.75" customHeight="1" thickBot="1">
      <c r="B4285" t="str">
        <f t="shared" si="267"/>
        <v>L&amp;TFH4518045260</v>
      </c>
      <c r="C4285" s="137" t="s">
        <v>226</v>
      </c>
      <c r="D4285" s="137" t="s">
        <v>147</v>
      </c>
      <c r="E4285" s="138">
        <v>45260</v>
      </c>
      <c r="F4285" s="139">
        <v>0</v>
      </c>
      <c r="G4285" s="137" t="s">
        <v>223</v>
      </c>
      <c r="H4285" s="139">
        <v>131.80000000000001</v>
      </c>
      <c r="I4285" s="139">
        <v>133.9</v>
      </c>
      <c r="J4285" s="139">
        <v>131.80000000000001</v>
      </c>
      <c r="K4285" s="139">
        <v>133</v>
      </c>
      <c r="L4285" s="139">
        <v>133</v>
      </c>
      <c r="M4285" s="139">
        <v>5</v>
      </c>
      <c r="N4285" s="139">
        <v>59.33</v>
      </c>
      <c r="O4285" s="139">
        <v>160632</v>
      </c>
      <c r="P4285" s="140">
        <v>8924</v>
      </c>
      <c r="Q4285" s="138">
        <v>45180</v>
      </c>
      <c r="AR4285">
        <f t="shared" si="268"/>
        <v>0</v>
      </c>
      <c r="AS4285">
        <f t="shared" si="269"/>
        <v>0</v>
      </c>
      <c r="AT4285">
        <f t="shared" si="270"/>
        <v>0</v>
      </c>
    </row>
    <row r="4286" spans="2:46" ht="15.75" customHeight="1" thickBot="1">
      <c r="B4286" t="str">
        <f t="shared" si="267"/>
        <v>LALPATHLAB4518045197</v>
      </c>
      <c r="C4286" s="137" t="s">
        <v>226</v>
      </c>
      <c r="D4286" s="137" t="s">
        <v>148</v>
      </c>
      <c r="E4286" s="138">
        <v>45197</v>
      </c>
      <c r="F4286" s="139">
        <v>0</v>
      </c>
      <c r="G4286" s="137" t="s">
        <v>223</v>
      </c>
      <c r="H4286" s="139">
        <v>2195</v>
      </c>
      <c r="I4286" s="139">
        <v>2258.5</v>
      </c>
      <c r="J4286" s="139">
        <v>2186.1</v>
      </c>
      <c r="K4286" s="139">
        <v>2231.4499999999998</v>
      </c>
      <c r="L4286" s="139">
        <v>2231.4499999999998</v>
      </c>
      <c r="M4286" s="139">
        <v>906</v>
      </c>
      <c r="N4286" s="139">
        <v>6076.64</v>
      </c>
      <c r="O4286" s="139">
        <v>643800</v>
      </c>
      <c r="P4286" s="140">
        <v>-17700</v>
      </c>
      <c r="Q4286" s="138">
        <v>45180</v>
      </c>
      <c r="AR4286">
        <f t="shared" si="268"/>
        <v>693900</v>
      </c>
      <c r="AS4286">
        <f t="shared" si="269"/>
        <v>-15900</v>
      </c>
      <c r="AT4286">
        <f t="shared" si="270"/>
        <v>709800</v>
      </c>
    </row>
    <row r="4287" spans="2:46" ht="15.75" customHeight="1" thickBot="1">
      <c r="B4287" t="str">
        <f t="shared" si="267"/>
        <v>LALPATHLAB4518045225</v>
      </c>
      <c r="C4287" s="137" t="s">
        <v>226</v>
      </c>
      <c r="D4287" s="137" t="s">
        <v>148</v>
      </c>
      <c r="E4287" s="138">
        <v>45225</v>
      </c>
      <c r="F4287" s="139">
        <v>0</v>
      </c>
      <c r="G4287" s="137" t="s">
        <v>223</v>
      </c>
      <c r="H4287" s="139">
        <v>2203.0500000000002</v>
      </c>
      <c r="I4287" s="139">
        <v>2261</v>
      </c>
      <c r="J4287" s="139">
        <v>2203.0500000000002</v>
      </c>
      <c r="K4287" s="139">
        <v>2241.9</v>
      </c>
      <c r="L4287" s="139">
        <v>2241.9</v>
      </c>
      <c r="M4287" s="139">
        <v>80</v>
      </c>
      <c r="N4287" s="139">
        <v>538.54</v>
      </c>
      <c r="O4287" s="139">
        <v>48300</v>
      </c>
      <c r="P4287" s="140">
        <v>1800</v>
      </c>
      <c r="Q4287" s="138">
        <v>45180</v>
      </c>
      <c r="AR4287">
        <f t="shared" si="268"/>
        <v>0</v>
      </c>
      <c r="AS4287">
        <f t="shared" si="269"/>
        <v>0</v>
      </c>
      <c r="AT4287">
        <f t="shared" si="270"/>
        <v>0</v>
      </c>
    </row>
    <row r="4288" spans="2:46" ht="15.75" customHeight="1" thickBot="1">
      <c r="B4288" t="str">
        <f t="shared" si="267"/>
        <v>LALPATHLAB4518045260</v>
      </c>
      <c r="C4288" s="137" t="s">
        <v>226</v>
      </c>
      <c r="D4288" s="137" t="s">
        <v>148</v>
      </c>
      <c r="E4288" s="138">
        <v>45260</v>
      </c>
      <c r="F4288" s="139">
        <v>0</v>
      </c>
      <c r="G4288" s="137" t="s">
        <v>223</v>
      </c>
      <c r="H4288" s="139">
        <v>0</v>
      </c>
      <c r="I4288" s="139">
        <v>0</v>
      </c>
      <c r="J4288" s="139">
        <v>0</v>
      </c>
      <c r="K4288" s="139">
        <v>2235</v>
      </c>
      <c r="L4288" s="139">
        <v>2256.1</v>
      </c>
      <c r="M4288" s="139">
        <v>0</v>
      </c>
      <c r="N4288" s="139">
        <v>0</v>
      </c>
      <c r="O4288" s="139">
        <v>1800</v>
      </c>
      <c r="P4288" s="139">
        <v>0</v>
      </c>
      <c r="Q4288" s="138">
        <v>45180</v>
      </c>
      <c r="AR4288">
        <f t="shared" si="268"/>
        <v>0</v>
      </c>
      <c r="AS4288">
        <f t="shared" si="269"/>
        <v>0</v>
      </c>
      <c r="AT4288">
        <f t="shared" si="270"/>
        <v>0</v>
      </c>
    </row>
    <row r="4289" spans="2:46" ht="15.75" customHeight="1" thickBot="1">
      <c r="B4289" t="str">
        <f t="shared" si="267"/>
        <v>LAURUSLABS4518045197</v>
      </c>
      <c r="C4289" s="137" t="s">
        <v>226</v>
      </c>
      <c r="D4289" s="137" t="s">
        <v>149</v>
      </c>
      <c r="E4289" s="138">
        <v>45197</v>
      </c>
      <c r="F4289" s="139">
        <v>0</v>
      </c>
      <c r="G4289" s="137" t="s">
        <v>223</v>
      </c>
      <c r="H4289" s="139">
        <v>413.95</v>
      </c>
      <c r="I4289" s="139">
        <v>414.65</v>
      </c>
      <c r="J4289" s="139">
        <v>406.85</v>
      </c>
      <c r="K4289" s="139">
        <v>407.95</v>
      </c>
      <c r="L4289" s="139">
        <v>407.95</v>
      </c>
      <c r="M4289" s="139">
        <v>2090</v>
      </c>
      <c r="N4289" s="139">
        <v>14555.2</v>
      </c>
      <c r="O4289" s="139">
        <v>10259500</v>
      </c>
      <c r="P4289" s="140">
        <v>68000</v>
      </c>
      <c r="Q4289" s="138">
        <v>45180</v>
      </c>
      <c r="AR4289">
        <f t="shared" si="268"/>
        <v>11017700</v>
      </c>
      <c r="AS4289">
        <f t="shared" si="269"/>
        <v>204000</v>
      </c>
      <c r="AT4289">
        <f t="shared" si="270"/>
        <v>10813700</v>
      </c>
    </row>
    <row r="4290" spans="2:46" ht="15.75" customHeight="1" thickBot="1">
      <c r="B4290" t="str">
        <f t="shared" ref="B4290:B4353" si="271">D4290&amp;Q4290&amp;E4290</f>
        <v>LAURUSLABS4518045225</v>
      </c>
      <c r="C4290" s="137" t="s">
        <v>226</v>
      </c>
      <c r="D4290" s="137" t="s">
        <v>149</v>
      </c>
      <c r="E4290" s="138">
        <v>45225</v>
      </c>
      <c r="F4290" s="139">
        <v>0</v>
      </c>
      <c r="G4290" s="137" t="s">
        <v>223</v>
      </c>
      <c r="H4290" s="139">
        <v>413.45</v>
      </c>
      <c r="I4290" s="139">
        <v>414.95</v>
      </c>
      <c r="J4290" s="139">
        <v>408.15</v>
      </c>
      <c r="K4290" s="139">
        <v>409.4</v>
      </c>
      <c r="L4290" s="139">
        <v>409.4</v>
      </c>
      <c r="M4290" s="139">
        <v>265</v>
      </c>
      <c r="N4290" s="139">
        <v>1851.4</v>
      </c>
      <c r="O4290" s="139">
        <v>671500</v>
      </c>
      <c r="P4290" s="140">
        <v>120700</v>
      </c>
      <c r="Q4290" s="138">
        <v>45180</v>
      </c>
      <c r="AR4290">
        <f t="shared" ref="AR4290:AR4353" si="272">IF($AU$2&lt;&gt;5,NA(),IF(D4290=D4289,0,IF(AND(D4292=D4290,D4291=D4290),O4290+O4291+O4292,IF(D4291=D4290,O4291+O4290,O4290))))</f>
        <v>0</v>
      </c>
      <c r="AS4290">
        <f t="shared" ref="AS4290:AS4353" si="273">IF($AU$2&lt;&gt;5,NA(),IF(D4290=D4289,0,IF(AND(D4292=D4290,D4291=D4290),P4290+P4291+P4292,IF(D4291=D4290,P4291+P4290,P4290))))</f>
        <v>0</v>
      </c>
      <c r="AT4290">
        <f t="shared" ref="AT4290:AT4353" si="274">AR4290-AS4290</f>
        <v>0</v>
      </c>
    </row>
    <row r="4291" spans="2:46" ht="15.75" customHeight="1" thickBot="1">
      <c r="B4291" t="str">
        <f t="shared" si="271"/>
        <v>LAURUSLABS4518045260</v>
      </c>
      <c r="C4291" s="137" t="s">
        <v>226</v>
      </c>
      <c r="D4291" s="137" t="s">
        <v>149</v>
      </c>
      <c r="E4291" s="138">
        <v>45260</v>
      </c>
      <c r="F4291" s="139">
        <v>0</v>
      </c>
      <c r="G4291" s="137" t="s">
        <v>223</v>
      </c>
      <c r="H4291" s="139">
        <v>413.95</v>
      </c>
      <c r="I4291" s="139">
        <v>415.5</v>
      </c>
      <c r="J4291" s="139">
        <v>411.5</v>
      </c>
      <c r="K4291" s="139">
        <v>411.6</v>
      </c>
      <c r="L4291" s="139">
        <v>413.8</v>
      </c>
      <c r="M4291" s="139">
        <v>19</v>
      </c>
      <c r="N4291" s="139">
        <v>133.41999999999999</v>
      </c>
      <c r="O4291" s="139">
        <v>86700</v>
      </c>
      <c r="P4291" s="140">
        <v>15300</v>
      </c>
      <c r="Q4291" s="138">
        <v>45180</v>
      </c>
      <c r="AR4291">
        <f t="shared" si="272"/>
        <v>0</v>
      </c>
      <c r="AS4291">
        <f t="shared" si="273"/>
        <v>0</v>
      </c>
      <c r="AT4291">
        <f t="shared" si="274"/>
        <v>0</v>
      </c>
    </row>
    <row r="4292" spans="2:46" ht="15.75" customHeight="1" thickBot="1">
      <c r="B4292" t="str">
        <f t="shared" si="271"/>
        <v>LICHSGFIN4518045197</v>
      </c>
      <c r="C4292" s="137" t="s">
        <v>226</v>
      </c>
      <c r="D4292" s="137" t="s">
        <v>150</v>
      </c>
      <c r="E4292" s="138">
        <v>45197</v>
      </c>
      <c r="F4292" s="139">
        <v>0</v>
      </c>
      <c r="G4292" s="137" t="s">
        <v>223</v>
      </c>
      <c r="H4292" s="139">
        <v>457.15</v>
      </c>
      <c r="I4292" s="139">
        <v>460.95</v>
      </c>
      <c r="J4292" s="139">
        <v>452</v>
      </c>
      <c r="K4292" s="139">
        <v>456.4</v>
      </c>
      <c r="L4292" s="139">
        <v>456.4</v>
      </c>
      <c r="M4292" s="139">
        <v>2921</v>
      </c>
      <c r="N4292" s="139">
        <v>26657.26</v>
      </c>
      <c r="O4292" s="139">
        <v>20600000</v>
      </c>
      <c r="P4292" s="140">
        <v>-112000</v>
      </c>
      <c r="Q4292" s="138">
        <v>45180</v>
      </c>
      <c r="AR4292">
        <f t="shared" si="272"/>
        <v>21108000</v>
      </c>
      <c r="AS4292">
        <f t="shared" si="273"/>
        <v>-104000</v>
      </c>
      <c r="AT4292">
        <f t="shared" si="274"/>
        <v>21212000</v>
      </c>
    </row>
    <row r="4293" spans="2:46" ht="15.75" customHeight="1" thickBot="1">
      <c r="B4293" t="str">
        <f t="shared" si="271"/>
        <v>LICHSGFIN4518045225</v>
      </c>
      <c r="C4293" s="137" t="s">
        <v>226</v>
      </c>
      <c r="D4293" s="137" t="s">
        <v>150</v>
      </c>
      <c r="E4293" s="138">
        <v>45225</v>
      </c>
      <c r="F4293" s="139">
        <v>0</v>
      </c>
      <c r="G4293" s="137" t="s">
        <v>223</v>
      </c>
      <c r="H4293" s="139">
        <v>461.75</v>
      </c>
      <c r="I4293" s="139">
        <v>463.35</v>
      </c>
      <c r="J4293" s="139">
        <v>455.5</v>
      </c>
      <c r="K4293" s="139">
        <v>459.4</v>
      </c>
      <c r="L4293" s="139">
        <v>459.4</v>
      </c>
      <c r="M4293" s="139">
        <v>108</v>
      </c>
      <c r="N4293" s="139">
        <v>992.41</v>
      </c>
      <c r="O4293" s="139">
        <v>452000</v>
      </c>
      <c r="P4293" s="140">
        <v>2000</v>
      </c>
      <c r="Q4293" s="138">
        <v>45180</v>
      </c>
      <c r="AR4293">
        <f t="shared" si="272"/>
        <v>0</v>
      </c>
      <c r="AS4293">
        <f t="shared" si="273"/>
        <v>0</v>
      </c>
      <c r="AT4293">
        <f t="shared" si="274"/>
        <v>0</v>
      </c>
    </row>
    <row r="4294" spans="2:46" ht="15.75" customHeight="1" thickBot="1">
      <c r="B4294" t="str">
        <f t="shared" si="271"/>
        <v>LICHSGFIN4518045260</v>
      </c>
      <c r="C4294" s="137" t="s">
        <v>226</v>
      </c>
      <c r="D4294" s="137" t="s">
        <v>150</v>
      </c>
      <c r="E4294" s="138">
        <v>45260</v>
      </c>
      <c r="F4294" s="139">
        <v>0</v>
      </c>
      <c r="G4294" s="137" t="s">
        <v>223</v>
      </c>
      <c r="H4294" s="139">
        <v>465</v>
      </c>
      <c r="I4294" s="139">
        <v>465</v>
      </c>
      <c r="J4294" s="139">
        <v>459.5</v>
      </c>
      <c r="K4294" s="139">
        <v>463</v>
      </c>
      <c r="L4294" s="139">
        <v>462</v>
      </c>
      <c r="M4294" s="139">
        <v>7</v>
      </c>
      <c r="N4294" s="139">
        <v>64.63</v>
      </c>
      <c r="O4294" s="139">
        <v>56000</v>
      </c>
      <c r="P4294" s="140">
        <v>6000</v>
      </c>
      <c r="Q4294" s="138">
        <v>45180</v>
      </c>
      <c r="AR4294">
        <f t="shared" si="272"/>
        <v>0</v>
      </c>
      <c r="AS4294">
        <f t="shared" si="273"/>
        <v>0</v>
      </c>
      <c r="AT4294">
        <f t="shared" si="274"/>
        <v>0</v>
      </c>
    </row>
    <row r="4295" spans="2:46" ht="15.75" customHeight="1" thickBot="1">
      <c r="B4295" t="str">
        <f t="shared" si="271"/>
        <v>LT4518045197</v>
      </c>
      <c r="C4295" s="137" t="s">
        <v>226</v>
      </c>
      <c r="D4295" s="137" t="s">
        <v>24</v>
      </c>
      <c r="E4295" s="138">
        <v>45197</v>
      </c>
      <c r="F4295" s="139">
        <v>0</v>
      </c>
      <c r="G4295" s="137" t="s">
        <v>223</v>
      </c>
      <c r="H4295" s="139">
        <v>2935</v>
      </c>
      <c r="I4295" s="139">
        <v>2935</v>
      </c>
      <c r="J4295" s="139">
        <v>2888.4</v>
      </c>
      <c r="K4295" s="139">
        <v>2892</v>
      </c>
      <c r="L4295" s="139">
        <v>2892</v>
      </c>
      <c r="M4295" s="139">
        <v>8009</v>
      </c>
      <c r="N4295" s="139">
        <v>69842.12</v>
      </c>
      <c r="O4295" s="139">
        <v>7028400</v>
      </c>
      <c r="P4295" s="140">
        <v>-9600</v>
      </c>
      <c r="Q4295" s="138">
        <v>45180</v>
      </c>
      <c r="AR4295">
        <f t="shared" si="272"/>
        <v>7578600</v>
      </c>
      <c r="AS4295">
        <f t="shared" si="273"/>
        <v>51900</v>
      </c>
      <c r="AT4295">
        <f t="shared" si="274"/>
        <v>7526700</v>
      </c>
    </row>
    <row r="4296" spans="2:46" ht="15.75" customHeight="1" thickBot="1">
      <c r="B4296" t="str">
        <f t="shared" si="271"/>
        <v>LT4518045225</v>
      </c>
      <c r="C4296" s="137" t="s">
        <v>226</v>
      </c>
      <c r="D4296" s="137" t="s">
        <v>24</v>
      </c>
      <c r="E4296" s="138">
        <v>45225</v>
      </c>
      <c r="F4296" s="139">
        <v>0</v>
      </c>
      <c r="G4296" s="137" t="s">
        <v>223</v>
      </c>
      <c r="H4296" s="139">
        <v>2921.5</v>
      </c>
      <c r="I4296" s="139">
        <v>2942</v>
      </c>
      <c r="J4296" s="139">
        <v>2904.95</v>
      </c>
      <c r="K4296" s="139">
        <v>2906.4</v>
      </c>
      <c r="L4296" s="139">
        <v>2906.4</v>
      </c>
      <c r="M4296" s="139">
        <v>844</v>
      </c>
      <c r="N4296" s="139">
        <v>7392.34</v>
      </c>
      <c r="O4296" s="139">
        <v>497700</v>
      </c>
      <c r="P4296" s="140">
        <v>55200</v>
      </c>
      <c r="Q4296" s="138">
        <v>45180</v>
      </c>
      <c r="AR4296">
        <f t="shared" si="272"/>
        <v>0</v>
      </c>
      <c r="AS4296">
        <f t="shared" si="273"/>
        <v>0</v>
      </c>
      <c r="AT4296">
        <f t="shared" si="274"/>
        <v>0</v>
      </c>
    </row>
    <row r="4297" spans="2:46" ht="15.75" customHeight="1" thickBot="1">
      <c r="B4297" t="str">
        <f t="shared" si="271"/>
        <v>LT4518045260</v>
      </c>
      <c r="C4297" s="137" t="s">
        <v>226</v>
      </c>
      <c r="D4297" s="137" t="s">
        <v>24</v>
      </c>
      <c r="E4297" s="138">
        <v>45260</v>
      </c>
      <c r="F4297" s="139">
        <v>0</v>
      </c>
      <c r="G4297" s="137" t="s">
        <v>223</v>
      </c>
      <c r="H4297" s="139">
        <v>2944</v>
      </c>
      <c r="I4297" s="139">
        <v>2955</v>
      </c>
      <c r="J4297" s="139">
        <v>2917</v>
      </c>
      <c r="K4297" s="139">
        <v>2920.4</v>
      </c>
      <c r="L4297" s="139">
        <v>2920.4</v>
      </c>
      <c r="M4297" s="139">
        <v>83</v>
      </c>
      <c r="N4297" s="139">
        <v>730.15</v>
      </c>
      <c r="O4297" s="139">
        <v>52500</v>
      </c>
      <c r="P4297" s="140">
        <v>6300</v>
      </c>
      <c r="Q4297" s="138">
        <v>45180</v>
      </c>
      <c r="AR4297">
        <f t="shared" si="272"/>
        <v>0</v>
      </c>
      <c r="AS4297">
        <f t="shared" si="273"/>
        <v>0</v>
      </c>
      <c r="AT4297">
        <f t="shared" si="274"/>
        <v>0</v>
      </c>
    </row>
    <row r="4298" spans="2:46" ht="15.75" customHeight="1" thickBot="1">
      <c r="B4298" t="str">
        <f t="shared" si="271"/>
        <v>LTIM4518045197</v>
      </c>
      <c r="C4298" s="137" t="s">
        <v>226</v>
      </c>
      <c r="D4298" s="137" t="s">
        <v>20</v>
      </c>
      <c r="E4298" s="138">
        <v>45197</v>
      </c>
      <c r="F4298" s="139">
        <v>0</v>
      </c>
      <c r="G4298" s="137" t="s">
        <v>223</v>
      </c>
      <c r="H4298" s="139">
        <v>5478.3</v>
      </c>
      <c r="I4298" s="139">
        <v>5543.95</v>
      </c>
      <c r="J4298" s="139">
        <v>5474.35</v>
      </c>
      <c r="K4298" s="139">
        <v>5526.8</v>
      </c>
      <c r="L4298" s="139">
        <v>5526.8</v>
      </c>
      <c r="M4298" s="139">
        <v>2013</v>
      </c>
      <c r="N4298" s="139">
        <v>16675.3</v>
      </c>
      <c r="O4298" s="139">
        <v>1476900</v>
      </c>
      <c r="P4298" s="140">
        <v>-42000</v>
      </c>
      <c r="Q4298" s="138">
        <v>45180</v>
      </c>
      <c r="AR4298">
        <f t="shared" si="272"/>
        <v>1557450</v>
      </c>
      <c r="AS4298">
        <f t="shared" si="273"/>
        <v>-41100</v>
      </c>
      <c r="AT4298">
        <f t="shared" si="274"/>
        <v>1598550</v>
      </c>
    </row>
    <row r="4299" spans="2:46" ht="15.75" customHeight="1" thickBot="1">
      <c r="B4299" t="str">
        <f t="shared" si="271"/>
        <v>LTIM4518045225</v>
      </c>
      <c r="C4299" s="137" t="s">
        <v>226</v>
      </c>
      <c r="D4299" s="137" t="s">
        <v>20</v>
      </c>
      <c r="E4299" s="138">
        <v>45225</v>
      </c>
      <c r="F4299" s="139">
        <v>0</v>
      </c>
      <c r="G4299" s="137" t="s">
        <v>223</v>
      </c>
      <c r="H4299" s="139">
        <v>5513.15</v>
      </c>
      <c r="I4299" s="139">
        <v>5573.05</v>
      </c>
      <c r="J4299" s="139">
        <v>5513.15</v>
      </c>
      <c r="K4299" s="139">
        <v>5554.3</v>
      </c>
      <c r="L4299" s="139">
        <v>5554.3</v>
      </c>
      <c r="M4299" s="139">
        <v>103</v>
      </c>
      <c r="N4299" s="139">
        <v>857.54</v>
      </c>
      <c r="O4299" s="139">
        <v>73650</v>
      </c>
      <c r="P4299" s="139">
        <v>150</v>
      </c>
      <c r="Q4299" s="138">
        <v>45180</v>
      </c>
      <c r="AR4299">
        <f t="shared" si="272"/>
        <v>0</v>
      </c>
      <c r="AS4299">
        <f t="shared" si="273"/>
        <v>0</v>
      </c>
      <c r="AT4299">
        <f t="shared" si="274"/>
        <v>0</v>
      </c>
    </row>
    <row r="4300" spans="2:46" ht="15.75" customHeight="1" thickBot="1">
      <c r="B4300" t="str">
        <f t="shared" si="271"/>
        <v>LTIM4518045260</v>
      </c>
      <c r="C4300" s="137" t="s">
        <v>226</v>
      </c>
      <c r="D4300" s="137" t="s">
        <v>20</v>
      </c>
      <c r="E4300" s="138">
        <v>45260</v>
      </c>
      <c r="F4300" s="139">
        <v>0</v>
      </c>
      <c r="G4300" s="137" t="s">
        <v>223</v>
      </c>
      <c r="H4300" s="139">
        <v>5578</v>
      </c>
      <c r="I4300" s="139">
        <v>5600.8</v>
      </c>
      <c r="J4300" s="139">
        <v>5573.75</v>
      </c>
      <c r="K4300" s="139">
        <v>5600.8</v>
      </c>
      <c r="L4300" s="139">
        <v>5600.8</v>
      </c>
      <c r="M4300" s="139">
        <v>10</v>
      </c>
      <c r="N4300" s="139">
        <v>83.76</v>
      </c>
      <c r="O4300" s="139">
        <v>6900</v>
      </c>
      <c r="P4300" s="139">
        <v>750</v>
      </c>
      <c r="Q4300" s="138">
        <v>45180</v>
      </c>
      <c r="AR4300">
        <f t="shared" si="272"/>
        <v>0</v>
      </c>
      <c r="AS4300">
        <f t="shared" si="273"/>
        <v>0</v>
      </c>
      <c r="AT4300">
        <f t="shared" si="274"/>
        <v>0</v>
      </c>
    </row>
    <row r="4301" spans="2:46" ht="15.75" customHeight="1" thickBot="1">
      <c r="B4301" t="str">
        <f t="shared" si="271"/>
        <v>LTTS4518045197</v>
      </c>
      <c r="C4301" s="137" t="s">
        <v>226</v>
      </c>
      <c r="D4301" s="137" t="s">
        <v>151</v>
      </c>
      <c r="E4301" s="138">
        <v>45197</v>
      </c>
      <c r="F4301" s="139">
        <v>0</v>
      </c>
      <c r="G4301" s="137" t="s">
        <v>223</v>
      </c>
      <c r="H4301" s="139">
        <v>4649.6000000000004</v>
      </c>
      <c r="I4301" s="139">
        <v>4675</v>
      </c>
      <c r="J4301" s="139">
        <v>4626.3500000000004</v>
      </c>
      <c r="K4301" s="139">
        <v>4639.8</v>
      </c>
      <c r="L4301" s="139">
        <v>4639.8</v>
      </c>
      <c r="M4301" s="139">
        <v>712</v>
      </c>
      <c r="N4301" s="139">
        <v>6615.79</v>
      </c>
      <c r="O4301" s="139">
        <v>700600</v>
      </c>
      <c r="P4301" s="140">
        <v>6400</v>
      </c>
      <c r="Q4301" s="138">
        <v>45180</v>
      </c>
      <c r="AR4301">
        <f t="shared" si="272"/>
        <v>748400</v>
      </c>
      <c r="AS4301">
        <f t="shared" si="273"/>
        <v>8600</v>
      </c>
      <c r="AT4301">
        <f t="shared" si="274"/>
        <v>739800</v>
      </c>
    </row>
    <row r="4302" spans="2:46" ht="15.75" customHeight="1" thickBot="1">
      <c r="B4302" t="str">
        <f t="shared" si="271"/>
        <v>LTTS4518045225</v>
      </c>
      <c r="C4302" s="137" t="s">
        <v>226</v>
      </c>
      <c r="D4302" s="137" t="s">
        <v>151</v>
      </c>
      <c r="E4302" s="138">
        <v>45225</v>
      </c>
      <c r="F4302" s="139">
        <v>0</v>
      </c>
      <c r="G4302" s="137" t="s">
        <v>223</v>
      </c>
      <c r="H4302" s="139">
        <v>4650.8999999999996</v>
      </c>
      <c r="I4302" s="139">
        <v>4661.3</v>
      </c>
      <c r="J4302" s="139">
        <v>4631.6000000000004</v>
      </c>
      <c r="K4302" s="139">
        <v>4643.95</v>
      </c>
      <c r="L4302" s="139">
        <v>4643.95</v>
      </c>
      <c r="M4302" s="139">
        <v>52</v>
      </c>
      <c r="N4302" s="139">
        <v>483.1</v>
      </c>
      <c r="O4302" s="139">
        <v>45800</v>
      </c>
      <c r="P4302" s="140">
        <v>2000</v>
      </c>
      <c r="Q4302" s="138">
        <v>45180</v>
      </c>
      <c r="AR4302">
        <f t="shared" si="272"/>
        <v>0</v>
      </c>
      <c r="AS4302">
        <f t="shared" si="273"/>
        <v>0</v>
      </c>
      <c r="AT4302">
        <f t="shared" si="274"/>
        <v>0</v>
      </c>
    </row>
    <row r="4303" spans="2:46" ht="15.75" customHeight="1" thickBot="1">
      <c r="B4303" t="str">
        <f t="shared" si="271"/>
        <v>LTTS4518045260</v>
      </c>
      <c r="C4303" s="137" t="s">
        <v>226</v>
      </c>
      <c r="D4303" s="137" t="s">
        <v>151</v>
      </c>
      <c r="E4303" s="138">
        <v>45260</v>
      </c>
      <c r="F4303" s="139">
        <v>0</v>
      </c>
      <c r="G4303" s="137" t="s">
        <v>223</v>
      </c>
      <c r="H4303" s="139">
        <v>4644.2</v>
      </c>
      <c r="I4303" s="139">
        <v>4655.8500000000004</v>
      </c>
      <c r="J4303" s="139">
        <v>4644.2</v>
      </c>
      <c r="K4303" s="139">
        <v>4655.8500000000004</v>
      </c>
      <c r="L4303" s="139">
        <v>4655.8500000000004</v>
      </c>
      <c r="M4303" s="139">
        <v>2</v>
      </c>
      <c r="N4303" s="139">
        <v>18.600000000000001</v>
      </c>
      <c r="O4303" s="139">
        <v>2000</v>
      </c>
      <c r="P4303" s="139">
        <v>200</v>
      </c>
      <c r="Q4303" s="138">
        <v>45180</v>
      </c>
      <c r="AR4303">
        <f t="shared" si="272"/>
        <v>0</v>
      </c>
      <c r="AS4303">
        <f t="shared" si="273"/>
        <v>0</v>
      </c>
      <c r="AT4303">
        <f t="shared" si="274"/>
        <v>0</v>
      </c>
    </row>
    <row r="4304" spans="2:46" ht="15.75" customHeight="1" thickBot="1">
      <c r="B4304" t="str">
        <f t="shared" si="271"/>
        <v>LUPIN4518045197</v>
      </c>
      <c r="C4304" s="137" t="s">
        <v>226</v>
      </c>
      <c r="D4304" s="137" t="s">
        <v>152</v>
      </c>
      <c r="E4304" s="138">
        <v>45197</v>
      </c>
      <c r="F4304" s="139">
        <v>0</v>
      </c>
      <c r="G4304" s="137" t="s">
        <v>223</v>
      </c>
      <c r="H4304" s="139">
        <v>1131.0999999999999</v>
      </c>
      <c r="I4304" s="139">
        <v>1139.6500000000001</v>
      </c>
      <c r="J4304" s="139">
        <v>1127.55</v>
      </c>
      <c r="K4304" s="139">
        <v>1131.3499999999999</v>
      </c>
      <c r="L4304" s="139">
        <v>1131.3499999999999</v>
      </c>
      <c r="M4304" s="139">
        <v>1643</v>
      </c>
      <c r="N4304" s="139">
        <v>15806.71</v>
      </c>
      <c r="O4304" s="139">
        <v>6582400</v>
      </c>
      <c r="P4304" s="140">
        <v>36550</v>
      </c>
      <c r="Q4304" s="138">
        <v>45180</v>
      </c>
      <c r="AR4304">
        <f t="shared" si="272"/>
        <v>6834000</v>
      </c>
      <c r="AS4304">
        <f t="shared" si="273"/>
        <v>67150</v>
      </c>
      <c r="AT4304">
        <f t="shared" si="274"/>
        <v>6766850</v>
      </c>
    </row>
    <row r="4305" spans="2:46" ht="15.75" customHeight="1" thickBot="1">
      <c r="B4305" t="str">
        <f t="shared" si="271"/>
        <v>LUPIN4518045225</v>
      </c>
      <c r="C4305" s="137" t="s">
        <v>226</v>
      </c>
      <c r="D4305" s="137" t="s">
        <v>152</v>
      </c>
      <c r="E4305" s="138">
        <v>45225</v>
      </c>
      <c r="F4305" s="139">
        <v>0</v>
      </c>
      <c r="G4305" s="137" t="s">
        <v>223</v>
      </c>
      <c r="H4305" s="139">
        <v>1137.9000000000001</v>
      </c>
      <c r="I4305" s="139">
        <v>1144.5</v>
      </c>
      <c r="J4305" s="139">
        <v>1135</v>
      </c>
      <c r="K4305" s="139">
        <v>1140.1500000000001</v>
      </c>
      <c r="L4305" s="139">
        <v>1140.1500000000001</v>
      </c>
      <c r="M4305" s="139">
        <v>101</v>
      </c>
      <c r="N4305" s="139">
        <v>978.7</v>
      </c>
      <c r="O4305" s="139">
        <v>224400</v>
      </c>
      <c r="P4305" s="140">
        <v>12750</v>
      </c>
      <c r="Q4305" s="138">
        <v>45180</v>
      </c>
      <c r="AR4305">
        <f t="shared" si="272"/>
        <v>0</v>
      </c>
      <c r="AS4305">
        <f t="shared" si="273"/>
        <v>0</v>
      </c>
      <c r="AT4305">
        <f t="shared" si="274"/>
        <v>0</v>
      </c>
    </row>
    <row r="4306" spans="2:46" ht="15.75" customHeight="1" thickBot="1">
      <c r="B4306" t="str">
        <f t="shared" si="271"/>
        <v>LUPIN4518045260</v>
      </c>
      <c r="C4306" s="137" t="s">
        <v>226</v>
      </c>
      <c r="D4306" s="137" t="s">
        <v>152</v>
      </c>
      <c r="E4306" s="138">
        <v>45260</v>
      </c>
      <c r="F4306" s="139">
        <v>0</v>
      </c>
      <c r="G4306" s="137" t="s">
        <v>223</v>
      </c>
      <c r="H4306" s="139">
        <v>1152</v>
      </c>
      <c r="I4306" s="139">
        <v>1152</v>
      </c>
      <c r="J4306" s="139">
        <v>1148.4000000000001</v>
      </c>
      <c r="K4306" s="139">
        <v>1150</v>
      </c>
      <c r="L4306" s="139">
        <v>1144.3499999999999</v>
      </c>
      <c r="M4306" s="139">
        <v>31</v>
      </c>
      <c r="N4306" s="139">
        <v>303.02</v>
      </c>
      <c r="O4306" s="139">
        <v>27200</v>
      </c>
      <c r="P4306" s="140">
        <v>17850</v>
      </c>
      <c r="Q4306" s="138">
        <v>45180</v>
      </c>
      <c r="AR4306">
        <f t="shared" si="272"/>
        <v>0</v>
      </c>
      <c r="AS4306">
        <f t="shared" si="273"/>
        <v>0</v>
      </c>
      <c r="AT4306">
        <f t="shared" si="274"/>
        <v>0</v>
      </c>
    </row>
    <row r="4307" spans="2:46" ht="15.75" customHeight="1" thickBot="1">
      <c r="B4307" t="str">
        <f t="shared" si="271"/>
        <v>M&amp;M4518045197</v>
      </c>
      <c r="C4307" s="137" t="s">
        <v>226</v>
      </c>
      <c r="D4307" s="137" t="s">
        <v>33</v>
      </c>
      <c r="E4307" s="138">
        <v>45197</v>
      </c>
      <c r="F4307" s="139">
        <v>0</v>
      </c>
      <c r="G4307" s="137" t="s">
        <v>223</v>
      </c>
      <c r="H4307" s="139">
        <v>1576.3</v>
      </c>
      <c r="I4307" s="139">
        <v>1596.45</v>
      </c>
      <c r="J4307" s="139">
        <v>1572</v>
      </c>
      <c r="K4307" s="139">
        <v>1588.05</v>
      </c>
      <c r="L4307" s="139">
        <v>1588.05</v>
      </c>
      <c r="M4307" s="139">
        <v>3613</v>
      </c>
      <c r="N4307" s="139">
        <v>40132.89</v>
      </c>
      <c r="O4307" s="139">
        <v>14812700</v>
      </c>
      <c r="P4307" s="140">
        <v>101500</v>
      </c>
      <c r="Q4307" s="138">
        <v>45180</v>
      </c>
      <c r="AR4307">
        <f t="shared" si="272"/>
        <v>15087100</v>
      </c>
      <c r="AS4307">
        <f t="shared" si="273"/>
        <v>110600</v>
      </c>
      <c r="AT4307">
        <f t="shared" si="274"/>
        <v>14976500</v>
      </c>
    </row>
    <row r="4308" spans="2:46" ht="15.75" customHeight="1" thickBot="1">
      <c r="B4308" t="str">
        <f t="shared" si="271"/>
        <v>M&amp;M4518045225</v>
      </c>
      <c r="C4308" s="137" t="s">
        <v>226</v>
      </c>
      <c r="D4308" s="137" t="s">
        <v>33</v>
      </c>
      <c r="E4308" s="138">
        <v>45225</v>
      </c>
      <c r="F4308" s="139">
        <v>0</v>
      </c>
      <c r="G4308" s="137" t="s">
        <v>223</v>
      </c>
      <c r="H4308" s="139">
        <v>1593.3</v>
      </c>
      <c r="I4308" s="139">
        <v>1605</v>
      </c>
      <c r="J4308" s="139">
        <v>1582.85</v>
      </c>
      <c r="K4308" s="139">
        <v>1598.8</v>
      </c>
      <c r="L4308" s="139">
        <v>1598.8</v>
      </c>
      <c r="M4308" s="139">
        <v>191</v>
      </c>
      <c r="N4308" s="139">
        <v>2134.11</v>
      </c>
      <c r="O4308" s="139">
        <v>242200</v>
      </c>
      <c r="P4308" s="140">
        <v>8400</v>
      </c>
      <c r="Q4308" s="138">
        <v>45180</v>
      </c>
      <c r="AR4308">
        <f t="shared" si="272"/>
        <v>0</v>
      </c>
      <c r="AS4308">
        <f t="shared" si="273"/>
        <v>0</v>
      </c>
      <c r="AT4308">
        <f t="shared" si="274"/>
        <v>0</v>
      </c>
    </row>
    <row r="4309" spans="2:46" ht="15.75" customHeight="1" thickBot="1">
      <c r="B4309" t="str">
        <f t="shared" si="271"/>
        <v>M&amp;M4518045260</v>
      </c>
      <c r="C4309" s="137" t="s">
        <v>226</v>
      </c>
      <c r="D4309" s="137" t="s">
        <v>33</v>
      </c>
      <c r="E4309" s="138">
        <v>45260</v>
      </c>
      <c r="F4309" s="139">
        <v>0</v>
      </c>
      <c r="G4309" s="137" t="s">
        <v>223</v>
      </c>
      <c r="H4309" s="139">
        <v>1593.3</v>
      </c>
      <c r="I4309" s="139">
        <v>1615.65</v>
      </c>
      <c r="J4309" s="139">
        <v>1593.3</v>
      </c>
      <c r="K4309" s="139">
        <v>1613</v>
      </c>
      <c r="L4309" s="139">
        <v>1607.05</v>
      </c>
      <c r="M4309" s="139">
        <v>7</v>
      </c>
      <c r="N4309" s="139">
        <v>78.75</v>
      </c>
      <c r="O4309" s="139">
        <v>32200</v>
      </c>
      <c r="P4309" s="139">
        <v>700</v>
      </c>
      <c r="Q4309" s="138">
        <v>45180</v>
      </c>
      <c r="AR4309">
        <f t="shared" si="272"/>
        <v>0</v>
      </c>
      <c r="AS4309">
        <f t="shared" si="273"/>
        <v>0</v>
      </c>
      <c r="AT4309">
        <f t="shared" si="274"/>
        <v>0</v>
      </c>
    </row>
    <row r="4310" spans="2:46" ht="15.75" customHeight="1" thickBot="1">
      <c r="B4310" t="str">
        <f t="shared" si="271"/>
        <v>M&amp;MFIN4518045197</v>
      </c>
      <c r="C4310" s="137" t="s">
        <v>226</v>
      </c>
      <c r="D4310" s="137" t="s">
        <v>153</v>
      </c>
      <c r="E4310" s="138">
        <v>45197</v>
      </c>
      <c r="F4310" s="139">
        <v>0</v>
      </c>
      <c r="G4310" s="137" t="s">
        <v>223</v>
      </c>
      <c r="H4310" s="139">
        <v>300.14999999999998</v>
      </c>
      <c r="I4310" s="139">
        <v>303.5</v>
      </c>
      <c r="J4310" s="139">
        <v>299.64999999999998</v>
      </c>
      <c r="K4310" s="139">
        <v>301.25</v>
      </c>
      <c r="L4310" s="139">
        <v>301.25</v>
      </c>
      <c r="M4310" s="139">
        <v>1542</v>
      </c>
      <c r="N4310" s="139">
        <v>18604.27</v>
      </c>
      <c r="O4310" s="139">
        <v>39772000</v>
      </c>
      <c r="P4310" s="140">
        <v>-708000</v>
      </c>
      <c r="Q4310" s="138">
        <v>45180</v>
      </c>
      <c r="AR4310">
        <f t="shared" si="272"/>
        <v>41864000</v>
      </c>
      <c r="AS4310">
        <f t="shared" si="273"/>
        <v>-568000</v>
      </c>
      <c r="AT4310">
        <f t="shared" si="274"/>
        <v>42432000</v>
      </c>
    </row>
    <row r="4311" spans="2:46" ht="15.75" customHeight="1" thickBot="1">
      <c r="B4311" t="str">
        <f t="shared" si="271"/>
        <v>M&amp;MFIN4518045225</v>
      </c>
      <c r="C4311" s="137" t="s">
        <v>226</v>
      </c>
      <c r="D4311" s="137" t="s">
        <v>153</v>
      </c>
      <c r="E4311" s="138">
        <v>45225</v>
      </c>
      <c r="F4311" s="139">
        <v>0</v>
      </c>
      <c r="G4311" s="137" t="s">
        <v>223</v>
      </c>
      <c r="H4311" s="139">
        <v>299.2</v>
      </c>
      <c r="I4311" s="139">
        <v>300.55</v>
      </c>
      <c r="J4311" s="139">
        <v>296.89999999999998</v>
      </c>
      <c r="K4311" s="139">
        <v>298.95</v>
      </c>
      <c r="L4311" s="139">
        <v>298.95</v>
      </c>
      <c r="M4311" s="139">
        <v>146</v>
      </c>
      <c r="N4311" s="139">
        <v>1746.78</v>
      </c>
      <c r="O4311" s="139">
        <v>1892000</v>
      </c>
      <c r="P4311" s="140">
        <v>100000</v>
      </c>
      <c r="Q4311" s="138">
        <v>45180</v>
      </c>
      <c r="AR4311">
        <f t="shared" si="272"/>
        <v>0</v>
      </c>
      <c r="AS4311">
        <f t="shared" si="273"/>
        <v>0</v>
      </c>
      <c r="AT4311">
        <f t="shared" si="274"/>
        <v>0</v>
      </c>
    </row>
    <row r="4312" spans="2:46" ht="15.75" customHeight="1" thickBot="1">
      <c r="B4312" t="str">
        <f t="shared" si="271"/>
        <v>M&amp;MFIN4518045260</v>
      </c>
      <c r="C4312" s="137" t="s">
        <v>226</v>
      </c>
      <c r="D4312" s="137" t="s">
        <v>153</v>
      </c>
      <c r="E4312" s="138">
        <v>45260</v>
      </c>
      <c r="F4312" s="139">
        <v>0</v>
      </c>
      <c r="G4312" s="137" t="s">
        <v>223</v>
      </c>
      <c r="H4312" s="139">
        <v>298</v>
      </c>
      <c r="I4312" s="139">
        <v>299.85000000000002</v>
      </c>
      <c r="J4312" s="139">
        <v>297.5</v>
      </c>
      <c r="K4312" s="139">
        <v>298.3</v>
      </c>
      <c r="L4312" s="139">
        <v>298.3</v>
      </c>
      <c r="M4312" s="139">
        <v>24</v>
      </c>
      <c r="N4312" s="139">
        <v>286.66000000000003</v>
      </c>
      <c r="O4312" s="139">
        <v>200000</v>
      </c>
      <c r="P4312" s="140">
        <v>40000</v>
      </c>
      <c r="Q4312" s="138">
        <v>45180</v>
      </c>
      <c r="AR4312">
        <f t="shared" si="272"/>
        <v>0</v>
      </c>
      <c r="AS4312">
        <f t="shared" si="273"/>
        <v>0</v>
      </c>
      <c r="AT4312">
        <f t="shared" si="274"/>
        <v>0</v>
      </c>
    </row>
    <row r="4313" spans="2:46" ht="15.75" customHeight="1" thickBot="1">
      <c r="B4313" t="str">
        <f t="shared" si="271"/>
        <v>MANAPPURAM4518045197</v>
      </c>
      <c r="C4313" s="137" t="s">
        <v>226</v>
      </c>
      <c r="D4313" s="137" t="s">
        <v>154</v>
      </c>
      <c r="E4313" s="138">
        <v>45197</v>
      </c>
      <c r="F4313" s="139">
        <v>0</v>
      </c>
      <c r="G4313" s="137" t="s">
        <v>223</v>
      </c>
      <c r="H4313" s="139">
        <v>146</v>
      </c>
      <c r="I4313" s="139">
        <v>149.75</v>
      </c>
      <c r="J4313" s="139">
        <v>145.80000000000001</v>
      </c>
      <c r="K4313" s="139">
        <v>148.80000000000001</v>
      </c>
      <c r="L4313" s="139">
        <v>148.80000000000001</v>
      </c>
      <c r="M4313" s="139">
        <v>257</v>
      </c>
      <c r="N4313" s="139">
        <v>2288.73</v>
      </c>
      <c r="O4313" s="139">
        <v>74250000</v>
      </c>
      <c r="P4313" s="140">
        <v>-1536000</v>
      </c>
      <c r="Q4313" s="138">
        <v>45180</v>
      </c>
      <c r="AR4313">
        <f t="shared" si="272"/>
        <v>78174000</v>
      </c>
      <c r="AS4313">
        <f t="shared" si="273"/>
        <v>-1578000</v>
      </c>
      <c r="AT4313">
        <f t="shared" si="274"/>
        <v>79752000</v>
      </c>
    </row>
    <row r="4314" spans="2:46" ht="15.75" customHeight="1" thickBot="1">
      <c r="B4314" t="str">
        <f t="shared" si="271"/>
        <v>MANAPPURAM4518045225</v>
      </c>
      <c r="C4314" s="137" t="s">
        <v>226</v>
      </c>
      <c r="D4314" s="137" t="s">
        <v>154</v>
      </c>
      <c r="E4314" s="138">
        <v>45225</v>
      </c>
      <c r="F4314" s="139">
        <v>0</v>
      </c>
      <c r="G4314" s="137" t="s">
        <v>223</v>
      </c>
      <c r="H4314" s="139">
        <v>146.94999999999999</v>
      </c>
      <c r="I4314" s="139">
        <v>149.94999999999999</v>
      </c>
      <c r="J4314" s="139">
        <v>146.94999999999999</v>
      </c>
      <c r="K4314" s="139">
        <v>149.25</v>
      </c>
      <c r="L4314" s="139">
        <v>149.85</v>
      </c>
      <c r="M4314" s="139">
        <v>7</v>
      </c>
      <c r="N4314" s="139">
        <v>62.6</v>
      </c>
      <c r="O4314" s="139">
        <v>3720000</v>
      </c>
      <c r="P4314" s="140">
        <v>-42000</v>
      </c>
      <c r="Q4314" s="138">
        <v>45180</v>
      </c>
      <c r="AR4314">
        <f t="shared" si="272"/>
        <v>0</v>
      </c>
      <c r="AS4314">
        <f t="shared" si="273"/>
        <v>0</v>
      </c>
      <c r="AT4314">
        <f t="shared" si="274"/>
        <v>0</v>
      </c>
    </row>
    <row r="4315" spans="2:46" ht="15.75" customHeight="1" thickBot="1">
      <c r="B4315" t="str">
        <f t="shared" si="271"/>
        <v>MANAPPURAM4518045260</v>
      </c>
      <c r="C4315" s="137" t="s">
        <v>226</v>
      </c>
      <c r="D4315" s="137" t="s">
        <v>154</v>
      </c>
      <c r="E4315" s="138">
        <v>45260</v>
      </c>
      <c r="F4315" s="139">
        <v>0</v>
      </c>
      <c r="G4315" s="137" t="s">
        <v>223</v>
      </c>
      <c r="H4315" s="139">
        <v>0</v>
      </c>
      <c r="I4315" s="139">
        <v>0</v>
      </c>
      <c r="J4315" s="139">
        <v>0</v>
      </c>
      <c r="K4315" s="139">
        <v>147.9</v>
      </c>
      <c r="L4315" s="139">
        <v>150.85</v>
      </c>
      <c r="M4315" s="139">
        <v>0</v>
      </c>
      <c r="N4315" s="139">
        <v>0</v>
      </c>
      <c r="O4315" s="139">
        <v>204000</v>
      </c>
      <c r="P4315" s="139">
        <v>0</v>
      </c>
      <c r="Q4315" s="138">
        <v>45180</v>
      </c>
      <c r="AR4315">
        <f t="shared" si="272"/>
        <v>0</v>
      </c>
      <c r="AS4315">
        <f t="shared" si="273"/>
        <v>0</v>
      </c>
      <c r="AT4315">
        <f t="shared" si="274"/>
        <v>0</v>
      </c>
    </row>
    <row r="4316" spans="2:46" ht="15.75" customHeight="1" thickBot="1">
      <c r="B4316" t="str">
        <f t="shared" si="271"/>
        <v>MARICO4518045197</v>
      </c>
      <c r="C4316" s="137" t="s">
        <v>226</v>
      </c>
      <c r="D4316" s="137" t="s">
        <v>155</v>
      </c>
      <c r="E4316" s="138">
        <v>45197</v>
      </c>
      <c r="F4316" s="139">
        <v>0</v>
      </c>
      <c r="G4316" s="137" t="s">
        <v>223</v>
      </c>
      <c r="H4316" s="139">
        <v>589.5</v>
      </c>
      <c r="I4316" s="139">
        <v>594.20000000000005</v>
      </c>
      <c r="J4316" s="139">
        <v>584.04999999999995</v>
      </c>
      <c r="K4316" s="139">
        <v>586.04999999999995</v>
      </c>
      <c r="L4316" s="139">
        <v>586.04999999999995</v>
      </c>
      <c r="M4316" s="139">
        <v>1290</v>
      </c>
      <c r="N4316" s="139">
        <v>9101.9500000000007</v>
      </c>
      <c r="O4316" s="139">
        <v>11506800</v>
      </c>
      <c r="P4316" s="140">
        <v>-271200</v>
      </c>
      <c r="Q4316" s="138">
        <v>45180</v>
      </c>
      <c r="AR4316">
        <f t="shared" si="272"/>
        <v>11607600</v>
      </c>
      <c r="AS4316">
        <f t="shared" si="273"/>
        <v>-273600</v>
      </c>
      <c r="AT4316">
        <f t="shared" si="274"/>
        <v>11881200</v>
      </c>
    </row>
    <row r="4317" spans="2:46" ht="15.75" customHeight="1" thickBot="1">
      <c r="B4317" t="str">
        <f t="shared" si="271"/>
        <v>MARICO4518045225</v>
      </c>
      <c r="C4317" s="137" t="s">
        <v>226</v>
      </c>
      <c r="D4317" s="137" t="s">
        <v>155</v>
      </c>
      <c r="E4317" s="138">
        <v>45225</v>
      </c>
      <c r="F4317" s="139">
        <v>0</v>
      </c>
      <c r="G4317" s="137" t="s">
        <v>223</v>
      </c>
      <c r="H4317" s="139">
        <v>593.9</v>
      </c>
      <c r="I4317" s="139">
        <v>595.95000000000005</v>
      </c>
      <c r="J4317" s="139">
        <v>587</v>
      </c>
      <c r="K4317" s="139">
        <v>589</v>
      </c>
      <c r="L4317" s="139">
        <v>589</v>
      </c>
      <c r="M4317" s="139">
        <v>45</v>
      </c>
      <c r="N4317" s="139">
        <v>319.60000000000002</v>
      </c>
      <c r="O4317" s="139">
        <v>99600</v>
      </c>
      <c r="P4317" s="140">
        <v>-2400</v>
      </c>
      <c r="Q4317" s="138">
        <v>45180</v>
      </c>
      <c r="AR4317">
        <f t="shared" si="272"/>
        <v>0</v>
      </c>
      <c r="AS4317">
        <f t="shared" si="273"/>
        <v>0</v>
      </c>
      <c r="AT4317">
        <f t="shared" si="274"/>
        <v>0</v>
      </c>
    </row>
    <row r="4318" spans="2:46" ht="15.75" customHeight="1" thickBot="1">
      <c r="B4318" t="str">
        <f t="shared" si="271"/>
        <v>MARICO4518045260</v>
      </c>
      <c r="C4318" s="137" t="s">
        <v>226</v>
      </c>
      <c r="D4318" s="137" t="s">
        <v>155</v>
      </c>
      <c r="E4318" s="138">
        <v>45260</v>
      </c>
      <c r="F4318" s="139">
        <v>0</v>
      </c>
      <c r="G4318" s="137" t="s">
        <v>223</v>
      </c>
      <c r="H4318" s="139">
        <v>0</v>
      </c>
      <c r="I4318" s="139">
        <v>0</v>
      </c>
      <c r="J4318" s="139">
        <v>0</v>
      </c>
      <c r="K4318" s="139">
        <v>593.75</v>
      </c>
      <c r="L4318" s="139">
        <v>593.70000000000005</v>
      </c>
      <c r="M4318" s="139">
        <v>0</v>
      </c>
      <c r="N4318" s="139">
        <v>0</v>
      </c>
      <c r="O4318" s="139">
        <v>1200</v>
      </c>
      <c r="P4318" s="139">
        <v>0</v>
      </c>
      <c r="Q4318" s="138">
        <v>45180</v>
      </c>
      <c r="AR4318">
        <f t="shared" si="272"/>
        <v>0</v>
      </c>
      <c r="AS4318">
        <f t="shared" si="273"/>
        <v>0</v>
      </c>
      <c r="AT4318">
        <f t="shared" si="274"/>
        <v>0</v>
      </c>
    </row>
    <row r="4319" spans="2:46" ht="15.75" customHeight="1" thickBot="1">
      <c r="B4319" t="str">
        <f t="shared" si="271"/>
        <v>MARUTI4518045197</v>
      </c>
      <c r="C4319" s="137" t="s">
        <v>226</v>
      </c>
      <c r="D4319" s="137" t="s">
        <v>32</v>
      </c>
      <c r="E4319" s="138">
        <v>45197</v>
      </c>
      <c r="F4319" s="139">
        <v>0</v>
      </c>
      <c r="G4319" s="137" t="s">
        <v>223</v>
      </c>
      <c r="H4319" s="139">
        <v>10360.1</v>
      </c>
      <c r="I4319" s="139">
        <v>10565</v>
      </c>
      <c r="J4319" s="139">
        <v>10305.1</v>
      </c>
      <c r="K4319" s="139">
        <v>10549.05</v>
      </c>
      <c r="L4319" s="139">
        <v>10549.05</v>
      </c>
      <c r="M4319" s="139">
        <v>10342</v>
      </c>
      <c r="N4319" s="139">
        <v>108600.44</v>
      </c>
      <c r="O4319" s="139">
        <v>2828100</v>
      </c>
      <c r="P4319" s="140">
        <v>46800</v>
      </c>
      <c r="Q4319" s="138">
        <v>45180</v>
      </c>
      <c r="AR4319">
        <f t="shared" si="272"/>
        <v>2919100</v>
      </c>
      <c r="AS4319">
        <f t="shared" si="273"/>
        <v>62900</v>
      </c>
      <c r="AT4319">
        <f t="shared" si="274"/>
        <v>2856200</v>
      </c>
    </row>
    <row r="4320" spans="2:46" ht="15.75" customHeight="1" thickBot="1">
      <c r="B4320" t="str">
        <f t="shared" si="271"/>
        <v>MARUTI4518045225</v>
      </c>
      <c r="C4320" s="137" t="s">
        <v>226</v>
      </c>
      <c r="D4320" s="137" t="s">
        <v>32</v>
      </c>
      <c r="E4320" s="138">
        <v>45225</v>
      </c>
      <c r="F4320" s="139">
        <v>0</v>
      </c>
      <c r="G4320" s="137" t="s">
        <v>223</v>
      </c>
      <c r="H4320" s="139">
        <v>10433.700000000001</v>
      </c>
      <c r="I4320" s="139">
        <v>10627</v>
      </c>
      <c r="J4320" s="139">
        <v>10433.65</v>
      </c>
      <c r="K4320" s="139">
        <v>10618.05</v>
      </c>
      <c r="L4320" s="139">
        <v>10618.05</v>
      </c>
      <c r="M4320" s="139">
        <v>581</v>
      </c>
      <c r="N4320" s="139">
        <v>6137.95</v>
      </c>
      <c r="O4320" s="139">
        <v>77300</v>
      </c>
      <c r="P4320" s="140">
        <v>14300</v>
      </c>
      <c r="Q4320" s="138">
        <v>45180</v>
      </c>
      <c r="AR4320">
        <f t="shared" si="272"/>
        <v>0</v>
      </c>
      <c r="AS4320">
        <f t="shared" si="273"/>
        <v>0</v>
      </c>
      <c r="AT4320">
        <f t="shared" si="274"/>
        <v>0</v>
      </c>
    </row>
    <row r="4321" spans="2:46" ht="15.75" customHeight="1" thickBot="1">
      <c r="B4321" t="str">
        <f t="shared" si="271"/>
        <v>MARUTI4518045260</v>
      </c>
      <c r="C4321" s="137" t="s">
        <v>226</v>
      </c>
      <c r="D4321" s="137" t="s">
        <v>32</v>
      </c>
      <c r="E4321" s="138">
        <v>45260</v>
      </c>
      <c r="F4321" s="139">
        <v>0</v>
      </c>
      <c r="G4321" s="137" t="s">
        <v>223</v>
      </c>
      <c r="H4321" s="139">
        <v>10560</v>
      </c>
      <c r="I4321" s="139">
        <v>10693.65</v>
      </c>
      <c r="J4321" s="139">
        <v>10550</v>
      </c>
      <c r="K4321" s="139">
        <v>10687.7</v>
      </c>
      <c r="L4321" s="139">
        <v>10687.7</v>
      </c>
      <c r="M4321" s="139">
        <v>60</v>
      </c>
      <c r="N4321" s="139">
        <v>638.37</v>
      </c>
      <c r="O4321" s="139">
        <v>13700</v>
      </c>
      <c r="P4321" s="140">
        <v>1800</v>
      </c>
      <c r="Q4321" s="138">
        <v>45180</v>
      </c>
      <c r="AR4321">
        <f t="shared" si="272"/>
        <v>0</v>
      </c>
      <c r="AS4321">
        <f t="shared" si="273"/>
        <v>0</v>
      </c>
      <c r="AT4321">
        <f t="shared" si="274"/>
        <v>0</v>
      </c>
    </row>
    <row r="4322" spans="2:46" ht="15.75" customHeight="1" thickBot="1">
      <c r="B4322" t="str">
        <f t="shared" si="271"/>
        <v>MCDOWELL-N4518045197</v>
      </c>
      <c r="C4322" s="137" t="s">
        <v>226</v>
      </c>
      <c r="D4322" s="137" t="s">
        <v>156</v>
      </c>
      <c r="E4322" s="138">
        <v>45197</v>
      </c>
      <c r="F4322" s="139">
        <v>0</v>
      </c>
      <c r="G4322" s="137" t="s">
        <v>223</v>
      </c>
      <c r="H4322" s="139">
        <v>1066.5</v>
      </c>
      <c r="I4322" s="139">
        <v>1076.75</v>
      </c>
      <c r="J4322" s="139">
        <v>1058.25</v>
      </c>
      <c r="K4322" s="139">
        <v>1069.4000000000001</v>
      </c>
      <c r="L4322" s="139">
        <v>1069.4000000000001</v>
      </c>
      <c r="M4322" s="139">
        <v>3126</v>
      </c>
      <c r="N4322" s="139">
        <v>23371.19</v>
      </c>
      <c r="O4322" s="139">
        <v>10605700</v>
      </c>
      <c r="P4322" s="140">
        <v>-199500</v>
      </c>
      <c r="Q4322" s="138">
        <v>45180</v>
      </c>
      <c r="AR4322">
        <f t="shared" si="272"/>
        <v>10728200</v>
      </c>
      <c r="AS4322">
        <f t="shared" si="273"/>
        <v>-199500</v>
      </c>
      <c r="AT4322">
        <f t="shared" si="274"/>
        <v>10927700</v>
      </c>
    </row>
    <row r="4323" spans="2:46" ht="15.75" customHeight="1" thickBot="1">
      <c r="B4323" t="str">
        <f t="shared" si="271"/>
        <v>MCDOWELL-N4518045225</v>
      </c>
      <c r="C4323" s="137" t="s">
        <v>226</v>
      </c>
      <c r="D4323" s="137" t="s">
        <v>156</v>
      </c>
      <c r="E4323" s="138">
        <v>45225</v>
      </c>
      <c r="F4323" s="139">
        <v>0</v>
      </c>
      <c r="G4323" s="137" t="s">
        <v>223</v>
      </c>
      <c r="H4323" s="139">
        <v>1072.25</v>
      </c>
      <c r="I4323" s="139">
        <v>1082</v>
      </c>
      <c r="J4323" s="139">
        <v>1066.55</v>
      </c>
      <c r="K4323" s="139">
        <v>1076.7</v>
      </c>
      <c r="L4323" s="139">
        <v>1076.7</v>
      </c>
      <c r="M4323" s="139">
        <v>92</v>
      </c>
      <c r="N4323" s="139">
        <v>692.01</v>
      </c>
      <c r="O4323" s="139">
        <v>114100</v>
      </c>
      <c r="P4323" s="139">
        <v>-700</v>
      </c>
      <c r="Q4323" s="138">
        <v>45180</v>
      </c>
      <c r="AR4323">
        <f t="shared" si="272"/>
        <v>0</v>
      </c>
      <c r="AS4323">
        <f t="shared" si="273"/>
        <v>0</v>
      </c>
      <c r="AT4323">
        <f t="shared" si="274"/>
        <v>0</v>
      </c>
    </row>
    <row r="4324" spans="2:46" ht="15.75" customHeight="1" thickBot="1">
      <c r="B4324" t="str">
        <f t="shared" si="271"/>
        <v>MCDOWELL-N4518045260</v>
      </c>
      <c r="C4324" s="137" t="s">
        <v>226</v>
      </c>
      <c r="D4324" s="137" t="s">
        <v>156</v>
      </c>
      <c r="E4324" s="138">
        <v>45260</v>
      </c>
      <c r="F4324" s="139">
        <v>0</v>
      </c>
      <c r="G4324" s="137" t="s">
        <v>223</v>
      </c>
      <c r="H4324" s="139">
        <v>1077.8499999999999</v>
      </c>
      <c r="I4324" s="139">
        <v>1077.8499999999999</v>
      </c>
      <c r="J4324" s="139">
        <v>1077</v>
      </c>
      <c r="K4324" s="139">
        <v>1077</v>
      </c>
      <c r="L4324" s="139">
        <v>1084</v>
      </c>
      <c r="M4324" s="139">
        <v>3</v>
      </c>
      <c r="N4324" s="139">
        <v>22.62</v>
      </c>
      <c r="O4324" s="139">
        <v>8400</v>
      </c>
      <c r="P4324" s="139">
        <v>700</v>
      </c>
      <c r="Q4324" s="138">
        <v>45180</v>
      </c>
      <c r="AR4324">
        <f t="shared" si="272"/>
        <v>0</v>
      </c>
      <c r="AS4324">
        <f t="shared" si="273"/>
        <v>0</v>
      </c>
      <c r="AT4324">
        <f t="shared" si="274"/>
        <v>0</v>
      </c>
    </row>
    <row r="4325" spans="2:46" ht="15.75" customHeight="1" thickBot="1">
      <c r="B4325" t="str">
        <f t="shared" si="271"/>
        <v>MCX4518045197</v>
      </c>
      <c r="C4325" s="137" t="s">
        <v>226</v>
      </c>
      <c r="D4325" s="137" t="s">
        <v>157</v>
      </c>
      <c r="E4325" s="138">
        <v>45197</v>
      </c>
      <c r="F4325" s="139">
        <v>0</v>
      </c>
      <c r="G4325" s="137" t="s">
        <v>223</v>
      </c>
      <c r="H4325" s="139">
        <v>1793.5</v>
      </c>
      <c r="I4325" s="139">
        <v>1793.5</v>
      </c>
      <c r="J4325" s="139">
        <v>1734.4</v>
      </c>
      <c r="K4325" s="139">
        <v>1771.9</v>
      </c>
      <c r="L4325" s="139">
        <v>1771.9</v>
      </c>
      <c r="M4325" s="139">
        <v>2640</v>
      </c>
      <c r="N4325" s="139">
        <v>18585.05</v>
      </c>
      <c r="O4325" s="139">
        <v>2860800</v>
      </c>
      <c r="P4325" s="140">
        <v>-134000</v>
      </c>
      <c r="Q4325" s="138">
        <v>45180</v>
      </c>
      <c r="AR4325">
        <f t="shared" si="272"/>
        <v>2902000</v>
      </c>
      <c r="AS4325">
        <f t="shared" si="273"/>
        <v>-132000</v>
      </c>
      <c r="AT4325">
        <f t="shared" si="274"/>
        <v>3034000</v>
      </c>
    </row>
    <row r="4326" spans="2:46" ht="15.75" customHeight="1" thickBot="1">
      <c r="B4326" t="str">
        <f t="shared" si="271"/>
        <v>MCX4518045225</v>
      </c>
      <c r="C4326" s="137" t="s">
        <v>226</v>
      </c>
      <c r="D4326" s="137" t="s">
        <v>157</v>
      </c>
      <c r="E4326" s="138">
        <v>45225</v>
      </c>
      <c r="F4326" s="139">
        <v>0</v>
      </c>
      <c r="G4326" s="137" t="s">
        <v>223</v>
      </c>
      <c r="H4326" s="139">
        <v>1788</v>
      </c>
      <c r="I4326" s="139">
        <v>1802.2</v>
      </c>
      <c r="J4326" s="139">
        <v>1745.6</v>
      </c>
      <c r="K4326" s="139">
        <v>1781.95</v>
      </c>
      <c r="L4326" s="139">
        <v>1781.95</v>
      </c>
      <c r="M4326" s="139">
        <v>86</v>
      </c>
      <c r="N4326" s="139">
        <v>608.29</v>
      </c>
      <c r="O4326" s="139">
        <v>36000</v>
      </c>
      <c r="P4326" s="140">
        <v>-1200</v>
      </c>
      <c r="Q4326" s="138">
        <v>45180</v>
      </c>
      <c r="AR4326">
        <f t="shared" si="272"/>
        <v>0</v>
      </c>
      <c r="AS4326">
        <f t="shared" si="273"/>
        <v>0</v>
      </c>
      <c r="AT4326">
        <f t="shared" si="274"/>
        <v>0</v>
      </c>
    </row>
    <row r="4327" spans="2:46" ht="15.75" customHeight="1" thickBot="1">
      <c r="B4327" t="str">
        <f t="shared" si="271"/>
        <v>MCX4518045260</v>
      </c>
      <c r="C4327" s="137" t="s">
        <v>226</v>
      </c>
      <c r="D4327" s="137" t="s">
        <v>157</v>
      </c>
      <c r="E4327" s="138">
        <v>45260</v>
      </c>
      <c r="F4327" s="139">
        <v>0</v>
      </c>
      <c r="G4327" s="137" t="s">
        <v>223</v>
      </c>
      <c r="H4327" s="139">
        <v>1756.45</v>
      </c>
      <c r="I4327" s="139">
        <v>1794.35</v>
      </c>
      <c r="J4327" s="139">
        <v>1756.3</v>
      </c>
      <c r="K4327" s="139">
        <v>1793</v>
      </c>
      <c r="L4327" s="139">
        <v>1814.95</v>
      </c>
      <c r="M4327" s="139">
        <v>9</v>
      </c>
      <c r="N4327" s="139">
        <v>63.95</v>
      </c>
      <c r="O4327" s="139">
        <v>5200</v>
      </c>
      <c r="P4327" s="140">
        <v>3200</v>
      </c>
      <c r="Q4327" s="138">
        <v>45180</v>
      </c>
      <c r="AR4327">
        <f t="shared" si="272"/>
        <v>0</v>
      </c>
      <c r="AS4327">
        <f t="shared" si="273"/>
        <v>0</v>
      </c>
      <c r="AT4327">
        <f t="shared" si="274"/>
        <v>0</v>
      </c>
    </row>
    <row r="4328" spans="2:46" ht="15.75" customHeight="1" thickBot="1">
      <c r="B4328" t="str">
        <f t="shared" si="271"/>
        <v>METROPOLIS4518045197</v>
      </c>
      <c r="C4328" s="137" t="s">
        <v>226</v>
      </c>
      <c r="D4328" s="137" t="s">
        <v>158</v>
      </c>
      <c r="E4328" s="138">
        <v>45197</v>
      </c>
      <c r="F4328" s="139">
        <v>0</v>
      </c>
      <c r="G4328" s="137" t="s">
        <v>223</v>
      </c>
      <c r="H4328" s="139">
        <v>1426.45</v>
      </c>
      <c r="I4328" s="139">
        <v>1449.5</v>
      </c>
      <c r="J4328" s="139">
        <v>1422</v>
      </c>
      <c r="K4328" s="139">
        <v>1424.6</v>
      </c>
      <c r="L4328" s="139">
        <v>1424.6</v>
      </c>
      <c r="M4328" s="139">
        <v>1008</v>
      </c>
      <c r="N4328" s="139">
        <v>5786.54</v>
      </c>
      <c r="O4328" s="139">
        <v>1785600</v>
      </c>
      <c r="P4328" s="140">
        <v>-6000</v>
      </c>
      <c r="Q4328" s="138">
        <v>45180</v>
      </c>
      <c r="AR4328">
        <f t="shared" si="272"/>
        <v>1844400</v>
      </c>
      <c r="AS4328">
        <f t="shared" si="273"/>
        <v>-4000</v>
      </c>
      <c r="AT4328">
        <f t="shared" si="274"/>
        <v>1848400</v>
      </c>
    </row>
    <row r="4329" spans="2:46" ht="15.75" customHeight="1" thickBot="1">
      <c r="B4329" t="str">
        <f t="shared" si="271"/>
        <v>METROPOLIS4518045225</v>
      </c>
      <c r="C4329" s="137" t="s">
        <v>226</v>
      </c>
      <c r="D4329" s="137" t="s">
        <v>158</v>
      </c>
      <c r="E4329" s="138">
        <v>45225</v>
      </c>
      <c r="F4329" s="139">
        <v>0</v>
      </c>
      <c r="G4329" s="137" t="s">
        <v>223</v>
      </c>
      <c r="H4329" s="139">
        <v>1440.6</v>
      </c>
      <c r="I4329" s="139">
        <v>1457</v>
      </c>
      <c r="J4329" s="139">
        <v>1430.6</v>
      </c>
      <c r="K4329" s="139">
        <v>1432.8</v>
      </c>
      <c r="L4329" s="139">
        <v>1432.8</v>
      </c>
      <c r="M4329" s="139">
        <v>65</v>
      </c>
      <c r="N4329" s="139">
        <v>375.71</v>
      </c>
      <c r="O4329" s="139">
        <v>51200</v>
      </c>
      <c r="P4329" s="140">
        <v>1200</v>
      </c>
      <c r="Q4329" s="138">
        <v>45180</v>
      </c>
      <c r="AR4329">
        <f t="shared" si="272"/>
        <v>0</v>
      </c>
      <c r="AS4329">
        <f t="shared" si="273"/>
        <v>0</v>
      </c>
      <c r="AT4329">
        <f t="shared" si="274"/>
        <v>0</v>
      </c>
    </row>
    <row r="4330" spans="2:46" ht="15.75" customHeight="1" thickBot="1">
      <c r="B4330" t="str">
        <f t="shared" si="271"/>
        <v>METROPOLIS4518045260</v>
      </c>
      <c r="C4330" s="137" t="s">
        <v>226</v>
      </c>
      <c r="D4330" s="137" t="s">
        <v>158</v>
      </c>
      <c r="E4330" s="138">
        <v>45260</v>
      </c>
      <c r="F4330" s="139">
        <v>0</v>
      </c>
      <c r="G4330" s="137" t="s">
        <v>223</v>
      </c>
      <c r="H4330" s="139">
        <v>1453.65</v>
      </c>
      <c r="I4330" s="139">
        <v>1455.6</v>
      </c>
      <c r="J4330" s="139">
        <v>1443.75</v>
      </c>
      <c r="K4330" s="139">
        <v>1443.75</v>
      </c>
      <c r="L4330" s="139">
        <v>1443.75</v>
      </c>
      <c r="M4330" s="139">
        <v>4</v>
      </c>
      <c r="N4330" s="139">
        <v>23.22</v>
      </c>
      <c r="O4330" s="139">
        <v>7600</v>
      </c>
      <c r="P4330" s="139">
        <v>800</v>
      </c>
      <c r="Q4330" s="138">
        <v>45180</v>
      </c>
      <c r="AR4330">
        <f t="shared" si="272"/>
        <v>0</v>
      </c>
      <c r="AS4330">
        <f t="shared" si="273"/>
        <v>0</v>
      </c>
      <c r="AT4330">
        <f t="shared" si="274"/>
        <v>0</v>
      </c>
    </row>
    <row r="4331" spans="2:46" ht="15.75" customHeight="1" thickBot="1">
      <c r="B4331" t="str">
        <f t="shared" si="271"/>
        <v>MFSL4518045197</v>
      </c>
      <c r="C4331" s="137" t="s">
        <v>226</v>
      </c>
      <c r="D4331" s="137" t="s">
        <v>159</v>
      </c>
      <c r="E4331" s="138">
        <v>45197</v>
      </c>
      <c r="F4331" s="139">
        <v>0</v>
      </c>
      <c r="G4331" s="137" t="s">
        <v>223</v>
      </c>
      <c r="H4331" s="139">
        <v>936.3</v>
      </c>
      <c r="I4331" s="139">
        <v>965.7</v>
      </c>
      <c r="J4331" s="139">
        <v>936.3</v>
      </c>
      <c r="K4331" s="139">
        <v>959.05</v>
      </c>
      <c r="L4331" s="139">
        <v>959.05</v>
      </c>
      <c r="M4331" s="139">
        <v>1804</v>
      </c>
      <c r="N4331" s="139">
        <v>13804.19</v>
      </c>
      <c r="O4331" s="139">
        <v>6675200</v>
      </c>
      <c r="P4331" s="140">
        <v>112000</v>
      </c>
      <c r="Q4331" s="138">
        <v>45180</v>
      </c>
      <c r="AR4331">
        <f t="shared" si="272"/>
        <v>6725600</v>
      </c>
      <c r="AS4331">
        <f t="shared" si="273"/>
        <v>112000</v>
      </c>
      <c r="AT4331">
        <f t="shared" si="274"/>
        <v>6613600</v>
      </c>
    </row>
    <row r="4332" spans="2:46" ht="15.75" customHeight="1" thickBot="1">
      <c r="B4332" t="str">
        <f t="shared" si="271"/>
        <v>MFSL4518045225</v>
      </c>
      <c r="C4332" s="137" t="s">
        <v>226</v>
      </c>
      <c r="D4332" s="137" t="s">
        <v>159</v>
      </c>
      <c r="E4332" s="138">
        <v>45225</v>
      </c>
      <c r="F4332" s="139">
        <v>0</v>
      </c>
      <c r="G4332" s="137" t="s">
        <v>223</v>
      </c>
      <c r="H4332" s="139">
        <v>950.9</v>
      </c>
      <c r="I4332" s="139">
        <v>970.8</v>
      </c>
      <c r="J4332" s="139">
        <v>950.9</v>
      </c>
      <c r="K4332" s="139">
        <v>964.3</v>
      </c>
      <c r="L4332" s="139">
        <v>964.3</v>
      </c>
      <c r="M4332" s="139">
        <v>56</v>
      </c>
      <c r="N4332" s="139">
        <v>430.76</v>
      </c>
      <c r="O4332" s="139">
        <v>49600</v>
      </c>
      <c r="P4332" s="139">
        <v>0</v>
      </c>
      <c r="Q4332" s="138">
        <v>45180</v>
      </c>
      <c r="AR4332">
        <f t="shared" si="272"/>
        <v>0</v>
      </c>
      <c r="AS4332">
        <f t="shared" si="273"/>
        <v>0</v>
      </c>
      <c r="AT4332">
        <f t="shared" si="274"/>
        <v>0</v>
      </c>
    </row>
    <row r="4333" spans="2:46" ht="15.75" customHeight="1" thickBot="1">
      <c r="B4333" t="str">
        <f t="shared" si="271"/>
        <v>MFSL4518045260</v>
      </c>
      <c r="C4333" s="137" t="s">
        <v>226</v>
      </c>
      <c r="D4333" s="137" t="s">
        <v>159</v>
      </c>
      <c r="E4333" s="138">
        <v>45260</v>
      </c>
      <c r="F4333" s="139">
        <v>0</v>
      </c>
      <c r="G4333" s="137" t="s">
        <v>223</v>
      </c>
      <c r="H4333" s="139">
        <v>0</v>
      </c>
      <c r="I4333" s="139">
        <v>0</v>
      </c>
      <c r="J4333" s="139">
        <v>0</v>
      </c>
      <c r="K4333" s="139">
        <v>960</v>
      </c>
      <c r="L4333" s="139">
        <v>969.35</v>
      </c>
      <c r="M4333" s="139">
        <v>0</v>
      </c>
      <c r="N4333" s="139">
        <v>0</v>
      </c>
      <c r="O4333" s="139">
        <v>800</v>
      </c>
      <c r="P4333" s="139">
        <v>0</v>
      </c>
      <c r="Q4333" s="138">
        <v>45180</v>
      </c>
      <c r="AR4333">
        <f t="shared" si="272"/>
        <v>0</v>
      </c>
      <c r="AS4333">
        <f t="shared" si="273"/>
        <v>0</v>
      </c>
      <c r="AT4333">
        <f t="shared" si="274"/>
        <v>0</v>
      </c>
    </row>
    <row r="4334" spans="2:46" ht="15.75" customHeight="1" thickBot="1">
      <c r="B4334" t="str">
        <f t="shared" si="271"/>
        <v>MGL4518045197</v>
      </c>
      <c r="C4334" s="137" t="s">
        <v>226</v>
      </c>
      <c r="D4334" s="137" t="s">
        <v>160</v>
      </c>
      <c r="E4334" s="138">
        <v>45197</v>
      </c>
      <c r="F4334" s="139">
        <v>0</v>
      </c>
      <c r="G4334" s="137" t="s">
        <v>223</v>
      </c>
      <c r="H4334" s="139">
        <v>1054.8</v>
      </c>
      <c r="I4334" s="139">
        <v>1064.0999999999999</v>
      </c>
      <c r="J4334" s="139">
        <v>1049.3</v>
      </c>
      <c r="K4334" s="139">
        <v>1055.3</v>
      </c>
      <c r="L4334" s="139">
        <v>1055.3</v>
      </c>
      <c r="M4334" s="139">
        <v>1842</v>
      </c>
      <c r="N4334" s="139">
        <v>15559.56</v>
      </c>
      <c r="O4334" s="139">
        <v>2407200</v>
      </c>
      <c r="P4334" s="140">
        <v>52800</v>
      </c>
      <c r="Q4334" s="138">
        <v>45180</v>
      </c>
      <c r="AR4334">
        <f t="shared" si="272"/>
        <v>2530400</v>
      </c>
      <c r="AS4334">
        <f t="shared" si="273"/>
        <v>58400</v>
      </c>
      <c r="AT4334">
        <f t="shared" si="274"/>
        <v>2472000</v>
      </c>
    </row>
    <row r="4335" spans="2:46" ht="15.75" customHeight="1" thickBot="1">
      <c r="B4335" t="str">
        <f t="shared" si="271"/>
        <v>MGL4518045225</v>
      </c>
      <c r="C4335" s="137" t="s">
        <v>226</v>
      </c>
      <c r="D4335" s="137" t="s">
        <v>160</v>
      </c>
      <c r="E4335" s="138">
        <v>45225</v>
      </c>
      <c r="F4335" s="139">
        <v>0</v>
      </c>
      <c r="G4335" s="137" t="s">
        <v>223</v>
      </c>
      <c r="H4335" s="139">
        <v>1063.8499999999999</v>
      </c>
      <c r="I4335" s="139">
        <v>1066</v>
      </c>
      <c r="J4335" s="139">
        <v>1055</v>
      </c>
      <c r="K4335" s="139">
        <v>1057.9000000000001</v>
      </c>
      <c r="L4335" s="139">
        <v>1057.9000000000001</v>
      </c>
      <c r="M4335" s="139">
        <v>80</v>
      </c>
      <c r="N4335" s="139">
        <v>678.66</v>
      </c>
      <c r="O4335" s="139">
        <v>120800</v>
      </c>
      <c r="P4335" s="140">
        <v>5600</v>
      </c>
      <c r="Q4335" s="138">
        <v>45180</v>
      </c>
      <c r="AR4335">
        <f t="shared" si="272"/>
        <v>0</v>
      </c>
      <c r="AS4335">
        <f t="shared" si="273"/>
        <v>0</v>
      </c>
      <c r="AT4335">
        <f t="shared" si="274"/>
        <v>0</v>
      </c>
    </row>
    <row r="4336" spans="2:46" ht="15.75" customHeight="1" thickBot="1">
      <c r="B4336" t="str">
        <f t="shared" si="271"/>
        <v>MGL4518045260</v>
      </c>
      <c r="C4336" s="137" t="s">
        <v>226</v>
      </c>
      <c r="D4336" s="137" t="s">
        <v>160</v>
      </c>
      <c r="E4336" s="138">
        <v>45260</v>
      </c>
      <c r="F4336" s="139">
        <v>0</v>
      </c>
      <c r="G4336" s="137" t="s">
        <v>223</v>
      </c>
      <c r="H4336" s="139">
        <v>0</v>
      </c>
      <c r="I4336" s="139">
        <v>0</v>
      </c>
      <c r="J4336" s="139">
        <v>0</v>
      </c>
      <c r="K4336" s="139">
        <v>1067.3499999999999</v>
      </c>
      <c r="L4336" s="139">
        <v>1068.3</v>
      </c>
      <c r="M4336" s="139">
        <v>0</v>
      </c>
      <c r="N4336" s="139">
        <v>0</v>
      </c>
      <c r="O4336" s="139">
        <v>2400</v>
      </c>
      <c r="P4336" s="139">
        <v>0</v>
      </c>
      <c r="Q4336" s="138">
        <v>45180</v>
      </c>
      <c r="AR4336">
        <f t="shared" si="272"/>
        <v>0</v>
      </c>
      <c r="AS4336">
        <f t="shared" si="273"/>
        <v>0</v>
      </c>
      <c r="AT4336">
        <f t="shared" si="274"/>
        <v>0</v>
      </c>
    </row>
    <row r="4337" spans="2:46" ht="15.75" customHeight="1" thickBot="1">
      <c r="B4337" t="str">
        <f t="shared" si="271"/>
        <v>MOTHERSON4518045197</v>
      </c>
      <c r="C4337" s="137" t="s">
        <v>226</v>
      </c>
      <c r="D4337" s="137" t="s">
        <v>161</v>
      </c>
      <c r="E4337" s="138">
        <v>45197</v>
      </c>
      <c r="F4337" s="139">
        <v>0</v>
      </c>
      <c r="G4337" s="137" t="s">
        <v>223</v>
      </c>
      <c r="H4337" s="139">
        <v>101.5</v>
      </c>
      <c r="I4337" s="139">
        <v>101.9</v>
      </c>
      <c r="J4337" s="139">
        <v>100.3</v>
      </c>
      <c r="K4337" s="139">
        <v>101.6</v>
      </c>
      <c r="L4337" s="139">
        <v>101.6</v>
      </c>
      <c r="M4337" s="139">
        <v>2182</v>
      </c>
      <c r="N4337" s="139">
        <v>15701.88</v>
      </c>
      <c r="O4337" s="139">
        <v>78966200</v>
      </c>
      <c r="P4337" s="140">
        <v>1888600</v>
      </c>
      <c r="Q4337" s="138">
        <v>45180</v>
      </c>
      <c r="AR4337">
        <f t="shared" si="272"/>
        <v>81607400</v>
      </c>
      <c r="AS4337">
        <f t="shared" si="273"/>
        <v>1810500</v>
      </c>
      <c r="AT4337">
        <f t="shared" si="274"/>
        <v>79796900</v>
      </c>
    </row>
    <row r="4338" spans="2:46" ht="15.75" customHeight="1" thickBot="1">
      <c r="B4338" t="str">
        <f t="shared" si="271"/>
        <v>MOTHERSON4518045225</v>
      </c>
      <c r="C4338" s="137" t="s">
        <v>226</v>
      </c>
      <c r="D4338" s="137" t="s">
        <v>161</v>
      </c>
      <c r="E4338" s="138">
        <v>45225</v>
      </c>
      <c r="F4338" s="139">
        <v>0</v>
      </c>
      <c r="G4338" s="137" t="s">
        <v>223</v>
      </c>
      <c r="H4338" s="139">
        <v>101.45</v>
      </c>
      <c r="I4338" s="139">
        <v>102.6</v>
      </c>
      <c r="J4338" s="139">
        <v>101.15</v>
      </c>
      <c r="K4338" s="139">
        <v>102.3</v>
      </c>
      <c r="L4338" s="139">
        <v>102.3</v>
      </c>
      <c r="M4338" s="139">
        <v>127</v>
      </c>
      <c r="N4338" s="139">
        <v>919.9</v>
      </c>
      <c r="O4338" s="139">
        <v>2272000</v>
      </c>
      <c r="P4338" s="140">
        <v>49700</v>
      </c>
      <c r="Q4338" s="138">
        <v>45180</v>
      </c>
      <c r="AR4338">
        <f t="shared" si="272"/>
        <v>0</v>
      </c>
      <c r="AS4338">
        <f t="shared" si="273"/>
        <v>0</v>
      </c>
      <c r="AT4338">
        <f t="shared" si="274"/>
        <v>0</v>
      </c>
    </row>
    <row r="4339" spans="2:46" ht="15.75" customHeight="1" thickBot="1">
      <c r="B4339" t="str">
        <f t="shared" si="271"/>
        <v>MOTHERSON4518045260</v>
      </c>
      <c r="C4339" s="137" t="s">
        <v>226</v>
      </c>
      <c r="D4339" s="137" t="s">
        <v>161</v>
      </c>
      <c r="E4339" s="138">
        <v>45260</v>
      </c>
      <c r="F4339" s="139">
        <v>0</v>
      </c>
      <c r="G4339" s="137" t="s">
        <v>223</v>
      </c>
      <c r="H4339" s="139">
        <v>102.85</v>
      </c>
      <c r="I4339" s="139">
        <v>103.1</v>
      </c>
      <c r="J4339" s="139">
        <v>101.95</v>
      </c>
      <c r="K4339" s="139">
        <v>103</v>
      </c>
      <c r="L4339" s="139">
        <v>103</v>
      </c>
      <c r="M4339" s="139">
        <v>31</v>
      </c>
      <c r="N4339" s="139">
        <v>225.71</v>
      </c>
      <c r="O4339" s="139">
        <v>369200</v>
      </c>
      <c r="P4339" s="140">
        <v>-127800</v>
      </c>
      <c r="Q4339" s="138">
        <v>45180</v>
      </c>
      <c r="AR4339">
        <f t="shared" si="272"/>
        <v>0</v>
      </c>
      <c r="AS4339">
        <f t="shared" si="273"/>
        <v>0</v>
      </c>
      <c r="AT4339">
        <f t="shared" si="274"/>
        <v>0</v>
      </c>
    </row>
    <row r="4340" spans="2:46" ht="15.75" customHeight="1" thickBot="1">
      <c r="B4340" t="str">
        <f t="shared" si="271"/>
        <v>MPHASIS4518045197</v>
      </c>
      <c r="C4340" s="137" t="s">
        <v>226</v>
      </c>
      <c r="D4340" s="137" t="s">
        <v>162</v>
      </c>
      <c r="E4340" s="138">
        <v>45197</v>
      </c>
      <c r="F4340" s="139">
        <v>0</v>
      </c>
      <c r="G4340" s="137" t="s">
        <v>223</v>
      </c>
      <c r="H4340" s="139">
        <v>2472.6</v>
      </c>
      <c r="I4340" s="139">
        <v>2492.4499999999998</v>
      </c>
      <c r="J4340" s="139">
        <v>2464.6</v>
      </c>
      <c r="K4340" s="139">
        <v>2480.4</v>
      </c>
      <c r="L4340" s="139">
        <v>2480.4</v>
      </c>
      <c r="M4340" s="139">
        <v>1192</v>
      </c>
      <c r="N4340" s="139">
        <v>8129.31</v>
      </c>
      <c r="O4340" s="139">
        <v>2589400</v>
      </c>
      <c r="P4340" s="140">
        <v>-24750</v>
      </c>
      <c r="Q4340" s="138">
        <v>45180</v>
      </c>
      <c r="AR4340">
        <f t="shared" si="272"/>
        <v>2647700</v>
      </c>
      <c r="AS4340">
        <f t="shared" si="273"/>
        <v>-23100</v>
      </c>
      <c r="AT4340">
        <f t="shared" si="274"/>
        <v>2670800</v>
      </c>
    </row>
    <row r="4341" spans="2:46" ht="15.75" customHeight="1" thickBot="1">
      <c r="B4341" t="str">
        <f t="shared" si="271"/>
        <v>MPHASIS4518045225</v>
      </c>
      <c r="C4341" s="137" t="s">
        <v>226</v>
      </c>
      <c r="D4341" s="137" t="s">
        <v>162</v>
      </c>
      <c r="E4341" s="138">
        <v>45225</v>
      </c>
      <c r="F4341" s="139">
        <v>0</v>
      </c>
      <c r="G4341" s="137" t="s">
        <v>223</v>
      </c>
      <c r="H4341" s="139">
        <v>2476</v>
      </c>
      <c r="I4341" s="139">
        <v>2494.4499999999998</v>
      </c>
      <c r="J4341" s="139">
        <v>2473.25</v>
      </c>
      <c r="K4341" s="139">
        <v>2484.8000000000002</v>
      </c>
      <c r="L4341" s="139">
        <v>2484.8000000000002</v>
      </c>
      <c r="M4341" s="139">
        <v>40</v>
      </c>
      <c r="N4341" s="139">
        <v>273.3</v>
      </c>
      <c r="O4341" s="139">
        <v>54450</v>
      </c>
      <c r="P4341" s="139">
        <v>825</v>
      </c>
      <c r="Q4341" s="138">
        <v>45180</v>
      </c>
      <c r="AR4341">
        <f t="shared" si="272"/>
        <v>0</v>
      </c>
      <c r="AS4341">
        <f t="shared" si="273"/>
        <v>0</v>
      </c>
      <c r="AT4341">
        <f t="shared" si="274"/>
        <v>0</v>
      </c>
    </row>
    <row r="4342" spans="2:46" ht="15.75" customHeight="1" thickBot="1">
      <c r="B4342" t="str">
        <f t="shared" si="271"/>
        <v>MPHASIS4518045260</v>
      </c>
      <c r="C4342" s="137" t="s">
        <v>226</v>
      </c>
      <c r="D4342" s="137" t="s">
        <v>162</v>
      </c>
      <c r="E4342" s="138">
        <v>45260</v>
      </c>
      <c r="F4342" s="139">
        <v>0</v>
      </c>
      <c r="G4342" s="137" t="s">
        <v>223</v>
      </c>
      <c r="H4342" s="139">
        <v>2500.4499999999998</v>
      </c>
      <c r="I4342" s="139">
        <v>2500.4499999999998</v>
      </c>
      <c r="J4342" s="139">
        <v>2493.9499999999998</v>
      </c>
      <c r="K4342" s="139">
        <v>2495</v>
      </c>
      <c r="L4342" s="139">
        <v>2515.4</v>
      </c>
      <c r="M4342" s="139">
        <v>3</v>
      </c>
      <c r="N4342" s="139">
        <v>20.59</v>
      </c>
      <c r="O4342" s="139">
        <v>3850</v>
      </c>
      <c r="P4342" s="139">
        <v>825</v>
      </c>
      <c r="Q4342" s="138">
        <v>45180</v>
      </c>
      <c r="AR4342">
        <f t="shared" si="272"/>
        <v>0</v>
      </c>
      <c r="AS4342">
        <f t="shared" si="273"/>
        <v>0</v>
      </c>
      <c r="AT4342">
        <f t="shared" si="274"/>
        <v>0</v>
      </c>
    </row>
    <row r="4343" spans="2:46" ht="15.75" customHeight="1" thickBot="1">
      <c r="B4343" t="str">
        <f t="shared" si="271"/>
        <v>MRF4518045197</v>
      </c>
      <c r="C4343" s="137" t="s">
        <v>226</v>
      </c>
      <c r="D4343" s="137" t="s">
        <v>163</v>
      </c>
      <c r="E4343" s="138">
        <v>45197</v>
      </c>
      <c r="F4343" s="139">
        <v>0</v>
      </c>
      <c r="G4343" s="137" t="s">
        <v>223</v>
      </c>
      <c r="H4343" s="139">
        <v>109220</v>
      </c>
      <c r="I4343" s="139">
        <v>109951</v>
      </c>
      <c r="J4343" s="139">
        <v>109052</v>
      </c>
      <c r="K4343" s="139">
        <v>109648.35</v>
      </c>
      <c r="L4343" s="139">
        <v>109648.35</v>
      </c>
      <c r="M4343" s="139">
        <v>617</v>
      </c>
      <c r="N4343" s="139">
        <v>6756.95</v>
      </c>
      <c r="O4343" s="139">
        <v>33320</v>
      </c>
      <c r="P4343" s="139">
        <v>-490</v>
      </c>
      <c r="Q4343" s="138">
        <v>45180</v>
      </c>
      <c r="AR4343">
        <f t="shared" si="272"/>
        <v>34510</v>
      </c>
      <c r="AS4343">
        <f t="shared" si="273"/>
        <v>-520</v>
      </c>
      <c r="AT4343">
        <f t="shared" si="274"/>
        <v>35030</v>
      </c>
    </row>
    <row r="4344" spans="2:46" ht="15.75" customHeight="1" thickBot="1">
      <c r="B4344" t="str">
        <f t="shared" si="271"/>
        <v>MRF4518045225</v>
      </c>
      <c r="C4344" s="137" t="s">
        <v>226</v>
      </c>
      <c r="D4344" s="137" t="s">
        <v>163</v>
      </c>
      <c r="E4344" s="138">
        <v>45225</v>
      </c>
      <c r="F4344" s="139">
        <v>0</v>
      </c>
      <c r="G4344" s="137" t="s">
        <v>223</v>
      </c>
      <c r="H4344" s="139">
        <v>109949.45</v>
      </c>
      <c r="I4344" s="139">
        <v>110400</v>
      </c>
      <c r="J4344" s="139">
        <v>109687.3</v>
      </c>
      <c r="K4344" s="139">
        <v>110179.85</v>
      </c>
      <c r="L4344" s="139">
        <v>110179.85</v>
      </c>
      <c r="M4344" s="139">
        <v>26</v>
      </c>
      <c r="N4344" s="139">
        <v>286.11</v>
      </c>
      <c r="O4344" s="139">
        <v>1110</v>
      </c>
      <c r="P4344" s="139">
        <v>-40</v>
      </c>
      <c r="Q4344" s="138">
        <v>45180</v>
      </c>
      <c r="AR4344">
        <f t="shared" si="272"/>
        <v>0</v>
      </c>
      <c r="AS4344">
        <f t="shared" si="273"/>
        <v>0</v>
      </c>
      <c r="AT4344">
        <f t="shared" si="274"/>
        <v>0</v>
      </c>
    </row>
    <row r="4345" spans="2:46" ht="15.75" customHeight="1" thickBot="1">
      <c r="B4345" t="str">
        <f t="shared" si="271"/>
        <v>MRF4518045260</v>
      </c>
      <c r="C4345" s="137" t="s">
        <v>226</v>
      </c>
      <c r="D4345" s="137" t="s">
        <v>163</v>
      </c>
      <c r="E4345" s="138">
        <v>45260</v>
      </c>
      <c r="F4345" s="139">
        <v>0</v>
      </c>
      <c r="G4345" s="137" t="s">
        <v>223</v>
      </c>
      <c r="H4345" s="139">
        <v>110430.05</v>
      </c>
      <c r="I4345" s="139">
        <v>110430.1</v>
      </c>
      <c r="J4345" s="139">
        <v>110430.05</v>
      </c>
      <c r="K4345" s="139">
        <v>110430.05</v>
      </c>
      <c r="L4345" s="139">
        <v>111173.15</v>
      </c>
      <c r="M4345" s="139">
        <v>2</v>
      </c>
      <c r="N4345" s="139">
        <v>22.08</v>
      </c>
      <c r="O4345" s="139">
        <v>80</v>
      </c>
      <c r="P4345" s="139">
        <v>10</v>
      </c>
      <c r="Q4345" s="138">
        <v>45180</v>
      </c>
      <c r="AR4345">
        <f t="shared" si="272"/>
        <v>0</v>
      </c>
      <c r="AS4345">
        <f t="shared" si="273"/>
        <v>0</v>
      </c>
      <c r="AT4345">
        <f t="shared" si="274"/>
        <v>0</v>
      </c>
    </row>
    <row r="4346" spans="2:46" ht="15.75" customHeight="1" thickBot="1">
      <c r="B4346" t="str">
        <f t="shared" si="271"/>
        <v>MUTHOOTFIN4518045197</v>
      </c>
      <c r="C4346" s="137" t="s">
        <v>226</v>
      </c>
      <c r="D4346" s="137" t="s">
        <v>164</v>
      </c>
      <c r="E4346" s="138">
        <v>45197</v>
      </c>
      <c r="F4346" s="139">
        <v>0</v>
      </c>
      <c r="G4346" s="137" t="s">
        <v>223</v>
      </c>
      <c r="H4346" s="139">
        <v>1281.25</v>
      </c>
      <c r="I4346" s="139">
        <v>1297.8</v>
      </c>
      <c r="J4346" s="139">
        <v>1281.25</v>
      </c>
      <c r="K4346" s="139">
        <v>1294.3499999999999</v>
      </c>
      <c r="L4346" s="139">
        <v>1294.3499999999999</v>
      </c>
      <c r="M4346" s="139">
        <v>826</v>
      </c>
      <c r="N4346" s="139">
        <v>5870.73</v>
      </c>
      <c r="O4346" s="139">
        <v>6380550</v>
      </c>
      <c r="P4346" s="140">
        <v>22000</v>
      </c>
      <c r="Q4346" s="138">
        <v>45180</v>
      </c>
      <c r="AR4346">
        <f t="shared" si="272"/>
        <v>6492200</v>
      </c>
      <c r="AS4346">
        <f t="shared" si="273"/>
        <v>20350</v>
      </c>
      <c r="AT4346">
        <f t="shared" si="274"/>
        <v>6471850</v>
      </c>
    </row>
    <row r="4347" spans="2:46" ht="15.75" customHeight="1" thickBot="1">
      <c r="B4347" t="str">
        <f t="shared" si="271"/>
        <v>MUTHOOTFIN4518045225</v>
      </c>
      <c r="C4347" s="137" t="s">
        <v>226</v>
      </c>
      <c r="D4347" s="137" t="s">
        <v>164</v>
      </c>
      <c r="E4347" s="138">
        <v>45225</v>
      </c>
      <c r="F4347" s="139">
        <v>0</v>
      </c>
      <c r="G4347" s="137" t="s">
        <v>223</v>
      </c>
      <c r="H4347" s="139">
        <v>1278.5</v>
      </c>
      <c r="I4347" s="139">
        <v>1284.8</v>
      </c>
      <c r="J4347" s="139">
        <v>1271.25</v>
      </c>
      <c r="K4347" s="139">
        <v>1282.25</v>
      </c>
      <c r="L4347" s="139">
        <v>1282.25</v>
      </c>
      <c r="M4347" s="139">
        <v>91</v>
      </c>
      <c r="N4347" s="139">
        <v>639.82000000000005</v>
      </c>
      <c r="O4347" s="139">
        <v>104500</v>
      </c>
      <c r="P4347" s="140">
        <v>-2200</v>
      </c>
      <c r="Q4347" s="138">
        <v>45180</v>
      </c>
      <c r="AR4347">
        <f t="shared" si="272"/>
        <v>0</v>
      </c>
      <c r="AS4347">
        <f t="shared" si="273"/>
        <v>0</v>
      </c>
      <c r="AT4347">
        <f t="shared" si="274"/>
        <v>0</v>
      </c>
    </row>
    <row r="4348" spans="2:46" ht="15.75" customHeight="1" thickBot="1">
      <c r="B4348" t="str">
        <f t="shared" si="271"/>
        <v>MUTHOOTFIN4518045260</v>
      </c>
      <c r="C4348" s="137" t="s">
        <v>226</v>
      </c>
      <c r="D4348" s="137" t="s">
        <v>164</v>
      </c>
      <c r="E4348" s="138">
        <v>45260</v>
      </c>
      <c r="F4348" s="139">
        <v>0</v>
      </c>
      <c r="G4348" s="137" t="s">
        <v>223</v>
      </c>
      <c r="H4348" s="139">
        <v>1269.55</v>
      </c>
      <c r="I4348" s="139">
        <v>1272</v>
      </c>
      <c r="J4348" s="139">
        <v>1261</v>
      </c>
      <c r="K4348" s="139">
        <v>1266</v>
      </c>
      <c r="L4348" s="139">
        <v>1266</v>
      </c>
      <c r="M4348" s="139">
        <v>6</v>
      </c>
      <c r="N4348" s="139">
        <v>41.79</v>
      </c>
      <c r="O4348" s="139">
        <v>7150</v>
      </c>
      <c r="P4348" s="139">
        <v>550</v>
      </c>
      <c r="Q4348" s="138">
        <v>45180</v>
      </c>
      <c r="AR4348">
        <f t="shared" si="272"/>
        <v>0</v>
      </c>
      <c r="AS4348">
        <f t="shared" si="273"/>
        <v>0</v>
      </c>
      <c r="AT4348">
        <f t="shared" si="274"/>
        <v>0</v>
      </c>
    </row>
    <row r="4349" spans="2:46" ht="15.75" customHeight="1" thickBot="1">
      <c r="B4349" t="str">
        <f t="shared" si="271"/>
        <v>NATIONALUM4518045197</v>
      </c>
      <c r="C4349" s="137" t="s">
        <v>226</v>
      </c>
      <c r="D4349" s="137" t="s">
        <v>165</v>
      </c>
      <c r="E4349" s="138">
        <v>45197</v>
      </c>
      <c r="F4349" s="139">
        <v>0</v>
      </c>
      <c r="G4349" s="137" t="s">
        <v>223</v>
      </c>
      <c r="H4349" s="139">
        <v>100.5</v>
      </c>
      <c r="I4349" s="139">
        <v>102.5</v>
      </c>
      <c r="J4349" s="139">
        <v>99.45</v>
      </c>
      <c r="K4349" s="139">
        <v>101</v>
      </c>
      <c r="L4349" s="139">
        <v>101</v>
      </c>
      <c r="M4349" s="139">
        <v>2647</v>
      </c>
      <c r="N4349" s="139">
        <v>20055.21</v>
      </c>
      <c r="O4349" s="139">
        <v>70575000</v>
      </c>
      <c r="P4349" s="140">
        <v>1905000</v>
      </c>
      <c r="Q4349" s="138">
        <v>45180</v>
      </c>
      <c r="AR4349">
        <f t="shared" si="272"/>
        <v>74377500</v>
      </c>
      <c r="AS4349">
        <f t="shared" si="273"/>
        <v>2565000</v>
      </c>
      <c r="AT4349">
        <f t="shared" si="274"/>
        <v>71812500</v>
      </c>
    </row>
    <row r="4350" spans="2:46" ht="15.75" customHeight="1" thickBot="1">
      <c r="B4350" t="str">
        <f t="shared" si="271"/>
        <v>NATIONALUM4518045225</v>
      </c>
      <c r="C4350" s="137" t="s">
        <v>226</v>
      </c>
      <c r="D4350" s="137" t="s">
        <v>165</v>
      </c>
      <c r="E4350" s="138">
        <v>45225</v>
      </c>
      <c r="F4350" s="139">
        <v>0</v>
      </c>
      <c r="G4350" s="137" t="s">
        <v>223</v>
      </c>
      <c r="H4350" s="139">
        <v>101.45</v>
      </c>
      <c r="I4350" s="139">
        <v>103</v>
      </c>
      <c r="J4350" s="139">
        <v>100.3</v>
      </c>
      <c r="K4350" s="139">
        <v>101.7</v>
      </c>
      <c r="L4350" s="139">
        <v>101.7</v>
      </c>
      <c r="M4350" s="139">
        <v>237</v>
      </c>
      <c r="N4350" s="139">
        <v>1806.43</v>
      </c>
      <c r="O4350" s="139">
        <v>3240000</v>
      </c>
      <c r="P4350" s="140">
        <v>637500</v>
      </c>
      <c r="Q4350" s="138">
        <v>45180</v>
      </c>
      <c r="AR4350">
        <f t="shared" si="272"/>
        <v>0</v>
      </c>
      <c r="AS4350">
        <f t="shared" si="273"/>
        <v>0</v>
      </c>
      <c r="AT4350">
        <f t="shared" si="274"/>
        <v>0</v>
      </c>
    </row>
    <row r="4351" spans="2:46" ht="15.75" customHeight="1" thickBot="1">
      <c r="B4351" t="str">
        <f t="shared" si="271"/>
        <v>NATIONALUM4518045260</v>
      </c>
      <c r="C4351" s="137" t="s">
        <v>226</v>
      </c>
      <c r="D4351" s="137" t="s">
        <v>165</v>
      </c>
      <c r="E4351" s="138">
        <v>45260</v>
      </c>
      <c r="F4351" s="139">
        <v>0</v>
      </c>
      <c r="G4351" s="137" t="s">
        <v>223</v>
      </c>
      <c r="H4351" s="139">
        <v>101.05</v>
      </c>
      <c r="I4351" s="139">
        <v>103.6</v>
      </c>
      <c r="J4351" s="139">
        <v>101.05</v>
      </c>
      <c r="K4351" s="139">
        <v>102.05</v>
      </c>
      <c r="L4351" s="139">
        <v>103.2</v>
      </c>
      <c r="M4351" s="139">
        <v>10</v>
      </c>
      <c r="N4351" s="139">
        <v>76.55</v>
      </c>
      <c r="O4351" s="139">
        <v>562500</v>
      </c>
      <c r="P4351" s="140">
        <v>22500</v>
      </c>
      <c r="Q4351" s="138">
        <v>45180</v>
      </c>
      <c r="AR4351">
        <f t="shared" si="272"/>
        <v>0</v>
      </c>
      <c r="AS4351">
        <f t="shared" si="273"/>
        <v>0</v>
      </c>
      <c r="AT4351">
        <f t="shared" si="274"/>
        <v>0</v>
      </c>
    </row>
    <row r="4352" spans="2:46" ht="15.75" customHeight="1" thickBot="1">
      <c r="B4352" t="str">
        <f t="shared" si="271"/>
        <v>NAUKRI4518045197</v>
      </c>
      <c r="C4352" s="137" t="s">
        <v>226</v>
      </c>
      <c r="D4352" s="137" t="s">
        <v>166</v>
      </c>
      <c r="E4352" s="138">
        <v>45197</v>
      </c>
      <c r="F4352" s="139">
        <v>0</v>
      </c>
      <c r="G4352" s="137" t="s">
        <v>223</v>
      </c>
      <c r="H4352" s="139">
        <v>4390.3999999999996</v>
      </c>
      <c r="I4352" s="139">
        <v>4584.75</v>
      </c>
      <c r="J4352" s="139">
        <v>4390.3</v>
      </c>
      <c r="K4352" s="139">
        <v>4515.7</v>
      </c>
      <c r="L4352" s="139">
        <v>4515.7</v>
      </c>
      <c r="M4352" s="139">
        <v>2482</v>
      </c>
      <c r="N4352" s="139">
        <v>16867.080000000002</v>
      </c>
      <c r="O4352" s="139">
        <v>1490400</v>
      </c>
      <c r="P4352" s="140">
        <v>7650</v>
      </c>
      <c r="Q4352" s="138">
        <v>45180</v>
      </c>
      <c r="AR4352">
        <f t="shared" si="272"/>
        <v>1514850</v>
      </c>
      <c r="AS4352">
        <f t="shared" si="273"/>
        <v>13500</v>
      </c>
      <c r="AT4352">
        <f t="shared" si="274"/>
        <v>1501350</v>
      </c>
    </row>
    <row r="4353" spans="2:46" ht="15.75" customHeight="1" thickBot="1">
      <c r="B4353" t="str">
        <f t="shared" si="271"/>
        <v>NAUKRI4518045225</v>
      </c>
      <c r="C4353" s="137" t="s">
        <v>226</v>
      </c>
      <c r="D4353" s="137" t="s">
        <v>166</v>
      </c>
      <c r="E4353" s="138">
        <v>45225</v>
      </c>
      <c r="F4353" s="139">
        <v>0</v>
      </c>
      <c r="G4353" s="137" t="s">
        <v>223</v>
      </c>
      <c r="H4353" s="139">
        <v>4514.1499999999996</v>
      </c>
      <c r="I4353" s="139">
        <v>4612.6499999999996</v>
      </c>
      <c r="J4353" s="139">
        <v>4514.1499999999996</v>
      </c>
      <c r="K4353" s="139">
        <v>4542.8999999999996</v>
      </c>
      <c r="L4353" s="139">
        <v>4542.8999999999996</v>
      </c>
      <c r="M4353" s="139">
        <v>114</v>
      </c>
      <c r="N4353" s="139">
        <v>780.22</v>
      </c>
      <c r="O4353" s="139">
        <v>23400</v>
      </c>
      <c r="P4353" s="140">
        <v>5850</v>
      </c>
      <c r="Q4353" s="138">
        <v>45180</v>
      </c>
      <c r="AR4353">
        <f t="shared" si="272"/>
        <v>0</v>
      </c>
      <c r="AS4353">
        <f t="shared" si="273"/>
        <v>0</v>
      </c>
      <c r="AT4353">
        <f t="shared" si="274"/>
        <v>0</v>
      </c>
    </row>
    <row r="4354" spans="2:46" ht="15.75" customHeight="1" thickBot="1">
      <c r="B4354" t="str">
        <f t="shared" ref="B4354:B4417" si="275">D4354&amp;Q4354&amp;E4354</f>
        <v>NAUKRI4518045260</v>
      </c>
      <c r="C4354" s="137" t="s">
        <v>226</v>
      </c>
      <c r="D4354" s="137" t="s">
        <v>166</v>
      </c>
      <c r="E4354" s="138">
        <v>45260</v>
      </c>
      <c r="F4354" s="139">
        <v>0</v>
      </c>
      <c r="G4354" s="137" t="s">
        <v>223</v>
      </c>
      <c r="H4354" s="139">
        <v>4570</v>
      </c>
      <c r="I4354" s="139">
        <v>4623</v>
      </c>
      <c r="J4354" s="139">
        <v>4570</v>
      </c>
      <c r="K4354" s="139">
        <v>4575</v>
      </c>
      <c r="L4354" s="139">
        <v>4575</v>
      </c>
      <c r="M4354" s="139">
        <v>6</v>
      </c>
      <c r="N4354" s="139">
        <v>41.38</v>
      </c>
      <c r="O4354" s="139">
        <v>1050</v>
      </c>
      <c r="P4354" s="139">
        <v>0</v>
      </c>
      <c r="Q4354" s="138">
        <v>45180</v>
      </c>
      <c r="AR4354">
        <f t="shared" ref="AR4354:AR4417" si="276">IF($AU$2&lt;&gt;5,NA(),IF(D4354=D4353,0,IF(AND(D4356=D4354,D4355=D4354),O4354+O4355+O4356,IF(D4355=D4354,O4355+O4354,O4354))))</f>
        <v>0</v>
      </c>
      <c r="AS4354">
        <f t="shared" ref="AS4354:AS4417" si="277">IF($AU$2&lt;&gt;5,NA(),IF(D4354=D4353,0,IF(AND(D4356=D4354,D4355=D4354),P4354+P4355+P4356,IF(D4355=D4354,P4355+P4354,P4354))))</f>
        <v>0</v>
      </c>
      <c r="AT4354">
        <f t="shared" ref="AT4354:AT4417" si="278">AR4354-AS4354</f>
        <v>0</v>
      </c>
    </row>
    <row r="4355" spans="2:46" ht="15.75" customHeight="1" thickBot="1">
      <c r="B4355" t="str">
        <f t="shared" si="275"/>
        <v>NAVINFLUOR4518045197</v>
      </c>
      <c r="C4355" s="137" t="s">
        <v>226</v>
      </c>
      <c r="D4355" s="137" t="s">
        <v>167</v>
      </c>
      <c r="E4355" s="138">
        <v>45197</v>
      </c>
      <c r="F4355" s="139">
        <v>0</v>
      </c>
      <c r="G4355" s="137" t="s">
        <v>223</v>
      </c>
      <c r="H4355" s="139">
        <v>4674.95</v>
      </c>
      <c r="I4355" s="139">
        <v>4715.7</v>
      </c>
      <c r="J4355" s="139">
        <v>4639.3</v>
      </c>
      <c r="K4355" s="139">
        <v>4677.6499999999996</v>
      </c>
      <c r="L4355" s="139">
        <v>4677.6499999999996</v>
      </c>
      <c r="M4355" s="139">
        <v>1033</v>
      </c>
      <c r="N4355" s="139">
        <v>7248.34</v>
      </c>
      <c r="O4355" s="139">
        <v>666450</v>
      </c>
      <c r="P4355" s="140">
        <v>-19500</v>
      </c>
      <c r="Q4355" s="138">
        <v>45180</v>
      </c>
      <c r="AR4355">
        <f t="shared" si="276"/>
        <v>686100</v>
      </c>
      <c r="AS4355">
        <f t="shared" si="277"/>
        <v>-11100</v>
      </c>
      <c r="AT4355">
        <f t="shared" si="278"/>
        <v>697200</v>
      </c>
    </row>
    <row r="4356" spans="2:46" ht="15.75" customHeight="1" thickBot="1">
      <c r="B4356" t="str">
        <f t="shared" si="275"/>
        <v>NAVINFLUOR4518045225</v>
      </c>
      <c r="C4356" s="137" t="s">
        <v>226</v>
      </c>
      <c r="D4356" s="137" t="s">
        <v>167</v>
      </c>
      <c r="E4356" s="138">
        <v>45225</v>
      </c>
      <c r="F4356" s="139">
        <v>0</v>
      </c>
      <c r="G4356" s="137" t="s">
        <v>223</v>
      </c>
      <c r="H4356" s="139">
        <v>4714.8500000000004</v>
      </c>
      <c r="I4356" s="139">
        <v>4716.7</v>
      </c>
      <c r="J4356" s="139">
        <v>4640.1499999999996</v>
      </c>
      <c r="K4356" s="139">
        <v>4672.95</v>
      </c>
      <c r="L4356" s="139">
        <v>4672.95</v>
      </c>
      <c r="M4356" s="139">
        <v>136</v>
      </c>
      <c r="N4356" s="139">
        <v>956.67</v>
      </c>
      <c r="O4356" s="139">
        <v>19500</v>
      </c>
      <c r="P4356" s="140">
        <v>8400</v>
      </c>
      <c r="Q4356" s="138">
        <v>45180</v>
      </c>
      <c r="AR4356">
        <f t="shared" si="276"/>
        <v>0</v>
      </c>
      <c r="AS4356">
        <f t="shared" si="277"/>
        <v>0</v>
      </c>
      <c r="AT4356">
        <f t="shared" si="278"/>
        <v>0</v>
      </c>
    </row>
    <row r="4357" spans="2:46" ht="15.75" customHeight="1" thickBot="1">
      <c r="B4357" t="str">
        <f t="shared" si="275"/>
        <v>NAVINFLUOR4518045260</v>
      </c>
      <c r="C4357" s="137" t="s">
        <v>226</v>
      </c>
      <c r="D4357" s="137" t="s">
        <v>167</v>
      </c>
      <c r="E4357" s="138">
        <v>45260</v>
      </c>
      <c r="F4357" s="139">
        <v>0</v>
      </c>
      <c r="G4357" s="137" t="s">
        <v>223</v>
      </c>
      <c r="H4357" s="139">
        <v>0</v>
      </c>
      <c r="I4357" s="139">
        <v>0</v>
      </c>
      <c r="J4357" s="139">
        <v>0</v>
      </c>
      <c r="K4357" s="139">
        <v>4749</v>
      </c>
      <c r="L4357" s="139">
        <v>4758.45</v>
      </c>
      <c r="M4357" s="139">
        <v>0</v>
      </c>
      <c r="N4357" s="139">
        <v>0</v>
      </c>
      <c r="O4357" s="139">
        <v>150</v>
      </c>
      <c r="P4357" s="139">
        <v>0</v>
      </c>
      <c r="Q4357" s="138">
        <v>45180</v>
      </c>
      <c r="AR4357">
        <f t="shared" si="276"/>
        <v>0</v>
      </c>
      <c r="AS4357">
        <f t="shared" si="277"/>
        <v>0</v>
      </c>
      <c r="AT4357">
        <f t="shared" si="278"/>
        <v>0</v>
      </c>
    </row>
    <row r="4358" spans="2:46" ht="15.75" customHeight="1" thickBot="1">
      <c r="B4358" t="str">
        <f t="shared" si="275"/>
        <v>NESTLEIND4518045197</v>
      </c>
      <c r="C4358" s="137" t="s">
        <v>226</v>
      </c>
      <c r="D4358" s="137" t="s">
        <v>44</v>
      </c>
      <c r="E4358" s="138">
        <v>45197</v>
      </c>
      <c r="F4358" s="139">
        <v>0</v>
      </c>
      <c r="G4358" s="137" t="s">
        <v>223</v>
      </c>
      <c r="H4358" s="139">
        <v>21994</v>
      </c>
      <c r="I4358" s="139">
        <v>22300</v>
      </c>
      <c r="J4358" s="139">
        <v>21933.15</v>
      </c>
      <c r="K4358" s="139">
        <v>22176.25</v>
      </c>
      <c r="L4358" s="139">
        <v>22176.25</v>
      </c>
      <c r="M4358" s="139">
        <v>1664</v>
      </c>
      <c r="N4358" s="139">
        <v>14745.95</v>
      </c>
      <c r="O4358" s="139">
        <v>336280</v>
      </c>
      <c r="P4358" s="140">
        <v>6920</v>
      </c>
      <c r="Q4358" s="138">
        <v>45180</v>
      </c>
      <c r="AR4358">
        <f t="shared" si="276"/>
        <v>341960</v>
      </c>
      <c r="AS4358">
        <f t="shared" si="277"/>
        <v>7680</v>
      </c>
      <c r="AT4358">
        <f t="shared" si="278"/>
        <v>334280</v>
      </c>
    </row>
    <row r="4359" spans="2:46" ht="15.75" customHeight="1" thickBot="1">
      <c r="B4359" t="str">
        <f t="shared" si="275"/>
        <v>NESTLEIND4518045225</v>
      </c>
      <c r="C4359" s="137" t="s">
        <v>226</v>
      </c>
      <c r="D4359" s="137" t="s">
        <v>44</v>
      </c>
      <c r="E4359" s="138">
        <v>45225</v>
      </c>
      <c r="F4359" s="139">
        <v>0</v>
      </c>
      <c r="G4359" s="137" t="s">
        <v>223</v>
      </c>
      <c r="H4359" s="139">
        <v>22558.25</v>
      </c>
      <c r="I4359" s="139">
        <v>22558.25</v>
      </c>
      <c r="J4359" s="139">
        <v>22188.3</v>
      </c>
      <c r="K4359" s="139">
        <v>22309.5</v>
      </c>
      <c r="L4359" s="139">
        <v>22309.5</v>
      </c>
      <c r="M4359" s="139">
        <v>60</v>
      </c>
      <c r="N4359" s="139">
        <v>534.97</v>
      </c>
      <c r="O4359" s="139">
        <v>5160</v>
      </c>
      <c r="P4359" s="139">
        <v>760</v>
      </c>
      <c r="Q4359" s="138">
        <v>45180</v>
      </c>
      <c r="AR4359">
        <f t="shared" si="276"/>
        <v>0</v>
      </c>
      <c r="AS4359">
        <f t="shared" si="277"/>
        <v>0</v>
      </c>
      <c r="AT4359">
        <f t="shared" si="278"/>
        <v>0</v>
      </c>
    </row>
    <row r="4360" spans="2:46" ht="15.75" customHeight="1" thickBot="1">
      <c r="B4360" t="str">
        <f t="shared" si="275"/>
        <v>NESTLEIND4518045260</v>
      </c>
      <c r="C4360" s="137" t="s">
        <v>226</v>
      </c>
      <c r="D4360" s="137" t="s">
        <v>44</v>
      </c>
      <c r="E4360" s="138">
        <v>45260</v>
      </c>
      <c r="F4360" s="139">
        <v>0</v>
      </c>
      <c r="G4360" s="137" t="s">
        <v>223</v>
      </c>
      <c r="H4360" s="139">
        <v>0</v>
      </c>
      <c r="I4360" s="139">
        <v>0</v>
      </c>
      <c r="J4360" s="139">
        <v>0</v>
      </c>
      <c r="K4360" s="139">
        <v>22098.65</v>
      </c>
      <c r="L4360" s="139">
        <v>22475.8</v>
      </c>
      <c r="M4360" s="139">
        <v>0</v>
      </c>
      <c r="N4360" s="139">
        <v>0</v>
      </c>
      <c r="O4360" s="139">
        <v>520</v>
      </c>
      <c r="P4360" s="139">
        <v>0</v>
      </c>
      <c r="Q4360" s="138">
        <v>45180</v>
      </c>
      <c r="AR4360">
        <f t="shared" si="276"/>
        <v>0</v>
      </c>
      <c r="AS4360">
        <f t="shared" si="277"/>
        <v>0</v>
      </c>
      <c r="AT4360">
        <f t="shared" si="278"/>
        <v>0</v>
      </c>
    </row>
    <row r="4361" spans="2:46" ht="15.75" customHeight="1" thickBot="1">
      <c r="B4361" t="str">
        <f t="shared" si="275"/>
        <v>NMDC4518045197</v>
      </c>
      <c r="C4361" s="137" t="s">
        <v>226</v>
      </c>
      <c r="D4361" s="137" t="s">
        <v>168</v>
      </c>
      <c r="E4361" s="138">
        <v>45197</v>
      </c>
      <c r="F4361" s="139">
        <v>0</v>
      </c>
      <c r="G4361" s="137" t="s">
        <v>223</v>
      </c>
      <c r="H4361" s="139">
        <v>143.1</v>
      </c>
      <c r="I4361" s="139">
        <v>147.44999999999999</v>
      </c>
      <c r="J4361" s="139">
        <v>141.94999999999999</v>
      </c>
      <c r="K4361" s="139">
        <v>145.1</v>
      </c>
      <c r="L4361" s="139">
        <v>145.1</v>
      </c>
      <c r="M4361" s="139">
        <v>6761</v>
      </c>
      <c r="N4361" s="139">
        <v>44161.81</v>
      </c>
      <c r="O4361" s="139">
        <v>110956500</v>
      </c>
      <c r="P4361" s="140">
        <v>2736000</v>
      </c>
      <c r="Q4361" s="138">
        <v>45180</v>
      </c>
      <c r="AR4361">
        <f t="shared" si="276"/>
        <v>115452000</v>
      </c>
      <c r="AS4361">
        <f t="shared" si="277"/>
        <v>3591000</v>
      </c>
      <c r="AT4361">
        <f t="shared" si="278"/>
        <v>111861000</v>
      </c>
    </row>
    <row r="4362" spans="2:46" ht="15.75" customHeight="1" thickBot="1">
      <c r="B4362" t="str">
        <f t="shared" si="275"/>
        <v>NMDC4518045225</v>
      </c>
      <c r="C4362" s="137" t="s">
        <v>226</v>
      </c>
      <c r="D4362" s="137" t="s">
        <v>168</v>
      </c>
      <c r="E4362" s="138">
        <v>45225</v>
      </c>
      <c r="F4362" s="139">
        <v>0</v>
      </c>
      <c r="G4362" s="137" t="s">
        <v>223</v>
      </c>
      <c r="H4362" s="139">
        <v>142</v>
      </c>
      <c r="I4362" s="139">
        <v>148.35</v>
      </c>
      <c r="J4362" s="139">
        <v>142</v>
      </c>
      <c r="K4362" s="139">
        <v>146.15</v>
      </c>
      <c r="L4362" s="139">
        <v>146.15</v>
      </c>
      <c r="M4362" s="139">
        <v>622</v>
      </c>
      <c r="N4362" s="139">
        <v>4088.2</v>
      </c>
      <c r="O4362" s="139">
        <v>4000500</v>
      </c>
      <c r="P4362" s="140">
        <v>796500</v>
      </c>
      <c r="Q4362" s="138">
        <v>45180</v>
      </c>
      <c r="AR4362">
        <f t="shared" si="276"/>
        <v>0</v>
      </c>
      <c r="AS4362">
        <f t="shared" si="277"/>
        <v>0</v>
      </c>
      <c r="AT4362">
        <f t="shared" si="278"/>
        <v>0</v>
      </c>
    </row>
    <row r="4363" spans="2:46" ht="15.75" customHeight="1" thickBot="1">
      <c r="B4363" t="str">
        <f t="shared" si="275"/>
        <v>NMDC4518045260</v>
      </c>
      <c r="C4363" s="137" t="s">
        <v>226</v>
      </c>
      <c r="D4363" s="137" t="s">
        <v>168</v>
      </c>
      <c r="E4363" s="138">
        <v>45260</v>
      </c>
      <c r="F4363" s="139">
        <v>0</v>
      </c>
      <c r="G4363" s="137" t="s">
        <v>223</v>
      </c>
      <c r="H4363" s="139">
        <v>144.9</v>
      </c>
      <c r="I4363" s="139">
        <v>149.19999999999999</v>
      </c>
      <c r="J4363" s="139">
        <v>144.25</v>
      </c>
      <c r="K4363" s="139">
        <v>147.1</v>
      </c>
      <c r="L4363" s="139">
        <v>147.1</v>
      </c>
      <c r="M4363" s="139">
        <v>49</v>
      </c>
      <c r="N4363" s="139">
        <v>324.64999999999998</v>
      </c>
      <c r="O4363" s="139">
        <v>495000</v>
      </c>
      <c r="P4363" s="140">
        <v>58500</v>
      </c>
      <c r="Q4363" s="138">
        <v>45180</v>
      </c>
      <c r="AR4363">
        <f t="shared" si="276"/>
        <v>0</v>
      </c>
      <c r="AS4363">
        <f t="shared" si="277"/>
        <v>0</v>
      </c>
      <c r="AT4363">
        <f t="shared" si="278"/>
        <v>0</v>
      </c>
    </row>
    <row r="4364" spans="2:46" ht="15.75" customHeight="1" thickBot="1">
      <c r="B4364" t="str">
        <f t="shared" si="275"/>
        <v>NTPC4518045197</v>
      </c>
      <c r="C4364" s="137" t="s">
        <v>226</v>
      </c>
      <c r="D4364" s="137" t="s">
        <v>41</v>
      </c>
      <c r="E4364" s="138">
        <v>45197</v>
      </c>
      <c r="F4364" s="139">
        <v>0</v>
      </c>
      <c r="G4364" s="137" t="s">
        <v>223</v>
      </c>
      <c r="H4364" s="139">
        <v>242.8</v>
      </c>
      <c r="I4364" s="139">
        <v>245.1</v>
      </c>
      <c r="J4364" s="139">
        <v>238.6</v>
      </c>
      <c r="K4364" s="139">
        <v>244</v>
      </c>
      <c r="L4364" s="139">
        <v>244</v>
      </c>
      <c r="M4364" s="139">
        <v>8362</v>
      </c>
      <c r="N4364" s="139">
        <v>60864.62</v>
      </c>
      <c r="O4364" s="139">
        <v>73473000</v>
      </c>
      <c r="P4364" s="140">
        <v>126000</v>
      </c>
      <c r="Q4364" s="138">
        <v>45180</v>
      </c>
      <c r="AR4364">
        <f t="shared" si="276"/>
        <v>75525000</v>
      </c>
      <c r="AS4364">
        <f t="shared" si="277"/>
        <v>297000</v>
      </c>
      <c r="AT4364">
        <f t="shared" si="278"/>
        <v>75228000</v>
      </c>
    </row>
    <row r="4365" spans="2:46" ht="15.75" customHeight="1" thickBot="1">
      <c r="B4365" t="str">
        <f t="shared" si="275"/>
        <v>NTPC4518045225</v>
      </c>
      <c r="C4365" s="137" t="s">
        <v>226</v>
      </c>
      <c r="D4365" s="137" t="s">
        <v>41</v>
      </c>
      <c r="E4365" s="138">
        <v>45225</v>
      </c>
      <c r="F4365" s="139">
        <v>0</v>
      </c>
      <c r="G4365" s="137" t="s">
        <v>223</v>
      </c>
      <c r="H4365" s="139">
        <v>244.8</v>
      </c>
      <c r="I4365" s="139">
        <v>246.5</v>
      </c>
      <c r="J4365" s="139">
        <v>240.45</v>
      </c>
      <c r="K4365" s="139">
        <v>245.6</v>
      </c>
      <c r="L4365" s="139">
        <v>245.6</v>
      </c>
      <c r="M4365" s="139">
        <v>455</v>
      </c>
      <c r="N4365" s="139">
        <v>3330.65</v>
      </c>
      <c r="O4365" s="139">
        <v>1776000</v>
      </c>
      <c r="P4365" s="140">
        <v>168000</v>
      </c>
      <c r="Q4365" s="138">
        <v>45180</v>
      </c>
      <c r="AR4365">
        <f t="shared" si="276"/>
        <v>0</v>
      </c>
      <c r="AS4365">
        <f t="shared" si="277"/>
        <v>0</v>
      </c>
      <c r="AT4365">
        <f t="shared" si="278"/>
        <v>0</v>
      </c>
    </row>
    <row r="4366" spans="2:46" ht="15.75" customHeight="1" thickBot="1">
      <c r="B4366" t="str">
        <f t="shared" si="275"/>
        <v>NTPC4518045260</v>
      </c>
      <c r="C4366" s="137" t="s">
        <v>226</v>
      </c>
      <c r="D4366" s="137" t="s">
        <v>41</v>
      </c>
      <c r="E4366" s="138">
        <v>45260</v>
      </c>
      <c r="F4366" s="139">
        <v>0</v>
      </c>
      <c r="G4366" s="137" t="s">
        <v>223</v>
      </c>
      <c r="H4366" s="139">
        <v>245.85</v>
      </c>
      <c r="I4366" s="139">
        <v>248</v>
      </c>
      <c r="J4366" s="139">
        <v>241.85</v>
      </c>
      <c r="K4366" s="139">
        <v>247.05</v>
      </c>
      <c r="L4366" s="139">
        <v>247.05</v>
      </c>
      <c r="M4366" s="139">
        <v>35</v>
      </c>
      <c r="N4366" s="139">
        <v>258.23</v>
      </c>
      <c r="O4366" s="139">
        <v>276000</v>
      </c>
      <c r="P4366" s="140">
        <v>3000</v>
      </c>
      <c r="Q4366" s="138">
        <v>45180</v>
      </c>
      <c r="AR4366">
        <f t="shared" si="276"/>
        <v>0</v>
      </c>
      <c r="AS4366">
        <f t="shared" si="277"/>
        <v>0</v>
      </c>
      <c r="AT4366">
        <f t="shared" si="278"/>
        <v>0</v>
      </c>
    </row>
    <row r="4367" spans="2:46" ht="15.75" customHeight="1" thickBot="1">
      <c r="B4367" t="str">
        <f t="shared" si="275"/>
        <v>OBEROIRLTY4518045197</v>
      </c>
      <c r="C4367" s="137" t="s">
        <v>226</v>
      </c>
      <c r="D4367" s="137" t="s">
        <v>169</v>
      </c>
      <c r="E4367" s="138">
        <v>45197</v>
      </c>
      <c r="F4367" s="139">
        <v>0</v>
      </c>
      <c r="G4367" s="137" t="s">
        <v>223</v>
      </c>
      <c r="H4367" s="139">
        <v>1193.3</v>
      </c>
      <c r="I4367" s="139">
        <v>1210</v>
      </c>
      <c r="J4367" s="139">
        <v>1179.5</v>
      </c>
      <c r="K4367" s="139">
        <v>1198.5999999999999</v>
      </c>
      <c r="L4367" s="139">
        <v>1198.5999999999999</v>
      </c>
      <c r="M4367" s="139">
        <v>2358</v>
      </c>
      <c r="N4367" s="139">
        <v>19725.599999999999</v>
      </c>
      <c r="O4367" s="139">
        <v>6753600</v>
      </c>
      <c r="P4367" s="140">
        <v>173600</v>
      </c>
      <c r="Q4367" s="138">
        <v>45180</v>
      </c>
      <c r="AR4367">
        <f t="shared" si="276"/>
        <v>6893600</v>
      </c>
      <c r="AS4367">
        <f t="shared" si="277"/>
        <v>273000</v>
      </c>
      <c r="AT4367">
        <f t="shared" si="278"/>
        <v>6620600</v>
      </c>
    </row>
    <row r="4368" spans="2:46" ht="15.75" customHeight="1" thickBot="1">
      <c r="B4368" t="str">
        <f t="shared" si="275"/>
        <v>OBEROIRLTY4518045225</v>
      </c>
      <c r="C4368" s="137" t="s">
        <v>226</v>
      </c>
      <c r="D4368" s="137" t="s">
        <v>169</v>
      </c>
      <c r="E4368" s="138">
        <v>45225</v>
      </c>
      <c r="F4368" s="139">
        <v>0</v>
      </c>
      <c r="G4368" s="137" t="s">
        <v>223</v>
      </c>
      <c r="H4368" s="139">
        <v>1192.1500000000001</v>
      </c>
      <c r="I4368" s="139">
        <v>1216.8499999999999</v>
      </c>
      <c r="J4368" s="139">
        <v>1187</v>
      </c>
      <c r="K4368" s="139">
        <v>1203.8</v>
      </c>
      <c r="L4368" s="139">
        <v>1203.8</v>
      </c>
      <c r="M4368" s="139">
        <v>270</v>
      </c>
      <c r="N4368" s="139">
        <v>2278.42</v>
      </c>
      <c r="O4368" s="139">
        <v>137900</v>
      </c>
      <c r="P4368" s="140">
        <v>98000</v>
      </c>
      <c r="Q4368" s="138">
        <v>45180</v>
      </c>
      <c r="AR4368">
        <f t="shared" si="276"/>
        <v>0</v>
      </c>
      <c r="AS4368">
        <f t="shared" si="277"/>
        <v>0</v>
      </c>
      <c r="AT4368">
        <f t="shared" si="278"/>
        <v>0</v>
      </c>
    </row>
    <row r="4369" spans="2:46" ht="15.75" customHeight="1" thickBot="1">
      <c r="B4369" t="str">
        <f t="shared" si="275"/>
        <v>OBEROIRLTY4518045260</v>
      </c>
      <c r="C4369" s="137" t="s">
        <v>226</v>
      </c>
      <c r="D4369" s="137" t="s">
        <v>169</v>
      </c>
      <c r="E4369" s="138">
        <v>45260</v>
      </c>
      <c r="F4369" s="139">
        <v>0</v>
      </c>
      <c r="G4369" s="137" t="s">
        <v>223</v>
      </c>
      <c r="H4369" s="139">
        <v>1221.25</v>
      </c>
      <c r="I4369" s="139">
        <v>1221.25</v>
      </c>
      <c r="J4369" s="139">
        <v>1210</v>
      </c>
      <c r="K4369" s="139">
        <v>1210</v>
      </c>
      <c r="L4369" s="139">
        <v>1215.55</v>
      </c>
      <c r="M4369" s="139">
        <v>2</v>
      </c>
      <c r="N4369" s="139">
        <v>17.010000000000002</v>
      </c>
      <c r="O4369" s="139">
        <v>2100</v>
      </c>
      <c r="P4369" s="140">
        <v>1400</v>
      </c>
      <c r="Q4369" s="138">
        <v>45180</v>
      </c>
      <c r="AR4369">
        <f t="shared" si="276"/>
        <v>0</v>
      </c>
      <c r="AS4369">
        <f t="shared" si="277"/>
        <v>0</v>
      </c>
      <c r="AT4369">
        <f t="shared" si="278"/>
        <v>0</v>
      </c>
    </row>
    <row r="4370" spans="2:46" ht="15.75" customHeight="1" thickBot="1">
      <c r="B4370" t="str">
        <f t="shared" si="275"/>
        <v>OFSS4518045197</v>
      </c>
      <c r="C4370" s="137" t="s">
        <v>226</v>
      </c>
      <c r="D4370" s="137" t="s">
        <v>170</v>
      </c>
      <c r="E4370" s="138">
        <v>45197</v>
      </c>
      <c r="F4370" s="139">
        <v>0</v>
      </c>
      <c r="G4370" s="137" t="s">
        <v>223</v>
      </c>
      <c r="H4370" s="139">
        <v>4363.05</v>
      </c>
      <c r="I4370" s="139">
        <v>4552.8500000000004</v>
      </c>
      <c r="J4370" s="139">
        <v>4361.45</v>
      </c>
      <c r="K4370" s="139">
        <v>4416.05</v>
      </c>
      <c r="L4370" s="139">
        <v>4416.05</v>
      </c>
      <c r="M4370" s="139">
        <v>2900</v>
      </c>
      <c r="N4370" s="139">
        <v>25836.26</v>
      </c>
      <c r="O4370" s="139">
        <v>428200</v>
      </c>
      <c r="P4370" s="140">
        <v>150200</v>
      </c>
      <c r="Q4370" s="138">
        <v>45180</v>
      </c>
      <c r="AR4370">
        <f t="shared" si="276"/>
        <v>445800</v>
      </c>
      <c r="AS4370">
        <f t="shared" si="277"/>
        <v>158600</v>
      </c>
      <c r="AT4370">
        <f t="shared" si="278"/>
        <v>287200</v>
      </c>
    </row>
    <row r="4371" spans="2:46" ht="15.75" customHeight="1" thickBot="1">
      <c r="B4371" t="str">
        <f t="shared" si="275"/>
        <v>OFSS4518045225</v>
      </c>
      <c r="C4371" s="137" t="s">
        <v>226</v>
      </c>
      <c r="D4371" s="137" t="s">
        <v>170</v>
      </c>
      <c r="E4371" s="138">
        <v>45225</v>
      </c>
      <c r="F4371" s="139">
        <v>0</v>
      </c>
      <c r="G4371" s="137" t="s">
        <v>223</v>
      </c>
      <c r="H4371" s="139">
        <v>4414.8</v>
      </c>
      <c r="I4371" s="139">
        <v>4573.05</v>
      </c>
      <c r="J4371" s="139">
        <v>4414.3500000000004</v>
      </c>
      <c r="K4371" s="139">
        <v>4442.8</v>
      </c>
      <c r="L4371" s="139">
        <v>4442.8</v>
      </c>
      <c r="M4371" s="139">
        <v>159</v>
      </c>
      <c r="N4371" s="139">
        <v>1426.79</v>
      </c>
      <c r="O4371" s="139">
        <v>16000</v>
      </c>
      <c r="P4371" s="140">
        <v>8400</v>
      </c>
      <c r="Q4371" s="138">
        <v>45180</v>
      </c>
      <c r="AR4371">
        <f t="shared" si="276"/>
        <v>0</v>
      </c>
      <c r="AS4371">
        <f t="shared" si="277"/>
        <v>0</v>
      </c>
      <c r="AT4371">
        <f t="shared" si="278"/>
        <v>0</v>
      </c>
    </row>
    <row r="4372" spans="2:46" ht="15.75" customHeight="1" thickBot="1">
      <c r="B4372" t="str">
        <f t="shared" si="275"/>
        <v>OFSS4518045260</v>
      </c>
      <c r="C4372" s="137" t="s">
        <v>226</v>
      </c>
      <c r="D4372" s="137" t="s">
        <v>170</v>
      </c>
      <c r="E4372" s="138">
        <v>45260</v>
      </c>
      <c r="F4372" s="139">
        <v>0</v>
      </c>
      <c r="G4372" s="137" t="s">
        <v>223</v>
      </c>
      <c r="H4372" s="139">
        <v>0</v>
      </c>
      <c r="I4372" s="139">
        <v>0</v>
      </c>
      <c r="J4372" s="139">
        <v>0</v>
      </c>
      <c r="K4372" s="139">
        <v>4350</v>
      </c>
      <c r="L4372" s="139">
        <v>4465.8999999999996</v>
      </c>
      <c r="M4372" s="139">
        <v>0</v>
      </c>
      <c r="N4372" s="139">
        <v>0</v>
      </c>
      <c r="O4372" s="139">
        <v>1600</v>
      </c>
      <c r="P4372" s="139">
        <v>0</v>
      </c>
      <c r="Q4372" s="138">
        <v>45180</v>
      </c>
      <c r="AR4372">
        <f t="shared" si="276"/>
        <v>0</v>
      </c>
      <c r="AS4372">
        <f t="shared" si="277"/>
        <v>0</v>
      </c>
      <c r="AT4372">
        <f t="shared" si="278"/>
        <v>0</v>
      </c>
    </row>
    <row r="4373" spans="2:46" ht="15.75" customHeight="1" thickBot="1">
      <c r="B4373" t="str">
        <f t="shared" si="275"/>
        <v>ONGC4518045197</v>
      </c>
      <c r="C4373" s="137" t="s">
        <v>226</v>
      </c>
      <c r="D4373" s="137" t="s">
        <v>50</v>
      </c>
      <c r="E4373" s="138">
        <v>45197</v>
      </c>
      <c r="F4373" s="139">
        <v>0</v>
      </c>
      <c r="G4373" s="137" t="s">
        <v>223</v>
      </c>
      <c r="H4373" s="139">
        <v>185.25</v>
      </c>
      <c r="I4373" s="139">
        <v>185.85</v>
      </c>
      <c r="J4373" s="139">
        <v>182.3</v>
      </c>
      <c r="K4373" s="139">
        <v>183.3</v>
      </c>
      <c r="L4373" s="139">
        <v>183.3</v>
      </c>
      <c r="M4373" s="139">
        <v>6608</v>
      </c>
      <c r="N4373" s="139">
        <v>46705.37</v>
      </c>
      <c r="O4373" s="139">
        <v>54323500</v>
      </c>
      <c r="P4373" s="140">
        <v>5524750</v>
      </c>
      <c r="Q4373" s="138">
        <v>45180</v>
      </c>
      <c r="AR4373">
        <f t="shared" si="276"/>
        <v>55724900</v>
      </c>
      <c r="AS4373">
        <f t="shared" si="277"/>
        <v>5651800</v>
      </c>
      <c r="AT4373">
        <f t="shared" si="278"/>
        <v>50073100</v>
      </c>
    </row>
    <row r="4374" spans="2:46" ht="15.75" customHeight="1" thickBot="1">
      <c r="B4374" t="str">
        <f t="shared" si="275"/>
        <v>ONGC4518045225</v>
      </c>
      <c r="C4374" s="137" t="s">
        <v>226</v>
      </c>
      <c r="D4374" s="137" t="s">
        <v>50</v>
      </c>
      <c r="E4374" s="138">
        <v>45225</v>
      </c>
      <c r="F4374" s="139">
        <v>0</v>
      </c>
      <c r="G4374" s="137" t="s">
        <v>223</v>
      </c>
      <c r="H4374" s="139">
        <v>186.4</v>
      </c>
      <c r="I4374" s="139">
        <v>186.9</v>
      </c>
      <c r="J4374" s="139">
        <v>183.8</v>
      </c>
      <c r="K4374" s="139">
        <v>184.6</v>
      </c>
      <c r="L4374" s="139">
        <v>184.6</v>
      </c>
      <c r="M4374" s="139">
        <v>221</v>
      </c>
      <c r="N4374" s="139">
        <v>1575.29</v>
      </c>
      <c r="O4374" s="139">
        <v>1247400</v>
      </c>
      <c r="P4374" s="140">
        <v>96250</v>
      </c>
      <c r="Q4374" s="138">
        <v>45180</v>
      </c>
      <c r="AR4374">
        <f t="shared" si="276"/>
        <v>0</v>
      </c>
      <c r="AS4374">
        <f t="shared" si="277"/>
        <v>0</v>
      </c>
      <c r="AT4374">
        <f t="shared" si="278"/>
        <v>0</v>
      </c>
    </row>
    <row r="4375" spans="2:46" ht="15.75" customHeight="1" thickBot="1">
      <c r="B4375" t="str">
        <f t="shared" si="275"/>
        <v>ONGC4518045260</v>
      </c>
      <c r="C4375" s="137" t="s">
        <v>226</v>
      </c>
      <c r="D4375" s="137" t="s">
        <v>50</v>
      </c>
      <c r="E4375" s="138">
        <v>45260</v>
      </c>
      <c r="F4375" s="139">
        <v>0</v>
      </c>
      <c r="G4375" s="137" t="s">
        <v>223</v>
      </c>
      <c r="H4375" s="139">
        <v>186.35</v>
      </c>
      <c r="I4375" s="139">
        <v>187</v>
      </c>
      <c r="J4375" s="139">
        <v>184.3</v>
      </c>
      <c r="K4375" s="139">
        <v>185.2</v>
      </c>
      <c r="L4375" s="139">
        <v>185.2</v>
      </c>
      <c r="M4375" s="139">
        <v>15</v>
      </c>
      <c r="N4375" s="139">
        <v>106.9</v>
      </c>
      <c r="O4375" s="139">
        <v>154000</v>
      </c>
      <c r="P4375" s="140">
        <v>30800</v>
      </c>
      <c r="Q4375" s="138">
        <v>45180</v>
      </c>
      <c r="AR4375">
        <f t="shared" si="276"/>
        <v>0</v>
      </c>
      <c r="AS4375">
        <f t="shared" si="277"/>
        <v>0</v>
      </c>
      <c r="AT4375">
        <f t="shared" si="278"/>
        <v>0</v>
      </c>
    </row>
    <row r="4376" spans="2:46" ht="15.75" customHeight="1" thickBot="1">
      <c r="B4376" t="str">
        <f t="shared" si="275"/>
        <v>PAGEIND4518045197</v>
      </c>
      <c r="C4376" s="137" t="s">
        <v>226</v>
      </c>
      <c r="D4376" s="137" t="s">
        <v>171</v>
      </c>
      <c r="E4376" s="138">
        <v>45197</v>
      </c>
      <c r="F4376" s="139">
        <v>0</v>
      </c>
      <c r="G4376" s="137" t="s">
        <v>223</v>
      </c>
      <c r="H4376" s="139">
        <v>42101.55</v>
      </c>
      <c r="I4376" s="139">
        <v>42348.3</v>
      </c>
      <c r="J4376" s="139">
        <v>41723.199999999997</v>
      </c>
      <c r="K4376" s="139">
        <v>41863.050000000003</v>
      </c>
      <c r="L4376" s="139">
        <v>41863.050000000003</v>
      </c>
      <c r="M4376" s="139">
        <v>1940</v>
      </c>
      <c r="N4376" s="139">
        <v>12222.33</v>
      </c>
      <c r="O4376" s="139">
        <v>159075</v>
      </c>
      <c r="P4376" s="139">
        <v>-30</v>
      </c>
      <c r="Q4376" s="138">
        <v>45180</v>
      </c>
      <c r="AR4376">
        <f t="shared" si="276"/>
        <v>161625</v>
      </c>
      <c r="AS4376">
        <f t="shared" si="277"/>
        <v>60</v>
      </c>
      <c r="AT4376">
        <f t="shared" si="278"/>
        <v>161565</v>
      </c>
    </row>
    <row r="4377" spans="2:46" ht="15.75" customHeight="1" thickBot="1">
      <c r="B4377" t="str">
        <f t="shared" si="275"/>
        <v>PAGEIND4518045225</v>
      </c>
      <c r="C4377" s="137" t="s">
        <v>226</v>
      </c>
      <c r="D4377" s="137" t="s">
        <v>171</v>
      </c>
      <c r="E4377" s="138">
        <v>45225</v>
      </c>
      <c r="F4377" s="139">
        <v>0</v>
      </c>
      <c r="G4377" s="137" t="s">
        <v>223</v>
      </c>
      <c r="H4377" s="139">
        <v>42349.2</v>
      </c>
      <c r="I4377" s="139">
        <v>42590.1</v>
      </c>
      <c r="J4377" s="139">
        <v>42050</v>
      </c>
      <c r="K4377" s="139">
        <v>42174.1</v>
      </c>
      <c r="L4377" s="139">
        <v>42174.1</v>
      </c>
      <c r="M4377" s="139">
        <v>71</v>
      </c>
      <c r="N4377" s="139">
        <v>450.06</v>
      </c>
      <c r="O4377" s="139">
        <v>2280</v>
      </c>
      <c r="P4377" s="139">
        <v>45</v>
      </c>
      <c r="Q4377" s="138">
        <v>45180</v>
      </c>
      <c r="AR4377">
        <f t="shared" si="276"/>
        <v>0</v>
      </c>
      <c r="AS4377">
        <f t="shared" si="277"/>
        <v>0</v>
      </c>
      <c r="AT4377">
        <f t="shared" si="278"/>
        <v>0</v>
      </c>
    </row>
    <row r="4378" spans="2:46" ht="15.75" customHeight="1" thickBot="1">
      <c r="B4378" t="str">
        <f t="shared" si="275"/>
        <v>PAGEIND4518045260</v>
      </c>
      <c r="C4378" s="137" t="s">
        <v>226</v>
      </c>
      <c r="D4378" s="137" t="s">
        <v>171</v>
      </c>
      <c r="E4378" s="138">
        <v>45260</v>
      </c>
      <c r="F4378" s="139">
        <v>0</v>
      </c>
      <c r="G4378" s="137" t="s">
        <v>223</v>
      </c>
      <c r="H4378" s="139">
        <v>42861</v>
      </c>
      <c r="I4378" s="139">
        <v>42861</v>
      </c>
      <c r="J4378" s="139">
        <v>42300</v>
      </c>
      <c r="K4378" s="139">
        <v>42333</v>
      </c>
      <c r="L4378" s="139">
        <v>42348.65</v>
      </c>
      <c r="M4378" s="139">
        <v>3</v>
      </c>
      <c r="N4378" s="139">
        <v>19.12</v>
      </c>
      <c r="O4378" s="139">
        <v>270</v>
      </c>
      <c r="P4378" s="139">
        <v>45</v>
      </c>
      <c r="Q4378" s="138">
        <v>45180</v>
      </c>
      <c r="AR4378">
        <f t="shared" si="276"/>
        <v>0</v>
      </c>
      <c r="AS4378">
        <f t="shared" si="277"/>
        <v>0</v>
      </c>
      <c r="AT4378">
        <f t="shared" si="278"/>
        <v>0</v>
      </c>
    </row>
    <row r="4379" spans="2:46" ht="15.75" customHeight="1" thickBot="1">
      <c r="B4379" t="str">
        <f t="shared" si="275"/>
        <v>PEL4518045197</v>
      </c>
      <c r="C4379" s="137" t="s">
        <v>226</v>
      </c>
      <c r="D4379" s="137" t="s">
        <v>172</v>
      </c>
      <c r="E4379" s="138">
        <v>45197</v>
      </c>
      <c r="F4379" s="139">
        <v>0</v>
      </c>
      <c r="G4379" s="137" t="s">
        <v>223</v>
      </c>
      <c r="H4379" s="139">
        <v>1093.6500000000001</v>
      </c>
      <c r="I4379" s="139">
        <v>1144.7</v>
      </c>
      <c r="J4379" s="139">
        <v>1090.4000000000001</v>
      </c>
      <c r="K4379" s="139">
        <v>1131.5</v>
      </c>
      <c r="L4379" s="139">
        <v>1131.5</v>
      </c>
      <c r="M4379" s="139">
        <v>5744</v>
      </c>
      <c r="N4379" s="139">
        <v>48657.01</v>
      </c>
      <c r="O4379" s="139">
        <v>9594750</v>
      </c>
      <c r="P4379" s="140">
        <v>110250</v>
      </c>
      <c r="Q4379" s="138">
        <v>45180</v>
      </c>
      <c r="AR4379">
        <f t="shared" si="276"/>
        <v>9863250</v>
      </c>
      <c r="AS4379">
        <f t="shared" si="277"/>
        <v>133500</v>
      </c>
      <c r="AT4379">
        <f t="shared" si="278"/>
        <v>9729750</v>
      </c>
    </row>
    <row r="4380" spans="2:46" ht="15.75" customHeight="1" thickBot="1">
      <c r="B4380" t="str">
        <f t="shared" si="275"/>
        <v>PEL4518045225</v>
      </c>
      <c r="C4380" s="137" t="s">
        <v>226</v>
      </c>
      <c r="D4380" s="137" t="s">
        <v>172</v>
      </c>
      <c r="E4380" s="138">
        <v>45225</v>
      </c>
      <c r="F4380" s="139">
        <v>0</v>
      </c>
      <c r="G4380" s="137" t="s">
        <v>223</v>
      </c>
      <c r="H4380" s="139">
        <v>1097.5</v>
      </c>
      <c r="I4380" s="139">
        <v>1148.2</v>
      </c>
      <c r="J4380" s="139">
        <v>1097.5</v>
      </c>
      <c r="K4380" s="139">
        <v>1136.0999999999999</v>
      </c>
      <c r="L4380" s="139">
        <v>1136.0999999999999</v>
      </c>
      <c r="M4380" s="139">
        <v>272</v>
      </c>
      <c r="N4380" s="139">
        <v>2315.67</v>
      </c>
      <c r="O4380" s="139">
        <v>264750</v>
      </c>
      <c r="P4380" s="140">
        <v>21000</v>
      </c>
      <c r="Q4380" s="138">
        <v>45180</v>
      </c>
      <c r="AR4380">
        <f t="shared" si="276"/>
        <v>0</v>
      </c>
      <c r="AS4380">
        <f t="shared" si="277"/>
        <v>0</v>
      </c>
      <c r="AT4380">
        <f t="shared" si="278"/>
        <v>0</v>
      </c>
    </row>
    <row r="4381" spans="2:46" ht="15.75" customHeight="1" thickBot="1">
      <c r="B4381" t="str">
        <f t="shared" si="275"/>
        <v>PEL4518045260</v>
      </c>
      <c r="C4381" s="137" t="s">
        <v>226</v>
      </c>
      <c r="D4381" s="137" t="s">
        <v>172</v>
      </c>
      <c r="E4381" s="138">
        <v>45260</v>
      </c>
      <c r="F4381" s="139">
        <v>0</v>
      </c>
      <c r="G4381" s="137" t="s">
        <v>223</v>
      </c>
      <c r="H4381" s="139">
        <v>1146</v>
      </c>
      <c r="I4381" s="139">
        <v>1150.8499999999999</v>
      </c>
      <c r="J4381" s="139">
        <v>1145</v>
      </c>
      <c r="K4381" s="139">
        <v>1145</v>
      </c>
      <c r="L4381" s="139">
        <v>1145</v>
      </c>
      <c r="M4381" s="139">
        <v>4</v>
      </c>
      <c r="N4381" s="139">
        <v>34.44</v>
      </c>
      <c r="O4381" s="139">
        <v>3750</v>
      </c>
      <c r="P4381" s="140">
        <v>2250</v>
      </c>
      <c r="Q4381" s="138">
        <v>45180</v>
      </c>
      <c r="AR4381">
        <f t="shared" si="276"/>
        <v>0</v>
      </c>
      <c r="AS4381">
        <f t="shared" si="277"/>
        <v>0</v>
      </c>
      <c r="AT4381">
        <f t="shared" si="278"/>
        <v>0</v>
      </c>
    </row>
    <row r="4382" spans="2:46" ht="15.75" customHeight="1" thickBot="1">
      <c r="B4382" t="str">
        <f t="shared" si="275"/>
        <v>PERSISTENT4518045197</v>
      </c>
      <c r="C4382" s="137" t="s">
        <v>226</v>
      </c>
      <c r="D4382" s="137" t="s">
        <v>173</v>
      </c>
      <c r="E4382" s="138">
        <v>45197</v>
      </c>
      <c r="F4382" s="139">
        <v>0</v>
      </c>
      <c r="G4382" s="137" t="s">
        <v>223</v>
      </c>
      <c r="H4382" s="139">
        <v>5910.05</v>
      </c>
      <c r="I4382" s="139">
        <v>6028.4</v>
      </c>
      <c r="J4382" s="139">
        <v>5907.5</v>
      </c>
      <c r="K4382" s="139">
        <v>5929.25</v>
      </c>
      <c r="L4382" s="139">
        <v>5929.25</v>
      </c>
      <c r="M4382" s="139">
        <v>3144</v>
      </c>
      <c r="N4382" s="139">
        <v>32800.53</v>
      </c>
      <c r="O4382" s="139">
        <v>1223775</v>
      </c>
      <c r="P4382" s="140">
        <v>-13300</v>
      </c>
      <c r="Q4382" s="138">
        <v>45180</v>
      </c>
      <c r="AR4382">
        <f t="shared" si="276"/>
        <v>1287300</v>
      </c>
      <c r="AS4382">
        <f t="shared" si="277"/>
        <v>-13825</v>
      </c>
      <c r="AT4382">
        <f t="shared" si="278"/>
        <v>1301125</v>
      </c>
    </row>
    <row r="4383" spans="2:46" ht="15.75" customHeight="1" thickBot="1">
      <c r="B4383" t="str">
        <f t="shared" si="275"/>
        <v>PERSISTENT4518045225</v>
      </c>
      <c r="C4383" s="137" t="s">
        <v>226</v>
      </c>
      <c r="D4383" s="137" t="s">
        <v>173</v>
      </c>
      <c r="E4383" s="138">
        <v>45225</v>
      </c>
      <c r="F4383" s="139">
        <v>0</v>
      </c>
      <c r="G4383" s="137" t="s">
        <v>223</v>
      </c>
      <c r="H4383" s="139">
        <v>5935.4</v>
      </c>
      <c r="I4383" s="139">
        <v>6020.85</v>
      </c>
      <c r="J4383" s="139">
        <v>5905.05</v>
      </c>
      <c r="K4383" s="139">
        <v>5927</v>
      </c>
      <c r="L4383" s="139">
        <v>5927</v>
      </c>
      <c r="M4383" s="139">
        <v>142</v>
      </c>
      <c r="N4383" s="139">
        <v>1478.42</v>
      </c>
      <c r="O4383" s="139">
        <v>57925</v>
      </c>
      <c r="P4383" s="139">
        <v>-875</v>
      </c>
      <c r="Q4383" s="138">
        <v>45180</v>
      </c>
      <c r="AR4383">
        <f t="shared" si="276"/>
        <v>0</v>
      </c>
      <c r="AS4383">
        <f t="shared" si="277"/>
        <v>0</v>
      </c>
      <c r="AT4383">
        <f t="shared" si="278"/>
        <v>0</v>
      </c>
    </row>
    <row r="4384" spans="2:46" ht="15.75" customHeight="1" thickBot="1">
      <c r="B4384" t="str">
        <f t="shared" si="275"/>
        <v>PERSISTENT4518045260</v>
      </c>
      <c r="C4384" s="137" t="s">
        <v>226</v>
      </c>
      <c r="D4384" s="137" t="s">
        <v>173</v>
      </c>
      <c r="E4384" s="138">
        <v>45260</v>
      </c>
      <c r="F4384" s="139">
        <v>0</v>
      </c>
      <c r="G4384" s="137" t="s">
        <v>223</v>
      </c>
      <c r="H4384" s="139">
        <v>5985</v>
      </c>
      <c r="I4384" s="139">
        <v>6000</v>
      </c>
      <c r="J4384" s="139">
        <v>5922</v>
      </c>
      <c r="K4384" s="139">
        <v>5935.1</v>
      </c>
      <c r="L4384" s="139">
        <v>5935.1</v>
      </c>
      <c r="M4384" s="139">
        <v>9</v>
      </c>
      <c r="N4384" s="139">
        <v>93.83</v>
      </c>
      <c r="O4384" s="139">
        <v>5600</v>
      </c>
      <c r="P4384" s="139">
        <v>350</v>
      </c>
      <c r="Q4384" s="138">
        <v>45180</v>
      </c>
      <c r="AR4384">
        <f t="shared" si="276"/>
        <v>0</v>
      </c>
      <c r="AS4384">
        <f t="shared" si="277"/>
        <v>0</v>
      </c>
      <c r="AT4384">
        <f t="shared" si="278"/>
        <v>0</v>
      </c>
    </row>
    <row r="4385" spans="2:46" ht="15.75" customHeight="1" thickBot="1">
      <c r="B4385" t="str">
        <f t="shared" si="275"/>
        <v>PETRONET4518045197</v>
      </c>
      <c r="C4385" s="137" t="s">
        <v>226</v>
      </c>
      <c r="D4385" s="137" t="s">
        <v>174</v>
      </c>
      <c r="E4385" s="138">
        <v>45197</v>
      </c>
      <c r="F4385" s="139">
        <v>0</v>
      </c>
      <c r="G4385" s="137" t="s">
        <v>223</v>
      </c>
      <c r="H4385" s="139">
        <v>251.65</v>
      </c>
      <c r="I4385" s="139">
        <v>254.9</v>
      </c>
      <c r="J4385" s="139">
        <v>248.55</v>
      </c>
      <c r="K4385" s="139">
        <v>250</v>
      </c>
      <c r="L4385" s="139">
        <v>250</v>
      </c>
      <c r="M4385" s="139">
        <v>1816</v>
      </c>
      <c r="N4385" s="139">
        <v>13689.23</v>
      </c>
      <c r="O4385" s="139">
        <v>20925000</v>
      </c>
      <c r="P4385" s="140">
        <v>-189000</v>
      </c>
      <c r="Q4385" s="138">
        <v>45180</v>
      </c>
      <c r="AR4385">
        <f t="shared" si="276"/>
        <v>21912000</v>
      </c>
      <c r="AS4385">
        <f t="shared" si="277"/>
        <v>-162000</v>
      </c>
      <c r="AT4385">
        <f t="shared" si="278"/>
        <v>22074000</v>
      </c>
    </row>
    <row r="4386" spans="2:46" ht="15.75" customHeight="1" thickBot="1">
      <c r="B4386" t="str">
        <f t="shared" si="275"/>
        <v>PETRONET4518045225</v>
      </c>
      <c r="C4386" s="137" t="s">
        <v>226</v>
      </c>
      <c r="D4386" s="137" t="s">
        <v>174</v>
      </c>
      <c r="E4386" s="138">
        <v>45225</v>
      </c>
      <c r="F4386" s="139">
        <v>0</v>
      </c>
      <c r="G4386" s="137" t="s">
        <v>223</v>
      </c>
      <c r="H4386" s="139">
        <v>252.95</v>
      </c>
      <c r="I4386" s="139">
        <v>255.9</v>
      </c>
      <c r="J4386" s="139">
        <v>249.9</v>
      </c>
      <c r="K4386" s="139">
        <v>251.35</v>
      </c>
      <c r="L4386" s="139">
        <v>251.35</v>
      </c>
      <c r="M4386" s="139">
        <v>95</v>
      </c>
      <c r="N4386" s="139">
        <v>720.29</v>
      </c>
      <c r="O4386" s="139">
        <v>903000</v>
      </c>
      <c r="P4386" s="140">
        <v>18000</v>
      </c>
      <c r="Q4386" s="138">
        <v>45180</v>
      </c>
      <c r="AR4386">
        <f t="shared" si="276"/>
        <v>0</v>
      </c>
      <c r="AS4386">
        <f t="shared" si="277"/>
        <v>0</v>
      </c>
      <c r="AT4386">
        <f t="shared" si="278"/>
        <v>0</v>
      </c>
    </row>
    <row r="4387" spans="2:46" ht="15.75" customHeight="1" thickBot="1">
      <c r="B4387" t="str">
        <f t="shared" si="275"/>
        <v>PETRONET4518045260</v>
      </c>
      <c r="C4387" s="137" t="s">
        <v>226</v>
      </c>
      <c r="D4387" s="137" t="s">
        <v>174</v>
      </c>
      <c r="E4387" s="138">
        <v>45260</v>
      </c>
      <c r="F4387" s="139">
        <v>0</v>
      </c>
      <c r="G4387" s="137" t="s">
        <v>223</v>
      </c>
      <c r="H4387" s="139">
        <v>256.45</v>
      </c>
      <c r="I4387" s="139">
        <v>256.45</v>
      </c>
      <c r="J4387" s="139">
        <v>251.3</v>
      </c>
      <c r="K4387" s="139">
        <v>251.3</v>
      </c>
      <c r="L4387" s="139">
        <v>253.05</v>
      </c>
      <c r="M4387" s="139">
        <v>8</v>
      </c>
      <c r="N4387" s="139">
        <v>61.01</v>
      </c>
      <c r="O4387" s="139">
        <v>84000</v>
      </c>
      <c r="P4387" s="140">
        <v>9000</v>
      </c>
      <c r="Q4387" s="138">
        <v>45180</v>
      </c>
      <c r="AR4387">
        <f t="shared" si="276"/>
        <v>0</v>
      </c>
      <c r="AS4387">
        <f t="shared" si="277"/>
        <v>0</v>
      </c>
      <c r="AT4387">
        <f t="shared" si="278"/>
        <v>0</v>
      </c>
    </row>
    <row r="4388" spans="2:46" ht="15.75" customHeight="1" thickBot="1">
      <c r="B4388" t="str">
        <f t="shared" si="275"/>
        <v>PFC4518045197</v>
      </c>
      <c r="C4388" s="137" t="s">
        <v>226</v>
      </c>
      <c r="D4388" s="137" t="s">
        <v>175</v>
      </c>
      <c r="E4388" s="138">
        <v>45197</v>
      </c>
      <c r="F4388" s="139">
        <v>0</v>
      </c>
      <c r="G4388" s="137" t="s">
        <v>223</v>
      </c>
      <c r="H4388" s="139">
        <v>309.5</v>
      </c>
      <c r="I4388" s="139">
        <v>314.8</v>
      </c>
      <c r="J4388" s="139">
        <v>303.60000000000002</v>
      </c>
      <c r="K4388" s="139">
        <v>306.60000000000002</v>
      </c>
      <c r="L4388" s="139">
        <v>306.60000000000002</v>
      </c>
      <c r="M4388" s="139">
        <v>9140</v>
      </c>
      <c r="N4388" s="139">
        <v>174801.32</v>
      </c>
      <c r="O4388" s="139">
        <v>64101800</v>
      </c>
      <c r="P4388" s="140">
        <v>-4997200</v>
      </c>
      <c r="Q4388" s="138">
        <v>45180</v>
      </c>
      <c r="AR4388">
        <f t="shared" si="276"/>
        <v>67201800</v>
      </c>
      <c r="AS4388">
        <f t="shared" si="277"/>
        <v>-5028200</v>
      </c>
      <c r="AT4388">
        <f t="shared" si="278"/>
        <v>72230000</v>
      </c>
    </row>
    <row r="4389" spans="2:46" ht="15.75" customHeight="1" thickBot="1">
      <c r="B4389" t="str">
        <f t="shared" si="275"/>
        <v>PFC4518045225</v>
      </c>
      <c r="C4389" s="137" t="s">
        <v>226</v>
      </c>
      <c r="D4389" s="137" t="s">
        <v>175</v>
      </c>
      <c r="E4389" s="138">
        <v>45225</v>
      </c>
      <c r="F4389" s="139">
        <v>0</v>
      </c>
      <c r="G4389" s="137" t="s">
        <v>223</v>
      </c>
      <c r="H4389" s="139">
        <v>310.85000000000002</v>
      </c>
      <c r="I4389" s="139">
        <v>316</v>
      </c>
      <c r="J4389" s="139">
        <v>305.5</v>
      </c>
      <c r="K4389" s="139">
        <v>308.45</v>
      </c>
      <c r="L4389" s="139">
        <v>308.45</v>
      </c>
      <c r="M4389" s="139">
        <v>568</v>
      </c>
      <c r="N4389" s="139">
        <v>10915.53</v>
      </c>
      <c r="O4389" s="139">
        <v>2845800</v>
      </c>
      <c r="P4389" s="140">
        <v>-18600</v>
      </c>
      <c r="Q4389" s="138">
        <v>45180</v>
      </c>
      <c r="AR4389">
        <f t="shared" si="276"/>
        <v>0</v>
      </c>
      <c r="AS4389">
        <f t="shared" si="277"/>
        <v>0</v>
      </c>
      <c r="AT4389">
        <f t="shared" si="278"/>
        <v>0</v>
      </c>
    </row>
    <row r="4390" spans="2:46" ht="15.75" customHeight="1" thickBot="1">
      <c r="B4390" t="str">
        <f t="shared" si="275"/>
        <v>PFC4518045260</v>
      </c>
      <c r="C4390" s="137" t="s">
        <v>226</v>
      </c>
      <c r="D4390" s="137" t="s">
        <v>175</v>
      </c>
      <c r="E4390" s="138">
        <v>45260</v>
      </c>
      <c r="F4390" s="139">
        <v>0</v>
      </c>
      <c r="G4390" s="137" t="s">
        <v>223</v>
      </c>
      <c r="H4390" s="139">
        <v>312.8</v>
      </c>
      <c r="I4390" s="139">
        <v>312.8</v>
      </c>
      <c r="J4390" s="139">
        <v>305.89999999999998</v>
      </c>
      <c r="K4390" s="139">
        <v>307.7</v>
      </c>
      <c r="L4390" s="139">
        <v>307.7</v>
      </c>
      <c r="M4390" s="139">
        <v>35</v>
      </c>
      <c r="N4390" s="139">
        <v>669.73</v>
      </c>
      <c r="O4390" s="139">
        <v>254200</v>
      </c>
      <c r="P4390" s="140">
        <v>-12400</v>
      </c>
      <c r="Q4390" s="138">
        <v>45180</v>
      </c>
      <c r="AR4390">
        <f t="shared" si="276"/>
        <v>0</v>
      </c>
      <c r="AS4390">
        <f t="shared" si="277"/>
        <v>0</v>
      </c>
      <c r="AT4390">
        <f t="shared" si="278"/>
        <v>0</v>
      </c>
    </row>
    <row r="4391" spans="2:46" ht="15.75" customHeight="1" thickBot="1">
      <c r="B4391" t="str">
        <f t="shared" si="275"/>
        <v>PIDILITIND4518045197</v>
      </c>
      <c r="C4391" s="137" t="s">
        <v>226</v>
      </c>
      <c r="D4391" s="137" t="s">
        <v>176</v>
      </c>
      <c r="E4391" s="138">
        <v>45197</v>
      </c>
      <c r="F4391" s="139">
        <v>0</v>
      </c>
      <c r="G4391" s="137" t="s">
        <v>223</v>
      </c>
      <c r="H4391" s="139">
        <v>2525.1</v>
      </c>
      <c r="I4391" s="139">
        <v>2535.0500000000002</v>
      </c>
      <c r="J4391" s="139">
        <v>2511.0500000000002</v>
      </c>
      <c r="K4391" s="139">
        <v>2530.6</v>
      </c>
      <c r="L4391" s="139">
        <v>2530.6</v>
      </c>
      <c r="M4391" s="139">
        <v>1678</v>
      </c>
      <c r="N4391" s="139">
        <v>10590.04</v>
      </c>
      <c r="O4391" s="139">
        <v>2586000</v>
      </c>
      <c r="P4391" s="140">
        <v>-34500</v>
      </c>
      <c r="Q4391" s="138">
        <v>45180</v>
      </c>
      <c r="AR4391">
        <f t="shared" si="276"/>
        <v>2639000</v>
      </c>
      <c r="AS4391">
        <f t="shared" si="277"/>
        <v>-27750</v>
      </c>
      <c r="AT4391">
        <f t="shared" si="278"/>
        <v>2666750</v>
      </c>
    </row>
    <row r="4392" spans="2:46" ht="15.75" customHeight="1" thickBot="1">
      <c r="B4392" t="str">
        <f t="shared" si="275"/>
        <v>PIDILITIND4518045225</v>
      </c>
      <c r="C4392" s="137" t="s">
        <v>226</v>
      </c>
      <c r="D4392" s="137" t="s">
        <v>176</v>
      </c>
      <c r="E4392" s="138">
        <v>45225</v>
      </c>
      <c r="F4392" s="139">
        <v>0</v>
      </c>
      <c r="G4392" s="137" t="s">
        <v>223</v>
      </c>
      <c r="H4392" s="139">
        <v>2544.4</v>
      </c>
      <c r="I4392" s="139">
        <v>2551.4499999999998</v>
      </c>
      <c r="J4392" s="139">
        <v>2530</v>
      </c>
      <c r="K4392" s="139">
        <v>2547.9499999999998</v>
      </c>
      <c r="L4392" s="139">
        <v>2547.9499999999998</v>
      </c>
      <c r="M4392" s="139">
        <v>170</v>
      </c>
      <c r="N4392" s="139">
        <v>1079.19</v>
      </c>
      <c r="O4392" s="139">
        <v>41750</v>
      </c>
      <c r="P4392" s="140">
        <v>5500</v>
      </c>
      <c r="Q4392" s="138">
        <v>45180</v>
      </c>
      <c r="AR4392">
        <f t="shared" si="276"/>
        <v>0</v>
      </c>
      <c r="AS4392">
        <f t="shared" si="277"/>
        <v>0</v>
      </c>
      <c r="AT4392">
        <f t="shared" si="278"/>
        <v>0</v>
      </c>
    </row>
    <row r="4393" spans="2:46" ht="15.75" customHeight="1" thickBot="1">
      <c r="B4393" t="str">
        <f t="shared" si="275"/>
        <v>PIDILITIND4518045260</v>
      </c>
      <c r="C4393" s="137" t="s">
        <v>226</v>
      </c>
      <c r="D4393" s="137" t="s">
        <v>176</v>
      </c>
      <c r="E4393" s="138">
        <v>45260</v>
      </c>
      <c r="F4393" s="139">
        <v>0</v>
      </c>
      <c r="G4393" s="137" t="s">
        <v>223</v>
      </c>
      <c r="H4393" s="139">
        <v>2550</v>
      </c>
      <c r="I4393" s="139">
        <v>2568</v>
      </c>
      <c r="J4393" s="139">
        <v>2547.65</v>
      </c>
      <c r="K4393" s="139">
        <v>2568</v>
      </c>
      <c r="L4393" s="139">
        <v>2568</v>
      </c>
      <c r="M4393" s="139">
        <v>7</v>
      </c>
      <c r="N4393" s="139">
        <v>44.67</v>
      </c>
      <c r="O4393" s="139">
        <v>11250</v>
      </c>
      <c r="P4393" s="140">
        <v>1250</v>
      </c>
      <c r="Q4393" s="138">
        <v>45180</v>
      </c>
      <c r="AR4393">
        <f t="shared" si="276"/>
        <v>0</v>
      </c>
      <c r="AS4393">
        <f t="shared" si="277"/>
        <v>0</v>
      </c>
      <c r="AT4393">
        <f t="shared" si="278"/>
        <v>0</v>
      </c>
    </row>
    <row r="4394" spans="2:46" ht="15.75" customHeight="1" thickBot="1">
      <c r="B4394" t="str">
        <f t="shared" si="275"/>
        <v>PIIND4518045197</v>
      </c>
      <c r="C4394" s="137" t="s">
        <v>226</v>
      </c>
      <c r="D4394" s="137" t="s">
        <v>177</v>
      </c>
      <c r="E4394" s="138">
        <v>45197</v>
      </c>
      <c r="F4394" s="139">
        <v>0</v>
      </c>
      <c r="G4394" s="137" t="s">
        <v>223</v>
      </c>
      <c r="H4394" s="139">
        <v>3690</v>
      </c>
      <c r="I4394" s="139">
        <v>3696.8</v>
      </c>
      <c r="J4394" s="139">
        <v>3653.1</v>
      </c>
      <c r="K4394" s="139">
        <v>3688.9</v>
      </c>
      <c r="L4394" s="139">
        <v>3688.9</v>
      </c>
      <c r="M4394" s="139">
        <v>1423</v>
      </c>
      <c r="N4394" s="139">
        <v>13081.73</v>
      </c>
      <c r="O4394" s="139">
        <v>2588500</v>
      </c>
      <c r="P4394" s="140">
        <v>53000</v>
      </c>
      <c r="Q4394" s="138">
        <v>45180</v>
      </c>
      <c r="AR4394">
        <f t="shared" si="276"/>
        <v>2671250</v>
      </c>
      <c r="AS4394">
        <f t="shared" si="277"/>
        <v>54500</v>
      </c>
      <c r="AT4394">
        <f t="shared" si="278"/>
        <v>2616750</v>
      </c>
    </row>
    <row r="4395" spans="2:46" ht="15.75" customHeight="1" thickBot="1">
      <c r="B4395" t="str">
        <f t="shared" si="275"/>
        <v>PIIND4518045225</v>
      </c>
      <c r="C4395" s="137" t="s">
        <v>226</v>
      </c>
      <c r="D4395" s="137" t="s">
        <v>177</v>
      </c>
      <c r="E4395" s="138">
        <v>45225</v>
      </c>
      <c r="F4395" s="139">
        <v>0</v>
      </c>
      <c r="G4395" s="137" t="s">
        <v>223</v>
      </c>
      <c r="H4395" s="139">
        <v>3701.6</v>
      </c>
      <c r="I4395" s="139">
        <v>3721.15</v>
      </c>
      <c r="J4395" s="139">
        <v>3685</v>
      </c>
      <c r="K4395" s="139">
        <v>3715.4</v>
      </c>
      <c r="L4395" s="139">
        <v>3715.4</v>
      </c>
      <c r="M4395" s="139">
        <v>43</v>
      </c>
      <c r="N4395" s="139">
        <v>397.95</v>
      </c>
      <c r="O4395" s="139">
        <v>81750</v>
      </c>
      <c r="P4395" s="139">
        <v>750</v>
      </c>
      <c r="Q4395" s="138">
        <v>45180</v>
      </c>
      <c r="AR4395">
        <f t="shared" si="276"/>
        <v>0</v>
      </c>
      <c r="AS4395">
        <f t="shared" si="277"/>
        <v>0</v>
      </c>
      <c r="AT4395">
        <f t="shared" si="278"/>
        <v>0</v>
      </c>
    </row>
    <row r="4396" spans="2:46" ht="15.75" customHeight="1" thickBot="1">
      <c r="B4396" t="str">
        <f t="shared" si="275"/>
        <v>PIIND4518045260</v>
      </c>
      <c r="C4396" s="137" t="s">
        <v>226</v>
      </c>
      <c r="D4396" s="137" t="s">
        <v>177</v>
      </c>
      <c r="E4396" s="138">
        <v>45260</v>
      </c>
      <c r="F4396" s="139">
        <v>0</v>
      </c>
      <c r="G4396" s="137" t="s">
        <v>223</v>
      </c>
      <c r="H4396" s="139">
        <v>3725.95</v>
      </c>
      <c r="I4396" s="139">
        <v>3747</v>
      </c>
      <c r="J4396" s="139">
        <v>3711.45</v>
      </c>
      <c r="K4396" s="139">
        <v>3747</v>
      </c>
      <c r="L4396" s="139">
        <v>3747</v>
      </c>
      <c r="M4396" s="139">
        <v>3</v>
      </c>
      <c r="N4396" s="139">
        <v>27.96</v>
      </c>
      <c r="O4396" s="139">
        <v>1000</v>
      </c>
      <c r="P4396" s="139">
        <v>750</v>
      </c>
      <c r="Q4396" s="138">
        <v>45180</v>
      </c>
      <c r="AR4396">
        <f t="shared" si="276"/>
        <v>0</v>
      </c>
      <c r="AS4396">
        <f t="shared" si="277"/>
        <v>0</v>
      </c>
      <c r="AT4396">
        <f t="shared" si="278"/>
        <v>0</v>
      </c>
    </row>
    <row r="4397" spans="2:46" ht="15.75" customHeight="1" thickBot="1">
      <c r="B4397" t="str">
        <f t="shared" si="275"/>
        <v>PNB4518045197</v>
      </c>
      <c r="C4397" s="137" t="s">
        <v>226</v>
      </c>
      <c r="D4397" s="137" t="s">
        <v>178</v>
      </c>
      <c r="E4397" s="138">
        <v>45197</v>
      </c>
      <c r="F4397" s="139">
        <v>0</v>
      </c>
      <c r="G4397" s="137" t="s">
        <v>223</v>
      </c>
      <c r="H4397" s="139">
        <v>67.3</v>
      </c>
      <c r="I4397" s="139">
        <v>69.55</v>
      </c>
      <c r="J4397" s="139">
        <v>67.3</v>
      </c>
      <c r="K4397" s="139">
        <v>69.3</v>
      </c>
      <c r="L4397" s="139">
        <v>69.3</v>
      </c>
      <c r="M4397" s="139">
        <v>2052</v>
      </c>
      <c r="N4397" s="139">
        <v>22534.12</v>
      </c>
      <c r="O4397" s="139">
        <v>279296000</v>
      </c>
      <c r="P4397" s="140">
        <v>-32272000</v>
      </c>
      <c r="Q4397" s="138">
        <v>45180</v>
      </c>
      <c r="AR4397">
        <f t="shared" si="276"/>
        <v>296224000</v>
      </c>
      <c r="AS4397">
        <f t="shared" si="277"/>
        <v>-34144000</v>
      </c>
      <c r="AT4397">
        <f t="shared" si="278"/>
        <v>330368000</v>
      </c>
    </row>
    <row r="4398" spans="2:46" ht="15.75" customHeight="1" thickBot="1">
      <c r="B4398" t="str">
        <f t="shared" si="275"/>
        <v>PNB4518045225</v>
      </c>
      <c r="C4398" s="137" t="s">
        <v>226</v>
      </c>
      <c r="D4398" s="137" t="s">
        <v>178</v>
      </c>
      <c r="E4398" s="138">
        <v>45225</v>
      </c>
      <c r="F4398" s="139">
        <v>0</v>
      </c>
      <c r="G4398" s="137" t="s">
        <v>223</v>
      </c>
      <c r="H4398" s="139">
        <v>68.25</v>
      </c>
      <c r="I4398" s="139">
        <v>70</v>
      </c>
      <c r="J4398" s="139">
        <v>68.25</v>
      </c>
      <c r="K4398" s="139">
        <v>69.849999999999994</v>
      </c>
      <c r="L4398" s="139">
        <v>69.849999999999994</v>
      </c>
      <c r="M4398" s="139">
        <v>106</v>
      </c>
      <c r="N4398" s="139">
        <v>1174.28</v>
      </c>
      <c r="O4398" s="139">
        <v>15184000</v>
      </c>
      <c r="P4398" s="140">
        <v>-1696000</v>
      </c>
      <c r="Q4398" s="138">
        <v>45180</v>
      </c>
      <c r="AR4398">
        <f t="shared" si="276"/>
        <v>0</v>
      </c>
      <c r="AS4398">
        <f t="shared" si="277"/>
        <v>0</v>
      </c>
      <c r="AT4398">
        <f t="shared" si="278"/>
        <v>0</v>
      </c>
    </row>
    <row r="4399" spans="2:46" ht="15.75" customHeight="1" thickBot="1">
      <c r="B4399" t="str">
        <f t="shared" si="275"/>
        <v>PNB4518045260</v>
      </c>
      <c r="C4399" s="137" t="s">
        <v>226</v>
      </c>
      <c r="D4399" s="137" t="s">
        <v>178</v>
      </c>
      <c r="E4399" s="138">
        <v>45260</v>
      </c>
      <c r="F4399" s="139">
        <v>0</v>
      </c>
      <c r="G4399" s="137" t="s">
        <v>223</v>
      </c>
      <c r="H4399" s="139">
        <v>69.150000000000006</v>
      </c>
      <c r="I4399" s="139">
        <v>70.150000000000006</v>
      </c>
      <c r="J4399" s="139">
        <v>69.150000000000006</v>
      </c>
      <c r="K4399" s="139">
        <v>70.150000000000006</v>
      </c>
      <c r="L4399" s="139">
        <v>70.150000000000006</v>
      </c>
      <c r="M4399" s="139">
        <v>11</v>
      </c>
      <c r="N4399" s="139">
        <v>122.56</v>
      </c>
      <c r="O4399" s="139">
        <v>1744000</v>
      </c>
      <c r="P4399" s="140">
        <v>-176000</v>
      </c>
      <c r="Q4399" s="138">
        <v>45180</v>
      </c>
      <c r="AR4399">
        <f t="shared" si="276"/>
        <v>0</v>
      </c>
      <c r="AS4399">
        <f t="shared" si="277"/>
        <v>0</v>
      </c>
      <c r="AT4399">
        <f t="shared" si="278"/>
        <v>0</v>
      </c>
    </row>
    <row r="4400" spans="2:46" ht="15.75" customHeight="1" thickBot="1">
      <c r="B4400" t="str">
        <f t="shared" si="275"/>
        <v>POLYCAB4518045197</v>
      </c>
      <c r="C4400" s="137" t="s">
        <v>226</v>
      </c>
      <c r="D4400" s="137" t="s">
        <v>179</v>
      </c>
      <c r="E4400" s="138">
        <v>45197</v>
      </c>
      <c r="F4400" s="139">
        <v>0</v>
      </c>
      <c r="G4400" s="137" t="s">
        <v>223</v>
      </c>
      <c r="H4400" s="139">
        <v>5224.8</v>
      </c>
      <c r="I4400" s="139">
        <v>5243.1</v>
      </c>
      <c r="J4400" s="139">
        <v>5152.5</v>
      </c>
      <c r="K4400" s="139">
        <v>5171.25</v>
      </c>
      <c r="L4400" s="139">
        <v>5171.25</v>
      </c>
      <c r="M4400" s="139">
        <v>1753</v>
      </c>
      <c r="N4400" s="139">
        <v>27237.57</v>
      </c>
      <c r="O4400" s="139">
        <v>1646100</v>
      </c>
      <c r="P4400" s="140">
        <v>-18000</v>
      </c>
      <c r="Q4400" s="138">
        <v>45180</v>
      </c>
      <c r="AR4400">
        <f t="shared" si="276"/>
        <v>1712100</v>
      </c>
      <c r="AS4400">
        <f t="shared" si="277"/>
        <v>-16800</v>
      </c>
      <c r="AT4400">
        <f t="shared" si="278"/>
        <v>1728900</v>
      </c>
    </row>
    <row r="4401" spans="2:46" ht="15.75" customHeight="1" thickBot="1">
      <c r="B4401" t="str">
        <f t="shared" si="275"/>
        <v>POLYCAB4518045225</v>
      </c>
      <c r="C4401" s="137" t="s">
        <v>226</v>
      </c>
      <c r="D4401" s="137" t="s">
        <v>179</v>
      </c>
      <c r="E4401" s="138">
        <v>45225</v>
      </c>
      <c r="F4401" s="139">
        <v>0</v>
      </c>
      <c r="G4401" s="137" t="s">
        <v>223</v>
      </c>
      <c r="H4401" s="139">
        <v>5238.45</v>
      </c>
      <c r="I4401" s="139">
        <v>5242.45</v>
      </c>
      <c r="J4401" s="139">
        <v>5174</v>
      </c>
      <c r="K4401" s="139">
        <v>5191.95</v>
      </c>
      <c r="L4401" s="139">
        <v>5191.95</v>
      </c>
      <c r="M4401" s="139">
        <v>110</v>
      </c>
      <c r="N4401" s="139">
        <v>1714.11</v>
      </c>
      <c r="O4401" s="139">
        <v>61200</v>
      </c>
      <c r="P4401" s="139">
        <v>-300</v>
      </c>
      <c r="Q4401" s="138">
        <v>45180</v>
      </c>
      <c r="AR4401">
        <f t="shared" si="276"/>
        <v>0</v>
      </c>
      <c r="AS4401">
        <f t="shared" si="277"/>
        <v>0</v>
      </c>
      <c r="AT4401">
        <f t="shared" si="278"/>
        <v>0</v>
      </c>
    </row>
    <row r="4402" spans="2:46" ht="15.75" customHeight="1" thickBot="1">
      <c r="B4402" t="str">
        <f t="shared" si="275"/>
        <v>POLYCAB4518045260</v>
      </c>
      <c r="C4402" s="137" t="s">
        <v>226</v>
      </c>
      <c r="D4402" s="137" t="s">
        <v>179</v>
      </c>
      <c r="E4402" s="138">
        <v>45260</v>
      </c>
      <c r="F4402" s="139">
        <v>0</v>
      </c>
      <c r="G4402" s="137" t="s">
        <v>223</v>
      </c>
      <c r="H4402" s="139">
        <v>5205.75</v>
      </c>
      <c r="I4402" s="139">
        <v>5205.75</v>
      </c>
      <c r="J4402" s="139">
        <v>5180</v>
      </c>
      <c r="K4402" s="139">
        <v>5185.8999999999996</v>
      </c>
      <c r="L4402" s="139">
        <v>5229.1499999999996</v>
      </c>
      <c r="M4402" s="139">
        <v>5</v>
      </c>
      <c r="N4402" s="139">
        <v>77.87</v>
      </c>
      <c r="O4402" s="139">
        <v>4800</v>
      </c>
      <c r="P4402" s="140">
        <v>1500</v>
      </c>
      <c r="Q4402" s="138">
        <v>45180</v>
      </c>
      <c r="AR4402">
        <f t="shared" si="276"/>
        <v>0</v>
      </c>
      <c r="AS4402">
        <f t="shared" si="277"/>
        <v>0</v>
      </c>
      <c r="AT4402">
        <f t="shared" si="278"/>
        <v>0</v>
      </c>
    </row>
    <row r="4403" spans="2:46" ht="15.75" customHeight="1" thickBot="1">
      <c r="B4403" t="str">
        <f t="shared" si="275"/>
        <v>POWERGRID4518045197</v>
      </c>
      <c r="C4403" s="137" t="s">
        <v>226</v>
      </c>
      <c r="D4403" s="137" t="s">
        <v>42</v>
      </c>
      <c r="E4403" s="138">
        <v>45197</v>
      </c>
      <c r="F4403" s="139">
        <v>0</v>
      </c>
      <c r="G4403" s="137" t="s">
        <v>223</v>
      </c>
      <c r="H4403" s="139">
        <v>260.60000000000002</v>
      </c>
      <c r="I4403" s="139">
        <v>266.2</v>
      </c>
      <c r="J4403" s="139">
        <v>258.55</v>
      </c>
      <c r="K4403" s="139">
        <v>265.5</v>
      </c>
      <c r="L4403" s="139">
        <v>265.5</v>
      </c>
      <c r="M4403" s="139">
        <v>7873</v>
      </c>
      <c r="N4403" s="139">
        <v>55872.79</v>
      </c>
      <c r="O4403" s="139">
        <v>50511600</v>
      </c>
      <c r="P4403" s="140">
        <v>2770200</v>
      </c>
      <c r="Q4403" s="138">
        <v>45180</v>
      </c>
      <c r="AR4403">
        <f t="shared" si="276"/>
        <v>51570000</v>
      </c>
      <c r="AS4403">
        <f t="shared" si="277"/>
        <v>2843100</v>
      </c>
      <c r="AT4403">
        <f t="shared" si="278"/>
        <v>48726900</v>
      </c>
    </row>
    <row r="4404" spans="2:46" ht="15.75" customHeight="1" thickBot="1">
      <c r="B4404" t="str">
        <f t="shared" si="275"/>
        <v>POWERGRID4518045225</v>
      </c>
      <c r="C4404" s="137" t="s">
        <v>226</v>
      </c>
      <c r="D4404" s="137" t="s">
        <v>42</v>
      </c>
      <c r="E4404" s="138">
        <v>45225</v>
      </c>
      <c r="F4404" s="139">
        <v>0</v>
      </c>
      <c r="G4404" s="137" t="s">
        <v>223</v>
      </c>
      <c r="H4404" s="139">
        <v>264</v>
      </c>
      <c r="I4404" s="139">
        <v>267.85000000000002</v>
      </c>
      <c r="J4404" s="139">
        <v>260.5</v>
      </c>
      <c r="K4404" s="139">
        <v>267.14999999999998</v>
      </c>
      <c r="L4404" s="139">
        <v>267.14999999999998</v>
      </c>
      <c r="M4404" s="139">
        <v>364</v>
      </c>
      <c r="N4404" s="139">
        <v>2599.92</v>
      </c>
      <c r="O4404" s="139">
        <v>934200</v>
      </c>
      <c r="P4404" s="140">
        <v>72900</v>
      </c>
      <c r="Q4404" s="138">
        <v>45180</v>
      </c>
      <c r="AR4404">
        <f t="shared" si="276"/>
        <v>0</v>
      </c>
      <c r="AS4404">
        <f t="shared" si="277"/>
        <v>0</v>
      </c>
      <c r="AT4404">
        <f t="shared" si="278"/>
        <v>0</v>
      </c>
    </row>
    <row r="4405" spans="2:46" ht="15.75" customHeight="1" thickBot="1">
      <c r="B4405" t="str">
        <f t="shared" si="275"/>
        <v>POWERGRID4518045260</v>
      </c>
      <c r="C4405" s="137" t="s">
        <v>226</v>
      </c>
      <c r="D4405" s="137" t="s">
        <v>42</v>
      </c>
      <c r="E4405" s="138">
        <v>45260</v>
      </c>
      <c r="F4405" s="139">
        <v>0</v>
      </c>
      <c r="G4405" s="137" t="s">
        <v>223</v>
      </c>
      <c r="H4405" s="139">
        <v>261</v>
      </c>
      <c r="I4405" s="139">
        <v>267</v>
      </c>
      <c r="J4405" s="139">
        <v>261</v>
      </c>
      <c r="K4405" s="139">
        <v>266.55</v>
      </c>
      <c r="L4405" s="139">
        <v>266.55</v>
      </c>
      <c r="M4405" s="139">
        <v>20</v>
      </c>
      <c r="N4405" s="139">
        <v>142.26</v>
      </c>
      <c r="O4405" s="139">
        <v>124200</v>
      </c>
      <c r="P4405" s="139">
        <v>0</v>
      </c>
      <c r="Q4405" s="138">
        <v>45180</v>
      </c>
      <c r="AR4405">
        <f t="shared" si="276"/>
        <v>0</v>
      </c>
      <c r="AS4405">
        <f t="shared" si="277"/>
        <v>0</v>
      </c>
      <c r="AT4405">
        <f t="shared" si="278"/>
        <v>0</v>
      </c>
    </row>
    <row r="4406" spans="2:46" ht="15.75" customHeight="1" thickBot="1">
      <c r="B4406" t="str">
        <f t="shared" si="275"/>
        <v>PVRINOX4518045197</v>
      </c>
      <c r="C4406" s="137" t="s">
        <v>226</v>
      </c>
      <c r="D4406" s="137" t="s">
        <v>180</v>
      </c>
      <c r="E4406" s="138">
        <v>45197</v>
      </c>
      <c r="F4406" s="139">
        <v>0</v>
      </c>
      <c r="G4406" s="137" t="s">
        <v>223</v>
      </c>
      <c r="H4406" s="139">
        <v>1875.05</v>
      </c>
      <c r="I4406" s="139">
        <v>1875.05</v>
      </c>
      <c r="J4406" s="139">
        <v>1799</v>
      </c>
      <c r="K4406" s="139">
        <v>1804.75</v>
      </c>
      <c r="L4406" s="139">
        <v>1804.75</v>
      </c>
      <c r="M4406" s="139">
        <v>4495</v>
      </c>
      <c r="N4406" s="139">
        <v>33406.69</v>
      </c>
      <c r="O4406" s="139">
        <v>4711025</v>
      </c>
      <c r="P4406" s="140">
        <v>60236</v>
      </c>
      <c r="Q4406" s="138">
        <v>45180</v>
      </c>
      <c r="AR4406">
        <f t="shared" si="276"/>
        <v>4932433</v>
      </c>
      <c r="AS4406">
        <f t="shared" si="277"/>
        <v>119658</v>
      </c>
      <c r="AT4406">
        <f t="shared" si="278"/>
        <v>4812775</v>
      </c>
    </row>
    <row r="4407" spans="2:46" ht="15.75" customHeight="1" thickBot="1">
      <c r="B4407" t="str">
        <f t="shared" si="275"/>
        <v>PVRINOX4518045225</v>
      </c>
      <c r="C4407" s="137" t="s">
        <v>226</v>
      </c>
      <c r="D4407" s="137" t="s">
        <v>180</v>
      </c>
      <c r="E4407" s="138">
        <v>45225</v>
      </c>
      <c r="F4407" s="139">
        <v>0</v>
      </c>
      <c r="G4407" s="137" t="s">
        <v>223</v>
      </c>
      <c r="H4407" s="139">
        <v>1876.65</v>
      </c>
      <c r="I4407" s="139">
        <v>1880</v>
      </c>
      <c r="J4407" s="139">
        <v>1812.4</v>
      </c>
      <c r="K4407" s="139">
        <v>1817.7</v>
      </c>
      <c r="L4407" s="139">
        <v>1817.7</v>
      </c>
      <c r="M4407" s="139">
        <v>415</v>
      </c>
      <c r="N4407" s="139">
        <v>3103.93</v>
      </c>
      <c r="O4407" s="139">
        <v>200651</v>
      </c>
      <c r="P4407" s="140">
        <v>55759</v>
      </c>
      <c r="Q4407" s="138">
        <v>45180</v>
      </c>
      <c r="AR4407">
        <f t="shared" si="276"/>
        <v>0</v>
      </c>
      <c r="AS4407">
        <f t="shared" si="277"/>
        <v>0</v>
      </c>
      <c r="AT4407">
        <f t="shared" si="278"/>
        <v>0</v>
      </c>
    </row>
    <row r="4408" spans="2:46" ht="15.75" customHeight="1" thickBot="1">
      <c r="B4408" t="str">
        <f t="shared" si="275"/>
        <v>PVRINOX4518045260</v>
      </c>
      <c r="C4408" s="137" t="s">
        <v>226</v>
      </c>
      <c r="D4408" s="137" t="s">
        <v>180</v>
      </c>
      <c r="E4408" s="138">
        <v>45260</v>
      </c>
      <c r="F4408" s="139">
        <v>0</v>
      </c>
      <c r="G4408" s="137" t="s">
        <v>223</v>
      </c>
      <c r="H4408" s="139">
        <v>1879.35</v>
      </c>
      <c r="I4408" s="139">
        <v>1879.35</v>
      </c>
      <c r="J4408" s="139">
        <v>1827.9</v>
      </c>
      <c r="K4408" s="139">
        <v>1829.8</v>
      </c>
      <c r="L4408" s="139">
        <v>1829.8</v>
      </c>
      <c r="M4408" s="139">
        <v>30</v>
      </c>
      <c r="N4408" s="139">
        <v>225.61</v>
      </c>
      <c r="O4408" s="139">
        <v>20757</v>
      </c>
      <c r="P4408" s="140">
        <v>3663</v>
      </c>
      <c r="Q4408" s="138">
        <v>45180</v>
      </c>
      <c r="AR4408">
        <f t="shared" si="276"/>
        <v>0</v>
      </c>
      <c r="AS4408">
        <f t="shared" si="277"/>
        <v>0</v>
      </c>
      <c r="AT4408">
        <f t="shared" si="278"/>
        <v>0</v>
      </c>
    </row>
    <row r="4409" spans="2:46" ht="15.75" customHeight="1" thickBot="1">
      <c r="B4409" t="str">
        <f t="shared" si="275"/>
        <v>RAMCOCEM4518045197</v>
      </c>
      <c r="C4409" s="137" t="s">
        <v>226</v>
      </c>
      <c r="D4409" s="137" t="s">
        <v>182</v>
      </c>
      <c r="E4409" s="138">
        <v>45197</v>
      </c>
      <c r="F4409" s="139">
        <v>0</v>
      </c>
      <c r="G4409" s="137" t="s">
        <v>223</v>
      </c>
      <c r="H4409" s="139">
        <v>902.55</v>
      </c>
      <c r="I4409" s="139">
        <v>907.85</v>
      </c>
      <c r="J4409" s="139">
        <v>894.95</v>
      </c>
      <c r="K4409" s="139">
        <v>896.7</v>
      </c>
      <c r="L4409" s="139">
        <v>896.7</v>
      </c>
      <c r="M4409" s="139">
        <v>768</v>
      </c>
      <c r="N4409" s="139">
        <v>5875.87</v>
      </c>
      <c r="O4409" s="139">
        <v>3447600</v>
      </c>
      <c r="P4409" s="140">
        <v>8500</v>
      </c>
      <c r="Q4409" s="138">
        <v>45180</v>
      </c>
      <c r="AR4409">
        <f t="shared" si="276"/>
        <v>3547900</v>
      </c>
      <c r="AS4409">
        <f t="shared" si="277"/>
        <v>16150</v>
      </c>
      <c r="AT4409">
        <f t="shared" si="278"/>
        <v>3531750</v>
      </c>
    </row>
    <row r="4410" spans="2:46" ht="15.75" customHeight="1" thickBot="1">
      <c r="B4410" t="str">
        <f t="shared" si="275"/>
        <v>RAMCOCEM4518045225</v>
      </c>
      <c r="C4410" s="137" t="s">
        <v>226</v>
      </c>
      <c r="D4410" s="137" t="s">
        <v>182</v>
      </c>
      <c r="E4410" s="138">
        <v>45225</v>
      </c>
      <c r="F4410" s="139">
        <v>0</v>
      </c>
      <c r="G4410" s="137" t="s">
        <v>223</v>
      </c>
      <c r="H4410" s="139">
        <v>900.8</v>
      </c>
      <c r="I4410" s="139">
        <v>904.9</v>
      </c>
      <c r="J4410" s="139">
        <v>894.05</v>
      </c>
      <c r="K4410" s="139">
        <v>894.6</v>
      </c>
      <c r="L4410" s="139">
        <v>894.6</v>
      </c>
      <c r="M4410" s="139">
        <v>51</v>
      </c>
      <c r="N4410" s="139">
        <v>390.11</v>
      </c>
      <c r="O4410" s="139">
        <v>97750</v>
      </c>
      <c r="P4410" s="140">
        <v>7650</v>
      </c>
      <c r="Q4410" s="138">
        <v>45180</v>
      </c>
      <c r="AR4410">
        <f t="shared" si="276"/>
        <v>0</v>
      </c>
      <c r="AS4410">
        <f t="shared" si="277"/>
        <v>0</v>
      </c>
      <c r="AT4410">
        <f t="shared" si="278"/>
        <v>0</v>
      </c>
    </row>
    <row r="4411" spans="2:46" ht="15.75" customHeight="1" thickBot="1">
      <c r="B4411" t="str">
        <f t="shared" si="275"/>
        <v>RAMCOCEM4518045260</v>
      </c>
      <c r="C4411" s="137" t="s">
        <v>226</v>
      </c>
      <c r="D4411" s="137" t="s">
        <v>182</v>
      </c>
      <c r="E4411" s="138">
        <v>45260</v>
      </c>
      <c r="F4411" s="139">
        <v>0</v>
      </c>
      <c r="G4411" s="137" t="s">
        <v>223</v>
      </c>
      <c r="H4411" s="139">
        <v>903</v>
      </c>
      <c r="I4411" s="139">
        <v>903</v>
      </c>
      <c r="J4411" s="139">
        <v>896.9</v>
      </c>
      <c r="K4411" s="139">
        <v>896.9</v>
      </c>
      <c r="L4411" s="139">
        <v>913.8</v>
      </c>
      <c r="M4411" s="139">
        <v>2</v>
      </c>
      <c r="N4411" s="139">
        <v>15.29</v>
      </c>
      <c r="O4411" s="139">
        <v>2550</v>
      </c>
      <c r="P4411" s="139">
        <v>0</v>
      </c>
      <c r="Q4411" s="138">
        <v>45180</v>
      </c>
      <c r="AR4411">
        <f t="shared" si="276"/>
        <v>0</v>
      </c>
      <c r="AS4411">
        <f t="shared" si="277"/>
        <v>0</v>
      </c>
      <c r="AT4411">
        <f t="shared" si="278"/>
        <v>0</v>
      </c>
    </row>
    <row r="4412" spans="2:46" ht="15.75" customHeight="1" thickBot="1">
      <c r="B4412" t="str">
        <f t="shared" si="275"/>
        <v>RBLBANK4518045197</v>
      </c>
      <c r="C4412" s="137" t="s">
        <v>226</v>
      </c>
      <c r="D4412" s="137" t="s">
        <v>183</v>
      </c>
      <c r="E4412" s="138">
        <v>45197</v>
      </c>
      <c r="F4412" s="139">
        <v>0</v>
      </c>
      <c r="G4412" s="137" t="s">
        <v>223</v>
      </c>
      <c r="H4412" s="139">
        <v>235.95</v>
      </c>
      <c r="I4412" s="139">
        <v>236.9</v>
      </c>
      <c r="J4412" s="139">
        <v>231.65</v>
      </c>
      <c r="K4412" s="139">
        <v>233.8</v>
      </c>
      <c r="L4412" s="139">
        <v>233.8</v>
      </c>
      <c r="M4412" s="139">
        <v>2579</v>
      </c>
      <c r="N4412" s="139">
        <v>30203.21</v>
      </c>
      <c r="O4412" s="139">
        <v>46275000</v>
      </c>
      <c r="P4412" s="140">
        <v>1500000</v>
      </c>
      <c r="Q4412" s="138">
        <v>45180</v>
      </c>
      <c r="AR4412">
        <f t="shared" si="276"/>
        <v>47670000</v>
      </c>
      <c r="AS4412">
        <f t="shared" si="277"/>
        <v>1615000</v>
      </c>
      <c r="AT4412">
        <f t="shared" si="278"/>
        <v>46055000</v>
      </c>
    </row>
    <row r="4413" spans="2:46" ht="15.75" customHeight="1" thickBot="1">
      <c r="B4413" t="str">
        <f t="shared" si="275"/>
        <v>RBLBANK4518045225</v>
      </c>
      <c r="C4413" s="137" t="s">
        <v>226</v>
      </c>
      <c r="D4413" s="137" t="s">
        <v>183</v>
      </c>
      <c r="E4413" s="138">
        <v>45225</v>
      </c>
      <c r="F4413" s="139">
        <v>0</v>
      </c>
      <c r="G4413" s="137" t="s">
        <v>223</v>
      </c>
      <c r="H4413" s="139">
        <v>237.4</v>
      </c>
      <c r="I4413" s="139">
        <v>238.35</v>
      </c>
      <c r="J4413" s="139">
        <v>233.15</v>
      </c>
      <c r="K4413" s="139">
        <v>235.4</v>
      </c>
      <c r="L4413" s="139">
        <v>235.4</v>
      </c>
      <c r="M4413" s="139">
        <v>166</v>
      </c>
      <c r="N4413" s="139">
        <v>1954.25</v>
      </c>
      <c r="O4413" s="139">
        <v>1315000</v>
      </c>
      <c r="P4413" s="140">
        <v>95000</v>
      </c>
      <c r="Q4413" s="138">
        <v>45180</v>
      </c>
      <c r="AR4413">
        <f t="shared" si="276"/>
        <v>0</v>
      </c>
      <c r="AS4413">
        <f t="shared" si="277"/>
        <v>0</v>
      </c>
      <c r="AT4413">
        <f t="shared" si="278"/>
        <v>0</v>
      </c>
    </row>
    <row r="4414" spans="2:46" ht="15.75" customHeight="1" thickBot="1">
      <c r="B4414" t="str">
        <f t="shared" si="275"/>
        <v>RBLBANK4518045260</v>
      </c>
      <c r="C4414" s="137" t="s">
        <v>226</v>
      </c>
      <c r="D4414" s="137" t="s">
        <v>183</v>
      </c>
      <c r="E4414" s="138">
        <v>45260</v>
      </c>
      <c r="F4414" s="139">
        <v>0</v>
      </c>
      <c r="G4414" s="137" t="s">
        <v>223</v>
      </c>
      <c r="H4414" s="139">
        <v>236.5</v>
      </c>
      <c r="I4414" s="139">
        <v>236.9</v>
      </c>
      <c r="J4414" s="139">
        <v>235</v>
      </c>
      <c r="K4414" s="139">
        <v>236.9</v>
      </c>
      <c r="L4414" s="139">
        <v>236.9</v>
      </c>
      <c r="M4414" s="139">
        <v>11</v>
      </c>
      <c r="N4414" s="139">
        <v>129.91</v>
      </c>
      <c r="O4414" s="139">
        <v>80000</v>
      </c>
      <c r="P4414" s="140">
        <v>20000</v>
      </c>
      <c r="Q4414" s="138">
        <v>45180</v>
      </c>
      <c r="AR4414">
        <f t="shared" si="276"/>
        <v>0</v>
      </c>
      <c r="AS4414">
        <f t="shared" si="277"/>
        <v>0</v>
      </c>
      <c r="AT4414">
        <f t="shared" si="278"/>
        <v>0</v>
      </c>
    </row>
    <row r="4415" spans="2:46" ht="15.75" customHeight="1" thickBot="1">
      <c r="B4415" t="str">
        <f t="shared" si="275"/>
        <v>RECLTD4518045197</v>
      </c>
      <c r="C4415" s="137" t="s">
        <v>226</v>
      </c>
      <c r="D4415" s="137" t="s">
        <v>184</v>
      </c>
      <c r="E4415" s="138">
        <v>45197</v>
      </c>
      <c r="F4415" s="139">
        <v>0</v>
      </c>
      <c r="G4415" s="137" t="s">
        <v>223</v>
      </c>
      <c r="H4415" s="139">
        <v>273.25</v>
      </c>
      <c r="I4415" s="139">
        <v>284.8</v>
      </c>
      <c r="J4415" s="139">
        <v>269.2</v>
      </c>
      <c r="K4415" s="139">
        <v>270.7</v>
      </c>
      <c r="L4415" s="139">
        <v>270.7</v>
      </c>
      <c r="M4415" s="139">
        <v>9357</v>
      </c>
      <c r="N4415" s="139">
        <v>205895.13</v>
      </c>
      <c r="O4415" s="139">
        <v>59056000</v>
      </c>
      <c r="P4415" s="140">
        <v>-1928000</v>
      </c>
      <c r="Q4415" s="138">
        <v>45180</v>
      </c>
      <c r="AR4415">
        <f t="shared" si="276"/>
        <v>63424000</v>
      </c>
      <c r="AS4415">
        <f t="shared" si="277"/>
        <v>-1248000</v>
      </c>
      <c r="AT4415">
        <f t="shared" si="278"/>
        <v>64672000</v>
      </c>
    </row>
    <row r="4416" spans="2:46" ht="15.75" customHeight="1" thickBot="1">
      <c r="B4416" t="str">
        <f t="shared" si="275"/>
        <v>RECLTD4518045225</v>
      </c>
      <c r="C4416" s="137" t="s">
        <v>226</v>
      </c>
      <c r="D4416" s="137" t="s">
        <v>184</v>
      </c>
      <c r="E4416" s="138">
        <v>45225</v>
      </c>
      <c r="F4416" s="139">
        <v>0</v>
      </c>
      <c r="G4416" s="137" t="s">
        <v>223</v>
      </c>
      <c r="H4416" s="139">
        <v>275.60000000000002</v>
      </c>
      <c r="I4416" s="139">
        <v>285.95</v>
      </c>
      <c r="J4416" s="139">
        <v>270.85000000000002</v>
      </c>
      <c r="K4416" s="139">
        <v>272.14999999999998</v>
      </c>
      <c r="L4416" s="139">
        <v>272.14999999999998</v>
      </c>
      <c r="M4416" s="139">
        <v>475</v>
      </c>
      <c r="N4416" s="139">
        <v>10517.9</v>
      </c>
      <c r="O4416" s="139">
        <v>3856000</v>
      </c>
      <c r="P4416" s="140">
        <v>536000</v>
      </c>
      <c r="Q4416" s="138">
        <v>45180</v>
      </c>
      <c r="AR4416">
        <f t="shared" si="276"/>
        <v>0</v>
      </c>
      <c r="AS4416">
        <f t="shared" si="277"/>
        <v>0</v>
      </c>
      <c r="AT4416">
        <f t="shared" si="278"/>
        <v>0</v>
      </c>
    </row>
    <row r="4417" spans="2:46" ht="15.75" customHeight="1" thickBot="1">
      <c r="B4417" t="str">
        <f t="shared" si="275"/>
        <v>RECLTD4518045260</v>
      </c>
      <c r="C4417" s="137" t="s">
        <v>226</v>
      </c>
      <c r="D4417" s="137" t="s">
        <v>184</v>
      </c>
      <c r="E4417" s="138">
        <v>45260</v>
      </c>
      <c r="F4417" s="139">
        <v>0</v>
      </c>
      <c r="G4417" s="137" t="s">
        <v>223</v>
      </c>
      <c r="H4417" s="139">
        <v>284.05</v>
      </c>
      <c r="I4417" s="139">
        <v>284.35000000000002</v>
      </c>
      <c r="J4417" s="139">
        <v>270.75</v>
      </c>
      <c r="K4417" s="139">
        <v>271.75</v>
      </c>
      <c r="L4417" s="139">
        <v>271.75</v>
      </c>
      <c r="M4417" s="139">
        <v>50</v>
      </c>
      <c r="N4417" s="139">
        <v>1101.74</v>
      </c>
      <c r="O4417" s="139">
        <v>512000</v>
      </c>
      <c r="P4417" s="140">
        <v>144000</v>
      </c>
      <c r="Q4417" s="138">
        <v>45180</v>
      </c>
      <c r="AR4417">
        <f t="shared" si="276"/>
        <v>0</v>
      </c>
      <c r="AS4417">
        <f t="shared" si="277"/>
        <v>0</v>
      </c>
      <c r="AT4417">
        <f t="shared" si="278"/>
        <v>0</v>
      </c>
    </row>
    <row r="4418" spans="2:46" ht="15.75" customHeight="1" thickBot="1">
      <c r="B4418" t="str">
        <f t="shared" ref="B4418:B4481" si="279">D4418&amp;Q4418&amp;E4418</f>
        <v>RELIANCE4518045197</v>
      </c>
      <c r="C4418" s="137" t="s">
        <v>226</v>
      </c>
      <c r="D4418" s="137" t="s">
        <v>17</v>
      </c>
      <c r="E4418" s="138">
        <v>45197</v>
      </c>
      <c r="F4418" s="139">
        <v>0</v>
      </c>
      <c r="G4418" s="137" t="s">
        <v>223</v>
      </c>
      <c r="H4418" s="139">
        <v>2463</v>
      </c>
      <c r="I4418" s="139">
        <v>2484</v>
      </c>
      <c r="J4418" s="139">
        <v>2463</v>
      </c>
      <c r="K4418" s="139">
        <v>2480.3000000000002</v>
      </c>
      <c r="L4418" s="139">
        <v>2480.3000000000002</v>
      </c>
      <c r="M4418" s="139">
        <v>33108</v>
      </c>
      <c r="N4418" s="139">
        <v>204903.5</v>
      </c>
      <c r="O4418" s="139">
        <v>42742000</v>
      </c>
      <c r="P4418" s="140">
        <v>-1709500</v>
      </c>
      <c r="Q4418" s="138">
        <v>45180</v>
      </c>
      <c r="AR4418">
        <f t="shared" ref="AR4418:AR4481" si="280">IF($AU$2&lt;&gt;5,NA(),IF(D4418=D4417,0,IF(AND(D4420=D4418,D4419=D4418),O4418+O4419+O4420,IF(D4419=D4418,O4419+O4418,O4418))))</f>
        <v>44138500</v>
      </c>
      <c r="AS4418">
        <f t="shared" ref="AS4418:AS4481" si="281">IF($AU$2&lt;&gt;5,NA(),IF(D4418=D4417,0,IF(AND(D4420=D4418,D4419=D4418),P4418+P4419+P4420,IF(D4419=D4418,P4419+P4418,P4418))))</f>
        <v>-1618000</v>
      </c>
      <c r="AT4418">
        <f t="shared" ref="AT4418:AT4481" si="282">AR4418-AS4418</f>
        <v>45756500</v>
      </c>
    </row>
    <row r="4419" spans="2:46" ht="15.75" customHeight="1" thickBot="1">
      <c r="B4419" t="str">
        <f t="shared" si="279"/>
        <v>RELIANCE4518045225</v>
      </c>
      <c r="C4419" s="137" t="s">
        <v>226</v>
      </c>
      <c r="D4419" s="137" t="s">
        <v>17</v>
      </c>
      <c r="E4419" s="138">
        <v>45225</v>
      </c>
      <c r="F4419" s="139">
        <v>0</v>
      </c>
      <c r="G4419" s="137" t="s">
        <v>223</v>
      </c>
      <c r="H4419" s="139">
        <v>2486</v>
      </c>
      <c r="I4419" s="139">
        <v>2500.5</v>
      </c>
      <c r="J4419" s="139">
        <v>2482.0500000000002</v>
      </c>
      <c r="K4419" s="139">
        <v>2497.1</v>
      </c>
      <c r="L4419" s="139">
        <v>2497.1</v>
      </c>
      <c r="M4419" s="139">
        <v>2173</v>
      </c>
      <c r="N4419" s="139">
        <v>13539.04</v>
      </c>
      <c r="O4419" s="139">
        <v>1289500</v>
      </c>
      <c r="P4419" s="140">
        <v>82500</v>
      </c>
      <c r="Q4419" s="138">
        <v>45180</v>
      </c>
      <c r="AR4419">
        <f t="shared" si="280"/>
        <v>0</v>
      </c>
      <c r="AS4419">
        <f t="shared" si="281"/>
        <v>0</v>
      </c>
      <c r="AT4419">
        <f t="shared" si="282"/>
        <v>0</v>
      </c>
    </row>
    <row r="4420" spans="2:46" ht="15.75" customHeight="1" thickBot="1">
      <c r="B4420" t="str">
        <f t="shared" si="279"/>
        <v>RELIANCE4518045260</v>
      </c>
      <c r="C4420" s="137" t="s">
        <v>226</v>
      </c>
      <c r="D4420" s="137" t="s">
        <v>17</v>
      </c>
      <c r="E4420" s="138">
        <v>45260</v>
      </c>
      <c r="F4420" s="139">
        <v>0</v>
      </c>
      <c r="G4420" s="137" t="s">
        <v>223</v>
      </c>
      <c r="H4420" s="139">
        <v>2507.75</v>
      </c>
      <c r="I4420" s="139">
        <v>2517.8000000000002</v>
      </c>
      <c r="J4420" s="139">
        <v>2501</v>
      </c>
      <c r="K4420" s="139">
        <v>2514.65</v>
      </c>
      <c r="L4420" s="139">
        <v>2514.65</v>
      </c>
      <c r="M4420" s="139">
        <v>294</v>
      </c>
      <c r="N4420" s="139">
        <v>1844.49</v>
      </c>
      <c r="O4420" s="139">
        <v>107000</v>
      </c>
      <c r="P4420" s="140">
        <v>9000</v>
      </c>
      <c r="Q4420" s="138">
        <v>45180</v>
      </c>
      <c r="AR4420">
        <f t="shared" si="280"/>
        <v>0</v>
      </c>
      <c r="AS4420">
        <f t="shared" si="281"/>
        <v>0</v>
      </c>
      <c r="AT4420">
        <f t="shared" si="282"/>
        <v>0</v>
      </c>
    </row>
    <row r="4421" spans="2:46" ht="15.75" customHeight="1" thickBot="1">
      <c r="B4421" t="str">
        <f t="shared" si="279"/>
        <v>SAIL4518045197</v>
      </c>
      <c r="C4421" s="137" t="s">
        <v>226</v>
      </c>
      <c r="D4421" s="137" t="s">
        <v>185</v>
      </c>
      <c r="E4421" s="138">
        <v>45197</v>
      </c>
      <c r="F4421" s="139">
        <v>0</v>
      </c>
      <c r="G4421" s="137" t="s">
        <v>223</v>
      </c>
      <c r="H4421" s="139">
        <v>99.3</v>
      </c>
      <c r="I4421" s="139">
        <v>100.2</v>
      </c>
      <c r="J4421" s="139">
        <v>98.6</v>
      </c>
      <c r="K4421" s="139">
        <v>99.6</v>
      </c>
      <c r="L4421" s="139">
        <v>99.6</v>
      </c>
      <c r="M4421" s="139">
        <v>328</v>
      </c>
      <c r="N4421" s="139">
        <v>2611.48</v>
      </c>
      <c r="O4421" s="139">
        <v>137888000</v>
      </c>
      <c r="P4421" s="140">
        <v>-2560000</v>
      </c>
      <c r="Q4421" s="138">
        <v>45180</v>
      </c>
      <c r="AR4421">
        <f t="shared" si="280"/>
        <v>149424000</v>
      </c>
      <c r="AS4421">
        <f t="shared" si="281"/>
        <v>-2632000</v>
      </c>
      <c r="AT4421">
        <f t="shared" si="282"/>
        <v>152056000</v>
      </c>
    </row>
    <row r="4422" spans="2:46" ht="15.75" customHeight="1" thickBot="1">
      <c r="B4422" t="str">
        <f t="shared" si="279"/>
        <v>SAIL4518045225</v>
      </c>
      <c r="C4422" s="137" t="s">
        <v>226</v>
      </c>
      <c r="D4422" s="137" t="s">
        <v>185</v>
      </c>
      <c r="E4422" s="138">
        <v>45225</v>
      </c>
      <c r="F4422" s="139">
        <v>0</v>
      </c>
      <c r="G4422" s="137" t="s">
        <v>223</v>
      </c>
      <c r="H4422" s="139">
        <v>99.7</v>
      </c>
      <c r="I4422" s="139">
        <v>100.5</v>
      </c>
      <c r="J4422" s="139">
        <v>99.7</v>
      </c>
      <c r="K4422" s="139">
        <v>100.25</v>
      </c>
      <c r="L4422" s="139">
        <v>100.25</v>
      </c>
      <c r="M4422" s="139">
        <v>7</v>
      </c>
      <c r="N4422" s="139">
        <v>56.1</v>
      </c>
      <c r="O4422" s="139">
        <v>10536000</v>
      </c>
      <c r="P4422" s="140">
        <v>-56000</v>
      </c>
      <c r="Q4422" s="138">
        <v>45180</v>
      </c>
      <c r="AR4422">
        <f t="shared" si="280"/>
        <v>0</v>
      </c>
      <c r="AS4422">
        <f t="shared" si="281"/>
        <v>0</v>
      </c>
      <c r="AT4422">
        <f t="shared" si="282"/>
        <v>0</v>
      </c>
    </row>
    <row r="4423" spans="2:46" ht="15.75" customHeight="1" thickBot="1">
      <c r="B4423" t="str">
        <f t="shared" si="279"/>
        <v>SAIL4518045260</v>
      </c>
      <c r="C4423" s="137" t="s">
        <v>226</v>
      </c>
      <c r="D4423" s="137" t="s">
        <v>185</v>
      </c>
      <c r="E4423" s="138">
        <v>45260</v>
      </c>
      <c r="F4423" s="139">
        <v>0</v>
      </c>
      <c r="G4423" s="137" t="s">
        <v>223</v>
      </c>
      <c r="H4423" s="139">
        <v>100.75</v>
      </c>
      <c r="I4423" s="139">
        <v>100.95</v>
      </c>
      <c r="J4423" s="139">
        <v>100.75</v>
      </c>
      <c r="K4423" s="139">
        <v>100.95</v>
      </c>
      <c r="L4423" s="139">
        <v>101.55</v>
      </c>
      <c r="M4423" s="139">
        <v>2</v>
      </c>
      <c r="N4423" s="139">
        <v>16.13</v>
      </c>
      <c r="O4423" s="139">
        <v>1000000</v>
      </c>
      <c r="P4423" s="140">
        <v>-16000</v>
      </c>
      <c r="Q4423" s="138">
        <v>45180</v>
      </c>
      <c r="AR4423">
        <f t="shared" si="280"/>
        <v>0</v>
      </c>
      <c r="AS4423">
        <f t="shared" si="281"/>
        <v>0</v>
      </c>
      <c r="AT4423">
        <f t="shared" si="282"/>
        <v>0</v>
      </c>
    </row>
    <row r="4424" spans="2:46" ht="15.75" customHeight="1" thickBot="1">
      <c r="B4424" t="str">
        <f t="shared" si="279"/>
        <v>SBICARD4518045197</v>
      </c>
      <c r="C4424" s="137" t="s">
        <v>226</v>
      </c>
      <c r="D4424" s="137" t="s">
        <v>186</v>
      </c>
      <c r="E4424" s="138">
        <v>45197</v>
      </c>
      <c r="F4424" s="139">
        <v>0</v>
      </c>
      <c r="G4424" s="137" t="s">
        <v>223</v>
      </c>
      <c r="H4424" s="139">
        <v>844.4</v>
      </c>
      <c r="I4424" s="139">
        <v>858.7</v>
      </c>
      <c r="J4424" s="139">
        <v>844.4</v>
      </c>
      <c r="K4424" s="139">
        <v>854.2</v>
      </c>
      <c r="L4424" s="139">
        <v>854.2</v>
      </c>
      <c r="M4424" s="139">
        <v>3488</v>
      </c>
      <c r="N4424" s="139">
        <v>23832.05</v>
      </c>
      <c r="O4424" s="139">
        <v>8306400</v>
      </c>
      <c r="P4424" s="140">
        <v>394400</v>
      </c>
      <c r="Q4424" s="138">
        <v>45180</v>
      </c>
      <c r="AR4424">
        <f t="shared" si="280"/>
        <v>8556200</v>
      </c>
      <c r="AS4424">
        <f t="shared" si="281"/>
        <v>402400</v>
      </c>
      <c r="AT4424">
        <f t="shared" si="282"/>
        <v>8153800</v>
      </c>
    </row>
    <row r="4425" spans="2:46" ht="15.75" customHeight="1" thickBot="1">
      <c r="B4425" t="str">
        <f t="shared" si="279"/>
        <v>SBICARD4518045225</v>
      </c>
      <c r="C4425" s="137" t="s">
        <v>226</v>
      </c>
      <c r="D4425" s="137" t="s">
        <v>186</v>
      </c>
      <c r="E4425" s="138">
        <v>45225</v>
      </c>
      <c r="F4425" s="139">
        <v>0</v>
      </c>
      <c r="G4425" s="137" t="s">
        <v>223</v>
      </c>
      <c r="H4425" s="139">
        <v>850.55</v>
      </c>
      <c r="I4425" s="139">
        <v>861.5</v>
      </c>
      <c r="J4425" s="139">
        <v>849</v>
      </c>
      <c r="K4425" s="139">
        <v>857.5</v>
      </c>
      <c r="L4425" s="139">
        <v>857.5</v>
      </c>
      <c r="M4425" s="139">
        <v>145</v>
      </c>
      <c r="N4425" s="139">
        <v>993.42</v>
      </c>
      <c r="O4425" s="141">
        <v>233000</v>
      </c>
      <c r="P4425" s="140">
        <v>4800</v>
      </c>
      <c r="Q4425" s="138">
        <v>45180</v>
      </c>
      <c r="AR4425">
        <f t="shared" si="280"/>
        <v>0</v>
      </c>
      <c r="AS4425">
        <f t="shared" si="281"/>
        <v>0</v>
      </c>
      <c r="AT4425">
        <f t="shared" si="282"/>
        <v>0</v>
      </c>
    </row>
    <row r="4426" spans="2:46" ht="15.75" customHeight="1" thickBot="1">
      <c r="B4426" t="str">
        <f t="shared" si="279"/>
        <v>SBICARD4518045260</v>
      </c>
      <c r="C4426" s="137" t="s">
        <v>226</v>
      </c>
      <c r="D4426" s="137" t="s">
        <v>186</v>
      </c>
      <c r="E4426" s="138">
        <v>45260</v>
      </c>
      <c r="F4426" s="139">
        <v>0</v>
      </c>
      <c r="G4426" s="137" t="s">
        <v>223</v>
      </c>
      <c r="H4426" s="139">
        <v>859.7</v>
      </c>
      <c r="I4426" s="139">
        <v>862.15</v>
      </c>
      <c r="J4426" s="139">
        <v>857.55</v>
      </c>
      <c r="K4426" s="139">
        <v>860.75</v>
      </c>
      <c r="L4426" s="139">
        <v>860.75</v>
      </c>
      <c r="M4426" s="139">
        <v>17</v>
      </c>
      <c r="N4426" s="139">
        <v>116.98</v>
      </c>
      <c r="O4426" s="139">
        <v>16800</v>
      </c>
      <c r="P4426" s="140">
        <v>3200</v>
      </c>
      <c r="Q4426" s="138">
        <v>45180</v>
      </c>
      <c r="AR4426">
        <f t="shared" si="280"/>
        <v>0</v>
      </c>
      <c r="AS4426">
        <f t="shared" si="281"/>
        <v>0</v>
      </c>
      <c r="AT4426">
        <f t="shared" si="282"/>
        <v>0</v>
      </c>
    </row>
    <row r="4427" spans="2:46" ht="15.75" customHeight="1" thickBot="1">
      <c r="B4427" t="str">
        <f t="shared" si="279"/>
        <v>SBILIFE4518045197</v>
      </c>
      <c r="C4427" s="137" t="s">
        <v>226</v>
      </c>
      <c r="D4427" s="137" t="s">
        <v>55</v>
      </c>
      <c r="E4427" s="138">
        <v>45197</v>
      </c>
      <c r="F4427" s="139">
        <v>0</v>
      </c>
      <c r="G4427" s="137" t="s">
        <v>223</v>
      </c>
      <c r="H4427" s="139">
        <v>1347</v>
      </c>
      <c r="I4427" s="139">
        <v>1359.25</v>
      </c>
      <c r="J4427" s="139">
        <v>1341</v>
      </c>
      <c r="K4427" s="139">
        <v>1351.5</v>
      </c>
      <c r="L4427" s="139">
        <v>1351.5</v>
      </c>
      <c r="M4427" s="139">
        <v>2620</v>
      </c>
      <c r="N4427" s="139">
        <v>26581</v>
      </c>
      <c r="O4427" s="139">
        <v>9117750</v>
      </c>
      <c r="P4427" s="140">
        <v>-441750</v>
      </c>
      <c r="Q4427" s="138">
        <v>45180</v>
      </c>
      <c r="AR4427">
        <f t="shared" si="280"/>
        <v>9222000</v>
      </c>
      <c r="AS4427">
        <f t="shared" si="281"/>
        <v>-438000</v>
      </c>
      <c r="AT4427">
        <f t="shared" si="282"/>
        <v>9660000</v>
      </c>
    </row>
    <row r="4428" spans="2:46" ht="15.75" customHeight="1" thickBot="1">
      <c r="B4428" t="str">
        <f t="shared" si="279"/>
        <v>SBILIFE4518045225</v>
      </c>
      <c r="C4428" s="137" t="s">
        <v>226</v>
      </c>
      <c r="D4428" s="137" t="s">
        <v>55</v>
      </c>
      <c r="E4428" s="138">
        <v>45225</v>
      </c>
      <c r="F4428" s="139">
        <v>0</v>
      </c>
      <c r="G4428" s="137" t="s">
        <v>223</v>
      </c>
      <c r="H4428" s="139">
        <v>1349.55</v>
      </c>
      <c r="I4428" s="139">
        <v>1367.6</v>
      </c>
      <c r="J4428" s="139">
        <v>1349.55</v>
      </c>
      <c r="K4428" s="139">
        <v>1359.15</v>
      </c>
      <c r="L4428" s="139">
        <v>1359.15</v>
      </c>
      <c r="M4428" s="139">
        <v>50</v>
      </c>
      <c r="N4428" s="139">
        <v>510.45</v>
      </c>
      <c r="O4428" s="139">
        <v>93750</v>
      </c>
      <c r="P4428" s="139">
        <v>750</v>
      </c>
      <c r="Q4428" s="138">
        <v>45180</v>
      </c>
      <c r="AR4428">
        <f t="shared" si="280"/>
        <v>0</v>
      </c>
      <c r="AS4428">
        <f t="shared" si="281"/>
        <v>0</v>
      </c>
      <c r="AT4428">
        <f t="shared" si="282"/>
        <v>0</v>
      </c>
    </row>
    <row r="4429" spans="2:46" ht="15.75" customHeight="1" thickBot="1">
      <c r="B4429" t="str">
        <f t="shared" si="279"/>
        <v>SBILIFE4518045260</v>
      </c>
      <c r="C4429" s="137" t="s">
        <v>226</v>
      </c>
      <c r="D4429" s="137" t="s">
        <v>55</v>
      </c>
      <c r="E4429" s="138">
        <v>45260</v>
      </c>
      <c r="F4429" s="139">
        <v>0</v>
      </c>
      <c r="G4429" s="137" t="s">
        <v>223</v>
      </c>
      <c r="H4429" s="139">
        <v>1369.3</v>
      </c>
      <c r="I4429" s="139">
        <v>1372</v>
      </c>
      <c r="J4429" s="139">
        <v>1368</v>
      </c>
      <c r="K4429" s="139">
        <v>1368</v>
      </c>
      <c r="L4429" s="139">
        <v>1368</v>
      </c>
      <c r="M4429" s="139">
        <v>6</v>
      </c>
      <c r="N4429" s="139">
        <v>61.67</v>
      </c>
      <c r="O4429" s="141">
        <v>10500</v>
      </c>
      <c r="P4429" s="140">
        <v>3000</v>
      </c>
      <c r="Q4429" s="138">
        <v>45180</v>
      </c>
      <c r="AR4429" s="76">
        <f t="shared" si="280"/>
        <v>0</v>
      </c>
      <c r="AS4429" s="76">
        <f t="shared" si="281"/>
        <v>0</v>
      </c>
      <c r="AT4429" s="76">
        <f t="shared" si="282"/>
        <v>0</v>
      </c>
    </row>
    <row r="4430" spans="2:46" ht="15.75" customHeight="1" thickBot="1">
      <c r="B4430" t="str">
        <f t="shared" si="279"/>
        <v>SBIN4518045197</v>
      </c>
      <c r="C4430" s="137" t="s">
        <v>226</v>
      </c>
      <c r="D4430" s="137" t="s">
        <v>29</v>
      </c>
      <c r="E4430" s="138">
        <v>45197</v>
      </c>
      <c r="F4430" s="139">
        <v>0</v>
      </c>
      <c r="G4430" s="137" t="s">
        <v>223</v>
      </c>
      <c r="H4430" s="139">
        <v>589.45000000000005</v>
      </c>
      <c r="I4430" s="139">
        <v>594.4</v>
      </c>
      <c r="J4430" s="139">
        <v>587.20000000000005</v>
      </c>
      <c r="K4430" s="139">
        <v>593.1</v>
      </c>
      <c r="L4430" s="139">
        <v>593.1</v>
      </c>
      <c r="M4430" s="139">
        <v>18817</v>
      </c>
      <c r="N4430" s="139">
        <v>167064.51999999999</v>
      </c>
      <c r="O4430" s="139">
        <v>87757500</v>
      </c>
      <c r="P4430" s="140">
        <v>-2700000</v>
      </c>
      <c r="Q4430" s="138">
        <v>45180</v>
      </c>
      <c r="AR4430">
        <f t="shared" si="280"/>
        <v>92001000</v>
      </c>
      <c r="AS4430">
        <f t="shared" si="281"/>
        <v>-2635500</v>
      </c>
      <c r="AT4430">
        <f t="shared" si="282"/>
        <v>94636500</v>
      </c>
    </row>
    <row r="4431" spans="2:46" ht="15.75" customHeight="1" thickBot="1">
      <c r="B4431" t="str">
        <f t="shared" si="279"/>
        <v>SBIN4518045225</v>
      </c>
      <c r="C4431" s="137" t="s">
        <v>226</v>
      </c>
      <c r="D4431" s="137" t="s">
        <v>29</v>
      </c>
      <c r="E4431" s="138">
        <v>45225</v>
      </c>
      <c r="F4431" s="139">
        <v>0</v>
      </c>
      <c r="G4431" s="137" t="s">
        <v>223</v>
      </c>
      <c r="H4431" s="139">
        <v>591.29999999999995</v>
      </c>
      <c r="I4431" s="139">
        <v>598.20000000000005</v>
      </c>
      <c r="J4431" s="139">
        <v>591.04999999999995</v>
      </c>
      <c r="K4431" s="139">
        <v>596.85</v>
      </c>
      <c r="L4431" s="139">
        <v>596.85</v>
      </c>
      <c r="M4431" s="139">
        <v>1167</v>
      </c>
      <c r="N4431" s="139">
        <v>10427.879999999999</v>
      </c>
      <c r="O4431" s="139">
        <v>3930000</v>
      </c>
      <c r="P4431" s="140">
        <v>72000</v>
      </c>
      <c r="Q4431" s="138">
        <v>45180</v>
      </c>
      <c r="AR4431">
        <f t="shared" si="280"/>
        <v>0</v>
      </c>
      <c r="AS4431">
        <f t="shared" si="281"/>
        <v>0</v>
      </c>
      <c r="AT4431">
        <f t="shared" si="282"/>
        <v>0</v>
      </c>
    </row>
    <row r="4432" spans="2:46" ht="15.75" customHeight="1" thickBot="1">
      <c r="B4432" t="str">
        <f t="shared" si="279"/>
        <v>SBIN4518045260</v>
      </c>
      <c r="C4432" s="137" t="s">
        <v>226</v>
      </c>
      <c r="D4432" s="137" t="s">
        <v>29</v>
      </c>
      <c r="E4432" s="138">
        <v>45260</v>
      </c>
      <c r="F4432" s="139">
        <v>0</v>
      </c>
      <c r="G4432" s="137" t="s">
        <v>223</v>
      </c>
      <c r="H4432" s="139">
        <v>595.9</v>
      </c>
      <c r="I4432" s="139">
        <v>602</v>
      </c>
      <c r="J4432" s="139">
        <v>595.9</v>
      </c>
      <c r="K4432" s="139">
        <v>600.85</v>
      </c>
      <c r="L4432" s="139">
        <v>600.85</v>
      </c>
      <c r="M4432" s="139">
        <v>165</v>
      </c>
      <c r="N4432" s="139">
        <v>1484.79</v>
      </c>
      <c r="O4432" s="139">
        <v>313500</v>
      </c>
      <c r="P4432" s="140">
        <v>-7500</v>
      </c>
      <c r="Q4432" s="138">
        <v>45180</v>
      </c>
      <c r="AR4432">
        <f t="shared" si="280"/>
        <v>0</v>
      </c>
      <c r="AS4432">
        <f t="shared" si="281"/>
        <v>0</v>
      </c>
      <c r="AT4432">
        <f t="shared" si="282"/>
        <v>0</v>
      </c>
    </row>
    <row r="4433" spans="2:46" ht="15.75" customHeight="1" thickBot="1">
      <c r="B4433" t="str">
        <f t="shared" si="279"/>
        <v>SHREECEM4518045197</v>
      </c>
      <c r="C4433" s="137" t="s">
        <v>226</v>
      </c>
      <c r="D4433" s="137" t="s">
        <v>187</v>
      </c>
      <c r="E4433" s="138">
        <v>45197</v>
      </c>
      <c r="F4433" s="139">
        <v>0</v>
      </c>
      <c r="G4433" s="137" t="s">
        <v>223</v>
      </c>
      <c r="H4433" s="139">
        <v>25850</v>
      </c>
      <c r="I4433" s="139">
        <v>26173.55</v>
      </c>
      <c r="J4433" s="139">
        <v>25808.1</v>
      </c>
      <c r="K4433" s="139">
        <v>25893.9</v>
      </c>
      <c r="L4433" s="139">
        <v>25893.9</v>
      </c>
      <c r="M4433" s="139">
        <v>1935</v>
      </c>
      <c r="N4433" s="139">
        <v>12559.56</v>
      </c>
      <c r="O4433" s="139">
        <v>174675</v>
      </c>
      <c r="P4433" s="140">
        <v>8025</v>
      </c>
      <c r="Q4433" s="138">
        <v>45180</v>
      </c>
      <c r="AR4433">
        <f t="shared" si="280"/>
        <v>176875</v>
      </c>
      <c r="AS4433">
        <f t="shared" si="281"/>
        <v>9150</v>
      </c>
      <c r="AT4433">
        <f t="shared" si="282"/>
        <v>167725</v>
      </c>
    </row>
    <row r="4434" spans="2:46" ht="15.75" customHeight="1" thickBot="1">
      <c r="B4434" t="str">
        <f t="shared" si="279"/>
        <v>SHREECEM4518045225</v>
      </c>
      <c r="C4434" s="137" t="s">
        <v>226</v>
      </c>
      <c r="D4434" s="137" t="s">
        <v>187</v>
      </c>
      <c r="E4434" s="138">
        <v>45225</v>
      </c>
      <c r="F4434" s="139">
        <v>0</v>
      </c>
      <c r="G4434" s="137" t="s">
        <v>223</v>
      </c>
      <c r="H4434" s="139">
        <v>26100</v>
      </c>
      <c r="I4434" s="139">
        <v>26227.5</v>
      </c>
      <c r="J4434" s="139">
        <v>25918.35</v>
      </c>
      <c r="K4434" s="139">
        <v>25974.55</v>
      </c>
      <c r="L4434" s="139">
        <v>25974.55</v>
      </c>
      <c r="M4434" s="139">
        <v>121</v>
      </c>
      <c r="N4434" s="139">
        <v>787.06</v>
      </c>
      <c r="O4434" s="139">
        <v>2175</v>
      </c>
      <c r="P4434" s="140">
        <v>1100</v>
      </c>
      <c r="Q4434" s="138">
        <v>45180</v>
      </c>
      <c r="AR4434">
        <f t="shared" si="280"/>
        <v>0</v>
      </c>
      <c r="AS4434">
        <f t="shared" si="281"/>
        <v>0</v>
      </c>
      <c r="AT4434">
        <f t="shared" si="282"/>
        <v>0</v>
      </c>
    </row>
    <row r="4435" spans="2:46" ht="15.75" customHeight="1" thickBot="1">
      <c r="B4435" t="str">
        <f t="shared" si="279"/>
        <v>SHREECEM4518045260</v>
      </c>
      <c r="C4435" s="137" t="s">
        <v>226</v>
      </c>
      <c r="D4435" s="137" t="s">
        <v>187</v>
      </c>
      <c r="E4435" s="138">
        <v>45260</v>
      </c>
      <c r="F4435" s="139">
        <v>0</v>
      </c>
      <c r="G4435" s="137" t="s">
        <v>223</v>
      </c>
      <c r="H4435" s="139">
        <v>26200.05</v>
      </c>
      <c r="I4435" s="139">
        <v>26200.05</v>
      </c>
      <c r="J4435" s="139">
        <v>26200.05</v>
      </c>
      <c r="K4435" s="139">
        <v>26200.05</v>
      </c>
      <c r="L4435" s="139">
        <v>26203.9</v>
      </c>
      <c r="M4435" s="139">
        <v>1</v>
      </c>
      <c r="N4435" s="139">
        <v>6.55</v>
      </c>
      <c r="O4435" s="139">
        <v>25</v>
      </c>
      <c r="P4435" s="139">
        <v>25</v>
      </c>
      <c r="Q4435" s="138">
        <v>45180</v>
      </c>
      <c r="AR4435">
        <f t="shared" si="280"/>
        <v>0</v>
      </c>
      <c r="AS4435">
        <f t="shared" si="281"/>
        <v>0</v>
      </c>
      <c r="AT4435">
        <f t="shared" si="282"/>
        <v>0</v>
      </c>
    </row>
    <row r="4436" spans="2:46" ht="15.75" customHeight="1" thickBot="1">
      <c r="B4436" t="str">
        <f t="shared" si="279"/>
        <v>SHRIRAMFIN4518045197</v>
      </c>
      <c r="C4436" s="137" t="s">
        <v>226</v>
      </c>
      <c r="D4436" s="137" t="s">
        <v>188</v>
      </c>
      <c r="E4436" s="138">
        <v>45197</v>
      </c>
      <c r="F4436" s="139">
        <v>0</v>
      </c>
      <c r="G4436" s="137" t="s">
        <v>223</v>
      </c>
      <c r="H4436" s="139">
        <v>1950</v>
      </c>
      <c r="I4436" s="139">
        <v>1975</v>
      </c>
      <c r="J4436" s="139">
        <v>1904.65</v>
      </c>
      <c r="K4436" s="139">
        <v>1962.1</v>
      </c>
      <c r="L4436" s="139">
        <v>1962.1</v>
      </c>
      <c r="M4436" s="139">
        <v>2074</v>
      </c>
      <c r="N4436" s="139">
        <v>24402.01</v>
      </c>
      <c r="O4436" s="139">
        <v>7207200</v>
      </c>
      <c r="P4436" s="140">
        <v>-47400</v>
      </c>
      <c r="Q4436" s="138">
        <v>45180</v>
      </c>
      <c r="AR4436">
        <f t="shared" si="280"/>
        <v>7282800</v>
      </c>
      <c r="AS4436">
        <f t="shared" si="281"/>
        <v>-47400</v>
      </c>
      <c r="AT4436">
        <f t="shared" si="282"/>
        <v>7330200</v>
      </c>
    </row>
    <row r="4437" spans="2:46" ht="15.75" customHeight="1" thickBot="1">
      <c r="B4437" t="str">
        <f t="shared" si="279"/>
        <v>SHRIRAMFIN4518045225</v>
      </c>
      <c r="C4437" s="137" t="s">
        <v>226</v>
      </c>
      <c r="D4437" s="137" t="s">
        <v>188</v>
      </c>
      <c r="E4437" s="138">
        <v>45225</v>
      </c>
      <c r="F4437" s="139">
        <v>0</v>
      </c>
      <c r="G4437" s="137" t="s">
        <v>223</v>
      </c>
      <c r="H4437" s="139">
        <v>1973.75</v>
      </c>
      <c r="I4437" s="139">
        <v>1985</v>
      </c>
      <c r="J4437" s="139">
        <v>1960</v>
      </c>
      <c r="K4437" s="139">
        <v>1972.4</v>
      </c>
      <c r="L4437" s="139">
        <v>1972.4</v>
      </c>
      <c r="M4437" s="139">
        <v>66</v>
      </c>
      <c r="N4437" s="139">
        <v>780.17</v>
      </c>
      <c r="O4437" s="139">
        <v>66000</v>
      </c>
      <c r="P4437" s="139">
        <v>0</v>
      </c>
      <c r="Q4437" s="138">
        <v>45180</v>
      </c>
      <c r="AR4437">
        <f t="shared" si="280"/>
        <v>0</v>
      </c>
      <c r="AS4437">
        <f t="shared" si="281"/>
        <v>0</v>
      </c>
      <c r="AT4437">
        <f t="shared" si="282"/>
        <v>0</v>
      </c>
    </row>
    <row r="4438" spans="2:46" ht="15.75" customHeight="1" thickBot="1">
      <c r="B4438" t="str">
        <f t="shared" si="279"/>
        <v>SHRIRAMFIN4518045260</v>
      </c>
      <c r="C4438" s="137" t="s">
        <v>226</v>
      </c>
      <c r="D4438" s="137" t="s">
        <v>188</v>
      </c>
      <c r="E4438" s="138">
        <v>45260</v>
      </c>
      <c r="F4438" s="139">
        <v>0</v>
      </c>
      <c r="G4438" s="137" t="s">
        <v>223</v>
      </c>
      <c r="H4438" s="139">
        <v>0</v>
      </c>
      <c r="I4438" s="139">
        <v>0</v>
      </c>
      <c r="J4438" s="139">
        <v>0</v>
      </c>
      <c r="K4438" s="139">
        <v>1973.3</v>
      </c>
      <c r="L4438" s="139">
        <v>1988.1</v>
      </c>
      <c r="M4438" s="139">
        <v>0</v>
      </c>
      <c r="N4438" s="139">
        <v>0</v>
      </c>
      <c r="O4438" s="141">
        <v>9600</v>
      </c>
      <c r="P4438" s="139">
        <v>0</v>
      </c>
      <c r="Q4438" s="138">
        <v>45180</v>
      </c>
      <c r="AR4438">
        <f t="shared" si="280"/>
        <v>0</v>
      </c>
      <c r="AS4438">
        <f t="shared" si="281"/>
        <v>0</v>
      </c>
      <c r="AT4438">
        <f t="shared" si="282"/>
        <v>0</v>
      </c>
    </row>
    <row r="4439" spans="2:46" ht="15.75" customHeight="1" thickBot="1">
      <c r="B4439" t="str">
        <f t="shared" si="279"/>
        <v>SIEMENS4518045197</v>
      </c>
      <c r="C4439" s="137" t="s">
        <v>226</v>
      </c>
      <c r="D4439" s="137" t="s">
        <v>189</v>
      </c>
      <c r="E4439" s="138">
        <v>45197</v>
      </c>
      <c r="F4439" s="139">
        <v>0</v>
      </c>
      <c r="G4439" s="137" t="s">
        <v>223</v>
      </c>
      <c r="H4439" s="139">
        <v>3975</v>
      </c>
      <c r="I4439" s="139">
        <v>4018.25</v>
      </c>
      <c r="J4439" s="139">
        <v>3950</v>
      </c>
      <c r="K4439" s="139">
        <v>3971.55</v>
      </c>
      <c r="L4439" s="139">
        <v>3971.55</v>
      </c>
      <c r="M4439" s="139">
        <v>3311</v>
      </c>
      <c r="N4439" s="139">
        <v>36276.29</v>
      </c>
      <c r="O4439" s="139">
        <v>1510850</v>
      </c>
      <c r="P4439" s="140">
        <v>-167750</v>
      </c>
      <c r="Q4439" s="138">
        <v>45180</v>
      </c>
      <c r="AR4439">
        <f t="shared" si="280"/>
        <v>1547975</v>
      </c>
      <c r="AS4439">
        <f t="shared" si="281"/>
        <v>-165550</v>
      </c>
      <c r="AT4439">
        <f t="shared" si="282"/>
        <v>1713525</v>
      </c>
    </row>
    <row r="4440" spans="2:46" ht="15.75" customHeight="1" thickBot="1">
      <c r="B4440" t="str">
        <f t="shared" si="279"/>
        <v>SIEMENS4518045225</v>
      </c>
      <c r="C4440" s="137" t="s">
        <v>226</v>
      </c>
      <c r="D4440" s="137" t="s">
        <v>189</v>
      </c>
      <c r="E4440" s="138">
        <v>45225</v>
      </c>
      <c r="F4440" s="139">
        <v>0</v>
      </c>
      <c r="G4440" s="137" t="s">
        <v>223</v>
      </c>
      <c r="H4440" s="139">
        <v>4006.95</v>
      </c>
      <c r="I4440" s="139">
        <v>4043.65</v>
      </c>
      <c r="J4440" s="139">
        <v>3982</v>
      </c>
      <c r="K4440" s="139">
        <v>3997.25</v>
      </c>
      <c r="L4440" s="139">
        <v>3997.25</v>
      </c>
      <c r="M4440" s="139">
        <v>115</v>
      </c>
      <c r="N4440" s="139">
        <v>1269.21</v>
      </c>
      <c r="O4440" s="139">
        <v>32450</v>
      </c>
      <c r="P4440" s="140">
        <v>1925</v>
      </c>
      <c r="Q4440" s="138">
        <v>45180</v>
      </c>
      <c r="AR4440">
        <f t="shared" si="280"/>
        <v>0</v>
      </c>
      <c r="AS4440">
        <f t="shared" si="281"/>
        <v>0</v>
      </c>
      <c r="AT4440">
        <f t="shared" si="282"/>
        <v>0</v>
      </c>
    </row>
    <row r="4441" spans="2:46" ht="15.75" customHeight="1" thickBot="1">
      <c r="B4441" t="str">
        <f t="shared" si="279"/>
        <v>SIEMENS4518045260</v>
      </c>
      <c r="C4441" s="137" t="s">
        <v>226</v>
      </c>
      <c r="D4441" s="137" t="s">
        <v>189</v>
      </c>
      <c r="E4441" s="138">
        <v>45260</v>
      </c>
      <c r="F4441" s="139">
        <v>0</v>
      </c>
      <c r="G4441" s="137" t="s">
        <v>223</v>
      </c>
      <c r="H4441" s="139">
        <v>4045</v>
      </c>
      <c r="I4441" s="139">
        <v>4056.65</v>
      </c>
      <c r="J4441" s="139">
        <v>4010.25</v>
      </c>
      <c r="K4441" s="139">
        <v>4010.25</v>
      </c>
      <c r="L4441" s="139">
        <v>4017.3</v>
      </c>
      <c r="M4441" s="139">
        <v>6</v>
      </c>
      <c r="N4441" s="139">
        <v>66.63</v>
      </c>
      <c r="O4441" s="139">
        <v>4675</v>
      </c>
      <c r="P4441" s="139">
        <v>275</v>
      </c>
      <c r="Q4441" s="138">
        <v>45180</v>
      </c>
      <c r="AR4441">
        <f t="shared" si="280"/>
        <v>0</v>
      </c>
      <c r="AS4441">
        <f t="shared" si="281"/>
        <v>0</v>
      </c>
      <c r="AT4441">
        <f t="shared" si="282"/>
        <v>0</v>
      </c>
    </row>
    <row r="4442" spans="2:46" ht="15.75" customHeight="1" thickBot="1">
      <c r="B4442" t="str">
        <f t="shared" si="279"/>
        <v>SRF4518045197</v>
      </c>
      <c r="C4442" s="137" t="s">
        <v>226</v>
      </c>
      <c r="D4442" s="137" t="s">
        <v>190</v>
      </c>
      <c r="E4442" s="138">
        <v>45197</v>
      </c>
      <c r="F4442" s="139">
        <v>0</v>
      </c>
      <c r="G4442" s="137" t="s">
        <v>223</v>
      </c>
      <c r="H4442" s="139">
        <v>2438.35</v>
      </c>
      <c r="I4442" s="139">
        <v>2461.5</v>
      </c>
      <c r="J4442" s="139">
        <v>2434.5500000000002</v>
      </c>
      <c r="K4442" s="139">
        <v>2441.6</v>
      </c>
      <c r="L4442" s="139">
        <v>2441.6</v>
      </c>
      <c r="M4442" s="139">
        <v>1510</v>
      </c>
      <c r="N4442" s="139">
        <v>13863.89</v>
      </c>
      <c r="O4442" s="139">
        <v>3006375</v>
      </c>
      <c r="P4442" s="140">
        <v>31875</v>
      </c>
      <c r="Q4442" s="138">
        <v>45180</v>
      </c>
      <c r="AR4442">
        <f t="shared" si="280"/>
        <v>3087755</v>
      </c>
      <c r="AS4442">
        <f t="shared" si="281"/>
        <v>48750</v>
      </c>
      <c r="AT4442">
        <f t="shared" si="282"/>
        <v>3039005</v>
      </c>
    </row>
    <row r="4443" spans="2:46" ht="15.75" customHeight="1" thickBot="1">
      <c r="B4443" t="str">
        <f t="shared" si="279"/>
        <v>SRF4518045225</v>
      </c>
      <c r="C4443" s="137" t="s">
        <v>226</v>
      </c>
      <c r="D4443" s="137" t="s">
        <v>190</v>
      </c>
      <c r="E4443" s="138">
        <v>45225</v>
      </c>
      <c r="F4443" s="139">
        <v>0</v>
      </c>
      <c r="G4443" s="137" t="s">
        <v>223</v>
      </c>
      <c r="H4443" s="139">
        <v>2475.1999999999998</v>
      </c>
      <c r="I4443" s="139">
        <v>2477.4</v>
      </c>
      <c r="J4443" s="139">
        <v>2453</v>
      </c>
      <c r="K4443" s="139">
        <v>2457.5</v>
      </c>
      <c r="L4443" s="139">
        <v>2457.5</v>
      </c>
      <c r="M4443" s="139">
        <v>99</v>
      </c>
      <c r="N4443" s="139">
        <v>916.46</v>
      </c>
      <c r="O4443" s="139">
        <v>72000</v>
      </c>
      <c r="P4443" s="140">
        <v>10500</v>
      </c>
      <c r="Q4443" s="138">
        <v>45180</v>
      </c>
      <c r="AR4443">
        <f t="shared" si="280"/>
        <v>0</v>
      </c>
      <c r="AS4443">
        <f t="shared" si="281"/>
        <v>0</v>
      </c>
      <c r="AT4443">
        <f t="shared" si="282"/>
        <v>0</v>
      </c>
    </row>
    <row r="4444" spans="2:46" ht="15.75" customHeight="1" thickBot="1">
      <c r="B4444" t="str">
        <f t="shared" si="279"/>
        <v>SRF4518045260</v>
      </c>
      <c r="C4444" s="137" t="s">
        <v>226</v>
      </c>
      <c r="D4444" s="137" t="s">
        <v>190</v>
      </c>
      <c r="E4444" s="138">
        <v>45260</v>
      </c>
      <c r="F4444" s="139">
        <v>0</v>
      </c>
      <c r="G4444" s="137" t="s">
        <v>223</v>
      </c>
      <c r="H4444" s="139">
        <v>2491.4499999999998</v>
      </c>
      <c r="I4444" s="139">
        <v>2493.4</v>
      </c>
      <c r="J4444" s="139">
        <v>2469</v>
      </c>
      <c r="K4444" s="139">
        <v>2469</v>
      </c>
      <c r="L4444" s="139">
        <v>2475.25</v>
      </c>
      <c r="M4444" s="139">
        <v>22</v>
      </c>
      <c r="N4444" s="139">
        <v>205.42</v>
      </c>
      <c r="O4444" s="141">
        <v>9380</v>
      </c>
      <c r="P4444" s="140">
        <v>6375</v>
      </c>
      <c r="Q4444" s="138">
        <v>45180</v>
      </c>
      <c r="AR4444" s="76">
        <f t="shared" si="280"/>
        <v>0</v>
      </c>
      <c r="AS4444">
        <f t="shared" si="281"/>
        <v>0</v>
      </c>
      <c r="AT4444" s="76">
        <f t="shared" si="282"/>
        <v>0</v>
      </c>
    </row>
    <row r="4445" spans="2:46" ht="15.75" customHeight="1" thickBot="1">
      <c r="B4445" t="str">
        <f t="shared" si="279"/>
        <v>SUNPHARMA4518045197</v>
      </c>
      <c r="C4445" s="137" t="s">
        <v>226</v>
      </c>
      <c r="D4445" s="137" t="s">
        <v>36</v>
      </c>
      <c r="E4445" s="138">
        <v>45197</v>
      </c>
      <c r="F4445" s="139">
        <v>0</v>
      </c>
      <c r="G4445" s="137" t="s">
        <v>223</v>
      </c>
      <c r="H4445" s="139">
        <v>1136.25</v>
      </c>
      <c r="I4445" s="139">
        <v>1143.8499999999999</v>
      </c>
      <c r="J4445" s="139">
        <v>1131.2</v>
      </c>
      <c r="K4445" s="139">
        <v>1141</v>
      </c>
      <c r="L4445" s="139">
        <v>1141</v>
      </c>
      <c r="M4445" s="139">
        <v>3298</v>
      </c>
      <c r="N4445" s="139">
        <v>26253.49</v>
      </c>
      <c r="O4445" s="139">
        <v>24025400</v>
      </c>
      <c r="P4445" s="140">
        <v>401100</v>
      </c>
      <c r="Q4445" s="138">
        <v>45180</v>
      </c>
      <c r="AR4445">
        <f t="shared" si="280"/>
        <v>24238200</v>
      </c>
      <c r="AS4445">
        <f t="shared" si="281"/>
        <v>431900</v>
      </c>
      <c r="AT4445">
        <f t="shared" si="282"/>
        <v>23806300</v>
      </c>
    </row>
    <row r="4446" spans="2:46" ht="15.75" customHeight="1" thickBot="1">
      <c r="B4446" t="str">
        <f t="shared" si="279"/>
        <v>SUNPHARMA4518045225</v>
      </c>
      <c r="C4446" s="137" t="s">
        <v>226</v>
      </c>
      <c r="D4446" s="137" t="s">
        <v>36</v>
      </c>
      <c r="E4446" s="138">
        <v>45225</v>
      </c>
      <c r="F4446" s="139">
        <v>0</v>
      </c>
      <c r="G4446" s="137" t="s">
        <v>223</v>
      </c>
      <c r="H4446" s="139">
        <v>1149.9000000000001</v>
      </c>
      <c r="I4446" s="139">
        <v>1150.3</v>
      </c>
      <c r="J4446" s="139">
        <v>1138.45</v>
      </c>
      <c r="K4446" s="139">
        <v>1148.2</v>
      </c>
      <c r="L4446" s="139">
        <v>1148.2</v>
      </c>
      <c r="M4446" s="139">
        <v>129</v>
      </c>
      <c r="N4446" s="139">
        <v>1033.54</v>
      </c>
      <c r="O4446" s="139">
        <v>210000</v>
      </c>
      <c r="P4446" s="140">
        <v>30100</v>
      </c>
      <c r="Q4446" s="138">
        <v>45180</v>
      </c>
      <c r="AR4446">
        <f t="shared" si="280"/>
        <v>0</v>
      </c>
      <c r="AS4446">
        <f t="shared" si="281"/>
        <v>0</v>
      </c>
      <c r="AT4446">
        <f t="shared" si="282"/>
        <v>0</v>
      </c>
    </row>
    <row r="4447" spans="2:46" ht="15.75" customHeight="1" thickBot="1">
      <c r="B4447" t="str">
        <f t="shared" si="279"/>
        <v>SUNPHARMA4518045260</v>
      </c>
      <c r="C4447" s="137" t="s">
        <v>226</v>
      </c>
      <c r="D4447" s="137" t="s">
        <v>36</v>
      </c>
      <c r="E4447" s="138">
        <v>45260</v>
      </c>
      <c r="F4447" s="139">
        <v>0</v>
      </c>
      <c r="G4447" s="137" t="s">
        <v>223</v>
      </c>
      <c r="H4447" s="139">
        <v>1149</v>
      </c>
      <c r="I4447" s="139">
        <v>1149</v>
      </c>
      <c r="J4447" s="139">
        <v>1149</v>
      </c>
      <c r="K4447" s="139">
        <v>1149</v>
      </c>
      <c r="L4447" s="139">
        <v>1154.8499999999999</v>
      </c>
      <c r="M4447" s="139">
        <v>1</v>
      </c>
      <c r="N4447" s="139">
        <v>8.0399999999999991</v>
      </c>
      <c r="O4447" s="139">
        <v>2800</v>
      </c>
      <c r="P4447" s="139">
        <v>700</v>
      </c>
      <c r="Q4447" s="138">
        <v>45180</v>
      </c>
      <c r="AR4447">
        <f t="shared" si="280"/>
        <v>0</v>
      </c>
      <c r="AS4447">
        <f t="shared" si="281"/>
        <v>0</v>
      </c>
      <c r="AT4447">
        <f t="shared" si="282"/>
        <v>0</v>
      </c>
    </row>
    <row r="4448" spans="2:46" ht="15.75" customHeight="1" thickBot="1">
      <c r="B4448" t="str">
        <f t="shared" si="279"/>
        <v>SUNTV4518045197</v>
      </c>
      <c r="C4448" s="137" t="s">
        <v>226</v>
      </c>
      <c r="D4448" s="137" t="s">
        <v>191</v>
      </c>
      <c r="E4448" s="138">
        <v>45197</v>
      </c>
      <c r="F4448" s="139">
        <v>0</v>
      </c>
      <c r="G4448" s="137" t="s">
        <v>223</v>
      </c>
      <c r="H4448" s="139">
        <v>614.04999999999995</v>
      </c>
      <c r="I4448" s="139">
        <v>628.79999999999995</v>
      </c>
      <c r="J4448" s="139">
        <v>613.5</v>
      </c>
      <c r="K4448" s="139">
        <v>618.15</v>
      </c>
      <c r="L4448" s="139">
        <v>618.15</v>
      </c>
      <c r="M4448" s="139">
        <v>1122</v>
      </c>
      <c r="N4448" s="139">
        <v>10469.040000000001</v>
      </c>
      <c r="O4448" s="139">
        <v>7861500</v>
      </c>
      <c r="P4448" s="140">
        <v>66000</v>
      </c>
      <c r="Q4448" s="138">
        <v>45180</v>
      </c>
      <c r="AR4448">
        <f t="shared" si="280"/>
        <v>8040000</v>
      </c>
      <c r="AS4448">
        <f t="shared" si="281"/>
        <v>63000</v>
      </c>
      <c r="AT4448">
        <f t="shared" si="282"/>
        <v>7977000</v>
      </c>
    </row>
    <row r="4449" spans="2:46" ht="15.75" customHeight="1" thickBot="1">
      <c r="B4449" t="str">
        <f t="shared" si="279"/>
        <v>SUNTV4518045225</v>
      </c>
      <c r="C4449" s="137" t="s">
        <v>226</v>
      </c>
      <c r="D4449" s="137" t="s">
        <v>191</v>
      </c>
      <c r="E4449" s="138">
        <v>45225</v>
      </c>
      <c r="F4449" s="139">
        <v>0</v>
      </c>
      <c r="G4449" s="137" t="s">
        <v>223</v>
      </c>
      <c r="H4449" s="139">
        <v>628.25</v>
      </c>
      <c r="I4449" s="139">
        <v>630.85</v>
      </c>
      <c r="J4449" s="139">
        <v>621.54999999999995</v>
      </c>
      <c r="K4449" s="139">
        <v>622.20000000000005</v>
      </c>
      <c r="L4449" s="139">
        <v>622.20000000000005</v>
      </c>
      <c r="M4449" s="139">
        <v>65</v>
      </c>
      <c r="N4449" s="139">
        <v>611</v>
      </c>
      <c r="O4449" s="139">
        <v>169500</v>
      </c>
      <c r="P4449" s="140">
        <v>-3000</v>
      </c>
      <c r="Q4449" s="138">
        <v>45180</v>
      </c>
      <c r="AR4449">
        <f t="shared" si="280"/>
        <v>0</v>
      </c>
      <c r="AS4449">
        <f t="shared" si="281"/>
        <v>0</v>
      </c>
      <c r="AT4449">
        <f t="shared" si="282"/>
        <v>0</v>
      </c>
    </row>
    <row r="4450" spans="2:46" ht="15.75" customHeight="1" thickBot="1">
      <c r="B4450" t="str">
        <f t="shared" si="279"/>
        <v>SUNTV4518045260</v>
      </c>
      <c r="C4450" s="137" t="s">
        <v>226</v>
      </c>
      <c r="D4450" s="137" t="s">
        <v>191</v>
      </c>
      <c r="E4450" s="138">
        <v>45260</v>
      </c>
      <c r="F4450" s="139">
        <v>0</v>
      </c>
      <c r="G4450" s="137" t="s">
        <v>223</v>
      </c>
      <c r="H4450" s="139">
        <v>0</v>
      </c>
      <c r="I4450" s="139">
        <v>0</v>
      </c>
      <c r="J4450" s="139">
        <v>0</v>
      </c>
      <c r="K4450" s="139">
        <v>628.54999999999995</v>
      </c>
      <c r="L4450" s="139">
        <v>624.9</v>
      </c>
      <c r="M4450" s="139">
        <v>0</v>
      </c>
      <c r="N4450" s="139">
        <v>0</v>
      </c>
      <c r="O4450" s="139">
        <v>9000</v>
      </c>
      <c r="P4450" s="139">
        <v>0</v>
      </c>
      <c r="Q4450" s="138">
        <v>45180</v>
      </c>
      <c r="AR4450">
        <f t="shared" si="280"/>
        <v>0</v>
      </c>
      <c r="AS4450">
        <f t="shared" si="281"/>
        <v>0</v>
      </c>
      <c r="AT4450">
        <f t="shared" si="282"/>
        <v>0</v>
      </c>
    </row>
    <row r="4451" spans="2:46" ht="15.75" customHeight="1" thickBot="1">
      <c r="B4451" t="str">
        <f t="shared" si="279"/>
        <v>SYNGENE4518045197</v>
      </c>
      <c r="C4451" s="137" t="s">
        <v>226</v>
      </c>
      <c r="D4451" s="137" t="s">
        <v>192</v>
      </c>
      <c r="E4451" s="138">
        <v>45197</v>
      </c>
      <c r="F4451" s="139">
        <v>0</v>
      </c>
      <c r="G4451" s="137" t="s">
        <v>223</v>
      </c>
      <c r="H4451" s="139">
        <v>833.9</v>
      </c>
      <c r="I4451" s="139">
        <v>849.5</v>
      </c>
      <c r="J4451" s="139">
        <v>833.9</v>
      </c>
      <c r="K4451" s="139">
        <v>841.95</v>
      </c>
      <c r="L4451" s="139">
        <v>841.95</v>
      </c>
      <c r="M4451" s="139">
        <v>589</v>
      </c>
      <c r="N4451" s="139">
        <v>4972.0600000000004</v>
      </c>
      <c r="O4451" s="139">
        <v>4176000</v>
      </c>
      <c r="P4451" s="140">
        <v>-12000</v>
      </c>
      <c r="Q4451" s="138">
        <v>45180</v>
      </c>
      <c r="AR4451">
        <f t="shared" si="280"/>
        <v>4245000</v>
      </c>
      <c r="AS4451">
        <f t="shared" si="281"/>
        <v>-11000</v>
      </c>
      <c r="AT4451">
        <f t="shared" si="282"/>
        <v>4256000</v>
      </c>
    </row>
    <row r="4452" spans="2:46" ht="15.75" customHeight="1" thickBot="1">
      <c r="B4452" t="str">
        <f t="shared" si="279"/>
        <v>SYNGENE4518045225</v>
      </c>
      <c r="C4452" s="137" t="s">
        <v>226</v>
      </c>
      <c r="D4452" s="137" t="s">
        <v>192</v>
      </c>
      <c r="E4452" s="138">
        <v>45225</v>
      </c>
      <c r="F4452" s="139">
        <v>0</v>
      </c>
      <c r="G4452" s="137" t="s">
        <v>223</v>
      </c>
      <c r="H4452" s="139">
        <v>848.6</v>
      </c>
      <c r="I4452" s="139">
        <v>854</v>
      </c>
      <c r="J4452" s="139">
        <v>846.65</v>
      </c>
      <c r="K4452" s="139">
        <v>847.35</v>
      </c>
      <c r="L4452" s="139">
        <v>847.35</v>
      </c>
      <c r="M4452" s="139">
        <v>28</v>
      </c>
      <c r="N4452" s="139">
        <v>237.85</v>
      </c>
      <c r="O4452" s="139">
        <v>67000</v>
      </c>
      <c r="P4452" s="140">
        <v>-1000</v>
      </c>
      <c r="Q4452" s="138">
        <v>45180</v>
      </c>
      <c r="AR4452">
        <f t="shared" si="280"/>
        <v>0</v>
      </c>
      <c r="AS4452">
        <f t="shared" si="281"/>
        <v>0</v>
      </c>
      <c r="AT4452">
        <f t="shared" si="282"/>
        <v>0</v>
      </c>
    </row>
    <row r="4453" spans="2:46" ht="15.75" customHeight="1" thickBot="1">
      <c r="B4453" t="str">
        <f t="shared" si="279"/>
        <v>SYNGENE4518045260</v>
      </c>
      <c r="C4453" s="137" t="s">
        <v>226</v>
      </c>
      <c r="D4453" s="137" t="s">
        <v>192</v>
      </c>
      <c r="E4453" s="138">
        <v>45260</v>
      </c>
      <c r="F4453" s="139">
        <v>0</v>
      </c>
      <c r="G4453" s="137" t="s">
        <v>223</v>
      </c>
      <c r="H4453" s="139">
        <v>853.25</v>
      </c>
      <c r="I4453" s="139">
        <v>853.25</v>
      </c>
      <c r="J4453" s="139">
        <v>853</v>
      </c>
      <c r="K4453" s="139">
        <v>853</v>
      </c>
      <c r="L4453" s="139">
        <v>853</v>
      </c>
      <c r="M4453" s="139">
        <v>3</v>
      </c>
      <c r="N4453" s="139">
        <v>25.59</v>
      </c>
      <c r="O4453" s="139">
        <v>2000</v>
      </c>
      <c r="P4453" s="140">
        <v>2000</v>
      </c>
      <c r="Q4453" s="138">
        <v>45180</v>
      </c>
      <c r="AR4453">
        <f t="shared" si="280"/>
        <v>0</v>
      </c>
      <c r="AS4453">
        <f t="shared" si="281"/>
        <v>0</v>
      </c>
      <c r="AT4453">
        <f t="shared" si="282"/>
        <v>0</v>
      </c>
    </row>
    <row r="4454" spans="2:46" ht="15.75" customHeight="1" thickBot="1">
      <c r="B4454" t="str">
        <f t="shared" si="279"/>
        <v>TATACHEM4518045197</v>
      </c>
      <c r="C4454" s="137" t="s">
        <v>226</v>
      </c>
      <c r="D4454" s="137" t="s">
        <v>193</v>
      </c>
      <c r="E4454" s="138">
        <v>45197</v>
      </c>
      <c r="F4454" s="139">
        <v>0</v>
      </c>
      <c r="G4454" s="137" t="s">
        <v>223</v>
      </c>
      <c r="H4454" s="139">
        <v>1093.0999999999999</v>
      </c>
      <c r="I4454" s="139">
        <v>1102.95</v>
      </c>
      <c r="J4454" s="139">
        <v>1082.3</v>
      </c>
      <c r="K4454" s="139">
        <v>1089.1500000000001</v>
      </c>
      <c r="L4454" s="139">
        <v>1089.1500000000001</v>
      </c>
      <c r="M4454" s="139">
        <v>3105</v>
      </c>
      <c r="N4454" s="139">
        <v>18624.599999999999</v>
      </c>
      <c r="O4454" s="139">
        <v>7730800</v>
      </c>
      <c r="P4454" s="140">
        <v>-141900</v>
      </c>
      <c r="Q4454" s="138">
        <v>45180</v>
      </c>
      <c r="AR4454">
        <f t="shared" si="280"/>
        <v>8351750</v>
      </c>
      <c r="AS4454">
        <f t="shared" si="281"/>
        <v>-42350</v>
      </c>
      <c r="AT4454">
        <f t="shared" si="282"/>
        <v>8394100</v>
      </c>
    </row>
    <row r="4455" spans="2:46" ht="15.75" customHeight="1" thickBot="1">
      <c r="B4455" t="str">
        <f t="shared" si="279"/>
        <v>TATACHEM4518045225</v>
      </c>
      <c r="C4455" s="137" t="s">
        <v>226</v>
      </c>
      <c r="D4455" s="137" t="s">
        <v>193</v>
      </c>
      <c r="E4455" s="138">
        <v>45225</v>
      </c>
      <c r="F4455" s="139">
        <v>0</v>
      </c>
      <c r="G4455" s="137" t="s">
        <v>223</v>
      </c>
      <c r="H4455" s="139">
        <v>1099.05</v>
      </c>
      <c r="I4455" s="139">
        <v>1113</v>
      </c>
      <c r="J4455" s="139">
        <v>1089.0999999999999</v>
      </c>
      <c r="K4455" s="139">
        <v>1095.45</v>
      </c>
      <c r="L4455" s="139">
        <v>1095.45</v>
      </c>
      <c r="M4455" s="139">
        <v>470</v>
      </c>
      <c r="N4455" s="139">
        <v>2835.79</v>
      </c>
      <c r="O4455" s="139">
        <v>606100</v>
      </c>
      <c r="P4455" s="140">
        <v>94600</v>
      </c>
      <c r="Q4455" s="138">
        <v>45180</v>
      </c>
      <c r="AR4455">
        <f t="shared" si="280"/>
        <v>0</v>
      </c>
      <c r="AS4455">
        <f t="shared" si="281"/>
        <v>0</v>
      </c>
      <c r="AT4455">
        <f t="shared" si="282"/>
        <v>0</v>
      </c>
    </row>
    <row r="4456" spans="2:46" ht="15.75" customHeight="1" thickBot="1">
      <c r="B4456" t="str">
        <f t="shared" si="279"/>
        <v>TATACHEM4518045260</v>
      </c>
      <c r="C4456" s="137" t="s">
        <v>226</v>
      </c>
      <c r="D4456" s="137" t="s">
        <v>193</v>
      </c>
      <c r="E4456" s="138">
        <v>45260</v>
      </c>
      <c r="F4456" s="139">
        <v>0</v>
      </c>
      <c r="G4456" s="137" t="s">
        <v>223</v>
      </c>
      <c r="H4456" s="139">
        <v>1104.05</v>
      </c>
      <c r="I4456" s="139">
        <v>1107.55</v>
      </c>
      <c r="J4456" s="139">
        <v>1095.05</v>
      </c>
      <c r="K4456" s="139">
        <v>1101.25</v>
      </c>
      <c r="L4456" s="139">
        <v>1103</v>
      </c>
      <c r="M4456" s="139">
        <v>13</v>
      </c>
      <c r="N4456" s="139">
        <v>78.83</v>
      </c>
      <c r="O4456" s="139">
        <v>14850</v>
      </c>
      <c r="P4456" s="140">
        <v>4950</v>
      </c>
      <c r="Q4456" s="138">
        <v>45180</v>
      </c>
      <c r="AR4456">
        <f t="shared" si="280"/>
        <v>0</v>
      </c>
      <c r="AS4456">
        <f t="shared" si="281"/>
        <v>0</v>
      </c>
      <c r="AT4456">
        <f t="shared" si="282"/>
        <v>0</v>
      </c>
    </row>
    <row r="4457" spans="2:46" ht="15.75" customHeight="1" thickBot="1">
      <c r="B4457" t="str">
        <f t="shared" si="279"/>
        <v>TATACOMM4518045197</v>
      </c>
      <c r="C4457" s="137" t="s">
        <v>226</v>
      </c>
      <c r="D4457" s="137" t="s">
        <v>194</v>
      </c>
      <c r="E4457" s="138">
        <v>45197</v>
      </c>
      <c r="F4457" s="139">
        <v>0</v>
      </c>
      <c r="G4457" s="137" t="s">
        <v>223</v>
      </c>
      <c r="H4457" s="139">
        <v>1915</v>
      </c>
      <c r="I4457" s="139">
        <v>1959.8</v>
      </c>
      <c r="J4457" s="139">
        <v>1909</v>
      </c>
      <c r="K4457" s="139">
        <v>1937.8</v>
      </c>
      <c r="L4457" s="139">
        <v>1937.8</v>
      </c>
      <c r="M4457" s="139">
        <v>7330</v>
      </c>
      <c r="N4457" s="139">
        <v>70961.22</v>
      </c>
      <c r="O4457" s="139">
        <v>6665000</v>
      </c>
      <c r="P4457" s="140">
        <v>-26000</v>
      </c>
      <c r="Q4457" s="138">
        <v>45180</v>
      </c>
      <c r="AR4457">
        <f t="shared" si="280"/>
        <v>6866500</v>
      </c>
      <c r="AS4457">
        <f t="shared" si="281"/>
        <v>-2000</v>
      </c>
      <c r="AT4457">
        <f t="shared" si="282"/>
        <v>6868500</v>
      </c>
    </row>
    <row r="4458" spans="2:46" ht="15.75" customHeight="1" thickBot="1">
      <c r="B4458" t="str">
        <f t="shared" si="279"/>
        <v>TATACOMM4518045225</v>
      </c>
      <c r="C4458" s="137" t="s">
        <v>226</v>
      </c>
      <c r="D4458" s="137" t="s">
        <v>194</v>
      </c>
      <c r="E4458" s="138">
        <v>45225</v>
      </c>
      <c r="F4458" s="139">
        <v>0</v>
      </c>
      <c r="G4458" s="137" t="s">
        <v>223</v>
      </c>
      <c r="H4458" s="139">
        <v>1939.25</v>
      </c>
      <c r="I4458" s="139">
        <v>1973.2</v>
      </c>
      <c r="J4458" s="139">
        <v>1922</v>
      </c>
      <c r="K4458" s="139">
        <v>1951.05</v>
      </c>
      <c r="L4458" s="139">
        <v>1951.05</v>
      </c>
      <c r="M4458" s="139">
        <v>462</v>
      </c>
      <c r="N4458" s="139">
        <v>4500.07</v>
      </c>
      <c r="O4458" s="139">
        <v>160000</v>
      </c>
      <c r="P4458" s="140">
        <v>22500</v>
      </c>
      <c r="Q4458" s="138">
        <v>45180</v>
      </c>
      <c r="AR4458">
        <f t="shared" si="280"/>
        <v>0</v>
      </c>
      <c r="AS4458">
        <f t="shared" si="281"/>
        <v>0</v>
      </c>
      <c r="AT4458">
        <f t="shared" si="282"/>
        <v>0</v>
      </c>
    </row>
    <row r="4459" spans="2:46" ht="15.75" customHeight="1" thickBot="1">
      <c r="B4459" t="str">
        <f t="shared" si="279"/>
        <v>TATACOMM4518045260</v>
      </c>
      <c r="C4459" s="137" t="s">
        <v>226</v>
      </c>
      <c r="D4459" s="137" t="s">
        <v>194</v>
      </c>
      <c r="E4459" s="138">
        <v>45260</v>
      </c>
      <c r="F4459" s="139">
        <v>0</v>
      </c>
      <c r="G4459" s="137" t="s">
        <v>223</v>
      </c>
      <c r="H4459" s="139">
        <v>1965</v>
      </c>
      <c r="I4459" s="139">
        <v>1965</v>
      </c>
      <c r="J4459" s="139">
        <v>1960.4</v>
      </c>
      <c r="K4459" s="139">
        <v>1963.6</v>
      </c>
      <c r="L4459" s="139">
        <v>1963.6</v>
      </c>
      <c r="M4459" s="139">
        <v>9</v>
      </c>
      <c r="N4459" s="139">
        <v>88.38</v>
      </c>
      <c r="O4459" s="139">
        <v>41500</v>
      </c>
      <c r="P4459" s="140">
        <v>1500</v>
      </c>
      <c r="Q4459" s="138">
        <v>45180</v>
      </c>
      <c r="AR4459">
        <f t="shared" si="280"/>
        <v>0</v>
      </c>
      <c r="AS4459">
        <f t="shared" si="281"/>
        <v>0</v>
      </c>
      <c r="AT4459">
        <f t="shared" si="282"/>
        <v>0</v>
      </c>
    </row>
    <row r="4460" spans="2:46" ht="15.75" customHeight="1" thickBot="1">
      <c r="B4460" t="str">
        <f t="shared" si="279"/>
        <v>TATACONSUM4518045197</v>
      </c>
      <c r="C4460" s="137" t="s">
        <v>226</v>
      </c>
      <c r="D4460" s="137" t="s">
        <v>60</v>
      </c>
      <c r="E4460" s="138">
        <v>45197</v>
      </c>
      <c r="F4460" s="139">
        <v>0</v>
      </c>
      <c r="G4460" s="137" t="s">
        <v>223</v>
      </c>
      <c r="H4460" s="139">
        <v>856.8</v>
      </c>
      <c r="I4460" s="139">
        <v>866.75</v>
      </c>
      <c r="J4460" s="139">
        <v>856</v>
      </c>
      <c r="K4460" s="139">
        <v>865.9</v>
      </c>
      <c r="L4460" s="139">
        <v>865.9</v>
      </c>
      <c r="M4460" s="139">
        <v>2195</v>
      </c>
      <c r="N4460" s="139">
        <v>17070.939999999999</v>
      </c>
      <c r="O4460" s="139">
        <v>9669600</v>
      </c>
      <c r="P4460" s="140">
        <v>-469800</v>
      </c>
      <c r="Q4460" s="138">
        <v>45180</v>
      </c>
      <c r="AR4460">
        <f t="shared" si="280"/>
        <v>9954900</v>
      </c>
      <c r="AS4460">
        <f t="shared" si="281"/>
        <v>-499500</v>
      </c>
      <c r="AT4460">
        <f t="shared" si="282"/>
        <v>10454400</v>
      </c>
    </row>
    <row r="4461" spans="2:46" ht="15.75" customHeight="1" thickBot="1">
      <c r="B4461" t="str">
        <f t="shared" si="279"/>
        <v>TATACONSUM4518045225</v>
      </c>
      <c r="C4461" s="137" t="s">
        <v>226</v>
      </c>
      <c r="D4461" s="137" t="s">
        <v>60</v>
      </c>
      <c r="E4461" s="138">
        <v>45225</v>
      </c>
      <c r="F4461" s="139">
        <v>0</v>
      </c>
      <c r="G4461" s="137" t="s">
        <v>223</v>
      </c>
      <c r="H4461" s="139">
        <v>864.5</v>
      </c>
      <c r="I4461" s="139">
        <v>871.9</v>
      </c>
      <c r="J4461" s="139">
        <v>862.25</v>
      </c>
      <c r="K4461" s="139">
        <v>871.3</v>
      </c>
      <c r="L4461" s="139">
        <v>871.3</v>
      </c>
      <c r="M4461" s="139">
        <v>229</v>
      </c>
      <c r="N4461" s="139">
        <v>1792.02</v>
      </c>
      <c r="O4461" s="139">
        <v>261000</v>
      </c>
      <c r="P4461" s="140">
        <v>-29700</v>
      </c>
      <c r="Q4461" s="138">
        <v>45180</v>
      </c>
      <c r="AR4461">
        <f t="shared" si="280"/>
        <v>0</v>
      </c>
      <c r="AS4461">
        <f t="shared" si="281"/>
        <v>0</v>
      </c>
      <c r="AT4461">
        <f t="shared" si="282"/>
        <v>0</v>
      </c>
    </row>
    <row r="4462" spans="2:46" ht="15.75" customHeight="1" thickBot="1">
      <c r="B4462" t="str">
        <f t="shared" si="279"/>
        <v>TATACONSUM4518045260</v>
      </c>
      <c r="C4462" s="137" t="s">
        <v>226</v>
      </c>
      <c r="D4462" s="137" t="s">
        <v>60</v>
      </c>
      <c r="E4462" s="138">
        <v>45260</v>
      </c>
      <c r="F4462" s="139">
        <v>0</v>
      </c>
      <c r="G4462" s="137" t="s">
        <v>223</v>
      </c>
      <c r="H4462" s="139">
        <v>877</v>
      </c>
      <c r="I4462" s="139">
        <v>877</v>
      </c>
      <c r="J4462" s="139">
        <v>875.6</v>
      </c>
      <c r="K4462" s="139">
        <v>875.6</v>
      </c>
      <c r="L4462" s="139">
        <v>875.6</v>
      </c>
      <c r="M4462" s="139">
        <v>5</v>
      </c>
      <c r="N4462" s="139">
        <v>39.42</v>
      </c>
      <c r="O4462" s="139">
        <v>24300</v>
      </c>
      <c r="P4462" s="139">
        <v>0</v>
      </c>
      <c r="Q4462" s="138">
        <v>45180</v>
      </c>
      <c r="AR4462">
        <f t="shared" si="280"/>
        <v>0</v>
      </c>
      <c r="AS4462">
        <f t="shared" si="281"/>
        <v>0</v>
      </c>
      <c r="AT4462">
        <f t="shared" si="282"/>
        <v>0</v>
      </c>
    </row>
    <row r="4463" spans="2:46" ht="15.75" customHeight="1" thickBot="1">
      <c r="B4463" t="str">
        <f t="shared" si="279"/>
        <v>TATAMOTORS4518045197</v>
      </c>
      <c r="C4463" s="137" t="s">
        <v>226</v>
      </c>
      <c r="D4463" s="137" t="s">
        <v>37</v>
      </c>
      <c r="E4463" s="138">
        <v>45197</v>
      </c>
      <c r="F4463" s="139">
        <v>0</v>
      </c>
      <c r="G4463" s="137" t="s">
        <v>223</v>
      </c>
      <c r="H4463" s="139">
        <v>635.6</v>
      </c>
      <c r="I4463" s="139">
        <v>637.9</v>
      </c>
      <c r="J4463" s="139">
        <v>632.79999999999995</v>
      </c>
      <c r="K4463" s="139">
        <v>637.04999999999995</v>
      </c>
      <c r="L4463" s="139">
        <v>637.04999999999995</v>
      </c>
      <c r="M4463" s="139">
        <v>10214</v>
      </c>
      <c r="N4463" s="139">
        <v>92562.25</v>
      </c>
      <c r="O4463" s="139">
        <v>63855675</v>
      </c>
      <c r="P4463" s="140">
        <v>-252225</v>
      </c>
      <c r="Q4463" s="138">
        <v>45180</v>
      </c>
      <c r="AR4463">
        <f t="shared" si="280"/>
        <v>66460575</v>
      </c>
      <c r="AS4463">
        <f t="shared" si="281"/>
        <v>169575</v>
      </c>
      <c r="AT4463">
        <f t="shared" si="282"/>
        <v>66291000</v>
      </c>
    </row>
    <row r="4464" spans="2:46" ht="15.75" customHeight="1" thickBot="1">
      <c r="B4464" t="str">
        <f t="shared" si="279"/>
        <v>TATAMOTORS4518045225</v>
      </c>
      <c r="C4464" s="137" t="s">
        <v>226</v>
      </c>
      <c r="D4464" s="137" t="s">
        <v>37</v>
      </c>
      <c r="E4464" s="138">
        <v>45225</v>
      </c>
      <c r="F4464" s="139">
        <v>0</v>
      </c>
      <c r="G4464" s="137" t="s">
        <v>223</v>
      </c>
      <c r="H4464" s="139">
        <v>638.5</v>
      </c>
      <c r="I4464" s="139">
        <v>642.04999999999995</v>
      </c>
      <c r="J4464" s="139">
        <v>637.35</v>
      </c>
      <c r="K4464" s="139">
        <v>641.4</v>
      </c>
      <c r="L4464" s="139">
        <v>641.4</v>
      </c>
      <c r="M4464" s="139">
        <v>876</v>
      </c>
      <c r="N4464" s="139">
        <v>7993.53</v>
      </c>
      <c r="O4464" s="139">
        <v>2442450</v>
      </c>
      <c r="P4464" s="140">
        <v>383325</v>
      </c>
      <c r="Q4464" s="138">
        <v>45180</v>
      </c>
      <c r="AR4464">
        <f t="shared" si="280"/>
        <v>0</v>
      </c>
      <c r="AS4464">
        <f t="shared" si="281"/>
        <v>0</v>
      </c>
      <c r="AT4464">
        <f t="shared" si="282"/>
        <v>0</v>
      </c>
    </row>
    <row r="4465" spans="2:46" ht="15.75" customHeight="1" thickBot="1">
      <c r="B4465" t="str">
        <f t="shared" si="279"/>
        <v>TATAMOTORS4518045260</v>
      </c>
      <c r="C4465" s="137" t="s">
        <v>226</v>
      </c>
      <c r="D4465" s="137" t="s">
        <v>37</v>
      </c>
      <c r="E4465" s="138">
        <v>45260</v>
      </c>
      <c r="F4465" s="139">
        <v>0</v>
      </c>
      <c r="G4465" s="137" t="s">
        <v>223</v>
      </c>
      <c r="H4465" s="139">
        <v>645.54999999999995</v>
      </c>
      <c r="I4465" s="139">
        <v>646.25</v>
      </c>
      <c r="J4465" s="139">
        <v>641.95000000000005</v>
      </c>
      <c r="K4465" s="139">
        <v>645.85</v>
      </c>
      <c r="L4465" s="139">
        <v>645.85</v>
      </c>
      <c r="M4465" s="139">
        <v>89</v>
      </c>
      <c r="N4465" s="139">
        <v>817.84</v>
      </c>
      <c r="O4465" s="139">
        <v>162450</v>
      </c>
      <c r="P4465" s="140">
        <v>38475</v>
      </c>
      <c r="Q4465" s="138">
        <v>45180</v>
      </c>
      <c r="AR4465">
        <f t="shared" si="280"/>
        <v>0</v>
      </c>
      <c r="AS4465">
        <f t="shared" si="281"/>
        <v>0</v>
      </c>
      <c r="AT4465">
        <f t="shared" si="282"/>
        <v>0</v>
      </c>
    </row>
    <row r="4466" spans="2:46" ht="15.75" customHeight="1" thickBot="1">
      <c r="B4466" t="str">
        <f t="shared" si="279"/>
        <v>TATAPOWER4518045197</v>
      </c>
      <c r="C4466" s="137" t="s">
        <v>226</v>
      </c>
      <c r="D4466" s="137" t="s">
        <v>195</v>
      </c>
      <c r="E4466" s="138">
        <v>45197</v>
      </c>
      <c r="F4466" s="139">
        <v>0</v>
      </c>
      <c r="G4466" s="137" t="s">
        <v>223</v>
      </c>
      <c r="H4466" s="139">
        <v>273.60000000000002</v>
      </c>
      <c r="I4466" s="139">
        <v>274.5</v>
      </c>
      <c r="J4466" s="139">
        <v>269.7</v>
      </c>
      <c r="K4466" s="139">
        <v>272.5</v>
      </c>
      <c r="L4466" s="139">
        <v>272.5</v>
      </c>
      <c r="M4466" s="139">
        <v>6820</v>
      </c>
      <c r="N4466" s="139">
        <v>62618.52</v>
      </c>
      <c r="O4466" s="139">
        <v>90743625</v>
      </c>
      <c r="P4466" s="140">
        <v>-1738125</v>
      </c>
      <c r="Q4466" s="138">
        <v>45180</v>
      </c>
      <c r="AR4466">
        <f t="shared" si="280"/>
        <v>95370750</v>
      </c>
      <c r="AS4466">
        <f t="shared" si="281"/>
        <v>-1643625</v>
      </c>
      <c r="AT4466">
        <f t="shared" si="282"/>
        <v>97014375</v>
      </c>
    </row>
    <row r="4467" spans="2:46" ht="15.75" customHeight="1" thickBot="1">
      <c r="B4467" t="str">
        <f t="shared" si="279"/>
        <v>TATAPOWER4518045225</v>
      </c>
      <c r="C4467" s="137" t="s">
        <v>226</v>
      </c>
      <c r="D4467" s="137" t="s">
        <v>195</v>
      </c>
      <c r="E4467" s="138">
        <v>45225</v>
      </c>
      <c r="F4467" s="139">
        <v>0</v>
      </c>
      <c r="G4467" s="137" t="s">
        <v>223</v>
      </c>
      <c r="H4467" s="139">
        <v>275.89999999999998</v>
      </c>
      <c r="I4467" s="139">
        <v>275.89999999999998</v>
      </c>
      <c r="J4467" s="139">
        <v>271.64999999999998</v>
      </c>
      <c r="K4467" s="139">
        <v>274.45</v>
      </c>
      <c r="L4467" s="139">
        <v>274.45</v>
      </c>
      <c r="M4467" s="139">
        <v>694</v>
      </c>
      <c r="N4467" s="139">
        <v>6412.19</v>
      </c>
      <c r="O4467" s="139">
        <v>3992625</v>
      </c>
      <c r="P4467" s="140">
        <v>13500</v>
      </c>
      <c r="Q4467" s="138">
        <v>45180</v>
      </c>
      <c r="AR4467">
        <f t="shared" si="280"/>
        <v>0</v>
      </c>
      <c r="AS4467">
        <f t="shared" si="281"/>
        <v>0</v>
      </c>
      <c r="AT4467">
        <f t="shared" si="282"/>
        <v>0</v>
      </c>
    </row>
    <row r="4468" spans="2:46" ht="15.75" customHeight="1" thickBot="1">
      <c r="B4468" t="str">
        <f t="shared" si="279"/>
        <v>TATAPOWER4518045260</v>
      </c>
      <c r="C4468" s="137" t="s">
        <v>226</v>
      </c>
      <c r="D4468" s="137" t="s">
        <v>195</v>
      </c>
      <c r="E4468" s="138">
        <v>45260</v>
      </c>
      <c r="F4468" s="139">
        <v>0</v>
      </c>
      <c r="G4468" s="137" t="s">
        <v>223</v>
      </c>
      <c r="H4468" s="139">
        <v>277</v>
      </c>
      <c r="I4468" s="139">
        <v>277.10000000000002</v>
      </c>
      <c r="J4468" s="139">
        <v>273.8</v>
      </c>
      <c r="K4468" s="139">
        <v>276.14999999999998</v>
      </c>
      <c r="L4468" s="139">
        <v>276.14999999999998</v>
      </c>
      <c r="M4468" s="139">
        <v>104</v>
      </c>
      <c r="N4468" s="139">
        <v>968.01</v>
      </c>
      <c r="O4468" s="139">
        <v>634500</v>
      </c>
      <c r="P4468" s="140">
        <v>81000</v>
      </c>
      <c r="Q4468" s="138">
        <v>45180</v>
      </c>
      <c r="AR4468">
        <f t="shared" si="280"/>
        <v>0</v>
      </c>
      <c r="AS4468">
        <f t="shared" si="281"/>
        <v>0</v>
      </c>
      <c r="AT4468">
        <f t="shared" si="282"/>
        <v>0</v>
      </c>
    </row>
    <row r="4469" spans="2:46" ht="15.75" customHeight="1" thickBot="1">
      <c r="B4469" t="str">
        <f t="shared" si="279"/>
        <v>TATASTEEL4518045197</v>
      </c>
      <c r="C4469" s="137" t="s">
        <v>226</v>
      </c>
      <c r="D4469" s="137" t="s">
        <v>39</v>
      </c>
      <c r="E4469" s="138">
        <v>45197</v>
      </c>
      <c r="F4469" s="139">
        <v>0</v>
      </c>
      <c r="G4469" s="137" t="s">
        <v>223</v>
      </c>
      <c r="H4469" s="139">
        <v>130</v>
      </c>
      <c r="I4469" s="139">
        <v>132.44999999999999</v>
      </c>
      <c r="J4469" s="139">
        <v>128.9</v>
      </c>
      <c r="K4469" s="139">
        <v>131.44999999999999</v>
      </c>
      <c r="L4469" s="139">
        <v>131.44999999999999</v>
      </c>
      <c r="M4469" s="139">
        <v>8703</v>
      </c>
      <c r="N4469" s="139">
        <v>62825.91</v>
      </c>
      <c r="O4469" s="139">
        <v>215072000</v>
      </c>
      <c r="P4469" s="140">
        <v>8833000</v>
      </c>
      <c r="Q4469" s="138">
        <v>45180</v>
      </c>
      <c r="AR4469">
        <f t="shared" si="280"/>
        <v>225247000</v>
      </c>
      <c r="AS4469">
        <f t="shared" si="281"/>
        <v>9196000</v>
      </c>
      <c r="AT4469">
        <f t="shared" si="282"/>
        <v>216051000</v>
      </c>
    </row>
    <row r="4470" spans="2:46" ht="15.75" customHeight="1" thickBot="1">
      <c r="B4470" t="str">
        <f t="shared" si="279"/>
        <v>TATASTEEL4518045225</v>
      </c>
      <c r="C4470" s="137" t="s">
        <v>226</v>
      </c>
      <c r="D4470" s="137" t="s">
        <v>39</v>
      </c>
      <c r="E4470" s="138">
        <v>45225</v>
      </c>
      <c r="F4470" s="139">
        <v>0</v>
      </c>
      <c r="G4470" s="137" t="s">
        <v>223</v>
      </c>
      <c r="H4470" s="139">
        <v>130.19999999999999</v>
      </c>
      <c r="I4470" s="139">
        <v>133.30000000000001</v>
      </c>
      <c r="J4470" s="139">
        <v>130.19999999999999</v>
      </c>
      <c r="K4470" s="139">
        <v>132.30000000000001</v>
      </c>
      <c r="L4470" s="139">
        <v>132.30000000000001</v>
      </c>
      <c r="M4470" s="139">
        <v>596</v>
      </c>
      <c r="N4470" s="139">
        <v>4325.72</v>
      </c>
      <c r="O4470" s="139">
        <v>8877000</v>
      </c>
      <c r="P4470" s="140">
        <v>242000</v>
      </c>
      <c r="Q4470" s="138">
        <v>45180</v>
      </c>
      <c r="AR4470">
        <f t="shared" si="280"/>
        <v>0</v>
      </c>
      <c r="AS4470">
        <f t="shared" si="281"/>
        <v>0</v>
      </c>
      <c r="AT4470">
        <f t="shared" si="282"/>
        <v>0</v>
      </c>
    </row>
    <row r="4471" spans="2:46" ht="15.75" customHeight="1" thickBot="1">
      <c r="B4471" t="str">
        <f t="shared" si="279"/>
        <v>TATASTEEL4518045260</v>
      </c>
      <c r="C4471" s="137" t="s">
        <v>226</v>
      </c>
      <c r="D4471" s="137" t="s">
        <v>39</v>
      </c>
      <c r="E4471" s="138">
        <v>45260</v>
      </c>
      <c r="F4471" s="139">
        <v>0</v>
      </c>
      <c r="G4471" s="137" t="s">
        <v>223</v>
      </c>
      <c r="H4471" s="139">
        <v>131.5</v>
      </c>
      <c r="I4471" s="139">
        <v>134</v>
      </c>
      <c r="J4471" s="139">
        <v>131.15</v>
      </c>
      <c r="K4471" s="139">
        <v>133.05000000000001</v>
      </c>
      <c r="L4471" s="139">
        <v>133.05000000000001</v>
      </c>
      <c r="M4471" s="139">
        <v>84</v>
      </c>
      <c r="N4471" s="139">
        <v>613.91</v>
      </c>
      <c r="O4471" s="139">
        <v>1298000</v>
      </c>
      <c r="P4471" s="140">
        <v>121000</v>
      </c>
      <c r="Q4471" s="138">
        <v>45180</v>
      </c>
      <c r="AR4471">
        <f t="shared" si="280"/>
        <v>0</v>
      </c>
      <c r="AS4471">
        <f t="shared" si="281"/>
        <v>0</v>
      </c>
      <c r="AT4471">
        <f t="shared" si="282"/>
        <v>0</v>
      </c>
    </row>
    <row r="4472" spans="2:46" ht="15.75" customHeight="1" thickBot="1">
      <c r="B4472" t="str">
        <f t="shared" si="279"/>
        <v>TCS4518045197</v>
      </c>
      <c r="C4472" s="137" t="s">
        <v>226</v>
      </c>
      <c r="D4472" s="137" t="s">
        <v>23</v>
      </c>
      <c r="E4472" s="138">
        <v>45197</v>
      </c>
      <c r="F4472" s="139">
        <v>0</v>
      </c>
      <c r="G4472" s="137" t="s">
        <v>223</v>
      </c>
      <c r="H4472" s="139">
        <v>3465</v>
      </c>
      <c r="I4472" s="139">
        <v>3498.4</v>
      </c>
      <c r="J4472" s="139">
        <v>3460.55</v>
      </c>
      <c r="K4472" s="139">
        <v>3489.7</v>
      </c>
      <c r="L4472" s="139">
        <v>3489.7</v>
      </c>
      <c r="M4472" s="139">
        <v>10796</v>
      </c>
      <c r="N4472" s="139">
        <v>65864.850000000006</v>
      </c>
      <c r="O4472" s="139">
        <v>9963800</v>
      </c>
      <c r="P4472" s="140">
        <v>-82600</v>
      </c>
      <c r="Q4472" s="138">
        <v>45180</v>
      </c>
      <c r="AR4472">
        <f t="shared" si="280"/>
        <v>10292800</v>
      </c>
      <c r="AS4472">
        <f t="shared" si="281"/>
        <v>-33950</v>
      </c>
      <c r="AT4472">
        <f t="shared" si="282"/>
        <v>10326750</v>
      </c>
    </row>
    <row r="4473" spans="2:46" ht="15.75" customHeight="1" thickBot="1">
      <c r="B4473" t="str">
        <f t="shared" si="279"/>
        <v>TCS4518045225</v>
      </c>
      <c r="C4473" s="137" t="s">
        <v>226</v>
      </c>
      <c r="D4473" s="137" t="s">
        <v>23</v>
      </c>
      <c r="E4473" s="138">
        <v>45225</v>
      </c>
      <c r="F4473" s="139">
        <v>0</v>
      </c>
      <c r="G4473" s="137" t="s">
        <v>223</v>
      </c>
      <c r="H4473" s="139">
        <v>3490.05</v>
      </c>
      <c r="I4473" s="139">
        <v>3514.5</v>
      </c>
      <c r="J4473" s="139">
        <v>3477.05</v>
      </c>
      <c r="K4473" s="139">
        <v>3505.6</v>
      </c>
      <c r="L4473" s="139">
        <v>3505.6</v>
      </c>
      <c r="M4473" s="139">
        <v>948</v>
      </c>
      <c r="N4473" s="139">
        <v>5811.53</v>
      </c>
      <c r="O4473" s="139">
        <v>307825</v>
      </c>
      <c r="P4473" s="140">
        <v>47425</v>
      </c>
      <c r="Q4473" s="138">
        <v>45180</v>
      </c>
      <c r="AR4473">
        <f t="shared" si="280"/>
        <v>0</v>
      </c>
      <c r="AS4473">
        <f t="shared" si="281"/>
        <v>0</v>
      </c>
      <c r="AT4473">
        <f t="shared" si="282"/>
        <v>0</v>
      </c>
    </row>
    <row r="4474" spans="2:46" ht="15.75" customHeight="1" thickBot="1">
      <c r="B4474" t="str">
        <f t="shared" si="279"/>
        <v>TCS4518045260</v>
      </c>
      <c r="C4474" s="137" t="s">
        <v>226</v>
      </c>
      <c r="D4474" s="137" t="s">
        <v>23</v>
      </c>
      <c r="E4474" s="138">
        <v>45260</v>
      </c>
      <c r="F4474" s="139">
        <v>0</v>
      </c>
      <c r="G4474" s="137" t="s">
        <v>223</v>
      </c>
      <c r="H4474" s="139">
        <v>3495.7</v>
      </c>
      <c r="I4474" s="139">
        <v>3533.45</v>
      </c>
      <c r="J4474" s="139">
        <v>3495.7</v>
      </c>
      <c r="K4474" s="139">
        <v>3528.15</v>
      </c>
      <c r="L4474" s="139">
        <v>3528.15</v>
      </c>
      <c r="M4474" s="139">
        <v>53</v>
      </c>
      <c r="N4474" s="139">
        <v>327.13</v>
      </c>
      <c r="O4474" s="139">
        <v>21175</v>
      </c>
      <c r="P4474" s="140">
        <v>1225</v>
      </c>
      <c r="Q4474" s="138">
        <v>45180</v>
      </c>
      <c r="AR4474">
        <f t="shared" si="280"/>
        <v>0</v>
      </c>
      <c r="AS4474">
        <f t="shared" si="281"/>
        <v>0</v>
      </c>
      <c r="AT4474">
        <f t="shared" si="282"/>
        <v>0</v>
      </c>
    </row>
    <row r="4475" spans="2:46" ht="15.75" customHeight="1" thickBot="1">
      <c r="B4475" t="str">
        <f t="shared" si="279"/>
        <v>TECHM4518045197</v>
      </c>
      <c r="C4475" s="137" t="s">
        <v>226</v>
      </c>
      <c r="D4475" s="137" t="s">
        <v>47</v>
      </c>
      <c r="E4475" s="138">
        <v>45197</v>
      </c>
      <c r="F4475" s="139">
        <v>0</v>
      </c>
      <c r="G4475" s="137" t="s">
        <v>223</v>
      </c>
      <c r="H4475" s="139">
        <v>1268</v>
      </c>
      <c r="I4475" s="139">
        <v>1278.95</v>
      </c>
      <c r="J4475" s="139">
        <v>1266.5999999999999</v>
      </c>
      <c r="K4475" s="139">
        <v>1270.75</v>
      </c>
      <c r="L4475" s="139">
        <v>1270.75</v>
      </c>
      <c r="M4475" s="139">
        <v>3657</v>
      </c>
      <c r="N4475" s="139">
        <v>27900</v>
      </c>
      <c r="O4475" s="139">
        <v>12162600</v>
      </c>
      <c r="P4475" s="140">
        <v>-142800</v>
      </c>
      <c r="Q4475" s="138">
        <v>45180</v>
      </c>
      <c r="AR4475">
        <f t="shared" si="280"/>
        <v>12542400</v>
      </c>
      <c r="AS4475">
        <f t="shared" si="281"/>
        <v>-119400</v>
      </c>
      <c r="AT4475">
        <f t="shared" si="282"/>
        <v>12661800</v>
      </c>
    </row>
    <row r="4476" spans="2:46" ht="15.75" customHeight="1" thickBot="1">
      <c r="B4476" t="str">
        <f t="shared" si="279"/>
        <v>TECHM4518045225</v>
      </c>
      <c r="C4476" s="137" t="s">
        <v>226</v>
      </c>
      <c r="D4476" s="137" t="s">
        <v>47</v>
      </c>
      <c r="E4476" s="138">
        <v>45225</v>
      </c>
      <c r="F4476" s="139">
        <v>0</v>
      </c>
      <c r="G4476" s="137" t="s">
        <v>223</v>
      </c>
      <c r="H4476" s="139">
        <v>1277.55</v>
      </c>
      <c r="I4476" s="139">
        <v>1287</v>
      </c>
      <c r="J4476" s="139">
        <v>1276.7</v>
      </c>
      <c r="K4476" s="139">
        <v>1278.45</v>
      </c>
      <c r="L4476" s="139">
        <v>1278.45</v>
      </c>
      <c r="M4476" s="139">
        <v>166</v>
      </c>
      <c r="N4476" s="139">
        <v>1274.9000000000001</v>
      </c>
      <c r="O4476" s="139">
        <v>316200</v>
      </c>
      <c r="P4476" s="140">
        <v>18600</v>
      </c>
      <c r="Q4476" s="138">
        <v>45180</v>
      </c>
      <c r="AR4476">
        <f t="shared" si="280"/>
        <v>0</v>
      </c>
      <c r="AS4476">
        <f t="shared" si="281"/>
        <v>0</v>
      </c>
      <c r="AT4476">
        <f t="shared" si="282"/>
        <v>0</v>
      </c>
    </row>
    <row r="4477" spans="2:46" ht="15.75" customHeight="1" thickBot="1">
      <c r="B4477" t="str">
        <f t="shared" si="279"/>
        <v>TECHM4518045260</v>
      </c>
      <c r="C4477" s="137" t="s">
        <v>226</v>
      </c>
      <c r="D4477" s="137" t="s">
        <v>47</v>
      </c>
      <c r="E4477" s="138">
        <v>45260</v>
      </c>
      <c r="F4477" s="139">
        <v>0</v>
      </c>
      <c r="G4477" s="137" t="s">
        <v>223</v>
      </c>
      <c r="H4477" s="139">
        <v>1266.6500000000001</v>
      </c>
      <c r="I4477" s="139">
        <v>1279.05</v>
      </c>
      <c r="J4477" s="139">
        <v>1266.6500000000001</v>
      </c>
      <c r="K4477" s="139">
        <v>1274.1500000000001</v>
      </c>
      <c r="L4477" s="139">
        <v>1274.1500000000001</v>
      </c>
      <c r="M4477" s="139">
        <v>18</v>
      </c>
      <c r="N4477" s="139">
        <v>137.6</v>
      </c>
      <c r="O4477" s="139">
        <v>63600</v>
      </c>
      <c r="P4477" s="140">
        <v>4800</v>
      </c>
      <c r="Q4477" s="138">
        <v>45180</v>
      </c>
      <c r="AR4477">
        <f t="shared" si="280"/>
        <v>0</v>
      </c>
      <c r="AS4477">
        <f t="shared" si="281"/>
        <v>0</v>
      </c>
      <c r="AT4477">
        <f t="shared" si="282"/>
        <v>0</v>
      </c>
    </row>
    <row r="4478" spans="2:46" ht="15.75" customHeight="1" thickBot="1">
      <c r="B4478" t="str">
        <f t="shared" si="279"/>
        <v>TITAN4518045197</v>
      </c>
      <c r="C4478" s="137" t="s">
        <v>226</v>
      </c>
      <c r="D4478" s="137" t="s">
        <v>34</v>
      </c>
      <c r="E4478" s="138">
        <v>45197</v>
      </c>
      <c r="F4478" s="139">
        <v>0</v>
      </c>
      <c r="G4478" s="137" t="s">
        <v>223</v>
      </c>
      <c r="H4478" s="139">
        <v>3210</v>
      </c>
      <c r="I4478" s="139">
        <v>3224.9</v>
      </c>
      <c r="J4478" s="139">
        <v>3191.05</v>
      </c>
      <c r="K4478" s="139">
        <v>3219.65</v>
      </c>
      <c r="L4478" s="139">
        <v>3219.65</v>
      </c>
      <c r="M4478" s="139">
        <v>2059</v>
      </c>
      <c r="N4478" s="139">
        <v>24824.55</v>
      </c>
      <c r="O4478" s="139">
        <v>4726875</v>
      </c>
      <c r="P4478" s="140">
        <v>19125</v>
      </c>
      <c r="Q4478" s="138">
        <v>45180</v>
      </c>
      <c r="AR4478">
        <f t="shared" si="280"/>
        <v>4872750</v>
      </c>
      <c r="AS4478">
        <f t="shared" si="281"/>
        <v>19500</v>
      </c>
      <c r="AT4478">
        <f t="shared" si="282"/>
        <v>4853250</v>
      </c>
    </row>
    <row r="4479" spans="2:46" ht="15.75" customHeight="1" thickBot="1">
      <c r="B4479" t="str">
        <f t="shared" si="279"/>
        <v>TITAN4518045225</v>
      </c>
      <c r="C4479" s="137" t="s">
        <v>226</v>
      </c>
      <c r="D4479" s="137" t="s">
        <v>34</v>
      </c>
      <c r="E4479" s="138">
        <v>45225</v>
      </c>
      <c r="F4479" s="139">
        <v>0</v>
      </c>
      <c r="G4479" s="137" t="s">
        <v>223</v>
      </c>
      <c r="H4479" s="139">
        <v>3229.75</v>
      </c>
      <c r="I4479" s="139">
        <v>3243.75</v>
      </c>
      <c r="J4479" s="139">
        <v>3216</v>
      </c>
      <c r="K4479" s="139">
        <v>3240.8</v>
      </c>
      <c r="L4479" s="139">
        <v>3240.8</v>
      </c>
      <c r="M4479" s="139">
        <v>95</v>
      </c>
      <c r="N4479" s="139">
        <v>1152.0999999999999</v>
      </c>
      <c r="O4479" s="139">
        <v>136125</v>
      </c>
      <c r="P4479" s="139">
        <v>-750</v>
      </c>
      <c r="Q4479" s="138">
        <v>45180</v>
      </c>
      <c r="AR4479">
        <f t="shared" si="280"/>
        <v>0</v>
      </c>
      <c r="AS4479">
        <f t="shared" si="281"/>
        <v>0</v>
      </c>
      <c r="AT4479">
        <f t="shared" si="282"/>
        <v>0</v>
      </c>
    </row>
    <row r="4480" spans="2:46" ht="15.75" customHeight="1" thickBot="1">
      <c r="B4480" t="str">
        <f t="shared" si="279"/>
        <v>TITAN4518045260</v>
      </c>
      <c r="C4480" s="137" t="s">
        <v>226</v>
      </c>
      <c r="D4480" s="137" t="s">
        <v>34</v>
      </c>
      <c r="E4480" s="138">
        <v>45260</v>
      </c>
      <c r="F4480" s="139">
        <v>0</v>
      </c>
      <c r="G4480" s="137" t="s">
        <v>223</v>
      </c>
      <c r="H4480" s="139">
        <v>3241.8</v>
      </c>
      <c r="I4480" s="139">
        <v>3264.9</v>
      </c>
      <c r="J4480" s="139">
        <v>3238</v>
      </c>
      <c r="K4480" s="139">
        <v>3259.45</v>
      </c>
      <c r="L4480" s="139">
        <v>3259.45</v>
      </c>
      <c r="M4480" s="139">
        <v>19</v>
      </c>
      <c r="N4480" s="139">
        <v>232.02</v>
      </c>
      <c r="O4480" s="139">
        <v>9750</v>
      </c>
      <c r="P4480" s="140">
        <v>1125</v>
      </c>
      <c r="Q4480" s="138">
        <v>45180</v>
      </c>
      <c r="AR4480">
        <f t="shared" si="280"/>
        <v>0</v>
      </c>
      <c r="AS4480">
        <f t="shared" si="281"/>
        <v>0</v>
      </c>
      <c r="AT4480">
        <f t="shared" si="282"/>
        <v>0</v>
      </c>
    </row>
    <row r="4481" spans="2:46" ht="15.75" customHeight="1" thickBot="1">
      <c r="B4481" t="str">
        <f t="shared" si="279"/>
        <v>TORNTPHARM4518045197</v>
      </c>
      <c r="C4481" s="137" t="s">
        <v>226</v>
      </c>
      <c r="D4481" s="137" t="s">
        <v>196</v>
      </c>
      <c r="E4481" s="138">
        <v>45197</v>
      </c>
      <c r="F4481" s="139">
        <v>0</v>
      </c>
      <c r="G4481" s="137" t="s">
        <v>223</v>
      </c>
      <c r="H4481" s="139">
        <v>1879</v>
      </c>
      <c r="I4481" s="139">
        <v>1901.9</v>
      </c>
      <c r="J4481" s="139">
        <v>1869.7</v>
      </c>
      <c r="K4481" s="139">
        <v>1876.2</v>
      </c>
      <c r="L4481" s="139">
        <v>1876.2</v>
      </c>
      <c r="M4481" s="139">
        <v>1204</v>
      </c>
      <c r="N4481" s="139">
        <v>11311.76</v>
      </c>
      <c r="O4481" s="139">
        <v>2079500</v>
      </c>
      <c r="P4481" s="140">
        <v>146500</v>
      </c>
      <c r="Q4481" s="138">
        <v>45180</v>
      </c>
      <c r="AR4481">
        <f t="shared" si="280"/>
        <v>2105500</v>
      </c>
      <c r="AS4481">
        <f t="shared" si="281"/>
        <v>148000</v>
      </c>
      <c r="AT4481">
        <f t="shared" si="282"/>
        <v>1957500</v>
      </c>
    </row>
    <row r="4482" spans="2:46" ht="15.75" customHeight="1" thickBot="1">
      <c r="B4482" t="str">
        <f t="shared" ref="B4482:B4545" si="283">D4482&amp;Q4482&amp;E4482</f>
        <v>TORNTPHARM4518045225</v>
      </c>
      <c r="C4482" s="137" t="s">
        <v>226</v>
      </c>
      <c r="D4482" s="137" t="s">
        <v>196</v>
      </c>
      <c r="E4482" s="138">
        <v>45225</v>
      </c>
      <c r="F4482" s="139">
        <v>0</v>
      </c>
      <c r="G4482" s="137" t="s">
        <v>223</v>
      </c>
      <c r="H4482" s="139">
        <v>1910</v>
      </c>
      <c r="I4482" s="139">
        <v>1910</v>
      </c>
      <c r="J4482" s="139">
        <v>1885</v>
      </c>
      <c r="K4482" s="139">
        <v>1891.5</v>
      </c>
      <c r="L4482" s="139">
        <v>1891.5</v>
      </c>
      <c r="M4482" s="139">
        <v>15</v>
      </c>
      <c r="N4482" s="139">
        <v>142.11000000000001</v>
      </c>
      <c r="O4482" s="139">
        <v>26000</v>
      </c>
      <c r="P4482" s="140">
        <v>1500</v>
      </c>
      <c r="Q4482" s="138">
        <v>45180</v>
      </c>
      <c r="AR4482">
        <f t="shared" ref="AR4482:AR4545" si="284">IF($AU$2&lt;&gt;5,NA(),IF(D4482=D4481,0,IF(AND(D4484=D4482,D4483=D4482),O4482+O4483+O4484,IF(D4483=D4482,O4483+O4482,O4482))))</f>
        <v>0</v>
      </c>
      <c r="AS4482">
        <f t="shared" ref="AS4482:AS4545" si="285">IF($AU$2&lt;&gt;5,NA(),IF(D4482=D4481,0,IF(AND(D4484=D4482,D4483=D4482),P4482+P4483+P4484,IF(D4483=D4482,P4483+P4482,P4482))))</f>
        <v>0</v>
      </c>
      <c r="AT4482">
        <f t="shared" ref="AT4482:AT4545" si="286">AR4482-AS4482</f>
        <v>0</v>
      </c>
    </row>
    <row r="4483" spans="2:46" ht="15.75" customHeight="1" thickBot="1">
      <c r="B4483" t="str">
        <f t="shared" si="283"/>
        <v>TORNTPHARM4518045260</v>
      </c>
      <c r="C4483" s="137" t="s">
        <v>226</v>
      </c>
      <c r="D4483" s="137" t="s">
        <v>196</v>
      </c>
      <c r="E4483" s="138">
        <v>45260</v>
      </c>
      <c r="F4483" s="139">
        <v>0</v>
      </c>
      <c r="G4483" s="137" t="s">
        <v>223</v>
      </c>
      <c r="H4483" s="139">
        <v>0</v>
      </c>
      <c r="I4483" s="139">
        <v>0</v>
      </c>
      <c r="J4483" s="139">
        <v>0</v>
      </c>
      <c r="K4483" s="139">
        <v>1875.75</v>
      </c>
      <c r="L4483" s="139">
        <v>1896.7</v>
      </c>
      <c r="M4483" s="139">
        <v>0</v>
      </c>
      <c r="N4483" s="139">
        <v>0</v>
      </c>
      <c r="O4483" s="139">
        <v>0</v>
      </c>
      <c r="P4483" s="139">
        <v>0</v>
      </c>
      <c r="Q4483" s="138">
        <v>45180</v>
      </c>
      <c r="AR4483">
        <f t="shared" si="284"/>
        <v>0</v>
      </c>
      <c r="AS4483">
        <f t="shared" si="285"/>
        <v>0</v>
      </c>
      <c r="AT4483">
        <f t="shared" si="286"/>
        <v>0</v>
      </c>
    </row>
    <row r="4484" spans="2:46" ht="15.75" customHeight="1" thickBot="1">
      <c r="B4484" t="str">
        <f t="shared" si="283"/>
        <v>TRENT4518045197</v>
      </c>
      <c r="C4484" s="137" t="s">
        <v>226</v>
      </c>
      <c r="D4484" s="137" t="s">
        <v>197</v>
      </c>
      <c r="E4484" s="138">
        <v>45197</v>
      </c>
      <c r="F4484" s="139">
        <v>0</v>
      </c>
      <c r="G4484" s="137" t="s">
        <v>223</v>
      </c>
      <c r="H4484" s="139">
        <v>2104.6</v>
      </c>
      <c r="I4484" s="139">
        <v>2111.6</v>
      </c>
      <c r="J4484" s="139">
        <v>2087.6</v>
      </c>
      <c r="K4484" s="139">
        <v>2096.0500000000002</v>
      </c>
      <c r="L4484" s="139">
        <v>2096.0500000000002</v>
      </c>
      <c r="M4484" s="139">
        <v>1398</v>
      </c>
      <c r="N4484" s="139">
        <v>11733.45</v>
      </c>
      <c r="O4484" s="139">
        <v>3344400</v>
      </c>
      <c r="P4484" s="140">
        <v>-65600</v>
      </c>
      <c r="Q4484" s="138">
        <v>45180</v>
      </c>
      <c r="AR4484">
        <f t="shared" si="284"/>
        <v>3487200</v>
      </c>
      <c r="AS4484">
        <f t="shared" si="285"/>
        <v>-63200</v>
      </c>
      <c r="AT4484">
        <f t="shared" si="286"/>
        <v>3550400</v>
      </c>
    </row>
    <row r="4485" spans="2:46" ht="15.75" customHeight="1" thickBot="1">
      <c r="B4485" t="str">
        <f t="shared" si="283"/>
        <v>TRENT4518045225</v>
      </c>
      <c r="C4485" s="137" t="s">
        <v>226</v>
      </c>
      <c r="D4485" s="137" t="s">
        <v>197</v>
      </c>
      <c r="E4485" s="138">
        <v>45225</v>
      </c>
      <c r="F4485" s="139">
        <v>0</v>
      </c>
      <c r="G4485" s="137" t="s">
        <v>223</v>
      </c>
      <c r="H4485" s="139">
        <v>2104.9</v>
      </c>
      <c r="I4485" s="139">
        <v>2116.9499999999998</v>
      </c>
      <c r="J4485" s="139">
        <v>2099.4</v>
      </c>
      <c r="K4485" s="139">
        <v>2110.65</v>
      </c>
      <c r="L4485" s="139">
        <v>2110.65</v>
      </c>
      <c r="M4485" s="139">
        <v>62</v>
      </c>
      <c r="N4485" s="139">
        <v>523.37</v>
      </c>
      <c r="O4485" s="139">
        <v>140400</v>
      </c>
      <c r="P4485" s="140">
        <v>4000</v>
      </c>
      <c r="Q4485" s="138">
        <v>45180</v>
      </c>
      <c r="AR4485">
        <f t="shared" si="284"/>
        <v>0</v>
      </c>
      <c r="AS4485">
        <f t="shared" si="285"/>
        <v>0</v>
      </c>
      <c r="AT4485">
        <f t="shared" si="286"/>
        <v>0</v>
      </c>
    </row>
    <row r="4486" spans="2:46" ht="15.75" customHeight="1" thickBot="1">
      <c r="B4486" t="str">
        <f t="shared" si="283"/>
        <v>TRENT4518045260</v>
      </c>
      <c r="C4486" s="137" t="s">
        <v>226</v>
      </c>
      <c r="D4486" s="137" t="s">
        <v>197</v>
      </c>
      <c r="E4486" s="138">
        <v>45260</v>
      </c>
      <c r="F4486" s="139">
        <v>0</v>
      </c>
      <c r="G4486" s="137" t="s">
        <v>223</v>
      </c>
      <c r="H4486" s="139">
        <v>2121.6999999999998</v>
      </c>
      <c r="I4486" s="139">
        <v>2122.4499999999998</v>
      </c>
      <c r="J4486" s="139">
        <v>2121.6999999999998</v>
      </c>
      <c r="K4486" s="139">
        <v>2122.4499999999998</v>
      </c>
      <c r="L4486" s="139">
        <v>2118.65</v>
      </c>
      <c r="M4486" s="139">
        <v>5</v>
      </c>
      <c r="N4486" s="139">
        <v>42.44</v>
      </c>
      <c r="O4486" s="139">
        <v>2400</v>
      </c>
      <c r="P4486" s="140">
        <v>-1600</v>
      </c>
      <c r="Q4486" s="138">
        <v>45180</v>
      </c>
      <c r="AR4486">
        <f t="shared" si="284"/>
        <v>0</v>
      </c>
      <c r="AS4486">
        <f t="shared" si="285"/>
        <v>0</v>
      </c>
      <c r="AT4486">
        <f t="shared" si="286"/>
        <v>0</v>
      </c>
    </row>
    <row r="4487" spans="2:46" ht="15.75" customHeight="1" thickBot="1">
      <c r="B4487" t="str">
        <f t="shared" si="283"/>
        <v>TVSMOTOR4518045197</v>
      </c>
      <c r="C4487" s="137" t="s">
        <v>226</v>
      </c>
      <c r="D4487" s="137" t="s">
        <v>198</v>
      </c>
      <c r="E4487" s="138">
        <v>45197</v>
      </c>
      <c r="F4487" s="139">
        <v>0</v>
      </c>
      <c r="G4487" s="137" t="s">
        <v>223</v>
      </c>
      <c r="H4487" s="139">
        <v>1470.35</v>
      </c>
      <c r="I4487" s="139">
        <v>1497.5</v>
      </c>
      <c r="J4487" s="139">
        <v>1467.5</v>
      </c>
      <c r="K4487" s="139">
        <v>1493.2</v>
      </c>
      <c r="L4487" s="139">
        <v>1493.2</v>
      </c>
      <c r="M4487" s="139">
        <v>1522</v>
      </c>
      <c r="N4487" s="139">
        <v>15880.56</v>
      </c>
      <c r="O4487" s="139">
        <v>7082600</v>
      </c>
      <c r="P4487" s="140">
        <v>25200</v>
      </c>
      <c r="Q4487" s="138">
        <v>45180</v>
      </c>
      <c r="AR4487">
        <f t="shared" si="284"/>
        <v>7295400</v>
      </c>
      <c r="AS4487">
        <f t="shared" si="285"/>
        <v>35700</v>
      </c>
      <c r="AT4487">
        <f t="shared" si="286"/>
        <v>7259700</v>
      </c>
    </row>
    <row r="4488" spans="2:46" ht="15.75" customHeight="1" thickBot="1">
      <c r="B4488" t="str">
        <f t="shared" si="283"/>
        <v>TVSMOTOR4518045225</v>
      </c>
      <c r="C4488" s="137" t="s">
        <v>226</v>
      </c>
      <c r="D4488" s="137" t="s">
        <v>198</v>
      </c>
      <c r="E4488" s="138">
        <v>45225</v>
      </c>
      <c r="F4488" s="139">
        <v>0</v>
      </c>
      <c r="G4488" s="137" t="s">
        <v>223</v>
      </c>
      <c r="H4488" s="139">
        <v>1497.8</v>
      </c>
      <c r="I4488" s="139">
        <v>1504.15</v>
      </c>
      <c r="J4488" s="139">
        <v>1486.9</v>
      </c>
      <c r="K4488" s="139">
        <v>1500.45</v>
      </c>
      <c r="L4488" s="139">
        <v>1500.45</v>
      </c>
      <c r="M4488" s="139">
        <v>85</v>
      </c>
      <c r="N4488" s="139">
        <v>889.9</v>
      </c>
      <c r="O4488" s="139">
        <v>194600</v>
      </c>
      <c r="P4488" s="140">
        <v>9800</v>
      </c>
      <c r="Q4488" s="138">
        <v>45180</v>
      </c>
      <c r="AR4488">
        <f t="shared" si="284"/>
        <v>0</v>
      </c>
      <c r="AS4488">
        <f t="shared" si="285"/>
        <v>0</v>
      </c>
      <c r="AT4488">
        <f t="shared" si="286"/>
        <v>0</v>
      </c>
    </row>
    <row r="4489" spans="2:46" ht="15.75" customHeight="1" thickBot="1">
      <c r="B4489" t="str">
        <f t="shared" si="283"/>
        <v>TVSMOTOR4518045260</v>
      </c>
      <c r="C4489" s="137" t="s">
        <v>226</v>
      </c>
      <c r="D4489" s="137" t="s">
        <v>198</v>
      </c>
      <c r="E4489" s="138">
        <v>45260</v>
      </c>
      <c r="F4489" s="139">
        <v>0</v>
      </c>
      <c r="G4489" s="137" t="s">
        <v>223</v>
      </c>
      <c r="H4489" s="139">
        <v>1495.3</v>
      </c>
      <c r="I4489" s="139">
        <v>1505</v>
      </c>
      <c r="J4489" s="139">
        <v>1495.3</v>
      </c>
      <c r="K4489" s="139">
        <v>1505</v>
      </c>
      <c r="L4489" s="139">
        <v>1512.5</v>
      </c>
      <c r="M4489" s="139">
        <v>4</v>
      </c>
      <c r="N4489" s="139">
        <v>42.02</v>
      </c>
      <c r="O4489" s="139">
        <v>18200</v>
      </c>
      <c r="P4489" s="139">
        <v>700</v>
      </c>
      <c r="Q4489" s="138">
        <v>45180</v>
      </c>
      <c r="AR4489">
        <f t="shared" si="284"/>
        <v>0</v>
      </c>
      <c r="AS4489">
        <f t="shared" si="285"/>
        <v>0</v>
      </c>
      <c r="AT4489">
        <f t="shared" si="286"/>
        <v>0</v>
      </c>
    </row>
    <row r="4490" spans="2:46" ht="15.75" customHeight="1" thickBot="1">
      <c r="B4490" t="str">
        <f t="shared" si="283"/>
        <v>UBL4518045197</v>
      </c>
      <c r="C4490" s="137" t="s">
        <v>226</v>
      </c>
      <c r="D4490" s="137" t="s">
        <v>199</v>
      </c>
      <c r="E4490" s="138">
        <v>45197</v>
      </c>
      <c r="F4490" s="139">
        <v>0</v>
      </c>
      <c r="G4490" s="137" t="s">
        <v>223</v>
      </c>
      <c r="H4490" s="139">
        <v>1682.4</v>
      </c>
      <c r="I4490" s="139">
        <v>1684</v>
      </c>
      <c r="J4490" s="139">
        <v>1654.45</v>
      </c>
      <c r="K4490" s="139">
        <v>1662.7</v>
      </c>
      <c r="L4490" s="139">
        <v>1662.7</v>
      </c>
      <c r="M4490" s="139">
        <v>1138</v>
      </c>
      <c r="N4490" s="139">
        <v>7580.09</v>
      </c>
      <c r="O4490" s="139">
        <v>2044400</v>
      </c>
      <c r="P4490" s="140">
        <v>-110000</v>
      </c>
      <c r="Q4490" s="138">
        <v>45180</v>
      </c>
      <c r="AR4490">
        <f t="shared" si="284"/>
        <v>2067200</v>
      </c>
      <c r="AS4490">
        <f t="shared" si="285"/>
        <v>-113600</v>
      </c>
      <c r="AT4490">
        <f t="shared" si="286"/>
        <v>2180800</v>
      </c>
    </row>
    <row r="4491" spans="2:46" ht="15.75" customHeight="1" thickBot="1">
      <c r="B4491" t="str">
        <f t="shared" si="283"/>
        <v>UBL4518045225</v>
      </c>
      <c r="C4491" s="137" t="s">
        <v>226</v>
      </c>
      <c r="D4491" s="137" t="s">
        <v>199</v>
      </c>
      <c r="E4491" s="138">
        <v>45225</v>
      </c>
      <c r="F4491" s="139">
        <v>0</v>
      </c>
      <c r="G4491" s="137" t="s">
        <v>223</v>
      </c>
      <c r="H4491" s="139">
        <v>1688.35</v>
      </c>
      <c r="I4491" s="139">
        <v>1688.35</v>
      </c>
      <c r="J4491" s="139">
        <v>1665.15</v>
      </c>
      <c r="K4491" s="139">
        <v>1671.8</v>
      </c>
      <c r="L4491" s="139">
        <v>1671.8</v>
      </c>
      <c r="M4491" s="139">
        <v>73</v>
      </c>
      <c r="N4491" s="139">
        <v>489.1</v>
      </c>
      <c r="O4491" s="139">
        <v>21600</v>
      </c>
      <c r="P4491" s="140">
        <v>-4800</v>
      </c>
      <c r="Q4491" s="138">
        <v>45180</v>
      </c>
      <c r="AR4491">
        <f t="shared" si="284"/>
        <v>0</v>
      </c>
      <c r="AS4491">
        <f t="shared" si="285"/>
        <v>0</v>
      </c>
      <c r="AT4491">
        <f t="shared" si="286"/>
        <v>0</v>
      </c>
    </row>
    <row r="4492" spans="2:46" ht="15.75" customHeight="1" thickBot="1">
      <c r="B4492" t="str">
        <f t="shared" si="283"/>
        <v>UBL4518045260</v>
      </c>
      <c r="C4492" s="137" t="s">
        <v>226</v>
      </c>
      <c r="D4492" s="137" t="s">
        <v>199</v>
      </c>
      <c r="E4492" s="138">
        <v>45260</v>
      </c>
      <c r="F4492" s="139">
        <v>0</v>
      </c>
      <c r="G4492" s="137" t="s">
        <v>223</v>
      </c>
      <c r="H4492" s="139">
        <v>1697.2</v>
      </c>
      <c r="I4492" s="139">
        <v>1697.2</v>
      </c>
      <c r="J4492" s="139">
        <v>1680.75</v>
      </c>
      <c r="K4492" s="139">
        <v>1680.75</v>
      </c>
      <c r="L4492" s="139">
        <v>1686.1</v>
      </c>
      <c r="M4492" s="139">
        <v>3</v>
      </c>
      <c r="N4492" s="139">
        <v>20.25</v>
      </c>
      <c r="O4492" s="139">
        <v>1200</v>
      </c>
      <c r="P4492" s="140">
        <v>1200</v>
      </c>
      <c r="Q4492" s="138">
        <v>45180</v>
      </c>
      <c r="AR4492">
        <f t="shared" si="284"/>
        <v>0</v>
      </c>
      <c r="AS4492">
        <f t="shared" si="285"/>
        <v>0</v>
      </c>
      <c r="AT4492">
        <f t="shared" si="286"/>
        <v>0</v>
      </c>
    </row>
    <row r="4493" spans="2:46" ht="15.75" customHeight="1" thickBot="1">
      <c r="B4493" t="str">
        <f t="shared" si="283"/>
        <v>ULTRACEMCO4518045197</v>
      </c>
      <c r="C4493" s="137" t="s">
        <v>226</v>
      </c>
      <c r="D4493" s="137" t="s">
        <v>38</v>
      </c>
      <c r="E4493" s="138">
        <v>45197</v>
      </c>
      <c r="F4493" s="139">
        <v>0</v>
      </c>
      <c r="G4493" s="137" t="s">
        <v>223</v>
      </c>
      <c r="H4493" s="139">
        <v>8451</v>
      </c>
      <c r="I4493" s="139">
        <v>8523</v>
      </c>
      <c r="J4493" s="139">
        <v>8451</v>
      </c>
      <c r="K4493" s="139">
        <v>8479</v>
      </c>
      <c r="L4493" s="139">
        <v>8479</v>
      </c>
      <c r="M4493" s="139">
        <v>2754</v>
      </c>
      <c r="N4493" s="139">
        <v>23360.959999999999</v>
      </c>
      <c r="O4493" s="139">
        <v>1349600</v>
      </c>
      <c r="P4493" s="140">
        <v>37600</v>
      </c>
      <c r="Q4493" s="138">
        <v>45180</v>
      </c>
      <c r="AR4493">
        <f t="shared" si="284"/>
        <v>1468300</v>
      </c>
      <c r="AS4493">
        <f t="shared" si="285"/>
        <v>39300</v>
      </c>
      <c r="AT4493">
        <f t="shared" si="286"/>
        <v>1429000</v>
      </c>
    </row>
    <row r="4494" spans="2:46" ht="15.75" customHeight="1" thickBot="1">
      <c r="B4494" t="str">
        <f t="shared" si="283"/>
        <v>ULTRACEMCO4518045225</v>
      </c>
      <c r="C4494" s="137" t="s">
        <v>226</v>
      </c>
      <c r="D4494" s="137" t="s">
        <v>38</v>
      </c>
      <c r="E4494" s="138">
        <v>45225</v>
      </c>
      <c r="F4494" s="139">
        <v>0</v>
      </c>
      <c r="G4494" s="137" t="s">
        <v>223</v>
      </c>
      <c r="H4494" s="139">
        <v>8510.25</v>
      </c>
      <c r="I4494" s="139">
        <v>8569.4500000000007</v>
      </c>
      <c r="J4494" s="139">
        <v>8491.9</v>
      </c>
      <c r="K4494" s="139">
        <v>8532.7999999999993</v>
      </c>
      <c r="L4494" s="139">
        <v>8532.7999999999993</v>
      </c>
      <c r="M4494" s="139">
        <v>67</v>
      </c>
      <c r="N4494" s="139">
        <v>571.74</v>
      </c>
      <c r="O4494" s="139">
        <v>118100</v>
      </c>
      <c r="P4494" s="140">
        <v>1300</v>
      </c>
      <c r="Q4494" s="138">
        <v>45180</v>
      </c>
      <c r="AR4494">
        <f t="shared" si="284"/>
        <v>0</v>
      </c>
      <c r="AS4494">
        <f t="shared" si="285"/>
        <v>0</v>
      </c>
      <c r="AT4494">
        <f t="shared" si="286"/>
        <v>0</v>
      </c>
    </row>
    <row r="4495" spans="2:46" ht="15.75" customHeight="1" thickBot="1">
      <c r="B4495" t="str">
        <f t="shared" si="283"/>
        <v>ULTRACEMCO4518045260</v>
      </c>
      <c r="C4495" s="137" t="s">
        <v>226</v>
      </c>
      <c r="D4495" s="137" t="s">
        <v>38</v>
      </c>
      <c r="E4495" s="138">
        <v>45260</v>
      </c>
      <c r="F4495" s="139">
        <v>0</v>
      </c>
      <c r="G4495" s="137" t="s">
        <v>223</v>
      </c>
      <c r="H4495" s="139">
        <v>8600</v>
      </c>
      <c r="I4495" s="139">
        <v>8620</v>
      </c>
      <c r="J4495" s="139">
        <v>8580</v>
      </c>
      <c r="K4495" s="139">
        <v>8580</v>
      </c>
      <c r="L4495" s="139">
        <v>8595.15</v>
      </c>
      <c r="M4495" s="139">
        <v>5</v>
      </c>
      <c r="N4495" s="139">
        <v>42.99</v>
      </c>
      <c r="O4495" s="139">
        <v>600</v>
      </c>
      <c r="P4495" s="139">
        <v>400</v>
      </c>
      <c r="Q4495" s="138">
        <v>45180</v>
      </c>
      <c r="AR4495">
        <f t="shared" si="284"/>
        <v>0</v>
      </c>
      <c r="AS4495">
        <f t="shared" si="285"/>
        <v>0</v>
      </c>
      <c r="AT4495">
        <f t="shared" si="286"/>
        <v>0</v>
      </c>
    </row>
    <row r="4496" spans="2:46" ht="15.75" customHeight="1" thickBot="1">
      <c r="B4496" t="str">
        <f t="shared" si="283"/>
        <v>UPL4518045197</v>
      </c>
      <c r="C4496" s="137" t="s">
        <v>226</v>
      </c>
      <c r="D4496" s="137" t="s">
        <v>65</v>
      </c>
      <c r="E4496" s="138">
        <v>45197</v>
      </c>
      <c r="F4496" s="139">
        <v>0</v>
      </c>
      <c r="G4496" s="137" t="s">
        <v>223</v>
      </c>
      <c r="H4496" s="139">
        <v>610.65</v>
      </c>
      <c r="I4496" s="139">
        <v>622</v>
      </c>
      <c r="J4496" s="139">
        <v>610.54999999999995</v>
      </c>
      <c r="K4496" s="139">
        <v>620.65</v>
      </c>
      <c r="L4496" s="139">
        <v>620.65</v>
      </c>
      <c r="M4496" s="139">
        <v>6836</v>
      </c>
      <c r="N4496" s="139">
        <v>54922.51</v>
      </c>
      <c r="O4496" s="139">
        <v>35504300</v>
      </c>
      <c r="P4496" s="140">
        <v>-1877200</v>
      </c>
      <c r="Q4496" s="138">
        <v>45180</v>
      </c>
      <c r="AR4496">
        <f t="shared" si="284"/>
        <v>37275900</v>
      </c>
      <c r="AS4496">
        <f t="shared" si="285"/>
        <v>-1786200</v>
      </c>
      <c r="AT4496">
        <f t="shared" si="286"/>
        <v>39062100</v>
      </c>
    </row>
    <row r="4497" spans="2:46" ht="15.75" customHeight="1" thickBot="1">
      <c r="B4497" t="str">
        <f t="shared" si="283"/>
        <v>UPL4518045225</v>
      </c>
      <c r="C4497" s="137" t="s">
        <v>226</v>
      </c>
      <c r="D4497" s="137" t="s">
        <v>65</v>
      </c>
      <c r="E4497" s="138">
        <v>45225</v>
      </c>
      <c r="F4497" s="139">
        <v>0</v>
      </c>
      <c r="G4497" s="137" t="s">
        <v>223</v>
      </c>
      <c r="H4497" s="139">
        <v>615.29999999999995</v>
      </c>
      <c r="I4497" s="139">
        <v>626.1</v>
      </c>
      <c r="J4497" s="139">
        <v>615.29999999999995</v>
      </c>
      <c r="K4497" s="139">
        <v>624.85</v>
      </c>
      <c r="L4497" s="139">
        <v>624.85</v>
      </c>
      <c r="M4497" s="139">
        <v>531</v>
      </c>
      <c r="N4497" s="139">
        <v>4293.18</v>
      </c>
      <c r="O4497" s="141">
        <v>1600000</v>
      </c>
      <c r="P4497" s="140">
        <v>80600</v>
      </c>
      <c r="Q4497" s="138">
        <v>45180</v>
      </c>
      <c r="AR4497">
        <f t="shared" si="284"/>
        <v>0</v>
      </c>
      <c r="AS4497">
        <f t="shared" si="285"/>
        <v>0</v>
      </c>
      <c r="AT4497">
        <f t="shared" si="286"/>
        <v>0</v>
      </c>
    </row>
    <row r="4498" spans="2:46" ht="15.75" customHeight="1" thickBot="1">
      <c r="B4498" t="str">
        <f t="shared" si="283"/>
        <v>UPL4518045260</v>
      </c>
      <c r="C4498" s="137" t="s">
        <v>226</v>
      </c>
      <c r="D4498" s="137" t="s">
        <v>65</v>
      </c>
      <c r="E4498" s="138">
        <v>45260</v>
      </c>
      <c r="F4498" s="139">
        <v>0</v>
      </c>
      <c r="G4498" s="137" t="s">
        <v>223</v>
      </c>
      <c r="H4498" s="139">
        <v>617</v>
      </c>
      <c r="I4498" s="139">
        <v>630.54999999999995</v>
      </c>
      <c r="J4498" s="139">
        <v>617</v>
      </c>
      <c r="K4498" s="139">
        <v>629.54999999999995</v>
      </c>
      <c r="L4498" s="139">
        <v>629.54999999999995</v>
      </c>
      <c r="M4498" s="139">
        <v>55</v>
      </c>
      <c r="N4498" s="139">
        <v>447.65</v>
      </c>
      <c r="O4498" s="139">
        <v>171600</v>
      </c>
      <c r="P4498" s="140">
        <v>10400</v>
      </c>
      <c r="Q4498" s="138">
        <v>45180</v>
      </c>
      <c r="AR4498">
        <f t="shared" si="284"/>
        <v>0</v>
      </c>
      <c r="AS4498">
        <f t="shared" si="285"/>
        <v>0</v>
      </c>
      <c r="AT4498">
        <f t="shared" si="286"/>
        <v>0</v>
      </c>
    </row>
    <row r="4499" spans="2:46" ht="15.75" customHeight="1" thickBot="1">
      <c r="B4499" t="str">
        <f t="shared" si="283"/>
        <v>VEDL4518045197</v>
      </c>
      <c r="C4499" s="137" t="s">
        <v>226</v>
      </c>
      <c r="D4499" s="137" t="s">
        <v>200</v>
      </c>
      <c r="E4499" s="138">
        <v>45197</v>
      </c>
      <c r="F4499" s="139">
        <v>0</v>
      </c>
      <c r="G4499" s="137" t="s">
        <v>223</v>
      </c>
      <c r="H4499" s="139">
        <v>238.5</v>
      </c>
      <c r="I4499" s="139">
        <v>239.9</v>
      </c>
      <c r="J4499" s="139">
        <v>237.25</v>
      </c>
      <c r="K4499" s="139">
        <v>239.45</v>
      </c>
      <c r="L4499" s="139">
        <v>239.45</v>
      </c>
      <c r="M4499" s="139">
        <v>3374</v>
      </c>
      <c r="N4499" s="139">
        <v>16114.73</v>
      </c>
      <c r="O4499" s="139">
        <v>54704000</v>
      </c>
      <c r="P4499" s="140">
        <v>844000</v>
      </c>
      <c r="Q4499" s="138">
        <v>45180</v>
      </c>
      <c r="AR4499">
        <f t="shared" si="284"/>
        <v>60786000</v>
      </c>
      <c r="AS4499">
        <f t="shared" si="285"/>
        <v>1554000</v>
      </c>
      <c r="AT4499">
        <f t="shared" si="286"/>
        <v>59232000</v>
      </c>
    </row>
    <row r="4500" spans="2:46" ht="15.75" customHeight="1" thickBot="1">
      <c r="B4500" t="str">
        <f t="shared" si="283"/>
        <v>VEDL4518045225</v>
      </c>
      <c r="C4500" s="137" t="s">
        <v>226</v>
      </c>
      <c r="D4500" s="137" t="s">
        <v>200</v>
      </c>
      <c r="E4500" s="138">
        <v>45225</v>
      </c>
      <c r="F4500" s="139">
        <v>0</v>
      </c>
      <c r="G4500" s="137" t="s">
        <v>223</v>
      </c>
      <c r="H4500" s="139">
        <v>239.85</v>
      </c>
      <c r="I4500" s="139">
        <v>241</v>
      </c>
      <c r="J4500" s="139">
        <v>238.55</v>
      </c>
      <c r="K4500" s="139">
        <v>240.4</v>
      </c>
      <c r="L4500" s="139">
        <v>240.4</v>
      </c>
      <c r="M4500" s="139">
        <v>661</v>
      </c>
      <c r="N4500" s="139">
        <v>3171.5</v>
      </c>
      <c r="O4500" s="139">
        <v>5336000</v>
      </c>
      <c r="P4500" s="140">
        <v>514000</v>
      </c>
      <c r="Q4500" s="138">
        <v>45180</v>
      </c>
      <c r="AR4500">
        <f t="shared" si="284"/>
        <v>0</v>
      </c>
      <c r="AS4500">
        <f t="shared" si="285"/>
        <v>0</v>
      </c>
      <c r="AT4500">
        <f t="shared" si="286"/>
        <v>0</v>
      </c>
    </row>
    <row r="4501" spans="2:46" ht="15.75" customHeight="1" thickBot="1">
      <c r="B4501" t="str">
        <f t="shared" si="283"/>
        <v>VEDL4518045260</v>
      </c>
      <c r="C4501" s="137" t="s">
        <v>226</v>
      </c>
      <c r="D4501" s="137" t="s">
        <v>200</v>
      </c>
      <c r="E4501" s="138">
        <v>45260</v>
      </c>
      <c r="F4501" s="139">
        <v>0</v>
      </c>
      <c r="G4501" s="137" t="s">
        <v>223</v>
      </c>
      <c r="H4501" s="139">
        <v>240.65</v>
      </c>
      <c r="I4501" s="139">
        <v>242</v>
      </c>
      <c r="J4501" s="139">
        <v>239.8</v>
      </c>
      <c r="K4501" s="139">
        <v>241.8</v>
      </c>
      <c r="L4501" s="139">
        <v>241.8</v>
      </c>
      <c r="M4501" s="139">
        <v>167</v>
      </c>
      <c r="N4501" s="139">
        <v>805.26</v>
      </c>
      <c r="O4501" s="141">
        <v>746000</v>
      </c>
      <c r="P4501" s="140">
        <v>196000</v>
      </c>
      <c r="Q4501" s="138">
        <v>45180</v>
      </c>
      <c r="AR4501" s="76">
        <f t="shared" si="284"/>
        <v>0</v>
      </c>
      <c r="AS4501">
        <f t="shared" si="285"/>
        <v>0</v>
      </c>
      <c r="AT4501" s="76">
        <f t="shared" si="286"/>
        <v>0</v>
      </c>
    </row>
    <row r="4502" spans="2:46" ht="15.75" customHeight="1" thickBot="1">
      <c r="B4502" t="str">
        <f t="shared" si="283"/>
        <v>VOLTAS4518045197</v>
      </c>
      <c r="C4502" s="137" t="s">
        <v>226</v>
      </c>
      <c r="D4502" s="137" t="s">
        <v>201</v>
      </c>
      <c r="E4502" s="138">
        <v>45197</v>
      </c>
      <c r="F4502" s="139">
        <v>0</v>
      </c>
      <c r="G4502" s="137" t="s">
        <v>223</v>
      </c>
      <c r="H4502" s="139">
        <v>914.9</v>
      </c>
      <c r="I4502" s="139">
        <v>916.9</v>
      </c>
      <c r="J4502" s="139">
        <v>907.75</v>
      </c>
      <c r="K4502" s="139">
        <v>911.55</v>
      </c>
      <c r="L4502" s="139">
        <v>911.55</v>
      </c>
      <c r="M4502" s="139">
        <v>2324</v>
      </c>
      <c r="N4502" s="139">
        <v>12712.49</v>
      </c>
      <c r="O4502" s="139">
        <v>6924600</v>
      </c>
      <c r="P4502" s="140">
        <v>100200</v>
      </c>
      <c r="Q4502" s="138">
        <v>45180</v>
      </c>
      <c r="AR4502">
        <f t="shared" si="284"/>
        <v>7156200</v>
      </c>
      <c r="AS4502">
        <f t="shared" si="285"/>
        <v>103800</v>
      </c>
      <c r="AT4502">
        <f t="shared" si="286"/>
        <v>7052400</v>
      </c>
    </row>
    <row r="4503" spans="2:46" ht="15.75" customHeight="1" thickBot="1">
      <c r="B4503" t="str">
        <f t="shared" si="283"/>
        <v>VOLTAS4518045225</v>
      </c>
      <c r="C4503" s="137" t="s">
        <v>226</v>
      </c>
      <c r="D4503" s="137" t="s">
        <v>201</v>
      </c>
      <c r="E4503" s="138">
        <v>45225</v>
      </c>
      <c r="F4503" s="139">
        <v>0</v>
      </c>
      <c r="G4503" s="137" t="s">
        <v>223</v>
      </c>
      <c r="H4503" s="139">
        <v>917.75</v>
      </c>
      <c r="I4503" s="139">
        <v>921</v>
      </c>
      <c r="J4503" s="139">
        <v>912.5</v>
      </c>
      <c r="K4503" s="139">
        <v>915.9</v>
      </c>
      <c r="L4503" s="139">
        <v>915.9</v>
      </c>
      <c r="M4503" s="139">
        <v>168</v>
      </c>
      <c r="N4503" s="139">
        <v>923.42</v>
      </c>
      <c r="O4503" s="139">
        <v>204000</v>
      </c>
      <c r="P4503" s="140">
        <v>3600</v>
      </c>
      <c r="Q4503" s="138">
        <v>45180</v>
      </c>
      <c r="AR4503">
        <f t="shared" si="284"/>
        <v>0</v>
      </c>
      <c r="AS4503">
        <f t="shared" si="285"/>
        <v>0</v>
      </c>
      <c r="AT4503">
        <f t="shared" si="286"/>
        <v>0</v>
      </c>
    </row>
    <row r="4504" spans="2:46" ht="15.75" customHeight="1" thickBot="1">
      <c r="B4504" t="str">
        <f t="shared" si="283"/>
        <v>VOLTAS4518045260</v>
      </c>
      <c r="C4504" s="137" t="s">
        <v>226</v>
      </c>
      <c r="D4504" s="137" t="s">
        <v>201</v>
      </c>
      <c r="E4504" s="138">
        <v>45260</v>
      </c>
      <c r="F4504" s="139">
        <v>0</v>
      </c>
      <c r="G4504" s="137" t="s">
        <v>223</v>
      </c>
      <c r="H4504" s="139">
        <v>916</v>
      </c>
      <c r="I4504" s="139">
        <v>920.85</v>
      </c>
      <c r="J4504" s="139">
        <v>916</v>
      </c>
      <c r="K4504" s="139">
        <v>920.25</v>
      </c>
      <c r="L4504" s="139">
        <v>920.25</v>
      </c>
      <c r="M4504" s="139">
        <v>8</v>
      </c>
      <c r="N4504" s="139">
        <v>44.09</v>
      </c>
      <c r="O4504" s="139">
        <v>27600</v>
      </c>
      <c r="P4504" s="139">
        <v>0</v>
      </c>
      <c r="Q4504" s="138">
        <v>45180</v>
      </c>
      <c r="AR4504">
        <f t="shared" si="284"/>
        <v>0</v>
      </c>
      <c r="AS4504">
        <f t="shared" si="285"/>
        <v>0</v>
      </c>
      <c r="AT4504">
        <f t="shared" si="286"/>
        <v>0</v>
      </c>
    </row>
    <row r="4505" spans="2:46" ht="15.75" customHeight="1" thickBot="1">
      <c r="B4505" t="str">
        <f t="shared" si="283"/>
        <v>WIPRO4518045197</v>
      </c>
      <c r="C4505" s="137" t="s">
        <v>226</v>
      </c>
      <c r="D4505" s="137" t="s">
        <v>56</v>
      </c>
      <c r="E4505" s="138">
        <v>45197</v>
      </c>
      <c r="F4505" s="139">
        <v>0</v>
      </c>
      <c r="G4505" s="137" t="s">
        <v>223</v>
      </c>
      <c r="H4505" s="139">
        <v>432.4</v>
      </c>
      <c r="I4505" s="139">
        <v>438.95</v>
      </c>
      <c r="J4505" s="139">
        <v>428.75</v>
      </c>
      <c r="K4505" s="139">
        <v>436.4</v>
      </c>
      <c r="L4505" s="139">
        <v>436.4</v>
      </c>
      <c r="M4505" s="139">
        <v>5074</v>
      </c>
      <c r="N4505" s="139">
        <v>33212.629999999997</v>
      </c>
      <c r="O4505" s="139">
        <v>34902000</v>
      </c>
      <c r="P4505" s="140">
        <v>-120000</v>
      </c>
      <c r="Q4505" s="138">
        <v>45180</v>
      </c>
      <c r="AR4505">
        <f t="shared" si="284"/>
        <v>37528500</v>
      </c>
      <c r="AS4505">
        <f t="shared" si="285"/>
        <v>186000</v>
      </c>
      <c r="AT4505">
        <f t="shared" si="286"/>
        <v>37342500</v>
      </c>
    </row>
    <row r="4506" spans="2:46" ht="15.75" customHeight="1" thickBot="1">
      <c r="B4506" t="str">
        <f t="shared" si="283"/>
        <v>WIPRO4518045225</v>
      </c>
      <c r="C4506" s="137" t="s">
        <v>226</v>
      </c>
      <c r="D4506" s="137" t="s">
        <v>56</v>
      </c>
      <c r="E4506" s="138">
        <v>45225</v>
      </c>
      <c r="F4506" s="139">
        <v>0</v>
      </c>
      <c r="G4506" s="137" t="s">
        <v>223</v>
      </c>
      <c r="H4506" s="139">
        <v>434.9</v>
      </c>
      <c r="I4506" s="139">
        <v>441.6</v>
      </c>
      <c r="J4506" s="139">
        <v>434.65</v>
      </c>
      <c r="K4506" s="139">
        <v>438.95</v>
      </c>
      <c r="L4506" s="139">
        <v>438.95</v>
      </c>
      <c r="M4506" s="139">
        <v>598</v>
      </c>
      <c r="N4506" s="139">
        <v>3937.63</v>
      </c>
      <c r="O4506" s="139">
        <v>2268000</v>
      </c>
      <c r="P4506" s="140">
        <v>265500</v>
      </c>
      <c r="Q4506" s="138">
        <v>45180</v>
      </c>
      <c r="AR4506">
        <f t="shared" si="284"/>
        <v>0</v>
      </c>
      <c r="AS4506">
        <f t="shared" si="285"/>
        <v>0</v>
      </c>
      <c r="AT4506">
        <f t="shared" si="286"/>
        <v>0</v>
      </c>
    </row>
    <row r="4507" spans="2:46" ht="15.75" customHeight="1" thickBot="1">
      <c r="B4507" t="str">
        <f t="shared" si="283"/>
        <v>WIPRO4518045260</v>
      </c>
      <c r="C4507" s="137" t="s">
        <v>226</v>
      </c>
      <c r="D4507" s="137" t="s">
        <v>56</v>
      </c>
      <c r="E4507" s="138">
        <v>45260</v>
      </c>
      <c r="F4507" s="139">
        <v>0</v>
      </c>
      <c r="G4507" s="137" t="s">
        <v>223</v>
      </c>
      <c r="H4507" s="139">
        <v>439.5</v>
      </c>
      <c r="I4507" s="139">
        <v>443.95</v>
      </c>
      <c r="J4507" s="139">
        <v>439.5</v>
      </c>
      <c r="K4507" s="139">
        <v>441.4</v>
      </c>
      <c r="L4507" s="139">
        <v>441.4</v>
      </c>
      <c r="M4507" s="139">
        <v>91</v>
      </c>
      <c r="N4507" s="139">
        <v>602.9</v>
      </c>
      <c r="O4507" s="139">
        <v>358500</v>
      </c>
      <c r="P4507" s="140">
        <v>40500</v>
      </c>
      <c r="Q4507" s="138">
        <v>45180</v>
      </c>
      <c r="AR4507">
        <f t="shared" si="284"/>
        <v>0</v>
      </c>
      <c r="AS4507">
        <f t="shared" si="285"/>
        <v>0</v>
      </c>
      <c r="AT4507">
        <f t="shared" si="286"/>
        <v>0</v>
      </c>
    </row>
    <row r="4508" spans="2:46" ht="15.75" customHeight="1" thickBot="1">
      <c r="B4508" t="str">
        <f t="shared" si="283"/>
        <v>ZEEL4518045197</v>
      </c>
      <c r="C4508" s="137" t="s">
        <v>226</v>
      </c>
      <c r="D4508" s="137" t="s">
        <v>202</v>
      </c>
      <c r="E4508" s="138">
        <v>45197</v>
      </c>
      <c r="F4508" s="139">
        <v>0</v>
      </c>
      <c r="G4508" s="137" t="s">
        <v>223</v>
      </c>
      <c r="H4508" s="139">
        <v>276.95</v>
      </c>
      <c r="I4508" s="139">
        <v>283.55</v>
      </c>
      <c r="J4508" s="139">
        <v>275.60000000000002</v>
      </c>
      <c r="K4508" s="139">
        <v>280.55</v>
      </c>
      <c r="L4508" s="139">
        <v>280.55</v>
      </c>
      <c r="M4508" s="139">
        <v>2865</v>
      </c>
      <c r="N4508" s="139">
        <v>24078.18</v>
      </c>
      <c r="O4508" s="139">
        <v>92883000</v>
      </c>
      <c r="P4508" s="140">
        <v>-114000</v>
      </c>
      <c r="Q4508" s="138">
        <v>45180</v>
      </c>
      <c r="AR4508">
        <f t="shared" si="284"/>
        <v>95073000</v>
      </c>
      <c r="AS4508">
        <f t="shared" si="285"/>
        <v>114000</v>
      </c>
      <c r="AT4508">
        <f t="shared" si="286"/>
        <v>94959000</v>
      </c>
    </row>
    <row r="4509" spans="2:46" ht="15.75" customHeight="1" thickBot="1">
      <c r="B4509" t="str">
        <f t="shared" si="283"/>
        <v>ZEEL4518045225</v>
      </c>
      <c r="C4509" s="137" t="s">
        <v>226</v>
      </c>
      <c r="D4509" s="137" t="s">
        <v>202</v>
      </c>
      <c r="E4509" s="138">
        <v>45225</v>
      </c>
      <c r="F4509" s="139">
        <v>0</v>
      </c>
      <c r="G4509" s="137" t="s">
        <v>223</v>
      </c>
      <c r="H4509" s="139">
        <v>279.8</v>
      </c>
      <c r="I4509" s="139">
        <v>284.7</v>
      </c>
      <c r="J4509" s="139">
        <v>278</v>
      </c>
      <c r="K4509" s="139">
        <v>282.35000000000002</v>
      </c>
      <c r="L4509" s="139">
        <v>282.35000000000002</v>
      </c>
      <c r="M4509" s="139">
        <v>239</v>
      </c>
      <c r="N4509" s="139">
        <v>2017.46</v>
      </c>
      <c r="O4509" s="139">
        <v>2094000</v>
      </c>
      <c r="P4509" s="140">
        <v>225000</v>
      </c>
      <c r="Q4509" s="138">
        <v>45180</v>
      </c>
      <c r="AR4509">
        <f t="shared" si="284"/>
        <v>0</v>
      </c>
      <c r="AS4509">
        <f t="shared" si="285"/>
        <v>0</v>
      </c>
      <c r="AT4509">
        <f t="shared" si="286"/>
        <v>0</v>
      </c>
    </row>
    <row r="4510" spans="2:46" ht="15.75" customHeight="1" thickBot="1">
      <c r="B4510" t="str">
        <f t="shared" si="283"/>
        <v>ZEEL4518045260</v>
      </c>
      <c r="C4510" s="137" t="s">
        <v>226</v>
      </c>
      <c r="D4510" s="137" t="s">
        <v>202</v>
      </c>
      <c r="E4510" s="138">
        <v>45260</v>
      </c>
      <c r="F4510" s="139">
        <v>0</v>
      </c>
      <c r="G4510" s="137" t="s">
        <v>223</v>
      </c>
      <c r="H4510" s="139">
        <v>280</v>
      </c>
      <c r="I4510" s="139">
        <v>285</v>
      </c>
      <c r="J4510" s="139">
        <v>280</v>
      </c>
      <c r="K4510" s="139">
        <v>283.2</v>
      </c>
      <c r="L4510" s="139">
        <v>283.2</v>
      </c>
      <c r="M4510" s="139">
        <v>11</v>
      </c>
      <c r="N4510" s="139">
        <v>93.51</v>
      </c>
      <c r="O4510" s="139">
        <v>96000</v>
      </c>
      <c r="P4510" s="140">
        <v>3000</v>
      </c>
      <c r="Q4510" s="138">
        <v>45180</v>
      </c>
      <c r="AR4510">
        <f t="shared" si="284"/>
        <v>0</v>
      </c>
      <c r="AS4510">
        <f t="shared" si="285"/>
        <v>0</v>
      </c>
      <c r="AT4510">
        <f t="shared" si="286"/>
        <v>0</v>
      </c>
    </row>
    <row r="4511" spans="2:46" ht="15.75" customHeight="1" thickBot="1">
      <c r="B4511" t="str">
        <f t="shared" si="283"/>
        <v>ZYDUSLIFE4518045197</v>
      </c>
      <c r="C4511" s="137" t="s">
        <v>226</v>
      </c>
      <c r="D4511" s="137" t="s">
        <v>203</v>
      </c>
      <c r="E4511" s="138">
        <v>45197</v>
      </c>
      <c r="F4511" s="139">
        <v>0</v>
      </c>
      <c r="G4511" s="137" t="s">
        <v>223</v>
      </c>
      <c r="H4511" s="139">
        <v>631.6</v>
      </c>
      <c r="I4511" s="139">
        <v>636.6</v>
      </c>
      <c r="J4511" s="139">
        <v>628.79999999999995</v>
      </c>
      <c r="K4511" s="139">
        <v>631</v>
      </c>
      <c r="L4511" s="139">
        <v>631</v>
      </c>
      <c r="M4511" s="139">
        <v>685</v>
      </c>
      <c r="N4511" s="139">
        <v>7792.95</v>
      </c>
      <c r="O4511" s="141">
        <v>7010000</v>
      </c>
      <c r="P4511" s="140">
        <v>48600</v>
      </c>
      <c r="Q4511" s="138">
        <v>45180</v>
      </c>
      <c r="AR4511">
        <f t="shared" si="284"/>
        <v>7118000</v>
      </c>
      <c r="AS4511">
        <f t="shared" si="285"/>
        <v>63000</v>
      </c>
      <c r="AT4511">
        <f t="shared" si="286"/>
        <v>7055000</v>
      </c>
    </row>
    <row r="4512" spans="2:46" ht="15.75" customHeight="1" thickBot="1">
      <c r="B4512" t="str">
        <f t="shared" si="283"/>
        <v>ZYDUSLIFE4518045225</v>
      </c>
      <c r="C4512" s="137" t="s">
        <v>226</v>
      </c>
      <c r="D4512" s="137" t="s">
        <v>203</v>
      </c>
      <c r="E4512" s="138">
        <v>45225</v>
      </c>
      <c r="F4512" s="139">
        <v>0</v>
      </c>
      <c r="G4512" s="137" t="s">
        <v>223</v>
      </c>
      <c r="H4512" s="139">
        <v>640.5</v>
      </c>
      <c r="I4512" s="139">
        <v>640.5</v>
      </c>
      <c r="J4512" s="139">
        <v>633.5</v>
      </c>
      <c r="K4512" s="139">
        <v>635.25</v>
      </c>
      <c r="L4512" s="139">
        <v>635.25</v>
      </c>
      <c r="M4512" s="139">
        <v>25</v>
      </c>
      <c r="N4512" s="139">
        <v>286.37</v>
      </c>
      <c r="O4512" s="139">
        <v>108000</v>
      </c>
      <c r="P4512" s="140">
        <v>14400</v>
      </c>
      <c r="Q4512" s="138">
        <v>45180</v>
      </c>
      <c r="AR4512">
        <f t="shared" si="284"/>
        <v>0</v>
      </c>
      <c r="AS4512">
        <f t="shared" si="285"/>
        <v>0</v>
      </c>
      <c r="AT4512">
        <f t="shared" si="286"/>
        <v>0</v>
      </c>
    </row>
    <row r="4513" spans="2:46" ht="15.75" customHeight="1" thickBot="1">
      <c r="B4513" t="str">
        <f t="shared" si="283"/>
        <v>ZYDUSLIFE4518045260</v>
      </c>
      <c r="C4513" s="137" t="s">
        <v>226</v>
      </c>
      <c r="D4513" s="137" t="s">
        <v>203</v>
      </c>
      <c r="E4513" s="138">
        <v>45260</v>
      </c>
      <c r="F4513" s="139">
        <v>0</v>
      </c>
      <c r="G4513" s="137" t="s">
        <v>223</v>
      </c>
      <c r="H4513" s="139">
        <v>0</v>
      </c>
      <c r="I4513" s="139">
        <v>0</v>
      </c>
      <c r="J4513" s="139">
        <v>0</v>
      </c>
      <c r="K4513" s="139">
        <v>637.15</v>
      </c>
      <c r="L4513" s="139">
        <v>638.5</v>
      </c>
      <c r="M4513" s="139">
        <v>0</v>
      </c>
      <c r="N4513" s="139">
        <v>0</v>
      </c>
      <c r="O4513" s="139">
        <v>0</v>
      </c>
      <c r="P4513" s="139">
        <v>0</v>
      </c>
      <c r="Q4513" s="138">
        <v>45180</v>
      </c>
      <c r="AR4513">
        <f t="shared" si="284"/>
        <v>0</v>
      </c>
      <c r="AS4513">
        <f t="shared" si="285"/>
        <v>0</v>
      </c>
      <c r="AT4513">
        <f t="shared" si="286"/>
        <v>0</v>
      </c>
    </row>
    <row r="4514" spans="2:46" ht="15.75" customHeight="1" thickBot="1">
      <c r="B4514" t="str">
        <f t="shared" si="283"/>
        <v>BANKNIFTY4518145197</v>
      </c>
      <c r="C4514" s="137" t="s">
        <v>222</v>
      </c>
      <c r="D4514" s="137" t="s">
        <v>16</v>
      </c>
      <c r="E4514" s="138">
        <v>45197</v>
      </c>
      <c r="F4514" s="139">
        <v>0</v>
      </c>
      <c r="G4514" s="137" t="s">
        <v>223</v>
      </c>
      <c r="H4514" s="139">
        <v>45899</v>
      </c>
      <c r="I4514" s="139">
        <v>45929.7</v>
      </c>
      <c r="J4514" s="139">
        <v>45413.1</v>
      </c>
      <c r="K4514" s="139">
        <v>45627.95</v>
      </c>
      <c r="L4514" s="139">
        <v>45627.95</v>
      </c>
      <c r="M4514" s="139">
        <v>187154</v>
      </c>
      <c r="N4514" s="139">
        <v>1281569.97</v>
      </c>
      <c r="O4514" s="139">
        <v>1899060</v>
      </c>
      <c r="P4514" s="140">
        <v>-10740</v>
      </c>
      <c r="Q4514" s="138">
        <v>45181</v>
      </c>
      <c r="AR4514">
        <f t="shared" si="284"/>
        <v>2209080</v>
      </c>
      <c r="AS4514">
        <f t="shared" si="285"/>
        <v>-5700</v>
      </c>
      <c r="AT4514">
        <f t="shared" si="286"/>
        <v>2214780</v>
      </c>
    </row>
    <row r="4515" spans="2:46" ht="15.75" customHeight="1" thickBot="1">
      <c r="B4515" t="str">
        <f t="shared" si="283"/>
        <v>BANKNIFTY4518145225</v>
      </c>
      <c r="C4515" s="137" t="s">
        <v>222</v>
      </c>
      <c r="D4515" s="137" t="s">
        <v>16</v>
      </c>
      <c r="E4515" s="138">
        <v>45225</v>
      </c>
      <c r="F4515" s="139">
        <v>0</v>
      </c>
      <c r="G4515" s="137" t="s">
        <v>223</v>
      </c>
      <c r="H4515" s="139">
        <v>46175.3</v>
      </c>
      <c r="I4515" s="139">
        <v>46175.3</v>
      </c>
      <c r="J4515" s="139">
        <v>45680</v>
      </c>
      <c r="K4515" s="139">
        <v>45874.95</v>
      </c>
      <c r="L4515" s="139">
        <v>45874.95</v>
      </c>
      <c r="M4515" s="139">
        <v>9230</v>
      </c>
      <c r="N4515" s="139">
        <v>63540.37</v>
      </c>
      <c r="O4515" s="139">
        <v>219510</v>
      </c>
      <c r="P4515" s="139">
        <v>-330</v>
      </c>
      <c r="Q4515" s="138">
        <v>45181</v>
      </c>
      <c r="AR4515">
        <f t="shared" si="284"/>
        <v>0</v>
      </c>
      <c r="AS4515">
        <f t="shared" si="285"/>
        <v>0</v>
      </c>
      <c r="AT4515">
        <f t="shared" si="286"/>
        <v>0</v>
      </c>
    </row>
    <row r="4516" spans="2:46" ht="15.75" customHeight="1" thickBot="1">
      <c r="B4516" t="str">
        <f t="shared" si="283"/>
        <v>BANKNIFTY4518145260</v>
      </c>
      <c r="C4516" s="137" t="s">
        <v>222</v>
      </c>
      <c r="D4516" s="137" t="s">
        <v>16</v>
      </c>
      <c r="E4516" s="138">
        <v>45260</v>
      </c>
      <c r="F4516" s="139">
        <v>0</v>
      </c>
      <c r="G4516" s="137" t="s">
        <v>223</v>
      </c>
      <c r="H4516" s="139">
        <v>46321.65</v>
      </c>
      <c r="I4516" s="139">
        <v>46415</v>
      </c>
      <c r="J4516" s="139">
        <v>45950</v>
      </c>
      <c r="K4516" s="139">
        <v>46158.400000000001</v>
      </c>
      <c r="L4516" s="139">
        <v>46158.400000000001</v>
      </c>
      <c r="M4516" s="139">
        <v>2265</v>
      </c>
      <c r="N4516" s="139">
        <v>15688.16</v>
      </c>
      <c r="O4516" s="139">
        <v>90510</v>
      </c>
      <c r="P4516" s="140">
        <v>5370</v>
      </c>
      <c r="Q4516" s="138">
        <v>45181</v>
      </c>
      <c r="AR4516" s="76">
        <f t="shared" si="284"/>
        <v>0</v>
      </c>
      <c r="AS4516">
        <f t="shared" si="285"/>
        <v>0</v>
      </c>
      <c r="AT4516" s="76">
        <f t="shared" si="286"/>
        <v>0</v>
      </c>
    </row>
    <row r="4517" spans="2:46" ht="15.75" customHeight="1" thickBot="1">
      <c r="B4517" t="str">
        <f t="shared" si="283"/>
        <v>FINNIFTY4518145195</v>
      </c>
      <c r="C4517" s="137" t="s">
        <v>222</v>
      </c>
      <c r="D4517" s="137" t="s">
        <v>224</v>
      </c>
      <c r="E4517" s="138">
        <v>45195</v>
      </c>
      <c r="F4517" s="139">
        <v>0</v>
      </c>
      <c r="G4517" s="137" t="s">
        <v>223</v>
      </c>
      <c r="H4517" s="139">
        <v>20400</v>
      </c>
      <c r="I4517" s="139">
        <v>20429.5</v>
      </c>
      <c r="J4517" s="139">
        <v>20255</v>
      </c>
      <c r="K4517" s="139">
        <v>20329.849999999999</v>
      </c>
      <c r="L4517" s="139">
        <v>20329.849999999999</v>
      </c>
      <c r="M4517" s="139">
        <v>4031</v>
      </c>
      <c r="N4517" s="139">
        <v>32789.550000000003</v>
      </c>
      <c r="O4517" s="141">
        <v>64200</v>
      </c>
      <c r="P4517" s="140">
        <v>-14720</v>
      </c>
      <c r="Q4517" s="138">
        <v>45181</v>
      </c>
      <c r="AR4517">
        <f t="shared" si="284"/>
        <v>67480</v>
      </c>
      <c r="AS4517">
        <f t="shared" si="285"/>
        <v>-15200</v>
      </c>
      <c r="AT4517">
        <f t="shared" si="286"/>
        <v>82680</v>
      </c>
    </row>
    <row r="4518" spans="2:46" ht="15.75" customHeight="1" thickBot="1">
      <c r="B4518" t="str">
        <f t="shared" si="283"/>
        <v>FINNIFTY4518145230</v>
      </c>
      <c r="C4518" s="137" t="s">
        <v>222</v>
      </c>
      <c r="D4518" s="137" t="s">
        <v>224</v>
      </c>
      <c r="E4518" s="138">
        <v>45230</v>
      </c>
      <c r="F4518" s="139">
        <v>0</v>
      </c>
      <c r="G4518" s="137" t="s">
        <v>223</v>
      </c>
      <c r="H4518" s="139">
        <v>20460.75</v>
      </c>
      <c r="I4518" s="139">
        <v>20587.2</v>
      </c>
      <c r="J4518" s="139">
        <v>20270.75</v>
      </c>
      <c r="K4518" s="139">
        <v>20407.05</v>
      </c>
      <c r="L4518" s="139">
        <v>20407.05</v>
      </c>
      <c r="M4518" s="139">
        <v>63</v>
      </c>
      <c r="N4518" s="139">
        <v>514.28</v>
      </c>
      <c r="O4518" s="139">
        <v>3280</v>
      </c>
      <c r="P4518" s="139">
        <v>-480</v>
      </c>
      <c r="Q4518" s="138">
        <v>45181</v>
      </c>
      <c r="AR4518">
        <f t="shared" si="284"/>
        <v>0</v>
      </c>
      <c r="AS4518">
        <f t="shared" si="285"/>
        <v>0</v>
      </c>
      <c r="AT4518">
        <f t="shared" si="286"/>
        <v>0</v>
      </c>
    </row>
    <row r="4519" spans="2:46" ht="15.75" customHeight="1" thickBot="1">
      <c r="B4519" t="str">
        <f t="shared" si="283"/>
        <v>FINNIFTY4518145258</v>
      </c>
      <c r="C4519" s="137" t="s">
        <v>222</v>
      </c>
      <c r="D4519" s="137" t="s">
        <v>224</v>
      </c>
      <c r="E4519" s="138">
        <v>45258</v>
      </c>
      <c r="F4519" s="139">
        <v>0</v>
      </c>
      <c r="G4519" s="137" t="s">
        <v>223</v>
      </c>
      <c r="H4519" s="139">
        <v>0</v>
      </c>
      <c r="I4519" s="139">
        <v>0</v>
      </c>
      <c r="J4519" s="139">
        <v>0</v>
      </c>
      <c r="K4519" s="139">
        <v>20158.599999999999</v>
      </c>
      <c r="L4519" s="139">
        <v>20612</v>
      </c>
      <c r="M4519" s="139">
        <v>0</v>
      </c>
      <c r="N4519" s="139">
        <v>0</v>
      </c>
      <c r="O4519" s="139">
        <v>0</v>
      </c>
      <c r="P4519" s="139">
        <v>0</v>
      </c>
      <c r="Q4519" s="138">
        <v>45181</v>
      </c>
      <c r="AR4519">
        <f t="shared" si="284"/>
        <v>0</v>
      </c>
      <c r="AS4519">
        <f t="shared" si="285"/>
        <v>0</v>
      </c>
      <c r="AT4519">
        <f t="shared" si="286"/>
        <v>0</v>
      </c>
    </row>
    <row r="4520" spans="2:46" ht="15.75" customHeight="1" thickBot="1">
      <c r="B4520" t="str">
        <f t="shared" si="283"/>
        <v>MIDCPNIFTY4518145194</v>
      </c>
      <c r="C4520" s="137" t="s">
        <v>222</v>
      </c>
      <c r="D4520" s="137" t="s">
        <v>225</v>
      </c>
      <c r="E4520" s="138">
        <v>45194</v>
      </c>
      <c r="F4520" s="139">
        <v>0</v>
      </c>
      <c r="G4520" s="137" t="s">
        <v>223</v>
      </c>
      <c r="H4520" s="139">
        <v>9227.7999999999993</v>
      </c>
      <c r="I4520" s="139">
        <v>9237</v>
      </c>
      <c r="J4520" s="139">
        <v>8930.15</v>
      </c>
      <c r="K4520" s="139">
        <v>8958.15</v>
      </c>
      <c r="L4520" s="139">
        <v>8958.15</v>
      </c>
      <c r="M4520" s="139">
        <v>8491</v>
      </c>
      <c r="N4520" s="139">
        <v>57464.47</v>
      </c>
      <c r="O4520" s="139">
        <v>147150</v>
      </c>
      <c r="P4520" s="140">
        <v>-60975</v>
      </c>
      <c r="Q4520" s="138">
        <v>45181</v>
      </c>
      <c r="AR4520">
        <f t="shared" si="284"/>
        <v>150675</v>
      </c>
      <c r="AS4520">
        <f t="shared" si="285"/>
        <v>-60975</v>
      </c>
      <c r="AT4520">
        <f t="shared" si="286"/>
        <v>211650</v>
      </c>
    </row>
    <row r="4521" spans="2:46" ht="15.75" customHeight="1" thickBot="1">
      <c r="B4521" t="str">
        <f t="shared" si="283"/>
        <v>MIDCPNIFTY4518145229</v>
      </c>
      <c r="C4521" s="137" t="s">
        <v>222</v>
      </c>
      <c r="D4521" s="137" t="s">
        <v>225</v>
      </c>
      <c r="E4521" s="138">
        <v>45229</v>
      </c>
      <c r="F4521" s="139">
        <v>0</v>
      </c>
      <c r="G4521" s="137" t="s">
        <v>223</v>
      </c>
      <c r="H4521" s="139">
        <v>9216</v>
      </c>
      <c r="I4521" s="139">
        <v>9216</v>
      </c>
      <c r="J4521" s="139">
        <v>8921</v>
      </c>
      <c r="K4521" s="139">
        <v>8942</v>
      </c>
      <c r="L4521" s="139">
        <v>8942</v>
      </c>
      <c r="M4521" s="139">
        <v>82</v>
      </c>
      <c r="N4521" s="139">
        <v>555.64</v>
      </c>
      <c r="O4521" s="139">
        <v>2925</v>
      </c>
      <c r="P4521" s="139">
        <v>75</v>
      </c>
      <c r="Q4521" s="138">
        <v>45181</v>
      </c>
      <c r="AR4521">
        <f t="shared" si="284"/>
        <v>0</v>
      </c>
      <c r="AS4521">
        <f t="shared" si="285"/>
        <v>0</v>
      </c>
      <c r="AT4521">
        <f t="shared" si="286"/>
        <v>0</v>
      </c>
    </row>
    <row r="4522" spans="2:46" ht="15.75" customHeight="1" thickBot="1">
      <c r="B4522" t="str">
        <f t="shared" si="283"/>
        <v>MIDCPNIFTY4518145254</v>
      </c>
      <c r="C4522" s="137" t="s">
        <v>222</v>
      </c>
      <c r="D4522" s="137" t="s">
        <v>225</v>
      </c>
      <c r="E4522" s="138">
        <v>45254</v>
      </c>
      <c r="F4522" s="139">
        <v>0</v>
      </c>
      <c r="G4522" s="137" t="s">
        <v>223</v>
      </c>
      <c r="H4522" s="139">
        <v>9138.4500000000007</v>
      </c>
      <c r="I4522" s="139">
        <v>9138.4500000000007</v>
      </c>
      <c r="J4522" s="139">
        <v>9072.9</v>
      </c>
      <c r="K4522" s="139">
        <v>9072.9</v>
      </c>
      <c r="L4522" s="139">
        <v>9100.0499999999993</v>
      </c>
      <c r="M4522" s="139">
        <v>4</v>
      </c>
      <c r="N4522" s="139">
        <v>27.26</v>
      </c>
      <c r="O4522" s="139">
        <v>600</v>
      </c>
      <c r="P4522" s="139">
        <v>-75</v>
      </c>
      <c r="Q4522" s="138">
        <v>45181</v>
      </c>
      <c r="AR4522">
        <f t="shared" si="284"/>
        <v>0</v>
      </c>
      <c r="AS4522">
        <f t="shared" si="285"/>
        <v>0</v>
      </c>
      <c r="AT4522">
        <f t="shared" si="286"/>
        <v>0</v>
      </c>
    </row>
    <row r="4523" spans="2:46" ht="15.75" customHeight="1" thickBot="1">
      <c r="B4523" t="str">
        <f t="shared" si="283"/>
        <v>NIFTY4518145197</v>
      </c>
      <c r="C4523" s="137" t="s">
        <v>222</v>
      </c>
      <c r="D4523" s="137" t="s">
        <v>15</v>
      </c>
      <c r="E4523" s="138">
        <v>45197</v>
      </c>
      <c r="F4523" s="139">
        <v>0</v>
      </c>
      <c r="G4523" s="137" t="s">
        <v>223</v>
      </c>
      <c r="H4523" s="139">
        <v>20112.55</v>
      </c>
      <c r="I4523" s="139">
        <v>20133</v>
      </c>
      <c r="J4523" s="139">
        <v>19970.349999999999</v>
      </c>
      <c r="K4523" s="139">
        <v>20046.3</v>
      </c>
      <c r="L4523" s="139">
        <v>20046.3</v>
      </c>
      <c r="M4523" s="139">
        <v>137726</v>
      </c>
      <c r="N4523" s="139">
        <v>1380977.47</v>
      </c>
      <c r="O4523" s="139">
        <v>10035400</v>
      </c>
      <c r="P4523" s="140">
        <v>50550</v>
      </c>
      <c r="Q4523" s="138">
        <v>45181</v>
      </c>
      <c r="AR4523">
        <f t="shared" si="284"/>
        <v>11287050</v>
      </c>
      <c r="AS4523">
        <f t="shared" si="285"/>
        <v>129400</v>
      </c>
      <c r="AT4523">
        <f t="shared" si="286"/>
        <v>11157650</v>
      </c>
    </row>
    <row r="4524" spans="2:46" ht="15.75" customHeight="1" thickBot="1">
      <c r="B4524" t="str">
        <f t="shared" si="283"/>
        <v>NIFTY4518145225</v>
      </c>
      <c r="C4524" s="137" t="s">
        <v>222</v>
      </c>
      <c r="D4524" s="137" t="s">
        <v>15</v>
      </c>
      <c r="E4524" s="138">
        <v>45225</v>
      </c>
      <c r="F4524" s="139">
        <v>0</v>
      </c>
      <c r="G4524" s="137" t="s">
        <v>223</v>
      </c>
      <c r="H4524" s="139">
        <v>20200</v>
      </c>
      <c r="I4524" s="139">
        <v>20227.150000000001</v>
      </c>
      <c r="J4524" s="139">
        <v>20073</v>
      </c>
      <c r="K4524" s="139">
        <v>20150.349999999999</v>
      </c>
      <c r="L4524" s="139">
        <v>20150.349999999999</v>
      </c>
      <c r="M4524" s="139">
        <v>8371</v>
      </c>
      <c r="N4524" s="139">
        <v>84358.720000000001</v>
      </c>
      <c r="O4524" s="139">
        <v>940450</v>
      </c>
      <c r="P4524" s="140">
        <v>45900</v>
      </c>
      <c r="Q4524" s="138">
        <v>45181</v>
      </c>
      <c r="AR4524">
        <f t="shared" si="284"/>
        <v>0</v>
      </c>
      <c r="AS4524">
        <f t="shared" si="285"/>
        <v>0</v>
      </c>
      <c r="AT4524">
        <f t="shared" si="286"/>
        <v>0</v>
      </c>
    </row>
    <row r="4525" spans="2:46" ht="15.75" customHeight="1" thickBot="1">
      <c r="B4525" t="str">
        <f t="shared" si="283"/>
        <v>NIFTY4518145260</v>
      </c>
      <c r="C4525" s="137" t="s">
        <v>222</v>
      </c>
      <c r="D4525" s="137" t="s">
        <v>15</v>
      </c>
      <c r="E4525" s="138">
        <v>45260</v>
      </c>
      <c r="F4525" s="139">
        <v>0</v>
      </c>
      <c r="G4525" s="137" t="s">
        <v>223</v>
      </c>
      <c r="H4525" s="139">
        <v>20305.05</v>
      </c>
      <c r="I4525" s="139">
        <v>20330</v>
      </c>
      <c r="J4525" s="139">
        <v>20188.55</v>
      </c>
      <c r="K4525" s="139">
        <v>20257.349999999999</v>
      </c>
      <c r="L4525" s="139">
        <v>20257.349999999999</v>
      </c>
      <c r="M4525" s="139">
        <v>2939</v>
      </c>
      <c r="N4525" s="139">
        <v>29776.79</v>
      </c>
      <c r="O4525" s="139">
        <v>311200</v>
      </c>
      <c r="P4525" s="140">
        <v>32950</v>
      </c>
      <c r="Q4525" s="138">
        <v>45181</v>
      </c>
      <c r="AR4525">
        <f t="shared" si="284"/>
        <v>0</v>
      </c>
      <c r="AS4525">
        <f t="shared" si="285"/>
        <v>0</v>
      </c>
      <c r="AT4525">
        <f t="shared" si="286"/>
        <v>0</v>
      </c>
    </row>
    <row r="4526" spans="2:46" ht="15.75" customHeight="1" thickBot="1">
      <c r="B4526" t="str">
        <f t="shared" si="283"/>
        <v>AARTIIND4518145197</v>
      </c>
      <c r="C4526" s="137" t="s">
        <v>226</v>
      </c>
      <c r="D4526" s="137" t="s">
        <v>67</v>
      </c>
      <c r="E4526" s="138">
        <v>45197</v>
      </c>
      <c r="F4526" s="139">
        <v>0</v>
      </c>
      <c r="G4526" s="137" t="s">
        <v>223</v>
      </c>
      <c r="H4526" s="139">
        <v>517.1</v>
      </c>
      <c r="I4526" s="139">
        <v>521.9</v>
      </c>
      <c r="J4526" s="139">
        <v>497.7</v>
      </c>
      <c r="K4526" s="139">
        <v>499.2</v>
      </c>
      <c r="L4526" s="139">
        <v>499.2</v>
      </c>
      <c r="M4526" s="139">
        <v>6567</v>
      </c>
      <c r="N4526" s="139">
        <v>33316.82</v>
      </c>
      <c r="O4526" s="139">
        <v>12531000</v>
      </c>
      <c r="P4526" s="140">
        <v>378000</v>
      </c>
      <c r="Q4526" s="138">
        <v>45181</v>
      </c>
      <c r="AR4526">
        <f t="shared" si="284"/>
        <v>13492000</v>
      </c>
      <c r="AS4526">
        <f t="shared" si="285"/>
        <v>637000</v>
      </c>
      <c r="AT4526">
        <f t="shared" si="286"/>
        <v>12855000</v>
      </c>
    </row>
    <row r="4527" spans="2:46" ht="15.75" customHeight="1" thickBot="1">
      <c r="B4527" t="str">
        <f t="shared" si="283"/>
        <v>AARTIIND4518145225</v>
      </c>
      <c r="C4527" s="137" t="s">
        <v>226</v>
      </c>
      <c r="D4527" s="137" t="s">
        <v>67</v>
      </c>
      <c r="E4527" s="138">
        <v>45225</v>
      </c>
      <c r="F4527" s="139">
        <v>0</v>
      </c>
      <c r="G4527" s="137" t="s">
        <v>223</v>
      </c>
      <c r="H4527" s="139">
        <v>523.95000000000005</v>
      </c>
      <c r="I4527" s="139">
        <v>525.70000000000005</v>
      </c>
      <c r="J4527" s="139">
        <v>501.95</v>
      </c>
      <c r="K4527" s="139">
        <v>503.25</v>
      </c>
      <c r="L4527" s="139">
        <v>503.25</v>
      </c>
      <c r="M4527" s="139">
        <v>762</v>
      </c>
      <c r="N4527" s="139">
        <v>3879.07</v>
      </c>
      <c r="O4527" s="139">
        <v>862000</v>
      </c>
      <c r="P4527" s="140">
        <v>235000</v>
      </c>
      <c r="Q4527" s="138">
        <v>45181</v>
      </c>
      <c r="AR4527">
        <f t="shared" si="284"/>
        <v>0</v>
      </c>
      <c r="AS4527">
        <f t="shared" si="285"/>
        <v>0</v>
      </c>
      <c r="AT4527">
        <f t="shared" si="286"/>
        <v>0</v>
      </c>
    </row>
    <row r="4528" spans="2:46" ht="15.75" customHeight="1" thickBot="1">
      <c r="B4528" t="str">
        <f t="shared" si="283"/>
        <v>AARTIIND4518145260</v>
      </c>
      <c r="C4528" s="137" t="s">
        <v>226</v>
      </c>
      <c r="D4528" s="137" t="s">
        <v>67</v>
      </c>
      <c r="E4528" s="138">
        <v>45260</v>
      </c>
      <c r="F4528" s="139">
        <v>0</v>
      </c>
      <c r="G4528" s="137" t="s">
        <v>223</v>
      </c>
      <c r="H4528" s="139">
        <v>524.75</v>
      </c>
      <c r="I4528" s="139">
        <v>524.75</v>
      </c>
      <c r="J4528" s="139">
        <v>505.7</v>
      </c>
      <c r="K4528" s="139">
        <v>506.3</v>
      </c>
      <c r="L4528" s="139">
        <v>506.3</v>
      </c>
      <c r="M4528" s="139">
        <v>57</v>
      </c>
      <c r="N4528" s="139">
        <v>292.68</v>
      </c>
      <c r="O4528" s="139">
        <v>99000</v>
      </c>
      <c r="P4528" s="140">
        <v>24000</v>
      </c>
      <c r="Q4528" s="138">
        <v>45181</v>
      </c>
      <c r="AR4528">
        <f t="shared" si="284"/>
        <v>0</v>
      </c>
      <c r="AS4528">
        <f t="shared" si="285"/>
        <v>0</v>
      </c>
      <c r="AT4528">
        <f t="shared" si="286"/>
        <v>0</v>
      </c>
    </row>
    <row r="4529" spans="2:46" ht="15.75" customHeight="1" thickBot="1">
      <c r="B4529" t="str">
        <f t="shared" si="283"/>
        <v>ABB4518145197</v>
      </c>
      <c r="C4529" s="137" t="s">
        <v>226</v>
      </c>
      <c r="D4529" s="137" t="s">
        <v>68</v>
      </c>
      <c r="E4529" s="138">
        <v>45197</v>
      </c>
      <c r="F4529" s="139">
        <v>0</v>
      </c>
      <c r="G4529" s="137" t="s">
        <v>223</v>
      </c>
      <c r="H4529" s="139">
        <v>4630.75</v>
      </c>
      <c r="I4529" s="139">
        <v>4634.8</v>
      </c>
      <c r="J4529" s="139">
        <v>4391</v>
      </c>
      <c r="K4529" s="139">
        <v>4405</v>
      </c>
      <c r="L4529" s="139">
        <v>4405</v>
      </c>
      <c r="M4529" s="139">
        <v>3380</v>
      </c>
      <c r="N4529" s="139">
        <v>37680.17</v>
      </c>
      <c r="O4529" s="139">
        <v>1226000</v>
      </c>
      <c r="P4529" s="140">
        <v>21500</v>
      </c>
      <c r="Q4529" s="138">
        <v>45181</v>
      </c>
      <c r="AR4529">
        <f t="shared" si="284"/>
        <v>1276000</v>
      </c>
      <c r="AS4529">
        <f t="shared" si="285"/>
        <v>34500</v>
      </c>
      <c r="AT4529">
        <f t="shared" si="286"/>
        <v>1241500</v>
      </c>
    </row>
    <row r="4530" spans="2:46" ht="15.75" customHeight="1" thickBot="1">
      <c r="B4530" t="str">
        <f t="shared" si="283"/>
        <v>ABB4518145225</v>
      </c>
      <c r="C4530" s="137" t="s">
        <v>226</v>
      </c>
      <c r="D4530" s="137" t="s">
        <v>68</v>
      </c>
      <c r="E4530" s="138">
        <v>45225</v>
      </c>
      <c r="F4530" s="139">
        <v>0</v>
      </c>
      <c r="G4530" s="137" t="s">
        <v>223</v>
      </c>
      <c r="H4530" s="139">
        <v>4654.05</v>
      </c>
      <c r="I4530" s="139">
        <v>4655</v>
      </c>
      <c r="J4530" s="139">
        <v>4424.1499999999996</v>
      </c>
      <c r="K4530" s="139">
        <v>4436</v>
      </c>
      <c r="L4530" s="139">
        <v>4436</v>
      </c>
      <c r="M4530" s="139">
        <v>348</v>
      </c>
      <c r="N4530" s="139">
        <v>3908.83</v>
      </c>
      <c r="O4530" s="139">
        <v>46000</v>
      </c>
      <c r="P4530" s="140">
        <v>12250</v>
      </c>
      <c r="Q4530" s="138">
        <v>45181</v>
      </c>
      <c r="AR4530">
        <f t="shared" si="284"/>
        <v>0</v>
      </c>
      <c r="AS4530">
        <f t="shared" si="285"/>
        <v>0</v>
      </c>
      <c r="AT4530">
        <f t="shared" si="286"/>
        <v>0</v>
      </c>
    </row>
    <row r="4531" spans="2:46" ht="15.75" customHeight="1" thickBot="1">
      <c r="B4531" t="str">
        <f t="shared" si="283"/>
        <v>ABB4518145260</v>
      </c>
      <c r="C4531" s="137" t="s">
        <v>226</v>
      </c>
      <c r="D4531" s="137" t="s">
        <v>68</v>
      </c>
      <c r="E4531" s="138">
        <v>45260</v>
      </c>
      <c r="F4531" s="139">
        <v>0</v>
      </c>
      <c r="G4531" s="137" t="s">
        <v>223</v>
      </c>
      <c r="H4531" s="139">
        <v>4660</v>
      </c>
      <c r="I4531" s="139">
        <v>4660</v>
      </c>
      <c r="J4531" s="139">
        <v>4459.3</v>
      </c>
      <c r="K4531" s="139">
        <v>4459.3</v>
      </c>
      <c r="L4531" s="139">
        <v>4459.3</v>
      </c>
      <c r="M4531" s="139">
        <v>10</v>
      </c>
      <c r="N4531" s="139">
        <v>112.96</v>
      </c>
      <c r="O4531" s="139">
        <v>4000</v>
      </c>
      <c r="P4531" s="139">
        <v>750</v>
      </c>
      <c r="Q4531" s="138">
        <v>45181</v>
      </c>
      <c r="AR4531">
        <f t="shared" si="284"/>
        <v>0</v>
      </c>
      <c r="AS4531">
        <f t="shared" si="285"/>
        <v>0</v>
      </c>
      <c r="AT4531">
        <f t="shared" si="286"/>
        <v>0</v>
      </c>
    </row>
    <row r="4532" spans="2:46" ht="15.75" customHeight="1" thickBot="1">
      <c r="B4532" t="str">
        <f t="shared" si="283"/>
        <v>ABBOTINDIA4518145197</v>
      </c>
      <c r="C4532" s="137" t="s">
        <v>226</v>
      </c>
      <c r="D4532" s="137" t="s">
        <v>69</v>
      </c>
      <c r="E4532" s="138">
        <v>45197</v>
      </c>
      <c r="F4532" s="139">
        <v>0</v>
      </c>
      <c r="G4532" s="137" t="s">
        <v>223</v>
      </c>
      <c r="H4532" s="139">
        <v>23125</v>
      </c>
      <c r="I4532" s="139">
        <v>23349.75</v>
      </c>
      <c r="J4532" s="139">
        <v>22826.65</v>
      </c>
      <c r="K4532" s="139">
        <v>22989.3</v>
      </c>
      <c r="L4532" s="139">
        <v>22989.3</v>
      </c>
      <c r="M4532" s="139">
        <v>721</v>
      </c>
      <c r="N4532" s="139">
        <v>6648.1</v>
      </c>
      <c r="O4532" s="139">
        <v>74440</v>
      </c>
      <c r="P4532" s="140">
        <v>1240</v>
      </c>
      <c r="Q4532" s="138">
        <v>45181</v>
      </c>
      <c r="AR4532">
        <f t="shared" si="284"/>
        <v>77200</v>
      </c>
      <c r="AS4532">
        <f t="shared" si="285"/>
        <v>2480</v>
      </c>
      <c r="AT4532">
        <f t="shared" si="286"/>
        <v>74720</v>
      </c>
    </row>
    <row r="4533" spans="2:46" ht="15.75" customHeight="1" thickBot="1">
      <c r="B4533" t="str">
        <f t="shared" si="283"/>
        <v>ABBOTINDIA4518145225</v>
      </c>
      <c r="C4533" s="137" t="s">
        <v>226</v>
      </c>
      <c r="D4533" s="137" t="s">
        <v>69</v>
      </c>
      <c r="E4533" s="138">
        <v>45225</v>
      </c>
      <c r="F4533" s="139">
        <v>0</v>
      </c>
      <c r="G4533" s="137" t="s">
        <v>223</v>
      </c>
      <c r="H4533" s="139">
        <v>23410.15</v>
      </c>
      <c r="I4533" s="139">
        <v>23520.1</v>
      </c>
      <c r="J4533" s="139">
        <v>23008.15</v>
      </c>
      <c r="K4533" s="139">
        <v>23158.1</v>
      </c>
      <c r="L4533" s="139">
        <v>23158.1</v>
      </c>
      <c r="M4533" s="139">
        <v>67</v>
      </c>
      <c r="N4533" s="139">
        <v>622.58000000000004</v>
      </c>
      <c r="O4533" s="139">
        <v>2680</v>
      </c>
      <c r="P4533" s="140">
        <v>1240</v>
      </c>
      <c r="Q4533" s="138">
        <v>45181</v>
      </c>
      <c r="AR4533">
        <f t="shared" si="284"/>
        <v>0</v>
      </c>
      <c r="AS4533">
        <f t="shared" si="285"/>
        <v>0</v>
      </c>
      <c r="AT4533">
        <f t="shared" si="286"/>
        <v>0</v>
      </c>
    </row>
    <row r="4534" spans="2:46" ht="15.75" customHeight="1" thickBot="1">
      <c r="B4534" t="str">
        <f t="shared" si="283"/>
        <v>ABBOTINDIA4518145260</v>
      </c>
      <c r="C4534" s="137" t="s">
        <v>226</v>
      </c>
      <c r="D4534" s="137" t="s">
        <v>69</v>
      </c>
      <c r="E4534" s="138">
        <v>45260</v>
      </c>
      <c r="F4534" s="139">
        <v>0</v>
      </c>
      <c r="G4534" s="137" t="s">
        <v>223</v>
      </c>
      <c r="H4534" s="139">
        <v>0</v>
      </c>
      <c r="I4534" s="139">
        <v>0</v>
      </c>
      <c r="J4534" s="139">
        <v>0</v>
      </c>
      <c r="K4534" s="139">
        <v>23180.05</v>
      </c>
      <c r="L4534" s="139">
        <v>23253.35</v>
      </c>
      <c r="M4534" s="139">
        <v>0</v>
      </c>
      <c r="N4534" s="139">
        <v>0</v>
      </c>
      <c r="O4534" s="139">
        <v>80</v>
      </c>
      <c r="P4534" s="139">
        <v>0</v>
      </c>
      <c r="Q4534" s="138">
        <v>45181</v>
      </c>
      <c r="AR4534">
        <f t="shared" si="284"/>
        <v>0</v>
      </c>
      <c r="AS4534">
        <f t="shared" si="285"/>
        <v>0</v>
      </c>
      <c r="AT4534">
        <f t="shared" si="286"/>
        <v>0</v>
      </c>
    </row>
    <row r="4535" spans="2:46" ht="15.75" customHeight="1" thickBot="1">
      <c r="B4535" t="str">
        <f t="shared" si="283"/>
        <v>ABCAPITAL4518145197</v>
      </c>
      <c r="C4535" s="137" t="s">
        <v>226</v>
      </c>
      <c r="D4535" s="137" t="s">
        <v>70</v>
      </c>
      <c r="E4535" s="138">
        <v>45197</v>
      </c>
      <c r="F4535" s="139">
        <v>0</v>
      </c>
      <c r="G4535" s="137" t="s">
        <v>223</v>
      </c>
      <c r="H4535" s="139">
        <v>191.3</v>
      </c>
      <c r="I4535" s="139">
        <v>191.9</v>
      </c>
      <c r="J4535" s="139">
        <v>181.1</v>
      </c>
      <c r="K4535" s="139">
        <v>181.6</v>
      </c>
      <c r="L4535" s="139">
        <v>181.6</v>
      </c>
      <c r="M4535" s="139">
        <v>3531</v>
      </c>
      <c r="N4535" s="139">
        <v>35319.9</v>
      </c>
      <c r="O4535" s="139">
        <v>36871200</v>
      </c>
      <c r="P4535" s="140">
        <v>54000</v>
      </c>
      <c r="Q4535" s="138">
        <v>45181</v>
      </c>
      <c r="AR4535">
        <f t="shared" si="284"/>
        <v>38184400</v>
      </c>
      <c r="AS4535">
        <f t="shared" si="285"/>
        <v>421200</v>
      </c>
      <c r="AT4535">
        <f t="shared" si="286"/>
        <v>37763200</v>
      </c>
    </row>
    <row r="4536" spans="2:46" ht="15.75" customHeight="1" thickBot="1">
      <c r="B4536" t="str">
        <f t="shared" si="283"/>
        <v>ABCAPITAL4518145225</v>
      </c>
      <c r="C4536" s="137" t="s">
        <v>226</v>
      </c>
      <c r="D4536" s="137" t="s">
        <v>70</v>
      </c>
      <c r="E4536" s="138">
        <v>45225</v>
      </c>
      <c r="F4536" s="139">
        <v>0</v>
      </c>
      <c r="G4536" s="137" t="s">
        <v>223</v>
      </c>
      <c r="H4536" s="139">
        <v>192.95</v>
      </c>
      <c r="I4536" s="139">
        <v>193</v>
      </c>
      <c r="J4536" s="139">
        <v>182.3</v>
      </c>
      <c r="K4536" s="139">
        <v>182.8</v>
      </c>
      <c r="L4536" s="139">
        <v>182.8</v>
      </c>
      <c r="M4536" s="139">
        <v>248</v>
      </c>
      <c r="N4536" s="139">
        <v>2487.69</v>
      </c>
      <c r="O4536" s="141">
        <v>1270000</v>
      </c>
      <c r="P4536" s="140">
        <v>340200</v>
      </c>
      <c r="Q4536" s="138">
        <v>45181</v>
      </c>
      <c r="AR4536">
        <f t="shared" si="284"/>
        <v>0</v>
      </c>
      <c r="AS4536">
        <f t="shared" si="285"/>
        <v>0</v>
      </c>
      <c r="AT4536">
        <f t="shared" si="286"/>
        <v>0</v>
      </c>
    </row>
    <row r="4537" spans="2:46" ht="15.75" customHeight="1" thickBot="1">
      <c r="B4537" t="str">
        <f t="shared" si="283"/>
        <v>ABCAPITAL4518145260</v>
      </c>
      <c r="C4537" s="137" t="s">
        <v>226</v>
      </c>
      <c r="D4537" s="137" t="s">
        <v>70</v>
      </c>
      <c r="E4537" s="138">
        <v>45260</v>
      </c>
      <c r="F4537" s="139">
        <v>0</v>
      </c>
      <c r="G4537" s="137" t="s">
        <v>223</v>
      </c>
      <c r="H4537" s="139">
        <v>184.15</v>
      </c>
      <c r="I4537" s="139">
        <v>184.25</v>
      </c>
      <c r="J4537" s="139">
        <v>184</v>
      </c>
      <c r="K4537" s="139">
        <v>184</v>
      </c>
      <c r="L4537" s="139">
        <v>184</v>
      </c>
      <c r="M4537" s="139">
        <v>6</v>
      </c>
      <c r="N4537" s="139">
        <v>59.65</v>
      </c>
      <c r="O4537" s="139">
        <v>43200</v>
      </c>
      <c r="P4537" s="140">
        <v>27000</v>
      </c>
      <c r="Q4537" s="138">
        <v>45181</v>
      </c>
      <c r="AR4537">
        <f t="shared" si="284"/>
        <v>0</v>
      </c>
      <c r="AS4537">
        <f t="shared" si="285"/>
        <v>0</v>
      </c>
      <c r="AT4537">
        <f t="shared" si="286"/>
        <v>0</v>
      </c>
    </row>
    <row r="4538" spans="2:46" ht="15.75" customHeight="1" thickBot="1">
      <c r="B4538" t="str">
        <f t="shared" si="283"/>
        <v>ABFRL4518145197</v>
      </c>
      <c r="C4538" s="137" t="s">
        <v>226</v>
      </c>
      <c r="D4538" s="137" t="s">
        <v>71</v>
      </c>
      <c r="E4538" s="138">
        <v>45197</v>
      </c>
      <c r="F4538" s="139">
        <v>0</v>
      </c>
      <c r="G4538" s="137" t="s">
        <v>223</v>
      </c>
      <c r="H4538" s="139">
        <v>233.75</v>
      </c>
      <c r="I4538" s="139">
        <v>233.85</v>
      </c>
      <c r="J4538" s="139">
        <v>221.25</v>
      </c>
      <c r="K4538" s="139">
        <v>221.95</v>
      </c>
      <c r="L4538" s="139">
        <v>221.95</v>
      </c>
      <c r="M4538" s="139">
        <v>5048</v>
      </c>
      <c r="N4538" s="139">
        <v>29525.71</v>
      </c>
      <c r="O4538" s="139">
        <v>27604200</v>
      </c>
      <c r="P4538" s="140">
        <v>153400</v>
      </c>
      <c r="Q4538" s="138">
        <v>45181</v>
      </c>
      <c r="AR4538">
        <f t="shared" si="284"/>
        <v>29705000</v>
      </c>
      <c r="AS4538">
        <f t="shared" si="285"/>
        <v>795600</v>
      </c>
      <c r="AT4538">
        <f t="shared" si="286"/>
        <v>28909400</v>
      </c>
    </row>
    <row r="4539" spans="2:46" ht="15.75" customHeight="1" thickBot="1">
      <c r="B4539" t="str">
        <f t="shared" si="283"/>
        <v>ABFRL4518145225</v>
      </c>
      <c r="C4539" s="137" t="s">
        <v>226</v>
      </c>
      <c r="D4539" s="137" t="s">
        <v>71</v>
      </c>
      <c r="E4539" s="138">
        <v>45225</v>
      </c>
      <c r="F4539" s="139">
        <v>0</v>
      </c>
      <c r="G4539" s="137" t="s">
        <v>223</v>
      </c>
      <c r="H4539" s="139">
        <v>235</v>
      </c>
      <c r="I4539" s="139">
        <v>235</v>
      </c>
      <c r="J4539" s="139">
        <v>222.8</v>
      </c>
      <c r="K4539" s="139">
        <v>223.25</v>
      </c>
      <c r="L4539" s="139">
        <v>223.25</v>
      </c>
      <c r="M4539" s="139">
        <v>783</v>
      </c>
      <c r="N4539" s="139">
        <v>4615.3</v>
      </c>
      <c r="O4539" s="139">
        <v>1827800</v>
      </c>
      <c r="P4539" s="140">
        <v>533000</v>
      </c>
      <c r="Q4539" s="138">
        <v>45181</v>
      </c>
      <c r="AR4539">
        <f t="shared" si="284"/>
        <v>0</v>
      </c>
      <c r="AS4539">
        <f t="shared" si="285"/>
        <v>0</v>
      </c>
      <c r="AT4539">
        <f t="shared" si="286"/>
        <v>0</v>
      </c>
    </row>
    <row r="4540" spans="2:46" ht="15.75" customHeight="1" thickBot="1">
      <c r="B4540" t="str">
        <f t="shared" si="283"/>
        <v>ABFRL4518145260</v>
      </c>
      <c r="C4540" s="137" t="s">
        <v>226</v>
      </c>
      <c r="D4540" s="137" t="s">
        <v>71</v>
      </c>
      <c r="E4540" s="138">
        <v>45260</v>
      </c>
      <c r="F4540" s="139">
        <v>0</v>
      </c>
      <c r="G4540" s="137" t="s">
        <v>223</v>
      </c>
      <c r="H4540" s="139">
        <v>236</v>
      </c>
      <c r="I4540" s="139">
        <v>236</v>
      </c>
      <c r="J4540" s="139">
        <v>224.55</v>
      </c>
      <c r="K4540" s="139">
        <v>225.25</v>
      </c>
      <c r="L4540" s="139">
        <v>225.25</v>
      </c>
      <c r="M4540" s="139">
        <v>77</v>
      </c>
      <c r="N4540" s="139">
        <v>455.53</v>
      </c>
      <c r="O4540" s="141">
        <v>273000</v>
      </c>
      <c r="P4540" s="140">
        <v>109200</v>
      </c>
      <c r="Q4540" s="138">
        <v>45181</v>
      </c>
      <c r="AR4540" s="76">
        <f t="shared" si="284"/>
        <v>0</v>
      </c>
      <c r="AS4540">
        <f t="shared" si="285"/>
        <v>0</v>
      </c>
      <c r="AT4540" s="76">
        <f t="shared" si="286"/>
        <v>0</v>
      </c>
    </row>
    <row r="4541" spans="2:46" ht="15.75" customHeight="1" thickBot="1">
      <c r="B4541" t="str">
        <f t="shared" si="283"/>
        <v>ACC4518145197</v>
      </c>
      <c r="C4541" s="137" t="s">
        <v>226</v>
      </c>
      <c r="D4541" s="137" t="s">
        <v>72</v>
      </c>
      <c r="E4541" s="138">
        <v>45197</v>
      </c>
      <c r="F4541" s="139">
        <v>0</v>
      </c>
      <c r="G4541" s="137" t="s">
        <v>223</v>
      </c>
      <c r="H4541" s="139">
        <v>2075.5</v>
      </c>
      <c r="I4541" s="139">
        <v>2076</v>
      </c>
      <c r="J4541" s="139">
        <v>2007</v>
      </c>
      <c r="K4541" s="139">
        <v>2013.15</v>
      </c>
      <c r="L4541" s="139">
        <v>2013.15</v>
      </c>
      <c r="M4541" s="139">
        <v>7924</v>
      </c>
      <c r="N4541" s="139">
        <v>48422.92</v>
      </c>
      <c r="O4541" s="139">
        <v>5744400</v>
      </c>
      <c r="P4541" s="140">
        <v>-405900</v>
      </c>
      <c r="Q4541" s="138">
        <v>45181</v>
      </c>
      <c r="AR4541">
        <f t="shared" si="284"/>
        <v>5848800</v>
      </c>
      <c r="AS4541">
        <f t="shared" si="285"/>
        <v>-389100</v>
      </c>
      <c r="AT4541">
        <f t="shared" si="286"/>
        <v>6237900</v>
      </c>
    </row>
    <row r="4542" spans="2:46" ht="15.75" customHeight="1" thickBot="1">
      <c r="B4542" t="str">
        <f t="shared" si="283"/>
        <v>ACC4518145225</v>
      </c>
      <c r="C4542" s="137" t="s">
        <v>226</v>
      </c>
      <c r="D4542" s="137" t="s">
        <v>72</v>
      </c>
      <c r="E4542" s="138">
        <v>45225</v>
      </c>
      <c r="F4542" s="139">
        <v>0</v>
      </c>
      <c r="G4542" s="137" t="s">
        <v>223</v>
      </c>
      <c r="H4542" s="139">
        <v>2088.9499999999998</v>
      </c>
      <c r="I4542" s="139">
        <v>2089</v>
      </c>
      <c r="J4542" s="139">
        <v>2021</v>
      </c>
      <c r="K4542" s="139">
        <v>2025.75</v>
      </c>
      <c r="L4542" s="139">
        <v>2025.75</v>
      </c>
      <c r="M4542" s="139">
        <v>329</v>
      </c>
      <c r="N4542" s="139">
        <v>2025.38</v>
      </c>
      <c r="O4542" s="139">
        <v>98100</v>
      </c>
      <c r="P4542" s="140">
        <v>15600</v>
      </c>
      <c r="Q4542" s="138">
        <v>45181</v>
      </c>
      <c r="AR4542">
        <f t="shared" si="284"/>
        <v>0</v>
      </c>
      <c r="AS4542">
        <f t="shared" si="285"/>
        <v>0</v>
      </c>
      <c r="AT4542">
        <f t="shared" si="286"/>
        <v>0</v>
      </c>
    </row>
    <row r="4543" spans="2:46" ht="15.75" customHeight="1" thickBot="1">
      <c r="B4543" t="str">
        <f t="shared" si="283"/>
        <v>ACC4518145260</v>
      </c>
      <c r="C4543" s="137" t="s">
        <v>226</v>
      </c>
      <c r="D4543" s="137" t="s">
        <v>72</v>
      </c>
      <c r="E4543" s="138">
        <v>45260</v>
      </c>
      <c r="F4543" s="139">
        <v>0</v>
      </c>
      <c r="G4543" s="137" t="s">
        <v>223</v>
      </c>
      <c r="H4543" s="139">
        <v>2050.8000000000002</v>
      </c>
      <c r="I4543" s="139">
        <v>2050.8000000000002</v>
      </c>
      <c r="J4543" s="139">
        <v>2034</v>
      </c>
      <c r="K4543" s="139">
        <v>2039.7</v>
      </c>
      <c r="L4543" s="139">
        <v>2039.7</v>
      </c>
      <c r="M4543" s="139">
        <v>9</v>
      </c>
      <c r="N4543" s="139">
        <v>55.22</v>
      </c>
      <c r="O4543" s="139">
        <v>6300</v>
      </c>
      <c r="P4543" s="140">
        <v>1200</v>
      </c>
      <c r="Q4543" s="138">
        <v>45181</v>
      </c>
      <c r="AR4543">
        <f t="shared" si="284"/>
        <v>0</v>
      </c>
      <c r="AS4543">
        <f t="shared" si="285"/>
        <v>0</v>
      </c>
      <c r="AT4543">
        <f t="shared" si="286"/>
        <v>0</v>
      </c>
    </row>
    <row r="4544" spans="2:46" ht="15.75" customHeight="1" thickBot="1">
      <c r="B4544" t="str">
        <f t="shared" si="283"/>
        <v>ADANIENT4518145197</v>
      </c>
      <c r="C4544" s="137" t="s">
        <v>226</v>
      </c>
      <c r="D4544" s="137" t="s">
        <v>45</v>
      </c>
      <c r="E4544" s="138">
        <v>45197</v>
      </c>
      <c r="F4544" s="139">
        <v>0</v>
      </c>
      <c r="G4544" s="137" t="s">
        <v>223</v>
      </c>
      <c r="H4544" s="139">
        <v>2627.95</v>
      </c>
      <c r="I4544" s="139">
        <v>2634.8</v>
      </c>
      <c r="J4544" s="139">
        <v>2532</v>
      </c>
      <c r="K4544" s="139">
        <v>2538.1999999999998</v>
      </c>
      <c r="L4544" s="139">
        <v>2538.1999999999998</v>
      </c>
      <c r="M4544" s="139">
        <v>12392</v>
      </c>
      <c r="N4544" s="139">
        <v>95179.79</v>
      </c>
      <c r="O4544" s="139">
        <v>9472800</v>
      </c>
      <c r="P4544" s="140">
        <v>-725100</v>
      </c>
      <c r="Q4544" s="138">
        <v>45181</v>
      </c>
      <c r="AR4544">
        <f t="shared" si="284"/>
        <v>9846900</v>
      </c>
      <c r="AS4544">
        <f t="shared" si="285"/>
        <v>-701100</v>
      </c>
      <c r="AT4544">
        <f t="shared" si="286"/>
        <v>10548000</v>
      </c>
    </row>
    <row r="4545" spans="2:46" ht="15.75" customHeight="1" thickBot="1">
      <c r="B4545" t="str">
        <f t="shared" si="283"/>
        <v>ADANIENT4518145225</v>
      </c>
      <c r="C4545" s="137" t="s">
        <v>226</v>
      </c>
      <c r="D4545" s="137" t="s">
        <v>45</v>
      </c>
      <c r="E4545" s="138">
        <v>45225</v>
      </c>
      <c r="F4545" s="139">
        <v>0</v>
      </c>
      <c r="G4545" s="137" t="s">
        <v>223</v>
      </c>
      <c r="H4545" s="139">
        <v>2646</v>
      </c>
      <c r="I4545" s="139">
        <v>2648.05</v>
      </c>
      <c r="J4545" s="139">
        <v>2550.1</v>
      </c>
      <c r="K4545" s="139">
        <v>2555.6999999999998</v>
      </c>
      <c r="L4545" s="139">
        <v>2555.6999999999998</v>
      </c>
      <c r="M4545" s="139">
        <v>425</v>
      </c>
      <c r="N4545" s="139">
        <v>3285.99</v>
      </c>
      <c r="O4545" s="139">
        <v>362400</v>
      </c>
      <c r="P4545" s="140">
        <v>20100</v>
      </c>
      <c r="Q4545" s="138">
        <v>45181</v>
      </c>
      <c r="AR4545">
        <f t="shared" si="284"/>
        <v>0</v>
      </c>
      <c r="AS4545">
        <f t="shared" si="285"/>
        <v>0</v>
      </c>
      <c r="AT4545">
        <f t="shared" si="286"/>
        <v>0</v>
      </c>
    </row>
    <row r="4546" spans="2:46" ht="15.75" customHeight="1" thickBot="1">
      <c r="B4546" t="str">
        <f t="shared" ref="B4546:B4609" si="287">D4546&amp;Q4546&amp;E4546</f>
        <v>ADANIENT4518145260</v>
      </c>
      <c r="C4546" s="137" t="s">
        <v>226</v>
      </c>
      <c r="D4546" s="137" t="s">
        <v>45</v>
      </c>
      <c r="E4546" s="138">
        <v>45260</v>
      </c>
      <c r="F4546" s="139">
        <v>0</v>
      </c>
      <c r="G4546" s="137" t="s">
        <v>223</v>
      </c>
      <c r="H4546" s="139">
        <v>2665</v>
      </c>
      <c r="I4546" s="139">
        <v>2665</v>
      </c>
      <c r="J4546" s="139">
        <v>2569.0500000000002</v>
      </c>
      <c r="K4546" s="139">
        <v>2571.65</v>
      </c>
      <c r="L4546" s="139">
        <v>2571.65</v>
      </c>
      <c r="M4546" s="139">
        <v>47</v>
      </c>
      <c r="N4546" s="139">
        <v>366.1</v>
      </c>
      <c r="O4546" s="139">
        <v>11700</v>
      </c>
      <c r="P4546" s="140">
        <v>3900</v>
      </c>
      <c r="Q4546" s="138">
        <v>45181</v>
      </c>
      <c r="AR4546">
        <f t="shared" ref="AR4546:AR4609" si="288">IF($AU$2&lt;&gt;5,NA(),IF(D4546=D4545,0,IF(AND(D4548=D4546,D4547=D4546),O4546+O4547+O4548,IF(D4547=D4546,O4547+O4546,O4546))))</f>
        <v>0</v>
      </c>
      <c r="AS4546">
        <f t="shared" ref="AS4546:AS4609" si="289">IF($AU$2&lt;&gt;5,NA(),IF(D4546=D4545,0,IF(AND(D4548=D4546,D4547=D4546),P4546+P4547+P4548,IF(D4547=D4546,P4547+P4546,P4546))))</f>
        <v>0</v>
      </c>
      <c r="AT4546">
        <f t="shared" ref="AT4546:AT4609" si="290">AR4546-AS4546</f>
        <v>0</v>
      </c>
    </row>
    <row r="4547" spans="2:46" ht="15.75" customHeight="1" thickBot="1">
      <c r="B4547" t="str">
        <f t="shared" si="287"/>
        <v>ADANIPORTS4518145197</v>
      </c>
      <c r="C4547" s="137" t="s">
        <v>226</v>
      </c>
      <c r="D4547" s="137" t="s">
        <v>51</v>
      </c>
      <c r="E4547" s="138">
        <v>45197</v>
      </c>
      <c r="F4547" s="139">
        <v>0</v>
      </c>
      <c r="G4547" s="137" t="s">
        <v>223</v>
      </c>
      <c r="H4547" s="139">
        <v>888.5</v>
      </c>
      <c r="I4547" s="139">
        <v>889.8</v>
      </c>
      <c r="J4547" s="139">
        <v>855.7</v>
      </c>
      <c r="K4547" s="139">
        <v>859.7</v>
      </c>
      <c r="L4547" s="139">
        <v>859.7</v>
      </c>
      <c r="M4547" s="139">
        <v>12276</v>
      </c>
      <c r="N4547" s="139">
        <v>85148.34</v>
      </c>
      <c r="O4547" s="139">
        <v>44180000</v>
      </c>
      <c r="P4547" s="140">
        <v>-713600</v>
      </c>
      <c r="Q4547" s="138">
        <v>45181</v>
      </c>
      <c r="AR4547">
        <f t="shared" si="288"/>
        <v>45492000</v>
      </c>
      <c r="AS4547">
        <f t="shared" si="289"/>
        <v>-726400</v>
      </c>
      <c r="AT4547">
        <f t="shared" si="290"/>
        <v>46218400</v>
      </c>
    </row>
    <row r="4548" spans="2:46" ht="15.75" customHeight="1" thickBot="1">
      <c r="B4548" t="str">
        <f t="shared" si="287"/>
        <v>ADANIPORTS4518145225</v>
      </c>
      <c r="C4548" s="137" t="s">
        <v>226</v>
      </c>
      <c r="D4548" s="137" t="s">
        <v>51</v>
      </c>
      <c r="E4548" s="138">
        <v>45225</v>
      </c>
      <c r="F4548" s="139">
        <v>0</v>
      </c>
      <c r="G4548" s="137" t="s">
        <v>223</v>
      </c>
      <c r="H4548" s="139">
        <v>895.2</v>
      </c>
      <c r="I4548" s="139">
        <v>895.2</v>
      </c>
      <c r="J4548" s="139">
        <v>861.85</v>
      </c>
      <c r="K4548" s="139">
        <v>865.35</v>
      </c>
      <c r="L4548" s="139">
        <v>865.35</v>
      </c>
      <c r="M4548" s="139">
        <v>1393</v>
      </c>
      <c r="N4548" s="139">
        <v>9744.69</v>
      </c>
      <c r="O4548" s="139">
        <v>1262400</v>
      </c>
      <c r="P4548" s="140">
        <v>-22400</v>
      </c>
      <c r="Q4548" s="138">
        <v>45181</v>
      </c>
      <c r="AR4548">
        <f t="shared" si="288"/>
        <v>0</v>
      </c>
      <c r="AS4548">
        <f t="shared" si="289"/>
        <v>0</v>
      </c>
      <c r="AT4548">
        <f t="shared" si="290"/>
        <v>0</v>
      </c>
    </row>
    <row r="4549" spans="2:46" ht="15.75" customHeight="1" thickBot="1">
      <c r="B4549" t="str">
        <f t="shared" si="287"/>
        <v>ADANIPORTS4518145260</v>
      </c>
      <c r="C4549" s="137" t="s">
        <v>226</v>
      </c>
      <c r="D4549" s="137" t="s">
        <v>51</v>
      </c>
      <c r="E4549" s="138">
        <v>45260</v>
      </c>
      <c r="F4549" s="139">
        <v>0</v>
      </c>
      <c r="G4549" s="137" t="s">
        <v>223</v>
      </c>
      <c r="H4549" s="139">
        <v>898</v>
      </c>
      <c r="I4549" s="139">
        <v>898</v>
      </c>
      <c r="J4549" s="139">
        <v>868.5</v>
      </c>
      <c r="K4549" s="139">
        <v>871.35</v>
      </c>
      <c r="L4549" s="139">
        <v>871.35</v>
      </c>
      <c r="M4549" s="139">
        <v>49</v>
      </c>
      <c r="N4549" s="139">
        <v>344.77</v>
      </c>
      <c r="O4549" s="139">
        <v>49600</v>
      </c>
      <c r="P4549" s="140">
        <v>9600</v>
      </c>
      <c r="Q4549" s="138">
        <v>45181</v>
      </c>
      <c r="AR4549">
        <f t="shared" si="288"/>
        <v>0</v>
      </c>
      <c r="AS4549">
        <f t="shared" si="289"/>
        <v>0</v>
      </c>
      <c r="AT4549">
        <f t="shared" si="290"/>
        <v>0</v>
      </c>
    </row>
    <row r="4550" spans="2:46" ht="15.75" customHeight="1" thickBot="1">
      <c r="B4550" t="str">
        <f t="shared" si="287"/>
        <v>ALKEM4518145197</v>
      </c>
      <c r="C4550" s="137" t="s">
        <v>226</v>
      </c>
      <c r="D4550" s="137" t="s">
        <v>73</v>
      </c>
      <c r="E4550" s="138">
        <v>45197</v>
      </c>
      <c r="F4550" s="139">
        <v>0</v>
      </c>
      <c r="G4550" s="137" t="s">
        <v>223</v>
      </c>
      <c r="H4550" s="139">
        <v>3659.25</v>
      </c>
      <c r="I4550" s="139">
        <v>3685</v>
      </c>
      <c r="J4550" s="139">
        <v>3628.6</v>
      </c>
      <c r="K4550" s="139">
        <v>3647.8</v>
      </c>
      <c r="L4550" s="139">
        <v>3647.8</v>
      </c>
      <c r="M4550" s="139">
        <v>1081</v>
      </c>
      <c r="N4550" s="139">
        <v>7906.75</v>
      </c>
      <c r="O4550" s="139">
        <v>820000</v>
      </c>
      <c r="P4550" s="140">
        <v>10400</v>
      </c>
      <c r="Q4550" s="138">
        <v>45181</v>
      </c>
      <c r="AR4550">
        <f t="shared" si="288"/>
        <v>849800</v>
      </c>
      <c r="AS4550">
        <f t="shared" si="289"/>
        <v>18600</v>
      </c>
      <c r="AT4550">
        <f t="shared" si="290"/>
        <v>831200</v>
      </c>
    </row>
    <row r="4551" spans="2:46" ht="15.75" customHeight="1" thickBot="1">
      <c r="B4551" t="str">
        <f t="shared" si="287"/>
        <v>ALKEM4518145225</v>
      </c>
      <c r="C4551" s="137" t="s">
        <v>226</v>
      </c>
      <c r="D4551" s="137" t="s">
        <v>73</v>
      </c>
      <c r="E4551" s="138">
        <v>45225</v>
      </c>
      <c r="F4551" s="139">
        <v>0</v>
      </c>
      <c r="G4551" s="137" t="s">
        <v>223</v>
      </c>
      <c r="H4551" s="139">
        <v>3688.7</v>
      </c>
      <c r="I4551" s="139">
        <v>3712.4</v>
      </c>
      <c r="J4551" s="139">
        <v>3655.7</v>
      </c>
      <c r="K4551" s="139">
        <v>3673.35</v>
      </c>
      <c r="L4551" s="139">
        <v>3673.35</v>
      </c>
      <c r="M4551" s="139">
        <v>99</v>
      </c>
      <c r="N4551" s="139">
        <v>728.85</v>
      </c>
      <c r="O4551" s="139">
        <v>29000</v>
      </c>
      <c r="P4551" s="140">
        <v>8000</v>
      </c>
      <c r="Q4551" s="138">
        <v>45181</v>
      </c>
      <c r="AR4551">
        <f t="shared" si="288"/>
        <v>0</v>
      </c>
      <c r="AS4551">
        <f t="shared" si="289"/>
        <v>0</v>
      </c>
      <c r="AT4551">
        <f t="shared" si="290"/>
        <v>0</v>
      </c>
    </row>
    <row r="4552" spans="2:46" ht="15.75" customHeight="1" thickBot="1">
      <c r="B4552" t="str">
        <f t="shared" si="287"/>
        <v>ALKEM4518145260</v>
      </c>
      <c r="C4552" s="137" t="s">
        <v>226</v>
      </c>
      <c r="D4552" s="137" t="s">
        <v>73</v>
      </c>
      <c r="E4552" s="138">
        <v>45260</v>
      </c>
      <c r="F4552" s="139">
        <v>0</v>
      </c>
      <c r="G4552" s="137" t="s">
        <v>223</v>
      </c>
      <c r="H4552" s="139">
        <v>3725</v>
      </c>
      <c r="I4552" s="139">
        <v>3725</v>
      </c>
      <c r="J4552" s="139">
        <v>3725</v>
      </c>
      <c r="K4552" s="139">
        <v>3725</v>
      </c>
      <c r="L4552" s="139">
        <v>3692</v>
      </c>
      <c r="M4552" s="139">
        <v>1</v>
      </c>
      <c r="N4552" s="139">
        <v>7.45</v>
      </c>
      <c r="O4552" s="139">
        <v>800</v>
      </c>
      <c r="P4552" s="139">
        <v>200</v>
      </c>
      <c r="Q4552" s="138">
        <v>45181</v>
      </c>
      <c r="AR4552">
        <f t="shared" si="288"/>
        <v>0</v>
      </c>
      <c r="AS4552">
        <f t="shared" si="289"/>
        <v>0</v>
      </c>
      <c r="AT4552">
        <f t="shared" si="290"/>
        <v>0</v>
      </c>
    </row>
    <row r="4553" spans="2:46" ht="15.75" customHeight="1" thickBot="1">
      <c r="B4553" t="str">
        <f t="shared" si="287"/>
        <v>AMBUJACEM4518145197</v>
      </c>
      <c r="C4553" s="137" t="s">
        <v>226</v>
      </c>
      <c r="D4553" s="137" t="s">
        <v>74</v>
      </c>
      <c r="E4553" s="138">
        <v>45197</v>
      </c>
      <c r="F4553" s="139">
        <v>0</v>
      </c>
      <c r="G4553" s="137" t="s">
        <v>223</v>
      </c>
      <c r="H4553" s="139">
        <v>453.55</v>
      </c>
      <c r="I4553" s="139">
        <v>453.75</v>
      </c>
      <c r="J4553" s="139">
        <v>437.7</v>
      </c>
      <c r="K4553" s="139">
        <v>445.7</v>
      </c>
      <c r="L4553" s="139">
        <v>445.7</v>
      </c>
      <c r="M4553" s="139">
        <v>9125</v>
      </c>
      <c r="N4553" s="139">
        <v>73276.92</v>
      </c>
      <c r="O4553" s="139">
        <v>66636000</v>
      </c>
      <c r="P4553" s="140">
        <v>-756000</v>
      </c>
      <c r="Q4553" s="138">
        <v>45181</v>
      </c>
      <c r="AR4553">
        <f t="shared" si="288"/>
        <v>68047200</v>
      </c>
      <c r="AS4553">
        <f t="shared" si="289"/>
        <v>-621000</v>
      </c>
      <c r="AT4553">
        <f t="shared" si="290"/>
        <v>68668200</v>
      </c>
    </row>
    <row r="4554" spans="2:46" ht="15.75" customHeight="1" thickBot="1">
      <c r="B4554" t="str">
        <f t="shared" si="287"/>
        <v>AMBUJACEM4518145225</v>
      </c>
      <c r="C4554" s="137" t="s">
        <v>226</v>
      </c>
      <c r="D4554" s="137" t="s">
        <v>74</v>
      </c>
      <c r="E4554" s="138">
        <v>45225</v>
      </c>
      <c r="F4554" s="139">
        <v>0</v>
      </c>
      <c r="G4554" s="137" t="s">
        <v>223</v>
      </c>
      <c r="H4554" s="139">
        <v>455.9</v>
      </c>
      <c r="I4554" s="139">
        <v>456.8</v>
      </c>
      <c r="J4554" s="139">
        <v>441</v>
      </c>
      <c r="K4554" s="139">
        <v>449.1</v>
      </c>
      <c r="L4554" s="139">
        <v>449.1</v>
      </c>
      <c r="M4554" s="139">
        <v>404</v>
      </c>
      <c r="N4554" s="139">
        <v>3267.52</v>
      </c>
      <c r="O4554" s="139">
        <v>1366200</v>
      </c>
      <c r="P4554" s="140">
        <v>127800</v>
      </c>
      <c r="Q4554" s="138">
        <v>45181</v>
      </c>
      <c r="AR4554">
        <f t="shared" si="288"/>
        <v>0</v>
      </c>
      <c r="AS4554">
        <f t="shared" si="289"/>
        <v>0</v>
      </c>
      <c r="AT4554">
        <f t="shared" si="290"/>
        <v>0</v>
      </c>
    </row>
    <row r="4555" spans="2:46" ht="15.75" customHeight="1" thickBot="1">
      <c r="B4555" t="str">
        <f t="shared" si="287"/>
        <v>AMBUJACEM4518145260</v>
      </c>
      <c r="C4555" s="137" t="s">
        <v>226</v>
      </c>
      <c r="D4555" s="137" t="s">
        <v>74</v>
      </c>
      <c r="E4555" s="138">
        <v>45260</v>
      </c>
      <c r="F4555" s="139">
        <v>0</v>
      </c>
      <c r="G4555" s="137" t="s">
        <v>223</v>
      </c>
      <c r="H4555" s="139">
        <v>458.1</v>
      </c>
      <c r="I4555" s="139">
        <v>458.1</v>
      </c>
      <c r="J4555" s="139">
        <v>451.65</v>
      </c>
      <c r="K4555" s="139">
        <v>451.65</v>
      </c>
      <c r="L4555" s="139">
        <v>451.95</v>
      </c>
      <c r="M4555" s="139">
        <v>6</v>
      </c>
      <c r="N4555" s="139">
        <v>49.07</v>
      </c>
      <c r="O4555" s="139">
        <v>45000</v>
      </c>
      <c r="P4555" s="140">
        <v>7200</v>
      </c>
      <c r="Q4555" s="138">
        <v>45181</v>
      </c>
      <c r="AR4555">
        <f t="shared" si="288"/>
        <v>0</v>
      </c>
      <c r="AS4555">
        <f t="shared" si="289"/>
        <v>0</v>
      </c>
      <c r="AT4555">
        <f t="shared" si="290"/>
        <v>0</v>
      </c>
    </row>
    <row r="4556" spans="2:46" ht="15.75" customHeight="1" thickBot="1">
      <c r="B4556" t="str">
        <f t="shared" si="287"/>
        <v>APOLLOHOSP4518145197</v>
      </c>
      <c r="C4556" s="137" t="s">
        <v>226</v>
      </c>
      <c r="D4556" s="137" t="s">
        <v>61</v>
      </c>
      <c r="E4556" s="138">
        <v>45197</v>
      </c>
      <c r="F4556" s="139">
        <v>0</v>
      </c>
      <c r="G4556" s="137" t="s">
        <v>223</v>
      </c>
      <c r="H4556" s="139">
        <v>5115</v>
      </c>
      <c r="I4556" s="139">
        <v>5138</v>
      </c>
      <c r="J4556" s="139">
        <v>4984.75</v>
      </c>
      <c r="K4556" s="139">
        <v>4998.6000000000004</v>
      </c>
      <c r="L4556" s="139">
        <v>4998.6000000000004</v>
      </c>
      <c r="M4556" s="139">
        <v>5291</v>
      </c>
      <c r="N4556" s="139">
        <v>33296.78</v>
      </c>
      <c r="O4556" s="139">
        <v>2181375</v>
      </c>
      <c r="P4556" s="140">
        <v>6750</v>
      </c>
      <c r="Q4556" s="138">
        <v>45181</v>
      </c>
      <c r="AR4556">
        <f t="shared" si="288"/>
        <v>2253000</v>
      </c>
      <c r="AS4556">
        <f t="shared" si="289"/>
        <v>45500</v>
      </c>
      <c r="AT4556">
        <f t="shared" si="290"/>
        <v>2207500</v>
      </c>
    </row>
    <row r="4557" spans="2:46" ht="15.75" customHeight="1" thickBot="1">
      <c r="B4557" t="str">
        <f t="shared" si="287"/>
        <v>APOLLOHOSP4518145225</v>
      </c>
      <c r="C4557" s="137" t="s">
        <v>226</v>
      </c>
      <c r="D4557" s="137" t="s">
        <v>61</v>
      </c>
      <c r="E4557" s="138">
        <v>45225</v>
      </c>
      <c r="F4557" s="139">
        <v>0</v>
      </c>
      <c r="G4557" s="137" t="s">
        <v>223</v>
      </c>
      <c r="H4557" s="139">
        <v>5155.1000000000004</v>
      </c>
      <c r="I4557" s="139">
        <v>5173.1000000000004</v>
      </c>
      <c r="J4557" s="139">
        <v>5020</v>
      </c>
      <c r="K4557" s="139">
        <v>5033.3</v>
      </c>
      <c r="L4557" s="139">
        <v>5033.3</v>
      </c>
      <c r="M4557" s="139">
        <v>743</v>
      </c>
      <c r="N4557" s="139">
        <v>4708.51</v>
      </c>
      <c r="O4557" s="139">
        <v>68500</v>
      </c>
      <c r="P4557" s="140">
        <v>37750</v>
      </c>
      <c r="Q4557" s="138">
        <v>45181</v>
      </c>
      <c r="AR4557">
        <f t="shared" si="288"/>
        <v>0</v>
      </c>
      <c r="AS4557">
        <f t="shared" si="289"/>
        <v>0</v>
      </c>
      <c r="AT4557">
        <f t="shared" si="290"/>
        <v>0</v>
      </c>
    </row>
    <row r="4558" spans="2:46" ht="15.75" customHeight="1" thickBot="1">
      <c r="B4558" t="str">
        <f t="shared" si="287"/>
        <v>APOLLOHOSP4518145260</v>
      </c>
      <c r="C4558" s="137" t="s">
        <v>226</v>
      </c>
      <c r="D4558" s="137" t="s">
        <v>61</v>
      </c>
      <c r="E4558" s="138">
        <v>45260</v>
      </c>
      <c r="F4558" s="139">
        <v>0</v>
      </c>
      <c r="G4558" s="137" t="s">
        <v>223</v>
      </c>
      <c r="H4558" s="139">
        <v>5183</v>
      </c>
      <c r="I4558" s="139">
        <v>5183</v>
      </c>
      <c r="J4558" s="139">
        <v>5064.7</v>
      </c>
      <c r="K4558" s="139">
        <v>5069.3</v>
      </c>
      <c r="L4558" s="139">
        <v>5069.3</v>
      </c>
      <c r="M4558" s="139">
        <v>17</v>
      </c>
      <c r="N4558" s="139">
        <v>108.56</v>
      </c>
      <c r="O4558" s="139">
        <v>3125</v>
      </c>
      <c r="P4558" s="140">
        <v>1000</v>
      </c>
      <c r="Q4558" s="138">
        <v>45181</v>
      </c>
      <c r="AR4558">
        <f t="shared" si="288"/>
        <v>0</v>
      </c>
      <c r="AS4558">
        <f t="shared" si="289"/>
        <v>0</v>
      </c>
      <c r="AT4558">
        <f t="shared" si="290"/>
        <v>0</v>
      </c>
    </row>
    <row r="4559" spans="2:46" ht="15.75" customHeight="1" thickBot="1">
      <c r="B4559" t="str">
        <f t="shared" si="287"/>
        <v>APOLLOTYRE4518145197</v>
      </c>
      <c r="C4559" s="137" t="s">
        <v>226</v>
      </c>
      <c r="D4559" s="137" t="s">
        <v>75</v>
      </c>
      <c r="E4559" s="138">
        <v>45197</v>
      </c>
      <c r="F4559" s="139">
        <v>0</v>
      </c>
      <c r="G4559" s="137" t="s">
        <v>223</v>
      </c>
      <c r="H4559" s="139">
        <v>386.8</v>
      </c>
      <c r="I4559" s="139">
        <v>387.95</v>
      </c>
      <c r="J4559" s="139">
        <v>378.5</v>
      </c>
      <c r="K4559" s="139">
        <v>382.15</v>
      </c>
      <c r="L4559" s="139">
        <v>382.15</v>
      </c>
      <c r="M4559" s="139">
        <v>2380</v>
      </c>
      <c r="N4559" s="139">
        <v>15462.22</v>
      </c>
      <c r="O4559" s="139">
        <v>9487700</v>
      </c>
      <c r="P4559" s="140">
        <v>-433500</v>
      </c>
      <c r="Q4559" s="138">
        <v>45181</v>
      </c>
      <c r="AR4559">
        <f t="shared" si="288"/>
        <v>10058900</v>
      </c>
      <c r="AS4559">
        <f t="shared" si="289"/>
        <v>-374000</v>
      </c>
      <c r="AT4559">
        <f t="shared" si="290"/>
        <v>10432900</v>
      </c>
    </row>
    <row r="4560" spans="2:46" ht="15.75" customHeight="1" thickBot="1">
      <c r="B4560" t="str">
        <f t="shared" si="287"/>
        <v>APOLLOTYRE4518145225</v>
      </c>
      <c r="C4560" s="137" t="s">
        <v>226</v>
      </c>
      <c r="D4560" s="137" t="s">
        <v>75</v>
      </c>
      <c r="E4560" s="138">
        <v>45225</v>
      </c>
      <c r="F4560" s="139">
        <v>0</v>
      </c>
      <c r="G4560" s="137" t="s">
        <v>223</v>
      </c>
      <c r="H4560" s="139">
        <v>388.8</v>
      </c>
      <c r="I4560" s="139">
        <v>389.3</v>
      </c>
      <c r="J4560" s="139">
        <v>380.4</v>
      </c>
      <c r="K4560" s="139">
        <v>383.5</v>
      </c>
      <c r="L4560" s="139">
        <v>383.5</v>
      </c>
      <c r="M4560" s="139">
        <v>207</v>
      </c>
      <c r="N4560" s="139">
        <v>1352.29</v>
      </c>
      <c r="O4560" s="139">
        <v>530400</v>
      </c>
      <c r="P4560" s="140">
        <v>56100</v>
      </c>
      <c r="Q4560" s="138">
        <v>45181</v>
      </c>
      <c r="AR4560">
        <f t="shared" si="288"/>
        <v>0</v>
      </c>
      <c r="AS4560">
        <f t="shared" si="289"/>
        <v>0</v>
      </c>
      <c r="AT4560">
        <f t="shared" si="290"/>
        <v>0</v>
      </c>
    </row>
    <row r="4561" spans="2:46" ht="15.75" customHeight="1" thickBot="1">
      <c r="B4561" t="str">
        <f t="shared" si="287"/>
        <v>APOLLOTYRE4518145260</v>
      </c>
      <c r="C4561" s="137" t="s">
        <v>226</v>
      </c>
      <c r="D4561" s="137" t="s">
        <v>75</v>
      </c>
      <c r="E4561" s="138">
        <v>45260</v>
      </c>
      <c r="F4561" s="139">
        <v>0</v>
      </c>
      <c r="G4561" s="137" t="s">
        <v>223</v>
      </c>
      <c r="H4561" s="139">
        <v>385</v>
      </c>
      <c r="I4561" s="139">
        <v>385</v>
      </c>
      <c r="J4561" s="139">
        <v>383.35</v>
      </c>
      <c r="K4561" s="139">
        <v>383.35</v>
      </c>
      <c r="L4561" s="139">
        <v>387.15</v>
      </c>
      <c r="M4561" s="139">
        <v>2</v>
      </c>
      <c r="N4561" s="139">
        <v>13.06</v>
      </c>
      <c r="O4561" s="139">
        <v>40800</v>
      </c>
      <c r="P4561" s="140">
        <v>3400</v>
      </c>
      <c r="Q4561" s="138">
        <v>45181</v>
      </c>
      <c r="AR4561">
        <f t="shared" si="288"/>
        <v>0</v>
      </c>
      <c r="AS4561">
        <f t="shared" si="289"/>
        <v>0</v>
      </c>
      <c r="AT4561">
        <f t="shared" si="290"/>
        <v>0</v>
      </c>
    </row>
    <row r="4562" spans="2:46" ht="15.75" customHeight="1" thickBot="1">
      <c r="B4562" t="str">
        <f t="shared" si="287"/>
        <v>ASHOKLEY4518145197</v>
      </c>
      <c r="C4562" s="137" t="s">
        <v>226</v>
      </c>
      <c r="D4562" s="137" t="s">
        <v>76</v>
      </c>
      <c r="E4562" s="138">
        <v>45197</v>
      </c>
      <c r="F4562" s="139">
        <v>0</v>
      </c>
      <c r="G4562" s="137" t="s">
        <v>223</v>
      </c>
      <c r="H4562" s="139">
        <v>186.3</v>
      </c>
      <c r="I4562" s="139">
        <v>186.45</v>
      </c>
      <c r="J4562" s="139">
        <v>177.5</v>
      </c>
      <c r="K4562" s="139">
        <v>180.15</v>
      </c>
      <c r="L4562" s="139">
        <v>180.15</v>
      </c>
      <c r="M4562" s="139">
        <v>10466</v>
      </c>
      <c r="N4562" s="139">
        <v>94438.75</v>
      </c>
      <c r="O4562" s="139">
        <v>84080000</v>
      </c>
      <c r="P4562" s="140">
        <v>915000</v>
      </c>
      <c r="Q4562" s="138">
        <v>45181</v>
      </c>
      <c r="AR4562">
        <f t="shared" si="288"/>
        <v>87965000</v>
      </c>
      <c r="AS4562">
        <f t="shared" si="289"/>
        <v>2150000</v>
      </c>
      <c r="AT4562">
        <f t="shared" si="290"/>
        <v>85815000</v>
      </c>
    </row>
    <row r="4563" spans="2:46" ht="15.75" customHeight="1" thickBot="1">
      <c r="B4563" t="str">
        <f t="shared" si="287"/>
        <v>ASHOKLEY4518145225</v>
      </c>
      <c r="C4563" s="137" t="s">
        <v>226</v>
      </c>
      <c r="D4563" s="137" t="s">
        <v>76</v>
      </c>
      <c r="E4563" s="138">
        <v>45225</v>
      </c>
      <c r="F4563" s="139">
        <v>0</v>
      </c>
      <c r="G4563" s="137" t="s">
        <v>223</v>
      </c>
      <c r="H4563" s="139">
        <v>187.75</v>
      </c>
      <c r="I4563" s="139">
        <v>187.75</v>
      </c>
      <c r="J4563" s="139">
        <v>178.8</v>
      </c>
      <c r="K4563" s="139">
        <v>181.45</v>
      </c>
      <c r="L4563" s="139">
        <v>181.45</v>
      </c>
      <c r="M4563" s="139">
        <v>721</v>
      </c>
      <c r="N4563" s="139">
        <v>6559.31</v>
      </c>
      <c r="O4563" s="139">
        <v>3585000</v>
      </c>
      <c r="P4563" s="140">
        <v>1120000</v>
      </c>
      <c r="Q4563" s="138">
        <v>45181</v>
      </c>
      <c r="AR4563">
        <f t="shared" si="288"/>
        <v>0</v>
      </c>
      <c r="AS4563">
        <f t="shared" si="289"/>
        <v>0</v>
      </c>
      <c r="AT4563">
        <f t="shared" si="290"/>
        <v>0</v>
      </c>
    </row>
    <row r="4564" spans="2:46" ht="15.75" customHeight="1" thickBot="1">
      <c r="B4564" t="str">
        <f t="shared" si="287"/>
        <v>ASHOKLEY4518145260</v>
      </c>
      <c r="C4564" s="137" t="s">
        <v>226</v>
      </c>
      <c r="D4564" s="137" t="s">
        <v>76</v>
      </c>
      <c r="E4564" s="138">
        <v>45260</v>
      </c>
      <c r="F4564" s="139">
        <v>0</v>
      </c>
      <c r="G4564" s="137" t="s">
        <v>223</v>
      </c>
      <c r="H4564" s="139">
        <v>186.6</v>
      </c>
      <c r="I4564" s="139">
        <v>186.6</v>
      </c>
      <c r="J4564" s="139">
        <v>180.1</v>
      </c>
      <c r="K4564" s="139">
        <v>182</v>
      </c>
      <c r="L4564" s="139">
        <v>182</v>
      </c>
      <c r="M4564" s="139">
        <v>35</v>
      </c>
      <c r="N4564" s="139">
        <v>320.37</v>
      </c>
      <c r="O4564" s="139">
        <v>300000</v>
      </c>
      <c r="P4564" s="140">
        <v>115000</v>
      </c>
      <c r="Q4564" s="138">
        <v>45181</v>
      </c>
      <c r="AR4564">
        <f t="shared" si="288"/>
        <v>0</v>
      </c>
      <c r="AS4564">
        <f t="shared" si="289"/>
        <v>0</v>
      </c>
      <c r="AT4564">
        <f t="shared" si="290"/>
        <v>0</v>
      </c>
    </row>
    <row r="4565" spans="2:46" ht="15.75" customHeight="1" thickBot="1">
      <c r="B4565" t="str">
        <f t="shared" si="287"/>
        <v>ASIANPAINT4518145197</v>
      </c>
      <c r="C4565" s="137" t="s">
        <v>226</v>
      </c>
      <c r="D4565" s="137" t="s">
        <v>31</v>
      </c>
      <c r="E4565" s="138">
        <v>45197</v>
      </c>
      <c r="F4565" s="139">
        <v>0</v>
      </c>
      <c r="G4565" s="137" t="s">
        <v>223</v>
      </c>
      <c r="H4565" s="139">
        <v>3274.35</v>
      </c>
      <c r="I4565" s="139">
        <v>3285</v>
      </c>
      <c r="J4565" s="139">
        <v>3249.2</v>
      </c>
      <c r="K4565" s="139">
        <v>3262.7</v>
      </c>
      <c r="L4565" s="139">
        <v>3262.7</v>
      </c>
      <c r="M4565" s="139">
        <v>4914</v>
      </c>
      <c r="N4565" s="139">
        <v>32104.17</v>
      </c>
      <c r="O4565" s="139">
        <v>4485600</v>
      </c>
      <c r="P4565" s="140">
        <v>90200</v>
      </c>
      <c r="Q4565" s="138">
        <v>45181</v>
      </c>
      <c r="AR4565">
        <f t="shared" si="288"/>
        <v>4670400</v>
      </c>
      <c r="AS4565">
        <f t="shared" si="289"/>
        <v>115200</v>
      </c>
      <c r="AT4565">
        <f t="shared" si="290"/>
        <v>4555200</v>
      </c>
    </row>
    <row r="4566" spans="2:46" ht="15.75" customHeight="1" thickBot="1">
      <c r="B4566" t="str">
        <f t="shared" si="287"/>
        <v>ASIANPAINT4518145225</v>
      </c>
      <c r="C4566" s="137" t="s">
        <v>226</v>
      </c>
      <c r="D4566" s="137" t="s">
        <v>31</v>
      </c>
      <c r="E4566" s="138">
        <v>45225</v>
      </c>
      <c r="F4566" s="139">
        <v>0</v>
      </c>
      <c r="G4566" s="137" t="s">
        <v>223</v>
      </c>
      <c r="H4566" s="139">
        <v>3298.85</v>
      </c>
      <c r="I4566" s="139">
        <v>3308.3</v>
      </c>
      <c r="J4566" s="139">
        <v>3273.8</v>
      </c>
      <c r="K4566" s="139">
        <v>3285.6</v>
      </c>
      <c r="L4566" s="139">
        <v>3285.6</v>
      </c>
      <c r="M4566" s="139">
        <v>533</v>
      </c>
      <c r="N4566" s="139">
        <v>3508.16</v>
      </c>
      <c r="O4566" s="139">
        <v>175000</v>
      </c>
      <c r="P4566" s="140">
        <v>24800</v>
      </c>
      <c r="Q4566" s="138">
        <v>45181</v>
      </c>
      <c r="AR4566">
        <f t="shared" si="288"/>
        <v>0</v>
      </c>
      <c r="AS4566">
        <f t="shared" si="289"/>
        <v>0</v>
      </c>
      <c r="AT4566">
        <f t="shared" si="290"/>
        <v>0</v>
      </c>
    </row>
    <row r="4567" spans="2:46" ht="15.75" customHeight="1" thickBot="1">
      <c r="B4567" t="str">
        <f t="shared" si="287"/>
        <v>ASIANPAINT4518145260</v>
      </c>
      <c r="C4567" s="137" t="s">
        <v>226</v>
      </c>
      <c r="D4567" s="137" t="s">
        <v>31</v>
      </c>
      <c r="E4567" s="138">
        <v>45260</v>
      </c>
      <c r="F4567" s="139">
        <v>0</v>
      </c>
      <c r="G4567" s="137" t="s">
        <v>223</v>
      </c>
      <c r="H4567" s="139">
        <v>3300</v>
      </c>
      <c r="I4567" s="139">
        <v>3316.8</v>
      </c>
      <c r="J4567" s="139">
        <v>3260.05</v>
      </c>
      <c r="K4567" s="139">
        <v>3313.95</v>
      </c>
      <c r="L4567" s="139">
        <v>3313.95</v>
      </c>
      <c r="M4567" s="139">
        <v>9</v>
      </c>
      <c r="N4567" s="139">
        <v>59.47</v>
      </c>
      <c r="O4567" s="139">
        <v>9800</v>
      </c>
      <c r="P4567" s="139">
        <v>200</v>
      </c>
      <c r="Q4567" s="138">
        <v>45181</v>
      </c>
      <c r="AR4567">
        <f t="shared" si="288"/>
        <v>0</v>
      </c>
      <c r="AS4567">
        <f t="shared" si="289"/>
        <v>0</v>
      </c>
      <c r="AT4567">
        <f t="shared" si="290"/>
        <v>0</v>
      </c>
    </row>
    <row r="4568" spans="2:46" ht="15.75" customHeight="1" thickBot="1">
      <c r="B4568" t="str">
        <f t="shared" si="287"/>
        <v>ASTRAL4518145197</v>
      </c>
      <c r="C4568" s="137" t="s">
        <v>226</v>
      </c>
      <c r="D4568" s="137" t="s">
        <v>77</v>
      </c>
      <c r="E4568" s="138">
        <v>45197</v>
      </c>
      <c r="F4568" s="139">
        <v>0</v>
      </c>
      <c r="G4568" s="137" t="s">
        <v>223</v>
      </c>
      <c r="H4568" s="139">
        <v>1935.55</v>
      </c>
      <c r="I4568" s="139">
        <v>1939.9</v>
      </c>
      <c r="J4568" s="139">
        <v>1867.75</v>
      </c>
      <c r="K4568" s="139">
        <v>1901.95</v>
      </c>
      <c r="L4568" s="139">
        <v>1901.95</v>
      </c>
      <c r="M4568" s="139">
        <v>3262</v>
      </c>
      <c r="N4568" s="139">
        <v>22753.11</v>
      </c>
      <c r="O4568" s="139">
        <v>3910018</v>
      </c>
      <c r="P4568" s="140">
        <v>-73400</v>
      </c>
      <c r="Q4568" s="138">
        <v>45181</v>
      </c>
      <c r="AR4568">
        <f t="shared" si="288"/>
        <v>4063791</v>
      </c>
      <c r="AS4568">
        <f t="shared" si="289"/>
        <v>-57986</v>
      </c>
      <c r="AT4568">
        <f t="shared" si="290"/>
        <v>4121777</v>
      </c>
    </row>
    <row r="4569" spans="2:46" ht="15.75" customHeight="1" thickBot="1">
      <c r="B4569" t="str">
        <f t="shared" si="287"/>
        <v>ASTRAL4518145225</v>
      </c>
      <c r="C4569" s="137" t="s">
        <v>226</v>
      </c>
      <c r="D4569" s="137" t="s">
        <v>77</v>
      </c>
      <c r="E4569" s="138">
        <v>45225</v>
      </c>
      <c r="F4569" s="139">
        <v>0</v>
      </c>
      <c r="G4569" s="137" t="s">
        <v>223</v>
      </c>
      <c r="H4569" s="139">
        <v>1943</v>
      </c>
      <c r="I4569" s="139">
        <v>1944.05</v>
      </c>
      <c r="J4569" s="139">
        <v>1881</v>
      </c>
      <c r="K4569" s="139">
        <v>1912.8</v>
      </c>
      <c r="L4569" s="139">
        <v>1912.8</v>
      </c>
      <c r="M4569" s="139">
        <v>211</v>
      </c>
      <c r="N4569" s="139">
        <v>1481.2</v>
      </c>
      <c r="O4569" s="139">
        <v>150103</v>
      </c>
      <c r="P4569" s="140">
        <v>15414</v>
      </c>
      <c r="Q4569" s="138">
        <v>45181</v>
      </c>
      <c r="AR4569">
        <f t="shared" si="288"/>
        <v>0</v>
      </c>
      <c r="AS4569">
        <f t="shared" si="289"/>
        <v>0</v>
      </c>
      <c r="AT4569">
        <f t="shared" si="290"/>
        <v>0</v>
      </c>
    </row>
    <row r="4570" spans="2:46" ht="15.75" customHeight="1" thickBot="1">
      <c r="B4570" t="str">
        <f t="shared" si="287"/>
        <v>ASTRAL4518145260</v>
      </c>
      <c r="C4570" s="137" t="s">
        <v>226</v>
      </c>
      <c r="D4570" s="137" t="s">
        <v>77</v>
      </c>
      <c r="E4570" s="138">
        <v>45260</v>
      </c>
      <c r="F4570" s="139">
        <v>0</v>
      </c>
      <c r="G4570" s="137" t="s">
        <v>223</v>
      </c>
      <c r="H4570" s="139">
        <v>0</v>
      </c>
      <c r="I4570" s="139">
        <v>0</v>
      </c>
      <c r="J4570" s="139">
        <v>0</v>
      </c>
      <c r="K4570" s="139">
        <v>1910</v>
      </c>
      <c r="L4570" s="139">
        <v>1935.05</v>
      </c>
      <c r="M4570" s="139">
        <v>0</v>
      </c>
      <c r="N4570" s="139">
        <v>0</v>
      </c>
      <c r="O4570" s="139">
        <v>3670</v>
      </c>
      <c r="P4570" s="139">
        <v>0</v>
      </c>
      <c r="Q4570" s="138">
        <v>45181</v>
      </c>
      <c r="AR4570">
        <f t="shared" si="288"/>
        <v>0</v>
      </c>
      <c r="AS4570">
        <f t="shared" si="289"/>
        <v>0</v>
      </c>
      <c r="AT4570">
        <f t="shared" si="290"/>
        <v>0</v>
      </c>
    </row>
    <row r="4571" spans="2:46" ht="15.75" customHeight="1" thickBot="1">
      <c r="B4571" t="str">
        <f t="shared" si="287"/>
        <v>ATUL4518145197</v>
      </c>
      <c r="C4571" s="137" t="s">
        <v>226</v>
      </c>
      <c r="D4571" s="137" t="s">
        <v>78</v>
      </c>
      <c r="E4571" s="138">
        <v>45197</v>
      </c>
      <c r="F4571" s="139">
        <v>0</v>
      </c>
      <c r="G4571" s="137" t="s">
        <v>223</v>
      </c>
      <c r="H4571" s="139">
        <v>7520.9</v>
      </c>
      <c r="I4571" s="139">
        <v>7541.9</v>
      </c>
      <c r="J4571" s="139">
        <v>7246.1</v>
      </c>
      <c r="K4571" s="139">
        <v>7270.7</v>
      </c>
      <c r="L4571" s="139">
        <v>7270.7</v>
      </c>
      <c r="M4571" s="139">
        <v>2006</v>
      </c>
      <c r="N4571" s="139">
        <v>11036.78</v>
      </c>
      <c r="O4571" s="139">
        <v>316950</v>
      </c>
      <c r="P4571" s="139">
        <v>675</v>
      </c>
      <c r="Q4571" s="138">
        <v>45181</v>
      </c>
      <c r="AR4571">
        <f t="shared" si="288"/>
        <v>342225</v>
      </c>
      <c r="AS4571">
        <f t="shared" si="289"/>
        <v>15675</v>
      </c>
      <c r="AT4571">
        <f t="shared" si="290"/>
        <v>326550</v>
      </c>
    </row>
    <row r="4572" spans="2:46" ht="15.75" customHeight="1" thickBot="1">
      <c r="B4572" t="str">
        <f t="shared" si="287"/>
        <v>ATUL4518145225</v>
      </c>
      <c r="C4572" s="137" t="s">
        <v>226</v>
      </c>
      <c r="D4572" s="137" t="s">
        <v>78</v>
      </c>
      <c r="E4572" s="138">
        <v>45225</v>
      </c>
      <c r="F4572" s="139">
        <v>0</v>
      </c>
      <c r="G4572" s="137" t="s">
        <v>223</v>
      </c>
      <c r="H4572" s="139">
        <v>7510</v>
      </c>
      <c r="I4572" s="139">
        <v>7516</v>
      </c>
      <c r="J4572" s="139">
        <v>7220</v>
      </c>
      <c r="K4572" s="139">
        <v>7242.25</v>
      </c>
      <c r="L4572" s="139">
        <v>7242.25</v>
      </c>
      <c r="M4572" s="139">
        <v>386</v>
      </c>
      <c r="N4572" s="139">
        <v>2108.85</v>
      </c>
      <c r="O4572" s="139">
        <v>25275</v>
      </c>
      <c r="P4572" s="140">
        <v>15000</v>
      </c>
      <c r="Q4572" s="138">
        <v>45181</v>
      </c>
      <c r="AR4572">
        <f t="shared" si="288"/>
        <v>0</v>
      </c>
      <c r="AS4572">
        <f t="shared" si="289"/>
        <v>0</v>
      </c>
      <c r="AT4572">
        <f t="shared" si="290"/>
        <v>0</v>
      </c>
    </row>
    <row r="4573" spans="2:46" ht="15.75" customHeight="1" thickBot="1">
      <c r="B4573" t="str">
        <f t="shared" si="287"/>
        <v>ATUL4518145260</v>
      </c>
      <c r="C4573" s="137" t="s">
        <v>226</v>
      </c>
      <c r="D4573" s="137" t="s">
        <v>78</v>
      </c>
      <c r="E4573" s="138">
        <v>45260</v>
      </c>
      <c r="F4573" s="139">
        <v>0</v>
      </c>
      <c r="G4573" s="137" t="s">
        <v>223</v>
      </c>
      <c r="H4573" s="139">
        <v>0</v>
      </c>
      <c r="I4573" s="139">
        <v>0</v>
      </c>
      <c r="J4573" s="139">
        <v>0</v>
      </c>
      <c r="K4573" s="139">
        <v>7466.4</v>
      </c>
      <c r="L4573" s="139">
        <v>7449.25</v>
      </c>
      <c r="M4573" s="139">
        <v>0</v>
      </c>
      <c r="N4573" s="139">
        <v>0</v>
      </c>
      <c r="O4573" s="139">
        <v>0</v>
      </c>
      <c r="P4573" s="139">
        <v>0</v>
      </c>
      <c r="Q4573" s="138">
        <v>45181</v>
      </c>
      <c r="AR4573">
        <f t="shared" si="288"/>
        <v>0</v>
      </c>
      <c r="AS4573">
        <f t="shared" si="289"/>
        <v>0</v>
      </c>
      <c r="AT4573">
        <f t="shared" si="290"/>
        <v>0</v>
      </c>
    </row>
    <row r="4574" spans="2:46" ht="15.75" customHeight="1" thickBot="1">
      <c r="B4574" t="str">
        <f t="shared" si="287"/>
        <v>AUBANK4518145197</v>
      </c>
      <c r="C4574" s="137" t="s">
        <v>226</v>
      </c>
      <c r="D4574" s="137" t="s">
        <v>79</v>
      </c>
      <c r="E4574" s="138">
        <v>45197</v>
      </c>
      <c r="F4574" s="139">
        <v>0</v>
      </c>
      <c r="G4574" s="137" t="s">
        <v>223</v>
      </c>
      <c r="H4574" s="139">
        <v>739.6</v>
      </c>
      <c r="I4574" s="139">
        <v>739.6</v>
      </c>
      <c r="J4574" s="139">
        <v>709.1</v>
      </c>
      <c r="K4574" s="139">
        <v>715.45</v>
      </c>
      <c r="L4574" s="139">
        <v>715.45</v>
      </c>
      <c r="M4574" s="139">
        <v>4212</v>
      </c>
      <c r="N4574" s="139">
        <v>30298.45</v>
      </c>
      <c r="O4574" s="139">
        <v>13886000</v>
      </c>
      <c r="P4574" s="140">
        <v>384000</v>
      </c>
      <c r="Q4574" s="138">
        <v>45181</v>
      </c>
      <c r="AR4574">
        <f t="shared" si="288"/>
        <v>14344000</v>
      </c>
      <c r="AS4574">
        <f t="shared" si="289"/>
        <v>525000</v>
      </c>
      <c r="AT4574">
        <f t="shared" si="290"/>
        <v>13819000</v>
      </c>
    </row>
    <row r="4575" spans="2:46" ht="15.75" customHeight="1" thickBot="1">
      <c r="B4575" t="str">
        <f t="shared" si="287"/>
        <v>AUBANK4518145225</v>
      </c>
      <c r="C4575" s="137" t="s">
        <v>226</v>
      </c>
      <c r="D4575" s="137" t="s">
        <v>79</v>
      </c>
      <c r="E4575" s="138">
        <v>45225</v>
      </c>
      <c r="F4575" s="139">
        <v>0</v>
      </c>
      <c r="G4575" s="137" t="s">
        <v>223</v>
      </c>
      <c r="H4575" s="139">
        <v>732.05</v>
      </c>
      <c r="I4575" s="139">
        <v>732.05</v>
      </c>
      <c r="J4575" s="139">
        <v>704.5</v>
      </c>
      <c r="K4575" s="139">
        <v>710.6</v>
      </c>
      <c r="L4575" s="139">
        <v>710.6</v>
      </c>
      <c r="M4575" s="139">
        <v>318</v>
      </c>
      <c r="N4575" s="139">
        <v>2268.5</v>
      </c>
      <c r="O4575" s="139">
        <v>410000</v>
      </c>
      <c r="P4575" s="140">
        <v>130000</v>
      </c>
      <c r="Q4575" s="138">
        <v>45181</v>
      </c>
      <c r="AR4575">
        <f t="shared" si="288"/>
        <v>0</v>
      </c>
      <c r="AS4575">
        <f t="shared" si="289"/>
        <v>0</v>
      </c>
      <c r="AT4575">
        <f t="shared" si="290"/>
        <v>0</v>
      </c>
    </row>
    <row r="4576" spans="2:46" ht="15.75" customHeight="1" thickBot="1">
      <c r="B4576" t="str">
        <f t="shared" si="287"/>
        <v>AUBANK4518145260</v>
      </c>
      <c r="C4576" s="137" t="s">
        <v>226</v>
      </c>
      <c r="D4576" s="137" t="s">
        <v>79</v>
      </c>
      <c r="E4576" s="138">
        <v>45260</v>
      </c>
      <c r="F4576" s="139">
        <v>0</v>
      </c>
      <c r="G4576" s="137" t="s">
        <v>223</v>
      </c>
      <c r="H4576" s="139">
        <v>718</v>
      </c>
      <c r="I4576" s="139">
        <v>718.1</v>
      </c>
      <c r="J4576" s="139">
        <v>706</v>
      </c>
      <c r="K4576" s="139">
        <v>706</v>
      </c>
      <c r="L4576" s="139">
        <v>729.65</v>
      </c>
      <c r="M4576" s="139">
        <v>26</v>
      </c>
      <c r="N4576" s="139">
        <v>185.31</v>
      </c>
      <c r="O4576" s="139">
        <v>48000</v>
      </c>
      <c r="P4576" s="140">
        <v>11000</v>
      </c>
      <c r="Q4576" s="138">
        <v>45181</v>
      </c>
      <c r="AR4576">
        <f t="shared" si="288"/>
        <v>0</v>
      </c>
      <c r="AS4576">
        <f t="shared" si="289"/>
        <v>0</v>
      </c>
      <c r="AT4576">
        <f t="shared" si="290"/>
        <v>0</v>
      </c>
    </row>
    <row r="4577" spans="2:46" ht="15.75" customHeight="1" thickBot="1">
      <c r="B4577" t="str">
        <f t="shared" si="287"/>
        <v>AUROPHARMA4518145197</v>
      </c>
      <c r="C4577" s="137" t="s">
        <v>226</v>
      </c>
      <c r="D4577" s="137" t="s">
        <v>80</v>
      </c>
      <c r="E4577" s="138">
        <v>45197</v>
      </c>
      <c r="F4577" s="139">
        <v>0</v>
      </c>
      <c r="G4577" s="137" t="s">
        <v>223</v>
      </c>
      <c r="H4577" s="139">
        <v>871.65</v>
      </c>
      <c r="I4577" s="139">
        <v>889.45</v>
      </c>
      <c r="J4577" s="139">
        <v>858.15</v>
      </c>
      <c r="K4577" s="139">
        <v>872.45</v>
      </c>
      <c r="L4577" s="139">
        <v>872.45</v>
      </c>
      <c r="M4577" s="139">
        <v>6404</v>
      </c>
      <c r="N4577" s="139">
        <v>61626.81</v>
      </c>
      <c r="O4577" s="139">
        <v>14353900</v>
      </c>
      <c r="P4577" s="140">
        <v>448800</v>
      </c>
      <c r="Q4577" s="138">
        <v>45181</v>
      </c>
      <c r="AR4577">
        <f t="shared" si="288"/>
        <v>14619000</v>
      </c>
      <c r="AS4577">
        <f t="shared" si="289"/>
        <v>488400</v>
      </c>
      <c r="AT4577">
        <f t="shared" si="290"/>
        <v>14130600</v>
      </c>
    </row>
    <row r="4578" spans="2:46" ht="15.75" customHeight="1" thickBot="1">
      <c r="B4578" t="str">
        <f t="shared" si="287"/>
        <v>AUROPHARMA4518145225</v>
      </c>
      <c r="C4578" s="137" t="s">
        <v>226</v>
      </c>
      <c r="D4578" s="137" t="s">
        <v>80</v>
      </c>
      <c r="E4578" s="138">
        <v>45225</v>
      </c>
      <c r="F4578" s="139">
        <v>0</v>
      </c>
      <c r="G4578" s="137" t="s">
        <v>223</v>
      </c>
      <c r="H4578" s="139">
        <v>878.1</v>
      </c>
      <c r="I4578" s="139">
        <v>894.5</v>
      </c>
      <c r="J4578" s="139">
        <v>865.35</v>
      </c>
      <c r="K4578" s="139">
        <v>878.75</v>
      </c>
      <c r="L4578" s="139">
        <v>878.75</v>
      </c>
      <c r="M4578" s="139">
        <v>297</v>
      </c>
      <c r="N4578" s="139">
        <v>2877.71</v>
      </c>
      <c r="O4578" s="139">
        <v>221100</v>
      </c>
      <c r="P4578" s="140">
        <v>40700</v>
      </c>
      <c r="Q4578" s="138">
        <v>45181</v>
      </c>
      <c r="AR4578">
        <f t="shared" si="288"/>
        <v>0</v>
      </c>
      <c r="AS4578">
        <f t="shared" si="289"/>
        <v>0</v>
      </c>
      <c r="AT4578">
        <f t="shared" si="290"/>
        <v>0</v>
      </c>
    </row>
    <row r="4579" spans="2:46" ht="15.75" customHeight="1" thickBot="1">
      <c r="B4579" t="str">
        <f t="shared" si="287"/>
        <v>AUROPHARMA4518145260</v>
      </c>
      <c r="C4579" s="137" t="s">
        <v>226</v>
      </c>
      <c r="D4579" s="137" t="s">
        <v>80</v>
      </c>
      <c r="E4579" s="138">
        <v>45260</v>
      </c>
      <c r="F4579" s="139">
        <v>0</v>
      </c>
      <c r="G4579" s="137" t="s">
        <v>223</v>
      </c>
      <c r="H4579" s="139">
        <v>886</v>
      </c>
      <c r="I4579" s="139">
        <v>900.95</v>
      </c>
      <c r="J4579" s="139">
        <v>870</v>
      </c>
      <c r="K4579" s="139">
        <v>883.75</v>
      </c>
      <c r="L4579" s="139">
        <v>883.75</v>
      </c>
      <c r="M4579" s="139">
        <v>37</v>
      </c>
      <c r="N4579" s="139">
        <v>359.1</v>
      </c>
      <c r="O4579" s="139">
        <v>44000</v>
      </c>
      <c r="P4579" s="140">
        <v>-1100</v>
      </c>
      <c r="Q4579" s="138">
        <v>45181</v>
      </c>
      <c r="AR4579">
        <f t="shared" si="288"/>
        <v>0</v>
      </c>
      <c r="AS4579">
        <f t="shared" si="289"/>
        <v>0</v>
      </c>
      <c r="AT4579">
        <f t="shared" si="290"/>
        <v>0</v>
      </c>
    </row>
    <row r="4580" spans="2:46" ht="15.75" customHeight="1" thickBot="1">
      <c r="B4580" t="str">
        <f t="shared" si="287"/>
        <v>AXISBANK4518145197</v>
      </c>
      <c r="C4580" s="137" t="s">
        <v>226</v>
      </c>
      <c r="D4580" s="137" t="s">
        <v>26</v>
      </c>
      <c r="E4580" s="138">
        <v>45197</v>
      </c>
      <c r="F4580" s="139">
        <v>0</v>
      </c>
      <c r="G4580" s="137" t="s">
        <v>223</v>
      </c>
      <c r="H4580" s="139">
        <v>1009.15</v>
      </c>
      <c r="I4580" s="139">
        <v>1014.4</v>
      </c>
      <c r="J4580" s="139">
        <v>1001.95</v>
      </c>
      <c r="K4580" s="139">
        <v>1004.75</v>
      </c>
      <c r="L4580" s="139">
        <v>1004.75</v>
      </c>
      <c r="M4580" s="139">
        <v>24171</v>
      </c>
      <c r="N4580" s="139">
        <v>152161.56</v>
      </c>
      <c r="O4580" s="139">
        <v>41168750</v>
      </c>
      <c r="P4580" s="140">
        <v>-906250</v>
      </c>
      <c r="Q4580" s="138">
        <v>45181</v>
      </c>
      <c r="AR4580">
        <f t="shared" si="288"/>
        <v>41876250</v>
      </c>
      <c r="AS4580">
        <f t="shared" si="289"/>
        <v>-920625</v>
      </c>
      <c r="AT4580">
        <f t="shared" si="290"/>
        <v>42796875</v>
      </c>
    </row>
    <row r="4581" spans="2:46" ht="15.75" customHeight="1" thickBot="1">
      <c r="B4581" t="str">
        <f t="shared" si="287"/>
        <v>AXISBANK4518145225</v>
      </c>
      <c r="C4581" s="137" t="s">
        <v>226</v>
      </c>
      <c r="D4581" s="137" t="s">
        <v>26</v>
      </c>
      <c r="E4581" s="138">
        <v>45225</v>
      </c>
      <c r="F4581" s="139">
        <v>0</v>
      </c>
      <c r="G4581" s="137" t="s">
        <v>223</v>
      </c>
      <c r="H4581" s="139">
        <v>1016</v>
      </c>
      <c r="I4581" s="139">
        <v>1020.4</v>
      </c>
      <c r="J4581" s="139">
        <v>1008.2</v>
      </c>
      <c r="K4581" s="139">
        <v>1010.8</v>
      </c>
      <c r="L4581" s="139">
        <v>1010.8</v>
      </c>
      <c r="M4581" s="139">
        <v>704</v>
      </c>
      <c r="N4581" s="139">
        <v>4460.43</v>
      </c>
      <c r="O4581" s="139">
        <v>626875</v>
      </c>
      <c r="P4581" s="140">
        <v>-24375</v>
      </c>
      <c r="Q4581" s="138">
        <v>45181</v>
      </c>
      <c r="AR4581">
        <f t="shared" si="288"/>
        <v>0</v>
      </c>
      <c r="AS4581">
        <f t="shared" si="289"/>
        <v>0</v>
      </c>
      <c r="AT4581">
        <f t="shared" si="290"/>
        <v>0</v>
      </c>
    </row>
    <row r="4582" spans="2:46" ht="15.75" customHeight="1" thickBot="1">
      <c r="B4582" t="str">
        <f t="shared" si="287"/>
        <v>AXISBANK4518145260</v>
      </c>
      <c r="C4582" s="137" t="s">
        <v>226</v>
      </c>
      <c r="D4582" s="137" t="s">
        <v>26</v>
      </c>
      <c r="E4582" s="138">
        <v>45260</v>
      </c>
      <c r="F4582" s="139">
        <v>0</v>
      </c>
      <c r="G4582" s="137" t="s">
        <v>223</v>
      </c>
      <c r="H4582" s="139">
        <v>1021.65</v>
      </c>
      <c r="I4582" s="139">
        <v>1024.55</v>
      </c>
      <c r="J4582" s="139">
        <v>1016</v>
      </c>
      <c r="K4582" s="139">
        <v>1017.35</v>
      </c>
      <c r="L4582" s="139">
        <v>1017.35</v>
      </c>
      <c r="M4582" s="139">
        <v>66</v>
      </c>
      <c r="N4582" s="139">
        <v>420.77</v>
      </c>
      <c r="O4582" s="139">
        <v>80625</v>
      </c>
      <c r="P4582" s="140">
        <v>10000</v>
      </c>
      <c r="Q4582" s="138">
        <v>45181</v>
      </c>
      <c r="AR4582">
        <f t="shared" si="288"/>
        <v>0</v>
      </c>
      <c r="AS4582">
        <f t="shared" si="289"/>
        <v>0</v>
      </c>
      <c r="AT4582">
        <f t="shared" si="290"/>
        <v>0</v>
      </c>
    </row>
    <row r="4583" spans="2:46" ht="15.75" customHeight="1" thickBot="1">
      <c r="B4583" t="str">
        <f t="shared" si="287"/>
        <v>BAJAJ-AUTO4518145197</v>
      </c>
      <c r="C4583" s="137" t="s">
        <v>226</v>
      </c>
      <c r="D4583" s="137" t="s">
        <v>57</v>
      </c>
      <c r="E4583" s="138">
        <v>45197</v>
      </c>
      <c r="F4583" s="139">
        <v>0</v>
      </c>
      <c r="G4583" s="137" t="s">
        <v>223</v>
      </c>
      <c r="H4583" s="139">
        <v>4857.95</v>
      </c>
      <c r="I4583" s="139">
        <v>4866</v>
      </c>
      <c r="J4583" s="139">
        <v>4768.6000000000004</v>
      </c>
      <c r="K4583" s="139">
        <v>4825.8999999999996</v>
      </c>
      <c r="L4583" s="139">
        <v>4825.8999999999996</v>
      </c>
      <c r="M4583" s="139">
        <v>3060</v>
      </c>
      <c r="N4583" s="139">
        <v>36926.129999999997</v>
      </c>
      <c r="O4583" s="139">
        <v>2225250</v>
      </c>
      <c r="P4583" s="140">
        <v>-79250</v>
      </c>
      <c r="Q4583" s="138">
        <v>45181</v>
      </c>
      <c r="AR4583">
        <f t="shared" si="288"/>
        <v>2259250</v>
      </c>
      <c r="AS4583">
        <f t="shared" si="289"/>
        <v>-77500</v>
      </c>
      <c r="AT4583">
        <f t="shared" si="290"/>
        <v>2336750</v>
      </c>
    </row>
    <row r="4584" spans="2:46" ht="15.75" customHeight="1" thickBot="1">
      <c r="B4584" t="str">
        <f t="shared" si="287"/>
        <v>BAJAJ-AUTO4518145225</v>
      </c>
      <c r="C4584" s="137" t="s">
        <v>226</v>
      </c>
      <c r="D4584" s="137" t="s">
        <v>57</v>
      </c>
      <c r="E4584" s="138">
        <v>45225</v>
      </c>
      <c r="F4584" s="139">
        <v>0</v>
      </c>
      <c r="G4584" s="137" t="s">
        <v>223</v>
      </c>
      <c r="H4584" s="139">
        <v>4870</v>
      </c>
      <c r="I4584" s="139">
        <v>4887.5</v>
      </c>
      <c r="J4584" s="139">
        <v>4800.8500000000004</v>
      </c>
      <c r="K4584" s="139">
        <v>4852.2</v>
      </c>
      <c r="L4584" s="139">
        <v>4852.2</v>
      </c>
      <c r="M4584" s="139">
        <v>102</v>
      </c>
      <c r="N4584" s="139">
        <v>1236.8699999999999</v>
      </c>
      <c r="O4584" s="139">
        <v>32000</v>
      </c>
      <c r="P4584" s="140">
        <v>1750</v>
      </c>
      <c r="Q4584" s="138">
        <v>45181</v>
      </c>
      <c r="AR4584">
        <f t="shared" si="288"/>
        <v>0</v>
      </c>
      <c r="AS4584">
        <f t="shared" si="289"/>
        <v>0</v>
      </c>
      <c r="AT4584">
        <f t="shared" si="290"/>
        <v>0</v>
      </c>
    </row>
    <row r="4585" spans="2:46" ht="15.75" customHeight="1" thickBot="1">
      <c r="B4585" t="str">
        <f t="shared" si="287"/>
        <v>BAJAJ-AUTO4518145260</v>
      </c>
      <c r="C4585" s="137" t="s">
        <v>226</v>
      </c>
      <c r="D4585" s="137" t="s">
        <v>57</v>
      </c>
      <c r="E4585" s="138">
        <v>45260</v>
      </c>
      <c r="F4585" s="139">
        <v>0</v>
      </c>
      <c r="G4585" s="137" t="s">
        <v>223</v>
      </c>
      <c r="H4585" s="139">
        <v>4850</v>
      </c>
      <c r="I4585" s="139">
        <v>4850</v>
      </c>
      <c r="J4585" s="139">
        <v>4815.7</v>
      </c>
      <c r="K4585" s="139">
        <v>4815.7</v>
      </c>
      <c r="L4585" s="139">
        <v>4895.7</v>
      </c>
      <c r="M4585" s="139">
        <v>2</v>
      </c>
      <c r="N4585" s="139">
        <v>24.16</v>
      </c>
      <c r="O4585" s="139">
        <v>2000</v>
      </c>
      <c r="P4585" s="139">
        <v>0</v>
      </c>
      <c r="Q4585" s="138">
        <v>45181</v>
      </c>
      <c r="AR4585">
        <f t="shared" si="288"/>
        <v>0</v>
      </c>
      <c r="AS4585">
        <f t="shared" si="289"/>
        <v>0</v>
      </c>
      <c r="AT4585">
        <f t="shared" si="290"/>
        <v>0</v>
      </c>
    </row>
    <row r="4586" spans="2:46" ht="15.75" customHeight="1" thickBot="1">
      <c r="B4586" t="str">
        <f t="shared" si="287"/>
        <v>BAJAJFINSV4518145197</v>
      </c>
      <c r="C4586" s="137" t="s">
        <v>226</v>
      </c>
      <c r="D4586" s="137" t="s">
        <v>43</v>
      </c>
      <c r="E4586" s="138">
        <v>45197</v>
      </c>
      <c r="F4586" s="139">
        <v>0</v>
      </c>
      <c r="G4586" s="137" t="s">
        <v>223</v>
      </c>
      <c r="H4586" s="139">
        <v>1559.3</v>
      </c>
      <c r="I4586" s="139">
        <v>1559.3</v>
      </c>
      <c r="J4586" s="139">
        <v>1531.7</v>
      </c>
      <c r="K4586" s="139">
        <v>1547.9</v>
      </c>
      <c r="L4586" s="139">
        <v>1547.9</v>
      </c>
      <c r="M4586" s="139">
        <v>5383</v>
      </c>
      <c r="N4586" s="139">
        <v>41586.910000000003</v>
      </c>
      <c r="O4586" s="139">
        <v>9722500</v>
      </c>
      <c r="P4586" s="140">
        <v>-282500</v>
      </c>
      <c r="Q4586" s="138">
        <v>45181</v>
      </c>
      <c r="AR4586">
        <f t="shared" si="288"/>
        <v>10226500</v>
      </c>
      <c r="AS4586">
        <f t="shared" si="289"/>
        <v>-224500</v>
      </c>
      <c r="AT4586">
        <f t="shared" si="290"/>
        <v>10451000</v>
      </c>
    </row>
    <row r="4587" spans="2:46" ht="15.75" customHeight="1" thickBot="1">
      <c r="B4587" t="str">
        <f t="shared" si="287"/>
        <v>BAJAJFINSV4518145225</v>
      </c>
      <c r="C4587" s="137" t="s">
        <v>226</v>
      </c>
      <c r="D4587" s="137" t="s">
        <v>43</v>
      </c>
      <c r="E4587" s="138">
        <v>45225</v>
      </c>
      <c r="F4587" s="139">
        <v>0</v>
      </c>
      <c r="G4587" s="137" t="s">
        <v>223</v>
      </c>
      <c r="H4587" s="139">
        <v>1566.4</v>
      </c>
      <c r="I4587" s="139">
        <v>1567.15</v>
      </c>
      <c r="J4587" s="139">
        <v>1544.5</v>
      </c>
      <c r="K4587" s="139">
        <v>1558.7</v>
      </c>
      <c r="L4587" s="139">
        <v>1558.7</v>
      </c>
      <c r="M4587" s="139">
        <v>537</v>
      </c>
      <c r="N4587" s="139">
        <v>4176.1099999999997</v>
      </c>
      <c r="O4587" s="139">
        <v>465500</v>
      </c>
      <c r="P4587" s="140">
        <v>53500</v>
      </c>
      <c r="Q4587" s="138">
        <v>45181</v>
      </c>
      <c r="AR4587">
        <f t="shared" si="288"/>
        <v>0</v>
      </c>
      <c r="AS4587">
        <f t="shared" si="289"/>
        <v>0</v>
      </c>
      <c r="AT4587">
        <f t="shared" si="290"/>
        <v>0</v>
      </c>
    </row>
    <row r="4588" spans="2:46" ht="15.75" customHeight="1" thickBot="1">
      <c r="B4588" t="str">
        <f t="shared" si="287"/>
        <v>BAJAJFINSV4518145260</v>
      </c>
      <c r="C4588" s="137" t="s">
        <v>226</v>
      </c>
      <c r="D4588" s="137" t="s">
        <v>43</v>
      </c>
      <c r="E4588" s="138">
        <v>45260</v>
      </c>
      <c r="F4588" s="139">
        <v>0</v>
      </c>
      <c r="G4588" s="137" t="s">
        <v>223</v>
      </c>
      <c r="H4588" s="139">
        <v>1578.05</v>
      </c>
      <c r="I4588" s="139">
        <v>1578.05</v>
      </c>
      <c r="J4588" s="139">
        <v>1556.8</v>
      </c>
      <c r="K4588" s="139">
        <v>1570.6</v>
      </c>
      <c r="L4588" s="139">
        <v>1570.6</v>
      </c>
      <c r="M4588" s="139">
        <v>31</v>
      </c>
      <c r="N4588" s="139">
        <v>242.7</v>
      </c>
      <c r="O4588" s="139">
        <v>38500</v>
      </c>
      <c r="P4588" s="140">
        <v>4500</v>
      </c>
      <c r="Q4588" s="138">
        <v>45181</v>
      </c>
      <c r="AR4588">
        <f t="shared" si="288"/>
        <v>0</v>
      </c>
      <c r="AS4588">
        <f t="shared" si="289"/>
        <v>0</v>
      </c>
      <c r="AT4588">
        <f t="shared" si="290"/>
        <v>0</v>
      </c>
    </row>
    <row r="4589" spans="2:46" ht="15.75" customHeight="1" thickBot="1">
      <c r="B4589" t="str">
        <f t="shared" si="287"/>
        <v>BAJFINANCE4518145197</v>
      </c>
      <c r="C4589" s="137" t="s">
        <v>226</v>
      </c>
      <c r="D4589" s="137" t="s">
        <v>30</v>
      </c>
      <c r="E4589" s="138">
        <v>45197</v>
      </c>
      <c r="F4589" s="139">
        <v>0</v>
      </c>
      <c r="G4589" s="137" t="s">
        <v>223</v>
      </c>
      <c r="H4589" s="139">
        <v>7430.05</v>
      </c>
      <c r="I4589" s="139">
        <v>7491.7</v>
      </c>
      <c r="J4589" s="139">
        <v>7335.05</v>
      </c>
      <c r="K4589" s="139">
        <v>7452.2</v>
      </c>
      <c r="L4589" s="139">
        <v>7452.2</v>
      </c>
      <c r="M4589" s="139">
        <v>13209</v>
      </c>
      <c r="N4589" s="139">
        <v>122588.79</v>
      </c>
      <c r="O4589" s="139">
        <v>4107875</v>
      </c>
      <c r="P4589" s="140">
        <v>-98125</v>
      </c>
      <c r="Q4589" s="138">
        <v>45181</v>
      </c>
      <c r="AR4589">
        <f t="shared" si="288"/>
        <v>4222750</v>
      </c>
      <c r="AS4589">
        <f t="shared" si="289"/>
        <v>-88750</v>
      </c>
      <c r="AT4589">
        <f t="shared" si="290"/>
        <v>4311500</v>
      </c>
    </row>
    <row r="4590" spans="2:46" ht="15.75" customHeight="1" thickBot="1">
      <c r="B4590" t="str">
        <f t="shared" si="287"/>
        <v>BAJFINANCE4518145225</v>
      </c>
      <c r="C4590" s="137" t="s">
        <v>226</v>
      </c>
      <c r="D4590" s="137" t="s">
        <v>30</v>
      </c>
      <c r="E4590" s="138">
        <v>45225</v>
      </c>
      <c r="F4590" s="139">
        <v>0</v>
      </c>
      <c r="G4590" s="137" t="s">
        <v>223</v>
      </c>
      <c r="H4590" s="139">
        <v>7470</v>
      </c>
      <c r="I4590" s="139">
        <v>7540</v>
      </c>
      <c r="J4590" s="139">
        <v>7384.35</v>
      </c>
      <c r="K4590" s="139">
        <v>7500.3</v>
      </c>
      <c r="L4590" s="139">
        <v>7500.3</v>
      </c>
      <c r="M4590" s="139">
        <v>811</v>
      </c>
      <c r="N4590" s="139">
        <v>7564.7</v>
      </c>
      <c r="O4590" s="139">
        <v>109375</v>
      </c>
      <c r="P4590" s="140">
        <v>10125</v>
      </c>
      <c r="Q4590" s="138">
        <v>45181</v>
      </c>
      <c r="AR4590">
        <f t="shared" si="288"/>
        <v>0</v>
      </c>
      <c r="AS4590">
        <f t="shared" si="289"/>
        <v>0</v>
      </c>
      <c r="AT4590">
        <f t="shared" si="290"/>
        <v>0</v>
      </c>
    </row>
    <row r="4591" spans="2:46" ht="15.75" customHeight="1" thickBot="1">
      <c r="B4591" t="str">
        <f t="shared" si="287"/>
        <v>BAJFINANCE4518145260</v>
      </c>
      <c r="C4591" s="137" t="s">
        <v>226</v>
      </c>
      <c r="D4591" s="137" t="s">
        <v>30</v>
      </c>
      <c r="E4591" s="138">
        <v>45260</v>
      </c>
      <c r="F4591" s="139">
        <v>0</v>
      </c>
      <c r="G4591" s="137" t="s">
        <v>223</v>
      </c>
      <c r="H4591" s="139">
        <v>7535</v>
      </c>
      <c r="I4591" s="139">
        <v>7572.7</v>
      </c>
      <c r="J4591" s="139">
        <v>7450</v>
      </c>
      <c r="K4591" s="139">
        <v>7558.5</v>
      </c>
      <c r="L4591" s="139">
        <v>7547.05</v>
      </c>
      <c r="M4591" s="139">
        <v>42</v>
      </c>
      <c r="N4591" s="139">
        <v>394.71</v>
      </c>
      <c r="O4591" s="139">
        <v>5500</v>
      </c>
      <c r="P4591" s="139">
        <v>-750</v>
      </c>
      <c r="Q4591" s="138">
        <v>45181</v>
      </c>
      <c r="AR4591">
        <f t="shared" si="288"/>
        <v>0</v>
      </c>
      <c r="AS4591">
        <f t="shared" si="289"/>
        <v>0</v>
      </c>
      <c r="AT4591">
        <f t="shared" si="290"/>
        <v>0</v>
      </c>
    </row>
    <row r="4592" spans="2:46" ht="15.75" customHeight="1" thickBot="1">
      <c r="B4592" t="str">
        <f t="shared" si="287"/>
        <v>BALKRISIND4518145197</v>
      </c>
      <c r="C4592" s="137" t="s">
        <v>226</v>
      </c>
      <c r="D4592" s="137" t="s">
        <v>81</v>
      </c>
      <c r="E4592" s="138">
        <v>45197</v>
      </c>
      <c r="F4592" s="139">
        <v>0</v>
      </c>
      <c r="G4592" s="137" t="s">
        <v>223</v>
      </c>
      <c r="H4592" s="139">
        <v>2449</v>
      </c>
      <c r="I4592" s="139">
        <v>2458.0500000000002</v>
      </c>
      <c r="J4592" s="139">
        <v>2360</v>
      </c>
      <c r="K4592" s="139">
        <v>2391.9499999999998</v>
      </c>
      <c r="L4592" s="139">
        <v>2391.9499999999998</v>
      </c>
      <c r="M4592" s="139">
        <v>2031</v>
      </c>
      <c r="N4592" s="139">
        <v>14600.39</v>
      </c>
      <c r="O4592" s="139">
        <v>1791000</v>
      </c>
      <c r="P4592" s="140">
        <v>-68700</v>
      </c>
      <c r="Q4592" s="138">
        <v>45181</v>
      </c>
      <c r="AR4592">
        <f t="shared" si="288"/>
        <v>1820100</v>
      </c>
      <c r="AS4592">
        <f t="shared" si="289"/>
        <v>-57900</v>
      </c>
      <c r="AT4592">
        <f t="shared" si="290"/>
        <v>1878000</v>
      </c>
    </row>
    <row r="4593" spans="2:46" ht="15.75" customHeight="1" thickBot="1">
      <c r="B4593" t="str">
        <f t="shared" si="287"/>
        <v>BALKRISIND4518145225</v>
      </c>
      <c r="C4593" s="137" t="s">
        <v>226</v>
      </c>
      <c r="D4593" s="137" t="s">
        <v>81</v>
      </c>
      <c r="E4593" s="138">
        <v>45225</v>
      </c>
      <c r="F4593" s="139">
        <v>0</v>
      </c>
      <c r="G4593" s="137" t="s">
        <v>223</v>
      </c>
      <c r="H4593" s="139">
        <v>2460</v>
      </c>
      <c r="I4593" s="139">
        <v>2460</v>
      </c>
      <c r="J4593" s="139">
        <v>2377.3000000000002</v>
      </c>
      <c r="K4593" s="139">
        <v>2403.1999999999998</v>
      </c>
      <c r="L4593" s="139">
        <v>2403.1999999999998</v>
      </c>
      <c r="M4593" s="139">
        <v>91</v>
      </c>
      <c r="N4593" s="139">
        <v>655.72</v>
      </c>
      <c r="O4593" s="139">
        <v>28200</v>
      </c>
      <c r="P4593" s="140">
        <v>9900</v>
      </c>
      <c r="Q4593" s="138">
        <v>45181</v>
      </c>
      <c r="AR4593">
        <f t="shared" si="288"/>
        <v>0</v>
      </c>
      <c r="AS4593">
        <f t="shared" si="289"/>
        <v>0</v>
      </c>
      <c r="AT4593">
        <f t="shared" si="290"/>
        <v>0</v>
      </c>
    </row>
    <row r="4594" spans="2:46" ht="15.75" customHeight="1" thickBot="1">
      <c r="B4594" t="str">
        <f t="shared" si="287"/>
        <v>BALKRISIND4518145260</v>
      </c>
      <c r="C4594" s="137" t="s">
        <v>226</v>
      </c>
      <c r="D4594" s="137" t="s">
        <v>81</v>
      </c>
      <c r="E4594" s="138">
        <v>45260</v>
      </c>
      <c r="F4594" s="139">
        <v>0</v>
      </c>
      <c r="G4594" s="137" t="s">
        <v>223</v>
      </c>
      <c r="H4594" s="139">
        <v>2399.9499999999998</v>
      </c>
      <c r="I4594" s="139">
        <v>2400</v>
      </c>
      <c r="J4594" s="139">
        <v>2399.9499999999998</v>
      </c>
      <c r="K4594" s="139">
        <v>2400</v>
      </c>
      <c r="L4594" s="139">
        <v>2429.5500000000002</v>
      </c>
      <c r="M4594" s="139">
        <v>3</v>
      </c>
      <c r="N4594" s="139">
        <v>21.59</v>
      </c>
      <c r="O4594" s="139">
        <v>900</v>
      </c>
      <c r="P4594" s="139">
        <v>900</v>
      </c>
      <c r="Q4594" s="138">
        <v>45181</v>
      </c>
      <c r="AR4594">
        <f t="shared" si="288"/>
        <v>0</v>
      </c>
      <c r="AS4594">
        <f t="shared" si="289"/>
        <v>0</v>
      </c>
      <c r="AT4594">
        <f t="shared" si="290"/>
        <v>0</v>
      </c>
    </row>
    <row r="4595" spans="2:46" ht="15.75" customHeight="1" thickBot="1">
      <c r="B4595" t="str">
        <f t="shared" si="287"/>
        <v>BALRAMCHIN4518145197</v>
      </c>
      <c r="C4595" s="137" t="s">
        <v>226</v>
      </c>
      <c r="D4595" s="137" t="s">
        <v>82</v>
      </c>
      <c r="E4595" s="138">
        <v>45197</v>
      </c>
      <c r="F4595" s="139">
        <v>0</v>
      </c>
      <c r="G4595" s="137" t="s">
        <v>223</v>
      </c>
      <c r="H4595" s="139">
        <v>423.05</v>
      </c>
      <c r="I4595" s="139">
        <v>423.45</v>
      </c>
      <c r="J4595" s="139">
        <v>399</v>
      </c>
      <c r="K4595" s="139">
        <v>401.85</v>
      </c>
      <c r="L4595" s="139">
        <v>401.85</v>
      </c>
      <c r="M4595" s="139">
        <v>4250</v>
      </c>
      <c r="N4595" s="139">
        <v>27716.89</v>
      </c>
      <c r="O4595" s="139">
        <v>11097600</v>
      </c>
      <c r="P4595" s="140">
        <v>121600</v>
      </c>
      <c r="Q4595" s="138">
        <v>45181</v>
      </c>
      <c r="AR4595">
        <f t="shared" si="288"/>
        <v>12057600</v>
      </c>
      <c r="AS4595">
        <f t="shared" si="289"/>
        <v>150400</v>
      </c>
      <c r="AT4595">
        <f t="shared" si="290"/>
        <v>11907200</v>
      </c>
    </row>
    <row r="4596" spans="2:46" ht="15.75" customHeight="1" thickBot="1">
      <c r="B4596" t="str">
        <f t="shared" si="287"/>
        <v>BALRAMCHIN4518145225</v>
      </c>
      <c r="C4596" s="137" t="s">
        <v>226</v>
      </c>
      <c r="D4596" s="137" t="s">
        <v>82</v>
      </c>
      <c r="E4596" s="138">
        <v>45225</v>
      </c>
      <c r="F4596" s="139">
        <v>0</v>
      </c>
      <c r="G4596" s="137" t="s">
        <v>223</v>
      </c>
      <c r="H4596" s="139">
        <v>419.4</v>
      </c>
      <c r="I4596" s="139">
        <v>420.1</v>
      </c>
      <c r="J4596" s="139">
        <v>403</v>
      </c>
      <c r="K4596" s="139">
        <v>405.5</v>
      </c>
      <c r="L4596" s="139">
        <v>405.5</v>
      </c>
      <c r="M4596" s="139">
        <v>629</v>
      </c>
      <c r="N4596" s="139">
        <v>4113.71</v>
      </c>
      <c r="O4596" s="139">
        <v>908800</v>
      </c>
      <c r="P4596" s="140">
        <v>-3200</v>
      </c>
      <c r="Q4596" s="138">
        <v>45181</v>
      </c>
      <c r="AR4596">
        <f t="shared" si="288"/>
        <v>0</v>
      </c>
      <c r="AS4596">
        <f t="shared" si="289"/>
        <v>0</v>
      </c>
      <c r="AT4596">
        <f t="shared" si="290"/>
        <v>0</v>
      </c>
    </row>
    <row r="4597" spans="2:46" ht="15.75" customHeight="1" thickBot="1">
      <c r="B4597" t="str">
        <f t="shared" si="287"/>
        <v>BALRAMCHIN4518145260</v>
      </c>
      <c r="C4597" s="137" t="s">
        <v>226</v>
      </c>
      <c r="D4597" s="137" t="s">
        <v>82</v>
      </c>
      <c r="E4597" s="138">
        <v>45260</v>
      </c>
      <c r="F4597" s="139">
        <v>0</v>
      </c>
      <c r="G4597" s="137" t="s">
        <v>223</v>
      </c>
      <c r="H4597" s="139">
        <v>426.85</v>
      </c>
      <c r="I4597" s="139">
        <v>426.85</v>
      </c>
      <c r="J4597" s="139">
        <v>407.5</v>
      </c>
      <c r="K4597" s="139">
        <v>407.8</v>
      </c>
      <c r="L4597" s="139">
        <v>407.8</v>
      </c>
      <c r="M4597" s="139">
        <v>29</v>
      </c>
      <c r="N4597" s="139">
        <v>190.88</v>
      </c>
      <c r="O4597" s="139">
        <v>51200</v>
      </c>
      <c r="P4597" s="140">
        <v>32000</v>
      </c>
      <c r="Q4597" s="138">
        <v>45181</v>
      </c>
      <c r="AR4597">
        <f t="shared" si="288"/>
        <v>0</v>
      </c>
      <c r="AS4597">
        <f t="shared" si="289"/>
        <v>0</v>
      </c>
      <c r="AT4597">
        <f t="shared" si="290"/>
        <v>0</v>
      </c>
    </row>
    <row r="4598" spans="2:46" ht="15.75" customHeight="1" thickBot="1">
      <c r="B4598" t="str">
        <f t="shared" si="287"/>
        <v>BANDHANBNK4518145197</v>
      </c>
      <c r="C4598" s="137" t="s">
        <v>226</v>
      </c>
      <c r="D4598" s="137" t="s">
        <v>83</v>
      </c>
      <c r="E4598" s="138">
        <v>45197</v>
      </c>
      <c r="F4598" s="139">
        <v>0</v>
      </c>
      <c r="G4598" s="137" t="s">
        <v>223</v>
      </c>
      <c r="H4598" s="139">
        <v>244.35</v>
      </c>
      <c r="I4598" s="139">
        <v>244.7</v>
      </c>
      <c r="J4598" s="139">
        <v>232</v>
      </c>
      <c r="K4598" s="139">
        <v>232.95</v>
      </c>
      <c r="L4598" s="139">
        <v>232.95</v>
      </c>
      <c r="M4598" s="139">
        <v>11106</v>
      </c>
      <c r="N4598" s="139">
        <v>65652.570000000007</v>
      </c>
      <c r="O4598" s="139">
        <v>76125000</v>
      </c>
      <c r="P4598" s="140">
        <v>-835000</v>
      </c>
      <c r="Q4598" s="138">
        <v>45181</v>
      </c>
      <c r="AR4598">
        <f t="shared" si="288"/>
        <v>79292500</v>
      </c>
      <c r="AS4598">
        <f t="shared" si="289"/>
        <v>97500</v>
      </c>
      <c r="AT4598">
        <f t="shared" si="290"/>
        <v>79195000</v>
      </c>
    </row>
    <row r="4599" spans="2:46" ht="15.75" customHeight="1" thickBot="1">
      <c r="B4599" t="str">
        <f t="shared" si="287"/>
        <v>BANDHANBNK4518145225</v>
      </c>
      <c r="C4599" s="137" t="s">
        <v>226</v>
      </c>
      <c r="D4599" s="137" t="s">
        <v>83</v>
      </c>
      <c r="E4599" s="138">
        <v>45225</v>
      </c>
      <c r="F4599" s="139">
        <v>0</v>
      </c>
      <c r="G4599" s="137" t="s">
        <v>223</v>
      </c>
      <c r="H4599" s="139">
        <v>245.5</v>
      </c>
      <c r="I4599" s="139">
        <v>246.45</v>
      </c>
      <c r="J4599" s="139">
        <v>233.8</v>
      </c>
      <c r="K4599" s="139">
        <v>234.8</v>
      </c>
      <c r="L4599" s="139">
        <v>234.8</v>
      </c>
      <c r="M4599" s="139">
        <v>1118</v>
      </c>
      <c r="N4599" s="139">
        <v>6653.92</v>
      </c>
      <c r="O4599" s="139">
        <v>2780000</v>
      </c>
      <c r="P4599" s="140">
        <v>770000</v>
      </c>
      <c r="Q4599" s="138">
        <v>45181</v>
      </c>
      <c r="AR4599">
        <f t="shared" si="288"/>
        <v>0</v>
      </c>
      <c r="AS4599">
        <f t="shared" si="289"/>
        <v>0</v>
      </c>
      <c r="AT4599">
        <f t="shared" si="290"/>
        <v>0</v>
      </c>
    </row>
    <row r="4600" spans="2:46" ht="15.75" customHeight="1" thickBot="1">
      <c r="B4600" t="str">
        <f t="shared" si="287"/>
        <v>BANDHANBNK4518145260</v>
      </c>
      <c r="C4600" s="137" t="s">
        <v>226</v>
      </c>
      <c r="D4600" s="137" t="s">
        <v>83</v>
      </c>
      <c r="E4600" s="138">
        <v>45260</v>
      </c>
      <c r="F4600" s="139">
        <v>0</v>
      </c>
      <c r="G4600" s="137" t="s">
        <v>223</v>
      </c>
      <c r="H4600" s="139">
        <v>247.6</v>
      </c>
      <c r="I4600" s="139">
        <v>247.6</v>
      </c>
      <c r="J4600" s="139">
        <v>235.75</v>
      </c>
      <c r="K4600" s="139">
        <v>236.9</v>
      </c>
      <c r="L4600" s="139">
        <v>236.9</v>
      </c>
      <c r="M4600" s="139">
        <v>115</v>
      </c>
      <c r="N4600" s="139">
        <v>689.84</v>
      </c>
      <c r="O4600" s="139">
        <v>387500</v>
      </c>
      <c r="P4600" s="140">
        <v>162500</v>
      </c>
      <c r="Q4600" s="138">
        <v>45181</v>
      </c>
      <c r="AR4600">
        <f t="shared" si="288"/>
        <v>0</v>
      </c>
      <c r="AS4600">
        <f t="shared" si="289"/>
        <v>0</v>
      </c>
      <c r="AT4600">
        <f t="shared" si="290"/>
        <v>0</v>
      </c>
    </row>
    <row r="4601" spans="2:46" ht="15.75" customHeight="1" thickBot="1">
      <c r="B4601" t="str">
        <f t="shared" si="287"/>
        <v>BANKBARODA4518145197</v>
      </c>
      <c r="C4601" s="137" t="s">
        <v>226</v>
      </c>
      <c r="D4601" s="137" t="s">
        <v>84</v>
      </c>
      <c r="E4601" s="138">
        <v>45197</v>
      </c>
      <c r="F4601" s="139">
        <v>0</v>
      </c>
      <c r="G4601" s="137" t="s">
        <v>223</v>
      </c>
      <c r="H4601" s="139">
        <v>204.2</v>
      </c>
      <c r="I4601" s="139">
        <v>204.5</v>
      </c>
      <c r="J4601" s="139">
        <v>198.05</v>
      </c>
      <c r="K4601" s="139">
        <v>200.2</v>
      </c>
      <c r="L4601" s="139">
        <v>200.2</v>
      </c>
      <c r="M4601" s="139">
        <v>12082</v>
      </c>
      <c r="N4601" s="139">
        <v>142204.34</v>
      </c>
      <c r="O4601" s="139">
        <v>118983150</v>
      </c>
      <c r="P4601" s="140">
        <v>-6604650</v>
      </c>
      <c r="Q4601" s="138">
        <v>45181</v>
      </c>
      <c r="AR4601">
        <f t="shared" si="288"/>
        <v>124616700</v>
      </c>
      <c r="AS4601">
        <f t="shared" si="289"/>
        <v>-5224050</v>
      </c>
      <c r="AT4601">
        <f t="shared" si="290"/>
        <v>129840750</v>
      </c>
    </row>
    <row r="4602" spans="2:46" ht="15.75" customHeight="1" thickBot="1">
      <c r="B4602" t="str">
        <f t="shared" si="287"/>
        <v>BANKBARODA4518145225</v>
      </c>
      <c r="C4602" s="137" t="s">
        <v>226</v>
      </c>
      <c r="D4602" s="137" t="s">
        <v>84</v>
      </c>
      <c r="E4602" s="138">
        <v>45225</v>
      </c>
      <c r="F4602" s="139">
        <v>0</v>
      </c>
      <c r="G4602" s="137" t="s">
        <v>223</v>
      </c>
      <c r="H4602" s="139">
        <v>205.75</v>
      </c>
      <c r="I4602" s="139">
        <v>206.05</v>
      </c>
      <c r="J4602" s="139">
        <v>199.7</v>
      </c>
      <c r="K4602" s="139">
        <v>201.65</v>
      </c>
      <c r="L4602" s="139">
        <v>201.65</v>
      </c>
      <c r="M4602" s="139">
        <v>735</v>
      </c>
      <c r="N4602" s="139">
        <v>8712.26</v>
      </c>
      <c r="O4602" s="139">
        <v>4902300</v>
      </c>
      <c r="P4602" s="140">
        <v>1000350</v>
      </c>
      <c r="Q4602" s="138">
        <v>45181</v>
      </c>
      <c r="AR4602">
        <f t="shared" si="288"/>
        <v>0</v>
      </c>
      <c r="AS4602">
        <f t="shared" si="289"/>
        <v>0</v>
      </c>
      <c r="AT4602">
        <f t="shared" si="290"/>
        <v>0</v>
      </c>
    </row>
    <row r="4603" spans="2:46" ht="15.75" customHeight="1" thickBot="1">
      <c r="B4603" t="str">
        <f t="shared" si="287"/>
        <v>BANKBARODA4518145260</v>
      </c>
      <c r="C4603" s="137" t="s">
        <v>226</v>
      </c>
      <c r="D4603" s="137" t="s">
        <v>84</v>
      </c>
      <c r="E4603" s="138">
        <v>45260</v>
      </c>
      <c r="F4603" s="139">
        <v>0</v>
      </c>
      <c r="G4603" s="137" t="s">
        <v>223</v>
      </c>
      <c r="H4603" s="139">
        <v>206.6</v>
      </c>
      <c r="I4603" s="139">
        <v>206.6</v>
      </c>
      <c r="J4603" s="139">
        <v>201.3</v>
      </c>
      <c r="K4603" s="139">
        <v>203.25</v>
      </c>
      <c r="L4603" s="139">
        <v>203.25</v>
      </c>
      <c r="M4603" s="139">
        <v>112</v>
      </c>
      <c r="N4603" s="139">
        <v>1338.19</v>
      </c>
      <c r="O4603" s="139">
        <v>731250</v>
      </c>
      <c r="P4603" s="140">
        <v>380250</v>
      </c>
      <c r="Q4603" s="138">
        <v>45181</v>
      </c>
      <c r="AR4603">
        <f t="shared" si="288"/>
        <v>0</v>
      </c>
      <c r="AS4603">
        <f t="shared" si="289"/>
        <v>0</v>
      </c>
      <c r="AT4603">
        <f t="shared" si="290"/>
        <v>0</v>
      </c>
    </row>
    <row r="4604" spans="2:46" ht="15.75" customHeight="1" thickBot="1">
      <c r="B4604" t="str">
        <f t="shared" si="287"/>
        <v>BATAINDIA4518145197</v>
      </c>
      <c r="C4604" s="137" t="s">
        <v>226</v>
      </c>
      <c r="D4604" s="137" t="s">
        <v>85</v>
      </c>
      <c r="E4604" s="138">
        <v>45197</v>
      </c>
      <c r="F4604" s="139">
        <v>0</v>
      </c>
      <c r="G4604" s="137" t="s">
        <v>223</v>
      </c>
      <c r="H4604" s="139">
        <v>1729.8</v>
      </c>
      <c r="I4604" s="139">
        <v>1729.8</v>
      </c>
      <c r="J4604" s="139">
        <v>1682</v>
      </c>
      <c r="K4604" s="139">
        <v>1702.1</v>
      </c>
      <c r="L4604" s="139">
        <v>1702.1</v>
      </c>
      <c r="M4604" s="139">
        <v>1970</v>
      </c>
      <c r="N4604" s="139">
        <v>12553.18</v>
      </c>
      <c r="O4604" s="139">
        <v>1339500</v>
      </c>
      <c r="P4604" s="140">
        <v>12750</v>
      </c>
      <c r="Q4604" s="138">
        <v>45181</v>
      </c>
      <c r="AR4604">
        <f t="shared" si="288"/>
        <v>1416750</v>
      </c>
      <c r="AS4604">
        <f t="shared" si="289"/>
        <v>25500</v>
      </c>
      <c r="AT4604">
        <f t="shared" si="290"/>
        <v>1391250</v>
      </c>
    </row>
    <row r="4605" spans="2:46" ht="15.75" customHeight="1" thickBot="1">
      <c r="B4605" t="str">
        <f t="shared" si="287"/>
        <v>BATAINDIA4518145225</v>
      </c>
      <c r="C4605" s="137" t="s">
        <v>226</v>
      </c>
      <c r="D4605" s="137" t="s">
        <v>85</v>
      </c>
      <c r="E4605" s="138">
        <v>45225</v>
      </c>
      <c r="F4605" s="139">
        <v>0</v>
      </c>
      <c r="G4605" s="137" t="s">
        <v>223</v>
      </c>
      <c r="H4605" s="139">
        <v>1734.85</v>
      </c>
      <c r="I4605" s="139">
        <v>1734.85</v>
      </c>
      <c r="J4605" s="139">
        <v>1691</v>
      </c>
      <c r="K4605" s="139">
        <v>1703.4</v>
      </c>
      <c r="L4605" s="139">
        <v>1703.4</v>
      </c>
      <c r="M4605" s="139">
        <v>139</v>
      </c>
      <c r="N4605" s="139">
        <v>889.13</v>
      </c>
      <c r="O4605" s="139">
        <v>73125</v>
      </c>
      <c r="P4605" s="140">
        <v>11625</v>
      </c>
      <c r="Q4605" s="138">
        <v>45181</v>
      </c>
      <c r="AR4605">
        <f t="shared" si="288"/>
        <v>0</v>
      </c>
      <c r="AS4605">
        <f t="shared" si="289"/>
        <v>0</v>
      </c>
      <c r="AT4605">
        <f t="shared" si="290"/>
        <v>0</v>
      </c>
    </row>
    <row r="4606" spans="2:46" ht="15.75" customHeight="1" thickBot="1">
      <c r="B4606" t="str">
        <f t="shared" si="287"/>
        <v>BATAINDIA4518145260</v>
      </c>
      <c r="C4606" s="137" t="s">
        <v>226</v>
      </c>
      <c r="D4606" s="137" t="s">
        <v>85</v>
      </c>
      <c r="E4606" s="138">
        <v>45260</v>
      </c>
      <c r="F4606" s="139">
        <v>0</v>
      </c>
      <c r="G4606" s="137" t="s">
        <v>223</v>
      </c>
      <c r="H4606" s="139">
        <v>1718</v>
      </c>
      <c r="I4606" s="139">
        <v>1718</v>
      </c>
      <c r="J4606" s="139">
        <v>1705</v>
      </c>
      <c r="K4606" s="139">
        <v>1705</v>
      </c>
      <c r="L4606" s="139">
        <v>1727.35</v>
      </c>
      <c r="M4606" s="139">
        <v>3</v>
      </c>
      <c r="N4606" s="139">
        <v>19.23</v>
      </c>
      <c r="O4606" s="139">
        <v>4125</v>
      </c>
      <c r="P4606" s="140">
        <v>1125</v>
      </c>
      <c r="Q4606" s="138">
        <v>45181</v>
      </c>
      <c r="AR4606">
        <f t="shared" si="288"/>
        <v>0</v>
      </c>
      <c r="AS4606">
        <f t="shared" si="289"/>
        <v>0</v>
      </c>
      <c r="AT4606">
        <f t="shared" si="290"/>
        <v>0</v>
      </c>
    </row>
    <row r="4607" spans="2:46" ht="15.75" customHeight="1" thickBot="1">
      <c r="B4607" t="str">
        <f t="shared" si="287"/>
        <v>BEL4518145197</v>
      </c>
      <c r="C4607" s="137" t="s">
        <v>226</v>
      </c>
      <c r="D4607" s="137" t="s">
        <v>86</v>
      </c>
      <c r="E4607" s="138">
        <v>45197</v>
      </c>
      <c r="F4607" s="139">
        <v>0</v>
      </c>
      <c r="G4607" s="137" t="s">
        <v>223</v>
      </c>
      <c r="H4607" s="139">
        <v>144.9</v>
      </c>
      <c r="I4607" s="139">
        <v>145.05000000000001</v>
      </c>
      <c r="J4607" s="139">
        <v>134</v>
      </c>
      <c r="K4607" s="139">
        <v>134.55000000000001</v>
      </c>
      <c r="L4607" s="139">
        <v>134.55000000000001</v>
      </c>
      <c r="M4607" s="139">
        <v>11142</v>
      </c>
      <c r="N4607" s="139">
        <v>87142.48</v>
      </c>
      <c r="O4607" s="139">
        <v>74949300</v>
      </c>
      <c r="P4607" s="140">
        <v>4280700</v>
      </c>
      <c r="Q4607" s="138">
        <v>45181</v>
      </c>
      <c r="AR4607">
        <f t="shared" si="288"/>
        <v>81515700</v>
      </c>
      <c r="AS4607">
        <f t="shared" si="289"/>
        <v>7415700</v>
      </c>
      <c r="AT4607">
        <f t="shared" si="290"/>
        <v>74100000</v>
      </c>
    </row>
    <row r="4608" spans="2:46" ht="15.75" customHeight="1" thickBot="1">
      <c r="B4608" t="str">
        <f t="shared" si="287"/>
        <v>BEL4518145225</v>
      </c>
      <c r="C4608" s="137" t="s">
        <v>226</v>
      </c>
      <c r="D4608" s="137" t="s">
        <v>86</v>
      </c>
      <c r="E4608" s="138">
        <v>45225</v>
      </c>
      <c r="F4608" s="139">
        <v>0</v>
      </c>
      <c r="G4608" s="137" t="s">
        <v>223</v>
      </c>
      <c r="H4608" s="139">
        <v>145.94999999999999</v>
      </c>
      <c r="I4608" s="139">
        <v>145.94999999999999</v>
      </c>
      <c r="J4608" s="139">
        <v>135.05000000000001</v>
      </c>
      <c r="K4608" s="139">
        <v>135.55000000000001</v>
      </c>
      <c r="L4608" s="139">
        <v>135.55000000000001</v>
      </c>
      <c r="M4608" s="139">
        <v>1599</v>
      </c>
      <c r="N4608" s="139">
        <v>12603.29</v>
      </c>
      <c r="O4608" s="139">
        <v>5893800</v>
      </c>
      <c r="P4608" s="140">
        <v>2793000</v>
      </c>
      <c r="Q4608" s="138">
        <v>45181</v>
      </c>
      <c r="AR4608">
        <f t="shared" si="288"/>
        <v>0</v>
      </c>
      <c r="AS4608">
        <f t="shared" si="289"/>
        <v>0</v>
      </c>
      <c r="AT4608">
        <f t="shared" si="290"/>
        <v>0</v>
      </c>
    </row>
    <row r="4609" spans="2:46" ht="15.75" customHeight="1" thickBot="1">
      <c r="B4609" t="str">
        <f t="shared" si="287"/>
        <v>BEL4518145260</v>
      </c>
      <c r="C4609" s="137" t="s">
        <v>226</v>
      </c>
      <c r="D4609" s="137" t="s">
        <v>86</v>
      </c>
      <c r="E4609" s="138">
        <v>45260</v>
      </c>
      <c r="F4609" s="139">
        <v>0</v>
      </c>
      <c r="G4609" s="137" t="s">
        <v>223</v>
      </c>
      <c r="H4609" s="139">
        <v>146.44999999999999</v>
      </c>
      <c r="I4609" s="139">
        <v>146.44999999999999</v>
      </c>
      <c r="J4609" s="139">
        <v>136.19999999999999</v>
      </c>
      <c r="K4609" s="139">
        <v>136.75</v>
      </c>
      <c r="L4609" s="139">
        <v>136.75</v>
      </c>
      <c r="M4609" s="139">
        <v>111</v>
      </c>
      <c r="N4609" s="139">
        <v>881.33</v>
      </c>
      <c r="O4609" s="139">
        <v>672600</v>
      </c>
      <c r="P4609" s="140">
        <v>342000</v>
      </c>
      <c r="Q4609" s="138">
        <v>45181</v>
      </c>
      <c r="AR4609">
        <f t="shared" si="288"/>
        <v>0</v>
      </c>
      <c r="AS4609">
        <f t="shared" si="289"/>
        <v>0</v>
      </c>
      <c r="AT4609">
        <f t="shared" si="290"/>
        <v>0</v>
      </c>
    </row>
    <row r="4610" spans="2:46" ht="15.75" customHeight="1" thickBot="1">
      <c r="B4610" t="str">
        <f t="shared" ref="B4610:B4673" si="291">D4610&amp;Q4610&amp;E4610</f>
        <v>BERGEPAINT4518145197</v>
      </c>
      <c r="C4610" s="137" t="s">
        <v>226</v>
      </c>
      <c r="D4610" s="137" t="s">
        <v>87</v>
      </c>
      <c r="E4610" s="138">
        <v>45197</v>
      </c>
      <c r="F4610" s="139">
        <v>0</v>
      </c>
      <c r="G4610" s="137" t="s">
        <v>223</v>
      </c>
      <c r="H4610" s="139">
        <v>715.25</v>
      </c>
      <c r="I4610" s="139">
        <v>717</v>
      </c>
      <c r="J4610" s="139">
        <v>698.8</v>
      </c>
      <c r="K4610" s="139">
        <v>704.25</v>
      </c>
      <c r="L4610" s="139">
        <v>704.25</v>
      </c>
      <c r="M4610" s="139">
        <v>1634</v>
      </c>
      <c r="N4610" s="139">
        <v>12683.4</v>
      </c>
      <c r="O4610" s="139">
        <v>8033300</v>
      </c>
      <c r="P4610" s="140">
        <v>-94600</v>
      </c>
      <c r="Q4610" s="138">
        <v>45181</v>
      </c>
      <c r="AR4610">
        <f t="shared" ref="AR4610:AR4673" si="292">IF($AU$2&lt;&gt;5,NA(),IF(D4610=D4609,0,IF(AND(D4612=D4610,D4611=D4610),O4610+O4611+O4612,IF(D4611=D4610,O4611+O4610,O4610))))</f>
        <v>8769200</v>
      </c>
      <c r="AS4610">
        <f t="shared" ref="AS4610:AS4673" si="293">IF($AU$2&lt;&gt;5,NA(),IF(D4610=D4609,0,IF(AND(D4612=D4610,D4611=D4610),P4610+P4611+P4612,IF(D4611=D4610,P4611+P4610,P4610))))</f>
        <v>-60500</v>
      </c>
      <c r="AT4610">
        <f t="shared" ref="AT4610:AT4673" si="294">AR4610-AS4610</f>
        <v>8829700</v>
      </c>
    </row>
    <row r="4611" spans="2:46" ht="15.75" customHeight="1" thickBot="1">
      <c r="B4611" t="str">
        <f t="shared" si="291"/>
        <v>BERGEPAINT4518145225</v>
      </c>
      <c r="C4611" s="137" t="s">
        <v>226</v>
      </c>
      <c r="D4611" s="137" t="s">
        <v>87</v>
      </c>
      <c r="E4611" s="138">
        <v>45225</v>
      </c>
      <c r="F4611" s="139">
        <v>0</v>
      </c>
      <c r="G4611" s="137" t="s">
        <v>223</v>
      </c>
      <c r="H4611" s="139">
        <v>709.4</v>
      </c>
      <c r="I4611" s="139">
        <v>709.4</v>
      </c>
      <c r="J4611" s="139">
        <v>694.05</v>
      </c>
      <c r="K4611" s="139">
        <v>699.05</v>
      </c>
      <c r="L4611" s="139">
        <v>699.05</v>
      </c>
      <c r="M4611" s="139">
        <v>131</v>
      </c>
      <c r="N4611" s="139">
        <v>1009.64</v>
      </c>
      <c r="O4611" s="139">
        <v>669900</v>
      </c>
      <c r="P4611" s="140">
        <v>27500</v>
      </c>
      <c r="Q4611" s="138">
        <v>45181</v>
      </c>
      <c r="AR4611">
        <f t="shared" si="292"/>
        <v>0</v>
      </c>
      <c r="AS4611">
        <f t="shared" si="293"/>
        <v>0</v>
      </c>
      <c r="AT4611">
        <f t="shared" si="294"/>
        <v>0</v>
      </c>
    </row>
    <row r="4612" spans="2:46" ht="15.75" customHeight="1" thickBot="1">
      <c r="B4612" t="str">
        <f t="shared" si="291"/>
        <v>BERGEPAINT4518145260</v>
      </c>
      <c r="C4612" s="137" t="s">
        <v>226</v>
      </c>
      <c r="D4612" s="137" t="s">
        <v>87</v>
      </c>
      <c r="E4612" s="138">
        <v>45260</v>
      </c>
      <c r="F4612" s="139">
        <v>0</v>
      </c>
      <c r="G4612" s="137" t="s">
        <v>223</v>
      </c>
      <c r="H4612" s="139">
        <v>705</v>
      </c>
      <c r="I4612" s="139">
        <v>705</v>
      </c>
      <c r="J4612" s="139">
        <v>698</v>
      </c>
      <c r="K4612" s="139">
        <v>698</v>
      </c>
      <c r="L4612" s="139">
        <v>698</v>
      </c>
      <c r="M4612" s="139">
        <v>9</v>
      </c>
      <c r="N4612" s="139">
        <v>69.430000000000007</v>
      </c>
      <c r="O4612" s="139">
        <v>66000</v>
      </c>
      <c r="P4612" s="140">
        <v>6600</v>
      </c>
      <c r="Q4612" s="138">
        <v>45181</v>
      </c>
      <c r="AR4612">
        <f t="shared" si="292"/>
        <v>0</v>
      </c>
      <c r="AS4612">
        <f t="shared" si="293"/>
        <v>0</v>
      </c>
      <c r="AT4612">
        <f t="shared" si="294"/>
        <v>0</v>
      </c>
    </row>
    <row r="4613" spans="2:46" ht="15.75" customHeight="1" thickBot="1">
      <c r="B4613" t="str">
        <f t="shared" si="291"/>
        <v>BHARATFORG4518145197</v>
      </c>
      <c r="C4613" s="137" t="s">
        <v>226</v>
      </c>
      <c r="D4613" s="137" t="s">
        <v>88</v>
      </c>
      <c r="E4613" s="138">
        <v>45197</v>
      </c>
      <c r="F4613" s="139">
        <v>0</v>
      </c>
      <c r="G4613" s="137" t="s">
        <v>223</v>
      </c>
      <c r="H4613" s="139">
        <v>1120</v>
      </c>
      <c r="I4613" s="139">
        <v>1123.9000000000001</v>
      </c>
      <c r="J4613" s="139">
        <v>1075.3</v>
      </c>
      <c r="K4613" s="139">
        <v>1079</v>
      </c>
      <c r="L4613" s="139">
        <v>1079</v>
      </c>
      <c r="M4613" s="139">
        <v>4335</v>
      </c>
      <c r="N4613" s="139">
        <v>47343.45</v>
      </c>
      <c r="O4613" s="139">
        <v>8137000</v>
      </c>
      <c r="P4613" s="140">
        <v>-190000</v>
      </c>
      <c r="Q4613" s="138">
        <v>45181</v>
      </c>
      <c r="AR4613">
        <f t="shared" si="292"/>
        <v>8327000</v>
      </c>
      <c r="AS4613">
        <f t="shared" si="293"/>
        <v>-183000</v>
      </c>
      <c r="AT4613">
        <f t="shared" si="294"/>
        <v>8510000</v>
      </c>
    </row>
    <row r="4614" spans="2:46" ht="15.75" customHeight="1" thickBot="1">
      <c r="B4614" t="str">
        <f t="shared" si="291"/>
        <v>BHARATFORG4518145225</v>
      </c>
      <c r="C4614" s="137" t="s">
        <v>226</v>
      </c>
      <c r="D4614" s="137" t="s">
        <v>88</v>
      </c>
      <c r="E4614" s="138">
        <v>45225</v>
      </c>
      <c r="F4614" s="139">
        <v>0</v>
      </c>
      <c r="G4614" s="137" t="s">
        <v>223</v>
      </c>
      <c r="H4614" s="139">
        <v>1125</v>
      </c>
      <c r="I4614" s="139">
        <v>1125</v>
      </c>
      <c r="J4614" s="139">
        <v>1083</v>
      </c>
      <c r="K4614" s="139">
        <v>1085.7</v>
      </c>
      <c r="L4614" s="139">
        <v>1085.7</v>
      </c>
      <c r="M4614" s="139">
        <v>219</v>
      </c>
      <c r="N4614" s="139">
        <v>2407.3200000000002</v>
      </c>
      <c r="O4614" s="139">
        <v>178000</v>
      </c>
      <c r="P4614" s="140">
        <v>6000</v>
      </c>
      <c r="Q4614" s="138">
        <v>45181</v>
      </c>
      <c r="AR4614">
        <f t="shared" si="292"/>
        <v>0</v>
      </c>
      <c r="AS4614">
        <f t="shared" si="293"/>
        <v>0</v>
      </c>
      <c r="AT4614">
        <f t="shared" si="294"/>
        <v>0</v>
      </c>
    </row>
    <row r="4615" spans="2:46" ht="15.75" customHeight="1" thickBot="1">
      <c r="B4615" t="str">
        <f t="shared" si="291"/>
        <v>BHARATFORG4518145260</v>
      </c>
      <c r="C4615" s="137" t="s">
        <v>226</v>
      </c>
      <c r="D4615" s="137" t="s">
        <v>88</v>
      </c>
      <c r="E4615" s="138">
        <v>45260</v>
      </c>
      <c r="F4615" s="139">
        <v>0</v>
      </c>
      <c r="G4615" s="137" t="s">
        <v>223</v>
      </c>
      <c r="H4615" s="139">
        <v>1110</v>
      </c>
      <c r="I4615" s="139">
        <v>1110</v>
      </c>
      <c r="J4615" s="139">
        <v>1087.55</v>
      </c>
      <c r="K4615" s="139">
        <v>1097</v>
      </c>
      <c r="L4615" s="139">
        <v>1091.4000000000001</v>
      </c>
      <c r="M4615" s="139">
        <v>13</v>
      </c>
      <c r="N4615" s="139">
        <v>142.97999999999999</v>
      </c>
      <c r="O4615" s="139">
        <v>12000</v>
      </c>
      <c r="P4615" s="140">
        <v>1000</v>
      </c>
      <c r="Q4615" s="138">
        <v>45181</v>
      </c>
      <c r="AR4615">
        <f t="shared" si="292"/>
        <v>0</v>
      </c>
      <c r="AS4615">
        <f t="shared" si="293"/>
        <v>0</v>
      </c>
      <c r="AT4615">
        <f t="shared" si="294"/>
        <v>0</v>
      </c>
    </row>
    <row r="4616" spans="2:46" ht="15.75" customHeight="1" thickBot="1">
      <c r="B4616" t="str">
        <f t="shared" si="291"/>
        <v>BHARTIARTL4518145197</v>
      </c>
      <c r="C4616" s="137" t="s">
        <v>226</v>
      </c>
      <c r="D4616" s="137" t="s">
        <v>28</v>
      </c>
      <c r="E4616" s="138">
        <v>45197</v>
      </c>
      <c r="F4616" s="139">
        <v>0</v>
      </c>
      <c r="G4616" s="137" t="s">
        <v>223</v>
      </c>
      <c r="H4616" s="139">
        <v>891.5</v>
      </c>
      <c r="I4616" s="139">
        <v>895.75</v>
      </c>
      <c r="J4616" s="139">
        <v>885.4</v>
      </c>
      <c r="K4616" s="139">
        <v>889.5</v>
      </c>
      <c r="L4616" s="139">
        <v>889.5</v>
      </c>
      <c r="M4616" s="139">
        <v>5989</v>
      </c>
      <c r="N4616" s="139">
        <v>50626.41</v>
      </c>
      <c r="O4616" s="139">
        <v>40945950</v>
      </c>
      <c r="P4616" s="140">
        <v>410400</v>
      </c>
      <c r="Q4616" s="138">
        <v>45181</v>
      </c>
      <c r="AR4616">
        <f t="shared" si="292"/>
        <v>41391500</v>
      </c>
      <c r="AS4616">
        <f t="shared" si="293"/>
        <v>484500</v>
      </c>
      <c r="AT4616">
        <f t="shared" si="294"/>
        <v>40907000</v>
      </c>
    </row>
    <row r="4617" spans="2:46" ht="15.75" customHeight="1" thickBot="1">
      <c r="B4617" t="str">
        <f t="shared" si="291"/>
        <v>BHARTIARTL4518145225</v>
      </c>
      <c r="C4617" s="137" t="s">
        <v>226</v>
      </c>
      <c r="D4617" s="137" t="s">
        <v>28</v>
      </c>
      <c r="E4617" s="138">
        <v>45225</v>
      </c>
      <c r="F4617" s="139">
        <v>0</v>
      </c>
      <c r="G4617" s="137" t="s">
        <v>223</v>
      </c>
      <c r="H4617" s="139">
        <v>897.25</v>
      </c>
      <c r="I4617" s="139">
        <v>900.2</v>
      </c>
      <c r="J4617" s="139">
        <v>890.7</v>
      </c>
      <c r="K4617" s="139">
        <v>894.6</v>
      </c>
      <c r="L4617" s="139">
        <v>894.6</v>
      </c>
      <c r="M4617" s="139">
        <v>267</v>
      </c>
      <c r="N4617" s="139">
        <v>2269.15</v>
      </c>
      <c r="O4617" s="139">
        <v>430350</v>
      </c>
      <c r="P4617" s="140">
        <v>73150</v>
      </c>
      <c r="Q4617" s="138">
        <v>45181</v>
      </c>
      <c r="AR4617">
        <f t="shared" si="292"/>
        <v>0</v>
      </c>
      <c r="AS4617">
        <f t="shared" si="293"/>
        <v>0</v>
      </c>
      <c r="AT4617">
        <f t="shared" si="294"/>
        <v>0</v>
      </c>
    </row>
    <row r="4618" spans="2:46" ht="15.75" customHeight="1" thickBot="1">
      <c r="B4618" t="str">
        <f t="shared" si="291"/>
        <v>BHARTIARTL4518145260</v>
      </c>
      <c r="C4618" s="137" t="s">
        <v>226</v>
      </c>
      <c r="D4618" s="137" t="s">
        <v>28</v>
      </c>
      <c r="E4618" s="138">
        <v>45260</v>
      </c>
      <c r="F4618" s="139">
        <v>0</v>
      </c>
      <c r="G4618" s="137" t="s">
        <v>223</v>
      </c>
      <c r="H4618" s="139">
        <v>903.7</v>
      </c>
      <c r="I4618" s="139">
        <v>903.7</v>
      </c>
      <c r="J4618" s="139">
        <v>896.9</v>
      </c>
      <c r="K4618" s="139">
        <v>896.9</v>
      </c>
      <c r="L4618" s="139">
        <v>904.3</v>
      </c>
      <c r="M4618" s="139">
        <v>3</v>
      </c>
      <c r="N4618" s="139">
        <v>25.63</v>
      </c>
      <c r="O4618" s="139">
        <v>15200</v>
      </c>
      <c r="P4618" s="139">
        <v>950</v>
      </c>
      <c r="Q4618" s="138">
        <v>45181</v>
      </c>
      <c r="AR4618">
        <f t="shared" si="292"/>
        <v>0</v>
      </c>
      <c r="AS4618">
        <f t="shared" si="293"/>
        <v>0</v>
      </c>
      <c r="AT4618">
        <f t="shared" si="294"/>
        <v>0</v>
      </c>
    </row>
    <row r="4619" spans="2:46" ht="15.75" customHeight="1" thickBot="1">
      <c r="B4619" t="str">
        <f t="shared" si="291"/>
        <v>BHEL4518145197</v>
      </c>
      <c r="C4619" s="137" t="s">
        <v>226</v>
      </c>
      <c r="D4619" s="137" t="s">
        <v>89</v>
      </c>
      <c r="E4619" s="138">
        <v>45197</v>
      </c>
      <c r="F4619" s="139">
        <v>0</v>
      </c>
      <c r="G4619" s="137" t="s">
        <v>223</v>
      </c>
      <c r="H4619" s="139">
        <v>141.5</v>
      </c>
      <c r="I4619" s="139">
        <v>141.5</v>
      </c>
      <c r="J4619" s="139">
        <v>124.85</v>
      </c>
      <c r="K4619" s="139">
        <v>126</v>
      </c>
      <c r="L4619" s="139">
        <v>126</v>
      </c>
      <c r="M4619" s="139">
        <v>1783</v>
      </c>
      <c r="N4619" s="139">
        <v>24742.89</v>
      </c>
      <c r="O4619" s="139">
        <v>64774500</v>
      </c>
      <c r="P4619" s="140">
        <v>-16275000</v>
      </c>
      <c r="Q4619" s="138">
        <v>45181</v>
      </c>
      <c r="AR4619">
        <f t="shared" si="292"/>
        <v>77679000</v>
      </c>
      <c r="AS4619">
        <f t="shared" si="293"/>
        <v>-18994500</v>
      </c>
      <c r="AT4619">
        <f t="shared" si="294"/>
        <v>96673500</v>
      </c>
    </row>
    <row r="4620" spans="2:46" ht="15.75" customHeight="1" thickBot="1">
      <c r="B4620" t="str">
        <f t="shared" si="291"/>
        <v>BHEL4518145225</v>
      </c>
      <c r="C4620" s="137" t="s">
        <v>226</v>
      </c>
      <c r="D4620" s="137" t="s">
        <v>89</v>
      </c>
      <c r="E4620" s="138">
        <v>45225</v>
      </c>
      <c r="F4620" s="139">
        <v>0</v>
      </c>
      <c r="G4620" s="137" t="s">
        <v>223</v>
      </c>
      <c r="H4620" s="139">
        <v>141.15</v>
      </c>
      <c r="I4620" s="139">
        <v>142.15</v>
      </c>
      <c r="J4620" s="139">
        <v>126.05</v>
      </c>
      <c r="K4620" s="139">
        <v>126.9</v>
      </c>
      <c r="L4620" s="139">
        <v>126.9</v>
      </c>
      <c r="M4620" s="139">
        <v>245</v>
      </c>
      <c r="N4620" s="139">
        <v>3416.58</v>
      </c>
      <c r="O4620" s="139">
        <v>11539500</v>
      </c>
      <c r="P4620" s="140">
        <v>-2446500</v>
      </c>
      <c r="Q4620" s="138">
        <v>45181</v>
      </c>
      <c r="AR4620">
        <f t="shared" si="292"/>
        <v>0</v>
      </c>
      <c r="AS4620">
        <f t="shared" si="293"/>
        <v>0</v>
      </c>
      <c r="AT4620">
        <f t="shared" si="294"/>
        <v>0</v>
      </c>
    </row>
    <row r="4621" spans="2:46" ht="15.75" customHeight="1" thickBot="1">
      <c r="B4621" t="str">
        <f t="shared" si="291"/>
        <v>BHEL4518145260</v>
      </c>
      <c r="C4621" s="137" t="s">
        <v>226</v>
      </c>
      <c r="D4621" s="137" t="s">
        <v>89</v>
      </c>
      <c r="E4621" s="138">
        <v>45260</v>
      </c>
      <c r="F4621" s="139">
        <v>0</v>
      </c>
      <c r="G4621" s="137" t="s">
        <v>223</v>
      </c>
      <c r="H4621" s="139">
        <v>137.69999999999999</v>
      </c>
      <c r="I4621" s="139">
        <v>137.69999999999999</v>
      </c>
      <c r="J4621" s="139">
        <v>129.30000000000001</v>
      </c>
      <c r="K4621" s="139">
        <v>129.30000000000001</v>
      </c>
      <c r="L4621" s="139">
        <v>127.65</v>
      </c>
      <c r="M4621" s="139">
        <v>26</v>
      </c>
      <c r="N4621" s="139">
        <v>362.17</v>
      </c>
      <c r="O4621" s="139">
        <v>1365000</v>
      </c>
      <c r="P4621" s="140">
        <v>-273000</v>
      </c>
      <c r="Q4621" s="138">
        <v>45181</v>
      </c>
      <c r="AR4621">
        <f t="shared" si="292"/>
        <v>0</v>
      </c>
      <c r="AS4621">
        <f t="shared" si="293"/>
        <v>0</v>
      </c>
      <c r="AT4621">
        <f t="shared" si="294"/>
        <v>0</v>
      </c>
    </row>
    <row r="4622" spans="2:46" ht="15.75" customHeight="1" thickBot="1">
      <c r="B4622" t="str">
        <f t="shared" si="291"/>
        <v>BIOCON4518145197</v>
      </c>
      <c r="C4622" s="137" t="s">
        <v>226</v>
      </c>
      <c r="D4622" s="137" t="s">
        <v>90</v>
      </c>
      <c r="E4622" s="138">
        <v>45197</v>
      </c>
      <c r="F4622" s="139">
        <v>0</v>
      </c>
      <c r="G4622" s="137" t="s">
        <v>223</v>
      </c>
      <c r="H4622" s="139">
        <v>278.10000000000002</v>
      </c>
      <c r="I4622" s="139">
        <v>278.10000000000002</v>
      </c>
      <c r="J4622" s="139">
        <v>266.2</v>
      </c>
      <c r="K4622" s="139">
        <v>267.7</v>
      </c>
      <c r="L4622" s="139">
        <v>267.7</v>
      </c>
      <c r="M4622" s="139">
        <v>5723</v>
      </c>
      <c r="N4622" s="139">
        <v>38686.980000000003</v>
      </c>
      <c r="O4622" s="139">
        <v>30187500</v>
      </c>
      <c r="P4622" s="140">
        <v>297500</v>
      </c>
      <c r="Q4622" s="138">
        <v>45181</v>
      </c>
      <c r="AR4622">
        <f t="shared" si="292"/>
        <v>32482500</v>
      </c>
      <c r="AS4622">
        <f t="shared" si="293"/>
        <v>1267500</v>
      </c>
      <c r="AT4622">
        <f t="shared" si="294"/>
        <v>31215000</v>
      </c>
    </row>
    <row r="4623" spans="2:46" ht="15.75" customHeight="1" thickBot="1">
      <c r="B4623" t="str">
        <f t="shared" si="291"/>
        <v>BIOCON4518145225</v>
      </c>
      <c r="C4623" s="137" t="s">
        <v>226</v>
      </c>
      <c r="D4623" s="137" t="s">
        <v>90</v>
      </c>
      <c r="E4623" s="138">
        <v>45225</v>
      </c>
      <c r="F4623" s="139">
        <v>0</v>
      </c>
      <c r="G4623" s="137" t="s">
        <v>223</v>
      </c>
      <c r="H4623" s="139">
        <v>279.55</v>
      </c>
      <c r="I4623" s="139">
        <v>279.75</v>
      </c>
      <c r="J4623" s="139">
        <v>268.2</v>
      </c>
      <c r="K4623" s="139">
        <v>269.7</v>
      </c>
      <c r="L4623" s="139">
        <v>269.7</v>
      </c>
      <c r="M4623" s="139">
        <v>744</v>
      </c>
      <c r="N4623" s="139">
        <v>5043.05</v>
      </c>
      <c r="O4623" s="139">
        <v>2172500</v>
      </c>
      <c r="P4623" s="140">
        <v>925000</v>
      </c>
      <c r="Q4623" s="138">
        <v>45181</v>
      </c>
      <c r="AR4623">
        <f t="shared" si="292"/>
        <v>0</v>
      </c>
      <c r="AS4623">
        <f t="shared" si="293"/>
        <v>0</v>
      </c>
      <c r="AT4623">
        <f t="shared" si="294"/>
        <v>0</v>
      </c>
    </row>
    <row r="4624" spans="2:46" ht="15.75" customHeight="1" thickBot="1">
      <c r="B4624" t="str">
        <f t="shared" si="291"/>
        <v>BIOCON4518145260</v>
      </c>
      <c r="C4624" s="137" t="s">
        <v>226</v>
      </c>
      <c r="D4624" s="137" t="s">
        <v>90</v>
      </c>
      <c r="E4624" s="138">
        <v>45260</v>
      </c>
      <c r="F4624" s="139">
        <v>0</v>
      </c>
      <c r="G4624" s="137" t="s">
        <v>223</v>
      </c>
      <c r="H4624" s="139">
        <v>279</v>
      </c>
      <c r="I4624" s="139">
        <v>281.25</v>
      </c>
      <c r="J4624" s="139">
        <v>271.60000000000002</v>
      </c>
      <c r="K4624" s="139">
        <v>272.05</v>
      </c>
      <c r="L4624" s="139">
        <v>272.05</v>
      </c>
      <c r="M4624" s="139">
        <v>33</v>
      </c>
      <c r="N4624" s="139">
        <v>226.84</v>
      </c>
      <c r="O4624" s="139">
        <v>122500</v>
      </c>
      <c r="P4624" s="140">
        <v>45000</v>
      </c>
      <c r="Q4624" s="138">
        <v>45181</v>
      </c>
      <c r="AR4624">
        <f t="shared" si="292"/>
        <v>0</v>
      </c>
      <c r="AS4624">
        <f t="shared" si="293"/>
        <v>0</v>
      </c>
      <c r="AT4624">
        <f t="shared" si="294"/>
        <v>0</v>
      </c>
    </row>
    <row r="4625" spans="2:46" ht="15.75" customHeight="1" thickBot="1">
      <c r="B4625" t="str">
        <f t="shared" si="291"/>
        <v>BOSCHLTD4518145197</v>
      </c>
      <c r="C4625" s="137" t="s">
        <v>226</v>
      </c>
      <c r="D4625" s="137" t="s">
        <v>91</v>
      </c>
      <c r="E4625" s="138">
        <v>45197</v>
      </c>
      <c r="F4625" s="139">
        <v>0</v>
      </c>
      <c r="G4625" s="137" t="s">
        <v>223</v>
      </c>
      <c r="H4625" s="139">
        <v>19476.8</v>
      </c>
      <c r="I4625" s="139">
        <v>19540</v>
      </c>
      <c r="J4625" s="139">
        <v>18915.099999999999</v>
      </c>
      <c r="K4625" s="139">
        <v>19221.45</v>
      </c>
      <c r="L4625" s="139">
        <v>19221.45</v>
      </c>
      <c r="M4625" s="139">
        <v>2208</v>
      </c>
      <c r="N4625" s="139">
        <v>21172.63</v>
      </c>
      <c r="O4625" s="139">
        <v>108400</v>
      </c>
      <c r="P4625" s="140">
        <v>5200</v>
      </c>
      <c r="Q4625" s="138">
        <v>45181</v>
      </c>
      <c r="AR4625">
        <f t="shared" si="292"/>
        <v>111700</v>
      </c>
      <c r="AS4625">
        <f t="shared" si="293"/>
        <v>6700</v>
      </c>
      <c r="AT4625">
        <f t="shared" si="294"/>
        <v>105000</v>
      </c>
    </row>
    <row r="4626" spans="2:46" ht="15.75" customHeight="1" thickBot="1">
      <c r="B4626" t="str">
        <f t="shared" si="291"/>
        <v>BOSCHLTD4518145225</v>
      </c>
      <c r="C4626" s="137" t="s">
        <v>226</v>
      </c>
      <c r="D4626" s="137" t="s">
        <v>91</v>
      </c>
      <c r="E4626" s="138">
        <v>45225</v>
      </c>
      <c r="F4626" s="139">
        <v>0</v>
      </c>
      <c r="G4626" s="137" t="s">
        <v>223</v>
      </c>
      <c r="H4626" s="139">
        <v>19607.05</v>
      </c>
      <c r="I4626" s="139">
        <v>19607.05</v>
      </c>
      <c r="J4626" s="139">
        <v>19100</v>
      </c>
      <c r="K4626" s="139">
        <v>19356.75</v>
      </c>
      <c r="L4626" s="139">
        <v>19356.75</v>
      </c>
      <c r="M4626" s="139">
        <v>104</v>
      </c>
      <c r="N4626" s="139">
        <v>1004.86</v>
      </c>
      <c r="O4626" s="139">
        <v>3150</v>
      </c>
      <c r="P4626" s="140">
        <v>1500</v>
      </c>
      <c r="Q4626" s="138">
        <v>45181</v>
      </c>
      <c r="AR4626">
        <f t="shared" si="292"/>
        <v>0</v>
      </c>
      <c r="AS4626">
        <f t="shared" si="293"/>
        <v>0</v>
      </c>
      <c r="AT4626">
        <f t="shared" si="294"/>
        <v>0</v>
      </c>
    </row>
    <row r="4627" spans="2:46" ht="15.75" customHeight="1" thickBot="1">
      <c r="B4627" t="str">
        <f t="shared" si="291"/>
        <v>BOSCHLTD4518145260</v>
      </c>
      <c r="C4627" s="137" t="s">
        <v>226</v>
      </c>
      <c r="D4627" s="137" t="s">
        <v>91</v>
      </c>
      <c r="E4627" s="138">
        <v>45260</v>
      </c>
      <c r="F4627" s="139">
        <v>0</v>
      </c>
      <c r="G4627" s="137" t="s">
        <v>223</v>
      </c>
      <c r="H4627" s="139">
        <v>0</v>
      </c>
      <c r="I4627" s="139">
        <v>0</v>
      </c>
      <c r="J4627" s="139">
        <v>0</v>
      </c>
      <c r="K4627" s="139">
        <v>19689.3</v>
      </c>
      <c r="L4627" s="139">
        <v>19458.3</v>
      </c>
      <c r="M4627" s="139">
        <v>0</v>
      </c>
      <c r="N4627" s="139">
        <v>0</v>
      </c>
      <c r="O4627" s="139">
        <v>150</v>
      </c>
      <c r="P4627" s="139">
        <v>0</v>
      </c>
      <c r="Q4627" s="138">
        <v>45181</v>
      </c>
      <c r="AR4627">
        <f t="shared" si="292"/>
        <v>0</v>
      </c>
      <c r="AS4627">
        <f t="shared" si="293"/>
        <v>0</v>
      </c>
      <c r="AT4627">
        <f t="shared" si="294"/>
        <v>0</v>
      </c>
    </row>
    <row r="4628" spans="2:46" ht="15.75" customHeight="1" thickBot="1">
      <c r="B4628" t="str">
        <f t="shared" si="291"/>
        <v>BPCL4518145197</v>
      </c>
      <c r="C4628" s="137" t="s">
        <v>226</v>
      </c>
      <c r="D4628" s="137" t="s">
        <v>66</v>
      </c>
      <c r="E4628" s="138">
        <v>45197</v>
      </c>
      <c r="F4628" s="139">
        <v>0</v>
      </c>
      <c r="G4628" s="137" t="s">
        <v>223</v>
      </c>
      <c r="H4628" s="139">
        <v>365.95</v>
      </c>
      <c r="I4628" s="139">
        <v>365.95</v>
      </c>
      <c r="J4628" s="139">
        <v>348.45</v>
      </c>
      <c r="K4628" s="139">
        <v>349.45</v>
      </c>
      <c r="L4628" s="139">
        <v>349.45</v>
      </c>
      <c r="M4628" s="139">
        <v>7262</v>
      </c>
      <c r="N4628" s="139">
        <v>46287.19</v>
      </c>
      <c r="O4628" s="139">
        <v>27928800</v>
      </c>
      <c r="P4628" s="140">
        <v>1319400</v>
      </c>
      <c r="Q4628" s="138">
        <v>45181</v>
      </c>
      <c r="AR4628">
        <f t="shared" si="292"/>
        <v>29413800</v>
      </c>
      <c r="AS4628">
        <f t="shared" si="293"/>
        <v>2001600</v>
      </c>
      <c r="AT4628">
        <f t="shared" si="294"/>
        <v>27412200</v>
      </c>
    </row>
    <row r="4629" spans="2:46" ht="15.75" customHeight="1" thickBot="1">
      <c r="B4629" t="str">
        <f t="shared" si="291"/>
        <v>BPCL4518145225</v>
      </c>
      <c r="C4629" s="137" t="s">
        <v>226</v>
      </c>
      <c r="D4629" s="137" t="s">
        <v>66</v>
      </c>
      <c r="E4629" s="138">
        <v>45225</v>
      </c>
      <c r="F4629" s="139">
        <v>0</v>
      </c>
      <c r="G4629" s="137" t="s">
        <v>223</v>
      </c>
      <c r="H4629" s="139">
        <v>367.6</v>
      </c>
      <c r="I4629" s="139">
        <v>368.3</v>
      </c>
      <c r="J4629" s="139">
        <v>350.8</v>
      </c>
      <c r="K4629" s="139">
        <v>351.6</v>
      </c>
      <c r="L4629" s="139">
        <v>351.6</v>
      </c>
      <c r="M4629" s="139">
        <v>924</v>
      </c>
      <c r="N4629" s="139">
        <v>5908.99</v>
      </c>
      <c r="O4629" s="139">
        <v>1360800</v>
      </c>
      <c r="P4629" s="140">
        <v>631800</v>
      </c>
      <c r="Q4629" s="138">
        <v>45181</v>
      </c>
      <c r="AR4629">
        <f t="shared" si="292"/>
        <v>0</v>
      </c>
      <c r="AS4629">
        <f t="shared" si="293"/>
        <v>0</v>
      </c>
      <c r="AT4629">
        <f t="shared" si="294"/>
        <v>0</v>
      </c>
    </row>
    <row r="4630" spans="2:46" ht="15.75" customHeight="1" thickBot="1">
      <c r="B4630" t="str">
        <f t="shared" si="291"/>
        <v>BPCL4518145260</v>
      </c>
      <c r="C4630" s="137" t="s">
        <v>226</v>
      </c>
      <c r="D4630" s="137" t="s">
        <v>66</v>
      </c>
      <c r="E4630" s="138">
        <v>45260</v>
      </c>
      <c r="F4630" s="139">
        <v>0</v>
      </c>
      <c r="G4630" s="137" t="s">
        <v>223</v>
      </c>
      <c r="H4630" s="139">
        <v>368.6</v>
      </c>
      <c r="I4630" s="139">
        <v>368.6</v>
      </c>
      <c r="J4630" s="139">
        <v>352</v>
      </c>
      <c r="K4630" s="139">
        <v>352.75</v>
      </c>
      <c r="L4630" s="139">
        <v>352.75</v>
      </c>
      <c r="M4630" s="139">
        <v>64</v>
      </c>
      <c r="N4630" s="139">
        <v>411.6</v>
      </c>
      <c r="O4630" s="139">
        <v>124200</v>
      </c>
      <c r="P4630" s="140">
        <v>50400</v>
      </c>
      <c r="Q4630" s="138">
        <v>45181</v>
      </c>
      <c r="AR4630">
        <f t="shared" si="292"/>
        <v>0</v>
      </c>
      <c r="AS4630">
        <f t="shared" si="293"/>
        <v>0</v>
      </c>
      <c r="AT4630">
        <f t="shared" si="294"/>
        <v>0</v>
      </c>
    </row>
    <row r="4631" spans="2:46" ht="15.75" customHeight="1" thickBot="1">
      <c r="B4631" t="str">
        <f t="shared" si="291"/>
        <v>BRITANNIA4518145197</v>
      </c>
      <c r="C4631" s="137" t="s">
        <v>226</v>
      </c>
      <c r="D4631" s="137" t="s">
        <v>54</v>
      </c>
      <c r="E4631" s="138">
        <v>45197</v>
      </c>
      <c r="F4631" s="139">
        <v>0</v>
      </c>
      <c r="G4631" s="137" t="s">
        <v>223</v>
      </c>
      <c r="H4631" s="139">
        <v>4581.3500000000004</v>
      </c>
      <c r="I4631" s="139">
        <v>4590.2</v>
      </c>
      <c r="J4631" s="139">
        <v>4526.3500000000004</v>
      </c>
      <c r="K4631" s="139">
        <v>4580.45</v>
      </c>
      <c r="L4631" s="139">
        <v>4580.45</v>
      </c>
      <c r="M4631" s="139">
        <v>2624</v>
      </c>
      <c r="N4631" s="139">
        <v>23966.36</v>
      </c>
      <c r="O4631" s="139">
        <v>2002600</v>
      </c>
      <c r="P4631" s="140">
        <v>-129800</v>
      </c>
      <c r="Q4631" s="138">
        <v>45181</v>
      </c>
      <c r="AR4631">
        <f t="shared" si="292"/>
        <v>2076400</v>
      </c>
      <c r="AS4631">
        <f t="shared" si="293"/>
        <v>-124400</v>
      </c>
      <c r="AT4631">
        <f t="shared" si="294"/>
        <v>2200800</v>
      </c>
    </row>
    <row r="4632" spans="2:46" ht="15.75" customHeight="1" thickBot="1">
      <c r="B4632" t="str">
        <f t="shared" si="291"/>
        <v>BRITANNIA4518145225</v>
      </c>
      <c r="C4632" s="137" t="s">
        <v>226</v>
      </c>
      <c r="D4632" s="137" t="s">
        <v>54</v>
      </c>
      <c r="E4632" s="138">
        <v>45225</v>
      </c>
      <c r="F4632" s="139">
        <v>0</v>
      </c>
      <c r="G4632" s="137" t="s">
        <v>223</v>
      </c>
      <c r="H4632" s="139">
        <v>4606.8999999999996</v>
      </c>
      <c r="I4632" s="139">
        <v>4617.05</v>
      </c>
      <c r="J4632" s="139">
        <v>4554.3</v>
      </c>
      <c r="K4632" s="139">
        <v>4611.5</v>
      </c>
      <c r="L4632" s="139">
        <v>4611.5</v>
      </c>
      <c r="M4632" s="139">
        <v>240</v>
      </c>
      <c r="N4632" s="139">
        <v>2205.56</v>
      </c>
      <c r="O4632" s="139">
        <v>70800</v>
      </c>
      <c r="P4632" s="140">
        <v>4800</v>
      </c>
      <c r="Q4632" s="138">
        <v>45181</v>
      </c>
      <c r="AR4632">
        <f t="shared" si="292"/>
        <v>0</v>
      </c>
      <c r="AS4632">
        <f t="shared" si="293"/>
        <v>0</v>
      </c>
      <c r="AT4632">
        <f t="shared" si="294"/>
        <v>0</v>
      </c>
    </row>
    <row r="4633" spans="2:46" ht="15.75" customHeight="1" thickBot="1">
      <c r="B4633" t="str">
        <f t="shared" si="291"/>
        <v>BRITANNIA4518145260</v>
      </c>
      <c r="C4633" s="137" t="s">
        <v>226</v>
      </c>
      <c r="D4633" s="137" t="s">
        <v>54</v>
      </c>
      <c r="E4633" s="138">
        <v>45260</v>
      </c>
      <c r="F4633" s="139">
        <v>0</v>
      </c>
      <c r="G4633" s="137" t="s">
        <v>223</v>
      </c>
      <c r="H4633" s="139">
        <v>4639.8500000000004</v>
      </c>
      <c r="I4633" s="139">
        <v>4643.05</v>
      </c>
      <c r="J4633" s="139">
        <v>4630</v>
      </c>
      <c r="K4633" s="139">
        <v>4643.05</v>
      </c>
      <c r="L4633" s="139">
        <v>4643.05</v>
      </c>
      <c r="M4633" s="139">
        <v>3</v>
      </c>
      <c r="N4633" s="139">
        <v>27.82</v>
      </c>
      <c r="O4633" s="139">
        <v>3000</v>
      </c>
      <c r="P4633" s="139">
        <v>600</v>
      </c>
      <c r="Q4633" s="138">
        <v>45181</v>
      </c>
      <c r="AR4633">
        <f t="shared" si="292"/>
        <v>0</v>
      </c>
      <c r="AS4633">
        <f t="shared" si="293"/>
        <v>0</v>
      </c>
      <c r="AT4633">
        <f t="shared" si="294"/>
        <v>0</v>
      </c>
    </row>
    <row r="4634" spans="2:46" ht="15.75" customHeight="1" thickBot="1">
      <c r="B4634" t="str">
        <f t="shared" si="291"/>
        <v>BSOFT4518145197</v>
      </c>
      <c r="C4634" s="137" t="s">
        <v>226</v>
      </c>
      <c r="D4634" s="137" t="s">
        <v>92</v>
      </c>
      <c r="E4634" s="138">
        <v>45197</v>
      </c>
      <c r="F4634" s="139">
        <v>0</v>
      </c>
      <c r="G4634" s="137" t="s">
        <v>223</v>
      </c>
      <c r="H4634" s="139">
        <v>513.15</v>
      </c>
      <c r="I4634" s="139">
        <v>520.4</v>
      </c>
      <c r="J4634" s="139">
        <v>496.4</v>
      </c>
      <c r="K4634" s="139">
        <v>498.4</v>
      </c>
      <c r="L4634" s="139">
        <v>498.4</v>
      </c>
      <c r="M4634" s="139">
        <v>3509</v>
      </c>
      <c r="N4634" s="139">
        <v>35514.28</v>
      </c>
      <c r="O4634" s="139">
        <v>8478000</v>
      </c>
      <c r="P4634" s="140">
        <v>294000</v>
      </c>
      <c r="Q4634" s="138">
        <v>45181</v>
      </c>
      <c r="AR4634">
        <f t="shared" si="292"/>
        <v>8884000</v>
      </c>
      <c r="AS4634">
        <f t="shared" si="293"/>
        <v>342000</v>
      </c>
      <c r="AT4634">
        <f t="shared" si="294"/>
        <v>8542000</v>
      </c>
    </row>
    <row r="4635" spans="2:46" ht="15.75" customHeight="1" thickBot="1">
      <c r="B4635" t="str">
        <f t="shared" si="291"/>
        <v>BSOFT4518145225</v>
      </c>
      <c r="C4635" s="137" t="s">
        <v>226</v>
      </c>
      <c r="D4635" s="137" t="s">
        <v>92</v>
      </c>
      <c r="E4635" s="138">
        <v>45225</v>
      </c>
      <c r="F4635" s="139">
        <v>0</v>
      </c>
      <c r="G4635" s="137" t="s">
        <v>223</v>
      </c>
      <c r="H4635" s="139">
        <v>516.79999999999995</v>
      </c>
      <c r="I4635" s="139">
        <v>524</v>
      </c>
      <c r="J4635" s="139">
        <v>499.9</v>
      </c>
      <c r="K4635" s="139">
        <v>501.6</v>
      </c>
      <c r="L4635" s="139">
        <v>501.6</v>
      </c>
      <c r="M4635" s="139">
        <v>251</v>
      </c>
      <c r="N4635" s="139">
        <v>2556.31</v>
      </c>
      <c r="O4635" s="139">
        <v>368000</v>
      </c>
      <c r="P4635" s="140">
        <v>36000</v>
      </c>
      <c r="Q4635" s="138">
        <v>45181</v>
      </c>
      <c r="AR4635">
        <f t="shared" si="292"/>
        <v>0</v>
      </c>
      <c r="AS4635">
        <f t="shared" si="293"/>
        <v>0</v>
      </c>
      <c r="AT4635">
        <f t="shared" si="294"/>
        <v>0</v>
      </c>
    </row>
    <row r="4636" spans="2:46" ht="15.75" customHeight="1" thickBot="1">
      <c r="B4636" t="str">
        <f t="shared" si="291"/>
        <v>BSOFT4518145260</v>
      </c>
      <c r="C4636" s="137" t="s">
        <v>226</v>
      </c>
      <c r="D4636" s="137" t="s">
        <v>92</v>
      </c>
      <c r="E4636" s="138">
        <v>45260</v>
      </c>
      <c r="F4636" s="139">
        <v>0</v>
      </c>
      <c r="G4636" s="137" t="s">
        <v>223</v>
      </c>
      <c r="H4636" s="139">
        <v>514</v>
      </c>
      <c r="I4636" s="139">
        <v>514</v>
      </c>
      <c r="J4636" s="139">
        <v>501.75</v>
      </c>
      <c r="K4636" s="139">
        <v>505.35</v>
      </c>
      <c r="L4636" s="139">
        <v>505.35</v>
      </c>
      <c r="M4636" s="139">
        <v>8</v>
      </c>
      <c r="N4636" s="139">
        <v>81.25</v>
      </c>
      <c r="O4636" s="139">
        <v>38000</v>
      </c>
      <c r="P4636" s="140">
        <v>12000</v>
      </c>
      <c r="Q4636" s="138">
        <v>45181</v>
      </c>
      <c r="AR4636">
        <f t="shared" si="292"/>
        <v>0</v>
      </c>
      <c r="AS4636">
        <f t="shared" si="293"/>
        <v>0</v>
      </c>
      <c r="AT4636">
        <f t="shared" si="294"/>
        <v>0</v>
      </c>
    </row>
    <row r="4637" spans="2:46" ht="15.75" customHeight="1" thickBot="1">
      <c r="B4637" t="str">
        <f t="shared" si="291"/>
        <v>CANBK4518145197</v>
      </c>
      <c r="C4637" s="137" t="s">
        <v>226</v>
      </c>
      <c r="D4637" s="137" t="s">
        <v>93</v>
      </c>
      <c r="E4637" s="138">
        <v>45197</v>
      </c>
      <c r="F4637" s="139">
        <v>0</v>
      </c>
      <c r="G4637" s="137" t="s">
        <v>223</v>
      </c>
      <c r="H4637" s="139">
        <v>363.2</v>
      </c>
      <c r="I4637" s="139">
        <v>363.5</v>
      </c>
      <c r="J4637" s="139">
        <v>347.6</v>
      </c>
      <c r="K4637" s="139">
        <v>350.05</v>
      </c>
      <c r="L4637" s="139">
        <v>350.05</v>
      </c>
      <c r="M4637" s="139">
        <v>13108</v>
      </c>
      <c r="N4637" s="139">
        <v>125424.8</v>
      </c>
      <c r="O4637" s="139">
        <v>60264000</v>
      </c>
      <c r="P4637" s="140">
        <v>-24300</v>
      </c>
      <c r="Q4637" s="138">
        <v>45181</v>
      </c>
      <c r="AR4637">
        <f t="shared" si="292"/>
        <v>63158400</v>
      </c>
      <c r="AS4637">
        <f t="shared" si="293"/>
        <v>672300</v>
      </c>
      <c r="AT4637">
        <f t="shared" si="294"/>
        <v>62486100</v>
      </c>
    </row>
    <row r="4638" spans="2:46" ht="15.75" customHeight="1" thickBot="1">
      <c r="B4638" t="str">
        <f t="shared" si="291"/>
        <v>CANBK4518145225</v>
      </c>
      <c r="C4638" s="137" t="s">
        <v>226</v>
      </c>
      <c r="D4638" s="137" t="s">
        <v>93</v>
      </c>
      <c r="E4638" s="138">
        <v>45225</v>
      </c>
      <c r="F4638" s="139">
        <v>0</v>
      </c>
      <c r="G4638" s="137" t="s">
        <v>223</v>
      </c>
      <c r="H4638" s="139">
        <v>366</v>
      </c>
      <c r="I4638" s="139">
        <v>366</v>
      </c>
      <c r="J4638" s="139">
        <v>350.3</v>
      </c>
      <c r="K4638" s="139">
        <v>352.5</v>
      </c>
      <c r="L4638" s="139">
        <v>352.5</v>
      </c>
      <c r="M4638" s="139">
        <v>985</v>
      </c>
      <c r="N4638" s="139">
        <v>9493.5499999999993</v>
      </c>
      <c r="O4638" s="139">
        <v>2697300</v>
      </c>
      <c r="P4638" s="140">
        <v>702000</v>
      </c>
      <c r="Q4638" s="138">
        <v>45181</v>
      </c>
      <c r="AR4638">
        <f t="shared" si="292"/>
        <v>0</v>
      </c>
      <c r="AS4638">
        <f t="shared" si="293"/>
        <v>0</v>
      </c>
      <c r="AT4638">
        <f t="shared" si="294"/>
        <v>0</v>
      </c>
    </row>
    <row r="4639" spans="2:46" ht="15.75" customHeight="1" thickBot="1">
      <c r="B4639" t="str">
        <f t="shared" si="291"/>
        <v>CANBK4518145260</v>
      </c>
      <c r="C4639" s="137" t="s">
        <v>226</v>
      </c>
      <c r="D4639" s="137" t="s">
        <v>93</v>
      </c>
      <c r="E4639" s="138">
        <v>45260</v>
      </c>
      <c r="F4639" s="139">
        <v>0</v>
      </c>
      <c r="G4639" s="137" t="s">
        <v>223</v>
      </c>
      <c r="H4639" s="139">
        <v>367</v>
      </c>
      <c r="I4639" s="139">
        <v>367</v>
      </c>
      <c r="J4639" s="139">
        <v>352.8</v>
      </c>
      <c r="K4639" s="139">
        <v>355</v>
      </c>
      <c r="L4639" s="139">
        <v>355</v>
      </c>
      <c r="M4639" s="139">
        <v>96</v>
      </c>
      <c r="N4639" s="139">
        <v>931.81</v>
      </c>
      <c r="O4639" s="139">
        <v>197100</v>
      </c>
      <c r="P4639" s="140">
        <v>-5400</v>
      </c>
      <c r="Q4639" s="138">
        <v>45181</v>
      </c>
      <c r="AR4639">
        <f t="shared" si="292"/>
        <v>0</v>
      </c>
      <c r="AS4639">
        <f t="shared" si="293"/>
        <v>0</v>
      </c>
      <c r="AT4639">
        <f t="shared" si="294"/>
        <v>0</v>
      </c>
    </row>
    <row r="4640" spans="2:46" ht="15.75" customHeight="1" thickBot="1">
      <c r="B4640" t="str">
        <f t="shared" si="291"/>
        <v>CANFINHOME4518145197</v>
      </c>
      <c r="C4640" s="137" t="s">
        <v>226</v>
      </c>
      <c r="D4640" s="137" t="s">
        <v>94</v>
      </c>
      <c r="E4640" s="138">
        <v>45197</v>
      </c>
      <c r="F4640" s="139">
        <v>0</v>
      </c>
      <c r="G4640" s="137" t="s">
        <v>223</v>
      </c>
      <c r="H4640" s="139">
        <v>793.45</v>
      </c>
      <c r="I4640" s="139">
        <v>795.35</v>
      </c>
      <c r="J4640" s="139">
        <v>743.8</v>
      </c>
      <c r="K4640" s="139">
        <v>752.2</v>
      </c>
      <c r="L4640" s="139">
        <v>752.2</v>
      </c>
      <c r="M4640" s="139">
        <v>3337</v>
      </c>
      <c r="N4640" s="139">
        <v>24759.45</v>
      </c>
      <c r="O4640" s="139">
        <v>4376775</v>
      </c>
      <c r="P4640" s="140">
        <v>23400</v>
      </c>
      <c r="Q4640" s="138">
        <v>45181</v>
      </c>
      <c r="AR4640">
        <f t="shared" si="292"/>
        <v>4598100</v>
      </c>
      <c r="AS4640">
        <f t="shared" si="293"/>
        <v>97500</v>
      </c>
      <c r="AT4640">
        <f t="shared" si="294"/>
        <v>4500600</v>
      </c>
    </row>
    <row r="4641" spans="2:46" ht="15.75" customHeight="1" thickBot="1">
      <c r="B4641" t="str">
        <f t="shared" si="291"/>
        <v>CANFINHOME4518145225</v>
      </c>
      <c r="C4641" s="137" t="s">
        <v>226</v>
      </c>
      <c r="D4641" s="137" t="s">
        <v>94</v>
      </c>
      <c r="E4641" s="138">
        <v>45225</v>
      </c>
      <c r="F4641" s="139">
        <v>0</v>
      </c>
      <c r="G4641" s="137" t="s">
        <v>223</v>
      </c>
      <c r="H4641" s="139">
        <v>798.3</v>
      </c>
      <c r="I4641" s="139">
        <v>798.4</v>
      </c>
      <c r="J4641" s="139">
        <v>749.7</v>
      </c>
      <c r="K4641" s="139">
        <v>757.6</v>
      </c>
      <c r="L4641" s="139">
        <v>757.6</v>
      </c>
      <c r="M4641" s="139">
        <v>250</v>
      </c>
      <c r="N4641" s="139">
        <v>1871.81</v>
      </c>
      <c r="O4641" s="139">
        <v>208650</v>
      </c>
      <c r="P4641" s="140">
        <v>71175</v>
      </c>
      <c r="Q4641" s="138">
        <v>45181</v>
      </c>
      <c r="AR4641">
        <f t="shared" si="292"/>
        <v>0</v>
      </c>
      <c r="AS4641">
        <f t="shared" si="293"/>
        <v>0</v>
      </c>
      <c r="AT4641">
        <f t="shared" si="294"/>
        <v>0</v>
      </c>
    </row>
    <row r="4642" spans="2:46" ht="15.75" customHeight="1" thickBot="1">
      <c r="B4642" t="str">
        <f t="shared" si="291"/>
        <v>CANFINHOME4518145260</v>
      </c>
      <c r="C4642" s="137" t="s">
        <v>226</v>
      </c>
      <c r="D4642" s="137" t="s">
        <v>94</v>
      </c>
      <c r="E4642" s="138">
        <v>45260</v>
      </c>
      <c r="F4642" s="139">
        <v>0</v>
      </c>
      <c r="G4642" s="137" t="s">
        <v>223</v>
      </c>
      <c r="H4642" s="139">
        <v>778</v>
      </c>
      <c r="I4642" s="139">
        <v>780</v>
      </c>
      <c r="J4642" s="139">
        <v>760</v>
      </c>
      <c r="K4642" s="139">
        <v>760</v>
      </c>
      <c r="L4642" s="139">
        <v>760</v>
      </c>
      <c r="M4642" s="139">
        <v>8</v>
      </c>
      <c r="N4642" s="139">
        <v>60.2</v>
      </c>
      <c r="O4642" s="139">
        <v>12675</v>
      </c>
      <c r="P4642" s="140">
        <v>2925</v>
      </c>
      <c r="Q4642" s="138">
        <v>45181</v>
      </c>
      <c r="AR4642">
        <f t="shared" si="292"/>
        <v>0</v>
      </c>
      <c r="AS4642">
        <f t="shared" si="293"/>
        <v>0</v>
      </c>
      <c r="AT4642">
        <f t="shared" si="294"/>
        <v>0</v>
      </c>
    </row>
    <row r="4643" spans="2:46" ht="15.75" customHeight="1" thickBot="1">
      <c r="B4643" t="str">
        <f t="shared" si="291"/>
        <v>CHAMBLFERT4518145197</v>
      </c>
      <c r="C4643" s="137" t="s">
        <v>226</v>
      </c>
      <c r="D4643" s="137" t="s">
        <v>95</v>
      </c>
      <c r="E4643" s="138">
        <v>45197</v>
      </c>
      <c r="F4643" s="139">
        <v>0</v>
      </c>
      <c r="G4643" s="137" t="s">
        <v>223</v>
      </c>
      <c r="H4643" s="139">
        <v>284.35000000000002</v>
      </c>
      <c r="I4643" s="139">
        <v>284.55</v>
      </c>
      <c r="J4643" s="139">
        <v>270.85000000000002</v>
      </c>
      <c r="K4643" s="139">
        <v>277.75</v>
      </c>
      <c r="L4643" s="139">
        <v>277.75</v>
      </c>
      <c r="M4643" s="139">
        <v>827</v>
      </c>
      <c r="N4643" s="139">
        <v>4354.24</v>
      </c>
      <c r="O4643" s="139">
        <v>13224000</v>
      </c>
      <c r="P4643" s="140">
        <v>-1567500</v>
      </c>
      <c r="Q4643" s="138">
        <v>45181</v>
      </c>
      <c r="AR4643">
        <f t="shared" si="292"/>
        <v>14316500</v>
      </c>
      <c r="AS4643">
        <f t="shared" si="293"/>
        <v>-1647300</v>
      </c>
      <c r="AT4643">
        <f t="shared" si="294"/>
        <v>15963800</v>
      </c>
    </row>
    <row r="4644" spans="2:46" ht="15.75" customHeight="1" thickBot="1">
      <c r="B4644" t="str">
        <f t="shared" si="291"/>
        <v>CHAMBLFERT4518145225</v>
      </c>
      <c r="C4644" s="137" t="s">
        <v>226</v>
      </c>
      <c r="D4644" s="137" t="s">
        <v>95</v>
      </c>
      <c r="E4644" s="138">
        <v>45225</v>
      </c>
      <c r="F4644" s="139">
        <v>0</v>
      </c>
      <c r="G4644" s="137" t="s">
        <v>223</v>
      </c>
      <c r="H4644" s="139">
        <v>280.3</v>
      </c>
      <c r="I4644" s="139">
        <v>281.05</v>
      </c>
      <c r="J4644" s="139">
        <v>272.89999999999998</v>
      </c>
      <c r="K4644" s="139">
        <v>278.35000000000002</v>
      </c>
      <c r="L4644" s="139">
        <v>278.35000000000002</v>
      </c>
      <c r="M4644" s="139">
        <v>42</v>
      </c>
      <c r="N4644" s="139">
        <v>221.71</v>
      </c>
      <c r="O4644" s="139">
        <v>1008900</v>
      </c>
      <c r="P4644" s="140">
        <v>-79800</v>
      </c>
      <c r="Q4644" s="138">
        <v>45181</v>
      </c>
      <c r="AR4644">
        <f t="shared" si="292"/>
        <v>0</v>
      </c>
      <c r="AS4644">
        <f t="shared" si="293"/>
        <v>0</v>
      </c>
      <c r="AT4644">
        <f t="shared" si="294"/>
        <v>0</v>
      </c>
    </row>
    <row r="4645" spans="2:46" ht="15.75" customHeight="1" thickBot="1">
      <c r="B4645" t="str">
        <f t="shared" si="291"/>
        <v>CHAMBLFERT4518145260</v>
      </c>
      <c r="C4645" s="137" t="s">
        <v>226</v>
      </c>
      <c r="D4645" s="137" t="s">
        <v>95</v>
      </c>
      <c r="E4645" s="138">
        <v>45260</v>
      </c>
      <c r="F4645" s="139">
        <v>0</v>
      </c>
      <c r="G4645" s="137" t="s">
        <v>223</v>
      </c>
      <c r="H4645" s="139">
        <v>0</v>
      </c>
      <c r="I4645" s="139">
        <v>0</v>
      </c>
      <c r="J4645" s="139">
        <v>0</v>
      </c>
      <c r="K4645" s="139">
        <v>284.85000000000002</v>
      </c>
      <c r="L4645" s="139">
        <v>283.3</v>
      </c>
      <c r="M4645" s="139">
        <v>0</v>
      </c>
      <c r="N4645" s="139">
        <v>0</v>
      </c>
      <c r="O4645" s="139">
        <v>83600</v>
      </c>
      <c r="P4645" s="139">
        <v>0</v>
      </c>
      <c r="Q4645" s="138">
        <v>45181</v>
      </c>
      <c r="AR4645">
        <f t="shared" si="292"/>
        <v>0</v>
      </c>
      <c r="AS4645">
        <f t="shared" si="293"/>
        <v>0</v>
      </c>
      <c r="AT4645">
        <f t="shared" si="294"/>
        <v>0</v>
      </c>
    </row>
    <row r="4646" spans="2:46" ht="15.75" customHeight="1" thickBot="1">
      <c r="B4646" t="str">
        <f t="shared" si="291"/>
        <v>CHOLAFIN4518145197</v>
      </c>
      <c r="C4646" s="137" t="s">
        <v>226</v>
      </c>
      <c r="D4646" s="137" t="s">
        <v>96</v>
      </c>
      <c r="E4646" s="138">
        <v>45197</v>
      </c>
      <c r="F4646" s="139">
        <v>0</v>
      </c>
      <c r="G4646" s="137" t="s">
        <v>223</v>
      </c>
      <c r="H4646" s="139">
        <v>1184.6500000000001</v>
      </c>
      <c r="I4646" s="139">
        <v>1185.0999999999999</v>
      </c>
      <c r="J4646" s="139">
        <v>1128</v>
      </c>
      <c r="K4646" s="139">
        <v>1160.25</v>
      </c>
      <c r="L4646" s="139">
        <v>1160.25</v>
      </c>
      <c r="M4646" s="139">
        <v>8271</v>
      </c>
      <c r="N4646" s="139">
        <v>119226.12</v>
      </c>
      <c r="O4646" s="139">
        <v>14085000</v>
      </c>
      <c r="P4646" s="140">
        <v>717500</v>
      </c>
      <c r="Q4646" s="138">
        <v>45181</v>
      </c>
      <c r="AR4646">
        <f t="shared" si="292"/>
        <v>14353750</v>
      </c>
      <c r="AS4646">
        <f t="shared" si="293"/>
        <v>732500</v>
      </c>
      <c r="AT4646">
        <f t="shared" si="294"/>
        <v>13621250</v>
      </c>
    </row>
    <row r="4647" spans="2:46" ht="15.75" customHeight="1" thickBot="1">
      <c r="B4647" t="str">
        <f t="shared" si="291"/>
        <v>CHOLAFIN4518145225</v>
      </c>
      <c r="C4647" s="137" t="s">
        <v>226</v>
      </c>
      <c r="D4647" s="137" t="s">
        <v>96</v>
      </c>
      <c r="E4647" s="138">
        <v>45225</v>
      </c>
      <c r="F4647" s="139">
        <v>0</v>
      </c>
      <c r="G4647" s="137" t="s">
        <v>223</v>
      </c>
      <c r="H4647" s="139">
        <v>1186.7</v>
      </c>
      <c r="I4647" s="139">
        <v>1186.7</v>
      </c>
      <c r="J4647" s="139">
        <v>1135.0999999999999</v>
      </c>
      <c r="K4647" s="139">
        <v>1168.1500000000001</v>
      </c>
      <c r="L4647" s="139">
        <v>1168.1500000000001</v>
      </c>
      <c r="M4647" s="139">
        <v>325</v>
      </c>
      <c r="N4647" s="139">
        <v>4710.3500000000004</v>
      </c>
      <c r="O4647" s="139">
        <v>236250</v>
      </c>
      <c r="P4647" s="140">
        <v>10000</v>
      </c>
      <c r="Q4647" s="138">
        <v>45181</v>
      </c>
      <c r="AR4647">
        <f t="shared" si="292"/>
        <v>0</v>
      </c>
      <c r="AS4647">
        <f t="shared" si="293"/>
        <v>0</v>
      </c>
      <c r="AT4647">
        <f t="shared" si="294"/>
        <v>0</v>
      </c>
    </row>
    <row r="4648" spans="2:46" ht="15.75" customHeight="1" thickBot="1">
      <c r="B4648" t="str">
        <f t="shared" si="291"/>
        <v>CHOLAFIN4518145260</v>
      </c>
      <c r="C4648" s="137" t="s">
        <v>226</v>
      </c>
      <c r="D4648" s="137" t="s">
        <v>96</v>
      </c>
      <c r="E4648" s="138">
        <v>45260</v>
      </c>
      <c r="F4648" s="139">
        <v>0</v>
      </c>
      <c r="G4648" s="137" t="s">
        <v>223</v>
      </c>
      <c r="H4648" s="139">
        <v>1190</v>
      </c>
      <c r="I4648" s="139">
        <v>1190</v>
      </c>
      <c r="J4648" s="139">
        <v>1143</v>
      </c>
      <c r="K4648" s="139">
        <v>1166.6500000000001</v>
      </c>
      <c r="L4648" s="139">
        <v>1166.6500000000001</v>
      </c>
      <c r="M4648" s="139">
        <v>34</v>
      </c>
      <c r="N4648" s="139">
        <v>493.77</v>
      </c>
      <c r="O4648" s="139">
        <v>32500</v>
      </c>
      <c r="P4648" s="140">
        <v>5000</v>
      </c>
      <c r="Q4648" s="138">
        <v>45181</v>
      </c>
      <c r="AR4648">
        <f t="shared" si="292"/>
        <v>0</v>
      </c>
      <c r="AS4648">
        <f t="shared" si="293"/>
        <v>0</v>
      </c>
      <c r="AT4648">
        <f t="shared" si="294"/>
        <v>0</v>
      </c>
    </row>
    <row r="4649" spans="2:46" ht="15.75" customHeight="1" thickBot="1">
      <c r="B4649" t="str">
        <f t="shared" si="291"/>
        <v>CIPLA4518145197</v>
      </c>
      <c r="C4649" s="137" t="s">
        <v>226</v>
      </c>
      <c r="D4649" s="137" t="s">
        <v>58</v>
      </c>
      <c r="E4649" s="138">
        <v>45197</v>
      </c>
      <c r="F4649" s="139">
        <v>0</v>
      </c>
      <c r="G4649" s="137" t="s">
        <v>223</v>
      </c>
      <c r="H4649" s="139">
        <v>1254.8</v>
      </c>
      <c r="I4649" s="139">
        <v>1264.5</v>
      </c>
      <c r="J4649" s="139">
        <v>1241.25</v>
      </c>
      <c r="K4649" s="139">
        <v>1243.25</v>
      </c>
      <c r="L4649" s="139">
        <v>1243.25</v>
      </c>
      <c r="M4649" s="139">
        <v>3387</v>
      </c>
      <c r="N4649" s="139">
        <v>27511.4</v>
      </c>
      <c r="O4649" s="139">
        <v>9770800</v>
      </c>
      <c r="P4649" s="140">
        <v>-9750</v>
      </c>
      <c r="Q4649" s="138">
        <v>45181</v>
      </c>
      <c r="AR4649">
        <f t="shared" si="292"/>
        <v>9924850</v>
      </c>
      <c r="AS4649">
        <f t="shared" si="293"/>
        <v>4550</v>
      </c>
      <c r="AT4649">
        <f t="shared" si="294"/>
        <v>9920300</v>
      </c>
    </row>
    <row r="4650" spans="2:46" ht="15.75" customHeight="1" thickBot="1">
      <c r="B4650" t="str">
        <f t="shared" si="291"/>
        <v>CIPLA4518145225</v>
      </c>
      <c r="C4650" s="137" t="s">
        <v>226</v>
      </c>
      <c r="D4650" s="137" t="s">
        <v>58</v>
      </c>
      <c r="E4650" s="138">
        <v>45225</v>
      </c>
      <c r="F4650" s="139">
        <v>0</v>
      </c>
      <c r="G4650" s="137" t="s">
        <v>223</v>
      </c>
      <c r="H4650" s="139">
        <v>1261.7</v>
      </c>
      <c r="I4650" s="139">
        <v>1270</v>
      </c>
      <c r="J4650" s="139">
        <v>1248.5999999999999</v>
      </c>
      <c r="K4650" s="139">
        <v>1249.6500000000001</v>
      </c>
      <c r="L4650" s="139">
        <v>1249.6500000000001</v>
      </c>
      <c r="M4650" s="139">
        <v>104</v>
      </c>
      <c r="N4650" s="139">
        <v>849.95</v>
      </c>
      <c r="O4650" s="139">
        <v>146900</v>
      </c>
      <c r="P4650" s="140">
        <v>14300</v>
      </c>
      <c r="Q4650" s="138">
        <v>45181</v>
      </c>
      <c r="AR4650">
        <f t="shared" si="292"/>
        <v>0</v>
      </c>
      <c r="AS4650">
        <f t="shared" si="293"/>
        <v>0</v>
      </c>
      <c r="AT4650">
        <f t="shared" si="294"/>
        <v>0</v>
      </c>
    </row>
    <row r="4651" spans="2:46" ht="15.75" customHeight="1" thickBot="1">
      <c r="B4651" t="str">
        <f t="shared" si="291"/>
        <v>CIPLA4518145260</v>
      </c>
      <c r="C4651" s="137" t="s">
        <v>226</v>
      </c>
      <c r="D4651" s="137" t="s">
        <v>58</v>
      </c>
      <c r="E4651" s="138">
        <v>45260</v>
      </c>
      <c r="F4651" s="139">
        <v>0</v>
      </c>
      <c r="G4651" s="137" t="s">
        <v>223</v>
      </c>
      <c r="H4651" s="139">
        <v>0</v>
      </c>
      <c r="I4651" s="139">
        <v>0</v>
      </c>
      <c r="J4651" s="139">
        <v>0</v>
      </c>
      <c r="K4651" s="139">
        <v>1262</v>
      </c>
      <c r="L4651" s="139">
        <v>1259.1500000000001</v>
      </c>
      <c r="M4651" s="139">
        <v>0</v>
      </c>
      <c r="N4651" s="139">
        <v>0</v>
      </c>
      <c r="O4651" s="139">
        <v>7150</v>
      </c>
      <c r="P4651" s="139">
        <v>0</v>
      </c>
      <c r="Q4651" s="138">
        <v>45181</v>
      </c>
      <c r="AR4651">
        <f t="shared" si="292"/>
        <v>0</v>
      </c>
      <c r="AS4651">
        <f t="shared" si="293"/>
        <v>0</v>
      </c>
      <c r="AT4651">
        <f t="shared" si="294"/>
        <v>0</v>
      </c>
    </row>
    <row r="4652" spans="2:46" ht="15.75" customHeight="1" thickBot="1">
      <c r="B4652" t="str">
        <f t="shared" si="291"/>
        <v>COALINDIA4518145197</v>
      </c>
      <c r="C4652" s="137" t="s">
        <v>226</v>
      </c>
      <c r="D4652" s="137" t="s">
        <v>59</v>
      </c>
      <c r="E4652" s="138">
        <v>45197</v>
      </c>
      <c r="F4652" s="139">
        <v>0</v>
      </c>
      <c r="G4652" s="137" t="s">
        <v>223</v>
      </c>
      <c r="H4652" s="139">
        <v>280.2</v>
      </c>
      <c r="I4652" s="139">
        <v>281.10000000000002</v>
      </c>
      <c r="J4652" s="139">
        <v>270.3</v>
      </c>
      <c r="K4652" s="139">
        <v>271.60000000000002</v>
      </c>
      <c r="L4652" s="139">
        <v>271.60000000000002</v>
      </c>
      <c r="M4652" s="139">
        <v>10541</v>
      </c>
      <c r="N4652" s="139">
        <v>121478.67</v>
      </c>
      <c r="O4652" s="139">
        <v>75574800</v>
      </c>
      <c r="P4652" s="140">
        <v>-609000</v>
      </c>
      <c r="Q4652" s="138">
        <v>45181</v>
      </c>
      <c r="AR4652">
        <f t="shared" si="292"/>
        <v>78901200</v>
      </c>
      <c r="AS4652">
        <f t="shared" si="293"/>
        <v>-865200</v>
      </c>
      <c r="AT4652">
        <f t="shared" si="294"/>
        <v>79766400</v>
      </c>
    </row>
    <row r="4653" spans="2:46" ht="15.75" customHeight="1" thickBot="1">
      <c r="B4653" t="str">
        <f t="shared" si="291"/>
        <v>COALINDIA4518145225</v>
      </c>
      <c r="C4653" s="137" t="s">
        <v>226</v>
      </c>
      <c r="D4653" s="137" t="s">
        <v>59</v>
      </c>
      <c r="E4653" s="138">
        <v>45225</v>
      </c>
      <c r="F4653" s="139">
        <v>0</v>
      </c>
      <c r="G4653" s="137" t="s">
        <v>223</v>
      </c>
      <c r="H4653" s="139">
        <v>281.75</v>
      </c>
      <c r="I4653" s="139">
        <v>282.64999999999998</v>
      </c>
      <c r="J4653" s="139">
        <v>272.14999999999998</v>
      </c>
      <c r="K4653" s="139">
        <v>273.55</v>
      </c>
      <c r="L4653" s="139">
        <v>273.55</v>
      </c>
      <c r="M4653" s="139">
        <v>711</v>
      </c>
      <c r="N4653" s="139">
        <v>8245.92</v>
      </c>
      <c r="O4653" s="139">
        <v>2784600</v>
      </c>
      <c r="P4653" s="140">
        <v>-218400</v>
      </c>
      <c r="Q4653" s="138">
        <v>45181</v>
      </c>
      <c r="AR4653">
        <f t="shared" si="292"/>
        <v>0</v>
      </c>
      <c r="AS4653">
        <f t="shared" si="293"/>
        <v>0</v>
      </c>
      <c r="AT4653">
        <f t="shared" si="294"/>
        <v>0</v>
      </c>
    </row>
    <row r="4654" spans="2:46" ht="15.75" customHeight="1" thickBot="1">
      <c r="B4654" t="str">
        <f t="shared" si="291"/>
        <v>COALINDIA4518145260</v>
      </c>
      <c r="C4654" s="137" t="s">
        <v>226</v>
      </c>
      <c r="D4654" s="137" t="s">
        <v>59</v>
      </c>
      <c r="E4654" s="138">
        <v>45260</v>
      </c>
      <c r="F4654" s="139">
        <v>0</v>
      </c>
      <c r="G4654" s="137" t="s">
        <v>223</v>
      </c>
      <c r="H4654" s="139">
        <v>282</v>
      </c>
      <c r="I4654" s="139">
        <v>282</v>
      </c>
      <c r="J4654" s="139">
        <v>273</v>
      </c>
      <c r="K4654" s="139">
        <v>273.39999999999998</v>
      </c>
      <c r="L4654" s="139">
        <v>273.39999999999998</v>
      </c>
      <c r="M4654" s="139">
        <v>69</v>
      </c>
      <c r="N4654" s="139">
        <v>802.62</v>
      </c>
      <c r="O4654" s="139">
        <v>541800</v>
      </c>
      <c r="P4654" s="140">
        <v>-37800</v>
      </c>
      <c r="Q4654" s="138">
        <v>45181</v>
      </c>
      <c r="AR4654">
        <f t="shared" si="292"/>
        <v>0</v>
      </c>
      <c r="AS4654">
        <f t="shared" si="293"/>
        <v>0</v>
      </c>
      <c r="AT4654">
        <f t="shared" si="294"/>
        <v>0</v>
      </c>
    </row>
    <row r="4655" spans="2:46" ht="15.75" customHeight="1" thickBot="1">
      <c r="B4655" t="str">
        <f t="shared" si="291"/>
        <v>COFORGE4518145197</v>
      </c>
      <c r="C4655" s="137" t="s">
        <v>226</v>
      </c>
      <c r="D4655" s="137" t="s">
        <v>97</v>
      </c>
      <c r="E4655" s="138">
        <v>45197</v>
      </c>
      <c r="F4655" s="139">
        <v>0</v>
      </c>
      <c r="G4655" s="137" t="s">
        <v>223</v>
      </c>
      <c r="H4655" s="139">
        <v>5564.6</v>
      </c>
      <c r="I4655" s="139">
        <v>5583.15</v>
      </c>
      <c r="J4655" s="139">
        <v>5424</v>
      </c>
      <c r="K4655" s="139">
        <v>5461.25</v>
      </c>
      <c r="L4655" s="139">
        <v>5461.25</v>
      </c>
      <c r="M4655" s="139">
        <v>3269</v>
      </c>
      <c r="N4655" s="139">
        <v>26955.74</v>
      </c>
      <c r="O4655" s="139">
        <v>1482450</v>
      </c>
      <c r="P4655" s="140">
        <v>-66900</v>
      </c>
      <c r="Q4655" s="138">
        <v>45181</v>
      </c>
      <c r="AR4655">
        <f t="shared" si="292"/>
        <v>1531500</v>
      </c>
      <c r="AS4655">
        <f t="shared" si="293"/>
        <v>-65550</v>
      </c>
      <c r="AT4655">
        <f t="shared" si="294"/>
        <v>1597050</v>
      </c>
    </row>
    <row r="4656" spans="2:46" ht="15.75" customHeight="1" thickBot="1">
      <c r="B4656" t="str">
        <f t="shared" si="291"/>
        <v>COFORGE4518145225</v>
      </c>
      <c r="C4656" s="137" t="s">
        <v>226</v>
      </c>
      <c r="D4656" s="137" t="s">
        <v>97</v>
      </c>
      <c r="E4656" s="138">
        <v>45225</v>
      </c>
      <c r="F4656" s="139">
        <v>0</v>
      </c>
      <c r="G4656" s="137" t="s">
        <v>223</v>
      </c>
      <c r="H4656" s="139">
        <v>5549.35</v>
      </c>
      <c r="I4656" s="139">
        <v>5569</v>
      </c>
      <c r="J4656" s="139">
        <v>5422.7</v>
      </c>
      <c r="K4656" s="139">
        <v>5468.85</v>
      </c>
      <c r="L4656" s="139">
        <v>5468.85</v>
      </c>
      <c r="M4656" s="139">
        <v>218</v>
      </c>
      <c r="N4656" s="139">
        <v>1796.54</v>
      </c>
      <c r="O4656" s="139">
        <v>45450</v>
      </c>
      <c r="P4656" s="140">
        <v>1200</v>
      </c>
      <c r="Q4656" s="138">
        <v>45181</v>
      </c>
      <c r="AR4656">
        <f t="shared" si="292"/>
        <v>0</v>
      </c>
      <c r="AS4656">
        <f t="shared" si="293"/>
        <v>0</v>
      </c>
      <c r="AT4656">
        <f t="shared" si="294"/>
        <v>0</v>
      </c>
    </row>
    <row r="4657" spans="2:46" ht="15.75" customHeight="1" thickBot="1">
      <c r="B4657" t="str">
        <f t="shared" si="291"/>
        <v>COFORGE4518145260</v>
      </c>
      <c r="C4657" s="137" t="s">
        <v>226</v>
      </c>
      <c r="D4657" s="137" t="s">
        <v>97</v>
      </c>
      <c r="E4657" s="138">
        <v>45260</v>
      </c>
      <c r="F4657" s="139">
        <v>0</v>
      </c>
      <c r="G4657" s="137" t="s">
        <v>223</v>
      </c>
      <c r="H4657" s="139">
        <v>5550</v>
      </c>
      <c r="I4657" s="139">
        <v>5550</v>
      </c>
      <c r="J4657" s="139">
        <v>5411.25</v>
      </c>
      <c r="K4657" s="139">
        <v>5411.25</v>
      </c>
      <c r="L4657" s="139">
        <v>5544.6</v>
      </c>
      <c r="M4657" s="139">
        <v>3</v>
      </c>
      <c r="N4657" s="139">
        <v>24.62</v>
      </c>
      <c r="O4657" s="139">
        <v>3600</v>
      </c>
      <c r="P4657" s="139">
        <v>150</v>
      </c>
      <c r="Q4657" s="138">
        <v>45181</v>
      </c>
      <c r="AR4657">
        <f t="shared" si="292"/>
        <v>0</v>
      </c>
      <c r="AS4657">
        <f t="shared" si="293"/>
        <v>0</v>
      </c>
      <c r="AT4657">
        <f t="shared" si="294"/>
        <v>0</v>
      </c>
    </row>
    <row r="4658" spans="2:46" ht="15.75" customHeight="1" thickBot="1">
      <c r="B4658" t="str">
        <f t="shared" si="291"/>
        <v>COLPAL4518145197</v>
      </c>
      <c r="C4658" s="137" t="s">
        <v>226</v>
      </c>
      <c r="D4658" s="137" t="s">
        <v>98</v>
      </c>
      <c r="E4658" s="138">
        <v>45197</v>
      </c>
      <c r="F4658" s="139">
        <v>0</v>
      </c>
      <c r="G4658" s="137" t="s">
        <v>223</v>
      </c>
      <c r="H4658" s="139">
        <v>2022.15</v>
      </c>
      <c r="I4658" s="139">
        <v>2025.35</v>
      </c>
      <c r="J4658" s="139">
        <v>1985</v>
      </c>
      <c r="K4658" s="139">
        <v>1995.15</v>
      </c>
      <c r="L4658" s="139">
        <v>1995.15</v>
      </c>
      <c r="M4658" s="139">
        <v>1103</v>
      </c>
      <c r="N4658" s="139">
        <v>7705.26</v>
      </c>
      <c r="O4658" s="139">
        <v>2588250</v>
      </c>
      <c r="P4658" s="140">
        <v>-24500</v>
      </c>
      <c r="Q4658" s="138">
        <v>45181</v>
      </c>
      <c r="AR4658">
        <f t="shared" si="292"/>
        <v>2607850</v>
      </c>
      <c r="AS4658">
        <f t="shared" si="293"/>
        <v>-23800</v>
      </c>
      <c r="AT4658">
        <f t="shared" si="294"/>
        <v>2631650</v>
      </c>
    </row>
    <row r="4659" spans="2:46" ht="15.75" customHeight="1" thickBot="1">
      <c r="B4659" t="str">
        <f t="shared" si="291"/>
        <v>COLPAL4518145225</v>
      </c>
      <c r="C4659" s="137" t="s">
        <v>226</v>
      </c>
      <c r="D4659" s="137" t="s">
        <v>98</v>
      </c>
      <c r="E4659" s="138">
        <v>45225</v>
      </c>
      <c r="F4659" s="139">
        <v>0</v>
      </c>
      <c r="G4659" s="137" t="s">
        <v>223</v>
      </c>
      <c r="H4659" s="139">
        <v>2001.5</v>
      </c>
      <c r="I4659" s="139">
        <v>2010</v>
      </c>
      <c r="J4659" s="139">
        <v>1994.5</v>
      </c>
      <c r="K4659" s="139">
        <v>2000.5</v>
      </c>
      <c r="L4659" s="139">
        <v>2000.5</v>
      </c>
      <c r="M4659" s="139">
        <v>29</v>
      </c>
      <c r="N4659" s="139">
        <v>202.89</v>
      </c>
      <c r="O4659" s="139">
        <v>16450</v>
      </c>
      <c r="P4659" s="139">
        <v>700</v>
      </c>
      <c r="Q4659" s="138">
        <v>45181</v>
      </c>
      <c r="AR4659">
        <f t="shared" si="292"/>
        <v>0</v>
      </c>
      <c r="AS4659">
        <f t="shared" si="293"/>
        <v>0</v>
      </c>
      <c r="AT4659">
        <f t="shared" si="294"/>
        <v>0</v>
      </c>
    </row>
    <row r="4660" spans="2:46" ht="15.75" customHeight="1" thickBot="1">
      <c r="B4660" t="str">
        <f t="shared" si="291"/>
        <v>COLPAL4518145260</v>
      </c>
      <c r="C4660" s="137" t="s">
        <v>226</v>
      </c>
      <c r="D4660" s="137" t="s">
        <v>98</v>
      </c>
      <c r="E4660" s="138">
        <v>45260</v>
      </c>
      <c r="F4660" s="139">
        <v>0</v>
      </c>
      <c r="G4660" s="137" t="s">
        <v>223</v>
      </c>
      <c r="H4660" s="139">
        <v>0</v>
      </c>
      <c r="I4660" s="139">
        <v>0</v>
      </c>
      <c r="J4660" s="139">
        <v>0</v>
      </c>
      <c r="K4660" s="139">
        <v>2039.9</v>
      </c>
      <c r="L4660" s="139">
        <v>2021.4</v>
      </c>
      <c r="M4660" s="139">
        <v>0</v>
      </c>
      <c r="N4660" s="139">
        <v>0</v>
      </c>
      <c r="O4660" s="139">
        <v>3150</v>
      </c>
      <c r="P4660" s="139">
        <v>0</v>
      </c>
      <c r="Q4660" s="138">
        <v>45181</v>
      </c>
      <c r="AR4660">
        <f t="shared" si="292"/>
        <v>0</v>
      </c>
      <c r="AS4660">
        <f t="shared" si="293"/>
        <v>0</v>
      </c>
      <c r="AT4660">
        <f t="shared" si="294"/>
        <v>0</v>
      </c>
    </row>
    <row r="4661" spans="2:46" ht="15.75" customHeight="1" thickBot="1">
      <c r="B4661" t="str">
        <f t="shared" si="291"/>
        <v>CONCOR4518145197</v>
      </c>
      <c r="C4661" s="137" t="s">
        <v>226</v>
      </c>
      <c r="D4661" s="137" t="s">
        <v>99</v>
      </c>
      <c r="E4661" s="138">
        <v>45197</v>
      </c>
      <c r="F4661" s="139">
        <v>0</v>
      </c>
      <c r="G4661" s="137" t="s">
        <v>223</v>
      </c>
      <c r="H4661" s="139">
        <v>740.2</v>
      </c>
      <c r="I4661" s="139">
        <v>740.2</v>
      </c>
      <c r="J4661" s="139">
        <v>696.5</v>
      </c>
      <c r="K4661" s="139">
        <v>698.1</v>
      </c>
      <c r="L4661" s="139">
        <v>698.1</v>
      </c>
      <c r="M4661" s="139">
        <v>5461</v>
      </c>
      <c r="N4661" s="139">
        <v>38888.26</v>
      </c>
      <c r="O4661" s="141">
        <v>7350000</v>
      </c>
      <c r="P4661" s="140">
        <v>167000</v>
      </c>
      <c r="Q4661" s="138">
        <v>45181</v>
      </c>
      <c r="AR4661">
        <f t="shared" si="292"/>
        <v>7616000</v>
      </c>
      <c r="AS4661">
        <f t="shared" si="293"/>
        <v>254000</v>
      </c>
      <c r="AT4661">
        <f t="shared" si="294"/>
        <v>7362000</v>
      </c>
    </row>
    <row r="4662" spans="2:46" ht="15.75" customHeight="1" thickBot="1">
      <c r="B4662" t="str">
        <f t="shared" si="291"/>
        <v>CONCOR4518145225</v>
      </c>
      <c r="C4662" s="137" t="s">
        <v>226</v>
      </c>
      <c r="D4662" s="137" t="s">
        <v>99</v>
      </c>
      <c r="E4662" s="138">
        <v>45225</v>
      </c>
      <c r="F4662" s="139">
        <v>0</v>
      </c>
      <c r="G4662" s="137" t="s">
        <v>223</v>
      </c>
      <c r="H4662" s="139">
        <v>742.4</v>
      </c>
      <c r="I4662" s="139">
        <v>742.4</v>
      </c>
      <c r="J4662" s="139">
        <v>702</v>
      </c>
      <c r="K4662" s="139">
        <v>702.9</v>
      </c>
      <c r="L4662" s="139">
        <v>702.9</v>
      </c>
      <c r="M4662" s="139">
        <v>349</v>
      </c>
      <c r="N4662" s="139">
        <v>2502.25</v>
      </c>
      <c r="O4662" s="139">
        <v>238000</v>
      </c>
      <c r="P4662" s="140">
        <v>81000</v>
      </c>
      <c r="Q4662" s="138">
        <v>45181</v>
      </c>
      <c r="AR4662">
        <f t="shared" si="292"/>
        <v>0</v>
      </c>
      <c r="AS4662">
        <f t="shared" si="293"/>
        <v>0</v>
      </c>
      <c r="AT4662">
        <f t="shared" si="294"/>
        <v>0</v>
      </c>
    </row>
    <row r="4663" spans="2:46" ht="15.75" customHeight="1" thickBot="1">
      <c r="B4663" t="str">
        <f t="shared" si="291"/>
        <v>CONCOR4518145260</v>
      </c>
      <c r="C4663" s="137" t="s">
        <v>226</v>
      </c>
      <c r="D4663" s="137" t="s">
        <v>99</v>
      </c>
      <c r="E4663" s="138">
        <v>45260</v>
      </c>
      <c r="F4663" s="139">
        <v>0</v>
      </c>
      <c r="G4663" s="137" t="s">
        <v>223</v>
      </c>
      <c r="H4663" s="139">
        <v>741</v>
      </c>
      <c r="I4663" s="139">
        <v>741</v>
      </c>
      <c r="J4663" s="139">
        <v>706.75</v>
      </c>
      <c r="K4663" s="139">
        <v>706.75</v>
      </c>
      <c r="L4663" s="139">
        <v>706.75</v>
      </c>
      <c r="M4663" s="139">
        <v>8</v>
      </c>
      <c r="N4663" s="139">
        <v>57.44</v>
      </c>
      <c r="O4663" s="139">
        <v>28000</v>
      </c>
      <c r="P4663" s="140">
        <v>6000</v>
      </c>
      <c r="Q4663" s="138">
        <v>45181</v>
      </c>
      <c r="AR4663">
        <f t="shared" si="292"/>
        <v>0</v>
      </c>
      <c r="AS4663">
        <f t="shared" si="293"/>
        <v>0</v>
      </c>
      <c r="AT4663">
        <f t="shared" si="294"/>
        <v>0</v>
      </c>
    </row>
    <row r="4664" spans="2:46" ht="15.75" customHeight="1" thickBot="1">
      <c r="B4664" t="str">
        <f t="shared" si="291"/>
        <v>COROMANDEL4518145197</v>
      </c>
      <c r="C4664" s="137" t="s">
        <v>226</v>
      </c>
      <c r="D4664" s="137" t="s">
        <v>100</v>
      </c>
      <c r="E4664" s="138">
        <v>45197</v>
      </c>
      <c r="F4664" s="139">
        <v>0</v>
      </c>
      <c r="G4664" s="137" t="s">
        <v>223</v>
      </c>
      <c r="H4664" s="139">
        <v>1122.55</v>
      </c>
      <c r="I4664" s="139">
        <v>1139</v>
      </c>
      <c r="J4664" s="139">
        <v>1101.8499999999999</v>
      </c>
      <c r="K4664" s="139">
        <v>1123.05</v>
      </c>
      <c r="L4664" s="139">
        <v>1123.05</v>
      </c>
      <c r="M4664" s="139">
        <v>3149</v>
      </c>
      <c r="N4664" s="139">
        <v>24681.33</v>
      </c>
      <c r="O4664" s="139">
        <v>1780800</v>
      </c>
      <c r="P4664" s="140">
        <v>190400</v>
      </c>
      <c r="Q4664" s="138">
        <v>45181</v>
      </c>
      <c r="AR4664">
        <f t="shared" si="292"/>
        <v>1841000</v>
      </c>
      <c r="AS4664">
        <f t="shared" si="293"/>
        <v>206500</v>
      </c>
      <c r="AT4664">
        <f t="shared" si="294"/>
        <v>1634500</v>
      </c>
    </row>
    <row r="4665" spans="2:46" ht="15.75" customHeight="1" thickBot="1">
      <c r="B4665" t="str">
        <f t="shared" si="291"/>
        <v>COROMANDEL4518145225</v>
      </c>
      <c r="C4665" s="137" t="s">
        <v>226</v>
      </c>
      <c r="D4665" s="137" t="s">
        <v>100</v>
      </c>
      <c r="E4665" s="138">
        <v>45225</v>
      </c>
      <c r="F4665" s="139">
        <v>0</v>
      </c>
      <c r="G4665" s="137" t="s">
        <v>223</v>
      </c>
      <c r="H4665" s="139">
        <v>1134</v>
      </c>
      <c r="I4665" s="139">
        <v>1146.4000000000001</v>
      </c>
      <c r="J4665" s="139">
        <v>1109.7</v>
      </c>
      <c r="K4665" s="139">
        <v>1129.05</v>
      </c>
      <c r="L4665" s="139">
        <v>1129.05</v>
      </c>
      <c r="M4665" s="139">
        <v>112</v>
      </c>
      <c r="N4665" s="139">
        <v>882.58</v>
      </c>
      <c r="O4665" s="139">
        <v>51100</v>
      </c>
      <c r="P4665" s="140">
        <v>14000</v>
      </c>
      <c r="Q4665" s="138">
        <v>45181</v>
      </c>
      <c r="AR4665">
        <f t="shared" si="292"/>
        <v>0</v>
      </c>
      <c r="AS4665">
        <f t="shared" si="293"/>
        <v>0</v>
      </c>
      <c r="AT4665">
        <f t="shared" si="294"/>
        <v>0</v>
      </c>
    </row>
    <row r="4666" spans="2:46" ht="15.75" customHeight="1" thickBot="1">
      <c r="B4666" t="str">
        <f t="shared" si="291"/>
        <v>COROMANDEL4518145260</v>
      </c>
      <c r="C4666" s="137" t="s">
        <v>226</v>
      </c>
      <c r="D4666" s="137" t="s">
        <v>100</v>
      </c>
      <c r="E4666" s="138">
        <v>45260</v>
      </c>
      <c r="F4666" s="139">
        <v>0</v>
      </c>
      <c r="G4666" s="137" t="s">
        <v>223</v>
      </c>
      <c r="H4666" s="139">
        <v>1138.5999999999999</v>
      </c>
      <c r="I4666" s="139">
        <v>1138.5999999999999</v>
      </c>
      <c r="J4666" s="139">
        <v>1120.4000000000001</v>
      </c>
      <c r="K4666" s="139">
        <v>1125.2</v>
      </c>
      <c r="L4666" s="139">
        <v>1125.2</v>
      </c>
      <c r="M4666" s="139">
        <v>3</v>
      </c>
      <c r="N4666" s="139">
        <v>23.72</v>
      </c>
      <c r="O4666" s="139">
        <v>9100</v>
      </c>
      <c r="P4666" s="140">
        <v>2100</v>
      </c>
      <c r="Q4666" s="138">
        <v>45181</v>
      </c>
      <c r="AR4666">
        <f t="shared" si="292"/>
        <v>0</v>
      </c>
      <c r="AS4666">
        <f t="shared" si="293"/>
        <v>0</v>
      </c>
      <c r="AT4666">
        <f t="shared" si="294"/>
        <v>0</v>
      </c>
    </row>
    <row r="4667" spans="2:46" ht="15.75" customHeight="1" thickBot="1">
      <c r="B4667" t="str">
        <f t="shared" si="291"/>
        <v>CROMPTON4518145197</v>
      </c>
      <c r="C4667" s="137" t="s">
        <v>226</v>
      </c>
      <c r="D4667" s="137" t="s">
        <v>101</v>
      </c>
      <c r="E4667" s="138">
        <v>45197</v>
      </c>
      <c r="F4667" s="139">
        <v>0</v>
      </c>
      <c r="G4667" s="137" t="s">
        <v>223</v>
      </c>
      <c r="H4667" s="139">
        <v>319.45</v>
      </c>
      <c r="I4667" s="139">
        <v>320</v>
      </c>
      <c r="J4667" s="139">
        <v>306.45</v>
      </c>
      <c r="K4667" s="139">
        <v>307.25</v>
      </c>
      <c r="L4667" s="139">
        <v>307.25</v>
      </c>
      <c r="M4667" s="139">
        <v>2751</v>
      </c>
      <c r="N4667" s="139">
        <v>15487.18</v>
      </c>
      <c r="O4667" s="139">
        <v>12110400</v>
      </c>
      <c r="P4667" s="140">
        <v>-343800</v>
      </c>
      <c r="Q4667" s="138">
        <v>45181</v>
      </c>
      <c r="AR4667">
        <f t="shared" si="292"/>
        <v>12520800</v>
      </c>
      <c r="AS4667">
        <f t="shared" si="293"/>
        <v>-252000</v>
      </c>
      <c r="AT4667">
        <f t="shared" si="294"/>
        <v>12772800</v>
      </c>
    </row>
    <row r="4668" spans="2:46" ht="15.75" customHeight="1" thickBot="1">
      <c r="B4668" t="str">
        <f t="shared" si="291"/>
        <v>CROMPTON4518145225</v>
      </c>
      <c r="C4668" s="137" t="s">
        <v>226</v>
      </c>
      <c r="D4668" s="137" t="s">
        <v>101</v>
      </c>
      <c r="E4668" s="138">
        <v>45225</v>
      </c>
      <c r="F4668" s="139">
        <v>0</v>
      </c>
      <c r="G4668" s="137" t="s">
        <v>223</v>
      </c>
      <c r="H4668" s="139">
        <v>322</v>
      </c>
      <c r="I4668" s="139">
        <v>322</v>
      </c>
      <c r="J4668" s="139">
        <v>308.75</v>
      </c>
      <c r="K4668" s="139">
        <v>309.55</v>
      </c>
      <c r="L4668" s="139">
        <v>309.55</v>
      </c>
      <c r="M4668" s="139">
        <v>176</v>
      </c>
      <c r="N4668" s="139">
        <v>995.1</v>
      </c>
      <c r="O4668" s="139">
        <v>390600</v>
      </c>
      <c r="P4668" s="140">
        <v>88200</v>
      </c>
      <c r="Q4668" s="138">
        <v>45181</v>
      </c>
      <c r="AR4668">
        <f t="shared" si="292"/>
        <v>0</v>
      </c>
      <c r="AS4668">
        <f t="shared" si="293"/>
        <v>0</v>
      </c>
      <c r="AT4668">
        <f t="shared" si="294"/>
        <v>0</v>
      </c>
    </row>
    <row r="4669" spans="2:46" ht="15.75" customHeight="1" thickBot="1">
      <c r="B4669" t="str">
        <f t="shared" si="291"/>
        <v>CROMPTON4518145260</v>
      </c>
      <c r="C4669" s="137" t="s">
        <v>226</v>
      </c>
      <c r="D4669" s="137" t="s">
        <v>101</v>
      </c>
      <c r="E4669" s="138">
        <v>45260</v>
      </c>
      <c r="F4669" s="139">
        <v>0</v>
      </c>
      <c r="G4669" s="137" t="s">
        <v>223</v>
      </c>
      <c r="H4669" s="139">
        <v>316.8</v>
      </c>
      <c r="I4669" s="139">
        <v>316.8</v>
      </c>
      <c r="J4669" s="139">
        <v>315.2</v>
      </c>
      <c r="K4669" s="139">
        <v>315.2</v>
      </c>
      <c r="L4669" s="139">
        <v>310.89999999999998</v>
      </c>
      <c r="M4669" s="139">
        <v>2</v>
      </c>
      <c r="N4669" s="139">
        <v>11.37</v>
      </c>
      <c r="O4669" s="139">
        <v>19800</v>
      </c>
      <c r="P4669" s="140">
        <v>3600</v>
      </c>
      <c r="Q4669" s="138">
        <v>45181</v>
      </c>
      <c r="AR4669">
        <f t="shared" si="292"/>
        <v>0</v>
      </c>
      <c r="AS4669">
        <f t="shared" si="293"/>
        <v>0</v>
      </c>
      <c r="AT4669">
        <f t="shared" si="294"/>
        <v>0</v>
      </c>
    </row>
    <row r="4670" spans="2:46" ht="15.75" customHeight="1" thickBot="1">
      <c r="B4670" t="str">
        <f t="shared" si="291"/>
        <v>CUB4518145197</v>
      </c>
      <c r="C4670" s="137" t="s">
        <v>226</v>
      </c>
      <c r="D4670" s="137" t="s">
        <v>102</v>
      </c>
      <c r="E4670" s="138">
        <v>45197</v>
      </c>
      <c r="F4670" s="139">
        <v>0</v>
      </c>
      <c r="G4670" s="137" t="s">
        <v>223</v>
      </c>
      <c r="H4670" s="139">
        <v>137.05000000000001</v>
      </c>
      <c r="I4670" s="139">
        <v>137.19999999999999</v>
      </c>
      <c r="J4670" s="139">
        <v>130</v>
      </c>
      <c r="K4670" s="139">
        <v>130.4</v>
      </c>
      <c r="L4670" s="139">
        <v>130.4</v>
      </c>
      <c r="M4670" s="139">
        <v>2862</v>
      </c>
      <c r="N4670" s="139">
        <v>18882.93</v>
      </c>
      <c r="O4670" s="139">
        <v>39460000</v>
      </c>
      <c r="P4670" s="140">
        <v>765000</v>
      </c>
      <c r="Q4670" s="138">
        <v>45181</v>
      </c>
      <c r="AR4670">
        <f t="shared" si="292"/>
        <v>42825000</v>
      </c>
      <c r="AS4670">
        <f t="shared" si="293"/>
        <v>1725000</v>
      </c>
      <c r="AT4670">
        <f t="shared" si="294"/>
        <v>41100000</v>
      </c>
    </row>
    <row r="4671" spans="2:46" ht="15.75" customHeight="1" thickBot="1">
      <c r="B4671" t="str">
        <f t="shared" si="291"/>
        <v>CUB4518145225</v>
      </c>
      <c r="C4671" s="137" t="s">
        <v>226</v>
      </c>
      <c r="D4671" s="137" t="s">
        <v>102</v>
      </c>
      <c r="E4671" s="138">
        <v>45225</v>
      </c>
      <c r="F4671" s="139">
        <v>0</v>
      </c>
      <c r="G4671" s="137" t="s">
        <v>223</v>
      </c>
      <c r="H4671" s="139">
        <v>138</v>
      </c>
      <c r="I4671" s="139">
        <v>138</v>
      </c>
      <c r="J4671" s="139">
        <v>131.15</v>
      </c>
      <c r="K4671" s="139">
        <v>131.4</v>
      </c>
      <c r="L4671" s="139">
        <v>131.4</v>
      </c>
      <c r="M4671" s="139">
        <v>372</v>
      </c>
      <c r="N4671" s="139">
        <v>2476.6</v>
      </c>
      <c r="O4671" s="139">
        <v>2860000</v>
      </c>
      <c r="P4671" s="140">
        <v>715000</v>
      </c>
      <c r="Q4671" s="138">
        <v>45181</v>
      </c>
      <c r="AR4671">
        <f t="shared" si="292"/>
        <v>0</v>
      </c>
      <c r="AS4671">
        <f t="shared" si="293"/>
        <v>0</v>
      </c>
      <c r="AT4671">
        <f t="shared" si="294"/>
        <v>0</v>
      </c>
    </row>
    <row r="4672" spans="2:46" ht="15.75" customHeight="1" thickBot="1">
      <c r="B4672" t="str">
        <f t="shared" si="291"/>
        <v>CUB4518145260</v>
      </c>
      <c r="C4672" s="137" t="s">
        <v>226</v>
      </c>
      <c r="D4672" s="137" t="s">
        <v>102</v>
      </c>
      <c r="E4672" s="138">
        <v>45260</v>
      </c>
      <c r="F4672" s="139">
        <v>0</v>
      </c>
      <c r="G4672" s="137" t="s">
        <v>223</v>
      </c>
      <c r="H4672" s="139">
        <v>138.19999999999999</v>
      </c>
      <c r="I4672" s="139">
        <v>138.19999999999999</v>
      </c>
      <c r="J4672" s="139">
        <v>132.19999999999999</v>
      </c>
      <c r="K4672" s="139">
        <v>132.30000000000001</v>
      </c>
      <c r="L4672" s="139">
        <v>132.30000000000001</v>
      </c>
      <c r="M4672" s="139">
        <v>66</v>
      </c>
      <c r="N4672" s="139">
        <v>441.77</v>
      </c>
      <c r="O4672" s="139">
        <v>505000</v>
      </c>
      <c r="P4672" s="140">
        <v>245000</v>
      </c>
      <c r="Q4672" s="138">
        <v>45181</v>
      </c>
      <c r="AR4672">
        <f t="shared" si="292"/>
        <v>0</v>
      </c>
      <c r="AS4672">
        <f t="shared" si="293"/>
        <v>0</v>
      </c>
      <c r="AT4672">
        <f t="shared" si="294"/>
        <v>0</v>
      </c>
    </row>
    <row r="4673" spans="2:46" ht="15.75" customHeight="1" thickBot="1">
      <c r="B4673" t="str">
        <f t="shared" si="291"/>
        <v>CUMMINSIND4518145197</v>
      </c>
      <c r="C4673" s="137" t="s">
        <v>226</v>
      </c>
      <c r="D4673" s="137" t="s">
        <v>103</v>
      </c>
      <c r="E4673" s="138">
        <v>45197</v>
      </c>
      <c r="F4673" s="139">
        <v>0</v>
      </c>
      <c r="G4673" s="137" t="s">
        <v>223</v>
      </c>
      <c r="H4673" s="139">
        <v>1772.95</v>
      </c>
      <c r="I4673" s="139">
        <v>1775.55</v>
      </c>
      <c r="J4673" s="139">
        <v>1706.4</v>
      </c>
      <c r="K4673" s="139">
        <v>1709.3</v>
      </c>
      <c r="L4673" s="139">
        <v>1709.3</v>
      </c>
      <c r="M4673" s="139">
        <v>3384</v>
      </c>
      <c r="N4673" s="139">
        <v>35035.67</v>
      </c>
      <c r="O4673" s="139">
        <v>6102000</v>
      </c>
      <c r="P4673" s="140">
        <v>118200</v>
      </c>
      <c r="Q4673" s="138">
        <v>45181</v>
      </c>
      <c r="AR4673">
        <f t="shared" si="292"/>
        <v>6385800</v>
      </c>
      <c r="AS4673">
        <f t="shared" si="293"/>
        <v>171000</v>
      </c>
      <c r="AT4673">
        <f t="shared" si="294"/>
        <v>6214800</v>
      </c>
    </row>
    <row r="4674" spans="2:46" ht="15.75" customHeight="1" thickBot="1">
      <c r="B4674" t="str">
        <f t="shared" ref="B4674:B4737" si="295">D4674&amp;Q4674&amp;E4674</f>
        <v>CUMMINSIND4518145225</v>
      </c>
      <c r="C4674" s="137" t="s">
        <v>226</v>
      </c>
      <c r="D4674" s="137" t="s">
        <v>103</v>
      </c>
      <c r="E4674" s="138">
        <v>45225</v>
      </c>
      <c r="F4674" s="139">
        <v>0</v>
      </c>
      <c r="G4674" s="137" t="s">
        <v>223</v>
      </c>
      <c r="H4674" s="139">
        <v>1782</v>
      </c>
      <c r="I4674" s="139">
        <v>1782</v>
      </c>
      <c r="J4674" s="139">
        <v>1715.8</v>
      </c>
      <c r="K4674" s="139">
        <v>1718.2</v>
      </c>
      <c r="L4674" s="139">
        <v>1718.2</v>
      </c>
      <c r="M4674" s="139">
        <v>258</v>
      </c>
      <c r="N4674" s="139">
        <v>2684.42</v>
      </c>
      <c r="O4674" s="139">
        <v>267000</v>
      </c>
      <c r="P4674" s="140">
        <v>45600</v>
      </c>
      <c r="Q4674" s="138">
        <v>45181</v>
      </c>
      <c r="AR4674">
        <f t="shared" ref="AR4674:AR4737" si="296">IF($AU$2&lt;&gt;5,NA(),IF(D4674=D4673,0,IF(AND(D4676=D4674,D4675=D4674),O4674+O4675+O4676,IF(D4675=D4674,O4675+O4674,O4674))))</f>
        <v>0</v>
      </c>
      <c r="AS4674">
        <f t="shared" ref="AS4674:AS4737" si="297">IF($AU$2&lt;&gt;5,NA(),IF(D4674=D4673,0,IF(AND(D4676=D4674,D4675=D4674),P4674+P4675+P4676,IF(D4675=D4674,P4675+P4674,P4674))))</f>
        <v>0</v>
      </c>
      <c r="AT4674">
        <f t="shared" ref="AT4674:AT4737" si="298">AR4674-AS4674</f>
        <v>0</v>
      </c>
    </row>
    <row r="4675" spans="2:46" ht="15.75" customHeight="1" thickBot="1">
      <c r="B4675" t="str">
        <f t="shared" si="295"/>
        <v>CUMMINSIND4518145260</v>
      </c>
      <c r="C4675" s="137" t="s">
        <v>226</v>
      </c>
      <c r="D4675" s="137" t="s">
        <v>103</v>
      </c>
      <c r="E4675" s="138">
        <v>45260</v>
      </c>
      <c r="F4675" s="139">
        <v>0</v>
      </c>
      <c r="G4675" s="137" t="s">
        <v>223</v>
      </c>
      <c r="H4675" s="139">
        <v>1770</v>
      </c>
      <c r="I4675" s="139">
        <v>1770</v>
      </c>
      <c r="J4675" s="139">
        <v>1727.25</v>
      </c>
      <c r="K4675" s="139">
        <v>1727.3</v>
      </c>
      <c r="L4675" s="139">
        <v>1727.3</v>
      </c>
      <c r="M4675" s="139">
        <v>16</v>
      </c>
      <c r="N4675" s="139">
        <v>166.95</v>
      </c>
      <c r="O4675" s="139">
        <v>16800</v>
      </c>
      <c r="P4675" s="140">
        <v>7200</v>
      </c>
      <c r="Q4675" s="138">
        <v>45181</v>
      </c>
      <c r="AR4675">
        <f t="shared" si="296"/>
        <v>0</v>
      </c>
      <c r="AS4675">
        <f t="shared" si="297"/>
        <v>0</v>
      </c>
      <c r="AT4675">
        <f t="shared" si="298"/>
        <v>0</v>
      </c>
    </row>
    <row r="4676" spans="2:46" ht="15.75" customHeight="1" thickBot="1">
      <c r="B4676" t="str">
        <f t="shared" si="295"/>
        <v>DABUR4518145197</v>
      </c>
      <c r="C4676" s="137" t="s">
        <v>226</v>
      </c>
      <c r="D4676" s="137" t="s">
        <v>104</v>
      </c>
      <c r="E4676" s="138">
        <v>45197</v>
      </c>
      <c r="F4676" s="139">
        <v>0</v>
      </c>
      <c r="G4676" s="137" t="s">
        <v>223</v>
      </c>
      <c r="H4676" s="139">
        <v>572.79999999999995</v>
      </c>
      <c r="I4676" s="139">
        <v>573.9</v>
      </c>
      <c r="J4676" s="139">
        <v>562.6</v>
      </c>
      <c r="K4676" s="139">
        <v>566.45000000000005</v>
      </c>
      <c r="L4676" s="139">
        <v>566.45000000000005</v>
      </c>
      <c r="M4676" s="139">
        <v>1156</v>
      </c>
      <c r="N4676" s="139">
        <v>8187.21</v>
      </c>
      <c r="O4676" s="139">
        <v>17233750</v>
      </c>
      <c r="P4676" s="140">
        <v>-221250</v>
      </c>
      <c r="Q4676" s="138">
        <v>45181</v>
      </c>
      <c r="AR4676">
        <f t="shared" si="296"/>
        <v>17421250</v>
      </c>
      <c r="AS4676">
        <f t="shared" si="297"/>
        <v>-217500</v>
      </c>
      <c r="AT4676">
        <f t="shared" si="298"/>
        <v>17638750</v>
      </c>
    </row>
    <row r="4677" spans="2:46" ht="15.75" customHeight="1" thickBot="1">
      <c r="B4677" t="str">
        <f t="shared" si="295"/>
        <v>DABUR4518145225</v>
      </c>
      <c r="C4677" s="137" t="s">
        <v>226</v>
      </c>
      <c r="D4677" s="137" t="s">
        <v>104</v>
      </c>
      <c r="E4677" s="138">
        <v>45225</v>
      </c>
      <c r="F4677" s="139">
        <v>0</v>
      </c>
      <c r="G4677" s="137" t="s">
        <v>223</v>
      </c>
      <c r="H4677" s="139">
        <v>577.1</v>
      </c>
      <c r="I4677" s="139">
        <v>577.1</v>
      </c>
      <c r="J4677" s="139">
        <v>566.95000000000005</v>
      </c>
      <c r="K4677" s="139">
        <v>570.04999999999995</v>
      </c>
      <c r="L4677" s="139">
        <v>570.04999999999995</v>
      </c>
      <c r="M4677" s="139">
        <v>88</v>
      </c>
      <c r="N4677" s="139">
        <v>627.74</v>
      </c>
      <c r="O4677" s="139">
        <v>181250</v>
      </c>
      <c r="P4677" s="140">
        <v>3750</v>
      </c>
      <c r="Q4677" s="138">
        <v>45181</v>
      </c>
      <c r="AR4677">
        <f t="shared" si="296"/>
        <v>0</v>
      </c>
      <c r="AS4677">
        <f t="shared" si="297"/>
        <v>0</v>
      </c>
      <c r="AT4677">
        <f t="shared" si="298"/>
        <v>0</v>
      </c>
    </row>
    <row r="4678" spans="2:46" ht="15.75" customHeight="1" thickBot="1">
      <c r="B4678" t="str">
        <f t="shared" si="295"/>
        <v>DABUR4518145260</v>
      </c>
      <c r="C4678" s="137" t="s">
        <v>226</v>
      </c>
      <c r="D4678" s="137" t="s">
        <v>104</v>
      </c>
      <c r="E4678" s="138">
        <v>45260</v>
      </c>
      <c r="F4678" s="139">
        <v>0</v>
      </c>
      <c r="G4678" s="137" t="s">
        <v>223</v>
      </c>
      <c r="H4678" s="139">
        <v>0</v>
      </c>
      <c r="I4678" s="139">
        <v>0</v>
      </c>
      <c r="J4678" s="139">
        <v>0</v>
      </c>
      <c r="K4678" s="139">
        <v>576.5</v>
      </c>
      <c r="L4678" s="139">
        <v>574.54999999999995</v>
      </c>
      <c r="M4678" s="139">
        <v>0</v>
      </c>
      <c r="N4678" s="139">
        <v>0</v>
      </c>
      <c r="O4678" s="139">
        <v>6250</v>
      </c>
      <c r="P4678" s="139">
        <v>0</v>
      </c>
      <c r="Q4678" s="138">
        <v>45181</v>
      </c>
      <c r="AR4678">
        <f t="shared" si="296"/>
        <v>0</v>
      </c>
      <c r="AS4678">
        <f t="shared" si="297"/>
        <v>0</v>
      </c>
      <c r="AT4678">
        <f t="shared" si="298"/>
        <v>0</v>
      </c>
    </row>
    <row r="4679" spans="2:46" ht="15.75" customHeight="1" thickBot="1">
      <c r="B4679" t="str">
        <f t="shared" si="295"/>
        <v>DALBHARAT4518145197</v>
      </c>
      <c r="C4679" s="137" t="s">
        <v>226</v>
      </c>
      <c r="D4679" s="137" t="s">
        <v>105</v>
      </c>
      <c r="E4679" s="138">
        <v>45197</v>
      </c>
      <c r="F4679" s="139">
        <v>0</v>
      </c>
      <c r="G4679" s="137" t="s">
        <v>223</v>
      </c>
      <c r="H4679" s="139">
        <v>2415</v>
      </c>
      <c r="I4679" s="139">
        <v>2424.15</v>
      </c>
      <c r="J4679" s="139">
        <v>2335.8000000000002</v>
      </c>
      <c r="K4679" s="139">
        <v>2340.75</v>
      </c>
      <c r="L4679" s="139">
        <v>2340.75</v>
      </c>
      <c r="M4679" s="139">
        <v>2913</v>
      </c>
      <c r="N4679" s="139">
        <v>34676.67</v>
      </c>
      <c r="O4679" s="139">
        <v>1499500</v>
      </c>
      <c r="P4679" s="140">
        <v>-115000</v>
      </c>
      <c r="Q4679" s="138">
        <v>45181</v>
      </c>
      <c r="AR4679">
        <f t="shared" si="296"/>
        <v>1544500</v>
      </c>
      <c r="AS4679">
        <f t="shared" si="297"/>
        <v>-99000</v>
      </c>
      <c r="AT4679">
        <f t="shared" si="298"/>
        <v>1643500</v>
      </c>
    </row>
    <row r="4680" spans="2:46" ht="15.75" customHeight="1" thickBot="1">
      <c r="B4680" t="str">
        <f t="shared" si="295"/>
        <v>DALBHARAT4518145225</v>
      </c>
      <c r="C4680" s="137" t="s">
        <v>226</v>
      </c>
      <c r="D4680" s="137" t="s">
        <v>105</v>
      </c>
      <c r="E4680" s="138">
        <v>45225</v>
      </c>
      <c r="F4680" s="139">
        <v>0</v>
      </c>
      <c r="G4680" s="137" t="s">
        <v>223</v>
      </c>
      <c r="H4680" s="139">
        <v>2411.85</v>
      </c>
      <c r="I4680" s="139">
        <v>2435</v>
      </c>
      <c r="J4680" s="139">
        <v>2351.0500000000002</v>
      </c>
      <c r="K4680" s="139">
        <v>2354.35</v>
      </c>
      <c r="L4680" s="139">
        <v>2354.35</v>
      </c>
      <c r="M4680" s="139">
        <v>183</v>
      </c>
      <c r="N4680" s="139">
        <v>2184.44</v>
      </c>
      <c r="O4680" s="139">
        <v>45000</v>
      </c>
      <c r="P4680" s="140">
        <v>16000</v>
      </c>
      <c r="Q4680" s="138">
        <v>45181</v>
      </c>
      <c r="AR4680">
        <f t="shared" si="296"/>
        <v>0</v>
      </c>
      <c r="AS4680">
        <f t="shared" si="297"/>
        <v>0</v>
      </c>
      <c r="AT4680">
        <f t="shared" si="298"/>
        <v>0</v>
      </c>
    </row>
    <row r="4681" spans="2:46" ht="15.75" customHeight="1" thickBot="1">
      <c r="B4681" t="str">
        <f t="shared" si="295"/>
        <v>DALBHARAT4518145260</v>
      </c>
      <c r="C4681" s="137" t="s">
        <v>226</v>
      </c>
      <c r="D4681" s="137" t="s">
        <v>105</v>
      </c>
      <c r="E4681" s="138">
        <v>45260</v>
      </c>
      <c r="F4681" s="139">
        <v>0</v>
      </c>
      <c r="G4681" s="137" t="s">
        <v>223</v>
      </c>
      <c r="H4681" s="139">
        <v>0</v>
      </c>
      <c r="I4681" s="139">
        <v>0</v>
      </c>
      <c r="J4681" s="139">
        <v>0</v>
      </c>
      <c r="K4681" s="139">
        <v>2122.6999999999998</v>
      </c>
      <c r="L4681" s="139">
        <v>2370.0500000000002</v>
      </c>
      <c r="M4681" s="139">
        <v>0</v>
      </c>
      <c r="N4681" s="139">
        <v>0</v>
      </c>
      <c r="O4681" s="139">
        <v>0</v>
      </c>
      <c r="P4681" s="139">
        <v>0</v>
      </c>
      <c r="Q4681" s="138">
        <v>45181</v>
      </c>
      <c r="AR4681">
        <f t="shared" si="296"/>
        <v>0</v>
      </c>
      <c r="AS4681">
        <f t="shared" si="297"/>
        <v>0</v>
      </c>
      <c r="AT4681">
        <f t="shared" si="298"/>
        <v>0</v>
      </c>
    </row>
    <row r="4682" spans="2:46" ht="15.75" customHeight="1" thickBot="1">
      <c r="B4682" t="str">
        <f t="shared" si="295"/>
        <v>DEEPAKNTR4518145197</v>
      </c>
      <c r="C4682" s="137" t="s">
        <v>226</v>
      </c>
      <c r="D4682" s="137" t="s">
        <v>106</v>
      </c>
      <c r="E4682" s="138">
        <v>45197</v>
      </c>
      <c r="F4682" s="139">
        <v>0</v>
      </c>
      <c r="G4682" s="137" t="s">
        <v>223</v>
      </c>
      <c r="H4682" s="139">
        <v>2346.6999999999998</v>
      </c>
      <c r="I4682" s="139">
        <v>2354.0500000000002</v>
      </c>
      <c r="J4682" s="139">
        <v>2242.0500000000002</v>
      </c>
      <c r="K4682" s="139">
        <v>2249.4499999999998</v>
      </c>
      <c r="L4682" s="139">
        <v>2249.4499999999998</v>
      </c>
      <c r="M4682" s="139">
        <v>3730</v>
      </c>
      <c r="N4682" s="139">
        <v>25517.67</v>
      </c>
      <c r="O4682" s="139">
        <v>2297400</v>
      </c>
      <c r="P4682" s="140">
        <v>-107700</v>
      </c>
      <c r="Q4682" s="138">
        <v>45181</v>
      </c>
      <c r="AR4682">
        <f t="shared" si="296"/>
        <v>2382000</v>
      </c>
      <c r="AS4682">
        <f t="shared" si="297"/>
        <v>-89400</v>
      </c>
      <c r="AT4682">
        <f t="shared" si="298"/>
        <v>2471400</v>
      </c>
    </row>
    <row r="4683" spans="2:46" ht="15.75" customHeight="1" thickBot="1">
      <c r="B4683" t="str">
        <f t="shared" si="295"/>
        <v>DEEPAKNTR4518145225</v>
      </c>
      <c r="C4683" s="137" t="s">
        <v>226</v>
      </c>
      <c r="D4683" s="137" t="s">
        <v>106</v>
      </c>
      <c r="E4683" s="138">
        <v>45225</v>
      </c>
      <c r="F4683" s="139">
        <v>0</v>
      </c>
      <c r="G4683" s="137" t="s">
        <v>223</v>
      </c>
      <c r="H4683" s="139">
        <v>2350.5500000000002</v>
      </c>
      <c r="I4683" s="139">
        <v>2350.5500000000002</v>
      </c>
      <c r="J4683" s="139">
        <v>2253.6999999999998</v>
      </c>
      <c r="K4683" s="139">
        <v>2259.8000000000002</v>
      </c>
      <c r="L4683" s="139">
        <v>2259.8000000000002</v>
      </c>
      <c r="M4683" s="139">
        <v>320</v>
      </c>
      <c r="N4683" s="139">
        <v>2201.4899999999998</v>
      </c>
      <c r="O4683" s="139">
        <v>73500</v>
      </c>
      <c r="P4683" s="140">
        <v>15300</v>
      </c>
      <c r="Q4683" s="138">
        <v>45181</v>
      </c>
      <c r="AR4683">
        <f t="shared" si="296"/>
        <v>0</v>
      </c>
      <c r="AS4683">
        <f t="shared" si="297"/>
        <v>0</v>
      </c>
      <c r="AT4683">
        <f t="shared" si="298"/>
        <v>0</v>
      </c>
    </row>
    <row r="4684" spans="2:46" ht="15.75" customHeight="1" thickBot="1">
      <c r="B4684" t="str">
        <f t="shared" si="295"/>
        <v>DEEPAKNTR4518145260</v>
      </c>
      <c r="C4684" s="137" t="s">
        <v>226</v>
      </c>
      <c r="D4684" s="137" t="s">
        <v>106</v>
      </c>
      <c r="E4684" s="138">
        <v>45260</v>
      </c>
      <c r="F4684" s="139">
        <v>0</v>
      </c>
      <c r="G4684" s="137" t="s">
        <v>223</v>
      </c>
      <c r="H4684" s="139">
        <v>2330</v>
      </c>
      <c r="I4684" s="139">
        <v>2330</v>
      </c>
      <c r="J4684" s="139">
        <v>2265.0500000000002</v>
      </c>
      <c r="K4684" s="139">
        <v>2272</v>
      </c>
      <c r="L4684" s="139">
        <v>2282.35</v>
      </c>
      <c r="M4684" s="139">
        <v>21</v>
      </c>
      <c r="N4684" s="139">
        <v>144.22</v>
      </c>
      <c r="O4684" s="139">
        <v>11100</v>
      </c>
      <c r="P4684" s="140">
        <v>3000</v>
      </c>
      <c r="Q4684" s="138">
        <v>45181</v>
      </c>
      <c r="AR4684">
        <f t="shared" si="296"/>
        <v>0</v>
      </c>
      <c r="AS4684">
        <f t="shared" si="297"/>
        <v>0</v>
      </c>
      <c r="AT4684">
        <f t="shared" si="298"/>
        <v>0</v>
      </c>
    </row>
    <row r="4685" spans="2:46" ht="15.75" customHeight="1" thickBot="1">
      <c r="B4685" t="str">
        <f t="shared" si="295"/>
        <v>DELTACORP4518145197</v>
      </c>
      <c r="C4685" s="137" t="s">
        <v>226</v>
      </c>
      <c r="D4685" s="137" t="s">
        <v>107</v>
      </c>
      <c r="E4685" s="138">
        <v>45197</v>
      </c>
      <c r="F4685" s="139">
        <v>0</v>
      </c>
      <c r="G4685" s="137" t="s">
        <v>223</v>
      </c>
      <c r="H4685" s="139">
        <v>186.15</v>
      </c>
      <c r="I4685" s="139">
        <v>186.85</v>
      </c>
      <c r="J4685" s="139">
        <v>177.05</v>
      </c>
      <c r="K4685" s="139">
        <v>178.5</v>
      </c>
      <c r="L4685" s="139">
        <v>178.5</v>
      </c>
      <c r="M4685" s="139">
        <v>521</v>
      </c>
      <c r="N4685" s="139">
        <v>2623.62</v>
      </c>
      <c r="O4685" s="139">
        <v>13697600</v>
      </c>
      <c r="P4685" s="140">
        <v>-1456000</v>
      </c>
      <c r="Q4685" s="138">
        <v>45181</v>
      </c>
      <c r="AR4685">
        <f t="shared" si="296"/>
        <v>15962800</v>
      </c>
      <c r="AS4685">
        <f t="shared" si="297"/>
        <v>-1554000</v>
      </c>
      <c r="AT4685">
        <f t="shared" si="298"/>
        <v>17516800</v>
      </c>
    </row>
    <row r="4686" spans="2:46" ht="15.75" customHeight="1" thickBot="1">
      <c r="B4686" t="str">
        <f t="shared" si="295"/>
        <v>DELTACORP4518145225</v>
      </c>
      <c r="C4686" s="137" t="s">
        <v>226</v>
      </c>
      <c r="D4686" s="137" t="s">
        <v>107</v>
      </c>
      <c r="E4686" s="138">
        <v>45225</v>
      </c>
      <c r="F4686" s="139">
        <v>0</v>
      </c>
      <c r="G4686" s="137" t="s">
        <v>223</v>
      </c>
      <c r="H4686" s="139">
        <v>183.5</v>
      </c>
      <c r="I4686" s="139">
        <v>183.5</v>
      </c>
      <c r="J4686" s="139">
        <v>177.95</v>
      </c>
      <c r="K4686" s="139">
        <v>179.9</v>
      </c>
      <c r="L4686" s="139">
        <v>179.9</v>
      </c>
      <c r="M4686" s="139">
        <v>35</v>
      </c>
      <c r="N4686" s="139">
        <v>177.27</v>
      </c>
      <c r="O4686" s="139">
        <v>2156000</v>
      </c>
      <c r="P4686" s="140">
        <v>-98000</v>
      </c>
      <c r="Q4686" s="138">
        <v>45181</v>
      </c>
      <c r="AR4686">
        <f t="shared" si="296"/>
        <v>0</v>
      </c>
      <c r="AS4686">
        <f t="shared" si="297"/>
        <v>0</v>
      </c>
      <c r="AT4686">
        <f t="shared" si="298"/>
        <v>0</v>
      </c>
    </row>
    <row r="4687" spans="2:46" ht="15.75" customHeight="1" thickBot="1">
      <c r="B4687" t="str">
        <f t="shared" si="295"/>
        <v>DELTACORP4518145260</v>
      </c>
      <c r="C4687" s="137" t="s">
        <v>226</v>
      </c>
      <c r="D4687" s="137" t="s">
        <v>107</v>
      </c>
      <c r="E4687" s="138">
        <v>45260</v>
      </c>
      <c r="F4687" s="139">
        <v>0</v>
      </c>
      <c r="G4687" s="137" t="s">
        <v>223</v>
      </c>
      <c r="H4687" s="139">
        <v>0</v>
      </c>
      <c r="I4687" s="139">
        <v>0</v>
      </c>
      <c r="J4687" s="139">
        <v>0</v>
      </c>
      <c r="K4687" s="139">
        <v>190.05</v>
      </c>
      <c r="L4687" s="139">
        <v>181.15</v>
      </c>
      <c r="M4687" s="139">
        <v>0</v>
      </c>
      <c r="N4687" s="139">
        <v>0</v>
      </c>
      <c r="O4687" s="139">
        <v>109200</v>
      </c>
      <c r="P4687" s="139">
        <v>0</v>
      </c>
      <c r="Q4687" s="138">
        <v>45181</v>
      </c>
      <c r="AR4687">
        <f t="shared" si="296"/>
        <v>0</v>
      </c>
      <c r="AS4687">
        <f t="shared" si="297"/>
        <v>0</v>
      </c>
      <c r="AT4687">
        <f t="shared" si="298"/>
        <v>0</v>
      </c>
    </row>
    <row r="4688" spans="2:46" ht="15.75" customHeight="1" thickBot="1">
      <c r="B4688" t="str">
        <f t="shared" si="295"/>
        <v>DIVISLAB4518145197</v>
      </c>
      <c r="C4688" s="137" t="s">
        <v>226</v>
      </c>
      <c r="D4688" s="137" t="s">
        <v>63</v>
      </c>
      <c r="E4688" s="138">
        <v>45197</v>
      </c>
      <c r="F4688" s="139">
        <v>0</v>
      </c>
      <c r="G4688" s="137" t="s">
        <v>223</v>
      </c>
      <c r="H4688" s="139">
        <v>3738.05</v>
      </c>
      <c r="I4688" s="139">
        <v>3854</v>
      </c>
      <c r="J4688" s="139">
        <v>3730.95</v>
      </c>
      <c r="K4688" s="139">
        <v>3798.15</v>
      </c>
      <c r="L4688" s="139">
        <v>3798.15</v>
      </c>
      <c r="M4688" s="139">
        <v>6733</v>
      </c>
      <c r="N4688" s="139">
        <v>51206.57</v>
      </c>
      <c r="O4688" s="139">
        <v>2274200</v>
      </c>
      <c r="P4688" s="140">
        <v>-82800</v>
      </c>
      <c r="Q4688" s="138">
        <v>45181</v>
      </c>
      <c r="AR4688">
        <f t="shared" si="296"/>
        <v>2357600</v>
      </c>
      <c r="AS4688">
        <f t="shared" si="297"/>
        <v>-74400</v>
      </c>
      <c r="AT4688">
        <f t="shared" si="298"/>
        <v>2432000</v>
      </c>
    </row>
    <row r="4689" spans="2:46" ht="15.75" customHeight="1" thickBot="1">
      <c r="B4689" t="str">
        <f t="shared" si="295"/>
        <v>DIVISLAB4518145225</v>
      </c>
      <c r="C4689" s="137" t="s">
        <v>226</v>
      </c>
      <c r="D4689" s="137" t="s">
        <v>63</v>
      </c>
      <c r="E4689" s="138">
        <v>45225</v>
      </c>
      <c r="F4689" s="139">
        <v>0</v>
      </c>
      <c r="G4689" s="137" t="s">
        <v>223</v>
      </c>
      <c r="H4689" s="139">
        <v>3776.35</v>
      </c>
      <c r="I4689" s="139">
        <v>3870</v>
      </c>
      <c r="J4689" s="139">
        <v>3774.65</v>
      </c>
      <c r="K4689" s="139">
        <v>3814.6</v>
      </c>
      <c r="L4689" s="139">
        <v>3814.6</v>
      </c>
      <c r="M4689" s="139">
        <v>269</v>
      </c>
      <c r="N4689" s="139">
        <v>2054.98</v>
      </c>
      <c r="O4689" s="139">
        <v>79400</v>
      </c>
      <c r="P4689" s="140">
        <v>8000</v>
      </c>
      <c r="Q4689" s="138">
        <v>45181</v>
      </c>
      <c r="AR4689">
        <f t="shared" si="296"/>
        <v>0</v>
      </c>
      <c r="AS4689">
        <f t="shared" si="297"/>
        <v>0</v>
      </c>
      <c r="AT4689">
        <f t="shared" si="298"/>
        <v>0</v>
      </c>
    </row>
    <row r="4690" spans="2:46" ht="15.75" customHeight="1" thickBot="1">
      <c r="B4690" t="str">
        <f t="shared" si="295"/>
        <v>DIVISLAB4518145260</v>
      </c>
      <c r="C4690" s="137" t="s">
        <v>226</v>
      </c>
      <c r="D4690" s="137" t="s">
        <v>63</v>
      </c>
      <c r="E4690" s="138">
        <v>45260</v>
      </c>
      <c r="F4690" s="139">
        <v>0</v>
      </c>
      <c r="G4690" s="137" t="s">
        <v>223</v>
      </c>
      <c r="H4690" s="139">
        <v>3872.5</v>
      </c>
      <c r="I4690" s="139">
        <v>3872.5</v>
      </c>
      <c r="J4690" s="139">
        <v>3805.4</v>
      </c>
      <c r="K4690" s="139">
        <v>3815</v>
      </c>
      <c r="L4690" s="139">
        <v>3846.75</v>
      </c>
      <c r="M4690" s="139">
        <v>10</v>
      </c>
      <c r="N4690" s="139">
        <v>76.63</v>
      </c>
      <c r="O4690" s="139">
        <v>4000</v>
      </c>
      <c r="P4690" s="139">
        <v>400</v>
      </c>
      <c r="Q4690" s="138">
        <v>45181</v>
      </c>
      <c r="AR4690">
        <f t="shared" si="296"/>
        <v>0</v>
      </c>
      <c r="AS4690">
        <f t="shared" si="297"/>
        <v>0</v>
      </c>
      <c r="AT4690">
        <f t="shared" si="298"/>
        <v>0</v>
      </c>
    </row>
    <row r="4691" spans="2:46" ht="15.75" customHeight="1" thickBot="1">
      <c r="B4691" t="str">
        <f t="shared" si="295"/>
        <v>DIXON4518145197</v>
      </c>
      <c r="C4691" s="137" t="s">
        <v>226</v>
      </c>
      <c r="D4691" s="137" t="s">
        <v>108</v>
      </c>
      <c r="E4691" s="138">
        <v>45197</v>
      </c>
      <c r="F4691" s="139">
        <v>0</v>
      </c>
      <c r="G4691" s="137" t="s">
        <v>223</v>
      </c>
      <c r="H4691" s="139">
        <v>5188.8500000000004</v>
      </c>
      <c r="I4691" s="139">
        <v>5224.8500000000004</v>
      </c>
      <c r="J4691" s="139">
        <v>5036</v>
      </c>
      <c r="K4691" s="139">
        <v>5058.3999999999996</v>
      </c>
      <c r="L4691" s="139">
        <v>5058.3999999999996</v>
      </c>
      <c r="M4691" s="139">
        <v>3951</v>
      </c>
      <c r="N4691" s="139">
        <v>40189.31</v>
      </c>
      <c r="O4691" s="139">
        <v>1230800</v>
      </c>
      <c r="P4691" s="140">
        <v>-84400</v>
      </c>
      <c r="Q4691" s="138">
        <v>45181</v>
      </c>
      <c r="AR4691">
        <f t="shared" si="296"/>
        <v>1269600</v>
      </c>
      <c r="AS4691">
        <f t="shared" si="297"/>
        <v>-82200</v>
      </c>
      <c r="AT4691">
        <f t="shared" si="298"/>
        <v>1351800</v>
      </c>
    </row>
    <row r="4692" spans="2:46" ht="15.75" customHeight="1" thickBot="1">
      <c r="B4692" t="str">
        <f t="shared" si="295"/>
        <v>DIXON4518145225</v>
      </c>
      <c r="C4692" s="137" t="s">
        <v>226</v>
      </c>
      <c r="D4692" s="137" t="s">
        <v>108</v>
      </c>
      <c r="E4692" s="138">
        <v>45225</v>
      </c>
      <c r="F4692" s="139">
        <v>0</v>
      </c>
      <c r="G4692" s="137" t="s">
        <v>223</v>
      </c>
      <c r="H4692" s="139">
        <v>5198</v>
      </c>
      <c r="I4692" s="139">
        <v>5198</v>
      </c>
      <c r="J4692" s="139">
        <v>5055.25</v>
      </c>
      <c r="K4692" s="139">
        <v>5074.95</v>
      </c>
      <c r="L4692" s="139">
        <v>5074.95</v>
      </c>
      <c r="M4692" s="139">
        <v>193</v>
      </c>
      <c r="N4692" s="139">
        <v>1967.55</v>
      </c>
      <c r="O4692" s="139">
        <v>34600</v>
      </c>
      <c r="P4692" s="140">
        <v>1800</v>
      </c>
      <c r="Q4692" s="138">
        <v>45181</v>
      </c>
      <c r="AR4692">
        <f t="shared" si="296"/>
        <v>0</v>
      </c>
      <c r="AS4692">
        <f t="shared" si="297"/>
        <v>0</v>
      </c>
      <c r="AT4692">
        <f t="shared" si="298"/>
        <v>0</v>
      </c>
    </row>
    <row r="4693" spans="2:46" ht="15.75" customHeight="1" thickBot="1">
      <c r="B4693" t="str">
        <f t="shared" si="295"/>
        <v>DIXON4518145260</v>
      </c>
      <c r="C4693" s="137" t="s">
        <v>226</v>
      </c>
      <c r="D4693" s="137" t="s">
        <v>108</v>
      </c>
      <c r="E4693" s="138">
        <v>45260</v>
      </c>
      <c r="F4693" s="139">
        <v>0</v>
      </c>
      <c r="G4693" s="137" t="s">
        <v>223</v>
      </c>
      <c r="H4693" s="139">
        <v>5080</v>
      </c>
      <c r="I4693" s="139">
        <v>5141.3500000000004</v>
      </c>
      <c r="J4693" s="139">
        <v>5080</v>
      </c>
      <c r="K4693" s="139">
        <v>5100</v>
      </c>
      <c r="L4693" s="139">
        <v>5100</v>
      </c>
      <c r="M4693" s="139">
        <v>7</v>
      </c>
      <c r="N4693" s="139">
        <v>71.66</v>
      </c>
      <c r="O4693" s="139">
        <v>4200</v>
      </c>
      <c r="P4693" s="139">
        <v>400</v>
      </c>
      <c r="Q4693" s="138">
        <v>45181</v>
      </c>
      <c r="AR4693">
        <f t="shared" si="296"/>
        <v>0</v>
      </c>
      <c r="AS4693">
        <f t="shared" si="297"/>
        <v>0</v>
      </c>
      <c r="AT4693">
        <f t="shared" si="298"/>
        <v>0</v>
      </c>
    </row>
    <row r="4694" spans="2:46" ht="15.75" customHeight="1" thickBot="1">
      <c r="B4694" t="str">
        <f t="shared" si="295"/>
        <v>DLF4518145197</v>
      </c>
      <c r="C4694" s="137" t="s">
        <v>226</v>
      </c>
      <c r="D4694" s="137" t="s">
        <v>109</v>
      </c>
      <c r="E4694" s="138">
        <v>45197</v>
      </c>
      <c r="F4694" s="139">
        <v>0</v>
      </c>
      <c r="G4694" s="137" t="s">
        <v>223</v>
      </c>
      <c r="H4694" s="139">
        <v>542</v>
      </c>
      <c r="I4694" s="139">
        <v>544</v>
      </c>
      <c r="J4694" s="139">
        <v>523.1</v>
      </c>
      <c r="K4694" s="139">
        <v>525.1</v>
      </c>
      <c r="L4694" s="139">
        <v>525.1</v>
      </c>
      <c r="M4694" s="139">
        <v>7953</v>
      </c>
      <c r="N4694" s="139">
        <v>69519.17</v>
      </c>
      <c r="O4694" s="139">
        <v>33603900</v>
      </c>
      <c r="P4694" s="140">
        <v>-1321650</v>
      </c>
      <c r="Q4694" s="138">
        <v>45181</v>
      </c>
      <c r="AR4694">
        <f t="shared" si="296"/>
        <v>34612050</v>
      </c>
      <c r="AS4694">
        <f t="shared" si="297"/>
        <v>-1133550</v>
      </c>
      <c r="AT4694">
        <f t="shared" si="298"/>
        <v>35745600</v>
      </c>
    </row>
    <row r="4695" spans="2:46" ht="15.75" customHeight="1" thickBot="1">
      <c r="B4695" t="str">
        <f t="shared" si="295"/>
        <v>DLF4518145225</v>
      </c>
      <c r="C4695" s="137" t="s">
        <v>226</v>
      </c>
      <c r="D4695" s="137" t="s">
        <v>109</v>
      </c>
      <c r="E4695" s="138">
        <v>45225</v>
      </c>
      <c r="F4695" s="139">
        <v>0</v>
      </c>
      <c r="G4695" s="137" t="s">
        <v>223</v>
      </c>
      <c r="H4695" s="139">
        <v>547</v>
      </c>
      <c r="I4695" s="139">
        <v>547</v>
      </c>
      <c r="J4695" s="139">
        <v>527.20000000000005</v>
      </c>
      <c r="K4695" s="139">
        <v>528.79999999999995</v>
      </c>
      <c r="L4695" s="139">
        <v>528.79999999999995</v>
      </c>
      <c r="M4695" s="139">
        <v>510</v>
      </c>
      <c r="N4695" s="139">
        <v>4491.1899999999996</v>
      </c>
      <c r="O4695" s="139">
        <v>877800</v>
      </c>
      <c r="P4695" s="140">
        <v>178200</v>
      </c>
      <c r="Q4695" s="138">
        <v>45181</v>
      </c>
      <c r="AR4695">
        <f t="shared" si="296"/>
        <v>0</v>
      </c>
      <c r="AS4695">
        <f t="shared" si="297"/>
        <v>0</v>
      </c>
      <c r="AT4695">
        <f t="shared" si="298"/>
        <v>0</v>
      </c>
    </row>
    <row r="4696" spans="2:46" ht="15.75" customHeight="1" thickBot="1">
      <c r="B4696" t="str">
        <f t="shared" si="295"/>
        <v>DLF4518145260</v>
      </c>
      <c r="C4696" s="137" t="s">
        <v>226</v>
      </c>
      <c r="D4696" s="137" t="s">
        <v>109</v>
      </c>
      <c r="E4696" s="138">
        <v>45260</v>
      </c>
      <c r="F4696" s="139">
        <v>0</v>
      </c>
      <c r="G4696" s="137" t="s">
        <v>223</v>
      </c>
      <c r="H4696" s="139">
        <v>540.20000000000005</v>
      </c>
      <c r="I4696" s="139">
        <v>541.5</v>
      </c>
      <c r="J4696" s="139">
        <v>530.79999999999995</v>
      </c>
      <c r="K4696" s="139">
        <v>532.4</v>
      </c>
      <c r="L4696" s="139">
        <v>532.4</v>
      </c>
      <c r="M4696" s="139">
        <v>56</v>
      </c>
      <c r="N4696" s="139">
        <v>495.07</v>
      </c>
      <c r="O4696" s="139">
        <v>130350</v>
      </c>
      <c r="P4696" s="140">
        <v>9900</v>
      </c>
      <c r="Q4696" s="138">
        <v>45181</v>
      </c>
      <c r="AR4696">
        <f t="shared" si="296"/>
        <v>0</v>
      </c>
      <c r="AS4696">
        <f t="shared" si="297"/>
        <v>0</v>
      </c>
      <c r="AT4696">
        <f t="shared" si="298"/>
        <v>0</v>
      </c>
    </row>
    <row r="4697" spans="2:46" ht="15.75" customHeight="1" thickBot="1">
      <c r="B4697" t="str">
        <f t="shared" si="295"/>
        <v>DRREDDY4518145197</v>
      </c>
      <c r="C4697" s="137" t="s">
        <v>226</v>
      </c>
      <c r="D4697" s="137" t="s">
        <v>52</v>
      </c>
      <c r="E4697" s="138">
        <v>45197</v>
      </c>
      <c r="F4697" s="139">
        <v>0</v>
      </c>
      <c r="G4697" s="137" t="s">
        <v>223</v>
      </c>
      <c r="H4697" s="139">
        <v>5656.95</v>
      </c>
      <c r="I4697" s="139">
        <v>5725</v>
      </c>
      <c r="J4697" s="139">
        <v>5654.75</v>
      </c>
      <c r="K4697" s="139">
        <v>5699.35</v>
      </c>
      <c r="L4697" s="139">
        <v>5699.35</v>
      </c>
      <c r="M4697" s="139">
        <v>6581</v>
      </c>
      <c r="N4697" s="139">
        <v>46836.67</v>
      </c>
      <c r="O4697" s="139">
        <v>2792000</v>
      </c>
      <c r="P4697" s="140">
        <v>-72625</v>
      </c>
      <c r="Q4697" s="138">
        <v>45181</v>
      </c>
      <c r="AR4697">
        <f t="shared" si="296"/>
        <v>2858500</v>
      </c>
      <c r="AS4697">
        <f t="shared" si="297"/>
        <v>-65875</v>
      </c>
      <c r="AT4697">
        <f t="shared" si="298"/>
        <v>2924375</v>
      </c>
    </row>
    <row r="4698" spans="2:46" ht="15.75" customHeight="1" thickBot="1">
      <c r="B4698" t="str">
        <f t="shared" si="295"/>
        <v>DRREDDY4518145225</v>
      </c>
      <c r="C4698" s="137" t="s">
        <v>226</v>
      </c>
      <c r="D4698" s="137" t="s">
        <v>52</v>
      </c>
      <c r="E4698" s="138">
        <v>45225</v>
      </c>
      <c r="F4698" s="139">
        <v>0</v>
      </c>
      <c r="G4698" s="137" t="s">
        <v>223</v>
      </c>
      <c r="H4698" s="139">
        <v>5692.65</v>
      </c>
      <c r="I4698" s="139">
        <v>5766.25</v>
      </c>
      <c r="J4698" s="139">
        <v>5692.65</v>
      </c>
      <c r="K4698" s="139">
        <v>5735.9</v>
      </c>
      <c r="L4698" s="139">
        <v>5735.9</v>
      </c>
      <c r="M4698" s="139">
        <v>480</v>
      </c>
      <c r="N4698" s="139">
        <v>3440.19</v>
      </c>
      <c r="O4698" s="139">
        <v>61125</v>
      </c>
      <c r="P4698" s="140">
        <v>6875</v>
      </c>
      <c r="Q4698" s="138">
        <v>45181</v>
      </c>
      <c r="AR4698">
        <f t="shared" si="296"/>
        <v>0</v>
      </c>
      <c r="AS4698">
        <f t="shared" si="297"/>
        <v>0</v>
      </c>
      <c r="AT4698">
        <f t="shared" si="298"/>
        <v>0</v>
      </c>
    </row>
    <row r="4699" spans="2:46" ht="15.75" customHeight="1" thickBot="1">
      <c r="B4699" t="str">
        <f t="shared" si="295"/>
        <v>DRREDDY4518145260</v>
      </c>
      <c r="C4699" s="137" t="s">
        <v>226</v>
      </c>
      <c r="D4699" s="137" t="s">
        <v>52</v>
      </c>
      <c r="E4699" s="138">
        <v>45260</v>
      </c>
      <c r="F4699" s="139">
        <v>0</v>
      </c>
      <c r="G4699" s="137" t="s">
        <v>223</v>
      </c>
      <c r="H4699" s="139">
        <v>5784.4</v>
      </c>
      <c r="I4699" s="139">
        <v>5784.4</v>
      </c>
      <c r="J4699" s="139">
        <v>5760</v>
      </c>
      <c r="K4699" s="139">
        <v>5775.5</v>
      </c>
      <c r="L4699" s="139">
        <v>5775.5</v>
      </c>
      <c r="M4699" s="139">
        <v>9</v>
      </c>
      <c r="N4699" s="139">
        <v>64.94</v>
      </c>
      <c r="O4699" s="139">
        <v>5375</v>
      </c>
      <c r="P4699" s="139">
        <v>-125</v>
      </c>
      <c r="Q4699" s="138">
        <v>45181</v>
      </c>
      <c r="AR4699">
        <f t="shared" si="296"/>
        <v>0</v>
      </c>
      <c r="AS4699">
        <f t="shared" si="297"/>
        <v>0</v>
      </c>
      <c r="AT4699">
        <f t="shared" si="298"/>
        <v>0</v>
      </c>
    </row>
    <row r="4700" spans="2:46" ht="15.75" customHeight="1" thickBot="1">
      <c r="B4700" t="str">
        <f t="shared" si="295"/>
        <v>EICHERMOT4518145197</v>
      </c>
      <c r="C4700" s="137" t="s">
        <v>226</v>
      </c>
      <c r="D4700" s="137" t="s">
        <v>62</v>
      </c>
      <c r="E4700" s="138">
        <v>45197</v>
      </c>
      <c r="F4700" s="139">
        <v>0</v>
      </c>
      <c r="G4700" s="137" t="s">
        <v>223</v>
      </c>
      <c r="H4700" s="139">
        <v>3417.1</v>
      </c>
      <c r="I4700" s="139">
        <v>3428.75</v>
      </c>
      <c r="J4700" s="139">
        <v>3323.15</v>
      </c>
      <c r="K4700" s="139">
        <v>3355.1</v>
      </c>
      <c r="L4700" s="139">
        <v>3355.1</v>
      </c>
      <c r="M4700" s="139">
        <v>5369</v>
      </c>
      <c r="N4700" s="139">
        <v>31656.45</v>
      </c>
      <c r="O4700" s="139">
        <v>3692675</v>
      </c>
      <c r="P4700" s="140">
        <v>-54600</v>
      </c>
      <c r="Q4700" s="138">
        <v>45181</v>
      </c>
      <c r="AR4700">
        <f t="shared" si="296"/>
        <v>3855250</v>
      </c>
      <c r="AS4700">
        <f t="shared" si="297"/>
        <v>-36750</v>
      </c>
      <c r="AT4700">
        <f t="shared" si="298"/>
        <v>3892000</v>
      </c>
    </row>
    <row r="4701" spans="2:46" ht="15.75" customHeight="1" thickBot="1">
      <c r="B4701" t="str">
        <f t="shared" si="295"/>
        <v>EICHERMOT4518145225</v>
      </c>
      <c r="C4701" s="137" t="s">
        <v>226</v>
      </c>
      <c r="D4701" s="137" t="s">
        <v>62</v>
      </c>
      <c r="E4701" s="138">
        <v>45225</v>
      </c>
      <c r="F4701" s="139">
        <v>0</v>
      </c>
      <c r="G4701" s="137" t="s">
        <v>223</v>
      </c>
      <c r="H4701" s="139">
        <v>3439.7</v>
      </c>
      <c r="I4701" s="139">
        <v>3446</v>
      </c>
      <c r="J4701" s="139">
        <v>3348.05</v>
      </c>
      <c r="K4701" s="139">
        <v>3375.15</v>
      </c>
      <c r="L4701" s="139">
        <v>3375.15</v>
      </c>
      <c r="M4701" s="139">
        <v>401</v>
      </c>
      <c r="N4701" s="139">
        <v>2377.02</v>
      </c>
      <c r="O4701" s="139">
        <v>144900</v>
      </c>
      <c r="P4701" s="140">
        <v>14000</v>
      </c>
      <c r="Q4701" s="138">
        <v>45181</v>
      </c>
      <c r="AR4701">
        <f t="shared" si="296"/>
        <v>0</v>
      </c>
      <c r="AS4701">
        <f t="shared" si="297"/>
        <v>0</v>
      </c>
      <c r="AT4701">
        <f t="shared" si="298"/>
        <v>0</v>
      </c>
    </row>
    <row r="4702" spans="2:46" ht="15.75" customHeight="1" thickBot="1">
      <c r="B4702" t="str">
        <f t="shared" si="295"/>
        <v>EICHERMOT4518145260</v>
      </c>
      <c r="C4702" s="137" t="s">
        <v>226</v>
      </c>
      <c r="D4702" s="137" t="s">
        <v>62</v>
      </c>
      <c r="E4702" s="138">
        <v>45260</v>
      </c>
      <c r="F4702" s="139">
        <v>0</v>
      </c>
      <c r="G4702" s="137" t="s">
        <v>223</v>
      </c>
      <c r="H4702" s="139">
        <v>3425</v>
      </c>
      <c r="I4702" s="139">
        <v>3432.6</v>
      </c>
      <c r="J4702" s="139">
        <v>3380</v>
      </c>
      <c r="K4702" s="139">
        <v>3400</v>
      </c>
      <c r="L4702" s="139">
        <v>3400</v>
      </c>
      <c r="M4702" s="139">
        <v>26</v>
      </c>
      <c r="N4702" s="139">
        <v>155.44</v>
      </c>
      <c r="O4702" s="139">
        <v>17675</v>
      </c>
      <c r="P4702" s="140">
        <v>3850</v>
      </c>
      <c r="Q4702" s="138">
        <v>45181</v>
      </c>
      <c r="AR4702">
        <f t="shared" si="296"/>
        <v>0</v>
      </c>
      <c r="AS4702">
        <f t="shared" si="297"/>
        <v>0</v>
      </c>
      <c r="AT4702">
        <f t="shared" si="298"/>
        <v>0</v>
      </c>
    </row>
    <row r="4703" spans="2:46" ht="15.75" customHeight="1" thickBot="1">
      <c r="B4703" t="str">
        <f t="shared" si="295"/>
        <v>ESCORTS4518145197</v>
      </c>
      <c r="C4703" s="137" t="s">
        <v>226</v>
      </c>
      <c r="D4703" s="137" t="s">
        <v>110</v>
      </c>
      <c r="E4703" s="138">
        <v>45197</v>
      </c>
      <c r="F4703" s="139">
        <v>0</v>
      </c>
      <c r="G4703" s="137" t="s">
        <v>223</v>
      </c>
      <c r="H4703" s="139">
        <v>3203.5</v>
      </c>
      <c r="I4703" s="139">
        <v>3205.55</v>
      </c>
      <c r="J4703" s="139">
        <v>3093.3</v>
      </c>
      <c r="K4703" s="139">
        <v>3111.05</v>
      </c>
      <c r="L4703" s="139">
        <v>3111.05</v>
      </c>
      <c r="M4703" s="139">
        <v>3173</v>
      </c>
      <c r="N4703" s="139">
        <v>27318.98</v>
      </c>
      <c r="O4703" s="139">
        <v>1588400</v>
      </c>
      <c r="P4703" s="140">
        <v>-52250</v>
      </c>
      <c r="Q4703" s="138">
        <v>45181</v>
      </c>
      <c r="AR4703">
        <f t="shared" si="296"/>
        <v>1629650</v>
      </c>
      <c r="AS4703">
        <f t="shared" si="297"/>
        <v>-53900</v>
      </c>
      <c r="AT4703">
        <f t="shared" si="298"/>
        <v>1683550</v>
      </c>
    </row>
    <row r="4704" spans="2:46" ht="15.75" customHeight="1" thickBot="1">
      <c r="B4704" t="str">
        <f t="shared" si="295"/>
        <v>ESCORTS4518145225</v>
      </c>
      <c r="C4704" s="137" t="s">
        <v>226</v>
      </c>
      <c r="D4704" s="137" t="s">
        <v>110</v>
      </c>
      <c r="E4704" s="138">
        <v>45225</v>
      </c>
      <c r="F4704" s="139">
        <v>0</v>
      </c>
      <c r="G4704" s="137" t="s">
        <v>223</v>
      </c>
      <c r="H4704" s="139">
        <v>3202.45</v>
      </c>
      <c r="I4704" s="139">
        <v>3206.8</v>
      </c>
      <c r="J4704" s="139">
        <v>3097</v>
      </c>
      <c r="K4704" s="139">
        <v>3118.05</v>
      </c>
      <c r="L4704" s="139">
        <v>3118.05</v>
      </c>
      <c r="M4704" s="139">
        <v>159</v>
      </c>
      <c r="N4704" s="139">
        <v>1370.81</v>
      </c>
      <c r="O4704" s="139">
        <v>38225</v>
      </c>
      <c r="P4704" s="140">
        <v>-1375</v>
      </c>
      <c r="Q4704" s="138">
        <v>45181</v>
      </c>
      <c r="AR4704">
        <f t="shared" si="296"/>
        <v>0</v>
      </c>
      <c r="AS4704">
        <f t="shared" si="297"/>
        <v>0</v>
      </c>
      <c r="AT4704">
        <f t="shared" si="298"/>
        <v>0</v>
      </c>
    </row>
    <row r="4705" spans="2:46" ht="15.75" customHeight="1" thickBot="1">
      <c r="B4705" t="str">
        <f t="shared" si="295"/>
        <v>ESCORTS4518145260</v>
      </c>
      <c r="C4705" s="137" t="s">
        <v>226</v>
      </c>
      <c r="D4705" s="137" t="s">
        <v>110</v>
      </c>
      <c r="E4705" s="138">
        <v>45260</v>
      </c>
      <c r="F4705" s="139">
        <v>0</v>
      </c>
      <c r="G4705" s="137" t="s">
        <v>223</v>
      </c>
      <c r="H4705" s="139">
        <v>3150</v>
      </c>
      <c r="I4705" s="139">
        <v>3150</v>
      </c>
      <c r="J4705" s="139">
        <v>3150</v>
      </c>
      <c r="K4705" s="139">
        <v>3150</v>
      </c>
      <c r="L4705" s="139">
        <v>3146.4</v>
      </c>
      <c r="M4705" s="139">
        <v>1</v>
      </c>
      <c r="N4705" s="139">
        <v>8.66</v>
      </c>
      <c r="O4705" s="139">
        <v>3025</v>
      </c>
      <c r="P4705" s="139">
        <v>-275</v>
      </c>
      <c r="Q4705" s="138">
        <v>45181</v>
      </c>
      <c r="AR4705">
        <f t="shared" si="296"/>
        <v>0</v>
      </c>
      <c r="AS4705">
        <f t="shared" si="297"/>
        <v>0</v>
      </c>
      <c r="AT4705">
        <f t="shared" si="298"/>
        <v>0</v>
      </c>
    </row>
    <row r="4706" spans="2:46" ht="15.75" customHeight="1" thickBot="1">
      <c r="B4706" t="str">
        <f t="shared" si="295"/>
        <v>EXIDEIND4518145197</v>
      </c>
      <c r="C4706" s="137" t="s">
        <v>226</v>
      </c>
      <c r="D4706" s="137" t="s">
        <v>111</v>
      </c>
      <c r="E4706" s="138">
        <v>45197</v>
      </c>
      <c r="F4706" s="139">
        <v>0</v>
      </c>
      <c r="G4706" s="137" t="s">
        <v>223</v>
      </c>
      <c r="H4706" s="139">
        <v>278.35000000000002</v>
      </c>
      <c r="I4706" s="139">
        <v>279.85000000000002</v>
      </c>
      <c r="J4706" s="139">
        <v>265.85000000000002</v>
      </c>
      <c r="K4706" s="139">
        <v>266.60000000000002</v>
      </c>
      <c r="L4706" s="139">
        <v>266.60000000000002</v>
      </c>
      <c r="M4706" s="139">
        <v>2907</v>
      </c>
      <c r="N4706" s="139">
        <v>28261.9</v>
      </c>
      <c r="O4706" s="139">
        <v>17298000</v>
      </c>
      <c r="P4706" s="140">
        <v>313200</v>
      </c>
      <c r="Q4706" s="138">
        <v>45181</v>
      </c>
      <c r="AR4706">
        <f t="shared" si="296"/>
        <v>18532800</v>
      </c>
      <c r="AS4706">
        <f t="shared" si="297"/>
        <v>705600</v>
      </c>
      <c r="AT4706">
        <f t="shared" si="298"/>
        <v>17827200</v>
      </c>
    </row>
    <row r="4707" spans="2:46" ht="15.75" customHeight="1" thickBot="1">
      <c r="B4707" t="str">
        <f t="shared" si="295"/>
        <v>EXIDEIND4518145225</v>
      </c>
      <c r="C4707" s="137" t="s">
        <v>226</v>
      </c>
      <c r="D4707" s="137" t="s">
        <v>111</v>
      </c>
      <c r="E4707" s="138">
        <v>45225</v>
      </c>
      <c r="F4707" s="139">
        <v>0</v>
      </c>
      <c r="G4707" s="137" t="s">
        <v>223</v>
      </c>
      <c r="H4707" s="139">
        <v>281.35000000000002</v>
      </c>
      <c r="I4707" s="139">
        <v>281.35000000000002</v>
      </c>
      <c r="J4707" s="139">
        <v>268</v>
      </c>
      <c r="K4707" s="139">
        <v>268.5</v>
      </c>
      <c r="L4707" s="139">
        <v>268.5</v>
      </c>
      <c r="M4707" s="139">
        <v>260</v>
      </c>
      <c r="N4707" s="139">
        <v>2545.56</v>
      </c>
      <c r="O4707" s="139">
        <v>1090800</v>
      </c>
      <c r="P4707" s="140">
        <v>345600</v>
      </c>
      <c r="Q4707" s="138">
        <v>45181</v>
      </c>
      <c r="AR4707">
        <f t="shared" si="296"/>
        <v>0</v>
      </c>
      <c r="AS4707">
        <f t="shared" si="297"/>
        <v>0</v>
      </c>
      <c r="AT4707">
        <f t="shared" si="298"/>
        <v>0</v>
      </c>
    </row>
    <row r="4708" spans="2:46" ht="15.75" customHeight="1" thickBot="1">
      <c r="B4708" t="str">
        <f t="shared" si="295"/>
        <v>EXIDEIND4518145260</v>
      </c>
      <c r="C4708" s="137" t="s">
        <v>226</v>
      </c>
      <c r="D4708" s="137" t="s">
        <v>111</v>
      </c>
      <c r="E4708" s="138">
        <v>45260</v>
      </c>
      <c r="F4708" s="139">
        <v>0</v>
      </c>
      <c r="G4708" s="137" t="s">
        <v>223</v>
      </c>
      <c r="H4708" s="139">
        <v>275.05</v>
      </c>
      <c r="I4708" s="139">
        <v>275.05</v>
      </c>
      <c r="J4708" s="139">
        <v>270</v>
      </c>
      <c r="K4708" s="139">
        <v>270</v>
      </c>
      <c r="L4708" s="139">
        <v>270.60000000000002</v>
      </c>
      <c r="M4708" s="139">
        <v>47</v>
      </c>
      <c r="N4708" s="139">
        <v>461.79</v>
      </c>
      <c r="O4708" s="139">
        <v>144000</v>
      </c>
      <c r="P4708" s="140">
        <v>46800</v>
      </c>
      <c r="Q4708" s="138">
        <v>45181</v>
      </c>
      <c r="AR4708">
        <f t="shared" si="296"/>
        <v>0</v>
      </c>
      <c r="AS4708">
        <f t="shared" si="297"/>
        <v>0</v>
      </c>
      <c r="AT4708">
        <f t="shared" si="298"/>
        <v>0</v>
      </c>
    </row>
    <row r="4709" spans="2:46" ht="15.75" customHeight="1" thickBot="1">
      <c r="B4709" t="str">
        <f t="shared" si="295"/>
        <v>FEDERALBNK4518145197</v>
      </c>
      <c r="C4709" s="137" t="s">
        <v>226</v>
      </c>
      <c r="D4709" s="137" t="s">
        <v>112</v>
      </c>
      <c r="E4709" s="138">
        <v>45197</v>
      </c>
      <c r="F4709" s="139">
        <v>0</v>
      </c>
      <c r="G4709" s="137" t="s">
        <v>223</v>
      </c>
      <c r="H4709" s="139">
        <v>149.55000000000001</v>
      </c>
      <c r="I4709" s="139">
        <v>149.80000000000001</v>
      </c>
      <c r="J4709" s="139">
        <v>142.15</v>
      </c>
      <c r="K4709" s="139">
        <v>142.80000000000001</v>
      </c>
      <c r="L4709" s="139">
        <v>142.80000000000001</v>
      </c>
      <c r="M4709" s="139">
        <v>11964</v>
      </c>
      <c r="N4709" s="139">
        <v>86527.39</v>
      </c>
      <c r="O4709" s="139">
        <v>126200000</v>
      </c>
      <c r="P4709" s="140">
        <v>535000</v>
      </c>
      <c r="Q4709" s="138">
        <v>45181</v>
      </c>
      <c r="AR4709">
        <f t="shared" si="296"/>
        <v>131510000</v>
      </c>
      <c r="AS4709">
        <f t="shared" si="297"/>
        <v>1690000</v>
      </c>
      <c r="AT4709">
        <f t="shared" si="298"/>
        <v>129820000</v>
      </c>
    </row>
    <row r="4710" spans="2:46" ht="15.75" customHeight="1" thickBot="1">
      <c r="B4710" t="str">
        <f t="shared" si="295"/>
        <v>FEDERALBNK4518145225</v>
      </c>
      <c r="C4710" s="137" t="s">
        <v>226</v>
      </c>
      <c r="D4710" s="137" t="s">
        <v>112</v>
      </c>
      <c r="E4710" s="138">
        <v>45225</v>
      </c>
      <c r="F4710" s="139">
        <v>0</v>
      </c>
      <c r="G4710" s="137" t="s">
        <v>223</v>
      </c>
      <c r="H4710" s="139">
        <v>151.05000000000001</v>
      </c>
      <c r="I4710" s="139">
        <v>151.05000000000001</v>
      </c>
      <c r="J4710" s="139">
        <v>143.4</v>
      </c>
      <c r="K4710" s="139">
        <v>143.85</v>
      </c>
      <c r="L4710" s="139">
        <v>143.85</v>
      </c>
      <c r="M4710" s="139">
        <v>964</v>
      </c>
      <c r="N4710" s="139">
        <v>7026.01</v>
      </c>
      <c r="O4710" s="139">
        <v>4595000</v>
      </c>
      <c r="P4710" s="140">
        <v>770000</v>
      </c>
      <c r="Q4710" s="138">
        <v>45181</v>
      </c>
      <c r="AR4710">
        <f t="shared" si="296"/>
        <v>0</v>
      </c>
      <c r="AS4710">
        <f t="shared" si="297"/>
        <v>0</v>
      </c>
      <c r="AT4710">
        <f t="shared" si="298"/>
        <v>0</v>
      </c>
    </row>
    <row r="4711" spans="2:46" ht="15.75" customHeight="1" thickBot="1">
      <c r="B4711" t="str">
        <f t="shared" si="295"/>
        <v>FEDERALBNK4518145260</v>
      </c>
      <c r="C4711" s="137" t="s">
        <v>226</v>
      </c>
      <c r="D4711" s="137" t="s">
        <v>112</v>
      </c>
      <c r="E4711" s="138">
        <v>45260</v>
      </c>
      <c r="F4711" s="139">
        <v>0</v>
      </c>
      <c r="G4711" s="137" t="s">
        <v>223</v>
      </c>
      <c r="H4711" s="139">
        <v>151.80000000000001</v>
      </c>
      <c r="I4711" s="139">
        <v>151.80000000000001</v>
      </c>
      <c r="J4711" s="139">
        <v>144.75</v>
      </c>
      <c r="K4711" s="139">
        <v>144.94999999999999</v>
      </c>
      <c r="L4711" s="139">
        <v>144.94999999999999</v>
      </c>
      <c r="M4711" s="139">
        <v>136</v>
      </c>
      <c r="N4711" s="139">
        <v>1001.03</v>
      </c>
      <c r="O4711" s="139">
        <v>715000</v>
      </c>
      <c r="P4711" s="140">
        <v>385000</v>
      </c>
      <c r="Q4711" s="138">
        <v>45181</v>
      </c>
      <c r="AR4711">
        <f t="shared" si="296"/>
        <v>0</v>
      </c>
      <c r="AS4711">
        <f t="shared" si="297"/>
        <v>0</v>
      </c>
      <c r="AT4711">
        <f t="shared" si="298"/>
        <v>0</v>
      </c>
    </row>
    <row r="4712" spans="2:46" ht="15.75" customHeight="1" thickBot="1">
      <c r="B4712" t="str">
        <f t="shared" si="295"/>
        <v>GAIL4518145197</v>
      </c>
      <c r="C4712" s="137" t="s">
        <v>226</v>
      </c>
      <c r="D4712" s="137" t="s">
        <v>113</v>
      </c>
      <c r="E4712" s="138">
        <v>45197</v>
      </c>
      <c r="F4712" s="139">
        <v>0</v>
      </c>
      <c r="G4712" s="137" t="s">
        <v>223</v>
      </c>
      <c r="H4712" s="139">
        <v>129.4</v>
      </c>
      <c r="I4712" s="139">
        <v>129.80000000000001</v>
      </c>
      <c r="J4712" s="139">
        <v>122.05</v>
      </c>
      <c r="K4712" s="139">
        <v>122.4</v>
      </c>
      <c r="L4712" s="139">
        <v>122.4</v>
      </c>
      <c r="M4712" s="139">
        <v>6552</v>
      </c>
      <c r="N4712" s="139">
        <v>74716.33</v>
      </c>
      <c r="O4712" s="139">
        <v>125373300</v>
      </c>
      <c r="P4712" s="140">
        <v>-5965800</v>
      </c>
      <c r="Q4712" s="138">
        <v>45181</v>
      </c>
      <c r="AR4712">
        <f t="shared" si="296"/>
        <v>133891950</v>
      </c>
      <c r="AS4712">
        <f t="shared" si="297"/>
        <v>-3824700</v>
      </c>
      <c r="AT4712">
        <f t="shared" si="298"/>
        <v>137716650</v>
      </c>
    </row>
    <row r="4713" spans="2:46" ht="15.75" customHeight="1" thickBot="1">
      <c r="B4713" t="str">
        <f t="shared" si="295"/>
        <v>GAIL4518145225</v>
      </c>
      <c r="C4713" s="137" t="s">
        <v>226</v>
      </c>
      <c r="D4713" s="137" t="s">
        <v>113</v>
      </c>
      <c r="E4713" s="138">
        <v>45225</v>
      </c>
      <c r="F4713" s="139">
        <v>0</v>
      </c>
      <c r="G4713" s="137" t="s">
        <v>223</v>
      </c>
      <c r="H4713" s="139">
        <v>130.19999999999999</v>
      </c>
      <c r="I4713" s="139">
        <v>130.19999999999999</v>
      </c>
      <c r="J4713" s="139">
        <v>123</v>
      </c>
      <c r="K4713" s="139">
        <v>123.25</v>
      </c>
      <c r="L4713" s="139">
        <v>123.25</v>
      </c>
      <c r="M4713" s="139">
        <v>804</v>
      </c>
      <c r="N4713" s="139">
        <v>9224.75</v>
      </c>
      <c r="O4713" s="139">
        <v>7036350</v>
      </c>
      <c r="P4713" s="140">
        <v>1793400</v>
      </c>
      <c r="Q4713" s="138">
        <v>45181</v>
      </c>
      <c r="AR4713">
        <f t="shared" si="296"/>
        <v>0</v>
      </c>
      <c r="AS4713">
        <f t="shared" si="297"/>
        <v>0</v>
      </c>
      <c r="AT4713">
        <f t="shared" si="298"/>
        <v>0</v>
      </c>
    </row>
    <row r="4714" spans="2:46" ht="15.75" customHeight="1" thickBot="1">
      <c r="B4714" t="str">
        <f t="shared" si="295"/>
        <v>GAIL4518145260</v>
      </c>
      <c r="C4714" s="137" t="s">
        <v>226</v>
      </c>
      <c r="D4714" s="137" t="s">
        <v>113</v>
      </c>
      <c r="E4714" s="138">
        <v>45260</v>
      </c>
      <c r="F4714" s="139">
        <v>0</v>
      </c>
      <c r="G4714" s="137" t="s">
        <v>223</v>
      </c>
      <c r="H4714" s="139">
        <v>130.9</v>
      </c>
      <c r="I4714" s="139">
        <v>131</v>
      </c>
      <c r="J4714" s="139">
        <v>124.05</v>
      </c>
      <c r="K4714" s="139">
        <v>124.15</v>
      </c>
      <c r="L4714" s="139">
        <v>124.15</v>
      </c>
      <c r="M4714" s="139">
        <v>167</v>
      </c>
      <c r="N4714" s="139">
        <v>1927.05</v>
      </c>
      <c r="O4714" s="139">
        <v>1482300</v>
      </c>
      <c r="P4714" s="140">
        <v>347700</v>
      </c>
      <c r="Q4714" s="138">
        <v>45181</v>
      </c>
      <c r="AR4714">
        <f t="shared" si="296"/>
        <v>0</v>
      </c>
      <c r="AS4714">
        <f t="shared" si="297"/>
        <v>0</v>
      </c>
      <c r="AT4714">
        <f t="shared" si="298"/>
        <v>0</v>
      </c>
    </row>
    <row r="4715" spans="2:46" ht="15.75" customHeight="1" thickBot="1">
      <c r="B4715" t="str">
        <f t="shared" si="295"/>
        <v>GLENMARK4518145197</v>
      </c>
      <c r="C4715" s="137" t="s">
        <v>226</v>
      </c>
      <c r="D4715" s="137" t="s">
        <v>114</v>
      </c>
      <c r="E4715" s="138">
        <v>45197</v>
      </c>
      <c r="F4715" s="139">
        <v>0</v>
      </c>
      <c r="G4715" s="137" t="s">
        <v>223</v>
      </c>
      <c r="H4715" s="139">
        <v>813.2</v>
      </c>
      <c r="I4715" s="139">
        <v>820</v>
      </c>
      <c r="J4715" s="139">
        <v>788.7</v>
      </c>
      <c r="K4715" s="139">
        <v>812.8</v>
      </c>
      <c r="L4715" s="139">
        <v>812.8</v>
      </c>
      <c r="M4715" s="139">
        <v>3660</v>
      </c>
      <c r="N4715" s="139">
        <v>42900.58</v>
      </c>
      <c r="O4715" s="139">
        <v>7480550</v>
      </c>
      <c r="P4715" s="140">
        <v>-301600</v>
      </c>
      <c r="Q4715" s="138">
        <v>45181</v>
      </c>
      <c r="AR4715">
        <f t="shared" si="296"/>
        <v>7705300</v>
      </c>
      <c r="AS4715">
        <f t="shared" si="297"/>
        <v>-276950</v>
      </c>
      <c r="AT4715">
        <f t="shared" si="298"/>
        <v>7982250</v>
      </c>
    </row>
    <row r="4716" spans="2:46" ht="15.75" customHeight="1" thickBot="1">
      <c r="B4716" t="str">
        <f t="shared" si="295"/>
        <v>GLENMARK4518145225</v>
      </c>
      <c r="C4716" s="137" t="s">
        <v>226</v>
      </c>
      <c r="D4716" s="137" t="s">
        <v>114</v>
      </c>
      <c r="E4716" s="138">
        <v>45225</v>
      </c>
      <c r="F4716" s="139">
        <v>0</v>
      </c>
      <c r="G4716" s="137" t="s">
        <v>223</v>
      </c>
      <c r="H4716" s="139">
        <v>817.2</v>
      </c>
      <c r="I4716" s="139">
        <v>823</v>
      </c>
      <c r="J4716" s="139">
        <v>794.05</v>
      </c>
      <c r="K4716" s="139">
        <v>818.4</v>
      </c>
      <c r="L4716" s="139">
        <v>818.4</v>
      </c>
      <c r="M4716" s="139">
        <v>206</v>
      </c>
      <c r="N4716" s="139">
        <v>2429.54</v>
      </c>
      <c r="O4716" s="139">
        <v>205900</v>
      </c>
      <c r="P4716" s="140">
        <v>21750</v>
      </c>
      <c r="Q4716" s="138">
        <v>45181</v>
      </c>
      <c r="AR4716">
        <f t="shared" si="296"/>
        <v>0</v>
      </c>
      <c r="AS4716">
        <f t="shared" si="297"/>
        <v>0</v>
      </c>
      <c r="AT4716">
        <f t="shared" si="298"/>
        <v>0</v>
      </c>
    </row>
    <row r="4717" spans="2:46" ht="15.75" customHeight="1" thickBot="1">
      <c r="B4717" t="str">
        <f t="shared" si="295"/>
        <v>GLENMARK4518145260</v>
      </c>
      <c r="C4717" s="137" t="s">
        <v>226</v>
      </c>
      <c r="D4717" s="137" t="s">
        <v>114</v>
      </c>
      <c r="E4717" s="138">
        <v>45260</v>
      </c>
      <c r="F4717" s="139">
        <v>0</v>
      </c>
      <c r="G4717" s="137" t="s">
        <v>223</v>
      </c>
      <c r="H4717" s="139">
        <v>819.15</v>
      </c>
      <c r="I4717" s="139">
        <v>824</v>
      </c>
      <c r="J4717" s="139">
        <v>819.15</v>
      </c>
      <c r="K4717" s="139">
        <v>821.5</v>
      </c>
      <c r="L4717" s="139">
        <v>821.5</v>
      </c>
      <c r="M4717" s="139">
        <v>4</v>
      </c>
      <c r="N4717" s="139">
        <v>47.61</v>
      </c>
      <c r="O4717" s="139">
        <v>18850</v>
      </c>
      <c r="P4717" s="140">
        <v>2900</v>
      </c>
      <c r="Q4717" s="138">
        <v>45181</v>
      </c>
      <c r="AR4717">
        <f t="shared" si="296"/>
        <v>0</v>
      </c>
      <c r="AS4717">
        <f t="shared" si="297"/>
        <v>0</v>
      </c>
      <c r="AT4717">
        <f t="shared" si="298"/>
        <v>0</v>
      </c>
    </row>
    <row r="4718" spans="2:46" ht="15.75" customHeight="1" thickBot="1">
      <c r="B4718" t="str">
        <f t="shared" si="295"/>
        <v>GMRINFRA4518145197</v>
      </c>
      <c r="C4718" s="137" t="s">
        <v>226</v>
      </c>
      <c r="D4718" s="137" t="s">
        <v>115</v>
      </c>
      <c r="E4718" s="138">
        <v>45197</v>
      </c>
      <c r="F4718" s="139">
        <v>0</v>
      </c>
      <c r="G4718" s="137" t="s">
        <v>223</v>
      </c>
      <c r="H4718" s="139">
        <v>65.099999999999994</v>
      </c>
      <c r="I4718" s="139">
        <v>65.099999999999994</v>
      </c>
      <c r="J4718" s="139">
        <v>59.4</v>
      </c>
      <c r="K4718" s="139">
        <v>59.6</v>
      </c>
      <c r="L4718" s="139">
        <v>59.6</v>
      </c>
      <c r="M4718" s="139">
        <v>3478</v>
      </c>
      <c r="N4718" s="139">
        <v>47924.800000000003</v>
      </c>
      <c r="O4718" s="139">
        <v>123255000</v>
      </c>
      <c r="P4718" s="140">
        <v>67500</v>
      </c>
      <c r="Q4718" s="138">
        <v>45181</v>
      </c>
      <c r="AR4718">
        <f t="shared" si="296"/>
        <v>129667500</v>
      </c>
      <c r="AS4718">
        <f t="shared" si="297"/>
        <v>2160000</v>
      </c>
      <c r="AT4718">
        <f t="shared" si="298"/>
        <v>127507500</v>
      </c>
    </row>
    <row r="4719" spans="2:46" ht="15.75" customHeight="1" thickBot="1">
      <c r="B4719" t="str">
        <f t="shared" si="295"/>
        <v>GMRINFRA4518145225</v>
      </c>
      <c r="C4719" s="137" t="s">
        <v>226</v>
      </c>
      <c r="D4719" s="137" t="s">
        <v>115</v>
      </c>
      <c r="E4719" s="138">
        <v>45225</v>
      </c>
      <c r="F4719" s="139">
        <v>0</v>
      </c>
      <c r="G4719" s="137" t="s">
        <v>223</v>
      </c>
      <c r="H4719" s="139">
        <v>65.55</v>
      </c>
      <c r="I4719" s="139">
        <v>65.55</v>
      </c>
      <c r="J4719" s="139">
        <v>59.85</v>
      </c>
      <c r="K4719" s="139">
        <v>60</v>
      </c>
      <c r="L4719" s="139">
        <v>60</v>
      </c>
      <c r="M4719" s="139">
        <v>335</v>
      </c>
      <c r="N4719" s="139">
        <v>4617.1899999999996</v>
      </c>
      <c r="O4719" s="139">
        <v>5220000</v>
      </c>
      <c r="P4719" s="140">
        <v>1485000</v>
      </c>
      <c r="Q4719" s="138">
        <v>45181</v>
      </c>
      <c r="AR4719">
        <f t="shared" si="296"/>
        <v>0</v>
      </c>
      <c r="AS4719">
        <f t="shared" si="297"/>
        <v>0</v>
      </c>
      <c r="AT4719">
        <f t="shared" si="298"/>
        <v>0</v>
      </c>
    </row>
    <row r="4720" spans="2:46" ht="15.75" customHeight="1" thickBot="1">
      <c r="B4720" t="str">
        <f t="shared" si="295"/>
        <v>GMRINFRA4518145260</v>
      </c>
      <c r="C4720" s="137" t="s">
        <v>226</v>
      </c>
      <c r="D4720" s="137" t="s">
        <v>115</v>
      </c>
      <c r="E4720" s="138">
        <v>45260</v>
      </c>
      <c r="F4720" s="139">
        <v>0</v>
      </c>
      <c r="G4720" s="137" t="s">
        <v>223</v>
      </c>
      <c r="H4720" s="139">
        <v>63.6</v>
      </c>
      <c r="I4720" s="139">
        <v>63.6</v>
      </c>
      <c r="J4720" s="139">
        <v>60.4</v>
      </c>
      <c r="K4720" s="139">
        <v>60.45</v>
      </c>
      <c r="L4720" s="139">
        <v>60.45</v>
      </c>
      <c r="M4720" s="139">
        <v>49</v>
      </c>
      <c r="N4720" s="139">
        <v>684.2</v>
      </c>
      <c r="O4720" s="139">
        <v>1192500</v>
      </c>
      <c r="P4720" s="140">
        <v>607500</v>
      </c>
      <c r="Q4720" s="138">
        <v>45181</v>
      </c>
      <c r="AR4720">
        <f t="shared" si="296"/>
        <v>0</v>
      </c>
      <c r="AS4720">
        <f t="shared" si="297"/>
        <v>0</v>
      </c>
      <c r="AT4720">
        <f t="shared" si="298"/>
        <v>0</v>
      </c>
    </row>
    <row r="4721" spans="2:46" ht="15.75" customHeight="1" thickBot="1">
      <c r="B4721" t="str">
        <f t="shared" si="295"/>
        <v>GNFC4518145197</v>
      </c>
      <c r="C4721" s="137" t="s">
        <v>226</v>
      </c>
      <c r="D4721" s="137" t="s">
        <v>116</v>
      </c>
      <c r="E4721" s="138">
        <v>45197</v>
      </c>
      <c r="F4721" s="139">
        <v>0</v>
      </c>
      <c r="G4721" s="137" t="s">
        <v>223</v>
      </c>
      <c r="H4721" s="139">
        <v>651.04999999999995</v>
      </c>
      <c r="I4721" s="139">
        <v>651.29999999999995</v>
      </c>
      <c r="J4721" s="139">
        <v>623.1</v>
      </c>
      <c r="K4721" s="139">
        <v>627.5</v>
      </c>
      <c r="L4721" s="139">
        <v>627.5</v>
      </c>
      <c r="M4721" s="139">
        <v>3305</v>
      </c>
      <c r="N4721" s="139">
        <v>27221.1</v>
      </c>
      <c r="O4721" s="139">
        <v>7998900</v>
      </c>
      <c r="P4721" s="140">
        <v>-80600</v>
      </c>
      <c r="Q4721" s="138">
        <v>45181</v>
      </c>
      <c r="AR4721">
        <f t="shared" si="296"/>
        <v>8217300</v>
      </c>
      <c r="AS4721">
        <f t="shared" si="297"/>
        <v>-33800</v>
      </c>
      <c r="AT4721">
        <f t="shared" si="298"/>
        <v>8251100</v>
      </c>
    </row>
    <row r="4722" spans="2:46" ht="15.75" customHeight="1" thickBot="1">
      <c r="B4722" t="str">
        <f t="shared" si="295"/>
        <v>GNFC4518145225</v>
      </c>
      <c r="C4722" s="137" t="s">
        <v>226</v>
      </c>
      <c r="D4722" s="137" t="s">
        <v>116</v>
      </c>
      <c r="E4722" s="138">
        <v>45225</v>
      </c>
      <c r="F4722" s="139">
        <v>0</v>
      </c>
      <c r="G4722" s="137" t="s">
        <v>223</v>
      </c>
      <c r="H4722" s="139">
        <v>653.04999999999995</v>
      </c>
      <c r="I4722" s="139">
        <v>653.15</v>
      </c>
      <c r="J4722" s="139">
        <v>626.15</v>
      </c>
      <c r="K4722" s="139">
        <v>632.1</v>
      </c>
      <c r="L4722" s="139">
        <v>632.1</v>
      </c>
      <c r="M4722" s="139">
        <v>198</v>
      </c>
      <c r="N4722" s="139">
        <v>1641.11</v>
      </c>
      <c r="O4722" s="139">
        <v>206700</v>
      </c>
      <c r="P4722" s="140">
        <v>45500</v>
      </c>
      <c r="Q4722" s="138">
        <v>45181</v>
      </c>
      <c r="AR4722">
        <f t="shared" si="296"/>
        <v>0</v>
      </c>
      <c r="AS4722">
        <f t="shared" si="297"/>
        <v>0</v>
      </c>
      <c r="AT4722">
        <f t="shared" si="298"/>
        <v>0</v>
      </c>
    </row>
    <row r="4723" spans="2:46" ht="15.75" customHeight="1" thickBot="1">
      <c r="B4723" t="str">
        <f t="shared" si="295"/>
        <v>GNFC4518145260</v>
      </c>
      <c r="C4723" s="137" t="s">
        <v>226</v>
      </c>
      <c r="D4723" s="137" t="s">
        <v>116</v>
      </c>
      <c r="E4723" s="138">
        <v>45260</v>
      </c>
      <c r="F4723" s="139">
        <v>0</v>
      </c>
      <c r="G4723" s="137" t="s">
        <v>223</v>
      </c>
      <c r="H4723" s="139">
        <v>644.85</v>
      </c>
      <c r="I4723" s="139">
        <v>644.85</v>
      </c>
      <c r="J4723" s="139">
        <v>636</v>
      </c>
      <c r="K4723" s="139">
        <v>636</v>
      </c>
      <c r="L4723" s="139">
        <v>636</v>
      </c>
      <c r="M4723" s="139">
        <v>5</v>
      </c>
      <c r="N4723" s="139">
        <v>41.75</v>
      </c>
      <c r="O4723" s="139">
        <v>11700</v>
      </c>
      <c r="P4723" s="140">
        <v>1300</v>
      </c>
      <c r="Q4723" s="138">
        <v>45181</v>
      </c>
      <c r="AR4723">
        <f t="shared" si="296"/>
        <v>0</v>
      </c>
      <c r="AS4723">
        <f t="shared" si="297"/>
        <v>0</v>
      </c>
      <c r="AT4723">
        <f t="shared" si="298"/>
        <v>0</v>
      </c>
    </row>
    <row r="4724" spans="2:46" ht="15.75" customHeight="1" thickBot="1">
      <c r="B4724" t="str">
        <f t="shared" si="295"/>
        <v>GODREJCP4518145197</v>
      </c>
      <c r="C4724" s="137" t="s">
        <v>226</v>
      </c>
      <c r="D4724" s="137" t="s">
        <v>117</v>
      </c>
      <c r="E4724" s="138">
        <v>45197</v>
      </c>
      <c r="F4724" s="139">
        <v>0</v>
      </c>
      <c r="G4724" s="137" t="s">
        <v>223</v>
      </c>
      <c r="H4724" s="139">
        <v>1050</v>
      </c>
      <c r="I4724" s="139">
        <v>1050.05</v>
      </c>
      <c r="J4724" s="139">
        <v>1010</v>
      </c>
      <c r="K4724" s="139">
        <v>1014.5</v>
      </c>
      <c r="L4724" s="139">
        <v>1014.5</v>
      </c>
      <c r="M4724" s="139">
        <v>1717</v>
      </c>
      <c r="N4724" s="139">
        <v>17560.740000000002</v>
      </c>
      <c r="O4724" s="139">
        <v>7812000</v>
      </c>
      <c r="P4724" s="140">
        <v>108000</v>
      </c>
      <c r="Q4724" s="138">
        <v>45181</v>
      </c>
      <c r="AR4724">
        <f t="shared" si="296"/>
        <v>7972000</v>
      </c>
      <c r="AS4724">
        <f t="shared" si="297"/>
        <v>141000</v>
      </c>
      <c r="AT4724">
        <f t="shared" si="298"/>
        <v>7831000</v>
      </c>
    </row>
    <row r="4725" spans="2:46" ht="15.75" customHeight="1" thickBot="1">
      <c r="B4725" t="str">
        <f t="shared" si="295"/>
        <v>GODREJCP4518145225</v>
      </c>
      <c r="C4725" s="137" t="s">
        <v>226</v>
      </c>
      <c r="D4725" s="137" t="s">
        <v>117</v>
      </c>
      <c r="E4725" s="138">
        <v>45225</v>
      </c>
      <c r="F4725" s="139">
        <v>0</v>
      </c>
      <c r="G4725" s="137" t="s">
        <v>223</v>
      </c>
      <c r="H4725" s="139">
        <v>1047.95</v>
      </c>
      <c r="I4725" s="139">
        <v>1049.3</v>
      </c>
      <c r="J4725" s="139">
        <v>1016.85</v>
      </c>
      <c r="K4725" s="139">
        <v>1021.6</v>
      </c>
      <c r="L4725" s="139">
        <v>1021.6</v>
      </c>
      <c r="M4725" s="139">
        <v>105</v>
      </c>
      <c r="N4725" s="139">
        <v>1079.8599999999999</v>
      </c>
      <c r="O4725" s="139">
        <v>147000</v>
      </c>
      <c r="P4725" s="140">
        <v>25000</v>
      </c>
      <c r="Q4725" s="138">
        <v>45181</v>
      </c>
      <c r="AR4725">
        <f t="shared" si="296"/>
        <v>0</v>
      </c>
      <c r="AS4725">
        <f t="shared" si="297"/>
        <v>0</v>
      </c>
      <c r="AT4725">
        <f t="shared" si="298"/>
        <v>0</v>
      </c>
    </row>
    <row r="4726" spans="2:46" ht="15.75" customHeight="1" thickBot="1">
      <c r="B4726" t="str">
        <f t="shared" si="295"/>
        <v>GODREJCP4518145260</v>
      </c>
      <c r="C4726" s="137" t="s">
        <v>226</v>
      </c>
      <c r="D4726" s="137" t="s">
        <v>117</v>
      </c>
      <c r="E4726" s="138">
        <v>45260</v>
      </c>
      <c r="F4726" s="139">
        <v>0</v>
      </c>
      <c r="G4726" s="137" t="s">
        <v>223</v>
      </c>
      <c r="H4726" s="139">
        <v>1040</v>
      </c>
      <c r="I4726" s="139">
        <v>1040</v>
      </c>
      <c r="J4726" s="139">
        <v>1029</v>
      </c>
      <c r="K4726" s="139">
        <v>1029</v>
      </c>
      <c r="L4726" s="139">
        <v>1027.75</v>
      </c>
      <c r="M4726" s="139">
        <v>13</v>
      </c>
      <c r="N4726" s="139">
        <v>134.66</v>
      </c>
      <c r="O4726" s="139">
        <v>13000</v>
      </c>
      <c r="P4726" s="140">
        <v>8000</v>
      </c>
      <c r="Q4726" s="138">
        <v>45181</v>
      </c>
      <c r="AR4726">
        <f t="shared" si="296"/>
        <v>0</v>
      </c>
      <c r="AS4726">
        <f t="shared" si="297"/>
        <v>0</v>
      </c>
      <c r="AT4726">
        <f t="shared" si="298"/>
        <v>0</v>
      </c>
    </row>
    <row r="4727" spans="2:46" ht="15.75" customHeight="1" thickBot="1">
      <c r="B4727" t="str">
        <f t="shared" si="295"/>
        <v>GODREJPROP4518145197</v>
      </c>
      <c r="C4727" s="137" t="s">
        <v>226</v>
      </c>
      <c r="D4727" s="137" t="s">
        <v>118</v>
      </c>
      <c r="E4727" s="138">
        <v>45197</v>
      </c>
      <c r="F4727" s="139">
        <v>0</v>
      </c>
      <c r="G4727" s="137" t="s">
        <v>223</v>
      </c>
      <c r="H4727" s="139">
        <v>1696.05</v>
      </c>
      <c r="I4727" s="139">
        <v>1705</v>
      </c>
      <c r="J4727" s="139">
        <v>1625.05</v>
      </c>
      <c r="K4727" s="139">
        <v>1629.7</v>
      </c>
      <c r="L4727" s="139">
        <v>1629.7</v>
      </c>
      <c r="M4727" s="139">
        <v>3219</v>
      </c>
      <c r="N4727" s="139">
        <v>25245.55</v>
      </c>
      <c r="O4727" s="139">
        <v>3321675</v>
      </c>
      <c r="P4727" s="140">
        <v>9500</v>
      </c>
      <c r="Q4727" s="138">
        <v>45181</v>
      </c>
      <c r="AR4727">
        <f t="shared" si="296"/>
        <v>3408600</v>
      </c>
      <c r="AS4727">
        <f t="shared" si="297"/>
        <v>23750</v>
      </c>
      <c r="AT4727">
        <f t="shared" si="298"/>
        <v>3384850</v>
      </c>
    </row>
    <row r="4728" spans="2:46" ht="15.75" customHeight="1" thickBot="1">
      <c r="B4728" t="str">
        <f t="shared" si="295"/>
        <v>GODREJPROP4518145225</v>
      </c>
      <c r="C4728" s="137" t="s">
        <v>226</v>
      </c>
      <c r="D4728" s="137" t="s">
        <v>118</v>
      </c>
      <c r="E4728" s="138">
        <v>45225</v>
      </c>
      <c r="F4728" s="139">
        <v>0</v>
      </c>
      <c r="G4728" s="137" t="s">
        <v>223</v>
      </c>
      <c r="H4728" s="139">
        <v>1711.5</v>
      </c>
      <c r="I4728" s="139">
        <v>1715.65</v>
      </c>
      <c r="J4728" s="139">
        <v>1638.2</v>
      </c>
      <c r="K4728" s="139">
        <v>1641.6</v>
      </c>
      <c r="L4728" s="139">
        <v>1641.6</v>
      </c>
      <c r="M4728" s="139">
        <v>211</v>
      </c>
      <c r="N4728" s="139">
        <v>1666.98</v>
      </c>
      <c r="O4728" s="139">
        <v>79800</v>
      </c>
      <c r="P4728" s="140">
        <v>14250</v>
      </c>
      <c r="Q4728" s="138">
        <v>45181</v>
      </c>
      <c r="AR4728">
        <f t="shared" si="296"/>
        <v>0</v>
      </c>
      <c r="AS4728">
        <f t="shared" si="297"/>
        <v>0</v>
      </c>
      <c r="AT4728">
        <f t="shared" si="298"/>
        <v>0</v>
      </c>
    </row>
    <row r="4729" spans="2:46" ht="15.75" customHeight="1" thickBot="1">
      <c r="B4729" t="str">
        <f t="shared" si="295"/>
        <v>GODREJPROP4518145260</v>
      </c>
      <c r="C4729" s="137" t="s">
        <v>226</v>
      </c>
      <c r="D4729" s="137" t="s">
        <v>118</v>
      </c>
      <c r="E4729" s="138">
        <v>45260</v>
      </c>
      <c r="F4729" s="139">
        <v>0</v>
      </c>
      <c r="G4729" s="137" t="s">
        <v>223</v>
      </c>
      <c r="H4729" s="139">
        <v>1650</v>
      </c>
      <c r="I4729" s="139">
        <v>1652</v>
      </c>
      <c r="J4729" s="139">
        <v>1650</v>
      </c>
      <c r="K4729" s="139">
        <v>1651</v>
      </c>
      <c r="L4729" s="139">
        <v>1651</v>
      </c>
      <c r="M4729" s="139">
        <v>3</v>
      </c>
      <c r="N4729" s="139">
        <v>23.52</v>
      </c>
      <c r="O4729" s="139">
        <v>7125</v>
      </c>
      <c r="P4729" s="139">
        <v>0</v>
      </c>
      <c r="Q4729" s="138">
        <v>45181</v>
      </c>
      <c r="AR4729">
        <f t="shared" si="296"/>
        <v>0</v>
      </c>
      <c r="AS4729">
        <f t="shared" si="297"/>
        <v>0</v>
      </c>
      <c r="AT4729">
        <f t="shared" si="298"/>
        <v>0</v>
      </c>
    </row>
    <row r="4730" spans="2:46" ht="15.75" customHeight="1" thickBot="1">
      <c r="B4730" t="str">
        <f t="shared" si="295"/>
        <v>GRANULES4518145197</v>
      </c>
      <c r="C4730" s="137" t="s">
        <v>226</v>
      </c>
      <c r="D4730" s="137" t="s">
        <v>119</v>
      </c>
      <c r="E4730" s="138">
        <v>45197</v>
      </c>
      <c r="F4730" s="139">
        <v>0</v>
      </c>
      <c r="G4730" s="137" t="s">
        <v>223</v>
      </c>
      <c r="H4730" s="139">
        <v>315.25</v>
      </c>
      <c r="I4730" s="139">
        <v>319.35000000000002</v>
      </c>
      <c r="J4730" s="139">
        <v>306.45</v>
      </c>
      <c r="K4730" s="139">
        <v>308.75</v>
      </c>
      <c r="L4730" s="139">
        <v>308.75</v>
      </c>
      <c r="M4730" s="139">
        <v>1695</v>
      </c>
      <c r="N4730" s="139">
        <v>10560.37</v>
      </c>
      <c r="O4730" s="139">
        <v>8608000</v>
      </c>
      <c r="P4730" s="140">
        <v>-132000</v>
      </c>
      <c r="Q4730" s="138">
        <v>45181</v>
      </c>
      <c r="AR4730">
        <f t="shared" si="296"/>
        <v>9008000</v>
      </c>
      <c r="AS4730">
        <f t="shared" si="297"/>
        <v>-94000</v>
      </c>
      <c r="AT4730">
        <f t="shared" si="298"/>
        <v>9102000</v>
      </c>
    </row>
    <row r="4731" spans="2:46" ht="15.75" customHeight="1" thickBot="1">
      <c r="B4731" t="str">
        <f t="shared" si="295"/>
        <v>GRANULES4518145225</v>
      </c>
      <c r="C4731" s="137" t="s">
        <v>226</v>
      </c>
      <c r="D4731" s="137" t="s">
        <v>119</v>
      </c>
      <c r="E4731" s="138">
        <v>45225</v>
      </c>
      <c r="F4731" s="139">
        <v>0</v>
      </c>
      <c r="G4731" s="137" t="s">
        <v>223</v>
      </c>
      <c r="H4731" s="139">
        <v>318.55</v>
      </c>
      <c r="I4731" s="139">
        <v>321.05</v>
      </c>
      <c r="J4731" s="139">
        <v>308.89999999999998</v>
      </c>
      <c r="K4731" s="139">
        <v>310.89999999999998</v>
      </c>
      <c r="L4731" s="139">
        <v>310.89999999999998</v>
      </c>
      <c r="M4731" s="139">
        <v>143</v>
      </c>
      <c r="N4731" s="139">
        <v>896.52</v>
      </c>
      <c r="O4731" s="139">
        <v>368000</v>
      </c>
      <c r="P4731" s="140">
        <v>46000</v>
      </c>
      <c r="Q4731" s="138">
        <v>45181</v>
      </c>
      <c r="AR4731">
        <f t="shared" si="296"/>
        <v>0</v>
      </c>
      <c r="AS4731">
        <f t="shared" si="297"/>
        <v>0</v>
      </c>
      <c r="AT4731">
        <f t="shared" si="298"/>
        <v>0</v>
      </c>
    </row>
    <row r="4732" spans="2:46" ht="15.75" customHeight="1" thickBot="1">
      <c r="B4732" t="str">
        <f t="shared" si="295"/>
        <v>GRANULES4518145260</v>
      </c>
      <c r="C4732" s="137" t="s">
        <v>226</v>
      </c>
      <c r="D4732" s="137" t="s">
        <v>119</v>
      </c>
      <c r="E4732" s="138">
        <v>45260</v>
      </c>
      <c r="F4732" s="139">
        <v>0</v>
      </c>
      <c r="G4732" s="137" t="s">
        <v>223</v>
      </c>
      <c r="H4732" s="139">
        <v>321.5</v>
      </c>
      <c r="I4732" s="139">
        <v>321.5</v>
      </c>
      <c r="J4732" s="139">
        <v>312.3</v>
      </c>
      <c r="K4732" s="139">
        <v>312.3</v>
      </c>
      <c r="L4732" s="139">
        <v>312.3</v>
      </c>
      <c r="M4732" s="139">
        <v>12</v>
      </c>
      <c r="N4732" s="139">
        <v>75.44</v>
      </c>
      <c r="O4732" s="139">
        <v>32000</v>
      </c>
      <c r="P4732" s="140">
        <v>-8000</v>
      </c>
      <c r="Q4732" s="138">
        <v>45181</v>
      </c>
      <c r="AR4732">
        <f t="shared" si="296"/>
        <v>0</v>
      </c>
      <c r="AS4732">
        <f t="shared" si="297"/>
        <v>0</v>
      </c>
      <c r="AT4732">
        <f t="shared" si="298"/>
        <v>0</v>
      </c>
    </row>
    <row r="4733" spans="2:46" ht="15.75" customHeight="1" thickBot="1">
      <c r="B4733" t="str">
        <f t="shared" si="295"/>
        <v>GRASIM4518145197</v>
      </c>
      <c r="C4733" s="137" t="s">
        <v>226</v>
      </c>
      <c r="D4733" s="137" t="s">
        <v>49</v>
      </c>
      <c r="E4733" s="138">
        <v>45197</v>
      </c>
      <c r="F4733" s="139">
        <v>0</v>
      </c>
      <c r="G4733" s="137" t="s">
        <v>223</v>
      </c>
      <c r="H4733" s="139">
        <v>1860</v>
      </c>
      <c r="I4733" s="139">
        <v>1927.75</v>
      </c>
      <c r="J4733" s="139">
        <v>1837.7</v>
      </c>
      <c r="K4733" s="139">
        <v>1877.35</v>
      </c>
      <c r="L4733" s="139">
        <v>1877.35</v>
      </c>
      <c r="M4733" s="139">
        <v>9970</v>
      </c>
      <c r="N4733" s="139">
        <v>89657.52</v>
      </c>
      <c r="O4733" s="139">
        <v>14244300</v>
      </c>
      <c r="P4733" s="140">
        <v>-290700</v>
      </c>
      <c r="Q4733" s="138">
        <v>45181</v>
      </c>
      <c r="AR4733">
        <f t="shared" si="296"/>
        <v>14340250</v>
      </c>
      <c r="AS4733">
        <f t="shared" si="297"/>
        <v>-270750</v>
      </c>
      <c r="AT4733">
        <f t="shared" si="298"/>
        <v>14611000</v>
      </c>
    </row>
    <row r="4734" spans="2:46" ht="15.75" customHeight="1" thickBot="1">
      <c r="B4734" t="str">
        <f t="shared" si="295"/>
        <v>GRASIM4518145225</v>
      </c>
      <c r="C4734" s="137" t="s">
        <v>226</v>
      </c>
      <c r="D4734" s="137" t="s">
        <v>49</v>
      </c>
      <c r="E4734" s="138">
        <v>45225</v>
      </c>
      <c r="F4734" s="139">
        <v>0</v>
      </c>
      <c r="G4734" s="137" t="s">
        <v>223</v>
      </c>
      <c r="H4734" s="139">
        <v>1869</v>
      </c>
      <c r="I4734" s="139">
        <v>1939</v>
      </c>
      <c r="J4734" s="139">
        <v>1850.95</v>
      </c>
      <c r="K4734" s="139">
        <v>1891.7</v>
      </c>
      <c r="L4734" s="139">
        <v>1891.7</v>
      </c>
      <c r="M4734" s="139">
        <v>314</v>
      </c>
      <c r="N4734" s="139">
        <v>2845.06</v>
      </c>
      <c r="O4734" s="139">
        <v>93575</v>
      </c>
      <c r="P4734" s="140">
        <v>20425</v>
      </c>
      <c r="Q4734" s="138">
        <v>45181</v>
      </c>
      <c r="AR4734">
        <f t="shared" si="296"/>
        <v>0</v>
      </c>
      <c r="AS4734">
        <f t="shared" si="297"/>
        <v>0</v>
      </c>
      <c r="AT4734">
        <f t="shared" si="298"/>
        <v>0</v>
      </c>
    </row>
    <row r="4735" spans="2:46" ht="15.75" customHeight="1" thickBot="1">
      <c r="B4735" t="str">
        <f t="shared" si="295"/>
        <v>GRASIM4518145260</v>
      </c>
      <c r="C4735" s="137" t="s">
        <v>226</v>
      </c>
      <c r="D4735" s="137" t="s">
        <v>49</v>
      </c>
      <c r="E4735" s="138">
        <v>45260</v>
      </c>
      <c r="F4735" s="139">
        <v>0</v>
      </c>
      <c r="G4735" s="137" t="s">
        <v>223</v>
      </c>
      <c r="H4735" s="139">
        <v>1890</v>
      </c>
      <c r="I4735" s="139">
        <v>1915.15</v>
      </c>
      <c r="J4735" s="139">
        <v>1890</v>
      </c>
      <c r="K4735" s="139">
        <v>1915.15</v>
      </c>
      <c r="L4735" s="139">
        <v>1900.1</v>
      </c>
      <c r="M4735" s="139">
        <v>4</v>
      </c>
      <c r="N4735" s="139">
        <v>36.26</v>
      </c>
      <c r="O4735" s="139">
        <v>2375</v>
      </c>
      <c r="P4735" s="139">
        <v>-475</v>
      </c>
      <c r="Q4735" s="138">
        <v>45181</v>
      </c>
      <c r="AR4735">
        <f t="shared" si="296"/>
        <v>0</v>
      </c>
      <c r="AS4735">
        <f t="shared" si="297"/>
        <v>0</v>
      </c>
      <c r="AT4735">
        <f t="shared" si="298"/>
        <v>0</v>
      </c>
    </row>
    <row r="4736" spans="2:46" ht="15.75" customHeight="1" thickBot="1">
      <c r="B4736" t="str">
        <f t="shared" si="295"/>
        <v>GUJGASLTD4518145197</v>
      </c>
      <c r="C4736" s="137" t="s">
        <v>226</v>
      </c>
      <c r="D4736" s="137" t="s">
        <v>120</v>
      </c>
      <c r="E4736" s="138">
        <v>45197</v>
      </c>
      <c r="F4736" s="139">
        <v>0</v>
      </c>
      <c r="G4736" s="137" t="s">
        <v>223</v>
      </c>
      <c r="H4736" s="139">
        <v>463.7</v>
      </c>
      <c r="I4736" s="139">
        <v>463.7</v>
      </c>
      <c r="J4736" s="139">
        <v>450.5</v>
      </c>
      <c r="K4736" s="139">
        <v>451.25</v>
      </c>
      <c r="L4736" s="139">
        <v>451.25</v>
      </c>
      <c r="M4736" s="139">
        <v>2691</v>
      </c>
      <c r="N4736" s="139">
        <v>15273.98</v>
      </c>
      <c r="O4736" s="139">
        <v>8397500</v>
      </c>
      <c r="P4736" s="140">
        <v>-115000</v>
      </c>
      <c r="Q4736" s="138">
        <v>45181</v>
      </c>
      <c r="AR4736">
        <f t="shared" si="296"/>
        <v>9104000</v>
      </c>
      <c r="AS4736">
        <f t="shared" si="297"/>
        <v>32500</v>
      </c>
      <c r="AT4736">
        <f t="shared" si="298"/>
        <v>9071500</v>
      </c>
    </row>
    <row r="4737" spans="2:46" ht="15.75" customHeight="1" thickBot="1">
      <c r="B4737" t="str">
        <f t="shared" si="295"/>
        <v>GUJGASLTD4518145225</v>
      </c>
      <c r="C4737" s="137" t="s">
        <v>226</v>
      </c>
      <c r="D4737" s="137" t="s">
        <v>120</v>
      </c>
      <c r="E4737" s="138">
        <v>45225</v>
      </c>
      <c r="F4737" s="139">
        <v>0</v>
      </c>
      <c r="G4737" s="137" t="s">
        <v>223</v>
      </c>
      <c r="H4737" s="139">
        <v>466</v>
      </c>
      <c r="I4737" s="139">
        <v>466.8</v>
      </c>
      <c r="J4737" s="139">
        <v>454</v>
      </c>
      <c r="K4737" s="139">
        <v>454.55</v>
      </c>
      <c r="L4737" s="139">
        <v>454.55</v>
      </c>
      <c r="M4737" s="139">
        <v>307</v>
      </c>
      <c r="N4737" s="139">
        <v>1754.81</v>
      </c>
      <c r="O4737" s="141">
        <v>634000</v>
      </c>
      <c r="P4737" s="140">
        <v>133750</v>
      </c>
      <c r="Q4737" s="138">
        <v>45181</v>
      </c>
      <c r="AR4737">
        <f t="shared" si="296"/>
        <v>0</v>
      </c>
      <c r="AS4737">
        <f t="shared" si="297"/>
        <v>0</v>
      </c>
      <c r="AT4737">
        <f t="shared" si="298"/>
        <v>0</v>
      </c>
    </row>
    <row r="4738" spans="2:46" ht="15.75" customHeight="1" thickBot="1">
      <c r="B4738" t="str">
        <f t="shared" ref="B4738:B4801" si="299">D4738&amp;Q4738&amp;E4738</f>
        <v>GUJGASLTD4518145260</v>
      </c>
      <c r="C4738" s="137" t="s">
        <v>226</v>
      </c>
      <c r="D4738" s="137" t="s">
        <v>120</v>
      </c>
      <c r="E4738" s="138">
        <v>45260</v>
      </c>
      <c r="F4738" s="139">
        <v>0</v>
      </c>
      <c r="G4738" s="137" t="s">
        <v>223</v>
      </c>
      <c r="H4738" s="139">
        <v>468.15</v>
      </c>
      <c r="I4738" s="139">
        <v>468.15</v>
      </c>
      <c r="J4738" s="139">
        <v>458.15</v>
      </c>
      <c r="K4738" s="139">
        <v>458.15</v>
      </c>
      <c r="L4738" s="139">
        <v>458.15</v>
      </c>
      <c r="M4738" s="139">
        <v>17</v>
      </c>
      <c r="N4738" s="139">
        <v>97.98</v>
      </c>
      <c r="O4738" s="139">
        <v>72500</v>
      </c>
      <c r="P4738" s="140">
        <v>13750</v>
      </c>
      <c r="Q4738" s="138">
        <v>45181</v>
      </c>
      <c r="AR4738">
        <f t="shared" ref="AR4738:AR4801" si="300">IF($AU$2&lt;&gt;5,NA(),IF(D4738=D4737,0,IF(AND(D4740=D4738,D4739=D4738),O4738+O4739+O4740,IF(D4739=D4738,O4739+O4738,O4738))))</f>
        <v>0</v>
      </c>
      <c r="AS4738">
        <f t="shared" ref="AS4738:AS4801" si="301">IF($AU$2&lt;&gt;5,NA(),IF(D4738=D4737,0,IF(AND(D4740=D4738,D4739=D4738),P4738+P4739+P4740,IF(D4739=D4738,P4739+P4738,P4738))))</f>
        <v>0</v>
      </c>
      <c r="AT4738">
        <f t="shared" ref="AT4738:AT4801" si="302">AR4738-AS4738</f>
        <v>0</v>
      </c>
    </row>
    <row r="4739" spans="2:46" ht="15.75" customHeight="1" thickBot="1">
      <c r="B4739" t="str">
        <f t="shared" si="299"/>
        <v>HAL4518145197</v>
      </c>
      <c r="C4739" s="137" t="s">
        <v>226</v>
      </c>
      <c r="D4739" s="137" t="s">
        <v>121</v>
      </c>
      <c r="E4739" s="138">
        <v>45197</v>
      </c>
      <c r="F4739" s="139">
        <v>0</v>
      </c>
      <c r="G4739" s="137" t="s">
        <v>223</v>
      </c>
      <c r="H4739" s="139">
        <v>4100.1000000000004</v>
      </c>
      <c r="I4739" s="139">
        <v>4108</v>
      </c>
      <c r="J4739" s="139">
        <v>3939.55</v>
      </c>
      <c r="K4739" s="139">
        <v>3947.9</v>
      </c>
      <c r="L4739" s="139">
        <v>3947.9</v>
      </c>
      <c r="M4739" s="139">
        <v>7329</v>
      </c>
      <c r="N4739" s="139">
        <v>87654.26</v>
      </c>
      <c r="O4739" s="139">
        <v>4582800</v>
      </c>
      <c r="P4739" s="140">
        <v>-5700</v>
      </c>
      <c r="Q4739" s="138">
        <v>45181</v>
      </c>
      <c r="AR4739">
        <f t="shared" si="300"/>
        <v>4900500</v>
      </c>
      <c r="AS4739">
        <f t="shared" si="301"/>
        <v>86400</v>
      </c>
      <c r="AT4739">
        <f t="shared" si="302"/>
        <v>4814100</v>
      </c>
    </row>
    <row r="4740" spans="2:46" ht="15.75" customHeight="1" thickBot="1">
      <c r="B4740" t="str">
        <f t="shared" si="299"/>
        <v>HAL4518145225</v>
      </c>
      <c r="C4740" s="137" t="s">
        <v>226</v>
      </c>
      <c r="D4740" s="137" t="s">
        <v>121</v>
      </c>
      <c r="E4740" s="138">
        <v>45225</v>
      </c>
      <c r="F4740" s="139">
        <v>0</v>
      </c>
      <c r="G4740" s="137" t="s">
        <v>223</v>
      </c>
      <c r="H4740" s="139">
        <v>4131.8999999999996</v>
      </c>
      <c r="I4740" s="139">
        <v>4131.95</v>
      </c>
      <c r="J4740" s="139">
        <v>3970</v>
      </c>
      <c r="K4740" s="139">
        <v>3978.3</v>
      </c>
      <c r="L4740" s="139">
        <v>3978.3</v>
      </c>
      <c r="M4740" s="139">
        <v>584</v>
      </c>
      <c r="N4740" s="139">
        <v>7032.24</v>
      </c>
      <c r="O4740" s="139">
        <v>276000</v>
      </c>
      <c r="P4740" s="140">
        <v>70800</v>
      </c>
      <c r="Q4740" s="138">
        <v>45181</v>
      </c>
      <c r="AR4740">
        <f t="shared" si="300"/>
        <v>0</v>
      </c>
      <c r="AS4740">
        <f t="shared" si="301"/>
        <v>0</v>
      </c>
      <c r="AT4740">
        <f t="shared" si="302"/>
        <v>0</v>
      </c>
    </row>
    <row r="4741" spans="2:46" ht="15.75" customHeight="1" thickBot="1">
      <c r="B4741" t="str">
        <f t="shared" si="299"/>
        <v>HAL4518145260</v>
      </c>
      <c r="C4741" s="137" t="s">
        <v>226</v>
      </c>
      <c r="D4741" s="137" t="s">
        <v>121</v>
      </c>
      <c r="E4741" s="138">
        <v>45260</v>
      </c>
      <c r="F4741" s="139">
        <v>0</v>
      </c>
      <c r="G4741" s="137" t="s">
        <v>223</v>
      </c>
      <c r="H4741" s="139">
        <v>4101</v>
      </c>
      <c r="I4741" s="139">
        <v>4101</v>
      </c>
      <c r="J4741" s="139">
        <v>3990.55</v>
      </c>
      <c r="K4741" s="139">
        <v>3996.5</v>
      </c>
      <c r="L4741" s="139">
        <v>3996.5</v>
      </c>
      <c r="M4741" s="139">
        <v>121</v>
      </c>
      <c r="N4741" s="139">
        <v>1458.9</v>
      </c>
      <c r="O4741" s="141">
        <v>41700</v>
      </c>
      <c r="P4741" s="140">
        <v>21300</v>
      </c>
      <c r="Q4741" s="138">
        <v>45181</v>
      </c>
      <c r="AR4741" s="76">
        <f t="shared" si="300"/>
        <v>0</v>
      </c>
      <c r="AS4741">
        <f t="shared" si="301"/>
        <v>0</v>
      </c>
      <c r="AT4741" s="76">
        <f t="shared" si="302"/>
        <v>0</v>
      </c>
    </row>
    <row r="4742" spans="2:46" ht="15.75" customHeight="1" thickBot="1">
      <c r="B4742" t="str">
        <f t="shared" si="299"/>
        <v>HAVELLS4518145197</v>
      </c>
      <c r="C4742" s="137" t="s">
        <v>226</v>
      </c>
      <c r="D4742" s="137" t="s">
        <v>122</v>
      </c>
      <c r="E4742" s="138">
        <v>45197</v>
      </c>
      <c r="F4742" s="139">
        <v>0</v>
      </c>
      <c r="G4742" s="137" t="s">
        <v>223</v>
      </c>
      <c r="H4742" s="139">
        <v>1454.95</v>
      </c>
      <c r="I4742" s="139">
        <v>1456.75</v>
      </c>
      <c r="J4742" s="139">
        <v>1415.1</v>
      </c>
      <c r="K4742" s="139">
        <v>1419.1</v>
      </c>
      <c r="L4742" s="139">
        <v>1419.1</v>
      </c>
      <c r="M4742" s="139">
        <v>2803</v>
      </c>
      <c r="N4742" s="139">
        <v>19978.939999999999</v>
      </c>
      <c r="O4742" s="139">
        <v>5650000</v>
      </c>
      <c r="P4742" s="140">
        <v>-81000</v>
      </c>
      <c r="Q4742" s="138">
        <v>45181</v>
      </c>
      <c r="AR4742">
        <f t="shared" si="300"/>
        <v>5773000</v>
      </c>
      <c r="AS4742">
        <f t="shared" si="301"/>
        <v>-98500</v>
      </c>
      <c r="AT4742">
        <f t="shared" si="302"/>
        <v>5871500</v>
      </c>
    </row>
    <row r="4743" spans="2:46" ht="15.75" customHeight="1" thickBot="1">
      <c r="B4743" t="str">
        <f t="shared" si="299"/>
        <v>HAVELLS4518145225</v>
      </c>
      <c r="C4743" s="137" t="s">
        <v>226</v>
      </c>
      <c r="D4743" s="137" t="s">
        <v>122</v>
      </c>
      <c r="E4743" s="138">
        <v>45225</v>
      </c>
      <c r="F4743" s="139">
        <v>0</v>
      </c>
      <c r="G4743" s="137" t="s">
        <v>223</v>
      </c>
      <c r="H4743" s="139">
        <v>1458.1</v>
      </c>
      <c r="I4743" s="139">
        <v>1458.1</v>
      </c>
      <c r="J4743" s="139">
        <v>1425.75</v>
      </c>
      <c r="K4743" s="139">
        <v>1428.9</v>
      </c>
      <c r="L4743" s="139">
        <v>1428.9</v>
      </c>
      <c r="M4743" s="139">
        <v>235</v>
      </c>
      <c r="N4743" s="139">
        <v>1685.69</v>
      </c>
      <c r="O4743" s="139">
        <v>108500</v>
      </c>
      <c r="P4743" s="140">
        <v>-17000</v>
      </c>
      <c r="Q4743" s="138">
        <v>45181</v>
      </c>
      <c r="AR4743">
        <f t="shared" si="300"/>
        <v>0</v>
      </c>
      <c r="AS4743">
        <f t="shared" si="301"/>
        <v>0</v>
      </c>
      <c r="AT4743">
        <f t="shared" si="302"/>
        <v>0</v>
      </c>
    </row>
    <row r="4744" spans="2:46" ht="15.75" customHeight="1" thickBot="1">
      <c r="B4744" t="str">
        <f t="shared" si="299"/>
        <v>HAVELLS4518145260</v>
      </c>
      <c r="C4744" s="137" t="s">
        <v>226</v>
      </c>
      <c r="D4744" s="137" t="s">
        <v>122</v>
      </c>
      <c r="E4744" s="138">
        <v>45260</v>
      </c>
      <c r="F4744" s="139">
        <v>0</v>
      </c>
      <c r="G4744" s="137" t="s">
        <v>223</v>
      </c>
      <c r="H4744" s="139">
        <v>1460</v>
      </c>
      <c r="I4744" s="139">
        <v>1460</v>
      </c>
      <c r="J4744" s="139">
        <v>1435</v>
      </c>
      <c r="K4744" s="139">
        <v>1436</v>
      </c>
      <c r="L4744" s="139">
        <v>1436</v>
      </c>
      <c r="M4744" s="139">
        <v>21</v>
      </c>
      <c r="N4744" s="139">
        <v>151.63</v>
      </c>
      <c r="O4744" s="139">
        <v>14500</v>
      </c>
      <c r="P4744" s="139">
        <v>-500</v>
      </c>
      <c r="Q4744" s="138">
        <v>45181</v>
      </c>
      <c r="AR4744">
        <f t="shared" si="300"/>
        <v>0</v>
      </c>
      <c r="AS4744">
        <f t="shared" si="301"/>
        <v>0</v>
      </c>
      <c r="AT4744">
        <f t="shared" si="302"/>
        <v>0</v>
      </c>
    </row>
    <row r="4745" spans="2:46" ht="15.75" customHeight="1" thickBot="1">
      <c r="B4745" t="str">
        <f t="shared" si="299"/>
        <v>HCLTECH4518145197</v>
      </c>
      <c r="C4745" s="137" t="s">
        <v>226</v>
      </c>
      <c r="D4745" s="137" t="s">
        <v>35</v>
      </c>
      <c r="E4745" s="138">
        <v>45197</v>
      </c>
      <c r="F4745" s="139">
        <v>0</v>
      </c>
      <c r="G4745" s="137" t="s">
        <v>223</v>
      </c>
      <c r="H4745" s="139">
        <v>1283.1500000000001</v>
      </c>
      <c r="I4745" s="139">
        <v>1296.7</v>
      </c>
      <c r="J4745" s="139">
        <v>1269.45</v>
      </c>
      <c r="K4745" s="139">
        <v>1283.25</v>
      </c>
      <c r="L4745" s="139">
        <v>1283.25</v>
      </c>
      <c r="M4745" s="139">
        <v>4961</v>
      </c>
      <c r="N4745" s="139">
        <v>44533.760000000002</v>
      </c>
      <c r="O4745" s="139">
        <v>10415300</v>
      </c>
      <c r="P4745" s="140">
        <v>-58800</v>
      </c>
      <c r="Q4745" s="138">
        <v>45181</v>
      </c>
      <c r="AR4745">
        <f t="shared" si="300"/>
        <v>10925200</v>
      </c>
      <c r="AS4745">
        <f t="shared" si="301"/>
        <v>-61600</v>
      </c>
      <c r="AT4745">
        <f t="shared" si="302"/>
        <v>10986800</v>
      </c>
    </row>
    <row r="4746" spans="2:46" ht="15.75" customHeight="1" thickBot="1">
      <c r="B4746" t="str">
        <f t="shared" si="299"/>
        <v>HCLTECH4518145225</v>
      </c>
      <c r="C4746" s="137" t="s">
        <v>226</v>
      </c>
      <c r="D4746" s="137" t="s">
        <v>35</v>
      </c>
      <c r="E4746" s="138">
        <v>45225</v>
      </c>
      <c r="F4746" s="139">
        <v>0</v>
      </c>
      <c r="G4746" s="137" t="s">
        <v>223</v>
      </c>
      <c r="H4746" s="139">
        <v>1282.2</v>
      </c>
      <c r="I4746" s="139">
        <v>1295</v>
      </c>
      <c r="J4746" s="139">
        <v>1269.55</v>
      </c>
      <c r="K4746" s="139">
        <v>1282.05</v>
      </c>
      <c r="L4746" s="139">
        <v>1282.05</v>
      </c>
      <c r="M4746" s="139">
        <v>263</v>
      </c>
      <c r="N4746" s="139">
        <v>2357.36</v>
      </c>
      <c r="O4746" s="141">
        <v>484000</v>
      </c>
      <c r="P4746" s="140">
        <v>-4900</v>
      </c>
      <c r="Q4746" s="138">
        <v>45181</v>
      </c>
      <c r="AR4746">
        <f t="shared" si="300"/>
        <v>0</v>
      </c>
      <c r="AS4746">
        <f t="shared" si="301"/>
        <v>0</v>
      </c>
      <c r="AT4746">
        <f t="shared" si="302"/>
        <v>0</v>
      </c>
    </row>
    <row r="4747" spans="2:46" ht="15.75" customHeight="1" thickBot="1">
      <c r="B4747" t="str">
        <f t="shared" si="299"/>
        <v>HCLTECH4518145260</v>
      </c>
      <c r="C4747" s="137" t="s">
        <v>226</v>
      </c>
      <c r="D4747" s="137" t="s">
        <v>35</v>
      </c>
      <c r="E4747" s="138">
        <v>45260</v>
      </c>
      <c r="F4747" s="139">
        <v>0</v>
      </c>
      <c r="G4747" s="137" t="s">
        <v>223</v>
      </c>
      <c r="H4747" s="139">
        <v>1283.3499999999999</v>
      </c>
      <c r="I4747" s="139">
        <v>1294</v>
      </c>
      <c r="J4747" s="139">
        <v>1279</v>
      </c>
      <c r="K4747" s="139">
        <v>1288</v>
      </c>
      <c r="L4747" s="139">
        <v>1288</v>
      </c>
      <c r="M4747" s="139">
        <v>8</v>
      </c>
      <c r="N4747" s="139">
        <v>72.03</v>
      </c>
      <c r="O4747" s="139">
        <v>25900</v>
      </c>
      <c r="P4747" s="140">
        <v>2100</v>
      </c>
      <c r="Q4747" s="138">
        <v>45181</v>
      </c>
      <c r="AR4747">
        <f t="shared" si="300"/>
        <v>0</v>
      </c>
      <c r="AS4747">
        <f t="shared" si="301"/>
        <v>0</v>
      </c>
      <c r="AT4747">
        <f t="shared" si="302"/>
        <v>0</v>
      </c>
    </row>
    <row r="4748" spans="2:46" ht="15.75" customHeight="1" thickBot="1">
      <c r="B4748" t="str">
        <f t="shared" si="299"/>
        <v>HDFCAMC4518145197</v>
      </c>
      <c r="C4748" s="137" t="s">
        <v>226</v>
      </c>
      <c r="D4748" s="137" t="s">
        <v>124</v>
      </c>
      <c r="E4748" s="138">
        <v>45197</v>
      </c>
      <c r="F4748" s="139">
        <v>0</v>
      </c>
      <c r="G4748" s="137" t="s">
        <v>223</v>
      </c>
      <c r="H4748" s="139">
        <v>2684.3</v>
      </c>
      <c r="I4748" s="139">
        <v>2684.4</v>
      </c>
      <c r="J4748" s="139">
        <v>2583.3000000000002</v>
      </c>
      <c r="K4748" s="139">
        <v>2613.15</v>
      </c>
      <c r="L4748" s="139">
        <v>2613.15</v>
      </c>
      <c r="M4748" s="139">
        <v>4667</v>
      </c>
      <c r="N4748" s="139">
        <v>36614.620000000003</v>
      </c>
      <c r="O4748" s="139">
        <v>4931400</v>
      </c>
      <c r="P4748" s="140">
        <v>-140100</v>
      </c>
      <c r="Q4748" s="138">
        <v>45181</v>
      </c>
      <c r="AR4748">
        <f t="shared" si="300"/>
        <v>5176500</v>
      </c>
      <c r="AS4748">
        <f t="shared" si="301"/>
        <v>-106500</v>
      </c>
      <c r="AT4748">
        <f t="shared" si="302"/>
        <v>5283000</v>
      </c>
    </row>
    <row r="4749" spans="2:46" ht="15.75" customHeight="1" thickBot="1">
      <c r="B4749" t="str">
        <f t="shared" si="299"/>
        <v>HDFCAMC4518145225</v>
      </c>
      <c r="C4749" s="137" t="s">
        <v>226</v>
      </c>
      <c r="D4749" s="137" t="s">
        <v>124</v>
      </c>
      <c r="E4749" s="138">
        <v>45225</v>
      </c>
      <c r="F4749" s="139">
        <v>0</v>
      </c>
      <c r="G4749" s="137" t="s">
        <v>223</v>
      </c>
      <c r="H4749" s="139">
        <v>2666.2</v>
      </c>
      <c r="I4749" s="139">
        <v>2668.2</v>
      </c>
      <c r="J4749" s="139">
        <v>2580</v>
      </c>
      <c r="K4749" s="139">
        <v>2603.4</v>
      </c>
      <c r="L4749" s="139">
        <v>2603.4</v>
      </c>
      <c r="M4749" s="139">
        <v>379</v>
      </c>
      <c r="N4749" s="139">
        <v>2969.17</v>
      </c>
      <c r="O4749" s="139">
        <v>216000</v>
      </c>
      <c r="P4749" s="140">
        <v>27900</v>
      </c>
      <c r="Q4749" s="138">
        <v>45181</v>
      </c>
      <c r="AR4749">
        <f t="shared" si="300"/>
        <v>0</v>
      </c>
      <c r="AS4749">
        <f t="shared" si="301"/>
        <v>0</v>
      </c>
      <c r="AT4749">
        <f t="shared" si="302"/>
        <v>0</v>
      </c>
    </row>
    <row r="4750" spans="2:46" ht="15.75" customHeight="1" thickBot="1">
      <c r="B4750" t="str">
        <f t="shared" si="299"/>
        <v>HDFCAMC4518145260</v>
      </c>
      <c r="C4750" s="137" t="s">
        <v>226</v>
      </c>
      <c r="D4750" s="137" t="s">
        <v>124</v>
      </c>
      <c r="E4750" s="138">
        <v>45260</v>
      </c>
      <c r="F4750" s="139">
        <v>0</v>
      </c>
      <c r="G4750" s="137" t="s">
        <v>223</v>
      </c>
      <c r="H4750" s="139">
        <v>2655</v>
      </c>
      <c r="I4750" s="139">
        <v>2655</v>
      </c>
      <c r="J4750" s="139">
        <v>2578.9499999999998</v>
      </c>
      <c r="K4750" s="139">
        <v>2599.85</v>
      </c>
      <c r="L4750" s="139">
        <v>2599.85</v>
      </c>
      <c r="M4750" s="139">
        <v>46</v>
      </c>
      <c r="N4750" s="139">
        <v>360.38</v>
      </c>
      <c r="O4750" s="141">
        <v>29100</v>
      </c>
      <c r="P4750" s="140">
        <v>5700</v>
      </c>
      <c r="Q4750" s="138">
        <v>45181</v>
      </c>
      <c r="AR4750" s="76">
        <f t="shared" si="300"/>
        <v>0</v>
      </c>
      <c r="AS4750">
        <f t="shared" si="301"/>
        <v>0</v>
      </c>
      <c r="AT4750" s="76">
        <f t="shared" si="302"/>
        <v>0</v>
      </c>
    </row>
    <row r="4751" spans="2:46" ht="15.75" customHeight="1" thickBot="1">
      <c r="B4751" t="str">
        <f t="shared" si="299"/>
        <v>HDFCBANK4518145197</v>
      </c>
      <c r="C4751" s="137" t="s">
        <v>226</v>
      </c>
      <c r="D4751" s="137" t="s">
        <v>18</v>
      </c>
      <c r="E4751" s="138">
        <v>45197</v>
      </c>
      <c r="F4751" s="139">
        <v>0</v>
      </c>
      <c r="G4751" s="137" t="s">
        <v>223</v>
      </c>
      <c r="H4751" s="139">
        <v>1643.2</v>
      </c>
      <c r="I4751" s="139">
        <v>1644.75</v>
      </c>
      <c r="J4751" s="139">
        <v>1626.75</v>
      </c>
      <c r="K4751" s="139">
        <v>1639.4</v>
      </c>
      <c r="L4751" s="139">
        <v>1639.4</v>
      </c>
      <c r="M4751" s="139">
        <v>44672</v>
      </c>
      <c r="N4751" s="139">
        <v>402222.69</v>
      </c>
      <c r="O4751" s="139">
        <v>119347250</v>
      </c>
      <c r="P4751" s="140">
        <v>-6362400</v>
      </c>
      <c r="Q4751" s="138">
        <v>45181</v>
      </c>
      <c r="AR4751">
        <f t="shared" si="300"/>
        <v>124671800</v>
      </c>
      <c r="AS4751">
        <f t="shared" si="301"/>
        <v>-6146800</v>
      </c>
      <c r="AT4751">
        <f t="shared" si="302"/>
        <v>130818600</v>
      </c>
    </row>
    <row r="4752" spans="2:46" ht="15.75" customHeight="1" thickBot="1">
      <c r="B4752" t="str">
        <f t="shared" si="299"/>
        <v>HDFCBANK4518145225</v>
      </c>
      <c r="C4752" s="137" t="s">
        <v>226</v>
      </c>
      <c r="D4752" s="137" t="s">
        <v>18</v>
      </c>
      <c r="E4752" s="138">
        <v>45225</v>
      </c>
      <c r="F4752" s="139">
        <v>0</v>
      </c>
      <c r="G4752" s="137" t="s">
        <v>223</v>
      </c>
      <c r="H4752" s="139">
        <v>1650</v>
      </c>
      <c r="I4752" s="139">
        <v>1656.65</v>
      </c>
      <c r="J4752" s="139">
        <v>1638.95</v>
      </c>
      <c r="K4752" s="139">
        <v>1650.7</v>
      </c>
      <c r="L4752" s="139">
        <v>1650.7</v>
      </c>
      <c r="M4752" s="139">
        <v>2346</v>
      </c>
      <c r="N4752" s="139">
        <v>21269.7</v>
      </c>
      <c r="O4752" s="139">
        <v>5068800</v>
      </c>
      <c r="P4752" s="140">
        <v>213950</v>
      </c>
      <c r="Q4752" s="138">
        <v>45181</v>
      </c>
      <c r="AR4752">
        <f t="shared" si="300"/>
        <v>0</v>
      </c>
      <c r="AS4752">
        <f t="shared" si="301"/>
        <v>0</v>
      </c>
      <c r="AT4752">
        <f t="shared" si="302"/>
        <v>0</v>
      </c>
    </row>
    <row r="4753" spans="2:46" ht="15.75" customHeight="1" thickBot="1">
      <c r="B4753" t="str">
        <f t="shared" si="299"/>
        <v>HDFCBANK4518145260</v>
      </c>
      <c r="C4753" s="137" t="s">
        <v>226</v>
      </c>
      <c r="D4753" s="137" t="s">
        <v>18</v>
      </c>
      <c r="E4753" s="138">
        <v>45260</v>
      </c>
      <c r="F4753" s="139">
        <v>0</v>
      </c>
      <c r="G4753" s="137" t="s">
        <v>223</v>
      </c>
      <c r="H4753" s="139">
        <v>1661.85</v>
      </c>
      <c r="I4753" s="139">
        <v>1667</v>
      </c>
      <c r="J4753" s="139">
        <v>1651.15</v>
      </c>
      <c r="K4753" s="139">
        <v>1662.65</v>
      </c>
      <c r="L4753" s="139">
        <v>1662.65</v>
      </c>
      <c r="M4753" s="139">
        <v>221</v>
      </c>
      <c r="N4753" s="139">
        <v>2019.77</v>
      </c>
      <c r="O4753" s="139">
        <v>255750</v>
      </c>
      <c r="P4753" s="140">
        <v>1650</v>
      </c>
      <c r="Q4753" s="138">
        <v>45181</v>
      </c>
      <c r="AR4753">
        <f t="shared" si="300"/>
        <v>0</v>
      </c>
      <c r="AS4753">
        <f t="shared" si="301"/>
        <v>0</v>
      </c>
      <c r="AT4753">
        <f t="shared" si="302"/>
        <v>0</v>
      </c>
    </row>
    <row r="4754" spans="2:46" ht="15.75" customHeight="1" thickBot="1">
      <c r="B4754" t="str">
        <f t="shared" si="299"/>
        <v>HDFCLIFE4518145197</v>
      </c>
      <c r="C4754" s="137" t="s">
        <v>226</v>
      </c>
      <c r="D4754" s="137" t="s">
        <v>48</v>
      </c>
      <c r="E4754" s="138">
        <v>45197</v>
      </c>
      <c r="F4754" s="139">
        <v>0</v>
      </c>
      <c r="G4754" s="137" t="s">
        <v>223</v>
      </c>
      <c r="H4754" s="139">
        <v>669.55</v>
      </c>
      <c r="I4754" s="139">
        <v>672.75</v>
      </c>
      <c r="J4754" s="139">
        <v>656.5</v>
      </c>
      <c r="K4754" s="139">
        <v>662.2</v>
      </c>
      <c r="L4754" s="139">
        <v>662.2</v>
      </c>
      <c r="M4754" s="139">
        <v>4703</v>
      </c>
      <c r="N4754" s="139">
        <v>34424.58</v>
      </c>
      <c r="O4754" s="139">
        <v>14809300</v>
      </c>
      <c r="P4754" s="140">
        <v>-612700</v>
      </c>
      <c r="Q4754" s="138">
        <v>45181</v>
      </c>
      <c r="AR4754">
        <f t="shared" si="300"/>
        <v>15040300</v>
      </c>
      <c r="AS4754">
        <f t="shared" si="301"/>
        <v>-630300</v>
      </c>
      <c r="AT4754">
        <f t="shared" si="302"/>
        <v>15670600</v>
      </c>
    </row>
    <row r="4755" spans="2:46" ht="15.75" customHeight="1" thickBot="1">
      <c r="B4755" t="str">
        <f t="shared" si="299"/>
        <v>HDFCLIFE4518145225</v>
      </c>
      <c r="C4755" s="137" t="s">
        <v>226</v>
      </c>
      <c r="D4755" s="137" t="s">
        <v>48</v>
      </c>
      <c r="E4755" s="138">
        <v>45225</v>
      </c>
      <c r="F4755" s="139">
        <v>0</v>
      </c>
      <c r="G4755" s="137" t="s">
        <v>223</v>
      </c>
      <c r="H4755" s="139">
        <v>672</v>
      </c>
      <c r="I4755" s="139">
        <v>676.7</v>
      </c>
      <c r="J4755" s="139">
        <v>662.85</v>
      </c>
      <c r="K4755" s="139">
        <v>665.25</v>
      </c>
      <c r="L4755" s="139">
        <v>665.25</v>
      </c>
      <c r="M4755" s="139">
        <v>117</v>
      </c>
      <c r="N4755" s="139">
        <v>861.11</v>
      </c>
      <c r="O4755" s="139">
        <v>217800</v>
      </c>
      <c r="P4755" s="140">
        <v>-22000</v>
      </c>
      <c r="Q4755" s="138">
        <v>45181</v>
      </c>
      <c r="AR4755">
        <f t="shared" si="300"/>
        <v>0</v>
      </c>
      <c r="AS4755">
        <f t="shared" si="301"/>
        <v>0</v>
      </c>
      <c r="AT4755">
        <f t="shared" si="302"/>
        <v>0</v>
      </c>
    </row>
    <row r="4756" spans="2:46" ht="15.75" customHeight="1" thickBot="1">
      <c r="B4756" t="str">
        <f t="shared" si="299"/>
        <v>HDFCLIFE4518145260</v>
      </c>
      <c r="C4756" s="137" t="s">
        <v>226</v>
      </c>
      <c r="D4756" s="137" t="s">
        <v>48</v>
      </c>
      <c r="E4756" s="138">
        <v>45260</v>
      </c>
      <c r="F4756" s="139">
        <v>0</v>
      </c>
      <c r="G4756" s="137" t="s">
        <v>223</v>
      </c>
      <c r="H4756" s="139">
        <v>668.3</v>
      </c>
      <c r="I4756" s="139">
        <v>668.9</v>
      </c>
      <c r="J4756" s="139">
        <v>668.3</v>
      </c>
      <c r="K4756" s="139">
        <v>668.5</v>
      </c>
      <c r="L4756" s="139">
        <v>668.5</v>
      </c>
      <c r="M4756" s="139">
        <v>9</v>
      </c>
      <c r="N4756" s="139">
        <v>66.290000000000006</v>
      </c>
      <c r="O4756" s="139">
        <v>13200</v>
      </c>
      <c r="P4756" s="140">
        <v>4400</v>
      </c>
      <c r="Q4756" s="138">
        <v>45181</v>
      </c>
      <c r="AR4756">
        <f t="shared" si="300"/>
        <v>0</v>
      </c>
      <c r="AS4756">
        <f t="shared" si="301"/>
        <v>0</v>
      </c>
      <c r="AT4756">
        <f t="shared" si="302"/>
        <v>0</v>
      </c>
    </row>
    <row r="4757" spans="2:46" ht="15.75" customHeight="1" thickBot="1">
      <c r="B4757" t="str">
        <f t="shared" si="299"/>
        <v>HEROMOTOCO4518145197</v>
      </c>
      <c r="C4757" s="137" t="s">
        <v>226</v>
      </c>
      <c r="D4757" s="137" t="s">
        <v>64</v>
      </c>
      <c r="E4757" s="138">
        <v>45197</v>
      </c>
      <c r="F4757" s="139">
        <v>0</v>
      </c>
      <c r="G4757" s="137" t="s">
        <v>223</v>
      </c>
      <c r="H4757" s="139">
        <v>3063</v>
      </c>
      <c r="I4757" s="139">
        <v>3066.55</v>
      </c>
      <c r="J4757" s="139">
        <v>3011.9</v>
      </c>
      <c r="K4757" s="139">
        <v>3026.05</v>
      </c>
      <c r="L4757" s="139">
        <v>3026.05</v>
      </c>
      <c r="M4757" s="139">
        <v>4102</v>
      </c>
      <c r="N4757" s="139">
        <v>37426.339999999997</v>
      </c>
      <c r="O4757" s="139">
        <v>3480300</v>
      </c>
      <c r="P4757" s="140">
        <v>-155100</v>
      </c>
      <c r="Q4757" s="138">
        <v>45181</v>
      </c>
      <c r="AR4757">
        <f t="shared" si="300"/>
        <v>3576300</v>
      </c>
      <c r="AS4757">
        <f t="shared" si="301"/>
        <v>-140700</v>
      </c>
      <c r="AT4757">
        <f t="shared" si="302"/>
        <v>3717000</v>
      </c>
    </row>
    <row r="4758" spans="2:46" ht="15.75" customHeight="1" thickBot="1">
      <c r="B4758" t="str">
        <f t="shared" si="299"/>
        <v>HEROMOTOCO4518145225</v>
      </c>
      <c r="C4758" s="137" t="s">
        <v>226</v>
      </c>
      <c r="D4758" s="137" t="s">
        <v>64</v>
      </c>
      <c r="E4758" s="138">
        <v>45225</v>
      </c>
      <c r="F4758" s="139">
        <v>0</v>
      </c>
      <c r="G4758" s="137" t="s">
        <v>223</v>
      </c>
      <c r="H4758" s="139">
        <v>3073.6</v>
      </c>
      <c r="I4758" s="139">
        <v>3084</v>
      </c>
      <c r="J4758" s="139">
        <v>3030</v>
      </c>
      <c r="K4758" s="139">
        <v>3042.95</v>
      </c>
      <c r="L4758" s="139">
        <v>3042.95</v>
      </c>
      <c r="M4758" s="139">
        <v>232</v>
      </c>
      <c r="N4758" s="139">
        <v>2126.77</v>
      </c>
      <c r="O4758" s="139">
        <v>90000</v>
      </c>
      <c r="P4758" s="140">
        <v>13200</v>
      </c>
      <c r="Q4758" s="138">
        <v>45181</v>
      </c>
      <c r="AR4758">
        <f t="shared" si="300"/>
        <v>0</v>
      </c>
      <c r="AS4758">
        <f t="shared" si="301"/>
        <v>0</v>
      </c>
      <c r="AT4758">
        <f t="shared" si="302"/>
        <v>0</v>
      </c>
    </row>
    <row r="4759" spans="2:46" ht="15.75" customHeight="1" thickBot="1">
      <c r="B4759" t="str">
        <f t="shared" si="299"/>
        <v>HEROMOTOCO4518145260</v>
      </c>
      <c r="C4759" s="137" t="s">
        <v>226</v>
      </c>
      <c r="D4759" s="137" t="s">
        <v>64</v>
      </c>
      <c r="E4759" s="138">
        <v>45260</v>
      </c>
      <c r="F4759" s="139">
        <v>0</v>
      </c>
      <c r="G4759" s="137" t="s">
        <v>223</v>
      </c>
      <c r="H4759" s="139">
        <v>3065</v>
      </c>
      <c r="I4759" s="139">
        <v>3089</v>
      </c>
      <c r="J4759" s="139">
        <v>3031.55</v>
      </c>
      <c r="K4759" s="139">
        <v>3059.75</v>
      </c>
      <c r="L4759" s="139">
        <v>3059.75</v>
      </c>
      <c r="M4759" s="139">
        <v>15</v>
      </c>
      <c r="N4759" s="139">
        <v>138.16999999999999</v>
      </c>
      <c r="O4759" s="139">
        <v>6000</v>
      </c>
      <c r="P4759" s="140">
        <v>1200</v>
      </c>
      <c r="Q4759" s="138">
        <v>45181</v>
      </c>
      <c r="AR4759">
        <f t="shared" si="300"/>
        <v>0</v>
      </c>
      <c r="AS4759">
        <f t="shared" si="301"/>
        <v>0</v>
      </c>
      <c r="AT4759">
        <f t="shared" si="302"/>
        <v>0</v>
      </c>
    </row>
    <row r="4760" spans="2:46" ht="15.75" customHeight="1" thickBot="1">
      <c r="B4760" t="str">
        <f t="shared" si="299"/>
        <v>HINDALCO4518145197</v>
      </c>
      <c r="C4760" s="137" t="s">
        <v>226</v>
      </c>
      <c r="D4760" s="137" t="s">
        <v>53</v>
      </c>
      <c r="E4760" s="138">
        <v>45197</v>
      </c>
      <c r="F4760" s="139">
        <v>0</v>
      </c>
      <c r="G4760" s="137" t="s">
        <v>223</v>
      </c>
      <c r="H4760" s="139">
        <v>491.25</v>
      </c>
      <c r="I4760" s="139">
        <v>491.8</v>
      </c>
      <c r="J4760" s="139">
        <v>475.8</v>
      </c>
      <c r="K4760" s="139">
        <v>477.9</v>
      </c>
      <c r="L4760" s="139">
        <v>477.9</v>
      </c>
      <c r="M4760" s="139">
        <v>9979</v>
      </c>
      <c r="N4760" s="139">
        <v>67271.38</v>
      </c>
      <c r="O4760" s="141">
        <v>24800000</v>
      </c>
      <c r="P4760" s="140">
        <v>533400</v>
      </c>
      <c r="Q4760" s="138">
        <v>45181</v>
      </c>
      <c r="AR4760">
        <f t="shared" si="300"/>
        <v>25308200</v>
      </c>
      <c r="AS4760">
        <f t="shared" si="301"/>
        <v>460600</v>
      </c>
      <c r="AT4760">
        <f t="shared" si="302"/>
        <v>24847600</v>
      </c>
    </row>
    <row r="4761" spans="2:46" ht="15.75" customHeight="1" thickBot="1">
      <c r="B4761" t="str">
        <f t="shared" si="299"/>
        <v>HINDALCO4518145225</v>
      </c>
      <c r="C4761" s="137" t="s">
        <v>226</v>
      </c>
      <c r="D4761" s="137" t="s">
        <v>53</v>
      </c>
      <c r="E4761" s="138">
        <v>45225</v>
      </c>
      <c r="F4761" s="139">
        <v>0</v>
      </c>
      <c r="G4761" s="137" t="s">
        <v>223</v>
      </c>
      <c r="H4761" s="139">
        <v>494.65</v>
      </c>
      <c r="I4761" s="139">
        <v>494.95</v>
      </c>
      <c r="J4761" s="139">
        <v>479.5</v>
      </c>
      <c r="K4761" s="139">
        <v>480.85</v>
      </c>
      <c r="L4761" s="139">
        <v>480.85</v>
      </c>
      <c r="M4761" s="139">
        <v>391</v>
      </c>
      <c r="N4761" s="139">
        <v>2651.47</v>
      </c>
      <c r="O4761" s="139">
        <v>452200</v>
      </c>
      <c r="P4761" s="140">
        <v>-57400</v>
      </c>
      <c r="Q4761" s="138">
        <v>45181</v>
      </c>
      <c r="AR4761">
        <f t="shared" si="300"/>
        <v>0</v>
      </c>
      <c r="AS4761">
        <f t="shared" si="301"/>
        <v>0</v>
      </c>
      <c r="AT4761">
        <f t="shared" si="302"/>
        <v>0</v>
      </c>
    </row>
    <row r="4762" spans="2:46" ht="15.75" customHeight="1" thickBot="1">
      <c r="B4762" t="str">
        <f t="shared" si="299"/>
        <v>HINDALCO4518145260</v>
      </c>
      <c r="C4762" s="137" t="s">
        <v>226</v>
      </c>
      <c r="D4762" s="137" t="s">
        <v>53</v>
      </c>
      <c r="E4762" s="138">
        <v>45260</v>
      </c>
      <c r="F4762" s="139">
        <v>0</v>
      </c>
      <c r="G4762" s="137" t="s">
        <v>223</v>
      </c>
      <c r="H4762" s="139">
        <v>494.2</v>
      </c>
      <c r="I4762" s="139">
        <v>494.2</v>
      </c>
      <c r="J4762" s="139">
        <v>483.4</v>
      </c>
      <c r="K4762" s="139">
        <v>483.9</v>
      </c>
      <c r="L4762" s="139">
        <v>483.9</v>
      </c>
      <c r="M4762" s="139">
        <v>25</v>
      </c>
      <c r="N4762" s="139">
        <v>170.04</v>
      </c>
      <c r="O4762" s="139">
        <v>56000</v>
      </c>
      <c r="P4762" s="140">
        <v>-15400</v>
      </c>
      <c r="Q4762" s="138">
        <v>45181</v>
      </c>
      <c r="AR4762">
        <f t="shared" si="300"/>
        <v>0</v>
      </c>
      <c r="AS4762">
        <f t="shared" si="301"/>
        <v>0</v>
      </c>
      <c r="AT4762">
        <f t="shared" si="302"/>
        <v>0</v>
      </c>
    </row>
    <row r="4763" spans="2:46" ht="15.75" customHeight="1" thickBot="1">
      <c r="B4763" t="str">
        <f t="shared" si="299"/>
        <v>HINDCOPPER4518145197</v>
      </c>
      <c r="C4763" s="137" t="s">
        <v>226</v>
      </c>
      <c r="D4763" s="137" t="s">
        <v>125</v>
      </c>
      <c r="E4763" s="138">
        <v>45197</v>
      </c>
      <c r="F4763" s="139">
        <v>0</v>
      </c>
      <c r="G4763" s="137" t="s">
        <v>223</v>
      </c>
      <c r="H4763" s="139">
        <v>167.9</v>
      </c>
      <c r="I4763" s="139">
        <v>167.9</v>
      </c>
      <c r="J4763" s="139">
        <v>150</v>
      </c>
      <c r="K4763" s="139">
        <v>153.4</v>
      </c>
      <c r="L4763" s="139">
        <v>153.4</v>
      </c>
      <c r="M4763" s="139">
        <v>390</v>
      </c>
      <c r="N4763" s="139">
        <v>3242.75</v>
      </c>
      <c r="O4763" s="139">
        <v>31625100</v>
      </c>
      <c r="P4763" s="140">
        <v>-1828500</v>
      </c>
      <c r="Q4763" s="138">
        <v>45181</v>
      </c>
      <c r="AR4763">
        <f t="shared" si="300"/>
        <v>34349300</v>
      </c>
      <c r="AS4763">
        <f t="shared" si="301"/>
        <v>-1976900</v>
      </c>
      <c r="AT4763">
        <f t="shared" si="302"/>
        <v>36326200</v>
      </c>
    </row>
    <row r="4764" spans="2:46" ht="15.75" customHeight="1" thickBot="1">
      <c r="B4764" t="str">
        <f t="shared" si="299"/>
        <v>HINDCOPPER4518145225</v>
      </c>
      <c r="C4764" s="137" t="s">
        <v>226</v>
      </c>
      <c r="D4764" s="137" t="s">
        <v>125</v>
      </c>
      <c r="E4764" s="138">
        <v>45225</v>
      </c>
      <c r="F4764" s="139">
        <v>0</v>
      </c>
      <c r="G4764" s="137" t="s">
        <v>223</v>
      </c>
      <c r="H4764" s="139">
        <v>158.94999999999999</v>
      </c>
      <c r="I4764" s="139">
        <v>160.35</v>
      </c>
      <c r="J4764" s="139">
        <v>153.35</v>
      </c>
      <c r="K4764" s="139">
        <v>154.30000000000001</v>
      </c>
      <c r="L4764" s="139">
        <v>154.30000000000001</v>
      </c>
      <c r="M4764" s="139">
        <v>28</v>
      </c>
      <c r="N4764" s="139">
        <v>231.77</v>
      </c>
      <c r="O4764" s="139">
        <v>2506900</v>
      </c>
      <c r="P4764" s="140">
        <v>-148400</v>
      </c>
      <c r="Q4764" s="138">
        <v>45181</v>
      </c>
      <c r="AR4764">
        <f t="shared" si="300"/>
        <v>0</v>
      </c>
      <c r="AS4764">
        <f t="shared" si="301"/>
        <v>0</v>
      </c>
      <c r="AT4764">
        <f t="shared" si="302"/>
        <v>0</v>
      </c>
    </row>
    <row r="4765" spans="2:46" ht="15.75" customHeight="1" thickBot="1">
      <c r="B4765" t="str">
        <f t="shared" si="299"/>
        <v>HINDCOPPER4518145260</v>
      </c>
      <c r="C4765" s="137" t="s">
        <v>226</v>
      </c>
      <c r="D4765" s="137" t="s">
        <v>125</v>
      </c>
      <c r="E4765" s="138">
        <v>45260</v>
      </c>
      <c r="F4765" s="139">
        <v>0</v>
      </c>
      <c r="G4765" s="137" t="s">
        <v>223</v>
      </c>
      <c r="H4765" s="139">
        <v>0</v>
      </c>
      <c r="I4765" s="139">
        <v>0</v>
      </c>
      <c r="J4765" s="139">
        <v>0</v>
      </c>
      <c r="K4765" s="139">
        <v>165.95</v>
      </c>
      <c r="L4765" s="139">
        <v>157.19999999999999</v>
      </c>
      <c r="M4765" s="139">
        <v>0</v>
      </c>
      <c r="N4765" s="139">
        <v>0</v>
      </c>
      <c r="O4765" s="139">
        <v>217300</v>
      </c>
      <c r="P4765" s="139">
        <v>0</v>
      </c>
      <c r="Q4765" s="138">
        <v>45181</v>
      </c>
      <c r="AR4765" s="76">
        <f t="shared" si="300"/>
        <v>0</v>
      </c>
      <c r="AS4765">
        <f t="shared" si="301"/>
        <v>0</v>
      </c>
      <c r="AT4765" s="76">
        <f t="shared" si="302"/>
        <v>0</v>
      </c>
    </row>
    <row r="4766" spans="2:46" ht="15.75" customHeight="1" thickBot="1">
      <c r="B4766" t="str">
        <f t="shared" si="299"/>
        <v>HINDPETRO4518145197</v>
      </c>
      <c r="C4766" s="137" t="s">
        <v>226</v>
      </c>
      <c r="D4766" s="137" t="s">
        <v>126</v>
      </c>
      <c r="E4766" s="138">
        <v>45197</v>
      </c>
      <c r="F4766" s="139">
        <v>0</v>
      </c>
      <c r="G4766" s="137" t="s">
        <v>223</v>
      </c>
      <c r="H4766" s="139">
        <v>268.75</v>
      </c>
      <c r="I4766" s="139">
        <v>268.75</v>
      </c>
      <c r="J4766" s="139">
        <v>251.25</v>
      </c>
      <c r="K4766" s="139">
        <v>252.05</v>
      </c>
      <c r="L4766" s="139">
        <v>252.05</v>
      </c>
      <c r="M4766" s="139">
        <v>6277</v>
      </c>
      <c r="N4766" s="139">
        <v>43544.78</v>
      </c>
      <c r="O4766" s="141">
        <v>48600000</v>
      </c>
      <c r="P4766" s="140">
        <v>1736100</v>
      </c>
      <c r="Q4766" s="138">
        <v>45181</v>
      </c>
      <c r="AR4766">
        <f t="shared" si="300"/>
        <v>50687100</v>
      </c>
      <c r="AS4766">
        <f t="shared" si="301"/>
        <v>2359800</v>
      </c>
      <c r="AT4766">
        <f t="shared" si="302"/>
        <v>48327300</v>
      </c>
    </row>
    <row r="4767" spans="2:46" ht="15.75" customHeight="1" thickBot="1">
      <c r="B4767" t="str">
        <f t="shared" si="299"/>
        <v>HINDPETRO4518145225</v>
      </c>
      <c r="C4767" s="137" t="s">
        <v>226</v>
      </c>
      <c r="D4767" s="137" t="s">
        <v>126</v>
      </c>
      <c r="E4767" s="138">
        <v>45225</v>
      </c>
      <c r="F4767" s="139">
        <v>0</v>
      </c>
      <c r="G4767" s="137" t="s">
        <v>223</v>
      </c>
      <c r="H4767" s="139">
        <v>269.75</v>
      </c>
      <c r="I4767" s="139">
        <v>269.75</v>
      </c>
      <c r="J4767" s="139">
        <v>253.3</v>
      </c>
      <c r="K4767" s="139">
        <v>253.85</v>
      </c>
      <c r="L4767" s="139">
        <v>253.85</v>
      </c>
      <c r="M4767" s="139">
        <v>620</v>
      </c>
      <c r="N4767" s="139">
        <v>4326.62</v>
      </c>
      <c r="O4767" s="139">
        <v>1917000</v>
      </c>
      <c r="P4767" s="140">
        <v>626400</v>
      </c>
      <c r="Q4767" s="138">
        <v>45181</v>
      </c>
      <c r="AR4767">
        <f t="shared" si="300"/>
        <v>0</v>
      </c>
      <c r="AS4767">
        <f t="shared" si="301"/>
        <v>0</v>
      </c>
      <c r="AT4767">
        <f t="shared" si="302"/>
        <v>0</v>
      </c>
    </row>
    <row r="4768" spans="2:46" ht="15.75" customHeight="1" thickBot="1">
      <c r="B4768" t="str">
        <f t="shared" si="299"/>
        <v>HINDPETRO4518145260</v>
      </c>
      <c r="C4768" s="137" t="s">
        <v>226</v>
      </c>
      <c r="D4768" s="137" t="s">
        <v>126</v>
      </c>
      <c r="E4768" s="138">
        <v>45260</v>
      </c>
      <c r="F4768" s="139">
        <v>0</v>
      </c>
      <c r="G4768" s="137" t="s">
        <v>223</v>
      </c>
      <c r="H4768" s="139">
        <v>269.25</v>
      </c>
      <c r="I4768" s="139">
        <v>269.3</v>
      </c>
      <c r="J4768" s="139">
        <v>256</v>
      </c>
      <c r="K4768" s="139">
        <v>256.5</v>
      </c>
      <c r="L4768" s="139">
        <v>256.5</v>
      </c>
      <c r="M4768" s="139">
        <v>32</v>
      </c>
      <c r="N4768" s="139">
        <v>227.11</v>
      </c>
      <c r="O4768" s="139">
        <v>170100</v>
      </c>
      <c r="P4768" s="140">
        <v>-2700</v>
      </c>
      <c r="Q4768" s="138">
        <v>45181</v>
      </c>
      <c r="AR4768">
        <f t="shared" si="300"/>
        <v>0</v>
      </c>
      <c r="AS4768">
        <f t="shared" si="301"/>
        <v>0</v>
      </c>
      <c r="AT4768">
        <f t="shared" si="302"/>
        <v>0</v>
      </c>
    </row>
    <row r="4769" spans="2:46" ht="15.75" customHeight="1" thickBot="1">
      <c r="B4769" t="str">
        <f t="shared" si="299"/>
        <v>HINDUNILVR4518145197</v>
      </c>
      <c r="C4769" s="137" t="s">
        <v>226</v>
      </c>
      <c r="D4769" s="137" t="s">
        <v>27</v>
      </c>
      <c r="E4769" s="138">
        <v>45197</v>
      </c>
      <c r="F4769" s="139">
        <v>0</v>
      </c>
      <c r="G4769" s="137" t="s">
        <v>223</v>
      </c>
      <c r="H4769" s="139">
        <v>2549.0500000000002</v>
      </c>
      <c r="I4769" s="139">
        <v>2550</v>
      </c>
      <c r="J4769" s="139">
        <v>2496.75</v>
      </c>
      <c r="K4769" s="139">
        <v>2508</v>
      </c>
      <c r="L4769" s="139">
        <v>2508</v>
      </c>
      <c r="M4769" s="139">
        <v>11196</v>
      </c>
      <c r="N4769" s="139">
        <v>84453.91</v>
      </c>
      <c r="O4769" s="139">
        <v>8803800</v>
      </c>
      <c r="P4769" s="140">
        <v>611100</v>
      </c>
      <c r="Q4769" s="138">
        <v>45181</v>
      </c>
      <c r="AR4769">
        <f t="shared" si="300"/>
        <v>9594300</v>
      </c>
      <c r="AS4769">
        <f t="shared" si="301"/>
        <v>816300</v>
      </c>
      <c r="AT4769">
        <f t="shared" si="302"/>
        <v>8778000</v>
      </c>
    </row>
    <row r="4770" spans="2:46" ht="15.75" customHeight="1" thickBot="1">
      <c r="B4770" t="str">
        <f t="shared" si="299"/>
        <v>HINDUNILVR4518145225</v>
      </c>
      <c r="C4770" s="137" t="s">
        <v>226</v>
      </c>
      <c r="D4770" s="137" t="s">
        <v>27</v>
      </c>
      <c r="E4770" s="138">
        <v>45225</v>
      </c>
      <c r="F4770" s="139">
        <v>0</v>
      </c>
      <c r="G4770" s="137" t="s">
        <v>223</v>
      </c>
      <c r="H4770" s="139">
        <v>2563.0500000000002</v>
      </c>
      <c r="I4770" s="139">
        <v>2564.4499999999998</v>
      </c>
      <c r="J4770" s="139">
        <v>2511.5</v>
      </c>
      <c r="K4770" s="139">
        <v>2521.5</v>
      </c>
      <c r="L4770" s="139">
        <v>2521.5</v>
      </c>
      <c r="M4770" s="139">
        <v>1310</v>
      </c>
      <c r="N4770" s="139">
        <v>9930.65</v>
      </c>
      <c r="O4770" s="139">
        <v>705900</v>
      </c>
      <c r="P4770" s="140">
        <v>178200</v>
      </c>
      <c r="Q4770" s="138">
        <v>45181</v>
      </c>
      <c r="AR4770">
        <f t="shared" si="300"/>
        <v>0</v>
      </c>
      <c r="AS4770">
        <f t="shared" si="301"/>
        <v>0</v>
      </c>
      <c r="AT4770">
        <f t="shared" si="302"/>
        <v>0</v>
      </c>
    </row>
    <row r="4771" spans="2:46" ht="15.75" customHeight="1" thickBot="1">
      <c r="B4771" t="str">
        <f t="shared" si="299"/>
        <v>HINDUNILVR4518145260</v>
      </c>
      <c r="C4771" s="137" t="s">
        <v>226</v>
      </c>
      <c r="D4771" s="137" t="s">
        <v>27</v>
      </c>
      <c r="E4771" s="138">
        <v>45260</v>
      </c>
      <c r="F4771" s="139">
        <v>0</v>
      </c>
      <c r="G4771" s="137" t="s">
        <v>223</v>
      </c>
      <c r="H4771" s="139">
        <v>2555</v>
      </c>
      <c r="I4771" s="139">
        <v>2555</v>
      </c>
      <c r="J4771" s="139">
        <v>2516.85</v>
      </c>
      <c r="K4771" s="139">
        <v>2526.5</v>
      </c>
      <c r="L4771" s="139">
        <v>2526.5</v>
      </c>
      <c r="M4771" s="139">
        <v>137</v>
      </c>
      <c r="N4771" s="139">
        <v>1039.68</v>
      </c>
      <c r="O4771" s="139">
        <v>84600</v>
      </c>
      <c r="P4771" s="140">
        <v>27000</v>
      </c>
      <c r="Q4771" s="138">
        <v>45181</v>
      </c>
      <c r="AR4771">
        <f t="shared" si="300"/>
        <v>0</v>
      </c>
      <c r="AS4771">
        <f t="shared" si="301"/>
        <v>0</v>
      </c>
      <c r="AT4771">
        <f t="shared" si="302"/>
        <v>0</v>
      </c>
    </row>
    <row r="4772" spans="2:46" ht="15.75" customHeight="1" thickBot="1">
      <c r="B4772" t="str">
        <f t="shared" si="299"/>
        <v>IBULHSGFIN4518145197</v>
      </c>
      <c r="C4772" s="137" t="s">
        <v>226</v>
      </c>
      <c r="D4772" s="137" t="s">
        <v>127</v>
      </c>
      <c r="E4772" s="138">
        <v>45197</v>
      </c>
      <c r="F4772" s="139">
        <v>0</v>
      </c>
      <c r="G4772" s="137" t="s">
        <v>223</v>
      </c>
      <c r="H4772" s="139">
        <v>185.5</v>
      </c>
      <c r="I4772" s="139">
        <v>191.5</v>
      </c>
      <c r="J4772" s="139">
        <v>166.35</v>
      </c>
      <c r="K4772" s="139">
        <v>167.2</v>
      </c>
      <c r="L4772" s="139">
        <v>167.2</v>
      </c>
      <c r="M4772" s="139">
        <v>795</v>
      </c>
      <c r="N4772" s="139">
        <v>7115.85</v>
      </c>
      <c r="O4772" s="139">
        <v>55992900</v>
      </c>
      <c r="P4772" s="140">
        <v>-3840300</v>
      </c>
      <c r="Q4772" s="138">
        <v>45181</v>
      </c>
      <c r="AR4772">
        <f t="shared" si="300"/>
        <v>61011300</v>
      </c>
      <c r="AS4772">
        <f t="shared" si="301"/>
        <v>-4131000</v>
      </c>
      <c r="AT4772">
        <f t="shared" si="302"/>
        <v>65142300</v>
      </c>
    </row>
    <row r="4773" spans="2:46" ht="15.75" customHeight="1" thickBot="1">
      <c r="B4773" t="str">
        <f t="shared" si="299"/>
        <v>IBULHSGFIN4518145225</v>
      </c>
      <c r="C4773" s="137" t="s">
        <v>226</v>
      </c>
      <c r="D4773" s="137" t="s">
        <v>127</v>
      </c>
      <c r="E4773" s="138">
        <v>45225</v>
      </c>
      <c r="F4773" s="139">
        <v>0</v>
      </c>
      <c r="G4773" s="137" t="s">
        <v>223</v>
      </c>
      <c r="H4773" s="139">
        <v>187.6</v>
      </c>
      <c r="I4773" s="139">
        <v>192.05</v>
      </c>
      <c r="J4773" s="139">
        <v>167.8</v>
      </c>
      <c r="K4773" s="139">
        <v>169.7</v>
      </c>
      <c r="L4773" s="139">
        <v>169.7</v>
      </c>
      <c r="M4773" s="139">
        <v>57</v>
      </c>
      <c r="N4773" s="139">
        <v>509.41</v>
      </c>
      <c r="O4773" s="139">
        <v>4778700</v>
      </c>
      <c r="P4773" s="140">
        <v>-290700</v>
      </c>
      <c r="Q4773" s="138">
        <v>45181</v>
      </c>
      <c r="AR4773">
        <f t="shared" si="300"/>
        <v>0</v>
      </c>
      <c r="AS4773">
        <f t="shared" si="301"/>
        <v>0</v>
      </c>
      <c r="AT4773">
        <f t="shared" si="302"/>
        <v>0</v>
      </c>
    </row>
    <row r="4774" spans="2:46" ht="15.75" customHeight="1" thickBot="1">
      <c r="B4774" t="str">
        <f t="shared" si="299"/>
        <v>IBULHSGFIN4518145260</v>
      </c>
      <c r="C4774" s="137" t="s">
        <v>226</v>
      </c>
      <c r="D4774" s="137" t="s">
        <v>127</v>
      </c>
      <c r="E4774" s="138">
        <v>45260</v>
      </c>
      <c r="F4774" s="139">
        <v>0</v>
      </c>
      <c r="G4774" s="137" t="s">
        <v>223</v>
      </c>
      <c r="H4774" s="139">
        <v>0</v>
      </c>
      <c r="I4774" s="139">
        <v>0</v>
      </c>
      <c r="J4774" s="139">
        <v>0</v>
      </c>
      <c r="K4774" s="139">
        <v>198.65</v>
      </c>
      <c r="L4774" s="139">
        <v>170.55</v>
      </c>
      <c r="M4774" s="139">
        <v>0</v>
      </c>
      <c r="N4774" s="139">
        <v>0</v>
      </c>
      <c r="O4774" s="139">
        <v>239700</v>
      </c>
      <c r="P4774" s="139">
        <v>0</v>
      </c>
      <c r="Q4774" s="138">
        <v>45181</v>
      </c>
      <c r="AR4774">
        <f t="shared" si="300"/>
        <v>0</v>
      </c>
      <c r="AS4774">
        <f t="shared" si="301"/>
        <v>0</v>
      </c>
      <c r="AT4774">
        <f t="shared" si="302"/>
        <v>0</v>
      </c>
    </row>
    <row r="4775" spans="2:46" ht="15.75" customHeight="1" thickBot="1">
      <c r="B4775" t="str">
        <f t="shared" si="299"/>
        <v>ICICIBANK4518145197</v>
      </c>
      <c r="C4775" s="137" t="s">
        <v>226</v>
      </c>
      <c r="D4775" s="137" t="s">
        <v>19</v>
      </c>
      <c r="E4775" s="138">
        <v>45197</v>
      </c>
      <c r="F4775" s="139">
        <v>0</v>
      </c>
      <c r="G4775" s="137" t="s">
        <v>223</v>
      </c>
      <c r="H4775" s="139">
        <v>990.3</v>
      </c>
      <c r="I4775" s="139">
        <v>997.5</v>
      </c>
      <c r="J4775" s="139">
        <v>986.6</v>
      </c>
      <c r="K4775" s="139">
        <v>993.15</v>
      </c>
      <c r="L4775" s="139">
        <v>993.15</v>
      </c>
      <c r="M4775" s="139">
        <v>38011</v>
      </c>
      <c r="N4775" s="139">
        <v>263954.75</v>
      </c>
      <c r="O4775" s="139">
        <v>87487400</v>
      </c>
      <c r="P4775" s="140">
        <v>95900</v>
      </c>
      <c r="Q4775" s="138">
        <v>45181</v>
      </c>
      <c r="AR4775">
        <f t="shared" si="300"/>
        <v>89224800</v>
      </c>
      <c r="AS4775">
        <f t="shared" si="301"/>
        <v>151900</v>
      </c>
      <c r="AT4775">
        <f t="shared" si="302"/>
        <v>89072900</v>
      </c>
    </row>
    <row r="4776" spans="2:46" ht="15.75" customHeight="1" thickBot="1">
      <c r="B4776" t="str">
        <f t="shared" si="299"/>
        <v>ICICIBANK4518145225</v>
      </c>
      <c r="C4776" s="137" t="s">
        <v>226</v>
      </c>
      <c r="D4776" s="137" t="s">
        <v>19</v>
      </c>
      <c r="E4776" s="138">
        <v>45225</v>
      </c>
      <c r="F4776" s="139">
        <v>0</v>
      </c>
      <c r="G4776" s="137" t="s">
        <v>223</v>
      </c>
      <c r="H4776" s="139">
        <v>996.6</v>
      </c>
      <c r="I4776" s="139">
        <v>1003.8</v>
      </c>
      <c r="J4776" s="139">
        <v>993.3</v>
      </c>
      <c r="K4776" s="139">
        <v>1000.25</v>
      </c>
      <c r="L4776" s="139">
        <v>1000.25</v>
      </c>
      <c r="M4776" s="139">
        <v>1771</v>
      </c>
      <c r="N4776" s="139">
        <v>12380.99</v>
      </c>
      <c r="O4776" s="139">
        <v>1514800</v>
      </c>
      <c r="P4776" s="140">
        <v>107800</v>
      </c>
      <c r="Q4776" s="138">
        <v>45181</v>
      </c>
      <c r="AR4776">
        <f t="shared" si="300"/>
        <v>0</v>
      </c>
      <c r="AS4776">
        <f t="shared" si="301"/>
        <v>0</v>
      </c>
      <c r="AT4776">
        <f t="shared" si="302"/>
        <v>0</v>
      </c>
    </row>
    <row r="4777" spans="2:46" ht="15.75" customHeight="1" thickBot="1">
      <c r="B4777" t="str">
        <f t="shared" si="299"/>
        <v>ICICIBANK4518145260</v>
      </c>
      <c r="C4777" s="137" t="s">
        <v>226</v>
      </c>
      <c r="D4777" s="137" t="s">
        <v>19</v>
      </c>
      <c r="E4777" s="138">
        <v>45260</v>
      </c>
      <c r="F4777" s="139">
        <v>0</v>
      </c>
      <c r="G4777" s="137" t="s">
        <v>223</v>
      </c>
      <c r="H4777" s="139">
        <v>1005.6</v>
      </c>
      <c r="I4777" s="139">
        <v>1010</v>
      </c>
      <c r="J4777" s="139">
        <v>1000.7</v>
      </c>
      <c r="K4777" s="139">
        <v>1007.35</v>
      </c>
      <c r="L4777" s="139">
        <v>1007.35</v>
      </c>
      <c r="M4777" s="139">
        <v>152</v>
      </c>
      <c r="N4777" s="139">
        <v>1070.8499999999999</v>
      </c>
      <c r="O4777" s="139">
        <v>222600</v>
      </c>
      <c r="P4777" s="140">
        <v>-51800</v>
      </c>
      <c r="Q4777" s="138">
        <v>45181</v>
      </c>
      <c r="AR4777">
        <f t="shared" si="300"/>
        <v>0</v>
      </c>
      <c r="AS4777">
        <f t="shared" si="301"/>
        <v>0</v>
      </c>
      <c r="AT4777">
        <f t="shared" si="302"/>
        <v>0</v>
      </c>
    </row>
    <row r="4778" spans="2:46" ht="15.75" customHeight="1" thickBot="1">
      <c r="B4778" t="str">
        <f t="shared" si="299"/>
        <v>ICICIGI4518145197</v>
      </c>
      <c r="C4778" s="137" t="s">
        <v>226</v>
      </c>
      <c r="D4778" s="137" t="s">
        <v>128</v>
      </c>
      <c r="E4778" s="138">
        <v>45197</v>
      </c>
      <c r="F4778" s="139">
        <v>0</v>
      </c>
      <c r="G4778" s="137" t="s">
        <v>223</v>
      </c>
      <c r="H4778" s="139">
        <v>1373.65</v>
      </c>
      <c r="I4778" s="139">
        <v>1374.9</v>
      </c>
      <c r="J4778" s="139">
        <v>1349.5</v>
      </c>
      <c r="K4778" s="139">
        <v>1353.4</v>
      </c>
      <c r="L4778" s="139">
        <v>1353.4</v>
      </c>
      <c r="M4778" s="139">
        <v>1564</v>
      </c>
      <c r="N4778" s="139">
        <v>10641.97</v>
      </c>
      <c r="O4778" s="139">
        <v>3005500</v>
      </c>
      <c r="P4778" s="140">
        <v>-160000</v>
      </c>
      <c r="Q4778" s="138">
        <v>45181</v>
      </c>
      <c r="AR4778">
        <f t="shared" si="300"/>
        <v>3039000</v>
      </c>
      <c r="AS4778">
        <f t="shared" si="301"/>
        <v>-153000</v>
      </c>
      <c r="AT4778">
        <f t="shared" si="302"/>
        <v>3192000</v>
      </c>
    </row>
    <row r="4779" spans="2:46" ht="15.75" customHeight="1" thickBot="1">
      <c r="B4779" t="str">
        <f t="shared" si="299"/>
        <v>ICICIGI4518145225</v>
      </c>
      <c r="C4779" s="137" t="s">
        <v>226</v>
      </c>
      <c r="D4779" s="137" t="s">
        <v>128</v>
      </c>
      <c r="E4779" s="138">
        <v>45225</v>
      </c>
      <c r="F4779" s="139">
        <v>0</v>
      </c>
      <c r="G4779" s="137" t="s">
        <v>223</v>
      </c>
      <c r="H4779" s="139">
        <v>1378</v>
      </c>
      <c r="I4779" s="139">
        <v>1382.85</v>
      </c>
      <c r="J4779" s="139">
        <v>1359.9</v>
      </c>
      <c r="K4779" s="139">
        <v>1362.85</v>
      </c>
      <c r="L4779" s="139">
        <v>1362.85</v>
      </c>
      <c r="M4779" s="139">
        <v>29</v>
      </c>
      <c r="N4779" s="139">
        <v>198.21</v>
      </c>
      <c r="O4779" s="139">
        <v>33500</v>
      </c>
      <c r="P4779" s="140">
        <v>7000</v>
      </c>
      <c r="Q4779" s="138">
        <v>45181</v>
      </c>
      <c r="AR4779">
        <f t="shared" si="300"/>
        <v>0</v>
      </c>
      <c r="AS4779">
        <f t="shared" si="301"/>
        <v>0</v>
      </c>
      <c r="AT4779">
        <f t="shared" si="302"/>
        <v>0</v>
      </c>
    </row>
    <row r="4780" spans="2:46" ht="15.75" customHeight="1" thickBot="1">
      <c r="B4780" t="str">
        <f t="shared" si="299"/>
        <v>ICICIGI4518145260</v>
      </c>
      <c r="C4780" s="137" t="s">
        <v>226</v>
      </c>
      <c r="D4780" s="137" t="s">
        <v>128</v>
      </c>
      <c r="E4780" s="138">
        <v>45260</v>
      </c>
      <c r="F4780" s="139">
        <v>0</v>
      </c>
      <c r="G4780" s="137" t="s">
        <v>223</v>
      </c>
      <c r="H4780" s="139">
        <v>0</v>
      </c>
      <c r="I4780" s="139">
        <v>0</v>
      </c>
      <c r="J4780" s="139">
        <v>0</v>
      </c>
      <c r="K4780" s="139">
        <v>1337.4</v>
      </c>
      <c r="L4780" s="139">
        <v>1371.55</v>
      </c>
      <c r="M4780" s="139">
        <v>0</v>
      </c>
      <c r="N4780" s="139">
        <v>0</v>
      </c>
      <c r="O4780" s="139">
        <v>0</v>
      </c>
      <c r="P4780" s="139">
        <v>0</v>
      </c>
      <c r="Q4780" s="138">
        <v>45181</v>
      </c>
      <c r="AR4780">
        <f t="shared" si="300"/>
        <v>0</v>
      </c>
      <c r="AS4780">
        <f t="shared" si="301"/>
        <v>0</v>
      </c>
      <c r="AT4780">
        <f t="shared" si="302"/>
        <v>0</v>
      </c>
    </row>
    <row r="4781" spans="2:46" ht="15.75" customHeight="1" thickBot="1">
      <c r="B4781" t="str">
        <f t="shared" si="299"/>
        <v>ICICIPRULI4518145197</v>
      </c>
      <c r="C4781" s="137" t="s">
        <v>226</v>
      </c>
      <c r="D4781" s="137" t="s">
        <v>129</v>
      </c>
      <c r="E4781" s="138">
        <v>45197</v>
      </c>
      <c r="F4781" s="139">
        <v>0</v>
      </c>
      <c r="G4781" s="137" t="s">
        <v>223</v>
      </c>
      <c r="H4781" s="139">
        <v>581.15</v>
      </c>
      <c r="I4781" s="139">
        <v>581.4</v>
      </c>
      <c r="J4781" s="139">
        <v>554.1</v>
      </c>
      <c r="K4781" s="139">
        <v>556.6</v>
      </c>
      <c r="L4781" s="139">
        <v>556.6</v>
      </c>
      <c r="M4781" s="139">
        <v>2987</v>
      </c>
      <c r="N4781" s="139">
        <v>25215.58</v>
      </c>
      <c r="O4781" s="139">
        <v>7114500</v>
      </c>
      <c r="P4781" s="140">
        <v>-45000</v>
      </c>
      <c r="Q4781" s="138">
        <v>45181</v>
      </c>
      <c r="AR4781">
        <f t="shared" si="300"/>
        <v>7351500</v>
      </c>
      <c r="AS4781">
        <f t="shared" si="301"/>
        <v>27000</v>
      </c>
      <c r="AT4781">
        <f t="shared" si="302"/>
        <v>7324500</v>
      </c>
    </row>
    <row r="4782" spans="2:46" ht="15.75" customHeight="1" thickBot="1">
      <c r="B4782" t="str">
        <f t="shared" si="299"/>
        <v>ICICIPRULI4518145225</v>
      </c>
      <c r="C4782" s="137" t="s">
        <v>226</v>
      </c>
      <c r="D4782" s="137" t="s">
        <v>129</v>
      </c>
      <c r="E4782" s="138">
        <v>45225</v>
      </c>
      <c r="F4782" s="139">
        <v>0</v>
      </c>
      <c r="G4782" s="137" t="s">
        <v>223</v>
      </c>
      <c r="H4782" s="139">
        <v>583.20000000000005</v>
      </c>
      <c r="I4782" s="139">
        <v>583.20000000000005</v>
      </c>
      <c r="J4782" s="139">
        <v>558.95000000000005</v>
      </c>
      <c r="K4782" s="139">
        <v>560.35</v>
      </c>
      <c r="L4782" s="139">
        <v>560.35</v>
      </c>
      <c r="M4782" s="139">
        <v>230</v>
      </c>
      <c r="N4782" s="139">
        <v>1953.44</v>
      </c>
      <c r="O4782" s="139">
        <v>225000</v>
      </c>
      <c r="P4782" s="140">
        <v>69000</v>
      </c>
      <c r="Q4782" s="138">
        <v>45181</v>
      </c>
      <c r="AR4782">
        <f t="shared" si="300"/>
        <v>0</v>
      </c>
      <c r="AS4782">
        <f t="shared" si="301"/>
        <v>0</v>
      </c>
      <c r="AT4782">
        <f t="shared" si="302"/>
        <v>0</v>
      </c>
    </row>
    <row r="4783" spans="2:46" ht="15.75" customHeight="1" thickBot="1">
      <c r="B4783" t="str">
        <f t="shared" si="299"/>
        <v>ICICIPRULI4518145260</v>
      </c>
      <c r="C4783" s="137" t="s">
        <v>226</v>
      </c>
      <c r="D4783" s="137" t="s">
        <v>129</v>
      </c>
      <c r="E4783" s="138">
        <v>45260</v>
      </c>
      <c r="F4783" s="139">
        <v>0</v>
      </c>
      <c r="G4783" s="137" t="s">
        <v>223</v>
      </c>
      <c r="H4783" s="139">
        <v>563.45000000000005</v>
      </c>
      <c r="I4783" s="139">
        <v>563.45000000000005</v>
      </c>
      <c r="J4783" s="139">
        <v>563.45000000000005</v>
      </c>
      <c r="K4783" s="139">
        <v>563.45000000000005</v>
      </c>
      <c r="L4783" s="139">
        <v>563.45000000000005</v>
      </c>
      <c r="M4783" s="139">
        <v>2</v>
      </c>
      <c r="N4783" s="139">
        <v>16.899999999999999</v>
      </c>
      <c r="O4783" s="139">
        <v>12000</v>
      </c>
      <c r="P4783" s="140">
        <v>3000</v>
      </c>
      <c r="Q4783" s="138">
        <v>45181</v>
      </c>
      <c r="AR4783">
        <f t="shared" si="300"/>
        <v>0</v>
      </c>
      <c r="AS4783">
        <f t="shared" si="301"/>
        <v>0</v>
      </c>
      <c r="AT4783">
        <f t="shared" si="302"/>
        <v>0</v>
      </c>
    </row>
    <row r="4784" spans="2:46" ht="15.75" customHeight="1" thickBot="1">
      <c r="B4784" t="str">
        <f t="shared" si="299"/>
        <v>IDEA4518145197</v>
      </c>
      <c r="C4784" s="137" t="s">
        <v>226</v>
      </c>
      <c r="D4784" s="137" t="s">
        <v>130</v>
      </c>
      <c r="E4784" s="138">
        <v>45197</v>
      </c>
      <c r="F4784" s="139">
        <v>0</v>
      </c>
      <c r="G4784" s="137" t="s">
        <v>223</v>
      </c>
      <c r="H4784" s="139">
        <v>11.4</v>
      </c>
      <c r="I4784" s="139">
        <v>11.5</v>
      </c>
      <c r="J4784" s="139">
        <v>10.35</v>
      </c>
      <c r="K4784" s="139">
        <v>10.55</v>
      </c>
      <c r="L4784" s="139">
        <v>10.55</v>
      </c>
      <c r="M4784" s="139">
        <v>6725</v>
      </c>
      <c r="N4784" s="139">
        <v>57802.400000000001</v>
      </c>
      <c r="O4784" s="139">
        <v>1023840000</v>
      </c>
      <c r="P4784" s="140">
        <v>38160000</v>
      </c>
      <c r="Q4784" s="138">
        <v>45181</v>
      </c>
      <c r="AR4784">
        <f t="shared" si="300"/>
        <v>1215860000</v>
      </c>
      <c r="AS4784">
        <f t="shared" si="301"/>
        <v>58560000</v>
      </c>
      <c r="AT4784">
        <f t="shared" si="302"/>
        <v>1157300000</v>
      </c>
    </row>
    <row r="4785" spans="2:46" ht="15.75" customHeight="1" thickBot="1">
      <c r="B4785" t="str">
        <f t="shared" si="299"/>
        <v>IDEA4518145225</v>
      </c>
      <c r="C4785" s="137" t="s">
        <v>226</v>
      </c>
      <c r="D4785" s="137" t="s">
        <v>130</v>
      </c>
      <c r="E4785" s="138">
        <v>45225</v>
      </c>
      <c r="F4785" s="139">
        <v>0</v>
      </c>
      <c r="G4785" s="137" t="s">
        <v>223</v>
      </c>
      <c r="H4785" s="139">
        <v>11.5</v>
      </c>
      <c r="I4785" s="139">
        <v>11.55</v>
      </c>
      <c r="J4785" s="139">
        <v>10.45</v>
      </c>
      <c r="K4785" s="139">
        <v>10.65</v>
      </c>
      <c r="L4785" s="139">
        <v>10.65</v>
      </c>
      <c r="M4785" s="139">
        <v>1115</v>
      </c>
      <c r="N4785" s="139">
        <v>9641.92</v>
      </c>
      <c r="O4785" s="139">
        <v>177120000</v>
      </c>
      <c r="P4785" s="140">
        <v>18960000</v>
      </c>
      <c r="Q4785" s="138">
        <v>45181</v>
      </c>
      <c r="AR4785">
        <f t="shared" si="300"/>
        <v>0</v>
      </c>
      <c r="AS4785">
        <f t="shared" si="301"/>
        <v>0</v>
      </c>
      <c r="AT4785">
        <f t="shared" si="302"/>
        <v>0</v>
      </c>
    </row>
    <row r="4786" spans="2:46" ht="15.75" customHeight="1" thickBot="1">
      <c r="B4786" t="str">
        <f t="shared" si="299"/>
        <v>IDEA4518145260</v>
      </c>
      <c r="C4786" s="137" t="s">
        <v>226</v>
      </c>
      <c r="D4786" s="137" t="s">
        <v>130</v>
      </c>
      <c r="E4786" s="138">
        <v>45260</v>
      </c>
      <c r="F4786" s="139">
        <v>0</v>
      </c>
      <c r="G4786" s="137" t="s">
        <v>223</v>
      </c>
      <c r="H4786" s="139">
        <v>11.6</v>
      </c>
      <c r="I4786" s="139">
        <v>11.6</v>
      </c>
      <c r="J4786" s="139">
        <v>10.55</v>
      </c>
      <c r="K4786" s="139">
        <v>10.7</v>
      </c>
      <c r="L4786" s="139">
        <v>10.7</v>
      </c>
      <c r="M4786" s="139">
        <v>151</v>
      </c>
      <c r="N4786" s="139">
        <v>1320.32</v>
      </c>
      <c r="O4786" s="141">
        <v>14900000</v>
      </c>
      <c r="P4786" s="140">
        <v>1440000</v>
      </c>
      <c r="Q4786" s="138">
        <v>45181</v>
      </c>
      <c r="AR4786" s="76">
        <f t="shared" si="300"/>
        <v>0</v>
      </c>
      <c r="AS4786">
        <f t="shared" si="301"/>
        <v>0</v>
      </c>
      <c r="AT4786" s="76">
        <f t="shared" si="302"/>
        <v>0</v>
      </c>
    </row>
    <row r="4787" spans="2:46" ht="15.75" customHeight="1" thickBot="1">
      <c r="B4787" t="str">
        <f t="shared" si="299"/>
        <v>IDFC4518145197</v>
      </c>
      <c r="C4787" s="137" t="s">
        <v>226</v>
      </c>
      <c r="D4787" s="137" t="s">
        <v>131</v>
      </c>
      <c r="E4787" s="138">
        <v>45197</v>
      </c>
      <c r="F4787" s="139">
        <v>0</v>
      </c>
      <c r="G4787" s="137" t="s">
        <v>223</v>
      </c>
      <c r="H4787" s="139">
        <v>130.75</v>
      </c>
      <c r="I4787" s="139">
        <v>131</v>
      </c>
      <c r="J4787" s="139">
        <v>124.3</v>
      </c>
      <c r="K4787" s="139">
        <v>124.65</v>
      </c>
      <c r="L4787" s="139">
        <v>124.65</v>
      </c>
      <c r="M4787" s="139">
        <v>2342</v>
      </c>
      <c r="N4787" s="139">
        <v>29606.93</v>
      </c>
      <c r="O4787" s="139">
        <v>97430000</v>
      </c>
      <c r="P4787" s="140">
        <v>-2250000</v>
      </c>
      <c r="Q4787" s="138">
        <v>45181</v>
      </c>
      <c r="AR4787">
        <f t="shared" si="300"/>
        <v>102230000</v>
      </c>
      <c r="AS4787">
        <f t="shared" si="301"/>
        <v>-1880000</v>
      </c>
      <c r="AT4787">
        <f t="shared" si="302"/>
        <v>104110000</v>
      </c>
    </row>
    <row r="4788" spans="2:46" ht="15.75" customHeight="1" thickBot="1">
      <c r="B4788" t="str">
        <f t="shared" si="299"/>
        <v>IDFC4518145225</v>
      </c>
      <c r="C4788" s="137" t="s">
        <v>226</v>
      </c>
      <c r="D4788" s="137" t="s">
        <v>131</v>
      </c>
      <c r="E4788" s="138">
        <v>45225</v>
      </c>
      <c r="F4788" s="139">
        <v>0</v>
      </c>
      <c r="G4788" s="137" t="s">
        <v>223</v>
      </c>
      <c r="H4788" s="139">
        <v>131.15</v>
      </c>
      <c r="I4788" s="139">
        <v>131.65</v>
      </c>
      <c r="J4788" s="139">
        <v>125.25</v>
      </c>
      <c r="K4788" s="139">
        <v>125.55</v>
      </c>
      <c r="L4788" s="139">
        <v>125.55</v>
      </c>
      <c r="M4788" s="139">
        <v>170</v>
      </c>
      <c r="N4788" s="139">
        <v>2158.6799999999998</v>
      </c>
      <c r="O4788" s="139">
        <v>3670000</v>
      </c>
      <c r="P4788" s="140">
        <v>310000</v>
      </c>
      <c r="Q4788" s="138">
        <v>45181</v>
      </c>
      <c r="AR4788">
        <f t="shared" si="300"/>
        <v>0</v>
      </c>
      <c r="AS4788">
        <f t="shared" si="301"/>
        <v>0</v>
      </c>
      <c r="AT4788">
        <f t="shared" si="302"/>
        <v>0</v>
      </c>
    </row>
    <row r="4789" spans="2:46" ht="15.75" customHeight="1" thickBot="1">
      <c r="B4789" t="str">
        <f t="shared" si="299"/>
        <v>IDFC4518145260</v>
      </c>
      <c r="C4789" s="137" t="s">
        <v>226</v>
      </c>
      <c r="D4789" s="137" t="s">
        <v>131</v>
      </c>
      <c r="E4789" s="138">
        <v>45260</v>
      </c>
      <c r="F4789" s="139">
        <v>0</v>
      </c>
      <c r="G4789" s="137" t="s">
        <v>223</v>
      </c>
      <c r="H4789" s="139">
        <v>130.55000000000001</v>
      </c>
      <c r="I4789" s="139">
        <v>130.55000000000001</v>
      </c>
      <c r="J4789" s="139">
        <v>126.85</v>
      </c>
      <c r="K4789" s="139">
        <v>126.85</v>
      </c>
      <c r="L4789" s="139">
        <v>126.85</v>
      </c>
      <c r="M4789" s="139">
        <v>25</v>
      </c>
      <c r="N4789" s="139">
        <v>319.75</v>
      </c>
      <c r="O4789" s="139">
        <v>1130000</v>
      </c>
      <c r="P4789" s="140">
        <v>60000</v>
      </c>
      <c r="Q4789" s="138">
        <v>45181</v>
      </c>
      <c r="AR4789">
        <f t="shared" si="300"/>
        <v>0</v>
      </c>
      <c r="AS4789">
        <f t="shared" si="301"/>
        <v>0</v>
      </c>
      <c r="AT4789">
        <f t="shared" si="302"/>
        <v>0</v>
      </c>
    </row>
    <row r="4790" spans="2:46" ht="15.75" customHeight="1" thickBot="1">
      <c r="B4790" t="str">
        <f t="shared" si="299"/>
        <v>IDFCFIRSTB4518145197</v>
      </c>
      <c r="C4790" s="137" t="s">
        <v>226</v>
      </c>
      <c r="D4790" s="137" t="s">
        <v>132</v>
      </c>
      <c r="E4790" s="138">
        <v>45197</v>
      </c>
      <c r="F4790" s="139">
        <v>0</v>
      </c>
      <c r="G4790" s="137" t="s">
        <v>223</v>
      </c>
      <c r="H4790" s="139">
        <v>97</v>
      </c>
      <c r="I4790" s="139">
        <v>97</v>
      </c>
      <c r="J4790" s="139">
        <v>92.25</v>
      </c>
      <c r="K4790" s="139">
        <v>92.75</v>
      </c>
      <c r="L4790" s="139">
        <v>92.75</v>
      </c>
      <c r="M4790" s="139">
        <v>6607</v>
      </c>
      <c r="N4790" s="139">
        <v>92946.7</v>
      </c>
      <c r="O4790" s="139">
        <v>260115000</v>
      </c>
      <c r="P4790" s="140">
        <v>7845000</v>
      </c>
      <c r="Q4790" s="138">
        <v>45181</v>
      </c>
      <c r="AR4790">
        <f t="shared" si="300"/>
        <v>302280000</v>
      </c>
      <c r="AS4790">
        <f t="shared" si="301"/>
        <v>14535000</v>
      </c>
      <c r="AT4790">
        <f t="shared" si="302"/>
        <v>287745000</v>
      </c>
    </row>
    <row r="4791" spans="2:46" ht="15.75" customHeight="1" thickBot="1">
      <c r="B4791" t="str">
        <f t="shared" si="299"/>
        <v>IDFCFIRSTB4518145225</v>
      </c>
      <c r="C4791" s="137" t="s">
        <v>226</v>
      </c>
      <c r="D4791" s="137" t="s">
        <v>132</v>
      </c>
      <c r="E4791" s="138">
        <v>45225</v>
      </c>
      <c r="F4791" s="139">
        <v>0</v>
      </c>
      <c r="G4791" s="137" t="s">
        <v>223</v>
      </c>
      <c r="H4791" s="139">
        <v>96.2</v>
      </c>
      <c r="I4791" s="139">
        <v>96.2</v>
      </c>
      <c r="J4791" s="139">
        <v>91.85</v>
      </c>
      <c r="K4791" s="139">
        <v>92.35</v>
      </c>
      <c r="L4791" s="139">
        <v>92.35</v>
      </c>
      <c r="M4791" s="139">
        <v>1166</v>
      </c>
      <c r="N4791" s="139">
        <v>16327.26</v>
      </c>
      <c r="O4791" s="139">
        <v>36090000</v>
      </c>
      <c r="P4791" s="140">
        <v>5190000</v>
      </c>
      <c r="Q4791" s="138">
        <v>45181</v>
      </c>
      <c r="AR4791">
        <f t="shared" si="300"/>
        <v>0</v>
      </c>
      <c r="AS4791">
        <f t="shared" si="301"/>
        <v>0</v>
      </c>
      <c r="AT4791">
        <f t="shared" si="302"/>
        <v>0</v>
      </c>
    </row>
    <row r="4792" spans="2:46" ht="15.75" customHeight="1" thickBot="1">
      <c r="B4792" t="str">
        <f t="shared" si="299"/>
        <v>IDFCFIRSTB4518145260</v>
      </c>
      <c r="C4792" s="137" t="s">
        <v>226</v>
      </c>
      <c r="D4792" s="137" t="s">
        <v>132</v>
      </c>
      <c r="E4792" s="138">
        <v>45260</v>
      </c>
      <c r="F4792" s="139">
        <v>0</v>
      </c>
      <c r="G4792" s="137" t="s">
        <v>223</v>
      </c>
      <c r="H4792" s="139">
        <v>95.7</v>
      </c>
      <c r="I4792" s="139">
        <v>95.7</v>
      </c>
      <c r="J4792" s="139">
        <v>91.85</v>
      </c>
      <c r="K4792" s="139">
        <v>92.25</v>
      </c>
      <c r="L4792" s="139">
        <v>92.25</v>
      </c>
      <c r="M4792" s="139">
        <v>221</v>
      </c>
      <c r="N4792" s="139">
        <v>3087.81</v>
      </c>
      <c r="O4792" s="139">
        <v>6075000</v>
      </c>
      <c r="P4792" s="140">
        <v>1500000</v>
      </c>
      <c r="Q4792" s="138">
        <v>45181</v>
      </c>
      <c r="AR4792">
        <f t="shared" si="300"/>
        <v>0</v>
      </c>
      <c r="AS4792">
        <f t="shared" si="301"/>
        <v>0</v>
      </c>
      <c r="AT4792">
        <f t="shared" si="302"/>
        <v>0</v>
      </c>
    </row>
    <row r="4793" spans="2:46" ht="15.75" customHeight="1" thickBot="1">
      <c r="B4793" t="str">
        <f t="shared" si="299"/>
        <v>IEX4518145197</v>
      </c>
      <c r="C4793" s="137" t="s">
        <v>226</v>
      </c>
      <c r="D4793" s="137" t="s">
        <v>133</v>
      </c>
      <c r="E4793" s="138">
        <v>45197</v>
      </c>
      <c r="F4793" s="139">
        <v>0</v>
      </c>
      <c r="G4793" s="137" t="s">
        <v>223</v>
      </c>
      <c r="H4793" s="139">
        <v>141</v>
      </c>
      <c r="I4793" s="139">
        <v>141</v>
      </c>
      <c r="J4793" s="139">
        <v>132.19999999999999</v>
      </c>
      <c r="K4793" s="139">
        <v>132.69999999999999</v>
      </c>
      <c r="L4793" s="139">
        <v>132.69999999999999</v>
      </c>
      <c r="M4793" s="139">
        <v>9449</v>
      </c>
      <c r="N4793" s="139">
        <v>47788.84</v>
      </c>
      <c r="O4793" s="139">
        <v>69393750</v>
      </c>
      <c r="P4793" s="140">
        <v>-562500</v>
      </c>
      <c r="Q4793" s="138">
        <v>45181</v>
      </c>
      <c r="AR4793">
        <f t="shared" si="300"/>
        <v>78266250</v>
      </c>
      <c r="AS4793">
        <f t="shared" si="301"/>
        <v>817500</v>
      </c>
      <c r="AT4793">
        <f t="shared" si="302"/>
        <v>77448750</v>
      </c>
    </row>
    <row r="4794" spans="2:46" ht="15.75" customHeight="1" thickBot="1">
      <c r="B4794" t="str">
        <f t="shared" si="299"/>
        <v>IEX4518145225</v>
      </c>
      <c r="C4794" s="137" t="s">
        <v>226</v>
      </c>
      <c r="D4794" s="137" t="s">
        <v>133</v>
      </c>
      <c r="E4794" s="138">
        <v>45225</v>
      </c>
      <c r="F4794" s="139">
        <v>0</v>
      </c>
      <c r="G4794" s="137" t="s">
        <v>223</v>
      </c>
      <c r="H4794" s="139">
        <v>141.44999999999999</v>
      </c>
      <c r="I4794" s="139">
        <v>141.9</v>
      </c>
      <c r="J4794" s="139">
        <v>133</v>
      </c>
      <c r="K4794" s="139">
        <v>133.65</v>
      </c>
      <c r="L4794" s="139">
        <v>133.65</v>
      </c>
      <c r="M4794" s="139">
        <v>1373</v>
      </c>
      <c r="N4794" s="139">
        <v>7001.79</v>
      </c>
      <c r="O4794" s="139">
        <v>7908750</v>
      </c>
      <c r="P4794" s="140">
        <v>1050000</v>
      </c>
      <c r="Q4794" s="138">
        <v>45181</v>
      </c>
      <c r="AR4794">
        <f t="shared" si="300"/>
        <v>0</v>
      </c>
      <c r="AS4794">
        <f t="shared" si="301"/>
        <v>0</v>
      </c>
      <c r="AT4794">
        <f t="shared" si="302"/>
        <v>0</v>
      </c>
    </row>
    <row r="4795" spans="2:46" ht="15.75" customHeight="1" thickBot="1">
      <c r="B4795" t="str">
        <f t="shared" si="299"/>
        <v>IEX4518145260</v>
      </c>
      <c r="C4795" s="137" t="s">
        <v>226</v>
      </c>
      <c r="D4795" s="137" t="s">
        <v>133</v>
      </c>
      <c r="E4795" s="138">
        <v>45260</v>
      </c>
      <c r="F4795" s="139">
        <v>0</v>
      </c>
      <c r="G4795" s="137" t="s">
        <v>223</v>
      </c>
      <c r="H4795" s="139">
        <v>142.15</v>
      </c>
      <c r="I4795" s="139">
        <v>142.15</v>
      </c>
      <c r="J4795" s="139">
        <v>134.25</v>
      </c>
      <c r="K4795" s="139">
        <v>134.69999999999999</v>
      </c>
      <c r="L4795" s="139">
        <v>134.69999999999999</v>
      </c>
      <c r="M4795" s="139">
        <v>192</v>
      </c>
      <c r="N4795" s="139">
        <v>988.04</v>
      </c>
      <c r="O4795" s="139">
        <v>963750</v>
      </c>
      <c r="P4795" s="140">
        <v>330000</v>
      </c>
      <c r="Q4795" s="138">
        <v>45181</v>
      </c>
      <c r="AR4795">
        <f t="shared" si="300"/>
        <v>0</v>
      </c>
      <c r="AS4795">
        <f t="shared" si="301"/>
        <v>0</v>
      </c>
      <c r="AT4795">
        <f t="shared" si="302"/>
        <v>0</v>
      </c>
    </row>
    <row r="4796" spans="2:46" ht="15.75" customHeight="1" thickBot="1">
      <c r="B4796" t="str">
        <f t="shared" si="299"/>
        <v>IGL4518145197</v>
      </c>
      <c r="C4796" s="137" t="s">
        <v>226</v>
      </c>
      <c r="D4796" s="137" t="s">
        <v>134</v>
      </c>
      <c r="E4796" s="138">
        <v>45197</v>
      </c>
      <c r="F4796" s="139">
        <v>0</v>
      </c>
      <c r="G4796" s="137" t="s">
        <v>223</v>
      </c>
      <c r="H4796" s="139">
        <v>480.4</v>
      </c>
      <c r="I4796" s="139">
        <v>483.3</v>
      </c>
      <c r="J4796" s="139">
        <v>459</v>
      </c>
      <c r="K4796" s="139">
        <v>460.7</v>
      </c>
      <c r="L4796" s="139">
        <v>460.7</v>
      </c>
      <c r="M4796" s="139">
        <v>3536</v>
      </c>
      <c r="N4796" s="139">
        <v>22707.72</v>
      </c>
      <c r="O4796" s="139">
        <v>12691250</v>
      </c>
      <c r="P4796" s="140">
        <v>-342375</v>
      </c>
      <c r="Q4796" s="138">
        <v>45181</v>
      </c>
      <c r="AR4796">
        <f t="shared" si="300"/>
        <v>13095500</v>
      </c>
      <c r="AS4796">
        <f t="shared" si="301"/>
        <v>-188375</v>
      </c>
      <c r="AT4796">
        <f t="shared" si="302"/>
        <v>13283875</v>
      </c>
    </row>
    <row r="4797" spans="2:46" ht="15.75" customHeight="1" thickBot="1">
      <c r="B4797" t="str">
        <f t="shared" si="299"/>
        <v>IGL4518145225</v>
      </c>
      <c r="C4797" s="137" t="s">
        <v>226</v>
      </c>
      <c r="D4797" s="137" t="s">
        <v>134</v>
      </c>
      <c r="E4797" s="138">
        <v>45225</v>
      </c>
      <c r="F4797" s="139">
        <v>0</v>
      </c>
      <c r="G4797" s="137" t="s">
        <v>223</v>
      </c>
      <c r="H4797" s="139">
        <v>484.15</v>
      </c>
      <c r="I4797" s="139">
        <v>485.75</v>
      </c>
      <c r="J4797" s="139">
        <v>462.15</v>
      </c>
      <c r="K4797" s="139">
        <v>463.2</v>
      </c>
      <c r="L4797" s="139">
        <v>463.2</v>
      </c>
      <c r="M4797" s="139">
        <v>336</v>
      </c>
      <c r="N4797" s="139">
        <v>2169.38</v>
      </c>
      <c r="O4797" s="139">
        <v>372625</v>
      </c>
      <c r="P4797" s="140">
        <v>132000</v>
      </c>
      <c r="Q4797" s="138">
        <v>45181</v>
      </c>
      <c r="AR4797">
        <f t="shared" si="300"/>
        <v>0</v>
      </c>
      <c r="AS4797">
        <f t="shared" si="301"/>
        <v>0</v>
      </c>
      <c r="AT4797">
        <f t="shared" si="302"/>
        <v>0</v>
      </c>
    </row>
    <row r="4798" spans="2:46" ht="15.75" customHeight="1" thickBot="1">
      <c r="B4798" t="str">
        <f t="shared" si="299"/>
        <v>IGL4518145260</v>
      </c>
      <c r="C4798" s="137" t="s">
        <v>226</v>
      </c>
      <c r="D4798" s="137" t="s">
        <v>134</v>
      </c>
      <c r="E4798" s="138">
        <v>45260</v>
      </c>
      <c r="F4798" s="139">
        <v>0</v>
      </c>
      <c r="G4798" s="137" t="s">
        <v>223</v>
      </c>
      <c r="H4798" s="139">
        <v>480</v>
      </c>
      <c r="I4798" s="139">
        <v>480</v>
      </c>
      <c r="J4798" s="139">
        <v>465.2</v>
      </c>
      <c r="K4798" s="139">
        <v>466.05</v>
      </c>
      <c r="L4798" s="139">
        <v>466.05</v>
      </c>
      <c r="M4798" s="139">
        <v>22</v>
      </c>
      <c r="N4798" s="139">
        <v>142.69999999999999</v>
      </c>
      <c r="O4798" s="139">
        <v>31625</v>
      </c>
      <c r="P4798" s="140">
        <v>22000</v>
      </c>
      <c r="Q4798" s="138">
        <v>45181</v>
      </c>
      <c r="AR4798">
        <f t="shared" si="300"/>
        <v>0</v>
      </c>
      <c r="AS4798">
        <f t="shared" si="301"/>
        <v>0</v>
      </c>
      <c r="AT4798">
        <f t="shared" si="302"/>
        <v>0</v>
      </c>
    </row>
    <row r="4799" spans="2:46" ht="15.75" customHeight="1" thickBot="1">
      <c r="B4799" t="str">
        <f t="shared" si="299"/>
        <v>INDHOTEL4518145197</v>
      </c>
      <c r="C4799" s="137" t="s">
        <v>226</v>
      </c>
      <c r="D4799" s="137" t="s">
        <v>135</v>
      </c>
      <c r="E4799" s="138">
        <v>45197</v>
      </c>
      <c r="F4799" s="139">
        <v>0</v>
      </c>
      <c r="G4799" s="137" t="s">
        <v>223</v>
      </c>
      <c r="H4799" s="139">
        <v>431.9</v>
      </c>
      <c r="I4799" s="139">
        <v>434.1</v>
      </c>
      <c r="J4799" s="139">
        <v>420.5</v>
      </c>
      <c r="K4799" s="139">
        <v>421.9</v>
      </c>
      <c r="L4799" s="139">
        <v>421.9</v>
      </c>
      <c r="M4799" s="139">
        <v>4154</v>
      </c>
      <c r="N4799" s="139">
        <v>35354.44</v>
      </c>
      <c r="O4799" s="139">
        <v>16706000</v>
      </c>
      <c r="P4799" s="140">
        <v>-890000</v>
      </c>
      <c r="Q4799" s="138">
        <v>45181</v>
      </c>
      <c r="AR4799">
        <f t="shared" si="300"/>
        <v>17506000</v>
      </c>
      <c r="AS4799">
        <f t="shared" si="301"/>
        <v>-784000</v>
      </c>
      <c r="AT4799">
        <f t="shared" si="302"/>
        <v>18290000</v>
      </c>
    </row>
    <row r="4800" spans="2:46" ht="15.75" customHeight="1" thickBot="1">
      <c r="B4800" t="str">
        <f t="shared" si="299"/>
        <v>INDHOTEL4518145225</v>
      </c>
      <c r="C4800" s="137" t="s">
        <v>226</v>
      </c>
      <c r="D4800" s="137" t="s">
        <v>135</v>
      </c>
      <c r="E4800" s="138">
        <v>45225</v>
      </c>
      <c r="F4800" s="139">
        <v>0</v>
      </c>
      <c r="G4800" s="137" t="s">
        <v>223</v>
      </c>
      <c r="H4800" s="139">
        <v>434</v>
      </c>
      <c r="I4800" s="139">
        <v>436.9</v>
      </c>
      <c r="J4800" s="139">
        <v>423.95</v>
      </c>
      <c r="K4800" s="139">
        <v>424.8</v>
      </c>
      <c r="L4800" s="139">
        <v>424.8</v>
      </c>
      <c r="M4800" s="139">
        <v>222</v>
      </c>
      <c r="N4800" s="139">
        <v>1904.58</v>
      </c>
      <c r="O4800" s="139">
        <v>704000</v>
      </c>
      <c r="P4800" s="140">
        <v>104000</v>
      </c>
      <c r="Q4800" s="138">
        <v>45181</v>
      </c>
      <c r="AR4800">
        <f t="shared" si="300"/>
        <v>0</v>
      </c>
      <c r="AS4800">
        <f t="shared" si="301"/>
        <v>0</v>
      </c>
      <c r="AT4800">
        <f t="shared" si="302"/>
        <v>0</v>
      </c>
    </row>
    <row r="4801" spans="2:46" ht="15.75" customHeight="1" thickBot="1">
      <c r="B4801" t="str">
        <f t="shared" si="299"/>
        <v>INDHOTEL4518145260</v>
      </c>
      <c r="C4801" s="137" t="s">
        <v>226</v>
      </c>
      <c r="D4801" s="137" t="s">
        <v>135</v>
      </c>
      <c r="E4801" s="138">
        <v>45260</v>
      </c>
      <c r="F4801" s="139">
        <v>0</v>
      </c>
      <c r="G4801" s="137" t="s">
        <v>223</v>
      </c>
      <c r="H4801" s="139">
        <v>432</v>
      </c>
      <c r="I4801" s="139">
        <v>434.8</v>
      </c>
      <c r="J4801" s="139">
        <v>427</v>
      </c>
      <c r="K4801" s="139">
        <v>430.05</v>
      </c>
      <c r="L4801" s="139">
        <v>427.1</v>
      </c>
      <c r="M4801" s="139">
        <v>4</v>
      </c>
      <c r="N4801" s="139">
        <v>34.47</v>
      </c>
      <c r="O4801" s="139">
        <v>96000</v>
      </c>
      <c r="P4801" s="140">
        <v>2000</v>
      </c>
      <c r="Q4801" s="138">
        <v>45181</v>
      </c>
      <c r="AR4801">
        <f t="shared" si="300"/>
        <v>0</v>
      </c>
      <c r="AS4801">
        <f t="shared" si="301"/>
        <v>0</v>
      </c>
      <c r="AT4801">
        <f t="shared" si="302"/>
        <v>0</v>
      </c>
    </row>
    <row r="4802" spans="2:46" ht="15.75" customHeight="1" thickBot="1">
      <c r="B4802" t="str">
        <f t="shared" ref="B4802:B4865" si="303">D4802&amp;Q4802&amp;E4802</f>
        <v>INDIACEM4518145197</v>
      </c>
      <c r="C4802" s="137" t="s">
        <v>226</v>
      </c>
      <c r="D4802" s="137" t="s">
        <v>136</v>
      </c>
      <c r="E4802" s="138">
        <v>45197</v>
      </c>
      <c r="F4802" s="139">
        <v>0</v>
      </c>
      <c r="G4802" s="137" t="s">
        <v>223</v>
      </c>
      <c r="H4802" s="139">
        <v>254.5</v>
      </c>
      <c r="I4802" s="139">
        <v>255.95</v>
      </c>
      <c r="J4802" s="139">
        <v>230.05</v>
      </c>
      <c r="K4802" s="139">
        <v>234.15</v>
      </c>
      <c r="L4802" s="139">
        <v>234.15</v>
      </c>
      <c r="M4802" s="139">
        <v>740</v>
      </c>
      <c r="N4802" s="139">
        <v>5102.58</v>
      </c>
      <c r="O4802" s="139">
        <v>20735000</v>
      </c>
      <c r="P4802" s="140">
        <v>-2146000</v>
      </c>
      <c r="Q4802" s="138">
        <v>45181</v>
      </c>
      <c r="AR4802">
        <f t="shared" ref="AR4802:AR4865" si="304">IF($AU$2&lt;&gt;5,NA(),IF(D4802=D4801,0,IF(AND(D4804=D4802,D4803=D4802),O4802+O4803+O4804,IF(D4803=D4802,O4803+O4802,O4802))))</f>
        <v>22556200</v>
      </c>
      <c r="AS4802">
        <f t="shared" ref="AS4802:AS4865" si="305">IF($AU$2&lt;&gt;5,NA(),IF(D4802=D4801,0,IF(AND(D4804=D4802,D4803=D4802),P4802+P4803+P4804,IF(D4803=D4802,P4803+P4802,P4802))))</f>
        <v>-2204000</v>
      </c>
      <c r="AT4802">
        <f t="shared" ref="AT4802:AT4865" si="306">AR4802-AS4802</f>
        <v>24760200</v>
      </c>
    </row>
    <row r="4803" spans="2:46" ht="15.75" customHeight="1" thickBot="1">
      <c r="B4803" t="str">
        <f t="shared" si="303"/>
        <v>INDIACEM4518145225</v>
      </c>
      <c r="C4803" s="137" t="s">
        <v>226</v>
      </c>
      <c r="D4803" s="137" t="s">
        <v>136</v>
      </c>
      <c r="E4803" s="138">
        <v>45225</v>
      </c>
      <c r="F4803" s="139">
        <v>0</v>
      </c>
      <c r="G4803" s="137" t="s">
        <v>223</v>
      </c>
      <c r="H4803" s="139">
        <v>246.15</v>
      </c>
      <c r="I4803" s="139">
        <v>246.15</v>
      </c>
      <c r="J4803" s="139">
        <v>234.65</v>
      </c>
      <c r="K4803" s="139">
        <v>235.55</v>
      </c>
      <c r="L4803" s="139">
        <v>235.55</v>
      </c>
      <c r="M4803" s="139">
        <v>20</v>
      </c>
      <c r="N4803" s="139">
        <v>138.66999999999999</v>
      </c>
      <c r="O4803" s="139">
        <v>1731300</v>
      </c>
      <c r="P4803" s="140">
        <v>-58000</v>
      </c>
      <c r="Q4803" s="138">
        <v>45181</v>
      </c>
      <c r="AR4803">
        <f t="shared" si="304"/>
        <v>0</v>
      </c>
      <c r="AS4803">
        <f t="shared" si="305"/>
        <v>0</v>
      </c>
      <c r="AT4803">
        <f t="shared" si="306"/>
        <v>0</v>
      </c>
    </row>
    <row r="4804" spans="2:46" ht="15.75" customHeight="1" thickBot="1">
      <c r="B4804" t="str">
        <f t="shared" si="303"/>
        <v>INDIACEM4518145260</v>
      </c>
      <c r="C4804" s="137" t="s">
        <v>226</v>
      </c>
      <c r="D4804" s="137" t="s">
        <v>136</v>
      </c>
      <c r="E4804" s="138">
        <v>45260</v>
      </c>
      <c r="F4804" s="139">
        <v>0</v>
      </c>
      <c r="G4804" s="137" t="s">
        <v>223</v>
      </c>
      <c r="H4804" s="139">
        <v>0</v>
      </c>
      <c r="I4804" s="139">
        <v>0</v>
      </c>
      <c r="J4804" s="139">
        <v>0</v>
      </c>
      <c r="K4804" s="139">
        <v>258</v>
      </c>
      <c r="L4804" s="139">
        <v>238.1</v>
      </c>
      <c r="M4804" s="139">
        <v>0</v>
      </c>
      <c r="N4804" s="139">
        <v>0</v>
      </c>
      <c r="O4804" s="139">
        <v>89900</v>
      </c>
      <c r="P4804" s="139">
        <v>0</v>
      </c>
      <c r="Q4804" s="138">
        <v>45181</v>
      </c>
      <c r="AR4804">
        <f t="shared" si="304"/>
        <v>0</v>
      </c>
      <c r="AS4804">
        <f t="shared" si="305"/>
        <v>0</v>
      </c>
      <c r="AT4804">
        <f t="shared" si="306"/>
        <v>0</v>
      </c>
    </row>
    <row r="4805" spans="2:46" ht="15.75" customHeight="1" thickBot="1">
      <c r="B4805" t="str">
        <f t="shared" si="303"/>
        <v>INDIAMART4518145197</v>
      </c>
      <c r="C4805" s="137" t="s">
        <v>226</v>
      </c>
      <c r="D4805" s="137" t="s">
        <v>137</v>
      </c>
      <c r="E4805" s="138">
        <v>45197</v>
      </c>
      <c r="F4805" s="139">
        <v>0</v>
      </c>
      <c r="G4805" s="137" t="s">
        <v>223</v>
      </c>
      <c r="H4805" s="139">
        <v>3209.75</v>
      </c>
      <c r="I4805" s="139">
        <v>3211.9</v>
      </c>
      <c r="J4805" s="139">
        <v>3080</v>
      </c>
      <c r="K4805" s="139">
        <v>3128.45</v>
      </c>
      <c r="L4805" s="139">
        <v>3128.45</v>
      </c>
      <c r="M4805" s="139">
        <v>1413</v>
      </c>
      <c r="N4805" s="139">
        <v>13274.29</v>
      </c>
      <c r="O4805" s="139">
        <v>556200</v>
      </c>
      <c r="P4805" s="140">
        <v>-49500</v>
      </c>
      <c r="Q4805" s="138">
        <v>45181</v>
      </c>
      <c r="AR4805">
        <f t="shared" si="304"/>
        <v>578400</v>
      </c>
      <c r="AS4805">
        <f t="shared" si="305"/>
        <v>-49500</v>
      </c>
      <c r="AT4805">
        <f t="shared" si="306"/>
        <v>627900</v>
      </c>
    </row>
    <row r="4806" spans="2:46" ht="15.75" customHeight="1" thickBot="1">
      <c r="B4806" t="str">
        <f t="shared" si="303"/>
        <v>INDIAMART4518145225</v>
      </c>
      <c r="C4806" s="137" t="s">
        <v>226</v>
      </c>
      <c r="D4806" s="137" t="s">
        <v>137</v>
      </c>
      <c r="E4806" s="138">
        <v>45225</v>
      </c>
      <c r="F4806" s="139">
        <v>0</v>
      </c>
      <c r="G4806" s="137" t="s">
        <v>223</v>
      </c>
      <c r="H4806" s="139">
        <v>3225.05</v>
      </c>
      <c r="I4806" s="139">
        <v>3225.05</v>
      </c>
      <c r="J4806" s="139">
        <v>3100</v>
      </c>
      <c r="K4806" s="139">
        <v>3135.5</v>
      </c>
      <c r="L4806" s="139">
        <v>3135.5</v>
      </c>
      <c r="M4806" s="139">
        <v>22</v>
      </c>
      <c r="N4806" s="139">
        <v>207.04</v>
      </c>
      <c r="O4806" s="139">
        <v>17400</v>
      </c>
      <c r="P4806" s="139">
        <v>-300</v>
      </c>
      <c r="Q4806" s="138">
        <v>45181</v>
      </c>
      <c r="AR4806">
        <f t="shared" si="304"/>
        <v>0</v>
      </c>
      <c r="AS4806">
        <f t="shared" si="305"/>
        <v>0</v>
      </c>
      <c r="AT4806">
        <f t="shared" si="306"/>
        <v>0</v>
      </c>
    </row>
    <row r="4807" spans="2:46" ht="15.75" customHeight="1" thickBot="1">
      <c r="B4807" t="str">
        <f t="shared" si="303"/>
        <v>INDIAMART4518145260</v>
      </c>
      <c r="C4807" s="137" t="s">
        <v>226</v>
      </c>
      <c r="D4807" s="137" t="s">
        <v>137</v>
      </c>
      <c r="E4807" s="138">
        <v>45260</v>
      </c>
      <c r="F4807" s="139">
        <v>0</v>
      </c>
      <c r="G4807" s="137" t="s">
        <v>223</v>
      </c>
      <c r="H4807" s="139">
        <v>3222.65</v>
      </c>
      <c r="I4807" s="139">
        <v>3222.65</v>
      </c>
      <c r="J4807" s="139">
        <v>3222.65</v>
      </c>
      <c r="K4807" s="139">
        <v>3222.65</v>
      </c>
      <c r="L4807" s="139">
        <v>3180.7</v>
      </c>
      <c r="M4807" s="139">
        <v>1</v>
      </c>
      <c r="N4807" s="139">
        <v>9.66</v>
      </c>
      <c r="O4807" s="139">
        <v>4800</v>
      </c>
      <c r="P4807" s="139">
        <v>300</v>
      </c>
      <c r="Q4807" s="138">
        <v>45181</v>
      </c>
      <c r="AR4807">
        <f t="shared" si="304"/>
        <v>0</v>
      </c>
      <c r="AS4807">
        <f t="shared" si="305"/>
        <v>0</v>
      </c>
      <c r="AT4807">
        <f t="shared" si="306"/>
        <v>0</v>
      </c>
    </row>
    <row r="4808" spans="2:46" ht="15.75" customHeight="1" thickBot="1">
      <c r="B4808" t="str">
        <f t="shared" si="303"/>
        <v>INDIGO4518145197</v>
      </c>
      <c r="C4808" s="137" t="s">
        <v>226</v>
      </c>
      <c r="D4808" s="137" t="s">
        <v>138</v>
      </c>
      <c r="E4808" s="138">
        <v>45197</v>
      </c>
      <c r="F4808" s="139">
        <v>0</v>
      </c>
      <c r="G4808" s="137" t="s">
        <v>223</v>
      </c>
      <c r="H4808" s="139">
        <v>2510</v>
      </c>
      <c r="I4808" s="139">
        <v>2516</v>
      </c>
      <c r="J4808" s="139">
        <v>2465.1</v>
      </c>
      <c r="K4808" s="139">
        <v>2494.15</v>
      </c>
      <c r="L4808" s="139">
        <v>2494.15</v>
      </c>
      <c r="M4808" s="139">
        <v>4914</v>
      </c>
      <c r="N4808" s="139">
        <v>36784.47</v>
      </c>
      <c r="O4808" s="139">
        <v>5656200</v>
      </c>
      <c r="P4808" s="140">
        <v>-442800</v>
      </c>
      <c r="Q4808" s="138">
        <v>45181</v>
      </c>
      <c r="AR4808">
        <f t="shared" si="304"/>
        <v>5736000</v>
      </c>
      <c r="AS4808">
        <f t="shared" si="305"/>
        <v>-443700</v>
      </c>
      <c r="AT4808">
        <f t="shared" si="306"/>
        <v>6179700</v>
      </c>
    </row>
    <row r="4809" spans="2:46" ht="15.75" customHeight="1" thickBot="1">
      <c r="B4809" t="str">
        <f t="shared" si="303"/>
        <v>INDIGO4518145225</v>
      </c>
      <c r="C4809" s="137" t="s">
        <v>226</v>
      </c>
      <c r="D4809" s="137" t="s">
        <v>138</v>
      </c>
      <c r="E4809" s="138">
        <v>45225</v>
      </c>
      <c r="F4809" s="139">
        <v>0</v>
      </c>
      <c r="G4809" s="137" t="s">
        <v>223</v>
      </c>
      <c r="H4809" s="139">
        <v>2528.8000000000002</v>
      </c>
      <c r="I4809" s="139">
        <v>2533</v>
      </c>
      <c r="J4809" s="139">
        <v>2487.4499999999998</v>
      </c>
      <c r="K4809" s="139">
        <v>2510.4</v>
      </c>
      <c r="L4809" s="139">
        <v>2510.4</v>
      </c>
      <c r="M4809" s="139">
        <v>212</v>
      </c>
      <c r="N4809" s="139">
        <v>1599.17</v>
      </c>
      <c r="O4809" s="139">
        <v>71100</v>
      </c>
      <c r="P4809" s="140">
        <v>-1200</v>
      </c>
      <c r="Q4809" s="138">
        <v>45181</v>
      </c>
      <c r="AR4809">
        <f t="shared" si="304"/>
        <v>0</v>
      </c>
      <c r="AS4809">
        <f t="shared" si="305"/>
        <v>0</v>
      </c>
      <c r="AT4809">
        <f t="shared" si="306"/>
        <v>0</v>
      </c>
    </row>
    <row r="4810" spans="2:46" ht="15.75" customHeight="1" thickBot="1">
      <c r="B4810" t="str">
        <f t="shared" si="303"/>
        <v>INDIGO4518145260</v>
      </c>
      <c r="C4810" s="137" t="s">
        <v>226</v>
      </c>
      <c r="D4810" s="137" t="s">
        <v>138</v>
      </c>
      <c r="E4810" s="138">
        <v>45260</v>
      </c>
      <c r="F4810" s="139">
        <v>0</v>
      </c>
      <c r="G4810" s="137" t="s">
        <v>223</v>
      </c>
      <c r="H4810" s="139">
        <v>2522.8000000000002</v>
      </c>
      <c r="I4810" s="139">
        <v>2539.75</v>
      </c>
      <c r="J4810" s="139">
        <v>2520</v>
      </c>
      <c r="K4810" s="139">
        <v>2520</v>
      </c>
      <c r="L4810" s="139">
        <v>2532</v>
      </c>
      <c r="M4810" s="139">
        <v>8</v>
      </c>
      <c r="N4810" s="139">
        <v>60.77</v>
      </c>
      <c r="O4810" s="139">
        <v>8700</v>
      </c>
      <c r="P4810" s="139">
        <v>300</v>
      </c>
      <c r="Q4810" s="138">
        <v>45181</v>
      </c>
      <c r="AR4810">
        <f t="shared" si="304"/>
        <v>0</v>
      </c>
      <c r="AS4810">
        <f t="shared" si="305"/>
        <v>0</v>
      </c>
      <c r="AT4810">
        <f t="shared" si="306"/>
        <v>0</v>
      </c>
    </row>
    <row r="4811" spans="2:46" ht="15.75" customHeight="1" thickBot="1">
      <c r="B4811" t="str">
        <f t="shared" si="303"/>
        <v>INDUSINDBK4518145197</v>
      </c>
      <c r="C4811" s="137" t="s">
        <v>226</v>
      </c>
      <c r="D4811" s="137" t="s">
        <v>40</v>
      </c>
      <c r="E4811" s="138">
        <v>45197</v>
      </c>
      <c r="F4811" s="139">
        <v>0</v>
      </c>
      <c r="G4811" s="137" t="s">
        <v>223</v>
      </c>
      <c r="H4811" s="139">
        <v>1453.3</v>
      </c>
      <c r="I4811" s="139">
        <v>1456.7</v>
      </c>
      <c r="J4811" s="139">
        <v>1427.55</v>
      </c>
      <c r="K4811" s="139">
        <v>1434.95</v>
      </c>
      <c r="L4811" s="139">
        <v>1434.95</v>
      </c>
      <c r="M4811" s="139">
        <v>7630</v>
      </c>
      <c r="N4811" s="139">
        <v>54866.879999999997</v>
      </c>
      <c r="O4811" s="139">
        <v>21428500</v>
      </c>
      <c r="P4811" s="140">
        <v>40000</v>
      </c>
      <c r="Q4811" s="138">
        <v>45181</v>
      </c>
      <c r="AR4811">
        <f t="shared" si="304"/>
        <v>21685000</v>
      </c>
      <c r="AS4811">
        <f t="shared" si="305"/>
        <v>43500</v>
      </c>
      <c r="AT4811">
        <f t="shared" si="306"/>
        <v>21641500</v>
      </c>
    </row>
    <row r="4812" spans="2:46" ht="15.75" customHeight="1" thickBot="1">
      <c r="B4812" t="str">
        <f t="shared" si="303"/>
        <v>INDUSINDBK4518145225</v>
      </c>
      <c r="C4812" s="137" t="s">
        <v>226</v>
      </c>
      <c r="D4812" s="137" t="s">
        <v>40</v>
      </c>
      <c r="E4812" s="138">
        <v>45225</v>
      </c>
      <c r="F4812" s="139">
        <v>0</v>
      </c>
      <c r="G4812" s="137" t="s">
        <v>223</v>
      </c>
      <c r="H4812" s="139">
        <v>1462</v>
      </c>
      <c r="I4812" s="139">
        <v>1464</v>
      </c>
      <c r="J4812" s="139">
        <v>1436.6</v>
      </c>
      <c r="K4812" s="139">
        <v>1444.95</v>
      </c>
      <c r="L4812" s="139">
        <v>1444.95</v>
      </c>
      <c r="M4812" s="139">
        <v>324</v>
      </c>
      <c r="N4812" s="139">
        <v>2344.3000000000002</v>
      </c>
      <c r="O4812" s="139">
        <v>233500</v>
      </c>
      <c r="P4812" s="140">
        <v>2500</v>
      </c>
      <c r="Q4812" s="138">
        <v>45181</v>
      </c>
      <c r="AR4812">
        <f t="shared" si="304"/>
        <v>0</v>
      </c>
      <c r="AS4812">
        <f t="shared" si="305"/>
        <v>0</v>
      </c>
      <c r="AT4812">
        <f t="shared" si="306"/>
        <v>0</v>
      </c>
    </row>
    <row r="4813" spans="2:46" ht="15.75" customHeight="1" thickBot="1">
      <c r="B4813" t="str">
        <f t="shared" si="303"/>
        <v>INDUSINDBK4518145260</v>
      </c>
      <c r="C4813" s="137" t="s">
        <v>226</v>
      </c>
      <c r="D4813" s="137" t="s">
        <v>40</v>
      </c>
      <c r="E4813" s="138">
        <v>45260</v>
      </c>
      <c r="F4813" s="139">
        <v>0</v>
      </c>
      <c r="G4813" s="137" t="s">
        <v>223</v>
      </c>
      <c r="H4813" s="139">
        <v>1450</v>
      </c>
      <c r="I4813" s="139">
        <v>1456.7</v>
      </c>
      <c r="J4813" s="139">
        <v>1450</v>
      </c>
      <c r="K4813" s="139">
        <v>1456</v>
      </c>
      <c r="L4813" s="139">
        <v>1451.45</v>
      </c>
      <c r="M4813" s="139">
        <v>4</v>
      </c>
      <c r="N4813" s="139">
        <v>29.08</v>
      </c>
      <c r="O4813" s="139">
        <v>23000</v>
      </c>
      <c r="P4813" s="140">
        <v>1000</v>
      </c>
      <c r="Q4813" s="138">
        <v>45181</v>
      </c>
      <c r="AR4813">
        <f t="shared" si="304"/>
        <v>0</v>
      </c>
      <c r="AS4813">
        <f t="shared" si="305"/>
        <v>0</v>
      </c>
      <c r="AT4813">
        <f t="shared" si="306"/>
        <v>0</v>
      </c>
    </row>
    <row r="4814" spans="2:46" ht="15.75" customHeight="1" thickBot="1">
      <c r="B4814" t="str">
        <f t="shared" si="303"/>
        <v>INDUSTOWER4518145197</v>
      </c>
      <c r="C4814" s="137" t="s">
        <v>226</v>
      </c>
      <c r="D4814" s="137" t="s">
        <v>139</v>
      </c>
      <c r="E4814" s="138">
        <v>45197</v>
      </c>
      <c r="F4814" s="139">
        <v>0</v>
      </c>
      <c r="G4814" s="137" t="s">
        <v>223</v>
      </c>
      <c r="H4814" s="139">
        <v>193.4</v>
      </c>
      <c r="I4814" s="139">
        <v>194.25</v>
      </c>
      <c r="J4814" s="139">
        <v>182.35</v>
      </c>
      <c r="K4814" s="139">
        <v>182.75</v>
      </c>
      <c r="L4814" s="139">
        <v>182.75</v>
      </c>
      <c r="M4814" s="139">
        <v>6420</v>
      </c>
      <c r="N4814" s="139">
        <v>40704.97</v>
      </c>
      <c r="O4814" s="139">
        <v>84534200</v>
      </c>
      <c r="P4814" s="140">
        <v>214200</v>
      </c>
      <c r="Q4814" s="138">
        <v>45181</v>
      </c>
      <c r="AR4814">
        <f t="shared" si="304"/>
        <v>86296200</v>
      </c>
      <c r="AS4814">
        <f t="shared" si="305"/>
        <v>700400</v>
      </c>
      <c r="AT4814">
        <f t="shared" si="306"/>
        <v>85595800</v>
      </c>
    </row>
    <row r="4815" spans="2:46" ht="15.75" customHeight="1" thickBot="1">
      <c r="B4815" t="str">
        <f t="shared" si="303"/>
        <v>INDUSTOWER4518145225</v>
      </c>
      <c r="C4815" s="137" t="s">
        <v>226</v>
      </c>
      <c r="D4815" s="137" t="s">
        <v>139</v>
      </c>
      <c r="E4815" s="138">
        <v>45225</v>
      </c>
      <c r="F4815" s="139">
        <v>0</v>
      </c>
      <c r="G4815" s="137" t="s">
        <v>223</v>
      </c>
      <c r="H4815" s="139">
        <v>195.45</v>
      </c>
      <c r="I4815" s="139">
        <v>195.45</v>
      </c>
      <c r="J4815" s="139">
        <v>183.6</v>
      </c>
      <c r="K4815" s="139">
        <v>183.95</v>
      </c>
      <c r="L4815" s="139">
        <v>183.95</v>
      </c>
      <c r="M4815" s="139">
        <v>587</v>
      </c>
      <c r="N4815" s="139">
        <v>3744.69</v>
      </c>
      <c r="O4815" s="141">
        <v>1660000</v>
      </c>
      <c r="P4815" s="140">
        <v>479400</v>
      </c>
      <c r="Q4815" s="138">
        <v>45181</v>
      </c>
      <c r="AR4815">
        <f t="shared" si="304"/>
        <v>0</v>
      </c>
      <c r="AS4815">
        <f t="shared" si="305"/>
        <v>0</v>
      </c>
      <c r="AT4815">
        <f t="shared" si="306"/>
        <v>0</v>
      </c>
    </row>
    <row r="4816" spans="2:46" ht="15.75" customHeight="1" thickBot="1">
      <c r="B4816" t="str">
        <f t="shared" si="303"/>
        <v>INDUSTOWER4518145260</v>
      </c>
      <c r="C4816" s="137" t="s">
        <v>226</v>
      </c>
      <c r="D4816" s="137" t="s">
        <v>139</v>
      </c>
      <c r="E4816" s="138">
        <v>45260</v>
      </c>
      <c r="F4816" s="139">
        <v>0</v>
      </c>
      <c r="G4816" s="137" t="s">
        <v>223</v>
      </c>
      <c r="H4816" s="139">
        <v>194.15</v>
      </c>
      <c r="I4816" s="139">
        <v>194.15</v>
      </c>
      <c r="J4816" s="139">
        <v>185.1</v>
      </c>
      <c r="K4816" s="139">
        <v>185.2</v>
      </c>
      <c r="L4816" s="139">
        <v>185.2</v>
      </c>
      <c r="M4816" s="139">
        <v>16</v>
      </c>
      <c r="N4816" s="139">
        <v>103.32</v>
      </c>
      <c r="O4816" s="139">
        <v>102000</v>
      </c>
      <c r="P4816" s="140">
        <v>6800</v>
      </c>
      <c r="Q4816" s="138">
        <v>45181</v>
      </c>
      <c r="AR4816">
        <f t="shared" si="304"/>
        <v>0</v>
      </c>
      <c r="AS4816">
        <f t="shared" si="305"/>
        <v>0</v>
      </c>
      <c r="AT4816">
        <f t="shared" si="306"/>
        <v>0</v>
      </c>
    </row>
    <row r="4817" spans="2:46" ht="15.75" customHeight="1" thickBot="1">
      <c r="B4817" t="str">
        <f t="shared" si="303"/>
        <v>INFY4518145197</v>
      </c>
      <c r="C4817" s="137" t="s">
        <v>226</v>
      </c>
      <c r="D4817" s="137" t="s">
        <v>21</v>
      </c>
      <c r="E4817" s="138">
        <v>45197</v>
      </c>
      <c r="F4817" s="139">
        <v>0</v>
      </c>
      <c r="G4817" s="137" t="s">
        <v>223</v>
      </c>
      <c r="H4817" s="139">
        <v>1486.05</v>
      </c>
      <c r="I4817" s="139">
        <v>1508.45</v>
      </c>
      <c r="J4817" s="139">
        <v>1481.8</v>
      </c>
      <c r="K4817" s="139">
        <v>1504.7</v>
      </c>
      <c r="L4817" s="139">
        <v>1504.7</v>
      </c>
      <c r="M4817" s="139">
        <v>19116</v>
      </c>
      <c r="N4817" s="139">
        <v>114376.98</v>
      </c>
      <c r="O4817" s="139">
        <v>21622000</v>
      </c>
      <c r="P4817" s="140">
        <v>443600</v>
      </c>
      <c r="Q4817" s="138">
        <v>45181</v>
      </c>
      <c r="AR4817">
        <f t="shared" si="304"/>
        <v>23365000</v>
      </c>
      <c r="AS4817">
        <f t="shared" si="305"/>
        <v>482000</v>
      </c>
      <c r="AT4817">
        <f t="shared" si="306"/>
        <v>22883000</v>
      </c>
    </row>
    <row r="4818" spans="2:46" ht="15.75" customHeight="1" thickBot="1">
      <c r="B4818" t="str">
        <f t="shared" si="303"/>
        <v>INFY4518145225</v>
      </c>
      <c r="C4818" s="137" t="s">
        <v>226</v>
      </c>
      <c r="D4818" s="137" t="s">
        <v>21</v>
      </c>
      <c r="E4818" s="138">
        <v>45225</v>
      </c>
      <c r="F4818" s="139">
        <v>0</v>
      </c>
      <c r="G4818" s="137" t="s">
        <v>223</v>
      </c>
      <c r="H4818" s="139">
        <v>1480</v>
      </c>
      <c r="I4818" s="139">
        <v>1502</v>
      </c>
      <c r="J4818" s="139">
        <v>1476.3</v>
      </c>
      <c r="K4818" s="139">
        <v>1498.95</v>
      </c>
      <c r="L4818" s="139">
        <v>1498.95</v>
      </c>
      <c r="M4818" s="139">
        <v>2216</v>
      </c>
      <c r="N4818" s="139">
        <v>13204.2</v>
      </c>
      <c r="O4818" s="141">
        <v>1640000</v>
      </c>
      <c r="P4818" s="140">
        <v>22400</v>
      </c>
      <c r="Q4818" s="138">
        <v>45181</v>
      </c>
      <c r="AR4818">
        <f t="shared" si="304"/>
        <v>0</v>
      </c>
      <c r="AS4818">
        <f t="shared" si="305"/>
        <v>0</v>
      </c>
      <c r="AT4818">
        <f t="shared" si="306"/>
        <v>0</v>
      </c>
    </row>
    <row r="4819" spans="2:46" ht="15.75" customHeight="1" thickBot="1">
      <c r="B4819" t="str">
        <f t="shared" si="303"/>
        <v>INFY4518145260</v>
      </c>
      <c r="C4819" s="137" t="s">
        <v>226</v>
      </c>
      <c r="D4819" s="137" t="s">
        <v>21</v>
      </c>
      <c r="E4819" s="138">
        <v>45260</v>
      </c>
      <c r="F4819" s="139">
        <v>0</v>
      </c>
      <c r="G4819" s="137" t="s">
        <v>223</v>
      </c>
      <c r="H4819" s="139">
        <v>1487.35</v>
      </c>
      <c r="I4819" s="139">
        <v>1506.35</v>
      </c>
      <c r="J4819" s="139">
        <v>1484.45</v>
      </c>
      <c r="K4819" s="139">
        <v>1504.85</v>
      </c>
      <c r="L4819" s="139">
        <v>1504.85</v>
      </c>
      <c r="M4819" s="139">
        <v>222</v>
      </c>
      <c r="N4819" s="139">
        <v>1329.44</v>
      </c>
      <c r="O4819" s="141">
        <v>103000</v>
      </c>
      <c r="P4819" s="140">
        <v>16000</v>
      </c>
      <c r="Q4819" s="138">
        <v>45181</v>
      </c>
      <c r="AR4819" s="76">
        <f t="shared" si="304"/>
        <v>0</v>
      </c>
      <c r="AS4819">
        <f t="shared" si="305"/>
        <v>0</v>
      </c>
      <c r="AT4819" s="76">
        <f t="shared" si="306"/>
        <v>0</v>
      </c>
    </row>
    <row r="4820" spans="2:46" ht="15.75" customHeight="1" thickBot="1">
      <c r="B4820" t="str">
        <f t="shared" si="303"/>
        <v>IOC4518145197</v>
      </c>
      <c r="C4820" s="137" t="s">
        <v>226</v>
      </c>
      <c r="D4820" s="137" t="s">
        <v>141</v>
      </c>
      <c r="E4820" s="138">
        <v>45197</v>
      </c>
      <c r="F4820" s="139">
        <v>0</v>
      </c>
      <c r="G4820" s="137" t="s">
        <v>223</v>
      </c>
      <c r="H4820" s="139">
        <v>95.75</v>
      </c>
      <c r="I4820" s="139">
        <v>95.75</v>
      </c>
      <c r="J4820" s="139">
        <v>91.4</v>
      </c>
      <c r="K4820" s="139">
        <v>91.8</v>
      </c>
      <c r="L4820" s="139">
        <v>91.8</v>
      </c>
      <c r="M4820" s="139">
        <v>4534</v>
      </c>
      <c r="N4820" s="139">
        <v>41035.46</v>
      </c>
      <c r="O4820" s="139">
        <v>111891000</v>
      </c>
      <c r="P4820" s="140">
        <v>-984750</v>
      </c>
      <c r="Q4820" s="138">
        <v>45181</v>
      </c>
      <c r="AR4820">
        <f t="shared" si="304"/>
        <v>121496000</v>
      </c>
      <c r="AS4820">
        <f t="shared" si="305"/>
        <v>1501500</v>
      </c>
      <c r="AT4820">
        <f t="shared" si="306"/>
        <v>119994500</v>
      </c>
    </row>
    <row r="4821" spans="2:46" ht="15.75" customHeight="1" thickBot="1">
      <c r="B4821" t="str">
        <f t="shared" si="303"/>
        <v>IOC4518145225</v>
      </c>
      <c r="C4821" s="137" t="s">
        <v>226</v>
      </c>
      <c r="D4821" s="137" t="s">
        <v>141</v>
      </c>
      <c r="E4821" s="138">
        <v>45225</v>
      </c>
      <c r="F4821" s="139">
        <v>0</v>
      </c>
      <c r="G4821" s="137" t="s">
        <v>223</v>
      </c>
      <c r="H4821" s="139">
        <v>96.05</v>
      </c>
      <c r="I4821" s="139">
        <v>96.1</v>
      </c>
      <c r="J4821" s="139">
        <v>92.25</v>
      </c>
      <c r="K4821" s="139">
        <v>92.45</v>
      </c>
      <c r="L4821" s="139">
        <v>92.45</v>
      </c>
      <c r="M4821" s="139">
        <v>533</v>
      </c>
      <c r="N4821" s="139">
        <v>4862.25</v>
      </c>
      <c r="O4821" s="141">
        <v>8620000</v>
      </c>
      <c r="P4821" s="140">
        <v>2242500</v>
      </c>
      <c r="Q4821" s="138">
        <v>45181</v>
      </c>
      <c r="AR4821">
        <f t="shared" si="304"/>
        <v>0</v>
      </c>
      <c r="AS4821">
        <f t="shared" si="305"/>
        <v>0</v>
      </c>
      <c r="AT4821">
        <f t="shared" si="306"/>
        <v>0</v>
      </c>
    </row>
    <row r="4822" spans="2:46" ht="15.75" customHeight="1" thickBot="1">
      <c r="B4822" t="str">
        <f t="shared" si="303"/>
        <v>IOC4518145260</v>
      </c>
      <c r="C4822" s="137" t="s">
        <v>226</v>
      </c>
      <c r="D4822" s="137" t="s">
        <v>141</v>
      </c>
      <c r="E4822" s="138">
        <v>45260</v>
      </c>
      <c r="F4822" s="139">
        <v>0</v>
      </c>
      <c r="G4822" s="137" t="s">
        <v>223</v>
      </c>
      <c r="H4822" s="139">
        <v>96.4</v>
      </c>
      <c r="I4822" s="139">
        <v>96.4</v>
      </c>
      <c r="J4822" s="139">
        <v>93</v>
      </c>
      <c r="K4822" s="139">
        <v>93.15</v>
      </c>
      <c r="L4822" s="139">
        <v>93.15</v>
      </c>
      <c r="M4822" s="139">
        <v>62</v>
      </c>
      <c r="N4822" s="139">
        <v>569.04999999999995</v>
      </c>
      <c r="O4822" s="141">
        <v>985000</v>
      </c>
      <c r="P4822" s="140">
        <v>243750</v>
      </c>
      <c r="Q4822" s="138">
        <v>45181</v>
      </c>
      <c r="AR4822" s="76">
        <f t="shared" si="304"/>
        <v>0</v>
      </c>
      <c r="AS4822">
        <f t="shared" si="305"/>
        <v>0</v>
      </c>
      <c r="AT4822" s="76">
        <f t="shared" si="306"/>
        <v>0</v>
      </c>
    </row>
    <row r="4823" spans="2:46" ht="15.75" customHeight="1" thickBot="1">
      <c r="B4823" t="str">
        <f t="shared" si="303"/>
        <v>IPCALAB4518145197</v>
      </c>
      <c r="C4823" s="137" t="s">
        <v>226</v>
      </c>
      <c r="D4823" s="137" t="s">
        <v>142</v>
      </c>
      <c r="E4823" s="138">
        <v>45197</v>
      </c>
      <c r="F4823" s="139">
        <v>0</v>
      </c>
      <c r="G4823" s="137" t="s">
        <v>223</v>
      </c>
      <c r="H4823" s="139">
        <v>902.3</v>
      </c>
      <c r="I4823" s="139">
        <v>914.6</v>
      </c>
      <c r="J4823" s="139">
        <v>885.45</v>
      </c>
      <c r="K4823" s="139">
        <v>893.45</v>
      </c>
      <c r="L4823" s="139">
        <v>893.45</v>
      </c>
      <c r="M4823" s="139">
        <v>1480</v>
      </c>
      <c r="N4823" s="139">
        <v>8638.73</v>
      </c>
      <c r="O4823" s="139">
        <v>1381250</v>
      </c>
      <c r="P4823" s="140">
        <v>-70200</v>
      </c>
      <c r="Q4823" s="138">
        <v>45181</v>
      </c>
      <c r="AR4823">
        <f t="shared" si="304"/>
        <v>1465750</v>
      </c>
      <c r="AS4823">
        <f t="shared" si="305"/>
        <v>-71500</v>
      </c>
      <c r="AT4823">
        <f t="shared" si="306"/>
        <v>1537250</v>
      </c>
    </row>
    <row r="4824" spans="2:46" ht="15.75" customHeight="1" thickBot="1">
      <c r="B4824" t="str">
        <f t="shared" si="303"/>
        <v>IPCALAB4518145225</v>
      </c>
      <c r="C4824" s="137" t="s">
        <v>226</v>
      </c>
      <c r="D4824" s="137" t="s">
        <v>142</v>
      </c>
      <c r="E4824" s="138">
        <v>45225</v>
      </c>
      <c r="F4824" s="139">
        <v>0</v>
      </c>
      <c r="G4824" s="137" t="s">
        <v>223</v>
      </c>
      <c r="H4824" s="139">
        <v>904</v>
      </c>
      <c r="I4824" s="139">
        <v>914.95</v>
      </c>
      <c r="J4824" s="139">
        <v>886.9</v>
      </c>
      <c r="K4824" s="139">
        <v>891.9</v>
      </c>
      <c r="L4824" s="139">
        <v>891.9</v>
      </c>
      <c r="M4824" s="139">
        <v>91</v>
      </c>
      <c r="N4824" s="139">
        <v>530.94000000000005</v>
      </c>
      <c r="O4824" s="139">
        <v>81250</v>
      </c>
      <c r="P4824" s="140">
        <v>-2600</v>
      </c>
      <c r="Q4824" s="138">
        <v>45181</v>
      </c>
      <c r="AR4824">
        <f t="shared" si="304"/>
        <v>0</v>
      </c>
      <c r="AS4824">
        <f t="shared" si="305"/>
        <v>0</v>
      </c>
      <c r="AT4824">
        <f t="shared" si="306"/>
        <v>0</v>
      </c>
    </row>
    <row r="4825" spans="2:46" ht="15.75" customHeight="1" thickBot="1">
      <c r="B4825" t="str">
        <f t="shared" si="303"/>
        <v>IPCALAB4518145260</v>
      </c>
      <c r="C4825" s="137" t="s">
        <v>226</v>
      </c>
      <c r="D4825" s="137" t="s">
        <v>142</v>
      </c>
      <c r="E4825" s="138">
        <v>45260</v>
      </c>
      <c r="F4825" s="139">
        <v>0</v>
      </c>
      <c r="G4825" s="137" t="s">
        <v>223</v>
      </c>
      <c r="H4825" s="139">
        <v>890.1</v>
      </c>
      <c r="I4825" s="139">
        <v>890.1</v>
      </c>
      <c r="J4825" s="139">
        <v>890.1</v>
      </c>
      <c r="K4825" s="139">
        <v>890.1</v>
      </c>
      <c r="L4825" s="139">
        <v>910.7</v>
      </c>
      <c r="M4825" s="139">
        <v>2</v>
      </c>
      <c r="N4825" s="139">
        <v>11.57</v>
      </c>
      <c r="O4825" s="141">
        <v>3250</v>
      </c>
      <c r="P4825" s="140">
        <v>1300</v>
      </c>
      <c r="Q4825" s="138">
        <v>45181</v>
      </c>
      <c r="AR4825" s="76">
        <f t="shared" si="304"/>
        <v>0</v>
      </c>
      <c r="AS4825">
        <f t="shared" si="305"/>
        <v>0</v>
      </c>
      <c r="AT4825" s="76">
        <f t="shared" si="306"/>
        <v>0</v>
      </c>
    </row>
    <row r="4826" spans="2:46" ht="15.75" customHeight="1" thickBot="1">
      <c r="B4826" t="str">
        <f t="shared" si="303"/>
        <v>IRCTC4518145197</v>
      </c>
      <c r="C4826" s="137" t="s">
        <v>226</v>
      </c>
      <c r="D4826" s="137" t="s">
        <v>143</v>
      </c>
      <c r="E4826" s="138">
        <v>45197</v>
      </c>
      <c r="F4826" s="139">
        <v>0</v>
      </c>
      <c r="G4826" s="137" t="s">
        <v>223</v>
      </c>
      <c r="H4826" s="139">
        <v>720</v>
      </c>
      <c r="I4826" s="139">
        <v>721.9</v>
      </c>
      <c r="J4826" s="139">
        <v>687</v>
      </c>
      <c r="K4826" s="139">
        <v>689.15</v>
      </c>
      <c r="L4826" s="139">
        <v>689.15</v>
      </c>
      <c r="M4826" s="139">
        <v>10544</v>
      </c>
      <c r="N4826" s="139">
        <v>64701.98</v>
      </c>
      <c r="O4826" s="139">
        <v>16458750</v>
      </c>
      <c r="P4826" s="140">
        <v>-151375</v>
      </c>
      <c r="Q4826" s="138">
        <v>45181</v>
      </c>
      <c r="AR4826">
        <f t="shared" si="304"/>
        <v>17781750</v>
      </c>
      <c r="AS4826">
        <f t="shared" si="305"/>
        <v>160125</v>
      </c>
      <c r="AT4826">
        <f t="shared" si="306"/>
        <v>17621625</v>
      </c>
    </row>
    <row r="4827" spans="2:46" ht="15.75" customHeight="1" thickBot="1">
      <c r="B4827" t="str">
        <f t="shared" si="303"/>
        <v>IRCTC4518145225</v>
      </c>
      <c r="C4827" s="137" t="s">
        <v>226</v>
      </c>
      <c r="D4827" s="137" t="s">
        <v>143</v>
      </c>
      <c r="E4827" s="138">
        <v>45225</v>
      </c>
      <c r="F4827" s="139">
        <v>0</v>
      </c>
      <c r="G4827" s="137" t="s">
        <v>223</v>
      </c>
      <c r="H4827" s="139">
        <v>723.95</v>
      </c>
      <c r="I4827" s="139">
        <v>726.2</v>
      </c>
      <c r="J4827" s="139">
        <v>692.65</v>
      </c>
      <c r="K4827" s="139">
        <v>694.85</v>
      </c>
      <c r="L4827" s="139">
        <v>694.85</v>
      </c>
      <c r="M4827" s="139">
        <v>1019</v>
      </c>
      <c r="N4827" s="139">
        <v>6299.34</v>
      </c>
      <c r="O4827" s="139">
        <v>1179500</v>
      </c>
      <c r="P4827" s="140">
        <v>287000</v>
      </c>
      <c r="Q4827" s="138">
        <v>45181</v>
      </c>
      <c r="AR4827">
        <f t="shared" si="304"/>
        <v>0</v>
      </c>
      <c r="AS4827">
        <f t="shared" si="305"/>
        <v>0</v>
      </c>
      <c r="AT4827">
        <f t="shared" si="306"/>
        <v>0</v>
      </c>
    </row>
    <row r="4828" spans="2:46" ht="15.75" customHeight="1" thickBot="1">
      <c r="B4828" t="str">
        <f t="shared" si="303"/>
        <v>IRCTC4518145260</v>
      </c>
      <c r="C4828" s="137" t="s">
        <v>226</v>
      </c>
      <c r="D4828" s="137" t="s">
        <v>143</v>
      </c>
      <c r="E4828" s="138">
        <v>45260</v>
      </c>
      <c r="F4828" s="139">
        <v>0</v>
      </c>
      <c r="G4828" s="137" t="s">
        <v>223</v>
      </c>
      <c r="H4828" s="139">
        <v>721.2</v>
      </c>
      <c r="I4828" s="139">
        <v>721.5</v>
      </c>
      <c r="J4828" s="139">
        <v>697.9</v>
      </c>
      <c r="K4828" s="139">
        <v>699.25</v>
      </c>
      <c r="L4828" s="139">
        <v>699.25</v>
      </c>
      <c r="M4828" s="139">
        <v>85</v>
      </c>
      <c r="N4828" s="139">
        <v>528.04999999999995</v>
      </c>
      <c r="O4828" s="139">
        <v>143500</v>
      </c>
      <c r="P4828" s="140">
        <v>24500</v>
      </c>
      <c r="Q4828" s="138">
        <v>45181</v>
      </c>
      <c r="AR4828">
        <f t="shared" si="304"/>
        <v>0</v>
      </c>
      <c r="AS4828">
        <f t="shared" si="305"/>
        <v>0</v>
      </c>
      <c r="AT4828">
        <f t="shared" si="306"/>
        <v>0</v>
      </c>
    </row>
    <row r="4829" spans="2:46" ht="15.75" customHeight="1" thickBot="1">
      <c r="B4829" t="str">
        <f t="shared" si="303"/>
        <v>ITC4518145197</v>
      </c>
      <c r="C4829" s="137" t="s">
        <v>226</v>
      </c>
      <c r="D4829" s="137" t="s">
        <v>22</v>
      </c>
      <c r="E4829" s="138">
        <v>45197</v>
      </c>
      <c r="F4829" s="139">
        <v>0</v>
      </c>
      <c r="G4829" s="137" t="s">
        <v>223</v>
      </c>
      <c r="H4829" s="139">
        <v>449.55</v>
      </c>
      <c r="I4829" s="139">
        <v>456</v>
      </c>
      <c r="J4829" s="139">
        <v>446.65</v>
      </c>
      <c r="K4829" s="139">
        <v>452.95</v>
      </c>
      <c r="L4829" s="139">
        <v>452.95</v>
      </c>
      <c r="M4829" s="139">
        <v>15856</v>
      </c>
      <c r="N4829" s="139">
        <v>114606.48</v>
      </c>
      <c r="O4829" s="141">
        <v>66600000</v>
      </c>
      <c r="P4829" s="140">
        <v>-176000</v>
      </c>
      <c r="Q4829" s="138">
        <v>45181</v>
      </c>
      <c r="AR4829">
        <f t="shared" si="304"/>
        <v>69172800</v>
      </c>
      <c r="AS4829">
        <f t="shared" si="305"/>
        <v>75200</v>
      </c>
      <c r="AT4829">
        <f t="shared" si="306"/>
        <v>69097600</v>
      </c>
    </row>
    <row r="4830" spans="2:46" ht="15.75" customHeight="1" thickBot="1">
      <c r="B4830" t="str">
        <f t="shared" si="303"/>
        <v>ITC4518145225</v>
      </c>
      <c r="C4830" s="137" t="s">
        <v>226</v>
      </c>
      <c r="D4830" s="137" t="s">
        <v>22</v>
      </c>
      <c r="E4830" s="138">
        <v>45225</v>
      </c>
      <c r="F4830" s="139">
        <v>0</v>
      </c>
      <c r="G4830" s="137" t="s">
        <v>223</v>
      </c>
      <c r="H4830" s="139">
        <v>451.9</v>
      </c>
      <c r="I4830" s="139">
        <v>458.9</v>
      </c>
      <c r="J4830" s="139">
        <v>449.75</v>
      </c>
      <c r="K4830" s="139">
        <v>455.9</v>
      </c>
      <c r="L4830" s="139">
        <v>455.9</v>
      </c>
      <c r="M4830" s="139">
        <v>1236</v>
      </c>
      <c r="N4830" s="139">
        <v>8995.44</v>
      </c>
      <c r="O4830" s="139">
        <v>2409600</v>
      </c>
      <c r="P4830" s="140">
        <v>260800</v>
      </c>
      <c r="Q4830" s="138">
        <v>45181</v>
      </c>
      <c r="AR4830">
        <f t="shared" si="304"/>
        <v>0</v>
      </c>
      <c r="AS4830">
        <f t="shared" si="305"/>
        <v>0</v>
      </c>
      <c r="AT4830">
        <f t="shared" si="306"/>
        <v>0</v>
      </c>
    </row>
    <row r="4831" spans="2:46" ht="15.75" customHeight="1" thickBot="1">
      <c r="B4831" t="str">
        <f t="shared" si="303"/>
        <v>ITC4518145260</v>
      </c>
      <c r="C4831" s="137" t="s">
        <v>226</v>
      </c>
      <c r="D4831" s="137" t="s">
        <v>22</v>
      </c>
      <c r="E4831" s="138">
        <v>45260</v>
      </c>
      <c r="F4831" s="139">
        <v>0</v>
      </c>
      <c r="G4831" s="137" t="s">
        <v>223</v>
      </c>
      <c r="H4831" s="139">
        <v>454.6</v>
      </c>
      <c r="I4831" s="139">
        <v>462.2</v>
      </c>
      <c r="J4831" s="139">
        <v>453.35</v>
      </c>
      <c r="K4831" s="139">
        <v>458.95</v>
      </c>
      <c r="L4831" s="139">
        <v>458.95</v>
      </c>
      <c r="M4831" s="139">
        <v>126</v>
      </c>
      <c r="N4831" s="139">
        <v>924.19</v>
      </c>
      <c r="O4831" s="139">
        <v>163200</v>
      </c>
      <c r="P4831" s="140">
        <v>-9600</v>
      </c>
      <c r="Q4831" s="138">
        <v>45181</v>
      </c>
      <c r="AR4831">
        <f t="shared" si="304"/>
        <v>0</v>
      </c>
      <c r="AS4831">
        <f t="shared" si="305"/>
        <v>0</v>
      </c>
      <c r="AT4831">
        <f t="shared" si="306"/>
        <v>0</v>
      </c>
    </row>
    <row r="4832" spans="2:46" ht="15.75" customHeight="1" thickBot="1">
      <c r="B4832" t="str">
        <f t="shared" si="303"/>
        <v>JINDALSTEL4518145197</v>
      </c>
      <c r="C4832" s="137" t="s">
        <v>226</v>
      </c>
      <c r="D4832" s="137" t="s">
        <v>144</v>
      </c>
      <c r="E4832" s="138">
        <v>45197</v>
      </c>
      <c r="F4832" s="139">
        <v>0</v>
      </c>
      <c r="G4832" s="137" t="s">
        <v>223</v>
      </c>
      <c r="H4832" s="139">
        <v>718.6</v>
      </c>
      <c r="I4832" s="139">
        <v>719.9</v>
      </c>
      <c r="J4832" s="139">
        <v>686.75</v>
      </c>
      <c r="K4832" s="139">
        <v>687.95</v>
      </c>
      <c r="L4832" s="139">
        <v>687.95</v>
      </c>
      <c r="M4832" s="139">
        <v>5367</v>
      </c>
      <c r="N4832" s="139">
        <v>46832.62</v>
      </c>
      <c r="O4832" s="141">
        <v>23800000</v>
      </c>
      <c r="P4832" s="140">
        <v>-93750</v>
      </c>
      <c r="Q4832" s="138">
        <v>45181</v>
      </c>
      <c r="AR4832">
        <f t="shared" si="304"/>
        <v>24055000</v>
      </c>
      <c r="AS4832">
        <f t="shared" si="305"/>
        <v>-45000</v>
      </c>
      <c r="AT4832">
        <f t="shared" si="306"/>
        <v>24100000</v>
      </c>
    </row>
    <row r="4833" spans="2:46" ht="15.75" customHeight="1" thickBot="1">
      <c r="B4833" t="str">
        <f t="shared" si="303"/>
        <v>JINDALSTEL4518145225</v>
      </c>
      <c r="C4833" s="137" t="s">
        <v>226</v>
      </c>
      <c r="D4833" s="137" t="s">
        <v>144</v>
      </c>
      <c r="E4833" s="138">
        <v>45225</v>
      </c>
      <c r="F4833" s="139">
        <v>0</v>
      </c>
      <c r="G4833" s="137" t="s">
        <v>223</v>
      </c>
      <c r="H4833" s="139">
        <v>723.05</v>
      </c>
      <c r="I4833" s="139">
        <v>724</v>
      </c>
      <c r="J4833" s="139">
        <v>691.55</v>
      </c>
      <c r="K4833" s="139">
        <v>692.6</v>
      </c>
      <c r="L4833" s="139">
        <v>692.6</v>
      </c>
      <c r="M4833" s="139">
        <v>286</v>
      </c>
      <c r="N4833" s="139">
        <v>2507.04</v>
      </c>
      <c r="O4833" s="139">
        <v>243750</v>
      </c>
      <c r="P4833" s="140">
        <v>50000</v>
      </c>
      <c r="Q4833" s="138">
        <v>45181</v>
      </c>
      <c r="AR4833">
        <f t="shared" si="304"/>
        <v>0</v>
      </c>
      <c r="AS4833">
        <f t="shared" si="305"/>
        <v>0</v>
      </c>
      <c r="AT4833">
        <f t="shared" si="306"/>
        <v>0</v>
      </c>
    </row>
    <row r="4834" spans="2:46" ht="15.75" customHeight="1" thickBot="1">
      <c r="B4834" t="str">
        <f t="shared" si="303"/>
        <v>JINDALSTEL4518145260</v>
      </c>
      <c r="C4834" s="137" t="s">
        <v>226</v>
      </c>
      <c r="D4834" s="137" t="s">
        <v>144</v>
      </c>
      <c r="E4834" s="138">
        <v>45260</v>
      </c>
      <c r="F4834" s="139">
        <v>0</v>
      </c>
      <c r="G4834" s="137" t="s">
        <v>223</v>
      </c>
      <c r="H4834" s="139">
        <v>710</v>
      </c>
      <c r="I4834" s="139">
        <v>710</v>
      </c>
      <c r="J4834" s="139">
        <v>699</v>
      </c>
      <c r="K4834" s="139">
        <v>699</v>
      </c>
      <c r="L4834" s="139">
        <v>699</v>
      </c>
      <c r="M4834" s="139">
        <v>5</v>
      </c>
      <c r="N4834" s="139">
        <v>43.93</v>
      </c>
      <c r="O4834" s="139">
        <v>11250</v>
      </c>
      <c r="P4834" s="140">
        <v>-1250</v>
      </c>
      <c r="Q4834" s="138">
        <v>45181</v>
      </c>
      <c r="AR4834" s="76">
        <f t="shared" si="304"/>
        <v>0</v>
      </c>
      <c r="AS4834">
        <f t="shared" si="305"/>
        <v>0</v>
      </c>
      <c r="AT4834" s="76">
        <f t="shared" si="306"/>
        <v>0</v>
      </c>
    </row>
    <row r="4835" spans="2:46" ht="15.75" customHeight="1" thickBot="1">
      <c r="B4835" t="str">
        <f t="shared" si="303"/>
        <v>JKCEMENT4518145197</v>
      </c>
      <c r="C4835" s="137" t="s">
        <v>226</v>
      </c>
      <c r="D4835" s="137" t="s">
        <v>145</v>
      </c>
      <c r="E4835" s="138">
        <v>45197</v>
      </c>
      <c r="F4835" s="139">
        <v>0</v>
      </c>
      <c r="G4835" s="137" t="s">
        <v>223</v>
      </c>
      <c r="H4835" s="139">
        <v>3313.45</v>
      </c>
      <c r="I4835" s="139">
        <v>3361</v>
      </c>
      <c r="J4835" s="139">
        <v>3238.65</v>
      </c>
      <c r="K4835" s="139">
        <v>3248.05</v>
      </c>
      <c r="L4835" s="139">
        <v>3248.05</v>
      </c>
      <c r="M4835" s="139">
        <v>962</v>
      </c>
      <c r="N4835" s="139">
        <v>7904.8</v>
      </c>
      <c r="O4835" s="141">
        <v>706000</v>
      </c>
      <c r="P4835" s="140">
        <v>-2000</v>
      </c>
      <c r="Q4835" s="138">
        <v>45181</v>
      </c>
      <c r="AR4835">
        <f t="shared" si="304"/>
        <v>721250</v>
      </c>
      <c r="AS4835">
        <f t="shared" si="305"/>
        <v>4000</v>
      </c>
      <c r="AT4835">
        <f t="shared" si="306"/>
        <v>717250</v>
      </c>
    </row>
    <row r="4836" spans="2:46" ht="15.75" customHeight="1" thickBot="1">
      <c r="B4836" t="str">
        <f t="shared" si="303"/>
        <v>JKCEMENT4518145225</v>
      </c>
      <c r="C4836" s="137" t="s">
        <v>226</v>
      </c>
      <c r="D4836" s="137" t="s">
        <v>145</v>
      </c>
      <c r="E4836" s="138">
        <v>45225</v>
      </c>
      <c r="F4836" s="139">
        <v>0</v>
      </c>
      <c r="G4836" s="137" t="s">
        <v>223</v>
      </c>
      <c r="H4836" s="139">
        <v>3351.05</v>
      </c>
      <c r="I4836" s="139">
        <v>3369.8</v>
      </c>
      <c r="J4836" s="139">
        <v>3255.4</v>
      </c>
      <c r="K4836" s="139">
        <v>3263.7</v>
      </c>
      <c r="L4836" s="139">
        <v>3263.7</v>
      </c>
      <c r="M4836" s="139">
        <v>81</v>
      </c>
      <c r="N4836" s="139">
        <v>669.22</v>
      </c>
      <c r="O4836" s="139">
        <v>15000</v>
      </c>
      <c r="P4836" s="140">
        <v>5750</v>
      </c>
      <c r="Q4836" s="138">
        <v>45181</v>
      </c>
      <c r="AR4836">
        <f t="shared" si="304"/>
        <v>0</v>
      </c>
      <c r="AS4836">
        <f t="shared" si="305"/>
        <v>0</v>
      </c>
      <c r="AT4836">
        <f t="shared" si="306"/>
        <v>0</v>
      </c>
    </row>
    <row r="4837" spans="2:46" ht="15.75" customHeight="1" thickBot="1">
      <c r="B4837" t="str">
        <f t="shared" si="303"/>
        <v>JKCEMENT4518145260</v>
      </c>
      <c r="C4837" s="137" t="s">
        <v>226</v>
      </c>
      <c r="D4837" s="137" t="s">
        <v>145</v>
      </c>
      <c r="E4837" s="138">
        <v>45260</v>
      </c>
      <c r="F4837" s="139">
        <v>0</v>
      </c>
      <c r="G4837" s="137" t="s">
        <v>223</v>
      </c>
      <c r="H4837" s="139">
        <v>3300</v>
      </c>
      <c r="I4837" s="139">
        <v>3300</v>
      </c>
      <c r="J4837" s="139">
        <v>3281.9</v>
      </c>
      <c r="K4837" s="139">
        <v>3281.9</v>
      </c>
      <c r="L4837" s="139">
        <v>3295.65</v>
      </c>
      <c r="M4837" s="139">
        <v>2</v>
      </c>
      <c r="N4837" s="139">
        <v>16.45</v>
      </c>
      <c r="O4837" s="139">
        <v>250</v>
      </c>
      <c r="P4837" s="139">
        <v>250</v>
      </c>
      <c r="Q4837" s="138">
        <v>45181</v>
      </c>
      <c r="AR4837" s="76">
        <f t="shared" si="304"/>
        <v>0</v>
      </c>
      <c r="AS4837">
        <f t="shared" si="305"/>
        <v>0</v>
      </c>
      <c r="AT4837" s="76">
        <f t="shared" si="306"/>
        <v>0</v>
      </c>
    </row>
    <row r="4838" spans="2:46" ht="15.75" customHeight="1" thickBot="1">
      <c r="B4838" t="str">
        <f t="shared" si="303"/>
        <v>JSWSTEEL4518145197</v>
      </c>
      <c r="C4838" s="137" t="s">
        <v>226</v>
      </c>
      <c r="D4838" s="137" t="s">
        <v>46</v>
      </c>
      <c r="E4838" s="138">
        <v>45197</v>
      </c>
      <c r="F4838" s="139">
        <v>0</v>
      </c>
      <c r="G4838" s="137" t="s">
        <v>223</v>
      </c>
      <c r="H4838" s="139">
        <v>827.95</v>
      </c>
      <c r="I4838" s="139">
        <v>840.85</v>
      </c>
      <c r="J4838" s="139">
        <v>813.4</v>
      </c>
      <c r="K4838" s="139">
        <v>818.3</v>
      </c>
      <c r="L4838" s="139">
        <v>818.3</v>
      </c>
      <c r="M4838" s="139">
        <v>7289</v>
      </c>
      <c r="N4838" s="139">
        <v>81309.2</v>
      </c>
      <c r="O4838" s="141">
        <v>17700000</v>
      </c>
      <c r="P4838" s="140">
        <v>4050</v>
      </c>
      <c r="Q4838" s="138">
        <v>45181</v>
      </c>
      <c r="AR4838">
        <f t="shared" si="304"/>
        <v>18130650</v>
      </c>
      <c r="AS4838">
        <f t="shared" si="305"/>
        <v>112050</v>
      </c>
      <c r="AT4838">
        <f t="shared" si="306"/>
        <v>18018600</v>
      </c>
    </row>
    <row r="4839" spans="2:46" ht="15.75" customHeight="1" thickBot="1">
      <c r="B4839" t="str">
        <f t="shared" si="303"/>
        <v>JSWSTEEL4518145225</v>
      </c>
      <c r="C4839" s="137" t="s">
        <v>226</v>
      </c>
      <c r="D4839" s="137" t="s">
        <v>46</v>
      </c>
      <c r="E4839" s="138">
        <v>45225</v>
      </c>
      <c r="F4839" s="139">
        <v>0</v>
      </c>
      <c r="G4839" s="137" t="s">
        <v>223</v>
      </c>
      <c r="H4839" s="139">
        <v>835</v>
      </c>
      <c r="I4839" s="139">
        <v>846</v>
      </c>
      <c r="J4839" s="139">
        <v>819.8</v>
      </c>
      <c r="K4839" s="139">
        <v>823.65</v>
      </c>
      <c r="L4839" s="139">
        <v>823.65</v>
      </c>
      <c r="M4839" s="139">
        <v>325</v>
      </c>
      <c r="N4839" s="139">
        <v>3645.38</v>
      </c>
      <c r="O4839" s="139">
        <v>402300</v>
      </c>
      <c r="P4839" s="140">
        <v>106650</v>
      </c>
      <c r="Q4839" s="138">
        <v>45181</v>
      </c>
      <c r="AR4839">
        <f t="shared" si="304"/>
        <v>0</v>
      </c>
      <c r="AS4839">
        <f t="shared" si="305"/>
        <v>0</v>
      </c>
      <c r="AT4839">
        <f t="shared" si="306"/>
        <v>0</v>
      </c>
    </row>
    <row r="4840" spans="2:46" ht="15.75" customHeight="1" thickBot="1">
      <c r="B4840" t="str">
        <f t="shared" si="303"/>
        <v>JSWSTEEL4518145260</v>
      </c>
      <c r="C4840" s="137" t="s">
        <v>226</v>
      </c>
      <c r="D4840" s="137" t="s">
        <v>46</v>
      </c>
      <c r="E4840" s="138">
        <v>45260</v>
      </c>
      <c r="F4840" s="139">
        <v>0</v>
      </c>
      <c r="G4840" s="137" t="s">
        <v>223</v>
      </c>
      <c r="H4840" s="139">
        <v>850.6</v>
      </c>
      <c r="I4840" s="139">
        <v>850.6</v>
      </c>
      <c r="J4840" s="139">
        <v>828.75</v>
      </c>
      <c r="K4840" s="139">
        <v>829.5</v>
      </c>
      <c r="L4840" s="139">
        <v>828.95</v>
      </c>
      <c r="M4840" s="139">
        <v>6</v>
      </c>
      <c r="N4840" s="139">
        <v>67.680000000000007</v>
      </c>
      <c r="O4840" s="139">
        <v>28350</v>
      </c>
      <c r="P4840" s="140">
        <v>1350</v>
      </c>
      <c r="Q4840" s="138">
        <v>45181</v>
      </c>
      <c r="AR4840" s="76">
        <f t="shared" si="304"/>
        <v>0</v>
      </c>
      <c r="AS4840">
        <f t="shared" si="305"/>
        <v>0</v>
      </c>
      <c r="AT4840" s="76">
        <f t="shared" si="306"/>
        <v>0</v>
      </c>
    </row>
    <row r="4841" spans="2:46" ht="15.75" customHeight="1" thickBot="1">
      <c r="B4841" t="str">
        <f t="shared" si="303"/>
        <v>JUBLFOOD4518145197</v>
      </c>
      <c r="C4841" s="137" t="s">
        <v>226</v>
      </c>
      <c r="D4841" s="137" t="s">
        <v>146</v>
      </c>
      <c r="E4841" s="138">
        <v>45197</v>
      </c>
      <c r="F4841" s="139">
        <v>0</v>
      </c>
      <c r="G4841" s="137" t="s">
        <v>223</v>
      </c>
      <c r="H4841" s="139">
        <v>546.54999999999995</v>
      </c>
      <c r="I4841" s="139">
        <v>546.54999999999995</v>
      </c>
      <c r="J4841" s="139">
        <v>523.04999999999995</v>
      </c>
      <c r="K4841" s="139">
        <v>524.25</v>
      </c>
      <c r="L4841" s="139">
        <v>524.25</v>
      </c>
      <c r="M4841" s="139">
        <v>4713</v>
      </c>
      <c r="N4841" s="139">
        <v>31254.15</v>
      </c>
      <c r="O4841" s="141">
        <v>16000000</v>
      </c>
      <c r="P4841" s="140">
        <v>86250</v>
      </c>
      <c r="Q4841" s="138">
        <v>45181</v>
      </c>
      <c r="AR4841">
        <f t="shared" si="304"/>
        <v>17158750</v>
      </c>
      <c r="AS4841">
        <f t="shared" si="305"/>
        <v>270000</v>
      </c>
      <c r="AT4841">
        <f t="shared" si="306"/>
        <v>16888750</v>
      </c>
    </row>
    <row r="4842" spans="2:46" ht="15.75" customHeight="1" thickBot="1">
      <c r="B4842" t="str">
        <f t="shared" si="303"/>
        <v>JUBLFOOD4518145225</v>
      </c>
      <c r="C4842" s="137" t="s">
        <v>226</v>
      </c>
      <c r="D4842" s="137" t="s">
        <v>146</v>
      </c>
      <c r="E4842" s="138">
        <v>45225</v>
      </c>
      <c r="F4842" s="139">
        <v>0</v>
      </c>
      <c r="G4842" s="137" t="s">
        <v>223</v>
      </c>
      <c r="H4842" s="139">
        <v>541.54999999999995</v>
      </c>
      <c r="I4842" s="139">
        <v>542.29999999999995</v>
      </c>
      <c r="J4842" s="139">
        <v>521.5</v>
      </c>
      <c r="K4842" s="139">
        <v>522.20000000000005</v>
      </c>
      <c r="L4842" s="139">
        <v>522.20000000000005</v>
      </c>
      <c r="M4842" s="139">
        <v>580</v>
      </c>
      <c r="N4842" s="139">
        <v>3833.56</v>
      </c>
      <c r="O4842" s="139">
        <v>980000</v>
      </c>
      <c r="P4842" s="140">
        <v>130000</v>
      </c>
      <c r="Q4842" s="138">
        <v>45181</v>
      </c>
      <c r="AR4842">
        <f t="shared" si="304"/>
        <v>0</v>
      </c>
      <c r="AS4842">
        <f t="shared" si="305"/>
        <v>0</v>
      </c>
      <c r="AT4842">
        <f t="shared" si="306"/>
        <v>0</v>
      </c>
    </row>
    <row r="4843" spans="2:46" ht="15.75" customHeight="1" thickBot="1">
      <c r="B4843" t="str">
        <f t="shared" si="303"/>
        <v>JUBLFOOD4518145260</v>
      </c>
      <c r="C4843" s="137" t="s">
        <v>226</v>
      </c>
      <c r="D4843" s="137" t="s">
        <v>146</v>
      </c>
      <c r="E4843" s="138">
        <v>45260</v>
      </c>
      <c r="F4843" s="139">
        <v>0</v>
      </c>
      <c r="G4843" s="137" t="s">
        <v>223</v>
      </c>
      <c r="H4843" s="139">
        <v>539.79999999999995</v>
      </c>
      <c r="I4843" s="139">
        <v>539.79999999999995</v>
      </c>
      <c r="J4843" s="139">
        <v>520.04999999999995</v>
      </c>
      <c r="K4843" s="139">
        <v>520.9</v>
      </c>
      <c r="L4843" s="139">
        <v>520.9</v>
      </c>
      <c r="M4843" s="139">
        <v>88</v>
      </c>
      <c r="N4843" s="139">
        <v>581.35</v>
      </c>
      <c r="O4843" s="139">
        <v>178750</v>
      </c>
      <c r="P4843" s="140">
        <v>53750</v>
      </c>
      <c r="Q4843" s="138">
        <v>45181</v>
      </c>
      <c r="AR4843">
        <f t="shared" si="304"/>
        <v>0</v>
      </c>
      <c r="AS4843">
        <f t="shared" si="305"/>
        <v>0</v>
      </c>
      <c r="AT4843">
        <f t="shared" si="306"/>
        <v>0</v>
      </c>
    </row>
    <row r="4844" spans="2:46" ht="15.75" customHeight="1" thickBot="1">
      <c r="B4844" t="str">
        <f t="shared" si="303"/>
        <v>KOTAKBANK4518145197</v>
      </c>
      <c r="C4844" s="137" t="s">
        <v>226</v>
      </c>
      <c r="D4844" s="137" t="s">
        <v>25</v>
      </c>
      <c r="E4844" s="138">
        <v>45197</v>
      </c>
      <c r="F4844" s="139">
        <v>0</v>
      </c>
      <c r="G4844" s="137" t="s">
        <v>223</v>
      </c>
      <c r="H4844" s="139">
        <v>1822</v>
      </c>
      <c r="I4844" s="139">
        <v>1825</v>
      </c>
      <c r="J4844" s="139">
        <v>1798.4</v>
      </c>
      <c r="K4844" s="139">
        <v>1813.8</v>
      </c>
      <c r="L4844" s="139">
        <v>1813.8</v>
      </c>
      <c r="M4844" s="139">
        <v>15780</v>
      </c>
      <c r="N4844" s="139">
        <v>114249.24</v>
      </c>
      <c r="O4844" s="139">
        <v>27554000</v>
      </c>
      <c r="P4844" s="140">
        <v>-742800</v>
      </c>
      <c r="Q4844" s="138">
        <v>45181</v>
      </c>
      <c r="AR4844">
        <f t="shared" si="304"/>
        <v>28519600</v>
      </c>
      <c r="AS4844">
        <f t="shared" si="305"/>
        <v>-726400</v>
      </c>
      <c r="AT4844">
        <f t="shared" si="306"/>
        <v>29246000</v>
      </c>
    </row>
    <row r="4845" spans="2:46" ht="15.75" customHeight="1" thickBot="1">
      <c r="B4845" t="str">
        <f t="shared" si="303"/>
        <v>KOTAKBANK4518145225</v>
      </c>
      <c r="C4845" s="137" t="s">
        <v>226</v>
      </c>
      <c r="D4845" s="137" t="s">
        <v>25</v>
      </c>
      <c r="E4845" s="138">
        <v>45225</v>
      </c>
      <c r="F4845" s="139">
        <v>0</v>
      </c>
      <c r="G4845" s="137" t="s">
        <v>223</v>
      </c>
      <c r="H4845" s="139">
        <v>1824</v>
      </c>
      <c r="I4845" s="139">
        <v>1828.5</v>
      </c>
      <c r="J4845" s="139">
        <v>1811</v>
      </c>
      <c r="K4845" s="139">
        <v>1826.15</v>
      </c>
      <c r="L4845" s="139">
        <v>1826.15</v>
      </c>
      <c r="M4845" s="139">
        <v>701</v>
      </c>
      <c r="N4845" s="139">
        <v>5111.58</v>
      </c>
      <c r="O4845" s="139">
        <v>868000</v>
      </c>
      <c r="P4845" s="140">
        <v>20400</v>
      </c>
      <c r="Q4845" s="138">
        <v>45181</v>
      </c>
      <c r="AR4845">
        <f t="shared" si="304"/>
        <v>0</v>
      </c>
      <c r="AS4845">
        <f t="shared" si="305"/>
        <v>0</v>
      </c>
      <c r="AT4845">
        <f t="shared" si="306"/>
        <v>0</v>
      </c>
    </row>
    <row r="4846" spans="2:46" ht="15.75" customHeight="1" thickBot="1">
      <c r="B4846" t="str">
        <f t="shared" si="303"/>
        <v>KOTAKBANK4518145260</v>
      </c>
      <c r="C4846" s="137" t="s">
        <v>226</v>
      </c>
      <c r="D4846" s="137" t="s">
        <v>25</v>
      </c>
      <c r="E4846" s="138">
        <v>45260</v>
      </c>
      <c r="F4846" s="139">
        <v>0</v>
      </c>
      <c r="G4846" s="137" t="s">
        <v>223</v>
      </c>
      <c r="H4846" s="139">
        <v>1840</v>
      </c>
      <c r="I4846" s="139">
        <v>1841.9</v>
      </c>
      <c r="J4846" s="139">
        <v>1825</v>
      </c>
      <c r="K4846" s="139">
        <v>1837.85</v>
      </c>
      <c r="L4846" s="139">
        <v>1837.85</v>
      </c>
      <c r="M4846" s="139">
        <v>138</v>
      </c>
      <c r="N4846" s="139">
        <v>1012.92</v>
      </c>
      <c r="O4846" s="139">
        <v>97600</v>
      </c>
      <c r="P4846" s="140">
        <v>-4000</v>
      </c>
      <c r="Q4846" s="138">
        <v>45181</v>
      </c>
      <c r="AR4846">
        <f t="shared" si="304"/>
        <v>0</v>
      </c>
      <c r="AS4846">
        <f t="shared" si="305"/>
        <v>0</v>
      </c>
      <c r="AT4846">
        <f t="shared" si="306"/>
        <v>0</v>
      </c>
    </row>
    <row r="4847" spans="2:46" ht="15.75" customHeight="1" thickBot="1">
      <c r="B4847" t="str">
        <f t="shared" si="303"/>
        <v>L&amp;TFH4518145197</v>
      </c>
      <c r="C4847" s="137" t="s">
        <v>226</v>
      </c>
      <c r="D4847" s="137" t="s">
        <v>147</v>
      </c>
      <c r="E4847" s="138">
        <v>45197</v>
      </c>
      <c r="F4847" s="139">
        <v>0</v>
      </c>
      <c r="G4847" s="137" t="s">
        <v>223</v>
      </c>
      <c r="H4847" s="139">
        <v>133.30000000000001</v>
      </c>
      <c r="I4847" s="139">
        <v>134.85</v>
      </c>
      <c r="J4847" s="139">
        <v>125.9</v>
      </c>
      <c r="K4847" s="139">
        <v>126.8</v>
      </c>
      <c r="L4847" s="139">
        <v>126.8</v>
      </c>
      <c r="M4847" s="139">
        <v>7176</v>
      </c>
      <c r="N4847" s="139">
        <v>83184.28</v>
      </c>
      <c r="O4847" s="139">
        <v>67170948</v>
      </c>
      <c r="P4847" s="140">
        <v>1472460</v>
      </c>
      <c r="Q4847" s="138">
        <v>45181</v>
      </c>
      <c r="AR4847">
        <f t="shared" si="304"/>
        <v>70142640</v>
      </c>
      <c r="AS4847">
        <f t="shared" si="305"/>
        <v>2284544</v>
      </c>
      <c r="AT4847">
        <f t="shared" si="306"/>
        <v>67858096</v>
      </c>
    </row>
    <row r="4848" spans="2:46" ht="15.75" customHeight="1" thickBot="1">
      <c r="B4848" t="str">
        <f t="shared" si="303"/>
        <v>L&amp;TFH4518145225</v>
      </c>
      <c r="C4848" s="137" t="s">
        <v>226</v>
      </c>
      <c r="D4848" s="137" t="s">
        <v>147</v>
      </c>
      <c r="E4848" s="138">
        <v>45225</v>
      </c>
      <c r="F4848" s="139">
        <v>0</v>
      </c>
      <c r="G4848" s="137" t="s">
        <v>223</v>
      </c>
      <c r="H4848" s="139">
        <v>134.44999999999999</v>
      </c>
      <c r="I4848" s="139">
        <v>135.6</v>
      </c>
      <c r="J4848" s="139">
        <v>126.9</v>
      </c>
      <c r="K4848" s="139">
        <v>127.7</v>
      </c>
      <c r="L4848" s="139">
        <v>127.7</v>
      </c>
      <c r="M4848" s="139">
        <v>530</v>
      </c>
      <c r="N4848" s="139">
        <v>6197.57</v>
      </c>
      <c r="O4848" s="139">
        <v>2739668</v>
      </c>
      <c r="P4848" s="140">
        <v>740692</v>
      </c>
      <c r="Q4848" s="138">
        <v>45181</v>
      </c>
      <c r="AR4848">
        <f t="shared" si="304"/>
        <v>0</v>
      </c>
      <c r="AS4848">
        <f t="shared" si="305"/>
        <v>0</v>
      </c>
      <c r="AT4848">
        <f t="shared" si="306"/>
        <v>0</v>
      </c>
    </row>
    <row r="4849" spans="2:46" ht="15.75" customHeight="1" thickBot="1">
      <c r="B4849" t="str">
        <f t="shared" si="303"/>
        <v>L&amp;TFH4518145260</v>
      </c>
      <c r="C4849" s="137" t="s">
        <v>226</v>
      </c>
      <c r="D4849" s="137" t="s">
        <v>147</v>
      </c>
      <c r="E4849" s="138">
        <v>45260</v>
      </c>
      <c r="F4849" s="139">
        <v>0</v>
      </c>
      <c r="G4849" s="137" t="s">
        <v>223</v>
      </c>
      <c r="H4849" s="139">
        <v>135</v>
      </c>
      <c r="I4849" s="139">
        <v>135</v>
      </c>
      <c r="J4849" s="139">
        <v>128.69999999999999</v>
      </c>
      <c r="K4849" s="139">
        <v>129.4</v>
      </c>
      <c r="L4849" s="139">
        <v>128.80000000000001</v>
      </c>
      <c r="M4849" s="139">
        <v>16</v>
      </c>
      <c r="N4849" s="139">
        <v>187.82</v>
      </c>
      <c r="O4849" s="139">
        <v>232024</v>
      </c>
      <c r="P4849" s="140">
        <v>71392</v>
      </c>
      <c r="Q4849" s="138">
        <v>45181</v>
      </c>
      <c r="AR4849">
        <f t="shared" si="304"/>
        <v>0</v>
      </c>
      <c r="AS4849">
        <f t="shared" si="305"/>
        <v>0</v>
      </c>
      <c r="AT4849">
        <f t="shared" si="306"/>
        <v>0</v>
      </c>
    </row>
    <row r="4850" spans="2:46" ht="15.75" customHeight="1" thickBot="1">
      <c r="B4850" t="str">
        <f t="shared" si="303"/>
        <v>LALPATHLAB4518145197</v>
      </c>
      <c r="C4850" s="137" t="s">
        <v>226</v>
      </c>
      <c r="D4850" s="137" t="s">
        <v>148</v>
      </c>
      <c r="E4850" s="138">
        <v>45197</v>
      </c>
      <c r="F4850" s="139">
        <v>0</v>
      </c>
      <c r="G4850" s="137" t="s">
        <v>223</v>
      </c>
      <c r="H4850" s="139">
        <v>2249.6999999999998</v>
      </c>
      <c r="I4850" s="139">
        <v>2249.6999999999998</v>
      </c>
      <c r="J4850" s="139">
        <v>2189</v>
      </c>
      <c r="K4850" s="139">
        <v>2206.9499999999998</v>
      </c>
      <c r="L4850" s="139">
        <v>2206.9499999999998</v>
      </c>
      <c r="M4850" s="139">
        <v>872</v>
      </c>
      <c r="N4850" s="139">
        <v>5788</v>
      </c>
      <c r="O4850" s="139">
        <v>635400</v>
      </c>
      <c r="P4850" s="140">
        <v>-8400</v>
      </c>
      <c r="Q4850" s="138">
        <v>45181</v>
      </c>
      <c r="AR4850">
        <f t="shared" si="304"/>
        <v>684900</v>
      </c>
      <c r="AS4850">
        <f t="shared" si="305"/>
        <v>-9000</v>
      </c>
      <c r="AT4850">
        <f t="shared" si="306"/>
        <v>693900</v>
      </c>
    </row>
    <row r="4851" spans="2:46" ht="15.75" customHeight="1" thickBot="1">
      <c r="B4851" t="str">
        <f t="shared" si="303"/>
        <v>LALPATHLAB4518145225</v>
      </c>
      <c r="C4851" s="137" t="s">
        <v>226</v>
      </c>
      <c r="D4851" s="137" t="s">
        <v>148</v>
      </c>
      <c r="E4851" s="138">
        <v>45225</v>
      </c>
      <c r="F4851" s="139">
        <v>0</v>
      </c>
      <c r="G4851" s="137" t="s">
        <v>223</v>
      </c>
      <c r="H4851" s="139">
        <v>2241.9</v>
      </c>
      <c r="I4851" s="139">
        <v>2251.6</v>
      </c>
      <c r="J4851" s="139">
        <v>2203.5500000000002</v>
      </c>
      <c r="K4851" s="139">
        <v>2216.6999999999998</v>
      </c>
      <c r="L4851" s="139">
        <v>2216.6999999999998</v>
      </c>
      <c r="M4851" s="139">
        <v>54</v>
      </c>
      <c r="N4851" s="139">
        <v>358.9</v>
      </c>
      <c r="O4851" s="139">
        <v>47700</v>
      </c>
      <c r="P4851" s="139">
        <v>-600</v>
      </c>
      <c r="Q4851" s="138">
        <v>45181</v>
      </c>
      <c r="AR4851">
        <f t="shared" si="304"/>
        <v>0</v>
      </c>
      <c r="AS4851">
        <f t="shared" si="305"/>
        <v>0</v>
      </c>
      <c r="AT4851">
        <f t="shared" si="306"/>
        <v>0</v>
      </c>
    </row>
    <row r="4852" spans="2:46" ht="15.75" customHeight="1" thickBot="1">
      <c r="B4852" t="str">
        <f t="shared" si="303"/>
        <v>LALPATHLAB4518145260</v>
      </c>
      <c r="C4852" s="137" t="s">
        <v>226</v>
      </c>
      <c r="D4852" s="137" t="s">
        <v>148</v>
      </c>
      <c r="E4852" s="138">
        <v>45260</v>
      </c>
      <c r="F4852" s="139">
        <v>0</v>
      </c>
      <c r="G4852" s="137" t="s">
        <v>223</v>
      </c>
      <c r="H4852" s="139">
        <v>0</v>
      </c>
      <c r="I4852" s="139">
        <v>0</v>
      </c>
      <c r="J4852" s="139">
        <v>0</v>
      </c>
      <c r="K4852" s="139">
        <v>2235</v>
      </c>
      <c r="L4852" s="139">
        <v>2240.1999999999998</v>
      </c>
      <c r="M4852" s="139">
        <v>0</v>
      </c>
      <c r="N4852" s="139">
        <v>0</v>
      </c>
      <c r="O4852" s="139">
        <v>1800</v>
      </c>
      <c r="P4852" s="139">
        <v>0</v>
      </c>
      <c r="Q4852" s="138">
        <v>45181</v>
      </c>
      <c r="AR4852">
        <f t="shared" si="304"/>
        <v>0</v>
      </c>
      <c r="AS4852">
        <f t="shared" si="305"/>
        <v>0</v>
      </c>
      <c r="AT4852">
        <f t="shared" si="306"/>
        <v>0</v>
      </c>
    </row>
    <row r="4853" spans="2:46" ht="15.75" customHeight="1" thickBot="1">
      <c r="B4853" t="str">
        <f t="shared" si="303"/>
        <v>LAURUSLABS4518145197</v>
      </c>
      <c r="C4853" s="137" t="s">
        <v>226</v>
      </c>
      <c r="D4853" s="137" t="s">
        <v>149</v>
      </c>
      <c r="E4853" s="138">
        <v>45197</v>
      </c>
      <c r="F4853" s="139">
        <v>0</v>
      </c>
      <c r="G4853" s="137" t="s">
        <v>223</v>
      </c>
      <c r="H4853" s="139">
        <v>399.5</v>
      </c>
      <c r="I4853" s="139">
        <v>404.9</v>
      </c>
      <c r="J4853" s="139">
        <v>374.75</v>
      </c>
      <c r="K4853" s="139">
        <v>379.95</v>
      </c>
      <c r="L4853" s="139">
        <v>379.95</v>
      </c>
      <c r="M4853" s="139">
        <v>8685</v>
      </c>
      <c r="N4853" s="139">
        <v>57170.57</v>
      </c>
      <c r="O4853" s="139">
        <v>12467800</v>
      </c>
      <c r="P4853" s="140">
        <v>2208300</v>
      </c>
      <c r="Q4853" s="138">
        <v>45181</v>
      </c>
      <c r="AR4853">
        <f t="shared" si="304"/>
        <v>14696500</v>
      </c>
      <c r="AS4853">
        <f t="shared" si="305"/>
        <v>3678800</v>
      </c>
      <c r="AT4853">
        <f t="shared" si="306"/>
        <v>11017700</v>
      </c>
    </row>
    <row r="4854" spans="2:46" ht="15.75" customHeight="1" thickBot="1">
      <c r="B4854" t="str">
        <f t="shared" si="303"/>
        <v>LAURUSLABS4518145225</v>
      </c>
      <c r="C4854" s="137" t="s">
        <v>226</v>
      </c>
      <c r="D4854" s="137" t="s">
        <v>149</v>
      </c>
      <c r="E4854" s="138">
        <v>45225</v>
      </c>
      <c r="F4854" s="139">
        <v>0</v>
      </c>
      <c r="G4854" s="137" t="s">
        <v>223</v>
      </c>
      <c r="H4854" s="139">
        <v>404.8</v>
      </c>
      <c r="I4854" s="139">
        <v>404.8</v>
      </c>
      <c r="J4854" s="139">
        <v>375.45</v>
      </c>
      <c r="K4854" s="139">
        <v>379.9</v>
      </c>
      <c r="L4854" s="139">
        <v>379.9</v>
      </c>
      <c r="M4854" s="139">
        <v>2049</v>
      </c>
      <c r="N4854" s="139">
        <v>13547.47</v>
      </c>
      <c r="O4854" s="139">
        <v>2050200</v>
      </c>
      <c r="P4854" s="140">
        <v>1378700</v>
      </c>
      <c r="Q4854" s="138">
        <v>45181</v>
      </c>
      <c r="AR4854">
        <f t="shared" si="304"/>
        <v>0</v>
      </c>
      <c r="AS4854">
        <f t="shared" si="305"/>
        <v>0</v>
      </c>
      <c r="AT4854">
        <f t="shared" si="306"/>
        <v>0</v>
      </c>
    </row>
    <row r="4855" spans="2:46" ht="15.75" customHeight="1" thickBot="1">
      <c r="B4855" t="str">
        <f t="shared" si="303"/>
        <v>LAURUSLABS4518145260</v>
      </c>
      <c r="C4855" s="137" t="s">
        <v>226</v>
      </c>
      <c r="D4855" s="137" t="s">
        <v>149</v>
      </c>
      <c r="E4855" s="138">
        <v>45260</v>
      </c>
      <c r="F4855" s="139">
        <v>0</v>
      </c>
      <c r="G4855" s="137" t="s">
        <v>223</v>
      </c>
      <c r="H4855" s="139">
        <v>399</v>
      </c>
      <c r="I4855" s="139">
        <v>403.7</v>
      </c>
      <c r="J4855" s="139">
        <v>378</v>
      </c>
      <c r="K4855" s="139">
        <v>380.75</v>
      </c>
      <c r="L4855" s="139">
        <v>380.75</v>
      </c>
      <c r="M4855" s="139">
        <v>141</v>
      </c>
      <c r="N4855" s="139">
        <v>933.14</v>
      </c>
      <c r="O4855" s="139">
        <v>178500</v>
      </c>
      <c r="P4855" s="140">
        <v>91800</v>
      </c>
      <c r="Q4855" s="138">
        <v>45181</v>
      </c>
      <c r="AR4855">
        <f t="shared" si="304"/>
        <v>0</v>
      </c>
      <c r="AS4855">
        <f t="shared" si="305"/>
        <v>0</v>
      </c>
      <c r="AT4855">
        <f t="shared" si="306"/>
        <v>0</v>
      </c>
    </row>
    <row r="4856" spans="2:46" ht="15.75" customHeight="1" thickBot="1">
      <c r="B4856" t="str">
        <f t="shared" si="303"/>
        <v>LICHSGFIN4518145197</v>
      </c>
      <c r="C4856" s="137" t="s">
        <v>226</v>
      </c>
      <c r="D4856" s="137" t="s">
        <v>150</v>
      </c>
      <c r="E4856" s="138">
        <v>45197</v>
      </c>
      <c r="F4856" s="139">
        <v>0</v>
      </c>
      <c r="G4856" s="137" t="s">
        <v>223</v>
      </c>
      <c r="H4856" s="139">
        <v>457.3</v>
      </c>
      <c r="I4856" s="139">
        <v>458.35</v>
      </c>
      <c r="J4856" s="139">
        <v>438.75</v>
      </c>
      <c r="K4856" s="139">
        <v>439.7</v>
      </c>
      <c r="L4856" s="139">
        <v>439.7</v>
      </c>
      <c r="M4856" s="139">
        <v>3682</v>
      </c>
      <c r="N4856" s="139">
        <v>32735.3</v>
      </c>
      <c r="O4856" s="139">
        <v>20038000</v>
      </c>
      <c r="P4856" s="140">
        <v>-562000</v>
      </c>
      <c r="Q4856" s="138">
        <v>45181</v>
      </c>
      <c r="AR4856">
        <f t="shared" si="304"/>
        <v>20640000</v>
      </c>
      <c r="AS4856">
        <f t="shared" si="305"/>
        <v>-468000</v>
      </c>
      <c r="AT4856">
        <f t="shared" si="306"/>
        <v>21108000</v>
      </c>
    </row>
    <row r="4857" spans="2:46" ht="15.75" customHeight="1" thickBot="1">
      <c r="B4857" t="str">
        <f t="shared" si="303"/>
        <v>LICHSGFIN4518145225</v>
      </c>
      <c r="C4857" s="137" t="s">
        <v>226</v>
      </c>
      <c r="D4857" s="137" t="s">
        <v>150</v>
      </c>
      <c r="E4857" s="138">
        <v>45225</v>
      </c>
      <c r="F4857" s="139">
        <v>0</v>
      </c>
      <c r="G4857" s="137" t="s">
        <v>223</v>
      </c>
      <c r="H4857" s="139">
        <v>459.4</v>
      </c>
      <c r="I4857" s="139">
        <v>461</v>
      </c>
      <c r="J4857" s="139">
        <v>442.1</v>
      </c>
      <c r="K4857" s="139">
        <v>442.65</v>
      </c>
      <c r="L4857" s="139">
        <v>442.65</v>
      </c>
      <c r="M4857" s="139">
        <v>236</v>
      </c>
      <c r="N4857" s="139">
        <v>2115.13</v>
      </c>
      <c r="O4857" s="139">
        <v>538000</v>
      </c>
      <c r="P4857" s="140">
        <v>86000</v>
      </c>
      <c r="Q4857" s="138">
        <v>45181</v>
      </c>
      <c r="AR4857">
        <f t="shared" si="304"/>
        <v>0</v>
      </c>
      <c r="AS4857">
        <f t="shared" si="305"/>
        <v>0</v>
      </c>
      <c r="AT4857">
        <f t="shared" si="306"/>
        <v>0</v>
      </c>
    </row>
    <row r="4858" spans="2:46" ht="15.75" customHeight="1" thickBot="1">
      <c r="B4858" t="str">
        <f t="shared" si="303"/>
        <v>LICHSGFIN4518145260</v>
      </c>
      <c r="C4858" s="137" t="s">
        <v>226</v>
      </c>
      <c r="D4858" s="137" t="s">
        <v>150</v>
      </c>
      <c r="E4858" s="138">
        <v>45260</v>
      </c>
      <c r="F4858" s="139">
        <v>0</v>
      </c>
      <c r="G4858" s="137" t="s">
        <v>223</v>
      </c>
      <c r="H4858" s="139">
        <v>461</v>
      </c>
      <c r="I4858" s="139">
        <v>461</v>
      </c>
      <c r="J4858" s="139">
        <v>446</v>
      </c>
      <c r="K4858" s="139">
        <v>446</v>
      </c>
      <c r="L4858" s="139">
        <v>446</v>
      </c>
      <c r="M4858" s="139">
        <v>20</v>
      </c>
      <c r="N4858" s="139">
        <v>180.85</v>
      </c>
      <c r="O4858" s="139">
        <v>64000</v>
      </c>
      <c r="P4858" s="140">
        <v>8000</v>
      </c>
      <c r="Q4858" s="138">
        <v>45181</v>
      </c>
      <c r="AR4858">
        <f t="shared" si="304"/>
        <v>0</v>
      </c>
      <c r="AS4858">
        <f t="shared" si="305"/>
        <v>0</v>
      </c>
      <c r="AT4858">
        <f t="shared" si="306"/>
        <v>0</v>
      </c>
    </row>
    <row r="4859" spans="2:46" ht="15.75" customHeight="1" thickBot="1">
      <c r="B4859" t="str">
        <f t="shared" si="303"/>
        <v>LT4518145197</v>
      </c>
      <c r="C4859" s="137" t="s">
        <v>226</v>
      </c>
      <c r="D4859" s="137" t="s">
        <v>24</v>
      </c>
      <c r="E4859" s="138">
        <v>45197</v>
      </c>
      <c r="F4859" s="139">
        <v>0</v>
      </c>
      <c r="G4859" s="137" t="s">
        <v>223</v>
      </c>
      <c r="H4859" s="139">
        <v>2925</v>
      </c>
      <c r="I4859" s="139">
        <v>3000.9</v>
      </c>
      <c r="J4859" s="139">
        <v>2925</v>
      </c>
      <c r="K4859" s="139">
        <v>2952.25</v>
      </c>
      <c r="L4859" s="139">
        <v>2952.25</v>
      </c>
      <c r="M4859" s="139">
        <v>21198</v>
      </c>
      <c r="N4859" s="139">
        <v>189306.59</v>
      </c>
      <c r="O4859" s="139">
        <v>8089200</v>
      </c>
      <c r="P4859" s="140">
        <v>1060800</v>
      </c>
      <c r="Q4859" s="138">
        <v>45181</v>
      </c>
      <c r="AR4859">
        <f t="shared" si="304"/>
        <v>8751900</v>
      </c>
      <c r="AS4859">
        <f t="shared" si="305"/>
        <v>1173300</v>
      </c>
      <c r="AT4859">
        <f t="shared" si="306"/>
        <v>7578600</v>
      </c>
    </row>
    <row r="4860" spans="2:46" ht="15.75" customHeight="1" thickBot="1">
      <c r="B4860" t="str">
        <f t="shared" si="303"/>
        <v>LT4518145225</v>
      </c>
      <c r="C4860" s="137" t="s">
        <v>226</v>
      </c>
      <c r="D4860" s="137" t="s">
        <v>24</v>
      </c>
      <c r="E4860" s="138">
        <v>45225</v>
      </c>
      <c r="F4860" s="139">
        <v>0</v>
      </c>
      <c r="G4860" s="137" t="s">
        <v>223</v>
      </c>
      <c r="H4860" s="139">
        <v>2950.35</v>
      </c>
      <c r="I4860" s="139">
        <v>3016</v>
      </c>
      <c r="J4860" s="139">
        <v>2948.75</v>
      </c>
      <c r="K4860" s="139">
        <v>2968.75</v>
      </c>
      <c r="L4860" s="139">
        <v>2968.75</v>
      </c>
      <c r="M4860" s="139">
        <v>2048</v>
      </c>
      <c r="N4860" s="139">
        <v>18396.419999999998</v>
      </c>
      <c r="O4860" s="139">
        <v>600600</v>
      </c>
      <c r="P4860" s="140">
        <v>102900</v>
      </c>
      <c r="Q4860" s="138">
        <v>45181</v>
      </c>
      <c r="AR4860">
        <f t="shared" si="304"/>
        <v>0</v>
      </c>
      <c r="AS4860">
        <f t="shared" si="305"/>
        <v>0</v>
      </c>
      <c r="AT4860">
        <f t="shared" si="306"/>
        <v>0</v>
      </c>
    </row>
    <row r="4861" spans="2:46" ht="15.75" customHeight="1" thickBot="1">
      <c r="B4861" t="str">
        <f t="shared" si="303"/>
        <v>LT4518145260</v>
      </c>
      <c r="C4861" s="137" t="s">
        <v>226</v>
      </c>
      <c r="D4861" s="137" t="s">
        <v>24</v>
      </c>
      <c r="E4861" s="138">
        <v>45260</v>
      </c>
      <c r="F4861" s="139">
        <v>0</v>
      </c>
      <c r="G4861" s="137" t="s">
        <v>223</v>
      </c>
      <c r="H4861" s="139">
        <v>2989.1</v>
      </c>
      <c r="I4861" s="139">
        <v>3030</v>
      </c>
      <c r="J4861" s="139">
        <v>2978</v>
      </c>
      <c r="K4861" s="139">
        <v>2984.5</v>
      </c>
      <c r="L4861" s="139">
        <v>2984.5</v>
      </c>
      <c r="M4861" s="139">
        <v>120</v>
      </c>
      <c r="N4861" s="139">
        <v>1082.8399999999999</v>
      </c>
      <c r="O4861" s="139">
        <v>62100</v>
      </c>
      <c r="P4861" s="140">
        <v>9600</v>
      </c>
      <c r="Q4861" s="138">
        <v>45181</v>
      </c>
      <c r="AR4861">
        <f t="shared" si="304"/>
        <v>0</v>
      </c>
      <c r="AS4861">
        <f t="shared" si="305"/>
        <v>0</v>
      </c>
      <c r="AT4861">
        <f t="shared" si="306"/>
        <v>0</v>
      </c>
    </row>
    <row r="4862" spans="2:46" ht="15.75" customHeight="1" thickBot="1">
      <c r="B4862" t="str">
        <f t="shared" si="303"/>
        <v>LTIM4518145197</v>
      </c>
      <c r="C4862" s="137" t="s">
        <v>226</v>
      </c>
      <c r="D4862" s="137" t="s">
        <v>20</v>
      </c>
      <c r="E4862" s="138">
        <v>45197</v>
      </c>
      <c r="F4862" s="139">
        <v>0</v>
      </c>
      <c r="G4862" s="137" t="s">
        <v>223</v>
      </c>
      <c r="H4862" s="139">
        <v>5526.8</v>
      </c>
      <c r="I4862" s="139">
        <v>5552.75</v>
      </c>
      <c r="J4862" s="139">
        <v>5428.55</v>
      </c>
      <c r="K4862" s="139">
        <v>5509.5</v>
      </c>
      <c r="L4862" s="139">
        <v>5509.5</v>
      </c>
      <c r="M4862" s="139">
        <v>3408</v>
      </c>
      <c r="N4862" s="139">
        <v>28121.06</v>
      </c>
      <c r="O4862" s="139">
        <v>1418400</v>
      </c>
      <c r="P4862" s="140">
        <v>-58500</v>
      </c>
      <c r="Q4862" s="138">
        <v>45181</v>
      </c>
      <c r="AR4862">
        <f t="shared" si="304"/>
        <v>1500750</v>
      </c>
      <c r="AS4862">
        <f t="shared" si="305"/>
        <v>-56700</v>
      </c>
      <c r="AT4862">
        <f t="shared" si="306"/>
        <v>1557450</v>
      </c>
    </row>
    <row r="4863" spans="2:46" ht="15.75" customHeight="1" thickBot="1">
      <c r="B4863" t="str">
        <f t="shared" si="303"/>
        <v>LTIM4518145225</v>
      </c>
      <c r="C4863" s="137" t="s">
        <v>226</v>
      </c>
      <c r="D4863" s="137" t="s">
        <v>20</v>
      </c>
      <c r="E4863" s="138">
        <v>45225</v>
      </c>
      <c r="F4863" s="139">
        <v>0</v>
      </c>
      <c r="G4863" s="137" t="s">
        <v>223</v>
      </c>
      <c r="H4863" s="139">
        <v>5565.2</v>
      </c>
      <c r="I4863" s="139">
        <v>5580.05</v>
      </c>
      <c r="J4863" s="139">
        <v>5465</v>
      </c>
      <c r="K4863" s="139">
        <v>5542.1</v>
      </c>
      <c r="L4863" s="139">
        <v>5542.1</v>
      </c>
      <c r="M4863" s="139">
        <v>192</v>
      </c>
      <c r="N4863" s="139">
        <v>1593.7</v>
      </c>
      <c r="O4863" s="139">
        <v>74850</v>
      </c>
      <c r="P4863" s="140">
        <v>1200</v>
      </c>
      <c r="Q4863" s="138">
        <v>45181</v>
      </c>
      <c r="AR4863">
        <f t="shared" si="304"/>
        <v>0</v>
      </c>
      <c r="AS4863">
        <f t="shared" si="305"/>
        <v>0</v>
      </c>
      <c r="AT4863">
        <f t="shared" si="306"/>
        <v>0</v>
      </c>
    </row>
    <row r="4864" spans="2:46" ht="15.75" customHeight="1" thickBot="1">
      <c r="B4864" t="str">
        <f t="shared" si="303"/>
        <v>LTIM4518145260</v>
      </c>
      <c r="C4864" s="137" t="s">
        <v>226</v>
      </c>
      <c r="D4864" s="137" t="s">
        <v>20</v>
      </c>
      <c r="E4864" s="138">
        <v>45260</v>
      </c>
      <c r="F4864" s="139">
        <v>0</v>
      </c>
      <c r="G4864" s="137" t="s">
        <v>223</v>
      </c>
      <c r="H4864" s="139">
        <v>5570</v>
      </c>
      <c r="I4864" s="139">
        <v>5600</v>
      </c>
      <c r="J4864" s="139">
        <v>5510</v>
      </c>
      <c r="K4864" s="139">
        <v>5577</v>
      </c>
      <c r="L4864" s="139">
        <v>5591.25</v>
      </c>
      <c r="M4864" s="139">
        <v>15</v>
      </c>
      <c r="N4864" s="139">
        <v>125.12</v>
      </c>
      <c r="O4864" s="139">
        <v>7500</v>
      </c>
      <c r="P4864" s="139">
        <v>600</v>
      </c>
      <c r="Q4864" s="138">
        <v>45181</v>
      </c>
      <c r="AR4864">
        <f t="shared" si="304"/>
        <v>0</v>
      </c>
      <c r="AS4864">
        <f t="shared" si="305"/>
        <v>0</v>
      </c>
      <c r="AT4864">
        <f t="shared" si="306"/>
        <v>0</v>
      </c>
    </row>
    <row r="4865" spans="2:46" ht="15.75" customHeight="1" thickBot="1">
      <c r="B4865" t="str">
        <f t="shared" si="303"/>
        <v>LTTS4518145197</v>
      </c>
      <c r="C4865" s="137" t="s">
        <v>226</v>
      </c>
      <c r="D4865" s="137" t="s">
        <v>151</v>
      </c>
      <c r="E4865" s="138">
        <v>45197</v>
      </c>
      <c r="F4865" s="139">
        <v>0</v>
      </c>
      <c r="G4865" s="137" t="s">
        <v>223</v>
      </c>
      <c r="H4865" s="139">
        <v>4647.6000000000004</v>
      </c>
      <c r="I4865" s="139">
        <v>4675</v>
      </c>
      <c r="J4865" s="139">
        <v>4560</v>
      </c>
      <c r="K4865" s="139">
        <v>4625.3999999999996</v>
      </c>
      <c r="L4865" s="139">
        <v>4625.3999999999996</v>
      </c>
      <c r="M4865" s="139">
        <v>1883</v>
      </c>
      <c r="N4865" s="139">
        <v>17437.490000000002</v>
      </c>
      <c r="O4865" s="139">
        <v>645000</v>
      </c>
      <c r="P4865" s="140">
        <v>-55600</v>
      </c>
      <c r="Q4865" s="138">
        <v>45181</v>
      </c>
      <c r="AR4865">
        <f t="shared" si="304"/>
        <v>699000</v>
      </c>
      <c r="AS4865">
        <f t="shared" si="305"/>
        <v>-49400</v>
      </c>
      <c r="AT4865">
        <f t="shared" si="306"/>
        <v>748400</v>
      </c>
    </row>
    <row r="4866" spans="2:46" ht="15.75" customHeight="1" thickBot="1">
      <c r="B4866" t="str">
        <f t="shared" ref="B4866:B4929" si="307">D4866&amp;Q4866&amp;E4866</f>
        <v>LTTS4518145225</v>
      </c>
      <c r="C4866" s="137" t="s">
        <v>226</v>
      </c>
      <c r="D4866" s="137" t="s">
        <v>151</v>
      </c>
      <c r="E4866" s="138">
        <v>45225</v>
      </c>
      <c r="F4866" s="139">
        <v>0</v>
      </c>
      <c r="G4866" s="137" t="s">
        <v>223</v>
      </c>
      <c r="H4866" s="139">
        <v>4634.8</v>
      </c>
      <c r="I4866" s="139">
        <v>4673.3999999999996</v>
      </c>
      <c r="J4866" s="139">
        <v>4560</v>
      </c>
      <c r="K4866" s="139">
        <v>4623.05</v>
      </c>
      <c r="L4866" s="139">
        <v>4623.05</v>
      </c>
      <c r="M4866" s="139">
        <v>105</v>
      </c>
      <c r="N4866" s="139">
        <v>973.75</v>
      </c>
      <c r="O4866" s="139">
        <v>51400</v>
      </c>
      <c r="P4866" s="140">
        <v>5600</v>
      </c>
      <c r="Q4866" s="138">
        <v>45181</v>
      </c>
      <c r="AR4866">
        <f t="shared" ref="AR4866:AR4929" si="308">IF($AU$2&lt;&gt;5,NA(),IF(D4866=D4865,0,IF(AND(D4868=D4866,D4867=D4866),O4866+O4867+O4868,IF(D4867=D4866,O4867+O4866,O4866))))</f>
        <v>0</v>
      </c>
      <c r="AS4866">
        <f t="shared" ref="AS4866:AS4929" si="309">IF($AU$2&lt;&gt;5,NA(),IF(D4866=D4865,0,IF(AND(D4868=D4866,D4867=D4866),P4866+P4867+P4868,IF(D4867=D4866,P4867+P4866,P4866))))</f>
        <v>0</v>
      </c>
      <c r="AT4866">
        <f t="shared" ref="AT4866:AT4929" si="310">AR4866-AS4866</f>
        <v>0</v>
      </c>
    </row>
    <row r="4867" spans="2:46" ht="15.75" customHeight="1" thickBot="1">
      <c r="B4867" t="str">
        <f t="shared" si="307"/>
        <v>LTTS4518145260</v>
      </c>
      <c r="C4867" s="137" t="s">
        <v>226</v>
      </c>
      <c r="D4867" s="137" t="s">
        <v>151</v>
      </c>
      <c r="E4867" s="138">
        <v>45260</v>
      </c>
      <c r="F4867" s="139">
        <v>0</v>
      </c>
      <c r="G4867" s="137" t="s">
        <v>223</v>
      </c>
      <c r="H4867" s="139">
        <v>4680</v>
      </c>
      <c r="I4867" s="139">
        <v>4680</v>
      </c>
      <c r="J4867" s="139">
        <v>4651.1000000000004</v>
      </c>
      <c r="K4867" s="139">
        <v>4651.1000000000004</v>
      </c>
      <c r="L4867" s="139">
        <v>4719.8</v>
      </c>
      <c r="M4867" s="139">
        <v>5</v>
      </c>
      <c r="N4867" s="139">
        <v>46.66</v>
      </c>
      <c r="O4867" s="139">
        <v>2600</v>
      </c>
      <c r="P4867" s="139">
        <v>600</v>
      </c>
      <c r="Q4867" s="138">
        <v>45181</v>
      </c>
      <c r="AR4867">
        <f t="shared" si="308"/>
        <v>0</v>
      </c>
      <c r="AS4867">
        <f t="shared" si="309"/>
        <v>0</v>
      </c>
      <c r="AT4867">
        <f t="shared" si="310"/>
        <v>0</v>
      </c>
    </row>
    <row r="4868" spans="2:46" ht="15.75" customHeight="1" thickBot="1">
      <c r="B4868" t="str">
        <f t="shared" si="307"/>
        <v>LUPIN4518145197</v>
      </c>
      <c r="C4868" s="137" t="s">
        <v>226</v>
      </c>
      <c r="D4868" s="137" t="s">
        <v>152</v>
      </c>
      <c r="E4868" s="138">
        <v>45197</v>
      </c>
      <c r="F4868" s="139">
        <v>0</v>
      </c>
      <c r="G4868" s="137" t="s">
        <v>223</v>
      </c>
      <c r="H4868" s="139">
        <v>1137.25</v>
      </c>
      <c r="I4868" s="139">
        <v>1175.75</v>
      </c>
      <c r="J4868" s="139">
        <v>1137.25</v>
      </c>
      <c r="K4868" s="139">
        <v>1141.3</v>
      </c>
      <c r="L4868" s="139">
        <v>1141.3</v>
      </c>
      <c r="M4868" s="139">
        <v>6682</v>
      </c>
      <c r="N4868" s="139">
        <v>65572.679999999993</v>
      </c>
      <c r="O4868" s="139">
        <v>6924950</v>
      </c>
      <c r="P4868" s="140">
        <v>342550</v>
      </c>
      <c r="Q4868" s="138">
        <v>45181</v>
      </c>
      <c r="AR4868">
        <f t="shared" si="308"/>
        <v>7203750</v>
      </c>
      <c r="AS4868">
        <f t="shared" si="309"/>
        <v>369750</v>
      </c>
      <c r="AT4868">
        <f t="shared" si="310"/>
        <v>6834000</v>
      </c>
    </row>
    <row r="4869" spans="2:46" ht="15.75" customHeight="1" thickBot="1">
      <c r="B4869" t="str">
        <f t="shared" si="307"/>
        <v>LUPIN4518145225</v>
      </c>
      <c r="C4869" s="137" t="s">
        <v>226</v>
      </c>
      <c r="D4869" s="137" t="s">
        <v>152</v>
      </c>
      <c r="E4869" s="138">
        <v>45225</v>
      </c>
      <c r="F4869" s="139">
        <v>0</v>
      </c>
      <c r="G4869" s="137" t="s">
        <v>223</v>
      </c>
      <c r="H4869" s="139">
        <v>1149</v>
      </c>
      <c r="I4869" s="139">
        <v>1181.8499999999999</v>
      </c>
      <c r="J4869" s="139">
        <v>1145.1500000000001</v>
      </c>
      <c r="K4869" s="139">
        <v>1148.1500000000001</v>
      </c>
      <c r="L4869" s="139">
        <v>1148.1500000000001</v>
      </c>
      <c r="M4869" s="139">
        <v>284</v>
      </c>
      <c r="N4869" s="139">
        <v>2808.13</v>
      </c>
      <c r="O4869" s="139">
        <v>246500</v>
      </c>
      <c r="P4869" s="140">
        <v>22100</v>
      </c>
      <c r="Q4869" s="138">
        <v>45181</v>
      </c>
      <c r="AR4869">
        <f t="shared" si="308"/>
        <v>0</v>
      </c>
      <c r="AS4869">
        <f t="shared" si="309"/>
        <v>0</v>
      </c>
      <c r="AT4869">
        <f t="shared" si="310"/>
        <v>0</v>
      </c>
    </row>
    <row r="4870" spans="2:46" ht="15.75" customHeight="1" thickBot="1">
      <c r="B4870" t="str">
        <f t="shared" si="307"/>
        <v>LUPIN4518145260</v>
      </c>
      <c r="C4870" s="137" t="s">
        <v>226</v>
      </c>
      <c r="D4870" s="137" t="s">
        <v>152</v>
      </c>
      <c r="E4870" s="138">
        <v>45260</v>
      </c>
      <c r="F4870" s="139">
        <v>0</v>
      </c>
      <c r="G4870" s="137" t="s">
        <v>223</v>
      </c>
      <c r="H4870" s="139">
        <v>1156</v>
      </c>
      <c r="I4870" s="139">
        <v>1181.45</v>
      </c>
      <c r="J4870" s="139">
        <v>1156</v>
      </c>
      <c r="K4870" s="139">
        <v>1161.2</v>
      </c>
      <c r="L4870" s="139">
        <v>1156.2</v>
      </c>
      <c r="M4870" s="139">
        <v>13</v>
      </c>
      <c r="N4870" s="139">
        <v>129.35</v>
      </c>
      <c r="O4870" s="139">
        <v>32300</v>
      </c>
      <c r="P4870" s="140">
        <v>5100</v>
      </c>
      <c r="Q4870" s="138">
        <v>45181</v>
      </c>
      <c r="AR4870">
        <f t="shared" si="308"/>
        <v>0</v>
      </c>
      <c r="AS4870">
        <f t="shared" si="309"/>
        <v>0</v>
      </c>
      <c r="AT4870">
        <f t="shared" si="310"/>
        <v>0</v>
      </c>
    </row>
    <row r="4871" spans="2:46" ht="15.75" customHeight="1" thickBot="1">
      <c r="B4871" t="str">
        <f t="shared" si="307"/>
        <v>M&amp;M4518145197</v>
      </c>
      <c r="C4871" s="137" t="s">
        <v>226</v>
      </c>
      <c r="D4871" s="137" t="s">
        <v>33</v>
      </c>
      <c r="E4871" s="138">
        <v>45197</v>
      </c>
      <c r="F4871" s="139">
        <v>0</v>
      </c>
      <c r="G4871" s="137" t="s">
        <v>223</v>
      </c>
      <c r="H4871" s="139">
        <v>1591</v>
      </c>
      <c r="I4871" s="139">
        <v>1595</v>
      </c>
      <c r="J4871" s="139">
        <v>1515.55</v>
      </c>
      <c r="K4871" s="139">
        <v>1558.95</v>
      </c>
      <c r="L4871" s="139">
        <v>1558.95</v>
      </c>
      <c r="M4871" s="139">
        <v>18199</v>
      </c>
      <c r="N4871" s="139">
        <v>197345.57</v>
      </c>
      <c r="O4871" s="139">
        <v>14959700</v>
      </c>
      <c r="P4871" s="140">
        <v>147000</v>
      </c>
      <c r="Q4871" s="138">
        <v>45181</v>
      </c>
      <c r="AR4871">
        <f t="shared" si="308"/>
        <v>15287300</v>
      </c>
      <c r="AS4871">
        <f t="shared" si="309"/>
        <v>200200</v>
      </c>
      <c r="AT4871">
        <f t="shared" si="310"/>
        <v>15087100</v>
      </c>
    </row>
    <row r="4872" spans="2:46" ht="15.75" customHeight="1" thickBot="1">
      <c r="B4872" t="str">
        <f t="shared" si="307"/>
        <v>M&amp;M4518145225</v>
      </c>
      <c r="C4872" s="137" t="s">
        <v>226</v>
      </c>
      <c r="D4872" s="137" t="s">
        <v>33</v>
      </c>
      <c r="E4872" s="138">
        <v>45225</v>
      </c>
      <c r="F4872" s="139">
        <v>0</v>
      </c>
      <c r="G4872" s="137" t="s">
        <v>223</v>
      </c>
      <c r="H4872" s="139">
        <v>1598.95</v>
      </c>
      <c r="I4872" s="139">
        <v>1604.85</v>
      </c>
      <c r="J4872" s="139">
        <v>1527</v>
      </c>
      <c r="K4872" s="139">
        <v>1569.3</v>
      </c>
      <c r="L4872" s="139">
        <v>1569.3</v>
      </c>
      <c r="M4872" s="139">
        <v>957</v>
      </c>
      <c r="N4872" s="139">
        <v>10450.77</v>
      </c>
      <c r="O4872" s="139">
        <v>280000</v>
      </c>
      <c r="P4872" s="140">
        <v>37800</v>
      </c>
      <c r="Q4872" s="138">
        <v>45181</v>
      </c>
      <c r="AR4872">
        <f t="shared" si="308"/>
        <v>0</v>
      </c>
      <c r="AS4872">
        <f t="shared" si="309"/>
        <v>0</v>
      </c>
      <c r="AT4872">
        <f t="shared" si="310"/>
        <v>0</v>
      </c>
    </row>
    <row r="4873" spans="2:46" ht="15.75" customHeight="1" thickBot="1">
      <c r="B4873" t="str">
        <f t="shared" si="307"/>
        <v>M&amp;M4518145260</v>
      </c>
      <c r="C4873" s="137" t="s">
        <v>226</v>
      </c>
      <c r="D4873" s="137" t="s">
        <v>33</v>
      </c>
      <c r="E4873" s="138">
        <v>45260</v>
      </c>
      <c r="F4873" s="139">
        <v>0</v>
      </c>
      <c r="G4873" s="137" t="s">
        <v>223</v>
      </c>
      <c r="H4873" s="139">
        <v>1604.5</v>
      </c>
      <c r="I4873" s="139">
        <v>1604.5</v>
      </c>
      <c r="J4873" s="139">
        <v>1501.5</v>
      </c>
      <c r="K4873" s="139">
        <v>1579.05</v>
      </c>
      <c r="L4873" s="139">
        <v>1579.05</v>
      </c>
      <c r="M4873" s="139">
        <v>63</v>
      </c>
      <c r="N4873" s="139">
        <v>694.32</v>
      </c>
      <c r="O4873" s="139">
        <v>47600</v>
      </c>
      <c r="P4873" s="140">
        <v>15400</v>
      </c>
      <c r="Q4873" s="138">
        <v>45181</v>
      </c>
      <c r="AR4873">
        <f t="shared" si="308"/>
        <v>0</v>
      </c>
      <c r="AS4873">
        <f t="shared" si="309"/>
        <v>0</v>
      </c>
      <c r="AT4873">
        <f t="shared" si="310"/>
        <v>0</v>
      </c>
    </row>
    <row r="4874" spans="2:46" ht="15.75" customHeight="1" thickBot="1">
      <c r="B4874" t="str">
        <f t="shared" si="307"/>
        <v>M&amp;MFIN4518145197</v>
      </c>
      <c r="C4874" s="137" t="s">
        <v>226</v>
      </c>
      <c r="D4874" s="137" t="s">
        <v>153</v>
      </c>
      <c r="E4874" s="138">
        <v>45197</v>
      </c>
      <c r="F4874" s="139">
        <v>0</v>
      </c>
      <c r="G4874" s="137" t="s">
        <v>223</v>
      </c>
      <c r="H4874" s="139">
        <v>301.8</v>
      </c>
      <c r="I4874" s="139">
        <v>302.45</v>
      </c>
      <c r="J4874" s="139">
        <v>286.5</v>
      </c>
      <c r="K4874" s="139">
        <v>289.3</v>
      </c>
      <c r="L4874" s="139">
        <v>289.3</v>
      </c>
      <c r="M4874" s="139">
        <v>4069</v>
      </c>
      <c r="N4874" s="139">
        <v>47497.65</v>
      </c>
      <c r="O4874" s="139">
        <v>40956000</v>
      </c>
      <c r="P4874" s="140">
        <v>1184000</v>
      </c>
      <c r="Q4874" s="138">
        <v>45181</v>
      </c>
      <c r="AR4874">
        <f t="shared" si="308"/>
        <v>44580000</v>
      </c>
      <c r="AS4874">
        <f t="shared" si="309"/>
        <v>2716000</v>
      </c>
      <c r="AT4874">
        <f t="shared" si="310"/>
        <v>41864000</v>
      </c>
    </row>
    <row r="4875" spans="2:46" ht="15.75" customHeight="1" thickBot="1">
      <c r="B4875" t="str">
        <f t="shared" si="307"/>
        <v>M&amp;MFIN4518145225</v>
      </c>
      <c r="C4875" s="137" t="s">
        <v>226</v>
      </c>
      <c r="D4875" s="137" t="s">
        <v>153</v>
      </c>
      <c r="E4875" s="138">
        <v>45225</v>
      </c>
      <c r="F4875" s="139">
        <v>0</v>
      </c>
      <c r="G4875" s="137" t="s">
        <v>223</v>
      </c>
      <c r="H4875" s="139">
        <v>301.55</v>
      </c>
      <c r="I4875" s="139">
        <v>301.7</v>
      </c>
      <c r="J4875" s="139">
        <v>284.3</v>
      </c>
      <c r="K4875" s="139">
        <v>287.25</v>
      </c>
      <c r="L4875" s="139">
        <v>287.25</v>
      </c>
      <c r="M4875" s="139">
        <v>831</v>
      </c>
      <c r="N4875" s="139">
        <v>9603.1299999999992</v>
      </c>
      <c r="O4875" s="139">
        <v>3336000</v>
      </c>
      <c r="P4875" s="140">
        <v>1444000</v>
      </c>
      <c r="Q4875" s="138">
        <v>45181</v>
      </c>
      <c r="AR4875">
        <f t="shared" si="308"/>
        <v>0</v>
      </c>
      <c r="AS4875">
        <f t="shared" si="309"/>
        <v>0</v>
      </c>
      <c r="AT4875">
        <f t="shared" si="310"/>
        <v>0</v>
      </c>
    </row>
    <row r="4876" spans="2:46" ht="15.75" customHeight="1" thickBot="1">
      <c r="B4876" t="str">
        <f t="shared" si="307"/>
        <v>M&amp;MFIN4518145260</v>
      </c>
      <c r="C4876" s="137" t="s">
        <v>226</v>
      </c>
      <c r="D4876" s="137" t="s">
        <v>153</v>
      </c>
      <c r="E4876" s="138">
        <v>45260</v>
      </c>
      <c r="F4876" s="139">
        <v>0</v>
      </c>
      <c r="G4876" s="137" t="s">
        <v>223</v>
      </c>
      <c r="H4876" s="139">
        <v>299.89999999999998</v>
      </c>
      <c r="I4876" s="139">
        <v>299.89999999999998</v>
      </c>
      <c r="J4876" s="139">
        <v>285.14999999999998</v>
      </c>
      <c r="K4876" s="139">
        <v>287.60000000000002</v>
      </c>
      <c r="L4876" s="139">
        <v>297.75</v>
      </c>
      <c r="M4876" s="139">
        <v>36</v>
      </c>
      <c r="N4876" s="139">
        <v>417.13</v>
      </c>
      <c r="O4876" s="139">
        <v>288000</v>
      </c>
      <c r="P4876" s="140">
        <v>88000</v>
      </c>
      <c r="Q4876" s="138">
        <v>45181</v>
      </c>
      <c r="AR4876">
        <f t="shared" si="308"/>
        <v>0</v>
      </c>
      <c r="AS4876">
        <f t="shared" si="309"/>
        <v>0</v>
      </c>
      <c r="AT4876">
        <f t="shared" si="310"/>
        <v>0</v>
      </c>
    </row>
    <row r="4877" spans="2:46" ht="15.75" customHeight="1" thickBot="1">
      <c r="B4877" t="str">
        <f t="shared" si="307"/>
        <v>MANAPPURAM4518145197</v>
      </c>
      <c r="C4877" s="137" t="s">
        <v>226</v>
      </c>
      <c r="D4877" s="137" t="s">
        <v>154</v>
      </c>
      <c r="E4877" s="138">
        <v>45197</v>
      </c>
      <c r="F4877" s="139">
        <v>0</v>
      </c>
      <c r="G4877" s="137" t="s">
        <v>223</v>
      </c>
      <c r="H4877" s="139">
        <v>149.75</v>
      </c>
      <c r="I4877" s="139">
        <v>150.94999999999999</v>
      </c>
      <c r="J4877" s="139">
        <v>135.19999999999999</v>
      </c>
      <c r="K4877" s="139">
        <v>138.1</v>
      </c>
      <c r="L4877" s="139">
        <v>138.1</v>
      </c>
      <c r="M4877" s="139">
        <v>633</v>
      </c>
      <c r="N4877" s="139">
        <v>5397.28</v>
      </c>
      <c r="O4877" s="139">
        <v>70650000</v>
      </c>
      <c r="P4877" s="140">
        <v>-3600000</v>
      </c>
      <c r="Q4877" s="138">
        <v>45181</v>
      </c>
      <c r="AR4877">
        <f t="shared" si="308"/>
        <v>74364000</v>
      </c>
      <c r="AS4877">
        <f t="shared" si="309"/>
        <v>-3810000</v>
      </c>
      <c r="AT4877">
        <f t="shared" si="310"/>
        <v>78174000</v>
      </c>
    </row>
    <row r="4878" spans="2:46" ht="15.75" customHeight="1" thickBot="1">
      <c r="B4878" t="str">
        <f t="shared" si="307"/>
        <v>MANAPPURAM4518145225</v>
      </c>
      <c r="C4878" s="137" t="s">
        <v>226</v>
      </c>
      <c r="D4878" s="137" t="s">
        <v>154</v>
      </c>
      <c r="E4878" s="138">
        <v>45225</v>
      </c>
      <c r="F4878" s="139">
        <v>0</v>
      </c>
      <c r="G4878" s="137" t="s">
        <v>223</v>
      </c>
      <c r="H4878" s="139">
        <v>149.25</v>
      </c>
      <c r="I4878" s="139">
        <v>149.25</v>
      </c>
      <c r="J4878" s="139">
        <v>137.6</v>
      </c>
      <c r="K4878" s="139">
        <v>138.69999999999999</v>
      </c>
      <c r="L4878" s="139">
        <v>138.69999999999999</v>
      </c>
      <c r="M4878" s="139">
        <v>35</v>
      </c>
      <c r="N4878" s="139">
        <v>297.66000000000003</v>
      </c>
      <c r="O4878" s="139">
        <v>3510000</v>
      </c>
      <c r="P4878" s="140">
        <v>-210000</v>
      </c>
      <c r="Q4878" s="138">
        <v>45181</v>
      </c>
      <c r="AR4878">
        <f t="shared" si="308"/>
        <v>0</v>
      </c>
      <c r="AS4878">
        <f t="shared" si="309"/>
        <v>0</v>
      </c>
      <c r="AT4878">
        <f t="shared" si="310"/>
        <v>0</v>
      </c>
    </row>
    <row r="4879" spans="2:46" ht="15.75" customHeight="1" thickBot="1">
      <c r="B4879" t="str">
        <f t="shared" si="307"/>
        <v>MANAPPURAM4518145260</v>
      </c>
      <c r="C4879" s="137" t="s">
        <v>226</v>
      </c>
      <c r="D4879" s="137" t="s">
        <v>154</v>
      </c>
      <c r="E4879" s="138">
        <v>45260</v>
      </c>
      <c r="F4879" s="139">
        <v>0</v>
      </c>
      <c r="G4879" s="137" t="s">
        <v>223</v>
      </c>
      <c r="H4879" s="139">
        <v>0</v>
      </c>
      <c r="I4879" s="139">
        <v>0</v>
      </c>
      <c r="J4879" s="139">
        <v>0</v>
      </c>
      <c r="K4879" s="139">
        <v>147.9</v>
      </c>
      <c r="L4879" s="139">
        <v>140.5</v>
      </c>
      <c r="M4879" s="139">
        <v>0</v>
      </c>
      <c r="N4879" s="139">
        <v>0</v>
      </c>
      <c r="O4879" s="139">
        <v>204000</v>
      </c>
      <c r="P4879" s="139">
        <v>0</v>
      </c>
      <c r="Q4879" s="138">
        <v>45181</v>
      </c>
      <c r="AR4879">
        <f t="shared" si="308"/>
        <v>0</v>
      </c>
      <c r="AS4879">
        <f t="shared" si="309"/>
        <v>0</v>
      </c>
      <c r="AT4879">
        <f t="shared" si="310"/>
        <v>0</v>
      </c>
    </row>
    <row r="4880" spans="2:46" ht="15.75" customHeight="1" thickBot="1">
      <c r="B4880" t="str">
        <f t="shared" si="307"/>
        <v>MARICO4518145197</v>
      </c>
      <c r="C4880" s="137" t="s">
        <v>226</v>
      </c>
      <c r="D4880" s="137" t="s">
        <v>155</v>
      </c>
      <c r="E4880" s="138">
        <v>45197</v>
      </c>
      <c r="F4880" s="139">
        <v>0</v>
      </c>
      <c r="G4880" s="137" t="s">
        <v>223</v>
      </c>
      <c r="H4880" s="139">
        <v>586.1</v>
      </c>
      <c r="I4880" s="139">
        <v>587.95000000000005</v>
      </c>
      <c r="J4880" s="139">
        <v>578.29999999999995</v>
      </c>
      <c r="K4880" s="139">
        <v>583.5</v>
      </c>
      <c r="L4880" s="139">
        <v>583.5</v>
      </c>
      <c r="M4880" s="139">
        <v>1118</v>
      </c>
      <c r="N4880" s="139">
        <v>7817.72</v>
      </c>
      <c r="O4880" s="139">
        <v>11296800</v>
      </c>
      <c r="P4880" s="140">
        <v>-210000</v>
      </c>
      <c r="Q4880" s="138">
        <v>45181</v>
      </c>
      <c r="AR4880">
        <f t="shared" si="308"/>
        <v>11402400</v>
      </c>
      <c r="AS4880">
        <f t="shared" si="309"/>
        <v>-205200</v>
      </c>
      <c r="AT4880">
        <f t="shared" si="310"/>
        <v>11607600</v>
      </c>
    </row>
    <row r="4881" spans="2:46" ht="15.75" customHeight="1" thickBot="1">
      <c r="B4881" t="str">
        <f t="shared" si="307"/>
        <v>MARICO4518145225</v>
      </c>
      <c r="C4881" s="137" t="s">
        <v>226</v>
      </c>
      <c r="D4881" s="137" t="s">
        <v>155</v>
      </c>
      <c r="E4881" s="138">
        <v>45225</v>
      </c>
      <c r="F4881" s="139">
        <v>0</v>
      </c>
      <c r="G4881" s="137" t="s">
        <v>223</v>
      </c>
      <c r="H4881" s="139">
        <v>587.4</v>
      </c>
      <c r="I4881" s="139">
        <v>587.4</v>
      </c>
      <c r="J4881" s="139">
        <v>582.5</v>
      </c>
      <c r="K4881" s="139">
        <v>586.25</v>
      </c>
      <c r="L4881" s="139">
        <v>586.25</v>
      </c>
      <c r="M4881" s="139">
        <v>26</v>
      </c>
      <c r="N4881" s="139">
        <v>182.78</v>
      </c>
      <c r="O4881" s="139">
        <v>104400</v>
      </c>
      <c r="P4881" s="140">
        <v>4800</v>
      </c>
      <c r="Q4881" s="138">
        <v>45181</v>
      </c>
      <c r="AR4881">
        <f t="shared" si="308"/>
        <v>0</v>
      </c>
      <c r="AS4881">
        <f t="shared" si="309"/>
        <v>0</v>
      </c>
      <c r="AT4881">
        <f t="shared" si="310"/>
        <v>0</v>
      </c>
    </row>
    <row r="4882" spans="2:46" ht="15.75" customHeight="1" thickBot="1">
      <c r="B4882" t="str">
        <f t="shared" si="307"/>
        <v>MARICO4518145260</v>
      </c>
      <c r="C4882" s="137" t="s">
        <v>226</v>
      </c>
      <c r="D4882" s="137" t="s">
        <v>155</v>
      </c>
      <c r="E4882" s="138">
        <v>45260</v>
      </c>
      <c r="F4882" s="139">
        <v>0</v>
      </c>
      <c r="G4882" s="137" t="s">
        <v>223</v>
      </c>
      <c r="H4882" s="139">
        <v>0</v>
      </c>
      <c r="I4882" s="139">
        <v>0</v>
      </c>
      <c r="J4882" s="139">
        <v>0</v>
      </c>
      <c r="K4882" s="139">
        <v>593.75</v>
      </c>
      <c r="L4882" s="139">
        <v>590.29999999999995</v>
      </c>
      <c r="M4882" s="139">
        <v>0</v>
      </c>
      <c r="N4882" s="139">
        <v>0</v>
      </c>
      <c r="O4882" s="139">
        <v>1200</v>
      </c>
      <c r="P4882" s="139">
        <v>0</v>
      </c>
      <c r="Q4882" s="138">
        <v>45181</v>
      </c>
      <c r="AR4882">
        <f t="shared" si="308"/>
        <v>0</v>
      </c>
      <c r="AS4882">
        <f t="shared" si="309"/>
        <v>0</v>
      </c>
      <c r="AT4882">
        <f t="shared" si="310"/>
        <v>0</v>
      </c>
    </row>
    <row r="4883" spans="2:46" ht="15.75" customHeight="1" thickBot="1">
      <c r="B4883" t="str">
        <f t="shared" si="307"/>
        <v>MARUTI4518145197</v>
      </c>
      <c r="C4883" s="137" t="s">
        <v>226</v>
      </c>
      <c r="D4883" s="137" t="s">
        <v>32</v>
      </c>
      <c r="E4883" s="138">
        <v>45197</v>
      </c>
      <c r="F4883" s="139">
        <v>0</v>
      </c>
      <c r="G4883" s="137" t="s">
        <v>223</v>
      </c>
      <c r="H4883" s="139">
        <v>10569</v>
      </c>
      <c r="I4883" s="139">
        <v>10583</v>
      </c>
      <c r="J4883" s="139">
        <v>10427</v>
      </c>
      <c r="K4883" s="139">
        <v>10511.8</v>
      </c>
      <c r="L4883" s="139">
        <v>10511.8</v>
      </c>
      <c r="M4883" s="139">
        <v>12050</v>
      </c>
      <c r="N4883" s="139">
        <v>126458.68</v>
      </c>
      <c r="O4883" s="139">
        <v>2707400</v>
      </c>
      <c r="P4883" s="140">
        <v>-120700</v>
      </c>
      <c r="Q4883" s="138">
        <v>45181</v>
      </c>
      <c r="AR4883">
        <f t="shared" si="308"/>
        <v>2801600</v>
      </c>
      <c r="AS4883">
        <f t="shared" si="309"/>
        <v>-117500</v>
      </c>
      <c r="AT4883">
        <f t="shared" si="310"/>
        <v>2919100</v>
      </c>
    </row>
    <row r="4884" spans="2:46" ht="15.75" customHeight="1" thickBot="1">
      <c r="B4884" t="str">
        <f t="shared" si="307"/>
        <v>MARUTI4518145225</v>
      </c>
      <c r="C4884" s="137" t="s">
        <v>226</v>
      </c>
      <c r="D4884" s="137" t="s">
        <v>32</v>
      </c>
      <c r="E4884" s="138">
        <v>45225</v>
      </c>
      <c r="F4884" s="139">
        <v>0</v>
      </c>
      <c r="G4884" s="137" t="s">
        <v>223</v>
      </c>
      <c r="H4884" s="139">
        <v>10630.85</v>
      </c>
      <c r="I4884" s="139">
        <v>10643.3</v>
      </c>
      <c r="J4884" s="139">
        <v>10500</v>
      </c>
      <c r="K4884" s="139">
        <v>10579.9</v>
      </c>
      <c r="L4884" s="139">
        <v>10579.9</v>
      </c>
      <c r="M4884" s="139">
        <v>577</v>
      </c>
      <c r="N4884" s="139">
        <v>6093.99</v>
      </c>
      <c r="O4884" s="139">
        <v>79500</v>
      </c>
      <c r="P4884" s="140">
        <v>2200</v>
      </c>
      <c r="Q4884" s="138">
        <v>45181</v>
      </c>
      <c r="AR4884">
        <f t="shared" si="308"/>
        <v>0</v>
      </c>
      <c r="AS4884">
        <f t="shared" si="309"/>
        <v>0</v>
      </c>
      <c r="AT4884">
        <f t="shared" si="310"/>
        <v>0</v>
      </c>
    </row>
    <row r="4885" spans="2:46" ht="15.75" customHeight="1" thickBot="1">
      <c r="B4885" t="str">
        <f t="shared" si="307"/>
        <v>MARUTI4518145260</v>
      </c>
      <c r="C4885" s="137" t="s">
        <v>226</v>
      </c>
      <c r="D4885" s="137" t="s">
        <v>32</v>
      </c>
      <c r="E4885" s="138">
        <v>45260</v>
      </c>
      <c r="F4885" s="139">
        <v>0</v>
      </c>
      <c r="G4885" s="137" t="s">
        <v>223</v>
      </c>
      <c r="H4885" s="139">
        <v>10692</v>
      </c>
      <c r="I4885" s="139">
        <v>10692.05</v>
      </c>
      <c r="J4885" s="139">
        <v>10580.2</v>
      </c>
      <c r="K4885" s="139">
        <v>10641.05</v>
      </c>
      <c r="L4885" s="139">
        <v>10641.05</v>
      </c>
      <c r="M4885" s="139">
        <v>92</v>
      </c>
      <c r="N4885" s="139">
        <v>978.17</v>
      </c>
      <c r="O4885" s="139">
        <v>14700</v>
      </c>
      <c r="P4885" s="140">
        <v>1000</v>
      </c>
      <c r="Q4885" s="138">
        <v>45181</v>
      </c>
      <c r="AR4885">
        <f t="shared" si="308"/>
        <v>0</v>
      </c>
      <c r="AS4885">
        <f t="shared" si="309"/>
        <v>0</v>
      </c>
      <c r="AT4885">
        <f t="shared" si="310"/>
        <v>0</v>
      </c>
    </row>
    <row r="4886" spans="2:46" ht="15.75" customHeight="1" thickBot="1">
      <c r="B4886" t="str">
        <f t="shared" si="307"/>
        <v>MCDOWELL-N4518145197</v>
      </c>
      <c r="C4886" s="137" t="s">
        <v>226</v>
      </c>
      <c r="D4886" s="137" t="s">
        <v>156</v>
      </c>
      <c r="E4886" s="138">
        <v>45197</v>
      </c>
      <c r="F4886" s="139">
        <v>0</v>
      </c>
      <c r="G4886" s="137" t="s">
        <v>223</v>
      </c>
      <c r="H4886" s="139">
        <v>1070</v>
      </c>
      <c r="I4886" s="139">
        <v>1070.95</v>
      </c>
      <c r="J4886" s="139">
        <v>1035.25</v>
      </c>
      <c r="K4886" s="139">
        <v>1038.6500000000001</v>
      </c>
      <c r="L4886" s="139">
        <v>1038.6500000000001</v>
      </c>
      <c r="M4886" s="139">
        <v>4292</v>
      </c>
      <c r="N4886" s="139">
        <v>31469.79</v>
      </c>
      <c r="O4886" s="139">
        <v>9868600</v>
      </c>
      <c r="P4886" s="140">
        <v>-737100</v>
      </c>
      <c r="Q4886" s="138">
        <v>45181</v>
      </c>
      <c r="AR4886">
        <f t="shared" si="308"/>
        <v>9992500</v>
      </c>
      <c r="AS4886">
        <f t="shared" si="309"/>
        <v>-735700</v>
      </c>
      <c r="AT4886">
        <f t="shared" si="310"/>
        <v>10728200</v>
      </c>
    </row>
    <row r="4887" spans="2:46" ht="15.75" customHeight="1" thickBot="1">
      <c r="B4887" t="str">
        <f t="shared" si="307"/>
        <v>MCDOWELL-N4518145225</v>
      </c>
      <c r="C4887" s="137" t="s">
        <v>226</v>
      </c>
      <c r="D4887" s="137" t="s">
        <v>156</v>
      </c>
      <c r="E4887" s="138">
        <v>45225</v>
      </c>
      <c r="F4887" s="139">
        <v>0</v>
      </c>
      <c r="G4887" s="137" t="s">
        <v>223</v>
      </c>
      <c r="H4887" s="139">
        <v>1074.95</v>
      </c>
      <c r="I4887" s="139">
        <v>1078.3499999999999</v>
      </c>
      <c r="J4887" s="139">
        <v>1043.5999999999999</v>
      </c>
      <c r="K4887" s="139">
        <v>1045</v>
      </c>
      <c r="L4887" s="139">
        <v>1045</v>
      </c>
      <c r="M4887" s="139">
        <v>202</v>
      </c>
      <c r="N4887" s="139">
        <v>1491.24</v>
      </c>
      <c r="O4887" s="139">
        <v>113400</v>
      </c>
      <c r="P4887" s="139">
        <v>-700</v>
      </c>
      <c r="Q4887" s="138">
        <v>45181</v>
      </c>
      <c r="AR4887">
        <f t="shared" si="308"/>
        <v>0</v>
      </c>
      <c r="AS4887">
        <f t="shared" si="309"/>
        <v>0</v>
      </c>
      <c r="AT4887">
        <f t="shared" si="310"/>
        <v>0</v>
      </c>
    </row>
    <row r="4888" spans="2:46" ht="15.75" customHeight="1" thickBot="1">
      <c r="B4888" t="str">
        <f t="shared" si="307"/>
        <v>MCDOWELL-N4518145260</v>
      </c>
      <c r="C4888" s="137" t="s">
        <v>226</v>
      </c>
      <c r="D4888" s="137" t="s">
        <v>156</v>
      </c>
      <c r="E4888" s="138">
        <v>45260</v>
      </c>
      <c r="F4888" s="139">
        <v>0</v>
      </c>
      <c r="G4888" s="137" t="s">
        <v>223</v>
      </c>
      <c r="H4888" s="139">
        <v>1084.8</v>
      </c>
      <c r="I4888" s="139">
        <v>1084.8</v>
      </c>
      <c r="J4888" s="139">
        <v>1061.4000000000001</v>
      </c>
      <c r="K4888" s="139">
        <v>1061.4000000000001</v>
      </c>
      <c r="L4888" s="139">
        <v>1053.9000000000001</v>
      </c>
      <c r="M4888" s="139">
        <v>5</v>
      </c>
      <c r="N4888" s="139">
        <v>37.42</v>
      </c>
      <c r="O4888" s="139">
        <v>10500</v>
      </c>
      <c r="P4888" s="140">
        <v>2100</v>
      </c>
      <c r="Q4888" s="138">
        <v>45181</v>
      </c>
      <c r="AR4888">
        <f t="shared" si="308"/>
        <v>0</v>
      </c>
      <c r="AS4888">
        <f t="shared" si="309"/>
        <v>0</v>
      </c>
      <c r="AT4888">
        <f t="shared" si="310"/>
        <v>0</v>
      </c>
    </row>
    <row r="4889" spans="2:46" ht="15.75" customHeight="1" thickBot="1">
      <c r="B4889" t="str">
        <f t="shared" si="307"/>
        <v>MCX4518145197</v>
      </c>
      <c r="C4889" s="137" t="s">
        <v>226</v>
      </c>
      <c r="D4889" s="137" t="s">
        <v>157</v>
      </c>
      <c r="E4889" s="138">
        <v>45197</v>
      </c>
      <c r="F4889" s="139">
        <v>0</v>
      </c>
      <c r="G4889" s="137" t="s">
        <v>223</v>
      </c>
      <c r="H4889" s="139">
        <v>1776.1</v>
      </c>
      <c r="I4889" s="139">
        <v>1792.95</v>
      </c>
      <c r="J4889" s="139">
        <v>1698.85</v>
      </c>
      <c r="K4889" s="139">
        <v>1707.7</v>
      </c>
      <c r="L4889" s="139">
        <v>1707.7</v>
      </c>
      <c r="M4889" s="139">
        <v>3755</v>
      </c>
      <c r="N4889" s="139">
        <v>26253.360000000001</v>
      </c>
      <c r="O4889" s="139">
        <v>2952800</v>
      </c>
      <c r="P4889" s="140">
        <v>92000</v>
      </c>
      <c r="Q4889" s="138">
        <v>45181</v>
      </c>
      <c r="AR4889">
        <f t="shared" si="308"/>
        <v>3018000</v>
      </c>
      <c r="AS4889">
        <f t="shared" si="309"/>
        <v>116000</v>
      </c>
      <c r="AT4889">
        <f t="shared" si="310"/>
        <v>2902000</v>
      </c>
    </row>
    <row r="4890" spans="2:46" ht="15.75" customHeight="1" thickBot="1">
      <c r="B4890" t="str">
        <f t="shared" si="307"/>
        <v>MCX4518145225</v>
      </c>
      <c r="C4890" s="137" t="s">
        <v>226</v>
      </c>
      <c r="D4890" s="137" t="s">
        <v>157</v>
      </c>
      <c r="E4890" s="138">
        <v>45225</v>
      </c>
      <c r="F4890" s="139">
        <v>0</v>
      </c>
      <c r="G4890" s="137" t="s">
        <v>223</v>
      </c>
      <c r="H4890" s="139">
        <v>1779.85</v>
      </c>
      <c r="I4890" s="139">
        <v>1803</v>
      </c>
      <c r="J4890" s="139">
        <v>1712.95</v>
      </c>
      <c r="K4890" s="139">
        <v>1720.1</v>
      </c>
      <c r="L4890" s="139">
        <v>1720.1</v>
      </c>
      <c r="M4890" s="139">
        <v>184</v>
      </c>
      <c r="N4890" s="139">
        <v>1290.43</v>
      </c>
      <c r="O4890" s="139">
        <v>59200</v>
      </c>
      <c r="P4890" s="140">
        <v>23200</v>
      </c>
      <c r="Q4890" s="138">
        <v>45181</v>
      </c>
      <c r="AR4890">
        <f t="shared" si="308"/>
        <v>0</v>
      </c>
      <c r="AS4890">
        <f t="shared" si="309"/>
        <v>0</v>
      </c>
      <c r="AT4890">
        <f t="shared" si="310"/>
        <v>0</v>
      </c>
    </row>
    <row r="4891" spans="2:46" ht="15.75" customHeight="1" thickBot="1">
      <c r="B4891" t="str">
        <f t="shared" si="307"/>
        <v>MCX4518145260</v>
      </c>
      <c r="C4891" s="137" t="s">
        <v>226</v>
      </c>
      <c r="D4891" s="137" t="s">
        <v>157</v>
      </c>
      <c r="E4891" s="138">
        <v>45260</v>
      </c>
      <c r="F4891" s="139">
        <v>0</v>
      </c>
      <c r="G4891" s="137" t="s">
        <v>223</v>
      </c>
      <c r="H4891" s="139">
        <v>1800</v>
      </c>
      <c r="I4891" s="139">
        <v>1800</v>
      </c>
      <c r="J4891" s="139">
        <v>1729.1</v>
      </c>
      <c r="K4891" s="139">
        <v>1729.1</v>
      </c>
      <c r="L4891" s="139">
        <v>1750.95</v>
      </c>
      <c r="M4891" s="139">
        <v>3</v>
      </c>
      <c r="N4891" s="139">
        <v>21.31</v>
      </c>
      <c r="O4891" s="139">
        <v>6000</v>
      </c>
      <c r="P4891" s="139">
        <v>800</v>
      </c>
      <c r="Q4891" s="138">
        <v>45181</v>
      </c>
      <c r="AR4891">
        <f t="shared" si="308"/>
        <v>0</v>
      </c>
      <c r="AS4891">
        <f t="shared" si="309"/>
        <v>0</v>
      </c>
      <c r="AT4891">
        <f t="shared" si="310"/>
        <v>0</v>
      </c>
    </row>
    <row r="4892" spans="2:46" ht="15.75" customHeight="1" thickBot="1">
      <c r="B4892" t="str">
        <f t="shared" si="307"/>
        <v>METROPOLIS4518145197</v>
      </c>
      <c r="C4892" s="137" t="s">
        <v>226</v>
      </c>
      <c r="D4892" s="137" t="s">
        <v>158</v>
      </c>
      <c r="E4892" s="138">
        <v>45197</v>
      </c>
      <c r="F4892" s="139">
        <v>0</v>
      </c>
      <c r="G4892" s="137" t="s">
        <v>223</v>
      </c>
      <c r="H4892" s="139">
        <v>1430.4</v>
      </c>
      <c r="I4892" s="139">
        <v>1435.4</v>
      </c>
      <c r="J4892" s="139">
        <v>1388.85</v>
      </c>
      <c r="K4892" s="139">
        <v>1399.2</v>
      </c>
      <c r="L4892" s="139">
        <v>1399.2</v>
      </c>
      <c r="M4892" s="139">
        <v>1468</v>
      </c>
      <c r="N4892" s="139">
        <v>8247.6200000000008</v>
      </c>
      <c r="O4892" s="139">
        <v>1684400</v>
      </c>
      <c r="P4892" s="140">
        <v>-101200</v>
      </c>
      <c r="Q4892" s="138">
        <v>45181</v>
      </c>
      <c r="AR4892">
        <f t="shared" si="308"/>
        <v>1749200</v>
      </c>
      <c r="AS4892">
        <f t="shared" si="309"/>
        <v>-95200</v>
      </c>
      <c r="AT4892">
        <f t="shared" si="310"/>
        <v>1844400</v>
      </c>
    </row>
    <row r="4893" spans="2:46" ht="15.75" customHeight="1" thickBot="1">
      <c r="B4893" t="str">
        <f t="shared" si="307"/>
        <v>METROPOLIS4518145225</v>
      </c>
      <c r="C4893" s="137" t="s">
        <v>226</v>
      </c>
      <c r="D4893" s="137" t="s">
        <v>158</v>
      </c>
      <c r="E4893" s="138">
        <v>45225</v>
      </c>
      <c r="F4893" s="139">
        <v>0</v>
      </c>
      <c r="G4893" s="137" t="s">
        <v>223</v>
      </c>
      <c r="H4893" s="139">
        <v>1443.15</v>
      </c>
      <c r="I4893" s="139">
        <v>1443.15</v>
      </c>
      <c r="J4893" s="139">
        <v>1396.4</v>
      </c>
      <c r="K4893" s="139">
        <v>1409.15</v>
      </c>
      <c r="L4893" s="139">
        <v>1409.15</v>
      </c>
      <c r="M4893" s="139">
        <v>137</v>
      </c>
      <c r="N4893" s="139">
        <v>774.78</v>
      </c>
      <c r="O4893" s="139">
        <v>57200</v>
      </c>
      <c r="P4893" s="140">
        <v>6000</v>
      </c>
      <c r="Q4893" s="138">
        <v>45181</v>
      </c>
      <c r="AR4893">
        <f t="shared" si="308"/>
        <v>0</v>
      </c>
      <c r="AS4893">
        <f t="shared" si="309"/>
        <v>0</v>
      </c>
      <c r="AT4893">
        <f t="shared" si="310"/>
        <v>0</v>
      </c>
    </row>
    <row r="4894" spans="2:46" ht="15.75" customHeight="1" thickBot="1">
      <c r="B4894" t="str">
        <f t="shared" si="307"/>
        <v>METROPOLIS4518145260</v>
      </c>
      <c r="C4894" s="137" t="s">
        <v>226</v>
      </c>
      <c r="D4894" s="137" t="s">
        <v>158</v>
      </c>
      <c r="E4894" s="138">
        <v>45260</v>
      </c>
      <c r="F4894" s="139">
        <v>0</v>
      </c>
      <c r="G4894" s="137" t="s">
        <v>223</v>
      </c>
      <c r="H4894" s="139">
        <v>1438.2</v>
      </c>
      <c r="I4894" s="139">
        <v>1438.2</v>
      </c>
      <c r="J4894" s="139">
        <v>1438.2</v>
      </c>
      <c r="K4894" s="139">
        <v>1438.2</v>
      </c>
      <c r="L4894" s="139">
        <v>1420.15</v>
      </c>
      <c r="M4894" s="139">
        <v>1</v>
      </c>
      <c r="N4894" s="139">
        <v>5.75</v>
      </c>
      <c r="O4894" s="139">
        <v>7600</v>
      </c>
      <c r="P4894" s="139">
        <v>0</v>
      </c>
      <c r="Q4894" s="138">
        <v>45181</v>
      </c>
      <c r="AR4894">
        <f t="shared" si="308"/>
        <v>0</v>
      </c>
      <c r="AS4894">
        <f t="shared" si="309"/>
        <v>0</v>
      </c>
      <c r="AT4894">
        <f t="shared" si="310"/>
        <v>0</v>
      </c>
    </row>
    <row r="4895" spans="2:46" ht="15.75" customHeight="1" thickBot="1">
      <c r="B4895" t="str">
        <f t="shared" si="307"/>
        <v>MFSL4518145197</v>
      </c>
      <c r="C4895" s="137" t="s">
        <v>226</v>
      </c>
      <c r="D4895" s="137" t="s">
        <v>159</v>
      </c>
      <c r="E4895" s="138">
        <v>45197</v>
      </c>
      <c r="F4895" s="139">
        <v>0</v>
      </c>
      <c r="G4895" s="137" t="s">
        <v>223</v>
      </c>
      <c r="H4895" s="139">
        <v>958.9</v>
      </c>
      <c r="I4895" s="139">
        <v>960.9</v>
      </c>
      <c r="J4895" s="139">
        <v>915.8</v>
      </c>
      <c r="K4895" s="139">
        <v>931.35</v>
      </c>
      <c r="L4895" s="139">
        <v>931.35</v>
      </c>
      <c r="M4895" s="139">
        <v>2588</v>
      </c>
      <c r="N4895" s="139">
        <v>19325.689999999999</v>
      </c>
      <c r="O4895" s="139">
        <v>6590400</v>
      </c>
      <c r="P4895" s="140">
        <v>-84800</v>
      </c>
      <c r="Q4895" s="138">
        <v>45181</v>
      </c>
      <c r="AR4895">
        <f t="shared" si="308"/>
        <v>6650400</v>
      </c>
      <c r="AS4895">
        <f t="shared" si="309"/>
        <v>-75200</v>
      </c>
      <c r="AT4895">
        <f t="shared" si="310"/>
        <v>6725600</v>
      </c>
    </row>
    <row r="4896" spans="2:46" ht="15.75" customHeight="1" thickBot="1">
      <c r="B4896" t="str">
        <f t="shared" si="307"/>
        <v>MFSL4518145225</v>
      </c>
      <c r="C4896" s="137" t="s">
        <v>226</v>
      </c>
      <c r="D4896" s="137" t="s">
        <v>159</v>
      </c>
      <c r="E4896" s="138">
        <v>45225</v>
      </c>
      <c r="F4896" s="139">
        <v>0</v>
      </c>
      <c r="G4896" s="137" t="s">
        <v>223</v>
      </c>
      <c r="H4896" s="139">
        <v>966.75</v>
      </c>
      <c r="I4896" s="139">
        <v>966.75</v>
      </c>
      <c r="J4896" s="139">
        <v>924.8</v>
      </c>
      <c r="K4896" s="139">
        <v>936.85</v>
      </c>
      <c r="L4896" s="139">
        <v>936.85</v>
      </c>
      <c r="M4896" s="139">
        <v>124</v>
      </c>
      <c r="N4896" s="139">
        <v>932.74</v>
      </c>
      <c r="O4896" s="139">
        <v>59200</v>
      </c>
      <c r="P4896" s="140">
        <v>9600</v>
      </c>
      <c r="Q4896" s="138">
        <v>45181</v>
      </c>
      <c r="AR4896">
        <f t="shared" si="308"/>
        <v>0</v>
      </c>
      <c r="AS4896">
        <f t="shared" si="309"/>
        <v>0</v>
      </c>
      <c r="AT4896">
        <f t="shared" si="310"/>
        <v>0</v>
      </c>
    </row>
    <row r="4897" spans="2:46" ht="15.75" customHeight="1" thickBot="1">
      <c r="B4897" t="str">
        <f t="shared" si="307"/>
        <v>MFSL4518145260</v>
      </c>
      <c r="C4897" s="137" t="s">
        <v>226</v>
      </c>
      <c r="D4897" s="137" t="s">
        <v>159</v>
      </c>
      <c r="E4897" s="138">
        <v>45260</v>
      </c>
      <c r="F4897" s="139">
        <v>0</v>
      </c>
      <c r="G4897" s="137" t="s">
        <v>223</v>
      </c>
      <c r="H4897" s="139">
        <v>0</v>
      </c>
      <c r="I4897" s="139">
        <v>0</v>
      </c>
      <c r="J4897" s="139">
        <v>0</v>
      </c>
      <c r="K4897" s="139">
        <v>960</v>
      </c>
      <c r="L4897" s="139">
        <v>943.85</v>
      </c>
      <c r="M4897" s="139">
        <v>0</v>
      </c>
      <c r="N4897" s="139">
        <v>0</v>
      </c>
      <c r="O4897" s="139">
        <v>800</v>
      </c>
      <c r="P4897" s="139">
        <v>0</v>
      </c>
      <c r="Q4897" s="138">
        <v>45181</v>
      </c>
      <c r="AR4897">
        <f t="shared" si="308"/>
        <v>0</v>
      </c>
      <c r="AS4897">
        <f t="shared" si="309"/>
        <v>0</v>
      </c>
      <c r="AT4897">
        <f t="shared" si="310"/>
        <v>0</v>
      </c>
    </row>
    <row r="4898" spans="2:46" ht="15.75" customHeight="1" thickBot="1">
      <c r="B4898" t="str">
        <f t="shared" si="307"/>
        <v>MGL4518145197</v>
      </c>
      <c r="C4898" s="137" t="s">
        <v>226</v>
      </c>
      <c r="D4898" s="137" t="s">
        <v>160</v>
      </c>
      <c r="E4898" s="138">
        <v>45197</v>
      </c>
      <c r="F4898" s="139">
        <v>0</v>
      </c>
      <c r="G4898" s="137" t="s">
        <v>223</v>
      </c>
      <c r="H4898" s="139">
        <v>1065</v>
      </c>
      <c r="I4898" s="139">
        <v>1065</v>
      </c>
      <c r="J4898" s="139">
        <v>1014.75</v>
      </c>
      <c r="K4898" s="139">
        <v>1016.95</v>
      </c>
      <c r="L4898" s="139">
        <v>1016.95</v>
      </c>
      <c r="M4898" s="139">
        <v>2166</v>
      </c>
      <c r="N4898" s="139">
        <v>17870.939999999999</v>
      </c>
      <c r="O4898" s="139">
        <v>2613600</v>
      </c>
      <c r="P4898" s="140">
        <v>206400</v>
      </c>
      <c r="Q4898" s="138">
        <v>45181</v>
      </c>
      <c r="AR4898">
        <f t="shared" si="308"/>
        <v>2750400</v>
      </c>
      <c r="AS4898">
        <f t="shared" si="309"/>
        <v>220000</v>
      </c>
      <c r="AT4898">
        <f t="shared" si="310"/>
        <v>2530400</v>
      </c>
    </row>
    <row r="4899" spans="2:46" ht="15.75" customHeight="1" thickBot="1">
      <c r="B4899" t="str">
        <f t="shared" si="307"/>
        <v>MGL4518145225</v>
      </c>
      <c r="C4899" s="137" t="s">
        <v>226</v>
      </c>
      <c r="D4899" s="137" t="s">
        <v>160</v>
      </c>
      <c r="E4899" s="138">
        <v>45225</v>
      </c>
      <c r="F4899" s="139">
        <v>0</v>
      </c>
      <c r="G4899" s="137" t="s">
        <v>223</v>
      </c>
      <c r="H4899" s="139">
        <v>1064.5999999999999</v>
      </c>
      <c r="I4899" s="139">
        <v>1064.5999999999999</v>
      </c>
      <c r="J4899" s="139">
        <v>1020</v>
      </c>
      <c r="K4899" s="139">
        <v>1021.2</v>
      </c>
      <c r="L4899" s="139">
        <v>1021.2</v>
      </c>
      <c r="M4899" s="139">
        <v>134</v>
      </c>
      <c r="N4899" s="139">
        <v>1111.07</v>
      </c>
      <c r="O4899" s="139">
        <v>134400</v>
      </c>
      <c r="P4899" s="140">
        <v>13600</v>
      </c>
      <c r="Q4899" s="138">
        <v>45181</v>
      </c>
      <c r="AR4899">
        <f t="shared" si="308"/>
        <v>0</v>
      </c>
      <c r="AS4899">
        <f t="shared" si="309"/>
        <v>0</v>
      </c>
      <c r="AT4899">
        <f t="shared" si="310"/>
        <v>0</v>
      </c>
    </row>
    <row r="4900" spans="2:46" ht="15.75" customHeight="1" thickBot="1">
      <c r="B4900" t="str">
        <f t="shared" si="307"/>
        <v>MGL4518145260</v>
      </c>
      <c r="C4900" s="137" t="s">
        <v>226</v>
      </c>
      <c r="D4900" s="137" t="s">
        <v>160</v>
      </c>
      <c r="E4900" s="138">
        <v>45260</v>
      </c>
      <c r="F4900" s="139">
        <v>0</v>
      </c>
      <c r="G4900" s="137" t="s">
        <v>223</v>
      </c>
      <c r="H4900" s="139">
        <v>0</v>
      </c>
      <c r="I4900" s="139">
        <v>0</v>
      </c>
      <c r="J4900" s="139">
        <v>0</v>
      </c>
      <c r="K4900" s="139">
        <v>1067.3499999999999</v>
      </c>
      <c r="L4900" s="139">
        <v>1030.8499999999999</v>
      </c>
      <c r="M4900" s="139">
        <v>0</v>
      </c>
      <c r="N4900" s="139">
        <v>0</v>
      </c>
      <c r="O4900" s="139">
        <v>2400</v>
      </c>
      <c r="P4900" s="139">
        <v>0</v>
      </c>
      <c r="Q4900" s="138">
        <v>45181</v>
      </c>
      <c r="AR4900">
        <f t="shared" si="308"/>
        <v>0</v>
      </c>
      <c r="AS4900">
        <f t="shared" si="309"/>
        <v>0</v>
      </c>
      <c r="AT4900">
        <f t="shared" si="310"/>
        <v>0</v>
      </c>
    </row>
    <row r="4901" spans="2:46" ht="15.75" customHeight="1" thickBot="1">
      <c r="B4901" t="str">
        <f t="shared" si="307"/>
        <v>MOTHERSON4518145197</v>
      </c>
      <c r="C4901" s="137" t="s">
        <v>226</v>
      </c>
      <c r="D4901" s="137" t="s">
        <v>161</v>
      </c>
      <c r="E4901" s="138">
        <v>45197</v>
      </c>
      <c r="F4901" s="139">
        <v>0</v>
      </c>
      <c r="G4901" s="137" t="s">
        <v>223</v>
      </c>
      <c r="H4901" s="139">
        <v>101.5</v>
      </c>
      <c r="I4901" s="139">
        <v>102</v>
      </c>
      <c r="J4901" s="139">
        <v>97.1</v>
      </c>
      <c r="K4901" s="139">
        <v>97.6</v>
      </c>
      <c r="L4901" s="139">
        <v>97.6</v>
      </c>
      <c r="M4901" s="139">
        <v>2686</v>
      </c>
      <c r="N4901" s="139">
        <v>18801.37</v>
      </c>
      <c r="O4901" s="139">
        <v>77397100</v>
      </c>
      <c r="P4901" s="140">
        <v>-1569100</v>
      </c>
      <c r="Q4901" s="138">
        <v>45181</v>
      </c>
      <c r="AR4901">
        <f t="shared" si="308"/>
        <v>80819300</v>
      </c>
      <c r="AS4901">
        <f t="shared" si="309"/>
        <v>-788100</v>
      </c>
      <c r="AT4901">
        <f t="shared" si="310"/>
        <v>81607400</v>
      </c>
    </row>
    <row r="4902" spans="2:46" ht="15.75" customHeight="1" thickBot="1">
      <c r="B4902" t="str">
        <f t="shared" si="307"/>
        <v>MOTHERSON4518145225</v>
      </c>
      <c r="C4902" s="137" t="s">
        <v>226</v>
      </c>
      <c r="D4902" s="137" t="s">
        <v>161</v>
      </c>
      <c r="E4902" s="138">
        <v>45225</v>
      </c>
      <c r="F4902" s="139">
        <v>0</v>
      </c>
      <c r="G4902" s="137" t="s">
        <v>223</v>
      </c>
      <c r="H4902" s="139">
        <v>102.5</v>
      </c>
      <c r="I4902" s="139">
        <v>102.55</v>
      </c>
      <c r="J4902" s="139">
        <v>98</v>
      </c>
      <c r="K4902" s="139">
        <v>98.3</v>
      </c>
      <c r="L4902" s="139">
        <v>98.3</v>
      </c>
      <c r="M4902" s="139">
        <v>258</v>
      </c>
      <c r="N4902" s="139">
        <v>1820.71</v>
      </c>
      <c r="O4902" s="139">
        <v>2811600</v>
      </c>
      <c r="P4902" s="140">
        <v>539600</v>
      </c>
      <c r="Q4902" s="138">
        <v>45181</v>
      </c>
      <c r="AR4902">
        <f t="shared" si="308"/>
        <v>0</v>
      </c>
      <c r="AS4902">
        <f t="shared" si="309"/>
        <v>0</v>
      </c>
      <c r="AT4902">
        <f t="shared" si="310"/>
        <v>0</v>
      </c>
    </row>
    <row r="4903" spans="2:46" ht="15.75" customHeight="1" thickBot="1">
      <c r="B4903" t="str">
        <f t="shared" si="307"/>
        <v>MOTHERSON4518145260</v>
      </c>
      <c r="C4903" s="137" t="s">
        <v>226</v>
      </c>
      <c r="D4903" s="137" t="s">
        <v>161</v>
      </c>
      <c r="E4903" s="138">
        <v>45260</v>
      </c>
      <c r="F4903" s="139">
        <v>0</v>
      </c>
      <c r="G4903" s="137" t="s">
        <v>223</v>
      </c>
      <c r="H4903" s="139">
        <v>102.8</v>
      </c>
      <c r="I4903" s="139">
        <v>102.8</v>
      </c>
      <c r="J4903" s="139">
        <v>99</v>
      </c>
      <c r="K4903" s="139">
        <v>99.05</v>
      </c>
      <c r="L4903" s="139">
        <v>99.05</v>
      </c>
      <c r="M4903" s="139">
        <v>62</v>
      </c>
      <c r="N4903" s="139">
        <v>440.6</v>
      </c>
      <c r="O4903" s="139">
        <v>610600</v>
      </c>
      <c r="P4903" s="140">
        <v>241400</v>
      </c>
      <c r="Q4903" s="138">
        <v>45181</v>
      </c>
      <c r="AR4903">
        <f t="shared" si="308"/>
        <v>0</v>
      </c>
      <c r="AS4903">
        <f t="shared" si="309"/>
        <v>0</v>
      </c>
      <c r="AT4903">
        <f t="shared" si="310"/>
        <v>0</v>
      </c>
    </row>
    <row r="4904" spans="2:46" ht="15.75" customHeight="1" thickBot="1">
      <c r="B4904" t="str">
        <f t="shared" si="307"/>
        <v>MPHASIS4518145197</v>
      </c>
      <c r="C4904" s="137" t="s">
        <v>226</v>
      </c>
      <c r="D4904" s="137" t="s">
        <v>162</v>
      </c>
      <c r="E4904" s="138">
        <v>45197</v>
      </c>
      <c r="F4904" s="139">
        <v>0</v>
      </c>
      <c r="G4904" s="137" t="s">
        <v>223</v>
      </c>
      <c r="H4904" s="139">
        <v>2484.35</v>
      </c>
      <c r="I4904" s="139">
        <v>2492.8000000000002</v>
      </c>
      <c r="J4904" s="139">
        <v>2413.9499999999998</v>
      </c>
      <c r="K4904" s="139">
        <v>2457.85</v>
      </c>
      <c r="L4904" s="139">
        <v>2457.85</v>
      </c>
      <c r="M4904" s="139">
        <v>2971</v>
      </c>
      <c r="N4904" s="139">
        <v>20083.96</v>
      </c>
      <c r="O4904" s="139">
        <v>2530000</v>
      </c>
      <c r="P4904" s="140">
        <v>-59400</v>
      </c>
      <c r="Q4904" s="138">
        <v>45181</v>
      </c>
      <c r="AR4904">
        <f t="shared" si="308"/>
        <v>2598475</v>
      </c>
      <c r="AS4904">
        <f t="shared" si="309"/>
        <v>-49225</v>
      </c>
      <c r="AT4904">
        <f t="shared" si="310"/>
        <v>2647700</v>
      </c>
    </row>
    <row r="4905" spans="2:46" ht="15.75" customHeight="1" thickBot="1">
      <c r="B4905" t="str">
        <f t="shared" si="307"/>
        <v>MPHASIS4518145225</v>
      </c>
      <c r="C4905" s="137" t="s">
        <v>226</v>
      </c>
      <c r="D4905" s="137" t="s">
        <v>162</v>
      </c>
      <c r="E4905" s="138">
        <v>45225</v>
      </c>
      <c r="F4905" s="139">
        <v>0</v>
      </c>
      <c r="G4905" s="137" t="s">
        <v>223</v>
      </c>
      <c r="H4905" s="139">
        <v>2489</v>
      </c>
      <c r="I4905" s="139">
        <v>2499.1</v>
      </c>
      <c r="J4905" s="139">
        <v>2425</v>
      </c>
      <c r="K4905" s="139">
        <v>2464.6999999999998</v>
      </c>
      <c r="L4905" s="139">
        <v>2464.6999999999998</v>
      </c>
      <c r="M4905" s="139">
        <v>207</v>
      </c>
      <c r="N4905" s="139">
        <v>1404.82</v>
      </c>
      <c r="O4905" s="139">
        <v>64350</v>
      </c>
      <c r="P4905" s="140">
        <v>9900</v>
      </c>
      <c r="Q4905" s="138">
        <v>45181</v>
      </c>
      <c r="AR4905">
        <f t="shared" si="308"/>
        <v>0</v>
      </c>
      <c r="AS4905">
        <f t="shared" si="309"/>
        <v>0</v>
      </c>
      <c r="AT4905">
        <f t="shared" si="310"/>
        <v>0</v>
      </c>
    </row>
    <row r="4906" spans="2:46" ht="15.75" customHeight="1" thickBot="1">
      <c r="B4906" t="str">
        <f t="shared" si="307"/>
        <v>MPHASIS4518145260</v>
      </c>
      <c r="C4906" s="137" t="s">
        <v>226</v>
      </c>
      <c r="D4906" s="137" t="s">
        <v>162</v>
      </c>
      <c r="E4906" s="138">
        <v>45260</v>
      </c>
      <c r="F4906" s="139">
        <v>0</v>
      </c>
      <c r="G4906" s="137" t="s">
        <v>223</v>
      </c>
      <c r="H4906" s="139">
        <v>2450</v>
      </c>
      <c r="I4906" s="139">
        <v>2471.5500000000002</v>
      </c>
      <c r="J4906" s="139">
        <v>2450</v>
      </c>
      <c r="K4906" s="139">
        <v>2471.5500000000002</v>
      </c>
      <c r="L4906" s="139">
        <v>2471.5500000000002</v>
      </c>
      <c r="M4906" s="139">
        <v>3</v>
      </c>
      <c r="N4906" s="139">
        <v>20.329999999999998</v>
      </c>
      <c r="O4906" s="139">
        <v>4125</v>
      </c>
      <c r="P4906" s="139">
        <v>275</v>
      </c>
      <c r="Q4906" s="138">
        <v>45181</v>
      </c>
      <c r="AR4906">
        <f t="shared" si="308"/>
        <v>0</v>
      </c>
      <c r="AS4906">
        <f t="shared" si="309"/>
        <v>0</v>
      </c>
      <c r="AT4906">
        <f t="shared" si="310"/>
        <v>0</v>
      </c>
    </row>
    <row r="4907" spans="2:46" ht="15.75" customHeight="1" thickBot="1">
      <c r="B4907" t="str">
        <f t="shared" si="307"/>
        <v>MRF4518145197</v>
      </c>
      <c r="C4907" s="137" t="s">
        <v>226</v>
      </c>
      <c r="D4907" s="137" t="s">
        <v>163</v>
      </c>
      <c r="E4907" s="138">
        <v>45197</v>
      </c>
      <c r="F4907" s="139">
        <v>0</v>
      </c>
      <c r="G4907" s="137" t="s">
        <v>223</v>
      </c>
      <c r="H4907" s="139">
        <v>109497.85</v>
      </c>
      <c r="I4907" s="139">
        <v>109799.9</v>
      </c>
      <c r="J4907" s="139">
        <v>107660.5</v>
      </c>
      <c r="K4907" s="139">
        <v>107923.15</v>
      </c>
      <c r="L4907" s="139">
        <v>107923.15</v>
      </c>
      <c r="M4907" s="139">
        <v>1655</v>
      </c>
      <c r="N4907" s="139">
        <v>17941.759999999998</v>
      </c>
      <c r="O4907" s="139">
        <v>35070</v>
      </c>
      <c r="P4907" s="140">
        <v>1750</v>
      </c>
      <c r="Q4907" s="138">
        <v>45181</v>
      </c>
      <c r="AR4907">
        <f t="shared" si="308"/>
        <v>36520</v>
      </c>
      <c r="AS4907">
        <f t="shared" si="309"/>
        <v>2010</v>
      </c>
      <c r="AT4907">
        <f t="shared" si="310"/>
        <v>34510</v>
      </c>
    </row>
    <row r="4908" spans="2:46" ht="15.75" customHeight="1" thickBot="1">
      <c r="B4908" t="str">
        <f t="shared" si="307"/>
        <v>MRF4518145225</v>
      </c>
      <c r="C4908" s="137" t="s">
        <v>226</v>
      </c>
      <c r="D4908" s="137" t="s">
        <v>163</v>
      </c>
      <c r="E4908" s="138">
        <v>45225</v>
      </c>
      <c r="F4908" s="139">
        <v>0</v>
      </c>
      <c r="G4908" s="137" t="s">
        <v>223</v>
      </c>
      <c r="H4908" s="139">
        <v>110182.7</v>
      </c>
      <c r="I4908" s="139">
        <v>110182.7</v>
      </c>
      <c r="J4908" s="139">
        <v>108370</v>
      </c>
      <c r="K4908" s="139">
        <v>108521.05</v>
      </c>
      <c r="L4908" s="139">
        <v>108521.05</v>
      </c>
      <c r="M4908" s="139">
        <v>96</v>
      </c>
      <c r="N4908" s="139">
        <v>1045.4000000000001</v>
      </c>
      <c r="O4908" s="139">
        <v>1300</v>
      </c>
      <c r="P4908" s="139">
        <v>190</v>
      </c>
      <c r="Q4908" s="138">
        <v>45181</v>
      </c>
      <c r="AR4908">
        <f t="shared" si="308"/>
        <v>0</v>
      </c>
      <c r="AS4908">
        <f t="shared" si="309"/>
        <v>0</v>
      </c>
      <c r="AT4908">
        <f t="shared" si="310"/>
        <v>0</v>
      </c>
    </row>
    <row r="4909" spans="2:46" ht="15.75" customHeight="1" thickBot="1">
      <c r="B4909" t="str">
        <f t="shared" si="307"/>
        <v>MRF4518145260</v>
      </c>
      <c r="C4909" s="137" t="s">
        <v>226</v>
      </c>
      <c r="D4909" s="137" t="s">
        <v>163</v>
      </c>
      <c r="E4909" s="138">
        <v>45260</v>
      </c>
      <c r="F4909" s="139">
        <v>0</v>
      </c>
      <c r="G4909" s="137" t="s">
        <v>223</v>
      </c>
      <c r="H4909" s="139">
        <v>109300</v>
      </c>
      <c r="I4909" s="139">
        <v>109800</v>
      </c>
      <c r="J4909" s="139">
        <v>109000</v>
      </c>
      <c r="K4909" s="139">
        <v>109000</v>
      </c>
      <c r="L4909" s="139">
        <v>109596.65</v>
      </c>
      <c r="M4909" s="139">
        <v>9</v>
      </c>
      <c r="N4909" s="139">
        <v>98.26</v>
      </c>
      <c r="O4909" s="139">
        <v>150</v>
      </c>
      <c r="P4909" s="139">
        <v>70</v>
      </c>
      <c r="Q4909" s="138">
        <v>45181</v>
      </c>
      <c r="AR4909">
        <f t="shared" si="308"/>
        <v>0</v>
      </c>
      <c r="AS4909">
        <f t="shared" si="309"/>
        <v>0</v>
      </c>
      <c r="AT4909">
        <f t="shared" si="310"/>
        <v>0</v>
      </c>
    </row>
    <row r="4910" spans="2:46" ht="15.75" customHeight="1" thickBot="1">
      <c r="B4910" t="str">
        <f t="shared" si="307"/>
        <v>MUTHOOTFIN4518145197</v>
      </c>
      <c r="C4910" s="137" t="s">
        <v>226</v>
      </c>
      <c r="D4910" s="137" t="s">
        <v>164</v>
      </c>
      <c r="E4910" s="138">
        <v>45197</v>
      </c>
      <c r="F4910" s="139">
        <v>0</v>
      </c>
      <c r="G4910" s="137" t="s">
        <v>223</v>
      </c>
      <c r="H4910" s="139">
        <v>1293.1500000000001</v>
      </c>
      <c r="I4910" s="139">
        <v>1305.3499999999999</v>
      </c>
      <c r="J4910" s="139">
        <v>1259.5999999999999</v>
      </c>
      <c r="K4910" s="139">
        <v>1265.8499999999999</v>
      </c>
      <c r="L4910" s="139">
        <v>1265.8499999999999</v>
      </c>
      <c r="M4910" s="139">
        <v>2126</v>
      </c>
      <c r="N4910" s="139">
        <v>14921.39</v>
      </c>
      <c r="O4910" s="139">
        <v>6518050</v>
      </c>
      <c r="P4910" s="140">
        <v>137500</v>
      </c>
      <c r="Q4910" s="138">
        <v>45181</v>
      </c>
      <c r="AR4910">
        <f t="shared" si="308"/>
        <v>6645100</v>
      </c>
      <c r="AS4910">
        <f t="shared" si="309"/>
        <v>152900</v>
      </c>
      <c r="AT4910">
        <f t="shared" si="310"/>
        <v>6492200</v>
      </c>
    </row>
    <row r="4911" spans="2:46" ht="15.75" customHeight="1" thickBot="1">
      <c r="B4911" t="str">
        <f t="shared" si="307"/>
        <v>MUTHOOTFIN4518145225</v>
      </c>
      <c r="C4911" s="137" t="s">
        <v>226</v>
      </c>
      <c r="D4911" s="137" t="s">
        <v>164</v>
      </c>
      <c r="E4911" s="138">
        <v>45225</v>
      </c>
      <c r="F4911" s="139">
        <v>0</v>
      </c>
      <c r="G4911" s="137" t="s">
        <v>223</v>
      </c>
      <c r="H4911" s="139">
        <v>1282.0999999999999</v>
      </c>
      <c r="I4911" s="139">
        <v>1288.3</v>
      </c>
      <c r="J4911" s="139">
        <v>1247.6500000000001</v>
      </c>
      <c r="K4911" s="139">
        <v>1251.75</v>
      </c>
      <c r="L4911" s="139">
        <v>1251.75</v>
      </c>
      <c r="M4911" s="139">
        <v>127</v>
      </c>
      <c r="N4911" s="139">
        <v>880.08</v>
      </c>
      <c r="O4911" s="139">
        <v>118800</v>
      </c>
      <c r="P4911" s="140">
        <v>14300</v>
      </c>
      <c r="Q4911" s="138">
        <v>45181</v>
      </c>
      <c r="AR4911">
        <f t="shared" si="308"/>
        <v>0</v>
      </c>
      <c r="AS4911">
        <f t="shared" si="309"/>
        <v>0</v>
      </c>
      <c r="AT4911">
        <f t="shared" si="310"/>
        <v>0</v>
      </c>
    </row>
    <row r="4912" spans="2:46" ht="15.75" customHeight="1" thickBot="1">
      <c r="B4912" t="str">
        <f t="shared" si="307"/>
        <v>MUTHOOTFIN4518145260</v>
      </c>
      <c r="C4912" s="137" t="s">
        <v>226</v>
      </c>
      <c r="D4912" s="137" t="s">
        <v>164</v>
      </c>
      <c r="E4912" s="138">
        <v>45260</v>
      </c>
      <c r="F4912" s="139">
        <v>0</v>
      </c>
      <c r="G4912" s="137" t="s">
        <v>223</v>
      </c>
      <c r="H4912" s="139">
        <v>1247.9000000000001</v>
      </c>
      <c r="I4912" s="139">
        <v>1250</v>
      </c>
      <c r="J4912" s="139">
        <v>1247.9000000000001</v>
      </c>
      <c r="K4912" s="139">
        <v>1249.2</v>
      </c>
      <c r="L4912" s="139">
        <v>1249.2</v>
      </c>
      <c r="M4912" s="139">
        <v>3</v>
      </c>
      <c r="N4912" s="139">
        <v>20.6</v>
      </c>
      <c r="O4912" s="139">
        <v>8250</v>
      </c>
      <c r="P4912" s="140">
        <v>1100</v>
      </c>
      <c r="Q4912" s="138">
        <v>45181</v>
      </c>
      <c r="AR4912">
        <f t="shared" si="308"/>
        <v>0</v>
      </c>
      <c r="AS4912">
        <f t="shared" si="309"/>
        <v>0</v>
      </c>
      <c r="AT4912">
        <f t="shared" si="310"/>
        <v>0</v>
      </c>
    </row>
    <row r="4913" spans="2:46" ht="15.75" customHeight="1" thickBot="1">
      <c r="B4913" t="str">
        <f t="shared" si="307"/>
        <v>NATIONALUM4518145197</v>
      </c>
      <c r="C4913" s="137" t="s">
        <v>226</v>
      </c>
      <c r="D4913" s="137" t="s">
        <v>165</v>
      </c>
      <c r="E4913" s="138">
        <v>45197</v>
      </c>
      <c r="F4913" s="139">
        <v>0</v>
      </c>
      <c r="G4913" s="137" t="s">
        <v>223</v>
      </c>
      <c r="H4913" s="139">
        <v>102.05</v>
      </c>
      <c r="I4913" s="139">
        <v>102.05</v>
      </c>
      <c r="J4913" s="139">
        <v>94.15</v>
      </c>
      <c r="K4913" s="139">
        <v>94.55</v>
      </c>
      <c r="L4913" s="139">
        <v>94.55</v>
      </c>
      <c r="M4913" s="139">
        <v>4489</v>
      </c>
      <c r="N4913" s="139">
        <v>32517.38</v>
      </c>
      <c r="O4913" s="139">
        <v>69450000</v>
      </c>
      <c r="P4913" s="140">
        <v>-1125000</v>
      </c>
      <c r="Q4913" s="138">
        <v>45181</v>
      </c>
      <c r="AR4913">
        <f t="shared" si="308"/>
        <v>75637500</v>
      </c>
      <c r="AS4913">
        <f t="shared" si="309"/>
        <v>1260000</v>
      </c>
      <c r="AT4913">
        <f t="shared" si="310"/>
        <v>74377500</v>
      </c>
    </row>
    <row r="4914" spans="2:46" ht="15.75" customHeight="1" thickBot="1">
      <c r="B4914" t="str">
        <f t="shared" si="307"/>
        <v>NATIONALUM4518145225</v>
      </c>
      <c r="C4914" s="137" t="s">
        <v>226</v>
      </c>
      <c r="D4914" s="137" t="s">
        <v>165</v>
      </c>
      <c r="E4914" s="138">
        <v>45225</v>
      </c>
      <c r="F4914" s="139">
        <v>0</v>
      </c>
      <c r="G4914" s="137" t="s">
        <v>223</v>
      </c>
      <c r="H4914" s="139">
        <v>102</v>
      </c>
      <c r="I4914" s="139">
        <v>102.1</v>
      </c>
      <c r="J4914" s="139">
        <v>94.9</v>
      </c>
      <c r="K4914" s="139">
        <v>95.25</v>
      </c>
      <c r="L4914" s="139">
        <v>95.25</v>
      </c>
      <c r="M4914" s="139">
        <v>772</v>
      </c>
      <c r="N4914" s="139">
        <v>5604.94</v>
      </c>
      <c r="O4914" s="139">
        <v>5587500</v>
      </c>
      <c r="P4914" s="140">
        <v>2347500</v>
      </c>
      <c r="Q4914" s="138">
        <v>45181</v>
      </c>
      <c r="AR4914">
        <f t="shared" si="308"/>
        <v>0</v>
      </c>
      <c r="AS4914">
        <f t="shared" si="309"/>
        <v>0</v>
      </c>
      <c r="AT4914">
        <f t="shared" si="310"/>
        <v>0</v>
      </c>
    </row>
    <row r="4915" spans="2:46" ht="15.75" customHeight="1" thickBot="1">
      <c r="B4915" t="str">
        <f t="shared" si="307"/>
        <v>NATIONALUM4518145260</v>
      </c>
      <c r="C4915" s="137" t="s">
        <v>226</v>
      </c>
      <c r="D4915" s="137" t="s">
        <v>165</v>
      </c>
      <c r="E4915" s="138">
        <v>45260</v>
      </c>
      <c r="F4915" s="139">
        <v>0</v>
      </c>
      <c r="G4915" s="137" t="s">
        <v>223</v>
      </c>
      <c r="H4915" s="139">
        <v>99.1</v>
      </c>
      <c r="I4915" s="139">
        <v>99.4</v>
      </c>
      <c r="J4915" s="139">
        <v>95.5</v>
      </c>
      <c r="K4915" s="139">
        <v>95.75</v>
      </c>
      <c r="L4915" s="139">
        <v>95.75</v>
      </c>
      <c r="M4915" s="139">
        <v>35</v>
      </c>
      <c r="N4915" s="139">
        <v>255.46</v>
      </c>
      <c r="O4915" s="139">
        <v>600000</v>
      </c>
      <c r="P4915" s="140">
        <v>37500</v>
      </c>
      <c r="Q4915" s="138">
        <v>45181</v>
      </c>
      <c r="AR4915">
        <f t="shared" si="308"/>
        <v>0</v>
      </c>
      <c r="AS4915">
        <f t="shared" si="309"/>
        <v>0</v>
      </c>
      <c r="AT4915">
        <f t="shared" si="310"/>
        <v>0</v>
      </c>
    </row>
    <row r="4916" spans="2:46" ht="15.75" customHeight="1" thickBot="1">
      <c r="B4916" t="str">
        <f t="shared" si="307"/>
        <v>NAUKRI4518145197</v>
      </c>
      <c r="C4916" s="137" t="s">
        <v>226</v>
      </c>
      <c r="D4916" s="137" t="s">
        <v>166</v>
      </c>
      <c r="E4916" s="138">
        <v>45197</v>
      </c>
      <c r="F4916" s="139">
        <v>0</v>
      </c>
      <c r="G4916" s="137" t="s">
        <v>223</v>
      </c>
      <c r="H4916" s="139">
        <v>4511.1000000000004</v>
      </c>
      <c r="I4916" s="139">
        <v>4542.6499999999996</v>
      </c>
      <c r="J4916" s="139">
        <v>4435.05</v>
      </c>
      <c r="K4916" s="139">
        <v>4519.3500000000004</v>
      </c>
      <c r="L4916" s="139">
        <v>4519.3500000000004</v>
      </c>
      <c r="M4916" s="139">
        <v>4025</v>
      </c>
      <c r="N4916" s="139">
        <v>27132.02</v>
      </c>
      <c r="O4916" s="139">
        <v>1561350</v>
      </c>
      <c r="P4916" s="140">
        <v>70950</v>
      </c>
      <c r="Q4916" s="138">
        <v>45181</v>
      </c>
      <c r="AR4916">
        <f t="shared" si="308"/>
        <v>1587600</v>
      </c>
      <c r="AS4916">
        <f t="shared" si="309"/>
        <v>72750</v>
      </c>
      <c r="AT4916">
        <f t="shared" si="310"/>
        <v>1514850</v>
      </c>
    </row>
    <row r="4917" spans="2:46" ht="15.75" customHeight="1" thickBot="1">
      <c r="B4917" t="str">
        <f t="shared" si="307"/>
        <v>NAUKRI4518145225</v>
      </c>
      <c r="C4917" s="137" t="s">
        <v>226</v>
      </c>
      <c r="D4917" s="137" t="s">
        <v>166</v>
      </c>
      <c r="E4917" s="138">
        <v>45225</v>
      </c>
      <c r="F4917" s="139">
        <v>0</v>
      </c>
      <c r="G4917" s="137" t="s">
        <v>223</v>
      </c>
      <c r="H4917" s="139">
        <v>4542.8999999999996</v>
      </c>
      <c r="I4917" s="139">
        <v>4566.6000000000004</v>
      </c>
      <c r="J4917" s="139">
        <v>4466.3999999999996</v>
      </c>
      <c r="K4917" s="139">
        <v>4549.6000000000004</v>
      </c>
      <c r="L4917" s="139">
        <v>4549.6000000000004</v>
      </c>
      <c r="M4917" s="139">
        <v>111</v>
      </c>
      <c r="N4917" s="139">
        <v>753.55</v>
      </c>
      <c r="O4917" s="139">
        <v>25200</v>
      </c>
      <c r="P4917" s="140">
        <v>1800</v>
      </c>
      <c r="Q4917" s="138">
        <v>45181</v>
      </c>
      <c r="AR4917">
        <f t="shared" si="308"/>
        <v>0</v>
      </c>
      <c r="AS4917">
        <f t="shared" si="309"/>
        <v>0</v>
      </c>
      <c r="AT4917">
        <f t="shared" si="310"/>
        <v>0</v>
      </c>
    </row>
    <row r="4918" spans="2:46" ht="15.75" customHeight="1" thickBot="1">
      <c r="B4918" t="str">
        <f t="shared" si="307"/>
        <v>NAUKRI4518145260</v>
      </c>
      <c r="C4918" s="137" t="s">
        <v>226</v>
      </c>
      <c r="D4918" s="137" t="s">
        <v>166</v>
      </c>
      <c r="E4918" s="138">
        <v>45260</v>
      </c>
      <c r="F4918" s="139">
        <v>0</v>
      </c>
      <c r="G4918" s="137" t="s">
        <v>223</v>
      </c>
      <c r="H4918" s="139">
        <v>0</v>
      </c>
      <c r="I4918" s="139">
        <v>0</v>
      </c>
      <c r="J4918" s="139">
        <v>0</v>
      </c>
      <c r="K4918" s="139">
        <v>4575</v>
      </c>
      <c r="L4918" s="139">
        <v>4586.1000000000004</v>
      </c>
      <c r="M4918" s="139">
        <v>0</v>
      </c>
      <c r="N4918" s="139">
        <v>0</v>
      </c>
      <c r="O4918" s="139">
        <v>1050</v>
      </c>
      <c r="P4918" s="139">
        <v>0</v>
      </c>
      <c r="Q4918" s="138">
        <v>45181</v>
      </c>
      <c r="AR4918">
        <f t="shared" si="308"/>
        <v>0</v>
      </c>
      <c r="AS4918">
        <f t="shared" si="309"/>
        <v>0</v>
      </c>
      <c r="AT4918">
        <f t="shared" si="310"/>
        <v>0</v>
      </c>
    </row>
    <row r="4919" spans="2:46" ht="15.75" customHeight="1" thickBot="1">
      <c r="B4919" t="str">
        <f t="shared" si="307"/>
        <v>NAVINFLUOR4518145197</v>
      </c>
      <c r="C4919" s="137" t="s">
        <v>226</v>
      </c>
      <c r="D4919" s="137" t="s">
        <v>167</v>
      </c>
      <c r="E4919" s="138">
        <v>45197</v>
      </c>
      <c r="F4919" s="139">
        <v>0</v>
      </c>
      <c r="G4919" s="137" t="s">
        <v>223</v>
      </c>
      <c r="H4919" s="139">
        <v>4655.05</v>
      </c>
      <c r="I4919" s="139">
        <v>4705.6000000000004</v>
      </c>
      <c r="J4919" s="139">
        <v>4475.8999999999996</v>
      </c>
      <c r="K4919" s="139">
        <v>4489.8500000000004</v>
      </c>
      <c r="L4919" s="139">
        <v>4489.8500000000004</v>
      </c>
      <c r="M4919" s="139">
        <v>1981</v>
      </c>
      <c r="N4919" s="139">
        <v>13570.59</v>
      </c>
      <c r="O4919" s="139">
        <v>685950</v>
      </c>
      <c r="P4919" s="140">
        <v>19500</v>
      </c>
      <c r="Q4919" s="138">
        <v>45181</v>
      </c>
      <c r="AR4919">
        <f t="shared" si="308"/>
        <v>708900</v>
      </c>
      <c r="AS4919">
        <f t="shared" si="309"/>
        <v>22800</v>
      </c>
      <c r="AT4919">
        <f t="shared" si="310"/>
        <v>686100</v>
      </c>
    </row>
    <row r="4920" spans="2:46" ht="15.75" customHeight="1" thickBot="1">
      <c r="B4920" t="str">
        <f t="shared" si="307"/>
        <v>NAVINFLUOR4518145225</v>
      </c>
      <c r="C4920" s="137" t="s">
        <v>226</v>
      </c>
      <c r="D4920" s="137" t="s">
        <v>167</v>
      </c>
      <c r="E4920" s="138">
        <v>45225</v>
      </c>
      <c r="F4920" s="139">
        <v>0</v>
      </c>
      <c r="G4920" s="137" t="s">
        <v>223</v>
      </c>
      <c r="H4920" s="139">
        <v>4699</v>
      </c>
      <c r="I4920" s="139">
        <v>4699</v>
      </c>
      <c r="J4920" s="139">
        <v>4480.5</v>
      </c>
      <c r="K4920" s="139">
        <v>4497.1499999999996</v>
      </c>
      <c r="L4920" s="139">
        <v>4497.1499999999996</v>
      </c>
      <c r="M4920" s="139">
        <v>115</v>
      </c>
      <c r="N4920" s="139">
        <v>786.97</v>
      </c>
      <c r="O4920" s="139">
        <v>21300</v>
      </c>
      <c r="P4920" s="140">
        <v>1800</v>
      </c>
      <c r="Q4920" s="138">
        <v>45181</v>
      </c>
      <c r="AR4920">
        <f t="shared" si="308"/>
        <v>0</v>
      </c>
      <c r="AS4920">
        <f t="shared" si="309"/>
        <v>0</v>
      </c>
      <c r="AT4920">
        <f t="shared" si="310"/>
        <v>0</v>
      </c>
    </row>
    <row r="4921" spans="2:46" ht="15.75" customHeight="1" thickBot="1">
      <c r="B4921" t="str">
        <f t="shared" si="307"/>
        <v>NAVINFLUOR4518145260</v>
      </c>
      <c r="C4921" s="137" t="s">
        <v>226</v>
      </c>
      <c r="D4921" s="137" t="s">
        <v>167</v>
      </c>
      <c r="E4921" s="138">
        <v>45260</v>
      </c>
      <c r="F4921" s="139">
        <v>0</v>
      </c>
      <c r="G4921" s="137" t="s">
        <v>223</v>
      </c>
      <c r="H4921" s="139">
        <v>4706.3500000000004</v>
      </c>
      <c r="I4921" s="139">
        <v>4710</v>
      </c>
      <c r="J4921" s="139">
        <v>4706.3500000000004</v>
      </c>
      <c r="K4921" s="139">
        <v>4707.8999999999996</v>
      </c>
      <c r="L4921" s="139">
        <v>4707.8999999999996</v>
      </c>
      <c r="M4921" s="139">
        <v>10</v>
      </c>
      <c r="N4921" s="139">
        <v>70.61</v>
      </c>
      <c r="O4921" s="139">
        <v>1650</v>
      </c>
      <c r="P4921" s="140">
        <v>1500</v>
      </c>
      <c r="Q4921" s="138">
        <v>45181</v>
      </c>
      <c r="AR4921">
        <f t="shared" si="308"/>
        <v>0</v>
      </c>
      <c r="AS4921">
        <f t="shared" si="309"/>
        <v>0</v>
      </c>
      <c r="AT4921">
        <f t="shared" si="310"/>
        <v>0</v>
      </c>
    </row>
    <row r="4922" spans="2:46" ht="15.75" customHeight="1" thickBot="1">
      <c r="B4922" t="str">
        <f t="shared" si="307"/>
        <v>NESTLEIND4518145197</v>
      </c>
      <c r="C4922" s="137" t="s">
        <v>226</v>
      </c>
      <c r="D4922" s="137" t="s">
        <v>44</v>
      </c>
      <c r="E4922" s="138">
        <v>45197</v>
      </c>
      <c r="F4922" s="139">
        <v>0</v>
      </c>
      <c r="G4922" s="137" t="s">
        <v>223</v>
      </c>
      <c r="H4922" s="139">
        <v>22153.55</v>
      </c>
      <c r="I4922" s="139">
        <v>22480</v>
      </c>
      <c r="J4922" s="139">
        <v>22107.9</v>
      </c>
      <c r="K4922" s="139">
        <v>22408.7</v>
      </c>
      <c r="L4922" s="139">
        <v>22408.7</v>
      </c>
      <c r="M4922" s="139">
        <v>2255</v>
      </c>
      <c r="N4922" s="139">
        <v>20137.89</v>
      </c>
      <c r="O4922" s="139">
        <v>340880</v>
      </c>
      <c r="P4922" s="140">
        <v>4600</v>
      </c>
      <c r="Q4922" s="138">
        <v>45181</v>
      </c>
      <c r="AR4922">
        <f t="shared" si="308"/>
        <v>347520</v>
      </c>
      <c r="AS4922">
        <f t="shared" si="309"/>
        <v>5560</v>
      </c>
      <c r="AT4922">
        <f t="shared" si="310"/>
        <v>341960</v>
      </c>
    </row>
    <row r="4923" spans="2:46" ht="15.75" customHeight="1" thickBot="1">
      <c r="B4923" t="str">
        <f t="shared" si="307"/>
        <v>NESTLEIND4518145225</v>
      </c>
      <c r="C4923" s="137" t="s">
        <v>226</v>
      </c>
      <c r="D4923" s="137" t="s">
        <v>44</v>
      </c>
      <c r="E4923" s="138">
        <v>45225</v>
      </c>
      <c r="F4923" s="139">
        <v>0</v>
      </c>
      <c r="G4923" s="137" t="s">
        <v>223</v>
      </c>
      <c r="H4923" s="139">
        <v>22326.3</v>
      </c>
      <c r="I4923" s="139">
        <v>22597.9</v>
      </c>
      <c r="J4923" s="139">
        <v>22234.05</v>
      </c>
      <c r="K4923" s="139">
        <v>22533.25</v>
      </c>
      <c r="L4923" s="139">
        <v>22533.25</v>
      </c>
      <c r="M4923" s="139">
        <v>151</v>
      </c>
      <c r="N4923" s="139">
        <v>1354.86</v>
      </c>
      <c r="O4923" s="139">
        <v>6120</v>
      </c>
      <c r="P4923" s="139">
        <v>960</v>
      </c>
      <c r="Q4923" s="138">
        <v>45181</v>
      </c>
      <c r="AR4923">
        <f t="shared" si="308"/>
        <v>0</v>
      </c>
      <c r="AS4923">
        <f t="shared" si="309"/>
        <v>0</v>
      </c>
      <c r="AT4923">
        <f t="shared" si="310"/>
        <v>0</v>
      </c>
    </row>
    <row r="4924" spans="2:46" ht="15.75" customHeight="1" thickBot="1">
      <c r="B4924" t="str">
        <f t="shared" si="307"/>
        <v>NESTLEIND4518145260</v>
      </c>
      <c r="C4924" s="137" t="s">
        <v>226</v>
      </c>
      <c r="D4924" s="137" t="s">
        <v>44</v>
      </c>
      <c r="E4924" s="138">
        <v>45260</v>
      </c>
      <c r="F4924" s="139">
        <v>0</v>
      </c>
      <c r="G4924" s="137" t="s">
        <v>223</v>
      </c>
      <c r="H4924" s="139">
        <v>0</v>
      </c>
      <c r="I4924" s="139">
        <v>0</v>
      </c>
      <c r="J4924" s="139">
        <v>0</v>
      </c>
      <c r="K4924" s="139">
        <v>22098.65</v>
      </c>
      <c r="L4924" s="139">
        <v>22665.4</v>
      </c>
      <c r="M4924" s="139">
        <v>0</v>
      </c>
      <c r="N4924" s="139">
        <v>0</v>
      </c>
      <c r="O4924" s="139">
        <v>520</v>
      </c>
      <c r="P4924" s="139">
        <v>0</v>
      </c>
      <c r="Q4924" s="138">
        <v>45181</v>
      </c>
      <c r="AR4924">
        <f t="shared" si="308"/>
        <v>0</v>
      </c>
      <c r="AS4924">
        <f t="shared" si="309"/>
        <v>0</v>
      </c>
      <c r="AT4924">
        <f t="shared" si="310"/>
        <v>0</v>
      </c>
    </row>
    <row r="4925" spans="2:46" ht="15.75" customHeight="1" thickBot="1">
      <c r="B4925" t="str">
        <f t="shared" si="307"/>
        <v>NMDC4518145197</v>
      </c>
      <c r="C4925" s="137" t="s">
        <v>226</v>
      </c>
      <c r="D4925" s="137" t="s">
        <v>168</v>
      </c>
      <c r="E4925" s="138">
        <v>45197</v>
      </c>
      <c r="F4925" s="139">
        <v>0</v>
      </c>
      <c r="G4925" s="137" t="s">
        <v>223</v>
      </c>
      <c r="H4925" s="139">
        <v>146.15</v>
      </c>
      <c r="I4925" s="139">
        <v>146.4</v>
      </c>
      <c r="J4925" s="139">
        <v>136.30000000000001</v>
      </c>
      <c r="K4925" s="139">
        <v>136.94999999999999</v>
      </c>
      <c r="L4925" s="139">
        <v>136.94999999999999</v>
      </c>
      <c r="M4925" s="139">
        <v>8878</v>
      </c>
      <c r="N4925" s="139">
        <v>55814.81</v>
      </c>
      <c r="O4925" s="139">
        <v>109584000</v>
      </c>
      <c r="P4925" s="140">
        <v>-1372500</v>
      </c>
      <c r="Q4925" s="138">
        <v>45181</v>
      </c>
      <c r="AR4925">
        <f t="shared" si="308"/>
        <v>115002000</v>
      </c>
      <c r="AS4925">
        <f t="shared" si="309"/>
        <v>-450000</v>
      </c>
      <c r="AT4925">
        <f t="shared" si="310"/>
        <v>115452000</v>
      </c>
    </row>
    <row r="4926" spans="2:46" ht="15.75" customHeight="1" thickBot="1">
      <c r="B4926" t="str">
        <f t="shared" si="307"/>
        <v>NMDC4518145225</v>
      </c>
      <c r="C4926" s="137" t="s">
        <v>226</v>
      </c>
      <c r="D4926" s="137" t="s">
        <v>168</v>
      </c>
      <c r="E4926" s="138">
        <v>45225</v>
      </c>
      <c r="F4926" s="139">
        <v>0</v>
      </c>
      <c r="G4926" s="137" t="s">
        <v>223</v>
      </c>
      <c r="H4926" s="139">
        <v>147.1</v>
      </c>
      <c r="I4926" s="139">
        <v>147.44999999999999</v>
      </c>
      <c r="J4926" s="139">
        <v>137.30000000000001</v>
      </c>
      <c r="K4926" s="139">
        <v>137.85</v>
      </c>
      <c r="L4926" s="139">
        <v>137.85</v>
      </c>
      <c r="M4926" s="139">
        <v>899</v>
      </c>
      <c r="N4926" s="139">
        <v>5712.27</v>
      </c>
      <c r="O4926" s="139">
        <v>4855500</v>
      </c>
      <c r="P4926" s="140">
        <v>855000</v>
      </c>
      <c r="Q4926" s="138">
        <v>45181</v>
      </c>
      <c r="AR4926">
        <f t="shared" si="308"/>
        <v>0</v>
      </c>
      <c r="AS4926">
        <f t="shared" si="309"/>
        <v>0</v>
      </c>
      <c r="AT4926">
        <f t="shared" si="310"/>
        <v>0</v>
      </c>
    </row>
    <row r="4927" spans="2:46" ht="15.75" customHeight="1" thickBot="1">
      <c r="B4927" t="str">
        <f t="shared" si="307"/>
        <v>NMDC4518145260</v>
      </c>
      <c r="C4927" s="137" t="s">
        <v>226</v>
      </c>
      <c r="D4927" s="137" t="s">
        <v>168</v>
      </c>
      <c r="E4927" s="138">
        <v>45260</v>
      </c>
      <c r="F4927" s="139">
        <v>0</v>
      </c>
      <c r="G4927" s="137" t="s">
        <v>223</v>
      </c>
      <c r="H4927" s="139">
        <v>147.1</v>
      </c>
      <c r="I4927" s="139">
        <v>147.19999999999999</v>
      </c>
      <c r="J4927" s="139">
        <v>138.69999999999999</v>
      </c>
      <c r="K4927" s="139">
        <v>138.9</v>
      </c>
      <c r="L4927" s="139">
        <v>138.9</v>
      </c>
      <c r="M4927" s="139">
        <v>82</v>
      </c>
      <c r="N4927" s="139">
        <v>522.54999999999995</v>
      </c>
      <c r="O4927" s="139">
        <v>562500</v>
      </c>
      <c r="P4927" s="140">
        <v>67500</v>
      </c>
      <c r="Q4927" s="138">
        <v>45181</v>
      </c>
      <c r="AR4927">
        <f t="shared" si="308"/>
        <v>0</v>
      </c>
      <c r="AS4927">
        <f t="shared" si="309"/>
        <v>0</v>
      </c>
      <c r="AT4927">
        <f t="shared" si="310"/>
        <v>0</v>
      </c>
    </row>
    <row r="4928" spans="2:46" ht="15.75" customHeight="1" thickBot="1">
      <c r="B4928" t="str">
        <f t="shared" si="307"/>
        <v>NTPC4518145197</v>
      </c>
      <c r="C4928" s="137" t="s">
        <v>226</v>
      </c>
      <c r="D4928" s="137" t="s">
        <v>41</v>
      </c>
      <c r="E4928" s="138">
        <v>45197</v>
      </c>
      <c r="F4928" s="139">
        <v>0</v>
      </c>
      <c r="G4928" s="137" t="s">
        <v>223</v>
      </c>
      <c r="H4928" s="139">
        <v>245</v>
      </c>
      <c r="I4928" s="139">
        <v>245.55</v>
      </c>
      <c r="J4928" s="139">
        <v>234.5</v>
      </c>
      <c r="K4928" s="139">
        <v>235.35</v>
      </c>
      <c r="L4928" s="139">
        <v>235.35</v>
      </c>
      <c r="M4928" s="139">
        <v>14129</v>
      </c>
      <c r="N4928" s="139">
        <v>101357.59</v>
      </c>
      <c r="O4928" s="139">
        <v>72708000</v>
      </c>
      <c r="P4928" s="140">
        <v>-765000</v>
      </c>
      <c r="Q4928" s="138">
        <v>45181</v>
      </c>
      <c r="AR4928">
        <f t="shared" si="308"/>
        <v>74835000</v>
      </c>
      <c r="AS4928">
        <f t="shared" si="309"/>
        <v>-690000</v>
      </c>
      <c r="AT4928">
        <f t="shared" si="310"/>
        <v>75525000</v>
      </c>
    </row>
    <row r="4929" spans="2:46" ht="15.75" customHeight="1" thickBot="1">
      <c r="B4929" t="str">
        <f t="shared" si="307"/>
        <v>NTPC4518145225</v>
      </c>
      <c r="C4929" s="137" t="s">
        <v>226</v>
      </c>
      <c r="D4929" s="137" t="s">
        <v>41</v>
      </c>
      <c r="E4929" s="138">
        <v>45225</v>
      </c>
      <c r="F4929" s="139">
        <v>0</v>
      </c>
      <c r="G4929" s="137" t="s">
        <v>223</v>
      </c>
      <c r="H4929" s="139">
        <v>246.6</v>
      </c>
      <c r="I4929" s="139">
        <v>246.6</v>
      </c>
      <c r="J4929" s="139">
        <v>236.25</v>
      </c>
      <c r="K4929" s="139">
        <v>236.95</v>
      </c>
      <c r="L4929" s="139">
        <v>236.95</v>
      </c>
      <c r="M4929" s="139">
        <v>497</v>
      </c>
      <c r="N4929" s="139">
        <v>3590.91</v>
      </c>
      <c r="O4929" s="139">
        <v>1764000</v>
      </c>
      <c r="P4929" s="140">
        <v>-12000</v>
      </c>
      <c r="Q4929" s="138">
        <v>45181</v>
      </c>
      <c r="AR4929">
        <f t="shared" si="308"/>
        <v>0</v>
      </c>
      <c r="AS4929">
        <f t="shared" si="309"/>
        <v>0</v>
      </c>
      <c r="AT4929">
        <f t="shared" si="310"/>
        <v>0</v>
      </c>
    </row>
    <row r="4930" spans="2:46" ht="15.75" customHeight="1" thickBot="1">
      <c r="B4930" t="str">
        <f t="shared" ref="B4930:B4993" si="311">D4930&amp;Q4930&amp;E4930</f>
        <v>NTPC4518145260</v>
      </c>
      <c r="C4930" s="137" t="s">
        <v>226</v>
      </c>
      <c r="D4930" s="137" t="s">
        <v>41</v>
      </c>
      <c r="E4930" s="138">
        <v>45260</v>
      </c>
      <c r="F4930" s="139">
        <v>0</v>
      </c>
      <c r="G4930" s="137" t="s">
        <v>223</v>
      </c>
      <c r="H4930" s="139">
        <v>245.3</v>
      </c>
      <c r="I4930" s="139">
        <v>245.3</v>
      </c>
      <c r="J4930" s="139">
        <v>238.95</v>
      </c>
      <c r="K4930" s="139">
        <v>239.35</v>
      </c>
      <c r="L4930" s="139">
        <v>239.35</v>
      </c>
      <c r="M4930" s="139">
        <v>54</v>
      </c>
      <c r="N4930" s="139">
        <v>390.3</v>
      </c>
      <c r="O4930" s="139">
        <v>363000</v>
      </c>
      <c r="P4930" s="140">
        <v>87000</v>
      </c>
      <c r="Q4930" s="138">
        <v>45181</v>
      </c>
      <c r="AR4930">
        <f t="shared" ref="AR4930:AR4993" si="312">IF($AU$2&lt;&gt;5,NA(),IF(D4930=D4929,0,IF(AND(D4932=D4930,D4931=D4930),O4930+O4931+O4932,IF(D4931=D4930,O4931+O4930,O4930))))</f>
        <v>0</v>
      </c>
      <c r="AS4930">
        <f t="shared" ref="AS4930:AS4993" si="313">IF($AU$2&lt;&gt;5,NA(),IF(D4930=D4929,0,IF(AND(D4932=D4930,D4931=D4930),P4930+P4931+P4932,IF(D4931=D4930,P4931+P4930,P4930))))</f>
        <v>0</v>
      </c>
      <c r="AT4930">
        <f t="shared" ref="AT4930:AT4993" si="314">AR4930-AS4930</f>
        <v>0</v>
      </c>
    </row>
    <row r="4931" spans="2:46" ht="15.75" customHeight="1" thickBot="1">
      <c r="B4931" t="str">
        <f t="shared" si="311"/>
        <v>OBEROIRLTY4518145197</v>
      </c>
      <c r="C4931" s="137" t="s">
        <v>226</v>
      </c>
      <c r="D4931" s="137" t="s">
        <v>169</v>
      </c>
      <c r="E4931" s="138">
        <v>45197</v>
      </c>
      <c r="F4931" s="139">
        <v>0</v>
      </c>
      <c r="G4931" s="137" t="s">
        <v>223</v>
      </c>
      <c r="H4931" s="139">
        <v>1200</v>
      </c>
      <c r="I4931" s="139">
        <v>1201.75</v>
      </c>
      <c r="J4931" s="139">
        <v>1134.5</v>
      </c>
      <c r="K4931" s="139">
        <v>1141.5</v>
      </c>
      <c r="L4931" s="139">
        <v>1141.5</v>
      </c>
      <c r="M4931" s="139">
        <v>2263</v>
      </c>
      <c r="N4931" s="139">
        <v>18296.8</v>
      </c>
      <c r="O4931" s="139">
        <v>6661200</v>
      </c>
      <c r="P4931" s="140">
        <v>-92400</v>
      </c>
      <c r="Q4931" s="138">
        <v>45181</v>
      </c>
      <c r="AR4931">
        <f t="shared" si="312"/>
        <v>6811000</v>
      </c>
      <c r="AS4931">
        <f t="shared" si="313"/>
        <v>-82600</v>
      </c>
      <c r="AT4931">
        <f t="shared" si="314"/>
        <v>6893600</v>
      </c>
    </row>
    <row r="4932" spans="2:46" ht="15.75" customHeight="1" thickBot="1">
      <c r="B4932" t="str">
        <f t="shared" si="311"/>
        <v>OBEROIRLTY4518145225</v>
      </c>
      <c r="C4932" s="137" t="s">
        <v>226</v>
      </c>
      <c r="D4932" s="137" t="s">
        <v>169</v>
      </c>
      <c r="E4932" s="138">
        <v>45225</v>
      </c>
      <c r="F4932" s="139">
        <v>0</v>
      </c>
      <c r="G4932" s="137" t="s">
        <v>223</v>
      </c>
      <c r="H4932" s="139">
        <v>1205.0999999999999</v>
      </c>
      <c r="I4932" s="139">
        <v>1205.0999999999999</v>
      </c>
      <c r="J4932" s="139">
        <v>1142.6500000000001</v>
      </c>
      <c r="K4932" s="139">
        <v>1148.8</v>
      </c>
      <c r="L4932" s="139">
        <v>1148.8</v>
      </c>
      <c r="M4932" s="139">
        <v>145</v>
      </c>
      <c r="N4932" s="139">
        <v>1181.83</v>
      </c>
      <c r="O4932" s="139">
        <v>147000</v>
      </c>
      <c r="P4932" s="140">
        <v>9100</v>
      </c>
      <c r="Q4932" s="138">
        <v>45181</v>
      </c>
      <c r="AR4932">
        <f t="shared" si="312"/>
        <v>0</v>
      </c>
      <c r="AS4932">
        <f t="shared" si="313"/>
        <v>0</v>
      </c>
      <c r="AT4932">
        <f t="shared" si="314"/>
        <v>0</v>
      </c>
    </row>
    <row r="4933" spans="2:46" ht="15.75" customHeight="1" thickBot="1">
      <c r="B4933" t="str">
        <f t="shared" si="311"/>
        <v>OBEROIRLTY4518145260</v>
      </c>
      <c r="C4933" s="137" t="s">
        <v>226</v>
      </c>
      <c r="D4933" s="137" t="s">
        <v>169</v>
      </c>
      <c r="E4933" s="138">
        <v>45260</v>
      </c>
      <c r="F4933" s="139">
        <v>0</v>
      </c>
      <c r="G4933" s="137" t="s">
        <v>223</v>
      </c>
      <c r="H4933" s="139">
        <v>1180</v>
      </c>
      <c r="I4933" s="139">
        <v>1180</v>
      </c>
      <c r="J4933" s="139">
        <v>1158.1500000000001</v>
      </c>
      <c r="K4933" s="139">
        <v>1161.1500000000001</v>
      </c>
      <c r="L4933" s="139">
        <v>1158.0999999999999</v>
      </c>
      <c r="M4933" s="139">
        <v>8</v>
      </c>
      <c r="N4933" s="139">
        <v>65.58</v>
      </c>
      <c r="O4933" s="139">
        <v>2800</v>
      </c>
      <c r="P4933" s="139">
        <v>700</v>
      </c>
      <c r="Q4933" s="138">
        <v>45181</v>
      </c>
      <c r="AR4933">
        <f t="shared" si="312"/>
        <v>0</v>
      </c>
      <c r="AS4933">
        <f t="shared" si="313"/>
        <v>0</v>
      </c>
      <c r="AT4933">
        <f t="shared" si="314"/>
        <v>0</v>
      </c>
    </row>
    <row r="4934" spans="2:46" ht="15.75" customHeight="1" thickBot="1">
      <c r="B4934" t="str">
        <f t="shared" si="311"/>
        <v>OFSS4518145197</v>
      </c>
      <c r="C4934" s="137" t="s">
        <v>226</v>
      </c>
      <c r="D4934" s="137" t="s">
        <v>170</v>
      </c>
      <c r="E4934" s="138">
        <v>45197</v>
      </c>
      <c r="F4934" s="139">
        <v>0</v>
      </c>
      <c r="G4934" s="137" t="s">
        <v>223</v>
      </c>
      <c r="H4934" s="139">
        <v>4400</v>
      </c>
      <c r="I4934" s="139">
        <v>4409.7</v>
      </c>
      <c r="J4934" s="139">
        <v>4240.05</v>
      </c>
      <c r="K4934" s="139">
        <v>4291.7</v>
      </c>
      <c r="L4934" s="139">
        <v>4291.7</v>
      </c>
      <c r="M4934" s="139">
        <v>1475</v>
      </c>
      <c r="N4934" s="139">
        <v>12703.38</v>
      </c>
      <c r="O4934" s="139">
        <v>393600</v>
      </c>
      <c r="P4934" s="140">
        <v>-34600</v>
      </c>
      <c r="Q4934" s="138">
        <v>45181</v>
      </c>
      <c r="AR4934">
        <f t="shared" si="312"/>
        <v>409200</v>
      </c>
      <c r="AS4934">
        <f t="shared" si="313"/>
        <v>-36600</v>
      </c>
      <c r="AT4934">
        <f t="shared" si="314"/>
        <v>445800</v>
      </c>
    </row>
    <row r="4935" spans="2:46" ht="15.75" customHeight="1" thickBot="1">
      <c r="B4935" t="str">
        <f t="shared" si="311"/>
        <v>OFSS4518145225</v>
      </c>
      <c r="C4935" s="137" t="s">
        <v>226</v>
      </c>
      <c r="D4935" s="137" t="s">
        <v>170</v>
      </c>
      <c r="E4935" s="138">
        <v>45225</v>
      </c>
      <c r="F4935" s="139">
        <v>0</v>
      </c>
      <c r="G4935" s="137" t="s">
        <v>223</v>
      </c>
      <c r="H4935" s="139">
        <v>4388.8</v>
      </c>
      <c r="I4935" s="139">
        <v>4392.2</v>
      </c>
      <c r="J4935" s="139">
        <v>4264.3500000000004</v>
      </c>
      <c r="K4935" s="139">
        <v>4314.7</v>
      </c>
      <c r="L4935" s="139">
        <v>4314.7</v>
      </c>
      <c r="M4935" s="139">
        <v>84</v>
      </c>
      <c r="N4935" s="139">
        <v>725.38</v>
      </c>
      <c r="O4935" s="139">
        <v>14000</v>
      </c>
      <c r="P4935" s="140">
        <v>-2000</v>
      </c>
      <c r="Q4935" s="138">
        <v>45181</v>
      </c>
      <c r="AR4935">
        <f t="shared" si="312"/>
        <v>0</v>
      </c>
      <c r="AS4935">
        <f t="shared" si="313"/>
        <v>0</v>
      </c>
      <c r="AT4935">
        <f t="shared" si="314"/>
        <v>0</v>
      </c>
    </row>
    <row r="4936" spans="2:46" ht="15.75" customHeight="1" thickBot="1">
      <c r="B4936" t="str">
        <f t="shared" si="311"/>
        <v>OFSS4518145260</v>
      </c>
      <c r="C4936" s="137" t="s">
        <v>226</v>
      </c>
      <c r="D4936" s="137" t="s">
        <v>170</v>
      </c>
      <c r="E4936" s="138">
        <v>45260</v>
      </c>
      <c r="F4936" s="139">
        <v>0</v>
      </c>
      <c r="G4936" s="137" t="s">
        <v>223</v>
      </c>
      <c r="H4936" s="139">
        <v>4300</v>
      </c>
      <c r="I4936" s="139">
        <v>4356.7</v>
      </c>
      <c r="J4936" s="139">
        <v>4300</v>
      </c>
      <c r="K4936" s="139">
        <v>4356.7</v>
      </c>
      <c r="L4936" s="139">
        <v>4355.1000000000004</v>
      </c>
      <c r="M4936" s="139">
        <v>2</v>
      </c>
      <c r="N4936" s="139">
        <v>17.309999999999999</v>
      </c>
      <c r="O4936" s="139">
        <v>1600</v>
      </c>
      <c r="P4936" s="139">
        <v>0</v>
      </c>
      <c r="Q4936" s="138">
        <v>45181</v>
      </c>
      <c r="AR4936">
        <f t="shared" si="312"/>
        <v>0</v>
      </c>
      <c r="AS4936">
        <f t="shared" si="313"/>
        <v>0</v>
      </c>
      <c r="AT4936">
        <f t="shared" si="314"/>
        <v>0</v>
      </c>
    </row>
    <row r="4937" spans="2:46" ht="15.75" customHeight="1" thickBot="1">
      <c r="B4937" t="str">
        <f t="shared" si="311"/>
        <v>ONGC4518145197</v>
      </c>
      <c r="C4937" s="137" t="s">
        <v>226</v>
      </c>
      <c r="D4937" s="137" t="s">
        <v>50</v>
      </c>
      <c r="E4937" s="138">
        <v>45197</v>
      </c>
      <c r="F4937" s="139">
        <v>0</v>
      </c>
      <c r="G4937" s="137" t="s">
        <v>223</v>
      </c>
      <c r="H4937" s="139">
        <v>184.2</v>
      </c>
      <c r="I4937" s="139">
        <v>184.5</v>
      </c>
      <c r="J4937" s="139">
        <v>180.75</v>
      </c>
      <c r="K4937" s="139">
        <v>181.2</v>
      </c>
      <c r="L4937" s="139">
        <v>181.2</v>
      </c>
      <c r="M4937" s="139">
        <v>6119</v>
      </c>
      <c r="N4937" s="139">
        <v>42936.77</v>
      </c>
      <c r="O4937" s="139">
        <v>53549650</v>
      </c>
      <c r="P4937" s="140">
        <v>-773850</v>
      </c>
      <c r="Q4937" s="138">
        <v>45181</v>
      </c>
      <c r="AR4937">
        <f t="shared" si="312"/>
        <v>55028050</v>
      </c>
      <c r="AS4937">
        <f t="shared" si="313"/>
        <v>-696850</v>
      </c>
      <c r="AT4937">
        <f t="shared" si="314"/>
        <v>55724900</v>
      </c>
    </row>
    <row r="4938" spans="2:46" ht="15.75" customHeight="1" thickBot="1">
      <c r="B4938" t="str">
        <f t="shared" si="311"/>
        <v>ONGC4518145225</v>
      </c>
      <c r="C4938" s="137" t="s">
        <v>226</v>
      </c>
      <c r="D4938" s="137" t="s">
        <v>50</v>
      </c>
      <c r="E4938" s="138">
        <v>45225</v>
      </c>
      <c r="F4938" s="139">
        <v>0</v>
      </c>
      <c r="G4938" s="137" t="s">
        <v>223</v>
      </c>
      <c r="H4938" s="139">
        <v>185.5</v>
      </c>
      <c r="I4938" s="139">
        <v>185.55</v>
      </c>
      <c r="J4938" s="139">
        <v>182.15</v>
      </c>
      <c r="K4938" s="139">
        <v>182.5</v>
      </c>
      <c r="L4938" s="139">
        <v>182.5</v>
      </c>
      <c r="M4938" s="139">
        <v>193</v>
      </c>
      <c r="N4938" s="139">
        <v>1363.65</v>
      </c>
      <c r="O4938" s="139">
        <v>1301300</v>
      </c>
      <c r="P4938" s="140">
        <v>53900</v>
      </c>
      <c r="Q4938" s="138">
        <v>45181</v>
      </c>
      <c r="AR4938">
        <f t="shared" si="312"/>
        <v>0</v>
      </c>
      <c r="AS4938">
        <f t="shared" si="313"/>
        <v>0</v>
      </c>
      <c r="AT4938">
        <f t="shared" si="314"/>
        <v>0</v>
      </c>
    </row>
    <row r="4939" spans="2:46" ht="15.75" customHeight="1" thickBot="1">
      <c r="B4939" t="str">
        <f t="shared" si="311"/>
        <v>ONGC4518145260</v>
      </c>
      <c r="C4939" s="137" t="s">
        <v>226</v>
      </c>
      <c r="D4939" s="137" t="s">
        <v>50</v>
      </c>
      <c r="E4939" s="138">
        <v>45260</v>
      </c>
      <c r="F4939" s="139">
        <v>0</v>
      </c>
      <c r="G4939" s="137" t="s">
        <v>223</v>
      </c>
      <c r="H4939" s="139">
        <v>184.95</v>
      </c>
      <c r="I4939" s="139">
        <v>184.95</v>
      </c>
      <c r="J4939" s="139">
        <v>183.15</v>
      </c>
      <c r="K4939" s="139">
        <v>183.9</v>
      </c>
      <c r="L4939" s="139">
        <v>183.75</v>
      </c>
      <c r="M4939" s="139">
        <v>10</v>
      </c>
      <c r="N4939" s="139">
        <v>70.84</v>
      </c>
      <c r="O4939" s="139">
        <v>177100</v>
      </c>
      <c r="P4939" s="140">
        <v>23100</v>
      </c>
      <c r="Q4939" s="138">
        <v>45181</v>
      </c>
      <c r="AR4939">
        <f t="shared" si="312"/>
        <v>0</v>
      </c>
      <c r="AS4939">
        <f t="shared" si="313"/>
        <v>0</v>
      </c>
      <c r="AT4939">
        <f t="shared" si="314"/>
        <v>0</v>
      </c>
    </row>
    <row r="4940" spans="2:46" ht="15.75" customHeight="1" thickBot="1">
      <c r="B4940" t="str">
        <f t="shared" si="311"/>
        <v>PAGEIND4518145197</v>
      </c>
      <c r="C4940" s="137" t="s">
        <v>226</v>
      </c>
      <c r="D4940" s="137" t="s">
        <v>171</v>
      </c>
      <c r="E4940" s="138">
        <v>45197</v>
      </c>
      <c r="F4940" s="139">
        <v>0</v>
      </c>
      <c r="G4940" s="137" t="s">
        <v>223</v>
      </c>
      <c r="H4940" s="139">
        <v>41880.25</v>
      </c>
      <c r="I4940" s="139">
        <v>42020.55</v>
      </c>
      <c r="J4940" s="139">
        <v>40885</v>
      </c>
      <c r="K4940" s="139">
        <v>40952.550000000003</v>
      </c>
      <c r="L4940" s="139">
        <v>40952.550000000003</v>
      </c>
      <c r="M4940" s="139">
        <v>2234</v>
      </c>
      <c r="N4940" s="139">
        <v>13830.3</v>
      </c>
      <c r="O4940" s="139">
        <v>154995</v>
      </c>
      <c r="P4940" s="140">
        <v>-4080</v>
      </c>
      <c r="Q4940" s="138">
        <v>45181</v>
      </c>
      <c r="AR4940">
        <f t="shared" si="312"/>
        <v>157725</v>
      </c>
      <c r="AS4940">
        <f t="shared" si="313"/>
        <v>-3900</v>
      </c>
      <c r="AT4940">
        <f t="shared" si="314"/>
        <v>161625</v>
      </c>
    </row>
    <row r="4941" spans="2:46" ht="15.75" customHeight="1" thickBot="1">
      <c r="B4941" t="str">
        <f t="shared" si="311"/>
        <v>PAGEIND4518145225</v>
      </c>
      <c r="C4941" s="137" t="s">
        <v>226</v>
      </c>
      <c r="D4941" s="137" t="s">
        <v>171</v>
      </c>
      <c r="E4941" s="138">
        <v>45225</v>
      </c>
      <c r="F4941" s="139">
        <v>0</v>
      </c>
      <c r="G4941" s="137" t="s">
        <v>223</v>
      </c>
      <c r="H4941" s="139">
        <v>42085.45</v>
      </c>
      <c r="I4941" s="139">
        <v>42085.45</v>
      </c>
      <c r="J4941" s="139">
        <v>41176</v>
      </c>
      <c r="K4941" s="139">
        <v>41244.949999999997</v>
      </c>
      <c r="L4941" s="139">
        <v>41244.949999999997</v>
      </c>
      <c r="M4941" s="139">
        <v>116</v>
      </c>
      <c r="N4941" s="139">
        <v>722.83</v>
      </c>
      <c r="O4941" s="139">
        <v>2355</v>
      </c>
      <c r="P4941" s="139">
        <v>75</v>
      </c>
      <c r="Q4941" s="138">
        <v>45181</v>
      </c>
      <c r="AR4941">
        <f t="shared" si="312"/>
        <v>0</v>
      </c>
      <c r="AS4941">
        <f t="shared" si="313"/>
        <v>0</v>
      </c>
      <c r="AT4941">
        <f t="shared" si="314"/>
        <v>0</v>
      </c>
    </row>
    <row r="4942" spans="2:46" ht="15.75" customHeight="1" thickBot="1">
      <c r="B4942" t="str">
        <f t="shared" si="311"/>
        <v>PAGEIND4518145260</v>
      </c>
      <c r="C4942" s="137" t="s">
        <v>226</v>
      </c>
      <c r="D4942" s="137" t="s">
        <v>171</v>
      </c>
      <c r="E4942" s="138">
        <v>45260</v>
      </c>
      <c r="F4942" s="139">
        <v>0</v>
      </c>
      <c r="G4942" s="137" t="s">
        <v>223</v>
      </c>
      <c r="H4942" s="139">
        <v>42333</v>
      </c>
      <c r="I4942" s="139">
        <v>42333</v>
      </c>
      <c r="J4942" s="139">
        <v>41528.5</v>
      </c>
      <c r="K4942" s="139">
        <v>41710.65</v>
      </c>
      <c r="L4942" s="139">
        <v>41483.199999999997</v>
      </c>
      <c r="M4942" s="139">
        <v>9</v>
      </c>
      <c r="N4942" s="139">
        <v>56.6</v>
      </c>
      <c r="O4942" s="139">
        <v>375</v>
      </c>
      <c r="P4942" s="139">
        <v>105</v>
      </c>
      <c r="Q4942" s="138">
        <v>45181</v>
      </c>
      <c r="AR4942">
        <f t="shared" si="312"/>
        <v>0</v>
      </c>
      <c r="AS4942">
        <f t="shared" si="313"/>
        <v>0</v>
      </c>
      <c r="AT4942">
        <f t="shared" si="314"/>
        <v>0</v>
      </c>
    </row>
    <row r="4943" spans="2:46" ht="15.75" customHeight="1" thickBot="1">
      <c r="B4943" t="str">
        <f t="shared" si="311"/>
        <v>PEL4518145197</v>
      </c>
      <c r="C4943" s="137" t="s">
        <v>226</v>
      </c>
      <c r="D4943" s="137" t="s">
        <v>172</v>
      </c>
      <c r="E4943" s="138">
        <v>45197</v>
      </c>
      <c r="F4943" s="139">
        <v>0</v>
      </c>
      <c r="G4943" s="137" t="s">
        <v>223</v>
      </c>
      <c r="H4943" s="139">
        <v>1133</v>
      </c>
      <c r="I4943" s="139">
        <v>1133.4000000000001</v>
      </c>
      <c r="J4943" s="139">
        <v>1055.9000000000001</v>
      </c>
      <c r="K4943" s="139">
        <v>1060.5999999999999</v>
      </c>
      <c r="L4943" s="139">
        <v>1060.5999999999999</v>
      </c>
      <c r="M4943" s="139">
        <v>7366</v>
      </c>
      <c r="N4943" s="139">
        <v>59735.25</v>
      </c>
      <c r="O4943" s="139">
        <v>10243500</v>
      </c>
      <c r="P4943" s="140">
        <v>648750</v>
      </c>
      <c r="Q4943" s="138">
        <v>45181</v>
      </c>
      <c r="AR4943">
        <f t="shared" si="312"/>
        <v>10608000</v>
      </c>
      <c r="AS4943">
        <f t="shared" si="313"/>
        <v>744750</v>
      </c>
      <c r="AT4943">
        <f t="shared" si="314"/>
        <v>9863250</v>
      </c>
    </row>
    <row r="4944" spans="2:46" ht="15.75" customHeight="1" thickBot="1">
      <c r="B4944" t="str">
        <f t="shared" si="311"/>
        <v>PEL4518145225</v>
      </c>
      <c r="C4944" s="137" t="s">
        <v>226</v>
      </c>
      <c r="D4944" s="137" t="s">
        <v>172</v>
      </c>
      <c r="E4944" s="138">
        <v>45225</v>
      </c>
      <c r="F4944" s="139">
        <v>0</v>
      </c>
      <c r="G4944" s="137" t="s">
        <v>223</v>
      </c>
      <c r="H4944" s="139">
        <v>1137.5999999999999</v>
      </c>
      <c r="I4944" s="139">
        <v>1137.5999999999999</v>
      </c>
      <c r="J4944" s="139">
        <v>1064.05</v>
      </c>
      <c r="K4944" s="139">
        <v>1068.0999999999999</v>
      </c>
      <c r="L4944" s="139">
        <v>1068.0999999999999</v>
      </c>
      <c r="M4944" s="139">
        <v>434</v>
      </c>
      <c r="N4944" s="139">
        <v>3545.97</v>
      </c>
      <c r="O4944" s="139">
        <v>352500</v>
      </c>
      <c r="P4944" s="140">
        <v>87750</v>
      </c>
      <c r="Q4944" s="138">
        <v>45181</v>
      </c>
      <c r="AR4944">
        <f t="shared" si="312"/>
        <v>0</v>
      </c>
      <c r="AS4944">
        <f t="shared" si="313"/>
        <v>0</v>
      </c>
      <c r="AT4944">
        <f t="shared" si="314"/>
        <v>0</v>
      </c>
    </row>
    <row r="4945" spans="2:46" ht="15.75" customHeight="1" thickBot="1">
      <c r="B4945" t="str">
        <f t="shared" si="311"/>
        <v>PEL4518145260</v>
      </c>
      <c r="C4945" s="137" t="s">
        <v>226</v>
      </c>
      <c r="D4945" s="137" t="s">
        <v>172</v>
      </c>
      <c r="E4945" s="138">
        <v>45260</v>
      </c>
      <c r="F4945" s="139">
        <v>0</v>
      </c>
      <c r="G4945" s="137" t="s">
        <v>223</v>
      </c>
      <c r="H4945" s="139">
        <v>1137.3</v>
      </c>
      <c r="I4945" s="139">
        <v>1137.3</v>
      </c>
      <c r="J4945" s="139">
        <v>1066</v>
      </c>
      <c r="K4945" s="139">
        <v>1066</v>
      </c>
      <c r="L4945" s="139">
        <v>1066</v>
      </c>
      <c r="M4945" s="139">
        <v>15</v>
      </c>
      <c r="N4945" s="139">
        <v>123.72</v>
      </c>
      <c r="O4945" s="139">
        <v>12000</v>
      </c>
      <c r="P4945" s="140">
        <v>8250</v>
      </c>
      <c r="Q4945" s="138">
        <v>45181</v>
      </c>
      <c r="AR4945">
        <f t="shared" si="312"/>
        <v>0</v>
      </c>
      <c r="AS4945">
        <f t="shared" si="313"/>
        <v>0</v>
      </c>
      <c r="AT4945">
        <f t="shared" si="314"/>
        <v>0</v>
      </c>
    </row>
    <row r="4946" spans="2:46" ht="15.75" customHeight="1" thickBot="1">
      <c r="B4946" t="str">
        <f t="shared" si="311"/>
        <v>PERSISTENT4518145197</v>
      </c>
      <c r="C4946" s="137" t="s">
        <v>226</v>
      </c>
      <c r="D4946" s="137" t="s">
        <v>173</v>
      </c>
      <c r="E4946" s="138">
        <v>45197</v>
      </c>
      <c r="F4946" s="139">
        <v>0</v>
      </c>
      <c r="G4946" s="137" t="s">
        <v>223</v>
      </c>
      <c r="H4946" s="139">
        <v>5944.4</v>
      </c>
      <c r="I4946" s="139">
        <v>5973.8</v>
      </c>
      <c r="J4946" s="139">
        <v>5819.4</v>
      </c>
      <c r="K4946" s="139">
        <v>5831.85</v>
      </c>
      <c r="L4946" s="139">
        <v>5831.85</v>
      </c>
      <c r="M4946" s="139">
        <v>4287</v>
      </c>
      <c r="N4946" s="139">
        <v>44059.96</v>
      </c>
      <c r="O4946" s="139">
        <v>1110200</v>
      </c>
      <c r="P4946" s="140">
        <v>-113575</v>
      </c>
      <c r="Q4946" s="138">
        <v>45181</v>
      </c>
      <c r="AR4946">
        <f t="shared" si="312"/>
        <v>1173725</v>
      </c>
      <c r="AS4946">
        <f t="shared" si="313"/>
        <v>-113575</v>
      </c>
      <c r="AT4946">
        <f t="shared" si="314"/>
        <v>1287300</v>
      </c>
    </row>
    <row r="4947" spans="2:46" ht="15.75" customHeight="1" thickBot="1">
      <c r="B4947" t="str">
        <f t="shared" si="311"/>
        <v>PERSISTENT4518145225</v>
      </c>
      <c r="C4947" s="137" t="s">
        <v>226</v>
      </c>
      <c r="D4947" s="137" t="s">
        <v>173</v>
      </c>
      <c r="E4947" s="138">
        <v>45225</v>
      </c>
      <c r="F4947" s="139">
        <v>0</v>
      </c>
      <c r="G4947" s="137" t="s">
        <v>223</v>
      </c>
      <c r="H4947" s="139">
        <v>5950</v>
      </c>
      <c r="I4947" s="139">
        <v>5960</v>
      </c>
      <c r="J4947" s="139">
        <v>5823.35</v>
      </c>
      <c r="K4947" s="139">
        <v>5826.9</v>
      </c>
      <c r="L4947" s="139">
        <v>5826.9</v>
      </c>
      <c r="M4947" s="139">
        <v>114</v>
      </c>
      <c r="N4947" s="139">
        <v>1173.07</v>
      </c>
      <c r="O4947" s="139">
        <v>58800</v>
      </c>
      <c r="P4947" s="139">
        <v>875</v>
      </c>
      <c r="Q4947" s="138">
        <v>45181</v>
      </c>
      <c r="AR4947">
        <f t="shared" si="312"/>
        <v>0</v>
      </c>
      <c r="AS4947">
        <f t="shared" si="313"/>
        <v>0</v>
      </c>
      <c r="AT4947">
        <f t="shared" si="314"/>
        <v>0</v>
      </c>
    </row>
    <row r="4948" spans="2:46" ht="15.75" customHeight="1" thickBot="1">
      <c r="B4948" t="str">
        <f t="shared" si="311"/>
        <v>PERSISTENT4518145260</v>
      </c>
      <c r="C4948" s="137" t="s">
        <v>226</v>
      </c>
      <c r="D4948" s="137" t="s">
        <v>173</v>
      </c>
      <c r="E4948" s="138">
        <v>45260</v>
      </c>
      <c r="F4948" s="139">
        <v>0</v>
      </c>
      <c r="G4948" s="137" t="s">
        <v>223</v>
      </c>
      <c r="H4948" s="139">
        <v>5875</v>
      </c>
      <c r="I4948" s="139">
        <v>5880</v>
      </c>
      <c r="J4948" s="139">
        <v>5853</v>
      </c>
      <c r="K4948" s="139">
        <v>5853</v>
      </c>
      <c r="L4948" s="139">
        <v>5930.85</v>
      </c>
      <c r="M4948" s="139">
        <v>6</v>
      </c>
      <c r="N4948" s="139">
        <v>61.64</v>
      </c>
      <c r="O4948" s="139">
        <v>4725</v>
      </c>
      <c r="P4948" s="139">
        <v>-875</v>
      </c>
      <c r="Q4948" s="138">
        <v>45181</v>
      </c>
      <c r="AR4948">
        <f t="shared" si="312"/>
        <v>0</v>
      </c>
      <c r="AS4948">
        <f t="shared" si="313"/>
        <v>0</v>
      </c>
      <c r="AT4948">
        <f t="shared" si="314"/>
        <v>0</v>
      </c>
    </row>
    <row r="4949" spans="2:46" ht="15.75" customHeight="1" thickBot="1">
      <c r="B4949" t="str">
        <f t="shared" si="311"/>
        <v>PETRONET4518145197</v>
      </c>
      <c r="C4949" s="137" t="s">
        <v>226</v>
      </c>
      <c r="D4949" s="137" t="s">
        <v>174</v>
      </c>
      <c r="E4949" s="138">
        <v>45197</v>
      </c>
      <c r="F4949" s="139">
        <v>0</v>
      </c>
      <c r="G4949" s="137" t="s">
        <v>223</v>
      </c>
      <c r="H4949" s="139">
        <v>250.5</v>
      </c>
      <c r="I4949" s="139">
        <v>250.7</v>
      </c>
      <c r="J4949" s="139">
        <v>234.9</v>
      </c>
      <c r="K4949" s="139">
        <v>235.65</v>
      </c>
      <c r="L4949" s="139">
        <v>235.65</v>
      </c>
      <c r="M4949" s="139">
        <v>3775</v>
      </c>
      <c r="N4949" s="139">
        <v>27298.799999999999</v>
      </c>
      <c r="O4949" s="139">
        <v>20610000</v>
      </c>
      <c r="P4949" s="140">
        <v>-315000</v>
      </c>
      <c r="Q4949" s="138">
        <v>45181</v>
      </c>
      <c r="AR4949">
        <f t="shared" si="312"/>
        <v>21516000</v>
      </c>
      <c r="AS4949">
        <f t="shared" si="313"/>
        <v>-396000</v>
      </c>
      <c r="AT4949">
        <f t="shared" si="314"/>
        <v>21912000</v>
      </c>
    </row>
    <row r="4950" spans="2:46" ht="15.75" customHeight="1" thickBot="1">
      <c r="B4950" t="str">
        <f t="shared" si="311"/>
        <v>PETRONET4518145225</v>
      </c>
      <c r="C4950" s="137" t="s">
        <v>226</v>
      </c>
      <c r="D4950" s="137" t="s">
        <v>174</v>
      </c>
      <c r="E4950" s="138">
        <v>45225</v>
      </c>
      <c r="F4950" s="139">
        <v>0</v>
      </c>
      <c r="G4950" s="137" t="s">
        <v>223</v>
      </c>
      <c r="H4950" s="139">
        <v>252.2</v>
      </c>
      <c r="I4950" s="139">
        <v>252.2</v>
      </c>
      <c r="J4950" s="139">
        <v>236.75</v>
      </c>
      <c r="K4950" s="139">
        <v>237.3</v>
      </c>
      <c r="L4950" s="139">
        <v>237.3</v>
      </c>
      <c r="M4950" s="139">
        <v>361</v>
      </c>
      <c r="N4950" s="139">
        <v>2630.67</v>
      </c>
      <c r="O4950" s="139">
        <v>789000</v>
      </c>
      <c r="P4950" s="140">
        <v>-114000</v>
      </c>
      <c r="Q4950" s="138">
        <v>45181</v>
      </c>
      <c r="AR4950">
        <f t="shared" si="312"/>
        <v>0</v>
      </c>
      <c r="AS4950">
        <f t="shared" si="313"/>
        <v>0</v>
      </c>
      <c r="AT4950">
        <f t="shared" si="314"/>
        <v>0</v>
      </c>
    </row>
    <row r="4951" spans="2:46" ht="15.75" customHeight="1" thickBot="1">
      <c r="B4951" t="str">
        <f t="shared" si="311"/>
        <v>PETRONET4518145260</v>
      </c>
      <c r="C4951" s="137" t="s">
        <v>226</v>
      </c>
      <c r="D4951" s="137" t="s">
        <v>174</v>
      </c>
      <c r="E4951" s="138">
        <v>45260</v>
      </c>
      <c r="F4951" s="139">
        <v>0</v>
      </c>
      <c r="G4951" s="137" t="s">
        <v>223</v>
      </c>
      <c r="H4951" s="139">
        <v>248.75</v>
      </c>
      <c r="I4951" s="139">
        <v>248.75</v>
      </c>
      <c r="J4951" s="139">
        <v>238.15</v>
      </c>
      <c r="K4951" s="139">
        <v>238.55</v>
      </c>
      <c r="L4951" s="139">
        <v>238.55</v>
      </c>
      <c r="M4951" s="139">
        <v>34</v>
      </c>
      <c r="N4951" s="139">
        <v>246.81</v>
      </c>
      <c r="O4951" s="139">
        <v>117000</v>
      </c>
      <c r="P4951" s="140">
        <v>33000</v>
      </c>
      <c r="Q4951" s="138">
        <v>45181</v>
      </c>
      <c r="AR4951">
        <f t="shared" si="312"/>
        <v>0</v>
      </c>
      <c r="AS4951">
        <f t="shared" si="313"/>
        <v>0</v>
      </c>
      <c r="AT4951">
        <f t="shared" si="314"/>
        <v>0</v>
      </c>
    </row>
    <row r="4952" spans="2:46" ht="15.75" customHeight="1" thickBot="1">
      <c r="B4952" t="str">
        <f t="shared" si="311"/>
        <v>PFC4518145197</v>
      </c>
      <c r="C4952" s="137" t="s">
        <v>226</v>
      </c>
      <c r="D4952" s="137" t="s">
        <v>175</v>
      </c>
      <c r="E4952" s="138">
        <v>45197</v>
      </c>
      <c r="F4952" s="139">
        <v>0</v>
      </c>
      <c r="G4952" s="137" t="s">
        <v>223</v>
      </c>
      <c r="H4952" s="139">
        <v>308.5</v>
      </c>
      <c r="I4952" s="139">
        <v>309.45</v>
      </c>
      <c r="J4952" s="139">
        <v>282.64999999999998</v>
      </c>
      <c r="K4952" s="139">
        <v>283.60000000000002</v>
      </c>
      <c r="L4952" s="139">
        <v>283.60000000000002</v>
      </c>
      <c r="M4952" s="139">
        <v>13026</v>
      </c>
      <c r="N4952" s="139">
        <v>235811.39</v>
      </c>
      <c r="O4952" s="139">
        <v>57746800</v>
      </c>
      <c r="P4952" s="140">
        <v>-6355000</v>
      </c>
      <c r="Q4952" s="138">
        <v>45181</v>
      </c>
      <c r="AR4952">
        <f t="shared" si="312"/>
        <v>61150600</v>
      </c>
      <c r="AS4952">
        <f t="shared" si="313"/>
        <v>-6051200</v>
      </c>
      <c r="AT4952">
        <f t="shared" si="314"/>
        <v>67201800</v>
      </c>
    </row>
    <row r="4953" spans="2:46" ht="15.75" customHeight="1" thickBot="1">
      <c r="B4953" t="str">
        <f t="shared" si="311"/>
        <v>PFC4518145225</v>
      </c>
      <c r="C4953" s="137" t="s">
        <v>226</v>
      </c>
      <c r="D4953" s="137" t="s">
        <v>175</v>
      </c>
      <c r="E4953" s="138">
        <v>45225</v>
      </c>
      <c r="F4953" s="139">
        <v>0</v>
      </c>
      <c r="G4953" s="137" t="s">
        <v>223</v>
      </c>
      <c r="H4953" s="139">
        <v>309.55</v>
      </c>
      <c r="I4953" s="139">
        <v>309.55</v>
      </c>
      <c r="J4953" s="139">
        <v>284.64999999999998</v>
      </c>
      <c r="K4953" s="139">
        <v>285.3</v>
      </c>
      <c r="L4953" s="139">
        <v>285.3</v>
      </c>
      <c r="M4953" s="139">
        <v>692</v>
      </c>
      <c r="N4953" s="139">
        <v>12608.43</v>
      </c>
      <c r="O4953" s="139">
        <v>3087600</v>
      </c>
      <c r="P4953" s="140">
        <v>241800</v>
      </c>
      <c r="Q4953" s="138">
        <v>45181</v>
      </c>
      <c r="AR4953">
        <f t="shared" si="312"/>
        <v>0</v>
      </c>
      <c r="AS4953">
        <f t="shared" si="313"/>
        <v>0</v>
      </c>
      <c r="AT4953">
        <f t="shared" si="314"/>
        <v>0</v>
      </c>
    </row>
    <row r="4954" spans="2:46" ht="15.75" customHeight="1" thickBot="1">
      <c r="B4954" t="str">
        <f t="shared" si="311"/>
        <v>PFC4518145260</v>
      </c>
      <c r="C4954" s="137" t="s">
        <v>226</v>
      </c>
      <c r="D4954" s="137" t="s">
        <v>175</v>
      </c>
      <c r="E4954" s="138">
        <v>45260</v>
      </c>
      <c r="F4954" s="139">
        <v>0</v>
      </c>
      <c r="G4954" s="137" t="s">
        <v>223</v>
      </c>
      <c r="H4954" s="139">
        <v>303.64999999999998</v>
      </c>
      <c r="I4954" s="139">
        <v>304.2</v>
      </c>
      <c r="J4954" s="139">
        <v>284.39999999999998</v>
      </c>
      <c r="K4954" s="139">
        <v>284.45</v>
      </c>
      <c r="L4954" s="139">
        <v>284.45</v>
      </c>
      <c r="M4954" s="139">
        <v>51</v>
      </c>
      <c r="N4954" s="139">
        <v>928.99</v>
      </c>
      <c r="O4954" s="139">
        <v>316200</v>
      </c>
      <c r="P4954" s="140">
        <v>62000</v>
      </c>
      <c r="Q4954" s="138">
        <v>45181</v>
      </c>
      <c r="AR4954">
        <f t="shared" si="312"/>
        <v>0</v>
      </c>
      <c r="AS4954">
        <f t="shared" si="313"/>
        <v>0</v>
      </c>
      <c r="AT4954">
        <f t="shared" si="314"/>
        <v>0</v>
      </c>
    </row>
    <row r="4955" spans="2:46" ht="15.75" customHeight="1" thickBot="1">
      <c r="B4955" t="str">
        <f t="shared" si="311"/>
        <v>PIDILITIND4518145197</v>
      </c>
      <c r="C4955" s="137" t="s">
        <v>226</v>
      </c>
      <c r="D4955" s="137" t="s">
        <v>176</v>
      </c>
      <c r="E4955" s="138">
        <v>45197</v>
      </c>
      <c r="F4955" s="139">
        <v>0</v>
      </c>
      <c r="G4955" s="137" t="s">
        <v>223</v>
      </c>
      <c r="H4955" s="139">
        <v>2535.9</v>
      </c>
      <c r="I4955" s="139">
        <v>2535.9</v>
      </c>
      <c r="J4955" s="139">
        <v>2483</v>
      </c>
      <c r="K4955" s="139">
        <v>2489.15</v>
      </c>
      <c r="L4955" s="139">
        <v>2489.15</v>
      </c>
      <c r="M4955" s="139">
        <v>2557</v>
      </c>
      <c r="N4955" s="139">
        <v>15963.3</v>
      </c>
      <c r="O4955" s="139">
        <v>2646000</v>
      </c>
      <c r="P4955" s="140">
        <v>60000</v>
      </c>
      <c r="Q4955" s="138">
        <v>45181</v>
      </c>
      <c r="AR4955">
        <f t="shared" si="312"/>
        <v>2718250</v>
      </c>
      <c r="AS4955">
        <f t="shared" si="313"/>
        <v>79250</v>
      </c>
      <c r="AT4955">
        <f t="shared" si="314"/>
        <v>2639000</v>
      </c>
    </row>
    <row r="4956" spans="2:46" ht="15.75" customHeight="1" thickBot="1">
      <c r="B4956" t="str">
        <f t="shared" si="311"/>
        <v>PIDILITIND4518145225</v>
      </c>
      <c r="C4956" s="137" t="s">
        <v>226</v>
      </c>
      <c r="D4956" s="137" t="s">
        <v>176</v>
      </c>
      <c r="E4956" s="138">
        <v>45225</v>
      </c>
      <c r="F4956" s="139">
        <v>0</v>
      </c>
      <c r="G4956" s="137" t="s">
        <v>223</v>
      </c>
      <c r="H4956" s="139">
        <v>2552</v>
      </c>
      <c r="I4956" s="139">
        <v>2554.85</v>
      </c>
      <c r="J4956" s="139">
        <v>2503.5</v>
      </c>
      <c r="K4956" s="139">
        <v>2506.6</v>
      </c>
      <c r="L4956" s="139">
        <v>2506.6</v>
      </c>
      <c r="M4956" s="139">
        <v>188</v>
      </c>
      <c r="N4956" s="139">
        <v>1183.1600000000001</v>
      </c>
      <c r="O4956" s="139">
        <v>60250</v>
      </c>
      <c r="P4956" s="140">
        <v>18500</v>
      </c>
      <c r="Q4956" s="138">
        <v>45181</v>
      </c>
      <c r="AR4956">
        <f t="shared" si="312"/>
        <v>0</v>
      </c>
      <c r="AS4956">
        <f t="shared" si="313"/>
        <v>0</v>
      </c>
      <c r="AT4956">
        <f t="shared" si="314"/>
        <v>0</v>
      </c>
    </row>
    <row r="4957" spans="2:46" ht="15.75" customHeight="1" thickBot="1">
      <c r="B4957" t="str">
        <f t="shared" si="311"/>
        <v>PIDILITIND4518145260</v>
      </c>
      <c r="C4957" s="137" t="s">
        <v>226</v>
      </c>
      <c r="D4957" s="137" t="s">
        <v>176</v>
      </c>
      <c r="E4957" s="138">
        <v>45260</v>
      </c>
      <c r="F4957" s="139">
        <v>0</v>
      </c>
      <c r="G4957" s="137" t="s">
        <v>223</v>
      </c>
      <c r="H4957" s="139">
        <v>2564.65</v>
      </c>
      <c r="I4957" s="139">
        <v>2564.65</v>
      </c>
      <c r="J4957" s="139">
        <v>2525</v>
      </c>
      <c r="K4957" s="139">
        <v>2530</v>
      </c>
      <c r="L4957" s="139">
        <v>2526.1999999999998</v>
      </c>
      <c r="M4957" s="139">
        <v>13</v>
      </c>
      <c r="N4957" s="139">
        <v>82.36</v>
      </c>
      <c r="O4957" s="139">
        <v>12000</v>
      </c>
      <c r="P4957" s="139">
        <v>750</v>
      </c>
      <c r="Q4957" s="138">
        <v>45181</v>
      </c>
      <c r="AR4957">
        <f t="shared" si="312"/>
        <v>0</v>
      </c>
      <c r="AS4957">
        <f t="shared" si="313"/>
        <v>0</v>
      </c>
      <c r="AT4957">
        <f t="shared" si="314"/>
        <v>0</v>
      </c>
    </row>
    <row r="4958" spans="2:46" ht="15.75" customHeight="1" thickBot="1">
      <c r="B4958" t="str">
        <f t="shared" si="311"/>
        <v>PIIND4518145197</v>
      </c>
      <c r="C4958" s="137" t="s">
        <v>226</v>
      </c>
      <c r="D4958" s="137" t="s">
        <v>177</v>
      </c>
      <c r="E4958" s="138">
        <v>45197</v>
      </c>
      <c r="F4958" s="139">
        <v>0</v>
      </c>
      <c r="G4958" s="137" t="s">
        <v>223</v>
      </c>
      <c r="H4958" s="139">
        <v>3719.75</v>
      </c>
      <c r="I4958" s="139">
        <v>3724.1</v>
      </c>
      <c r="J4958" s="139">
        <v>3597.05</v>
      </c>
      <c r="K4958" s="139">
        <v>3609.75</v>
      </c>
      <c r="L4958" s="139">
        <v>3609.75</v>
      </c>
      <c r="M4958" s="139">
        <v>1465</v>
      </c>
      <c r="N4958" s="139">
        <v>13353.42</v>
      </c>
      <c r="O4958" s="139">
        <v>2573250</v>
      </c>
      <c r="P4958" s="140">
        <v>-15250</v>
      </c>
      <c r="Q4958" s="138">
        <v>45181</v>
      </c>
      <c r="AR4958">
        <f t="shared" si="312"/>
        <v>2669500</v>
      </c>
      <c r="AS4958">
        <f t="shared" si="313"/>
        <v>-1750</v>
      </c>
      <c r="AT4958">
        <f t="shared" si="314"/>
        <v>2671250</v>
      </c>
    </row>
    <row r="4959" spans="2:46" ht="15.75" customHeight="1" thickBot="1">
      <c r="B4959" t="str">
        <f t="shared" si="311"/>
        <v>PIIND4518145225</v>
      </c>
      <c r="C4959" s="137" t="s">
        <v>226</v>
      </c>
      <c r="D4959" s="137" t="s">
        <v>177</v>
      </c>
      <c r="E4959" s="138">
        <v>45225</v>
      </c>
      <c r="F4959" s="139">
        <v>0</v>
      </c>
      <c r="G4959" s="137" t="s">
        <v>223</v>
      </c>
      <c r="H4959" s="139">
        <v>3717.05</v>
      </c>
      <c r="I4959" s="139">
        <v>3727.7</v>
      </c>
      <c r="J4959" s="139">
        <v>3626</v>
      </c>
      <c r="K4959" s="139">
        <v>3636.4</v>
      </c>
      <c r="L4959" s="139">
        <v>3636.4</v>
      </c>
      <c r="M4959" s="139">
        <v>119</v>
      </c>
      <c r="N4959" s="139">
        <v>1091.8399999999999</v>
      </c>
      <c r="O4959" s="139">
        <v>92250</v>
      </c>
      <c r="P4959" s="140">
        <v>10500</v>
      </c>
      <c r="Q4959" s="138">
        <v>45181</v>
      </c>
      <c r="AR4959">
        <f t="shared" si="312"/>
        <v>0</v>
      </c>
      <c r="AS4959">
        <f t="shared" si="313"/>
        <v>0</v>
      </c>
      <c r="AT4959">
        <f t="shared" si="314"/>
        <v>0</v>
      </c>
    </row>
    <row r="4960" spans="2:46" ht="15.75" customHeight="1" thickBot="1">
      <c r="B4960" t="str">
        <f t="shared" si="311"/>
        <v>PIIND4518145260</v>
      </c>
      <c r="C4960" s="137" t="s">
        <v>226</v>
      </c>
      <c r="D4960" s="137" t="s">
        <v>177</v>
      </c>
      <c r="E4960" s="138">
        <v>45260</v>
      </c>
      <c r="F4960" s="139">
        <v>0</v>
      </c>
      <c r="G4960" s="137" t="s">
        <v>223</v>
      </c>
      <c r="H4960" s="139">
        <v>3740</v>
      </c>
      <c r="I4960" s="139">
        <v>3740</v>
      </c>
      <c r="J4960" s="139">
        <v>3657.4</v>
      </c>
      <c r="K4960" s="139">
        <v>3657.4</v>
      </c>
      <c r="L4960" s="139">
        <v>3660.3</v>
      </c>
      <c r="M4960" s="139">
        <v>14</v>
      </c>
      <c r="N4960" s="139">
        <v>129.46</v>
      </c>
      <c r="O4960" s="139">
        <v>4000</v>
      </c>
      <c r="P4960" s="140">
        <v>3000</v>
      </c>
      <c r="Q4960" s="138">
        <v>45181</v>
      </c>
      <c r="AR4960">
        <f t="shared" si="312"/>
        <v>0</v>
      </c>
      <c r="AS4960">
        <f t="shared" si="313"/>
        <v>0</v>
      </c>
      <c r="AT4960">
        <f t="shared" si="314"/>
        <v>0</v>
      </c>
    </row>
    <row r="4961" spans="2:46" ht="15.75" customHeight="1" thickBot="1">
      <c r="B4961" t="str">
        <f t="shared" si="311"/>
        <v>PNB4518145197</v>
      </c>
      <c r="C4961" s="137" t="s">
        <v>226</v>
      </c>
      <c r="D4961" s="137" t="s">
        <v>178</v>
      </c>
      <c r="E4961" s="138">
        <v>45197</v>
      </c>
      <c r="F4961" s="139">
        <v>0</v>
      </c>
      <c r="G4961" s="137" t="s">
        <v>223</v>
      </c>
      <c r="H4961" s="139">
        <v>69.45</v>
      </c>
      <c r="I4961" s="139">
        <v>69.8</v>
      </c>
      <c r="J4961" s="139">
        <v>66.3</v>
      </c>
      <c r="K4961" s="139">
        <v>66.95</v>
      </c>
      <c r="L4961" s="139">
        <v>66.95</v>
      </c>
      <c r="M4961" s="139">
        <v>1971</v>
      </c>
      <c r="N4961" s="139">
        <v>21283.360000000001</v>
      </c>
      <c r="O4961" s="139">
        <v>254144000</v>
      </c>
      <c r="P4961" s="140">
        <v>-25152000</v>
      </c>
      <c r="Q4961" s="138">
        <v>45181</v>
      </c>
      <c r="AR4961">
        <f t="shared" si="312"/>
        <v>270032000</v>
      </c>
      <c r="AS4961">
        <f t="shared" si="313"/>
        <v>-26192000</v>
      </c>
      <c r="AT4961">
        <f t="shared" si="314"/>
        <v>296224000</v>
      </c>
    </row>
    <row r="4962" spans="2:46" ht="15.75" customHeight="1" thickBot="1">
      <c r="B4962" t="str">
        <f t="shared" si="311"/>
        <v>PNB4518145225</v>
      </c>
      <c r="C4962" s="137" t="s">
        <v>226</v>
      </c>
      <c r="D4962" s="137" t="s">
        <v>178</v>
      </c>
      <c r="E4962" s="138">
        <v>45225</v>
      </c>
      <c r="F4962" s="139">
        <v>0</v>
      </c>
      <c r="G4962" s="137" t="s">
        <v>223</v>
      </c>
      <c r="H4962" s="139">
        <v>69.599999999999994</v>
      </c>
      <c r="I4962" s="139">
        <v>70</v>
      </c>
      <c r="J4962" s="139">
        <v>66.95</v>
      </c>
      <c r="K4962" s="139">
        <v>67.400000000000006</v>
      </c>
      <c r="L4962" s="139">
        <v>67.400000000000006</v>
      </c>
      <c r="M4962" s="139">
        <v>82</v>
      </c>
      <c r="N4962" s="139">
        <v>890.15</v>
      </c>
      <c r="O4962" s="139">
        <v>14208000</v>
      </c>
      <c r="P4962" s="140">
        <v>-976000</v>
      </c>
      <c r="Q4962" s="138">
        <v>45181</v>
      </c>
      <c r="AR4962">
        <f t="shared" si="312"/>
        <v>0</v>
      </c>
      <c r="AS4962">
        <f t="shared" si="313"/>
        <v>0</v>
      </c>
      <c r="AT4962">
        <f t="shared" si="314"/>
        <v>0</v>
      </c>
    </row>
    <row r="4963" spans="2:46" ht="15.75" customHeight="1" thickBot="1">
      <c r="B4963" t="str">
        <f t="shared" si="311"/>
        <v>PNB4518145260</v>
      </c>
      <c r="C4963" s="137" t="s">
        <v>226</v>
      </c>
      <c r="D4963" s="137" t="s">
        <v>178</v>
      </c>
      <c r="E4963" s="138">
        <v>45260</v>
      </c>
      <c r="F4963" s="139">
        <v>0</v>
      </c>
      <c r="G4963" s="137" t="s">
        <v>223</v>
      </c>
      <c r="H4963" s="139">
        <v>69.75</v>
      </c>
      <c r="I4963" s="139">
        <v>69.75</v>
      </c>
      <c r="J4963" s="139">
        <v>68.349999999999994</v>
      </c>
      <c r="K4963" s="139">
        <v>68.599999999999994</v>
      </c>
      <c r="L4963" s="139">
        <v>67.900000000000006</v>
      </c>
      <c r="M4963" s="139">
        <v>4</v>
      </c>
      <c r="N4963" s="139">
        <v>44.04</v>
      </c>
      <c r="O4963" s="139">
        <v>1680000</v>
      </c>
      <c r="P4963" s="140">
        <v>-64000</v>
      </c>
      <c r="Q4963" s="138">
        <v>45181</v>
      </c>
      <c r="AR4963">
        <f t="shared" si="312"/>
        <v>0</v>
      </c>
      <c r="AS4963">
        <f t="shared" si="313"/>
        <v>0</v>
      </c>
      <c r="AT4963">
        <f t="shared" si="314"/>
        <v>0</v>
      </c>
    </row>
    <row r="4964" spans="2:46" ht="15.75" customHeight="1" thickBot="1">
      <c r="B4964" t="str">
        <f t="shared" si="311"/>
        <v>POLYCAB4518145197</v>
      </c>
      <c r="C4964" s="137" t="s">
        <v>226</v>
      </c>
      <c r="D4964" s="137" t="s">
        <v>179</v>
      </c>
      <c r="E4964" s="138">
        <v>45197</v>
      </c>
      <c r="F4964" s="139">
        <v>0</v>
      </c>
      <c r="G4964" s="137" t="s">
        <v>223</v>
      </c>
      <c r="H4964" s="139">
        <v>5215</v>
      </c>
      <c r="I4964" s="139">
        <v>5216</v>
      </c>
      <c r="J4964" s="139">
        <v>4953.8500000000004</v>
      </c>
      <c r="K4964" s="139">
        <v>4962.2</v>
      </c>
      <c r="L4964" s="139">
        <v>4962.2</v>
      </c>
      <c r="M4964" s="139">
        <v>4687</v>
      </c>
      <c r="N4964" s="139">
        <v>70900.149999999994</v>
      </c>
      <c r="O4964" s="139">
        <v>1588500</v>
      </c>
      <c r="P4964" s="140">
        <v>-57600</v>
      </c>
      <c r="Q4964" s="138">
        <v>45181</v>
      </c>
      <c r="AR4964">
        <f t="shared" si="312"/>
        <v>1710000</v>
      </c>
      <c r="AS4964">
        <f t="shared" si="313"/>
        <v>-2100</v>
      </c>
      <c r="AT4964">
        <f t="shared" si="314"/>
        <v>1712100</v>
      </c>
    </row>
    <row r="4965" spans="2:46" ht="15.75" customHeight="1" thickBot="1">
      <c r="B4965" t="str">
        <f t="shared" si="311"/>
        <v>POLYCAB4518145225</v>
      </c>
      <c r="C4965" s="137" t="s">
        <v>226</v>
      </c>
      <c r="D4965" s="137" t="s">
        <v>179</v>
      </c>
      <c r="E4965" s="138">
        <v>45225</v>
      </c>
      <c r="F4965" s="139">
        <v>0</v>
      </c>
      <c r="G4965" s="137" t="s">
        <v>223</v>
      </c>
      <c r="H4965" s="139">
        <v>5200</v>
      </c>
      <c r="I4965" s="139">
        <v>5225</v>
      </c>
      <c r="J4965" s="139">
        <v>4974.2</v>
      </c>
      <c r="K4965" s="139">
        <v>4981.8500000000004</v>
      </c>
      <c r="L4965" s="139">
        <v>4981.8500000000004</v>
      </c>
      <c r="M4965" s="139">
        <v>578</v>
      </c>
      <c r="N4965" s="139">
        <v>8767.0300000000007</v>
      </c>
      <c r="O4965" s="139">
        <v>92700</v>
      </c>
      <c r="P4965" s="140">
        <v>31500</v>
      </c>
      <c r="Q4965" s="138">
        <v>45181</v>
      </c>
      <c r="AR4965">
        <f t="shared" si="312"/>
        <v>0</v>
      </c>
      <c r="AS4965">
        <f t="shared" si="313"/>
        <v>0</v>
      </c>
      <c r="AT4965">
        <f t="shared" si="314"/>
        <v>0</v>
      </c>
    </row>
    <row r="4966" spans="2:46" ht="15.75" customHeight="1" thickBot="1">
      <c r="B4966" t="str">
        <f t="shared" si="311"/>
        <v>POLYCAB4518145260</v>
      </c>
      <c r="C4966" s="137" t="s">
        <v>226</v>
      </c>
      <c r="D4966" s="137" t="s">
        <v>179</v>
      </c>
      <c r="E4966" s="138">
        <v>45260</v>
      </c>
      <c r="F4966" s="139">
        <v>0</v>
      </c>
      <c r="G4966" s="137" t="s">
        <v>223</v>
      </c>
      <c r="H4966" s="139">
        <v>5062.8500000000004</v>
      </c>
      <c r="I4966" s="139">
        <v>5077.1499999999996</v>
      </c>
      <c r="J4966" s="139">
        <v>4997.1000000000004</v>
      </c>
      <c r="K4966" s="139">
        <v>5014</v>
      </c>
      <c r="L4966" s="139">
        <v>5014</v>
      </c>
      <c r="M4966" s="139">
        <v>272</v>
      </c>
      <c r="N4966" s="139">
        <v>4109.91</v>
      </c>
      <c r="O4966" s="139">
        <v>28800</v>
      </c>
      <c r="P4966" s="140">
        <v>24000</v>
      </c>
      <c r="Q4966" s="138">
        <v>45181</v>
      </c>
      <c r="AR4966">
        <f t="shared" si="312"/>
        <v>0</v>
      </c>
      <c r="AS4966">
        <f t="shared" si="313"/>
        <v>0</v>
      </c>
      <c r="AT4966">
        <f t="shared" si="314"/>
        <v>0</v>
      </c>
    </row>
    <row r="4967" spans="2:46" ht="15.75" customHeight="1" thickBot="1">
      <c r="B4967" t="str">
        <f t="shared" si="311"/>
        <v>POWERGRID4518145197</v>
      </c>
      <c r="C4967" s="137" t="s">
        <v>226</v>
      </c>
      <c r="D4967" s="137" t="s">
        <v>42</v>
      </c>
      <c r="E4967" s="138">
        <v>45197</v>
      </c>
      <c r="F4967" s="139">
        <v>0</v>
      </c>
      <c r="G4967" s="137" t="s">
        <v>223</v>
      </c>
      <c r="H4967" s="139">
        <v>203.35</v>
      </c>
      <c r="I4967" s="139">
        <v>204.4</v>
      </c>
      <c r="J4967" s="139">
        <v>191.05</v>
      </c>
      <c r="K4967" s="139">
        <v>191.6</v>
      </c>
      <c r="L4967" s="139">
        <v>191.6</v>
      </c>
      <c r="M4967" s="139">
        <v>10831</v>
      </c>
      <c r="N4967" s="139">
        <v>76309.460000000006</v>
      </c>
      <c r="O4967" s="139">
        <v>71449200</v>
      </c>
      <c r="P4967" s="140">
        <v>20937600</v>
      </c>
      <c r="Q4967" s="138">
        <v>45181</v>
      </c>
      <c r="AR4967">
        <f t="shared" si="312"/>
        <v>74232000</v>
      </c>
      <c r="AS4967">
        <f t="shared" si="313"/>
        <v>22662000</v>
      </c>
      <c r="AT4967">
        <f t="shared" si="314"/>
        <v>51570000</v>
      </c>
    </row>
    <row r="4968" spans="2:46" ht="15.75" customHeight="1" thickBot="1">
      <c r="B4968" t="str">
        <f t="shared" si="311"/>
        <v>POWERGRID4518145225</v>
      </c>
      <c r="C4968" s="137" t="s">
        <v>226</v>
      </c>
      <c r="D4968" s="137" t="s">
        <v>42</v>
      </c>
      <c r="E4968" s="138">
        <v>45225</v>
      </c>
      <c r="F4968" s="139">
        <v>0</v>
      </c>
      <c r="G4968" s="137" t="s">
        <v>223</v>
      </c>
      <c r="H4968" s="139">
        <v>204.85</v>
      </c>
      <c r="I4968" s="139">
        <v>205.4</v>
      </c>
      <c r="J4968" s="139">
        <v>192.45</v>
      </c>
      <c r="K4968" s="139">
        <v>192.9</v>
      </c>
      <c r="L4968" s="139">
        <v>192.9</v>
      </c>
      <c r="M4968" s="139">
        <v>964</v>
      </c>
      <c r="N4968" s="139">
        <v>6834.82</v>
      </c>
      <c r="O4968" s="139">
        <v>2433600</v>
      </c>
      <c r="P4968" s="140">
        <v>1499400</v>
      </c>
      <c r="Q4968" s="138">
        <v>45181</v>
      </c>
      <c r="AR4968">
        <f t="shared" si="312"/>
        <v>0</v>
      </c>
      <c r="AS4968">
        <f t="shared" si="313"/>
        <v>0</v>
      </c>
      <c r="AT4968">
        <f t="shared" si="314"/>
        <v>0</v>
      </c>
    </row>
    <row r="4969" spans="2:46" ht="15.75" customHeight="1" thickBot="1">
      <c r="B4969" t="str">
        <f t="shared" si="311"/>
        <v>POWERGRID4518145260</v>
      </c>
      <c r="C4969" s="137" t="s">
        <v>226</v>
      </c>
      <c r="D4969" s="137" t="s">
        <v>42</v>
      </c>
      <c r="E4969" s="138">
        <v>45260</v>
      </c>
      <c r="F4969" s="139">
        <v>0</v>
      </c>
      <c r="G4969" s="137" t="s">
        <v>223</v>
      </c>
      <c r="H4969" s="139">
        <v>205.05</v>
      </c>
      <c r="I4969" s="139">
        <v>206.9</v>
      </c>
      <c r="J4969" s="139">
        <v>192.75</v>
      </c>
      <c r="K4969" s="139">
        <v>193.3</v>
      </c>
      <c r="L4969" s="139">
        <v>193.3</v>
      </c>
      <c r="M4969" s="139">
        <v>103</v>
      </c>
      <c r="N4969" s="139">
        <v>728.73</v>
      </c>
      <c r="O4969" s="139">
        <v>349200</v>
      </c>
      <c r="P4969" s="140">
        <v>225000</v>
      </c>
      <c r="Q4969" s="138">
        <v>45181</v>
      </c>
      <c r="AR4969">
        <f t="shared" si="312"/>
        <v>0</v>
      </c>
      <c r="AS4969">
        <f t="shared" si="313"/>
        <v>0</v>
      </c>
      <c r="AT4969">
        <f t="shared" si="314"/>
        <v>0</v>
      </c>
    </row>
    <row r="4970" spans="2:46" ht="15.75" customHeight="1" thickBot="1">
      <c r="B4970" t="str">
        <f t="shared" si="311"/>
        <v>PVRINOX4518145197</v>
      </c>
      <c r="C4970" s="137" t="s">
        <v>226</v>
      </c>
      <c r="D4970" s="137" t="s">
        <v>180</v>
      </c>
      <c r="E4970" s="138">
        <v>45197</v>
      </c>
      <c r="F4970" s="139">
        <v>0</v>
      </c>
      <c r="G4970" s="137" t="s">
        <v>223</v>
      </c>
      <c r="H4970" s="139">
        <v>1796.5</v>
      </c>
      <c r="I4970" s="139">
        <v>1815</v>
      </c>
      <c r="J4970" s="139">
        <v>1761.6</v>
      </c>
      <c r="K4970" s="139">
        <v>1777.9</v>
      </c>
      <c r="L4970" s="139">
        <v>1777.9</v>
      </c>
      <c r="M4970" s="139">
        <v>4770</v>
      </c>
      <c r="N4970" s="139">
        <v>34686.19</v>
      </c>
      <c r="O4970" s="139">
        <v>4660150</v>
      </c>
      <c r="P4970" s="140">
        <v>-50875</v>
      </c>
      <c r="Q4970" s="138">
        <v>45181</v>
      </c>
      <c r="AR4970">
        <f t="shared" si="312"/>
        <v>4923072</v>
      </c>
      <c r="AS4970">
        <f t="shared" si="313"/>
        <v>-9361</v>
      </c>
      <c r="AT4970">
        <f t="shared" si="314"/>
        <v>4932433</v>
      </c>
    </row>
    <row r="4971" spans="2:46" ht="15.75" customHeight="1" thickBot="1">
      <c r="B4971" t="str">
        <f t="shared" si="311"/>
        <v>PVRINOX4518145225</v>
      </c>
      <c r="C4971" s="137" t="s">
        <v>226</v>
      </c>
      <c r="D4971" s="137" t="s">
        <v>180</v>
      </c>
      <c r="E4971" s="138">
        <v>45225</v>
      </c>
      <c r="F4971" s="139">
        <v>0</v>
      </c>
      <c r="G4971" s="137" t="s">
        <v>223</v>
      </c>
      <c r="H4971" s="139">
        <v>1820</v>
      </c>
      <c r="I4971" s="139">
        <v>1822</v>
      </c>
      <c r="J4971" s="139">
        <v>1781</v>
      </c>
      <c r="K4971" s="139">
        <v>1788.55</v>
      </c>
      <c r="L4971" s="139">
        <v>1788.55</v>
      </c>
      <c r="M4971" s="139">
        <v>388</v>
      </c>
      <c r="N4971" s="139">
        <v>2835.68</v>
      </c>
      <c r="O4971" s="139">
        <v>237688</v>
      </c>
      <c r="P4971" s="140">
        <v>37037</v>
      </c>
      <c r="Q4971" s="138">
        <v>45181</v>
      </c>
      <c r="AR4971">
        <f t="shared" si="312"/>
        <v>0</v>
      </c>
      <c r="AS4971">
        <f t="shared" si="313"/>
        <v>0</v>
      </c>
      <c r="AT4971">
        <f t="shared" si="314"/>
        <v>0</v>
      </c>
    </row>
    <row r="4972" spans="2:46" ht="15.75" customHeight="1" thickBot="1">
      <c r="B4972" t="str">
        <f t="shared" si="311"/>
        <v>PVRINOX4518145260</v>
      </c>
      <c r="C4972" s="137" t="s">
        <v>226</v>
      </c>
      <c r="D4972" s="137" t="s">
        <v>180</v>
      </c>
      <c r="E4972" s="138">
        <v>45260</v>
      </c>
      <c r="F4972" s="139">
        <v>0</v>
      </c>
      <c r="G4972" s="137" t="s">
        <v>223</v>
      </c>
      <c r="H4972" s="139">
        <v>1831</v>
      </c>
      <c r="I4972" s="139">
        <v>1831</v>
      </c>
      <c r="J4972" s="139">
        <v>1798</v>
      </c>
      <c r="K4972" s="139">
        <v>1800</v>
      </c>
      <c r="L4972" s="139">
        <v>1800</v>
      </c>
      <c r="M4972" s="139">
        <v>17</v>
      </c>
      <c r="N4972" s="139">
        <v>125.27</v>
      </c>
      <c r="O4972" s="139">
        <v>25234</v>
      </c>
      <c r="P4972" s="140">
        <v>4477</v>
      </c>
      <c r="Q4972" s="138">
        <v>45181</v>
      </c>
      <c r="AR4972">
        <f t="shared" si="312"/>
        <v>0</v>
      </c>
      <c r="AS4972">
        <f t="shared" si="313"/>
        <v>0</v>
      </c>
      <c r="AT4972">
        <f t="shared" si="314"/>
        <v>0</v>
      </c>
    </row>
    <row r="4973" spans="2:46" ht="15.75" customHeight="1" thickBot="1">
      <c r="B4973" t="str">
        <f t="shared" si="311"/>
        <v>RAMCOCEM4518145197</v>
      </c>
      <c r="C4973" s="137" t="s">
        <v>226</v>
      </c>
      <c r="D4973" s="137" t="s">
        <v>182</v>
      </c>
      <c r="E4973" s="138">
        <v>45197</v>
      </c>
      <c r="F4973" s="139">
        <v>0</v>
      </c>
      <c r="G4973" s="137" t="s">
        <v>223</v>
      </c>
      <c r="H4973" s="139">
        <v>901.25</v>
      </c>
      <c r="I4973" s="139">
        <v>903.25</v>
      </c>
      <c r="J4973" s="139">
        <v>880.1</v>
      </c>
      <c r="K4973" s="139">
        <v>892.6</v>
      </c>
      <c r="L4973" s="139">
        <v>892.6</v>
      </c>
      <c r="M4973" s="139">
        <v>1175</v>
      </c>
      <c r="N4973" s="139">
        <v>8922.02</v>
      </c>
      <c r="O4973" s="139">
        <v>3396600</v>
      </c>
      <c r="P4973" s="140">
        <v>-51000</v>
      </c>
      <c r="Q4973" s="138">
        <v>45181</v>
      </c>
      <c r="AR4973">
        <f t="shared" si="312"/>
        <v>3508800</v>
      </c>
      <c r="AS4973">
        <f t="shared" si="313"/>
        <v>-39100</v>
      </c>
      <c r="AT4973">
        <f t="shared" si="314"/>
        <v>3547900</v>
      </c>
    </row>
    <row r="4974" spans="2:46" ht="15.75" customHeight="1" thickBot="1">
      <c r="B4974" t="str">
        <f t="shared" si="311"/>
        <v>RAMCOCEM4518145225</v>
      </c>
      <c r="C4974" s="137" t="s">
        <v>226</v>
      </c>
      <c r="D4974" s="137" t="s">
        <v>182</v>
      </c>
      <c r="E4974" s="138">
        <v>45225</v>
      </c>
      <c r="F4974" s="139">
        <v>0</v>
      </c>
      <c r="G4974" s="137" t="s">
        <v>223</v>
      </c>
      <c r="H4974" s="139">
        <v>897.25</v>
      </c>
      <c r="I4974" s="139">
        <v>902</v>
      </c>
      <c r="J4974" s="139">
        <v>880.2</v>
      </c>
      <c r="K4974" s="139">
        <v>890.15</v>
      </c>
      <c r="L4974" s="139">
        <v>890.15</v>
      </c>
      <c r="M4974" s="139">
        <v>56</v>
      </c>
      <c r="N4974" s="139">
        <v>424.03</v>
      </c>
      <c r="O4974" s="139">
        <v>109650</v>
      </c>
      <c r="P4974" s="140">
        <v>11900</v>
      </c>
      <c r="Q4974" s="138">
        <v>45181</v>
      </c>
      <c r="AR4974">
        <f t="shared" si="312"/>
        <v>0</v>
      </c>
      <c r="AS4974">
        <f t="shared" si="313"/>
        <v>0</v>
      </c>
      <c r="AT4974">
        <f t="shared" si="314"/>
        <v>0</v>
      </c>
    </row>
    <row r="4975" spans="2:46" ht="15.75" customHeight="1" thickBot="1">
      <c r="B4975" t="str">
        <f t="shared" si="311"/>
        <v>RAMCOCEM4518145260</v>
      </c>
      <c r="C4975" s="137" t="s">
        <v>226</v>
      </c>
      <c r="D4975" s="137" t="s">
        <v>182</v>
      </c>
      <c r="E4975" s="138">
        <v>45260</v>
      </c>
      <c r="F4975" s="139">
        <v>0</v>
      </c>
      <c r="G4975" s="137" t="s">
        <v>223</v>
      </c>
      <c r="H4975" s="139">
        <v>0</v>
      </c>
      <c r="I4975" s="139">
        <v>0</v>
      </c>
      <c r="J4975" s="139">
        <v>0</v>
      </c>
      <c r="K4975" s="139">
        <v>896.9</v>
      </c>
      <c r="L4975" s="139">
        <v>913.1</v>
      </c>
      <c r="M4975" s="139">
        <v>0</v>
      </c>
      <c r="N4975" s="139">
        <v>0</v>
      </c>
      <c r="O4975" s="139">
        <v>2550</v>
      </c>
      <c r="P4975" s="139">
        <v>0</v>
      </c>
      <c r="Q4975" s="138">
        <v>45181</v>
      </c>
      <c r="AR4975">
        <f t="shared" si="312"/>
        <v>0</v>
      </c>
      <c r="AS4975">
        <f t="shared" si="313"/>
        <v>0</v>
      </c>
      <c r="AT4975">
        <f t="shared" si="314"/>
        <v>0</v>
      </c>
    </row>
    <row r="4976" spans="2:46" ht="15.75" customHeight="1" thickBot="1">
      <c r="B4976" t="str">
        <f t="shared" si="311"/>
        <v>RBLBANK4518145197</v>
      </c>
      <c r="C4976" s="137" t="s">
        <v>226</v>
      </c>
      <c r="D4976" s="137" t="s">
        <v>183</v>
      </c>
      <c r="E4976" s="138">
        <v>45197</v>
      </c>
      <c r="F4976" s="139">
        <v>0</v>
      </c>
      <c r="G4976" s="137" t="s">
        <v>223</v>
      </c>
      <c r="H4976" s="139">
        <v>234.8</v>
      </c>
      <c r="I4976" s="139">
        <v>235.1</v>
      </c>
      <c r="J4976" s="139">
        <v>216.9</v>
      </c>
      <c r="K4976" s="139">
        <v>218.2</v>
      </c>
      <c r="L4976" s="139">
        <v>218.2</v>
      </c>
      <c r="M4976" s="139">
        <v>5746</v>
      </c>
      <c r="N4976" s="139">
        <v>64154.06</v>
      </c>
      <c r="O4976" s="139">
        <v>49955000</v>
      </c>
      <c r="P4976" s="140">
        <v>3680000</v>
      </c>
      <c r="Q4976" s="138">
        <v>45181</v>
      </c>
      <c r="AR4976">
        <f t="shared" si="312"/>
        <v>51630000</v>
      </c>
      <c r="AS4976">
        <f t="shared" si="313"/>
        <v>3960000</v>
      </c>
      <c r="AT4976">
        <f t="shared" si="314"/>
        <v>47670000</v>
      </c>
    </row>
    <row r="4977" spans="2:46" ht="15.75" customHeight="1" thickBot="1">
      <c r="B4977" t="str">
        <f t="shared" si="311"/>
        <v>RBLBANK4518145225</v>
      </c>
      <c r="C4977" s="137" t="s">
        <v>226</v>
      </c>
      <c r="D4977" s="137" t="s">
        <v>183</v>
      </c>
      <c r="E4977" s="138">
        <v>45225</v>
      </c>
      <c r="F4977" s="139">
        <v>0</v>
      </c>
      <c r="G4977" s="137" t="s">
        <v>223</v>
      </c>
      <c r="H4977" s="139">
        <v>235.8</v>
      </c>
      <c r="I4977" s="139">
        <v>235.8</v>
      </c>
      <c r="J4977" s="139">
        <v>219</v>
      </c>
      <c r="K4977" s="139">
        <v>219.8</v>
      </c>
      <c r="L4977" s="139">
        <v>219.8</v>
      </c>
      <c r="M4977" s="139">
        <v>378</v>
      </c>
      <c r="N4977" s="139">
        <v>4251.84</v>
      </c>
      <c r="O4977" s="139">
        <v>1495000</v>
      </c>
      <c r="P4977" s="140">
        <v>180000</v>
      </c>
      <c r="Q4977" s="138">
        <v>45181</v>
      </c>
      <c r="AR4977">
        <f t="shared" si="312"/>
        <v>0</v>
      </c>
      <c r="AS4977">
        <f t="shared" si="313"/>
        <v>0</v>
      </c>
      <c r="AT4977">
        <f t="shared" si="314"/>
        <v>0</v>
      </c>
    </row>
    <row r="4978" spans="2:46" ht="15.75" customHeight="1" thickBot="1">
      <c r="B4978" t="str">
        <f t="shared" si="311"/>
        <v>RBLBANK4518145260</v>
      </c>
      <c r="C4978" s="137" t="s">
        <v>226</v>
      </c>
      <c r="D4978" s="137" t="s">
        <v>183</v>
      </c>
      <c r="E4978" s="138">
        <v>45260</v>
      </c>
      <c r="F4978" s="139">
        <v>0</v>
      </c>
      <c r="G4978" s="137" t="s">
        <v>223</v>
      </c>
      <c r="H4978" s="139">
        <v>234.4</v>
      </c>
      <c r="I4978" s="139">
        <v>234.4</v>
      </c>
      <c r="J4978" s="139">
        <v>221.3</v>
      </c>
      <c r="K4978" s="139">
        <v>222.2</v>
      </c>
      <c r="L4978" s="139">
        <v>222.2</v>
      </c>
      <c r="M4978" s="139">
        <v>31</v>
      </c>
      <c r="N4978" s="139">
        <v>350.53</v>
      </c>
      <c r="O4978" s="139">
        <v>180000</v>
      </c>
      <c r="P4978" s="140">
        <v>100000</v>
      </c>
      <c r="Q4978" s="138">
        <v>45181</v>
      </c>
      <c r="AR4978">
        <f t="shared" si="312"/>
        <v>0</v>
      </c>
      <c r="AS4978">
        <f t="shared" si="313"/>
        <v>0</v>
      </c>
      <c r="AT4978">
        <f t="shared" si="314"/>
        <v>0</v>
      </c>
    </row>
    <row r="4979" spans="2:46" ht="15.75" customHeight="1" thickBot="1">
      <c r="B4979" t="str">
        <f t="shared" si="311"/>
        <v>RECLTD4518145197</v>
      </c>
      <c r="C4979" s="137" t="s">
        <v>226</v>
      </c>
      <c r="D4979" s="137" t="s">
        <v>184</v>
      </c>
      <c r="E4979" s="138">
        <v>45197</v>
      </c>
      <c r="F4979" s="139">
        <v>0</v>
      </c>
      <c r="G4979" s="137" t="s">
        <v>223</v>
      </c>
      <c r="H4979" s="139">
        <v>273.25</v>
      </c>
      <c r="I4979" s="139">
        <v>273.25</v>
      </c>
      <c r="J4979" s="139">
        <v>246.6</v>
      </c>
      <c r="K4979" s="139">
        <v>248.2</v>
      </c>
      <c r="L4979" s="139">
        <v>248.2</v>
      </c>
      <c r="M4979" s="139">
        <v>14763</v>
      </c>
      <c r="N4979" s="139">
        <v>301038.57</v>
      </c>
      <c r="O4979" s="139">
        <v>64080000</v>
      </c>
      <c r="P4979" s="140">
        <v>5024000</v>
      </c>
      <c r="Q4979" s="138">
        <v>45181</v>
      </c>
      <c r="AR4979">
        <f t="shared" si="312"/>
        <v>70200000</v>
      </c>
      <c r="AS4979">
        <f t="shared" si="313"/>
        <v>6776000</v>
      </c>
      <c r="AT4979">
        <f t="shared" si="314"/>
        <v>63424000</v>
      </c>
    </row>
    <row r="4980" spans="2:46" ht="15.75" customHeight="1" thickBot="1">
      <c r="B4980" t="str">
        <f t="shared" si="311"/>
        <v>RECLTD4518145225</v>
      </c>
      <c r="C4980" s="137" t="s">
        <v>226</v>
      </c>
      <c r="D4980" s="137" t="s">
        <v>184</v>
      </c>
      <c r="E4980" s="138">
        <v>45225</v>
      </c>
      <c r="F4980" s="139">
        <v>0</v>
      </c>
      <c r="G4980" s="137" t="s">
        <v>223</v>
      </c>
      <c r="H4980" s="139">
        <v>273.95</v>
      </c>
      <c r="I4980" s="139">
        <v>274</v>
      </c>
      <c r="J4980" s="139">
        <v>248.55</v>
      </c>
      <c r="K4980" s="139">
        <v>249.85</v>
      </c>
      <c r="L4980" s="139">
        <v>249.85</v>
      </c>
      <c r="M4980" s="139">
        <v>1280</v>
      </c>
      <c r="N4980" s="139">
        <v>26229.51</v>
      </c>
      <c r="O4980" s="139">
        <v>5256000</v>
      </c>
      <c r="P4980" s="140">
        <v>1400000</v>
      </c>
      <c r="Q4980" s="138">
        <v>45181</v>
      </c>
      <c r="AR4980">
        <f t="shared" si="312"/>
        <v>0</v>
      </c>
      <c r="AS4980">
        <f t="shared" si="313"/>
        <v>0</v>
      </c>
      <c r="AT4980">
        <f t="shared" si="314"/>
        <v>0</v>
      </c>
    </row>
    <row r="4981" spans="2:46" ht="15.75" customHeight="1" thickBot="1">
      <c r="B4981" t="str">
        <f t="shared" si="311"/>
        <v>RECLTD4518145260</v>
      </c>
      <c r="C4981" s="137" t="s">
        <v>226</v>
      </c>
      <c r="D4981" s="137" t="s">
        <v>184</v>
      </c>
      <c r="E4981" s="138">
        <v>45260</v>
      </c>
      <c r="F4981" s="139">
        <v>0</v>
      </c>
      <c r="G4981" s="137" t="s">
        <v>223</v>
      </c>
      <c r="H4981" s="139">
        <v>269.14999999999998</v>
      </c>
      <c r="I4981" s="139">
        <v>269.14999999999998</v>
      </c>
      <c r="J4981" s="139">
        <v>248.2</v>
      </c>
      <c r="K4981" s="139">
        <v>249.75</v>
      </c>
      <c r="L4981" s="139">
        <v>249.75</v>
      </c>
      <c r="M4981" s="139">
        <v>97</v>
      </c>
      <c r="N4981" s="139">
        <v>1976.62</v>
      </c>
      <c r="O4981" s="139">
        <v>864000</v>
      </c>
      <c r="P4981" s="140">
        <v>352000</v>
      </c>
      <c r="Q4981" s="138">
        <v>45181</v>
      </c>
      <c r="AR4981">
        <f t="shared" si="312"/>
        <v>0</v>
      </c>
      <c r="AS4981">
        <f t="shared" si="313"/>
        <v>0</v>
      </c>
      <c r="AT4981">
        <f t="shared" si="314"/>
        <v>0</v>
      </c>
    </row>
    <row r="4982" spans="2:46" ht="15.75" customHeight="1" thickBot="1">
      <c r="B4982" t="str">
        <f t="shared" si="311"/>
        <v>RELIANCE4518145197</v>
      </c>
      <c r="C4982" s="137" t="s">
        <v>226</v>
      </c>
      <c r="D4982" s="137" t="s">
        <v>17</v>
      </c>
      <c r="E4982" s="138">
        <v>45197</v>
      </c>
      <c r="F4982" s="139">
        <v>0</v>
      </c>
      <c r="G4982" s="137" t="s">
        <v>223</v>
      </c>
      <c r="H4982" s="139">
        <v>2487</v>
      </c>
      <c r="I4982" s="139">
        <v>2488</v>
      </c>
      <c r="J4982" s="139">
        <v>2444.6</v>
      </c>
      <c r="K4982" s="139">
        <v>2447.9499999999998</v>
      </c>
      <c r="L4982" s="139">
        <v>2447.9499999999998</v>
      </c>
      <c r="M4982" s="139">
        <v>42129</v>
      </c>
      <c r="N4982" s="139">
        <v>259035.51</v>
      </c>
      <c r="O4982" s="139">
        <v>42651000</v>
      </c>
      <c r="P4982" s="140">
        <v>-91000</v>
      </c>
      <c r="Q4982" s="138">
        <v>45181</v>
      </c>
      <c r="AR4982">
        <f t="shared" si="312"/>
        <v>44494750</v>
      </c>
      <c r="AS4982">
        <f t="shared" si="313"/>
        <v>356250</v>
      </c>
      <c r="AT4982">
        <f t="shared" si="314"/>
        <v>44138500</v>
      </c>
    </row>
    <row r="4983" spans="2:46" ht="15.75" customHeight="1" thickBot="1">
      <c r="B4983" t="str">
        <f t="shared" si="311"/>
        <v>RELIANCE4518145225</v>
      </c>
      <c r="C4983" s="137" t="s">
        <v>226</v>
      </c>
      <c r="D4983" s="137" t="s">
        <v>17</v>
      </c>
      <c r="E4983" s="138">
        <v>45225</v>
      </c>
      <c r="F4983" s="139">
        <v>0</v>
      </c>
      <c r="G4983" s="137" t="s">
        <v>223</v>
      </c>
      <c r="H4983" s="139">
        <v>2504</v>
      </c>
      <c r="I4983" s="139">
        <v>2504.15</v>
      </c>
      <c r="J4983" s="139">
        <v>2462</v>
      </c>
      <c r="K4983" s="139">
        <v>2464.25</v>
      </c>
      <c r="L4983" s="139">
        <v>2464.25</v>
      </c>
      <c r="M4983" s="139">
        <v>4176</v>
      </c>
      <c r="N4983" s="139">
        <v>25850.57</v>
      </c>
      <c r="O4983" s="139">
        <v>1660750</v>
      </c>
      <c r="P4983" s="140">
        <v>371250</v>
      </c>
      <c r="Q4983" s="138">
        <v>45181</v>
      </c>
      <c r="AR4983">
        <f t="shared" si="312"/>
        <v>0</v>
      </c>
      <c r="AS4983">
        <f t="shared" si="313"/>
        <v>0</v>
      </c>
      <c r="AT4983">
        <f t="shared" si="314"/>
        <v>0</v>
      </c>
    </row>
    <row r="4984" spans="2:46" ht="15.75" customHeight="1" thickBot="1">
      <c r="B4984" t="str">
        <f t="shared" si="311"/>
        <v>RELIANCE4518145260</v>
      </c>
      <c r="C4984" s="137" t="s">
        <v>226</v>
      </c>
      <c r="D4984" s="137" t="s">
        <v>17</v>
      </c>
      <c r="E4984" s="138">
        <v>45260</v>
      </c>
      <c r="F4984" s="139">
        <v>0</v>
      </c>
      <c r="G4984" s="137" t="s">
        <v>223</v>
      </c>
      <c r="H4984" s="139">
        <v>2520</v>
      </c>
      <c r="I4984" s="139">
        <v>2521.85</v>
      </c>
      <c r="J4984" s="139">
        <v>2480.1999999999998</v>
      </c>
      <c r="K4984" s="139">
        <v>2482.6</v>
      </c>
      <c r="L4984" s="139">
        <v>2482.6</v>
      </c>
      <c r="M4984" s="139">
        <v>441</v>
      </c>
      <c r="N4984" s="139">
        <v>2749.01</v>
      </c>
      <c r="O4984" s="139">
        <v>183000</v>
      </c>
      <c r="P4984" s="140">
        <v>76000</v>
      </c>
      <c r="Q4984" s="138">
        <v>45181</v>
      </c>
      <c r="AR4984">
        <f t="shared" si="312"/>
        <v>0</v>
      </c>
      <c r="AS4984">
        <f t="shared" si="313"/>
        <v>0</v>
      </c>
      <c r="AT4984">
        <f t="shared" si="314"/>
        <v>0</v>
      </c>
    </row>
    <row r="4985" spans="2:46" ht="15.75" customHeight="1" thickBot="1">
      <c r="B4985" t="str">
        <f t="shared" si="311"/>
        <v>SAIL4518145197</v>
      </c>
      <c r="C4985" s="137" t="s">
        <v>226</v>
      </c>
      <c r="D4985" s="137" t="s">
        <v>185</v>
      </c>
      <c r="E4985" s="138">
        <v>45197</v>
      </c>
      <c r="F4985" s="139">
        <v>0</v>
      </c>
      <c r="G4985" s="137" t="s">
        <v>223</v>
      </c>
      <c r="H4985" s="139">
        <v>100.5</v>
      </c>
      <c r="I4985" s="139">
        <v>101.25</v>
      </c>
      <c r="J4985" s="139">
        <v>90.25</v>
      </c>
      <c r="K4985" s="139">
        <v>93</v>
      </c>
      <c r="L4985" s="139">
        <v>93</v>
      </c>
      <c r="M4985" s="139">
        <v>1270</v>
      </c>
      <c r="N4985" s="139">
        <v>9695.16</v>
      </c>
      <c r="O4985" s="139">
        <v>128640000</v>
      </c>
      <c r="P4985" s="140">
        <v>-9248000</v>
      </c>
      <c r="Q4985" s="138">
        <v>45181</v>
      </c>
      <c r="AR4985">
        <f t="shared" si="312"/>
        <v>139416000</v>
      </c>
      <c r="AS4985">
        <f t="shared" si="313"/>
        <v>-10008000</v>
      </c>
      <c r="AT4985">
        <f t="shared" si="314"/>
        <v>149424000</v>
      </c>
    </row>
    <row r="4986" spans="2:46" ht="15.75" customHeight="1" thickBot="1">
      <c r="B4986" t="str">
        <f t="shared" si="311"/>
        <v>SAIL4518145225</v>
      </c>
      <c r="C4986" s="137" t="s">
        <v>226</v>
      </c>
      <c r="D4986" s="137" t="s">
        <v>185</v>
      </c>
      <c r="E4986" s="138">
        <v>45225</v>
      </c>
      <c r="F4986" s="139">
        <v>0</v>
      </c>
      <c r="G4986" s="137" t="s">
        <v>223</v>
      </c>
      <c r="H4986" s="139">
        <v>101.2</v>
      </c>
      <c r="I4986" s="139">
        <v>101.2</v>
      </c>
      <c r="J4986" s="139">
        <v>93.3</v>
      </c>
      <c r="K4986" s="139">
        <v>93.75</v>
      </c>
      <c r="L4986" s="139">
        <v>93.75</v>
      </c>
      <c r="M4986" s="139">
        <v>84</v>
      </c>
      <c r="N4986" s="139">
        <v>645.44000000000005</v>
      </c>
      <c r="O4986" s="139">
        <v>9864000</v>
      </c>
      <c r="P4986" s="140">
        <v>-672000</v>
      </c>
      <c r="Q4986" s="138">
        <v>45181</v>
      </c>
      <c r="AR4986">
        <f t="shared" si="312"/>
        <v>0</v>
      </c>
      <c r="AS4986">
        <f t="shared" si="313"/>
        <v>0</v>
      </c>
      <c r="AT4986">
        <f t="shared" si="314"/>
        <v>0</v>
      </c>
    </row>
    <row r="4987" spans="2:46" ht="15.75" customHeight="1" thickBot="1">
      <c r="B4987" t="str">
        <f t="shared" si="311"/>
        <v>SAIL4518145260</v>
      </c>
      <c r="C4987" s="137" t="s">
        <v>226</v>
      </c>
      <c r="D4987" s="137" t="s">
        <v>185</v>
      </c>
      <c r="E4987" s="138">
        <v>45260</v>
      </c>
      <c r="F4987" s="139">
        <v>0</v>
      </c>
      <c r="G4987" s="137" t="s">
        <v>223</v>
      </c>
      <c r="H4987" s="139">
        <v>100.35</v>
      </c>
      <c r="I4987" s="139">
        <v>100.35</v>
      </c>
      <c r="J4987" s="139">
        <v>94.25</v>
      </c>
      <c r="K4987" s="139">
        <v>94.25</v>
      </c>
      <c r="L4987" s="139">
        <v>94.25</v>
      </c>
      <c r="M4987" s="139">
        <v>11</v>
      </c>
      <c r="N4987" s="139">
        <v>85.98</v>
      </c>
      <c r="O4987" s="139">
        <v>912000</v>
      </c>
      <c r="P4987" s="140">
        <v>-88000</v>
      </c>
      <c r="Q4987" s="138">
        <v>45181</v>
      </c>
      <c r="AR4987">
        <f t="shared" si="312"/>
        <v>0</v>
      </c>
      <c r="AS4987">
        <f t="shared" si="313"/>
        <v>0</v>
      </c>
      <c r="AT4987">
        <f t="shared" si="314"/>
        <v>0</v>
      </c>
    </row>
    <row r="4988" spans="2:46" ht="15.75" customHeight="1" thickBot="1">
      <c r="B4988" t="str">
        <f t="shared" si="311"/>
        <v>SBICARD4518145197</v>
      </c>
      <c r="C4988" s="137" t="s">
        <v>226</v>
      </c>
      <c r="D4988" s="137" t="s">
        <v>186</v>
      </c>
      <c r="E4988" s="138">
        <v>45197</v>
      </c>
      <c r="F4988" s="139">
        <v>0</v>
      </c>
      <c r="G4988" s="137" t="s">
        <v>223</v>
      </c>
      <c r="H4988" s="139">
        <v>856.9</v>
      </c>
      <c r="I4988" s="139">
        <v>860.7</v>
      </c>
      <c r="J4988" s="139">
        <v>833.2</v>
      </c>
      <c r="K4988" s="139">
        <v>837.8</v>
      </c>
      <c r="L4988" s="139">
        <v>837.8</v>
      </c>
      <c r="M4988" s="139">
        <v>3098</v>
      </c>
      <c r="N4988" s="139">
        <v>20921.23</v>
      </c>
      <c r="O4988" s="139">
        <v>8616000</v>
      </c>
      <c r="P4988" s="140">
        <v>309600</v>
      </c>
      <c r="Q4988" s="138">
        <v>45181</v>
      </c>
      <c r="AR4988">
        <f t="shared" si="312"/>
        <v>8916000</v>
      </c>
      <c r="AS4988">
        <f t="shared" si="313"/>
        <v>360000</v>
      </c>
      <c r="AT4988">
        <f t="shared" si="314"/>
        <v>8556000</v>
      </c>
    </row>
    <row r="4989" spans="2:46" ht="15.75" customHeight="1" thickBot="1">
      <c r="B4989" t="str">
        <f t="shared" si="311"/>
        <v>SBICARD4518145225</v>
      </c>
      <c r="C4989" s="137" t="s">
        <v>226</v>
      </c>
      <c r="D4989" s="137" t="s">
        <v>186</v>
      </c>
      <c r="E4989" s="138">
        <v>45225</v>
      </c>
      <c r="F4989" s="139">
        <v>0</v>
      </c>
      <c r="G4989" s="137" t="s">
        <v>223</v>
      </c>
      <c r="H4989" s="139">
        <v>861.15</v>
      </c>
      <c r="I4989" s="139">
        <v>864</v>
      </c>
      <c r="J4989" s="139">
        <v>838</v>
      </c>
      <c r="K4989" s="139">
        <v>840.3</v>
      </c>
      <c r="L4989" s="139">
        <v>840.3</v>
      </c>
      <c r="M4989" s="139">
        <v>163</v>
      </c>
      <c r="N4989" s="139">
        <v>1106.67</v>
      </c>
      <c r="O4989" s="139">
        <v>272800</v>
      </c>
      <c r="P4989" s="140">
        <v>40000</v>
      </c>
      <c r="Q4989" s="138">
        <v>45181</v>
      </c>
      <c r="AR4989">
        <f t="shared" si="312"/>
        <v>0</v>
      </c>
      <c r="AS4989">
        <f t="shared" si="313"/>
        <v>0</v>
      </c>
      <c r="AT4989">
        <f t="shared" si="314"/>
        <v>0</v>
      </c>
    </row>
    <row r="4990" spans="2:46" ht="15.75" customHeight="1" thickBot="1">
      <c r="B4990" t="str">
        <f t="shared" si="311"/>
        <v>SBICARD4518145260</v>
      </c>
      <c r="C4990" s="137" t="s">
        <v>226</v>
      </c>
      <c r="D4990" s="137" t="s">
        <v>186</v>
      </c>
      <c r="E4990" s="138">
        <v>45260</v>
      </c>
      <c r="F4990" s="139">
        <v>0</v>
      </c>
      <c r="G4990" s="137" t="s">
        <v>223</v>
      </c>
      <c r="H4990" s="139">
        <v>858.3</v>
      </c>
      <c r="I4990" s="139">
        <v>858.3</v>
      </c>
      <c r="J4990" s="139">
        <v>845</v>
      </c>
      <c r="K4990" s="139">
        <v>845</v>
      </c>
      <c r="L4990" s="139">
        <v>845</v>
      </c>
      <c r="M4990" s="139">
        <v>29</v>
      </c>
      <c r="N4990" s="139">
        <v>196.96</v>
      </c>
      <c r="O4990" s="139">
        <v>27200</v>
      </c>
      <c r="P4990" s="140">
        <v>10400</v>
      </c>
      <c r="Q4990" s="138">
        <v>45181</v>
      </c>
      <c r="AR4990">
        <f t="shared" si="312"/>
        <v>0</v>
      </c>
      <c r="AS4990">
        <f t="shared" si="313"/>
        <v>0</v>
      </c>
      <c r="AT4990">
        <f t="shared" si="314"/>
        <v>0</v>
      </c>
    </row>
    <row r="4991" spans="2:46" ht="15.75" customHeight="1" thickBot="1">
      <c r="B4991" t="str">
        <f t="shared" si="311"/>
        <v>SBILIFE4518145197</v>
      </c>
      <c r="C4991" s="137" t="s">
        <v>226</v>
      </c>
      <c r="D4991" s="137" t="s">
        <v>55</v>
      </c>
      <c r="E4991" s="138">
        <v>45197</v>
      </c>
      <c r="F4991" s="139">
        <v>0</v>
      </c>
      <c r="G4991" s="137" t="s">
        <v>223</v>
      </c>
      <c r="H4991" s="139">
        <v>1349.5</v>
      </c>
      <c r="I4991" s="139">
        <v>1356.9</v>
      </c>
      <c r="J4991" s="139">
        <v>1333.85</v>
      </c>
      <c r="K4991" s="139">
        <v>1349.6</v>
      </c>
      <c r="L4991" s="139">
        <v>1349.6</v>
      </c>
      <c r="M4991" s="139">
        <v>2929</v>
      </c>
      <c r="N4991" s="139">
        <v>29514.66</v>
      </c>
      <c r="O4991" s="139">
        <v>8688750</v>
      </c>
      <c r="P4991" s="140">
        <v>-429000</v>
      </c>
      <c r="Q4991" s="138">
        <v>45181</v>
      </c>
      <c r="AR4991">
        <f t="shared" si="312"/>
        <v>8786250</v>
      </c>
      <c r="AS4991">
        <f t="shared" si="313"/>
        <v>-435750</v>
      </c>
      <c r="AT4991">
        <f t="shared" si="314"/>
        <v>9222000</v>
      </c>
    </row>
    <row r="4992" spans="2:46" ht="15.75" customHeight="1" thickBot="1">
      <c r="B4992" t="str">
        <f t="shared" si="311"/>
        <v>SBILIFE4518145225</v>
      </c>
      <c r="C4992" s="137" t="s">
        <v>226</v>
      </c>
      <c r="D4992" s="137" t="s">
        <v>55</v>
      </c>
      <c r="E4992" s="138">
        <v>45225</v>
      </c>
      <c r="F4992" s="139">
        <v>0</v>
      </c>
      <c r="G4992" s="137" t="s">
        <v>223</v>
      </c>
      <c r="H4992" s="139">
        <v>1359</v>
      </c>
      <c r="I4992" s="139">
        <v>1359</v>
      </c>
      <c r="J4992" s="139">
        <v>1343.9</v>
      </c>
      <c r="K4992" s="139">
        <v>1357.6</v>
      </c>
      <c r="L4992" s="139">
        <v>1357.6</v>
      </c>
      <c r="M4992" s="139">
        <v>68</v>
      </c>
      <c r="N4992" s="139">
        <v>689.03</v>
      </c>
      <c r="O4992" s="139">
        <v>87000</v>
      </c>
      <c r="P4992" s="140">
        <v>-6750</v>
      </c>
      <c r="Q4992" s="138">
        <v>45181</v>
      </c>
      <c r="AR4992">
        <f t="shared" si="312"/>
        <v>0</v>
      </c>
      <c r="AS4992">
        <f t="shared" si="313"/>
        <v>0</v>
      </c>
      <c r="AT4992">
        <f t="shared" si="314"/>
        <v>0</v>
      </c>
    </row>
    <row r="4993" spans="2:46" ht="15.75" customHeight="1" thickBot="1">
      <c r="B4993" t="str">
        <f t="shared" si="311"/>
        <v>SBILIFE4518145260</v>
      </c>
      <c r="C4993" s="137" t="s">
        <v>226</v>
      </c>
      <c r="D4993" s="137" t="s">
        <v>55</v>
      </c>
      <c r="E4993" s="138">
        <v>45260</v>
      </c>
      <c r="F4993" s="139">
        <v>0</v>
      </c>
      <c r="G4993" s="137" t="s">
        <v>223</v>
      </c>
      <c r="H4993" s="139">
        <v>1361.75</v>
      </c>
      <c r="I4993" s="139">
        <v>1361.75</v>
      </c>
      <c r="J4993" s="139">
        <v>1361.75</v>
      </c>
      <c r="K4993" s="139">
        <v>1361.75</v>
      </c>
      <c r="L4993" s="139">
        <v>1367.5</v>
      </c>
      <c r="M4993" s="139">
        <v>1</v>
      </c>
      <c r="N4993" s="139">
        <v>10.210000000000001</v>
      </c>
      <c r="O4993" s="141">
        <v>10500</v>
      </c>
      <c r="P4993" s="139">
        <v>0</v>
      </c>
      <c r="Q4993" s="138">
        <v>45181</v>
      </c>
      <c r="AR4993">
        <f t="shared" si="312"/>
        <v>0</v>
      </c>
      <c r="AS4993">
        <f t="shared" si="313"/>
        <v>0</v>
      </c>
      <c r="AT4993">
        <f t="shared" si="314"/>
        <v>0</v>
      </c>
    </row>
    <row r="4994" spans="2:46" ht="15.75" customHeight="1" thickBot="1">
      <c r="B4994" t="str">
        <f t="shared" ref="B4994:B5057" si="315">D4994&amp;Q4994&amp;E4994</f>
        <v>SBIN4518145197</v>
      </c>
      <c r="C4994" s="137" t="s">
        <v>226</v>
      </c>
      <c r="D4994" s="137" t="s">
        <v>29</v>
      </c>
      <c r="E4994" s="138">
        <v>45197</v>
      </c>
      <c r="F4994" s="139">
        <v>0</v>
      </c>
      <c r="G4994" s="137" t="s">
        <v>223</v>
      </c>
      <c r="H4994" s="139">
        <v>593.29999999999995</v>
      </c>
      <c r="I4994" s="139">
        <v>596.29999999999995</v>
      </c>
      <c r="J4994" s="139">
        <v>585.5</v>
      </c>
      <c r="K4994" s="139">
        <v>589.29999999999995</v>
      </c>
      <c r="L4994" s="139">
        <v>589.29999999999995</v>
      </c>
      <c r="M4994" s="139">
        <v>22135</v>
      </c>
      <c r="N4994" s="139">
        <v>195554.88</v>
      </c>
      <c r="O4994" s="139">
        <v>85291500</v>
      </c>
      <c r="P4994" s="140">
        <v>-2466000</v>
      </c>
      <c r="Q4994" s="138">
        <v>45181</v>
      </c>
      <c r="AR4994">
        <f t="shared" ref="AR4994:AR4999" si="316">IF($AU$2&lt;&gt;5,NA(),IF(D4994=D4993,0,IF(AND(D4996=D4994,D4995=D4994),O4994+O4995+O4996,IF(D4995=D4994,O4995+O4994,O4994))))</f>
        <v>90061500</v>
      </c>
      <c r="AS4994">
        <f t="shared" ref="AS4994:AS4999" si="317">IF($AU$2&lt;&gt;5,NA(),IF(D4994=D4993,0,IF(AND(D4996=D4994,D4995=D4994),P4994+P4995+P4996,IF(D4995=D4994,P4995+P4994,P4994))))</f>
        <v>-1939500</v>
      </c>
      <c r="AT4994">
        <f t="shared" ref="AT4994:AT5057" si="318">AR4994-AS4994</f>
        <v>92001000</v>
      </c>
    </row>
    <row r="4995" spans="2:46" ht="15.75" customHeight="1" thickBot="1">
      <c r="B4995" t="str">
        <f t="shared" si="315"/>
        <v>SBIN4518145225</v>
      </c>
      <c r="C4995" s="137" t="s">
        <v>226</v>
      </c>
      <c r="D4995" s="137" t="s">
        <v>29</v>
      </c>
      <c r="E4995" s="138">
        <v>45225</v>
      </c>
      <c r="F4995" s="139">
        <v>0</v>
      </c>
      <c r="G4995" s="137" t="s">
        <v>223</v>
      </c>
      <c r="H4995" s="139">
        <v>598.20000000000005</v>
      </c>
      <c r="I4995" s="139">
        <v>599.20000000000005</v>
      </c>
      <c r="J4995" s="139">
        <v>589.4</v>
      </c>
      <c r="K4995" s="139">
        <v>593</v>
      </c>
      <c r="L4995" s="139">
        <v>593</v>
      </c>
      <c r="M4995" s="139">
        <v>1626</v>
      </c>
      <c r="N4995" s="139">
        <v>14456.28</v>
      </c>
      <c r="O4995" s="139">
        <v>4362000</v>
      </c>
      <c r="P4995" s="140">
        <v>432000</v>
      </c>
      <c r="Q4995" s="138">
        <v>45181</v>
      </c>
      <c r="AR4995">
        <f t="shared" si="316"/>
        <v>0</v>
      </c>
      <c r="AS4995">
        <f t="shared" si="317"/>
        <v>0</v>
      </c>
      <c r="AT4995">
        <f t="shared" si="318"/>
        <v>0</v>
      </c>
    </row>
    <row r="4996" spans="2:46" ht="15.75" customHeight="1" thickBot="1">
      <c r="B4996" t="str">
        <f t="shared" si="315"/>
        <v>SBIN4518145260</v>
      </c>
      <c r="C4996" s="137" t="s">
        <v>226</v>
      </c>
      <c r="D4996" s="137" t="s">
        <v>29</v>
      </c>
      <c r="E4996" s="138">
        <v>45260</v>
      </c>
      <c r="F4996" s="139">
        <v>0</v>
      </c>
      <c r="G4996" s="137" t="s">
        <v>223</v>
      </c>
      <c r="H4996" s="139">
        <v>603</v>
      </c>
      <c r="I4996" s="139">
        <v>603</v>
      </c>
      <c r="J4996" s="139">
        <v>593.6</v>
      </c>
      <c r="K4996" s="139">
        <v>596.9</v>
      </c>
      <c r="L4996" s="139">
        <v>596.9</v>
      </c>
      <c r="M4996" s="139">
        <v>146</v>
      </c>
      <c r="N4996" s="139">
        <v>1309.1500000000001</v>
      </c>
      <c r="O4996" s="139">
        <v>408000</v>
      </c>
      <c r="P4996" s="140">
        <v>94500</v>
      </c>
      <c r="Q4996" s="138">
        <v>45181</v>
      </c>
      <c r="AR4996">
        <f t="shared" si="316"/>
        <v>0</v>
      </c>
      <c r="AS4996">
        <f t="shared" si="317"/>
        <v>0</v>
      </c>
      <c r="AT4996">
        <f t="shared" si="318"/>
        <v>0</v>
      </c>
    </row>
    <row r="4997" spans="2:46" ht="15.75" customHeight="1" thickBot="1">
      <c r="B4997" t="str">
        <f t="shared" si="315"/>
        <v>SHREECEM4518145197</v>
      </c>
      <c r="C4997" s="137" t="s">
        <v>226</v>
      </c>
      <c r="D4997" s="137" t="s">
        <v>187</v>
      </c>
      <c r="E4997" s="138">
        <v>45197</v>
      </c>
      <c r="F4997" s="139">
        <v>0</v>
      </c>
      <c r="G4997" s="137" t="s">
        <v>223</v>
      </c>
      <c r="H4997" s="139">
        <v>25900</v>
      </c>
      <c r="I4997" s="139">
        <v>26100</v>
      </c>
      <c r="J4997" s="139">
        <v>25542.1</v>
      </c>
      <c r="K4997" s="139">
        <v>26054.1</v>
      </c>
      <c r="L4997" s="139">
        <v>26054.1</v>
      </c>
      <c r="M4997" s="139">
        <v>2909</v>
      </c>
      <c r="N4997" s="139">
        <v>18838.18</v>
      </c>
      <c r="O4997" s="141">
        <v>174000</v>
      </c>
      <c r="P4997" s="140">
        <v>-1050</v>
      </c>
      <c r="Q4997" s="138">
        <v>45181</v>
      </c>
      <c r="AR4997" s="76">
        <f t="shared" si="316"/>
        <v>177550</v>
      </c>
      <c r="AS4997" s="76">
        <f t="shared" si="317"/>
        <v>300</v>
      </c>
      <c r="AT4997" s="76">
        <f t="shared" si="318"/>
        <v>177250</v>
      </c>
    </row>
    <row r="4998" spans="2:46" ht="15.75" customHeight="1" thickBot="1">
      <c r="B4998" t="str">
        <f t="shared" si="315"/>
        <v>SHREECEM4518145225</v>
      </c>
      <c r="C4998" s="137" t="s">
        <v>226</v>
      </c>
      <c r="D4998" s="137" t="s">
        <v>187</v>
      </c>
      <c r="E4998" s="138">
        <v>45225</v>
      </c>
      <c r="F4998" s="139">
        <v>0</v>
      </c>
      <c r="G4998" s="137" t="s">
        <v>223</v>
      </c>
      <c r="H4998" s="139">
        <v>25533</v>
      </c>
      <c r="I4998" s="139">
        <v>26121.25</v>
      </c>
      <c r="J4998" s="139">
        <v>25533</v>
      </c>
      <c r="K4998" s="139">
        <v>26009.9</v>
      </c>
      <c r="L4998" s="139">
        <v>26009.9</v>
      </c>
      <c r="M4998" s="139">
        <v>169</v>
      </c>
      <c r="N4998" s="139">
        <v>1096.9000000000001</v>
      </c>
      <c r="O4998" s="139">
        <v>3500</v>
      </c>
      <c r="P4998" s="140">
        <v>1325</v>
      </c>
      <c r="Q4998" s="138">
        <v>45181</v>
      </c>
      <c r="AR4998">
        <f t="shared" si="316"/>
        <v>0</v>
      </c>
      <c r="AS4998">
        <f t="shared" si="317"/>
        <v>0</v>
      </c>
      <c r="AT4998">
        <f t="shared" si="318"/>
        <v>0</v>
      </c>
    </row>
    <row r="4999" spans="2:46" ht="15.75" customHeight="1" thickBot="1">
      <c r="B4999" t="str">
        <f t="shared" si="315"/>
        <v>SHREECEM4518145260</v>
      </c>
      <c r="C4999" s="137" t="s">
        <v>226</v>
      </c>
      <c r="D4999" s="137" t="s">
        <v>187</v>
      </c>
      <c r="E4999" s="138">
        <v>45260</v>
      </c>
      <c r="F4999" s="139">
        <v>0</v>
      </c>
      <c r="G4999" s="137" t="s">
        <v>223</v>
      </c>
      <c r="H4999" s="139">
        <v>26080.95</v>
      </c>
      <c r="I4999" s="139">
        <v>26080.95</v>
      </c>
      <c r="J4999" s="139">
        <v>26080.95</v>
      </c>
      <c r="K4999" s="139">
        <v>26080.95</v>
      </c>
      <c r="L4999" s="139">
        <v>26440.95</v>
      </c>
      <c r="M4999" s="139">
        <v>1</v>
      </c>
      <c r="N4999" s="139">
        <v>6.52</v>
      </c>
      <c r="O4999" s="139">
        <v>50</v>
      </c>
      <c r="P4999" s="139">
        <v>25</v>
      </c>
      <c r="Q4999" s="138">
        <v>45181</v>
      </c>
      <c r="AR4999">
        <f t="shared" si="316"/>
        <v>0</v>
      </c>
      <c r="AS4999">
        <f t="shared" si="317"/>
        <v>0</v>
      </c>
      <c r="AT4999">
        <f t="shared" si="318"/>
        <v>0</v>
      </c>
    </row>
    <row r="5000" spans="2:46" ht="15.75" customHeight="1" thickBot="1">
      <c r="B5000" t="str">
        <f t="shared" si="315"/>
        <v>SHRIRAMFIN4518145197</v>
      </c>
      <c r="C5000" s="137" t="s">
        <v>226</v>
      </c>
      <c r="D5000" s="137" t="s">
        <v>188</v>
      </c>
      <c r="E5000" s="138">
        <v>45197</v>
      </c>
      <c r="F5000" s="139">
        <v>0</v>
      </c>
      <c r="G5000" s="137" t="s">
        <v>223</v>
      </c>
      <c r="H5000" s="139">
        <v>1972.1</v>
      </c>
      <c r="I5000" s="139">
        <v>1979</v>
      </c>
      <c r="J5000" s="139">
        <v>1894.85</v>
      </c>
      <c r="K5000" s="139">
        <v>1908.2</v>
      </c>
      <c r="L5000" s="139">
        <v>1908.2</v>
      </c>
      <c r="M5000" s="139">
        <v>4912</v>
      </c>
      <c r="N5000" s="139">
        <v>56706.45</v>
      </c>
      <c r="O5000" s="139">
        <v>6850800</v>
      </c>
      <c r="P5000" s="140">
        <v>-356400</v>
      </c>
      <c r="Q5000" s="138">
        <v>45181</v>
      </c>
      <c r="AR5000">
        <f t="shared" ref="AR5000:AR5063" si="319">IF($AU$2&lt;&gt;5,NA(),IF(D5000=D4999,0,IF(AND(D14501=D5000,D5001=D5000),O5000+O5001+O14501,IF(D5001=D5000,O5001+O5000,O5000))))</f>
        <v>6922800</v>
      </c>
      <c r="AS5000">
        <f t="shared" ref="AS5000:AS5063" si="320">IF($AU$2&lt;&gt;5,NA(),IF(D5000=D4999,0,IF(AND(D14501=D5000,D5001=D5000),P5000+P5001+P14501,IF(D5001=D5000,P5001+P5000,P5000))))</f>
        <v>-350400</v>
      </c>
      <c r="AT5000">
        <f t="shared" si="318"/>
        <v>7273200</v>
      </c>
    </row>
    <row r="5001" spans="2:46" ht="15.75" customHeight="1" thickBot="1">
      <c r="B5001" t="str">
        <f t="shared" si="315"/>
        <v>SHRIRAMFIN4518145225</v>
      </c>
      <c r="C5001" s="137" t="s">
        <v>226</v>
      </c>
      <c r="D5001" s="137" t="s">
        <v>188</v>
      </c>
      <c r="E5001" s="138">
        <v>45225</v>
      </c>
      <c r="F5001" s="139">
        <v>0</v>
      </c>
      <c r="G5001" s="137" t="s">
        <v>223</v>
      </c>
      <c r="H5001" s="139">
        <v>1977.4</v>
      </c>
      <c r="I5001" s="139">
        <v>1980</v>
      </c>
      <c r="J5001" s="139">
        <v>1909.05</v>
      </c>
      <c r="K5001" s="139">
        <v>1918.1</v>
      </c>
      <c r="L5001" s="139">
        <v>1918.1</v>
      </c>
      <c r="M5001" s="139">
        <v>136</v>
      </c>
      <c r="N5001" s="139">
        <v>1580.14</v>
      </c>
      <c r="O5001" s="139">
        <v>72000</v>
      </c>
      <c r="P5001" s="140">
        <v>6000</v>
      </c>
      <c r="Q5001" s="138">
        <v>45181</v>
      </c>
      <c r="AR5001">
        <f t="shared" si="319"/>
        <v>0</v>
      </c>
      <c r="AS5001">
        <f t="shared" si="320"/>
        <v>0</v>
      </c>
      <c r="AT5001">
        <f t="shared" si="318"/>
        <v>0</v>
      </c>
    </row>
    <row r="5002" spans="2:46" ht="15.75" customHeight="1" thickBot="1">
      <c r="B5002" t="str">
        <f t="shared" si="315"/>
        <v>SHRIRAMFIN4518145260</v>
      </c>
      <c r="C5002" s="137" t="s">
        <v>226</v>
      </c>
      <c r="D5002" s="137" t="s">
        <v>188</v>
      </c>
      <c r="E5002" s="138">
        <v>45260</v>
      </c>
      <c r="F5002" s="139">
        <v>0</v>
      </c>
      <c r="G5002" s="137" t="s">
        <v>223</v>
      </c>
      <c r="H5002" s="139">
        <v>1985</v>
      </c>
      <c r="I5002" s="139">
        <v>1985.5</v>
      </c>
      <c r="J5002" s="139">
        <v>1984.6</v>
      </c>
      <c r="K5002" s="139">
        <v>1984.6</v>
      </c>
      <c r="L5002" s="139">
        <v>1940.95</v>
      </c>
      <c r="M5002" s="139">
        <v>5</v>
      </c>
      <c r="N5002" s="139">
        <v>59.54</v>
      </c>
      <c r="O5002" s="139">
        <v>9600</v>
      </c>
      <c r="P5002" s="139">
        <v>0</v>
      </c>
      <c r="Q5002" s="138">
        <v>45181</v>
      </c>
      <c r="AR5002">
        <f t="shared" si="319"/>
        <v>0</v>
      </c>
      <c r="AS5002">
        <f t="shared" si="320"/>
        <v>0</v>
      </c>
      <c r="AT5002">
        <f t="shared" si="318"/>
        <v>0</v>
      </c>
    </row>
    <row r="5003" spans="2:46" ht="15.75" customHeight="1" thickBot="1">
      <c r="B5003" t="str">
        <f t="shared" si="315"/>
        <v>SIEMENS4518145197</v>
      </c>
      <c r="C5003" s="137" t="s">
        <v>226</v>
      </c>
      <c r="D5003" s="137" t="s">
        <v>189</v>
      </c>
      <c r="E5003" s="138">
        <v>45197</v>
      </c>
      <c r="F5003" s="139">
        <v>0</v>
      </c>
      <c r="G5003" s="137" t="s">
        <v>223</v>
      </c>
      <c r="H5003" s="139">
        <v>3980.3</v>
      </c>
      <c r="I5003" s="139">
        <v>3989.65</v>
      </c>
      <c r="J5003" s="139">
        <v>3829.8</v>
      </c>
      <c r="K5003" s="139">
        <v>3846</v>
      </c>
      <c r="L5003" s="139">
        <v>3846</v>
      </c>
      <c r="M5003" s="139">
        <v>2421</v>
      </c>
      <c r="N5003" s="139">
        <v>25794.3</v>
      </c>
      <c r="O5003" s="139">
        <v>1560900</v>
      </c>
      <c r="P5003" s="140">
        <v>50050</v>
      </c>
      <c r="Q5003" s="138">
        <v>45181</v>
      </c>
      <c r="AR5003">
        <f t="shared" si="319"/>
        <v>1601050</v>
      </c>
      <c r="AS5003">
        <f t="shared" si="320"/>
        <v>57750</v>
      </c>
      <c r="AT5003">
        <f t="shared" si="318"/>
        <v>1543300</v>
      </c>
    </row>
    <row r="5004" spans="2:46" ht="15.75" customHeight="1" thickBot="1">
      <c r="B5004" t="str">
        <f t="shared" si="315"/>
        <v>SIEMENS4518145225</v>
      </c>
      <c r="C5004" s="137" t="s">
        <v>226</v>
      </c>
      <c r="D5004" s="137" t="s">
        <v>189</v>
      </c>
      <c r="E5004" s="138">
        <v>45225</v>
      </c>
      <c r="F5004" s="139">
        <v>0</v>
      </c>
      <c r="G5004" s="137" t="s">
        <v>223</v>
      </c>
      <c r="H5004" s="139">
        <v>3980</v>
      </c>
      <c r="I5004" s="139">
        <v>3980</v>
      </c>
      <c r="J5004" s="139">
        <v>3857.5</v>
      </c>
      <c r="K5004" s="139">
        <v>3874.4</v>
      </c>
      <c r="L5004" s="139">
        <v>3874.4</v>
      </c>
      <c r="M5004" s="139">
        <v>142</v>
      </c>
      <c r="N5004" s="139">
        <v>1521.91</v>
      </c>
      <c r="O5004" s="139">
        <v>40150</v>
      </c>
      <c r="P5004" s="140">
        <v>7700</v>
      </c>
      <c r="Q5004" s="138">
        <v>45181</v>
      </c>
      <c r="AR5004">
        <f t="shared" si="319"/>
        <v>0</v>
      </c>
      <c r="AS5004">
        <f t="shared" si="320"/>
        <v>0</v>
      </c>
      <c r="AT5004">
        <f t="shared" si="318"/>
        <v>0</v>
      </c>
    </row>
    <row r="5005" spans="2:46" ht="15.75" customHeight="1" thickBot="1">
      <c r="B5005" t="str">
        <f t="shared" si="315"/>
        <v>SIEMENS4518145260</v>
      </c>
      <c r="C5005" s="137" t="s">
        <v>226</v>
      </c>
      <c r="D5005" s="137" t="s">
        <v>189</v>
      </c>
      <c r="E5005" s="138">
        <v>45260</v>
      </c>
      <c r="F5005" s="139">
        <v>0</v>
      </c>
      <c r="G5005" s="137" t="s">
        <v>223</v>
      </c>
      <c r="H5005" s="139">
        <v>3960.9</v>
      </c>
      <c r="I5005" s="139">
        <v>3960.9</v>
      </c>
      <c r="J5005" s="139">
        <v>3900</v>
      </c>
      <c r="K5005" s="139">
        <v>3900</v>
      </c>
      <c r="L5005" s="139">
        <v>3899.7</v>
      </c>
      <c r="M5005" s="139">
        <v>13</v>
      </c>
      <c r="N5005" s="139">
        <v>140.16</v>
      </c>
      <c r="O5005" s="139">
        <v>7150</v>
      </c>
      <c r="P5005" s="140">
        <v>2475</v>
      </c>
      <c r="Q5005" s="138">
        <v>45181</v>
      </c>
      <c r="AR5005">
        <f t="shared" si="319"/>
        <v>0</v>
      </c>
      <c r="AS5005">
        <f t="shared" si="320"/>
        <v>0</v>
      </c>
      <c r="AT5005">
        <f t="shared" si="318"/>
        <v>0</v>
      </c>
    </row>
    <row r="5006" spans="2:46" ht="15.75" customHeight="1" thickBot="1">
      <c r="B5006" t="str">
        <f t="shared" si="315"/>
        <v>SRF4518145197</v>
      </c>
      <c r="C5006" s="137" t="s">
        <v>226</v>
      </c>
      <c r="D5006" s="137" t="s">
        <v>190</v>
      </c>
      <c r="E5006" s="138">
        <v>45197</v>
      </c>
      <c r="F5006" s="139">
        <v>0</v>
      </c>
      <c r="G5006" s="137" t="s">
        <v>223</v>
      </c>
      <c r="H5006" s="139">
        <v>2438.25</v>
      </c>
      <c r="I5006" s="139">
        <v>2456.85</v>
      </c>
      <c r="J5006" s="139">
        <v>2375.5500000000002</v>
      </c>
      <c r="K5006" s="139">
        <v>2381.8000000000002</v>
      </c>
      <c r="L5006" s="139">
        <v>2381.8000000000002</v>
      </c>
      <c r="M5006" s="139">
        <v>2791</v>
      </c>
      <c r="N5006" s="139">
        <v>25198.81</v>
      </c>
      <c r="O5006" s="139">
        <v>2994000</v>
      </c>
      <c r="P5006" s="140">
        <v>-12375</v>
      </c>
      <c r="Q5006" s="138">
        <v>45181</v>
      </c>
      <c r="AR5006">
        <f t="shared" si="319"/>
        <v>3097875</v>
      </c>
      <c r="AS5006">
        <f t="shared" si="320"/>
        <v>19500</v>
      </c>
      <c r="AT5006">
        <f t="shared" si="318"/>
        <v>3078375</v>
      </c>
    </row>
    <row r="5007" spans="2:46" ht="15.75" customHeight="1" thickBot="1">
      <c r="B5007" t="str">
        <f t="shared" si="315"/>
        <v>SRF4518145225</v>
      </c>
      <c r="C5007" s="137" t="s">
        <v>226</v>
      </c>
      <c r="D5007" s="137" t="s">
        <v>190</v>
      </c>
      <c r="E5007" s="138">
        <v>45225</v>
      </c>
      <c r="F5007" s="139">
        <v>0</v>
      </c>
      <c r="G5007" s="137" t="s">
        <v>223</v>
      </c>
      <c r="H5007" s="139">
        <v>2460.0500000000002</v>
      </c>
      <c r="I5007" s="139">
        <v>2470</v>
      </c>
      <c r="J5007" s="139">
        <v>2393.3000000000002</v>
      </c>
      <c r="K5007" s="139">
        <v>2399.3000000000002</v>
      </c>
      <c r="L5007" s="139">
        <v>2399.3000000000002</v>
      </c>
      <c r="M5007" s="139">
        <v>266</v>
      </c>
      <c r="N5007" s="139">
        <v>2414.4699999999998</v>
      </c>
      <c r="O5007" s="139">
        <v>103875</v>
      </c>
      <c r="P5007" s="140">
        <v>31875</v>
      </c>
      <c r="Q5007" s="138">
        <v>45181</v>
      </c>
      <c r="AR5007">
        <f t="shared" si="319"/>
        <v>0</v>
      </c>
      <c r="AS5007">
        <f t="shared" si="320"/>
        <v>0</v>
      </c>
      <c r="AT5007">
        <f t="shared" si="318"/>
        <v>0</v>
      </c>
    </row>
    <row r="5008" spans="2:46" ht="15.75" customHeight="1" thickBot="1">
      <c r="B5008" t="str">
        <f t="shared" si="315"/>
        <v>SRF4518145260</v>
      </c>
      <c r="C5008" s="137" t="s">
        <v>226</v>
      </c>
      <c r="D5008" s="137" t="s">
        <v>190</v>
      </c>
      <c r="E5008" s="138">
        <v>45260</v>
      </c>
      <c r="F5008" s="139">
        <v>0</v>
      </c>
      <c r="G5008" s="137" t="s">
        <v>223</v>
      </c>
      <c r="H5008" s="139">
        <v>2460</v>
      </c>
      <c r="I5008" s="139">
        <v>2470.75</v>
      </c>
      <c r="J5008" s="139">
        <v>2460</v>
      </c>
      <c r="K5008" s="139">
        <v>2470.75</v>
      </c>
      <c r="L5008" s="139">
        <v>2411.15</v>
      </c>
      <c r="M5008" s="139">
        <v>2</v>
      </c>
      <c r="N5008" s="139">
        <v>18.489999999999998</v>
      </c>
      <c r="O5008" s="141">
        <v>9380</v>
      </c>
      <c r="P5008" s="139">
        <v>0</v>
      </c>
      <c r="Q5008" s="138">
        <v>45181</v>
      </c>
      <c r="AR5008">
        <f t="shared" si="319"/>
        <v>0</v>
      </c>
      <c r="AS5008">
        <f t="shared" si="320"/>
        <v>0</v>
      </c>
      <c r="AT5008">
        <f t="shared" si="318"/>
        <v>0</v>
      </c>
    </row>
    <row r="5009" spans="2:46" ht="15.75" customHeight="1" thickBot="1">
      <c r="B5009" t="str">
        <f t="shared" si="315"/>
        <v>SUNPHARMA4518145197</v>
      </c>
      <c r="C5009" s="137" t="s">
        <v>226</v>
      </c>
      <c r="D5009" s="137" t="s">
        <v>36</v>
      </c>
      <c r="E5009" s="138">
        <v>45197</v>
      </c>
      <c r="F5009" s="139">
        <v>0</v>
      </c>
      <c r="G5009" s="137" t="s">
        <v>223</v>
      </c>
      <c r="H5009" s="139">
        <v>1144.55</v>
      </c>
      <c r="I5009" s="139">
        <v>1157.5999999999999</v>
      </c>
      <c r="J5009" s="139">
        <v>1141.8499999999999</v>
      </c>
      <c r="K5009" s="139">
        <v>1149.75</v>
      </c>
      <c r="L5009" s="139">
        <v>1149.75</v>
      </c>
      <c r="M5009" s="139">
        <v>9042</v>
      </c>
      <c r="N5009" s="139">
        <v>72878.539999999994</v>
      </c>
      <c r="O5009" s="139">
        <v>25032000</v>
      </c>
      <c r="P5009" s="140">
        <v>1006600</v>
      </c>
      <c r="Q5009" s="138">
        <v>45181</v>
      </c>
      <c r="AR5009">
        <f t="shared" si="319"/>
        <v>25288900</v>
      </c>
      <c r="AS5009">
        <f t="shared" si="320"/>
        <v>1053500</v>
      </c>
      <c r="AT5009">
        <f t="shared" si="318"/>
        <v>24235400</v>
      </c>
    </row>
    <row r="5010" spans="2:46" ht="15.75" customHeight="1" thickBot="1">
      <c r="B5010" t="str">
        <f t="shared" si="315"/>
        <v>SUNPHARMA4518145225</v>
      </c>
      <c r="C5010" s="137" t="s">
        <v>226</v>
      </c>
      <c r="D5010" s="137" t="s">
        <v>36</v>
      </c>
      <c r="E5010" s="138">
        <v>45225</v>
      </c>
      <c r="F5010" s="139">
        <v>0</v>
      </c>
      <c r="G5010" s="137" t="s">
        <v>223</v>
      </c>
      <c r="H5010" s="139">
        <v>1154</v>
      </c>
      <c r="I5010" s="139">
        <v>1165</v>
      </c>
      <c r="J5010" s="139">
        <v>1151.95</v>
      </c>
      <c r="K5010" s="139">
        <v>1157.1500000000001</v>
      </c>
      <c r="L5010" s="139">
        <v>1157.1500000000001</v>
      </c>
      <c r="M5010" s="139">
        <v>385</v>
      </c>
      <c r="N5010" s="139">
        <v>3123.63</v>
      </c>
      <c r="O5010" s="139">
        <v>256900</v>
      </c>
      <c r="P5010" s="140">
        <v>46900</v>
      </c>
      <c r="Q5010" s="138">
        <v>45181</v>
      </c>
      <c r="AR5010">
        <f t="shared" si="319"/>
        <v>0</v>
      </c>
      <c r="AS5010">
        <f t="shared" si="320"/>
        <v>0</v>
      </c>
      <c r="AT5010">
        <f t="shared" si="318"/>
        <v>0</v>
      </c>
    </row>
    <row r="5011" spans="2:46" ht="15.75" customHeight="1" thickBot="1">
      <c r="B5011" t="str">
        <f t="shared" si="315"/>
        <v>SUNPHARMA4518145260</v>
      </c>
      <c r="C5011" s="137" t="s">
        <v>226</v>
      </c>
      <c r="D5011" s="137" t="s">
        <v>36</v>
      </c>
      <c r="E5011" s="138">
        <v>45260</v>
      </c>
      <c r="F5011" s="139">
        <v>0</v>
      </c>
      <c r="G5011" s="137" t="s">
        <v>223</v>
      </c>
      <c r="H5011" s="139">
        <v>1158.25</v>
      </c>
      <c r="I5011" s="139">
        <v>1172.55</v>
      </c>
      <c r="J5011" s="139">
        <v>1158.25</v>
      </c>
      <c r="K5011" s="139">
        <v>1166</v>
      </c>
      <c r="L5011" s="139">
        <v>1166</v>
      </c>
      <c r="M5011" s="139">
        <v>10</v>
      </c>
      <c r="N5011" s="139">
        <v>81.599999999999994</v>
      </c>
      <c r="O5011" s="139">
        <v>7000</v>
      </c>
      <c r="P5011" s="140">
        <v>4200</v>
      </c>
      <c r="Q5011" s="138">
        <v>45181</v>
      </c>
      <c r="AR5011">
        <f t="shared" si="319"/>
        <v>0</v>
      </c>
      <c r="AS5011">
        <f t="shared" si="320"/>
        <v>0</v>
      </c>
      <c r="AT5011">
        <f t="shared" si="318"/>
        <v>0</v>
      </c>
    </row>
    <row r="5012" spans="2:46" ht="15.75" customHeight="1" thickBot="1">
      <c r="B5012" t="str">
        <f t="shared" si="315"/>
        <v>SUNTV4518145197</v>
      </c>
      <c r="C5012" s="137" t="s">
        <v>226</v>
      </c>
      <c r="D5012" s="137" t="s">
        <v>191</v>
      </c>
      <c r="E5012" s="138">
        <v>45197</v>
      </c>
      <c r="F5012" s="139">
        <v>0</v>
      </c>
      <c r="G5012" s="137" t="s">
        <v>223</v>
      </c>
      <c r="H5012" s="139">
        <v>620.15</v>
      </c>
      <c r="I5012" s="139">
        <v>623.45000000000005</v>
      </c>
      <c r="J5012" s="139">
        <v>596.45000000000005</v>
      </c>
      <c r="K5012" s="139">
        <v>602</v>
      </c>
      <c r="L5012" s="139">
        <v>602</v>
      </c>
      <c r="M5012" s="139">
        <v>2245</v>
      </c>
      <c r="N5012" s="139">
        <v>20416.759999999998</v>
      </c>
      <c r="O5012" s="139">
        <v>7929000</v>
      </c>
      <c r="P5012" s="140">
        <v>67500</v>
      </c>
      <c r="Q5012" s="138">
        <v>45181</v>
      </c>
      <c r="AR5012">
        <f t="shared" si="319"/>
        <v>8110500</v>
      </c>
      <c r="AS5012">
        <f t="shared" si="320"/>
        <v>79500</v>
      </c>
      <c r="AT5012">
        <f t="shared" si="318"/>
        <v>8031000</v>
      </c>
    </row>
    <row r="5013" spans="2:46" ht="15.75" customHeight="1" thickBot="1">
      <c r="B5013" t="str">
        <f t="shared" si="315"/>
        <v>SUNTV4518145225</v>
      </c>
      <c r="C5013" s="137" t="s">
        <v>226</v>
      </c>
      <c r="D5013" s="137" t="s">
        <v>191</v>
      </c>
      <c r="E5013" s="138">
        <v>45225</v>
      </c>
      <c r="F5013" s="139">
        <v>0</v>
      </c>
      <c r="G5013" s="137" t="s">
        <v>223</v>
      </c>
      <c r="H5013" s="139">
        <v>624.20000000000005</v>
      </c>
      <c r="I5013" s="139">
        <v>626.25</v>
      </c>
      <c r="J5013" s="139">
        <v>601.04999999999995</v>
      </c>
      <c r="K5013" s="139">
        <v>605.9</v>
      </c>
      <c r="L5013" s="139">
        <v>605.9</v>
      </c>
      <c r="M5013" s="139">
        <v>159</v>
      </c>
      <c r="N5013" s="139">
        <v>1453.93</v>
      </c>
      <c r="O5013" s="139">
        <v>181500</v>
      </c>
      <c r="P5013" s="140">
        <v>12000</v>
      </c>
      <c r="Q5013" s="138">
        <v>45181</v>
      </c>
      <c r="AR5013">
        <f t="shared" si="319"/>
        <v>0</v>
      </c>
      <c r="AS5013">
        <f t="shared" si="320"/>
        <v>0</v>
      </c>
      <c r="AT5013">
        <f t="shared" si="318"/>
        <v>0</v>
      </c>
    </row>
    <row r="5014" spans="2:46" ht="15.75" customHeight="1" thickBot="1">
      <c r="B5014" t="str">
        <f t="shared" si="315"/>
        <v>SUNTV4518145260</v>
      </c>
      <c r="C5014" s="137" t="s">
        <v>226</v>
      </c>
      <c r="D5014" s="137" t="s">
        <v>191</v>
      </c>
      <c r="E5014" s="138">
        <v>45260</v>
      </c>
      <c r="F5014" s="139">
        <v>0</v>
      </c>
      <c r="G5014" s="137" t="s">
        <v>223</v>
      </c>
      <c r="H5014" s="139">
        <v>607</v>
      </c>
      <c r="I5014" s="139">
        <v>607</v>
      </c>
      <c r="J5014" s="139">
        <v>607</v>
      </c>
      <c r="K5014" s="139">
        <v>607</v>
      </c>
      <c r="L5014" s="139">
        <v>607</v>
      </c>
      <c r="M5014" s="139">
        <v>1</v>
      </c>
      <c r="N5014" s="139">
        <v>9.1</v>
      </c>
      <c r="O5014" s="141">
        <v>9000</v>
      </c>
      <c r="P5014" s="139">
        <v>0</v>
      </c>
      <c r="Q5014" s="138">
        <v>45181</v>
      </c>
      <c r="AR5014">
        <f t="shared" si="319"/>
        <v>0</v>
      </c>
      <c r="AS5014">
        <f t="shared" si="320"/>
        <v>0</v>
      </c>
      <c r="AT5014">
        <f t="shared" si="318"/>
        <v>0</v>
      </c>
    </row>
    <row r="5015" spans="2:46" ht="15.75" customHeight="1" thickBot="1">
      <c r="B5015" t="str">
        <f t="shared" si="315"/>
        <v>SYNGENE4518145197</v>
      </c>
      <c r="C5015" s="137" t="s">
        <v>226</v>
      </c>
      <c r="D5015" s="137" t="s">
        <v>192</v>
      </c>
      <c r="E5015" s="138">
        <v>45197</v>
      </c>
      <c r="F5015" s="139">
        <v>0</v>
      </c>
      <c r="G5015" s="137" t="s">
        <v>223</v>
      </c>
      <c r="H5015" s="139">
        <v>839</v>
      </c>
      <c r="I5015" s="139">
        <v>859.95</v>
      </c>
      <c r="J5015" s="139">
        <v>828.7</v>
      </c>
      <c r="K5015" s="139">
        <v>834.05</v>
      </c>
      <c r="L5015" s="139">
        <v>834.05</v>
      </c>
      <c r="M5015" s="139">
        <v>2312</v>
      </c>
      <c r="N5015" s="139">
        <v>19507.060000000001</v>
      </c>
      <c r="O5015" s="139">
        <v>4257000</v>
      </c>
      <c r="P5015" s="140">
        <v>81000</v>
      </c>
      <c r="Q5015" s="138">
        <v>45181</v>
      </c>
      <c r="AR5015">
        <f t="shared" si="319"/>
        <v>4328000</v>
      </c>
      <c r="AS5015">
        <f t="shared" si="320"/>
        <v>85000</v>
      </c>
      <c r="AT5015">
        <f t="shared" si="318"/>
        <v>4243000</v>
      </c>
    </row>
    <row r="5016" spans="2:46" ht="15.75" customHeight="1" thickBot="1">
      <c r="B5016" t="str">
        <f t="shared" si="315"/>
        <v>SYNGENE4518145225</v>
      </c>
      <c r="C5016" s="137" t="s">
        <v>226</v>
      </c>
      <c r="D5016" s="137" t="s">
        <v>192</v>
      </c>
      <c r="E5016" s="138">
        <v>45225</v>
      </c>
      <c r="F5016" s="139">
        <v>0</v>
      </c>
      <c r="G5016" s="137" t="s">
        <v>223</v>
      </c>
      <c r="H5016" s="139">
        <v>857.45</v>
      </c>
      <c r="I5016" s="139">
        <v>865</v>
      </c>
      <c r="J5016" s="139">
        <v>836.7</v>
      </c>
      <c r="K5016" s="139">
        <v>839.9</v>
      </c>
      <c r="L5016" s="139">
        <v>839.9</v>
      </c>
      <c r="M5016" s="139">
        <v>80</v>
      </c>
      <c r="N5016" s="139">
        <v>679.31</v>
      </c>
      <c r="O5016" s="139">
        <v>71000</v>
      </c>
      <c r="P5016" s="140">
        <v>4000</v>
      </c>
      <c r="Q5016" s="138">
        <v>45181</v>
      </c>
      <c r="AR5016">
        <f t="shared" si="319"/>
        <v>0</v>
      </c>
      <c r="AS5016">
        <f t="shared" si="320"/>
        <v>0</v>
      </c>
      <c r="AT5016">
        <f t="shared" si="318"/>
        <v>0</v>
      </c>
    </row>
    <row r="5017" spans="2:46" ht="15.75" customHeight="1" thickBot="1">
      <c r="B5017" t="str">
        <f t="shared" si="315"/>
        <v>SYNGENE4518145260</v>
      </c>
      <c r="C5017" s="137" t="s">
        <v>226</v>
      </c>
      <c r="D5017" s="137" t="s">
        <v>192</v>
      </c>
      <c r="E5017" s="138">
        <v>45260</v>
      </c>
      <c r="F5017" s="139">
        <v>0</v>
      </c>
      <c r="G5017" s="137" t="s">
        <v>223</v>
      </c>
      <c r="H5017" s="139">
        <v>853</v>
      </c>
      <c r="I5017" s="139">
        <v>858.2</v>
      </c>
      <c r="J5017" s="139">
        <v>845</v>
      </c>
      <c r="K5017" s="139">
        <v>858.2</v>
      </c>
      <c r="L5017" s="139">
        <v>846.25</v>
      </c>
      <c r="M5017" s="139">
        <v>3</v>
      </c>
      <c r="N5017" s="139">
        <v>25.56</v>
      </c>
      <c r="O5017" s="139">
        <v>4000</v>
      </c>
      <c r="P5017" s="140">
        <v>2000</v>
      </c>
      <c r="Q5017" s="138">
        <v>45181</v>
      </c>
      <c r="AR5017">
        <f t="shared" si="319"/>
        <v>0</v>
      </c>
      <c r="AS5017">
        <f t="shared" si="320"/>
        <v>0</v>
      </c>
      <c r="AT5017">
        <f t="shared" si="318"/>
        <v>0</v>
      </c>
    </row>
    <row r="5018" spans="2:46" ht="15.75" customHeight="1" thickBot="1">
      <c r="B5018" t="str">
        <f t="shared" si="315"/>
        <v>TATACHEM4518145197</v>
      </c>
      <c r="C5018" s="137" t="s">
        <v>226</v>
      </c>
      <c r="D5018" s="137" t="s">
        <v>193</v>
      </c>
      <c r="E5018" s="138">
        <v>45197</v>
      </c>
      <c r="F5018" s="139">
        <v>0</v>
      </c>
      <c r="G5018" s="137" t="s">
        <v>223</v>
      </c>
      <c r="H5018" s="139">
        <v>1089.5</v>
      </c>
      <c r="I5018" s="139">
        <v>1093.7</v>
      </c>
      <c r="J5018" s="139">
        <v>1044.1500000000001</v>
      </c>
      <c r="K5018" s="139">
        <v>1047.4000000000001</v>
      </c>
      <c r="L5018" s="139">
        <v>1047.4000000000001</v>
      </c>
      <c r="M5018" s="139">
        <v>4174</v>
      </c>
      <c r="N5018" s="139">
        <v>24386.12</v>
      </c>
      <c r="O5018" s="139">
        <v>7748400</v>
      </c>
      <c r="P5018" s="140">
        <v>17600</v>
      </c>
      <c r="Q5018" s="138">
        <v>45181</v>
      </c>
      <c r="AR5018">
        <f t="shared" si="319"/>
        <v>8467250</v>
      </c>
      <c r="AS5018">
        <f t="shared" si="320"/>
        <v>130350</v>
      </c>
      <c r="AT5018">
        <f t="shared" si="318"/>
        <v>8336900</v>
      </c>
    </row>
    <row r="5019" spans="2:46" ht="15.75" customHeight="1" thickBot="1">
      <c r="B5019" t="str">
        <f t="shared" si="315"/>
        <v>TATACHEM4518145225</v>
      </c>
      <c r="C5019" s="137" t="s">
        <v>226</v>
      </c>
      <c r="D5019" s="137" t="s">
        <v>193</v>
      </c>
      <c r="E5019" s="138">
        <v>45225</v>
      </c>
      <c r="F5019" s="139">
        <v>0</v>
      </c>
      <c r="G5019" s="137" t="s">
        <v>223</v>
      </c>
      <c r="H5019" s="139">
        <v>1098.75</v>
      </c>
      <c r="I5019" s="139">
        <v>1098.75</v>
      </c>
      <c r="J5019" s="139">
        <v>1052</v>
      </c>
      <c r="K5019" s="139">
        <v>1053.55</v>
      </c>
      <c r="L5019" s="139">
        <v>1053.55</v>
      </c>
      <c r="M5019" s="139">
        <v>617</v>
      </c>
      <c r="N5019" s="139">
        <v>3630.31</v>
      </c>
      <c r="O5019" s="139">
        <v>718850</v>
      </c>
      <c r="P5019" s="140">
        <v>112750</v>
      </c>
      <c r="Q5019" s="138">
        <v>45181</v>
      </c>
      <c r="AR5019">
        <f t="shared" si="319"/>
        <v>0</v>
      </c>
      <c r="AS5019">
        <f t="shared" si="320"/>
        <v>0</v>
      </c>
      <c r="AT5019">
        <f t="shared" si="318"/>
        <v>0</v>
      </c>
    </row>
    <row r="5020" spans="2:46" ht="15.75" customHeight="1" thickBot="1">
      <c r="B5020" t="str">
        <f t="shared" si="315"/>
        <v>TATACHEM4518145260</v>
      </c>
      <c r="C5020" s="137" t="s">
        <v>226</v>
      </c>
      <c r="D5020" s="137" t="s">
        <v>193</v>
      </c>
      <c r="E5020" s="138">
        <v>45260</v>
      </c>
      <c r="F5020" s="139">
        <v>0</v>
      </c>
      <c r="G5020" s="137" t="s">
        <v>223</v>
      </c>
      <c r="H5020" s="139">
        <v>1100</v>
      </c>
      <c r="I5020" s="139">
        <v>1100</v>
      </c>
      <c r="J5020" s="139">
        <v>1058</v>
      </c>
      <c r="K5020" s="139">
        <v>1060.9000000000001</v>
      </c>
      <c r="L5020" s="139">
        <v>1060.9000000000001</v>
      </c>
      <c r="M5020" s="139">
        <v>32</v>
      </c>
      <c r="N5020" s="139">
        <v>189.4</v>
      </c>
      <c r="O5020" s="139">
        <v>26400</v>
      </c>
      <c r="P5020" s="140">
        <v>11550</v>
      </c>
      <c r="Q5020" s="138">
        <v>45181</v>
      </c>
      <c r="AR5020">
        <f t="shared" si="319"/>
        <v>0</v>
      </c>
      <c r="AS5020">
        <f t="shared" si="320"/>
        <v>0</v>
      </c>
      <c r="AT5020">
        <f t="shared" si="318"/>
        <v>0</v>
      </c>
    </row>
    <row r="5021" spans="2:46" ht="15.75" customHeight="1" thickBot="1">
      <c r="B5021" t="str">
        <f t="shared" si="315"/>
        <v>TATACOMM4518145197</v>
      </c>
      <c r="C5021" s="137" t="s">
        <v>226</v>
      </c>
      <c r="D5021" s="137" t="s">
        <v>194</v>
      </c>
      <c r="E5021" s="138">
        <v>45197</v>
      </c>
      <c r="F5021" s="139">
        <v>0</v>
      </c>
      <c r="G5021" s="137" t="s">
        <v>223</v>
      </c>
      <c r="H5021" s="139">
        <v>1939.7</v>
      </c>
      <c r="I5021" s="139">
        <v>1950.2</v>
      </c>
      <c r="J5021" s="139">
        <v>1847.5</v>
      </c>
      <c r="K5021" s="139">
        <v>1854.35</v>
      </c>
      <c r="L5021" s="139">
        <v>1854.35</v>
      </c>
      <c r="M5021" s="139">
        <v>6167</v>
      </c>
      <c r="N5021" s="139">
        <v>58090.57</v>
      </c>
      <c r="O5021" s="139">
        <v>6290500</v>
      </c>
      <c r="P5021" s="140">
        <v>-374500</v>
      </c>
      <c r="Q5021" s="138">
        <v>45181</v>
      </c>
      <c r="AR5021">
        <f t="shared" si="319"/>
        <v>6517500</v>
      </c>
      <c r="AS5021">
        <f t="shared" si="320"/>
        <v>-307500</v>
      </c>
      <c r="AT5021">
        <f t="shared" si="318"/>
        <v>6825000</v>
      </c>
    </row>
    <row r="5022" spans="2:46" ht="15.75" customHeight="1" thickBot="1">
      <c r="B5022" t="str">
        <f t="shared" si="315"/>
        <v>TATACOMM4518145225</v>
      </c>
      <c r="C5022" s="137" t="s">
        <v>226</v>
      </c>
      <c r="D5022" s="137" t="s">
        <v>194</v>
      </c>
      <c r="E5022" s="138">
        <v>45225</v>
      </c>
      <c r="F5022" s="139">
        <v>0</v>
      </c>
      <c r="G5022" s="137" t="s">
        <v>223</v>
      </c>
      <c r="H5022" s="139">
        <v>1956.35</v>
      </c>
      <c r="I5022" s="139">
        <v>1956.35</v>
      </c>
      <c r="J5022" s="139">
        <v>1861.5</v>
      </c>
      <c r="K5022" s="139">
        <v>1868.1</v>
      </c>
      <c r="L5022" s="139">
        <v>1868.1</v>
      </c>
      <c r="M5022" s="139">
        <v>542</v>
      </c>
      <c r="N5022" s="139">
        <v>5143.09</v>
      </c>
      <c r="O5022" s="139">
        <v>227000</v>
      </c>
      <c r="P5022" s="140">
        <v>67000</v>
      </c>
      <c r="Q5022" s="138">
        <v>45181</v>
      </c>
      <c r="AR5022">
        <f t="shared" si="319"/>
        <v>0</v>
      </c>
      <c r="AS5022">
        <f t="shared" si="320"/>
        <v>0</v>
      </c>
      <c r="AT5022">
        <f t="shared" si="318"/>
        <v>0</v>
      </c>
    </row>
    <row r="5023" spans="2:46" ht="15.75" customHeight="1" thickBot="1">
      <c r="B5023" t="str">
        <f t="shared" si="315"/>
        <v>TATACOMM4518145260</v>
      </c>
      <c r="C5023" s="137" t="s">
        <v>226</v>
      </c>
      <c r="D5023" s="137" t="s">
        <v>194</v>
      </c>
      <c r="E5023" s="138">
        <v>45260</v>
      </c>
      <c r="F5023" s="139">
        <v>0</v>
      </c>
      <c r="G5023" s="137" t="s">
        <v>223</v>
      </c>
      <c r="H5023" s="139">
        <v>1930</v>
      </c>
      <c r="I5023" s="139">
        <v>1930</v>
      </c>
      <c r="J5023" s="139">
        <v>1876.9</v>
      </c>
      <c r="K5023" s="139">
        <v>1876.9</v>
      </c>
      <c r="L5023" s="139">
        <v>1876.9</v>
      </c>
      <c r="M5023" s="139">
        <v>10</v>
      </c>
      <c r="N5023" s="139">
        <v>95.37</v>
      </c>
      <c r="O5023" s="139">
        <v>42000</v>
      </c>
      <c r="P5023" s="139">
        <v>500</v>
      </c>
      <c r="Q5023" s="138">
        <v>45181</v>
      </c>
      <c r="AR5023">
        <f t="shared" si="319"/>
        <v>0</v>
      </c>
      <c r="AS5023">
        <f t="shared" si="320"/>
        <v>0</v>
      </c>
      <c r="AT5023">
        <f t="shared" si="318"/>
        <v>0</v>
      </c>
    </row>
    <row r="5024" spans="2:46" ht="15.75" customHeight="1" thickBot="1">
      <c r="B5024" t="str">
        <f t="shared" si="315"/>
        <v>TATACONSUM4518145197</v>
      </c>
      <c r="C5024" s="137" t="s">
        <v>226</v>
      </c>
      <c r="D5024" s="137" t="s">
        <v>60</v>
      </c>
      <c r="E5024" s="138">
        <v>45197</v>
      </c>
      <c r="F5024" s="139">
        <v>0</v>
      </c>
      <c r="G5024" s="137" t="s">
        <v>223</v>
      </c>
      <c r="H5024" s="139">
        <v>864.45</v>
      </c>
      <c r="I5024" s="139">
        <v>876.3</v>
      </c>
      <c r="J5024" s="139">
        <v>857</v>
      </c>
      <c r="K5024" s="139">
        <v>865.6</v>
      </c>
      <c r="L5024" s="139">
        <v>865.6</v>
      </c>
      <c r="M5024" s="139">
        <v>3764</v>
      </c>
      <c r="N5024" s="139">
        <v>29366.38</v>
      </c>
      <c r="O5024" s="139">
        <v>9112500</v>
      </c>
      <c r="P5024" s="140">
        <v>-557100</v>
      </c>
      <c r="Q5024" s="138">
        <v>45181</v>
      </c>
      <c r="AR5024">
        <f t="shared" si="319"/>
        <v>9414900</v>
      </c>
      <c r="AS5024">
        <f t="shared" si="320"/>
        <v>-515700</v>
      </c>
      <c r="AT5024">
        <f t="shared" si="318"/>
        <v>9930600</v>
      </c>
    </row>
    <row r="5025" spans="2:46" ht="15.75" customHeight="1" thickBot="1">
      <c r="B5025" t="str">
        <f t="shared" si="315"/>
        <v>TATACONSUM4518145225</v>
      </c>
      <c r="C5025" s="137" t="s">
        <v>226</v>
      </c>
      <c r="D5025" s="137" t="s">
        <v>60</v>
      </c>
      <c r="E5025" s="138">
        <v>45225</v>
      </c>
      <c r="F5025" s="139">
        <v>0</v>
      </c>
      <c r="G5025" s="137" t="s">
        <v>223</v>
      </c>
      <c r="H5025" s="139">
        <v>872.35</v>
      </c>
      <c r="I5025" s="139">
        <v>881</v>
      </c>
      <c r="J5025" s="139">
        <v>863.5</v>
      </c>
      <c r="K5025" s="139">
        <v>870.85</v>
      </c>
      <c r="L5025" s="139">
        <v>870.85</v>
      </c>
      <c r="M5025" s="139">
        <v>331</v>
      </c>
      <c r="N5025" s="139">
        <v>2597.7800000000002</v>
      </c>
      <c r="O5025" s="139">
        <v>302400</v>
      </c>
      <c r="P5025" s="140">
        <v>41400</v>
      </c>
      <c r="Q5025" s="138">
        <v>45181</v>
      </c>
      <c r="AR5025">
        <f t="shared" si="319"/>
        <v>0</v>
      </c>
      <c r="AS5025">
        <f t="shared" si="320"/>
        <v>0</v>
      </c>
      <c r="AT5025">
        <f t="shared" si="318"/>
        <v>0</v>
      </c>
    </row>
    <row r="5026" spans="2:46" ht="15.75" customHeight="1" thickBot="1">
      <c r="B5026" t="str">
        <f t="shared" si="315"/>
        <v>TATACONSUM4518145260</v>
      </c>
      <c r="C5026" s="137" t="s">
        <v>226</v>
      </c>
      <c r="D5026" s="137" t="s">
        <v>60</v>
      </c>
      <c r="E5026" s="138">
        <v>45260</v>
      </c>
      <c r="F5026" s="139">
        <v>0</v>
      </c>
      <c r="G5026" s="137" t="s">
        <v>223</v>
      </c>
      <c r="H5026" s="139">
        <v>880.25</v>
      </c>
      <c r="I5026" s="139">
        <v>885</v>
      </c>
      <c r="J5026" s="139">
        <v>872.25</v>
      </c>
      <c r="K5026" s="139">
        <v>874.5</v>
      </c>
      <c r="L5026" s="139">
        <v>878.25</v>
      </c>
      <c r="M5026" s="139">
        <v>15</v>
      </c>
      <c r="N5026" s="139">
        <v>118.63</v>
      </c>
      <c r="O5026" s="139">
        <v>25200</v>
      </c>
      <c r="P5026" s="139">
        <v>900</v>
      </c>
      <c r="Q5026" s="138">
        <v>45181</v>
      </c>
      <c r="AR5026">
        <f t="shared" si="319"/>
        <v>0</v>
      </c>
      <c r="AS5026">
        <f t="shared" si="320"/>
        <v>0</v>
      </c>
      <c r="AT5026">
        <f t="shared" si="318"/>
        <v>0</v>
      </c>
    </row>
    <row r="5027" spans="2:46" ht="15.75" customHeight="1" thickBot="1">
      <c r="B5027" t="str">
        <f t="shared" si="315"/>
        <v>TATAMOTORS4518145197</v>
      </c>
      <c r="C5027" s="137" t="s">
        <v>226</v>
      </c>
      <c r="D5027" s="137" t="s">
        <v>37</v>
      </c>
      <c r="E5027" s="138">
        <v>45197</v>
      </c>
      <c r="F5027" s="139">
        <v>0</v>
      </c>
      <c r="G5027" s="137" t="s">
        <v>223</v>
      </c>
      <c r="H5027" s="139">
        <v>638.25</v>
      </c>
      <c r="I5027" s="139">
        <v>641</v>
      </c>
      <c r="J5027" s="139">
        <v>616.20000000000005</v>
      </c>
      <c r="K5027" s="139">
        <v>622.29999999999995</v>
      </c>
      <c r="L5027" s="139">
        <v>622.29999999999995</v>
      </c>
      <c r="M5027" s="139">
        <v>23818</v>
      </c>
      <c r="N5027" s="139">
        <v>212065.43</v>
      </c>
      <c r="O5027" s="139">
        <v>63527925</v>
      </c>
      <c r="P5027" s="140">
        <v>-327750</v>
      </c>
      <c r="Q5027" s="138">
        <v>45181</v>
      </c>
      <c r="AR5027">
        <f t="shared" si="319"/>
        <v>66682875</v>
      </c>
      <c r="AS5027">
        <f t="shared" si="320"/>
        <v>384750</v>
      </c>
      <c r="AT5027">
        <f t="shared" si="318"/>
        <v>66298125</v>
      </c>
    </row>
    <row r="5028" spans="2:46" ht="15.75" customHeight="1" thickBot="1">
      <c r="B5028" t="str">
        <f t="shared" si="315"/>
        <v>TATAMOTORS4518145225</v>
      </c>
      <c r="C5028" s="137" t="s">
        <v>226</v>
      </c>
      <c r="D5028" s="137" t="s">
        <v>37</v>
      </c>
      <c r="E5028" s="138">
        <v>45225</v>
      </c>
      <c r="F5028" s="139">
        <v>0</v>
      </c>
      <c r="G5028" s="137" t="s">
        <v>223</v>
      </c>
      <c r="H5028" s="139">
        <v>642.20000000000005</v>
      </c>
      <c r="I5028" s="139">
        <v>644.25</v>
      </c>
      <c r="J5028" s="139">
        <v>621</v>
      </c>
      <c r="K5028" s="139">
        <v>626.6</v>
      </c>
      <c r="L5028" s="139">
        <v>626.6</v>
      </c>
      <c r="M5028" s="139">
        <v>1913</v>
      </c>
      <c r="N5028" s="139">
        <v>17179.79</v>
      </c>
      <c r="O5028" s="139">
        <v>3154950</v>
      </c>
      <c r="P5028" s="140">
        <v>712500</v>
      </c>
      <c r="Q5028" s="138">
        <v>45181</v>
      </c>
      <c r="AR5028">
        <f t="shared" si="319"/>
        <v>0</v>
      </c>
      <c r="AS5028">
        <f t="shared" si="320"/>
        <v>0</v>
      </c>
      <c r="AT5028">
        <f t="shared" si="318"/>
        <v>0</v>
      </c>
    </row>
    <row r="5029" spans="2:46" ht="15.75" customHeight="1" thickBot="1">
      <c r="B5029" t="str">
        <f t="shared" si="315"/>
        <v>TATAMOTORS4518145260</v>
      </c>
      <c r="C5029" s="137" t="s">
        <v>226</v>
      </c>
      <c r="D5029" s="137" t="s">
        <v>37</v>
      </c>
      <c r="E5029" s="138">
        <v>45260</v>
      </c>
      <c r="F5029" s="139">
        <v>0</v>
      </c>
      <c r="G5029" s="137" t="s">
        <v>223</v>
      </c>
      <c r="H5029" s="139">
        <v>647.1</v>
      </c>
      <c r="I5029" s="139">
        <v>647.1</v>
      </c>
      <c r="J5029" s="139">
        <v>625.9</v>
      </c>
      <c r="K5029" s="139">
        <v>630.9</v>
      </c>
      <c r="L5029" s="139">
        <v>630.9</v>
      </c>
      <c r="M5029" s="139">
        <v>227</v>
      </c>
      <c r="N5029" s="139">
        <v>2051.63</v>
      </c>
      <c r="O5029" s="139">
        <v>307800</v>
      </c>
      <c r="P5029" s="140">
        <v>145350</v>
      </c>
      <c r="Q5029" s="138">
        <v>45181</v>
      </c>
      <c r="AR5029">
        <f t="shared" si="319"/>
        <v>0</v>
      </c>
      <c r="AS5029">
        <f t="shared" si="320"/>
        <v>0</v>
      </c>
      <c r="AT5029">
        <f t="shared" si="318"/>
        <v>0</v>
      </c>
    </row>
    <row r="5030" spans="2:46" ht="15.75" customHeight="1" thickBot="1">
      <c r="B5030" t="str">
        <f t="shared" si="315"/>
        <v>TATAPOWER4518145197</v>
      </c>
      <c r="C5030" s="137" t="s">
        <v>226</v>
      </c>
      <c r="D5030" s="137" t="s">
        <v>195</v>
      </c>
      <c r="E5030" s="138">
        <v>45197</v>
      </c>
      <c r="F5030" s="139">
        <v>0</v>
      </c>
      <c r="G5030" s="137" t="s">
        <v>223</v>
      </c>
      <c r="H5030" s="139">
        <v>274.75</v>
      </c>
      <c r="I5030" s="139">
        <v>275.5</v>
      </c>
      <c r="J5030" s="139">
        <v>261.10000000000002</v>
      </c>
      <c r="K5030" s="139">
        <v>263.35000000000002</v>
      </c>
      <c r="L5030" s="139">
        <v>263.35000000000002</v>
      </c>
      <c r="M5030" s="139">
        <v>14801</v>
      </c>
      <c r="N5030" s="139">
        <v>133087.46</v>
      </c>
      <c r="O5030" s="139">
        <v>87601500</v>
      </c>
      <c r="P5030" s="140">
        <v>-3142125</v>
      </c>
      <c r="Q5030" s="138">
        <v>45181</v>
      </c>
      <c r="AR5030">
        <f t="shared" si="319"/>
        <v>92444625</v>
      </c>
      <c r="AS5030">
        <f t="shared" si="320"/>
        <v>-2291625</v>
      </c>
      <c r="AT5030">
        <f t="shared" si="318"/>
        <v>94736250</v>
      </c>
    </row>
    <row r="5031" spans="2:46" ht="15.75" customHeight="1" thickBot="1">
      <c r="B5031" t="str">
        <f t="shared" si="315"/>
        <v>TATAPOWER4518145225</v>
      </c>
      <c r="C5031" s="137" t="s">
        <v>226</v>
      </c>
      <c r="D5031" s="137" t="s">
        <v>195</v>
      </c>
      <c r="E5031" s="138">
        <v>45225</v>
      </c>
      <c r="F5031" s="139">
        <v>0</v>
      </c>
      <c r="G5031" s="137" t="s">
        <v>223</v>
      </c>
      <c r="H5031" s="139">
        <v>275.95</v>
      </c>
      <c r="I5031" s="139">
        <v>276.39999999999998</v>
      </c>
      <c r="J5031" s="139">
        <v>263.14999999999998</v>
      </c>
      <c r="K5031" s="139">
        <v>265.3</v>
      </c>
      <c r="L5031" s="139">
        <v>265.3</v>
      </c>
      <c r="M5031" s="139">
        <v>1484</v>
      </c>
      <c r="N5031" s="139">
        <v>13453.92</v>
      </c>
      <c r="O5031" s="139">
        <v>4843125</v>
      </c>
      <c r="P5031" s="140">
        <v>850500</v>
      </c>
      <c r="Q5031" s="138">
        <v>45181</v>
      </c>
      <c r="AR5031">
        <f t="shared" si="319"/>
        <v>0</v>
      </c>
      <c r="AS5031">
        <f t="shared" si="320"/>
        <v>0</v>
      </c>
      <c r="AT5031">
        <f t="shared" si="318"/>
        <v>0</v>
      </c>
    </row>
    <row r="5032" spans="2:46" ht="15.75" customHeight="1" thickBot="1">
      <c r="B5032" t="str">
        <f t="shared" si="315"/>
        <v>TATAPOWER4518145260</v>
      </c>
      <c r="C5032" s="137" t="s">
        <v>226</v>
      </c>
      <c r="D5032" s="137" t="s">
        <v>195</v>
      </c>
      <c r="E5032" s="138">
        <v>45260</v>
      </c>
      <c r="F5032" s="139">
        <v>0</v>
      </c>
      <c r="G5032" s="137" t="s">
        <v>223</v>
      </c>
      <c r="H5032" s="139">
        <v>277.45</v>
      </c>
      <c r="I5032" s="139">
        <v>278</v>
      </c>
      <c r="J5032" s="139">
        <v>265</v>
      </c>
      <c r="K5032" s="139">
        <v>267.39999999999998</v>
      </c>
      <c r="L5032" s="139">
        <v>267.39999999999998</v>
      </c>
      <c r="M5032" s="139">
        <v>140</v>
      </c>
      <c r="N5032" s="139">
        <v>1277.2</v>
      </c>
      <c r="O5032" s="139">
        <v>759375</v>
      </c>
      <c r="P5032" s="140">
        <v>124875</v>
      </c>
      <c r="Q5032" s="138">
        <v>45181</v>
      </c>
      <c r="AR5032">
        <f t="shared" si="319"/>
        <v>0</v>
      </c>
      <c r="AS5032">
        <f t="shared" si="320"/>
        <v>0</v>
      </c>
      <c r="AT5032">
        <f t="shared" si="318"/>
        <v>0</v>
      </c>
    </row>
    <row r="5033" spans="2:46" ht="15.75" customHeight="1" thickBot="1">
      <c r="B5033" t="str">
        <f t="shared" si="315"/>
        <v>TATASTEEL4518145197</v>
      </c>
      <c r="C5033" s="137" t="s">
        <v>226</v>
      </c>
      <c r="D5033" s="137" t="s">
        <v>39</v>
      </c>
      <c r="E5033" s="138">
        <v>45197</v>
      </c>
      <c r="F5033" s="139">
        <v>0</v>
      </c>
      <c r="G5033" s="137" t="s">
        <v>223</v>
      </c>
      <c r="H5033" s="139">
        <v>133</v>
      </c>
      <c r="I5033" s="139">
        <v>133.35</v>
      </c>
      <c r="J5033" s="139">
        <v>128.85</v>
      </c>
      <c r="K5033" s="139">
        <v>129.1</v>
      </c>
      <c r="L5033" s="139">
        <v>129.1</v>
      </c>
      <c r="M5033" s="139">
        <v>10688</v>
      </c>
      <c r="N5033" s="139">
        <v>76534.5</v>
      </c>
      <c r="O5033" s="139">
        <v>214263500</v>
      </c>
      <c r="P5033" s="140">
        <v>-808500</v>
      </c>
      <c r="Q5033" s="138">
        <v>45181</v>
      </c>
      <c r="AR5033">
        <f t="shared" si="319"/>
        <v>224202000</v>
      </c>
      <c r="AS5033">
        <f t="shared" si="320"/>
        <v>253000</v>
      </c>
      <c r="AT5033">
        <f t="shared" si="318"/>
        <v>223949000</v>
      </c>
    </row>
    <row r="5034" spans="2:46" ht="15.75" customHeight="1" thickBot="1">
      <c r="B5034" t="str">
        <f t="shared" si="315"/>
        <v>TATASTEEL4518145225</v>
      </c>
      <c r="C5034" s="137" t="s">
        <v>226</v>
      </c>
      <c r="D5034" s="137" t="s">
        <v>39</v>
      </c>
      <c r="E5034" s="138">
        <v>45225</v>
      </c>
      <c r="F5034" s="139">
        <v>0</v>
      </c>
      <c r="G5034" s="137" t="s">
        <v>223</v>
      </c>
      <c r="H5034" s="139">
        <v>133.75</v>
      </c>
      <c r="I5034" s="139">
        <v>134.05000000000001</v>
      </c>
      <c r="J5034" s="139">
        <v>129.80000000000001</v>
      </c>
      <c r="K5034" s="139">
        <v>130</v>
      </c>
      <c r="L5034" s="139">
        <v>130</v>
      </c>
      <c r="M5034" s="139">
        <v>1013</v>
      </c>
      <c r="N5034" s="139">
        <v>7298.53</v>
      </c>
      <c r="O5034" s="139">
        <v>9938500</v>
      </c>
      <c r="P5034" s="140">
        <v>1061500</v>
      </c>
      <c r="Q5034" s="138">
        <v>45181</v>
      </c>
      <c r="AR5034">
        <f t="shared" si="319"/>
        <v>0</v>
      </c>
      <c r="AS5034">
        <f t="shared" si="320"/>
        <v>0</v>
      </c>
      <c r="AT5034">
        <f t="shared" si="318"/>
        <v>0</v>
      </c>
    </row>
    <row r="5035" spans="2:46" ht="15.75" customHeight="1" thickBot="1">
      <c r="B5035" t="str">
        <f t="shared" si="315"/>
        <v>TATASTEEL4518145260</v>
      </c>
      <c r="C5035" s="137" t="s">
        <v>226</v>
      </c>
      <c r="D5035" s="137" t="s">
        <v>39</v>
      </c>
      <c r="E5035" s="138">
        <v>45260</v>
      </c>
      <c r="F5035" s="139">
        <v>0</v>
      </c>
      <c r="G5035" s="137" t="s">
        <v>223</v>
      </c>
      <c r="H5035" s="139">
        <v>134</v>
      </c>
      <c r="I5035" s="139">
        <v>134.15</v>
      </c>
      <c r="J5035" s="139">
        <v>130.6</v>
      </c>
      <c r="K5035" s="139">
        <v>130.80000000000001</v>
      </c>
      <c r="L5035" s="139">
        <v>130.80000000000001</v>
      </c>
      <c r="M5035" s="139">
        <v>77</v>
      </c>
      <c r="N5035" s="139">
        <v>558.86</v>
      </c>
      <c r="O5035" s="139">
        <v>1380500</v>
      </c>
      <c r="P5035" s="140">
        <v>82500</v>
      </c>
      <c r="Q5035" s="138">
        <v>45181</v>
      </c>
      <c r="AR5035">
        <f t="shared" si="319"/>
        <v>0</v>
      </c>
      <c r="AS5035">
        <f t="shared" si="320"/>
        <v>0</v>
      </c>
      <c r="AT5035">
        <f t="shared" si="318"/>
        <v>0</v>
      </c>
    </row>
    <row r="5036" spans="2:46" ht="15.75" customHeight="1" thickBot="1">
      <c r="B5036" t="str">
        <f t="shared" si="315"/>
        <v>TCS4518145197</v>
      </c>
      <c r="C5036" s="137" t="s">
        <v>226</v>
      </c>
      <c r="D5036" s="137" t="s">
        <v>23</v>
      </c>
      <c r="E5036" s="138">
        <v>45197</v>
      </c>
      <c r="F5036" s="139">
        <v>0</v>
      </c>
      <c r="G5036" s="137" t="s">
        <v>223</v>
      </c>
      <c r="H5036" s="139">
        <v>3498.7</v>
      </c>
      <c r="I5036" s="139">
        <v>3595</v>
      </c>
      <c r="J5036" s="139">
        <v>3489.15</v>
      </c>
      <c r="K5036" s="139">
        <v>3584.7</v>
      </c>
      <c r="L5036" s="139">
        <v>3584.7</v>
      </c>
      <c r="M5036" s="139">
        <v>30316</v>
      </c>
      <c r="N5036" s="139">
        <v>188525.49</v>
      </c>
      <c r="O5036" s="139">
        <v>9971675</v>
      </c>
      <c r="P5036" s="140">
        <v>7875</v>
      </c>
      <c r="Q5036" s="138">
        <v>45181</v>
      </c>
      <c r="AR5036">
        <f t="shared" si="319"/>
        <v>10315375</v>
      </c>
      <c r="AS5036">
        <f t="shared" si="320"/>
        <v>43750</v>
      </c>
      <c r="AT5036">
        <f t="shared" si="318"/>
        <v>10271625</v>
      </c>
    </row>
    <row r="5037" spans="2:46" ht="15.75" customHeight="1" thickBot="1">
      <c r="B5037" t="str">
        <f t="shared" si="315"/>
        <v>TCS4518145225</v>
      </c>
      <c r="C5037" s="137" t="s">
        <v>226</v>
      </c>
      <c r="D5037" s="137" t="s">
        <v>23</v>
      </c>
      <c r="E5037" s="138">
        <v>45225</v>
      </c>
      <c r="F5037" s="139">
        <v>0</v>
      </c>
      <c r="G5037" s="137" t="s">
        <v>223</v>
      </c>
      <c r="H5037" s="139">
        <v>3513</v>
      </c>
      <c r="I5037" s="139">
        <v>3610</v>
      </c>
      <c r="J5037" s="139">
        <v>3505.55</v>
      </c>
      <c r="K5037" s="139">
        <v>3601.6</v>
      </c>
      <c r="L5037" s="139">
        <v>3601.6</v>
      </c>
      <c r="M5037" s="139">
        <v>2391</v>
      </c>
      <c r="N5037" s="139">
        <v>14934.85</v>
      </c>
      <c r="O5037" s="139">
        <v>343700</v>
      </c>
      <c r="P5037" s="140">
        <v>35875</v>
      </c>
      <c r="Q5037" s="138">
        <v>45181</v>
      </c>
      <c r="AR5037">
        <f t="shared" si="319"/>
        <v>0</v>
      </c>
      <c r="AS5037">
        <f t="shared" si="320"/>
        <v>0</v>
      </c>
      <c r="AT5037">
        <f t="shared" si="318"/>
        <v>0</v>
      </c>
    </row>
    <row r="5038" spans="2:46" ht="15.75" customHeight="1" thickBot="1">
      <c r="B5038" t="str">
        <f t="shared" si="315"/>
        <v>TCS4518145260</v>
      </c>
      <c r="C5038" s="137" t="s">
        <v>226</v>
      </c>
      <c r="D5038" s="137" t="s">
        <v>23</v>
      </c>
      <c r="E5038" s="138">
        <v>45260</v>
      </c>
      <c r="F5038" s="139">
        <v>0</v>
      </c>
      <c r="G5038" s="137" t="s">
        <v>223</v>
      </c>
      <c r="H5038" s="139">
        <v>3534</v>
      </c>
      <c r="I5038" s="139">
        <v>3630</v>
      </c>
      <c r="J5038" s="139">
        <v>3530</v>
      </c>
      <c r="K5038" s="139">
        <v>3624</v>
      </c>
      <c r="L5038" s="139">
        <v>3624</v>
      </c>
      <c r="M5038" s="139">
        <v>187</v>
      </c>
      <c r="N5038" s="139">
        <v>1173.6400000000001</v>
      </c>
      <c r="O5038" s="139">
        <v>23450</v>
      </c>
      <c r="P5038" s="140">
        <v>2275</v>
      </c>
      <c r="Q5038" s="138">
        <v>45181</v>
      </c>
      <c r="AR5038">
        <f t="shared" si="319"/>
        <v>0</v>
      </c>
      <c r="AS5038">
        <f t="shared" si="320"/>
        <v>0</v>
      </c>
      <c r="AT5038">
        <f t="shared" si="318"/>
        <v>0</v>
      </c>
    </row>
    <row r="5039" spans="2:46" ht="15.75" customHeight="1" thickBot="1">
      <c r="B5039" t="str">
        <f t="shared" si="315"/>
        <v>TECHM4518145197</v>
      </c>
      <c r="C5039" s="137" t="s">
        <v>226</v>
      </c>
      <c r="D5039" s="137" t="s">
        <v>47</v>
      </c>
      <c r="E5039" s="138">
        <v>45197</v>
      </c>
      <c r="F5039" s="139">
        <v>0</v>
      </c>
      <c r="G5039" s="137" t="s">
        <v>223</v>
      </c>
      <c r="H5039" s="139">
        <v>1273</v>
      </c>
      <c r="I5039" s="139">
        <v>1287</v>
      </c>
      <c r="J5039" s="139">
        <v>1252.3</v>
      </c>
      <c r="K5039" s="139">
        <v>1268.1500000000001</v>
      </c>
      <c r="L5039" s="139">
        <v>1268.1500000000001</v>
      </c>
      <c r="M5039" s="139">
        <v>7026</v>
      </c>
      <c r="N5039" s="139">
        <v>53575.37</v>
      </c>
      <c r="O5039" s="139">
        <v>12061800</v>
      </c>
      <c r="P5039" s="140">
        <v>-100800</v>
      </c>
      <c r="Q5039" s="138">
        <v>45181</v>
      </c>
      <c r="AR5039">
        <f t="shared" si="319"/>
        <v>12406800</v>
      </c>
      <c r="AS5039">
        <f t="shared" si="320"/>
        <v>-72000</v>
      </c>
      <c r="AT5039">
        <f t="shared" si="318"/>
        <v>12478800</v>
      </c>
    </row>
    <row r="5040" spans="2:46" ht="15.75" customHeight="1" thickBot="1">
      <c r="B5040" t="str">
        <f t="shared" si="315"/>
        <v>TECHM4518145225</v>
      </c>
      <c r="C5040" s="137" t="s">
        <v>226</v>
      </c>
      <c r="D5040" s="137" t="s">
        <v>47</v>
      </c>
      <c r="E5040" s="138">
        <v>45225</v>
      </c>
      <c r="F5040" s="139">
        <v>0</v>
      </c>
      <c r="G5040" s="137" t="s">
        <v>223</v>
      </c>
      <c r="H5040" s="139">
        <v>1281</v>
      </c>
      <c r="I5040" s="139">
        <v>1295</v>
      </c>
      <c r="J5040" s="139">
        <v>1260.8</v>
      </c>
      <c r="K5040" s="139">
        <v>1276.55</v>
      </c>
      <c r="L5040" s="139">
        <v>1276.55</v>
      </c>
      <c r="M5040" s="139">
        <v>422</v>
      </c>
      <c r="N5040" s="139">
        <v>3239.54</v>
      </c>
      <c r="O5040" s="139">
        <v>345000</v>
      </c>
      <c r="P5040" s="140">
        <v>28800</v>
      </c>
      <c r="Q5040" s="138">
        <v>45181</v>
      </c>
      <c r="AR5040">
        <f t="shared" si="319"/>
        <v>0</v>
      </c>
      <c r="AS5040">
        <f t="shared" si="320"/>
        <v>0</v>
      </c>
      <c r="AT5040">
        <f t="shared" si="318"/>
        <v>0</v>
      </c>
    </row>
    <row r="5041" spans="2:46" ht="15.75" customHeight="1" thickBot="1">
      <c r="B5041" t="str">
        <f t="shared" si="315"/>
        <v>TECHM4518145260</v>
      </c>
      <c r="C5041" s="137" t="s">
        <v>226</v>
      </c>
      <c r="D5041" s="137" t="s">
        <v>47</v>
      </c>
      <c r="E5041" s="138">
        <v>45260</v>
      </c>
      <c r="F5041" s="139">
        <v>0</v>
      </c>
      <c r="G5041" s="137" t="s">
        <v>223</v>
      </c>
      <c r="H5041" s="139">
        <v>1274.55</v>
      </c>
      <c r="I5041" s="139">
        <v>1288.3</v>
      </c>
      <c r="J5041" s="139">
        <v>1265.8499999999999</v>
      </c>
      <c r="K5041" s="139">
        <v>1271.75</v>
      </c>
      <c r="L5041" s="139">
        <v>1271.75</v>
      </c>
      <c r="M5041" s="139">
        <v>35</v>
      </c>
      <c r="N5041" s="139">
        <v>267.54000000000002</v>
      </c>
      <c r="O5041" s="139">
        <v>73200</v>
      </c>
      <c r="P5041" s="140">
        <v>9600</v>
      </c>
      <c r="Q5041" s="138">
        <v>45181</v>
      </c>
      <c r="AR5041">
        <f t="shared" si="319"/>
        <v>0</v>
      </c>
      <c r="AS5041">
        <f t="shared" si="320"/>
        <v>0</v>
      </c>
      <c r="AT5041">
        <f t="shared" si="318"/>
        <v>0</v>
      </c>
    </row>
    <row r="5042" spans="2:46" ht="15.75" customHeight="1" thickBot="1">
      <c r="B5042" t="str">
        <f t="shared" si="315"/>
        <v>TITAN4518145197</v>
      </c>
      <c r="C5042" s="137" t="s">
        <v>226</v>
      </c>
      <c r="D5042" s="137" t="s">
        <v>34</v>
      </c>
      <c r="E5042" s="138">
        <v>45197</v>
      </c>
      <c r="F5042" s="139">
        <v>0</v>
      </c>
      <c r="G5042" s="137" t="s">
        <v>223</v>
      </c>
      <c r="H5042" s="139">
        <v>3220.95</v>
      </c>
      <c r="I5042" s="139">
        <v>3227</v>
      </c>
      <c r="J5042" s="139">
        <v>3187</v>
      </c>
      <c r="K5042" s="139">
        <v>3197.3</v>
      </c>
      <c r="L5042" s="139">
        <v>3197.3</v>
      </c>
      <c r="M5042" s="139">
        <v>2390</v>
      </c>
      <c r="N5042" s="139">
        <v>28711.43</v>
      </c>
      <c r="O5042" s="139">
        <v>4612875</v>
      </c>
      <c r="P5042" s="140">
        <v>-114000</v>
      </c>
      <c r="Q5042" s="138">
        <v>45181</v>
      </c>
      <c r="AR5042">
        <f t="shared" si="319"/>
        <v>4746000</v>
      </c>
      <c r="AS5042">
        <f t="shared" si="320"/>
        <v>-117000</v>
      </c>
      <c r="AT5042">
        <f t="shared" si="318"/>
        <v>4863000</v>
      </c>
    </row>
    <row r="5043" spans="2:46" ht="15.75" customHeight="1" thickBot="1">
      <c r="B5043" t="str">
        <f t="shared" si="315"/>
        <v>TITAN4518145225</v>
      </c>
      <c r="C5043" s="137" t="s">
        <v>226</v>
      </c>
      <c r="D5043" s="137" t="s">
        <v>34</v>
      </c>
      <c r="E5043" s="138">
        <v>45225</v>
      </c>
      <c r="F5043" s="139">
        <v>0</v>
      </c>
      <c r="G5043" s="137" t="s">
        <v>223</v>
      </c>
      <c r="H5043" s="139">
        <v>3241</v>
      </c>
      <c r="I5043" s="139">
        <v>3244</v>
      </c>
      <c r="J5043" s="139">
        <v>3209.2</v>
      </c>
      <c r="K5043" s="139">
        <v>3219.55</v>
      </c>
      <c r="L5043" s="139">
        <v>3219.55</v>
      </c>
      <c r="M5043" s="139">
        <v>161</v>
      </c>
      <c r="N5043" s="139">
        <v>1945.79</v>
      </c>
      <c r="O5043" s="139">
        <v>133125</v>
      </c>
      <c r="P5043" s="140">
        <v>-3000</v>
      </c>
      <c r="Q5043" s="138">
        <v>45181</v>
      </c>
      <c r="AR5043">
        <f t="shared" si="319"/>
        <v>0</v>
      </c>
      <c r="AS5043">
        <f t="shared" si="320"/>
        <v>0</v>
      </c>
      <c r="AT5043">
        <f t="shared" si="318"/>
        <v>0</v>
      </c>
    </row>
    <row r="5044" spans="2:46" ht="15.75" customHeight="1" thickBot="1">
      <c r="B5044" t="str">
        <f t="shared" si="315"/>
        <v>TITAN4518145260</v>
      </c>
      <c r="C5044" s="137" t="s">
        <v>226</v>
      </c>
      <c r="D5044" s="137" t="s">
        <v>34</v>
      </c>
      <c r="E5044" s="138">
        <v>45260</v>
      </c>
      <c r="F5044" s="139">
        <v>0</v>
      </c>
      <c r="G5044" s="137" t="s">
        <v>223</v>
      </c>
      <c r="H5044" s="139">
        <v>3262</v>
      </c>
      <c r="I5044" s="139">
        <v>3262</v>
      </c>
      <c r="J5044" s="139">
        <v>3230.05</v>
      </c>
      <c r="K5044" s="139">
        <v>3241</v>
      </c>
      <c r="L5044" s="139">
        <v>3241</v>
      </c>
      <c r="M5044" s="139">
        <v>58</v>
      </c>
      <c r="N5044" s="139">
        <v>704.68</v>
      </c>
      <c r="O5044" s="139">
        <v>23250</v>
      </c>
      <c r="P5044" s="140">
        <v>13500</v>
      </c>
      <c r="Q5044" s="138">
        <v>45181</v>
      </c>
      <c r="AR5044">
        <f t="shared" si="319"/>
        <v>0</v>
      </c>
      <c r="AS5044">
        <f t="shared" si="320"/>
        <v>0</v>
      </c>
      <c r="AT5044">
        <f t="shared" si="318"/>
        <v>0</v>
      </c>
    </row>
    <row r="5045" spans="2:46" ht="15.75" customHeight="1" thickBot="1">
      <c r="B5045" t="str">
        <f t="shared" si="315"/>
        <v>TORNTPHARM4518145197</v>
      </c>
      <c r="C5045" s="137" t="s">
        <v>226</v>
      </c>
      <c r="D5045" s="137" t="s">
        <v>196</v>
      </c>
      <c r="E5045" s="138">
        <v>45197</v>
      </c>
      <c r="F5045" s="139">
        <v>0</v>
      </c>
      <c r="G5045" s="137" t="s">
        <v>223</v>
      </c>
      <c r="H5045" s="139">
        <v>1880</v>
      </c>
      <c r="I5045" s="139">
        <v>1890.7</v>
      </c>
      <c r="J5045" s="139">
        <v>1856</v>
      </c>
      <c r="K5045" s="139">
        <v>1864.85</v>
      </c>
      <c r="L5045" s="139">
        <v>1864.85</v>
      </c>
      <c r="M5045" s="139">
        <v>918</v>
      </c>
      <c r="N5045" s="139">
        <v>8574.92</v>
      </c>
      <c r="O5045" s="139">
        <v>2162500</v>
      </c>
      <c r="P5045" s="140">
        <v>83000</v>
      </c>
      <c r="Q5045" s="138">
        <v>45181</v>
      </c>
      <c r="AR5045">
        <f t="shared" si="319"/>
        <v>2189000</v>
      </c>
      <c r="AS5045">
        <f t="shared" si="320"/>
        <v>83500</v>
      </c>
      <c r="AT5045">
        <f t="shared" si="318"/>
        <v>2105500</v>
      </c>
    </row>
    <row r="5046" spans="2:46" ht="15.75" customHeight="1" thickBot="1">
      <c r="B5046" t="str">
        <f t="shared" si="315"/>
        <v>TORNTPHARM4518145225</v>
      </c>
      <c r="C5046" s="137" t="s">
        <v>226</v>
      </c>
      <c r="D5046" s="137" t="s">
        <v>196</v>
      </c>
      <c r="E5046" s="138">
        <v>45225</v>
      </c>
      <c r="F5046" s="139">
        <v>0</v>
      </c>
      <c r="G5046" s="137" t="s">
        <v>223</v>
      </c>
      <c r="H5046" s="139">
        <v>1892</v>
      </c>
      <c r="I5046" s="139">
        <v>1892</v>
      </c>
      <c r="J5046" s="139">
        <v>1867.1</v>
      </c>
      <c r="K5046" s="139">
        <v>1876.9</v>
      </c>
      <c r="L5046" s="139">
        <v>1876.9</v>
      </c>
      <c r="M5046" s="139">
        <v>23</v>
      </c>
      <c r="N5046" s="139">
        <v>215.99</v>
      </c>
      <c r="O5046" s="139">
        <v>26500</v>
      </c>
      <c r="P5046" s="139">
        <v>500</v>
      </c>
      <c r="Q5046" s="138">
        <v>45181</v>
      </c>
      <c r="AR5046">
        <f t="shared" si="319"/>
        <v>0</v>
      </c>
      <c r="AS5046">
        <f t="shared" si="320"/>
        <v>0</v>
      </c>
      <c r="AT5046">
        <f t="shared" si="318"/>
        <v>0</v>
      </c>
    </row>
    <row r="5047" spans="2:46" ht="15.75" customHeight="1" thickBot="1">
      <c r="B5047" t="str">
        <f t="shared" si="315"/>
        <v>TORNTPHARM4518145260</v>
      </c>
      <c r="C5047" s="137" t="s">
        <v>226</v>
      </c>
      <c r="D5047" s="137" t="s">
        <v>196</v>
      </c>
      <c r="E5047" s="138">
        <v>45260</v>
      </c>
      <c r="F5047" s="139">
        <v>0</v>
      </c>
      <c r="G5047" s="137" t="s">
        <v>223</v>
      </c>
      <c r="H5047" s="139">
        <v>0</v>
      </c>
      <c r="I5047" s="139">
        <v>0</v>
      </c>
      <c r="J5047" s="139">
        <v>0</v>
      </c>
      <c r="K5047" s="139">
        <v>1875.75</v>
      </c>
      <c r="L5047" s="139">
        <v>1886.45</v>
      </c>
      <c r="M5047" s="139">
        <v>0</v>
      </c>
      <c r="N5047" s="139">
        <v>0</v>
      </c>
      <c r="O5047" s="139">
        <v>0</v>
      </c>
      <c r="P5047" s="139">
        <v>0</v>
      </c>
      <c r="Q5047" s="138">
        <v>45181</v>
      </c>
      <c r="AR5047">
        <f t="shared" si="319"/>
        <v>0</v>
      </c>
      <c r="AS5047">
        <f t="shared" si="320"/>
        <v>0</v>
      </c>
      <c r="AT5047">
        <f t="shared" si="318"/>
        <v>0</v>
      </c>
    </row>
    <row r="5048" spans="2:46" ht="15.75" customHeight="1" thickBot="1">
      <c r="B5048" t="str">
        <f t="shared" si="315"/>
        <v>TRENT4518145197</v>
      </c>
      <c r="C5048" s="137" t="s">
        <v>226</v>
      </c>
      <c r="D5048" s="137" t="s">
        <v>197</v>
      </c>
      <c r="E5048" s="138">
        <v>45197</v>
      </c>
      <c r="F5048" s="139">
        <v>0</v>
      </c>
      <c r="G5048" s="137" t="s">
        <v>223</v>
      </c>
      <c r="H5048" s="139">
        <v>2106.35</v>
      </c>
      <c r="I5048" s="139">
        <v>2117</v>
      </c>
      <c r="J5048" s="139">
        <v>2042.5</v>
      </c>
      <c r="K5048" s="139">
        <v>2057.1</v>
      </c>
      <c r="L5048" s="139">
        <v>2057.1</v>
      </c>
      <c r="M5048" s="139">
        <v>3224</v>
      </c>
      <c r="N5048" s="139">
        <v>26617.51</v>
      </c>
      <c r="O5048" s="139">
        <v>3325200</v>
      </c>
      <c r="P5048" s="140">
        <v>-19200</v>
      </c>
      <c r="Q5048" s="138">
        <v>45181</v>
      </c>
      <c r="AR5048">
        <f t="shared" si="319"/>
        <v>3472400</v>
      </c>
      <c r="AS5048">
        <f t="shared" si="320"/>
        <v>-12400</v>
      </c>
      <c r="AT5048">
        <f t="shared" si="318"/>
        <v>3484800</v>
      </c>
    </row>
    <row r="5049" spans="2:46" ht="15.75" customHeight="1" thickBot="1">
      <c r="B5049" t="str">
        <f t="shared" si="315"/>
        <v>TRENT4518145225</v>
      </c>
      <c r="C5049" s="137" t="s">
        <v>226</v>
      </c>
      <c r="D5049" s="137" t="s">
        <v>197</v>
      </c>
      <c r="E5049" s="138">
        <v>45225</v>
      </c>
      <c r="F5049" s="139">
        <v>0</v>
      </c>
      <c r="G5049" s="137" t="s">
        <v>223</v>
      </c>
      <c r="H5049" s="139">
        <v>2108.65</v>
      </c>
      <c r="I5049" s="139">
        <v>2128.8000000000002</v>
      </c>
      <c r="J5049" s="139">
        <v>2057.15</v>
      </c>
      <c r="K5049" s="139">
        <v>2072.3000000000002</v>
      </c>
      <c r="L5049" s="139">
        <v>2072.3000000000002</v>
      </c>
      <c r="M5049" s="139">
        <v>141</v>
      </c>
      <c r="N5049" s="139">
        <v>1171.6600000000001</v>
      </c>
      <c r="O5049" s="139">
        <v>147200</v>
      </c>
      <c r="P5049" s="140">
        <v>6800</v>
      </c>
      <c r="Q5049" s="138">
        <v>45181</v>
      </c>
      <c r="AR5049">
        <f t="shared" si="319"/>
        <v>0</v>
      </c>
      <c r="AS5049">
        <f t="shared" si="320"/>
        <v>0</v>
      </c>
      <c r="AT5049">
        <f t="shared" si="318"/>
        <v>0</v>
      </c>
    </row>
    <row r="5050" spans="2:46" ht="15.75" customHeight="1" thickBot="1">
      <c r="B5050" t="str">
        <f t="shared" si="315"/>
        <v>TRENT4518145260</v>
      </c>
      <c r="C5050" s="137" t="s">
        <v>226</v>
      </c>
      <c r="D5050" s="137" t="s">
        <v>197</v>
      </c>
      <c r="E5050" s="138">
        <v>45260</v>
      </c>
      <c r="F5050" s="139">
        <v>0</v>
      </c>
      <c r="G5050" s="137" t="s">
        <v>223</v>
      </c>
      <c r="H5050" s="139">
        <v>2092.5500000000002</v>
      </c>
      <c r="I5050" s="139">
        <v>2092.5500000000002</v>
      </c>
      <c r="J5050" s="139">
        <v>2090.1</v>
      </c>
      <c r="K5050" s="139">
        <v>2090.1</v>
      </c>
      <c r="L5050" s="139">
        <v>2089.4499999999998</v>
      </c>
      <c r="M5050" s="139">
        <v>2</v>
      </c>
      <c r="N5050" s="139">
        <v>16.73</v>
      </c>
      <c r="O5050" s="139">
        <v>3200</v>
      </c>
      <c r="P5050" s="139">
        <v>800</v>
      </c>
      <c r="Q5050" s="138">
        <v>45181</v>
      </c>
      <c r="AR5050">
        <f t="shared" si="319"/>
        <v>0</v>
      </c>
      <c r="AS5050">
        <f t="shared" si="320"/>
        <v>0</v>
      </c>
      <c r="AT5050">
        <f t="shared" si="318"/>
        <v>0</v>
      </c>
    </row>
    <row r="5051" spans="2:46" ht="15.75" customHeight="1" thickBot="1">
      <c r="B5051" t="str">
        <f t="shared" si="315"/>
        <v>TVSMOTOR4518145197</v>
      </c>
      <c r="C5051" s="137" t="s">
        <v>226</v>
      </c>
      <c r="D5051" s="137" t="s">
        <v>198</v>
      </c>
      <c r="E5051" s="138">
        <v>45197</v>
      </c>
      <c r="F5051" s="139">
        <v>0</v>
      </c>
      <c r="G5051" s="137" t="s">
        <v>223</v>
      </c>
      <c r="H5051" s="139">
        <v>1488.55</v>
      </c>
      <c r="I5051" s="139">
        <v>1499.45</v>
      </c>
      <c r="J5051" s="139">
        <v>1463.45</v>
      </c>
      <c r="K5051" s="139">
        <v>1469.9</v>
      </c>
      <c r="L5051" s="139">
        <v>1469.9</v>
      </c>
      <c r="M5051" s="139">
        <v>2946</v>
      </c>
      <c r="N5051" s="139">
        <v>30415.55</v>
      </c>
      <c r="O5051" s="139">
        <v>6653500</v>
      </c>
      <c r="P5051" s="140">
        <v>-429100</v>
      </c>
      <c r="Q5051" s="138">
        <v>45181</v>
      </c>
      <c r="AR5051">
        <f t="shared" si="319"/>
        <v>6876100</v>
      </c>
      <c r="AS5051">
        <f t="shared" si="320"/>
        <v>-401100</v>
      </c>
      <c r="AT5051">
        <f t="shared" si="318"/>
        <v>7277200</v>
      </c>
    </row>
    <row r="5052" spans="2:46" ht="15.75" customHeight="1" thickBot="1">
      <c r="B5052" t="str">
        <f t="shared" si="315"/>
        <v>TVSMOTOR4518145225</v>
      </c>
      <c r="C5052" s="137" t="s">
        <v>226</v>
      </c>
      <c r="D5052" s="137" t="s">
        <v>198</v>
      </c>
      <c r="E5052" s="138">
        <v>45225</v>
      </c>
      <c r="F5052" s="139">
        <v>0</v>
      </c>
      <c r="G5052" s="137" t="s">
        <v>223</v>
      </c>
      <c r="H5052" s="139">
        <v>1504.3</v>
      </c>
      <c r="I5052" s="139">
        <v>1504.3</v>
      </c>
      <c r="J5052" s="139">
        <v>1472.35</v>
      </c>
      <c r="K5052" s="139">
        <v>1478.15</v>
      </c>
      <c r="L5052" s="139">
        <v>1478.15</v>
      </c>
      <c r="M5052" s="139">
        <v>189</v>
      </c>
      <c r="N5052" s="139">
        <v>1960.86</v>
      </c>
      <c r="O5052" s="139">
        <v>222600</v>
      </c>
      <c r="P5052" s="140">
        <v>28000</v>
      </c>
      <c r="Q5052" s="138">
        <v>45181</v>
      </c>
      <c r="AR5052">
        <f t="shared" si="319"/>
        <v>0</v>
      </c>
      <c r="AS5052">
        <f t="shared" si="320"/>
        <v>0</v>
      </c>
      <c r="AT5052">
        <f t="shared" si="318"/>
        <v>0</v>
      </c>
    </row>
    <row r="5053" spans="2:46" ht="15.75" customHeight="1" thickBot="1">
      <c r="B5053" t="str">
        <f t="shared" si="315"/>
        <v>TVSMOTOR4518145260</v>
      </c>
      <c r="C5053" s="137" t="s">
        <v>226</v>
      </c>
      <c r="D5053" s="137" t="s">
        <v>198</v>
      </c>
      <c r="E5053" s="138">
        <v>45260</v>
      </c>
      <c r="F5053" s="139">
        <v>0</v>
      </c>
      <c r="G5053" s="137" t="s">
        <v>223</v>
      </c>
      <c r="H5053" s="139">
        <v>1503.4</v>
      </c>
      <c r="I5053" s="139">
        <v>1503.4</v>
      </c>
      <c r="J5053" s="139">
        <v>1475.7</v>
      </c>
      <c r="K5053" s="139">
        <v>1481.95</v>
      </c>
      <c r="L5053" s="139">
        <v>1494.65</v>
      </c>
      <c r="M5053" s="139">
        <v>32</v>
      </c>
      <c r="N5053" s="139">
        <v>332.06</v>
      </c>
      <c r="O5053" s="139">
        <v>25200</v>
      </c>
      <c r="P5053" s="140">
        <v>7000</v>
      </c>
      <c r="Q5053" s="138">
        <v>45181</v>
      </c>
      <c r="AR5053">
        <f t="shared" si="319"/>
        <v>0</v>
      </c>
      <c r="AS5053">
        <f t="shared" si="320"/>
        <v>0</v>
      </c>
      <c r="AT5053">
        <f t="shared" si="318"/>
        <v>0</v>
      </c>
    </row>
    <row r="5054" spans="2:46" ht="15.75" customHeight="1" thickBot="1">
      <c r="B5054" t="str">
        <f t="shared" si="315"/>
        <v>UBL4518145197</v>
      </c>
      <c r="C5054" s="137" t="s">
        <v>226</v>
      </c>
      <c r="D5054" s="137" t="s">
        <v>199</v>
      </c>
      <c r="E5054" s="138">
        <v>45197</v>
      </c>
      <c r="F5054" s="139">
        <v>0</v>
      </c>
      <c r="G5054" s="137" t="s">
        <v>223</v>
      </c>
      <c r="H5054" s="139">
        <v>1661.45</v>
      </c>
      <c r="I5054" s="139">
        <v>1662.95</v>
      </c>
      <c r="J5054" s="139">
        <v>1610.75</v>
      </c>
      <c r="K5054" s="139">
        <v>1615.25</v>
      </c>
      <c r="L5054" s="139">
        <v>1615.25</v>
      </c>
      <c r="M5054" s="139">
        <v>1533</v>
      </c>
      <c r="N5054" s="139">
        <v>9995.1200000000008</v>
      </c>
      <c r="O5054" s="139">
        <v>1998000</v>
      </c>
      <c r="P5054" s="140">
        <v>-46400</v>
      </c>
      <c r="Q5054" s="138">
        <v>45181</v>
      </c>
      <c r="AR5054">
        <f t="shared" si="319"/>
        <v>2029200</v>
      </c>
      <c r="AS5054">
        <f t="shared" si="320"/>
        <v>-36800</v>
      </c>
      <c r="AT5054">
        <f t="shared" si="318"/>
        <v>2066000</v>
      </c>
    </row>
    <row r="5055" spans="2:46" ht="15.75" customHeight="1" thickBot="1">
      <c r="B5055" t="str">
        <f t="shared" si="315"/>
        <v>UBL4518145225</v>
      </c>
      <c r="C5055" s="137" t="s">
        <v>226</v>
      </c>
      <c r="D5055" s="137" t="s">
        <v>199</v>
      </c>
      <c r="E5055" s="138">
        <v>45225</v>
      </c>
      <c r="F5055" s="139">
        <v>0</v>
      </c>
      <c r="G5055" s="137" t="s">
        <v>223</v>
      </c>
      <c r="H5055" s="139">
        <v>1666.15</v>
      </c>
      <c r="I5055" s="139">
        <v>1671.2</v>
      </c>
      <c r="J5055" s="139">
        <v>1622.5</v>
      </c>
      <c r="K5055" s="139">
        <v>1623.65</v>
      </c>
      <c r="L5055" s="139">
        <v>1623.65</v>
      </c>
      <c r="M5055" s="139">
        <v>95</v>
      </c>
      <c r="N5055" s="139">
        <v>622.14</v>
      </c>
      <c r="O5055" s="139">
        <v>31200</v>
      </c>
      <c r="P5055" s="140">
        <v>9600</v>
      </c>
      <c r="Q5055" s="138">
        <v>45181</v>
      </c>
      <c r="AR5055">
        <f t="shared" si="319"/>
        <v>0</v>
      </c>
      <c r="AS5055">
        <f t="shared" si="320"/>
        <v>0</v>
      </c>
      <c r="AT5055">
        <f t="shared" si="318"/>
        <v>0</v>
      </c>
    </row>
    <row r="5056" spans="2:46" ht="15.75" customHeight="1" thickBot="1">
      <c r="B5056" t="str">
        <f t="shared" si="315"/>
        <v>UBL4518145260</v>
      </c>
      <c r="C5056" s="137" t="s">
        <v>226</v>
      </c>
      <c r="D5056" s="137" t="s">
        <v>199</v>
      </c>
      <c r="E5056" s="138">
        <v>45260</v>
      </c>
      <c r="F5056" s="139">
        <v>0</v>
      </c>
      <c r="G5056" s="137" t="s">
        <v>223</v>
      </c>
      <c r="H5056" s="139">
        <v>1641</v>
      </c>
      <c r="I5056" s="139">
        <v>1641</v>
      </c>
      <c r="J5056" s="139">
        <v>1641</v>
      </c>
      <c r="K5056" s="139">
        <v>1641</v>
      </c>
      <c r="L5056" s="139">
        <v>1634.45</v>
      </c>
      <c r="M5056" s="139">
        <v>1</v>
      </c>
      <c r="N5056" s="139">
        <v>6.56</v>
      </c>
      <c r="O5056" s="139">
        <v>1600</v>
      </c>
      <c r="P5056" s="139">
        <v>400</v>
      </c>
      <c r="Q5056" s="138">
        <v>45181</v>
      </c>
      <c r="AR5056">
        <f t="shared" si="319"/>
        <v>0</v>
      </c>
      <c r="AS5056">
        <f t="shared" si="320"/>
        <v>0</v>
      </c>
      <c r="AT5056">
        <f t="shared" si="318"/>
        <v>0</v>
      </c>
    </row>
    <row r="5057" spans="2:46" ht="15.75" customHeight="1" thickBot="1">
      <c r="B5057" t="str">
        <f t="shared" si="315"/>
        <v>ULTRACEMCO4518145197</v>
      </c>
      <c r="C5057" s="137" t="s">
        <v>226</v>
      </c>
      <c r="D5057" s="137" t="s">
        <v>38</v>
      </c>
      <c r="E5057" s="138">
        <v>45197</v>
      </c>
      <c r="F5057" s="139">
        <v>0</v>
      </c>
      <c r="G5057" s="137" t="s">
        <v>223</v>
      </c>
      <c r="H5057" s="139">
        <v>8544.7000000000007</v>
      </c>
      <c r="I5057" s="139">
        <v>8618.9500000000007</v>
      </c>
      <c r="J5057" s="139">
        <v>8403.4500000000007</v>
      </c>
      <c r="K5057" s="139">
        <v>8579.65</v>
      </c>
      <c r="L5057" s="139">
        <v>8579.65</v>
      </c>
      <c r="M5057" s="139">
        <v>7123</v>
      </c>
      <c r="N5057" s="139">
        <v>60886.69</v>
      </c>
      <c r="O5057" s="139">
        <v>1311500</v>
      </c>
      <c r="P5057" s="140">
        <v>-38100</v>
      </c>
      <c r="Q5057" s="138">
        <v>45181</v>
      </c>
      <c r="AR5057">
        <f t="shared" si="319"/>
        <v>1435400</v>
      </c>
      <c r="AS5057">
        <f t="shared" si="320"/>
        <v>-32300</v>
      </c>
      <c r="AT5057">
        <f t="shared" si="318"/>
        <v>1467700</v>
      </c>
    </row>
    <row r="5058" spans="2:46" ht="15.75" customHeight="1" thickBot="1">
      <c r="B5058" t="str">
        <f t="shared" ref="B5058:B5121" si="321">D5058&amp;Q5058&amp;E5058</f>
        <v>ULTRACEMCO4518145225</v>
      </c>
      <c r="C5058" s="137" t="s">
        <v>226</v>
      </c>
      <c r="D5058" s="137" t="s">
        <v>38</v>
      </c>
      <c r="E5058" s="138">
        <v>45225</v>
      </c>
      <c r="F5058" s="139">
        <v>0</v>
      </c>
      <c r="G5058" s="137" t="s">
        <v>223</v>
      </c>
      <c r="H5058" s="139">
        <v>8576.0499999999993</v>
      </c>
      <c r="I5058" s="139">
        <v>8670</v>
      </c>
      <c r="J5058" s="139">
        <v>8472</v>
      </c>
      <c r="K5058" s="139">
        <v>8637.35</v>
      </c>
      <c r="L5058" s="139">
        <v>8637.35</v>
      </c>
      <c r="M5058" s="139">
        <v>313</v>
      </c>
      <c r="N5058" s="139">
        <v>2695.45</v>
      </c>
      <c r="O5058" s="139">
        <v>123900</v>
      </c>
      <c r="P5058" s="140">
        <v>5800</v>
      </c>
      <c r="Q5058" s="138">
        <v>45181</v>
      </c>
      <c r="AR5058">
        <f t="shared" si="319"/>
        <v>0</v>
      </c>
      <c r="AS5058">
        <f t="shared" si="320"/>
        <v>0</v>
      </c>
      <c r="AT5058">
        <f t="shared" ref="AT5058:AT5121" si="322">AR5058-AS5058</f>
        <v>0</v>
      </c>
    </row>
    <row r="5059" spans="2:46" ht="15.75" customHeight="1" thickBot="1">
      <c r="B5059" t="str">
        <f t="shared" si="321"/>
        <v>ULTRACEMCO4518145260</v>
      </c>
      <c r="C5059" s="137" t="s">
        <v>226</v>
      </c>
      <c r="D5059" s="137" t="s">
        <v>38</v>
      </c>
      <c r="E5059" s="138">
        <v>45260</v>
      </c>
      <c r="F5059" s="139">
        <v>0</v>
      </c>
      <c r="G5059" s="137" t="s">
        <v>223</v>
      </c>
      <c r="H5059" s="139">
        <v>8620</v>
      </c>
      <c r="I5059" s="139">
        <v>8710</v>
      </c>
      <c r="J5059" s="139">
        <v>8620</v>
      </c>
      <c r="K5059" s="139">
        <v>8705</v>
      </c>
      <c r="L5059" s="139">
        <v>8705.75</v>
      </c>
      <c r="M5059" s="139">
        <v>13</v>
      </c>
      <c r="N5059" s="139">
        <v>112.75</v>
      </c>
      <c r="O5059" s="139">
        <v>1400</v>
      </c>
      <c r="P5059" s="139">
        <v>800</v>
      </c>
      <c r="Q5059" s="138">
        <v>45181</v>
      </c>
      <c r="AR5059">
        <f t="shared" si="319"/>
        <v>0</v>
      </c>
      <c r="AS5059">
        <f t="shared" si="320"/>
        <v>0</v>
      </c>
      <c r="AT5059">
        <f t="shared" si="322"/>
        <v>0</v>
      </c>
    </row>
    <row r="5060" spans="2:46" ht="15.75" customHeight="1" thickBot="1">
      <c r="B5060" t="str">
        <f t="shared" si="321"/>
        <v>UPL4518145197</v>
      </c>
      <c r="C5060" s="137" t="s">
        <v>226</v>
      </c>
      <c r="D5060" s="137" t="s">
        <v>65</v>
      </c>
      <c r="E5060" s="138">
        <v>45197</v>
      </c>
      <c r="F5060" s="139">
        <v>0</v>
      </c>
      <c r="G5060" s="137" t="s">
        <v>223</v>
      </c>
      <c r="H5060" s="139">
        <v>623.20000000000005</v>
      </c>
      <c r="I5060" s="139">
        <v>625.85</v>
      </c>
      <c r="J5060" s="139">
        <v>603.9</v>
      </c>
      <c r="K5060" s="139">
        <v>605.5</v>
      </c>
      <c r="L5060" s="139">
        <v>605.5</v>
      </c>
      <c r="M5060" s="139">
        <v>7026</v>
      </c>
      <c r="N5060" s="139">
        <v>55872.82</v>
      </c>
      <c r="O5060" s="139">
        <v>36110100</v>
      </c>
      <c r="P5060" s="140">
        <v>605800</v>
      </c>
      <c r="Q5060" s="138">
        <v>45181</v>
      </c>
      <c r="AR5060">
        <f t="shared" si="319"/>
        <v>38092600</v>
      </c>
      <c r="AS5060">
        <f t="shared" si="320"/>
        <v>988000</v>
      </c>
      <c r="AT5060">
        <f t="shared" si="322"/>
        <v>37104600</v>
      </c>
    </row>
    <row r="5061" spans="2:46" ht="15.75" customHeight="1" thickBot="1">
      <c r="B5061" t="str">
        <f t="shared" si="321"/>
        <v>UPL4518145225</v>
      </c>
      <c r="C5061" s="137" t="s">
        <v>226</v>
      </c>
      <c r="D5061" s="137" t="s">
        <v>65</v>
      </c>
      <c r="E5061" s="138">
        <v>45225</v>
      </c>
      <c r="F5061" s="139">
        <v>0</v>
      </c>
      <c r="G5061" s="137" t="s">
        <v>223</v>
      </c>
      <c r="H5061" s="139">
        <v>629</v>
      </c>
      <c r="I5061" s="139">
        <v>629</v>
      </c>
      <c r="J5061" s="139">
        <v>608.45000000000005</v>
      </c>
      <c r="K5061" s="139">
        <v>609.85</v>
      </c>
      <c r="L5061" s="139">
        <v>609.85</v>
      </c>
      <c r="M5061" s="139">
        <v>774</v>
      </c>
      <c r="N5061" s="139">
        <v>6190.78</v>
      </c>
      <c r="O5061" s="139">
        <v>1982500</v>
      </c>
      <c r="P5061" s="140">
        <v>382200</v>
      </c>
      <c r="Q5061" s="138">
        <v>45181</v>
      </c>
      <c r="AR5061">
        <f t="shared" si="319"/>
        <v>0</v>
      </c>
      <c r="AS5061">
        <f t="shared" si="320"/>
        <v>0</v>
      </c>
      <c r="AT5061">
        <f t="shared" si="322"/>
        <v>0</v>
      </c>
    </row>
    <row r="5062" spans="2:46" ht="15.75" customHeight="1" thickBot="1">
      <c r="B5062" t="str">
        <f t="shared" si="321"/>
        <v>UPL4518145260</v>
      </c>
      <c r="C5062" s="137" t="s">
        <v>226</v>
      </c>
      <c r="D5062" s="137" t="s">
        <v>65</v>
      </c>
      <c r="E5062" s="138">
        <v>45260</v>
      </c>
      <c r="F5062" s="139">
        <v>0</v>
      </c>
      <c r="G5062" s="137" t="s">
        <v>223</v>
      </c>
      <c r="H5062" s="139">
        <v>633</v>
      </c>
      <c r="I5062" s="139">
        <v>633</v>
      </c>
      <c r="J5062" s="139">
        <v>613.45000000000005</v>
      </c>
      <c r="K5062" s="139">
        <v>614.20000000000005</v>
      </c>
      <c r="L5062" s="139">
        <v>614.20000000000005</v>
      </c>
      <c r="M5062" s="139">
        <v>98</v>
      </c>
      <c r="N5062" s="139">
        <v>790.08</v>
      </c>
      <c r="O5062" s="139">
        <v>244400</v>
      </c>
      <c r="P5062" s="140">
        <v>72800</v>
      </c>
      <c r="Q5062" s="138">
        <v>45181</v>
      </c>
      <c r="AR5062">
        <f t="shared" si="319"/>
        <v>0</v>
      </c>
      <c r="AS5062">
        <f t="shared" si="320"/>
        <v>0</v>
      </c>
      <c r="AT5062">
        <f t="shared" si="322"/>
        <v>0</v>
      </c>
    </row>
    <row r="5063" spans="2:46" ht="15.75" customHeight="1" thickBot="1">
      <c r="B5063" t="str">
        <f t="shared" si="321"/>
        <v>VEDL4518145197</v>
      </c>
      <c r="C5063" s="137" t="s">
        <v>226</v>
      </c>
      <c r="D5063" s="137" t="s">
        <v>200</v>
      </c>
      <c r="E5063" s="138">
        <v>45197</v>
      </c>
      <c r="F5063" s="139">
        <v>0</v>
      </c>
      <c r="G5063" s="137" t="s">
        <v>223</v>
      </c>
      <c r="H5063" s="139">
        <v>239.5</v>
      </c>
      <c r="I5063" s="139">
        <v>239.95</v>
      </c>
      <c r="J5063" s="139">
        <v>230.5</v>
      </c>
      <c r="K5063" s="139">
        <v>231.9</v>
      </c>
      <c r="L5063" s="139">
        <v>231.9</v>
      </c>
      <c r="M5063" s="139">
        <v>7387</v>
      </c>
      <c r="N5063" s="139">
        <v>34625.910000000003</v>
      </c>
      <c r="O5063" s="139">
        <v>55800000</v>
      </c>
      <c r="P5063" s="140">
        <v>1096000</v>
      </c>
      <c r="Q5063" s="138">
        <v>45181</v>
      </c>
      <c r="AR5063">
        <f t="shared" si="319"/>
        <v>61670000</v>
      </c>
      <c r="AS5063">
        <f t="shared" si="320"/>
        <v>1630000</v>
      </c>
      <c r="AT5063">
        <f t="shared" si="322"/>
        <v>60040000</v>
      </c>
    </row>
    <row r="5064" spans="2:46" ht="15.75" customHeight="1" thickBot="1">
      <c r="B5064" t="str">
        <f t="shared" si="321"/>
        <v>VEDL4518145225</v>
      </c>
      <c r="C5064" s="137" t="s">
        <v>226</v>
      </c>
      <c r="D5064" s="137" t="s">
        <v>200</v>
      </c>
      <c r="E5064" s="138">
        <v>45225</v>
      </c>
      <c r="F5064" s="139">
        <v>0</v>
      </c>
      <c r="G5064" s="137" t="s">
        <v>223</v>
      </c>
      <c r="H5064" s="139">
        <v>241.5</v>
      </c>
      <c r="I5064" s="139">
        <v>241.8</v>
      </c>
      <c r="J5064" s="139">
        <v>232.1</v>
      </c>
      <c r="K5064" s="139">
        <v>233.4</v>
      </c>
      <c r="L5064" s="139">
        <v>233.4</v>
      </c>
      <c r="M5064" s="139">
        <v>1118</v>
      </c>
      <c r="N5064" s="139">
        <v>5269.62</v>
      </c>
      <c r="O5064" s="139">
        <v>5870000</v>
      </c>
      <c r="P5064" s="140">
        <v>534000</v>
      </c>
      <c r="Q5064" s="138">
        <v>45181</v>
      </c>
      <c r="AR5064">
        <f t="shared" ref="AR5064:AR5127" si="323">IF($AU$2&lt;&gt;5,NA(),IF(D5064=D5063,0,IF(AND(D14565=D5064,D5065=D5064),O5064+O5065+O14565,IF(D5065=D5064,O5065+O5064,O5064))))</f>
        <v>0</v>
      </c>
      <c r="AS5064">
        <f t="shared" ref="AS5064:AS5127" si="324">IF($AU$2&lt;&gt;5,NA(),IF(D5064=D5063,0,IF(AND(D14565=D5064,D5065=D5064),P5064+P5065+P14565,IF(D5065=D5064,P5065+P5064,P5064))))</f>
        <v>0</v>
      </c>
      <c r="AT5064">
        <f t="shared" si="322"/>
        <v>0</v>
      </c>
    </row>
    <row r="5065" spans="2:46" ht="15.75" customHeight="1" thickBot="1">
      <c r="B5065" t="str">
        <f t="shared" si="321"/>
        <v>VEDL4518145260</v>
      </c>
      <c r="C5065" s="137" t="s">
        <v>226</v>
      </c>
      <c r="D5065" s="137" t="s">
        <v>200</v>
      </c>
      <c r="E5065" s="138">
        <v>45260</v>
      </c>
      <c r="F5065" s="139">
        <v>0</v>
      </c>
      <c r="G5065" s="137" t="s">
        <v>223</v>
      </c>
      <c r="H5065" s="139">
        <v>242.35</v>
      </c>
      <c r="I5065" s="139">
        <v>242.35</v>
      </c>
      <c r="J5065" s="139">
        <v>233.7</v>
      </c>
      <c r="K5065" s="139">
        <v>235.15</v>
      </c>
      <c r="L5065" s="139">
        <v>235.15</v>
      </c>
      <c r="M5065" s="139">
        <v>187</v>
      </c>
      <c r="N5065" s="139">
        <v>886.35</v>
      </c>
      <c r="O5065" s="141">
        <v>940000</v>
      </c>
      <c r="P5065" s="140">
        <v>194000</v>
      </c>
      <c r="Q5065" s="138">
        <v>45181</v>
      </c>
      <c r="AR5065">
        <f t="shared" si="323"/>
        <v>0</v>
      </c>
      <c r="AS5065">
        <f t="shared" si="324"/>
        <v>0</v>
      </c>
      <c r="AT5065">
        <f t="shared" si="322"/>
        <v>0</v>
      </c>
    </row>
    <row r="5066" spans="2:46" ht="15.75" customHeight="1" thickBot="1">
      <c r="B5066" t="str">
        <f t="shared" si="321"/>
        <v>VOLTAS4518145197</v>
      </c>
      <c r="C5066" s="137" t="s">
        <v>226</v>
      </c>
      <c r="D5066" s="137" t="s">
        <v>201</v>
      </c>
      <c r="E5066" s="138">
        <v>45197</v>
      </c>
      <c r="F5066" s="139">
        <v>0</v>
      </c>
      <c r="G5066" s="137" t="s">
        <v>223</v>
      </c>
      <c r="H5066" s="139">
        <v>915.8</v>
      </c>
      <c r="I5066" s="139">
        <v>915.95</v>
      </c>
      <c r="J5066" s="139">
        <v>873</v>
      </c>
      <c r="K5066" s="139">
        <v>877.55</v>
      </c>
      <c r="L5066" s="139">
        <v>877.55</v>
      </c>
      <c r="M5066" s="139">
        <v>5419</v>
      </c>
      <c r="N5066" s="139">
        <v>28904.720000000001</v>
      </c>
      <c r="O5066" s="139">
        <v>7032000</v>
      </c>
      <c r="P5066" s="140">
        <v>107400</v>
      </c>
      <c r="Q5066" s="138">
        <v>45181</v>
      </c>
      <c r="AR5066">
        <f t="shared" si="323"/>
        <v>7297800</v>
      </c>
      <c r="AS5066">
        <f t="shared" si="324"/>
        <v>169200</v>
      </c>
      <c r="AT5066">
        <f t="shared" si="322"/>
        <v>7128600</v>
      </c>
    </row>
    <row r="5067" spans="2:46" ht="15.75" customHeight="1" thickBot="1">
      <c r="B5067" t="str">
        <f t="shared" si="321"/>
        <v>VOLTAS4518145225</v>
      </c>
      <c r="C5067" s="137" t="s">
        <v>226</v>
      </c>
      <c r="D5067" s="137" t="s">
        <v>201</v>
      </c>
      <c r="E5067" s="138">
        <v>45225</v>
      </c>
      <c r="F5067" s="139">
        <v>0</v>
      </c>
      <c r="G5067" s="137" t="s">
        <v>223</v>
      </c>
      <c r="H5067" s="139">
        <v>918.75</v>
      </c>
      <c r="I5067" s="139">
        <v>919.4</v>
      </c>
      <c r="J5067" s="139">
        <v>881.9</v>
      </c>
      <c r="K5067" s="139">
        <v>883</v>
      </c>
      <c r="L5067" s="139">
        <v>883</v>
      </c>
      <c r="M5067" s="139">
        <v>465</v>
      </c>
      <c r="N5067" s="139">
        <v>2492.5500000000002</v>
      </c>
      <c r="O5067" s="139">
        <v>265800</v>
      </c>
      <c r="P5067" s="140">
        <v>61800</v>
      </c>
      <c r="Q5067" s="138">
        <v>45181</v>
      </c>
      <c r="AR5067">
        <f t="shared" si="323"/>
        <v>0</v>
      </c>
      <c r="AS5067">
        <f t="shared" si="324"/>
        <v>0</v>
      </c>
      <c r="AT5067">
        <f t="shared" si="322"/>
        <v>0</v>
      </c>
    </row>
    <row r="5068" spans="2:46" ht="15.75" customHeight="1" thickBot="1">
      <c r="B5068" t="str">
        <f t="shared" si="321"/>
        <v>VOLTAS4518145260</v>
      </c>
      <c r="C5068" s="137" t="s">
        <v>226</v>
      </c>
      <c r="D5068" s="137" t="s">
        <v>201</v>
      </c>
      <c r="E5068" s="138">
        <v>45260</v>
      </c>
      <c r="F5068" s="139">
        <v>0</v>
      </c>
      <c r="G5068" s="137" t="s">
        <v>223</v>
      </c>
      <c r="H5068" s="139">
        <v>911.05</v>
      </c>
      <c r="I5068" s="139">
        <v>911.05</v>
      </c>
      <c r="J5068" s="139">
        <v>888</v>
      </c>
      <c r="K5068" s="139">
        <v>888.2</v>
      </c>
      <c r="L5068" s="139">
        <v>888.2</v>
      </c>
      <c r="M5068" s="139">
        <v>41</v>
      </c>
      <c r="N5068" s="139">
        <v>220.36</v>
      </c>
      <c r="O5068" s="139">
        <v>39000</v>
      </c>
      <c r="P5068" s="140">
        <v>11400</v>
      </c>
      <c r="Q5068" s="138">
        <v>45181</v>
      </c>
      <c r="AR5068">
        <f t="shared" si="323"/>
        <v>0</v>
      </c>
      <c r="AS5068">
        <f t="shared" si="324"/>
        <v>0</v>
      </c>
      <c r="AT5068">
        <f t="shared" si="322"/>
        <v>0</v>
      </c>
    </row>
    <row r="5069" spans="2:46" ht="15.75" customHeight="1" thickBot="1">
      <c r="B5069" t="str">
        <f t="shared" si="321"/>
        <v>WIPRO4518145197</v>
      </c>
      <c r="C5069" s="137" t="s">
        <v>226</v>
      </c>
      <c r="D5069" s="137" t="s">
        <v>56</v>
      </c>
      <c r="E5069" s="138">
        <v>45197</v>
      </c>
      <c r="F5069" s="139">
        <v>0</v>
      </c>
      <c r="G5069" s="137" t="s">
        <v>223</v>
      </c>
      <c r="H5069" s="139">
        <v>438.35</v>
      </c>
      <c r="I5069" s="139">
        <v>443.15</v>
      </c>
      <c r="J5069" s="139">
        <v>428.9</v>
      </c>
      <c r="K5069" s="139">
        <v>436.7</v>
      </c>
      <c r="L5069" s="139">
        <v>436.7</v>
      </c>
      <c r="M5069" s="139">
        <v>9958</v>
      </c>
      <c r="N5069" s="139">
        <v>65248.51</v>
      </c>
      <c r="O5069" s="141">
        <v>34600000</v>
      </c>
      <c r="P5069" s="140">
        <v>-289500</v>
      </c>
      <c r="Q5069" s="138">
        <v>45181</v>
      </c>
      <c r="AR5069" s="76">
        <f t="shared" si="323"/>
        <v>37139500</v>
      </c>
      <c r="AS5069">
        <f t="shared" si="324"/>
        <v>-18000</v>
      </c>
      <c r="AT5069" s="76">
        <f t="shared" si="322"/>
        <v>37157500</v>
      </c>
    </row>
    <row r="5070" spans="2:46" ht="15.75" customHeight="1" thickBot="1">
      <c r="B5070" t="str">
        <f t="shared" si="321"/>
        <v>WIPRO4518145225</v>
      </c>
      <c r="C5070" s="137" t="s">
        <v>226</v>
      </c>
      <c r="D5070" s="137" t="s">
        <v>56</v>
      </c>
      <c r="E5070" s="138">
        <v>45225</v>
      </c>
      <c r="F5070" s="139">
        <v>0</v>
      </c>
      <c r="G5070" s="137" t="s">
        <v>223</v>
      </c>
      <c r="H5070" s="139">
        <v>440.8</v>
      </c>
      <c r="I5070" s="139">
        <v>445.9</v>
      </c>
      <c r="J5070" s="139">
        <v>431.55</v>
      </c>
      <c r="K5070" s="139">
        <v>439.2</v>
      </c>
      <c r="L5070" s="139">
        <v>439.2</v>
      </c>
      <c r="M5070" s="139">
        <v>1118</v>
      </c>
      <c r="N5070" s="139">
        <v>7364.94</v>
      </c>
      <c r="O5070" s="139">
        <v>2539500</v>
      </c>
      <c r="P5070" s="140">
        <v>271500</v>
      </c>
      <c r="Q5070" s="138">
        <v>45181</v>
      </c>
      <c r="AR5070">
        <f t="shared" si="323"/>
        <v>0</v>
      </c>
      <c r="AS5070">
        <f t="shared" si="324"/>
        <v>0</v>
      </c>
      <c r="AT5070">
        <f t="shared" si="322"/>
        <v>0</v>
      </c>
    </row>
    <row r="5071" spans="2:46" ht="15.75" customHeight="1" thickBot="1">
      <c r="B5071" t="str">
        <f t="shared" si="321"/>
        <v>WIPRO4518145260</v>
      </c>
      <c r="C5071" s="137" t="s">
        <v>226</v>
      </c>
      <c r="D5071" s="137" t="s">
        <v>56</v>
      </c>
      <c r="E5071" s="138">
        <v>45260</v>
      </c>
      <c r="F5071" s="139">
        <v>0</v>
      </c>
      <c r="G5071" s="137" t="s">
        <v>223</v>
      </c>
      <c r="H5071" s="139">
        <v>443.2</v>
      </c>
      <c r="I5071" s="139">
        <v>448</v>
      </c>
      <c r="J5071" s="139">
        <v>435</v>
      </c>
      <c r="K5071" s="139">
        <v>442</v>
      </c>
      <c r="L5071" s="139">
        <v>442</v>
      </c>
      <c r="M5071" s="139">
        <v>117</v>
      </c>
      <c r="N5071" s="139">
        <v>775.7</v>
      </c>
      <c r="O5071" s="139">
        <v>343500</v>
      </c>
      <c r="P5071" s="140">
        <v>-15000</v>
      </c>
      <c r="Q5071" s="138">
        <v>45181</v>
      </c>
      <c r="AR5071">
        <f t="shared" si="323"/>
        <v>0</v>
      </c>
      <c r="AS5071">
        <f t="shared" si="324"/>
        <v>0</v>
      </c>
      <c r="AT5071">
        <f t="shared" si="322"/>
        <v>0</v>
      </c>
    </row>
    <row r="5072" spans="2:46" ht="15.75" customHeight="1" thickBot="1">
      <c r="B5072" t="str">
        <f t="shared" si="321"/>
        <v>ZEEL4518145197</v>
      </c>
      <c r="C5072" s="137" t="s">
        <v>226</v>
      </c>
      <c r="D5072" s="137" t="s">
        <v>202</v>
      </c>
      <c r="E5072" s="138">
        <v>45197</v>
      </c>
      <c r="F5072" s="139">
        <v>0</v>
      </c>
      <c r="G5072" s="137" t="s">
        <v>223</v>
      </c>
      <c r="H5072" s="139">
        <v>282.5</v>
      </c>
      <c r="I5072" s="139">
        <v>282.75</v>
      </c>
      <c r="J5072" s="139">
        <v>269.35000000000002</v>
      </c>
      <c r="K5072" s="139">
        <v>272.14999999999998</v>
      </c>
      <c r="L5072" s="139">
        <v>272.14999999999998</v>
      </c>
      <c r="M5072" s="139">
        <v>5874</v>
      </c>
      <c r="N5072" s="139">
        <v>48381.04</v>
      </c>
      <c r="O5072" s="139">
        <v>91899000</v>
      </c>
      <c r="P5072" s="140">
        <v>-984000</v>
      </c>
      <c r="Q5072" s="138">
        <v>45181</v>
      </c>
      <c r="AR5072">
        <f t="shared" si="323"/>
        <v>94329000</v>
      </c>
      <c r="AS5072">
        <f t="shared" si="324"/>
        <v>-648000</v>
      </c>
      <c r="AT5072">
        <f t="shared" si="322"/>
        <v>94977000</v>
      </c>
    </row>
    <row r="5073" spans="2:46" ht="15.75" customHeight="1" thickBot="1">
      <c r="B5073" t="str">
        <f t="shared" si="321"/>
        <v>ZEEL4518145225</v>
      </c>
      <c r="C5073" s="137" t="s">
        <v>226</v>
      </c>
      <c r="D5073" s="137" t="s">
        <v>202</v>
      </c>
      <c r="E5073" s="138">
        <v>45225</v>
      </c>
      <c r="F5073" s="139">
        <v>0</v>
      </c>
      <c r="G5073" s="137" t="s">
        <v>223</v>
      </c>
      <c r="H5073" s="139">
        <v>282.85000000000002</v>
      </c>
      <c r="I5073" s="139">
        <v>284.10000000000002</v>
      </c>
      <c r="J5073" s="139">
        <v>271.89999999999998</v>
      </c>
      <c r="K5073" s="139">
        <v>273.60000000000002</v>
      </c>
      <c r="L5073" s="139">
        <v>273.60000000000002</v>
      </c>
      <c r="M5073" s="139">
        <v>434</v>
      </c>
      <c r="N5073" s="139">
        <v>3596.01</v>
      </c>
      <c r="O5073" s="139">
        <v>2430000</v>
      </c>
      <c r="P5073" s="140">
        <v>336000</v>
      </c>
      <c r="Q5073" s="138">
        <v>45181</v>
      </c>
      <c r="AR5073">
        <f t="shared" si="323"/>
        <v>0</v>
      </c>
      <c r="AS5073">
        <f t="shared" si="324"/>
        <v>0</v>
      </c>
      <c r="AT5073">
        <f t="shared" si="322"/>
        <v>0</v>
      </c>
    </row>
    <row r="5074" spans="2:46" ht="15.75" customHeight="1" thickBot="1">
      <c r="B5074" t="str">
        <f t="shared" si="321"/>
        <v>ZEEL4518145260</v>
      </c>
      <c r="C5074" s="137" t="s">
        <v>226</v>
      </c>
      <c r="D5074" s="137" t="s">
        <v>202</v>
      </c>
      <c r="E5074" s="138">
        <v>45260</v>
      </c>
      <c r="F5074" s="139">
        <v>0</v>
      </c>
      <c r="G5074" s="137" t="s">
        <v>223</v>
      </c>
      <c r="H5074" s="139">
        <v>285</v>
      </c>
      <c r="I5074" s="139">
        <v>285</v>
      </c>
      <c r="J5074" s="139">
        <v>274.5</v>
      </c>
      <c r="K5074" s="139">
        <v>274.5</v>
      </c>
      <c r="L5074" s="139">
        <v>274.5</v>
      </c>
      <c r="M5074" s="139">
        <v>28</v>
      </c>
      <c r="N5074" s="139">
        <v>234.86</v>
      </c>
      <c r="O5074" s="139">
        <v>150000</v>
      </c>
      <c r="P5074" s="140">
        <v>54000</v>
      </c>
      <c r="Q5074" s="138">
        <v>45181</v>
      </c>
      <c r="AR5074">
        <f t="shared" si="323"/>
        <v>0</v>
      </c>
      <c r="AS5074">
        <f t="shared" si="324"/>
        <v>0</v>
      </c>
      <c r="AT5074">
        <f t="shared" si="322"/>
        <v>0</v>
      </c>
    </row>
    <row r="5075" spans="2:46" ht="15.75" customHeight="1" thickBot="1">
      <c r="B5075" t="str">
        <f t="shared" si="321"/>
        <v>ZYDUSLIFE4518145197</v>
      </c>
      <c r="C5075" s="137" t="s">
        <v>226</v>
      </c>
      <c r="D5075" s="137" t="s">
        <v>203</v>
      </c>
      <c r="E5075" s="138">
        <v>45197</v>
      </c>
      <c r="F5075" s="139">
        <v>0</v>
      </c>
      <c r="G5075" s="137" t="s">
        <v>223</v>
      </c>
      <c r="H5075" s="139">
        <v>633.70000000000005</v>
      </c>
      <c r="I5075" s="139">
        <v>644.29999999999995</v>
      </c>
      <c r="J5075" s="139">
        <v>625.6</v>
      </c>
      <c r="K5075" s="139">
        <v>628.70000000000005</v>
      </c>
      <c r="L5075" s="139">
        <v>628.70000000000005</v>
      </c>
      <c r="M5075" s="139">
        <v>1609</v>
      </c>
      <c r="N5075" s="139">
        <v>18332.28</v>
      </c>
      <c r="O5075" s="139">
        <v>7070400</v>
      </c>
      <c r="P5075" s="140">
        <v>57600</v>
      </c>
      <c r="Q5075" s="138">
        <v>45181</v>
      </c>
      <c r="AR5075">
        <f t="shared" si="323"/>
        <v>7212600</v>
      </c>
      <c r="AS5075">
        <f t="shared" si="324"/>
        <v>91800</v>
      </c>
      <c r="AT5075">
        <f t="shared" si="322"/>
        <v>7120800</v>
      </c>
    </row>
    <row r="5076" spans="2:46" ht="15.75" customHeight="1" thickBot="1">
      <c r="B5076" t="str">
        <f t="shared" si="321"/>
        <v>ZYDUSLIFE4518145225</v>
      </c>
      <c r="C5076" s="137" t="s">
        <v>226</v>
      </c>
      <c r="D5076" s="137" t="s">
        <v>203</v>
      </c>
      <c r="E5076" s="138">
        <v>45225</v>
      </c>
      <c r="F5076" s="139">
        <v>0</v>
      </c>
      <c r="G5076" s="137" t="s">
        <v>223</v>
      </c>
      <c r="H5076" s="139">
        <v>640.25</v>
      </c>
      <c r="I5076" s="139">
        <v>647.95000000000005</v>
      </c>
      <c r="J5076" s="139">
        <v>630.04999999999995</v>
      </c>
      <c r="K5076" s="139">
        <v>632.45000000000005</v>
      </c>
      <c r="L5076" s="139">
        <v>632.45000000000005</v>
      </c>
      <c r="M5076" s="139">
        <v>89</v>
      </c>
      <c r="N5076" s="139">
        <v>1020.78</v>
      </c>
      <c r="O5076" s="139">
        <v>142200</v>
      </c>
      <c r="P5076" s="140">
        <v>34200</v>
      </c>
      <c r="Q5076" s="138">
        <v>45181</v>
      </c>
      <c r="AR5076">
        <f t="shared" si="323"/>
        <v>0</v>
      </c>
      <c r="AS5076">
        <f t="shared" si="324"/>
        <v>0</v>
      </c>
      <c r="AT5076">
        <f t="shared" si="322"/>
        <v>0</v>
      </c>
    </row>
    <row r="5077" spans="2:46" ht="15.75" customHeight="1" thickBot="1">
      <c r="B5077" t="str">
        <f t="shared" si="321"/>
        <v>ZYDUSLIFE4518145260</v>
      </c>
      <c r="C5077" s="137" t="s">
        <v>226</v>
      </c>
      <c r="D5077" s="137" t="s">
        <v>203</v>
      </c>
      <c r="E5077" s="138">
        <v>45260</v>
      </c>
      <c r="F5077" s="139">
        <v>0</v>
      </c>
      <c r="G5077" s="137" t="s">
        <v>223</v>
      </c>
      <c r="H5077" s="139">
        <v>0</v>
      </c>
      <c r="I5077" s="139">
        <v>0</v>
      </c>
      <c r="J5077" s="139">
        <v>0</v>
      </c>
      <c r="K5077" s="139">
        <v>637.15</v>
      </c>
      <c r="L5077" s="139">
        <v>637.54999999999995</v>
      </c>
      <c r="M5077" s="139">
        <v>0</v>
      </c>
      <c r="N5077" s="139">
        <v>0</v>
      </c>
      <c r="O5077" s="139">
        <v>0</v>
      </c>
      <c r="P5077" s="139">
        <v>0</v>
      </c>
      <c r="Q5077" s="138">
        <v>45181</v>
      </c>
      <c r="AR5077">
        <f t="shared" si="323"/>
        <v>0</v>
      </c>
      <c r="AS5077">
        <f t="shared" si="324"/>
        <v>0</v>
      </c>
      <c r="AT5077">
        <f t="shared" si="322"/>
        <v>0</v>
      </c>
    </row>
    <row r="5078" spans="2:46" ht="15.75" customHeight="1" thickBot="1">
      <c r="B5078" t="str">
        <f t="shared" si="321"/>
        <v>BANKNIFTY4518245197</v>
      </c>
      <c r="C5078" s="137" t="s">
        <v>222</v>
      </c>
      <c r="D5078" s="137" t="s">
        <v>16</v>
      </c>
      <c r="E5078" s="138">
        <v>45197</v>
      </c>
      <c r="F5078" s="139">
        <v>0</v>
      </c>
      <c r="G5078" s="137" t="s">
        <v>223</v>
      </c>
      <c r="H5078" s="139">
        <v>45578</v>
      </c>
      <c r="I5078" s="139">
        <v>46045.4</v>
      </c>
      <c r="J5078" s="139">
        <v>45460.15</v>
      </c>
      <c r="K5078" s="139">
        <v>46001.85</v>
      </c>
      <c r="L5078" s="139">
        <v>46001.85</v>
      </c>
      <c r="M5078" s="139">
        <v>237529</v>
      </c>
      <c r="N5078" s="139">
        <v>1633165.96</v>
      </c>
      <c r="O5078" s="139">
        <v>1764705</v>
      </c>
      <c r="P5078" s="140">
        <v>-134355</v>
      </c>
      <c r="Q5078" s="138">
        <v>45182</v>
      </c>
      <c r="AR5078">
        <f t="shared" si="323"/>
        <v>2018685</v>
      </c>
      <c r="AS5078">
        <f t="shared" si="324"/>
        <v>-99885</v>
      </c>
      <c r="AT5078">
        <f t="shared" si="322"/>
        <v>2118570</v>
      </c>
    </row>
    <row r="5079" spans="2:46" ht="15.75" customHeight="1" thickBot="1">
      <c r="B5079" t="str">
        <f t="shared" si="321"/>
        <v>BANKNIFTY4518245225</v>
      </c>
      <c r="C5079" s="137" t="s">
        <v>222</v>
      </c>
      <c r="D5079" s="137" t="s">
        <v>16</v>
      </c>
      <c r="E5079" s="138">
        <v>45225</v>
      </c>
      <c r="F5079" s="139">
        <v>0</v>
      </c>
      <c r="G5079" s="137" t="s">
        <v>223</v>
      </c>
      <c r="H5079" s="139">
        <v>45801.1</v>
      </c>
      <c r="I5079" s="139">
        <v>46282</v>
      </c>
      <c r="J5079" s="139">
        <v>45715.55</v>
      </c>
      <c r="K5079" s="139">
        <v>46243</v>
      </c>
      <c r="L5079" s="139">
        <v>46243</v>
      </c>
      <c r="M5079" s="139">
        <v>9994</v>
      </c>
      <c r="N5079" s="139">
        <v>69107.67</v>
      </c>
      <c r="O5079" s="139">
        <v>253980</v>
      </c>
      <c r="P5079" s="140">
        <v>34470</v>
      </c>
      <c r="Q5079" s="138">
        <v>45182</v>
      </c>
      <c r="AR5079">
        <f t="shared" si="323"/>
        <v>0</v>
      </c>
      <c r="AS5079">
        <f t="shared" si="324"/>
        <v>0</v>
      </c>
      <c r="AT5079">
        <f t="shared" si="322"/>
        <v>0</v>
      </c>
    </row>
    <row r="5080" spans="2:46" ht="15.75" customHeight="1" thickBot="1">
      <c r="B5080" t="str">
        <f t="shared" si="321"/>
        <v>BANKNIFTY4518245260</v>
      </c>
      <c r="C5080" s="137" t="s">
        <v>222</v>
      </c>
      <c r="D5080" s="137" t="s">
        <v>16</v>
      </c>
      <c r="E5080" s="138">
        <v>45260</v>
      </c>
      <c r="F5080" s="139">
        <v>0</v>
      </c>
      <c r="G5080" s="137" t="s">
        <v>223</v>
      </c>
      <c r="H5080" s="139">
        <v>46096</v>
      </c>
      <c r="I5080" s="139">
        <v>46539.8</v>
      </c>
      <c r="J5080" s="139">
        <v>45982.7</v>
      </c>
      <c r="K5080" s="139">
        <v>46495.05</v>
      </c>
      <c r="L5080" s="139">
        <v>46495.05</v>
      </c>
      <c r="M5080" s="139">
        <v>2720</v>
      </c>
      <c r="N5080" s="139">
        <v>18909.009999999998</v>
      </c>
      <c r="O5080" s="139">
        <v>96375</v>
      </c>
      <c r="P5080" s="140">
        <v>5865</v>
      </c>
      <c r="Q5080" s="138">
        <v>45182</v>
      </c>
      <c r="AR5080">
        <f t="shared" si="323"/>
        <v>0</v>
      </c>
      <c r="AS5080">
        <f t="shared" si="324"/>
        <v>0</v>
      </c>
      <c r="AT5080">
        <f t="shared" si="322"/>
        <v>0</v>
      </c>
    </row>
    <row r="5081" spans="2:46" ht="15.75" customHeight="1" thickBot="1">
      <c r="B5081" t="str">
        <f t="shared" si="321"/>
        <v>FINNIFTY4518245195</v>
      </c>
      <c r="C5081" s="137" t="s">
        <v>222</v>
      </c>
      <c r="D5081" s="137" t="s">
        <v>224</v>
      </c>
      <c r="E5081" s="138">
        <v>45195</v>
      </c>
      <c r="F5081" s="139">
        <v>0</v>
      </c>
      <c r="G5081" s="137" t="s">
        <v>223</v>
      </c>
      <c r="H5081" s="139">
        <v>20290.05</v>
      </c>
      <c r="I5081" s="139">
        <v>20461.650000000001</v>
      </c>
      <c r="J5081" s="139">
        <v>20228.400000000001</v>
      </c>
      <c r="K5081" s="139">
        <v>20431.8</v>
      </c>
      <c r="L5081" s="139">
        <v>20431.8</v>
      </c>
      <c r="M5081" s="139">
        <v>2001</v>
      </c>
      <c r="N5081" s="139">
        <v>16315.69</v>
      </c>
      <c r="O5081" s="141">
        <v>62400</v>
      </c>
      <c r="P5081" s="140">
        <v>-1880</v>
      </c>
      <c r="Q5081" s="138">
        <v>45182</v>
      </c>
      <c r="AR5081">
        <f t="shared" si="323"/>
        <v>66120</v>
      </c>
      <c r="AS5081">
        <f t="shared" si="324"/>
        <v>-1440</v>
      </c>
      <c r="AT5081">
        <f t="shared" si="322"/>
        <v>67560</v>
      </c>
    </row>
    <row r="5082" spans="2:46" ht="15.75" customHeight="1" thickBot="1">
      <c r="B5082" t="str">
        <f t="shared" si="321"/>
        <v>FINNIFTY4518245230</v>
      </c>
      <c r="C5082" s="137" t="s">
        <v>222</v>
      </c>
      <c r="D5082" s="137" t="s">
        <v>224</v>
      </c>
      <c r="E5082" s="138">
        <v>45230</v>
      </c>
      <c r="F5082" s="139">
        <v>0</v>
      </c>
      <c r="G5082" s="137" t="s">
        <v>223</v>
      </c>
      <c r="H5082" s="139">
        <v>20385</v>
      </c>
      <c r="I5082" s="139">
        <v>20524.3</v>
      </c>
      <c r="J5082" s="139">
        <v>20310.05</v>
      </c>
      <c r="K5082" s="139">
        <v>20500</v>
      </c>
      <c r="L5082" s="139">
        <v>20500</v>
      </c>
      <c r="M5082" s="139">
        <v>32</v>
      </c>
      <c r="N5082" s="139">
        <v>261.81</v>
      </c>
      <c r="O5082" s="139">
        <v>3720</v>
      </c>
      <c r="P5082" s="139">
        <v>440</v>
      </c>
      <c r="Q5082" s="138">
        <v>45182</v>
      </c>
      <c r="AR5082">
        <f t="shared" si="323"/>
        <v>0</v>
      </c>
      <c r="AS5082">
        <f t="shared" si="324"/>
        <v>0</v>
      </c>
      <c r="AT5082">
        <f t="shared" si="322"/>
        <v>0</v>
      </c>
    </row>
    <row r="5083" spans="2:46" ht="15.75" customHeight="1" thickBot="1">
      <c r="B5083" t="str">
        <f t="shared" si="321"/>
        <v>FINNIFTY4518245258</v>
      </c>
      <c r="C5083" s="137" t="s">
        <v>222</v>
      </c>
      <c r="D5083" s="137" t="s">
        <v>224</v>
      </c>
      <c r="E5083" s="138">
        <v>45258</v>
      </c>
      <c r="F5083" s="139">
        <v>0</v>
      </c>
      <c r="G5083" s="137" t="s">
        <v>223</v>
      </c>
      <c r="H5083" s="139">
        <v>20577.5</v>
      </c>
      <c r="I5083" s="139">
        <v>20577.5</v>
      </c>
      <c r="J5083" s="139">
        <v>20577.349999999999</v>
      </c>
      <c r="K5083" s="139">
        <v>20577.400000000001</v>
      </c>
      <c r="L5083" s="139">
        <v>20577.400000000001</v>
      </c>
      <c r="M5083" s="139">
        <v>3</v>
      </c>
      <c r="N5083" s="139">
        <v>24.69</v>
      </c>
      <c r="O5083" s="139">
        <v>0</v>
      </c>
      <c r="P5083" s="139">
        <v>0</v>
      </c>
      <c r="Q5083" s="138">
        <v>45182</v>
      </c>
      <c r="AR5083">
        <f t="shared" si="323"/>
        <v>0</v>
      </c>
      <c r="AS5083">
        <f t="shared" si="324"/>
        <v>0</v>
      </c>
      <c r="AT5083">
        <f t="shared" si="322"/>
        <v>0</v>
      </c>
    </row>
    <row r="5084" spans="2:46" ht="15.75" customHeight="1" thickBot="1">
      <c r="B5084" t="str">
        <f t="shared" si="321"/>
        <v>MIDCPNIFTY4518245194</v>
      </c>
      <c r="C5084" s="137" t="s">
        <v>222</v>
      </c>
      <c r="D5084" s="137" t="s">
        <v>225</v>
      </c>
      <c r="E5084" s="138">
        <v>45194</v>
      </c>
      <c r="F5084" s="139">
        <v>0</v>
      </c>
      <c r="G5084" s="137" t="s">
        <v>223</v>
      </c>
      <c r="H5084" s="139">
        <v>8940.0499999999993</v>
      </c>
      <c r="I5084" s="139">
        <v>9060.35</v>
      </c>
      <c r="J5084" s="139">
        <v>8874.5499999999993</v>
      </c>
      <c r="K5084" s="139">
        <v>9034.15</v>
      </c>
      <c r="L5084" s="139">
        <v>9034.15</v>
      </c>
      <c r="M5084" s="139">
        <v>4873</v>
      </c>
      <c r="N5084" s="139">
        <v>32752.94</v>
      </c>
      <c r="O5084" s="139">
        <v>144675</v>
      </c>
      <c r="P5084" s="140">
        <v>-2475</v>
      </c>
      <c r="Q5084" s="138">
        <v>45182</v>
      </c>
      <c r="AR5084">
        <f t="shared" si="323"/>
        <v>149325</v>
      </c>
      <c r="AS5084">
        <f t="shared" si="324"/>
        <v>-750</v>
      </c>
      <c r="AT5084">
        <f t="shared" si="322"/>
        <v>150075</v>
      </c>
    </row>
    <row r="5085" spans="2:46" ht="15.75" customHeight="1" thickBot="1">
      <c r="B5085" t="str">
        <f t="shared" si="321"/>
        <v>MIDCPNIFTY4518245229</v>
      </c>
      <c r="C5085" s="137" t="s">
        <v>222</v>
      </c>
      <c r="D5085" s="137" t="s">
        <v>225</v>
      </c>
      <c r="E5085" s="138">
        <v>45229</v>
      </c>
      <c r="F5085" s="139">
        <v>0</v>
      </c>
      <c r="G5085" s="137" t="s">
        <v>223</v>
      </c>
      <c r="H5085" s="139">
        <v>8910.0499999999993</v>
      </c>
      <c r="I5085" s="139">
        <v>9200</v>
      </c>
      <c r="J5085" s="139">
        <v>8777.2000000000007</v>
      </c>
      <c r="K5085" s="139">
        <v>9033.1</v>
      </c>
      <c r="L5085" s="139">
        <v>9033.1</v>
      </c>
      <c r="M5085" s="139">
        <v>83</v>
      </c>
      <c r="N5085" s="139">
        <v>558.22</v>
      </c>
      <c r="O5085" s="139">
        <v>4650</v>
      </c>
      <c r="P5085" s="140">
        <v>1725</v>
      </c>
      <c r="Q5085" s="138">
        <v>45182</v>
      </c>
      <c r="AR5085">
        <f t="shared" si="323"/>
        <v>0</v>
      </c>
      <c r="AS5085">
        <f t="shared" si="324"/>
        <v>0</v>
      </c>
      <c r="AT5085">
        <f t="shared" si="322"/>
        <v>0</v>
      </c>
    </row>
    <row r="5086" spans="2:46" ht="15.75" customHeight="1" thickBot="1">
      <c r="B5086" t="str">
        <f t="shared" si="321"/>
        <v>MIDCPNIFTY4518245254</v>
      </c>
      <c r="C5086" s="137" t="s">
        <v>222</v>
      </c>
      <c r="D5086" s="137" t="s">
        <v>225</v>
      </c>
      <c r="E5086" s="138">
        <v>45254</v>
      </c>
      <c r="F5086" s="139">
        <v>0</v>
      </c>
      <c r="G5086" s="137" t="s">
        <v>223</v>
      </c>
      <c r="H5086" s="139">
        <v>8858.35</v>
      </c>
      <c r="I5086" s="139">
        <v>9108.25</v>
      </c>
      <c r="J5086" s="139">
        <v>8858.35</v>
      </c>
      <c r="K5086" s="139">
        <v>9108.25</v>
      </c>
      <c r="L5086" s="139">
        <v>9108.25</v>
      </c>
      <c r="M5086" s="139">
        <v>6</v>
      </c>
      <c r="N5086" s="139">
        <v>40.31</v>
      </c>
      <c r="O5086" s="139">
        <v>750</v>
      </c>
      <c r="P5086" s="139">
        <v>150</v>
      </c>
      <c r="Q5086" s="138">
        <v>45182</v>
      </c>
      <c r="AR5086">
        <f t="shared" si="323"/>
        <v>0</v>
      </c>
      <c r="AS5086">
        <f t="shared" si="324"/>
        <v>0</v>
      </c>
      <c r="AT5086">
        <f t="shared" si="322"/>
        <v>0</v>
      </c>
    </row>
    <row r="5087" spans="2:46" ht="15.75" customHeight="1" thickBot="1">
      <c r="B5087" t="str">
        <f t="shared" si="321"/>
        <v>NIFTY4518245197</v>
      </c>
      <c r="C5087" s="137" t="s">
        <v>222</v>
      </c>
      <c r="D5087" s="137" t="s">
        <v>15</v>
      </c>
      <c r="E5087" s="138">
        <v>45197</v>
      </c>
      <c r="F5087" s="139">
        <v>0</v>
      </c>
      <c r="G5087" s="137" t="s">
        <v>223</v>
      </c>
      <c r="H5087" s="139">
        <v>20020.05</v>
      </c>
      <c r="I5087" s="139">
        <v>20150</v>
      </c>
      <c r="J5087" s="139">
        <v>20001.150000000001</v>
      </c>
      <c r="K5087" s="139">
        <v>20125.150000000001</v>
      </c>
      <c r="L5087" s="139">
        <v>20125.150000000001</v>
      </c>
      <c r="M5087" s="139">
        <v>88689</v>
      </c>
      <c r="N5087" s="139">
        <v>890813.4</v>
      </c>
      <c r="O5087" s="141">
        <v>10100000</v>
      </c>
      <c r="P5087" s="140">
        <v>79100</v>
      </c>
      <c r="Q5087" s="138">
        <v>45182</v>
      </c>
      <c r="AR5087" s="76">
        <f t="shared" si="323"/>
        <v>11115750</v>
      </c>
      <c r="AS5087">
        <f t="shared" si="324"/>
        <v>154400</v>
      </c>
      <c r="AT5087" s="76">
        <f t="shared" si="322"/>
        <v>10961350</v>
      </c>
    </row>
    <row r="5088" spans="2:46" ht="15.75" customHeight="1" thickBot="1">
      <c r="B5088" t="str">
        <f t="shared" si="321"/>
        <v>NIFTY4518245225</v>
      </c>
      <c r="C5088" s="137" t="s">
        <v>222</v>
      </c>
      <c r="D5088" s="137" t="s">
        <v>15</v>
      </c>
      <c r="E5088" s="138">
        <v>45225</v>
      </c>
      <c r="F5088" s="139">
        <v>0</v>
      </c>
      <c r="G5088" s="137" t="s">
        <v>223</v>
      </c>
      <c r="H5088" s="139">
        <v>20101.3</v>
      </c>
      <c r="I5088" s="139">
        <v>20250</v>
      </c>
      <c r="J5088" s="139">
        <v>20101.3</v>
      </c>
      <c r="K5088" s="139">
        <v>20227.25</v>
      </c>
      <c r="L5088" s="139">
        <v>20227.25</v>
      </c>
      <c r="M5088" s="139">
        <v>6231</v>
      </c>
      <c r="N5088" s="139">
        <v>62926.47</v>
      </c>
      <c r="O5088" s="139">
        <v>1015750</v>
      </c>
      <c r="P5088" s="140">
        <v>75300</v>
      </c>
      <c r="Q5088" s="138">
        <v>45182</v>
      </c>
      <c r="AR5088">
        <f t="shared" si="323"/>
        <v>0</v>
      </c>
      <c r="AS5088">
        <f t="shared" si="324"/>
        <v>0</v>
      </c>
      <c r="AT5088">
        <f t="shared" si="322"/>
        <v>0</v>
      </c>
    </row>
    <row r="5089" spans="2:46" ht="15.75" customHeight="1" thickBot="1">
      <c r="B5089" t="str">
        <f t="shared" si="321"/>
        <v>NIFTY4518245260</v>
      </c>
      <c r="C5089" s="137" t="s">
        <v>222</v>
      </c>
      <c r="D5089" s="137" t="s">
        <v>15</v>
      </c>
      <c r="E5089" s="138">
        <v>45260</v>
      </c>
      <c r="F5089" s="139">
        <v>0</v>
      </c>
      <c r="G5089" s="137" t="s">
        <v>223</v>
      </c>
      <c r="H5089" s="139">
        <v>20254.45</v>
      </c>
      <c r="I5089" s="139">
        <v>20354.45</v>
      </c>
      <c r="J5089" s="139">
        <v>20217.8</v>
      </c>
      <c r="K5089" s="139">
        <v>20332.150000000001</v>
      </c>
      <c r="L5089" s="139">
        <v>20332.150000000001</v>
      </c>
      <c r="M5089" s="139">
        <v>1910</v>
      </c>
      <c r="N5089" s="139">
        <v>19388.89</v>
      </c>
      <c r="O5089" s="139">
        <v>336650</v>
      </c>
      <c r="P5089" s="140">
        <v>25450</v>
      </c>
      <c r="Q5089" s="138">
        <v>45182</v>
      </c>
      <c r="AR5089">
        <f t="shared" si="323"/>
        <v>0</v>
      </c>
      <c r="AS5089">
        <f t="shared" si="324"/>
        <v>0</v>
      </c>
      <c r="AT5089">
        <f t="shared" si="322"/>
        <v>0</v>
      </c>
    </row>
    <row r="5090" spans="2:46" ht="15.75" customHeight="1" thickBot="1">
      <c r="B5090" t="str">
        <f t="shared" si="321"/>
        <v>AARTIIND4518245197</v>
      </c>
      <c r="C5090" s="137" t="s">
        <v>226</v>
      </c>
      <c r="D5090" s="137" t="s">
        <v>67</v>
      </c>
      <c r="E5090" s="138">
        <v>45197</v>
      </c>
      <c r="F5090" s="139">
        <v>0</v>
      </c>
      <c r="G5090" s="137" t="s">
        <v>223</v>
      </c>
      <c r="H5090" s="139">
        <v>499.2</v>
      </c>
      <c r="I5090" s="139">
        <v>532</v>
      </c>
      <c r="J5090" s="139">
        <v>498.85</v>
      </c>
      <c r="K5090" s="139">
        <v>528.35</v>
      </c>
      <c r="L5090" s="139">
        <v>528.35</v>
      </c>
      <c r="M5090" s="139">
        <v>9250</v>
      </c>
      <c r="N5090" s="139">
        <v>48105.57</v>
      </c>
      <c r="O5090" s="139">
        <v>13016000</v>
      </c>
      <c r="P5090" s="140">
        <v>485000</v>
      </c>
      <c r="Q5090" s="138">
        <v>45182</v>
      </c>
      <c r="AR5090">
        <f t="shared" si="323"/>
        <v>13981000</v>
      </c>
      <c r="AS5090">
        <f t="shared" si="324"/>
        <v>588000</v>
      </c>
      <c r="AT5090">
        <f t="shared" si="322"/>
        <v>13393000</v>
      </c>
    </row>
    <row r="5091" spans="2:46" ht="15.75" customHeight="1" thickBot="1">
      <c r="B5091" t="str">
        <f t="shared" si="321"/>
        <v>AARTIIND4518245225</v>
      </c>
      <c r="C5091" s="137" t="s">
        <v>226</v>
      </c>
      <c r="D5091" s="137" t="s">
        <v>67</v>
      </c>
      <c r="E5091" s="138">
        <v>45225</v>
      </c>
      <c r="F5091" s="139">
        <v>0</v>
      </c>
      <c r="G5091" s="137" t="s">
        <v>223</v>
      </c>
      <c r="H5091" s="139">
        <v>504.85</v>
      </c>
      <c r="I5091" s="139">
        <v>535</v>
      </c>
      <c r="J5091" s="139">
        <v>502.9</v>
      </c>
      <c r="K5091" s="139">
        <v>531.65</v>
      </c>
      <c r="L5091" s="139">
        <v>531.65</v>
      </c>
      <c r="M5091" s="139">
        <v>1051</v>
      </c>
      <c r="N5091" s="139">
        <v>5493.11</v>
      </c>
      <c r="O5091" s="139">
        <v>965000</v>
      </c>
      <c r="P5091" s="140">
        <v>103000</v>
      </c>
      <c r="Q5091" s="138">
        <v>45182</v>
      </c>
      <c r="AR5091">
        <f t="shared" si="323"/>
        <v>0</v>
      </c>
      <c r="AS5091">
        <f t="shared" si="324"/>
        <v>0</v>
      </c>
      <c r="AT5091">
        <f t="shared" si="322"/>
        <v>0</v>
      </c>
    </row>
    <row r="5092" spans="2:46" ht="15.75" customHeight="1" thickBot="1">
      <c r="B5092" t="str">
        <f t="shared" si="321"/>
        <v>AARTIIND4518245260</v>
      </c>
      <c r="C5092" s="137" t="s">
        <v>226</v>
      </c>
      <c r="D5092" s="137" t="s">
        <v>67</v>
      </c>
      <c r="E5092" s="138">
        <v>45260</v>
      </c>
      <c r="F5092" s="139">
        <v>0</v>
      </c>
      <c r="G5092" s="137" t="s">
        <v>223</v>
      </c>
      <c r="H5092" s="139">
        <v>513.15</v>
      </c>
      <c r="I5092" s="139">
        <v>538</v>
      </c>
      <c r="J5092" s="139">
        <v>509.4</v>
      </c>
      <c r="K5092" s="139">
        <v>534.85</v>
      </c>
      <c r="L5092" s="139">
        <v>534.85</v>
      </c>
      <c r="M5092" s="139">
        <v>63</v>
      </c>
      <c r="N5092" s="139">
        <v>331.89</v>
      </c>
      <c r="O5092" s="139">
        <v>105000</v>
      </c>
      <c r="P5092" s="140">
        <v>6000</v>
      </c>
      <c r="Q5092" s="138">
        <v>45182</v>
      </c>
      <c r="AR5092">
        <f t="shared" si="323"/>
        <v>0</v>
      </c>
      <c r="AS5092">
        <f t="shared" si="324"/>
        <v>0</v>
      </c>
      <c r="AT5092">
        <f t="shared" si="322"/>
        <v>0</v>
      </c>
    </row>
    <row r="5093" spans="2:46" ht="15.75" customHeight="1" thickBot="1">
      <c r="B5093" t="str">
        <f t="shared" si="321"/>
        <v>ABB4518245197</v>
      </c>
      <c r="C5093" s="137" t="s">
        <v>226</v>
      </c>
      <c r="D5093" s="137" t="s">
        <v>68</v>
      </c>
      <c r="E5093" s="138">
        <v>45197</v>
      </c>
      <c r="F5093" s="139">
        <v>0</v>
      </c>
      <c r="G5093" s="137" t="s">
        <v>223</v>
      </c>
      <c r="H5093" s="139">
        <v>4418.95</v>
      </c>
      <c r="I5093" s="139">
        <v>4418.95</v>
      </c>
      <c r="J5093" s="139">
        <v>4276</v>
      </c>
      <c r="K5093" s="139">
        <v>4356.25</v>
      </c>
      <c r="L5093" s="139">
        <v>4356.25</v>
      </c>
      <c r="M5093" s="139">
        <v>2477</v>
      </c>
      <c r="N5093" s="139">
        <v>26829.09</v>
      </c>
      <c r="O5093" s="139">
        <v>1291250</v>
      </c>
      <c r="P5093" s="140">
        <v>65250</v>
      </c>
      <c r="Q5093" s="138">
        <v>45182</v>
      </c>
      <c r="AR5093">
        <f t="shared" si="323"/>
        <v>1344500</v>
      </c>
      <c r="AS5093">
        <f t="shared" si="324"/>
        <v>72500</v>
      </c>
      <c r="AT5093">
        <f t="shared" si="322"/>
        <v>1272000</v>
      </c>
    </row>
    <row r="5094" spans="2:46" ht="15.75" customHeight="1" thickBot="1">
      <c r="B5094" t="str">
        <f t="shared" si="321"/>
        <v>ABB4518245225</v>
      </c>
      <c r="C5094" s="137" t="s">
        <v>226</v>
      </c>
      <c r="D5094" s="137" t="s">
        <v>68</v>
      </c>
      <c r="E5094" s="138">
        <v>45225</v>
      </c>
      <c r="F5094" s="139">
        <v>0</v>
      </c>
      <c r="G5094" s="137" t="s">
        <v>223</v>
      </c>
      <c r="H5094" s="139">
        <v>4430</v>
      </c>
      <c r="I5094" s="139">
        <v>4436</v>
      </c>
      <c r="J5094" s="139">
        <v>4309.1000000000004</v>
      </c>
      <c r="K5094" s="139">
        <v>4386.05</v>
      </c>
      <c r="L5094" s="139">
        <v>4386.05</v>
      </c>
      <c r="M5094" s="139">
        <v>184</v>
      </c>
      <c r="N5094" s="139">
        <v>2004.44</v>
      </c>
      <c r="O5094" s="139">
        <v>53250</v>
      </c>
      <c r="P5094" s="140">
        <v>7250</v>
      </c>
      <c r="Q5094" s="138">
        <v>45182</v>
      </c>
      <c r="AR5094">
        <f t="shared" si="323"/>
        <v>0</v>
      </c>
      <c r="AS5094">
        <f t="shared" si="324"/>
        <v>0</v>
      </c>
      <c r="AT5094">
        <f t="shared" si="322"/>
        <v>0</v>
      </c>
    </row>
    <row r="5095" spans="2:46" ht="15.75" customHeight="1" thickBot="1">
      <c r="B5095" t="str">
        <f t="shared" si="321"/>
        <v>ABB4518245260</v>
      </c>
      <c r="C5095" s="137" t="s">
        <v>226</v>
      </c>
      <c r="D5095" s="137" t="s">
        <v>68</v>
      </c>
      <c r="E5095" s="138">
        <v>45260</v>
      </c>
      <c r="F5095" s="139">
        <v>0</v>
      </c>
      <c r="G5095" s="137" t="s">
        <v>223</v>
      </c>
      <c r="H5095" s="139">
        <v>4379</v>
      </c>
      <c r="I5095" s="139">
        <v>4413.3999999999996</v>
      </c>
      <c r="J5095" s="139">
        <v>4379</v>
      </c>
      <c r="K5095" s="139">
        <v>4413.3999999999996</v>
      </c>
      <c r="L5095" s="139">
        <v>4407.75</v>
      </c>
      <c r="M5095" s="139">
        <v>10</v>
      </c>
      <c r="N5095" s="139">
        <v>109.74</v>
      </c>
      <c r="O5095" s="139">
        <v>5750</v>
      </c>
      <c r="P5095" s="140">
        <v>1750</v>
      </c>
      <c r="Q5095" s="138">
        <v>45182</v>
      </c>
      <c r="AR5095">
        <f t="shared" si="323"/>
        <v>0</v>
      </c>
      <c r="AS5095">
        <f t="shared" si="324"/>
        <v>0</v>
      </c>
      <c r="AT5095">
        <f t="shared" si="322"/>
        <v>0</v>
      </c>
    </row>
    <row r="5096" spans="2:46" ht="15.75" customHeight="1" thickBot="1">
      <c r="B5096" t="str">
        <f t="shared" si="321"/>
        <v>ABBOTINDIA4518245197</v>
      </c>
      <c r="C5096" s="137" t="s">
        <v>226</v>
      </c>
      <c r="D5096" s="137" t="s">
        <v>69</v>
      </c>
      <c r="E5096" s="138">
        <v>45197</v>
      </c>
      <c r="F5096" s="139">
        <v>0</v>
      </c>
      <c r="G5096" s="137" t="s">
        <v>223</v>
      </c>
      <c r="H5096" s="139">
        <v>22900.35</v>
      </c>
      <c r="I5096" s="139">
        <v>23162.55</v>
      </c>
      <c r="J5096" s="139">
        <v>22671.5</v>
      </c>
      <c r="K5096" s="139">
        <v>23107.1</v>
      </c>
      <c r="L5096" s="139">
        <v>23107.1</v>
      </c>
      <c r="M5096" s="139">
        <v>660</v>
      </c>
      <c r="N5096" s="139">
        <v>6051.39</v>
      </c>
      <c r="O5096" s="139">
        <v>76360</v>
      </c>
      <c r="P5096" s="140">
        <v>1920</v>
      </c>
      <c r="Q5096" s="138">
        <v>45182</v>
      </c>
      <c r="AR5096">
        <f t="shared" si="323"/>
        <v>79240</v>
      </c>
      <c r="AS5096">
        <f t="shared" si="324"/>
        <v>2120</v>
      </c>
      <c r="AT5096">
        <f t="shared" si="322"/>
        <v>77120</v>
      </c>
    </row>
    <row r="5097" spans="2:46" ht="15.75" customHeight="1" thickBot="1">
      <c r="B5097" t="str">
        <f t="shared" si="321"/>
        <v>ABBOTINDIA4518245225</v>
      </c>
      <c r="C5097" s="137" t="s">
        <v>226</v>
      </c>
      <c r="D5097" s="137" t="s">
        <v>69</v>
      </c>
      <c r="E5097" s="138">
        <v>45225</v>
      </c>
      <c r="F5097" s="139">
        <v>0</v>
      </c>
      <c r="G5097" s="137" t="s">
        <v>223</v>
      </c>
      <c r="H5097" s="139">
        <v>23061</v>
      </c>
      <c r="I5097" s="139">
        <v>23290</v>
      </c>
      <c r="J5097" s="139">
        <v>22822.65</v>
      </c>
      <c r="K5097" s="139">
        <v>23244.85</v>
      </c>
      <c r="L5097" s="139">
        <v>23244.85</v>
      </c>
      <c r="M5097" s="139">
        <v>46</v>
      </c>
      <c r="N5097" s="139">
        <v>424.41</v>
      </c>
      <c r="O5097" s="139">
        <v>2880</v>
      </c>
      <c r="P5097" s="139">
        <v>200</v>
      </c>
      <c r="Q5097" s="138">
        <v>45182</v>
      </c>
      <c r="AR5097">
        <f t="shared" si="323"/>
        <v>0</v>
      </c>
      <c r="AS5097">
        <f t="shared" si="324"/>
        <v>0</v>
      </c>
      <c r="AT5097">
        <f t="shared" si="322"/>
        <v>0</v>
      </c>
    </row>
    <row r="5098" spans="2:46" ht="15.75" customHeight="1" thickBot="1">
      <c r="B5098" t="str">
        <f t="shared" si="321"/>
        <v>ABBOTINDIA4518245260</v>
      </c>
      <c r="C5098" s="137" t="s">
        <v>226</v>
      </c>
      <c r="D5098" s="137" t="s">
        <v>69</v>
      </c>
      <c r="E5098" s="138">
        <v>45260</v>
      </c>
      <c r="F5098" s="139">
        <v>0</v>
      </c>
      <c r="G5098" s="137" t="s">
        <v>223</v>
      </c>
      <c r="H5098" s="139">
        <v>23403</v>
      </c>
      <c r="I5098" s="139">
        <v>23403.05</v>
      </c>
      <c r="J5098" s="139">
        <v>23403</v>
      </c>
      <c r="K5098" s="139">
        <v>23403.05</v>
      </c>
      <c r="L5098" s="139">
        <v>23357.75</v>
      </c>
      <c r="M5098" s="139">
        <v>2</v>
      </c>
      <c r="N5098" s="139">
        <v>18.72</v>
      </c>
      <c r="O5098" s="139">
        <v>120</v>
      </c>
      <c r="P5098" s="139">
        <v>40</v>
      </c>
      <c r="Q5098" s="138">
        <v>45182</v>
      </c>
      <c r="AR5098">
        <f t="shared" si="323"/>
        <v>0</v>
      </c>
      <c r="AS5098">
        <f t="shared" si="324"/>
        <v>0</v>
      </c>
      <c r="AT5098">
        <f t="shared" si="322"/>
        <v>0</v>
      </c>
    </row>
    <row r="5099" spans="2:46" ht="15.75" customHeight="1" thickBot="1">
      <c r="B5099" t="str">
        <f t="shared" si="321"/>
        <v>ABCAPITAL4518245197</v>
      </c>
      <c r="C5099" s="137" t="s">
        <v>226</v>
      </c>
      <c r="D5099" s="137" t="s">
        <v>70</v>
      </c>
      <c r="E5099" s="138">
        <v>45197</v>
      </c>
      <c r="F5099" s="139">
        <v>0</v>
      </c>
      <c r="G5099" s="137" t="s">
        <v>223</v>
      </c>
      <c r="H5099" s="139">
        <v>181.2</v>
      </c>
      <c r="I5099" s="139">
        <v>183.45</v>
      </c>
      <c r="J5099" s="139">
        <v>177.8</v>
      </c>
      <c r="K5099" s="139">
        <v>182.15</v>
      </c>
      <c r="L5099" s="139">
        <v>182.15</v>
      </c>
      <c r="M5099" s="139">
        <v>2836</v>
      </c>
      <c r="N5099" s="139">
        <v>27781.05</v>
      </c>
      <c r="O5099" s="139">
        <v>35953200</v>
      </c>
      <c r="P5099" s="140">
        <v>-918000</v>
      </c>
      <c r="Q5099" s="138">
        <v>45182</v>
      </c>
      <c r="AR5099">
        <f t="shared" si="323"/>
        <v>37351800</v>
      </c>
      <c r="AS5099">
        <f t="shared" si="324"/>
        <v>-793800</v>
      </c>
      <c r="AT5099">
        <f t="shared" si="322"/>
        <v>38145600</v>
      </c>
    </row>
    <row r="5100" spans="2:46" ht="15.75" customHeight="1" thickBot="1">
      <c r="B5100" t="str">
        <f t="shared" si="321"/>
        <v>ABCAPITAL4518245225</v>
      </c>
      <c r="C5100" s="137" t="s">
        <v>226</v>
      </c>
      <c r="D5100" s="137" t="s">
        <v>70</v>
      </c>
      <c r="E5100" s="138">
        <v>45225</v>
      </c>
      <c r="F5100" s="139">
        <v>0</v>
      </c>
      <c r="G5100" s="137" t="s">
        <v>223</v>
      </c>
      <c r="H5100" s="139">
        <v>183.9</v>
      </c>
      <c r="I5100" s="139">
        <v>184.55</v>
      </c>
      <c r="J5100" s="139">
        <v>179.3</v>
      </c>
      <c r="K5100" s="139">
        <v>183.45</v>
      </c>
      <c r="L5100" s="139">
        <v>183.45</v>
      </c>
      <c r="M5100" s="139">
        <v>191</v>
      </c>
      <c r="N5100" s="139">
        <v>1878.72</v>
      </c>
      <c r="O5100" s="139">
        <v>1398600</v>
      </c>
      <c r="P5100" s="140">
        <v>124200</v>
      </c>
      <c r="Q5100" s="138">
        <v>45182</v>
      </c>
      <c r="AR5100">
        <f t="shared" si="323"/>
        <v>0</v>
      </c>
      <c r="AS5100">
        <f t="shared" si="324"/>
        <v>0</v>
      </c>
      <c r="AT5100">
        <f t="shared" si="322"/>
        <v>0</v>
      </c>
    </row>
    <row r="5101" spans="2:46" ht="15.75" customHeight="1" thickBot="1">
      <c r="B5101" t="str">
        <f t="shared" si="321"/>
        <v>ABCAPITAL4518245260</v>
      </c>
      <c r="C5101" s="137" t="s">
        <v>226</v>
      </c>
      <c r="D5101" s="137" t="s">
        <v>70</v>
      </c>
      <c r="E5101" s="138">
        <v>45260</v>
      </c>
      <c r="F5101" s="139">
        <v>0</v>
      </c>
      <c r="G5101" s="137" t="s">
        <v>223</v>
      </c>
      <c r="H5101" s="139">
        <v>180</v>
      </c>
      <c r="I5101" s="139">
        <v>183.6</v>
      </c>
      <c r="J5101" s="139">
        <v>180</v>
      </c>
      <c r="K5101" s="139">
        <v>183.6</v>
      </c>
      <c r="L5101" s="139">
        <v>184.35</v>
      </c>
      <c r="M5101" s="139">
        <v>9</v>
      </c>
      <c r="N5101" s="139">
        <v>88.41</v>
      </c>
      <c r="O5101" s="139">
        <v>70200</v>
      </c>
      <c r="P5101" s="140">
        <v>27000</v>
      </c>
      <c r="Q5101" s="138">
        <v>45182</v>
      </c>
      <c r="AR5101">
        <f t="shared" si="323"/>
        <v>0</v>
      </c>
      <c r="AS5101">
        <f t="shared" si="324"/>
        <v>0</v>
      </c>
      <c r="AT5101">
        <f t="shared" si="322"/>
        <v>0</v>
      </c>
    </row>
    <row r="5102" spans="2:46" ht="15.75" customHeight="1" thickBot="1">
      <c r="B5102" t="str">
        <f t="shared" si="321"/>
        <v>ABFRL4518245197</v>
      </c>
      <c r="C5102" s="137" t="s">
        <v>226</v>
      </c>
      <c r="D5102" s="137" t="s">
        <v>71</v>
      </c>
      <c r="E5102" s="138">
        <v>45197</v>
      </c>
      <c r="F5102" s="139">
        <v>0</v>
      </c>
      <c r="G5102" s="137" t="s">
        <v>223</v>
      </c>
      <c r="H5102" s="139">
        <v>221.7</v>
      </c>
      <c r="I5102" s="139">
        <v>225.25</v>
      </c>
      <c r="J5102" s="139">
        <v>219.65</v>
      </c>
      <c r="K5102" s="139">
        <v>224.2</v>
      </c>
      <c r="L5102" s="139">
        <v>224.2</v>
      </c>
      <c r="M5102" s="139">
        <v>3595</v>
      </c>
      <c r="N5102" s="139">
        <v>20866.53</v>
      </c>
      <c r="O5102" s="139">
        <v>27596400</v>
      </c>
      <c r="P5102" s="140">
        <v>-7800</v>
      </c>
      <c r="Q5102" s="138">
        <v>45182</v>
      </c>
      <c r="AR5102">
        <f t="shared" si="323"/>
        <v>29564600</v>
      </c>
      <c r="AS5102">
        <f t="shared" si="324"/>
        <v>132600</v>
      </c>
      <c r="AT5102">
        <f t="shared" si="322"/>
        <v>29432000</v>
      </c>
    </row>
    <row r="5103" spans="2:46" ht="15.75" customHeight="1" thickBot="1">
      <c r="B5103" t="str">
        <f t="shared" si="321"/>
        <v>ABFRL4518245225</v>
      </c>
      <c r="C5103" s="137" t="s">
        <v>226</v>
      </c>
      <c r="D5103" s="137" t="s">
        <v>71</v>
      </c>
      <c r="E5103" s="138">
        <v>45225</v>
      </c>
      <c r="F5103" s="139">
        <v>0</v>
      </c>
      <c r="G5103" s="137" t="s">
        <v>223</v>
      </c>
      <c r="H5103" s="139">
        <v>224.55</v>
      </c>
      <c r="I5103" s="139">
        <v>226.5</v>
      </c>
      <c r="J5103" s="139">
        <v>221.15</v>
      </c>
      <c r="K5103" s="139">
        <v>225.4</v>
      </c>
      <c r="L5103" s="139">
        <v>225.4</v>
      </c>
      <c r="M5103" s="139">
        <v>392</v>
      </c>
      <c r="N5103" s="139">
        <v>2289.7199999999998</v>
      </c>
      <c r="O5103" s="139">
        <v>1968200</v>
      </c>
      <c r="P5103" s="140">
        <v>140400</v>
      </c>
      <c r="Q5103" s="138">
        <v>45182</v>
      </c>
      <c r="AR5103">
        <f t="shared" si="323"/>
        <v>0</v>
      </c>
      <c r="AS5103">
        <f t="shared" si="324"/>
        <v>0</v>
      </c>
      <c r="AT5103">
        <f t="shared" si="322"/>
        <v>0</v>
      </c>
    </row>
    <row r="5104" spans="2:46" ht="15.75" customHeight="1" thickBot="1">
      <c r="B5104" t="str">
        <f t="shared" si="321"/>
        <v>ABFRL4518245260</v>
      </c>
      <c r="C5104" s="137" t="s">
        <v>226</v>
      </c>
      <c r="D5104" s="137" t="s">
        <v>71</v>
      </c>
      <c r="E5104" s="138">
        <v>45260</v>
      </c>
      <c r="F5104" s="139">
        <v>0</v>
      </c>
      <c r="G5104" s="137" t="s">
        <v>223</v>
      </c>
      <c r="H5104" s="139">
        <v>227.75</v>
      </c>
      <c r="I5104" s="139">
        <v>227.75</v>
      </c>
      <c r="J5104" s="139">
        <v>222.95</v>
      </c>
      <c r="K5104" s="139">
        <v>227.3</v>
      </c>
      <c r="L5104" s="139">
        <v>227.3</v>
      </c>
      <c r="M5104" s="139">
        <v>30</v>
      </c>
      <c r="N5104" s="139">
        <v>176.08</v>
      </c>
      <c r="O5104" s="141">
        <v>281000</v>
      </c>
      <c r="P5104" s="140">
        <v>7800</v>
      </c>
      <c r="Q5104" s="138">
        <v>45182</v>
      </c>
      <c r="AR5104">
        <f t="shared" si="323"/>
        <v>0</v>
      </c>
      <c r="AS5104">
        <f t="shared" si="324"/>
        <v>0</v>
      </c>
      <c r="AT5104">
        <f t="shared" si="322"/>
        <v>0</v>
      </c>
    </row>
    <row r="5105" spans="2:46" ht="15.75" customHeight="1" thickBot="1">
      <c r="B5105" t="str">
        <f t="shared" si="321"/>
        <v>ACC4518245197</v>
      </c>
      <c r="C5105" s="137" t="s">
        <v>226</v>
      </c>
      <c r="D5105" s="137" t="s">
        <v>72</v>
      </c>
      <c r="E5105" s="138">
        <v>45197</v>
      </c>
      <c r="F5105" s="139">
        <v>0</v>
      </c>
      <c r="G5105" s="137" t="s">
        <v>223</v>
      </c>
      <c r="H5105" s="139">
        <v>2015</v>
      </c>
      <c r="I5105" s="139">
        <v>2072.8000000000002</v>
      </c>
      <c r="J5105" s="139">
        <v>2008.1</v>
      </c>
      <c r="K5105" s="139">
        <v>2069.8000000000002</v>
      </c>
      <c r="L5105" s="139">
        <v>2069.8000000000002</v>
      </c>
      <c r="M5105" s="139">
        <v>5438</v>
      </c>
      <c r="N5105" s="139">
        <v>33416.21</v>
      </c>
      <c r="O5105" s="139">
        <v>5671500</v>
      </c>
      <c r="P5105" s="140">
        <v>-72900</v>
      </c>
      <c r="Q5105" s="138">
        <v>45182</v>
      </c>
      <c r="AR5105">
        <f t="shared" si="323"/>
        <v>5770800</v>
      </c>
      <c r="AS5105">
        <f t="shared" si="324"/>
        <v>-71700</v>
      </c>
      <c r="AT5105">
        <f t="shared" si="322"/>
        <v>5842500</v>
      </c>
    </row>
    <row r="5106" spans="2:46" ht="15.75" customHeight="1" thickBot="1">
      <c r="B5106" t="str">
        <f t="shared" si="321"/>
        <v>ACC4518245225</v>
      </c>
      <c r="C5106" s="137" t="s">
        <v>226</v>
      </c>
      <c r="D5106" s="137" t="s">
        <v>72</v>
      </c>
      <c r="E5106" s="138">
        <v>45225</v>
      </c>
      <c r="F5106" s="139">
        <v>0</v>
      </c>
      <c r="G5106" s="137" t="s">
        <v>223</v>
      </c>
      <c r="H5106" s="139">
        <v>2025.75</v>
      </c>
      <c r="I5106" s="139">
        <v>2085</v>
      </c>
      <c r="J5106" s="139">
        <v>2025.75</v>
      </c>
      <c r="K5106" s="139">
        <v>2083.85</v>
      </c>
      <c r="L5106" s="139">
        <v>2083.85</v>
      </c>
      <c r="M5106" s="139">
        <v>312</v>
      </c>
      <c r="N5106" s="139">
        <v>1929.71</v>
      </c>
      <c r="O5106" s="139">
        <v>99300</v>
      </c>
      <c r="P5106" s="140">
        <v>1200</v>
      </c>
      <c r="Q5106" s="138">
        <v>45182</v>
      </c>
      <c r="AR5106">
        <f t="shared" si="323"/>
        <v>0</v>
      </c>
      <c r="AS5106">
        <f t="shared" si="324"/>
        <v>0</v>
      </c>
      <c r="AT5106">
        <f t="shared" si="322"/>
        <v>0</v>
      </c>
    </row>
    <row r="5107" spans="2:46" ht="15.75" customHeight="1" thickBot="1">
      <c r="B5107" t="str">
        <f t="shared" si="321"/>
        <v>ACC4518245260</v>
      </c>
      <c r="C5107" s="137" t="s">
        <v>226</v>
      </c>
      <c r="D5107" s="137" t="s">
        <v>72</v>
      </c>
      <c r="E5107" s="138">
        <v>45260</v>
      </c>
      <c r="F5107" s="139">
        <v>0</v>
      </c>
      <c r="G5107" s="137" t="s">
        <v>223</v>
      </c>
      <c r="H5107" s="139">
        <v>2039.7</v>
      </c>
      <c r="I5107" s="139">
        <v>2095</v>
      </c>
      <c r="J5107" s="139">
        <v>2039.7</v>
      </c>
      <c r="K5107" s="139">
        <v>2093.35</v>
      </c>
      <c r="L5107" s="139">
        <v>2093.35</v>
      </c>
      <c r="M5107" s="139">
        <v>8</v>
      </c>
      <c r="N5107" s="139">
        <v>49.6</v>
      </c>
      <c r="O5107" s="139">
        <v>6600</v>
      </c>
      <c r="P5107" s="139">
        <v>300</v>
      </c>
      <c r="Q5107" s="138">
        <v>45182</v>
      </c>
      <c r="AR5107">
        <f t="shared" si="323"/>
        <v>0</v>
      </c>
      <c r="AS5107">
        <f t="shared" si="324"/>
        <v>0</v>
      </c>
      <c r="AT5107">
        <f t="shared" si="322"/>
        <v>0</v>
      </c>
    </row>
    <row r="5108" spans="2:46" ht="15.75" customHeight="1" thickBot="1">
      <c r="B5108" t="str">
        <f t="shared" si="321"/>
        <v>ADANIENT4518245197</v>
      </c>
      <c r="C5108" s="137" t="s">
        <v>226</v>
      </c>
      <c r="D5108" s="137" t="s">
        <v>45</v>
      </c>
      <c r="E5108" s="138">
        <v>45197</v>
      </c>
      <c r="F5108" s="139">
        <v>0</v>
      </c>
      <c r="G5108" s="137" t="s">
        <v>223</v>
      </c>
      <c r="H5108" s="139">
        <v>2540</v>
      </c>
      <c r="I5108" s="139">
        <v>2575</v>
      </c>
      <c r="J5108" s="139">
        <v>2498.1999999999998</v>
      </c>
      <c r="K5108" s="139">
        <v>2525.35</v>
      </c>
      <c r="L5108" s="139">
        <v>2525.35</v>
      </c>
      <c r="M5108" s="139">
        <v>6647</v>
      </c>
      <c r="N5108" s="139">
        <v>50536.76</v>
      </c>
      <c r="O5108" s="141">
        <v>9460000</v>
      </c>
      <c r="P5108" s="140">
        <v>-16500</v>
      </c>
      <c r="Q5108" s="138">
        <v>45182</v>
      </c>
      <c r="AR5108" s="76">
        <f t="shared" si="323"/>
        <v>9931900</v>
      </c>
      <c r="AS5108">
        <f t="shared" si="324"/>
        <v>93000</v>
      </c>
      <c r="AT5108" s="76">
        <f t="shared" si="322"/>
        <v>9838900</v>
      </c>
    </row>
    <row r="5109" spans="2:46" ht="15.75" customHeight="1" thickBot="1">
      <c r="B5109" t="str">
        <f t="shared" si="321"/>
        <v>ADANIENT4518245225</v>
      </c>
      <c r="C5109" s="137" t="s">
        <v>226</v>
      </c>
      <c r="D5109" s="137" t="s">
        <v>45</v>
      </c>
      <c r="E5109" s="138">
        <v>45225</v>
      </c>
      <c r="F5109" s="139">
        <v>0</v>
      </c>
      <c r="G5109" s="137" t="s">
        <v>223</v>
      </c>
      <c r="H5109" s="139">
        <v>2555</v>
      </c>
      <c r="I5109" s="139">
        <v>2591.4499999999998</v>
      </c>
      <c r="J5109" s="139">
        <v>2518.3000000000002</v>
      </c>
      <c r="K5109" s="139">
        <v>2542.75</v>
      </c>
      <c r="L5109" s="139">
        <v>2542.75</v>
      </c>
      <c r="M5109" s="139">
        <v>849</v>
      </c>
      <c r="N5109" s="139">
        <v>6517.11</v>
      </c>
      <c r="O5109" s="139">
        <v>471900</v>
      </c>
      <c r="P5109" s="140">
        <v>109500</v>
      </c>
      <c r="Q5109" s="138">
        <v>45182</v>
      </c>
      <c r="AR5109">
        <f t="shared" si="323"/>
        <v>0</v>
      </c>
      <c r="AS5109">
        <f t="shared" si="324"/>
        <v>0</v>
      </c>
      <c r="AT5109">
        <f t="shared" si="322"/>
        <v>0</v>
      </c>
    </row>
    <row r="5110" spans="2:46" ht="15.75" customHeight="1" thickBot="1">
      <c r="B5110" t="str">
        <f t="shared" si="321"/>
        <v>ADANIENT4518245260</v>
      </c>
      <c r="C5110" s="137" t="s">
        <v>226</v>
      </c>
      <c r="D5110" s="137" t="s">
        <v>45</v>
      </c>
      <c r="E5110" s="138">
        <v>45260</v>
      </c>
      <c r="F5110" s="139">
        <v>0</v>
      </c>
      <c r="G5110" s="137" t="s">
        <v>223</v>
      </c>
      <c r="H5110" s="139">
        <v>2594.3000000000002</v>
      </c>
      <c r="I5110" s="139">
        <v>2603.4499999999998</v>
      </c>
      <c r="J5110" s="139">
        <v>2542</v>
      </c>
      <c r="K5110" s="139">
        <v>2545.5</v>
      </c>
      <c r="L5110" s="139">
        <v>2545.5</v>
      </c>
      <c r="M5110" s="139">
        <v>18</v>
      </c>
      <c r="N5110" s="139">
        <v>139.04</v>
      </c>
      <c r="O5110" s="139">
        <v>14400</v>
      </c>
      <c r="P5110" s="140">
        <v>2700</v>
      </c>
      <c r="Q5110" s="138">
        <v>45182</v>
      </c>
      <c r="AR5110">
        <f t="shared" si="323"/>
        <v>0</v>
      </c>
      <c r="AS5110">
        <f t="shared" si="324"/>
        <v>0</v>
      </c>
      <c r="AT5110">
        <f t="shared" si="322"/>
        <v>0</v>
      </c>
    </row>
    <row r="5111" spans="2:46" ht="15.75" customHeight="1" thickBot="1">
      <c r="B5111" t="str">
        <f t="shared" si="321"/>
        <v>ADANIPORTS4518245197</v>
      </c>
      <c r="C5111" s="137" t="s">
        <v>226</v>
      </c>
      <c r="D5111" s="137" t="s">
        <v>51</v>
      </c>
      <c r="E5111" s="138">
        <v>45197</v>
      </c>
      <c r="F5111" s="139">
        <v>0</v>
      </c>
      <c r="G5111" s="137" t="s">
        <v>223</v>
      </c>
      <c r="H5111" s="139">
        <v>859.25</v>
      </c>
      <c r="I5111" s="139">
        <v>869.95</v>
      </c>
      <c r="J5111" s="139">
        <v>846.7</v>
      </c>
      <c r="K5111" s="139">
        <v>853.2</v>
      </c>
      <c r="L5111" s="139">
        <v>853.2</v>
      </c>
      <c r="M5111" s="139">
        <v>10486</v>
      </c>
      <c r="N5111" s="139">
        <v>71741.31</v>
      </c>
      <c r="O5111" s="139">
        <v>45646400</v>
      </c>
      <c r="P5111" s="140">
        <v>1466400</v>
      </c>
      <c r="Q5111" s="138">
        <v>45182</v>
      </c>
      <c r="AR5111">
        <f t="shared" si="323"/>
        <v>47256800</v>
      </c>
      <c r="AS5111">
        <f t="shared" si="324"/>
        <v>1814400</v>
      </c>
      <c r="AT5111">
        <f t="shared" si="322"/>
        <v>45442400</v>
      </c>
    </row>
    <row r="5112" spans="2:46" ht="15.75" customHeight="1" thickBot="1">
      <c r="B5112" t="str">
        <f t="shared" si="321"/>
        <v>ADANIPORTS4518245225</v>
      </c>
      <c r="C5112" s="137" t="s">
        <v>226</v>
      </c>
      <c r="D5112" s="137" t="s">
        <v>51</v>
      </c>
      <c r="E5112" s="138">
        <v>45225</v>
      </c>
      <c r="F5112" s="139">
        <v>0</v>
      </c>
      <c r="G5112" s="137" t="s">
        <v>223</v>
      </c>
      <c r="H5112" s="139">
        <v>865.95</v>
      </c>
      <c r="I5112" s="139">
        <v>875.7</v>
      </c>
      <c r="J5112" s="139">
        <v>852.7</v>
      </c>
      <c r="K5112" s="139">
        <v>858.35</v>
      </c>
      <c r="L5112" s="139">
        <v>858.35</v>
      </c>
      <c r="M5112" s="139">
        <v>1138</v>
      </c>
      <c r="N5112" s="139">
        <v>7837.92</v>
      </c>
      <c r="O5112" s="139">
        <v>1610400</v>
      </c>
      <c r="P5112" s="140">
        <v>348000</v>
      </c>
      <c r="Q5112" s="138">
        <v>45182</v>
      </c>
      <c r="AR5112">
        <f t="shared" si="323"/>
        <v>0</v>
      </c>
      <c r="AS5112">
        <f t="shared" si="324"/>
        <v>0</v>
      </c>
      <c r="AT5112">
        <f t="shared" si="322"/>
        <v>0</v>
      </c>
    </row>
    <row r="5113" spans="2:46" ht="15.75" customHeight="1" thickBot="1">
      <c r="B5113" t="str">
        <f t="shared" si="321"/>
        <v>ADANIPORTS4518245260</v>
      </c>
      <c r="C5113" s="137" t="s">
        <v>226</v>
      </c>
      <c r="D5113" s="137" t="s">
        <v>51</v>
      </c>
      <c r="E5113" s="138">
        <v>45260</v>
      </c>
      <c r="F5113" s="139">
        <v>0</v>
      </c>
      <c r="G5113" s="137" t="s">
        <v>223</v>
      </c>
      <c r="H5113" s="139">
        <v>876.9</v>
      </c>
      <c r="I5113" s="139">
        <v>876.95</v>
      </c>
      <c r="J5113" s="139">
        <v>860</v>
      </c>
      <c r="K5113" s="139">
        <v>864.9</v>
      </c>
      <c r="L5113" s="139">
        <v>864.9</v>
      </c>
      <c r="M5113" s="139">
        <v>52</v>
      </c>
      <c r="N5113" s="139">
        <v>361.2</v>
      </c>
      <c r="O5113" s="139">
        <v>57600</v>
      </c>
      <c r="P5113" s="140">
        <v>8000</v>
      </c>
      <c r="Q5113" s="138">
        <v>45182</v>
      </c>
      <c r="AR5113">
        <f t="shared" si="323"/>
        <v>0</v>
      </c>
      <c r="AS5113">
        <f t="shared" si="324"/>
        <v>0</v>
      </c>
      <c r="AT5113">
        <f t="shared" si="322"/>
        <v>0</v>
      </c>
    </row>
    <row r="5114" spans="2:46" ht="15.75" customHeight="1" thickBot="1">
      <c r="B5114" t="str">
        <f t="shared" si="321"/>
        <v>ALKEM4518245197</v>
      </c>
      <c r="C5114" s="137" t="s">
        <v>226</v>
      </c>
      <c r="D5114" s="137" t="s">
        <v>73</v>
      </c>
      <c r="E5114" s="138">
        <v>45197</v>
      </c>
      <c r="F5114" s="139">
        <v>0</v>
      </c>
      <c r="G5114" s="137" t="s">
        <v>223</v>
      </c>
      <c r="H5114" s="139">
        <v>3646.05</v>
      </c>
      <c r="I5114" s="139">
        <v>3759.95</v>
      </c>
      <c r="J5114" s="139">
        <v>3645.65</v>
      </c>
      <c r="K5114" s="139">
        <v>3752.35</v>
      </c>
      <c r="L5114" s="139">
        <v>3752.35</v>
      </c>
      <c r="M5114" s="139">
        <v>2403</v>
      </c>
      <c r="N5114" s="139">
        <v>17866.900000000001</v>
      </c>
      <c r="O5114" s="139">
        <v>816400</v>
      </c>
      <c r="P5114" s="140">
        <v>-3600</v>
      </c>
      <c r="Q5114" s="138">
        <v>45182</v>
      </c>
      <c r="AR5114">
        <f t="shared" si="323"/>
        <v>838000</v>
      </c>
      <c r="AS5114">
        <f t="shared" si="324"/>
        <v>-11000</v>
      </c>
      <c r="AT5114">
        <f t="shared" si="322"/>
        <v>849000</v>
      </c>
    </row>
    <row r="5115" spans="2:46" ht="15.75" customHeight="1" thickBot="1">
      <c r="B5115" t="str">
        <f t="shared" si="321"/>
        <v>ALKEM4518245225</v>
      </c>
      <c r="C5115" s="137" t="s">
        <v>226</v>
      </c>
      <c r="D5115" s="137" t="s">
        <v>73</v>
      </c>
      <c r="E5115" s="138">
        <v>45225</v>
      </c>
      <c r="F5115" s="139">
        <v>0</v>
      </c>
      <c r="G5115" s="137" t="s">
        <v>223</v>
      </c>
      <c r="H5115" s="139">
        <v>3685</v>
      </c>
      <c r="I5115" s="139">
        <v>3780.75</v>
      </c>
      <c r="J5115" s="139">
        <v>3685</v>
      </c>
      <c r="K5115" s="139">
        <v>3770.05</v>
      </c>
      <c r="L5115" s="139">
        <v>3770.05</v>
      </c>
      <c r="M5115" s="139">
        <v>252</v>
      </c>
      <c r="N5115" s="139">
        <v>1885.64</v>
      </c>
      <c r="O5115" s="139">
        <v>21600</v>
      </c>
      <c r="P5115" s="140">
        <v>-7400</v>
      </c>
      <c r="Q5115" s="138">
        <v>45182</v>
      </c>
      <c r="AR5115">
        <f t="shared" si="323"/>
        <v>0</v>
      </c>
      <c r="AS5115">
        <f t="shared" si="324"/>
        <v>0</v>
      </c>
      <c r="AT5115">
        <f t="shared" si="322"/>
        <v>0</v>
      </c>
    </row>
    <row r="5116" spans="2:46" ht="15.75" customHeight="1" thickBot="1">
      <c r="B5116" t="str">
        <f t="shared" si="321"/>
        <v>ALKEM4518245260</v>
      </c>
      <c r="C5116" s="137" t="s">
        <v>226</v>
      </c>
      <c r="D5116" s="137" t="s">
        <v>73</v>
      </c>
      <c r="E5116" s="138">
        <v>45260</v>
      </c>
      <c r="F5116" s="139">
        <v>0</v>
      </c>
      <c r="G5116" s="137" t="s">
        <v>223</v>
      </c>
      <c r="H5116" s="139">
        <v>3755</v>
      </c>
      <c r="I5116" s="139">
        <v>3755</v>
      </c>
      <c r="J5116" s="139">
        <v>3755</v>
      </c>
      <c r="K5116" s="139">
        <v>3755</v>
      </c>
      <c r="L5116" s="139">
        <v>3802.4</v>
      </c>
      <c r="M5116" s="139">
        <v>1</v>
      </c>
      <c r="N5116" s="139">
        <v>7.51</v>
      </c>
      <c r="O5116" s="139">
        <v>800</v>
      </c>
      <c r="P5116" s="139">
        <v>0</v>
      </c>
      <c r="Q5116" s="138">
        <v>45182</v>
      </c>
      <c r="AR5116">
        <f t="shared" si="323"/>
        <v>0</v>
      </c>
      <c r="AS5116">
        <f t="shared" si="324"/>
        <v>0</v>
      </c>
      <c r="AT5116">
        <f t="shared" si="322"/>
        <v>0</v>
      </c>
    </row>
    <row r="5117" spans="2:46" ht="15.75" customHeight="1" thickBot="1">
      <c r="B5117" t="str">
        <f t="shared" si="321"/>
        <v>AMBUJACEM4518245197</v>
      </c>
      <c r="C5117" s="137" t="s">
        <v>226</v>
      </c>
      <c r="D5117" s="137" t="s">
        <v>74</v>
      </c>
      <c r="E5117" s="138">
        <v>45197</v>
      </c>
      <c r="F5117" s="139">
        <v>0</v>
      </c>
      <c r="G5117" s="137" t="s">
        <v>223</v>
      </c>
      <c r="H5117" s="139">
        <v>446.5</v>
      </c>
      <c r="I5117" s="139">
        <v>451.7</v>
      </c>
      <c r="J5117" s="139">
        <v>442.1</v>
      </c>
      <c r="K5117" s="139">
        <v>445.4</v>
      </c>
      <c r="L5117" s="139">
        <v>445.4</v>
      </c>
      <c r="M5117" s="139">
        <v>5220</v>
      </c>
      <c r="N5117" s="139">
        <v>41864.99</v>
      </c>
      <c r="O5117" s="139">
        <v>67100400</v>
      </c>
      <c r="P5117" s="140">
        <v>464400</v>
      </c>
      <c r="Q5117" s="138">
        <v>45182</v>
      </c>
      <c r="AR5117">
        <f t="shared" si="323"/>
        <v>68655600</v>
      </c>
      <c r="AS5117">
        <f t="shared" si="324"/>
        <v>653400</v>
      </c>
      <c r="AT5117">
        <f t="shared" si="322"/>
        <v>68002200</v>
      </c>
    </row>
    <row r="5118" spans="2:46" ht="15.75" customHeight="1" thickBot="1">
      <c r="B5118" t="str">
        <f t="shared" si="321"/>
        <v>AMBUJACEM4518245225</v>
      </c>
      <c r="C5118" s="137" t="s">
        <v>226</v>
      </c>
      <c r="D5118" s="137" t="s">
        <v>74</v>
      </c>
      <c r="E5118" s="138">
        <v>45225</v>
      </c>
      <c r="F5118" s="139">
        <v>0</v>
      </c>
      <c r="G5118" s="137" t="s">
        <v>223</v>
      </c>
      <c r="H5118" s="139">
        <v>448.95</v>
      </c>
      <c r="I5118" s="139">
        <v>454.8</v>
      </c>
      <c r="J5118" s="139">
        <v>445.5</v>
      </c>
      <c r="K5118" s="139">
        <v>448.4</v>
      </c>
      <c r="L5118" s="139">
        <v>448.4</v>
      </c>
      <c r="M5118" s="139">
        <v>445</v>
      </c>
      <c r="N5118" s="139">
        <v>3592.69</v>
      </c>
      <c r="O5118" s="139">
        <v>1555200</v>
      </c>
      <c r="P5118" s="140">
        <v>189000</v>
      </c>
      <c r="Q5118" s="138">
        <v>45182</v>
      </c>
      <c r="AR5118">
        <f t="shared" si="323"/>
        <v>0</v>
      </c>
      <c r="AS5118">
        <f t="shared" si="324"/>
        <v>0</v>
      </c>
      <c r="AT5118">
        <f t="shared" si="322"/>
        <v>0</v>
      </c>
    </row>
    <row r="5119" spans="2:46" ht="15.75" customHeight="1" thickBot="1">
      <c r="B5119" t="str">
        <f t="shared" si="321"/>
        <v>AMBUJACEM4518245260</v>
      </c>
      <c r="C5119" s="137" t="s">
        <v>226</v>
      </c>
      <c r="D5119" s="137" t="s">
        <v>74</v>
      </c>
      <c r="E5119" s="138">
        <v>45260</v>
      </c>
      <c r="F5119" s="139">
        <v>0</v>
      </c>
      <c r="G5119" s="137" t="s">
        <v>223</v>
      </c>
      <c r="H5119" s="139">
        <v>451.95</v>
      </c>
      <c r="I5119" s="139">
        <v>452.9</v>
      </c>
      <c r="J5119" s="139">
        <v>450</v>
      </c>
      <c r="K5119" s="139">
        <v>451.4</v>
      </c>
      <c r="L5119" s="139">
        <v>451.4</v>
      </c>
      <c r="M5119" s="139">
        <v>8</v>
      </c>
      <c r="N5119" s="139">
        <v>64.989999999999995</v>
      </c>
      <c r="O5119" s="139">
        <v>50400</v>
      </c>
      <c r="P5119" s="140">
        <v>5400</v>
      </c>
      <c r="Q5119" s="138">
        <v>45182</v>
      </c>
      <c r="AR5119">
        <f t="shared" si="323"/>
        <v>0</v>
      </c>
      <c r="AS5119">
        <f t="shared" si="324"/>
        <v>0</v>
      </c>
      <c r="AT5119">
        <f t="shared" si="322"/>
        <v>0</v>
      </c>
    </row>
    <row r="5120" spans="2:46" ht="15.75" customHeight="1" thickBot="1">
      <c r="B5120" t="str">
        <f t="shared" si="321"/>
        <v>APOLLOHOSP4518245197</v>
      </c>
      <c r="C5120" s="137" t="s">
        <v>226</v>
      </c>
      <c r="D5120" s="137" t="s">
        <v>61</v>
      </c>
      <c r="E5120" s="138">
        <v>45197</v>
      </c>
      <c r="F5120" s="139">
        <v>0</v>
      </c>
      <c r="G5120" s="137" t="s">
        <v>223</v>
      </c>
      <c r="H5120" s="139">
        <v>4996</v>
      </c>
      <c r="I5120" s="139">
        <v>5041.1000000000004</v>
      </c>
      <c r="J5120" s="139">
        <v>4958.95</v>
      </c>
      <c r="K5120" s="139">
        <v>5033.05</v>
      </c>
      <c r="L5120" s="139">
        <v>5033.05</v>
      </c>
      <c r="M5120" s="139">
        <v>2635</v>
      </c>
      <c r="N5120" s="139">
        <v>16516.099999999999</v>
      </c>
      <c r="O5120" s="139">
        <v>2204750</v>
      </c>
      <c r="P5120" s="140">
        <v>23375</v>
      </c>
      <c r="Q5120" s="138">
        <v>45182</v>
      </c>
      <c r="AR5120">
        <f t="shared" si="323"/>
        <v>2279500</v>
      </c>
      <c r="AS5120">
        <f t="shared" si="324"/>
        <v>29625</v>
      </c>
      <c r="AT5120">
        <f t="shared" si="322"/>
        <v>2249875</v>
      </c>
    </row>
    <row r="5121" spans="2:46" ht="15.75" customHeight="1" thickBot="1">
      <c r="B5121" t="str">
        <f t="shared" si="321"/>
        <v>APOLLOHOSP4518245225</v>
      </c>
      <c r="C5121" s="137" t="s">
        <v>226</v>
      </c>
      <c r="D5121" s="137" t="s">
        <v>61</v>
      </c>
      <c r="E5121" s="138">
        <v>45225</v>
      </c>
      <c r="F5121" s="139">
        <v>0</v>
      </c>
      <c r="G5121" s="137" t="s">
        <v>223</v>
      </c>
      <c r="H5121" s="139">
        <v>5025</v>
      </c>
      <c r="I5121" s="139">
        <v>5070</v>
      </c>
      <c r="J5121" s="139">
        <v>5005</v>
      </c>
      <c r="K5121" s="139">
        <v>5063.95</v>
      </c>
      <c r="L5121" s="139">
        <v>5063.95</v>
      </c>
      <c r="M5121" s="139">
        <v>240</v>
      </c>
      <c r="N5121" s="139">
        <v>1514.36</v>
      </c>
      <c r="O5121" s="139">
        <v>74750</v>
      </c>
      <c r="P5121" s="140">
        <v>6250</v>
      </c>
      <c r="Q5121" s="138">
        <v>45182</v>
      </c>
      <c r="AR5121">
        <f t="shared" si="323"/>
        <v>0</v>
      </c>
      <c r="AS5121">
        <f t="shared" si="324"/>
        <v>0</v>
      </c>
      <c r="AT5121">
        <f t="shared" si="322"/>
        <v>0</v>
      </c>
    </row>
    <row r="5122" spans="2:46" ht="15.75" customHeight="1" thickBot="1">
      <c r="B5122" t="str">
        <f t="shared" ref="B5122:B5185" si="325">D5122&amp;Q5122&amp;E5122</f>
        <v>APOLLOHOSP4518245260</v>
      </c>
      <c r="C5122" s="137" t="s">
        <v>226</v>
      </c>
      <c r="D5122" s="137" t="s">
        <v>61</v>
      </c>
      <c r="E5122" s="138">
        <v>45260</v>
      </c>
      <c r="F5122" s="139">
        <v>0</v>
      </c>
      <c r="G5122" s="137" t="s">
        <v>223</v>
      </c>
      <c r="H5122" s="139">
        <v>5041.55</v>
      </c>
      <c r="I5122" s="139">
        <v>5101.1000000000004</v>
      </c>
      <c r="J5122" s="139">
        <v>5041.55</v>
      </c>
      <c r="K5122" s="139">
        <v>5096.3999999999996</v>
      </c>
      <c r="L5122" s="139">
        <v>5096.3999999999996</v>
      </c>
      <c r="M5122" s="139">
        <v>7</v>
      </c>
      <c r="N5122" s="139">
        <v>44.46</v>
      </c>
      <c r="O5122" s="139">
        <v>3375</v>
      </c>
      <c r="P5122" s="139">
        <v>250</v>
      </c>
      <c r="Q5122" s="138">
        <v>45182</v>
      </c>
      <c r="AR5122">
        <f t="shared" si="323"/>
        <v>0</v>
      </c>
      <c r="AS5122">
        <f t="shared" si="324"/>
        <v>0</v>
      </c>
      <c r="AT5122">
        <f t="shared" ref="AT5122:AT5185" si="326">AR5122-AS5122</f>
        <v>0</v>
      </c>
    </row>
    <row r="5123" spans="2:46" ht="15.75" customHeight="1" thickBot="1">
      <c r="B5123" t="str">
        <f t="shared" si="325"/>
        <v>APOLLOTYRE4518245197</v>
      </c>
      <c r="C5123" s="137" t="s">
        <v>226</v>
      </c>
      <c r="D5123" s="137" t="s">
        <v>75</v>
      </c>
      <c r="E5123" s="138">
        <v>45197</v>
      </c>
      <c r="F5123" s="139">
        <v>0</v>
      </c>
      <c r="G5123" s="137" t="s">
        <v>223</v>
      </c>
      <c r="H5123" s="139">
        <v>381</v>
      </c>
      <c r="I5123" s="139">
        <v>387.3</v>
      </c>
      <c r="J5123" s="139">
        <v>378</v>
      </c>
      <c r="K5123" s="139">
        <v>385.6</v>
      </c>
      <c r="L5123" s="139">
        <v>385.6</v>
      </c>
      <c r="M5123" s="139">
        <v>1612</v>
      </c>
      <c r="N5123" s="139">
        <v>10539.3</v>
      </c>
      <c r="O5123" s="139">
        <v>9446900</v>
      </c>
      <c r="P5123" s="140">
        <v>-40800</v>
      </c>
      <c r="Q5123" s="138">
        <v>45182</v>
      </c>
      <c r="AR5123">
        <f t="shared" si="323"/>
        <v>9975600</v>
      </c>
      <c r="AS5123">
        <f t="shared" si="324"/>
        <v>-42500</v>
      </c>
      <c r="AT5123">
        <f t="shared" si="326"/>
        <v>10018100</v>
      </c>
    </row>
    <row r="5124" spans="2:46" ht="15.75" customHeight="1" thickBot="1">
      <c r="B5124" t="str">
        <f t="shared" si="325"/>
        <v>APOLLOTYRE4518245225</v>
      </c>
      <c r="C5124" s="137" t="s">
        <v>226</v>
      </c>
      <c r="D5124" s="137" t="s">
        <v>75</v>
      </c>
      <c r="E5124" s="138">
        <v>45225</v>
      </c>
      <c r="F5124" s="139">
        <v>0</v>
      </c>
      <c r="G5124" s="137" t="s">
        <v>223</v>
      </c>
      <c r="H5124" s="139">
        <v>380.15</v>
      </c>
      <c r="I5124" s="139">
        <v>388.75</v>
      </c>
      <c r="J5124" s="139">
        <v>380</v>
      </c>
      <c r="K5124" s="139">
        <v>387</v>
      </c>
      <c r="L5124" s="139">
        <v>387</v>
      </c>
      <c r="M5124" s="139">
        <v>117</v>
      </c>
      <c r="N5124" s="139">
        <v>768.4</v>
      </c>
      <c r="O5124" s="139">
        <v>528700</v>
      </c>
      <c r="P5124" s="140">
        <v>-1700</v>
      </c>
      <c r="Q5124" s="138">
        <v>45182</v>
      </c>
      <c r="AR5124">
        <f t="shared" si="323"/>
        <v>0</v>
      </c>
      <c r="AS5124">
        <f t="shared" si="324"/>
        <v>0</v>
      </c>
      <c r="AT5124">
        <f t="shared" si="326"/>
        <v>0</v>
      </c>
    </row>
    <row r="5125" spans="2:46" ht="15.75" customHeight="1" thickBot="1">
      <c r="B5125" t="str">
        <f t="shared" si="325"/>
        <v>APOLLOTYRE4518245260</v>
      </c>
      <c r="C5125" s="137" t="s">
        <v>226</v>
      </c>
      <c r="D5125" s="137" t="s">
        <v>75</v>
      </c>
      <c r="E5125" s="138">
        <v>45260</v>
      </c>
      <c r="F5125" s="139">
        <v>0</v>
      </c>
      <c r="G5125" s="137" t="s">
        <v>223</v>
      </c>
      <c r="H5125" s="139">
        <v>384.55</v>
      </c>
      <c r="I5125" s="139">
        <v>386.85</v>
      </c>
      <c r="J5125" s="139">
        <v>384.55</v>
      </c>
      <c r="K5125" s="139">
        <v>386.85</v>
      </c>
      <c r="L5125" s="139">
        <v>390.95</v>
      </c>
      <c r="M5125" s="139">
        <v>5</v>
      </c>
      <c r="N5125" s="139">
        <v>32.76</v>
      </c>
      <c r="O5125" s="139">
        <v>39100</v>
      </c>
      <c r="P5125" s="140">
        <v>-1700</v>
      </c>
      <c r="Q5125" s="138">
        <v>45182</v>
      </c>
      <c r="AR5125">
        <f t="shared" si="323"/>
        <v>0</v>
      </c>
      <c r="AS5125">
        <f t="shared" si="324"/>
        <v>0</v>
      </c>
      <c r="AT5125">
        <f t="shared" si="326"/>
        <v>0</v>
      </c>
    </row>
    <row r="5126" spans="2:46" ht="15.75" customHeight="1" thickBot="1">
      <c r="B5126" t="str">
        <f t="shared" si="325"/>
        <v>ASHOKLEY4518245197</v>
      </c>
      <c r="C5126" s="137" t="s">
        <v>226</v>
      </c>
      <c r="D5126" s="137" t="s">
        <v>76</v>
      </c>
      <c r="E5126" s="138">
        <v>45197</v>
      </c>
      <c r="F5126" s="139">
        <v>0</v>
      </c>
      <c r="G5126" s="137" t="s">
        <v>223</v>
      </c>
      <c r="H5126" s="139">
        <v>181.05</v>
      </c>
      <c r="I5126" s="139">
        <v>181.75</v>
      </c>
      <c r="J5126" s="139">
        <v>178.35</v>
      </c>
      <c r="K5126" s="139">
        <v>180.15</v>
      </c>
      <c r="L5126" s="139">
        <v>180.15</v>
      </c>
      <c r="M5126" s="139">
        <v>3775</v>
      </c>
      <c r="N5126" s="139">
        <v>33943.839999999997</v>
      </c>
      <c r="O5126" s="139">
        <v>83615000</v>
      </c>
      <c r="P5126" s="140">
        <v>-465000</v>
      </c>
      <c r="Q5126" s="138">
        <v>45182</v>
      </c>
      <c r="AR5126">
        <f t="shared" si="323"/>
        <v>88005000</v>
      </c>
      <c r="AS5126">
        <f t="shared" si="324"/>
        <v>340000</v>
      </c>
      <c r="AT5126">
        <f t="shared" si="326"/>
        <v>87665000</v>
      </c>
    </row>
    <row r="5127" spans="2:46" ht="15.75" customHeight="1" thickBot="1">
      <c r="B5127" t="str">
        <f t="shared" si="325"/>
        <v>ASHOKLEY4518245225</v>
      </c>
      <c r="C5127" s="137" t="s">
        <v>226</v>
      </c>
      <c r="D5127" s="137" t="s">
        <v>76</v>
      </c>
      <c r="E5127" s="138">
        <v>45225</v>
      </c>
      <c r="F5127" s="139">
        <v>0</v>
      </c>
      <c r="G5127" s="137" t="s">
        <v>223</v>
      </c>
      <c r="H5127" s="139">
        <v>181.65</v>
      </c>
      <c r="I5127" s="139">
        <v>182.8</v>
      </c>
      <c r="J5127" s="139">
        <v>179.65</v>
      </c>
      <c r="K5127" s="139">
        <v>181.35</v>
      </c>
      <c r="L5127" s="139">
        <v>181.35</v>
      </c>
      <c r="M5127" s="139">
        <v>529</v>
      </c>
      <c r="N5127" s="139">
        <v>4788.16</v>
      </c>
      <c r="O5127" s="139">
        <v>4390000</v>
      </c>
      <c r="P5127" s="140">
        <v>805000</v>
      </c>
      <c r="Q5127" s="138">
        <v>45182</v>
      </c>
      <c r="AR5127">
        <f t="shared" si="323"/>
        <v>0</v>
      </c>
      <c r="AS5127">
        <f t="shared" si="324"/>
        <v>0</v>
      </c>
      <c r="AT5127">
        <f t="shared" si="326"/>
        <v>0</v>
      </c>
    </row>
    <row r="5128" spans="2:46" ht="15.75" customHeight="1" thickBot="1">
      <c r="B5128" t="str">
        <f t="shared" si="325"/>
        <v>ASHOKLEY4518245260</v>
      </c>
      <c r="C5128" s="137" t="s">
        <v>226</v>
      </c>
      <c r="D5128" s="137" t="s">
        <v>76</v>
      </c>
      <c r="E5128" s="138">
        <v>45260</v>
      </c>
      <c r="F5128" s="139">
        <v>0</v>
      </c>
      <c r="G5128" s="137" t="s">
        <v>223</v>
      </c>
      <c r="H5128" s="139">
        <v>183</v>
      </c>
      <c r="I5128" s="139">
        <v>183</v>
      </c>
      <c r="J5128" s="139">
        <v>181</v>
      </c>
      <c r="K5128" s="139">
        <v>182.75</v>
      </c>
      <c r="L5128" s="139">
        <v>182.75</v>
      </c>
      <c r="M5128" s="139">
        <v>13</v>
      </c>
      <c r="N5128" s="139">
        <v>118.35</v>
      </c>
      <c r="O5128" s="139">
        <v>310000</v>
      </c>
      <c r="P5128" s="140">
        <v>10000</v>
      </c>
      <c r="Q5128" s="138">
        <v>45182</v>
      </c>
      <c r="AR5128">
        <f t="shared" ref="AR5128:AR5191" si="327">IF($AU$2&lt;&gt;5,NA(),IF(D5128=D5127,0,IF(AND(D14629=D5128,D5129=D5128),O5128+O5129+O14629,IF(D5129=D5128,O5129+O5128,O5128))))</f>
        <v>0</v>
      </c>
      <c r="AS5128">
        <f t="shared" ref="AS5128:AS5191" si="328">IF($AU$2&lt;&gt;5,NA(),IF(D5128=D5127,0,IF(AND(D14629=D5128,D5129=D5128),P5128+P5129+P14629,IF(D5129=D5128,P5129+P5128,P5128))))</f>
        <v>0</v>
      </c>
      <c r="AT5128">
        <f t="shared" si="326"/>
        <v>0</v>
      </c>
    </row>
    <row r="5129" spans="2:46" ht="15.75" customHeight="1" thickBot="1">
      <c r="B5129" t="str">
        <f t="shared" si="325"/>
        <v>ASIANPAINT4518245197</v>
      </c>
      <c r="C5129" s="137" t="s">
        <v>226</v>
      </c>
      <c r="D5129" s="137" t="s">
        <v>31</v>
      </c>
      <c r="E5129" s="138">
        <v>45197</v>
      </c>
      <c r="F5129" s="139">
        <v>0</v>
      </c>
      <c r="G5129" s="137" t="s">
        <v>223</v>
      </c>
      <c r="H5129" s="139">
        <v>3254.95</v>
      </c>
      <c r="I5129" s="139">
        <v>3282.5</v>
      </c>
      <c r="J5129" s="139">
        <v>3226.25</v>
      </c>
      <c r="K5129" s="139">
        <v>3277.9</v>
      </c>
      <c r="L5129" s="139">
        <v>3277.9</v>
      </c>
      <c r="M5129" s="139">
        <v>5533</v>
      </c>
      <c r="N5129" s="139">
        <v>36065.760000000002</v>
      </c>
      <c r="O5129" s="139">
        <v>4554600</v>
      </c>
      <c r="P5129" s="140">
        <v>69000</v>
      </c>
      <c r="Q5129" s="138">
        <v>45182</v>
      </c>
      <c r="AR5129">
        <f t="shared" si="327"/>
        <v>4712800</v>
      </c>
      <c r="AS5129">
        <f t="shared" si="328"/>
        <v>52200</v>
      </c>
      <c r="AT5129">
        <f t="shared" si="326"/>
        <v>4660600</v>
      </c>
    </row>
    <row r="5130" spans="2:46" ht="15.75" customHeight="1" thickBot="1">
      <c r="B5130" t="str">
        <f t="shared" si="325"/>
        <v>ASIANPAINT4518245225</v>
      </c>
      <c r="C5130" s="137" t="s">
        <v>226</v>
      </c>
      <c r="D5130" s="137" t="s">
        <v>31</v>
      </c>
      <c r="E5130" s="138">
        <v>45225</v>
      </c>
      <c r="F5130" s="139">
        <v>0</v>
      </c>
      <c r="G5130" s="137" t="s">
        <v>223</v>
      </c>
      <c r="H5130" s="139">
        <v>3287</v>
      </c>
      <c r="I5130" s="139">
        <v>3303</v>
      </c>
      <c r="J5130" s="139">
        <v>3250.15</v>
      </c>
      <c r="K5130" s="139">
        <v>3298.3</v>
      </c>
      <c r="L5130" s="139">
        <v>3298.3</v>
      </c>
      <c r="M5130" s="139">
        <v>879</v>
      </c>
      <c r="N5130" s="139">
        <v>5775.17</v>
      </c>
      <c r="O5130" s="139">
        <v>158200</v>
      </c>
      <c r="P5130" s="140">
        <v>-16800</v>
      </c>
      <c r="Q5130" s="138">
        <v>45182</v>
      </c>
      <c r="AR5130">
        <f t="shared" si="327"/>
        <v>0</v>
      </c>
      <c r="AS5130">
        <f t="shared" si="328"/>
        <v>0</v>
      </c>
      <c r="AT5130">
        <f t="shared" si="326"/>
        <v>0</v>
      </c>
    </row>
    <row r="5131" spans="2:46" ht="15.75" customHeight="1" thickBot="1">
      <c r="B5131" t="str">
        <f t="shared" si="325"/>
        <v>ASIANPAINT4518245260</v>
      </c>
      <c r="C5131" s="137" t="s">
        <v>226</v>
      </c>
      <c r="D5131" s="137" t="s">
        <v>31</v>
      </c>
      <c r="E5131" s="138">
        <v>45260</v>
      </c>
      <c r="F5131" s="139">
        <v>0</v>
      </c>
      <c r="G5131" s="137" t="s">
        <v>223</v>
      </c>
      <c r="H5131" s="139">
        <v>3280</v>
      </c>
      <c r="I5131" s="139">
        <v>3322.45</v>
      </c>
      <c r="J5131" s="139">
        <v>3273</v>
      </c>
      <c r="K5131" s="139">
        <v>3318.95</v>
      </c>
      <c r="L5131" s="139">
        <v>3318.95</v>
      </c>
      <c r="M5131" s="139">
        <v>19</v>
      </c>
      <c r="N5131" s="139">
        <v>125.42</v>
      </c>
      <c r="O5131" s="139">
        <v>9800</v>
      </c>
      <c r="P5131" s="139">
        <v>0</v>
      </c>
      <c r="Q5131" s="138">
        <v>45182</v>
      </c>
      <c r="AR5131">
        <f t="shared" si="327"/>
        <v>0</v>
      </c>
      <c r="AS5131">
        <f t="shared" si="328"/>
        <v>0</v>
      </c>
      <c r="AT5131">
        <f t="shared" si="326"/>
        <v>0</v>
      </c>
    </row>
    <row r="5132" spans="2:46" ht="15.75" customHeight="1" thickBot="1">
      <c r="B5132" t="str">
        <f t="shared" si="325"/>
        <v>ASTRAL4518245197</v>
      </c>
      <c r="C5132" s="137" t="s">
        <v>226</v>
      </c>
      <c r="D5132" s="137" t="s">
        <v>77</v>
      </c>
      <c r="E5132" s="138">
        <v>45197</v>
      </c>
      <c r="F5132" s="139">
        <v>0</v>
      </c>
      <c r="G5132" s="137" t="s">
        <v>223</v>
      </c>
      <c r="H5132" s="139">
        <v>1900.85</v>
      </c>
      <c r="I5132" s="139">
        <v>1911.2</v>
      </c>
      <c r="J5132" s="139">
        <v>1870.9</v>
      </c>
      <c r="K5132" s="139">
        <v>1905.05</v>
      </c>
      <c r="L5132" s="139">
        <v>1905.05</v>
      </c>
      <c r="M5132" s="139">
        <v>2512</v>
      </c>
      <c r="N5132" s="139">
        <v>17451.580000000002</v>
      </c>
      <c r="O5132" s="139">
        <v>3884695</v>
      </c>
      <c r="P5132" s="140">
        <v>-25323</v>
      </c>
      <c r="Q5132" s="138">
        <v>45182</v>
      </c>
      <c r="AR5132">
        <f t="shared" si="327"/>
        <v>4035165</v>
      </c>
      <c r="AS5132">
        <f t="shared" si="328"/>
        <v>-24956</v>
      </c>
      <c r="AT5132">
        <f t="shared" si="326"/>
        <v>4060121</v>
      </c>
    </row>
    <row r="5133" spans="2:46" ht="15.75" customHeight="1" thickBot="1">
      <c r="B5133" t="str">
        <f t="shared" si="325"/>
        <v>ASTRAL4518245225</v>
      </c>
      <c r="C5133" s="137" t="s">
        <v>226</v>
      </c>
      <c r="D5133" s="137" t="s">
        <v>77</v>
      </c>
      <c r="E5133" s="138">
        <v>45225</v>
      </c>
      <c r="F5133" s="139">
        <v>0</v>
      </c>
      <c r="G5133" s="137" t="s">
        <v>223</v>
      </c>
      <c r="H5133" s="139">
        <v>1890.05</v>
      </c>
      <c r="I5133" s="139">
        <v>1920</v>
      </c>
      <c r="J5133" s="139">
        <v>1882</v>
      </c>
      <c r="K5133" s="139">
        <v>1912.65</v>
      </c>
      <c r="L5133" s="139">
        <v>1912.65</v>
      </c>
      <c r="M5133" s="139">
        <v>196</v>
      </c>
      <c r="N5133" s="139">
        <v>1366.49</v>
      </c>
      <c r="O5133" s="139">
        <v>150470</v>
      </c>
      <c r="P5133" s="139">
        <v>367</v>
      </c>
      <c r="Q5133" s="138">
        <v>45182</v>
      </c>
      <c r="AR5133">
        <f t="shared" si="327"/>
        <v>0</v>
      </c>
      <c r="AS5133">
        <f t="shared" si="328"/>
        <v>0</v>
      </c>
      <c r="AT5133">
        <f t="shared" si="326"/>
        <v>0</v>
      </c>
    </row>
    <row r="5134" spans="2:46" ht="15.75" customHeight="1" thickBot="1">
      <c r="B5134" t="str">
        <f t="shared" si="325"/>
        <v>ASTRAL4518245260</v>
      </c>
      <c r="C5134" s="137" t="s">
        <v>226</v>
      </c>
      <c r="D5134" s="137" t="s">
        <v>77</v>
      </c>
      <c r="E5134" s="138">
        <v>45260</v>
      </c>
      <c r="F5134" s="139">
        <v>0</v>
      </c>
      <c r="G5134" s="137" t="s">
        <v>223</v>
      </c>
      <c r="H5134" s="139">
        <v>1901.8</v>
      </c>
      <c r="I5134" s="139">
        <v>1901.8</v>
      </c>
      <c r="J5134" s="139">
        <v>1900</v>
      </c>
      <c r="K5134" s="139">
        <v>1906.15</v>
      </c>
      <c r="L5134" s="139">
        <v>1906.15</v>
      </c>
      <c r="M5134" s="139">
        <v>3</v>
      </c>
      <c r="N5134" s="139">
        <v>20.97</v>
      </c>
      <c r="O5134" s="139">
        <v>3670</v>
      </c>
      <c r="P5134" s="139">
        <v>0</v>
      </c>
      <c r="Q5134" s="138">
        <v>45182</v>
      </c>
      <c r="AR5134">
        <f t="shared" si="327"/>
        <v>0</v>
      </c>
      <c r="AS5134">
        <f t="shared" si="328"/>
        <v>0</v>
      </c>
      <c r="AT5134">
        <f t="shared" si="326"/>
        <v>0</v>
      </c>
    </row>
    <row r="5135" spans="2:46" ht="15.75" customHeight="1" thickBot="1">
      <c r="B5135" t="str">
        <f t="shared" si="325"/>
        <v>ATUL4518245197</v>
      </c>
      <c r="C5135" s="137" t="s">
        <v>226</v>
      </c>
      <c r="D5135" s="137" t="s">
        <v>78</v>
      </c>
      <c r="E5135" s="138">
        <v>45197</v>
      </c>
      <c r="F5135" s="139">
        <v>0</v>
      </c>
      <c r="G5135" s="137" t="s">
        <v>223</v>
      </c>
      <c r="H5135" s="139">
        <v>7300</v>
      </c>
      <c r="I5135" s="139">
        <v>7417.5</v>
      </c>
      <c r="J5135" s="139">
        <v>7261.9</v>
      </c>
      <c r="K5135" s="139">
        <v>7393.05</v>
      </c>
      <c r="L5135" s="139">
        <v>7393.05</v>
      </c>
      <c r="M5135" s="139">
        <v>956</v>
      </c>
      <c r="N5135" s="139">
        <v>5280.09</v>
      </c>
      <c r="O5135" s="139">
        <v>316800</v>
      </c>
      <c r="P5135" s="139">
        <v>-150</v>
      </c>
      <c r="Q5135" s="138">
        <v>45182</v>
      </c>
      <c r="AR5135">
        <f t="shared" si="327"/>
        <v>348225</v>
      </c>
      <c r="AS5135">
        <f t="shared" si="328"/>
        <v>6000</v>
      </c>
      <c r="AT5135">
        <f t="shared" si="326"/>
        <v>342225</v>
      </c>
    </row>
    <row r="5136" spans="2:46" ht="15.75" customHeight="1" thickBot="1">
      <c r="B5136" t="str">
        <f t="shared" si="325"/>
        <v>ATUL4518245225</v>
      </c>
      <c r="C5136" s="137" t="s">
        <v>226</v>
      </c>
      <c r="D5136" s="137" t="s">
        <v>78</v>
      </c>
      <c r="E5136" s="138">
        <v>45225</v>
      </c>
      <c r="F5136" s="139">
        <v>0</v>
      </c>
      <c r="G5136" s="137" t="s">
        <v>223</v>
      </c>
      <c r="H5136" s="139">
        <v>7297.95</v>
      </c>
      <c r="I5136" s="139">
        <v>7395</v>
      </c>
      <c r="J5136" s="139">
        <v>7242.05</v>
      </c>
      <c r="K5136" s="139">
        <v>7383.65</v>
      </c>
      <c r="L5136" s="139">
        <v>7383.65</v>
      </c>
      <c r="M5136" s="139">
        <v>271</v>
      </c>
      <c r="N5136" s="139">
        <v>1494.66</v>
      </c>
      <c r="O5136" s="139">
        <v>31425</v>
      </c>
      <c r="P5136" s="140">
        <v>6150</v>
      </c>
      <c r="Q5136" s="138">
        <v>45182</v>
      </c>
      <c r="AR5136">
        <f t="shared" si="327"/>
        <v>0</v>
      </c>
      <c r="AS5136">
        <f t="shared" si="328"/>
        <v>0</v>
      </c>
      <c r="AT5136">
        <f t="shared" si="326"/>
        <v>0</v>
      </c>
    </row>
    <row r="5137" spans="2:46" ht="15.75" customHeight="1" thickBot="1">
      <c r="B5137" t="str">
        <f t="shared" si="325"/>
        <v>ATUL4518245260</v>
      </c>
      <c r="C5137" s="137" t="s">
        <v>226</v>
      </c>
      <c r="D5137" s="137" t="s">
        <v>78</v>
      </c>
      <c r="E5137" s="138">
        <v>45260</v>
      </c>
      <c r="F5137" s="139">
        <v>0</v>
      </c>
      <c r="G5137" s="137" t="s">
        <v>223</v>
      </c>
      <c r="H5137" s="139">
        <v>0</v>
      </c>
      <c r="I5137" s="139">
        <v>0</v>
      </c>
      <c r="J5137" s="139">
        <v>0</v>
      </c>
      <c r="K5137" s="139">
        <v>7466.4</v>
      </c>
      <c r="L5137" s="139">
        <v>7502.1</v>
      </c>
      <c r="M5137" s="139">
        <v>0</v>
      </c>
      <c r="N5137" s="139">
        <v>0</v>
      </c>
      <c r="O5137" s="139">
        <v>0</v>
      </c>
      <c r="P5137" s="139">
        <v>0</v>
      </c>
      <c r="Q5137" s="138">
        <v>45182</v>
      </c>
      <c r="AR5137">
        <f t="shared" si="327"/>
        <v>0</v>
      </c>
      <c r="AS5137">
        <f t="shared" si="328"/>
        <v>0</v>
      </c>
      <c r="AT5137">
        <f t="shared" si="326"/>
        <v>0</v>
      </c>
    </row>
    <row r="5138" spans="2:46" ht="15.75" customHeight="1" thickBot="1">
      <c r="B5138" t="str">
        <f t="shared" si="325"/>
        <v>AUBANK4518245197</v>
      </c>
      <c r="C5138" s="137" t="s">
        <v>226</v>
      </c>
      <c r="D5138" s="137" t="s">
        <v>79</v>
      </c>
      <c r="E5138" s="138">
        <v>45197</v>
      </c>
      <c r="F5138" s="139">
        <v>0</v>
      </c>
      <c r="G5138" s="137" t="s">
        <v>223</v>
      </c>
      <c r="H5138" s="139">
        <v>716</v>
      </c>
      <c r="I5138" s="139">
        <v>731.2</v>
      </c>
      <c r="J5138" s="139">
        <v>705.55</v>
      </c>
      <c r="K5138" s="139">
        <v>724.7</v>
      </c>
      <c r="L5138" s="139">
        <v>724.7</v>
      </c>
      <c r="M5138" s="139">
        <v>7557</v>
      </c>
      <c r="N5138" s="139">
        <v>54426.92</v>
      </c>
      <c r="O5138" s="139">
        <v>12278000</v>
      </c>
      <c r="P5138" s="140">
        <v>-1608000</v>
      </c>
      <c r="Q5138" s="138">
        <v>45182</v>
      </c>
      <c r="AR5138">
        <f t="shared" si="327"/>
        <v>12869000</v>
      </c>
      <c r="AS5138">
        <f t="shared" si="328"/>
        <v>-1427000</v>
      </c>
      <c r="AT5138">
        <f t="shared" si="326"/>
        <v>14296000</v>
      </c>
    </row>
    <row r="5139" spans="2:46" ht="15.75" customHeight="1" thickBot="1">
      <c r="B5139" t="str">
        <f t="shared" si="325"/>
        <v>AUBANK4518245225</v>
      </c>
      <c r="C5139" s="137" t="s">
        <v>226</v>
      </c>
      <c r="D5139" s="137" t="s">
        <v>79</v>
      </c>
      <c r="E5139" s="138">
        <v>45225</v>
      </c>
      <c r="F5139" s="139">
        <v>0</v>
      </c>
      <c r="G5139" s="137" t="s">
        <v>223</v>
      </c>
      <c r="H5139" s="139">
        <v>702.85</v>
      </c>
      <c r="I5139" s="139">
        <v>724</v>
      </c>
      <c r="J5139" s="139">
        <v>701.1</v>
      </c>
      <c r="K5139" s="139">
        <v>717.55</v>
      </c>
      <c r="L5139" s="139">
        <v>717.55</v>
      </c>
      <c r="M5139" s="139">
        <v>587</v>
      </c>
      <c r="N5139" s="139">
        <v>4187.93</v>
      </c>
      <c r="O5139" s="139">
        <v>591000</v>
      </c>
      <c r="P5139" s="140">
        <v>181000</v>
      </c>
      <c r="Q5139" s="138">
        <v>45182</v>
      </c>
      <c r="AR5139">
        <f t="shared" si="327"/>
        <v>0</v>
      </c>
      <c r="AS5139">
        <f t="shared" si="328"/>
        <v>0</v>
      </c>
      <c r="AT5139">
        <f t="shared" si="326"/>
        <v>0</v>
      </c>
    </row>
    <row r="5140" spans="2:46" ht="15.75" customHeight="1" thickBot="1">
      <c r="B5140" t="str">
        <f t="shared" si="325"/>
        <v>AUBANK4518245260</v>
      </c>
      <c r="C5140" s="137" t="s">
        <v>226</v>
      </c>
      <c r="D5140" s="137" t="s">
        <v>79</v>
      </c>
      <c r="E5140" s="138">
        <v>45260</v>
      </c>
      <c r="F5140" s="139">
        <v>0</v>
      </c>
      <c r="G5140" s="137" t="s">
        <v>223</v>
      </c>
      <c r="H5140" s="139">
        <v>709.2</v>
      </c>
      <c r="I5140" s="139">
        <v>718</v>
      </c>
      <c r="J5140" s="139">
        <v>705</v>
      </c>
      <c r="K5140" s="139">
        <v>714.6</v>
      </c>
      <c r="L5140" s="139">
        <v>714.6</v>
      </c>
      <c r="M5140" s="139">
        <v>22</v>
      </c>
      <c r="N5140" s="139">
        <v>156.69999999999999</v>
      </c>
      <c r="O5140" s="139">
        <v>44000</v>
      </c>
      <c r="P5140" s="140">
        <v>-4000</v>
      </c>
      <c r="Q5140" s="138">
        <v>45182</v>
      </c>
      <c r="AR5140">
        <f t="shared" si="327"/>
        <v>0</v>
      </c>
      <c r="AS5140">
        <f t="shared" si="328"/>
        <v>0</v>
      </c>
      <c r="AT5140">
        <f t="shared" si="326"/>
        <v>0</v>
      </c>
    </row>
    <row r="5141" spans="2:46" ht="15.75" customHeight="1" thickBot="1">
      <c r="B5141" t="str">
        <f t="shared" si="325"/>
        <v>AUROPHARMA4518245197</v>
      </c>
      <c r="C5141" s="137" t="s">
        <v>226</v>
      </c>
      <c r="D5141" s="137" t="s">
        <v>80</v>
      </c>
      <c r="E5141" s="138">
        <v>45197</v>
      </c>
      <c r="F5141" s="139">
        <v>0</v>
      </c>
      <c r="G5141" s="137" t="s">
        <v>223</v>
      </c>
      <c r="H5141" s="139">
        <v>871.75</v>
      </c>
      <c r="I5141" s="139">
        <v>909.5</v>
      </c>
      <c r="J5141" s="139">
        <v>871.7</v>
      </c>
      <c r="K5141" s="139">
        <v>904.35</v>
      </c>
      <c r="L5141" s="139">
        <v>904.35</v>
      </c>
      <c r="M5141" s="139">
        <v>8056</v>
      </c>
      <c r="N5141" s="139">
        <v>79326.399999999994</v>
      </c>
      <c r="O5141" s="139">
        <v>14055800</v>
      </c>
      <c r="P5141" s="140">
        <v>-298100</v>
      </c>
      <c r="Q5141" s="138">
        <v>45182</v>
      </c>
      <c r="AR5141">
        <f t="shared" si="327"/>
        <v>14326400</v>
      </c>
      <c r="AS5141">
        <f t="shared" si="328"/>
        <v>-248600</v>
      </c>
      <c r="AT5141">
        <f t="shared" si="326"/>
        <v>14575000</v>
      </c>
    </row>
    <row r="5142" spans="2:46" ht="15.75" customHeight="1" thickBot="1">
      <c r="B5142" t="str">
        <f t="shared" si="325"/>
        <v>AUROPHARMA4518245225</v>
      </c>
      <c r="C5142" s="137" t="s">
        <v>226</v>
      </c>
      <c r="D5142" s="137" t="s">
        <v>80</v>
      </c>
      <c r="E5142" s="138">
        <v>45225</v>
      </c>
      <c r="F5142" s="139">
        <v>0</v>
      </c>
      <c r="G5142" s="137" t="s">
        <v>223</v>
      </c>
      <c r="H5142" s="139">
        <v>884.95</v>
      </c>
      <c r="I5142" s="139">
        <v>914</v>
      </c>
      <c r="J5142" s="139">
        <v>881.65</v>
      </c>
      <c r="K5142" s="139">
        <v>909.7</v>
      </c>
      <c r="L5142" s="139">
        <v>909.7</v>
      </c>
      <c r="M5142" s="139">
        <v>547</v>
      </c>
      <c r="N5142" s="139">
        <v>5415.75</v>
      </c>
      <c r="O5142" s="139">
        <v>270600</v>
      </c>
      <c r="P5142" s="140">
        <v>49500</v>
      </c>
      <c r="Q5142" s="138">
        <v>45182</v>
      </c>
      <c r="AR5142">
        <f t="shared" si="327"/>
        <v>0</v>
      </c>
      <c r="AS5142">
        <f t="shared" si="328"/>
        <v>0</v>
      </c>
      <c r="AT5142">
        <f t="shared" si="326"/>
        <v>0</v>
      </c>
    </row>
    <row r="5143" spans="2:46" ht="15.75" customHeight="1" thickBot="1">
      <c r="B5143" t="str">
        <f t="shared" si="325"/>
        <v>AUROPHARMA4518245260</v>
      </c>
      <c r="C5143" s="137" t="s">
        <v>226</v>
      </c>
      <c r="D5143" s="137" t="s">
        <v>80</v>
      </c>
      <c r="E5143" s="138">
        <v>45260</v>
      </c>
      <c r="F5143" s="139">
        <v>0</v>
      </c>
      <c r="G5143" s="137" t="s">
        <v>223</v>
      </c>
      <c r="H5143" s="139">
        <v>889</v>
      </c>
      <c r="I5143" s="139">
        <v>915.45</v>
      </c>
      <c r="J5143" s="139">
        <v>889</v>
      </c>
      <c r="K5143" s="139">
        <v>913</v>
      </c>
      <c r="L5143" s="139">
        <v>913</v>
      </c>
      <c r="M5143" s="139">
        <v>60</v>
      </c>
      <c r="N5143" s="139">
        <v>597.39</v>
      </c>
      <c r="O5143" s="139">
        <v>75900</v>
      </c>
      <c r="P5143" s="140">
        <v>31900</v>
      </c>
      <c r="Q5143" s="138">
        <v>45182</v>
      </c>
      <c r="AR5143">
        <f t="shared" si="327"/>
        <v>0</v>
      </c>
      <c r="AS5143">
        <f t="shared" si="328"/>
        <v>0</v>
      </c>
      <c r="AT5143">
        <f t="shared" si="326"/>
        <v>0</v>
      </c>
    </row>
    <row r="5144" spans="2:46" ht="15.75" customHeight="1" thickBot="1">
      <c r="B5144" t="str">
        <f t="shared" si="325"/>
        <v>AXISBANK4518245197</v>
      </c>
      <c r="C5144" s="137" t="s">
        <v>226</v>
      </c>
      <c r="D5144" s="137" t="s">
        <v>26</v>
      </c>
      <c r="E5144" s="138">
        <v>45197</v>
      </c>
      <c r="F5144" s="139">
        <v>0</v>
      </c>
      <c r="G5144" s="137" t="s">
        <v>223</v>
      </c>
      <c r="H5144" s="139">
        <v>1005.5</v>
      </c>
      <c r="I5144" s="139">
        <v>1019.55</v>
      </c>
      <c r="J5144" s="139">
        <v>998</v>
      </c>
      <c r="K5144" s="139">
        <v>1016.65</v>
      </c>
      <c r="L5144" s="139">
        <v>1016.65</v>
      </c>
      <c r="M5144" s="139">
        <v>27550</v>
      </c>
      <c r="N5144" s="139">
        <v>174323.6</v>
      </c>
      <c r="O5144" s="139">
        <v>39385000</v>
      </c>
      <c r="P5144" s="140">
        <v>-1783750</v>
      </c>
      <c r="Q5144" s="138">
        <v>45182</v>
      </c>
      <c r="AR5144">
        <f t="shared" si="327"/>
        <v>40135625</v>
      </c>
      <c r="AS5144">
        <f t="shared" si="328"/>
        <v>-1660000</v>
      </c>
      <c r="AT5144">
        <f t="shared" si="326"/>
        <v>41795625</v>
      </c>
    </row>
    <row r="5145" spans="2:46" ht="15.75" customHeight="1" thickBot="1">
      <c r="B5145" t="str">
        <f t="shared" si="325"/>
        <v>AXISBANK4518245225</v>
      </c>
      <c r="C5145" s="137" t="s">
        <v>226</v>
      </c>
      <c r="D5145" s="137" t="s">
        <v>26</v>
      </c>
      <c r="E5145" s="138">
        <v>45225</v>
      </c>
      <c r="F5145" s="139">
        <v>0</v>
      </c>
      <c r="G5145" s="137" t="s">
        <v>223</v>
      </c>
      <c r="H5145" s="139">
        <v>1013</v>
      </c>
      <c r="I5145" s="139">
        <v>1025.7</v>
      </c>
      <c r="J5145" s="139">
        <v>1005</v>
      </c>
      <c r="K5145" s="139">
        <v>1023</v>
      </c>
      <c r="L5145" s="139">
        <v>1023</v>
      </c>
      <c r="M5145" s="139">
        <v>1003</v>
      </c>
      <c r="N5145" s="139">
        <v>6388.85</v>
      </c>
      <c r="O5145" s="139">
        <v>750625</v>
      </c>
      <c r="P5145" s="140">
        <v>123750</v>
      </c>
      <c r="Q5145" s="138">
        <v>45182</v>
      </c>
      <c r="AR5145">
        <f t="shared" si="327"/>
        <v>0</v>
      </c>
      <c r="AS5145">
        <f t="shared" si="328"/>
        <v>0</v>
      </c>
      <c r="AT5145">
        <f t="shared" si="326"/>
        <v>0</v>
      </c>
    </row>
    <row r="5146" spans="2:46" ht="15.75" customHeight="1" thickBot="1">
      <c r="B5146" t="str">
        <f t="shared" si="325"/>
        <v>AXISBANK4518245260</v>
      </c>
      <c r="C5146" s="137" t="s">
        <v>226</v>
      </c>
      <c r="D5146" s="137" t="s">
        <v>26</v>
      </c>
      <c r="E5146" s="138">
        <v>45260</v>
      </c>
      <c r="F5146" s="139">
        <v>0</v>
      </c>
      <c r="G5146" s="137" t="s">
        <v>223</v>
      </c>
      <c r="H5146" s="139">
        <v>1019.15</v>
      </c>
      <c r="I5146" s="139">
        <v>1032.3</v>
      </c>
      <c r="J5146" s="139">
        <v>1012</v>
      </c>
      <c r="K5146" s="139">
        <v>1030.5999999999999</v>
      </c>
      <c r="L5146" s="139">
        <v>1030.5999999999999</v>
      </c>
      <c r="M5146" s="139">
        <v>106</v>
      </c>
      <c r="N5146" s="139">
        <v>678.85</v>
      </c>
      <c r="O5146" s="139">
        <v>98125</v>
      </c>
      <c r="P5146" s="140">
        <v>17500</v>
      </c>
      <c r="Q5146" s="138">
        <v>45182</v>
      </c>
      <c r="AR5146">
        <f t="shared" si="327"/>
        <v>0</v>
      </c>
      <c r="AS5146">
        <f t="shared" si="328"/>
        <v>0</v>
      </c>
      <c r="AT5146">
        <f t="shared" si="326"/>
        <v>0</v>
      </c>
    </row>
    <row r="5147" spans="2:46" ht="15.75" customHeight="1" thickBot="1">
      <c r="B5147" t="str">
        <f t="shared" si="325"/>
        <v>BAJAJ-AUTO4518245197</v>
      </c>
      <c r="C5147" s="137" t="s">
        <v>226</v>
      </c>
      <c r="D5147" s="137" t="s">
        <v>57</v>
      </c>
      <c r="E5147" s="138">
        <v>45197</v>
      </c>
      <c r="F5147" s="139">
        <v>0</v>
      </c>
      <c r="G5147" s="137" t="s">
        <v>223</v>
      </c>
      <c r="H5147" s="139">
        <v>4842.1499999999996</v>
      </c>
      <c r="I5147" s="139">
        <v>4851.8999999999996</v>
      </c>
      <c r="J5147" s="139">
        <v>4808.8999999999996</v>
      </c>
      <c r="K5147" s="139">
        <v>4820.3999999999996</v>
      </c>
      <c r="L5147" s="139">
        <v>4820.3999999999996</v>
      </c>
      <c r="M5147" s="139">
        <v>1112</v>
      </c>
      <c r="N5147" s="139">
        <v>13431.69</v>
      </c>
      <c r="O5147" s="139">
        <v>2183250</v>
      </c>
      <c r="P5147" s="140">
        <v>-42000</v>
      </c>
      <c r="Q5147" s="138">
        <v>45182</v>
      </c>
      <c r="AR5147">
        <f t="shared" si="327"/>
        <v>2218000</v>
      </c>
      <c r="AS5147">
        <f t="shared" si="328"/>
        <v>-39250</v>
      </c>
      <c r="AT5147">
        <f t="shared" si="326"/>
        <v>2257250</v>
      </c>
    </row>
    <row r="5148" spans="2:46" ht="15.75" customHeight="1" thickBot="1">
      <c r="B5148" t="str">
        <f t="shared" si="325"/>
        <v>BAJAJ-AUTO4518245225</v>
      </c>
      <c r="C5148" s="137" t="s">
        <v>226</v>
      </c>
      <c r="D5148" s="137" t="s">
        <v>57</v>
      </c>
      <c r="E5148" s="138">
        <v>45225</v>
      </c>
      <c r="F5148" s="139">
        <v>0</v>
      </c>
      <c r="G5148" s="137" t="s">
        <v>223</v>
      </c>
      <c r="H5148" s="139">
        <v>4851.25</v>
      </c>
      <c r="I5148" s="139">
        <v>4877</v>
      </c>
      <c r="J5148" s="139">
        <v>4841</v>
      </c>
      <c r="K5148" s="139">
        <v>4848.7</v>
      </c>
      <c r="L5148" s="139">
        <v>4848.7</v>
      </c>
      <c r="M5148" s="139">
        <v>39</v>
      </c>
      <c r="N5148" s="139">
        <v>473.69</v>
      </c>
      <c r="O5148" s="139">
        <v>34750</v>
      </c>
      <c r="P5148" s="140">
        <v>2750</v>
      </c>
      <c r="Q5148" s="138">
        <v>45182</v>
      </c>
      <c r="AR5148">
        <f t="shared" si="327"/>
        <v>0</v>
      </c>
      <c r="AS5148">
        <f t="shared" si="328"/>
        <v>0</v>
      </c>
      <c r="AT5148">
        <f t="shared" si="326"/>
        <v>0</v>
      </c>
    </row>
    <row r="5149" spans="2:46" ht="15.75" customHeight="1" thickBot="1">
      <c r="B5149" t="str">
        <f t="shared" si="325"/>
        <v>BAJAJ-AUTO4518245260</v>
      </c>
      <c r="C5149" s="137" t="s">
        <v>226</v>
      </c>
      <c r="D5149" s="137" t="s">
        <v>57</v>
      </c>
      <c r="E5149" s="138">
        <v>45260</v>
      </c>
      <c r="F5149" s="139">
        <v>0</v>
      </c>
      <c r="G5149" s="137" t="s">
        <v>223</v>
      </c>
      <c r="H5149" s="139">
        <v>4895</v>
      </c>
      <c r="I5149" s="139">
        <v>4895.7</v>
      </c>
      <c r="J5149" s="139">
        <v>4767.7</v>
      </c>
      <c r="K5149" s="139">
        <v>4860.8</v>
      </c>
      <c r="L5149" s="139">
        <v>4860.8</v>
      </c>
      <c r="M5149" s="139">
        <v>7</v>
      </c>
      <c r="N5149" s="139">
        <v>85</v>
      </c>
      <c r="O5149" s="139">
        <v>2500</v>
      </c>
      <c r="P5149" s="139">
        <v>500</v>
      </c>
      <c r="Q5149" s="138">
        <v>45182</v>
      </c>
      <c r="AR5149">
        <f t="shared" si="327"/>
        <v>0</v>
      </c>
      <c r="AS5149">
        <f t="shared" si="328"/>
        <v>0</v>
      </c>
      <c r="AT5149">
        <f t="shared" si="326"/>
        <v>0</v>
      </c>
    </row>
    <row r="5150" spans="2:46" ht="15.75" customHeight="1" thickBot="1">
      <c r="B5150" t="str">
        <f t="shared" si="325"/>
        <v>BAJAJFINSV4518245197</v>
      </c>
      <c r="C5150" s="137" t="s">
        <v>226</v>
      </c>
      <c r="D5150" s="137" t="s">
        <v>43</v>
      </c>
      <c r="E5150" s="138">
        <v>45197</v>
      </c>
      <c r="F5150" s="139">
        <v>0</v>
      </c>
      <c r="G5150" s="137" t="s">
        <v>223</v>
      </c>
      <c r="H5150" s="139">
        <v>1542.5</v>
      </c>
      <c r="I5150" s="139">
        <v>1567.2</v>
      </c>
      <c r="J5150" s="139">
        <v>1526.2</v>
      </c>
      <c r="K5150" s="139">
        <v>1557.65</v>
      </c>
      <c r="L5150" s="139">
        <v>1557.65</v>
      </c>
      <c r="M5150" s="139">
        <v>5539</v>
      </c>
      <c r="N5150" s="139">
        <v>42873.93</v>
      </c>
      <c r="O5150" s="139">
        <v>10060500</v>
      </c>
      <c r="P5150" s="140">
        <v>338000</v>
      </c>
      <c r="Q5150" s="138">
        <v>45182</v>
      </c>
      <c r="AR5150">
        <f t="shared" si="327"/>
        <v>10581500</v>
      </c>
      <c r="AS5150">
        <f t="shared" si="328"/>
        <v>393500</v>
      </c>
      <c r="AT5150">
        <f t="shared" si="326"/>
        <v>10188000</v>
      </c>
    </row>
    <row r="5151" spans="2:46" ht="15.75" customHeight="1" thickBot="1">
      <c r="B5151" t="str">
        <f t="shared" si="325"/>
        <v>BAJAJFINSV4518245225</v>
      </c>
      <c r="C5151" s="137" t="s">
        <v>226</v>
      </c>
      <c r="D5151" s="137" t="s">
        <v>43</v>
      </c>
      <c r="E5151" s="138">
        <v>45225</v>
      </c>
      <c r="F5151" s="139">
        <v>0</v>
      </c>
      <c r="G5151" s="137" t="s">
        <v>223</v>
      </c>
      <c r="H5151" s="139">
        <v>1552.1</v>
      </c>
      <c r="I5151" s="139">
        <v>1577.95</v>
      </c>
      <c r="J5151" s="139">
        <v>1537.15</v>
      </c>
      <c r="K5151" s="139">
        <v>1567.85</v>
      </c>
      <c r="L5151" s="139">
        <v>1567.85</v>
      </c>
      <c r="M5151" s="139">
        <v>493</v>
      </c>
      <c r="N5151" s="139">
        <v>3833.13</v>
      </c>
      <c r="O5151" s="139">
        <v>521000</v>
      </c>
      <c r="P5151" s="140">
        <v>55500</v>
      </c>
      <c r="Q5151" s="138">
        <v>45182</v>
      </c>
      <c r="AR5151">
        <f t="shared" si="327"/>
        <v>0</v>
      </c>
      <c r="AS5151">
        <f t="shared" si="328"/>
        <v>0</v>
      </c>
      <c r="AT5151">
        <f t="shared" si="326"/>
        <v>0</v>
      </c>
    </row>
    <row r="5152" spans="2:46" ht="15.75" customHeight="1" thickBot="1">
      <c r="B5152" t="str">
        <f t="shared" si="325"/>
        <v>BAJAJFINSV4518245260</v>
      </c>
      <c r="C5152" s="137" t="s">
        <v>226</v>
      </c>
      <c r="D5152" s="137" t="s">
        <v>43</v>
      </c>
      <c r="E5152" s="138">
        <v>45260</v>
      </c>
      <c r="F5152" s="139">
        <v>0</v>
      </c>
      <c r="G5152" s="137" t="s">
        <v>223</v>
      </c>
      <c r="H5152" s="139">
        <v>1562</v>
      </c>
      <c r="I5152" s="139">
        <v>1584</v>
      </c>
      <c r="J5152" s="139">
        <v>1552.75</v>
      </c>
      <c r="K5152" s="139">
        <v>1584</v>
      </c>
      <c r="L5152" s="139">
        <v>1576.65</v>
      </c>
      <c r="M5152" s="139">
        <v>46</v>
      </c>
      <c r="N5152" s="139">
        <v>359.78</v>
      </c>
      <c r="O5152" s="139">
        <v>37000</v>
      </c>
      <c r="P5152" s="140">
        <v>-1500</v>
      </c>
      <c r="Q5152" s="138">
        <v>45182</v>
      </c>
      <c r="AR5152">
        <f t="shared" si="327"/>
        <v>0</v>
      </c>
      <c r="AS5152">
        <f t="shared" si="328"/>
        <v>0</v>
      </c>
      <c r="AT5152">
        <f t="shared" si="326"/>
        <v>0</v>
      </c>
    </row>
    <row r="5153" spans="2:46" ht="15.75" customHeight="1" thickBot="1">
      <c r="B5153" t="str">
        <f t="shared" si="325"/>
        <v>BAJFINANCE4518245197</v>
      </c>
      <c r="C5153" s="137" t="s">
        <v>226</v>
      </c>
      <c r="D5153" s="137" t="s">
        <v>30</v>
      </c>
      <c r="E5153" s="138">
        <v>45197</v>
      </c>
      <c r="F5153" s="139">
        <v>0</v>
      </c>
      <c r="G5153" s="137" t="s">
        <v>223</v>
      </c>
      <c r="H5153" s="139">
        <v>7451.95</v>
      </c>
      <c r="I5153" s="139">
        <v>7521</v>
      </c>
      <c r="J5153" s="139">
        <v>7389.45</v>
      </c>
      <c r="K5153" s="139">
        <v>7483.9</v>
      </c>
      <c r="L5153" s="139">
        <v>7483.9</v>
      </c>
      <c r="M5153" s="139">
        <v>8716</v>
      </c>
      <c r="N5153" s="139">
        <v>81296.429999999993</v>
      </c>
      <c r="O5153" s="139">
        <v>4078500</v>
      </c>
      <c r="P5153" s="140">
        <v>-29375</v>
      </c>
      <c r="Q5153" s="138">
        <v>45182</v>
      </c>
      <c r="AR5153">
        <f t="shared" si="327"/>
        <v>4193125</v>
      </c>
      <c r="AS5153">
        <f t="shared" si="328"/>
        <v>-24125</v>
      </c>
      <c r="AT5153">
        <f t="shared" si="326"/>
        <v>4217250</v>
      </c>
    </row>
    <row r="5154" spans="2:46" ht="15.75" customHeight="1" thickBot="1">
      <c r="B5154" t="str">
        <f t="shared" si="325"/>
        <v>BAJFINANCE4518245225</v>
      </c>
      <c r="C5154" s="137" t="s">
        <v>226</v>
      </c>
      <c r="D5154" s="137" t="s">
        <v>30</v>
      </c>
      <c r="E5154" s="138">
        <v>45225</v>
      </c>
      <c r="F5154" s="139">
        <v>0</v>
      </c>
      <c r="G5154" s="137" t="s">
        <v>223</v>
      </c>
      <c r="H5154" s="139">
        <v>7470.05</v>
      </c>
      <c r="I5154" s="139">
        <v>7570</v>
      </c>
      <c r="J5154" s="139">
        <v>7440.7</v>
      </c>
      <c r="K5154" s="139">
        <v>7532.95</v>
      </c>
      <c r="L5154" s="139">
        <v>7532.95</v>
      </c>
      <c r="M5154" s="139">
        <v>466</v>
      </c>
      <c r="N5154" s="139">
        <v>4375.43</v>
      </c>
      <c r="O5154" s="139">
        <v>114625</v>
      </c>
      <c r="P5154" s="140">
        <v>5250</v>
      </c>
      <c r="Q5154" s="138">
        <v>45182</v>
      </c>
      <c r="AR5154">
        <f t="shared" si="327"/>
        <v>0</v>
      </c>
      <c r="AS5154">
        <f t="shared" si="328"/>
        <v>0</v>
      </c>
      <c r="AT5154">
        <f t="shared" si="326"/>
        <v>0</v>
      </c>
    </row>
    <row r="5155" spans="2:46" ht="15.75" customHeight="1" thickBot="1">
      <c r="B5155" t="str">
        <f t="shared" si="325"/>
        <v>BAJFINANCE4518245260</v>
      </c>
      <c r="C5155" s="137" t="s">
        <v>226</v>
      </c>
      <c r="D5155" s="137" t="s">
        <v>30</v>
      </c>
      <c r="E5155" s="138">
        <v>45260</v>
      </c>
      <c r="F5155" s="139">
        <v>0</v>
      </c>
      <c r="G5155" s="137" t="s">
        <v>223</v>
      </c>
      <c r="H5155" s="139">
        <v>7539.3</v>
      </c>
      <c r="I5155" s="139">
        <v>7617</v>
      </c>
      <c r="J5155" s="139">
        <v>7497</v>
      </c>
      <c r="K5155" s="139">
        <v>7575</v>
      </c>
      <c r="L5155" s="139">
        <v>7575</v>
      </c>
      <c r="M5155" s="139">
        <v>23</v>
      </c>
      <c r="N5155" s="139">
        <v>217.46</v>
      </c>
      <c r="O5155" s="139">
        <v>5125</v>
      </c>
      <c r="P5155" s="139">
        <v>-375</v>
      </c>
      <c r="Q5155" s="138">
        <v>45182</v>
      </c>
      <c r="AR5155">
        <f t="shared" si="327"/>
        <v>0</v>
      </c>
      <c r="AS5155">
        <f t="shared" si="328"/>
        <v>0</v>
      </c>
      <c r="AT5155">
        <f t="shared" si="326"/>
        <v>0</v>
      </c>
    </row>
    <row r="5156" spans="2:46" ht="15.75" customHeight="1" thickBot="1">
      <c r="B5156" t="str">
        <f t="shared" si="325"/>
        <v>BALKRISIND4518245197</v>
      </c>
      <c r="C5156" s="137" t="s">
        <v>226</v>
      </c>
      <c r="D5156" s="137" t="s">
        <v>81</v>
      </c>
      <c r="E5156" s="138">
        <v>45197</v>
      </c>
      <c r="F5156" s="139">
        <v>0</v>
      </c>
      <c r="G5156" s="137" t="s">
        <v>223</v>
      </c>
      <c r="H5156" s="139">
        <v>2358.1999999999998</v>
      </c>
      <c r="I5156" s="139">
        <v>2431.4499999999998</v>
      </c>
      <c r="J5156" s="139">
        <v>2358.1999999999998</v>
      </c>
      <c r="K5156" s="139">
        <v>2413.15</v>
      </c>
      <c r="L5156" s="139">
        <v>2413.15</v>
      </c>
      <c r="M5156" s="139">
        <v>1458</v>
      </c>
      <c r="N5156" s="139">
        <v>10529.18</v>
      </c>
      <c r="O5156" s="139">
        <v>1798200</v>
      </c>
      <c r="P5156" s="140">
        <v>7200</v>
      </c>
      <c r="Q5156" s="138">
        <v>45182</v>
      </c>
      <c r="AR5156">
        <f t="shared" si="327"/>
        <v>1844100</v>
      </c>
      <c r="AS5156">
        <f t="shared" si="328"/>
        <v>24900</v>
      </c>
      <c r="AT5156">
        <f t="shared" si="326"/>
        <v>1819200</v>
      </c>
    </row>
    <row r="5157" spans="2:46" ht="15.75" customHeight="1" thickBot="1">
      <c r="B5157" t="str">
        <f t="shared" si="325"/>
        <v>BALKRISIND4518245225</v>
      </c>
      <c r="C5157" s="137" t="s">
        <v>226</v>
      </c>
      <c r="D5157" s="137" t="s">
        <v>81</v>
      </c>
      <c r="E5157" s="138">
        <v>45225</v>
      </c>
      <c r="F5157" s="139">
        <v>0</v>
      </c>
      <c r="G5157" s="137" t="s">
        <v>223</v>
      </c>
      <c r="H5157" s="139">
        <v>2400</v>
      </c>
      <c r="I5157" s="139">
        <v>2436.9499999999998</v>
      </c>
      <c r="J5157" s="139">
        <v>2386.6</v>
      </c>
      <c r="K5157" s="139">
        <v>2419.75</v>
      </c>
      <c r="L5157" s="139">
        <v>2419.75</v>
      </c>
      <c r="M5157" s="139">
        <v>198</v>
      </c>
      <c r="N5157" s="139">
        <v>1436.82</v>
      </c>
      <c r="O5157" s="139">
        <v>45900</v>
      </c>
      <c r="P5157" s="140">
        <v>17700</v>
      </c>
      <c r="Q5157" s="138">
        <v>45182</v>
      </c>
      <c r="AR5157">
        <f t="shared" si="327"/>
        <v>0</v>
      </c>
      <c r="AS5157">
        <f t="shared" si="328"/>
        <v>0</v>
      </c>
      <c r="AT5157">
        <f t="shared" si="326"/>
        <v>0</v>
      </c>
    </row>
    <row r="5158" spans="2:46" ht="15.75" customHeight="1" thickBot="1">
      <c r="B5158" t="str">
        <f t="shared" si="325"/>
        <v>BALKRISIND4518245260</v>
      </c>
      <c r="C5158" s="137" t="s">
        <v>226</v>
      </c>
      <c r="D5158" s="137" t="s">
        <v>81</v>
      </c>
      <c r="E5158" s="138">
        <v>45260</v>
      </c>
      <c r="F5158" s="139">
        <v>0</v>
      </c>
      <c r="G5158" s="137" t="s">
        <v>223</v>
      </c>
      <c r="H5158" s="139">
        <v>2400</v>
      </c>
      <c r="I5158" s="139">
        <v>2400</v>
      </c>
      <c r="J5158" s="139">
        <v>2400</v>
      </c>
      <c r="K5158" s="139">
        <v>2400</v>
      </c>
      <c r="L5158" s="139">
        <v>2438.6999999999998</v>
      </c>
      <c r="M5158" s="139">
        <v>1</v>
      </c>
      <c r="N5158" s="139">
        <v>7.2</v>
      </c>
      <c r="O5158" s="139">
        <v>1200</v>
      </c>
      <c r="P5158" s="139">
        <v>300</v>
      </c>
      <c r="Q5158" s="138">
        <v>45182</v>
      </c>
      <c r="AR5158">
        <f t="shared" si="327"/>
        <v>0</v>
      </c>
      <c r="AS5158">
        <f t="shared" si="328"/>
        <v>0</v>
      </c>
      <c r="AT5158">
        <f t="shared" si="326"/>
        <v>0</v>
      </c>
    </row>
    <row r="5159" spans="2:46" ht="15.75" customHeight="1" thickBot="1">
      <c r="B5159" t="str">
        <f t="shared" si="325"/>
        <v>BALRAMCHIN4518245197</v>
      </c>
      <c r="C5159" s="137" t="s">
        <v>226</v>
      </c>
      <c r="D5159" s="137" t="s">
        <v>82</v>
      </c>
      <c r="E5159" s="138">
        <v>45197</v>
      </c>
      <c r="F5159" s="139">
        <v>0</v>
      </c>
      <c r="G5159" s="137" t="s">
        <v>223</v>
      </c>
      <c r="H5159" s="139">
        <v>401.8</v>
      </c>
      <c r="I5159" s="139">
        <v>418.2</v>
      </c>
      <c r="J5159" s="139">
        <v>401.65</v>
      </c>
      <c r="K5159" s="139">
        <v>417.35</v>
      </c>
      <c r="L5159" s="139">
        <v>417.35</v>
      </c>
      <c r="M5159" s="139">
        <v>3710</v>
      </c>
      <c r="N5159" s="139">
        <v>24416.52</v>
      </c>
      <c r="O5159" s="139">
        <v>11043200</v>
      </c>
      <c r="P5159" s="140">
        <v>-54400</v>
      </c>
      <c r="Q5159" s="138">
        <v>45182</v>
      </c>
      <c r="AR5159">
        <f t="shared" si="327"/>
        <v>12576000</v>
      </c>
      <c r="AS5159">
        <f t="shared" si="328"/>
        <v>569600</v>
      </c>
      <c r="AT5159">
        <f t="shared" si="326"/>
        <v>12006400</v>
      </c>
    </row>
    <row r="5160" spans="2:46" ht="15.75" customHeight="1" thickBot="1">
      <c r="B5160" t="str">
        <f t="shared" si="325"/>
        <v>BALRAMCHIN4518245225</v>
      </c>
      <c r="C5160" s="137" t="s">
        <v>226</v>
      </c>
      <c r="D5160" s="137" t="s">
        <v>82</v>
      </c>
      <c r="E5160" s="138">
        <v>45225</v>
      </c>
      <c r="F5160" s="139">
        <v>0</v>
      </c>
      <c r="G5160" s="137" t="s">
        <v>223</v>
      </c>
      <c r="H5160" s="139">
        <v>405.65</v>
      </c>
      <c r="I5160" s="139">
        <v>421</v>
      </c>
      <c r="J5160" s="139">
        <v>405.35</v>
      </c>
      <c r="K5160" s="139">
        <v>420.4</v>
      </c>
      <c r="L5160" s="139">
        <v>420.4</v>
      </c>
      <c r="M5160" s="139">
        <v>794</v>
      </c>
      <c r="N5160" s="139">
        <v>5280.69</v>
      </c>
      <c r="O5160" s="139">
        <v>1532800</v>
      </c>
      <c r="P5160" s="140">
        <v>624000</v>
      </c>
      <c r="Q5160" s="138">
        <v>45182</v>
      </c>
      <c r="AR5160">
        <f t="shared" si="327"/>
        <v>0</v>
      </c>
      <c r="AS5160">
        <f t="shared" si="328"/>
        <v>0</v>
      </c>
      <c r="AT5160">
        <f t="shared" si="326"/>
        <v>0</v>
      </c>
    </row>
    <row r="5161" spans="2:46" ht="15.75" customHeight="1" thickBot="1">
      <c r="B5161" t="str">
        <f t="shared" si="325"/>
        <v>BALRAMCHIN4518245260</v>
      </c>
      <c r="C5161" s="137" t="s">
        <v>226</v>
      </c>
      <c r="D5161" s="137" t="s">
        <v>82</v>
      </c>
      <c r="E5161" s="138">
        <v>45260</v>
      </c>
      <c r="F5161" s="139">
        <v>0</v>
      </c>
      <c r="G5161" s="137" t="s">
        <v>223</v>
      </c>
      <c r="H5161" s="139">
        <v>0</v>
      </c>
      <c r="I5161" s="139">
        <v>0</v>
      </c>
      <c r="J5161" s="139">
        <v>0</v>
      </c>
      <c r="K5161" s="139">
        <v>407.8</v>
      </c>
      <c r="L5161" s="139">
        <v>422.05</v>
      </c>
      <c r="M5161" s="139">
        <v>0</v>
      </c>
      <c r="N5161" s="139">
        <v>0</v>
      </c>
      <c r="O5161" s="139">
        <v>51200</v>
      </c>
      <c r="P5161" s="139">
        <v>0</v>
      </c>
      <c r="Q5161" s="138">
        <v>45182</v>
      </c>
      <c r="AR5161">
        <f t="shared" si="327"/>
        <v>0</v>
      </c>
      <c r="AS5161">
        <f t="shared" si="328"/>
        <v>0</v>
      </c>
      <c r="AT5161">
        <f t="shared" si="326"/>
        <v>0</v>
      </c>
    </row>
    <row r="5162" spans="2:46" ht="15.75" customHeight="1" thickBot="1">
      <c r="B5162" t="str">
        <f t="shared" si="325"/>
        <v>BANDHANBNK4518245197</v>
      </c>
      <c r="C5162" s="137" t="s">
        <v>226</v>
      </c>
      <c r="D5162" s="137" t="s">
        <v>83</v>
      </c>
      <c r="E5162" s="138">
        <v>45197</v>
      </c>
      <c r="F5162" s="139">
        <v>0</v>
      </c>
      <c r="G5162" s="137" t="s">
        <v>223</v>
      </c>
      <c r="H5162" s="139">
        <v>232.4</v>
      </c>
      <c r="I5162" s="139">
        <v>239.35</v>
      </c>
      <c r="J5162" s="139">
        <v>229.15</v>
      </c>
      <c r="K5162" s="139">
        <v>237.75</v>
      </c>
      <c r="L5162" s="139">
        <v>237.75</v>
      </c>
      <c r="M5162" s="139">
        <v>15497</v>
      </c>
      <c r="N5162" s="139">
        <v>90759.63</v>
      </c>
      <c r="O5162" s="139">
        <v>75082500</v>
      </c>
      <c r="P5162" s="140">
        <v>-1042500</v>
      </c>
      <c r="Q5162" s="138">
        <v>45182</v>
      </c>
      <c r="AR5162">
        <f t="shared" si="327"/>
        <v>78735000</v>
      </c>
      <c r="AS5162">
        <f t="shared" si="328"/>
        <v>-170000</v>
      </c>
      <c r="AT5162">
        <f t="shared" si="326"/>
        <v>78905000</v>
      </c>
    </row>
    <row r="5163" spans="2:46" ht="15.75" customHeight="1" thickBot="1">
      <c r="B5163" t="str">
        <f t="shared" si="325"/>
        <v>BANDHANBNK4518245225</v>
      </c>
      <c r="C5163" s="137" t="s">
        <v>226</v>
      </c>
      <c r="D5163" s="137" t="s">
        <v>83</v>
      </c>
      <c r="E5163" s="138">
        <v>45225</v>
      </c>
      <c r="F5163" s="139">
        <v>0</v>
      </c>
      <c r="G5163" s="137" t="s">
        <v>223</v>
      </c>
      <c r="H5163" s="139">
        <v>233</v>
      </c>
      <c r="I5163" s="139">
        <v>240.9</v>
      </c>
      <c r="J5163" s="139">
        <v>230.85</v>
      </c>
      <c r="K5163" s="139">
        <v>239.4</v>
      </c>
      <c r="L5163" s="139">
        <v>239.4</v>
      </c>
      <c r="M5163" s="139">
        <v>1442</v>
      </c>
      <c r="N5163" s="139">
        <v>8473.6200000000008</v>
      </c>
      <c r="O5163" s="139">
        <v>3652500</v>
      </c>
      <c r="P5163" s="140">
        <v>872500</v>
      </c>
      <c r="Q5163" s="138">
        <v>45182</v>
      </c>
      <c r="AR5163">
        <f t="shared" si="327"/>
        <v>0</v>
      </c>
      <c r="AS5163">
        <f t="shared" si="328"/>
        <v>0</v>
      </c>
      <c r="AT5163">
        <f t="shared" si="326"/>
        <v>0</v>
      </c>
    </row>
    <row r="5164" spans="2:46" ht="15.75" customHeight="1" thickBot="1">
      <c r="B5164" t="str">
        <f t="shared" si="325"/>
        <v>BANDHANBNK4518245260</v>
      </c>
      <c r="C5164" s="137" t="s">
        <v>226</v>
      </c>
      <c r="D5164" s="137" t="s">
        <v>83</v>
      </c>
      <c r="E5164" s="138">
        <v>45260</v>
      </c>
      <c r="F5164" s="139">
        <v>0</v>
      </c>
      <c r="G5164" s="137" t="s">
        <v>223</v>
      </c>
      <c r="H5164" s="139">
        <v>235.65</v>
      </c>
      <c r="I5164" s="139">
        <v>242</v>
      </c>
      <c r="J5164" s="139">
        <v>233</v>
      </c>
      <c r="K5164" s="139">
        <v>240.7</v>
      </c>
      <c r="L5164" s="139">
        <v>240.7</v>
      </c>
      <c r="M5164" s="139">
        <v>141</v>
      </c>
      <c r="N5164" s="139">
        <v>838.27</v>
      </c>
      <c r="O5164" s="139">
        <v>440000</v>
      </c>
      <c r="P5164" s="140">
        <v>52500</v>
      </c>
      <c r="Q5164" s="138">
        <v>45182</v>
      </c>
      <c r="AR5164">
        <f t="shared" si="327"/>
        <v>0</v>
      </c>
      <c r="AS5164">
        <f t="shared" si="328"/>
        <v>0</v>
      </c>
      <c r="AT5164">
        <f t="shared" si="326"/>
        <v>0</v>
      </c>
    </row>
    <row r="5165" spans="2:46" ht="15.75" customHeight="1" thickBot="1">
      <c r="B5165" t="str">
        <f t="shared" si="325"/>
        <v>BANKBARODA4518245197</v>
      </c>
      <c r="C5165" s="137" t="s">
        <v>226</v>
      </c>
      <c r="D5165" s="137" t="s">
        <v>84</v>
      </c>
      <c r="E5165" s="138">
        <v>45197</v>
      </c>
      <c r="F5165" s="139">
        <v>0</v>
      </c>
      <c r="G5165" s="137" t="s">
        <v>223</v>
      </c>
      <c r="H5165" s="139">
        <v>199.95</v>
      </c>
      <c r="I5165" s="139">
        <v>209.85</v>
      </c>
      <c r="J5165" s="139">
        <v>198.7</v>
      </c>
      <c r="K5165" s="139">
        <v>209.3</v>
      </c>
      <c r="L5165" s="139">
        <v>209.3</v>
      </c>
      <c r="M5165" s="139">
        <v>16861</v>
      </c>
      <c r="N5165" s="139">
        <v>202685.91</v>
      </c>
      <c r="O5165" s="139">
        <v>111898800</v>
      </c>
      <c r="P5165" s="140">
        <v>-7084350</v>
      </c>
      <c r="Q5165" s="138">
        <v>45182</v>
      </c>
      <c r="AR5165">
        <f t="shared" si="327"/>
        <v>116877150</v>
      </c>
      <c r="AS5165">
        <f t="shared" si="328"/>
        <v>-7008300</v>
      </c>
      <c r="AT5165">
        <f t="shared" si="326"/>
        <v>123885450</v>
      </c>
    </row>
    <row r="5166" spans="2:46" ht="15.75" customHeight="1" thickBot="1">
      <c r="B5166" t="str">
        <f t="shared" si="325"/>
        <v>BANKBARODA4518245225</v>
      </c>
      <c r="C5166" s="137" t="s">
        <v>226</v>
      </c>
      <c r="D5166" s="137" t="s">
        <v>84</v>
      </c>
      <c r="E5166" s="138">
        <v>45225</v>
      </c>
      <c r="F5166" s="139">
        <v>0</v>
      </c>
      <c r="G5166" s="137" t="s">
        <v>223</v>
      </c>
      <c r="H5166" s="139">
        <v>201.5</v>
      </c>
      <c r="I5166" s="139">
        <v>211.2</v>
      </c>
      <c r="J5166" s="139">
        <v>200.25</v>
      </c>
      <c r="K5166" s="139">
        <v>210.65</v>
      </c>
      <c r="L5166" s="139">
        <v>210.65</v>
      </c>
      <c r="M5166" s="139">
        <v>1185</v>
      </c>
      <c r="N5166" s="139">
        <v>14331.95</v>
      </c>
      <c r="O5166" s="139">
        <v>4978350</v>
      </c>
      <c r="P5166" s="140">
        <v>76050</v>
      </c>
      <c r="Q5166" s="138">
        <v>45182</v>
      </c>
      <c r="AR5166">
        <f t="shared" si="327"/>
        <v>0</v>
      </c>
      <c r="AS5166">
        <f t="shared" si="328"/>
        <v>0</v>
      </c>
      <c r="AT5166">
        <f t="shared" si="326"/>
        <v>0</v>
      </c>
    </row>
    <row r="5167" spans="2:46" ht="15.75" customHeight="1" thickBot="1">
      <c r="B5167" t="str">
        <f t="shared" si="325"/>
        <v>BANKBARODA4518245260</v>
      </c>
      <c r="C5167" s="137" t="s">
        <v>226</v>
      </c>
      <c r="D5167" s="137" t="s">
        <v>84</v>
      </c>
      <c r="E5167" s="138">
        <v>45260</v>
      </c>
      <c r="F5167" s="139">
        <v>0</v>
      </c>
      <c r="G5167" s="137" t="s">
        <v>223</v>
      </c>
      <c r="H5167" s="139">
        <v>202.9</v>
      </c>
      <c r="I5167" s="139">
        <v>212.5</v>
      </c>
      <c r="J5167" s="139">
        <v>202</v>
      </c>
      <c r="K5167" s="139">
        <v>212.25</v>
      </c>
      <c r="L5167" s="139">
        <v>212.25</v>
      </c>
      <c r="M5167" s="139">
        <v>179</v>
      </c>
      <c r="N5167" s="139">
        <v>2172.41</v>
      </c>
      <c r="O5167" s="139">
        <v>532350</v>
      </c>
      <c r="P5167" s="140">
        <v>-198900</v>
      </c>
      <c r="Q5167" s="138">
        <v>45182</v>
      </c>
      <c r="AR5167">
        <f t="shared" si="327"/>
        <v>0</v>
      </c>
      <c r="AS5167">
        <f t="shared" si="328"/>
        <v>0</v>
      </c>
      <c r="AT5167">
        <f t="shared" si="326"/>
        <v>0</v>
      </c>
    </row>
    <row r="5168" spans="2:46" ht="15.75" customHeight="1" thickBot="1">
      <c r="B5168" t="str">
        <f t="shared" si="325"/>
        <v>BATAINDIA4518245197</v>
      </c>
      <c r="C5168" s="137" t="s">
        <v>226</v>
      </c>
      <c r="D5168" s="137" t="s">
        <v>85</v>
      </c>
      <c r="E5168" s="138">
        <v>45197</v>
      </c>
      <c r="F5168" s="139">
        <v>0</v>
      </c>
      <c r="G5168" s="137" t="s">
        <v>223</v>
      </c>
      <c r="H5168" s="139">
        <v>1655</v>
      </c>
      <c r="I5168" s="139">
        <v>1685.05</v>
      </c>
      <c r="J5168" s="139">
        <v>1647.25</v>
      </c>
      <c r="K5168" s="139">
        <v>1672.1</v>
      </c>
      <c r="L5168" s="139">
        <v>1672.1</v>
      </c>
      <c r="M5168" s="139">
        <v>3511</v>
      </c>
      <c r="N5168" s="139">
        <v>21952.38</v>
      </c>
      <c r="O5168" s="139">
        <v>1446000</v>
      </c>
      <c r="P5168" s="140">
        <v>106500</v>
      </c>
      <c r="Q5168" s="138">
        <v>45182</v>
      </c>
      <c r="AR5168">
        <f t="shared" si="327"/>
        <v>1534125</v>
      </c>
      <c r="AS5168">
        <f t="shared" si="328"/>
        <v>121500</v>
      </c>
      <c r="AT5168">
        <f t="shared" si="326"/>
        <v>1412625</v>
      </c>
    </row>
    <row r="5169" spans="2:46" ht="15.75" customHeight="1" thickBot="1">
      <c r="B5169" t="str">
        <f t="shared" si="325"/>
        <v>BATAINDIA4518245225</v>
      </c>
      <c r="C5169" s="137" t="s">
        <v>226</v>
      </c>
      <c r="D5169" s="137" t="s">
        <v>85</v>
      </c>
      <c r="E5169" s="138">
        <v>45225</v>
      </c>
      <c r="F5169" s="139">
        <v>0</v>
      </c>
      <c r="G5169" s="137" t="s">
        <v>223</v>
      </c>
      <c r="H5169" s="139">
        <v>1685</v>
      </c>
      <c r="I5169" s="139">
        <v>1686.25</v>
      </c>
      <c r="J5169" s="139">
        <v>1658</v>
      </c>
      <c r="K5169" s="139">
        <v>1675.75</v>
      </c>
      <c r="L5169" s="139">
        <v>1675.75</v>
      </c>
      <c r="M5169" s="139">
        <v>164</v>
      </c>
      <c r="N5169" s="139">
        <v>1028.92</v>
      </c>
      <c r="O5169" s="139">
        <v>88125</v>
      </c>
      <c r="P5169" s="140">
        <v>15000</v>
      </c>
      <c r="Q5169" s="138">
        <v>45182</v>
      </c>
      <c r="AR5169">
        <f t="shared" si="327"/>
        <v>0</v>
      </c>
      <c r="AS5169">
        <f t="shared" si="328"/>
        <v>0</v>
      </c>
      <c r="AT5169">
        <f t="shared" si="326"/>
        <v>0</v>
      </c>
    </row>
    <row r="5170" spans="2:46" ht="15.75" customHeight="1" thickBot="1">
      <c r="B5170" t="str">
        <f t="shared" si="325"/>
        <v>BATAINDIA4518245260</v>
      </c>
      <c r="C5170" s="137" t="s">
        <v>226</v>
      </c>
      <c r="D5170" s="137" t="s">
        <v>85</v>
      </c>
      <c r="E5170" s="138">
        <v>45260</v>
      </c>
      <c r="F5170" s="139">
        <v>0</v>
      </c>
      <c r="G5170" s="137" t="s">
        <v>223</v>
      </c>
      <c r="H5170" s="139">
        <v>1682.1</v>
      </c>
      <c r="I5170" s="139">
        <v>1689.5</v>
      </c>
      <c r="J5170" s="139">
        <v>1675.15</v>
      </c>
      <c r="K5170" s="139">
        <v>1676.05</v>
      </c>
      <c r="L5170" s="139">
        <v>1698.1</v>
      </c>
      <c r="M5170" s="139">
        <v>9</v>
      </c>
      <c r="N5170" s="139">
        <v>56.73</v>
      </c>
      <c r="O5170" s="139">
        <v>5250</v>
      </c>
      <c r="P5170" s="140">
        <v>1125</v>
      </c>
      <c r="Q5170" s="138">
        <v>45182</v>
      </c>
      <c r="AR5170">
        <f t="shared" si="327"/>
        <v>0</v>
      </c>
      <c r="AS5170">
        <f t="shared" si="328"/>
        <v>0</v>
      </c>
      <c r="AT5170">
        <f t="shared" si="326"/>
        <v>0</v>
      </c>
    </row>
    <row r="5171" spans="2:46" ht="15.75" customHeight="1" thickBot="1">
      <c r="B5171" t="str">
        <f t="shared" si="325"/>
        <v>BEL4518245197</v>
      </c>
      <c r="C5171" s="137" t="s">
        <v>226</v>
      </c>
      <c r="D5171" s="137" t="s">
        <v>86</v>
      </c>
      <c r="E5171" s="138">
        <v>45197</v>
      </c>
      <c r="F5171" s="139">
        <v>0</v>
      </c>
      <c r="G5171" s="137" t="s">
        <v>223</v>
      </c>
      <c r="H5171" s="139">
        <v>135</v>
      </c>
      <c r="I5171" s="139">
        <v>137</v>
      </c>
      <c r="J5171" s="139">
        <v>133.4</v>
      </c>
      <c r="K5171" s="139">
        <v>135.94999999999999</v>
      </c>
      <c r="L5171" s="139">
        <v>135.94999999999999</v>
      </c>
      <c r="M5171" s="139">
        <v>5258</v>
      </c>
      <c r="N5171" s="139">
        <v>40577.730000000003</v>
      </c>
      <c r="O5171" s="139">
        <v>72070800</v>
      </c>
      <c r="P5171" s="140">
        <v>-2878500</v>
      </c>
      <c r="Q5171" s="138">
        <v>45182</v>
      </c>
      <c r="AR5171">
        <f t="shared" si="327"/>
        <v>78677100</v>
      </c>
      <c r="AS5171">
        <f t="shared" si="328"/>
        <v>-2166000</v>
      </c>
      <c r="AT5171">
        <f t="shared" si="326"/>
        <v>80843100</v>
      </c>
    </row>
    <row r="5172" spans="2:46" ht="15.75" customHeight="1" thickBot="1">
      <c r="B5172" t="str">
        <f t="shared" si="325"/>
        <v>BEL4518245225</v>
      </c>
      <c r="C5172" s="137" t="s">
        <v>226</v>
      </c>
      <c r="D5172" s="137" t="s">
        <v>86</v>
      </c>
      <c r="E5172" s="138">
        <v>45225</v>
      </c>
      <c r="F5172" s="139">
        <v>0</v>
      </c>
      <c r="G5172" s="137" t="s">
        <v>223</v>
      </c>
      <c r="H5172" s="139">
        <v>136.19999999999999</v>
      </c>
      <c r="I5172" s="139">
        <v>138.05000000000001</v>
      </c>
      <c r="J5172" s="139">
        <v>134.30000000000001</v>
      </c>
      <c r="K5172" s="139">
        <v>136.9</v>
      </c>
      <c r="L5172" s="139">
        <v>136.9</v>
      </c>
      <c r="M5172" s="139">
        <v>590</v>
      </c>
      <c r="N5172" s="139">
        <v>4579.1899999999996</v>
      </c>
      <c r="O5172" s="139">
        <v>6606300</v>
      </c>
      <c r="P5172" s="140">
        <v>712500</v>
      </c>
      <c r="Q5172" s="138">
        <v>45182</v>
      </c>
      <c r="AR5172">
        <f t="shared" si="327"/>
        <v>0</v>
      </c>
      <c r="AS5172">
        <f t="shared" si="328"/>
        <v>0</v>
      </c>
      <c r="AT5172">
        <f t="shared" si="326"/>
        <v>0</v>
      </c>
    </row>
    <row r="5173" spans="2:46" ht="15.75" customHeight="1" thickBot="1">
      <c r="B5173" t="str">
        <f t="shared" si="325"/>
        <v>BEL4518245260</v>
      </c>
      <c r="C5173" s="137" t="s">
        <v>226</v>
      </c>
      <c r="D5173" s="137" t="s">
        <v>86</v>
      </c>
      <c r="E5173" s="138">
        <v>45260</v>
      </c>
      <c r="F5173" s="139">
        <v>0</v>
      </c>
      <c r="G5173" s="137" t="s">
        <v>223</v>
      </c>
      <c r="H5173" s="139">
        <v>138</v>
      </c>
      <c r="I5173" s="139">
        <v>138.9</v>
      </c>
      <c r="J5173" s="139">
        <v>136.1</v>
      </c>
      <c r="K5173" s="139">
        <v>138</v>
      </c>
      <c r="L5173" s="139">
        <v>138</v>
      </c>
      <c r="M5173" s="139">
        <v>76</v>
      </c>
      <c r="N5173" s="139">
        <v>595.33000000000004</v>
      </c>
      <c r="O5173" s="139">
        <v>741000</v>
      </c>
      <c r="P5173" s="140">
        <v>68400</v>
      </c>
      <c r="Q5173" s="138">
        <v>45182</v>
      </c>
      <c r="AR5173">
        <f t="shared" si="327"/>
        <v>0</v>
      </c>
      <c r="AS5173">
        <f t="shared" si="328"/>
        <v>0</v>
      </c>
      <c r="AT5173">
        <f t="shared" si="326"/>
        <v>0</v>
      </c>
    </row>
    <row r="5174" spans="2:46" ht="15.75" customHeight="1" thickBot="1">
      <c r="B5174" t="str">
        <f t="shared" si="325"/>
        <v>BERGEPAINT4518245197</v>
      </c>
      <c r="C5174" s="137" t="s">
        <v>226</v>
      </c>
      <c r="D5174" s="137" t="s">
        <v>87</v>
      </c>
      <c r="E5174" s="138">
        <v>45197</v>
      </c>
      <c r="F5174" s="139">
        <v>0</v>
      </c>
      <c r="G5174" s="137" t="s">
        <v>223</v>
      </c>
      <c r="H5174" s="139">
        <v>702.35</v>
      </c>
      <c r="I5174" s="139">
        <v>702.35</v>
      </c>
      <c r="J5174" s="139">
        <v>693.2</v>
      </c>
      <c r="K5174" s="139">
        <v>700.05</v>
      </c>
      <c r="L5174" s="139">
        <v>700.05</v>
      </c>
      <c r="M5174" s="139">
        <v>1629</v>
      </c>
      <c r="N5174" s="139">
        <v>12517.98</v>
      </c>
      <c r="O5174" s="139">
        <v>8131200</v>
      </c>
      <c r="P5174" s="140">
        <v>97900</v>
      </c>
      <c r="Q5174" s="138">
        <v>45182</v>
      </c>
      <c r="AR5174">
        <f t="shared" si="327"/>
        <v>8850600</v>
      </c>
      <c r="AS5174">
        <f t="shared" si="328"/>
        <v>147400</v>
      </c>
      <c r="AT5174">
        <f t="shared" si="326"/>
        <v>8703200</v>
      </c>
    </row>
    <row r="5175" spans="2:46" ht="15.75" customHeight="1" thickBot="1">
      <c r="B5175" t="str">
        <f t="shared" si="325"/>
        <v>BERGEPAINT4518245225</v>
      </c>
      <c r="C5175" s="137" t="s">
        <v>226</v>
      </c>
      <c r="D5175" s="137" t="s">
        <v>87</v>
      </c>
      <c r="E5175" s="138">
        <v>45225</v>
      </c>
      <c r="F5175" s="139">
        <v>0</v>
      </c>
      <c r="G5175" s="137" t="s">
        <v>223</v>
      </c>
      <c r="H5175" s="139">
        <v>692.05</v>
      </c>
      <c r="I5175" s="139">
        <v>694.25</v>
      </c>
      <c r="J5175" s="139">
        <v>683.8</v>
      </c>
      <c r="K5175" s="139">
        <v>691.3</v>
      </c>
      <c r="L5175" s="139">
        <v>691.3</v>
      </c>
      <c r="M5175" s="139">
        <v>222</v>
      </c>
      <c r="N5175" s="139">
        <v>1685.08</v>
      </c>
      <c r="O5175" s="139">
        <v>719400</v>
      </c>
      <c r="P5175" s="140">
        <v>49500</v>
      </c>
      <c r="Q5175" s="138">
        <v>45182</v>
      </c>
      <c r="AR5175">
        <f t="shared" si="327"/>
        <v>0</v>
      </c>
      <c r="AS5175">
        <f t="shared" si="328"/>
        <v>0</v>
      </c>
      <c r="AT5175">
        <f t="shared" si="326"/>
        <v>0</v>
      </c>
    </row>
    <row r="5176" spans="2:46" ht="15.75" customHeight="1" thickBot="1">
      <c r="B5176" t="str">
        <f t="shared" si="325"/>
        <v>BERGEPAINT4518245260</v>
      </c>
      <c r="C5176" s="137" t="s">
        <v>226</v>
      </c>
      <c r="D5176" s="137" t="s">
        <v>87</v>
      </c>
      <c r="E5176" s="138">
        <v>45260</v>
      </c>
      <c r="F5176" s="139">
        <v>0</v>
      </c>
      <c r="G5176" s="137" t="s">
        <v>223</v>
      </c>
      <c r="H5176" s="139">
        <v>686.05</v>
      </c>
      <c r="I5176" s="139">
        <v>686.05</v>
      </c>
      <c r="J5176" s="139">
        <v>683</v>
      </c>
      <c r="K5176" s="139">
        <v>683.35</v>
      </c>
      <c r="L5176" s="139">
        <v>735.15</v>
      </c>
      <c r="M5176" s="139">
        <v>15</v>
      </c>
      <c r="N5176" s="139">
        <v>113.04</v>
      </c>
      <c r="O5176" s="139">
        <v>71500</v>
      </c>
      <c r="P5176" s="140">
        <v>5500</v>
      </c>
      <c r="Q5176" s="138">
        <v>45182</v>
      </c>
      <c r="AR5176">
        <f t="shared" si="327"/>
        <v>0</v>
      </c>
      <c r="AS5176">
        <f t="shared" si="328"/>
        <v>0</v>
      </c>
      <c r="AT5176">
        <f t="shared" si="326"/>
        <v>0</v>
      </c>
    </row>
    <row r="5177" spans="2:46" ht="15.75" customHeight="1" thickBot="1">
      <c r="B5177" t="str">
        <f t="shared" si="325"/>
        <v>BHARATFORG4518245197</v>
      </c>
      <c r="C5177" s="137" t="s">
        <v>226</v>
      </c>
      <c r="D5177" s="137" t="s">
        <v>88</v>
      </c>
      <c r="E5177" s="138">
        <v>45197</v>
      </c>
      <c r="F5177" s="139">
        <v>0</v>
      </c>
      <c r="G5177" s="137" t="s">
        <v>223</v>
      </c>
      <c r="H5177" s="139">
        <v>1079</v>
      </c>
      <c r="I5177" s="139">
        <v>1088.4000000000001</v>
      </c>
      <c r="J5177" s="139">
        <v>1067.7</v>
      </c>
      <c r="K5177" s="139">
        <v>1085.3</v>
      </c>
      <c r="L5177" s="139">
        <v>1085.3</v>
      </c>
      <c r="M5177" s="139">
        <v>2659</v>
      </c>
      <c r="N5177" s="139">
        <v>28706.27</v>
      </c>
      <c r="O5177" s="139">
        <v>8373000</v>
      </c>
      <c r="P5177" s="140">
        <v>236000</v>
      </c>
      <c r="Q5177" s="138">
        <v>45182</v>
      </c>
      <c r="AR5177">
        <f t="shared" si="327"/>
        <v>8578000</v>
      </c>
      <c r="AS5177">
        <f t="shared" si="328"/>
        <v>263000</v>
      </c>
      <c r="AT5177">
        <f t="shared" si="326"/>
        <v>8315000</v>
      </c>
    </row>
    <row r="5178" spans="2:46" ht="15.75" customHeight="1" thickBot="1">
      <c r="B5178" t="str">
        <f t="shared" si="325"/>
        <v>BHARATFORG4518245225</v>
      </c>
      <c r="C5178" s="137" t="s">
        <v>226</v>
      </c>
      <c r="D5178" s="137" t="s">
        <v>88</v>
      </c>
      <c r="E5178" s="138">
        <v>45225</v>
      </c>
      <c r="F5178" s="139">
        <v>0</v>
      </c>
      <c r="G5178" s="137" t="s">
        <v>223</v>
      </c>
      <c r="H5178" s="139">
        <v>1086</v>
      </c>
      <c r="I5178" s="139">
        <v>1093.5999999999999</v>
      </c>
      <c r="J5178" s="139">
        <v>1074.8499999999999</v>
      </c>
      <c r="K5178" s="139">
        <v>1091.95</v>
      </c>
      <c r="L5178" s="139">
        <v>1091.95</v>
      </c>
      <c r="M5178" s="139">
        <v>121</v>
      </c>
      <c r="N5178" s="139">
        <v>1313.39</v>
      </c>
      <c r="O5178" s="139">
        <v>205000</v>
      </c>
      <c r="P5178" s="140">
        <v>27000</v>
      </c>
      <c r="Q5178" s="138">
        <v>45182</v>
      </c>
      <c r="AR5178">
        <f t="shared" si="327"/>
        <v>0</v>
      </c>
      <c r="AS5178">
        <f t="shared" si="328"/>
        <v>0</v>
      </c>
      <c r="AT5178">
        <f t="shared" si="326"/>
        <v>0</v>
      </c>
    </row>
    <row r="5179" spans="2:46" ht="15.75" customHeight="1" thickBot="1">
      <c r="B5179" t="str">
        <f t="shared" si="325"/>
        <v>BHARATFORG4518245260</v>
      </c>
      <c r="C5179" s="137" t="s">
        <v>226</v>
      </c>
      <c r="D5179" s="137" t="s">
        <v>88</v>
      </c>
      <c r="E5179" s="138">
        <v>45260</v>
      </c>
      <c r="F5179" s="139">
        <v>0</v>
      </c>
      <c r="G5179" s="137" t="s">
        <v>223</v>
      </c>
      <c r="H5179" s="139">
        <v>1097</v>
      </c>
      <c r="I5179" s="139">
        <v>1097</v>
      </c>
      <c r="J5179" s="139">
        <v>1089</v>
      </c>
      <c r="K5179" s="139">
        <v>1094</v>
      </c>
      <c r="L5179" s="139">
        <v>1097.8</v>
      </c>
      <c r="M5179" s="139">
        <v>3</v>
      </c>
      <c r="N5179" s="139">
        <v>32.799999999999997</v>
      </c>
      <c r="O5179" s="139">
        <v>13000</v>
      </c>
      <c r="P5179" s="140">
        <v>1000</v>
      </c>
      <c r="Q5179" s="138">
        <v>45182</v>
      </c>
      <c r="AR5179">
        <f t="shared" si="327"/>
        <v>0</v>
      </c>
      <c r="AS5179">
        <f t="shared" si="328"/>
        <v>0</v>
      </c>
      <c r="AT5179">
        <f t="shared" si="326"/>
        <v>0</v>
      </c>
    </row>
    <row r="5180" spans="2:46" ht="15.75" customHeight="1" thickBot="1">
      <c r="B5180" t="str">
        <f t="shared" si="325"/>
        <v>BHARTIARTL4518245197</v>
      </c>
      <c r="C5180" s="137" t="s">
        <v>226</v>
      </c>
      <c r="D5180" s="137" t="s">
        <v>28</v>
      </c>
      <c r="E5180" s="138">
        <v>45197</v>
      </c>
      <c r="F5180" s="139">
        <v>0</v>
      </c>
      <c r="G5180" s="137" t="s">
        <v>223</v>
      </c>
      <c r="H5180" s="139">
        <v>890</v>
      </c>
      <c r="I5180" s="139">
        <v>915</v>
      </c>
      <c r="J5180" s="139">
        <v>890</v>
      </c>
      <c r="K5180" s="139">
        <v>913.6</v>
      </c>
      <c r="L5180" s="139">
        <v>913.6</v>
      </c>
      <c r="M5180" s="139">
        <v>9278</v>
      </c>
      <c r="N5180" s="139">
        <v>79784.800000000003</v>
      </c>
      <c r="O5180" s="139">
        <v>42099250</v>
      </c>
      <c r="P5180" s="140">
        <v>1153300</v>
      </c>
      <c r="Q5180" s="138">
        <v>45182</v>
      </c>
      <c r="AR5180">
        <f t="shared" si="327"/>
        <v>42828850</v>
      </c>
      <c r="AS5180">
        <f t="shared" si="328"/>
        <v>1452550</v>
      </c>
      <c r="AT5180">
        <f t="shared" si="326"/>
        <v>41376300</v>
      </c>
    </row>
    <row r="5181" spans="2:46" ht="15.75" customHeight="1" thickBot="1">
      <c r="B5181" t="str">
        <f t="shared" si="325"/>
        <v>BHARTIARTL4518245225</v>
      </c>
      <c r="C5181" s="137" t="s">
        <v>226</v>
      </c>
      <c r="D5181" s="137" t="s">
        <v>28</v>
      </c>
      <c r="E5181" s="138">
        <v>45225</v>
      </c>
      <c r="F5181" s="139">
        <v>0</v>
      </c>
      <c r="G5181" s="137" t="s">
        <v>223</v>
      </c>
      <c r="H5181" s="139">
        <v>894.7</v>
      </c>
      <c r="I5181" s="139">
        <v>919.75</v>
      </c>
      <c r="J5181" s="139">
        <v>890.75</v>
      </c>
      <c r="K5181" s="139">
        <v>917.95</v>
      </c>
      <c r="L5181" s="139">
        <v>917.95</v>
      </c>
      <c r="M5181" s="139">
        <v>732</v>
      </c>
      <c r="N5181" s="139">
        <v>6343.22</v>
      </c>
      <c r="O5181" s="139">
        <v>729600</v>
      </c>
      <c r="P5181" s="140">
        <v>299250</v>
      </c>
      <c r="Q5181" s="138">
        <v>45182</v>
      </c>
      <c r="AR5181">
        <f t="shared" si="327"/>
        <v>0</v>
      </c>
      <c r="AS5181">
        <f t="shared" si="328"/>
        <v>0</v>
      </c>
      <c r="AT5181">
        <f t="shared" si="326"/>
        <v>0</v>
      </c>
    </row>
    <row r="5182" spans="2:46" ht="15.75" customHeight="1" thickBot="1">
      <c r="B5182" t="str">
        <f t="shared" si="325"/>
        <v>BHARTIARTL4518245260</v>
      </c>
      <c r="C5182" s="137" t="s">
        <v>226</v>
      </c>
      <c r="D5182" s="137" t="s">
        <v>28</v>
      </c>
      <c r="E5182" s="138">
        <v>45260</v>
      </c>
      <c r="F5182" s="139">
        <v>0</v>
      </c>
      <c r="G5182" s="137" t="s">
        <v>223</v>
      </c>
      <c r="H5182" s="139">
        <v>904.55</v>
      </c>
      <c r="I5182" s="139">
        <v>924.3</v>
      </c>
      <c r="J5182" s="139">
        <v>904.55</v>
      </c>
      <c r="K5182" s="139">
        <v>920.65</v>
      </c>
      <c r="L5182" s="139">
        <v>920.65</v>
      </c>
      <c r="M5182" s="139">
        <v>26</v>
      </c>
      <c r="N5182" s="139">
        <v>226.73</v>
      </c>
      <c r="O5182" s="139">
        <v>18050</v>
      </c>
      <c r="P5182" s="140">
        <v>2850</v>
      </c>
      <c r="Q5182" s="138">
        <v>45182</v>
      </c>
      <c r="AR5182">
        <f t="shared" si="327"/>
        <v>0</v>
      </c>
      <c r="AS5182">
        <f t="shared" si="328"/>
        <v>0</v>
      </c>
      <c r="AT5182">
        <f t="shared" si="326"/>
        <v>0</v>
      </c>
    </row>
    <row r="5183" spans="2:46" ht="15.75" customHeight="1" thickBot="1">
      <c r="B5183" t="str">
        <f t="shared" si="325"/>
        <v>BHEL4518245197</v>
      </c>
      <c r="C5183" s="137" t="s">
        <v>226</v>
      </c>
      <c r="D5183" s="137" t="s">
        <v>89</v>
      </c>
      <c r="E5183" s="138">
        <v>45197</v>
      </c>
      <c r="F5183" s="139">
        <v>0</v>
      </c>
      <c r="G5183" s="137" t="s">
        <v>223</v>
      </c>
      <c r="H5183" s="139">
        <v>125</v>
      </c>
      <c r="I5183" s="139">
        <v>131.4</v>
      </c>
      <c r="J5183" s="139">
        <v>122.1</v>
      </c>
      <c r="K5183" s="139">
        <v>129.75</v>
      </c>
      <c r="L5183" s="139">
        <v>129.75</v>
      </c>
      <c r="M5183" s="139">
        <v>1017</v>
      </c>
      <c r="N5183" s="139">
        <v>13610.4</v>
      </c>
      <c r="O5183" s="139">
        <v>62916000</v>
      </c>
      <c r="P5183" s="140">
        <v>-1858500</v>
      </c>
      <c r="Q5183" s="138">
        <v>45182</v>
      </c>
      <c r="AR5183">
        <f t="shared" si="327"/>
        <v>73941000</v>
      </c>
      <c r="AS5183">
        <f t="shared" si="328"/>
        <v>-2373000</v>
      </c>
      <c r="AT5183">
        <f t="shared" si="326"/>
        <v>76314000</v>
      </c>
    </row>
    <row r="5184" spans="2:46" ht="15.75" customHeight="1" thickBot="1">
      <c r="B5184" t="str">
        <f t="shared" si="325"/>
        <v>BHEL4518245225</v>
      </c>
      <c r="C5184" s="137" t="s">
        <v>226</v>
      </c>
      <c r="D5184" s="137" t="s">
        <v>89</v>
      </c>
      <c r="E5184" s="138">
        <v>45225</v>
      </c>
      <c r="F5184" s="139">
        <v>0</v>
      </c>
      <c r="G5184" s="137" t="s">
        <v>223</v>
      </c>
      <c r="H5184" s="139">
        <v>126.5</v>
      </c>
      <c r="I5184" s="139">
        <v>131.80000000000001</v>
      </c>
      <c r="J5184" s="139">
        <v>123.2</v>
      </c>
      <c r="K5184" s="139">
        <v>130.55000000000001</v>
      </c>
      <c r="L5184" s="139">
        <v>130.55000000000001</v>
      </c>
      <c r="M5184" s="139">
        <v>62</v>
      </c>
      <c r="N5184" s="139">
        <v>830.78</v>
      </c>
      <c r="O5184" s="139">
        <v>11025000</v>
      </c>
      <c r="P5184" s="140">
        <v>-514500</v>
      </c>
      <c r="Q5184" s="138">
        <v>45182</v>
      </c>
      <c r="AR5184">
        <f t="shared" si="327"/>
        <v>0</v>
      </c>
      <c r="AS5184">
        <f t="shared" si="328"/>
        <v>0</v>
      </c>
      <c r="AT5184">
        <f t="shared" si="326"/>
        <v>0</v>
      </c>
    </row>
    <row r="5185" spans="2:46" ht="15.75" customHeight="1" thickBot="1">
      <c r="B5185" t="str">
        <f t="shared" si="325"/>
        <v>BHEL4518245260</v>
      </c>
      <c r="C5185" s="137" t="s">
        <v>226</v>
      </c>
      <c r="D5185" s="137" t="s">
        <v>89</v>
      </c>
      <c r="E5185" s="138">
        <v>45260</v>
      </c>
      <c r="F5185" s="139">
        <v>0</v>
      </c>
      <c r="G5185" s="137" t="s">
        <v>223</v>
      </c>
      <c r="H5185" s="139">
        <v>126.4</v>
      </c>
      <c r="I5185" s="139">
        <v>126.4</v>
      </c>
      <c r="J5185" s="139">
        <v>125.3</v>
      </c>
      <c r="K5185" s="139">
        <v>125.3</v>
      </c>
      <c r="L5185" s="139">
        <v>130.80000000000001</v>
      </c>
      <c r="M5185" s="139">
        <v>2</v>
      </c>
      <c r="N5185" s="139">
        <v>26.42</v>
      </c>
      <c r="O5185" s="139">
        <v>1344000</v>
      </c>
      <c r="P5185" s="140">
        <v>-21000</v>
      </c>
      <c r="Q5185" s="138">
        <v>45182</v>
      </c>
      <c r="AR5185">
        <f t="shared" si="327"/>
        <v>0</v>
      </c>
      <c r="AS5185">
        <f t="shared" si="328"/>
        <v>0</v>
      </c>
      <c r="AT5185">
        <f t="shared" si="326"/>
        <v>0</v>
      </c>
    </row>
    <row r="5186" spans="2:46" ht="15.75" customHeight="1" thickBot="1">
      <c r="B5186" t="str">
        <f t="shared" ref="B5186:B5249" si="329">D5186&amp;Q5186&amp;E5186</f>
        <v>BIOCON4518245197</v>
      </c>
      <c r="C5186" s="137" t="s">
        <v>226</v>
      </c>
      <c r="D5186" s="137" t="s">
        <v>90</v>
      </c>
      <c r="E5186" s="138">
        <v>45197</v>
      </c>
      <c r="F5186" s="139">
        <v>0</v>
      </c>
      <c r="G5186" s="137" t="s">
        <v>223</v>
      </c>
      <c r="H5186" s="139">
        <v>269.05</v>
      </c>
      <c r="I5186" s="139">
        <v>272.39999999999998</v>
      </c>
      <c r="J5186" s="139">
        <v>266.5</v>
      </c>
      <c r="K5186" s="139">
        <v>271.95</v>
      </c>
      <c r="L5186" s="139">
        <v>271.95</v>
      </c>
      <c r="M5186" s="139">
        <v>2809</v>
      </c>
      <c r="N5186" s="139">
        <v>18987.2</v>
      </c>
      <c r="O5186" s="139">
        <v>29185000</v>
      </c>
      <c r="P5186" s="140">
        <v>-1002500</v>
      </c>
      <c r="Q5186" s="138">
        <v>45182</v>
      </c>
      <c r="AR5186">
        <f t="shared" si="327"/>
        <v>31487500</v>
      </c>
      <c r="AS5186">
        <f t="shared" si="328"/>
        <v>-872500</v>
      </c>
      <c r="AT5186">
        <f t="shared" ref="AT5186:AT5249" si="330">AR5186-AS5186</f>
        <v>32360000</v>
      </c>
    </row>
    <row r="5187" spans="2:46" ht="15.75" customHeight="1" thickBot="1">
      <c r="B5187" t="str">
        <f t="shared" si="329"/>
        <v>BIOCON4518245225</v>
      </c>
      <c r="C5187" s="137" t="s">
        <v>226</v>
      </c>
      <c r="D5187" s="137" t="s">
        <v>90</v>
      </c>
      <c r="E5187" s="138">
        <v>45225</v>
      </c>
      <c r="F5187" s="139">
        <v>0</v>
      </c>
      <c r="G5187" s="137" t="s">
        <v>223</v>
      </c>
      <c r="H5187" s="139">
        <v>270.39999999999998</v>
      </c>
      <c r="I5187" s="139">
        <v>274.14999999999998</v>
      </c>
      <c r="J5187" s="139">
        <v>268.55</v>
      </c>
      <c r="K5187" s="139">
        <v>273.8</v>
      </c>
      <c r="L5187" s="139">
        <v>273.8</v>
      </c>
      <c r="M5187" s="139">
        <v>327</v>
      </c>
      <c r="N5187" s="139">
        <v>2224.35</v>
      </c>
      <c r="O5187" s="139">
        <v>2302500</v>
      </c>
      <c r="P5187" s="140">
        <v>130000</v>
      </c>
      <c r="Q5187" s="138">
        <v>45182</v>
      </c>
      <c r="AR5187">
        <f t="shared" si="327"/>
        <v>0</v>
      </c>
      <c r="AS5187">
        <f t="shared" si="328"/>
        <v>0</v>
      </c>
      <c r="AT5187">
        <f t="shared" si="330"/>
        <v>0</v>
      </c>
    </row>
    <row r="5188" spans="2:46" ht="15.75" customHeight="1" thickBot="1">
      <c r="B5188" t="str">
        <f t="shared" si="329"/>
        <v>BIOCON4518245260</v>
      </c>
      <c r="C5188" s="137" t="s">
        <v>226</v>
      </c>
      <c r="D5188" s="137" t="s">
        <v>90</v>
      </c>
      <c r="E5188" s="138">
        <v>45260</v>
      </c>
      <c r="F5188" s="139">
        <v>0</v>
      </c>
      <c r="G5188" s="137" t="s">
        <v>223</v>
      </c>
      <c r="H5188" s="139">
        <v>273.5</v>
      </c>
      <c r="I5188" s="139">
        <v>275.89999999999998</v>
      </c>
      <c r="J5188" s="139">
        <v>273.05</v>
      </c>
      <c r="K5188" s="139">
        <v>275.8</v>
      </c>
      <c r="L5188" s="139">
        <v>275.8</v>
      </c>
      <c r="M5188" s="139">
        <v>22</v>
      </c>
      <c r="N5188" s="139">
        <v>150.94</v>
      </c>
      <c r="O5188" s="139">
        <v>145000</v>
      </c>
      <c r="P5188" s="140">
        <v>22500</v>
      </c>
      <c r="Q5188" s="138">
        <v>45182</v>
      </c>
      <c r="AR5188">
        <f t="shared" si="327"/>
        <v>0</v>
      </c>
      <c r="AS5188">
        <f t="shared" si="328"/>
        <v>0</v>
      </c>
      <c r="AT5188">
        <f t="shared" si="330"/>
        <v>0</v>
      </c>
    </row>
    <row r="5189" spans="2:46" ht="15.75" customHeight="1" thickBot="1">
      <c r="B5189" t="str">
        <f t="shared" si="329"/>
        <v>BOSCHLTD4518245197</v>
      </c>
      <c r="C5189" s="137" t="s">
        <v>226</v>
      </c>
      <c r="D5189" s="137" t="s">
        <v>91</v>
      </c>
      <c r="E5189" s="138">
        <v>45197</v>
      </c>
      <c r="F5189" s="139">
        <v>0</v>
      </c>
      <c r="G5189" s="137" t="s">
        <v>223</v>
      </c>
      <c r="H5189" s="139">
        <v>19229.95</v>
      </c>
      <c r="I5189" s="139">
        <v>19490</v>
      </c>
      <c r="J5189" s="139">
        <v>19222.5</v>
      </c>
      <c r="K5189" s="139">
        <v>19442.099999999999</v>
      </c>
      <c r="L5189" s="139">
        <v>19442.099999999999</v>
      </c>
      <c r="M5189" s="139">
        <v>854</v>
      </c>
      <c r="N5189" s="139">
        <v>8290.85</v>
      </c>
      <c r="O5189" s="139">
        <v>108800</v>
      </c>
      <c r="P5189" s="139">
        <v>400</v>
      </c>
      <c r="Q5189" s="138">
        <v>45182</v>
      </c>
      <c r="AR5189">
        <f t="shared" si="327"/>
        <v>112500</v>
      </c>
      <c r="AS5189">
        <f t="shared" si="328"/>
        <v>950</v>
      </c>
      <c r="AT5189">
        <f t="shared" si="330"/>
        <v>111550</v>
      </c>
    </row>
    <row r="5190" spans="2:46" ht="15.75" customHeight="1" thickBot="1">
      <c r="B5190" t="str">
        <f t="shared" si="329"/>
        <v>BOSCHLTD4518245225</v>
      </c>
      <c r="C5190" s="137" t="s">
        <v>226</v>
      </c>
      <c r="D5190" s="137" t="s">
        <v>91</v>
      </c>
      <c r="E5190" s="138">
        <v>45225</v>
      </c>
      <c r="F5190" s="139">
        <v>0</v>
      </c>
      <c r="G5190" s="137" t="s">
        <v>223</v>
      </c>
      <c r="H5190" s="139">
        <v>19356.75</v>
      </c>
      <c r="I5190" s="139">
        <v>19600</v>
      </c>
      <c r="J5190" s="139">
        <v>19356.75</v>
      </c>
      <c r="K5190" s="139">
        <v>19580.55</v>
      </c>
      <c r="L5190" s="139">
        <v>19580.55</v>
      </c>
      <c r="M5190" s="139">
        <v>61</v>
      </c>
      <c r="N5190" s="139">
        <v>595.37</v>
      </c>
      <c r="O5190" s="139">
        <v>3700</v>
      </c>
      <c r="P5190" s="139">
        <v>550</v>
      </c>
      <c r="Q5190" s="138">
        <v>45182</v>
      </c>
      <c r="AR5190">
        <f t="shared" si="327"/>
        <v>0</v>
      </c>
      <c r="AS5190">
        <f t="shared" si="328"/>
        <v>0</v>
      </c>
      <c r="AT5190">
        <f t="shared" si="330"/>
        <v>0</v>
      </c>
    </row>
    <row r="5191" spans="2:46" ht="15.75" customHeight="1" thickBot="1">
      <c r="B5191" t="str">
        <f t="shared" si="329"/>
        <v>BOSCHLTD4518245260</v>
      </c>
      <c r="C5191" s="137" t="s">
        <v>226</v>
      </c>
      <c r="D5191" s="137" t="s">
        <v>91</v>
      </c>
      <c r="E5191" s="138">
        <v>45260</v>
      </c>
      <c r="F5191" s="139">
        <v>0</v>
      </c>
      <c r="G5191" s="137" t="s">
        <v>223</v>
      </c>
      <c r="H5191" s="139">
        <v>0</v>
      </c>
      <c r="I5191" s="139">
        <v>0</v>
      </c>
      <c r="J5191" s="139">
        <v>0</v>
      </c>
      <c r="K5191" s="139">
        <v>19689.3</v>
      </c>
      <c r="L5191" s="139">
        <v>19660.2</v>
      </c>
      <c r="M5191" s="139">
        <v>0</v>
      </c>
      <c r="N5191" s="139">
        <v>0</v>
      </c>
      <c r="O5191" s="139">
        <v>150</v>
      </c>
      <c r="P5191" s="139">
        <v>0</v>
      </c>
      <c r="Q5191" s="138">
        <v>45182</v>
      </c>
      <c r="AR5191">
        <f t="shared" si="327"/>
        <v>0</v>
      </c>
      <c r="AS5191">
        <f t="shared" si="328"/>
        <v>0</v>
      </c>
      <c r="AT5191">
        <f t="shared" si="330"/>
        <v>0</v>
      </c>
    </row>
    <row r="5192" spans="2:46" ht="15.75" customHeight="1" thickBot="1">
      <c r="B5192" t="str">
        <f t="shared" si="329"/>
        <v>BPCL4518245197</v>
      </c>
      <c r="C5192" s="137" t="s">
        <v>226</v>
      </c>
      <c r="D5192" s="137" t="s">
        <v>66</v>
      </c>
      <c r="E5192" s="138">
        <v>45197</v>
      </c>
      <c r="F5192" s="139">
        <v>0</v>
      </c>
      <c r="G5192" s="137" t="s">
        <v>223</v>
      </c>
      <c r="H5192" s="139">
        <v>348.45</v>
      </c>
      <c r="I5192" s="139">
        <v>356.5</v>
      </c>
      <c r="J5192" s="139">
        <v>347.4</v>
      </c>
      <c r="K5192" s="139">
        <v>355.95</v>
      </c>
      <c r="L5192" s="139">
        <v>355.95</v>
      </c>
      <c r="M5192" s="139">
        <v>4403</v>
      </c>
      <c r="N5192" s="139">
        <v>28041.27</v>
      </c>
      <c r="O5192" s="139">
        <v>27208800</v>
      </c>
      <c r="P5192" s="140">
        <v>-720000</v>
      </c>
      <c r="Q5192" s="138">
        <v>45182</v>
      </c>
      <c r="AR5192">
        <f t="shared" ref="AR5192:AR5255" si="331">IF($AU$2&lt;&gt;5,NA(),IF(D5192=D5191,0,IF(AND(D14693=D5192,D5193=D5192),O5192+O5193+O14693,IF(D5193=D5192,O5193+O5192,O5192))))</f>
        <v>28729800</v>
      </c>
      <c r="AS5192">
        <f t="shared" ref="AS5192:AS5255" si="332">IF($AU$2&lt;&gt;5,NA(),IF(D5192=D5191,0,IF(AND(D14693=D5192,D5193=D5192),P5192+P5193+P14693,IF(D5193=D5192,P5193+P5192,P5192))))</f>
        <v>-559800</v>
      </c>
      <c r="AT5192">
        <f t="shared" si="330"/>
        <v>29289600</v>
      </c>
    </row>
    <row r="5193" spans="2:46" ht="15.75" customHeight="1" thickBot="1">
      <c r="B5193" t="str">
        <f t="shared" si="329"/>
        <v>BPCL4518245225</v>
      </c>
      <c r="C5193" s="137" t="s">
        <v>226</v>
      </c>
      <c r="D5193" s="137" t="s">
        <v>66</v>
      </c>
      <c r="E5193" s="138">
        <v>45225</v>
      </c>
      <c r="F5193" s="139">
        <v>0</v>
      </c>
      <c r="G5193" s="137" t="s">
        <v>223</v>
      </c>
      <c r="H5193" s="139">
        <v>352.25</v>
      </c>
      <c r="I5193" s="139">
        <v>358.75</v>
      </c>
      <c r="J5193" s="139">
        <v>352.2</v>
      </c>
      <c r="K5193" s="139">
        <v>358.25</v>
      </c>
      <c r="L5193" s="139">
        <v>358.25</v>
      </c>
      <c r="M5193" s="139">
        <v>474</v>
      </c>
      <c r="N5193" s="139">
        <v>3039.66</v>
      </c>
      <c r="O5193" s="139">
        <v>1521000</v>
      </c>
      <c r="P5193" s="140">
        <v>160200</v>
      </c>
      <c r="Q5193" s="138">
        <v>45182</v>
      </c>
      <c r="AR5193">
        <f t="shared" si="331"/>
        <v>0</v>
      </c>
      <c r="AS5193">
        <f t="shared" si="332"/>
        <v>0</v>
      </c>
      <c r="AT5193">
        <f t="shared" si="330"/>
        <v>0</v>
      </c>
    </row>
    <row r="5194" spans="2:46" ht="15.75" customHeight="1" thickBot="1">
      <c r="B5194" t="str">
        <f t="shared" si="329"/>
        <v>BPCL4518245260</v>
      </c>
      <c r="C5194" s="137" t="s">
        <v>226</v>
      </c>
      <c r="D5194" s="137" t="s">
        <v>66</v>
      </c>
      <c r="E5194" s="138">
        <v>45260</v>
      </c>
      <c r="F5194" s="139">
        <v>0</v>
      </c>
      <c r="G5194" s="137" t="s">
        <v>223</v>
      </c>
      <c r="H5194" s="139">
        <v>354.9</v>
      </c>
      <c r="I5194" s="139">
        <v>359.9</v>
      </c>
      <c r="J5194" s="139">
        <v>354</v>
      </c>
      <c r="K5194" s="139">
        <v>359.9</v>
      </c>
      <c r="L5194" s="139">
        <v>361.1</v>
      </c>
      <c r="M5194" s="139">
        <v>26</v>
      </c>
      <c r="N5194" s="139">
        <v>166.89</v>
      </c>
      <c r="O5194" s="139">
        <v>127800</v>
      </c>
      <c r="P5194" s="140">
        <v>3600</v>
      </c>
      <c r="Q5194" s="138">
        <v>45182</v>
      </c>
      <c r="AR5194">
        <f t="shared" si="331"/>
        <v>0</v>
      </c>
      <c r="AS5194">
        <f t="shared" si="332"/>
        <v>0</v>
      </c>
      <c r="AT5194">
        <f t="shared" si="330"/>
        <v>0</v>
      </c>
    </row>
    <row r="5195" spans="2:46" ht="15.75" customHeight="1" thickBot="1">
      <c r="B5195" t="str">
        <f t="shared" si="329"/>
        <v>BRITANNIA4518245197</v>
      </c>
      <c r="C5195" s="137" t="s">
        <v>226</v>
      </c>
      <c r="D5195" s="137" t="s">
        <v>54</v>
      </c>
      <c r="E5195" s="138">
        <v>45197</v>
      </c>
      <c r="F5195" s="139">
        <v>0</v>
      </c>
      <c r="G5195" s="137" t="s">
        <v>223</v>
      </c>
      <c r="H5195" s="139">
        <v>4589.95</v>
      </c>
      <c r="I5195" s="139">
        <v>4644</v>
      </c>
      <c r="J5195" s="139">
        <v>4566.6499999999996</v>
      </c>
      <c r="K5195" s="139">
        <v>4612.5</v>
      </c>
      <c r="L5195" s="139">
        <v>4612.5</v>
      </c>
      <c r="M5195" s="139">
        <v>4283</v>
      </c>
      <c r="N5195" s="139">
        <v>39527.660000000003</v>
      </c>
      <c r="O5195" s="139">
        <v>1955800</v>
      </c>
      <c r="P5195" s="140">
        <v>-46800</v>
      </c>
      <c r="Q5195" s="138">
        <v>45182</v>
      </c>
      <c r="AR5195">
        <f t="shared" si="331"/>
        <v>2026600</v>
      </c>
      <c r="AS5195">
        <f t="shared" si="332"/>
        <v>-46800</v>
      </c>
      <c r="AT5195">
        <f t="shared" si="330"/>
        <v>2073400</v>
      </c>
    </row>
    <row r="5196" spans="2:46" ht="15.75" customHeight="1" thickBot="1">
      <c r="B5196" t="str">
        <f t="shared" si="329"/>
        <v>BRITANNIA4518245225</v>
      </c>
      <c r="C5196" s="137" t="s">
        <v>226</v>
      </c>
      <c r="D5196" s="137" t="s">
        <v>54</v>
      </c>
      <c r="E5196" s="138">
        <v>45225</v>
      </c>
      <c r="F5196" s="139">
        <v>0</v>
      </c>
      <c r="G5196" s="137" t="s">
        <v>223</v>
      </c>
      <c r="H5196" s="139">
        <v>4612</v>
      </c>
      <c r="I5196" s="139">
        <v>4677.5</v>
      </c>
      <c r="J5196" s="139">
        <v>4600</v>
      </c>
      <c r="K5196" s="139">
        <v>4643.95</v>
      </c>
      <c r="L5196" s="139">
        <v>4643.95</v>
      </c>
      <c r="M5196" s="139">
        <v>388</v>
      </c>
      <c r="N5196" s="139">
        <v>3605.75</v>
      </c>
      <c r="O5196" s="139">
        <v>70800</v>
      </c>
      <c r="P5196" s="139">
        <v>0</v>
      </c>
      <c r="Q5196" s="138">
        <v>45182</v>
      </c>
      <c r="AR5196">
        <f t="shared" si="331"/>
        <v>0</v>
      </c>
      <c r="AS5196">
        <f t="shared" si="332"/>
        <v>0</v>
      </c>
      <c r="AT5196">
        <f t="shared" si="330"/>
        <v>0</v>
      </c>
    </row>
    <row r="5197" spans="2:46" ht="15.75" customHeight="1" thickBot="1">
      <c r="B5197" t="str">
        <f t="shared" si="329"/>
        <v>BRITANNIA4518245260</v>
      </c>
      <c r="C5197" s="137" t="s">
        <v>226</v>
      </c>
      <c r="D5197" s="137" t="s">
        <v>54</v>
      </c>
      <c r="E5197" s="138">
        <v>45260</v>
      </c>
      <c r="F5197" s="139">
        <v>0</v>
      </c>
      <c r="G5197" s="137" t="s">
        <v>223</v>
      </c>
      <c r="H5197" s="139">
        <v>4670.95</v>
      </c>
      <c r="I5197" s="139">
        <v>4670.95</v>
      </c>
      <c r="J5197" s="139">
        <v>4670.95</v>
      </c>
      <c r="K5197" s="139">
        <v>4670.95</v>
      </c>
      <c r="L5197" s="139">
        <v>4670.95</v>
      </c>
      <c r="M5197" s="139">
        <v>1</v>
      </c>
      <c r="N5197" s="139">
        <v>9.34</v>
      </c>
      <c r="O5197" s="139">
        <v>3200</v>
      </c>
      <c r="P5197" s="139">
        <v>200</v>
      </c>
      <c r="Q5197" s="138">
        <v>45182</v>
      </c>
      <c r="AR5197">
        <f t="shared" si="331"/>
        <v>0</v>
      </c>
      <c r="AS5197">
        <f t="shared" si="332"/>
        <v>0</v>
      </c>
      <c r="AT5197">
        <f t="shared" si="330"/>
        <v>0</v>
      </c>
    </row>
    <row r="5198" spans="2:46" ht="15.75" customHeight="1" thickBot="1">
      <c r="B5198" t="str">
        <f t="shared" si="329"/>
        <v>BSOFT4518245197</v>
      </c>
      <c r="C5198" s="137" t="s">
        <v>226</v>
      </c>
      <c r="D5198" s="137" t="s">
        <v>92</v>
      </c>
      <c r="E5198" s="138">
        <v>45197</v>
      </c>
      <c r="F5198" s="139">
        <v>0</v>
      </c>
      <c r="G5198" s="137" t="s">
        <v>223</v>
      </c>
      <c r="H5198" s="139">
        <v>499.1</v>
      </c>
      <c r="I5198" s="139">
        <v>502.9</v>
      </c>
      <c r="J5198" s="139">
        <v>491</v>
      </c>
      <c r="K5198" s="139">
        <v>496.2</v>
      </c>
      <c r="L5198" s="139">
        <v>496.2</v>
      </c>
      <c r="M5198" s="139">
        <v>1579</v>
      </c>
      <c r="N5198" s="139">
        <v>15659.22</v>
      </c>
      <c r="O5198" s="139">
        <v>8510000</v>
      </c>
      <c r="P5198" s="140">
        <v>32000</v>
      </c>
      <c r="Q5198" s="138">
        <v>45182</v>
      </c>
      <c r="AR5198">
        <f t="shared" si="331"/>
        <v>8910000</v>
      </c>
      <c r="AS5198">
        <f t="shared" si="332"/>
        <v>64000</v>
      </c>
      <c r="AT5198">
        <f t="shared" si="330"/>
        <v>8846000</v>
      </c>
    </row>
    <row r="5199" spans="2:46" ht="15.75" customHeight="1" thickBot="1">
      <c r="B5199" t="str">
        <f t="shared" si="329"/>
        <v>BSOFT4518245225</v>
      </c>
      <c r="C5199" s="137" t="s">
        <v>226</v>
      </c>
      <c r="D5199" s="137" t="s">
        <v>92</v>
      </c>
      <c r="E5199" s="138">
        <v>45225</v>
      </c>
      <c r="F5199" s="139">
        <v>0</v>
      </c>
      <c r="G5199" s="137" t="s">
        <v>223</v>
      </c>
      <c r="H5199" s="139">
        <v>501.05</v>
      </c>
      <c r="I5199" s="139">
        <v>506</v>
      </c>
      <c r="J5199" s="139">
        <v>494.55</v>
      </c>
      <c r="K5199" s="139">
        <v>499.85</v>
      </c>
      <c r="L5199" s="139">
        <v>499.85</v>
      </c>
      <c r="M5199" s="139">
        <v>171</v>
      </c>
      <c r="N5199" s="139">
        <v>1707.81</v>
      </c>
      <c r="O5199" s="139">
        <v>400000</v>
      </c>
      <c r="P5199" s="140">
        <v>32000</v>
      </c>
      <c r="Q5199" s="138">
        <v>45182</v>
      </c>
      <c r="AR5199">
        <f t="shared" si="331"/>
        <v>0</v>
      </c>
      <c r="AS5199">
        <f t="shared" si="332"/>
        <v>0</v>
      </c>
      <c r="AT5199">
        <f t="shared" si="330"/>
        <v>0</v>
      </c>
    </row>
    <row r="5200" spans="2:46" ht="15.75" customHeight="1" thickBot="1">
      <c r="B5200" t="str">
        <f t="shared" si="329"/>
        <v>BSOFT4518245260</v>
      </c>
      <c r="C5200" s="137" t="s">
        <v>226</v>
      </c>
      <c r="D5200" s="137" t="s">
        <v>92</v>
      </c>
      <c r="E5200" s="138">
        <v>45260</v>
      </c>
      <c r="F5200" s="139">
        <v>0</v>
      </c>
      <c r="G5200" s="137" t="s">
        <v>223</v>
      </c>
      <c r="H5200" s="139">
        <v>504</v>
      </c>
      <c r="I5200" s="139">
        <v>508.35</v>
      </c>
      <c r="J5200" s="139">
        <v>497.1</v>
      </c>
      <c r="K5200" s="139">
        <v>500.9</v>
      </c>
      <c r="L5200" s="139">
        <v>501.7</v>
      </c>
      <c r="M5200" s="139">
        <v>21</v>
      </c>
      <c r="N5200" s="139">
        <v>210.07</v>
      </c>
      <c r="O5200" s="139">
        <v>64000</v>
      </c>
      <c r="P5200" s="140">
        <v>26000</v>
      </c>
      <c r="Q5200" s="138">
        <v>45182</v>
      </c>
      <c r="AR5200">
        <f t="shared" si="331"/>
        <v>0</v>
      </c>
      <c r="AS5200">
        <f t="shared" si="332"/>
        <v>0</v>
      </c>
      <c r="AT5200">
        <f t="shared" si="330"/>
        <v>0</v>
      </c>
    </row>
    <row r="5201" spans="2:46" ht="15.75" customHeight="1" thickBot="1">
      <c r="B5201" t="str">
        <f t="shared" si="329"/>
        <v>CANBK4518245197</v>
      </c>
      <c r="C5201" s="137" t="s">
        <v>226</v>
      </c>
      <c r="D5201" s="137" t="s">
        <v>93</v>
      </c>
      <c r="E5201" s="138">
        <v>45197</v>
      </c>
      <c r="F5201" s="139">
        <v>0</v>
      </c>
      <c r="G5201" s="137" t="s">
        <v>223</v>
      </c>
      <c r="H5201" s="139">
        <v>348.9</v>
      </c>
      <c r="I5201" s="139">
        <v>366.5</v>
      </c>
      <c r="J5201" s="139">
        <v>345.6</v>
      </c>
      <c r="K5201" s="139">
        <v>365.75</v>
      </c>
      <c r="L5201" s="139">
        <v>365.75</v>
      </c>
      <c r="M5201" s="139">
        <v>16503</v>
      </c>
      <c r="N5201" s="139">
        <v>159671.93</v>
      </c>
      <c r="O5201" s="139">
        <v>57828600</v>
      </c>
      <c r="P5201" s="140">
        <v>-2435400</v>
      </c>
      <c r="Q5201" s="138">
        <v>45182</v>
      </c>
      <c r="AR5201">
        <f t="shared" si="331"/>
        <v>60574500</v>
      </c>
      <c r="AS5201">
        <f t="shared" si="332"/>
        <v>-2386800</v>
      </c>
      <c r="AT5201">
        <f t="shared" si="330"/>
        <v>62961300</v>
      </c>
    </row>
    <row r="5202" spans="2:46" ht="15.75" customHeight="1" thickBot="1">
      <c r="B5202" t="str">
        <f t="shared" si="329"/>
        <v>CANBK4518245225</v>
      </c>
      <c r="C5202" s="137" t="s">
        <v>226</v>
      </c>
      <c r="D5202" s="137" t="s">
        <v>93</v>
      </c>
      <c r="E5202" s="138">
        <v>45225</v>
      </c>
      <c r="F5202" s="139">
        <v>0</v>
      </c>
      <c r="G5202" s="137" t="s">
        <v>223</v>
      </c>
      <c r="H5202" s="139">
        <v>351.85</v>
      </c>
      <c r="I5202" s="139">
        <v>368.95</v>
      </c>
      <c r="J5202" s="139">
        <v>348.3</v>
      </c>
      <c r="K5202" s="139">
        <v>368.25</v>
      </c>
      <c r="L5202" s="139">
        <v>368.25</v>
      </c>
      <c r="M5202" s="139">
        <v>1066</v>
      </c>
      <c r="N5202" s="139">
        <v>10360.030000000001</v>
      </c>
      <c r="O5202" s="139">
        <v>2745900</v>
      </c>
      <c r="P5202" s="140">
        <v>48600</v>
      </c>
      <c r="Q5202" s="138">
        <v>45182</v>
      </c>
      <c r="AR5202">
        <f t="shared" si="331"/>
        <v>0</v>
      </c>
      <c r="AS5202">
        <f t="shared" si="332"/>
        <v>0</v>
      </c>
      <c r="AT5202">
        <f t="shared" si="330"/>
        <v>0</v>
      </c>
    </row>
    <row r="5203" spans="2:46" ht="15.75" customHeight="1" thickBot="1">
      <c r="B5203" t="str">
        <f t="shared" si="329"/>
        <v>CANBK4518245260</v>
      </c>
      <c r="C5203" s="137" t="s">
        <v>226</v>
      </c>
      <c r="D5203" s="137" t="s">
        <v>93</v>
      </c>
      <c r="E5203" s="138">
        <v>45260</v>
      </c>
      <c r="F5203" s="139">
        <v>0</v>
      </c>
      <c r="G5203" s="137" t="s">
        <v>223</v>
      </c>
      <c r="H5203" s="139">
        <v>359.35</v>
      </c>
      <c r="I5203" s="139">
        <v>371</v>
      </c>
      <c r="J5203" s="139">
        <v>351</v>
      </c>
      <c r="K5203" s="139">
        <v>370.45</v>
      </c>
      <c r="L5203" s="139">
        <v>370.45</v>
      </c>
      <c r="M5203" s="139">
        <v>110</v>
      </c>
      <c r="N5203" s="139">
        <v>1080.5899999999999</v>
      </c>
      <c r="O5203" s="139">
        <v>288900</v>
      </c>
      <c r="P5203" s="140">
        <v>91800</v>
      </c>
      <c r="Q5203" s="138">
        <v>45182</v>
      </c>
      <c r="AR5203">
        <f t="shared" si="331"/>
        <v>0</v>
      </c>
      <c r="AS5203">
        <f t="shared" si="332"/>
        <v>0</v>
      </c>
      <c r="AT5203">
        <f t="shared" si="330"/>
        <v>0</v>
      </c>
    </row>
    <row r="5204" spans="2:46" ht="15.75" customHeight="1" thickBot="1">
      <c r="B5204" t="str">
        <f t="shared" si="329"/>
        <v>CANFINHOME4518245197</v>
      </c>
      <c r="C5204" s="137" t="s">
        <v>226</v>
      </c>
      <c r="D5204" s="137" t="s">
        <v>94</v>
      </c>
      <c r="E5204" s="138">
        <v>45197</v>
      </c>
      <c r="F5204" s="139">
        <v>0</v>
      </c>
      <c r="G5204" s="137" t="s">
        <v>223</v>
      </c>
      <c r="H5204" s="139">
        <v>751.75</v>
      </c>
      <c r="I5204" s="139">
        <v>783.6</v>
      </c>
      <c r="J5204" s="139">
        <v>750.55</v>
      </c>
      <c r="K5204" s="139">
        <v>778.7</v>
      </c>
      <c r="L5204" s="139">
        <v>778.7</v>
      </c>
      <c r="M5204" s="139">
        <v>3949</v>
      </c>
      <c r="N5204" s="139">
        <v>29710.07</v>
      </c>
      <c r="O5204" s="139">
        <v>4241250</v>
      </c>
      <c r="P5204" s="140">
        <v>-135525</v>
      </c>
      <c r="Q5204" s="138">
        <v>45182</v>
      </c>
      <c r="AR5204">
        <f t="shared" si="331"/>
        <v>4435275</v>
      </c>
      <c r="AS5204">
        <f t="shared" si="332"/>
        <v>-150150</v>
      </c>
      <c r="AT5204">
        <f t="shared" si="330"/>
        <v>4585425</v>
      </c>
    </row>
    <row r="5205" spans="2:46" ht="15.75" customHeight="1" thickBot="1">
      <c r="B5205" t="str">
        <f t="shared" si="329"/>
        <v>CANFINHOME4518245225</v>
      </c>
      <c r="C5205" s="137" t="s">
        <v>226</v>
      </c>
      <c r="D5205" s="137" t="s">
        <v>94</v>
      </c>
      <c r="E5205" s="138">
        <v>45225</v>
      </c>
      <c r="F5205" s="139">
        <v>0</v>
      </c>
      <c r="G5205" s="137" t="s">
        <v>223</v>
      </c>
      <c r="H5205" s="139">
        <v>754.4</v>
      </c>
      <c r="I5205" s="139">
        <v>788.35</v>
      </c>
      <c r="J5205" s="139">
        <v>754.4</v>
      </c>
      <c r="K5205" s="139">
        <v>783.35</v>
      </c>
      <c r="L5205" s="139">
        <v>783.35</v>
      </c>
      <c r="M5205" s="139">
        <v>266</v>
      </c>
      <c r="N5205" s="139">
        <v>2013.71</v>
      </c>
      <c r="O5205" s="139">
        <v>194025</v>
      </c>
      <c r="P5205" s="140">
        <v>-14625</v>
      </c>
      <c r="Q5205" s="138">
        <v>45182</v>
      </c>
      <c r="AR5205">
        <f t="shared" si="331"/>
        <v>0</v>
      </c>
      <c r="AS5205">
        <f t="shared" si="332"/>
        <v>0</v>
      </c>
      <c r="AT5205">
        <f t="shared" si="330"/>
        <v>0</v>
      </c>
    </row>
    <row r="5206" spans="2:46" ht="15.75" customHeight="1" thickBot="1">
      <c r="B5206" t="str">
        <f t="shared" si="329"/>
        <v>CANFINHOME4518245260</v>
      </c>
      <c r="C5206" s="137" t="s">
        <v>226</v>
      </c>
      <c r="D5206" s="137" t="s">
        <v>94</v>
      </c>
      <c r="E5206" s="138">
        <v>45260</v>
      </c>
      <c r="F5206" s="139">
        <v>0</v>
      </c>
      <c r="G5206" s="137" t="s">
        <v>223</v>
      </c>
      <c r="H5206" s="139">
        <v>775</v>
      </c>
      <c r="I5206" s="139">
        <v>790</v>
      </c>
      <c r="J5206" s="139">
        <v>773</v>
      </c>
      <c r="K5206" s="139">
        <v>790</v>
      </c>
      <c r="L5206" s="139">
        <v>787</v>
      </c>
      <c r="M5206" s="139">
        <v>9</v>
      </c>
      <c r="N5206" s="139">
        <v>68.84</v>
      </c>
      <c r="O5206" s="139">
        <v>12675</v>
      </c>
      <c r="P5206" s="139">
        <v>0</v>
      </c>
      <c r="Q5206" s="138">
        <v>45182</v>
      </c>
      <c r="AR5206">
        <f t="shared" si="331"/>
        <v>0</v>
      </c>
      <c r="AS5206">
        <f t="shared" si="332"/>
        <v>0</v>
      </c>
      <c r="AT5206">
        <f t="shared" si="330"/>
        <v>0</v>
      </c>
    </row>
    <row r="5207" spans="2:46" ht="15.75" customHeight="1" thickBot="1">
      <c r="B5207" t="str">
        <f t="shared" si="329"/>
        <v>CHAMBLFERT4518245197</v>
      </c>
      <c r="C5207" s="137" t="s">
        <v>226</v>
      </c>
      <c r="D5207" s="137" t="s">
        <v>95</v>
      </c>
      <c r="E5207" s="138">
        <v>45197</v>
      </c>
      <c r="F5207" s="139">
        <v>0</v>
      </c>
      <c r="G5207" s="137" t="s">
        <v>223</v>
      </c>
      <c r="H5207" s="139">
        <v>280</v>
      </c>
      <c r="I5207" s="139">
        <v>285.5</v>
      </c>
      <c r="J5207" s="139">
        <v>272.95</v>
      </c>
      <c r="K5207" s="139">
        <v>285.05</v>
      </c>
      <c r="L5207" s="139">
        <v>285.05</v>
      </c>
      <c r="M5207" s="139">
        <v>419</v>
      </c>
      <c r="N5207" s="139">
        <v>2241.58</v>
      </c>
      <c r="O5207" s="139">
        <v>12540000</v>
      </c>
      <c r="P5207" s="140">
        <v>-684000</v>
      </c>
      <c r="Q5207" s="138">
        <v>45182</v>
      </c>
      <c r="AR5207">
        <f t="shared" si="331"/>
        <v>13501400</v>
      </c>
      <c r="AS5207">
        <f t="shared" si="332"/>
        <v>-731500</v>
      </c>
      <c r="AT5207">
        <f t="shared" si="330"/>
        <v>14232900</v>
      </c>
    </row>
    <row r="5208" spans="2:46" ht="15.75" customHeight="1" thickBot="1">
      <c r="B5208" t="str">
        <f t="shared" si="329"/>
        <v>CHAMBLFERT4518245225</v>
      </c>
      <c r="C5208" s="137" t="s">
        <v>226</v>
      </c>
      <c r="D5208" s="137" t="s">
        <v>95</v>
      </c>
      <c r="E5208" s="138">
        <v>45225</v>
      </c>
      <c r="F5208" s="139">
        <v>0</v>
      </c>
      <c r="G5208" s="137" t="s">
        <v>223</v>
      </c>
      <c r="H5208" s="139">
        <v>278.75</v>
      </c>
      <c r="I5208" s="139">
        <v>287.14999999999998</v>
      </c>
      <c r="J5208" s="139">
        <v>277.35000000000002</v>
      </c>
      <c r="K5208" s="139">
        <v>286.8</v>
      </c>
      <c r="L5208" s="139">
        <v>286.8</v>
      </c>
      <c r="M5208" s="139">
        <v>25</v>
      </c>
      <c r="N5208" s="139">
        <v>133.72999999999999</v>
      </c>
      <c r="O5208" s="139">
        <v>961400</v>
      </c>
      <c r="P5208" s="140">
        <v>-47500</v>
      </c>
      <c r="Q5208" s="138">
        <v>45182</v>
      </c>
      <c r="AR5208">
        <f t="shared" si="331"/>
        <v>0</v>
      </c>
      <c r="AS5208">
        <f t="shared" si="332"/>
        <v>0</v>
      </c>
      <c r="AT5208">
        <f t="shared" si="330"/>
        <v>0</v>
      </c>
    </row>
    <row r="5209" spans="2:46" ht="15.75" customHeight="1" thickBot="1">
      <c r="B5209" t="str">
        <f t="shared" si="329"/>
        <v>CHAMBLFERT4518245260</v>
      </c>
      <c r="C5209" s="137" t="s">
        <v>226</v>
      </c>
      <c r="D5209" s="137" t="s">
        <v>95</v>
      </c>
      <c r="E5209" s="138">
        <v>45260</v>
      </c>
      <c r="F5209" s="139">
        <v>0</v>
      </c>
      <c r="G5209" s="137" t="s">
        <v>223</v>
      </c>
      <c r="H5209" s="139">
        <v>283.5</v>
      </c>
      <c r="I5209" s="139">
        <v>283.5</v>
      </c>
      <c r="J5209" s="139">
        <v>283.5</v>
      </c>
      <c r="K5209" s="139">
        <v>283.5</v>
      </c>
      <c r="L5209" s="139">
        <v>288.85000000000002</v>
      </c>
      <c r="M5209" s="139">
        <v>1</v>
      </c>
      <c r="N5209" s="139">
        <v>5.38</v>
      </c>
      <c r="O5209" s="139">
        <v>81700</v>
      </c>
      <c r="P5209" s="140">
        <v>-1900</v>
      </c>
      <c r="Q5209" s="138">
        <v>45182</v>
      </c>
      <c r="AR5209">
        <f t="shared" si="331"/>
        <v>0</v>
      </c>
      <c r="AS5209">
        <f t="shared" si="332"/>
        <v>0</v>
      </c>
      <c r="AT5209">
        <f t="shared" si="330"/>
        <v>0</v>
      </c>
    </row>
    <row r="5210" spans="2:46" ht="15.75" customHeight="1" thickBot="1">
      <c r="B5210" t="str">
        <f t="shared" si="329"/>
        <v>CHOLAFIN4518245197</v>
      </c>
      <c r="C5210" s="137" t="s">
        <v>226</v>
      </c>
      <c r="D5210" s="137" t="s">
        <v>96</v>
      </c>
      <c r="E5210" s="138">
        <v>45197</v>
      </c>
      <c r="F5210" s="139">
        <v>0</v>
      </c>
      <c r="G5210" s="137" t="s">
        <v>223</v>
      </c>
      <c r="H5210" s="139">
        <v>1148.0999999999999</v>
      </c>
      <c r="I5210" s="139">
        <v>1165</v>
      </c>
      <c r="J5210" s="139">
        <v>1135</v>
      </c>
      <c r="K5210" s="139">
        <v>1162</v>
      </c>
      <c r="L5210" s="139">
        <v>1162</v>
      </c>
      <c r="M5210" s="139">
        <v>3511</v>
      </c>
      <c r="N5210" s="139">
        <v>50582.97</v>
      </c>
      <c r="O5210" s="139">
        <v>14668750</v>
      </c>
      <c r="P5210" s="140">
        <v>583750</v>
      </c>
      <c r="Q5210" s="138">
        <v>45182</v>
      </c>
      <c r="AR5210">
        <f t="shared" si="331"/>
        <v>14930000</v>
      </c>
      <c r="AS5210">
        <f t="shared" si="332"/>
        <v>608750</v>
      </c>
      <c r="AT5210">
        <f t="shared" si="330"/>
        <v>14321250</v>
      </c>
    </row>
    <row r="5211" spans="2:46" ht="15.75" customHeight="1" thickBot="1">
      <c r="B5211" t="str">
        <f t="shared" si="329"/>
        <v>CHOLAFIN4518245225</v>
      </c>
      <c r="C5211" s="137" t="s">
        <v>226</v>
      </c>
      <c r="D5211" s="137" t="s">
        <v>96</v>
      </c>
      <c r="E5211" s="138">
        <v>45225</v>
      </c>
      <c r="F5211" s="139">
        <v>0</v>
      </c>
      <c r="G5211" s="137" t="s">
        <v>223</v>
      </c>
      <c r="H5211" s="139">
        <v>1151.0999999999999</v>
      </c>
      <c r="I5211" s="139">
        <v>1171.0999999999999</v>
      </c>
      <c r="J5211" s="139">
        <v>1142.5</v>
      </c>
      <c r="K5211" s="139">
        <v>1169.45</v>
      </c>
      <c r="L5211" s="139">
        <v>1169.45</v>
      </c>
      <c r="M5211" s="139">
        <v>151</v>
      </c>
      <c r="N5211" s="139">
        <v>2186.21</v>
      </c>
      <c r="O5211" s="139">
        <v>261250</v>
      </c>
      <c r="P5211" s="140">
        <v>25000</v>
      </c>
      <c r="Q5211" s="138">
        <v>45182</v>
      </c>
      <c r="AR5211">
        <f t="shared" si="331"/>
        <v>0</v>
      </c>
      <c r="AS5211">
        <f t="shared" si="332"/>
        <v>0</v>
      </c>
      <c r="AT5211">
        <f t="shared" si="330"/>
        <v>0</v>
      </c>
    </row>
    <row r="5212" spans="2:46" ht="15.75" customHeight="1" thickBot="1">
      <c r="B5212" t="str">
        <f t="shared" si="329"/>
        <v>CHOLAFIN4518245260</v>
      </c>
      <c r="C5212" s="137" t="s">
        <v>226</v>
      </c>
      <c r="D5212" s="137" t="s">
        <v>96</v>
      </c>
      <c r="E5212" s="138">
        <v>45260</v>
      </c>
      <c r="F5212" s="139">
        <v>0</v>
      </c>
      <c r="G5212" s="137" t="s">
        <v>223</v>
      </c>
      <c r="H5212" s="139">
        <v>1167</v>
      </c>
      <c r="I5212" s="139">
        <v>1167</v>
      </c>
      <c r="J5212" s="139">
        <v>1157.3499999999999</v>
      </c>
      <c r="K5212" s="139">
        <v>1167</v>
      </c>
      <c r="L5212" s="139">
        <v>1178.05</v>
      </c>
      <c r="M5212" s="139">
        <v>4</v>
      </c>
      <c r="N5212" s="139">
        <v>58.14</v>
      </c>
      <c r="O5212" s="139">
        <v>32500</v>
      </c>
      <c r="P5212" s="139">
        <v>0</v>
      </c>
      <c r="Q5212" s="138">
        <v>45182</v>
      </c>
      <c r="AR5212">
        <f t="shared" si="331"/>
        <v>0</v>
      </c>
      <c r="AS5212">
        <f t="shared" si="332"/>
        <v>0</v>
      </c>
      <c r="AT5212">
        <f t="shared" si="330"/>
        <v>0</v>
      </c>
    </row>
    <row r="5213" spans="2:46" ht="15.75" customHeight="1" thickBot="1">
      <c r="B5213" t="str">
        <f t="shared" si="329"/>
        <v>CIPLA4518245197</v>
      </c>
      <c r="C5213" s="137" t="s">
        <v>226</v>
      </c>
      <c r="D5213" s="137" t="s">
        <v>58</v>
      </c>
      <c r="E5213" s="138">
        <v>45197</v>
      </c>
      <c r="F5213" s="139">
        <v>0</v>
      </c>
      <c r="G5213" s="137" t="s">
        <v>223</v>
      </c>
      <c r="H5213" s="139">
        <v>1241.25</v>
      </c>
      <c r="I5213" s="139">
        <v>1249.9000000000001</v>
      </c>
      <c r="J5213" s="139">
        <v>1228.6500000000001</v>
      </c>
      <c r="K5213" s="139">
        <v>1233</v>
      </c>
      <c r="L5213" s="139">
        <v>1233</v>
      </c>
      <c r="M5213" s="139">
        <v>3395</v>
      </c>
      <c r="N5213" s="139">
        <v>27295.78</v>
      </c>
      <c r="O5213" s="139">
        <v>10278450</v>
      </c>
      <c r="P5213" s="140">
        <v>507650</v>
      </c>
      <c r="Q5213" s="138">
        <v>45182</v>
      </c>
      <c r="AR5213">
        <f t="shared" si="331"/>
        <v>10440300</v>
      </c>
      <c r="AS5213">
        <f t="shared" si="332"/>
        <v>522600</v>
      </c>
      <c r="AT5213">
        <f t="shared" si="330"/>
        <v>9917700</v>
      </c>
    </row>
    <row r="5214" spans="2:46" ht="15.75" customHeight="1" thickBot="1">
      <c r="B5214" t="str">
        <f t="shared" si="329"/>
        <v>CIPLA4518245225</v>
      </c>
      <c r="C5214" s="137" t="s">
        <v>226</v>
      </c>
      <c r="D5214" s="137" t="s">
        <v>58</v>
      </c>
      <c r="E5214" s="138">
        <v>45225</v>
      </c>
      <c r="F5214" s="139">
        <v>0</v>
      </c>
      <c r="G5214" s="137" t="s">
        <v>223</v>
      </c>
      <c r="H5214" s="139">
        <v>1249.6500000000001</v>
      </c>
      <c r="I5214" s="139">
        <v>1255.7</v>
      </c>
      <c r="J5214" s="139">
        <v>1236.5</v>
      </c>
      <c r="K5214" s="139">
        <v>1239.9000000000001</v>
      </c>
      <c r="L5214" s="139">
        <v>1239.9000000000001</v>
      </c>
      <c r="M5214" s="139">
        <v>111</v>
      </c>
      <c r="N5214" s="139">
        <v>897.24</v>
      </c>
      <c r="O5214" s="139">
        <v>161850</v>
      </c>
      <c r="P5214" s="140">
        <v>14950</v>
      </c>
      <c r="Q5214" s="138">
        <v>45182</v>
      </c>
      <c r="AR5214">
        <f t="shared" si="331"/>
        <v>0</v>
      </c>
      <c r="AS5214">
        <f t="shared" si="332"/>
        <v>0</v>
      </c>
      <c r="AT5214">
        <f t="shared" si="330"/>
        <v>0</v>
      </c>
    </row>
    <row r="5215" spans="2:46" ht="15.75" customHeight="1" thickBot="1">
      <c r="B5215" t="str">
        <f t="shared" si="329"/>
        <v>CIPLA4518245260</v>
      </c>
      <c r="C5215" s="137" t="s">
        <v>226</v>
      </c>
      <c r="D5215" s="137" t="s">
        <v>58</v>
      </c>
      <c r="E5215" s="138">
        <v>45260</v>
      </c>
      <c r="F5215" s="139">
        <v>0</v>
      </c>
      <c r="G5215" s="137" t="s">
        <v>223</v>
      </c>
      <c r="H5215" s="139">
        <v>1252.1500000000001</v>
      </c>
      <c r="I5215" s="139">
        <v>1252.1500000000001</v>
      </c>
      <c r="J5215" s="139">
        <v>1240</v>
      </c>
      <c r="K5215" s="139">
        <v>1241.75</v>
      </c>
      <c r="L5215" s="139">
        <v>1241.75</v>
      </c>
      <c r="M5215" s="139">
        <v>9</v>
      </c>
      <c r="N5215" s="139">
        <v>72.88</v>
      </c>
      <c r="O5215" s="139">
        <v>9100</v>
      </c>
      <c r="P5215" s="140">
        <v>1950</v>
      </c>
      <c r="Q5215" s="138">
        <v>45182</v>
      </c>
      <c r="AR5215">
        <f t="shared" si="331"/>
        <v>0</v>
      </c>
      <c r="AS5215">
        <f t="shared" si="332"/>
        <v>0</v>
      </c>
      <c r="AT5215">
        <f t="shared" si="330"/>
        <v>0</v>
      </c>
    </row>
    <row r="5216" spans="2:46" ht="15.75" customHeight="1" thickBot="1">
      <c r="B5216" t="str">
        <f t="shared" si="329"/>
        <v>COALINDIA4518245197</v>
      </c>
      <c r="C5216" s="137" t="s">
        <v>226</v>
      </c>
      <c r="D5216" s="137" t="s">
        <v>59</v>
      </c>
      <c r="E5216" s="138">
        <v>45197</v>
      </c>
      <c r="F5216" s="139">
        <v>0</v>
      </c>
      <c r="G5216" s="137" t="s">
        <v>223</v>
      </c>
      <c r="H5216" s="139">
        <v>269.14999999999998</v>
      </c>
      <c r="I5216" s="139">
        <v>282.39999999999998</v>
      </c>
      <c r="J5216" s="139">
        <v>269.14999999999998</v>
      </c>
      <c r="K5216" s="139">
        <v>280.8</v>
      </c>
      <c r="L5216" s="139">
        <v>280.8</v>
      </c>
      <c r="M5216" s="139">
        <v>7611</v>
      </c>
      <c r="N5216" s="139">
        <v>89046.71</v>
      </c>
      <c r="O5216" s="139">
        <v>78376200</v>
      </c>
      <c r="P5216" s="140">
        <v>2801400</v>
      </c>
      <c r="Q5216" s="138">
        <v>45182</v>
      </c>
      <c r="AR5216">
        <f t="shared" si="331"/>
        <v>81333000</v>
      </c>
      <c r="AS5216">
        <f t="shared" si="332"/>
        <v>2973600</v>
      </c>
      <c r="AT5216">
        <f t="shared" si="330"/>
        <v>78359400</v>
      </c>
    </row>
    <row r="5217" spans="2:46" ht="15.75" customHeight="1" thickBot="1">
      <c r="B5217" t="str">
        <f t="shared" si="329"/>
        <v>COALINDIA4518245225</v>
      </c>
      <c r="C5217" s="137" t="s">
        <v>226</v>
      </c>
      <c r="D5217" s="137" t="s">
        <v>59</v>
      </c>
      <c r="E5217" s="138">
        <v>45225</v>
      </c>
      <c r="F5217" s="139">
        <v>0</v>
      </c>
      <c r="G5217" s="137" t="s">
        <v>223</v>
      </c>
      <c r="H5217" s="139">
        <v>272</v>
      </c>
      <c r="I5217" s="139">
        <v>284</v>
      </c>
      <c r="J5217" s="139">
        <v>271.8</v>
      </c>
      <c r="K5217" s="139">
        <v>282.60000000000002</v>
      </c>
      <c r="L5217" s="139">
        <v>282.60000000000002</v>
      </c>
      <c r="M5217" s="139">
        <v>714</v>
      </c>
      <c r="N5217" s="139">
        <v>8405.17</v>
      </c>
      <c r="O5217" s="139">
        <v>2956800</v>
      </c>
      <c r="P5217" s="140">
        <v>172200</v>
      </c>
      <c r="Q5217" s="138">
        <v>45182</v>
      </c>
      <c r="AR5217">
        <f t="shared" si="331"/>
        <v>0</v>
      </c>
      <c r="AS5217">
        <f t="shared" si="332"/>
        <v>0</v>
      </c>
      <c r="AT5217">
        <f t="shared" si="330"/>
        <v>0</v>
      </c>
    </row>
    <row r="5218" spans="2:46" ht="15.75" customHeight="1" thickBot="1">
      <c r="B5218" t="str">
        <f t="shared" si="329"/>
        <v>COALINDIA4518245260</v>
      </c>
      <c r="C5218" s="137" t="s">
        <v>226</v>
      </c>
      <c r="D5218" s="137" t="s">
        <v>59</v>
      </c>
      <c r="E5218" s="138">
        <v>45260</v>
      </c>
      <c r="F5218" s="139">
        <v>0</v>
      </c>
      <c r="G5218" s="137" t="s">
        <v>223</v>
      </c>
      <c r="H5218" s="139">
        <v>273.64999999999998</v>
      </c>
      <c r="I5218" s="139">
        <v>283.75</v>
      </c>
      <c r="J5218" s="139">
        <v>273.64999999999998</v>
      </c>
      <c r="K5218" s="139">
        <v>282.64999999999998</v>
      </c>
      <c r="L5218" s="139">
        <v>282.64999999999998</v>
      </c>
      <c r="M5218" s="139">
        <v>58</v>
      </c>
      <c r="N5218" s="139">
        <v>682.82</v>
      </c>
      <c r="O5218" s="139">
        <v>541800</v>
      </c>
      <c r="P5218" s="139">
        <v>0</v>
      </c>
      <c r="Q5218" s="138">
        <v>45182</v>
      </c>
      <c r="AR5218">
        <f t="shared" si="331"/>
        <v>0</v>
      </c>
      <c r="AS5218">
        <f t="shared" si="332"/>
        <v>0</v>
      </c>
      <c r="AT5218">
        <f t="shared" si="330"/>
        <v>0</v>
      </c>
    </row>
    <row r="5219" spans="2:46" ht="15.75" customHeight="1" thickBot="1">
      <c r="B5219" t="str">
        <f t="shared" si="329"/>
        <v>COFORGE4518245197</v>
      </c>
      <c r="C5219" s="137" t="s">
        <v>226</v>
      </c>
      <c r="D5219" s="137" t="s">
        <v>97</v>
      </c>
      <c r="E5219" s="138">
        <v>45197</v>
      </c>
      <c r="F5219" s="139">
        <v>0</v>
      </c>
      <c r="G5219" s="137" t="s">
        <v>223</v>
      </c>
      <c r="H5219" s="139">
        <v>5444.15</v>
      </c>
      <c r="I5219" s="139">
        <v>5491</v>
      </c>
      <c r="J5219" s="139">
        <v>5385.15</v>
      </c>
      <c r="K5219" s="139">
        <v>5450.3</v>
      </c>
      <c r="L5219" s="139">
        <v>5450.3</v>
      </c>
      <c r="M5219" s="139">
        <v>2724</v>
      </c>
      <c r="N5219" s="139">
        <v>22213.17</v>
      </c>
      <c r="O5219" s="139">
        <v>1453800</v>
      </c>
      <c r="P5219" s="140">
        <v>-28650</v>
      </c>
      <c r="Q5219" s="138">
        <v>45182</v>
      </c>
      <c r="AR5219">
        <f t="shared" si="331"/>
        <v>1498800</v>
      </c>
      <c r="AS5219">
        <f t="shared" si="332"/>
        <v>-29100</v>
      </c>
      <c r="AT5219">
        <f t="shared" si="330"/>
        <v>1527900</v>
      </c>
    </row>
    <row r="5220" spans="2:46" ht="15.75" customHeight="1" thickBot="1">
      <c r="B5220" t="str">
        <f t="shared" si="329"/>
        <v>COFORGE4518245225</v>
      </c>
      <c r="C5220" s="137" t="s">
        <v>226</v>
      </c>
      <c r="D5220" s="137" t="s">
        <v>97</v>
      </c>
      <c r="E5220" s="138">
        <v>45225</v>
      </c>
      <c r="F5220" s="139">
        <v>0</v>
      </c>
      <c r="G5220" s="137" t="s">
        <v>223</v>
      </c>
      <c r="H5220" s="139">
        <v>5465</v>
      </c>
      <c r="I5220" s="139">
        <v>5480.15</v>
      </c>
      <c r="J5220" s="139">
        <v>5387.95</v>
      </c>
      <c r="K5220" s="139">
        <v>5456.7</v>
      </c>
      <c r="L5220" s="139">
        <v>5456.7</v>
      </c>
      <c r="M5220" s="139">
        <v>248</v>
      </c>
      <c r="N5220" s="139">
        <v>2023.53</v>
      </c>
      <c r="O5220" s="139">
        <v>45000</v>
      </c>
      <c r="P5220" s="139">
        <v>-450</v>
      </c>
      <c r="Q5220" s="138">
        <v>45182</v>
      </c>
      <c r="AR5220">
        <f t="shared" si="331"/>
        <v>0</v>
      </c>
      <c r="AS5220">
        <f t="shared" si="332"/>
        <v>0</v>
      </c>
      <c r="AT5220">
        <f t="shared" si="330"/>
        <v>0</v>
      </c>
    </row>
    <row r="5221" spans="2:46" ht="15.75" customHeight="1" thickBot="1">
      <c r="B5221" t="str">
        <f t="shared" si="329"/>
        <v>COFORGE4518245260</v>
      </c>
      <c r="C5221" s="137" t="s">
        <v>226</v>
      </c>
      <c r="D5221" s="137" t="s">
        <v>97</v>
      </c>
      <c r="E5221" s="138">
        <v>45260</v>
      </c>
      <c r="F5221" s="139">
        <v>0</v>
      </c>
      <c r="G5221" s="137" t="s">
        <v>223</v>
      </c>
      <c r="H5221" s="139">
        <v>5403</v>
      </c>
      <c r="I5221" s="139">
        <v>5481.6</v>
      </c>
      <c r="J5221" s="139">
        <v>5398.65</v>
      </c>
      <c r="K5221" s="139">
        <v>5481.6</v>
      </c>
      <c r="L5221" s="139">
        <v>5520.85</v>
      </c>
      <c r="M5221" s="139">
        <v>9</v>
      </c>
      <c r="N5221" s="139">
        <v>73.3</v>
      </c>
      <c r="O5221" s="139">
        <v>3750</v>
      </c>
      <c r="P5221" s="139">
        <v>150</v>
      </c>
      <c r="Q5221" s="138">
        <v>45182</v>
      </c>
      <c r="AR5221">
        <f t="shared" si="331"/>
        <v>0</v>
      </c>
      <c r="AS5221">
        <f t="shared" si="332"/>
        <v>0</v>
      </c>
      <c r="AT5221">
        <f t="shared" si="330"/>
        <v>0</v>
      </c>
    </row>
    <row r="5222" spans="2:46" ht="15.75" customHeight="1" thickBot="1">
      <c r="B5222" t="str">
        <f t="shared" si="329"/>
        <v>COLPAL4518245197</v>
      </c>
      <c r="C5222" s="137" t="s">
        <v>226</v>
      </c>
      <c r="D5222" s="137" t="s">
        <v>98</v>
      </c>
      <c r="E5222" s="138">
        <v>45197</v>
      </c>
      <c r="F5222" s="139">
        <v>0</v>
      </c>
      <c r="G5222" s="137" t="s">
        <v>223</v>
      </c>
      <c r="H5222" s="139">
        <v>2004</v>
      </c>
      <c r="I5222" s="139">
        <v>2004</v>
      </c>
      <c r="J5222" s="139">
        <v>1955.95</v>
      </c>
      <c r="K5222" s="139">
        <v>1964.75</v>
      </c>
      <c r="L5222" s="139">
        <v>1964.75</v>
      </c>
      <c r="M5222" s="139">
        <v>1877</v>
      </c>
      <c r="N5222" s="139">
        <v>12959.69</v>
      </c>
      <c r="O5222" s="139">
        <v>2463650</v>
      </c>
      <c r="P5222" s="140">
        <v>-124600</v>
      </c>
      <c r="Q5222" s="138">
        <v>45182</v>
      </c>
      <c r="AR5222">
        <f t="shared" si="331"/>
        <v>2484300</v>
      </c>
      <c r="AS5222">
        <f t="shared" si="332"/>
        <v>-120400</v>
      </c>
      <c r="AT5222">
        <f t="shared" si="330"/>
        <v>2604700</v>
      </c>
    </row>
    <row r="5223" spans="2:46" ht="15.75" customHeight="1" thickBot="1">
      <c r="B5223" t="str">
        <f t="shared" si="329"/>
        <v>COLPAL4518245225</v>
      </c>
      <c r="C5223" s="137" t="s">
        <v>226</v>
      </c>
      <c r="D5223" s="137" t="s">
        <v>98</v>
      </c>
      <c r="E5223" s="138">
        <v>45225</v>
      </c>
      <c r="F5223" s="139">
        <v>0</v>
      </c>
      <c r="G5223" s="137" t="s">
        <v>223</v>
      </c>
      <c r="H5223" s="139">
        <v>2000.5</v>
      </c>
      <c r="I5223" s="139">
        <v>2000.85</v>
      </c>
      <c r="J5223" s="139">
        <v>1964</v>
      </c>
      <c r="K5223" s="139">
        <v>1972.6</v>
      </c>
      <c r="L5223" s="139">
        <v>1972.6</v>
      </c>
      <c r="M5223" s="139">
        <v>55</v>
      </c>
      <c r="N5223" s="139">
        <v>380.45</v>
      </c>
      <c r="O5223" s="139">
        <v>20650</v>
      </c>
      <c r="P5223" s="140">
        <v>4200</v>
      </c>
      <c r="Q5223" s="138">
        <v>45182</v>
      </c>
      <c r="AR5223">
        <f t="shared" si="331"/>
        <v>0</v>
      </c>
      <c r="AS5223">
        <f t="shared" si="332"/>
        <v>0</v>
      </c>
      <c r="AT5223">
        <f t="shared" si="330"/>
        <v>0</v>
      </c>
    </row>
    <row r="5224" spans="2:46" ht="15.75" customHeight="1" thickBot="1">
      <c r="B5224" t="str">
        <f t="shared" si="329"/>
        <v>COLPAL4518245260</v>
      </c>
      <c r="C5224" s="137" t="s">
        <v>226</v>
      </c>
      <c r="D5224" s="137" t="s">
        <v>98</v>
      </c>
      <c r="E5224" s="138">
        <v>45260</v>
      </c>
      <c r="F5224" s="139">
        <v>0</v>
      </c>
      <c r="G5224" s="137" t="s">
        <v>223</v>
      </c>
      <c r="H5224" s="139">
        <v>1976.15</v>
      </c>
      <c r="I5224" s="139">
        <v>1976.15</v>
      </c>
      <c r="J5224" s="139">
        <v>1976.15</v>
      </c>
      <c r="K5224" s="139">
        <v>1976.15</v>
      </c>
      <c r="L5224" s="139">
        <v>1976.15</v>
      </c>
      <c r="M5224" s="139">
        <v>1</v>
      </c>
      <c r="N5224" s="139">
        <v>6.91</v>
      </c>
      <c r="O5224" s="139">
        <v>3150</v>
      </c>
      <c r="P5224" s="139">
        <v>0</v>
      </c>
      <c r="Q5224" s="138">
        <v>45182</v>
      </c>
      <c r="AR5224">
        <f t="shared" si="331"/>
        <v>0</v>
      </c>
      <c r="AS5224">
        <f t="shared" si="332"/>
        <v>0</v>
      </c>
      <c r="AT5224">
        <f t="shared" si="330"/>
        <v>0</v>
      </c>
    </row>
    <row r="5225" spans="2:46" ht="15.75" customHeight="1" thickBot="1">
      <c r="B5225" t="str">
        <f t="shared" si="329"/>
        <v>CONCOR4518245197</v>
      </c>
      <c r="C5225" s="137" t="s">
        <v>226</v>
      </c>
      <c r="D5225" s="137" t="s">
        <v>99</v>
      </c>
      <c r="E5225" s="138">
        <v>45197</v>
      </c>
      <c r="F5225" s="139">
        <v>0</v>
      </c>
      <c r="G5225" s="137" t="s">
        <v>223</v>
      </c>
      <c r="H5225" s="139">
        <v>698.2</v>
      </c>
      <c r="I5225" s="139">
        <v>704.7</v>
      </c>
      <c r="J5225" s="139">
        <v>687.25</v>
      </c>
      <c r="K5225" s="139">
        <v>699.85</v>
      </c>
      <c r="L5225" s="139">
        <v>699.85</v>
      </c>
      <c r="M5225" s="139">
        <v>3029</v>
      </c>
      <c r="N5225" s="139">
        <v>21094.15</v>
      </c>
      <c r="O5225" s="139">
        <v>7567000</v>
      </c>
      <c r="P5225" s="140">
        <v>216000</v>
      </c>
      <c r="Q5225" s="138">
        <v>45182</v>
      </c>
      <c r="AR5225">
        <f t="shared" si="331"/>
        <v>7892000</v>
      </c>
      <c r="AS5225">
        <f t="shared" si="332"/>
        <v>303000</v>
      </c>
      <c r="AT5225">
        <f t="shared" si="330"/>
        <v>7589000</v>
      </c>
    </row>
    <row r="5226" spans="2:46" ht="15.75" customHeight="1" thickBot="1">
      <c r="B5226" t="str">
        <f t="shared" si="329"/>
        <v>CONCOR4518245225</v>
      </c>
      <c r="C5226" s="137" t="s">
        <v>226</v>
      </c>
      <c r="D5226" s="137" t="s">
        <v>99</v>
      </c>
      <c r="E5226" s="138">
        <v>45225</v>
      </c>
      <c r="F5226" s="139">
        <v>0</v>
      </c>
      <c r="G5226" s="137" t="s">
        <v>223</v>
      </c>
      <c r="H5226" s="139">
        <v>699.7</v>
      </c>
      <c r="I5226" s="139">
        <v>708</v>
      </c>
      <c r="J5226" s="139">
        <v>692.25</v>
      </c>
      <c r="K5226" s="139">
        <v>704.45</v>
      </c>
      <c r="L5226" s="139">
        <v>704.45</v>
      </c>
      <c r="M5226" s="139">
        <v>383</v>
      </c>
      <c r="N5226" s="139">
        <v>2681.19</v>
      </c>
      <c r="O5226" s="139">
        <v>325000</v>
      </c>
      <c r="P5226" s="140">
        <v>87000</v>
      </c>
      <c r="Q5226" s="138">
        <v>45182</v>
      </c>
      <c r="AR5226">
        <f t="shared" si="331"/>
        <v>0</v>
      </c>
      <c r="AS5226">
        <f t="shared" si="332"/>
        <v>0</v>
      </c>
      <c r="AT5226">
        <f t="shared" si="330"/>
        <v>0</v>
      </c>
    </row>
    <row r="5227" spans="2:46" ht="15.75" customHeight="1" thickBot="1">
      <c r="B5227" t="str">
        <f t="shared" si="329"/>
        <v>CONCOR4518245260</v>
      </c>
      <c r="C5227" s="137" t="s">
        <v>226</v>
      </c>
      <c r="D5227" s="137" t="s">
        <v>99</v>
      </c>
      <c r="E5227" s="138">
        <v>45260</v>
      </c>
      <c r="F5227" s="139">
        <v>0</v>
      </c>
      <c r="G5227" s="137" t="s">
        <v>223</v>
      </c>
      <c r="H5227" s="139">
        <v>701</v>
      </c>
      <c r="I5227" s="139">
        <v>709.25</v>
      </c>
      <c r="J5227" s="139">
        <v>697</v>
      </c>
      <c r="K5227" s="139">
        <v>709.25</v>
      </c>
      <c r="L5227" s="139">
        <v>709.25</v>
      </c>
      <c r="M5227" s="139">
        <v>3</v>
      </c>
      <c r="N5227" s="139">
        <v>21.07</v>
      </c>
      <c r="O5227" s="139">
        <v>30000</v>
      </c>
      <c r="P5227" s="140">
        <v>2000</v>
      </c>
      <c r="Q5227" s="138">
        <v>45182</v>
      </c>
      <c r="AR5227">
        <f t="shared" si="331"/>
        <v>0</v>
      </c>
      <c r="AS5227">
        <f t="shared" si="332"/>
        <v>0</v>
      </c>
      <c r="AT5227">
        <f t="shared" si="330"/>
        <v>0</v>
      </c>
    </row>
    <row r="5228" spans="2:46" ht="15.75" customHeight="1" thickBot="1">
      <c r="B5228" t="str">
        <f t="shared" si="329"/>
        <v>COROMANDEL4518245197</v>
      </c>
      <c r="C5228" s="137" t="s">
        <v>226</v>
      </c>
      <c r="D5228" s="137" t="s">
        <v>100</v>
      </c>
      <c r="E5228" s="138">
        <v>45197</v>
      </c>
      <c r="F5228" s="139">
        <v>0</v>
      </c>
      <c r="G5228" s="137" t="s">
        <v>223</v>
      </c>
      <c r="H5228" s="139">
        <v>1115.25</v>
      </c>
      <c r="I5228" s="139">
        <v>1124.95</v>
      </c>
      <c r="J5228" s="139">
        <v>1095.8</v>
      </c>
      <c r="K5228" s="139">
        <v>1123.5</v>
      </c>
      <c r="L5228" s="139">
        <v>1123.5</v>
      </c>
      <c r="M5228" s="139">
        <v>1184</v>
      </c>
      <c r="N5228" s="139">
        <v>9211.5400000000009</v>
      </c>
      <c r="O5228" s="139">
        <v>1633100</v>
      </c>
      <c r="P5228" s="140">
        <v>-147700</v>
      </c>
      <c r="Q5228" s="138">
        <v>45182</v>
      </c>
      <c r="AR5228">
        <f t="shared" si="331"/>
        <v>1683500</v>
      </c>
      <c r="AS5228">
        <f t="shared" si="332"/>
        <v>-148400</v>
      </c>
      <c r="AT5228">
        <f t="shared" si="330"/>
        <v>1831900</v>
      </c>
    </row>
    <row r="5229" spans="2:46" ht="15.75" customHeight="1" thickBot="1">
      <c r="B5229" t="str">
        <f t="shared" si="329"/>
        <v>COROMANDEL4518245225</v>
      </c>
      <c r="C5229" s="137" t="s">
        <v>226</v>
      </c>
      <c r="D5229" s="137" t="s">
        <v>100</v>
      </c>
      <c r="E5229" s="138">
        <v>45225</v>
      </c>
      <c r="F5229" s="139">
        <v>0</v>
      </c>
      <c r="G5229" s="137" t="s">
        <v>223</v>
      </c>
      <c r="H5229" s="139">
        <v>1127.3499999999999</v>
      </c>
      <c r="I5229" s="139">
        <v>1133.2</v>
      </c>
      <c r="J5229" s="139">
        <v>1103.9000000000001</v>
      </c>
      <c r="K5229" s="139">
        <v>1131.8499999999999</v>
      </c>
      <c r="L5229" s="139">
        <v>1131.8499999999999</v>
      </c>
      <c r="M5229" s="139">
        <v>77</v>
      </c>
      <c r="N5229" s="139">
        <v>603.26</v>
      </c>
      <c r="O5229" s="139">
        <v>50400</v>
      </c>
      <c r="P5229" s="139">
        <v>-700</v>
      </c>
      <c r="Q5229" s="138">
        <v>45182</v>
      </c>
      <c r="AR5229">
        <f t="shared" si="331"/>
        <v>0</v>
      </c>
      <c r="AS5229">
        <f t="shared" si="332"/>
        <v>0</v>
      </c>
      <c r="AT5229">
        <f t="shared" si="330"/>
        <v>0</v>
      </c>
    </row>
    <row r="5230" spans="2:46" ht="15.75" customHeight="1" thickBot="1">
      <c r="B5230" t="str">
        <f t="shared" si="329"/>
        <v>COROMANDEL4518245260</v>
      </c>
      <c r="C5230" s="137" t="s">
        <v>226</v>
      </c>
      <c r="D5230" s="137" t="s">
        <v>100</v>
      </c>
      <c r="E5230" s="138">
        <v>45260</v>
      </c>
      <c r="F5230" s="139">
        <v>0</v>
      </c>
      <c r="G5230" s="137" t="s">
        <v>223</v>
      </c>
      <c r="H5230" s="139">
        <v>0</v>
      </c>
      <c r="I5230" s="139">
        <v>0</v>
      </c>
      <c r="J5230" s="139">
        <v>0</v>
      </c>
      <c r="K5230" s="139">
        <v>1125.2</v>
      </c>
      <c r="L5230" s="139">
        <v>1140.0999999999999</v>
      </c>
      <c r="M5230" s="139">
        <v>0</v>
      </c>
      <c r="N5230" s="139">
        <v>0</v>
      </c>
      <c r="O5230" s="139">
        <v>9100</v>
      </c>
      <c r="P5230" s="139">
        <v>0</v>
      </c>
      <c r="Q5230" s="138">
        <v>45182</v>
      </c>
      <c r="AR5230">
        <f t="shared" si="331"/>
        <v>0</v>
      </c>
      <c r="AS5230">
        <f t="shared" si="332"/>
        <v>0</v>
      </c>
      <c r="AT5230">
        <f t="shared" si="330"/>
        <v>0</v>
      </c>
    </row>
    <row r="5231" spans="2:46" ht="15.75" customHeight="1" thickBot="1">
      <c r="B5231" t="str">
        <f t="shared" si="329"/>
        <v>CROMPTON4518245197</v>
      </c>
      <c r="C5231" s="137" t="s">
        <v>226</v>
      </c>
      <c r="D5231" s="137" t="s">
        <v>101</v>
      </c>
      <c r="E5231" s="138">
        <v>45197</v>
      </c>
      <c r="F5231" s="139">
        <v>0</v>
      </c>
      <c r="G5231" s="137" t="s">
        <v>223</v>
      </c>
      <c r="H5231" s="139">
        <v>305.45</v>
      </c>
      <c r="I5231" s="139">
        <v>309.35000000000002</v>
      </c>
      <c r="J5231" s="139">
        <v>300.05</v>
      </c>
      <c r="K5231" s="139">
        <v>305.7</v>
      </c>
      <c r="L5231" s="139">
        <v>305.7</v>
      </c>
      <c r="M5231" s="139">
        <v>2499</v>
      </c>
      <c r="N5231" s="139">
        <v>13665.6</v>
      </c>
      <c r="O5231" s="139">
        <v>11629800</v>
      </c>
      <c r="P5231" s="140">
        <v>-480600</v>
      </c>
      <c r="Q5231" s="138">
        <v>45182</v>
      </c>
      <c r="AR5231">
        <f t="shared" si="331"/>
        <v>12153600</v>
      </c>
      <c r="AS5231">
        <f t="shared" si="332"/>
        <v>-347400</v>
      </c>
      <c r="AT5231">
        <f t="shared" si="330"/>
        <v>12501000</v>
      </c>
    </row>
    <row r="5232" spans="2:46" ht="15.75" customHeight="1" thickBot="1">
      <c r="B5232" t="str">
        <f t="shared" si="329"/>
        <v>CROMPTON4518245225</v>
      </c>
      <c r="C5232" s="137" t="s">
        <v>226</v>
      </c>
      <c r="D5232" s="137" t="s">
        <v>101</v>
      </c>
      <c r="E5232" s="138">
        <v>45225</v>
      </c>
      <c r="F5232" s="139">
        <v>0</v>
      </c>
      <c r="G5232" s="137" t="s">
        <v>223</v>
      </c>
      <c r="H5232" s="139">
        <v>309</v>
      </c>
      <c r="I5232" s="139">
        <v>310.75</v>
      </c>
      <c r="J5232" s="139">
        <v>303</v>
      </c>
      <c r="K5232" s="139">
        <v>308.05</v>
      </c>
      <c r="L5232" s="139">
        <v>308.05</v>
      </c>
      <c r="M5232" s="139">
        <v>231</v>
      </c>
      <c r="N5232" s="139">
        <v>1272.45</v>
      </c>
      <c r="O5232" s="139">
        <v>523800</v>
      </c>
      <c r="P5232" s="140">
        <v>133200</v>
      </c>
      <c r="Q5232" s="138">
        <v>45182</v>
      </c>
      <c r="AR5232">
        <f t="shared" si="331"/>
        <v>0</v>
      </c>
      <c r="AS5232">
        <f t="shared" si="332"/>
        <v>0</v>
      </c>
      <c r="AT5232">
        <f t="shared" si="330"/>
        <v>0</v>
      </c>
    </row>
    <row r="5233" spans="2:46" ht="15.75" customHeight="1" thickBot="1">
      <c r="B5233" t="str">
        <f t="shared" si="329"/>
        <v>CROMPTON4518245260</v>
      </c>
      <c r="C5233" s="137" t="s">
        <v>226</v>
      </c>
      <c r="D5233" s="137" t="s">
        <v>101</v>
      </c>
      <c r="E5233" s="138">
        <v>45260</v>
      </c>
      <c r="F5233" s="139">
        <v>0</v>
      </c>
      <c r="G5233" s="137" t="s">
        <v>223</v>
      </c>
      <c r="H5233" s="139">
        <v>308</v>
      </c>
      <c r="I5233" s="139">
        <v>310.7</v>
      </c>
      <c r="J5233" s="139">
        <v>305.85000000000002</v>
      </c>
      <c r="K5233" s="139">
        <v>309.8</v>
      </c>
      <c r="L5233" s="139">
        <v>309.8</v>
      </c>
      <c r="M5233" s="139">
        <v>8</v>
      </c>
      <c r="N5233" s="139">
        <v>44.4</v>
      </c>
      <c r="O5233" s="139">
        <v>27000</v>
      </c>
      <c r="P5233" s="140">
        <v>7200</v>
      </c>
      <c r="Q5233" s="138">
        <v>45182</v>
      </c>
      <c r="AR5233">
        <f t="shared" si="331"/>
        <v>0</v>
      </c>
      <c r="AS5233">
        <f t="shared" si="332"/>
        <v>0</v>
      </c>
      <c r="AT5233">
        <f t="shared" si="330"/>
        <v>0</v>
      </c>
    </row>
    <row r="5234" spans="2:46" ht="15.75" customHeight="1" thickBot="1">
      <c r="B5234" t="str">
        <f t="shared" si="329"/>
        <v>CUB4518245197</v>
      </c>
      <c r="C5234" s="137" t="s">
        <v>226</v>
      </c>
      <c r="D5234" s="137" t="s">
        <v>102</v>
      </c>
      <c r="E5234" s="138">
        <v>45197</v>
      </c>
      <c r="F5234" s="139">
        <v>0</v>
      </c>
      <c r="G5234" s="137" t="s">
        <v>223</v>
      </c>
      <c r="H5234" s="139">
        <v>130</v>
      </c>
      <c r="I5234" s="139">
        <v>133.15</v>
      </c>
      <c r="J5234" s="139">
        <v>129.44999999999999</v>
      </c>
      <c r="K5234" s="139">
        <v>132.94999999999999</v>
      </c>
      <c r="L5234" s="139">
        <v>132.94999999999999</v>
      </c>
      <c r="M5234" s="139">
        <v>2216</v>
      </c>
      <c r="N5234" s="139">
        <v>14563.59</v>
      </c>
      <c r="O5234" s="139">
        <v>38850000</v>
      </c>
      <c r="P5234" s="140">
        <v>-610000</v>
      </c>
      <c r="Q5234" s="138">
        <v>45182</v>
      </c>
      <c r="AR5234">
        <f t="shared" si="331"/>
        <v>41845000</v>
      </c>
      <c r="AS5234">
        <f t="shared" si="332"/>
        <v>-475000</v>
      </c>
      <c r="AT5234">
        <f t="shared" si="330"/>
        <v>42320000</v>
      </c>
    </row>
    <row r="5235" spans="2:46" ht="15.75" customHeight="1" thickBot="1">
      <c r="B5235" t="str">
        <f t="shared" si="329"/>
        <v>CUB4518245225</v>
      </c>
      <c r="C5235" s="137" t="s">
        <v>226</v>
      </c>
      <c r="D5235" s="137" t="s">
        <v>102</v>
      </c>
      <c r="E5235" s="138">
        <v>45225</v>
      </c>
      <c r="F5235" s="139">
        <v>0</v>
      </c>
      <c r="G5235" s="137" t="s">
        <v>223</v>
      </c>
      <c r="H5235" s="139">
        <v>131.5</v>
      </c>
      <c r="I5235" s="139">
        <v>134</v>
      </c>
      <c r="J5235" s="139">
        <v>130.5</v>
      </c>
      <c r="K5235" s="139">
        <v>133.85</v>
      </c>
      <c r="L5235" s="139">
        <v>133.85</v>
      </c>
      <c r="M5235" s="139">
        <v>351</v>
      </c>
      <c r="N5235" s="139">
        <v>2320.7800000000002</v>
      </c>
      <c r="O5235" s="139">
        <v>2995000</v>
      </c>
      <c r="P5235" s="140">
        <v>135000</v>
      </c>
      <c r="Q5235" s="138">
        <v>45182</v>
      </c>
      <c r="AR5235">
        <f t="shared" si="331"/>
        <v>0</v>
      </c>
      <c r="AS5235">
        <f t="shared" si="332"/>
        <v>0</v>
      </c>
      <c r="AT5235">
        <f t="shared" si="330"/>
        <v>0</v>
      </c>
    </row>
    <row r="5236" spans="2:46" ht="15.75" customHeight="1" thickBot="1">
      <c r="B5236" t="str">
        <f t="shared" si="329"/>
        <v>CUB4518245260</v>
      </c>
      <c r="C5236" s="137" t="s">
        <v>226</v>
      </c>
      <c r="D5236" s="137" t="s">
        <v>102</v>
      </c>
      <c r="E5236" s="138">
        <v>45260</v>
      </c>
      <c r="F5236" s="139">
        <v>0</v>
      </c>
      <c r="G5236" s="137" t="s">
        <v>223</v>
      </c>
      <c r="H5236" s="139">
        <v>132.30000000000001</v>
      </c>
      <c r="I5236" s="139">
        <v>134.9</v>
      </c>
      <c r="J5236" s="139">
        <v>131.9</v>
      </c>
      <c r="K5236" s="139">
        <v>134.80000000000001</v>
      </c>
      <c r="L5236" s="139">
        <v>134.80000000000001</v>
      </c>
      <c r="M5236" s="139">
        <v>28</v>
      </c>
      <c r="N5236" s="139">
        <v>186.98</v>
      </c>
      <c r="O5236" s="139">
        <v>530000</v>
      </c>
      <c r="P5236" s="140">
        <v>25000</v>
      </c>
      <c r="Q5236" s="138">
        <v>45182</v>
      </c>
      <c r="AR5236">
        <f t="shared" si="331"/>
        <v>0</v>
      </c>
      <c r="AS5236">
        <f t="shared" si="332"/>
        <v>0</v>
      </c>
      <c r="AT5236">
        <f t="shared" si="330"/>
        <v>0</v>
      </c>
    </row>
    <row r="5237" spans="2:46" ht="15.75" customHeight="1" thickBot="1">
      <c r="B5237" t="str">
        <f t="shared" si="329"/>
        <v>CUMMINSIND4518245197</v>
      </c>
      <c r="C5237" s="137" t="s">
        <v>226</v>
      </c>
      <c r="D5237" s="137" t="s">
        <v>103</v>
      </c>
      <c r="E5237" s="138">
        <v>45197</v>
      </c>
      <c r="F5237" s="139">
        <v>0</v>
      </c>
      <c r="G5237" s="137" t="s">
        <v>223</v>
      </c>
      <c r="H5237" s="139">
        <v>1711.15</v>
      </c>
      <c r="I5237" s="139">
        <v>1727.95</v>
      </c>
      <c r="J5237" s="139">
        <v>1692.2</v>
      </c>
      <c r="K5237" s="139">
        <v>1717.25</v>
      </c>
      <c r="L5237" s="139">
        <v>1717.25</v>
      </c>
      <c r="M5237" s="139">
        <v>1957</v>
      </c>
      <c r="N5237" s="139">
        <v>20108.59</v>
      </c>
      <c r="O5237" s="139">
        <v>6051000</v>
      </c>
      <c r="P5237" s="140">
        <v>-51000</v>
      </c>
      <c r="Q5237" s="138">
        <v>45182</v>
      </c>
      <c r="AR5237">
        <f t="shared" si="331"/>
        <v>6323400</v>
      </c>
      <c r="AS5237">
        <f t="shared" si="332"/>
        <v>-45600</v>
      </c>
      <c r="AT5237">
        <f t="shared" si="330"/>
        <v>6369000</v>
      </c>
    </row>
    <row r="5238" spans="2:46" ht="15.75" customHeight="1" thickBot="1">
      <c r="B5238" t="str">
        <f t="shared" si="329"/>
        <v>CUMMINSIND4518245225</v>
      </c>
      <c r="C5238" s="137" t="s">
        <v>226</v>
      </c>
      <c r="D5238" s="137" t="s">
        <v>103</v>
      </c>
      <c r="E5238" s="138">
        <v>45225</v>
      </c>
      <c r="F5238" s="139">
        <v>0</v>
      </c>
      <c r="G5238" s="137" t="s">
        <v>223</v>
      </c>
      <c r="H5238" s="139">
        <v>1707.05</v>
      </c>
      <c r="I5238" s="139">
        <v>1730</v>
      </c>
      <c r="J5238" s="139">
        <v>1706.9</v>
      </c>
      <c r="K5238" s="139">
        <v>1726</v>
      </c>
      <c r="L5238" s="139">
        <v>1726</v>
      </c>
      <c r="M5238" s="139">
        <v>102</v>
      </c>
      <c r="N5238" s="139">
        <v>1053.4000000000001</v>
      </c>
      <c r="O5238" s="139">
        <v>272400</v>
      </c>
      <c r="P5238" s="140">
        <v>5400</v>
      </c>
      <c r="Q5238" s="138">
        <v>45182</v>
      </c>
      <c r="AR5238">
        <f t="shared" si="331"/>
        <v>0</v>
      </c>
      <c r="AS5238">
        <f t="shared" si="332"/>
        <v>0</v>
      </c>
      <c r="AT5238">
        <f t="shared" si="330"/>
        <v>0</v>
      </c>
    </row>
    <row r="5239" spans="2:46" ht="15.75" customHeight="1" thickBot="1">
      <c r="B5239" t="str">
        <f t="shared" si="329"/>
        <v>CUMMINSIND4518245260</v>
      </c>
      <c r="C5239" s="137" t="s">
        <v>226</v>
      </c>
      <c r="D5239" s="137" t="s">
        <v>103</v>
      </c>
      <c r="E5239" s="138">
        <v>45260</v>
      </c>
      <c r="F5239" s="139">
        <v>0</v>
      </c>
      <c r="G5239" s="137" t="s">
        <v>223</v>
      </c>
      <c r="H5239" s="139">
        <v>1723</v>
      </c>
      <c r="I5239" s="139">
        <v>1738.2</v>
      </c>
      <c r="J5239" s="139">
        <v>1723</v>
      </c>
      <c r="K5239" s="139">
        <v>1734.2</v>
      </c>
      <c r="L5239" s="139">
        <v>1742.1</v>
      </c>
      <c r="M5239" s="139">
        <v>9</v>
      </c>
      <c r="N5239" s="139">
        <v>93.36</v>
      </c>
      <c r="O5239" s="139">
        <v>19200</v>
      </c>
      <c r="P5239" s="140">
        <v>2400</v>
      </c>
      <c r="Q5239" s="138">
        <v>45182</v>
      </c>
      <c r="AR5239">
        <f t="shared" si="331"/>
        <v>0</v>
      </c>
      <c r="AS5239">
        <f t="shared" si="332"/>
        <v>0</v>
      </c>
      <c r="AT5239">
        <f t="shared" si="330"/>
        <v>0</v>
      </c>
    </row>
    <row r="5240" spans="2:46" ht="15.75" customHeight="1" thickBot="1">
      <c r="B5240" t="str">
        <f t="shared" si="329"/>
        <v>DABUR4518245197</v>
      </c>
      <c r="C5240" s="137" t="s">
        <v>226</v>
      </c>
      <c r="D5240" s="137" t="s">
        <v>104</v>
      </c>
      <c r="E5240" s="138">
        <v>45197</v>
      </c>
      <c r="F5240" s="139">
        <v>0</v>
      </c>
      <c r="G5240" s="137" t="s">
        <v>223</v>
      </c>
      <c r="H5240" s="139">
        <v>564.29999999999995</v>
      </c>
      <c r="I5240" s="139">
        <v>567.6</v>
      </c>
      <c r="J5240" s="139">
        <v>562</v>
      </c>
      <c r="K5240" s="139">
        <v>566.45000000000005</v>
      </c>
      <c r="L5240" s="139">
        <v>566.45000000000005</v>
      </c>
      <c r="M5240" s="139">
        <v>978</v>
      </c>
      <c r="N5240" s="139">
        <v>6909.41</v>
      </c>
      <c r="O5240" s="139">
        <v>17227500</v>
      </c>
      <c r="P5240" s="140">
        <v>-6250</v>
      </c>
      <c r="Q5240" s="138">
        <v>45182</v>
      </c>
      <c r="AR5240">
        <f t="shared" si="331"/>
        <v>17433750</v>
      </c>
      <c r="AS5240">
        <f t="shared" si="332"/>
        <v>18750</v>
      </c>
      <c r="AT5240">
        <f t="shared" si="330"/>
        <v>17415000</v>
      </c>
    </row>
    <row r="5241" spans="2:46" ht="15.75" customHeight="1" thickBot="1">
      <c r="B5241" t="str">
        <f t="shared" si="329"/>
        <v>DABUR4518245225</v>
      </c>
      <c r="C5241" s="137" t="s">
        <v>226</v>
      </c>
      <c r="D5241" s="137" t="s">
        <v>104</v>
      </c>
      <c r="E5241" s="138">
        <v>45225</v>
      </c>
      <c r="F5241" s="139">
        <v>0</v>
      </c>
      <c r="G5241" s="137" t="s">
        <v>223</v>
      </c>
      <c r="H5241" s="139">
        <v>567.65</v>
      </c>
      <c r="I5241" s="139">
        <v>571.54999999999995</v>
      </c>
      <c r="J5241" s="139">
        <v>566</v>
      </c>
      <c r="K5241" s="139">
        <v>570.1</v>
      </c>
      <c r="L5241" s="139">
        <v>570.1</v>
      </c>
      <c r="M5241" s="139">
        <v>68</v>
      </c>
      <c r="N5241" s="139">
        <v>484.01</v>
      </c>
      <c r="O5241" s="139">
        <v>206250</v>
      </c>
      <c r="P5241" s="140">
        <v>25000</v>
      </c>
      <c r="Q5241" s="138">
        <v>45182</v>
      </c>
      <c r="AR5241">
        <f t="shared" si="331"/>
        <v>0</v>
      </c>
      <c r="AS5241">
        <f t="shared" si="332"/>
        <v>0</v>
      </c>
      <c r="AT5241">
        <f t="shared" si="330"/>
        <v>0</v>
      </c>
    </row>
    <row r="5242" spans="2:46" ht="15.75" customHeight="1" thickBot="1">
      <c r="B5242" t="str">
        <f t="shared" si="329"/>
        <v>DABUR4518245260</v>
      </c>
      <c r="C5242" s="137" t="s">
        <v>226</v>
      </c>
      <c r="D5242" s="137" t="s">
        <v>104</v>
      </c>
      <c r="E5242" s="138">
        <v>45260</v>
      </c>
      <c r="F5242" s="139">
        <v>0</v>
      </c>
      <c r="G5242" s="137" t="s">
        <v>223</v>
      </c>
      <c r="H5242" s="139">
        <v>0</v>
      </c>
      <c r="I5242" s="139">
        <v>0</v>
      </c>
      <c r="J5242" s="139">
        <v>0</v>
      </c>
      <c r="K5242" s="139">
        <v>576.5</v>
      </c>
      <c r="L5242" s="139">
        <v>574.20000000000005</v>
      </c>
      <c r="M5242" s="139">
        <v>0</v>
      </c>
      <c r="N5242" s="139">
        <v>0</v>
      </c>
      <c r="O5242" s="139">
        <v>6250</v>
      </c>
      <c r="P5242" s="139">
        <v>0</v>
      </c>
      <c r="Q5242" s="138">
        <v>45182</v>
      </c>
      <c r="AR5242">
        <f t="shared" si="331"/>
        <v>0</v>
      </c>
      <c r="AS5242">
        <f t="shared" si="332"/>
        <v>0</v>
      </c>
      <c r="AT5242">
        <f t="shared" si="330"/>
        <v>0</v>
      </c>
    </row>
    <row r="5243" spans="2:46" ht="15.75" customHeight="1" thickBot="1">
      <c r="B5243" t="str">
        <f t="shared" si="329"/>
        <v>DALBHARAT4518245197</v>
      </c>
      <c r="C5243" s="137" t="s">
        <v>226</v>
      </c>
      <c r="D5243" s="137" t="s">
        <v>105</v>
      </c>
      <c r="E5243" s="138">
        <v>45197</v>
      </c>
      <c r="F5243" s="139">
        <v>0</v>
      </c>
      <c r="G5243" s="137" t="s">
        <v>223</v>
      </c>
      <c r="H5243" s="139">
        <v>2345.75</v>
      </c>
      <c r="I5243" s="139">
        <v>2367.85</v>
      </c>
      <c r="J5243" s="139">
        <v>2302</v>
      </c>
      <c r="K5243" s="139">
        <v>2363.8000000000002</v>
      </c>
      <c r="L5243" s="139">
        <v>2363.8000000000002</v>
      </c>
      <c r="M5243" s="139">
        <v>1446</v>
      </c>
      <c r="N5243" s="139">
        <v>16870.72</v>
      </c>
      <c r="O5243" s="139">
        <v>1460000</v>
      </c>
      <c r="P5243" s="140">
        <v>-39500</v>
      </c>
      <c r="Q5243" s="138">
        <v>45182</v>
      </c>
      <c r="AR5243">
        <f t="shared" si="331"/>
        <v>1511000</v>
      </c>
      <c r="AS5243">
        <f t="shared" si="332"/>
        <v>-33500</v>
      </c>
      <c r="AT5243">
        <f t="shared" si="330"/>
        <v>1544500</v>
      </c>
    </row>
    <row r="5244" spans="2:46" ht="15.75" customHeight="1" thickBot="1">
      <c r="B5244" t="str">
        <f t="shared" si="329"/>
        <v>DALBHARAT4518245225</v>
      </c>
      <c r="C5244" s="137" t="s">
        <v>226</v>
      </c>
      <c r="D5244" s="137" t="s">
        <v>105</v>
      </c>
      <c r="E5244" s="138">
        <v>45225</v>
      </c>
      <c r="F5244" s="139">
        <v>0</v>
      </c>
      <c r="G5244" s="137" t="s">
        <v>223</v>
      </c>
      <c r="H5244" s="139">
        <v>2347</v>
      </c>
      <c r="I5244" s="139">
        <v>2378.5500000000002</v>
      </c>
      <c r="J5244" s="139">
        <v>2320</v>
      </c>
      <c r="K5244" s="139">
        <v>2375.8000000000002</v>
      </c>
      <c r="L5244" s="139">
        <v>2375.8000000000002</v>
      </c>
      <c r="M5244" s="139">
        <v>72</v>
      </c>
      <c r="N5244" s="139">
        <v>844.66</v>
      </c>
      <c r="O5244" s="139">
        <v>51000</v>
      </c>
      <c r="P5244" s="140">
        <v>6000</v>
      </c>
      <c r="Q5244" s="138">
        <v>45182</v>
      </c>
      <c r="AR5244">
        <f t="shared" si="331"/>
        <v>0</v>
      </c>
      <c r="AS5244">
        <f t="shared" si="332"/>
        <v>0</v>
      </c>
      <c r="AT5244">
        <f t="shared" si="330"/>
        <v>0</v>
      </c>
    </row>
    <row r="5245" spans="2:46" ht="15.75" customHeight="1" thickBot="1">
      <c r="B5245" t="str">
        <f t="shared" si="329"/>
        <v>DALBHARAT4518245260</v>
      </c>
      <c r="C5245" s="137" t="s">
        <v>226</v>
      </c>
      <c r="D5245" s="137" t="s">
        <v>105</v>
      </c>
      <c r="E5245" s="138">
        <v>45260</v>
      </c>
      <c r="F5245" s="139">
        <v>0</v>
      </c>
      <c r="G5245" s="137" t="s">
        <v>223</v>
      </c>
      <c r="H5245" s="139">
        <v>0</v>
      </c>
      <c r="I5245" s="139">
        <v>0</v>
      </c>
      <c r="J5245" s="139">
        <v>0</v>
      </c>
      <c r="K5245" s="139">
        <v>2122.6999999999998</v>
      </c>
      <c r="L5245" s="139">
        <v>2393</v>
      </c>
      <c r="M5245" s="139">
        <v>0</v>
      </c>
      <c r="N5245" s="139">
        <v>0</v>
      </c>
      <c r="O5245" s="139">
        <v>0</v>
      </c>
      <c r="P5245" s="139">
        <v>0</v>
      </c>
      <c r="Q5245" s="138">
        <v>45182</v>
      </c>
      <c r="AR5245">
        <f t="shared" si="331"/>
        <v>0</v>
      </c>
      <c r="AS5245">
        <f t="shared" si="332"/>
        <v>0</v>
      </c>
      <c r="AT5245">
        <f t="shared" si="330"/>
        <v>0</v>
      </c>
    </row>
    <row r="5246" spans="2:46" ht="15.75" customHeight="1" thickBot="1">
      <c r="B5246" t="str">
        <f t="shared" si="329"/>
        <v>DEEPAKNTR4518245197</v>
      </c>
      <c r="C5246" s="137" t="s">
        <v>226</v>
      </c>
      <c r="D5246" s="137" t="s">
        <v>106</v>
      </c>
      <c r="E5246" s="138">
        <v>45197</v>
      </c>
      <c r="F5246" s="139">
        <v>0</v>
      </c>
      <c r="G5246" s="137" t="s">
        <v>223</v>
      </c>
      <c r="H5246" s="139">
        <v>2239.8000000000002</v>
      </c>
      <c r="I5246" s="139">
        <v>2294.25</v>
      </c>
      <c r="J5246" s="139">
        <v>2234.0500000000002</v>
      </c>
      <c r="K5246" s="139">
        <v>2288.65</v>
      </c>
      <c r="L5246" s="139">
        <v>2288.65</v>
      </c>
      <c r="M5246" s="139">
        <v>2379</v>
      </c>
      <c r="N5246" s="139">
        <v>16196.47</v>
      </c>
      <c r="O5246" s="139">
        <v>2313000</v>
      </c>
      <c r="P5246" s="140">
        <v>15600</v>
      </c>
      <c r="Q5246" s="138">
        <v>45182</v>
      </c>
      <c r="AR5246">
        <f t="shared" si="331"/>
        <v>2387100</v>
      </c>
      <c r="AS5246">
        <f t="shared" si="332"/>
        <v>16200</v>
      </c>
      <c r="AT5246">
        <f t="shared" si="330"/>
        <v>2370900</v>
      </c>
    </row>
    <row r="5247" spans="2:46" ht="15.75" customHeight="1" thickBot="1">
      <c r="B5247" t="str">
        <f t="shared" si="329"/>
        <v>DEEPAKNTR4518245225</v>
      </c>
      <c r="C5247" s="137" t="s">
        <v>226</v>
      </c>
      <c r="D5247" s="137" t="s">
        <v>106</v>
      </c>
      <c r="E5247" s="138">
        <v>45225</v>
      </c>
      <c r="F5247" s="139">
        <v>0</v>
      </c>
      <c r="G5247" s="137" t="s">
        <v>223</v>
      </c>
      <c r="H5247" s="139">
        <v>2260.0500000000002</v>
      </c>
      <c r="I5247" s="139">
        <v>2301</v>
      </c>
      <c r="J5247" s="139">
        <v>2249</v>
      </c>
      <c r="K5247" s="139">
        <v>2298.0500000000002</v>
      </c>
      <c r="L5247" s="139">
        <v>2298.0500000000002</v>
      </c>
      <c r="M5247" s="139">
        <v>124</v>
      </c>
      <c r="N5247" s="139">
        <v>846.53</v>
      </c>
      <c r="O5247" s="139">
        <v>74100</v>
      </c>
      <c r="P5247" s="139">
        <v>600</v>
      </c>
      <c r="Q5247" s="138">
        <v>45182</v>
      </c>
      <c r="AR5247">
        <f t="shared" si="331"/>
        <v>0</v>
      </c>
      <c r="AS5247">
        <f t="shared" si="332"/>
        <v>0</v>
      </c>
      <c r="AT5247">
        <f t="shared" si="330"/>
        <v>0</v>
      </c>
    </row>
    <row r="5248" spans="2:46" ht="15.75" customHeight="1" thickBot="1">
      <c r="B5248" t="str">
        <f t="shared" si="329"/>
        <v>DEEPAKNTR4518245260</v>
      </c>
      <c r="C5248" s="137" t="s">
        <v>226</v>
      </c>
      <c r="D5248" s="137" t="s">
        <v>106</v>
      </c>
      <c r="E5248" s="138">
        <v>45260</v>
      </c>
      <c r="F5248" s="139">
        <v>0</v>
      </c>
      <c r="G5248" s="137" t="s">
        <v>223</v>
      </c>
      <c r="H5248" s="139">
        <v>2265</v>
      </c>
      <c r="I5248" s="139">
        <v>2310</v>
      </c>
      <c r="J5248" s="139">
        <v>2260</v>
      </c>
      <c r="K5248" s="139">
        <v>2310</v>
      </c>
      <c r="L5248" s="139">
        <v>2310</v>
      </c>
      <c r="M5248" s="139">
        <v>7</v>
      </c>
      <c r="N5248" s="139">
        <v>47.95</v>
      </c>
      <c r="O5248" s="139">
        <v>11100</v>
      </c>
      <c r="P5248" s="139">
        <v>0</v>
      </c>
      <c r="Q5248" s="138">
        <v>45182</v>
      </c>
      <c r="AR5248">
        <f t="shared" si="331"/>
        <v>0</v>
      </c>
      <c r="AS5248">
        <f t="shared" si="332"/>
        <v>0</v>
      </c>
      <c r="AT5248">
        <f t="shared" si="330"/>
        <v>0</v>
      </c>
    </row>
    <row r="5249" spans="2:46" ht="15.75" customHeight="1" thickBot="1">
      <c r="B5249" t="str">
        <f t="shared" si="329"/>
        <v>DELTACORP4518245197</v>
      </c>
      <c r="C5249" s="137" t="s">
        <v>226</v>
      </c>
      <c r="D5249" s="137" t="s">
        <v>107</v>
      </c>
      <c r="E5249" s="138">
        <v>45197</v>
      </c>
      <c r="F5249" s="139">
        <v>0</v>
      </c>
      <c r="G5249" s="137" t="s">
        <v>223</v>
      </c>
      <c r="H5249" s="139">
        <v>175.05</v>
      </c>
      <c r="I5249" s="139">
        <v>181.8</v>
      </c>
      <c r="J5249" s="139">
        <v>175.05</v>
      </c>
      <c r="K5249" s="139">
        <v>179.2</v>
      </c>
      <c r="L5249" s="139">
        <v>179.2</v>
      </c>
      <c r="M5249" s="139">
        <v>231</v>
      </c>
      <c r="N5249" s="139">
        <v>1157.3900000000001</v>
      </c>
      <c r="O5249" s="139">
        <v>13050800</v>
      </c>
      <c r="P5249" s="140">
        <v>-646800</v>
      </c>
      <c r="Q5249" s="138">
        <v>45182</v>
      </c>
      <c r="AR5249">
        <f t="shared" si="331"/>
        <v>15198400</v>
      </c>
      <c r="AS5249">
        <f t="shared" si="332"/>
        <v>-655200</v>
      </c>
      <c r="AT5249">
        <f t="shared" si="330"/>
        <v>15853600</v>
      </c>
    </row>
    <row r="5250" spans="2:46" ht="15.75" customHeight="1" thickBot="1">
      <c r="B5250" t="str">
        <f t="shared" ref="B5250:B5313" si="333">D5250&amp;Q5250&amp;E5250</f>
        <v>DELTACORP4518245225</v>
      </c>
      <c r="C5250" s="137" t="s">
        <v>226</v>
      </c>
      <c r="D5250" s="137" t="s">
        <v>107</v>
      </c>
      <c r="E5250" s="138">
        <v>45225</v>
      </c>
      <c r="F5250" s="139">
        <v>0</v>
      </c>
      <c r="G5250" s="137" t="s">
        <v>223</v>
      </c>
      <c r="H5250" s="139">
        <v>180.95</v>
      </c>
      <c r="I5250" s="139">
        <v>180.95</v>
      </c>
      <c r="J5250" s="139">
        <v>179.4</v>
      </c>
      <c r="K5250" s="139">
        <v>180.8</v>
      </c>
      <c r="L5250" s="139">
        <v>180.8</v>
      </c>
      <c r="M5250" s="139">
        <v>3</v>
      </c>
      <c r="N5250" s="139">
        <v>15.15</v>
      </c>
      <c r="O5250" s="139">
        <v>2147600</v>
      </c>
      <c r="P5250" s="140">
        <v>-8400</v>
      </c>
      <c r="Q5250" s="138">
        <v>45182</v>
      </c>
      <c r="AR5250">
        <f t="shared" si="331"/>
        <v>0</v>
      </c>
      <c r="AS5250">
        <f t="shared" si="332"/>
        <v>0</v>
      </c>
      <c r="AT5250">
        <f t="shared" ref="AT5250:AT5313" si="334">AR5250-AS5250</f>
        <v>0</v>
      </c>
    </row>
    <row r="5251" spans="2:46" ht="15.75" customHeight="1" thickBot="1">
      <c r="B5251" t="str">
        <f t="shared" si="333"/>
        <v>DELTACORP4518245260</v>
      </c>
      <c r="C5251" s="137" t="s">
        <v>226</v>
      </c>
      <c r="D5251" s="137" t="s">
        <v>107</v>
      </c>
      <c r="E5251" s="138">
        <v>45260</v>
      </c>
      <c r="F5251" s="139">
        <v>0</v>
      </c>
      <c r="G5251" s="137" t="s">
        <v>223</v>
      </c>
      <c r="H5251" s="139">
        <v>0</v>
      </c>
      <c r="I5251" s="139">
        <v>0</v>
      </c>
      <c r="J5251" s="139">
        <v>0</v>
      </c>
      <c r="K5251" s="139">
        <v>190.05</v>
      </c>
      <c r="L5251" s="139">
        <v>181.75</v>
      </c>
      <c r="M5251" s="139">
        <v>0</v>
      </c>
      <c r="N5251" s="139">
        <v>0</v>
      </c>
      <c r="O5251" s="139">
        <v>109200</v>
      </c>
      <c r="P5251" s="139">
        <v>0</v>
      </c>
      <c r="Q5251" s="138">
        <v>45182</v>
      </c>
      <c r="AR5251">
        <f t="shared" si="331"/>
        <v>0</v>
      </c>
      <c r="AS5251">
        <f t="shared" si="332"/>
        <v>0</v>
      </c>
      <c r="AT5251">
        <f t="shared" si="334"/>
        <v>0</v>
      </c>
    </row>
    <row r="5252" spans="2:46" ht="15.75" customHeight="1" thickBot="1">
      <c r="B5252" t="str">
        <f t="shared" si="333"/>
        <v>DIVISLAB4518245197</v>
      </c>
      <c r="C5252" s="137" t="s">
        <v>226</v>
      </c>
      <c r="D5252" s="137" t="s">
        <v>63</v>
      </c>
      <c r="E5252" s="138">
        <v>45197</v>
      </c>
      <c r="F5252" s="139">
        <v>0</v>
      </c>
      <c r="G5252" s="137" t="s">
        <v>223</v>
      </c>
      <c r="H5252" s="139">
        <v>3805.95</v>
      </c>
      <c r="I5252" s="139">
        <v>3821</v>
      </c>
      <c r="J5252" s="139">
        <v>3742.15</v>
      </c>
      <c r="K5252" s="139">
        <v>3763.3</v>
      </c>
      <c r="L5252" s="139">
        <v>3763.3</v>
      </c>
      <c r="M5252" s="139">
        <v>3013</v>
      </c>
      <c r="N5252" s="139">
        <v>22725.87</v>
      </c>
      <c r="O5252" s="139">
        <v>2309400</v>
      </c>
      <c r="P5252" s="140">
        <v>35200</v>
      </c>
      <c r="Q5252" s="138">
        <v>45182</v>
      </c>
      <c r="AR5252">
        <f t="shared" si="331"/>
        <v>2395000</v>
      </c>
      <c r="AS5252">
        <f t="shared" si="332"/>
        <v>41400</v>
      </c>
      <c r="AT5252">
        <f t="shared" si="334"/>
        <v>2353600</v>
      </c>
    </row>
    <row r="5253" spans="2:46" ht="15.75" customHeight="1" thickBot="1">
      <c r="B5253" t="str">
        <f t="shared" si="333"/>
        <v>DIVISLAB4518245225</v>
      </c>
      <c r="C5253" s="137" t="s">
        <v>226</v>
      </c>
      <c r="D5253" s="137" t="s">
        <v>63</v>
      </c>
      <c r="E5253" s="138">
        <v>45225</v>
      </c>
      <c r="F5253" s="139">
        <v>0</v>
      </c>
      <c r="G5253" s="137" t="s">
        <v>223</v>
      </c>
      <c r="H5253" s="139">
        <v>3836.6</v>
      </c>
      <c r="I5253" s="139">
        <v>3836.6</v>
      </c>
      <c r="J5253" s="139">
        <v>3765</v>
      </c>
      <c r="K5253" s="139">
        <v>3782.15</v>
      </c>
      <c r="L5253" s="139">
        <v>3782.15</v>
      </c>
      <c r="M5253" s="139">
        <v>121</v>
      </c>
      <c r="N5253" s="139">
        <v>917.1</v>
      </c>
      <c r="O5253" s="139">
        <v>85600</v>
      </c>
      <c r="P5253" s="140">
        <v>6200</v>
      </c>
      <c r="Q5253" s="138">
        <v>45182</v>
      </c>
      <c r="AR5253">
        <f t="shared" si="331"/>
        <v>0</v>
      </c>
      <c r="AS5253">
        <f t="shared" si="332"/>
        <v>0</v>
      </c>
      <c r="AT5253">
        <f t="shared" si="334"/>
        <v>0</v>
      </c>
    </row>
    <row r="5254" spans="2:46" ht="15.75" customHeight="1" thickBot="1">
      <c r="B5254" t="str">
        <f t="shared" si="333"/>
        <v>DIVISLAB4518245260</v>
      </c>
      <c r="C5254" s="137" t="s">
        <v>226</v>
      </c>
      <c r="D5254" s="137" t="s">
        <v>63</v>
      </c>
      <c r="E5254" s="138">
        <v>45260</v>
      </c>
      <c r="F5254" s="139">
        <v>0</v>
      </c>
      <c r="G5254" s="137" t="s">
        <v>223</v>
      </c>
      <c r="H5254" s="139">
        <v>3805</v>
      </c>
      <c r="I5254" s="139">
        <v>3805</v>
      </c>
      <c r="J5254" s="139">
        <v>3799.35</v>
      </c>
      <c r="K5254" s="139">
        <v>3801.2</v>
      </c>
      <c r="L5254" s="139">
        <v>3801.2</v>
      </c>
      <c r="M5254" s="139">
        <v>6</v>
      </c>
      <c r="N5254" s="139">
        <v>45.63</v>
      </c>
      <c r="O5254" s="139">
        <v>5000</v>
      </c>
      <c r="P5254" s="140">
        <v>1000</v>
      </c>
      <c r="Q5254" s="138">
        <v>45182</v>
      </c>
      <c r="AR5254">
        <f t="shared" si="331"/>
        <v>0</v>
      </c>
      <c r="AS5254">
        <f t="shared" si="332"/>
        <v>0</v>
      </c>
      <c r="AT5254">
        <f t="shared" si="334"/>
        <v>0</v>
      </c>
    </row>
    <row r="5255" spans="2:46" ht="15.75" customHeight="1" thickBot="1">
      <c r="B5255" t="str">
        <f t="shared" si="333"/>
        <v>DIXON4518245197</v>
      </c>
      <c r="C5255" s="137" t="s">
        <v>226</v>
      </c>
      <c r="D5255" s="137" t="s">
        <v>108</v>
      </c>
      <c r="E5255" s="138">
        <v>45197</v>
      </c>
      <c r="F5255" s="139">
        <v>0</v>
      </c>
      <c r="G5255" s="137" t="s">
        <v>223</v>
      </c>
      <c r="H5255" s="139">
        <v>5075.2</v>
      </c>
      <c r="I5255" s="139">
        <v>5134.8999999999996</v>
      </c>
      <c r="J5255" s="139">
        <v>4998.3999999999996</v>
      </c>
      <c r="K5255" s="139">
        <v>5081.2</v>
      </c>
      <c r="L5255" s="139">
        <v>5081.2</v>
      </c>
      <c r="M5255" s="139">
        <v>2898</v>
      </c>
      <c r="N5255" s="139">
        <v>29352.06</v>
      </c>
      <c r="O5255" s="139">
        <v>1229400</v>
      </c>
      <c r="P5255" s="140">
        <v>-1400</v>
      </c>
      <c r="Q5255" s="138">
        <v>45182</v>
      </c>
      <c r="AR5255">
        <f t="shared" si="331"/>
        <v>1268400</v>
      </c>
      <c r="AS5255">
        <f t="shared" si="332"/>
        <v>3000</v>
      </c>
      <c r="AT5255">
        <f t="shared" si="334"/>
        <v>1265400</v>
      </c>
    </row>
    <row r="5256" spans="2:46" ht="15.75" customHeight="1" thickBot="1">
      <c r="B5256" t="str">
        <f t="shared" si="333"/>
        <v>DIXON4518245225</v>
      </c>
      <c r="C5256" s="137" t="s">
        <v>226</v>
      </c>
      <c r="D5256" s="137" t="s">
        <v>108</v>
      </c>
      <c r="E5256" s="138">
        <v>45225</v>
      </c>
      <c r="F5256" s="139">
        <v>0</v>
      </c>
      <c r="G5256" s="137" t="s">
        <v>223</v>
      </c>
      <c r="H5256" s="139">
        <v>5088.3500000000004</v>
      </c>
      <c r="I5256" s="139">
        <v>5153.55</v>
      </c>
      <c r="J5256" s="139">
        <v>5021</v>
      </c>
      <c r="K5256" s="139">
        <v>5096.05</v>
      </c>
      <c r="L5256" s="139">
        <v>5096.05</v>
      </c>
      <c r="M5256" s="139">
        <v>212</v>
      </c>
      <c r="N5256" s="139">
        <v>2157.06</v>
      </c>
      <c r="O5256" s="139">
        <v>39000</v>
      </c>
      <c r="P5256" s="140">
        <v>4400</v>
      </c>
      <c r="Q5256" s="138">
        <v>45182</v>
      </c>
      <c r="AR5256">
        <f t="shared" ref="AR5256:AR5319" si="335">IF($AU$2&lt;&gt;5,NA(),IF(D5256=D5255,0,IF(AND(D14757=D5256,D5257=D5256),O5256+O5257+O14757,IF(D5257=D5256,O5257+O5256,O5256))))</f>
        <v>0</v>
      </c>
      <c r="AS5256">
        <f t="shared" ref="AS5256:AS5319" si="336">IF($AU$2&lt;&gt;5,NA(),IF(D5256=D5255,0,IF(AND(D14757=D5256,D5257=D5256),P5256+P5257+P14757,IF(D5257=D5256,P5257+P5256,P5256))))</f>
        <v>0</v>
      </c>
      <c r="AT5256">
        <f t="shared" si="334"/>
        <v>0</v>
      </c>
    </row>
    <row r="5257" spans="2:46" ht="15.75" customHeight="1" thickBot="1">
      <c r="B5257" t="str">
        <f t="shared" si="333"/>
        <v>DIXON4518245260</v>
      </c>
      <c r="C5257" s="137" t="s">
        <v>226</v>
      </c>
      <c r="D5257" s="137" t="s">
        <v>108</v>
      </c>
      <c r="E5257" s="138">
        <v>45260</v>
      </c>
      <c r="F5257" s="139">
        <v>0</v>
      </c>
      <c r="G5257" s="137" t="s">
        <v>223</v>
      </c>
      <c r="H5257" s="139">
        <v>5123.7</v>
      </c>
      <c r="I5257" s="139">
        <v>5123.7</v>
      </c>
      <c r="J5257" s="139">
        <v>5100</v>
      </c>
      <c r="K5257" s="139">
        <v>5111.3500000000004</v>
      </c>
      <c r="L5257" s="139">
        <v>5111.3500000000004</v>
      </c>
      <c r="M5257" s="139">
        <v>5</v>
      </c>
      <c r="N5257" s="139">
        <v>51.11</v>
      </c>
      <c r="O5257" s="139">
        <v>4000</v>
      </c>
      <c r="P5257" s="139">
        <v>-200</v>
      </c>
      <c r="Q5257" s="138">
        <v>45182</v>
      </c>
      <c r="AR5257">
        <f t="shared" si="335"/>
        <v>0</v>
      </c>
      <c r="AS5257">
        <f t="shared" si="336"/>
        <v>0</v>
      </c>
      <c r="AT5257">
        <f t="shared" si="334"/>
        <v>0</v>
      </c>
    </row>
    <row r="5258" spans="2:46" ht="15.75" customHeight="1" thickBot="1">
      <c r="B5258" t="str">
        <f t="shared" si="333"/>
        <v>DLF4518245197</v>
      </c>
      <c r="C5258" s="137" t="s">
        <v>226</v>
      </c>
      <c r="D5258" s="137" t="s">
        <v>109</v>
      </c>
      <c r="E5258" s="138">
        <v>45197</v>
      </c>
      <c r="F5258" s="139">
        <v>0</v>
      </c>
      <c r="G5258" s="137" t="s">
        <v>223</v>
      </c>
      <c r="H5258" s="139">
        <v>525.1</v>
      </c>
      <c r="I5258" s="139">
        <v>531.20000000000005</v>
      </c>
      <c r="J5258" s="139">
        <v>520.54999999999995</v>
      </c>
      <c r="K5258" s="139">
        <v>529.5</v>
      </c>
      <c r="L5258" s="139">
        <v>529.5</v>
      </c>
      <c r="M5258" s="139">
        <v>5063</v>
      </c>
      <c r="N5258" s="139">
        <v>44032.49</v>
      </c>
      <c r="O5258" s="139">
        <v>32759100</v>
      </c>
      <c r="P5258" s="140">
        <v>-844800</v>
      </c>
      <c r="Q5258" s="138">
        <v>45182</v>
      </c>
      <c r="AR5258">
        <f t="shared" si="335"/>
        <v>33727650</v>
      </c>
      <c r="AS5258">
        <f t="shared" si="336"/>
        <v>-754050</v>
      </c>
      <c r="AT5258">
        <f t="shared" si="334"/>
        <v>34481700</v>
      </c>
    </row>
    <row r="5259" spans="2:46" ht="15.75" customHeight="1" thickBot="1">
      <c r="B5259" t="str">
        <f t="shared" si="333"/>
        <v>DLF4518245225</v>
      </c>
      <c r="C5259" s="137" t="s">
        <v>226</v>
      </c>
      <c r="D5259" s="137" t="s">
        <v>109</v>
      </c>
      <c r="E5259" s="138">
        <v>45225</v>
      </c>
      <c r="F5259" s="139">
        <v>0</v>
      </c>
      <c r="G5259" s="137" t="s">
        <v>223</v>
      </c>
      <c r="H5259" s="139">
        <v>528.20000000000005</v>
      </c>
      <c r="I5259" s="139">
        <v>534.79999999999995</v>
      </c>
      <c r="J5259" s="139">
        <v>524.79999999999995</v>
      </c>
      <c r="K5259" s="139">
        <v>533.20000000000005</v>
      </c>
      <c r="L5259" s="139">
        <v>533.20000000000005</v>
      </c>
      <c r="M5259" s="139">
        <v>379</v>
      </c>
      <c r="N5259" s="139">
        <v>3318.29</v>
      </c>
      <c r="O5259" s="139">
        <v>968550</v>
      </c>
      <c r="P5259" s="140">
        <v>90750</v>
      </c>
      <c r="Q5259" s="138">
        <v>45182</v>
      </c>
      <c r="AR5259">
        <f t="shared" si="335"/>
        <v>0</v>
      </c>
      <c r="AS5259">
        <f t="shared" si="336"/>
        <v>0</v>
      </c>
      <c r="AT5259">
        <f t="shared" si="334"/>
        <v>0</v>
      </c>
    </row>
    <row r="5260" spans="2:46" ht="15.75" customHeight="1" thickBot="1">
      <c r="B5260" t="str">
        <f t="shared" si="333"/>
        <v>DLF4518245260</v>
      </c>
      <c r="C5260" s="137" t="s">
        <v>226</v>
      </c>
      <c r="D5260" s="137" t="s">
        <v>109</v>
      </c>
      <c r="E5260" s="138">
        <v>45260</v>
      </c>
      <c r="F5260" s="139">
        <v>0</v>
      </c>
      <c r="G5260" s="137" t="s">
        <v>223</v>
      </c>
      <c r="H5260" s="139">
        <v>533</v>
      </c>
      <c r="I5260" s="139">
        <v>537.6</v>
      </c>
      <c r="J5260" s="139">
        <v>529.95000000000005</v>
      </c>
      <c r="K5260" s="139">
        <v>536.95000000000005</v>
      </c>
      <c r="L5260" s="139">
        <v>536.95000000000005</v>
      </c>
      <c r="M5260" s="139">
        <v>22</v>
      </c>
      <c r="N5260" s="139">
        <v>194</v>
      </c>
      <c r="O5260" s="139">
        <v>117150</v>
      </c>
      <c r="P5260" s="140">
        <v>-13200</v>
      </c>
      <c r="Q5260" s="138">
        <v>45182</v>
      </c>
      <c r="AR5260">
        <f t="shared" si="335"/>
        <v>0</v>
      </c>
      <c r="AS5260">
        <f t="shared" si="336"/>
        <v>0</v>
      </c>
      <c r="AT5260">
        <f t="shared" si="334"/>
        <v>0</v>
      </c>
    </row>
    <row r="5261" spans="2:46" ht="15.75" customHeight="1" thickBot="1">
      <c r="B5261" t="str">
        <f t="shared" si="333"/>
        <v>DRREDDY4518245197</v>
      </c>
      <c r="C5261" s="137" t="s">
        <v>226</v>
      </c>
      <c r="D5261" s="137" t="s">
        <v>52</v>
      </c>
      <c r="E5261" s="138">
        <v>45197</v>
      </c>
      <c r="F5261" s="139">
        <v>0</v>
      </c>
      <c r="G5261" s="137" t="s">
        <v>223</v>
      </c>
      <c r="H5261" s="139">
        <v>5713</v>
      </c>
      <c r="I5261" s="139">
        <v>5762.3</v>
      </c>
      <c r="J5261" s="139">
        <v>5681.05</v>
      </c>
      <c r="K5261" s="139">
        <v>5752.2</v>
      </c>
      <c r="L5261" s="139">
        <v>5752.2</v>
      </c>
      <c r="M5261" s="139">
        <v>4542</v>
      </c>
      <c r="N5261" s="139">
        <v>32551.01</v>
      </c>
      <c r="O5261" s="139">
        <v>2764375</v>
      </c>
      <c r="P5261" s="140">
        <v>-27625</v>
      </c>
      <c r="Q5261" s="138">
        <v>45182</v>
      </c>
      <c r="AR5261">
        <f t="shared" si="335"/>
        <v>2829250</v>
      </c>
      <c r="AS5261">
        <f t="shared" si="336"/>
        <v>-23875</v>
      </c>
      <c r="AT5261">
        <f t="shared" si="334"/>
        <v>2853125</v>
      </c>
    </row>
    <row r="5262" spans="2:46" ht="15.75" customHeight="1" thickBot="1">
      <c r="B5262" t="str">
        <f t="shared" si="333"/>
        <v>DRREDDY4518245225</v>
      </c>
      <c r="C5262" s="137" t="s">
        <v>226</v>
      </c>
      <c r="D5262" s="137" t="s">
        <v>52</v>
      </c>
      <c r="E5262" s="138">
        <v>45225</v>
      </c>
      <c r="F5262" s="139">
        <v>0</v>
      </c>
      <c r="G5262" s="137" t="s">
        <v>223</v>
      </c>
      <c r="H5262" s="139">
        <v>5770</v>
      </c>
      <c r="I5262" s="139">
        <v>5796.4</v>
      </c>
      <c r="J5262" s="139">
        <v>5730.95</v>
      </c>
      <c r="K5262" s="139">
        <v>5792.9</v>
      </c>
      <c r="L5262" s="139">
        <v>5792.9</v>
      </c>
      <c r="M5262" s="139">
        <v>218</v>
      </c>
      <c r="N5262" s="139">
        <v>1573.93</v>
      </c>
      <c r="O5262" s="139">
        <v>64875</v>
      </c>
      <c r="P5262" s="140">
        <v>3750</v>
      </c>
      <c r="Q5262" s="138">
        <v>45182</v>
      </c>
      <c r="AR5262">
        <f t="shared" si="335"/>
        <v>0</v>
      </c>
      <c r="AS5262">
        <f t="shared" si="336"/>
        <v>0</v>
      </c>
      <c r="AT5262">
        <f t="shared" si="334"/>
        <v>0</v>
      </c>
    </row>
    <row r="5263" spans="2:46" ht="15.75" customHeight="1" thickBot="1">
      <c r="B5263" t="str">
        <f t="shared" si="333"/>
        <v>DRREDDY4518245260</v>
      </c>
      <c r="C5263" s="137" t="s">
        <v>226</v>
      </c>
      <c r="D5263" s="137" t="s">
        <v>52</v>
      </c>
      <c r="E5263" s="138">
        <v>45260</v>
      </c>
      <c r="F5263" s="139">
        <v>0</v>
      </c>
      <c r="G5263" s="137" t="s">
        <v>223</v>
      </c>
      <c r="H5263" s="139">
        <v>5820</v>
      </c>
      <c r="I5263" s="139">
        <v>5831.2</v>
      </c>
      <c r="J5263" s="139">
        <v>5820</v>
      </c>
      <c r="K5263" s="139">
        <v>5827.4</v>
      </c>
      <c r="L5263" s="139">
        <v>5827.4</v>
      </c>
      <c r="M5263" s="139">
        <v>3</v>
      </c>
      <c r="N5263" s="139">
        <v>21.85</v>
      </c>
      <c r="O5263" s="139">
        <v>5750</v>
      </c>
      <c r="P5263" s="139">
        <v>375</v>
      </c>
      <c r="Q5263" s="138">
        <v>45182</v>
      </c>
      <c r="AR5263">
        <f t="shared" si="335"/>
        <v>0</v>
      </c>
      <c r="AS5263">
        <f t="shared" si="336"/>
        <v>0</v>
      </c>
      <c r="AT5263">
        <f t="shared" si="334"/>
        <v>0</v>
      </c>
    </row>
    <row r="5264" spans="2:46" ht="15.75" customHeight="1" thickBot="1">
      <c r="B5264" t="str">
        <f t="shared" si="333"/>
        <v>EICHERMOT4518245197</v>
      </c>
      <c r="C5264" s="137" t="s">
        <v>226</v>
      </c>
      <c r="D5264" s="137" t="s">
        <v>62</v>
      </c>
      <c r="E5264" s="138">
        <v>45197</v>
      </c>
      <c r="F5264" s="139">
        <v>0</v>
      </c>
      <c r="G5264" s="137" t="s">
        <v>223</v>
      </c>
      <c r="H5264" s="139">
        <v>3366</v>
      </c>
      <c r="I5264" s="139">
        <v>3382.75</v>
      </c>
      <c r="J5264" s="139">
        <v>3320.45</v>
      </c>
      <c r="K5264" s="139">
        <v>3333.5</v>
      </c>
      <c r="L5264" s="139">
        <v>3333.5</v>
      </c>
      <c r="M5264" s="139">
        <v>2684</v>
      </c>
      <c r="N5264" s="139">
        <v>15706.85</v>
      </c>
      <c r="O5264" s="139">
        <v>3760575</v>
      </c>
      <c r="P5264" s="140">
        <v>67900</v>
      </c>
      <c r="Q5264" s="138">
        <v>45182</v>
      </c>
      <c r="AR5264">
        <f t="shared" si="335"/>
        <v>3928400</v>
      </c>
      <c r="AS5264">
        <f t="shared" si="336"/>
        <v>90825</v>
      </c>
      <c r="AT5264">
        <f t="shared" si="334"/>
        <v>3837575</v>
      </c>
    </row>
    <row r="5265" spans="2:46" ht="15.75" customHeight="1" thickBot="1">
      <c r="B5265" t="str">
        <f t="shared" si="333"/>
        <v>EICHERMOT4518245225</v>
      </c>
      <c r="C5265" s="137" t="s">
        <v>226</v>
      </c>
      <c r="D5265" s="137" t="s">
        <v>62</v>
      </c>
      <c r="E5265" s="138">
        <v>45225</v>
      </c>
      <c r="F5265" s="139">
        <v>0</v>
      </c>
      <c r="G5265" s="137" t="s">
        <v>223</v>
      </c>
      <c r="H5265" s="139">
        <v>3366.8</v>
      </c>
      <c r="I5265" s="139">
        <v>3405.95</v>
      </c>
      <c r="J5265" s="139">
        <v>3341.75</v>
      </c>
      <c r="K5265" s="139">
        <v>3354.45</v>
      </c>
      <c r="L5265" s="139">
        <v>3354.45</v>
      </c>
      <c r="M5265" s="139">
        <v>292</v>
      </c>
      <c r="N5265" s="139">
        <v>1718.93</v>
      </c>
      <c r="O5265" s="139">
        <v>167825</v>
      </c>
      <c r="P5265" s="140">
        <v>22925</v>
      </c>
      <c r="Q5265" s="138">
        <v>45182</v>
      </c>
      <c r="AR5265">
        <f t="shared" si="335"/>
        <v>0</v>
      </c>
      <c r="AS5265">
        <f t="shared" si="336"/>
        <v>0</v>
      </c>
      <c r="AT5265">
        <f t="shared" si="334"/>
        <v>0</v>
      </c>
    </row>
    <row r="5266" spans="2:46" ht="15.75" customHeight="1" thickBot="1">
      <c r="B5266" t="str">
        <f t="shared" si="333"/>
        <v>EICHERMOT4518245260</v>
      </c>
      <c r="C5266" s="137" t="s">
        <v>226</v>
      </c>
      <c r="D5266" s="137" t="s">
        <v>62</v>
      </c>
      <c r="E5266" s="138">
        <v>45260</v>
      </c>
      <c r="F5266" s="139">
        <v>0</v>
      </c>
      <c r="G5266" s="137" t="s">
        <v>223</v>
      </c>
      <c r="H5266" s="139">
        <v>3395.05</v>
      </c>
      <c r="I5266" s="139">
        <v>3397.55</v>
      </c>
      <c r="J5266" s="139">
        <v>3364.45</v>
      </c>
      <c r="K5266" s="139">
        <v>3377</v>
      </c>
      <c r="L5266" s="139">
        <v>3377</v>
      </c>
      <c r="M5266" s="139">
        <v>12</v>
      </c>
      <c r="N5266" s="139">
        <v>70.959999999999994</v>
      </c>
      <c r="O5266" s="139">
        <v>18900</v>
      </c>
      <c r="P5266" s="140">
        <v>1225</v>
      </c>
      <c r="Q5266" s="138">
        <v>45182</v>
      </c>
      <c r="AR5266">
        <f t="shared" si="335"/>
        <v>0</v>
      </c>
      <c r="AS5266">
        <f t="shared" si="336"/>
        <v>0</v>
      </c>
      <c r="AT5266">
        <f t="shared" si="334"/>
        <v>0</v>
      </c>
    </row>
    <row r="5267" spans="2:46" ht="15.75" customHeight="1" thickBot="1">
      <c r="B5267" t="str">
        <f t="shared" si="333"/>
        <v>ESCORTS4518245197</v>
      </c>
      <c r="C5267" s="137" t="s">
        <v>226</v>
      </c>
      <c r="D5267" s="137" t="s">
        <v>110</v>
      </c>
      <c r="E5267" s="138">
        <v>45197</v>
      </c>
      <c r="F5267" s="139">
        <v>0</v>
      </c>
      <c r="G5267" s="137" t="s">
        <v>223</v>
      </c>
      <c r="H5267" s="139">
        <v>3068</v>
      </c>
      <c r="I5267" s="139">
        <v>3136</v>
      </c>
      <c r="J5267" s="139">
        <v>3068</v>
      </c>
      <c r="K5267" s="139">
        <v>3128.5</v>
      </c>
      <c r="L5267" s="139">
        <v>3128.5</v>
      </c>
      <c r="M5267" s="139">
        <v>2012</v>
      </c>
      <c r="N5267" s="139">
        <v>17196.91</v>
      </c>
      <c r="O5267" s="139">
        <v>1588950</v>
      </c>
      <c r="P5267" s="139">
        <v>550</v>
      </c>
      <c r="Q5267" s="138">
        <v>45182</v>
      </c>
      <c r="AR5267">
        <f t="shared" si="335"/>
        <v>1629100</v>
      </c>
      <c r="AS5267">
        <f t="shared" si="336"/>
        <v>2475</v>
      </c>
      <c r="AT5267">
        <f t="shared" si="334"/>
        <v>1626625</v>
      </c>
    </row>
    <row r="5268" spans="2:46" ht="15.75" customHeight="1" thickBot="1">
      <c r="B5268" t="str">
        <f t="shared" si="333"/>
        <v>ESCORTS4518245225</v>
      </c>
      <c r="C5268" s="137" t="s">
        <v>226</v>
      </c>
      <c r="D5268" s="137" t="s">
        <v>110</v>
      </c>
      <c r="E5268" s="138">
        <v>45225</v>
      </c>
      <c r="F5268" s="139">
        <v>0</v>
      </c>
      <c r="G5268" s="137" t="s">
        <v>223</v>
      </c>
      <c r="H5268" s="139">
        <v>3099.5</v>
      </c>
      <c r="I5268" s="139">
        <v>3138.45</v>
      </c>
      <c r="J5268" s="139">
        <v>3085</v>
      </c>
      <c r="K5268" s="139">
        <v>3133.8</v>
      </c>
      <c r="L5268" s="139">
        <v>3133.8</v>
      </c>
      <c r="M5268" s="139">
        <v>70</v>
      </c>
      <c r="N5268" s="139">
        <v>599.52</v>
      </c>
      <c r="O5268" s="139">
        <v>40150</v>
      </c>
      <c r="P5268" s="140">
        <v>1925</v>
      </c>
      <c r="Q5268" s="138">
        <v>45182</v>
      </c>
      <c r="AR5268">
        <f t="shared" si="335"/>
        <v>0</v>
      </c>
      <c r="AS5268">
        <f t="shared" si="336"/>
        <v>0</v>
      </c>
      <c r="AT5268">
        <f t="shared" si="334"/>
        <v>0</v>
      </c>
    </row>
    <row r="5269" spans="2:46" ht="15.75" customHeight="1" thickBot="1">
      <c r="B5269" t="str">
        <f t="shared" si="333"/>
        <v>ESCORTS4518245260</v>
      </c>
      <c r="C5269" s="137" t="s">
        <v>226</v>
      </c>
      <c r="D5269" s="137" t="s">
        <v>110</v>
      </c>
      <c r="E5269" s="138">
        <v>45260</v>
      </c>
      <c r="F5269" s="139">
        <v>0</v>
      </c>
      <c r="G5269" s="137" t="s">
        <v>223</v>
      </c>
      <c r="H5269" s="139">
        <v>3150</v>
      </c>
      <c r="I5269" s="139">
        <v>3150</v>
      </c>
      <c r="J5269" s="139">
        <v>3150</v>
      </c>
      <c r="K5269" s="139">
        <v>3150</v>
      </c>
      <c r="L5269" s="139">
        <v>3167.5</v>
      </c>
      <c r="M5269" s="139">
        <v>2</v>
      </c>
      <c r="N5269" s="139">
        <v>17.29</v>
      </c>
      <c r="O5269" s="139">
        <v>3300</v>
      </c>
      <c r="P5269" s="139">
        <v>275</v>
      </c>
      <c r="Q5269" s="138">
        <v>45182</v>
      </c>
      <c r="AR5269">
        <f t="shared" si="335"/>
        <v>0</v>
      </c>
      <c r="AS5269">
        <f t="shared" si="336"/>
        <v>0</v>
      </c>
      <c r="AT5269">
        <f t="shared" si="334"/>
        <v>0</v>
      </c>
    </row>
    <row r="5270" spans="2:46" ht="15.75" customHeight="1" thickBot="1">
      <c r="B5270" t="str">
        <f t="shared" si="333"/>
        <v>EXIDEIND4518245197</v>
      </c>
      <c r="C5270" s="137" t="s">
        <v>226</v>
      </c>
      <c r="D5270" s="137" t="s">
        <v>111</v>
      </c>
      <c r="E5270" s="138">
        <v>45197</v>
      </c>
      <c r="F5270" s="139">
        <v>0</v>
      </c>
      <c r="G5270" s="137" t="s">
        <v>223</v>
      </c>
      <c r="H5270" s="139">
        <v>265</v>
      </c>
      <c r="I5270" s="139">
        <v>269.8</v>
      </c>
      <c r="J5270" s="139">
        <v>264.64999999999998</v>
      </c>
      <c r="K5270" s="139">
        <v>268.55</v>
      </c>
      <c r="L5270" s="139">
        <v>268.55</v>
      </c>
      <c r="M5270" s="139">
        <v>1463</v>
      </c>
      <c r="N5270" s="139">
        <v>14091.66</v>
      </c>
      <c r="O5270" s="139">
        <v>17100000</v>
      </c>
      <c r="P5270" s="140">
        <v>-198000</v>
      </c>
      <c r="Q5270" s="138">
        <v>45182</v>
      </c>
      <c r="AR5270">
        <f t="shared" si="335"/>
        <v>18424800</v>
      </c>
      <c r="AS5270">
        <f t="shared" si="336"/>
        <v>36000</v>
      </c>
      <c r="AT5270">
        <f t="shared" si="334"/>
        <v>18388800</v>
      </c>
    </row>
    <row r="5271" spans="2:46" ht="15.75" customHeight="1" thickBot="1">
      <c r="B5271" t="str">
        <f t="shared" si="333"/>
        <v>EXIDEIND4518245225</v>
      </c>
      <c r="C5271" s="137" t="s">
        <v>226</v>
      </c>
      <c r="D5271" s="137" t="s">
        <v>111</v>
      </c>
      <c r="E5271" s="138">
        <v>45225</v>
      </c>
      <c r="F5271" s="139">
        <v>0</v>
      </c>
      <c r="G5271" s="137" t="s">
        <v>223</v>
      </c>
      <c r="H5271" s="139">
        <v>269.7</v>
      </c>
      <c r="I5271" s="139">
        <v>271.39999999999998</v>
      </c>
      <c r="J5271" s="139">
        <v>266.85000000000002</v>
      </c>
      <c r="K5271" s="139">
        <v>270.39999999999998</v>
      </c>
      <c r="L5271" s="139">
        <v>270.39999999999998</v>
      </c>
      <c r="M5271" s="139">
        <v>211</v>
      </c>
      <c r="N5271" s="139">
        <v>2046.88</v>
      </c>
      <c r="O5271" s="139">
        <v>1324800</v>
      </c>
      <c r="P5271" s="140">
        <v>234000</v>
      </c>
      <c r="Q5271" s="138">
        <v>45182</v>
      </c>
      <c r="AR5271">
        <f t="shared" si="335"/>
        <v>0</v>
      </c>
      <c r="AS5271">
        <f t="shared" si="336"/>
        <v>0</v>
      </c>
      <c r="AT5271">
        <f t="shared" si="334"/>
        <v>0</v>
      </c>
    </row>
    <row r="5272" spans="2:46" ht="15.75" customHeight="1" thickBot="1">
      <c r="B5272" t="str">
        <f t="shared" si="333"/>
        <v>EXIDEIND4518245260</v>
      </c>
      <c r="C5272" s="137" t="s">
        <v>226</v>
      </c>
      <c r="D5272" s="137" t="s">
        <v>111</v>
      </c>
      <c r="E5272" s="138">
        <v>45260</v>
      </c>
      <c r="F5272" s="139">
        <v>0</v>
      </c>
      <c r="G5272" s="137" t="s">
        <v>223</v>
      </c>
      <c r="H5272" s="139">
        <v>270</v>
      </c>
      <c r="I5272" s="139">
        <v>272.5</v>
      </c>
      <c r="J5272" s="139">
        <v>270</v>
      </c>
      <c r="K5272" s="139">
        <v>272.35000000000002</v>
      </c>
      <c r="L5272" s="139">
        <v>272.35000000000002</v>
      </c>
      <c r="M5272" s="139">
        <v>11</v>
      </c>
      <c r="N5272" s="139">
        <v>107.33</v>
      </c>
      <c r="O5272" s="139">
        <v>169200</v>
      </c>
      <c r="P5272" s="140">
        <v>25200</v>
      </c>
      <c r="Q5272" s="138">
        <v>45182</v>
      </c>
      <c r="AR5272">
        <f t="shared" si="335"/>
        <v>0</v>
      </c>
      <c r="AS5272">
        <f t="shared" si="336"/>
        <v>0</v>
      </c>
      <c r="AT5272">
        <f t="shared" si="334"/>
        <v>0</v>
      </c>
    </row>
    <row r="5273" spans="2:46" ht="15.75" customHeight="1" thickBot="1">
      <c r="B5273" t="str">
        <f t="shared" si="333"/>
        <v>FEDERALBNK4518245197</v>
      </c>
      <c r="C5273" s="137" t="s">
        <v>226</v>
      </c>
      <c r="D5273" s="137" t="s">
        <v>112</v>
      </c>
      <c r="E5273" s="138">
        <v>45197</v>
      </c>
      <c r="F5273" s="139">
        <v>0</v>
      </c>
      <c r="G5273" s="137" t="s">
        <v>223</v>
      </c>
      <c r="H5273" s="139">
        <v>142.9</v>
      </c>
      <c r="I5273" s="139">
        <v>146.15</v>
      </c>
      <c r="J5273" s="139">
        <v>141.15</v>
      </c>
      <c r="K5273" s="139">
        <v>145.5</v>
      </c>
      <c r="L5273" s="139">
        <v>145.5</v>
      </c>
      <c r="M5273" s="139">
        <v>10285</v>
      </c>
      <c r="N5273" s="139">
        <v>74222.47</v>
      </c>
      <c r="O5273" s="139">
        <v>117795000</v>
      </c>
      <c r="P5273" s="140">
        <v>-8405000</v>
      </c>
      <c r="Q5273" s="138">
        <v>45182</v>
      </c>
      <c r="AR5273">
        <f t="shared" si="335"/>
        <v>122640000</v>
      </c>
      <c r="AS5273">
        <f t="shared" si="336"/>
        <v>-8155000</v>
      </c>
      <c r="AT5273">
        <f t="shared" si="334"/>
        <v>130795000</v>
      </c>
    </row>
    <row r="5274" spans="2:46" ht="15.75" customHeight="1" thickBot="1">
      <c r="B5274" t="str">
        <f t="shared" si="333"/>
        <v>FEDERALBNK4518245225</v>
      </c>
      <c r="C5274" s="137" t="s">
        <v>226</v>
      </c>
      <c r="D5274" s="137" t="s">
        <v>112</v>
      </c>
      <c r="E5274" s="138">
        <v>45225</v>
      </c>
      <c r="F5274" s="139">
        <v>0</v>
      </c>
      <c r="G5274" s="137" t="s">
        <v>223</v>
      </c>
      <c r="H5274" s="139">
        <v>143.85</v>
      </c>
      <c r="I5274" s="139">
        <v>147.15</v>
      </c>
      <c r="J5274" s="139">
        <v>142.25</v>
      </c>
      <c r="K5274" s="139">
        <v>146.44999999999999</v>
      </c>
      <c r="L5274" s="139">
        <v>146.44999999999999</v>
      </c>
      <c r="M5274" s="139">
        <v>793</v>
      </c>
      <c r="N5274" s="139">
        <v>5759.6</v>
      </c>
      <c r="O5274" s="139">
        <v>4845000</v>
      </c>
      <c r="P5274" s="140">
        <v>250000</v>
      </c>
      <c r="Q5274" s="138">
        <v>45182</v>
      </c>
      <c r="AR5274">
        <f t="shared" si="335"/>
        <v>0</v>
      </c>
      <c r="AS5274">
        <f t="shared" si="336"/>
        <v>0</v>
      </c>
      <c r="AT5274">
        <f t="shared" si="334"/>
        <v>0</v>
      </c>
    </row>
    <row r="5275" spans="2:46" ht="15.75" customHeight="1" thickBot="1">
      <c r="B5275" t="str">
        <f t="shared" si="333"/>
        <v>FEDERALBNK4518245260</v>
      </c>
      <c r="C5275" s="137" t="s">
        <v>226</v>
      </c>
      <c r="D5275" s="137" t="s">
        <v>112</v>
      </c>
      <c r="E5275" s="138">
        <v>45260</v>
      </c>
      <c r="F5275" s="139">
        <v>0</v>
      </c>
      <c r="G5275" s="137" t="s">
        <v>223</v>
      </c>
      <c r="H5275" s="139">
        <v>145.19999999999999</v>
      </c>
      <c r="I5275" s="139">
        <v>148.1</v>
      </c>
      <c r="J5275" s="139">
        <v>143.4</v>
      </c>
      <c r="K5275" s="139">
        <v>147.5</v>
      </c>
      <c r="L5275" s="139">
        <v>147.5</v>
      </c>
      <c r="M5275" s="139">
        <v>82</v>
      </c>
      <c r="N5275" s="139">
        <v>599.91</v>
      </c>
      <c r="O5275" s="139">
        <v>700000</v>
      </c>
      <c r="P5275" s="140">
        <v>-15000</v>
      </c>
      <c r="Q5275" s="138">
        <v>45182</v>
      </c>
      <c r="AR5275">
        <f t="shared" si="335"/>
        <v>0</v>
      </c>
      <c r="AS5275">
        <f t="shared" si="336"/>
        <v>0</v>
      </c>
      <c r="AT5275">
        <f t="shared" si="334"/>
        <v>0</v>
      </c>
    </row>
    <row r="5276" spans="2:46" ht="15.75" customHeight="1" thickBot="1">
      <c r="B5276" t="str">
        <f t="shared" si="333"/>
        <v>GAIL4518245197</v>
      </c>
      <c r="C5276" s="137" t="s">
        <v>226</v>
      </c>
      <c r="D5276" s="137" t="s">
        <v>113</v>
      </c>
      <c r="E5276" s="138">
        <v>45197</v>
      </c>
      <c r="F5276" s="139">
        <v>0</v>
      </c>
      <c r="G5276" s="137" t="s">
        <v>223</v>
      </c>
      <c r="H5276" s="139">
        <v>122</v>
      </c>
      <c r="I5276" s="139">
        <v>125.35</v>
      </c>
      <c r="J5276" s="139">
        <v>121.1</v>
      </c>
      <c r="K5276" s="139">
        <v>124.75</v>
      </c>
      <c r="L5276" s="139">
        <v>124.75</v>
      </c>
      <c r="M5276" s="139">
        <v>4317</v>
      </c>
      <c r="N5276" s="139">
        <v>48740.88</v>
      </c>
      <c r="O5276" s="139">
        <v>121292400</v>
      </c>
      <c r="P5276" s="140">
        <v>-4080900</v>
      </c>
      <c r="Q5276" s="138">
        <v>45182</v>
      </c>
      <c r="AR5276">
        <f t="shared" si="335"/>
        <v>129198000</v>
      </c>
      <c r="AS5276">
        <f t="shared" si="336"/>
        <v>-3211650</v>
      </c>
      <c r="AT5276">
        <f t="shared" si="334"/>
        <v>132409650</v>
      </c>
    </row>
    <row r="5277" spans="2:46" ht="15.75" customHeight="1" thickBot="1">
      <c r="B5277" t="str">
        <f t="shared" si="333"/>
        <v>GAIL4518245225</v>
      </c>
      <c r="C5277" s="137" t="s">
        <v>226</v>
      </c>
      <c r="D5277" s="137" t="s">
        <v>113</v>
      </c>
      <c r="E5277" s="138">
        <v>45225</v>
      </c>
      <c r="F5277" s="139">
        <v>0</v>
      </c>
      <c r="G5277" s="137" t="s">
        <v>223</v>
      </c>
      <c r="H5277" s="139">
        <v>123.3</v>
      </c>
      <c r="I5277" s="139">
        <v>126.15</v>
      </c>
      <c r="J5277" s="139">
        <v>122.05</v>
      </c>
      <c r="K5277" s="139">
        <v>125.55</v>
      </c>
      <c r="L5277" s="139">
        <v>125.55</v>
      </c>
      <c r="M5277" s="139">
        <v>495</v>
      </c>
      <c r="N5277" s="139">
        <v>5628.05</v>
      </c>
      <c r="O5277" s="139">
        <v>7905600</v>
      </c>
      <c r="P5277" s="140">
        <v>869250</v>
      </c>
      <c r="Q5277" s="138">
        <v>45182</v>
      </c>
      <c r="AR5277">
        <f t="shared" si="335"/>
        <v>0</v>
      </c>
      <c r="AS5277">
        <f t="shared" si="336"/>
        <v>0</v>
      </c>
      <c r="AT5277">
        <f t="shared" si="334"/>
        <v>0</v>
      </c>
    </row>
    <row r="5278" spans="2:46" ht="15.75" customHeight="1" thickBot="1">
      <c r="B5278" t="str">
        <f t="shared" si="333"/>
        <v>GAIL4518245260</v>
      </c>
      <c r="C5278" s="137" t="s">
        <v>226</v>
      </c>
      <c r="D5278" s="137" t="s">
        <v>113</v>
      </c>
      <c r="E5278" s="138">
        <v>45260</v>
      </c>
      <c r="F5278" s="139">
        <v>0</v>
      </c>
      <c r="G5278" s="137" t="s">
        <v>223</v>
      </c>
      <c r="H5278" s="139">
        <v>124.35</v>
      </c>
      <c r="I5278" s="139">
        <v>127.05</v>
      </c>
      <c r="J5278" s="139">
        <v>123.15</v>
      </c>
      <c r="K5278" s="139">
        <v>126.6</v>
      </c>
      <c r="L5278" s="139">
        <v>126.6</v>
      </c>
      <c r="M5278" s="139">
        <v>81</v>
      </c>
      <c r="N5278" s="139">
        <v>928.65</v>
      </c>
      <c r="O5278" s="139">
        <v>1326750</v>
      </c>
      <c r="P5278" s="140">
        <v>-155550</v>
      </c>
      <c r="Q5278" s="138">
        <v>45182</v>
      </c>
      <c r="AR5278">
        <f t="shared" si="335"/>
        <v>0</v>
      </c>
      <c r="AS5278">
        <f t="shared" si="336"/>
        <v>0</v>
      </c>
      <c r="AT5278">
        <f t="shared" si="334"/>
        <v>0</v>
      </c>
    </row>
    <row r="5279" spans="2:46" ht="15.75" customHeight="1" thickBot="1">
      <c r="B5279" t="str">
        <f t="shared" si="333"/>
        <v>GLENMARK4518245197</v>
      </c>
      <c r="C5279" s="137" t="s">
        <v>226</v>
      </c>
      <c r="D5279" s="137" t="s">
        <v>114</v>
      </c>
      <c r="E5279" s="138">
        <v>45197</v>
      </c>
      <c r="F5279" s="139">
        <v>0</v>
      </c>
      <c r="G5279" s="137" t="s">
        <v>223</v>
      </c>
      <c r="H5279" s="139">
        <v>815.05</v>
      </c>
      <c r="I5279" s="139">
        <v>865.6</v>
      </c>
      <c r="J5279" s="139">
        <v>812</v>
      </c>
      <c r="K5279" s="139">
        <v>862.5</v>
      </c>
      <c r="L5279" s="139">
        <v>862.5</v>
      </c>
      <c r="M5279" s="139">
        <v>7587</v>
      </c>
      <c r="N5279" s="139">
        <v>93075.14</v>
      </c>
      <c r="O5279" s="139">
        <v>7857550</v>
      </c>
      <c r="P5279" s="140">
        <v>377000</v>
      </c>
      <c r="Q5279" s="138">
        <v>45182</v>
      </c>
      <c r="AR5279">
        <f t="shared" si="335"/>
        <v>8147550</v>
      </c>
      <c r="AS5279">
        <f t="shared" si="336"/>
        <v>461100</v>
      </c>
      <c r="AT5279">
        <f t="shared" si="334"/>
        <v>7686450</v>
      </c>
    </row>
    <row r="5280" spans="2:46" ht="15.75" customHeight="1" thickBot="1">
      <c r="B5280" t="str">
        <f t="shared" si="333"/>
        <v>GLENMARK4518245225</v>
      </c>
      <c r="C5280" s="137" t="s">
        <v>226</v>
      </c>
      <c r="D5280" s="137" t="s">
        <v>114</v>
      </c>
      <c r="E5280" s="138">
        <v>45225</v>
      </c>
      <c r="F5280" s="139">
        <v>0</v>
      </c>
      <c r="G5280" s="137" t="s">
        <v>223</v>
      </c>
      <c r="H5280" s="139">
        <v>819.95</v>
      </c>
      <c r="I5280" s="139">
        <v>869</v>
      </c>
      <c r="J5280" s="139">
        <v>819.95</v>
      </c>
      <c r="K5280" s="139">
        <v>866.6</v>
      </c>
      <c r="L5280" s="139">
        <v>866.6</v>
      </c>
      <c r="M5280" s="139">
        <v>376</v>
      </c>
      <c r="N5280" s="139">
        <v>4627.68</v>
      </c>
      <c r="O5280" s="139">
        <v>290000</v>
      </c>
      <c r="P5280" s="140">
        <v>84100</v>
      </c>
      <c r="Q5280" s="138">
        <v>45182</v>
      </c>
      <c r="AR5280">
        <f t="shared" si="335"/>
        <v>0</v>
      </c>
      <c r="AS5280">
        <f t="shared" si="336"/>
        <v>0</v>
      </c>
      <c r="AT5280">
        <f t="shared" si="334"/>
        <v>0</v>
      </c>
    </row>
    <row r="5281" spans="2:46" ht="15.75" customHeight="1" thickBot="1">
      <c r="B5281" t="str">
        <f t="shared" si="333"/>
        <v>GLENMARK4518245260</v>
      </c>
      <c r="C5281" s="137" t="s">
        <v>226</v>
      </c>
      <c r="D5281" s="137" t="s">
        <v>114</v>
      </c>
      <c r="E5281" s="138">
        <v>45260</v>
      </c>
      <c r="F5281" s="139">
        <v>0</v>
      </c>
      <c r="G5281" s="137" t="s">
        <v>223</v>
      </c>
      <c r="H5281" s="139">
        <v>831</v>
      </c>
      <c r="I5281" s="139">
        <v>873.1</v>
      </c>
      <c r="J5281" s="139">
        <v>831</v>
      </c>
      <c r="K5281" s="139">
        <v>872.5</v>
      </c>
      <c r="L5281" s="139">
        <v>872.5</v>
      </c>
      <c r="M5281" s="139">
        <v>19</v>
      </c>
      <c r="N5281" s="139">
        <v>235.06</v>
      </c>
      <c r="O5281" s="139">
        <v>33350</v>
      </c>
      <c r="P5281" s="140">
        <v>14500</v>
      </c>
      <c r="Q5281" s="138">
        <v>45182</v>
      </c>
      <c r="AR5281">
        <f t="shared" si="335"/>
        <v>0</v>
      </c>
      <c r="AS5281">
        <f t="shared" si="336"/>
        <v>0</v>
      </c>
      <c r="AT5281">
        <f t="shared" si="334"/>
        <v>0</v>
      </c>
    </row>
    <row r="5282" spans="2:46" ht="15.75" customHeight="1" thickBot="1">
      <c r="B5282" t="str">
        <f t="shared" si="333"/>
        <v>GMRINFRA4518245197</v>
      </c>
      <c r="C5282" s="137" t="s">
        <v>226</v>
      </c>
      <c r="D5282" s="137" t="s">
        <v>115</v>
      </c>
      <c r="E5282" s="138">
        <v>45197</v>
      </c>
      <c r="F5282" s="139">
        <v>0</v>
      </c>
      <c r="G5282" s="137" t="s">
        <v>223</v>
      </c>
      <c r="H5282" s="139">
        <v>59.85</v>
      </c>
      <c r="I5282" s="139">
        <v>61.2</v>
      </c>
      <c r="J5282" s="139">
        <v>58.6</v>
      </c>
      <c r="K5282" s="139">
        <v>60.85</v>
      </c>
      <c r="L5282" s="139">
        <v>60.85</v>
      </c>
      <c r="M5282" s="139">
        <v>2103</v>
      </c>
      <c r="N5282" s="139">
        <v>28489.93</v>
      </c>
      <c r="O5282" s="139">
        <v>120330000</v>
      </c>
      <c r="P5282" s="140">
        <v>-2925000</v>
      </c>
      <c r="Q5282" s="138">
        <v>45182</v>
      </c>
      <c r="AR5282">
        <f t="shared" si="335"/>
        <v>126832500</v>
      </c>
      <c r="AS5282">
        <f t="shared" si="336"/>
        <v>-1642500</v>
      </c>
      <c r="AT5282">
        <f t="shared" si="334"/>
        <v>128475000</v>
      </c>
    </row>
    <row r="5283" spans="2:46" ht="15.75" customHeight="1" thickBot="1">
      <c r="B5283" t="str">
        <f t="shared" si="333"/>
        <v>GMRINFRA4518245225</v>
      </c>
      <c r="C5283" s="137" t="s">
        <v>226</v>
      </c>
      <c r="D5283" s="137" t="s">
        <v>115</v>
      </c>
      <c r="E5283" s="138">
        <v>45225</v>
      </c>
      <c r="F5283" s="139">
        <v>0</v>
      </c>
      <c r="G5283" s="137" t="s">
        <v>223</v>
      </c>
      <c r="H5283" s="139">
        <v>60.35</v>
      </c>
      <c r="I5283" s="139">
        <v>61.55</v>
      </c>
      <c r="J5283" s="139">
        <v>59</v>
      </c>
      <c r="K5283" s="139">
        <v>61.25</v>
      </c>
      <c r="L5283" s="139">
        <v>61.25</v>
      </c>
      <c r="M5283" s="139">
        <v>192</v>
      </c>
      <c r="N5283" s="139">
        <v>2623.66</v>
      </c>
      <c r="O5283" s="139">
        <v>6502500</v>
      </c>
      <c r="P5283" s="140">
        <v>1282500</v>
      </c>
      <c r="Q5283" s="138">
        <v>45182</v>
      </c>
      <c r="AR5283">
        <f t="shared" si="335"/>
        <v>0</v>
      </c>
      <c r="AS5283">
        <f t="shared" si="336"/>
        <v>0</v>
      </c>
      <c r="AT5283">
        <f t="shared" si="334"/>
        <v>0</v>
      </c>
    </row>
    <row r="5284" spans="2:46" ht="15.75" customHeight="1" thickBot="1">
      <c r="B5284" t="str">
        <f t="shared" si="333"/>
        <v>GMRINFRA4518245260</v>
      </c>
      <c r="C5284" s="137" t="s">
        <v>226</v>
      </c>
      <c r="D5284" s="137" t="s">
        <v>115</v>
      </c>
      <c r="E5284" s="138">
        <v>45260</v>
      </c>
      <c r="F5284" s="139">
        <v>0</v>
      </c>
      <c r="G5284" s="137" t="s">
        <v>223</v>
      </c>
      <c r="H5284" s="139">
        <v>61.8</v>
      </c>
      <c r="I5284" s="139">
        <v>61.95</v>
      </c>
      <c r="J5284" s="139">
        <v>60</v>
      </c>
      <c r="K5284" s="139">
        <v>61.8</v>
      </c>
      <c r="L5284" s="139">
        <v>61.8</v>
      </c>
      <c r="M5284" s="139">
        <v>12</v>
      </c>
      <c r="N5284" s="139">
        <v>165.45</v>
      </c>
      <c r="O5284" s="139">
        <v>1260000</v>
      </c>
      <c r="P5284" s="140">
        <v>67500</v>
      </c>
      <c r="Q5284" s="138">
        <v>45182</v>
      </c>
      <c r="AR5284">
        <f t="shared" si="335"/>
        <v>0</v>
      </c>
      <c r="AS5284">
        <f t="shared" si="336"/>
        <v>0</v>
      </c>
      <c r="AT5284">
        <f t="shared" si="334"/>
        <v>0</v>
      </c>
    </row>
    <row r="5285" spans="2:46" ht="15.75" customHeight="1" thickBot="1">
      <c r="B5285" t="str">
        <f t="shared" si="333"/>
        <v>GNFC4518245197</v>
      </c>
      <c r="C5285" s="137" t="s">
        <v>226</v>
      </c>
      <c r="D5285" s="137" t="s">
        <v>116</v>
      </c>
      <c r="E5285" s="138">
        <v>45197</v>
      </c>
      <c r="F5285" s="139">
        <v>0</v>
      </c>
      <c r="G5285" s="137" t="s">
        <v>223</v>
      </c>
      <c r="H5285" s="139">
        <v>629.1</v>
      </c>
      <c r="I5285" s="139">
        <v>658.3</v>
      </c>
      <c r="J5285" s="139">
        <v>628.79999999999995</v>
      </c>
      <c r="K5285" s="139">
        <v>656.1</v>
      </c>
      <c r="L5285" s="139">
        <v>656.1</v>
      </c>
      <c r="M5285" s="139">
        <v>3956</v>
      </c>
      <c r="N5285" s="139">
        <v>33267.31</v>
      </c>
      <c r="O5285" s="139">
        <v>8765900</v>
      </c>
      <c r="P5285" s="140">
        <v>767000</v>
      </c>
      <c r="Q5285" s="138">
        <v>45182</v>
      </c>
      <c r="AR5285">
        <f t="shared" si="335"/>
        <v>8967400</v>
      </c>
      <c r="AS5285">
        <f t="shared" si="336"/>
        <v>761800</v>
      </c>
      <c r="AT5285">
        <f t="shared" si="334"/>
        <v>8205600</v>
      </c>
    </row>
    <row r="5286" spans="2:46" ht="15.75" customHeight="1" thickBot="1">
      <c r="B5286" t="str">
        <f t="shared" si="333"/>
        <v>GNFC4518245225</v>
      </c>
      <c r="C5286" s="137" t="s">
        <v>226</v>
      </c>
      <c r="D5286" s="137" t="s">
        <v>116</v>
      </c>
      <c r="E5286" s="138">
        <v>45225</v>
      </c>
      <c r="F5286" s="139">
        <v>0</v>
      </c>
      <c r="G5286" s="137" t="s">
        <v>223</v>
      </c>
      <c r="H5286" s="139">
        <v>640</v>
      </c>
      <c r="I5286" s="139">
        <v>662.75</v>
      </c>
      <c r="J5286" s="139">
        <v>632.85</v>
      </c>
      <c r="K5286" s="139">
        <v>659.85</v>
      </c>
      <c r="L5286" s="139">
        <v>659.85</v>
      </c>
      <c r="M5286" s="139">
        <v>243</v>
      </c>
      <c r="N5286" s="139">
        <v>2058.63</v>
      </c>
      <c r="O5286" s="139">
        <v>201500</v>
      </c>
      <c r="P5286" s="140">
        <v>-5200</v>
      </c>
      <c r="Q5286" s="138">
        <v>45182</v>
      </c>
      <c r="AR5286">
        <f t="shared" si="335"/>
        <v>0</v>
      </c>
      <c r="AS5286">
        <f t="shared" si="336"/>
        <v>0</v>
      </c>
      <c r="AT5286">
        <f t="shared" si="334"/>
        <v>0</v>
      </c>
    </row>
    <row r="5287" spans="2:46" ht="15.75" customHeight="1" thickBot="1">
      <c r="B5287" t="str">
        <f t="shared" si="333"/>
        <v>GNFC4518245260</v>
      </c>
      <c r="C5287" s="137" t="s">
        <v>226</v>
      </c>
      <c r="D5287" s="137" t="s">
        <v>116</v>
      </c>
      <c r="E5287" s="138">
        <v>45260</v>
      </c>
      <c r="F5287" s="139">
        <v>0</v>
      </c>
      <c r="G5287" s="137" t="s">
        <v>223</v>
      </c>
      <c r="H5287" s="139">
        <v>647.35</v>
      </c>
      <c r="I5287" s="139">
        <v>660</v>
      </c>
      <c r="J5287" s="139">
        <v>647.35</v>
      </c>
      <c r="K5287" s="139">
        <v>660</v>
      </c>
      <c r="L5287" s="139">
        <v>663.25</v>
      </c>
      <c r="M5287" s="139">
        <v>3</v>
      </c>
      <c r="N5287" s="139">
        <v>25.51</v>
      </c>
      <c r="O5287" s="139">
        <v>13000</v>
      </c>
      <c r="P5287" s="140">
        <v>1300</v>
      </c>
      <c r="Q5287" s="138">
        <v>45182</v>
      </c>
      <c r="AR5287">
        <f t="shared" si="335"/>
        <v>0</v>
      </c>
      <c r="AS5287">
        <f t="shared" si="336"/>
        <v>0</v>
      </c>
      <c r="AT5287">
        <f t="shared" si="334"/>
        <v>0</v>
      </c>
    </row>
    <row r="5288" spans="2:46" ht="15.75" customHeight="1" thickBot="1">
      <c r="B5288" t="str">
        <f t="shared" si="333"/>
        <v>GODREJCP4518245197</v>
      </c>
      <c r="C5288" s="137" t="s">
        <v>226</v>
      </c>
      <c r="D5288" s="137" t="s">
        <v>117</v>
      </c>
      <c r="E5288" s="138">
        <v>45197</v>
      </c>
      <c r="F5288" s="139">
        <v>0</v>
      </c>
      <c r="G5288" s="137" t="s">
        <v>223</v>
      </c>
      <c r="H5288" s="139">
        <v>1014.7</v>
      </c>
      <c r="I5288" s="139">
        <v>1017</v>
      </c>
      <c r="J5288" s="139">
        <v>1004</v>
      </c>
      <c r="K5288" s="139">
        <v>1008.3</v>
      </c>
      <c r="L5288" s="139">
        <v>1008.3</v>
      </c>
      <c r="M5288" s="139">
        <v>1246</v>
      </c>
      <c r="N5288" s="139">
        <v>12557.89</v>
      </c>
      <c r="O5288" s="139">
        <v>7896000</v>
      </c>
      <c r="P5288" s="140">
        <v>84000</v>
      </c>
      <c r="Q5288" s="138">
        <v>45182</v>
      </c>
      <c r="AR5288">
        <f t="shared" si="335"/>
        <v>8068000</v>
      </c>
      <c r="AS5288">
        <f t="shared" si="336"/>
        <v>109000</v>
      </c>
      <c r="AT5288">
        <f t="shared" si="334"/>
        <v>7959000</v>
      </c>
    </row>
    <row r="5289" spans="2:46" ht="15.75" customHeight="1" thickBot="1">
      <c r="B5289" t="str">
        <f t="shared" si="333"/>
        <v>GODREJCP4518245225</v>
      </c>
      <c r="C5289" s="137" t="s">
        <v>226</v>
      </c>
      <c r="D5289" s="137" t="s">
        <v>117</v>
      </c>
      <c r="E5289" s="138">
        <v>45225</v>
      </c>
      <c r="F5289" s="139">
        <v>0</v>
      </c>
      <c r="G5289" s="137" t="s">
        <v>223</v>
      </c>
      <c r="H5289" s="139">
        <v>1018.25</v>
      </c>
      <c r="I5289" s="139">
        <v>1018.25</v>
      </c>
      <c r="J5289" s="139">
        <v>1011.05</v>
      </c>
      <c r="K5289" s="139">
        <v>1015</v>
      </c>
      <c r="L5289" s="139">
        <v>1015</v>
      </c>
      <c r="M5289" s="139">
        <v>117</v>
      </c>
      <c r="N5289" s="139">
        <v>1187.1500000000001</v>
      </c>
      <c r="O5289" s="139">
        <v>172000</v>
      </c>
      <c r="P5289" s="140">
        <v>25000</v>
      </c>
      <c r="Q5289" s="138">
        <v>45182</v>
      </c>
      <c r="AR5289">
        <f t="shared" si="335"/>
        <v>0</v>
      </c>
      <c r="AS5289">
        <f t="shared" si="336"/>
        <v>0</v>
      </c>
      <c r="AT5289">
        <f t="shared" si="334"/>
        <v>0</v>
      </c>
    </row>
    <row r="5290" spans="2:46" ht="15.75" customHeight="1" thickBot="1">
      <c r="B5290" t="str">
        <f t="shared" si="333"/>
        <v>GODREJCP4518245260</v>
      </c>
      <c r="C5290" s="137" t="s">
        <v>226</v>
      </c>
      <c r="D5290" s="137" t="s">
        <v>117</v>
      </c>
      <c r="E5290" s="138">
        <v>45260</v>
      </c>
      <c r="F5290" s="139">
        <v>0</v>
      </c>
      <c r="G5290" s="137" t="s">
        <v>223</v>
      </c>
      <c r="H5290" s="139">
        <v>0</v>
      </c>
      <c r="I5290" s="139">
        <v>0</v>
      </c>
      <c r="J5290" s="139">
        <v>0</v>
      </c>
      <c r="K5290" s="139">
        <v>1029</v>
      </c>
      <c r="L5290" s="139">
        <v>1019.1</v>
      </c>
      <c r="M5290" s="139">
        <v>0</v>
      </c>
      <c r="N5290" s="139">
        <v>0</v>
      </c>
      <c r="O5290" s="139">
        <v>13000</v>
      </c>
      <c r="P5290" s="139">
        <v>0</v>
      </c>
      <c r="Q5290" s="138">
        <v>45182</v>
      </c>
      <c r="AR5290">
        <f t="shared" si="335"/>
        <v>0</v>
      </c>
      <c r="AS5290">
        <f t="shared" si="336"/>
        <v>0</v>
      </c>
      <c r="AT5290">
        <f t="shared" si="334"/>
        <v>0</v>
      </c>
    </row>
    <row r="5291" spans="2:46" ht="15.75" customHeight="1" thickBot="1">
      <c r="B5291" t="str">
        <f t="shared" si="333"/>
        <v>GODREJPROP4518245197</v>
      </c>
      <c r="C5291" s="137" t="s">
        <v>226</v>
      </c>
      <c r="D5291" s="137" t="s">
        <v>118</v>
      </c>
      <c r="E5291" s="138">
        <v>45197</v>
      </c>
      <c r="F5291" s="139">
        <v>0</v>
      </c>
      <c r="G5291" s="137" t="s">
        <v>223</v>
      </c>
      <c r="H5291" s="139">
        <v>1625</v>
      </c>
      <c r="I5291" s="139">
        <v>1652</v>
      </c>
      <c r="J5291" s="139">
        <v>1601.6</v>
      </c>
      <c r="K5291" s="139">
        <v>1648.45</v>
      </c>
      <c r="L5291" s="139">
        <v>1648.45</v>
      </c>
      <c r="M5291" s="139">
        <v>2541</v>
      </c>
      <c r="N5291" s="139">
        <v>19684.990000000002</v>
      </c>
      <c r="O5291" s="139">
        <v>3290325</v>
      </c>
      <c r="P5291" s="140">
        <v>-31350</v>
      </c>
      <c r="Q5291" s="138">
        <v>45182</v>
      </c>
      <c r="AR5291">
        <f t="shared" si="335"/>
        <v>3380100</v>
      </c>
      <c r="AS5291">
        <f t="shared" si="336"/>
        <v>-21375</v>
      </c>
      <c r="AT5291">
        <f t="shared" si="334"/>
        <v>3401475</v>
      </c>
    </row>
    <row r="5292" spans="2:46" ht="15.75" customHeight="1" thickBot="1">
      <c r="B5292" t="str">
        <f t="shared" si="333"/>
        <v>GODREJPROP4518245225</v>
      </c>
      <c r="C5292" s="137" t="s">
        <v>226</v>
      </c>
      <c r="D5292" s="137" t="s">
        <v>118</v>
      </c>
      <c r="E5292" s="138">
        <v>45225</v>
      </c>
      <c r="F5292" s="139">
        <v>0</v>
      </c>
      <c r="G5292" s="137" t="s">
        <v>223</v>
      </c>
      <c r="H5292" s="139">
        <v>1631.9</v>
      </c>
      <c r="I5292" s="139">
        <v>1660.8</v>
      </c>
      <c r="J5292" s="139">
        <v>1620.5</v>
      </c>
      <c r="K5292" s="139">
        <v>1657.9</v>
      </c>
      <c r="L5292" s="139">
        <v>1657.9</v>
      </c>
      <c r="M5292" s="139">
        <v>133</v>
      </c>
      <c r="N5292" s="139">
        <v>1038.05</v>
      </c>
      <c r="O5292" s="139">
        <v>89775</v>
      </c>
      <c r="P5292" s="140">
        <v>9975</v>
      </c>
      <c r="Q5292" s="138">
        <v>45182</v>
      </c>
      <c r="AR5292">
        <f t="shared" si="335"/>
        <v>0</v>
      </c>
      <c r="AS5292">
        <f t="shared" si="336"/>
        <v>0</v>
      </c>
      <c r="AT5292">
        <f t="shared" si="334"/>
        <v>0</v>
      </c>
    </row>
    <row r="5293" spans="2:46" ht="15.75" customHeight="1" thickBot="1">
      <c r="B5293" t="str">
        <f t="shared" si="333"/>
        <v>GODREJPROP4518245260</v>
      </c>
      <c r="C5293" s="137" t="s">
        <v>226</v>
      </c>
      <c r="D5293" s="137" t="s">
        <v>118</v>
      </c>
      <c r="E5293" s="138">
        <v>45260</v>
      </c>
      <c r="F5293" s="139">
        <v>0</v>
      </c>
      <c r="G5293" s="137" t="s">
        <v>223</v>
      </c>
      <c r="H5293" s="139">
        <v>1668</v>
      </c>
      <c r="I5293" s="139">
        <v>1668</v>
      </c>
      <c r="J5293" s="139">
        <v>1668</v>
      </c>
      <c r="K5293" s="139">
        <v>1668</v>
      </c>
      <c r="L5293" s="139">
        <v>1667.4</v>
      </c>
      <c r="M5293" s="139">
        <v>1</v>
      </c>
      <c r="N5293" s="139">
        <v>7.92</v>
      </c>
      <c r="O5293" s="139">
        <v>7600</v>
      </c>
      <c r="P5293" s="139">
        <v>475</v>
      </c>
      <c r="Q5293" s="138">
        <v>45182</v>
      </c>
      <c r="AR5293">
        <f t="shared" si="335"/>
        <v>0</v>
      </c>
      <c r="AS5293">
        <f t="shared" si="336"/>
        <v>0</v>
      </c>
      <c r="AT5293">
        <f t="shared" si="334"/>
        <v>0</v>
      </c>
    </row>
    <row r="5294" spans="2:46" ht="15.75" customHeight="1" thickBot="1">
      <c r="B5294" t="str">
        <f t="shared" si="333"/>
        <v>GRANULES4518245197</v>
      </c>
      <c r="C5294" s="137" t="s">
        <v>226</v>
      </c>
      <c r="D5294" s="137" t="s">
        <v>119</v>
      </c>
      <c r="E5294" s="138">
        <v>45197</v>
      </c>
      <c r="F5294" s="139">
        <v>0</v>
      </c>
      <c r="G5294" s="137" t="s">
        <v>223</v>
      </c>
      <c r="H5294" s="139">
        <v>315</v>
      </c>
      <c r="I5294" s="139">
        <v>327.25</v>
      </c>
      <c r="J5294" s="139">
        <v>313</v>
      </c>
      <c r="K5294" s="139">
        <v>322.14999999999998</v>
      </c>
      <c r="L5294" s="139">
        <v>322.14999999999998</v>
      </c>
      <c r="M5294" s="139">
        <v>6386</v>
      </c>
      <c r="N5294" s="139">
        <v>40993.74</v>
      </c>
      <c r="O5294" s="139">
        <v>9658000</v>
      </c>
      <c r="P5294" s="140">
        <v>1050000</v>
      </c>
      <c r="Q5294" s="138">
        <v>45182</v>
      </c>
      <c r="AR5294">
        <f t="shared" si="335"/>
        <v>10106000</v>
      </c>
      <c r="AS5294">
        <f t="shared" si="336"/>
        <v>1130000</v>
      </c>
      <c r="AT5294">
        <f t="shared" si="334"/>
        <v>8976000</v>
      </c>
    </row>
    <row r="5295" spans="2:46" ht="15.75" customHeight="1" thickBot="1">
      <c r="B5295" t="str">
        <f t="shared" si="333"/>
        <v>GRANULES4518245225</v>
      </c>
      <c r="C5295" s="137" t="s">
        <v>226</v>
      </c>
      <c r="D5295" s="137" t="s">
        <v>119</v>
      </c>
      <c r="E5295" s="138">
        <v>45225</v>
      </c>
      <c r="F5295" s="139">
        <v>0</v>
      </c>
      <c r="G5295" s="137" t="s">
        <v>223</v>
      </c>
      <c r="H5295" s="139">
        <v>316</v>
      </c>
      <c r="I5295" s="139">
        <v>329.4</v>
      </c>
      <c r="J5295" s="139">
        <v>315.5</v>
      </c>
      <c r="K5295" s="139">
        <v>323.95</v>
      </c>
      <c r="L5295" s="139">
        <v>323.95</v>
      </c>
      <c r="M5295" s="139">
        <v>536</v>
      </c>
      <c r="N5295" s="139">
        <v>3467.94</v>
      </c>
      <c r="O5295" s="139">
        <v>448000</v>
      </c>
      <c r="P5295" s="140">
        <v>80000</v>
      </c>
      <c r="Q5295" s="138">
        <v>45182</v>
      </c>
      <c r="AR5295">
        <f t="shared" si="335"/>
        <v>0</v>
      </c>
      <c r="AS5295">
        <f t="shared" si="336"/>
        <v>0</v>
      </c>
      <c r="AT5295">
        <f t="shared" si="334"/>
        <v>0</v>
      </c>
    </row>
    <row r="5296" spans="2:46" ht="15.75" customHeight="1" thickBot="1">
      <c r="B5296" t="str">
        <f t="shared" si="333"/>
        <v>GRANULES4518245260</v>
      </c>
      <c r="C5296" s="137" t="s">
        <v>226</v>
      </c>
      <c r="D5296" s="137" t="s">
        <v>119</v>
      </c>
      <c r="E5296" s="138">
        <v>45260</v>
      </c>
      <c r="F5296" s="139">
        <v>0</v>
      </c>
      <c r="G5296" s="137" t="s">
        <v>223</v>
      </c>
      <c r="H5296" s="139">
        <v>322</v>
      </c>
      <c r="I5296" s="139">
        <v>331</v>
      </c>
      <c r="J5296" s="139">
        <v>321.60000000000002</v>
      </c>
      <c r="K5296" s="139">
        <v>327.45</v>
      </c>
      <c r="L5296" s="139">
        <v>327.45</v>
      </c>
      <c r="M5296" s="139">
        <v>25</v>
      </c>
      <c r="N5296" s="139">
        <v>163.29</v>
      </c>
      <c r="O5296" s="139">
        <v>44000</v>
      </c>
      <c r="P5296" s="140">
        <v>12000</v>
      </c>
      <c r="Q5296" s="138">
        <v>45182</v>
      </c>
      <c r="AR5296">
        <f t="shared" si="335"/>
        <v>0</v>
      </c>
      <c r="AS5296">
        <f t="shared" si="336"/>
        <v>0</v>
      </c>
      <c r="AT5296">
        <f t="shared" si="334"/>
        <v>0</v>
      </c>
    </row>
    <row r="5297" spans="2:46" ht="15.75" customHeight="1" thickBot="1">
      <c r="B5297" t="str">
        <f t="shared" si="333"/>
        <v>GRASIM4518245197</v>
      </c>
      <c r="C5297" s="137" t="s">
        <v>226</v>
      </c>
      <c r="D5297" s="137" t="s">
        <v>49</v>
      </c>
      <c r="E5297" s="138">
        <v>45197</v>
      </c>
      <c r="F5297" s="139">
        <v>0</v>
      </c>
      <c r="G5297" s="137" t="s">
        <v>223</v>
      </c>
      <c r="H5297" s="139">
        <v>1877</v>
      </c>
      <c r="I5297" s="139">
        <v>1948.95</v>
      </c>
      <c r="J5297" s="139">
        <v>1861.65</v>
      </c>
      <c r="K5297" s="139">
        <v>1935.8</v>
      </c>
      <c r="L5297" s="139">
        <v>1935.8</v>
      </c>
      <c r="M5297" s="139">
        <v>12081</v>
      </c>
      <c r="N5297" s="139">
        <v>110360.09</v>
      </c>
      <c r="O5297" s="139">
        <v>13716575</v>
      </c>
      <c r="P5297" s="140">
        <v>-527725</v>
      </c>
      <c r="Q5297" s="138">
        <v>45182</v>
      </c>
      <c r="AR5297">
        <f t="shared" si="335"/>
        <v>13841975</v>
      </c>
      <c r="AS5297">
        <f t="shared" si="336"/>
        <v>-495900</v>
      </c>
      <c r="AT5297">
        <f t="shared" si="334"/>
        <v>14337875</v>
      </c>
    </row>
    <row r="5298" spans="2:46" ht="15.75" customHeight="1" thickBot="1">
      <c r="B5298" t="str">
        <f t="shared" si="333"/>
        <v>GRASIM4518245225</v>
      </c>
      <c r="C5298" s="137" t="s">
        <v>226</v>
      </c>
      <c r="D5298" s="137" t="s">
        <v>49</v>
      </c>
      <c r="E5298" s="138">
        <v>45225</v>
      </c>
      <c r="F5298" s="139">
        <v>0</v>
      </c>
      <c r="G5298" s="137" t="s">
        <v>223</v>
      </c>
      <c r="H5298" s="139">
        <v>1883.4</v>
      </c>
      <c r="I5298" s="139">
        <v>1960.25</v>
      </c>
      <c r="J5298" s="139">
        <v>1875.75</v>
      </c>
      <c r="K5298" s="139">
        <v>1950.05</v>
      </c>
      <c r="L5298" s="139">
        <v>1950.05</v>
      </c>
      <c r="M5298" s="139">
        <v>614</v>
      </c>
      <c r="N5298" s="139">
        <v>5638.41</v>
      </c>
      <c r="O5298" s="139">
        <v>125400</v>
      </c>
      <c r="P5298" s="140">
        <v>31825</v>
      </c>
      <c r="Q5298" s="138">
        <v>45182</v>
      </c>
      <c r="AR5298">
        <f t="shared" si="335"/>
        <v>0</v>
      </c>
      <c r="AS5298">
        <f t="shared" si="336"/>
        <v>0</v>
      </c>
      <c r="AT5298">
        <f t="shared" si="334"/>
        <v>0</v>
      </c>
    </row>
    <row r="5299" spans="2:46" ht="15.75" customHeight="1" thickBot="1">
      <c r="B5299" t="str">
        <f t="shared" si="333"/>
        <v>GRASIM4518245260</v>
      </c>
      <c r="C5299" s="137" t="s">
        <v>226</v>
      </c>
      <c r="D5299" s="137" t="s">
        <v>49</v>
      </c>
      <c r="E5299" s="138">
        <v>45260</v>
      </c>
      <c r="F5299" s="139">
        <v>0</v>
      </c>
      <c r="G5299" s="137" t="s">
        <v>223</v>
      </c>
      <c r="H5299" s="139">
        <v>1950</v>
      </c>
      <c r="I5299" s="139">
        <v>1967.7</v>
      </c>
      <c r="J5299" s="139">
        <v>1930.6</v>
      </c>
      <c r="K5299" s="139">
        <v>1962.45</v>
      </c>
      <c r="L5299" s="139">
        <v>1962.45</v>
      </c>
      <c r="M5299" s="139">
        <v>12</v>
      </c>
      <c r="N5299" s="139">
        <v>111.36</v>
      </c>
      <c r="O5299" s="139">
        <v>6175</v>
      </c>
      <c r="P5299" s="140">
        <v>3800</v>
      </c>
      <c r="Q5299" s="138">
        <v>45182</v>
      </c>
      <c r="AR5299">
        <f t="shared" si="335"/>
        <v>0</v>
      </c>
      <c r="AS5299">
        <f t="shared" si="336"/>
        <v>0</v>
      </c>
      <c r="AT5299">
        <f t="shared" si="334"/>
        <v>0</v>
      </c>
    </row>
    <row r="5300" spans="2:46" ht="15.75" customHeight="1" thickBot="1">
      <c r="B5300" t="str">
        <f t="shared" si="333"/>
        <v>GUJGASLTD4518245197</v>
      </c>
      <c r="C5300" s="137" t="s">
        <v>226</v>
      </c>
      <c r="D5300" s="137" t="s">
        <v>120</v>
      </c>
      <c r="E5300" s="138">
        <v>45197</v>
      </c>
      <c r="F5300" s="139">
        <v>0</v>
      </c>
      <c r="G5300" s="137" t="s">
        <v>223</v>
      </c>
      <c r="H5300" s="139">
        <v>450.95</v>
      </c>
      <c r="I5300" s="139">
        <v>454</v>
      </c>
      <c r="J5300" s="139">
        <v>448.1</v>
      </c>
      <c r="K5300" s="139">
        <v>450.5</v>
      </c>
      <c r="L5300" s="139">
        <v>450.5</v>
      </c>
      <c r="M5300" s="139">
        <v>1644</v>
      </c>
      <c r="N5300" s="139">
        <v>9256.27</v>
      </c>
      <c r="O5300" s="139">
        <v>8447500</v>
      </c>
      <c r="P5300" s="140">
        <v>50000</v>
      </c>
      <c r="Q5300" s="138">
        <v>45182</v>
      </c>
      <c r="AR5300">
        <f t="shared" si="335"/>
        <v>9205000</v>
      </c>
      <c r="AS5300">
        <f t="shared" si="336"/>
        <v>173750</v>
      </c>
      <c r="AT5300">
        <f t="shared" si="334"/>
        <v>9031250</v>
      </c>
    </row>
    <row r="5301" spans="2:46" ht="15.75" customHeight="1" thickBot="1">
      <c r="B5301" t="str">
        <f t="shared" si="333"/>
        <v>GUJGASLTD4518245225</v>
      </c>
      <c r="C5301" s="137" t="s">
        <v>226</v>
      </c>
      <c r="D5301" s="137" t="s">
        <v>120</v>
      </c>
      <c r="E5301" s="138">
        <v>45225</v>
      </c>
      <c r="F5301" s="139">
        <v>0</v>
      </c>
      <c r="G5301" s="137" t="s">
        <v>223</v>
      </c>
      <c r="H5301" s="139">
        <v>454.05</v>
      </c>
      <c r="I5301" s="139">
        <v>456.9</v>
      </c>
      <c r="J5301" s="139">
        <v>451.25</v>
      </c>
      <c r="K5301" s="139">
        <v>453.55</v>
      </c>
      <c r="L5301" s="139">
        <v>453.55</v>
      </c>
      <c r="M5301" s="139">
        <v>396</v>
      </c>
      <c r="N5301" s="139">
        <v>2244.6799999999998</v>
      </c>
      <c r="O5301" s="139">
        <v>757500</v>
      </c>
      <c r="P5301" s="140">
        <v>123750</v>
      </c>
      <c r="Q5301" s="138">
        <v>45182</v>
      </c>
      <c r="AR5301">
        <f t="shared" si="335"/>
        <v>0</v>
      </c>
      <c r="AS5301">
        <f t="shared" si="336"/>
        <v>0</v>
      </c>
      <c r="AT5301">
        <f t="shared" si="334"/>
        <v>0</v>
      </c>
    </row>
    <row r="5302" spans="2:46" ht="15.75" customHeight="1" thickBot="1">
      <c r="B5302" t="str">
        <f t="shared" si="333"/>
        <v>GUJGASLTD4518245260</v>
      </c>
      <c r="C5302" s="137" t="s">
        <v>226</v>
      </c>
      <c r="D5302" s="137" t="s">
        <v>120</v>
      </c>
      <c r="E5302" s="138">
        <v>45260</v>
      </c>
      <c r="F5302" s="139">
        <v>0</v>
      </c>
      <c r="G5302" s="137" t="s">
        <v>223</v>
      </c>
      <c r="H5302" s="139">
        <v>460.15</v>
      </c>
      <c r="I5302" s="139">
        <v>460.15</v>
      </c>
      <c r="J5302" s="139">
        <v>455.5</v>
      </c>
      <c r="K5302" s="139">
        <v>457</v>
      </c>
      <c r="L5302" s="139">
        <v>457</v>
      </c>
      <c r="M5302" s="139">
        <v>11</v>
      </c>
      <c r="N5302" s="139">
        <v>62.88</v>
      </c>
      <c r="O5302" s="139">
        <v>80000</v>
      </c>
      <c r="P5302" s="140">
        <v>7500</v>
      </c>
      <c r="Q5302" s="138">
        <v>45182</v>
      </c>
      <c r="AR5302">
        <f t="shared" si="335"/>
        <v>0</v>
      </c>
      <c r="AS5302">
        <f t="shared" si="336"/>
        <v>0</v>
      </c>
      <c r="AT5302">
        <f t="shared" si="334"/>
        <v>0</v>
      </c>
    </row>
    <row r="5303" spans="2:46" ht="15.75" customHeight="1" thickBot="1">
      <c r="B5303" t="str">
        <f t="shared" si="333"/>
        <v>HAL4518245197</v>
      </c>
      <c r="C5303" s="137" t="s">
        <v>226</v>
      </c>
      <c r="D5303" s="137" t="s">
        <v>121</v>
      </c>
      <c r="E5303" s="138">
        <v>45197</v>
      </c>
      <c r="F5303" s="139">
        <v>0</v>
      </c>
      <c r="G5303" s="137" t="s">
        <v>223</v>
      </c>
      <c r="H5303" s="139">
        <v>3964</v>
      </c>
      <c r="I5303" s="139">
        <v>3991.95</v>
      </c>
      <c r="J5303" s="139">
        <v>3897.1</v>
      </c>
      <c r="K5303" s="139">
        <v>3974.05</v>
      </c>
      <c r="L5303" s="139">
        <v>3974.05</v>
      </c>
      <c r="M5303" s="139">
        <v>4628</v>
      </c>
      <c r="N5303" s="139">
        <v>54858.26</v>
      </c>
      <c r="O5303" s="139">
        <v>4383600</v>
      </c>
      <c r="P5303" s="140">
        <v>-199200</v>
      </c>
      <c r="Q5303" s="138">
        <v>45182</v>
      </c>
      <c r="AR5303">
        <f t="shared" si="335"/>
        <v>4691700</v>
      </c>
      <c r="AS5303">
        <f t="shared" si="336"/>
        <v>-167100</v>
      </c>
      <c r="AT5303">
        <f t="shared" si="334"/>
        <v>4858800</v>
      </c>
    </row>
    <row r="5304" spans="2:46" ht="15.75" customHeight="1" thickBot="1">
      <c r="B5304" t="str">
        <f t="shared" si="333"/>
        <v>HAL4518245225</v>
      </c>
      <c r="C5304" s="137" t="s">
        <v>226</v>
      </c>
      <c r="D5304" s="137" t="s">
        <v>121</v>
      </c>
      <c r="E5304" s="138">
        <v>45225</v>
      </c>
      <c r="F5304" s="139">
        <v>0</v>
      </c>
      <c r="G5304" s="137" t="s">
        <v>223</v>
      </c>
      <c r="H5304" s="139">
        <v>3980</v>
      </c>
      <c r="I5304" s="139">
        <v>4018.55</v>
      </c>
      <c r="J5304" s="139">
        <v>3928.45</v>
      </c>
      <c r="K5304" s="139">
        <v>4003.8</v>
      </c>
      <c r="L5304" s="139">
        <v>4003.8</v>
      </c>
      <c r="M5304" s="139">
        <v>416</v>
      </c>
      <c r="N5304" s="139">
        <v>4958.41</v>
      </c>
      <c r="O5304" s="139">
        <v>308100</v>
      </c>
      <c r="P5304" s="140">
        <v>32100</v>
      </c>
      <c r="Q5304" s="138">
        <v>45182</v>
      </c>
      <c r="AR5304">
        <f t="shared" si="335"/>
        <v>0</v>
      </c>
      <c r="AS5304">
        <f t="shared" si="336"/>
        <v>0</v>
      </c>
      <c r="AT5304">
        <f t="shared" si="334"/>
        <v>0</v>
      </c>
    </row>
    <row r="5305" spans="2:46" ht="15.75" customHeight="1" thickBot="1">
      <c r="B5305" t="str">
        <f t="shared" si="333"/>
        <v>HAL4518245260</v>
      </c>
      <c r="C5305" s="137" t="s">
        <v>226</v>
      </c>
      <c r="D5305" s="137" t="s">
        <v>121</v>
      </c>
      <c r="E5305" s="138">
        <v>45260</v>
      </c>
      <c r="F5305" s="139">
        <v>0</v>
      </c>
      <c r="G5305" s="137" t="s">
        <v>223</v>
      </c>
      <c r="H5305" s="139">
        <v>4000</v>
      </c>
      <c r="I5305" s="139">
        <v>4020</v>
      </c>
      <c r="J5305" s="139">
        <v>3951</v>
      </c>
      <c r="K5305" s="139">
        <v>4017.7</v>
      </c>
      <c r="L5305" s="139">
        <v>4017.7</v>
      </c>
      <c r="M5305" s="139">
        <v>33</v>
      </c>
      <c r="N5305" s="139">
        <v>395.58</v>
      </c>
      <c r="O5305" s="141">
        <v>44700</v>
      </c>
      <c r="P5305" s="140">
        <v>3000</v>
      </c>
      <c r="Q5305" s="138">
        <v>45182</v>
      </c>
      <c r="AR5305">
        <f t="shared" si="335"/>
        <v>0</v>
      </c>
      <c r="AS5305">
        <f t="shared" si="336"/>
        <v>0</v>
      </c>
      <c r="AT5305">
        <f t="shared" si="334"/>
        <v>0</v>
      </c>
    </row>
    <row r="5306" spans="2:46" ht="15.75" customHeight="1" thickBot="1">
      <c r="B5306" t="str">
        <f t="shared" si="333"/>
        <v>HAVELLS4518245197</v>
      </c>
      <c r="C5306" s="137" t="s">
        <v>226</v>
      </c>
      <c r="D5306" s="137" t="s">
        <v>122</v>
      </c>
      <c r="E5306" s="138">
        <v>45197</v>
      </c>
      <c r="F5306" s="139">
        <v>0</v>
      </c>
      <c r="G5306" s="137" t="s">
        <v>223</v>
      </c>
      <c r="H5306" s="139">
        <v>1418.25</v>
      </c>
      <c r="I5306" s="139">
        <v>1418.25</v>
      </c>
      <c r="J5306" s="139">
        <v>1379.15</v>
      </c>
      <c r="K5306" s="139">
        <v>1403</v>
      </c>
      <c r="L5306" s="139">
        <v>1403</v>
      </c>
      <c r="M5306" s="139">
        <v>3506</v>
      </c>
      <c r="N5306" s="139">
        <v>24519.8</v>
      </c>
      <c r="O5306" s="139">
        <v>5714000</v>
      </c>
      <c r="P5306" s="140">
        <v>64000</v>
      </c>
      <c r="Q5306" s="138">
        <v>45182</v>
      </c>
      <c r="AR5306">
        <f t="shared" si="335"/>
        <v>5842500</v>
      </c>
      <c r="AS5306">
        <f t="shared" si="336"/>
        <v>84000</v>
      </c>
      <c r="AT5306">
        <f t="shared" si="334"/>
        <v>5758500</v>
      </c>
    </row>
    <row r="5307" spans="2:46" ht="15.75" customHeight="1" thickBot="1">
      <c r="B5307" t="str">
        <f t="shared" si="333"/>
        <v>HAVELLS4518245225</v>
      </c>
      <c r="C5307" s="137" t="s">
        <v>226</v>
      </c>
      <c r="D5307" s="137" t="s">
        <v>122</v>
      </c>
      <c r="E5307" s="138">
        <v>45225</v>
      </c>
      <c r="F5307" s="139">
        <v>0</v>
      </c>
      <c r="G5307" s="137" t="s">
        <v>223</v>
      </c>
      <c r="H5307" s="139">
        <v>1417</v>
      </c>
      <c r="I5307" s="139">
        <v>1423.5</v>
      </c>
      <c r="J5307" s="139">
        <v>1388.8</v>
      </c>
      <c r="K5307" s="139">
        <v>1412.8</v>
      </c>
      <c r="L5307" s="139">
        <v>1412.8</v>
      </c>
      <c r="M5307" s="139">
        <v>343</v>
      </c>
      <c r="N5307" s="139">
        <v>2410.6999999999998</v>
      </c>
      <c r="O5307" s="139">
        <v>128500</v>
      </c>
      <c r="P5307" s="140">
        <v>20000</v>
      </c>
      <c r="Q5307" s="138">
        <v>45182</v>
      </c>
      <c r="AR5307">
        <f t="shared" si="335"/>
        <v>0</v>
      </c>
      <c r="AS5307">
        <f t="shared" si="336"/>
        <v>0</v>
      </c>
      <c r="AT5307">
        <f t="shared" si="334"/>
        <v>0</v>
      </c>
    </row>
    <row r="5308" spans="2:46" ht="15.75" customHeight="1" thickBot="1">
      <c r="B5308" t="str">
        <f t="shared" si="333"/>
        <v>HAVELLS4518245260</v>
      </c>
      <c r="C5308" s="137" t="s">
        <v>226</v>
      </c>
      <c r="D5308" s="137" t="s">
        <v>122</v>
      </c>
      <c r="E5308" s="138">
        <v>45260</v>
      </c>
      <c r="F5308" s="139">
        <v>0</v>
      </c>
      <c r="G5308" s="137" t="s">
        <v>223</v>
      </c>
      <c r="H5308" s="139">
        <v>1411.9</v>
      </c>
      <c r="I5308" s="139">
        <v>1428</v>
      </c>
      <c r="J5308" s="139">
        <v>1400</v>
      </c>
      <c r="K5308" s="139">
        <v>1424.4</v>
      </c>
      <c r="L5308" s="139">
        <v>1424.4</v>
      </c>
      <c r="M5308" s="139">
        <v>13</v>
      </c>
      <c r="N5308" s="139">
        <v>91.94</v>
      </c>
      <c r="O5308" s="139">
        <v>14500</v>
      </c>
      <c r="P5308" s="139">
        <v>0</v>
      </c>
      <c r="Q5308" s="138">
        <v>45182</v>
      </c>
      <c r="AR5308">
        <f t="shared" si="335"/>
        <v>0</v>
      </c>
      <c r="AS5308">
        <f t="shared" si="336"/>
        <v>0</v>
      </c>
      <c r="AT5308">
        <f t="shared" si="334"/>
        <v>0</v>
      </c>
    </row>
    <row r="5309" spans="2:46" ht="15.75" customHeight="1" thickBot="1">
      <c r="B5309" t="str">
        <f t="shared" si="333"/>
        <v>HCLTECH4518245197</v>
      </c>
      <c r="C5309" s="137" t="s">
        <v>226</v>
      </c>
      <c r="D5309" s="137" t="s">
        <v>35</v>
      </c>
      <c r="E5309" s="138">
        <v>45197</v>
      </c>
      <c r="F5309" s="139">
        <v>0</v>
      </c>
      <c r="G5309" s="137" t="s">
        <v>223</v>
      </c>
      <c r="H5309" s="139">
        <v>1286</v>
      </c>
      <c r="I5309" s="139">
        <v>1286</v>
      </c>
      <c r="J5309" s="139">
        <v>1269</v>
      </c>
      <c r="K5309" s="139">
        <v>1276.75</v>
      </c>
      <c r="L5309" s="139">
        <v>1276.75</v>
      </c>
      <c r="M5309" s="139">
        <v>2880</v>
      </c>
      <c r="N5309" s="139">
        <v>25715.86</v>
      </c>
      <c r="O5309" s="141">
        <v>10500000</v>
      </c>
      <c r="P5309" s="140">
        <v>118300</v>
      </c>
      <c r="Q5309" s="138">
        <v>45182</v>
      </c>
      <c r="AR5309" s="76">
        <f t="shared" si="335"/>
        <v>10998400</v>
      </c>
      <c r="AS5309">
        <f t="shared" si="336"/>
        <v>132300</v>
      </c>
      <c r="AT5309" s="76">
        <f t="shared" si="334"/>
        <v>10866100</v>
      </c>
    </row>
    <row r="5310" spans="2:46" ht="15.75" customHeight="1" thickBot="1">
      <c r="B5310" t="str">
        <f t="shared" si="333"/>
        <v>HCLTECH4518245225</v>
      </c>
      <c r="C5310" s="137" t="s">
        <v>226</v>
      </c>
      <c r="D5310" s="137" t="s">
        <v>35</v>
      </c>
      <c r="E5310" s="138">
        <v>45225</v>
      </c>
      <c r="F5310" s="139">
        <v>0</v>
      </c>
      <c r="G5310" s="137" t="s">
        <v>223</v>
      </c>
      <c r="H5310" s="139">
        <v>1282.95</v>
      </c>
      <c r="I5310" s="139">
        <v>1282.95</v>
      </c>
      <c r="J5310" s="139">
        <v>1269.7</v>
      </c>
      <c r="K5310" s="139">
        <v>1276.75</v>
      </c>
      <c r="L5310" s="139">
        <v>1276.75</v>
      </c>
      <c r="M5310" s="139">
        <v>149</v>
      </c>
      <c r="N5310" s="139">
        <v>1329.74</v>
      </c>
      <c r="O5310" s="139">
        <v>498400</v>
      </c>
      <c r="P5310" s="140">
        <v>14000</v>
      </c>
      <c r="Q5310" s="138">
        <v>45182</v>
      </c>
      <c r="AR5310">
        <f t="shared" si="335"/>
        <v>0</v>
      </c>
      <c r="AS5310">
        <f t="shared" si="336"/>
        <v>0</v>
      </c>
      <c r="AT5310">
        <f t="shared" si="334"/>
        <v>0</v>
      </c>
    </row>
    <row r="5311" spans="2:46" ht="15.75" customHeight="1" thickBot="1">
      <c r="B5311" t="str">
        <f t="shared" si="333"/>
        <v>HCLTECH4518245260</v>
      </c>
      <c r="C5311" s="137" t="s">
        <v>226</v>
      </c>
      <c r="D5311" s="137" t="s">
        <v>35</v>
      </c>
      <c r="E5311" s="138">
        <v>45260</v>
      </c>
      <c r="F5311" s="139">
        <v>0</v>
      </c>
      <c r="G5311" s="137" t="s">
        <v>223</v>
      </c>
      <c r="H5311" s="139">
        <v>1279.5</v>
      </c>
      <c r="I5311" s="139">
        <v>1286.95</v>
      </c>
      <c r="J5311" s="139">
        <v>1279.5</v>
      </c>
      <c r="K5311" s="139">
        <v>1283</v>
      </c>
      <c r="L5311" s="139">
        <v>1283</v>
      </c>
      <c r="M5311" s="139">
        <v>6</v>
      </c>
      <c r="N5311" s="139">
        <v>53.87</v>
      </c>
      <c r="O5311" s="139">
        <v>27300</v>
      </c>
      <c r="P5311" s="140">
        <v>1400</v>
      </c>
      <c r="Q5311" s="138">
        <v>45182</v>
      </c>
      <c r="AR5311">
        <f t="shared" si="335"/>
        <v>0</v>
      </c>
      <c r="AS5311">
        <f t="shared" si="336"/>
        <v>0</v>
      </c>
      <c r="AT5311">
        <f t="shared" si="334"/>
        <v>0</v>
      </c>
    </row>
    <row r="5312" spans="2:46" ht="15.75" customHeight="1" thickBot="1">
      <c r="B5312" t="str">
        <f t="shared" si="333"/>
        <v>HDFCAMC4518245197</v>
      </c>
      <c r="C5312" s="137" t="s">
        <v>226</v>
      </c>
      <c r="D5312" s="137" t="s">
        <v>124</v>
      </c>
      <c r="E5312" s="138">
        <v>45197</v>
      </c>
      <c r="F5312" s="139">
        <v>0</v>
      </c>
      <c r="G5312" s="137" t="s">
        <v>223</v>
      </c>
      <c r="H5312" s="139">
        <v>2643.85</v>
      </c>
      <c r="I5312" s="139">
        <v>2643.85</v>
      </c>
      <c r="J5312" s="139">
        <v>2551.5500000000002</v>
      </c>
      <c r="K5312" s="139">
        <v>2598.9</v>
      </c>
      <c r="L5312" s="139">
        <v>2598.9</v>
      </c>
      <c r="M5312" s="139">
        <v>2618</v>
      </c>
      <c r="N5312" s="139">
        <v>20318.060000000001</v>
      </c>
      <c r="O5312" s="139">
        <v>4977000</v>
      </c>
      <c r="P5312" s="140">
        <v>45600</v>
      </c>
      <c r="Q5312" s="138">
        <v>45182</v>
      </c>
      <c r="AR5312">
        <f t="shared" si="335"/>
        <v>5198100</v>
      </c>
      <c r="AS5312">
        <f t="shared" si="336"/>
        <v>50700</v>
      </c>
      <c r="AT5312">
        <f t="shared" si="334"/>
        <v>5147400</v>
      </c>
    </row>
    <row r="5313" spans="2:46" ht="15.75" customHeight="1" thickBot="1">
      <c r="B5313" t="str">
        <f t="shared" si="333"/>
        <v>HDFCAMC4518245225</v>
      </c>
      <c r="C5313" s="137" t="s">
        <v>226</v>
      </c>
      <c r="D5313" s="137" t="s">
        <v>124</v>
      </c>
      <c r="E5313" s="138">
        <v>45225</v>
      </c>
      <c r="F5313" s="139">
        <v>0</v>
      </c>
      <c r="G5313" s="137" t="s">
        <v>223</v>
      </c>
      <c r="H5313" s="139">
        <v>2613.65</v>
      </c>
      <c r="I5313" s="139">
        <v>2617.9</v>
      </c>
      <c r="J5313" s="139">
        <v>2542.15</v>
      </c>
      <c r="K5313" s="139">
        <v>2585.9</v>
      </c>
      <c r="L5313" s="139">
        <v>2585.9</v>
      </c>
      <c r="M5313" s="139">
        <v>248</v>
      </c>
      <c r="N5313" s="139">
        <v>1917.73</v>
      </c>
      <c r="O5313" s="139">
        <v>221100</v>
      </c>
      <c r="P5313" s="140">
        <v>5100</v>
      </c>
      <c r="Q5313" s="138">
        <v>45182</v>
      </c>
      <c r="AR5313">
        <f t="shared" si="335"/>
        <v>0</v>
      </c>
      <c r="AS5313">
        <f t="shared" si="336"/>
        <v>0</v>
      </c>
      <c r="AT5313">
        <f t="shared" si="334"/>
        <v>0</v>
      </c>
    </row>
    <row r="5314" spans="2:46" ht="15.75" customHeight="1" thickBot="1">
      <c r="B5314" t="str">
        <f t="shared" ref="B5314:B5377" si="337">D5314&amp;Q5314&amp;E5314</f>
        <v>HDFCAMC4518245260</v>
      </c>
      <c r="C5314" s="137" t="s">
        <v>226</v>
      </c>
      <c r="D5314" s="137" t="s">
        <v>124</v>
      </c>
      <c r="E5314" s="138">
        <v>45260</v>
      </c>
      <c r="F5314" s="139">
        <v>0</v>
      </c>
      <c r="G5314" s="137" t="s">
        <v>223</v>
      </c>
      <c r="H5314" s="139">
        <v>2617.85</v>
      </c>
      <c r="I5314" s="139">
        <v>2618</v>
      </c>
      <c r="J5314" s="139">
        <v>2550</v>
      </c>
      <c r="K5314" s="139">
        <v>2581.9499999999998</v>
      </c>
      <c r="L5314" s="139">
        <v>2581.9499999999998</v>
      </c>
      <c r="M5314" s="139">
        <v>25</v>
      </c>
      <c r="N5314" s="139">
        <v>193.86</v>
      </c>
      <c r="O5314" s="141">
        <v>33300</v>
      </c>
      <c r="P5314" s="140">
        <v>4200</v>
      </c>
      <c r="Q5314" s="138">
        <v>45182</v>
      </c>
      <c r="AR5314">
        <f t="shared" si="335"/>
        <v>0</v>
      </c>
      <c r="AS5314">
        <f t="shared" si="336"/>
        <v>0</v>
      </c>
      <c r="AT5314">
        <f t="shared" ref="AT5314:AT5377" si="338">AR5314-AS5314</f>
        <v>0</v>
      </c>
    </row>
    <row r="5315" spans="2:46" ht="15.75" customHeight="1" thickBot="1">
      <c r="B5315" t="str">
        <f t="shared" si="337"/>
        <v>HDFCBANK4518245197</v>
      </c>
      <c r="C5315" s="137" t="s">
        <v>226</v>
      </c>
      <c r="D5315" s="137" t="s">
        <v>18</v>
      </c>
      <c r="E5315" s="138">
        <v>45197</v>
      </c>
      <c r="F5315" s="139">
        <v>0</v>
      </c>
      <c r="G5315" s="137" t="s">
        <v>223</v>
      </c>
      <c r="H5315" s="139">
        <v>1638.65</v>
      </c>
      <c r="I5315" s="139">
        <v>1652.5</v>
      </c>
      <c r="J5315" s="139">
        <v>1633</v>
      </c>
      <c r="K5315" s="139">
        <v>1646.9</v>
      </c>
      <c r="L5315" s="139">
        <v>1646.9</v>
      </c>
      <c r="M5315" s="139">
        <v>45217</v>
      </c>
      <c r="N5315" s="139">
        <v>409382.28</v>
      </c>
      <c r="O5315" s="139">
        <v>111665400</v>
      </c>
      <c r="P5315" s="140">
        <v>-7681850</v>
      </c>
      <c r="Q5315" s="138">
        <v>45182</v>
      </c>
      <c r="AR5315">
        <f t="shared" si="335"/>
        <v>116912400</v>
      </c>
      <c r="AS5315">
        <f t="shared" si="336"/>
        <v>-7503650</v>
      </c>
      <c r="AT5315">
        <f t="shared" si="338"/>
        <v>124416050</v>
      </c>
    </row>
    <row r="5316" spans="2:46" ht="15.75" customHeight="1" thickBot="1">
      <c r="B5316" t="str">
        <f t="shared" si="337"/>
        <v>HDFCBANK4518245225</v>
      </c>
      <c r="C5316" s="137" t="s">
        <v>226</v>
      </c>
      <c r="D5316" s="137" t="s">
        <v>18</v>
      </c>
      <c r="E5316" s="138">
        <v>45225</v>
      </c>
      <c r="F5316" s="139">
        <v>0</v>
      </c>
      <c r="G5316" s="137" t="s">
        <v>223</v>
      </c>
      <c r="H5316" s="139">
        <v>1650.7</v>
      </c>
      <c r="I5316" s="139">
        <v>1663.95</v>
      </c>
      <c r="J5316" s="139">
        <v>1645.1</v>
      </c>
      <c r="K5316" s="139">
        <v>1658.15</v>
      </c>
      <c r="L5316" s="139">
        <v>1658.15</v>
      </c>
      <c r="M5316" s="139">
        <v>2114</v>
      </c>
      <c r="N5316" s="139">
        <v>19268.25</v>
      </c>
      <c r="O5316" s="139">
        <v>5247000</v>
      </c>
      <c r="P5316" s="140">
        <v>178200</v>
      </c>
      <c r="Q5316" s="138">
        <v>45182</v>
      </c>
      <c r="AR5316">
        <f t="shared" si="335"/>
        <v>0</v>
      </c>
      <c r="AS5316">
        <f t="shared" si="336"/>
        <v>0</v>
      </c>
      <c r="AT5316">
        <f t="shared" si="338"/>
        <v>0</v>
      </c>
    </row>
    <row r="5317" spans="2:46" ht="15.75" customHeight="1" thickBot="1">
      <c r="B5317" t="str">
        <f t="shared" si="337"/>
        <v>HDFCBANK4518245260</v>
      </c>
      <c r="C5317" s="137" t="s">
        <v>226</v>
      </c>
      <c r="D5317" s="137" t="s">
        <v>18</v>
      </c>
      <c r="E5317" s="138">
        <v>45260</v>
      </c>
      <c r="F5317" s="139">
        <v>0</v>
      </c>
      <c r="G5317" s="137" t="s">
        <v>223</v>
      </c>
      <c r="H5317" s="139">
        <v>1657.25</v>
      </c>
      <c r="I5317" s="139">
        <v>1675.85</v>
      </c>
      <c r="J5317" s="139">
        <v>1657.25</v>
      </c>
      <c r="K5317" s="139">
        <v>1669.9</v>
      </c>
      <c r="L5317" s="139">
        <v>1669.9</v>
      </c>
      <c r="M5317" s="139">
        <v>212</v>
      </c>
      <c r="N5317" s="139">
        <v>1947.11</v>
      </c>
      <c r="O5317" s="139">
        <v>266750</v>
      </c>
      <c r="P5317" s="140">
        <v>11000</v>
      </c>
      <c r="Q5317" s="138">
        <v>45182</v>
      </c>
      <c r="AR5317">
        <f t="shared" si="335"/>
        <v>0</v>
      </c>
      <c r="AS5317">
        <f t="shared" si="336"/>
        <v>0</v>
      </c>
      <c r="AT5317">
        <f t="shared" si="338"/>
        <v>0</v>
      </c>
    </row>
    <row r="5318" spans="2:46" ht="15.75" customHeight="1" thickBot="1">
      <c r="B5318" t="str">
        <f t="shared" si="337"/>
        <v>HDFCLIFE4518245197</v>
      </c>
      <c r="C5318" s="137" t="s">
        <v>226</v>
      </c>
      <c r="D5318" s="137" t="s">
        <v>48</v>
      </c>
      <c r="E5318" s="138">
        <v>45197</v>
      </c>
      <c r="F5318" s="139">
        <v>0</v>
      </c>
      <c r="G5318" s="137" t="s">
        <v>223</v>
      </c>
      <c r="H5318" s="139">
        <v>659.85</v>
      </c>
      <c r="I5318" s="139">
        <v>659.9</v>
      </c>
      <c r="J5318" s="139">
        <v>645.54999999999995</v>
      </c>
      <c r="K5318" s="139">
        <v>652.9</v>
      </c>
      <c r="L5318" s="139">
        <v>652.9</v>
      </c>
      <c r="M5318" s="139">
        <v>4689</v>
      </c>
      <c r="N5318" s="139">
        <v>33685.160000000003</v>
      </c>
      <c r="O5318" s="141">
        <v>15600000</v>
      </c>
      <c r="P5318" s="140">
        <v>830500</v>
      </c>
      <c r="Q5318" s="138">
        <v>45182</v>
      </c>
      <c r="AR5318" s="76">
        <f t="shared" si="335"/>
        <v>15902500</v>
      </c>
      <c r="AS5318">
        <f t="shared" si="336"/>
        <v>915200</v>
      </c>
      <c r="AT5318" s="76">
        <f t="shared" si="338"/>
        <v>14987300</v>
      </c>
    </row>
    <row r="5319" spans="2:46" ht="15.75" customHeight="1" thickBot="1">
      <c r="B5319" t="str">
        <f t="shared" si="337"/>
        <v>HDFCLIFE4518245225</v>
      </c>
      <c r="C5319" s="137" t="s">
        <v>226</v>
      </c>
      <c r="D5319" s="137" t="s">
        <v>48</v>
      </c>
      <c r="E5319" s="138">
        <v>45225</v>
      </c>
      <c r="F5319" s="139">
        <v>0</v>
      </c>
      <c r="G5319" s="137" t="s">
        <v>223</v>
      </c>
      <c r="H5319" s="139">
        <v>661.55</v>
      </c>
      <c r="I5319" s="139">
        <v>662.7</v>
      </c>
      <c r="J5319" s="139">
        <v>650</v>
      </c>
      <c r="K5319" s="139">
        <v>656.9</v>
      </c>
      <c r="L5319" s="139">
        <v>656.9</v>
      </c>
      <c r="M5319" s="139">
        <v>209</v>
      </c>
      <c r="N5319" s="139">
        <v>1512.64</v>
      </c>
      <c r="O5319" s="139">
        <v>302500</v>
      </c>
      <c r="P5319" s="140">
        <v>84700</v>
      </c>
      <c r="Q5319" s="138">
        <v>45182</v>
      </c>
      <c r="AR5319">
        <f t="shared" si="335"/>
        <v>0</v>
      </c>
      <c r="AS5319">
        <f t="shared" si="336"/>
        <v>0</v>
      </c>
      <c r="AT5319">
        <f t="shared" si="338"/>
        <v>0</v>
      </c>
    </row>
    <row r="5320" spans="2:46" ht="15.75" customHeight="1" thickBot="1">
      <c r="B5320" t="str">
        <f t="shared" si="337"/>
        <v>HDFCLIFE4518245260</v>
      </c>
      <c r="C5320" s="137" t="s">
        <v>226</v>
      </c>
      <c r="D5320" s="137" t="s">
        <v>48</v>
      </c>
      <c r="E5320" s="138">
        <v>45260</v>
      </c>
      <c r="F5320" s="139">
        <v>0</v>
      </c>
      <c r="G5320" s="137" t="s">
        <v>223</v>
      </c>
      <c r="H5320" s="139">
        <v>665.7</v>
      </c>
      <c r="I5320" s="139">
        <v>665.7</v>
      </c>
      <c r="J5320" s="139">
        <v>657</v>
      </c>
      <c r="K5320" s="139">
        <v>661.3</v>
      </c>
      <c r="L5320" s="139">
        <v>661.3</v>
      </c>
      <c r="M5320" s="139">
        <v>17</v>
      </c>
      <c r="N5320" s="139">
        <v>123.61</v>
      </c>
      <c r="O5320" s="139">
        <v>11000</v>
      </c>
      <c r="P5320" s="140">
        <v>-2200</v>
      </c>
      <c r="Q5320" s="138">
        <v>45182</v>
      </c>
      <c r="AR5320">
        <f t="shared" ref="AR5320:AR5383" si="339">IF($AU$2&lt;&gt;5,NA(),IF(D5320=D5319,0,IF(AND(D14821=D5320,D5321=D5320),O5320+O5321+O14821,IF(D5321=D5320,O5321+O5320,O5320))))</f>
        <v>0</v>
      </c>
      <c r="AS5320">
        <f t="shared" ref="AS5320:AS5383" si="340">IF($AU$2&lt;&gt;5,NA(),IF(D5320=D5319,0,IF(AND(D14821=D5320,D5321=D5320),P5320+P5321+P14821,IF(D5321=D5320,P5321+P5320,P5320))))</f>
        <v>0</v>
      </c>
      <c r="AT5320">
        <f t="shared" si="338"/>
        <v>0</v>
      </c>
    </row>
    <row r="5321" spans="2:46" ht="15.75" customHeight="1" thickBot="1">
      <c r="B5321" t="str">
        <f t="shared" si="337"/>
        <v>HEROMOTOCO4518245197</v>
      </c>
      <c r="C5321" s="137" t="s">
        <v>226</v>
      </c>
      <c r="D5321" s="137" t="s">
        <v>64</v>
      </c>
      <c r="E5321" s="138">
        <v>45197</v>
      </c>
      <c r="F5321" s="139">
        <v>0</v>
      </c>
      <c r="G5321" s="137" t="s">
        <v>223</v>
      </c>
      <c r="H5321" s="139">
        <v>3029.75</v>
      </c>
      <c r="I5321" s="139">
        <v>3036</v>
      </c>
      <c r="J5321" s="139">
        <v>2993.65</v>
      </c>
      <c r="K5321" s="139">
        <v>2998.95</v>
      </c>
      <c r="L5321" s="139">
        <v>2998.95</v>
      </c>
      <c r="M5321" s="139">
        <v>1848</v>
      </c>
      <c r="N5321" s="139">
        <v>16662.75</v>
      </c>
      <c r="O5321" s="139">
        <v>3532500</v>
      </c>
      <c r="P5321" s="140">
        <v>52200</v>
      </c>
      <c r="Q5321" s="138">
        <v>45182</v>
      </c>
      <c r="AR5321">
        <f t="shared" si="339"/>
        <v>3631800</v>
      </c>
      <c r="AS5321">
        <f t="shared" si="340"/>
        <v>61500</v>
      </c>
      <c r="AT5321">
        <f t="shared" si="338"/>
        <v>3570300</v>
      </c>
    </row>
    <row r="5322" spans="2:46" ht="15.75" customHeight="1" thickBot="1">
      <c r="B5322" t="str">
        <f t="shared" si="337"/>
        <v>HEROMOTOCO4518245225</v>
      </c>
      <c r="C5322" s="137" t="s">
        <v>226</v>
      </c>
      <c r="D5322" s="137" t="s">
        <v>64</v>
      </c>
      <c r="E5322" s="138">
        <v>45225</v>
      </c>
      <c r="F5322" s="139">
        <v>0</v>
      </c>
      <c r="G5322" s="137" t="s">
        <v>223</v>
      </c>
      <c r="H5322" s="139">
        <v>3043</v>
      </c>
      <c r="I5322" s="139">
        <v>3048</v>
      </c>
      <c r="J5322" s="139">
        <v>3011</v>
      </c>
      <c r="K5322" s="139">
        <v>3016.85</v>
      </c>
      <c r="L5322" s="139">
        <v>3016.85</v>
      </c>
      <c r="M5322" s="139">
        <v>127</v>
      </c>
      <c r="N5322" s="139">
        <v>1151.1400000000001</v>
      </c>
      <c r="O5322" s="139">
        <v>99300</v>
      </c>
      <c r="P5322" s="140">
        <v>9300</v>
      </c>
      <c r="Q5322" s="138">
        <v>45182</v>
      </c>
      <c r="AR5322">
        <f t="shared" si="339"/>
        <v>0</v>
      </c>
      <c r="AS5322">
        <f t="shared" si="340"/>
        <v>0</v>
      </c>
      <c r="AT5322">
        <f t="shared" si="338"/>
        <v>0</v>
      </c>
    </row>
    <row r="5323" spans="2:46" ht="15.75" customHeight="1" thickBot="1">
      <c r="B5323" t="str">
        <f t="shared" si="337"/>
        <v>HEROMOTOCO4518245260</v>
      </c>
      <c r="C5323" s="137" t="s">
        <v>226</v>
      </c>
      <c r="D5323" s="137" t="s">
        <v>64</v>
      </c>
      <c r="E5323" s="138">
        <v>45260</v>
      </c>
      <c r="F5323" s="139">
        <v>0</v>
      </c>
      <c r="G5323" s="137" t="s">
        <v>223</v>
      </c>
      <c r="H5323" s="139">
        <v>3040.7</v>
      </c>
      <c r="I5323" s="139">
        <v>3050.7</v>
      </c>
      <c r="J5323" s="139">
        <v>3038</v>
      </c>
      <c r="K5323" s="139">
        <v>3038</v>
      </c>
      <c r="L5323" s="139">
        <v>3040.4</v>
      </c>
      <c r="M5323" s="139">
        <v>8</v>
      </c>
      <c r="N5323" s="139">
        <v>73.069999999999993</v>
      </c>
      <c r="O5323" s="139">
        <v>7200</v>
      </c>
      <c r="P5323" s="140">
        <v>1200</v>
      </c>
      <c r="Q5323" s="138">
        <v>45182</v>
      </c>
      <c r="AR5323">
        <f t="shared" si="339"/>
        <v>0</v>
      </c>
      <c r="AS5323">
        <f t="shared" si="340"/>
        <v>0</v>
      </c>
      <c r="AT5323">
        <f t="shared" si="338"/>
        <v>0</v>
      </c>
    </row>
    <row r="5324" spans="2:46" ht="15.75" customHeight="1" thickBot="1">
      <c r="B5324" t="str">
        <f t="shared" si="337"/>
        <v>HINDALCO4518245197</v>
      </c>
      <c r="C5324" s="137" t="s">
        <v>226</v>
      </c>
      <c r="D5324" s="137" t="s">
        <v>53</v>
      </c>
      <c r="E5324" s="138">
        <v>45197</v>
      </c>
      <c r="F5324" s="139">
        <v>0</v>
      </c>
      <c r="G5324" s="137" t="s">
        <v>223</v>
      </c>
      <c r="H5324" s="139">
        <v>478</v>
      </c>
      <c r="I5324" s="139">
        <v>486.6</v>
      </c>
      <c r="J5324" s="139">
        <v>475.4</v>
      </c>
      <c r="K5324" s="139">
        <v>485.15</v>
      </c>
      <c r="L5324" s="139">
        <v>485.15</v>
      </c>
      <c r="M5324" s="139">
        <v>4855</v>
      </c>
      <c r="N5324" s="139">
        <v>32855.61</v>
      </c>
      <c r="O5324" s="139">
        <v>25568200</v>
      </c>
      <c r="P5324" s="140">
        <v>761600</v>
      </c>
      <c r="Q5324" s="138">
        <v>45182</v>
      </c>
      <c r="AR5324">
        <f t="shared" si="339"/>
        <v>26070800</v>
      </c>
      <c r="AS5324">
        <f t="shared" si="340"/>
        <v>812000</v>
      </c>
      <c r="AT5324">
        <f t="shared" si="338"/>
        <v>25258800</v>
      </c>
    </row>
    <row r="5325" spans="2:46" ht="15.75" customHeight="1" thickBot="1">
      <c r="B5325" t="str">
        <f t="shared" si="337"/>
        <v>HINDALCO4518245225</v>
      </c>
      <c r="C5325" s="137" t="s">
        <v>226</v>
      </c>
      <c r="D5325" s="137" t="s">
        <v>53</v>
      </c>
      <c r="E5325" s="138">
        <v>45225</v>
      </c>
      <c r="F5325" s="139">
        <v>0</v>
      </c>
      <c r="G5325" s="137" t="s">
        <v>223</v>
      </c>
      <c r="H5325" s="139">
        <v>479.75</v>
      </c>
      <c r="I5325" s="139">
        <v>489.5</v>
      </c>
      <c r="J5325" s="139">
        <v>479.75</v>
      </c>
      <c r="K5325" s="139">
        <v>488.25</v>
      </c>
      <c r="L5325" s="139">
        <v>488.25</v>
      </c>
      <c r="M5325" s="139">
        <v>247</v>
      </c>
      <c r="N5325" s="139">
        <v>1681.53</v>
      </c>
      <c r="O5325" s="139">
        <v>502600</v>
      </c>
      <c r="P5325" s="140">
        <v>50400</v>
      </c>
      <c r="Q5325" s="138">
        <v>45182</v>
      </c>
      <c r="AR5325">
        <f t="shared" si="339"/>
        <v>0</v>
      </c>
      <c r="AS5325">
        <f t="shared" si="340"/>
        <v>0</v>
      </c>
      <c r="AT5325">
        <f t="shared" si="338"/>
        <v>0</v>
      </c>
    </row>
    <row r="5326" spans="2:46" ht="15.75" customHeight="1" thickBot="1">
      <c r="B5326" t="str">
        <f t="shared" si="337"/>
        <v>HINDALCO4518245260</v>
      </c>
      <c r="C5326" s="137" t="s">
        <v>226</v>
      </c>
      <c r="D5326" s="137" t="s">
        <v>53</v>
      </c>
      <c r="E5326" s="138">
        <v>45260</v>
      </c>
      <c r="F5326" s="139">
        <v>0</v>
      </c>
      <c r="G5326" s="137" t="s">
        <v>223</v>
      </c>
      <c r="H5326" s="139">
        <v>489</v>
      </c>
      <c r="I5326" s="139">
        <v>491.6</v>
      </c>
      <c r="J5326" s="139">
        <v>486</v>
      </c>
      <c r="K5326" s="139">
        <v>491.35</v>
      </c>
      <c r="L5326" s="139">
        <v>491.35</v>
      </c>
      <c r="M5326" s="139">
        <v>22</v>
      </c>
      <c r="N5326" s="139">
        <v>150.88999999999999</v>
      </c>
      <c r="O5326" s="139">
        <v>81200</v>
      </c>
      <c r="P5326" s="140">
        <v>25200</v>
      </c>
      <c r="Q5326" s="138">
        <v>45182</v>
      </c>
      <c r="AR5326">
        <f t="shared" si="339"/>
        <v>0</v>
      </c>
      <c r="AS5326">
        <f t="shared" si="340"/>
        <v>0</v>
      </c>
      <c r="AT5326">
        <f t="shared" si="338"/>
        <v>0</v>
      </c>
    </row>
    <row r="5327" spans="2:46" ht="15.75" customHeight="1" thickBot="1">
      <c r="B5327" t="str">
        <f t="shared" si="337"/>
        <v>HINDCOPPER4518245197</v>
      </c>
      <c r="C5327" s="137" t="s">
        <v>226</v>
      </c>
      <c r="D5327" s="137" t="s">
        <v>125</v>
      </c>
      <c r="E5327" s="138">
        <v>45197</v>
      </c>
      <c r="F5327" s="139">
        <v>0</v>
      </c>
      <c r="G5327" s="137" t="s">
        <v>223</v>
      </c>
      <c r="H5327" s="139">
        <v>156.25</v>
      </c>
      <c r="I5327" s="139">
        <v>158.94999999999999</v>
      </c>
      <c r="J5327" s="139">
        <v>150.15</v>
      </c>
      <c r="K5327" s="139">
        <v>158.55000000000001</v>
      </c>
      <c r="L5327" s="139">
        <v>158.55000000000001</v>
      </c>
      <c r="M5327" s="139">
        <v>166</v>
      </c>
      <c r="N5327" s="139">
        <v>1361.41</v>
      </c>
      <c r="O5327" s="139">
        <v>31185200</v>
      </c>
      <c r="P5327" s="140">
        <v>-439900</v>
      </c>
      <c r="Q5327" s="138">
        <v>45182</v>
      </c>
      <c r="AR5327">
        <f t="shared" si="339"/>
        <v>33405900</v>
      </c>
      <c r="AS5327">
        <f t="shared" si="340"/>
        <v>-726100</v>
      </c>
      <c r="AT5327">
        <f t="shared" si="338"/>
        <v>34132000</v>
      </c>
    </row>
    <row r="5328" spans="2:46" ht="15.75" customHeight="1" thickBot="1">
      <c r="B5328" t="str">
        <f t="shared" si="337"/>
        <v>HINDCOPPER4518245225</v>
      </c>
      <c r="C5328" s="137" t="s">
        <v>226</v>
      </c>
      <c r="D5328" s="137" t="s">
        <v>125</v>
      </c>
      <c r="E5328" s="138">
        <v>45225</v>
      </c>
      <c r="F5328" s="139">
        <v>0</v>
      </c>
      <c r="G5328" s="137" t="s">
        <v>223</v>
      </c>
      <c r="H5328" s="139">
        <v>153.69999999999999</v>
      </c>
      <c r="I5328" s="139">
        <v>160</v>
      </c>
      <c r="J5328" s="139">
        <v>151.9</v>
      </c>
      <c r="K5328" s="139">
        <v>160</v>
      </c>
      <c r="L5328" s="139">
        <v>160</v>
      </c>
      <c r="M5328" s="139">
        <v>54</v>
      </c>
      <c r="N5328" s="139">
        <v>440.26</v>
      </c>
      <c r="O5328" s="139">
        <v>2220700</v>
      </c>
      <c r="P5328" s="140">
        <v>-286200</v>
      </c>
      <c r="Q5328" s="138">
        <v>45182</v>
      </c>
      <c r="AR5328">
        <f t="shared" si="339"/>
        <v>0</v>
      </c>
      <c r="AS5328">
        <f t="shared" si="340"/>
        <v>0</v>
      </c>
      <c r="AT5328">
        <f t="shared" si="338"/>
        <v>0</v>
      </c>
    </row>
    <row r="5329" spans="2:46" ht="15.75" customHeight="1" thickBot="1">
      <c r="B5329" t="str">
        <f t="shared" si="337"/>
        <v>HINDCOPPER4518245260</v>
      </c>
      <c r="C5329" s="137" t="s">
        <v>226</v>
      </c>
      <c r="D5329" s="137" t="s">
        <v>125</v>
      </c>
      <c r="E5329" s="138">
        <v>45260</v>
      </c>
      <c r="F5329" s="139">
        <v>0</v>
      </c>
      <c r="G5329" s="137" t="s">
        <v>223</v>
      </c>
      <c r="H5329" s="139">
        <v>0</v>
      </c>
      <c r="I5329" s="139">
        <v>0</v>
      </c>
      <c r="J5329" s="139">
        <v>0</v>
      </c>
      <c r="K5329" s="139">
        <v>165.95</v>
      </c>
      <c r="L5329" s="139">
        <v>160.94999999999999</v>
      </c>
      <c r="M5329" s="139">
        <v>0</v>
      </c>
      <c r="N5329" s="139">
        <v>0</v>
      </c>
      <c r="O5329" s="139">
        <v>217300</v>
      </c>
      <c r="P5329" s="139">
        <v>0</v>
      </c>
      <c r="Q5329" s="138">
        <v>45182</v>
      </c>
      <c r="AR5329">
        <f t="shared" si="339"/>
        <v>0</v>
      </c>
      <c r="AS5329">
        <f t="shared" si="340"/>
        <v>0</v>
      </c>
      <c r="AT5329">
        <f t="shared" si="338"/>
        <v>0</v>
      </c>
    </row>
    <row r="5330" spans="2:46" ht="15.75" customHeight="1" thickBot="1">
      <c r="B5330" t="str">
        <f t="shared" si="337"/>
        <v>HINDPETRO4518245197</v>
      </c>
      <c r="C5330" s="137" t="s">
        <v>226</v>
      </c>
      <c r="D5330" s="137" t="s">
        <v>126</v>
      </c>
      <c r="E5330" s="138">
        <v>45197</v>
      </c>
      <c r="F5330" s="139">
        <v>0</v>
      </c>
      <c r="G5330" s="137" t="s">
        <v>223</v>
      </c>
      <c r="H5330" s="139">
        <v>250.9</v>
      </c>
      <c r="I5330" s="139">
        <v>256.14999999999998</v>
      </c>
      <c r="J5330" s="139">
        <v>249.5</v>
      </c>
      <c r="K5330" s="139">
        <v>255.2</v>
      </c>
      <c r="L5330" s="139">
        <v>255.2</v>
      </c>
      <c r="M5330" s="139">
        <v>3756</v>
      </c>
      <c r="N5330" s="139">
        <v>25779.13</v>
      </c>
      <c r="O5330" s="141">
        <v>48400000</v>
      </c>
      <c r="P5330" s="140">
        <v>-143100</v>
      </c>
      <c r="Q5330" s="138">
        <v>45182</v>
      </c>
      <c r="AR5330">
        <f t="shared" si="339"/>
        <v>50503300</v>
      </c>
      <c r="AS5330">
        <f t="shared" si="340"/>
        <v>43200</v>
      </c>
      <c r="AT5330">
        <f t="shared" si="338"/>
        <v>50460100</v>
      </c>
    </row>
    <row r="5331" spans="2:46" ht="15.75" customHeight="1" thickBot="1">
      <c r="B5331" t="str">
        <f t="shared" si="337"/>
        <v>HINDPETRO4518245225</v>
      </c>
      <c r="C5331" s="137" t="s">
        <v>226</v>
      </c>
      <c r="D5331" s="137" t="s">
        <v>126</v>
      </c>
      <c r="E5331" s="138">
        <v>45225</v>
      </c>
      <c r="F5331" s="139">
        <v>0</v>
      </c>
      <c r="G5331" s="137" t="s">
        <v>223</v>
      </c>
      <c r="H5331" s="139">
        <v>251.85</v>
      </c>
      <c r="I5331" s="139">
        <v>258</v>
      </c>
      <c r="J5331" s="139">
        <v>251.85</v>
      </c>
      <c r="K5331" s="139">
        <v>256.8</v>
      </c>
      <c r="L5331" s="139">
        <v>256.8</v>
      </c>
      <c r="M5331" s="139">
        <v>386</v>
      </c>
      <c r="N5331" s="139">
        <v>2668.58</v>
      </c>
      <c r="O5331" s="139">
        <v>2103300</v>
      </c>
      <c r="P5331" s="140">
        <v>186300</v>
      </c>
      <c r="Q5331" s="138">
        <v>45182</v>
      </c>
      <c r="AR5331">
        <f t="shared" si="339"/>
        <v>0</v>
      </c>
      <c r="AS5331">
        <f t="shared" si="340"/>
        <v>0</v>
      </c>
      <c r="AT5331">
        <f t="shared" si="338"/>
        <v>0</v>
      </c>
    </row>
    <row r="5332" spans="2:46" ht="15.75" customHeight="1" thickBot="1">
      <c r="B5332" t="str">
        <f t="shared" si="337"/>
        <v>HINDPETRO4518245260</v>
      </c>
      <c r="C5332" s="137" t="s">
        <v>226</v>
      </c>
      <c r="D5332" s="137" t="s">
        <v>126</v>
      </c>
      <c r="E5332" s="138">
        <v>45260</v>
      </c>
      <c r="F5332" s="139">
        <v>0</v>
      </c>
      <c r="G5332" s="137" t="s">
        <v>223</v>
      </c>
      <c r="H5332" s="139">
        <v>257.25</v>
      </c>
      <c r="I5332" s="139">
        <v>259.05</v>
      </c>
      <c r="J5332" s="139">
        <v>254.95</v>
      </c>
      <c r="K5332" s="139">
        <v>258.60000000000002</v>
      </c>
      <c r="L5332" s="139">
        <v>258.60000000000002</v>
      </c>
      <c r="M5332" s="139">
        <v>11</v>
      </c>
      <c r="N5332" s="139">
        <v>76.33</v>
      </c>
      <c r="O5332" s="139">
        <v>175500</v>
      </c>
      <c r="P5332" s="140">
        <v>5400</v>
      </c>
      <c r="Q5332" s="138">
        <v>45182</v>
      </c>
      <c r="AR5332">
        <f t="shared" si="339"/>
        <v>0</v>
      </c>
      <c r="AS5332">
        <f t="shared" si="340"/>
        <v>0</v>
      </c>
      <c r="AT5332">
        <f t="shared" si="338"/>
        <v>0</v>
      </c>
    </row>
    <row r="5333" spans="2:46" ht="15.75" customHeight="1" thickBot="1">
      <c r="B5333" t="str">
        <f t="shared" si="337"/>
        <v>HINDUNILVR4518245197</v>
      </c>
      <c r="C5333" s="137" t="s">
        <v>226</v>
      </c>
      <c r="D5333" s="137" t="s">
        <v>27</v>
      </c>
      <c r="E5333" s="138">
        <v>45197</v>
      </c>
      <c r="F5333" s="139">
        <v>0</v>
      </c>
      <c r="G5333" s="137" t="s">
        <v>223</v>
      </c>
      <c r="H5333" s="139">
        <v>2506.75</v>
      </c>
      <c r="I5333" s="139">
        <v>2517.6999999999998</v>
      </c>
      <c r="J5333" s="139">
        <v>2501.0500000000002</v>
      </c>
      <c r="K5333" s="139">
        <v>2509.4</v>
      </c>
      <c r="L5333" s="139">
        <v>2509.4</v>
      </c>
      <c r="M5333" s="139">
        <v>4693</v>
      </c>
      <c r="N5333" s="139">
        <v>35331.599999999999</v>
      </c>
      <c r="O5333" s="139">
        <v>8967300</v>
      </c>
      <c r="P5333" s="140">
        <v>163500</v>
      </c>
      <c r="Q5333" s="138">
        <v>45182</v>
      </c>
      <c r="AR5333">
        <f t="shared" si="339"/>
        <v>9700800</v>
      </c>
      <c r="AS5333">
        <f t="shared" si="340"/>
        <v>191100</v>
      </c>
      <c r="AT5333">
        <f t="shared" si="338"/>
        <v>9509700</v>
      </c>
    </row>
    <row r="5334" spans="2:46" ht="15.75" customHeight="1" thickBot="1">
      <c r="B5334" t="str">
        <f t="shared" si="337"/>
        <v>HINDUNILVR4518245225</v>
      </c>
      <c r="C5334" s="137" t="s">
        <v>226</v>
      </c>
      <c r="D5334" s="137" t="s">
        <v>27</v>
      </c>
      <c r="E5334" s="138">
        <v>45225</v>
      </c>
      <c r="F5334" s="139">
        <v>0</v>
      </c>
      <c r="G5334" s="137" t="s">
        <v>223</v>
      </c>
      <c r="H5334" s="139">
        <v>2517.6999999999998</v>
      </c>
      <c r="I5334" s="139">
        <v>2530.5</v>
      </c>
      <c r="J5334" s="139">
        <v>2517</v>
      </c>
      <c r="K5334" s="139">
        <v>2524.9</v>
      </c>
      <c r="L5334" s="139">
        <v>2524.9</v>
      </c>
      <c r="M5334" s="139">
        <v>497</v>
      </c>
      <c r="N5334" s="139">
        <v>3763.02</v>
      </c>
      <c r="O5334" s="139">
        <v>733500</v>
      </c>
      <c r="P5334" s="140">
        <v>27600</v>
      </c>
      <c r="Q5334" s="138">
        <v>45182</v>
      </c>
      <c r="AR5334">
        <f t="shared" si="339"/>
        <v>0</v>
      </c>
      <c r="AS5334">
        <f t="shared" si="340"/>
        <v>0</v>
      </c>
      <c r="AT5334">
        <f t="shared" si="338"/>
        <v>0</v>
      </c>
    </row>
    <row r="5335" spans="2:46" ht="15.75" customHeight="1" thickBot="1">
      <c r="B5335" t="str">
        <f t="shared" si="337"/>
        <v>HINDUNILVR4518245260</v>
      </c>
      <c r="C5335" s="137" t="s">
        <v>226</v>
      </c>
      <c r="D5335" s="137" t="s">
        <v>27</v>
      </c>
      <c r="E5335" s="138">
        <v>45260</v>
      </c>
      <c r="F5335" s="139">
        <v>0</v>
      </c>
      <c r="G5335" s="137" t="s">
        <v>223</v>
      </c>
      <c r="H5335" s="139">
        <v>2525.0500000000002</v>
      </c>
      <c r="I5335" s="139">
        <v>2537.5</v>
      </c>
      <c r="J5335" s="139">
        <v>2522</v>
      </c>
      <c r="K5335" s="139">
        <v>2528.5500000000002</v>
      </c>
      <c r="L5335" s="139">
        <v>2528.5500000000002</v>
      </c>
      <c r="M5335" s="139">
        <v>52</v>
      </c>
      <c r="N5335" s="139">
        <v>394.33</v>
      </c>
      <c r="O5335" s="139">
        <v>95100</v>
      </c>
      <c r="P5335" s="140">
        <v>10500</v>
      </c>
      <c r="Q5335" s="138">
        <v>45182</v>
      </c>
      <c r="AR5335">
        <f t="shared" si="339"/>
        <v>0</v>
      </c>
      <c r="AS5335">
        <f t="shared" si="340"/>
        <v>0</v>
      </c>
      <c r="AT5335">
        <f t="shared" si="338"/>
        <v>0</v>
      </c>
    </row>
    <row r="5336" spans="2:46" ht="15.75" customHeight="1" thickBot="1">
      <c r="B5336" t="str">
        <f t="shared" si="337"/>
        <v>IBULHSGFIN4518245197</v>
      </c>
      <c r="C5336" s="137" t="s">
        <v>226</v>
      </c>
      <c r="D5336" s="137" t="s">
        <v>127</v>
      </c>
      <c r="E5336" s="138">
        <v>45197</v>
      </c>
      <c r="F5336" s="139">
        <v>0</v>
      </c>
      <c r="G5336" s="137" t="s">
        <v>223</v>
      </c>
      <c r="H5336" s="139">
        <v>168.9</v>
      </c>
      <c r="I5336" s="139">
        <v>189.45</v>
      </c>
      <c r="J5336" s="139">
        <v>167.75</v>
      </c>
      <c r="K5336" s="139">
        <v>187.3</v>
      </c>
      <c r="L5336" s="139">
        <v>187.3</v>
      </c>
      <c r="M5336" s="139">
        <v>393</v>
      </c>
      <c r="N5336" s="139">
        <v>3577.62</v>
      </c>
      <c r="O5336" s="141">
        <v>54000000</v>
      </c>
      <c r="P5336" s="140">
        <v>-1999200</v>
      </c>
      <c r="Q5336" s="138">
        <v>45182</v>
      </c>
      <c r="AR5336" s="76">
        <f t="shared" si="339"/>
        <v>58528800</v>
      </c>
      <c r="AS5336">
        <f t="shared" si="340"/>
        <v>-2249100</v>
      </c>
      <c r="AT5336" s="76">
        <f t="shared" si="338"/>
        <v>60777900</v>
      </c>
    </row>
    <row r="5337" spans="2:46" ht="15.75" customHeight="1" thickBot="1">
      <c r="B5337" t="str">
        <f t="shared" si="337"/>
        <v>IBULHSGFIN4518245225</v>
      </c>
      <c r="C5337" s="137" t="s">
        <v>226</v>
      </c>
      <c r="D5337" s="137" t="s">
        <v>127</v>
      </c>
      <c r="E5337" s="138">
        <v>45225</v>
      </c>
      <c r="F5337" s="139">
        <v>0</v>
      </c>
      <c r="G5337" s="137" t="s">
        <v>223</v>
      </c>
      <c r="H5337" s="139">
        <v>174.6</v>
      </c>
      <c r="I5337" s="139">
        <v>190.2</v>
      </c>
      <c r="J5337" s="139">
        <v>171.8</v>
      </c>
      <c r="K5337" s="139">
        <v>189.35</v>
      </c>
      <c r="L5337" s="139">
        <v>189.35</v>
      </c>
      <c r="M5337" s="139">
        <v>49</v>
      </c>
      <c r="N5337" s="139">
        <v>453.2</v>
      </c>
      <c r="O5337" s="139">
        <v>4528800</v>
      </c>
      <c r="P5337" s="140">
        <v>-249900</v>
      </c>
      <c r="Q5337" s="138">
        <v>45182</v>
      </c>
      <c r="AR5337">
        <f t="shared" si="339"/>
        <v>0</v>
      </c>
      <c r="AS5337">
        <f t="shared" si="340"/>
        <v>0</v>
      </c>
      <c r="AT5337">
        <f t="shared" si="338"/>
        <v>0</v>
      </c>
    </row>
    <row r="5338" spans="2:46" ht="15.75" customHeight="1" thickBot="1">
      <c r="B5338" t="str">
        <f t="shared" si="337"/>
        <v>IBULHSGFIN4518245260</v>
      </c>
      <c r="C5338" s="137" t="s">
        <v>226</v>
      </c>
      <c r="D5338" s="137" t="s">
        <v>127</v>
      </c>
      <c r="E5338" s="138">
        <v>45260</v>
      </c>
      <c r="F5338" s="139">
        <v>0</v>
      </c>
      <c r="G5338" s="137" t="s">
        <v>223</v>
      </c>
      <c r="H5338" s="139">
        <v>179.8</v>
      </c>
      <c r="I5338" s="139">
        <v>180</v>
      </c>
      <c r="J5338" s="139">
        <v>179.8</v>
      </c>
      <c r="K5338" s="139">
        <v>180</v>
      </c>
      <c r="L5338" s="139">
        <v>191.25</v>
      </c>
      <c r="M5338" s="139">
        <v>2</v>
      </c>
      <c r="N5338" s="139">
        <v>18.34</v>
      </c>
      <c r="O5338" s="139">
        <v>229500</v>
      </c>
      <c r="P5338" s="140">
        <v>-10200</v>
      </c>
      <c r="Q5338" s="138">
        <v>45182</v>
      </c>
      <c r="AR5338">
        <f t="shared" si="339"/>
        <v>0</v>
      </c>
      <c r="AS5338">
        <f t="shared" si="340"/>
        <v>0</v>
      </c>
      <c r="AT5338">
        <f t="shared" si="338"/>
        <v>0</v>
      </c>
    </row>
    <row r="5339" spans="2:46" ht="15.75" customHeight="1" thickBot="1">
      <c r="B5339" t="str">
        <f t="shared" si="337"/>
        <v>ICICIBANK4518245197</v>
      </c>
      <c r="C5339" s="137" t="s">
        <v>226</v>
      </c>
      <c r="D5339" s="137" t="s">
        <v>19</v>
      </c>
      <c r="E5339" s="138">
        <v>45197</v>
      </c>
      <c r="F5339" s="139">
        <v>0</v>
      </c>
      <c r="G5339" s="137" t="s">
        <v>223</v>
      </c>
      <c r="H5339" s="139">
        <v>992.8</v>
      </c>
      <c r="I5339" s="139">
        <v>998.35</v>
      </c>
      <c r="J5339" s="139">
        <v>984</v>
      </c>
      <c r="K5339" s="139">
        <v>993.3</v>
      </c>
      <c r="L5339" s="139">
        <v>993.3</v>
      </c>
      <c r="M5339" s="139">
        <v>41725</v>
      </c>
      <c r="N5339" s="139">
        <v>289855.65999999997</v>
      </c>
      <c r="O5339" s="139">
        <v>83089300</v>
      </c>
      <c r="P5339" s="140">
        <v>-4398100</v>
      </c>
      <c r="Q5339" s="138">
        <v>45182</v>
      </c>
      <c r="AR5339">
        <f t="shared" si="339"/>
        <v>85878800</v>
      </c>
      <c r="AS5339">
        <f t="shared" si="340"/>
        <v>-3123400</v>
      </c>
      <c r="AT5339">
        <f t="shared" si="338"/>
        <v>89002200</v>
      </c>
    </row>
    <row r="5340" spans="2:46" ht="15.75" customHeight="1" thickBot="1">
      <c r="B5340" t="str">
        <f t="shared" si="337"/>
        <v>ICICIBANK4518245225</v>
      </c>
      <c r="C5340" s="137" t="s">
        <v>226</v>
      </c>
      <c r="D5340" s="137" t="s">
        <v>19</v>
      </c>
      <c r="E5340" s="138">
        <v>45225</v>
      </c>
      <c r="F5340" s="139">
        <v>0</v>
      </c>
      <c r="G5340" s="137" t="s">
        <v>223</v>
      </c>
      <c r="H5340" s="139">
        <v>1000.25</v>
      </c>
      <c r="I5340" s="139">
        <v>1004.7</v>
      </c>
      <c r="J5340" s="139">
        <v>990.7</v>
      </c>
      <c r="K5340" s="139">
        <v>999.8</v>
      </c>
      <c r="L5340" s="139">
        <v>999.8</v>
      </c>
      <c r="M5340" s="139">
        <v>2739</v>
      </c>
      <c r="N5340" s="139">
        <v>19151.07</v>
      </c>
      <c r="O5340" s="139">
        <v>2789500</v>
      </c>
      <c r="P5340" s="140">
        <v>1274700</v>
      </c>
      <c r="Q5340" s="138">
        <v>45182</v>
      </c>
      <c r="AR5340">
        <f t="shared" si="339"/>
        <v>0</v>
      </c>
      <c r="AS5340">
        <f t="shared" si="340"/>
        <v>0</v>
      </c>
      <c r="AT5340">
        <f t="shared" si="338"/>
        <v>0</v>
      </c>
    </row>
    <row r="5341" spans="2:46" ht="15.75" customHeight="1" thickBot="1">
      <c r="B5341" t="str">
        <f t="shared" si="337"/>
        <v>ICICIBANK4518245260</v>
      </c>
      <c r="C5341" s="137" t="s">
        <v>226</v>
      </c>
      <c r="D5341" s="137" t="s">
        <v>19</v>
      </c>
      <c r="E5341" s="138">
        <v>45260</v>
      </c>
      <c r="F5341" s="139">
        <v>0</v>
      </c>
      <c r="G5341" s="137" t="s">
        <v>223</v>
      </c>
      <c r="H5341" s="139">
        <v>1001</v>
      </c>
      <c r="I5341" s="139">
        <v>1012.05</v>
      </c>
      <c r="J5341" s="139">
        <v>997.15</v>
      </c>
      <c r="K5341" s="139">
        <v>1006.7</v>
      </c>
      <c r="L5341" s="139">
        <v>1006.7</v>
      </c>
      <c r="M5341" s="139">
        <v>86</v>
      </c>
      <c r="N5341" s="139">
        <v>605.98</v>
      </c>
      <c r="O5341" s="139">
        <v>252000</v>
      </c>
      <c r="P5341" s="140">
        <v>29400</v>
      </c>
      <c r="Q5341" s="138">
        <v>45182</v>
      </c>
      <c r="AR5341">
        <f t="shared" si="339"/>
        <v>0</v>
      </c>
      <c r="AS5341">
        <f t="shared" si="340"/>
        <v>0</v>
      </c>
      <c r="AT5341">
        <f t="shared" si="338"/>
        <v>0</v>
      </c>
    </row>
    <row r="5342" spans="2:46" ht="15.75" customHeight="1" thickBot="1">
      <c r="B5342" t="str">
        <f t="shared" si="337"/>
        <v>ICICIGI4518245197</v>
      </c>
      <c r="C5342" s="137" t="s">
        <v>226</v>
      </c>
      <c r="D5342" s="137" t="s">
        <v>128</v>
      </c>
      <c r="E5342" s="138">
        <v>45197</v>
      </c>
      <c r="F5342" s="139">
        <v>0</v>
      </c>
      <c r="G5342" s="137" t="s">
        <v>223</v>
      </c>
      <c r="H5342" s="139">
        <v>1353.55</v>
      </c>
      <c r="I5342" s="139">
        <v>1365</v>
      </c>
      <c r="J5342" s="139">
        <v>1343.2</v>
      </c>
      <c r="K5342" s="139">
        <v>1360.75</v>
      </c>
      <c r="L5342" s="139">
        <v>1360.75</v>
      </c>
      <c r="M5342" s="139">
        <v>875</v>
      </c>
      <c r="N5342" s="139">
        <v>5938.75</v>
      </c>
      <c r="O5342" s="139">
        <v>3009500</v>
      </c>
      <c r="P5342" s="140">
        <v>4000</v>
      </c>
      <c r="Q5342" s="138">
        <v>45182</v>
      </c>
      <c r="AR5342">
        <f t="shared" si="339"/>
        <v>3048500</v>
      </c>
      <c r="AS5342">
        <f t="shared" si="340"/>
        <v>9500</v>
      </c>
      <c r="AT5342">
        <f t="shared" si="338"/>
        <v>3039000</v>
      </c>
    </row>
    <row r="5343" spans="2:46" ht="15.75" customHeight="1" thickBot="1">
      <c r="B5343" t="str">
        <f t="shared" si="337"/>
        <v>ICICIGI4518245225</v>
      </c>
      <c r="C5343" s="137" t="s">
        <v>226</v>
      </c>
      <c r="D5343" s="137" t="s">
        <v>128</v>
      </c>
      <c r="E5343" s="138">
        <v>45225</v>
      </c>
      <c r="F5343" s="139">
        <v>0</v>
      </c>
      <c r="G5343" s="137" t="s">
        <v>223</v>
      </c>
      <c r="H5343" s="139">
        <v>1370</v>
      </c>
      <c r="I5343" s="139">
        <v>1371.9</v>
      </c>
      <c r="J5343" s="139">
        <v>1353.15</v>
      </c>
      <c r="K5343" s="139">
        <v>1368.05</v>
      </c>
      <c r="L5343" s="139">
        <v>1368.05</v>
      </c>
      <c r="M5343" s="139">
        <v>49</v>
      </c>
      <c r="N5343" s="139">
        <v>334.79</v>
      </c>
      <c r="O5343" s="139">
        <v>39000</v>
      </c>
      <c r="P5343" s="140">
        <v>5500</v>
      </c>
      <c r="Q5343" s="138">
        <v>45182</v>
      </c>
      <c r="AR5343">
        <f t="shared" si="339"/>
        <v>0</v>
      </c>
      <c r="AS5343">
        <f t="shared" si="340"/>
        <v>0</v>
      </c>
      <c r="AT5343">
        <f t="shared" si="338"/>
        <v>0</v>
      </c>
    </row>
    <row r="5344" spans="2:46" ht="15.75" customHeight="1" thickBot="1">
      <c r="B5344" t="str">
        <f t="shared" si="337"/>
        <v>ICICIGI4518245260</v>
      </c>
      <c r="C5344" s="137" t="s">
        <v>226</v>
      </c>
      <c r="D5344" s="137" t="s">
        <v>128</v>
      </c>
      <c r="E5344" s="138">
        <v>45260</v>
      </c>
      <c r="F5344" s="139">
        <v>0</v>
      </c>
      <c r="G5344" s="137" t="s">
        <v>223</v>
      </c>
      <c r="H5344" s="139">
        <v>0</v>
      </c>
      <c r="I5344" s="139">
        <v>0</v>
      </c>
      <c r="J5344" s="139">
        <v>0</v>
      </c>
      <c r="K5344" s="139">
        <v>1337.4</v>
      </c>
      <c r="L5344" s="139">
        <v>1376.9</v>
      </c>
      <c r="M5344" s="139">
        <v>0</v>
      </c>
      <c r="N5344" s="139">
        <v>0</v>
      </c>
      <c r="O5344" s="139">
        <v>0</v>
      </c>
      <c r="P5344" s="139">
        <v>0</v>
      </c>
      <c r="Q5344" s="138">
        <v>45182</v>
      </c>
      <c r="AR5344">
        <f t="shared" si="339"/>
        <v>0</v>
      </c>
      <c r="AS5344">
        <f t="shared" si="340"/>
        <v>0</v>
      </c>
      <c r="AT5344">
        <f t="shared" si="338"/>
        <v>0</v>
      </c>
    </row>
    <row r="5345" spans="2:46" ht="15.75" customHeight="1" thickBot="1">
      <c r="B5345" t="str">
        <f t="shared" si="337"/>
        <v>ICICIPRULI4518245197</v>
      </c>
      <c r="C5345" s="137" t="s">
        <v>226</v>
      </c>
      <c r="D5345" s="137" t="s">
        <v>129</v>
      </c>
      <c r="E5345" s="138">
        <v>45197</v>
      </c>
      <c r="F5345" s="139">
        <v>0</v>
      </c>
      <c r="G5345" s="137" t="s">
        <v>223</v>
      </c>
      <c r="H5345" s="139">
        <v>556.9</v>
      </c>
      <c r="I5345" s="139">
        <v>570</v>
      </c>
      <c r="J5345" s="139">
        <v>550.6</v>
      </c>
      <c r="K5345" s="139">
        <v>568.4</v>
      </c>
      <c r="L5345" s="139">
        <v>568.4</v>
      </c>
      <c r="M5345" s="139">
        <v>2906</v>
      </c>
      <c r="N5345" s="139">
        <v>24493.37</v>
      </c>
      <c r="O5345" s="139">
        <v>6454500</v>
      </c>
      <c r="P5345" s="140">
        <v>-660000</v>
      </c>
      <c r="Q5345" s="138">
        <v>45182</v>
      </c>
      <c r="AR5345">
        <f t="shared" si="339"/>
        <v>6663000</v>
      </c>
      <c r="AS5345">
        <f t="shared" si="340"/>
        <v>-676500</v>
      </c>
      <c r="AT5345">
        <f t="shared" si="338"/>
        <v>7339500</v>
      </c>
    </row>
    <row r="5346" spans="2:46" ht="15.75" customHeight="1" thickBot="1">
      <c r="B5346" t="str">
        <f t="shared" si="337"/>
        <v>ICICIPRULI4518245225</v>
      </c>
      <c r="C5346" s="137" t="s">
        <v>226</v>
      </c>
      <c r="D5346" s="137" t="s">
        <v>129</v>
      </c>
      <c r="E5346" s="138">
        <v>45225</v>
      </c>
      <c r="F5346" s="139">
        <v>0</v>
      </c>
      <c r="G5346" s="137" t="s">
        <v>223</v>
      </c>
      <c r="H5346" s="139">
        <v>560.9</v>
      </c>
      <c r="I5346" s="139">
        <v>573.45000000000005</v>
      </c>
      <c r="J5346" s="139">
        <v>554.15</v>
      </c>
      <c r="K5346" s="139">
        <v>571.95000000000005</v>
      </c>
      <c r="L5346" s="139">
        <v>571.95000000000005</v>
      </c>
      <c r="M5346" s="139">
        <v>147</v>
      </c>
      <c r="N5346" s="139">
        <v>1247.25</v>
      </c>
      <c r="O5346" s="139">
        <v>208500</v>
      </c>
      <c r="P5346" s="140">
        <v>-16500</v>
      </c>
      <c r="Q5346" s="138">
        <v>45182</v>
      </c>
      <c r="AR5346">
        <f t="shared" si="339"/>
        <v>0</v>
      </c>
      <c r="AS5346">
        <f t="shared" si="340"/>
        <v>0</v>
      </c>
      <c r="AT5346">
        <f t="shared" si="338"/>
        <v>0</v>
      </c>
    </row>
    <row r="5347" spans="2:46" ht="15.75" customHeight="1" thickBot="1">
      <c r="B5347" t="str">
        <f t="shared" si="337"/>
        <v>ICICIPRULI4518245260</v>
      </c>
      <c r="C5347" s="137" t="s">
        <v>226</v>
      </c>
      <c r="D5347" s="137" t="s">
        <v>129</v>
      </c>
      <c r="E5347" s="138">
        <v>45260</v>
      </c>
      <c r="F5347" s="139">
        <v>0</v>
      </c>
      <c r="G5347" s="137" t="s">
        <v>223</v>
      </c>
      <c r="H5347" s="139">
        <v>571</v>
      </c>
      <c r="I5347" s="139">
        <v>575</v>
      </c>
      <c r="J5347" s="139">
        <v>571</v>
      </c>
      <c r="K5347" s="139">
        <v>573.04999999999995</v>
      </c>
      <c r="L5347" s="139">
        <v>573.04999999999995</v>
      </c>
      <c r="M5347" s="139">
        <v>4</v>
      </c>
      <c r="N5347" s="139">
        <v>34.380000000000003</v>
      </c>
      <c r="O5347" s="139">
        <v>16500</v>
      </c>
      <c r="P5347" s="140">
        <v>4500</v>
      </c>
      <c r="Q5347" s="138">
        <v>45182</v>
      </c>
      <c r="AR5347">
        <f t="shared" si="339"/>
        <v>0</v>
      </c>
      <c r="AS5347">
        <f t="shared" si="340"/>
        <v>0</v>
      </c>
      <c r="AT5347">
        <f t="shared" si="338"/>
        <v>0</v>
      </c>
    </row>
    <row r="5348" spans="2:46" ht="15.75" customHeight="1" thickBot="1">
      <c r="B5348" t="str">
        <f t="shared" si="337"/>
        <v>IDEA4518245197</v>
      </c>
      <c r="C5348" s="137" t="s">
        <v>226</v>
      </c>
      <c r="D5348" s="137" t="s">
        <v>130</v>
      </c>
      <c r="E5348" s="138">
        <v>45197</v>
      </c>
      <c r="F5348" s="139">
        <v>0</v>
      </c>
      <c r="G5348" s="137" t="s">
        <v>223</v>
      </c>
      <c r="H5348" s="139">
        <v>10.5</v>
      </c>
      <c r="I5348" s="139">
        <v>11.25</v>
      </c>
      <c r="J5348" s="139">
        <v>10.35</v>
      </c>
      <c r="K5348" s="139">
        <v>11.05</v>
      </c>
      <c r="L5348" s="139">
        <v>11.05</v>
      </c>
      <c r="M5348" s="139">
        <v>5844</v>
      </c>
      <c r="N5348" s="139">
        <v>50585.24</v>
      </c>
      <c r="O5348" s="139">
        <v>1067600000</v>
      </c>
      <c r="P5348" s="140">
        <v>43760000</v>
      </c>
      <c r="Q5348" s="138">
        <v>45182</v>
      </c>
      <c r="AR5348">
        <f t="shared" si="339"/>
        <v>1248480000</v>
      </c>
      <c r="AS5348">
        <f t="shared" si="340"/>
        <v>47520000</v>
      </c>
      <c r="AT5348">
        <f t="shared" si="338"/>
        <v>1200960000</v>
      </c>
    </row>
    <row r="5349" spans="2:46" ht="15.75" customHeight="1" thickBot="1">
      <c r="B5349" t="str">
        <f t="shared" si="337"/>
        <v>IDEA4518245225</v>
      </c>
      <c r="C5349" s="137" t="s">
        <v>226</v>
      </c>
      <c r="D5349" s="137" t="s">
        <v>130</v>
      </c>
      <c r="E5349" s="138">
        <v>45225</v>
      </c>
      <c r="F5349" s="139">
        <v>0</v>
      </c>
      <c r="G5349" s="137" t="s">
        <v>223</v>
      </c>
      <c r="H5349" s="139">
        <v>10.6</v>
      </c>
      <c r="I5349" s="139">
        <v>11.3</v>
      </c>
      <c r="J5349" s="139">
        <v>10.45</v>
      </c>
      <c r="K5349" s="139">
        <v>11.15</v>
      </c>
      <c r="L5349" s="139">
        <v>11.15</v>
      </c>
      <c r="M5349" s="139">
        <v>867</v>
      </c>
      <c r="N5349" s="139">
        <v>7535.56</v>
      </c>
      <c r="O5349" s="139">
        <v>180880000</v>
      </c>
      <c r="P5349" s="140">
        <v>3760000</v>
      </c>
      <c r="Q5349" s="138">
        <v>45182</v>
      </c>
      <c r="AR5349">
        <f t="shared" si="339"/>
        <v>0</v>
      </c>
      <c r="AS5349">
        <f t="shared" si="340"/>
        <v>0</v>
      </c>
      <c r="AT5349">
        <f t="shared" si="338"/>
        <v>0</v>
      </c>
    </row>
    <row r="5350" spans="2:46" ht="15.75" customHeight="1" thickBot="1">
      <c r="B5350" t="str">
        <f t="shared" si="337"/>
        <v>IDEA4518245260</v>
      </c>
      <c r="C5350" s="137" t="s">
        <v>226</v>
      </c>
      <c r="D5350" s="137" t="s">
        <v>130</v>
      </c>
      <c r="E5350" s="138">
        <v>45260</v>
      </c>
      <c r="F5350" s="139">
        <v>0</v>
      </c>
      <c r="G5350" s="137" t="s">
        <v>223</v>
      </c>
      <c r="H5350" s="139">
        <v>10.7</v>
      </c>
      <c r="I5350" s="139">
        <v>11.35</v>
      </c>
      <c r="J5350" s="139">
        <v>10.55</v>
      </c>
      <c r="K5350" s="139">
        <v>11.25</v>
      </c>
      <c r="L5350" s="139">
        <v>11.25</v>
      </c>
      <c r="M5350" s="139">
        <v>158</v>
      </c>
      <c r="N5350" s="139">
        <v>1381.48</v>
      </c>
      <c r="O5350" s="141">
        <v>15300000</v>
      </c>
      <c r="P5350" s="140">
        <v>400000</v>
      </c>
      <c r="Q5350" s="138">
        <v>45182</v>
      </c>
      <c r="AR5350">
        <f t="shared" si="339"/>
        <v>0</v>
      </c>
      <c r="AS5350">
        <f t="shared" si="340"/>
        <v>0</v>
      </c>
      <c r="AT5350">
        <f t="shared" si="338"/>
        <v>0</v>
      </c>
    </row>
    <row r="5351" spans="2:46" ht="15.75" customHeight="1" thickBot="1">
      <c r="B5351" t="str">
        <f t="shared" si="337"/>
        <v>IDFC4518245197</v>
      </c>
      <c r="C5351" s="137" t="s">
        <v>226</v>
      </c>
      <c r="D5351" s="137" t="s">
        <v>131</v>
      </c>
      <c r="E5351" s="138">
        <v>45197</v>
      </c>
      <c r="F5351" s="139">
        <v>0</v>
      </c>
      <c r="G5351" s="137" t="s">
        <v>223</v>
      </c>
      <c r="H5351" s="139">
        <v>124.3</v>
      </c>
      <c r="I5351" s="139">
        <v>126.05</v>
      </c>
      <c r="J5351" s="139">
        <v>121.2</v>
      </c>
      <c r="K5351" s="139">
        <v>124.9</v>
      </c>
      <c r="L5351" s="139">
        <v>124.9</v>
      </c>
      <c r="M5351" s="139">
        <v>2263</v>
      </c>
      <c r="N5351" s="139">
        <v>28016.5</v>
      </c>
      <c r="O5351" s="141">
        <v>98400000</v>
      </c>
      <c r="P5351" s="140">
        <v>930000</v>
      </c>
      <c r="Q5351" s="138">
        <v>45182</v>
      </c>
      <c r="AR5351" s="76">
        <f t="shared" si="339"/>
        <v>102760000</v>
      </c>
      <c r="AS5351">
        <f t="shared" si="340"/>
        <v>1620000</v>
      </c>
      <c r="AT5351" s="76">
        <f t="shared" si="338"/>
        <v>101140000</v>
      </c>
    </row>
    <row r="5352" spans="2:46" ht="15.75" customHeight="1" thickBot="1">
      <c r="B5352" t="str">
        <f t="shared" si="337"/>
        <v>IDFC4518245225</v>
      </c>
      <c r="C5352" s="137" t="s">
        <v>226</v>
      </c>
      <c r="D5352" s="137" t="s">
        <v>131</v>
      </c>
      <c r="E5352" s="138">
        <v>45225</v>
      </c>
      <c r="F5352" s="139">
        <v>0</v>
      </c>
      <c r="G5352" s="137" t="s">
        <v>223</v>
      </c>
      <c r="H5352" s="139">
        <v>125.05</v>
      </c>
      <c r="I5352" s="139">
        <v>127</v>
      </c>
      <c r="J5352" s="139">
        <v>122.2</v>
      </c>
      <c r="K5352" s="139">
        <v>125.8</v>
      </c>
      <c r="L5352" s="139">
        <v>125.8</v>
      </c>
      <c r="M5352" s="139">
        <v>299</v>
      </c>
      <c r="N5352" s="139">
        <v>3721.34</v>
      </c>
      <c r="O5352" s="139">
        <v>4360000</v>
      </c>
      <c r="P5352" s="140">
        <v>690000</v>
      </c>
      <c r="Q5352" s="138">
        <v>45182</v>
      </c>
      <c r="AR5352">
        <f t="shared" si="339"/>
        <v>0</v>
      </c>
      <c r="AS5352">
        <f t="shared" si="340"/>
        <v>0</v>
      </c>
      <c r="AT5352">
        <f t="shared" si="338"/>
        <v>0</v>
      </c>
    </row>
    <row r="5353" spans="2:46" ht="15.75" customHeight="1" thickBot="1">
      <c r="B5353" t="str">
        <f t="shared" si="337"/>
        <v>IDFC4518245260</v>
      </c>
      <c r="C5353" s="137" t="s">
        <v>226</v>
      </c>
      <c r="D5353" s="137" t="s">
        <v>131</v>
      </c>
      <c r="E5353" s="138">
        <v>45260</v>
      </c>
      <c r="F5353" s="139">
        <v>0</v>
      </c>
      <c r="G5353" s="137" t="s">
        <v>223</v>
      </c>
      <c r="H5353" s="139">
        <v>127.45</v>
      </c>
      <c r="I5353" s="139">
        <v>127.45</v>
      </c>
      <c r="J5353" s="139">
        <v>123.8</v>
      </c>
      <c r="K5353" s="139">
        <v>126.15</v>
      </c>
      <c r="L5353" s="139">
        <v>126.35</v>
      </c>
      <c r="M5353" s="139">
        <v>16</v>
      </c>
      <c r="N5353" s="139">
        <v>200.82</v>
      </c>
      <c r="O5353" s="139">
        <v>1160000</v>
      </c>
      <c r="P5353" s="140">
        <v>30000</v>
      </c>
      <c r="Q5353" s="138">
        <v>45182</v>
      </c>
      <c r="AR5353">
        <f t="shared" si="339"/>
        <v>0</v>
      </c>
      <c r="AS5353">
        <f t="shared" si="340"/>
        <v>0</v>
      </c>
      <c r="AT5353">
        <f t="shared" si="338"/>
        <v>0</v>
      </c>
    </row>
    <row r="5354" spans="2:46" ht="15.75" customHeight="1" thickBot="1">
      <c r="B5354" t="str">
        <f t="shared" si="337"/>
        <v>IDFCFIRSTB4518245197</v>
      </c>
      <c r="C5354" s="137" t="s">
        <v>226</v>
      </c>
      <c r="D5354" s="137" t="s">
        <v>132</v>
      </c>
      <c r="E5354" s="138">
        <v>45197</v>
      </c>
      <c r="F5354" s="139">
        <v>0</v>
      </c>
      <c r="G5354" s="137" t="s">
        <v>223</v>
      </c>
      <c r="H5354" s="139">
        <v>92.35</v>
      </c>
      <c r="I5354" s="139">
        <v>93.45</v>
      </c>
      <c r="J5354" s="139">
        <v>89.2</v>
      </c>
      <c r="K5354" s="139">
        <v>92.95</v>
      </c>
      <c r="L5354" s="139">
        <v>92.95</v>
      </c>
      <c r="M5354" s="139">
        <v>10975</v>
      </c>
      <c r="N5354" s="139">
        <v>150589.62</v>
      </c>
      <c r="O5354" s="139">
        <v>246375000</v>
      </c>
      <c r="P5354" s="140">
        <v>-13740000</v>
      </c>
      <c r="Q5354" s="138">
        <v>45182</v>
      </c>
      <c r="AR5354">
        <f t="shared" si="339"/>
        <v>286740000</v>
      </c>
      <c r="AS5354">
        <f t="shared" si="340"/>
        <v>-9465000</v>
      </c>
      <c r="AT5354">
        <f t="shared" si="338"/>
        <v>296205000</v>
      </c>
    </row>
    <row r="5355" spans="2:46" ht="15.75" customHeight="1" thickBot="1">
      <c r="B5355" t="str">
        <f t="shared" si="337"/>
        <v>IDFCFIRSTB4518245225</v>
      </c>
      <c r="C5355" s="137" t="s">
        <v>226</v>
      </c>
      <c r="D5355" s="137" t="s">
        <v>132</v>
      </c>
      <c r="E5355" s="138">
        <v>45225</v>
      </c>
      <c r="F5355" s="139">
        <v>0</v>
      </c>
      <c r="G5355" s="137" t="s">
        <v>223</v>
      </c>
      <c r="H5355" s="139">
        <v>92.1</v>
      </c>
      <c r="I5355" s="139">
        <v>93.1</v>
      </c>
      <c r="J5355" s="139">
        <v>89</v>
      </c>
      <c r="K5355" s="139">
        <v>92.5</v>
      </c>
      <c r="L5355" s="139">
        <v>92.5</v>
      </c>
      <c r="M5355" s="139">
        <v>1918</v>
      </c>
      <c r="N5355" s="139">
        <v>26158.69</v>
      </c>
      <c r="O5355" s="139">
        <v>40365000</v>
      </c>
      <c r="P5355" s="140">
        <v>4275000</v>
      </c>
      <c r="Q5355" s="138">
        <v>45182</v>
      </c>
      <c r="AR5355">
        <f t="shared" si="339"/>
        <v>0</v>
      </c>
      <c r="AS5355">
        <f t="shared" si="340"/>
        <v>0</v>
      </c>
      <c r="AT5355">
        <f t="shared" si="338"/>
        <v>0</v>
      </c>
    </row>
    <row r="5356" spans="2:46" ht="15.75" customHeight="1" thickBot="1">
      <c r="B5356" t="str">
        <f t="shared" si="337"/>
        <v>IDFCFIRSTB4518245260</v>
      </c>
      <c r="C5356" s="137" t="s">
        <v>226</v>
      </c>
      <c r="D5356" s="137" t="s">
        <v>132</v>
      </c>
      <c r="E5356" s="138">
        <v>45260</v>
      </c>
      <c r="F5356" s="139">
        <v>0</v>
      </c>
      <c r="G5356" s="137" t="s">
        <v>223</v>
      </c>
      <c r="H5356" s="139">
        <v>91.5</v>
      </c>
      <c r="I5356" s="139">
        <v>92.85</v>
      </c>
      <c r="J5356" s="139">
        <v>89.15</v>
      </c>
      <c r="K5356" s="139">
        <v>92.5</v>
      </c>
      <c r="L5356" s="139">
        <v>92.5</v>
      </c>
      <c r="M5356" s="139">
        <v>273</v>
      </c>
      <c r="N5356" s="139">
        <v>3719.56</v>
      </c>
      <c r="O5356" s="139">
        <v>7260000</v>
      </c>
      <c r="P5356" s="140">
        <v>1185000</v>
      </c>
      <c r="Q5356" s="138">
        <v>45182</v>
      </c>
      <c r="AR5356">
        <f t="shared" si="339"/>
        <v>0</v>
      </c>
      <c r="AS5356">
        <f t="shared" si="340"/>
        <v>0</v>
      </c>
      <c r="AT5356">
        <f t="shared" si="338"/>
        <v>0</v>
      </c>
    </row>
    <row r="5357" spans="2:46" ht="15.75" customHeight="1" thickBot="1">
      <c r="B5357" t="str">
        <f t="shared" si="337"/>
        <v>IEX4518245197</v>
      </c>
      <c r="C5357" s="137" t="s">
        <v>226</v>
      </c>
      <c r="D5357" s="137" t="s">
        <v>133</v>
      </c>
      <c r="E5357" s="138">
        <v>45197</v>
      </c>
      <c r="F5357" s="139">
        <v>0</v>
      </c>
      <c r="G5357" s="137" t="s">
        <v>223</v>
      </c>
      <c r="H5357" s="139">
        <v>131.9</v>
      </c>
      <c r="I5357" s="139">
        <v>135.15</v>
      </c>
      <c r="J5357" s="139">
        <v>131.65</v>
      </c>
      <c r="K5357" s="139">
        <v>134.9</v>
      </c>
      <c r="L5357" s="139">
        <v>134.9</v>
      </c>
      <c r="M5357" s="139">
        <v>949</v>
      </c>
      <c r="N5357" s="139">
        <v>4752.07</v>
      </c>
      <c r="O5357" s="139">
        <v>65846250</v>
      </c>
      <c r="P5357" s="140">
        <v>-3547500</v>
      </c>
      <c r="Q5357" s="138">
        <v>45182</v>
      </c>
      <c r="AR5357">
        <f t="shared" si="339"/>
        <v>73327500</v>
      </c>
      <c r="AS5357">
        <f t="shared" si="340"/>
        <v>-3975000</v>
      </c>
      <c r="AT5357">
        <f t="shared" si="338"/>
        <v>77302500</v>
      </c>
    </row>
    <row r="5358" spans="2:46" ht="15.75" customHeight="1" thickBot="1">
      <c r="B5358" t="str">
        <f t="shared" si="337"/>
        <v>IEX4518245225</v>
      </c>
      <c r="C5358" s="137" t="s">
        <v>226</v>
      </c>
      <c r="D5358" s="137" t="s">
        <v>133</v>
      </c>
      <c r="E5358" s="138">
        <v>45225</v>
      </c>
      <c r="F5358" s="139">
        <v>0</v>
      </c>
      <c r="G5358" s="137" t="s">
        <v>223</v>
      </c>
      <c r="H5358" s="139">
        <v>135.65</v>
      </c>
      <c r="I5358" s="139">
        <v>136</v>
      </c>
      <c r="J5358" s="139">
        <v>132.85</v>
      </c>
      <c r="K5358" s="139">
        <v>135.75</v>
      </c>
      <c r="L5358" s="139">
        <v>135.75</v>
      </c>
      <c r="M5358" s="139">
        <v>114</v>
      </c>
      <c r="N5358" s="139">
        <v>575.61</v>
      </c>
      <c r="O5358" s="139">
        <v>7481250</v>
      </c>
      <c r="P5358" s="140">
        <v>-427500</v>
      </c>
      <c r="Q5358" s="138">
        <v>45182</v>
      </c>
      <c r="AR5358">
        <f t="shared" si="339"/>
        <v>0</v>
      </c>
      <c r="AS5358">
        <f t="shared" si="340"/>
        <v>0</v>
      </c>
      <c r="AT5358">
        <f t="shared" si="338"/>
        <v>0</v>
      </c>
    </row>
    <row r="5359" spans="2:46" ht="15.75" customHeight="1" thickBot="1">
      <c r="B5359" t="str">
        <f t="shared" si="337"/>
        <v>IEX4518245260</v>
      </c>
      <c r="C5359" s="137" t="s">
        <v>226</v>
      </c>
      <c r="D5359" s="137" t="s">
        <v>133</v>
      </c>
      <c r="E5359" s="138">
        <v>45260</v>
      </c>
      <c r="F5359" s="139">
        <v>0</v>
      </c>
      <c r="G5359" s="137" t="s">
        <v>223</v>
      </c>
      <c r="H5359" s="139">
        <v>133.30000000000001</v>
      </c>
      <c r="I5359" s="139">
        <v>136.19999999999999</v>
      </c>
      <c r="J5359" s="139">
        <v>133.30000000000001</v>
      </c>
      <c r="K5359" s="139">
        <v>136.1</v>
      </c>
      <c r="L5359" s="139">
        <v>136.44999999999999</v>
      </c>
      <c r="M5359" s="139">
        <v>16</v>
      </c>
      <c r="N5359" s="139">
        <v>81.319999999999993</v>
      </c>
      <c r="O5359" s="139">
        <v>903750</v>
      </c>
      <c r="P5359" s="140">
        <v>-60000</v>
      </c>
      <c r="Q5359" s="138">
        <v>45182</v>
      </c>
      <c r="AR5359">
        <f t="shared" si="339"/>
        <v>0</v>
      </c>
      <c r="AS5359">
        <f t="shared" si="340"/>
        <v>0</v>
      </c>
      <c r="AT5359">
        <f t="shared" si="338"/>
        <v>0</v>
      </c>
    </row>
    <row r="5360" spans="2:46" ht="15.75" customHeight="1" thickBot="1">
      <c r="B5360" t="str">
        <f t="shared" si="337"/>
        <v>IGL4518245197</v>
      </c>
      <c r="C5360" s="137" t="s">
        <v>226</v>
      </c>
      <c r="D5360" s="137" t="s">
        <v>134</v>
      </c>
      <c r="E5360" s="138">
        <v>45197</v>
      </c>
      <c r="F5360" s="139">
        <v>0</v>
      </c>
      <c r="G5360" s="137" t="s">
        <v>223</v>
      </c>
      <c r="H5360" s="139">
        <v>463.15</v>
      </c>
      <c r="I5360" s="139">
        <v>469.45</v>
      </c>
      <c r="J5360" s="139">
        <v>460.85</v>
      </c>
      <c r="K5360" s="139">
        <v>464.3</v>
      </c>
      <c r="L5360" s="139">
        <v>464.3</v>
      </c>
      <c r="M5360" s="139">
        <v>2402</v>
      </c>
      <c r="N5360" s="139">
        <v>15369.97</v>
      </c>
      <c r="O5360" s="139">
        <v>12754500</v>
      </c>
      <c r="P5360" s="140">
        <v>63250</v>
      </c>
      <c r="Q5360" s="138">
        <v>45182</v>
      </c>
      <c r="AR5360">
        <f t="shared" si="339"/>
        <v>13117500</v>
      </c>
      <c r="AS5360">
        <f t="shared" si="340"/>
        <v>53625</v>
      </c>
      <c r="AT5360">
        <f t="shared" si="338"/>
        <v>13063875</v>
      </c>
    </row>
    <row r="5361" spans="2:46" ht="15.75" customHeight="1" thickBot="1">
      <c r="B5361" t="str">
        <f t="shared" si="337"/>
        <v>IGL4518245225</v>
      </c>
      <c r="C5361" s="137" t="s">
        <v>226</v>
      </c>
      <c r="D5361" s="137" t="s">
        <v>134</v>
      </c>
      <c r="E5361" s="138">
        <v>45225</v>
      </c>
      <c r="F5361" s="139">
        <v>0</v>
      </c>
      <c r="G5361" s="137" t="s">
        <v>223</v>
      </c>
      <c r="H5361" s="139">
        <v>467.9</v>
      </c>
      <c r="I5361" s="139">
        <v>472.05</v>
      </c>
      <c r="J5361" s="139">
        <v>464.1</v>
      </c>
      <c r="K5361" s="139">
        <v>467.3</v>
      </c>
      <c r="L5361" s="139">
        <v>467.3</v>
      </c>
      <c r="M5361" s="139">
        <v>155</v>
      </c>
      <c r="N5361" s="139">
        <v>996.77</v>
      </c>
      <c r="O5361" s="139">
        <v>363000</v>
      </c>
      <c r="P5361" s="140">
        <v>-9625</v>
      </c>
      <c r="Q5361" s="138">
        <v>45182</v>
      </c>
      <c r="AR5361">
        <f t="shared" si="339"/>
        <v>0</v>
      </c>
      <c r="AS5361">
        <f t="shared" si="340"/>
        <v>0</v>
      </c>
      <c r="AT5361">
        <f t="shared" si="338"/>
        <v>0</v>
      </c>
    </row>
    <row r="5362" spans="2:46" ht="15.75" customHeight="1" thickBot="1">
      <c r="B5362" t="str">
        <f t="shared" si="337"/>
        <v>IGL4518245260</v>
      </c>
      <c r="C5362" s="137" t="s">
        <v>226</v>
      </c>
      <c r="D5362" s="137" t="s">
        <v>134</v>
      </c>
      <c r="E5362" s="138">
        <v>45260</v>
      </c>
      <c r="F5362" s="139">
        <v>0</v>
      </c>
      <c r="G5362" s="137" t="s">
        <v>223</v>
      </c>
      <c r="H5362" s="139">
        <v>471.55</v>
      </c>
      <c r="I5362" s="139">
        <v>475</v>
      </c>
      <c r="J5362" s="139">
        <v>469</v>
      </c>
      <c r="K5362" s="139">
        <v>470</v>
      </c>
      <c r="L5362" s="139">
        <v>470</v>
      </c>
      <c r="M5362" s="139">
        <v>14</v>
      </c>
      <c r="N5362" s="139">
        <v>90.37</v>
      </c>
      <c r="O5362" s="139">
        <v>39875</v>
      </c>
      <c r="P5362" s="140">
        <v>8250</v>
      </c>
      <c r="Q5362" s="138">
        <v>45182</v>
      </c>
      <c r="AR5362">
        <f t="shared" si="339"/>
        <v>0</v>
      </c>
      <c r="AS5362">
        <f t="shared" si="340"/>
        <v>0</v>
      </c>
      <c r="AT5362">
        <f t="shared" si="338"/>
        <v>0</v>
      </c>
    </row>
    <row r="5363" spans="2:46" ht="15.75" customHeight="1" thickBot="1">
      <c r="B5363" t="str">
        <f t="shared" si="337"/>
        <v>INDHOTEL4518245197</v>
      </c>
      <c r="C5363" s="137" t="s">
        <v>226</v>
      </c>
      <c r="D5363" s="137" t="s">
        <v>135</v>
      </c>
      <c r="E5363" s="138">
        <v>45197</v>
      </c>
      <c r="F5363" s="139">
        <v>0</v>
      </c>
      <c r="G5363" s="137" t="s">
        <v>223</v>
      </c>
      <c r="H5363" s="139">
        <v>418.05</v>
      </c>
      <c r="I5363" s="139">
        <v>422.6</v>
      </c>
      <c r="J5363" s="139">
        <v>409.2</v>
      </c>
      <c r="K5363" s="139">
        <v>416.1</v>
      </c>
      <c r="L5363" s="139">
        <v>416.1</v>
      </c>
      <c r="M5363" s="139">
        <v>5348</v>
      </c>
      <c r="N5363" s="139">
        <v>44335.29</v>
      </c>
      <c r="O5363" s="139">
        <v>18012000</v>
      </c>
      <c r="P5363" s="140">
        <v>1306000</v>
      </c>
      <c r="Q5363" s="138">
        <v>45182</v>
      </c>
      <c r="AR5363">
        <f t="shared" si="339"/>
        <v>19044000</v>
      </c>
      <c r="AS5363">
        <f t="shared" si="340"/>
        <v>1634000</v>
      </c>
      <c r="AT5363">
        <f t="shared" si="338"/>
        <v>17410000</v>
      </c>
    </row>
    <row r="5364" spans="2:46" ht="15.75" customHeight="1" thickBot="1">
      <c r="B5364" t="str">
        <f t="shared" si="337"/>
        <v>INDHOTEL4518245225</v>
      </c>
      <c r="C5364" s="137" t="s">
        <v>226</v>
      </c>
      <c r="D5364" s="137" t="s">
        <v>135</v>
      </c>
      <c r="E5364" s="138">
        <v>45225</v>
      </c>
      <c r="F5364" s="139">
        <v>0</v>
      </c>
      <c r="G5364" s="137" t="s">
        <v>223</v>
      </c>
      <c r="H5364" s="139">
        <v>420.5</v>
      </c>
      <c r="I5364" s="139">
        <v>425.3</v>
      </c>
      <c r="J5364" s="139">
        <v>412</v>
      </c>
      <c r="K5364" s="139">
        <v>419.05</v>
      </c>
      <c r="L5364" s="139">
        <v>419.05</v>
      </c>
      <c r="M5364" s="139">
        <v>619</v>
      </c>
      <c r="N5364" s="139">
        <v>5161.99</v>
      </c>
      <c r="O5364" s="139">
        <v>1032000</v>
      </c>
      <c r="P5364" s="140">
        <v>328000</v>
      </c>
      <c r="Q5364" s="138">
        <v>45182</v>
      </c>
      <c r="AR5364">
        <f t="shared" si="339"/>
        <v>0</v>
      </c>
      <c r="AS5364">
        <f t="shared" si="340"/>
        <v>0</v>
      </c>
      <c r="AT5364">
        <f t="shared" si="338"/>
        <v>0</v>
      </c>
    </row>
    <row r="5365" spans="2:46" ht="15.75" customHeight="1" thickBot="1">
      <c r="B5365" t="str">
        <f t="shared" si="337"/>
        <v>INDHOTEL4518245260</v>
      </c>
      <c r="C5365" s="137" t="s">
        <v>226</v>
      </c>
      <c r="D5365" s="137" t="s">
        <v>135</v>
      </c>
      <c r="E5365" s="138">
        <v>45260</v>
      </c>
      <c r="F5365" s="139">
        <v>0</v>
      </c>
      <c r="G5365" s="137" t="s">
        <v>223</v>
      </c>
      <c r="H5365" s="139">
        <v>424.85</v>
      </c>
      <c r="I5365" s="139">
        <v>424.85</v>
      </c>
      <c r="J5365" s="139">
        <v>416</v>
      </c>
      <c r="K5365" s="139">
        <v>422.8</v>
      </c>
      <c r="L5365" s="139">
        <v>421.05</v>
      </c>
      <c r="M5365" s="139">
        <v>29</v>
      </c>
      <c r="N5365" s="139">
        <v>242.89</v>
      </c>
      <c r="O5365" s="139">
        <v>110000</v>
      </c>
      <c r="P5365" s="140">
        <v>14000</v>
      </c>
      <c r="Q5365" s="138">
        <v>45182</v>
      </c>
      <c r="AR5365">
        <f t="shared" si="339"/>
        <v>0</v>
      </c>
      <c r="AS5365">
        <f t="shared" si="340"/>
        <v>0</v>
      </c>
      <c r="AT5365">
        <f t="shared" si="338"/>
        <v>0</v>
      </c>
    </row>
    <row r="5366" spans="2:46" ht="15.75" customHeight="1" thickBot="1">
      <c r="B5366" t="str">
        <f t="shared" si="337"/>
        <v>INDIACEM4518245197</v>
      </c>
      <c r="C5366" s="137" t="s">
        <v>226</v>
      </c>
      <c r="D5366" s="137" t="s">
        <v>136</v>
      </c>
      <c r="E5366" s="138">
        <v>45197</v>
      </c>
      <c r="F5366" s="139">
        <v>0</v>
      </c>
      <c r="G5366" s="137" t="s">
        <v>223</v>
      </c>
      <c r="H5366" s="139">
        <v>236</v>
      </c>
      <c r="I5366" s="139">
        <v>250.6</v>
      </c>
      <c r="J5366" s="139">
        <v>231.15</v>
      </c>
      <c r="K5366" s="139">
        <v>247.65</v>
      </c>
      <c r="L5366" s="139">
        <v>247.65</v>
      </c>
      <c r="M5366" s="139">
        <v>183</v>
      </c>
      <c r="N5366" s="139">
        <v>1291.55</v>
      </c>
      <c r="O5366" s="139">
        <v>20210100</v>
      </c>
      <c r="P5366" s="140">
        <v>-524900</v>
      </c>
      <c r="Q5366" s="138">
        <v>45182</v>
      </c>
      <c r="AR5366">
        <f t="shared" si="339"/>
        <v>21892100</v>
      </c>
      <c r="AS5366">
        <f t="shared" si="340"/>
        <v>-574200</v>
      </c>
      <c r="AT5366">
        <f t="shared" si="338"/>
        <v>22466300</v>
      </c>
    </row>
    <row r="5367" spans="2:46" ht="15.75" customHeight="1" thickBot="1">
      <c r="B5367" t="str">
        <f t="shared" si="337"/>
        <v>INDIACEM4518245225</v>
      </c>
      <c r="C5367" s="137" t="s">
        <v>226</v>
      </c>
      <c r="D5367" s="137" t="s">
        <v>136</v>
      </c>
      <c r="E5367" s="138">
        <v>45225</v>
      </c>
      <c r="F5367" s="139">
        <v>0</v>
      </c>
      <c r="G5367" s="137" t="s">
        <v>223</v>
      </c>
      <c r="H5367" s="139">
        <v>241.5</v>
      </c>
      <c r="I5367" s="139">
        <v>249.5</v>
      </c>
      <c r="J5367" s="139">
        <v>241.5</v>
      </c>
      <c r="K5367" s="139">
        <v>248.6</v>
      </c>
      <c r="L5367" s="139">
        <v>248.6</v>
      </c>
      <c r="M5367" s="139">
        <v>17</v>
      </c>
      <c r="N5367" s="139">
        <v>121.98</v>
      </c>
      <c r="O5367" s="139">
        <v>1682000</v>
      </c>
      <c r="P5367" s="140">
        <v>-49300</v>
      </c>
      <c r="Q5367" s="138">
        <v>45182</v>
      </c>
      <c r="AR5367">
        <f t="shared" si="339"/>
        <v>0</v>
      </c>
      <c r="AS5367">
        <f t="shared" si="340"/>
        <v>0</v>
      </c>
      <c r="AT5367">
        <f t="shared" si="338"/>
        <v>0</v>
      </c>
    </row>
    <row r="5368" spans="2:46" ht="15.75" customHeight="1" thickBot="1">
      <c r="B5368" t="str">
        <f t="shared" si="337"/>
        <v>INDIACEM4518245260</v>
      </c>
      <c r="C5368" s="137" t="s">
        <v>226</v>
      </c>
      <c r="D5368" s="137" t="s">
        <v>136</v>
      </c>
      <c r="E5368" s="138">
        <v>45260</v>
      </c>
      <c r="F5368" s="139">
        <v>0</v>
      </c>
      <c r="G5368" s="137" t="s">
        <v>223</v>
      </c>
      <c r="H5368" s="139">
        <v>0</v>
      </c>
      <c r="I5368" s="139">
        <v>0</v>
      </c>
      <c r="J5368" s="139">
        <v>0</v>
      </c>
      <c r="K5368" s="139">
        <v>258</v>
      </c>
      <c r="L5368" s="139">
        <v>251.05</v>
      </c>
      <c r="M5368" s="139">
        <v>0</v>
      </c>
      <c r="N5368" s="139">
        <v>0</v>
      </c>
      <c r="O5368" s="139">
        <v>89900</v>
      </c>
      <c r="P5368" s="139">
        <v>0</v>
      </c>
      <c r="Q5368" s="138">
        <v>45182</v>
      </c>
      <c r="AR5368">
        <f t="shared" si="339"/>
        <v>0</v>
      </c>
      <c r="AS5368">
        <f t="shared" si="340"/>
        <v>0</v>
      </c>
      <c r="AT5368">
        <f t="shared" si="338"/>
        <v>0</v>
      </c>
    </row>
    <row r="5369" spans="2:46" ht="15.75" customHeight="1" thickBot="1">
      <c r="B5369" t="str">
        <f t="shared" si="337"/>
        <v>INDIAMART4518245197</v>
      </c>
      <c r="C5369" s="137" t="s">
        <v>226</v>
      </c>
      <c r="D5369" s="137" t="s">
        <v>137</v>
      </c>
      <c r="E5369" s="138">
        <v>45197</v>
      </c>
      <c r="F5369" s="139">
        <v>0</v>
      </c>
      <c r="G5369" s="137" t="s">
        <v>223</v>
      </c>
      <c r="H5369" s="139">
        <v>3121.7</v>
      </c>
      <c r="I5369" s="139">
        <v>3156.85</v>
      </c>
      <c r="J5369" s="139">
        <v>3066.85</v>
      </c>
      <c r="K5369" s="139">
        <v>3100.85</v>
      </c>
      <c r="L5369" s="139">
        <v>3100.85</v>
      </c>
      <c r="M5369" s="139">
        <v>746</v>
      </c>
      <c r="N5369" s="139">
        <v>6931.18</v>
      </c>
      <c r="O5369" s="139">
        <v>542100</v>
      </c>
      <c r="P5369" s="140">
        <v>-14100</v>
      </c>
      <c r="Q5369" s="138">
        <v>45182</v>
      </c>
      <c r="AR5369">
        <f t="shared" si="339"/>
        <v>560700</v>
      </c>
      <c r="AS5369">
        <f t="shared" si="340"/>
        <v>-12900</v>
      </c>
      <c r="AT5369">
        <f t="shared" si="338"/>
        <v>573600</v>
      </c>
    </row>
    <row r="5370" spans="2:46" ht="15.75" customHeight="1" thickBot="1">
      <c r="B5370" t="str">
        <f t="shared" si="337"/>
        <v>INDIAMART4518245225</v>
      </c>
      <c r="C5370" s="137" t="s">
        <v>226</v>
      </c>
      <c r="D5370" s="137" t="s">
        <v>137</v>
      </c>
      <c r="E5370" s="138">
        <v>45225</v>
      </c>
      <c r="F5370" s="139">
        <v>0</v>
      </c>
      <c r="G5370" s="137" t="s">
        <v>223</v>
      </c>
      <c r="H5370" s="139">
        <v>3153.3</v>
      </c>
      <c r="I5370" s="139">
        <v>3163.5</v>
      </c>
      <c r="J5370" s="139">
        <v>3089.25</v>
      </c>
      <c r="K5370" s="139">
        <v>3113</v>
      </c>
      <c r="L5370" s="139">
        <v>3114.6</v>
      </c>
      <c r="M5370" s="139">
        <v>13</v>
      </c>
      <c r="N5370" s="139">
        <v>121.56</v>
      </c>
      <c r="O5370" s="139">
        <v>18600</v>
      </c>
      <c r="P5370" s="140">
        <v>1200</v>
      </c>
      <c r="Q5370" s="138">
        <v>45182</v>
      </c>
      <c r="AR5370">
        <f t="shared" si="339"/>
        <v>0</v>
      </c>
      <c r="AS5370">
        <f t="shared" si="340"/>
        <v>0</v>
      </c>
      <c r="AT5370">
        <f t="shared" si="338"/>
        <v>0</v>
      </c>
    </row>
    <row r="5371" spans="2:46" ht="15.75" customHeight="1" thickBot="1">
      <c r="B5371" t="str">
        <f t="shared" si="337"/>
        <v>INDIAMART4518245260</v>
      </c>
      <c r="C5371" s="137" t="s">
        <v>226</v>
      </c>
      <c r="D5371" s="137" t="s">
        <v>137</v>
      </c>
      <c r="E5371" s="138">
        <v>45260</v>
      </c>
      <c r="F5371" s="139">
        <v>0</v>
      </c>
      <c r="G5371" s="137" t="s">
        <v>223</v>
      </c>
      <c r="H5371" s="139">
        <v>0</v>
      </c>
      <c r="I5371" s="139">
        <v>0</v>
      </c>
      <c r="J5371" s="139">
        <v>0</v>
      </c>
      <c r="K5371" s="139">
        <v>3222.65</v>
      </c>
      <c r="L5371" s="139">
        <v>3136</v>
      </c>
      <c r="M5371" s="139">
        <v>0</v>
      </c>
      <c r="N5371" s="139">
        <v>0</v>
      </c>
      <c r="O5371" s="139">
        <v>4800</v>
      </c>
      <c r="P5371" s="139">
        <v>0</v>
      </c>
      <c r="Q5371" s="138">
        <v>45182</v>
      </c>
      <c r="AR5371">
        <f t="shared" si="339"/>
        <v>0</v>
      </c>
      <c r="AS5371">
        <f t="shared" si="340"/>
        <v>0</v>
      </c>
      <c r="AT5371">
        <f t="shared" si="338"/>
        <v>0</v>
      </c>
    </row>
    <row r="5372" spans="2:46" ht="15.75" customHeight="1" thickBot="1">
      <c r="B5372" t="str">
        <f t="shared" si="337"/>
        <v>INDIGO4518245197</v>
      </c>
      <c r="C5372" s="137" t="s">
        <v>226</v>
      </c>
      <c r="D5372" s="137" t="s">
        <v>138</v>
      </c>
      <c r="E5372" s="138">
        <v>45197</v>
      </c>
      <c r="F5372" s="139">
        <v>0</v>
      </c>
      <c r="G5372" s="137" t="s">
        <v>223</v>
      </c>
      <c r="H5372" s="139">
        <v>2465.5500000000002</v>
      </c>
      <c r="I5372" s="139">
        <v>2484.75</v>
      </c>
      <c r="J5372" s="139">
        <v>2430.1</v>
      </c>
      <c r="K5372" s="139">
        <v>2447.6999999999998</v>
      </c>
      <c r="L5372" s="139">
        <v>2447.6999999999998</v>
      </c>
      <c r="M5372" s="139">
        <v>4644</v>
      </c>
      <c r="N5372" s="139">
        <v>34281.230000000003</v>
      </c>
      <c r="O5372" s="139">
        <v>5318100</v>
      </c>
      <c r="P5372" s="140">
        <v>-338100</v>
      </c>
      <c r="Q5372" s="138">
        <v>45182</v>
      </c>
      <c r="AR5372">
        <f t="shared" si="339"/>
        <v>5410200</v>
      </c>
      <c r="AS5372">
        <f t="shared" si="340"/>
        <v>-317100</v>
      </c>
      <c r="AT5372">
        <f t="shared" si="338"/>
        <v>5727300</v>
      </c>
    </row>
    <row r="5373" spans="2:46" ht="15.75" customHeight="1" thickBot="1">
      <c r="B5373" t="str">
        <f t="shared" si="337"/>
        <v>INDIGO4518245225</v>
      </c>
      <c r="C5373" s="137" t="s">
        <v>226</v>
      </c>
      <c r="D5373" s="137" t="s">
        <v>138</v>
      </c>
      <c r="E5373" s="138">
        <v>45225</v>
      </c>
      <c r="F5373" s="139">
        <v>0</v>
      </c>
      <c r="G5373" s="137" t="s">
        <v>223</v>
      </c>
      <c r="H5373" s="139">
        <v>2492.3000000000002</v>
      </c>
      <c r="I5373" s="139">
        <v>2500.1999999999998</v>
      </c>
      <c r="J5373" s="139">
        <v>2459.6</v>
      </c>
      <c r="K5373" s="139">
        <v>2464.3000000000002</v>
      </c>
      <c r="L5373" s="139">
        <v>2464.3000000000002</v>
      </c>
      <c r="M5373" s="139">
        <v>190</v>
      </c>
      <c r="N5373" s="139">
        <v>1410.23</v>
      </c>
      <c r="O5373" s="139">
        <v>92100</v>
      </c>
      <c r="P5373" s="140">
        <v>21000</v>
      </c>
      <c r="Q5373" s="138">
        <v>45182</v>
      </c>
      <c r="AR5373">
        <f t="shared" si="339"/>
        <v>0</v>
      </c>
      <c r="AS5373">
        <f t="shared" si="340"/>
        <v>0</v>
      </c>
      <c r="AT5373">
        <f t="shared" si="338"/>
        <v>0</v>
      </c>
    </row>
    <row r="5374" spans="2:46" ht="15.75" customHeight="1" thickBot="1">
      <c r="B5374" t="str">
        <f t="shared" si="337"/>
        <v>INDIGO4518245260</v>
      </c>
      <c r="C5374" s="137" t="s">
        <v>226</v>
      </c>
      <c r="D5374" s="137" t="s">
        <v>138</v>
      </c>
      <c r="E5374" s="138">
        <v>45260</v>
      </c>
      <c r="F5374" s="139">
        <v>0</v>
      </c>
      <c r="G5374" s="137" t="s">
        <v>223</v>
      </c>
      <c r="H5374" s="139">
        <v>2505</v>
      </c>
      <c r="I5374" s="139">
        <v>2514</v>
      </c>
      <c r="J5374" s="139">
        <v>2477.9</v>
      </c>
      <c r="K5374" s="139">
        <v>2481.75</v>
      </c>
      <c r="L5374" s="139">
        <v>2481.75</v>
      </c>
      <c r="M5374" s="139">
        <v>23</v>
      </c>
      <c r="N5374" s="139">
        <v>171.84</v>
      </c>
      <c r="O5374" s="139">
        <v>10800</v>
      </c>
      <c r="P5374" s="140">
        <v>2100</v>
      </c>
      <c r="Q5374" s="138">
        <v>45182</v>
      </c>
      <c r="AR5374">
        <f t="shared" si="339"/>
        <v>0</v>
      </c>
      <c r="AS5374">
        <f t="shared" si="340"/>
        <v>0</v>
      </c>
      <c r="AT5374">
        <f t="shared" si="338"/>
        <v>0</v>
      </c>
    </row>
    <row r="5375" spans="2:46" ht="15.75" customHeight="1" thickBot="1">
      <c r="B5375" t="str">
        <f t="shared" si="337"/>
        <v>INDUSINDBK4518245197</v>
      </c>
      <c r="C5375" s="137" t="s">
        <v>226</v>
      </c>
      <c r="D5375" s="137" t="s">
        <v>40</v>
      </c>
      <c r="E5375" s="138">
        <v>45197</v>
      </c>
      <c r="F5375" s="139">
        <v>0</v>
      </c>
      <c r="G5375" s="137" t="s">
        <v>223</v>
      </c>
      <c r="H5375" s="139">
        <v>1437.15</v>
      </c>
      <c r="I5375" s="139">
        <v>1465.9</v>
      </c>
      <c r="J5375" s="139">
        <v>1421.35</v>
      </c>
      <c r="K5375" s="139">
        <v>1460.55</v>
      </c>
      <c r="L5375" s="139">
        <v>1460.55</v>
      </c>
      <c r="M5375" s="139">
        <v>14222</v>
      </c>
      <c r="N5375" s="139">
        <v>102990.27</v>
      </c>
      <c r="O5375" s="139">
        <v>20807000</v>
      </c>
      <c r="P5375" s="140">
        <v>-621500</v>
      </c>
      <c r="Q5375" s="138">
        <v>45182</v>
      </c>
      <c r="AR5375">
        <f t="shared" si="339"/>
        <v>21095000</v>
      </c>
      <c r="AS5375">
        <f t="shared" si="340"/>
        <v>-567000</v>
      </c>
      <c r="AT5375">
        <f t="shared" si="338"/>
        <v>21662000</v>
      </c>
    </row>
    <row r="5376" spans="2:46" ht="15.75" customHeight="1" thickBot="1">
      <c r="B5376" t="str">
        <f t="shared" si="337"/>
        <v>INDUSINDBK4518245225</v>
      </c>
      <c r="C5376" s="137" t="s">
        <v>226</v>
      </c>
      <c r="D5376" s="137" t="s">
        <v>40</v>
      </c>
      <c r="E5376" s="138">
        <v>45225</v>
      </c>
      <c r="F5376" s="139">
        <v>0</v>
      </c>
      <c r="G5376" s="137" t="s">
        <v>223</v>
      </c>
      <c r="H5376" s="139">
        <v>1445.85</v>
      </c>
      <c r="I5376" s="139">
        <v>1473.25</v>
      </c>
      <c r="J5376" s="139">
        <v>1431.5</v>
      </c>
      <c r="K5376" s="139">
        <v>1470.3</v>
      </c>
      <c r="L5376" s="139">
        <v>1470.3</v>
      </c>
      <c r="M5376" s="139">
        <v>502</v>
      </c>
      <c r="N5376" s="139">
        <v>3662.86</v>
      </c>
      <c r="O5376" s="139">
        <v>288000</v>
      </c>
      <c r="P5376" s="140">
        <v>54500</v>
      </c>
      <c r="Q5376" s="138">
        <v>45182</v>
      </c>
      <c r="AR5376">
        <f t="shared" si="339"/>
        <v>0</v>
      </c>
      <c r="AS5376">
        <f t="shared" si="340"/>
        <v>0</v>
      </c>
      <c r="AT5376">
        <f t="shared" si="338"/>
        <v>0</v>
      </c>
    </row>
    <row r="5377" spans="2:46" ht="15.75" customHeight="1" thickBot="1">
      <c r="B5377" t="str">
        <f t="shared" si="337"/>
        <v>INDUSINDBK4518245260</v>
      </c>
      <c r="C5377" s="137" t="s">
        <v>226</v>
      </c>
      <c r="D5377" s="137" t="s">
        <v>40</v>
      </c>
      <c r="E5377" s="138">
        <v>45260</v>
      </c>
      <c r="F5377" s="139">
        <v>0</v>
      </c>
      <c r="G5377" s="137" t="s">
        <v>223</v>
      </c>
      <c r="H5377" s="139">
        <v>1448</v>
      </c>
      <c r="I5377" s="139">
        <v>1482</v>
      </c>
      <c r="J5377" s="139">
        <v>1448</v>
      </c>
      <c r="K5377" s="139">
        <v>1477.95</v>
      </c>
      <c r="L5377" s="139">
        <v>1477.95</v>
      </c>
      <c r="M5377" s="139">
        <v>22</v>
      </c>
      <c r="N5377" s="139">
        <v>161.41</v>
      </c>
      <c r="O5377" s="139">
        <v>26000</v>
      </c>
      <c r="P5377" s="140">
        <v>3000</v>
      </c>
      <c r="Q5377" s="138">
        <v>45182</v>
      </c>
      <c r="AR5377">
        <f t="shared" si="339"/>
        <v>0</v>
      </c>
      <c r="AS5377">
        <f t="shared" si="340"/>
        <v>0</v>
      </c>
      <c r="AT5377">
        <f t="shared" si="338"/>
        <v>0</v>
      </c>
    </row>
    <row r="5378" spans="2:46" ht="15.75" customHeight="1" thickBot="1">
      <c r="B5378" t="str">
        <f t="shared" ref="B5378:B5441" si="341">D5378&amp;Q5378&amp;E5378</f>
        <v>INDUSTOWER4518245197</v>
      </c>
      <c r="C5378" s="137" t="s">
        <v>226</v>
      </c>
      <c r="D5378" s="137" t="s">
        <v>139</v>
      </c>
      <c r="E5378" s="138">
        <v>45197</v>
      </c>
      <c r="F5378" s="139">
        <v>0</v>
      </c>
      <c r="G5378" s="137" t="s">
        <v>223</v>
      </c>
      <c r="H5378" s="139">
        <v>182.45</v>
      </c>
      <c r="I5378" s="139">
        <v>186.05</v>
      </c>
      <c r="J5378" s="139">
        <v>180.05</v>
      </c>
      <c r="K5378" s="139">
        <v>184.45</v>
      </c>
      <c r="L5378" s="139">
        <v>184.45</v>
      </c>
      <c r="M5378" s="139">
        <v>7063</v>
      </c>
      <c r="N5378" s="139">
        <v>44138.97</v>
      </c>
      <c r="O5378" s="139">
        <v>91953000</v>
      </c>
      <c r="P5378" s="140">
        <v>7418800</v>
      </c>
      <c r="Q5378" s="138">
        <v>45182</v>
      </c>
      <c r="AR5378">
        <f t="shared" si="339"/>
        <v>94122200</v>
      </c>
      <c r="AS5378">
        <f t="shared" si="340"/>
        <v>7932200</v>
      </c>
      <c r="AT5378">
        <f t="shared" ref="AT5378:AT5441" si="342">AR5378-AS5378</f>
        <v>86190000</v>
      </c>
    </row>
    <row r="5379" spans="2:46" ht="15.75" customHeight="1" thickBot="1">
      <c r="B5379" t="str">
        <f t="shared" si="341"/>
        <v>INDUSTOWER4518245225</v>
      </c>
      <c r="C5379" s="137" t="s">
        <v>226</v>
      </c>
      <c r="D5379" s="137" t="s">
        <v>139</v>
      </c>
      <c r="E5379" s="138">
        <v>45225</v>
      </c>
      <c r="F5379" s="139">
        <v>0</v>
      </c>
      <c r="G5379" s="137" t="s">
        <v>223</v>
      </c>
      <c r="H5379" s="139">
        <v>183.6</v>
      </c>
      <c r="I5379" s="139">
        <v>187.05</v>
      </c>
      <c r="J5379" s="139">
        <v>181.5</v>
      </c>
      <c r="K5379" s="139">
        <v>185.55</v>
      </c>
      <c r="L5379" s="139">
        <v>185.55</v>
      </c>
      <c r="M5379" s="139">
        <v>423</v>
      </c>
      <c r="N5379" s="139">
        <v>2654.17</v>
      </c>
      <c r="O5379" s="139">
        <v>2169200</v>
      </c>
      <c r="P5379" s="140">
        <v>513400</v>
      </c>
      <c r="Q5379" s="138">
        <v>45182</v>
      </c>
      <c r="AR5379">
        <f t="shared" si="339"/>
        <v>0</v>
      </c>
      <c r="AS5379">
        <f t="shared" si="340"/>
        <v>0</v>
      </c>
      <c r="AT5379">
        <f t="shared" si="342"/>
        <v>0</v>
      </c>
    </row>
    <row r="5380" spans="2:46" ht="15.75" customHeight="1" thickBot="1">
      <c r="B5380" t="str">
        <f t="shared" si="341"/>
        <v>INDUSTOWER4518245260</v>
      </c>
      <c r="C5380" s="137" t="s">
        <v>226</v>
      </c>
      <c r="D5380" s="137" t="s">
        <v>139</v>
      </c>
      <c r="E5380" s="138">
        <v>45260</v>
      </c>
      <c r="F5380" s="139">
        <v>0</v>
      </c>
      <c r="G5380" s="137" t="s">
        <v>223</v>
      </c>
      <c r="H5380" s="139">
        <v>186.55</v>
      </c>
      <c r="I5380" s="139">
        <v>187.85</v>
      </c>
      <c r="J5380" s="139">
        <v>184</v>
      </c>
      <c r="K5380" s="139">
        <v>186.95</v>
      </c>
      <c r="L5380" s="139">
        <v>186.95</v>
      </c>
      <c r="M5380" s="139">
        <v>27</v>
      </c>
      <c r="N5380" s="139">
        <v>171.46</v>
      </c>
      <c r="O5380" s="139">
        <v>149600</v>
      </c>
      <c r="P5380" s="140">
        <v>47600</v>
      </c>
      <c r="Q5380" s="138">
        <v>45182</v>
      </c>
      <c r="AR5380">
        <f t="shared" si="339"/>
        <v>0</v>
      </c>
      <c r="AS5380">
        <f t="shared" si="340"/>
        <v>0</v>
      </c>
      <c r="AT5380">
        <f t="shared" si="342"/>
        <v>0</v>
      </c>
    </row>
    <row r="5381" spans="2:46" ht="15.75" customHeight="1" thickBot="1">
      <c r="B5381" t="str">
        <f t="shared" si="341"/>
        <v>INFY4518245197</v>
      </c>
      <c r="C5381" s="137" t="s">
        <v>226</v>
      </c>
      <c r="D5381" s="137" t="s">
        <v>21</v>
      </c>
      <c r="E5381" s="138">
        <v>45197</v>
      </c>
      <c r="F5381" s="139">
        <v>0</v>
      </c>
      <c r="G5381" s="137" t="s">
        <v>223</v>
      </c>
      <c r="H5381" s="139">
        <v>1510</v>
      </c>
      <c r="I5381" s="139">
        <v>1510</v>
      </c>
      <c r="J5381" s="139">
        <v>1490.7</v>
      </c>
      <c r="K5381" s="139">
        <v>1499.85</v>
      </c>
      <c r="L5381" s="139">
        <v>1499.85</v>
      </c>
      <c r="M5381" s="139">
        <v>10877</v>
      </c>
      <c r="N5381" s="139">
        <v>65239.49</v>
      </c>
      <c r="O5381" s="139">
        <v>21704400</v>
      </c>
      <c r="P5381" s="140">
        <v>82400</v>
      </c>
      <c r="Q5381" s="138">
        <v>45182</v>
      </c>
      <c r="AR5381">
        <f t="shared" si="339"/>
        <v>23430800</v>
      </c>
      <c r="AS5381">
        <f t="shared" si="340"/>
        <v>173600</v>
      </c>
      <c r="AT5381">
        <f t="shared" si="342"/>
        <v>23257200</v>
      </c>
    </row>
    <row r="5382" spans="2:46" ht="15.75" customHeight="1" thickBot="1">
      <c r="B5382" t="str">
        <f t="shared" si="341"/>
        <v>INFY4518245225</v>
      </c>
      <c r="C5382" s="137" t="s">
        <v>226</v>
      </c>
      <c r="D5382" s="137" t="s">
        <v>21</v>
      </c>
      <c r="E5382" s="138">
        <v>45225</v>
      </c>
      <c r="F5382" s="139">
        <v>0</v>
      </c>
      <c r="G5382" s="137" t="s">
        <v>223</v>
      </c>
      <c r="H5382" s="139">
        <v>1502.7</v>
      </c>
      <c r="I5382" s="139">
        <v>1502.7</v>
      </c>
      <c r="J5382" s="139">
        <v>1486</v>
      </c>
      <c r="K5382" s="139">
        <v>1495.15</v>
      </c>
      <c r="L5382" s="139">
        <v>1495.15</v>
      </c>
      <c r="M5382" s="139">
        <v>1342</v>
      </c>
      <c r="N5382" s="139">
        <v>8020.36</v>
      </c>
      <c r="O5382" s="139">
        <v>1726400</v>
      </c>
      <c r="P5382" s="140">
        <v>91200</v>
      </c>
      <c r="Q5382" s="138">
        <v>45182</v>
      </c>
      <c r="AR5382">
        <f t="shared" si="339"/>
        <v>0</v>
      </c>
      <c r="AS5382">
        <f t="shared" si="340"/>
        <v>0</v>
      </c>
      <c r="AT5382">
        <f t="shared" si="342"/>
        <v>0</v>
      </c>
    </row>
    <row r="5383" spans="2:46" ht="15.75" customHeight="1" thickBot="1">
      <c r="B5383" t="str">
        <f t="shared" si="341"/>
        <v>INFY4518245260</v>
      </c>
      <c r="C5383" s="137" t="s">
        <v>226</v>
      </c>
      <c r="D5383" s="137" t="s">
        <v>21</v>
      </c>
      <c r="E5383" s="138">
        <v>45260</v>
      </c>
      <c r="F5383" s="139">
        <v>0</v>
      </c>
      <c r="G5383" s="137" t="s">
        <v>223</v>
      </c>
      <c r="H5383" s="139">
        <v>1505.8</v>
      </c>
      <c r="I5383" s="139">
        <v>1506</v>
      </c>
      <c r="J5383" s="139">
        <v>1494.9</v>
      </c>
      <c r="K5383" s="139">
        <v>1501.6</v>
      </c>
      <c r="L5383" s="139">
        <v>1501.6</v>
      </c>
      <c r="M5383" s="139">
        <v>159</v>
      </c>
      <c r="N5383" s="139">
        <v>955.09</v>
      </c>
      <c r="O5383" s="141">
        <v>118000</v>
      </c>
      <c r="P5383" s="140">
        <v>14800</v>
      </c>
      <c r="Q5383" s="138">
        <v>45182</v>
      </c>
      <c r="AR5383">
        <f t="shared" si="339"/>
        <v>0</v>
      </c>
      <c r="AS5383">
        <f t="shared" si="340"/>
        <v>0</v>
      </c>
      <c r="AT5383">
        <f t="shared" si="342"/>
        <v>0</v>
      </c>
    </row>
    <row r="5384" spans="2:46" ht="15.75" customHeight="1" thickBot="1">
      <c r="B5384" t="str">
        <f t="shared" si="341"/>
        <v>IOC4518245197</v>
      </c>
      <c r="C5384" s="137" t="s">
        <v>226</v>
      </c>
      <c r="D5384" s="137" t="s">
        <v>141</v>
      </c>
      <c r="E5384" s="138">
        <v>45197</v>
      </c>
      <c r="F5384" s="139">
        <v>0</v>
      </c>
      <c r="G5384" s="137" t="s">
        <v>223</v>
      </c>
      <c r="H5384" s="139">
        <v>91.9</v>
      </c>
      <c r="I5384" s="139">
        <v>93.75</v>
      </c>
      <c r="J5384" s="139">
        <v>91.45</v>
      </c>
      <c r="K5384" s="139">
        <v>93.45</v>
      </c>
      <c r="L5384" s="139">
        <v>93.45</v>
      </c>
      <c r="M5384" s="139">
        <v>2389</v>
      </c>
      <c r="N5384" s="139">
        <v>21626.959999999999</v>
      </c>
      <c r="O5384" s="141">
        <v>110000000</v>
      </c>
      <c r="P5384" s="140">
        <v>-1560000</v>
      </c>
      <c r="Q5384" s="138">
        <v>45182</v>
      </c>
      <c r="AR5384" s="76">
        <f t="shared" ref="AR5384:AR5447" si="343">IF($AU$2&lt;&gt;5,NA(),IF(D5384=D5383,0,IF(AND(D14885=D5384,D5385=D5384),O5384+O5385+O14885,IF(D5385=D5384,O5385+O5384,O5384))))</f>
        <v>119018750</v>
      </c>
      <c r="AS5384">
        <f t="shared" ref="AS5384:AS5447" si="344">IF($AU$2&lt;&gt;5,NA(),IF(D5384=D5383,0,IF(AND(D14885=D5384,D5385=D5384),P5384+P5385+P14885,IF(D5385=D5384,P5385+P5384,P5384))))</f>
        <v>-1160250</v>
      </c>
      <c r="AT5384" s="76">
        <f t="shared" si="342"/>
        <v>120179000</v>
      </c>
    </row>
    <row r="5385" spans="2:46" ht="15.75" customHeight="1" thickBot="1">
      <c r="B5385" t="str">
        <f t="shared" si="341"/>
        <v>IOC4518245225</v>
      </c>
      <c r="C5385" s="137" t="s">
        <v>226</v>
      </c>
      <c r="D5385" s="137" t="s">
        <v>141</v>
      </c>
      <c r="E5385" s="138">
        <v>45225</v>
      </c>
      <c r="F5385" s="139">
        <v>0</v>
      </c>
      <c r="G5385" s="137" t="s">
        <v>223</v>
      </c>
      <c r="H5385" s="139">
        <v>92.6</v>
      </c>
      <c r="I5385" s="139">
        <v>94.35</v>
      </c>
      <c r="J5385" s="139">
        <v>92.1</v>
      </c>
      <c r="K5385" s="139">
        <v>94.1</v>
      </c>
      <c r="L5385" s="139">
        <v>94.1</v>
      </c>
      <c r="M5385" s="139">
        <v>422</v>
      </c>
      <c r="N5385" s="139">
        <v>3842.43</v>
      </c>
      <c r="O5385" s="139">
        <v>9018750</v>
      </c>
      <c r="P5385" s="140">
        <v>399750</v>
      </c>
      <c r="Q5385" s="138">
        <v>45182</v>
      </c>
      <c r="AR5385">
        <f t="shared" si="343"/>
        <v>0</v>
      </c>
      <c r="AS5385">
        <f t="shared" si="344"/>
        <v>0</v>
      </c>
      <c r="AT5385">
        <f t="shared" si="342"/>
        <v>0</v>
      </c>
    </row>
    <row r="5386" spans="2:46" ht="15.75" customHeight="1" thickBot="1">
      <c r="B5386" t="str">
        <f t="shared" si="341"/>
        <v>IOC4518245260</v>
      </c>
      <c r="C5386" s="137" t="s">
        <v>226</v>
      </c>
      <c r="D5386" s="137" t="s">
        <v>141</v>
      </c>
      <c r="E5386" s="138">
        <v>45260</v>
      </c>
      <c r="F5386" s="139">
        <v>0</v>
      </c>
      <c r="G5386" s="137" t="s">
        <v>223</v>
      </c>
      <c r="H5386" s="139">
        <v>93.6</v>
      </c>
      <c r="I5386" s="139">
        <v>94.9</v>
      </c>
      <c r="J5386" s="139">
        <v>92.9</v>
      </c>
      <c r="K5386" s="139">
        <v>94.8</v>
      </c>
      <c r="L5386" s="139">
        <v>94.8</v>
      </c>
      <c r="M5386" s="139">
        <v>49</v>
      </c>
      <c r="N5386" s="139">
        <v>448.89</v>
      </c>
      <c r="O5386" s="141">
        <v>897000</v>
      </c>
      <c r="P5386" s="140">
        <v>-87750</v>
      </c>
      <c r="Q5386" s="138">
        <v>45182</v>
      </c>
      <c r="AR5386">
        <f t="shared" si="343"/>
        <v>0</v>
      </c>
      <c r="AS5386">
        <f t="shared" si="344"/>
        <v>0</v>
      </c>
      <c r="AT5386">
        <f t="shared" si="342"/>
        <v>0</v>
      </c>
    </row>
    <row r="5387" spans="2:46" ht="15.75" customHeight="1" thickBot="1">
      <c r="B5387" t="str">
        <f t="shared" si="341"/>
        <v>IPCALAB4518245197</v>
      </c>
      <c r="C5387" s="137" t="s">
        <v>226</v>
      </c>
      <c r="D5387" s="137" t="s">
        <v>142</v>
      </c>
      <c r="E5387" s="138">
        <v>45197</v>
      </c>
      <c r="F5387" s="139">
        <v>0</v>
      </c>
      <c r="G5387" s="137" t="s">
        <v>223</v>
      </c>
      <c r="H5387" s="139">
        <v>894.05</v>
      </c>
      <c r="I5387" s="139">
        <v>908</v>
      </c>
      <c r="J5387" s="139">
        <v>889.35</v>
      </c>
      <c r="K5387" s="139">
        <v>891.15</v>
      </c>
      <c r="L5387" s="139">
        <v>891.15</v>
      </c>
      <c r="M5387" s="139">
        <v>1128</v>
      </c>
      <c r="N5387" s="139">
        <v>6569.33</v>
      </c>
      <c r="O5387" s="141">
        <v>1390000</v>
      </c>
      <c r="P5387" s="140">
        <v>6500</v>
      </c>
      <c r="Q5387" s="138">
        <v>45182</v>
      </c>
      <c r="AR5387" s="76">
        <f t="shared" si="343"/>
        <v>1481000</v>
      </c>
      <c r="AS5387">
        <f t="shared" si="344"/>
        <v>16250</v>
      </c>
      <c r="AT5387" s="76">
        <f t="shared" si="342"/>
        <v>1464750</v>
      </c>
    </row>
    <row r="5388" spans="2:46" ht="15.75" customHeight="1" thickBot="1">
      <c r="B5388" t="str">
        <f t="shared" si="341"/>
        <v>IPCALAB4518245225</v>
      </c>
      <c r="C5388" s="137" t="s">
        <v>226</v>
      </c>
      <c r="D5388" s="137" t="s">
        <v>142</v>
      </c>
      <c r="E5388" s="138">
        <v>45225</v>
      </c>
      <c r="F5388" s="139">
        <v>0</v>
      </c>
      <c r="G5388" s="137" t="s">
        <v>223</v>
      </c>
      <c r="H5388" s="139">
        <v>891.9</v>
      </c>
      <c r="I5388" s="139">
        <v>907.6</v>
      </c>
      <c r="J5388" s="139">
        <v>891</v>
      </c>
      <c r="K5388" s="139">
        <v>891.15</v>
      </c>
      <c r="L5388" s="139">
        <v>891.15</v>
      </c>
      <c r="M5388" s="139">
        <v>50</v>
      </c>
      <c r="N5388" s="139">
        <v>291.16000000000003</v>
      </c>
      <c r="O5388" s="139">
        <v>91000</v>
      </c>
      <c r="P5388" s="140">
        <v>9750</v>
      </c>
      <c r="Q5388" s="138">
        <v>45182</v>
      </c>
      <c r="AR5388">
        <f t="shared" si="343"/>
        <v>0</v>
      </c>
      <c r="AS5388">
        <f t="shared" si="344"/>
        <v>0</v>
      </c>
      <c r="AT5388">
        <f t="shared" si="342"/>
        <v>0</v>
      </c>
    </row>
    <row r="5389" spans="2:46" ht="15.75" customHeight="1" thickBot="1">
      <c r="B5389" t="str">
        <f t="shared" si="341"/>
        <v>IPCALAB4518245260</v>
      </c>
      <c r="C5389" s="137" t="s">
        <v>226</v>
      </c>
      <c r="D5389" s="137" t="s">
        <v>142</v>
      </c>
      <c r="E5389" s="138">
        <v>45260</v>
      </c>
      <c r="F5389" s="139">
        <v>0</v>
      </c>
      <c r="G5389" s="137" t="s">
        <v>223</v>
      </c>
      <c r="H5389" s="139">
        <v>908</v>
      </c>
      <c r="I5389" s="139">
        <v>908</v>
      </c>
      <c r="J5389" s="139">
        <v>908</v>
      </c>
      <c r="K5389" s="139">
        <v>908</v>
      </c>
      <c r="L5389" s="139">
        <v>901.95</v>
      </c>
      <c r="M5389" s="139">
        <v>1</v>
      </c>
      <c r="N5389" s="139">
        <v>5.9</v>
      </c>
      <c r="O5389" s="141">
        <v>3900</v>
      </c>
      <c r="P5389" s="139">
        <v>650</v>
      </c>
      <c r="Q5389" s="138">
        <v>45182</v>
      </c>
      <c r="AR5389">
        <f t="shared" si="343"/>
        <v>0</v>
      </c>
      <c r="AS5389">
        <f t="shared" si="344"/>
        <v>0</v>
      </c>
      <c r="AT5389">
        <f t="shared" si="342"/>
        <v>0</v>
      </c>
    </row>
    <row r="5390" spans="2:46" ht="15.75" customHeight="1" thickBot="1">
      <c r="B5390" t="str">
        <f t="shared" si="341"/>
        <v>IRCTC4518245197</v>
      </c>
      <c r="C5390" s="137" t="s">
        <v>226</v>
      </c>
      <c r="D5390" s="137" t="s">
        <v>143</v>
      </c>
      <c r="E5390" s="138">
        <v>45197</v>
      </c>
      <c r="F5390" s="139">
        <v>0</v>
      </c>
      <c r="G5390" s="137" t="s">
        <v>223</v>
      </c>
      <c r="H5390" s="139">
        <v>691.55</v>
      </c>
      <c r="I5390" s="139">
        <v>694.95</v>
      </c>
      <c r="J5390" s="139">
        <v>682.05</v>
      </c>
      <c r="K5390" s="139">
        <v>689.9</v>
      </c>
      <c r="L5390" s="139">
        <v>689.9</v>
      </c>
      <c r="M5390" s="139">
        <v>5864</v>
      </c>
      <c r="N5390" s="139">
        <v>35351.99</v>
      </c>
      <c r="O5390" s="141">
        <v>16500000</v>
      </c>
      <c r="P5390" s="140">
        <v>88375</v>
      </c>
      <c r="Q5390" s="138">
        <v>45182</v>
      </c>
      <c r="AR5390" s="76">
        <f t="shared" si="343"/>
        <v>17828250</v>
      </c>
      <c r="AS5390">
        <f t="shared" si="344"/>
        <v>237125</v>
      </c>
      <c r="AT5390" s="76">
        <f t="shared" si="342"/>
        <v>17591125</v>
      </c>
    </row>
    <row r="5391" spans="2:46" ht="15.75" customHeight="1" thickBot="1">
      <c r="B5391" t="str">
        <f t="shared" si="341"/>
        <v>IRCTC4518245225</v>
      </c>
      <c r="C5391" s="137" t="s">
        <v>226</v>
      </c>
      <c r="D5391" s="137" t="s">
        <v>143</v>
      </c>
      <c r="E5391" s="138">
        <v>45225</v>
      </c>
      <c r="F5391" s="139">
        <v>0</v>
      </c>
      <c r="G5391" s="137" t="s">
        <v>223</v>
      </c>
      <c r="H5391" s="139">
        <v>695</v>
      </c>
      <c r="I5391" s="139">
        <v>699.55</v>
      </c>
      <c r="J5391" s="139">
        <v>687</v>
      </c>
      <c r="K5391" s="139">
        <v>694.6</v>
      </c>
      <c r="L5391" s="139">
        <v>694.6</v>
      </c>
      <c r="M5391" s="139">
        <v>596</v>
      </c>
      <c r="N5391" s="139">
        <v>3619.03</v>
      </c>
      <c r="O5391" s="139">
        <v>1328250</v>
      </c>
      <c r="P5391" s="140">
        <v>148750</v>
      </c>
      <c r="Q5391" s="138">
        <v>45182</v>
      </c>
      <c r="AR5391">
        <f t="shared" si="343"/>
        <v>0</v>
      </c>
      <c r="AS5391">
        <f t="shared" si="344"/>
        <v>0</v>
      </c>
      <c r="AT5391">
        <f t="shared" si="342"/>
        <v>0</v>
      </c>
    </row>
    <row r="5392" spans="2:46" ht="15.75" customHeight="1" thickBot="1">
      <c r="B5392" t="str">
        <f t="shared" si="341"/>
        <v>IRCTC4518245260</v>
      </c>
      <c r="C5392" s="137" t="s">
        <v>226</v>
      </c>
      <c r="D5392" s="137" t="s">
        <v>143</v>
      </c>
      <c r="E5392" s="138">
        <v>45260</v>
      </c>
      <c r="F5392" s="139">
        <v>0</v>
      </c>
      <c r="G5392" s="137" t="s">
        <v>223</v>
      </c>
      <c r="H5392" s="139">
        <v>700.3</v>
      </c>
      <c r="I5392" s="139">
        <v>702.9</v>
      </c>
      <c r="J5392" s="139">
        <v>694.25</v>
      </c>
      <c r="K5392" s="139">
        <v>699.65</v>
      </c>
      <c r="L5392" s="139">
        <v>699.65</v>
      </c>
      <c r="M5392" s="139">
        <v>47</v>
      </c>
      <c r="N5392" s="139">
        <v>287.45</v>
      </c>
      <c r="O5392" s="139">
        <v>155750</v>
      </c>
      <c r="P5392" s="140">
        <v>12250</v>
      </c>
      <c r="Q5392" s="138">
        <v>45182</v>
      </c>
      <c r="AR5392">
        <f t="shared" si="343"/>
        <v>0</v>
      </c>
      <c r="AS5392">
        <f t="shared" si="344"/>
        <v>0</v>
      </c>
      <c r="AT5392">
        <f t="shared" si="342"/>
        <v>0</v>
      </c>
    </row>
    <row r="5393" spans="2:46" ht="15.75" customHeight="1" thickBot="1">
      <c r="B5393" t="str">
        <f t="shared" si="341"/>
        <v>ITC4518245197</v>
      </c>
      <c r="C5393" s="137" t="s">
        <v>226</v>
      </c>
      <c r="D5393" s="137" t="s">
        <v>22</v>
      </c>
      <c r="E5393" s="138">
        <v>45197</v>
      </c>
      <c r="F5393" s="139">
        <v>0</v>
      </c>
      <c r="G5393" s="137" t="s">
        <v>223</v>
      </c>
      <c r="H5393" s="139">
        <v>453.65</v>
      </c>
      <c r="I5393" s="139">
        <v>458</v>
      </c>
      <c r="J5393" s="139">
        <v>452.4</v>
      </c>
      <c r="K5393" s="139">
        <v>455.4</v>
      </c>
      <c r="L5393" s="139">
        <v>455.4</v>
      </c>
      <c r="M5393" s="139">
        <v>13864</v>
      </c>
      <c r="N5393" s="139">
        <v>101026.01</v>
      </c>
      <c r="O5393" s="139">
        <v>68276800</v>
      </c>
      <c r="P5393" s="140">
        <v>1643200</v>
      </c>
      <c r="Q5393" s="138">
        <v>45182</v>
      </c>
      <c r="AR5393">
        <f t="shared" si="343"/>
        <v>71120000</v>
      </c>
      <c r="AS5393">
        <f t="shared" si="344"/>
        <v>2076800</v>
      </c>
      <c r="AT5393">
        <f t="shared" si="342"/>
        <v>69043200</v>
      </c>
    </row>
    <row r="5394" spans="2:46" ht="15.75" customHeight="1" thickBot="1">
      <c r="B5394" t="str">
        <f t="shared" si="341"/>
        <v>ITC4518245225</v>
      </c>
      <c r="C5394" s="137" t="s">
        <v>226</v>
      </c>
      <c r="D5394" s="137" t="s">
        <v>22</v>
      </c>
      <c r="E5394" s="138">
        <v>45225</v>
      </c>
      <c r="F5394" s="139">
        <v>0</v>
      </c>
      <c r="G5394" s="137" t="s">
        <v>223</v>
      </c>
      <c r="H5394" s="139">
        <v>455.9</v>
      </c>
      <c r="I5394" s="139">
        <v>461</v>
      </c>
      <c r="J5394" s="139">
        <v>455.9</v>
      </c>
      <c r="K5394" s="139">
        <v>458.4</v>
      </c>
      <c r="L5394" s="139">
        <v>458.4</v>
      </c>
      <c r="M5394" s="139">
        <v>1138</v>
      </c>
      <c r="N5394" s="139">
        <v>8346.76</v>
      </c>
      <c r="O5394" s="139">
        <v>2843200</v>
      </c>
      <c r="P5394" s="140">
        <v>433600</v>
      </c>
      <c r="Q5394" s="138">
        <v>45182</v>
      </c>
      <c r="AR5394">
        <f t="shared" si="343"/>
        <v>0</v>
      </c>
      <c r="AS5394">
        <f t="shared" si="344"/>
        <v>0</v>
      </c>
      <c r="AT5394">
        <f t="shared" si="342"/>
        <v>0</v>
      </c>
    </row>
    <row r="5395" spans="2:46" ht="15.75" customHeight="1" thickBot="1">
      <c r="B5395" t="str">
        <f t="shared" si="341"/>
        <v>ITC4518245260</v>
      </c>
      <c r="C5395" s="137" t="s">
        <v>226</v>
      </c>
      <c r="D5395" s="137" t="s">
        <v>22</v>
      </c>
      <c r="E5395" s="138">
        <v>45260</v>
      </c>
      <c r="F5395" s="139">
        <v>0</v>
      </c>
      <c r="G5395" s="137" t="s">
        <v>223</v>
      </c>
      <c r="H5395" s="139">
        <v>459.35</v>
      </c>
      <c r="I5395" s="139">
        <v>464.05</v>
      </c>
      <c r="J5395" s="139">
        <v>459.35</v>
      </c>
      <c r="K5395" s="139">
        <v>461.55</v>
      </c>
      <c r="L5395" s="139">
        <v>461.55</v>
      </c>
      <c r="M5395" s="139">
        <v>107</v>
      </c>
      <c r="N5395" s="139">
        <v>790.49</v>
      </c>
      <c r="O5395" s="139">
        <v>241600</v>
      </c>
      <c r="P5395" s="140">
        <v>78400</v>
      </c>
      <c r="Q5395" s="138">
        <v>45182</v>
      </c>
      <c r="AR5395">
        <f t="shared" si="343"/>
        <v>0</v>
      </c>
      <c r="AS5395">
        <f t="shared" si="344"/>
        <v>0</v>
      </c>
      <c r="AT5395">
        <f t="shared" si="342"/>
        <v>0</v>
      </c>
    </row>
    <row r="5396" spans="2:46" ht="15.75" customHeight="1" thickBot="1">
      <c r="B5396" t="str">
        <f t="shared" si="341"/>
        <v>JINDALSTEL4518245197</v>
      </c>
      <c r="C5396" s="137" t="s">
        <v>226</v>
      </c>
      <c r="D5396" s="137" t="s">
        <v>144</v>
      </c>
      <c r="E5396" s="138">
        <v>45197</v>
      </c>
      <c r="F5396" s="139">
        <v>0</v>
      </c>
      <c r="G5396" s="137" t="s">
        <v>223</v>
      </c>
      <c r="H5396" s="139">
        <v>684.9</v>
      </c>
      <c r="I5396" s="139">
        <v>697.25</v>
      </c>
      <c r="J5396" s="139">
        <v>681.4</v>
      </c>
      <c r="K5396" s="139">
        <v>693.35</v>
      </c>
      <c r="L5396" s="139">
        <v>693.35</v>
      </c>
      <c r="M5396" s="139">
        <v>2979</v>
      </c>
      <c r="N5396" s="139">
        <v>25732.73</v>
      </c>
      <c r="O5396" s="139">
        <v>23798750</v>
      </c>
      <c r="P5396" s="140">
        <v>30000</v>
      </c>
      <c r="Q5396" s="138">
        <v>45182</v>
      </c>
      <c r="AR5396">
        <f t="shared" si="343"/>
        <v>24073750</v>
      </c>
      <c r="AS5396">
        <f t="shared" si="344"/>
        <v>61250</v>
      </c>
      <c r="AT5396">
        <f t="shared" si="342"/>
        <v>24012500</v>
      </c>
    </row>
    <row r="5397" spans="2:46" ht="15.75" customHeight="1" thickBot="1">
      <c r="B5397" t="str">
        <f t="shared" si="341"/>
        <v>JINDALSTEL4518245225</v>
      </c>
      <c r="C5397" s="137" t="s">
        <v>226</v>
      </c>
      <c r="D5397" s="137" t="s">
        <v>144</v>
      </c>
      <c r="E5397" s="138">
        <v>45225</v>
      </c>
      <c r="F5397" s="139">
        <v>0</v>
      </c>
      <c r="G5397" s="137" t="s">
        <v>223</v>
      </c>
      <c r="H5397" s="139">
        <v>692.65</v>
      </c>
      <c r="I5397" s="139">
        <v>700.9</v>
      </c>
      <c r="J5397" s="139">
        <v>688</v>
      </c>
      <c r="K5397" s="139">
        <v>697.4</v>
      </c>
      <c r="L5397" s="139">
        <v>697.4</v>
      </c>
      <c r="M5397" s="139">
        <v>139</v>
      </c>
      <c r="N5397" s="139">
        <v>1208.0999999999999</v>
      </c>
      <c r="O5397" s="139">
        <v>275000</v>
      </c>
      <c r="P5397" s="140">
        <v>31250</v>
      </c>
      <c r="Q5397" s="138">
        <v>45182</v>
      </c>
      <c r="AR5397">
        <f t="shared" si="343"/>
        <v>0</v>
      </c>
      <c r="AS5397">
        <f t="shared" si="344"/>
        <v>0</v>
      </c>
      <c r="AT5397">
        <f t="shared" si="342"/>
        <v>0</v>
      </c>
    </row>
    <row r="5398" spans="2:46" ht="15.75" customHeight="1" thickBot="1">
      <c r="B5398" t="str">
        <f t="shared" si="341"/>
        <v>JINDALSTEL4518245260</v>
      </c>
      <c r="C5398" s="137" t="s">
        <v>226</v>
      </c>
      <c r="D5398" s="137" t="s">
        <v>144</v>
      </c>
      <c r="E5398" s="138">
        <v>45260</v>
      </c>
      <c r="F5398" s="139">
        <v>0</v>
      </c>
      <c r="G5398" s="137" t="s">
        <v>223</v>
      </c>
      <c r="H5398" s="139">
        <v>0</v>
      </c>
      <c r="I5398" s="139">
        <v>0</v>
      </c>
      <c r="J5398" s="139">
        <v>0</v>
      </c>
      <c r="K5398" s="139">
        <v>699</v>
      </c>
      <c r="L5398" s="139">
        <v>702.45</v>
      </c>
      <c r="M5398" s="139">
        <v>0</v>
      </c>
      <c r="N5398" s="139">
        <v>0</v>
      </c>
      <c r="O5398" s="139">
        <v>11250</v>
      </c>
      <c r="P5398" s="139">
        <v>0</v>
      </c>
      <c r="Q5398" s="138">
        <v>45182</v>
      </c>
      <c r="AR5398">
        <f t="shared" si="343"/>
        <v>0</v>
      </c>
      <c r="AS5398">
        <f t="shared" si="344"/>
        <v>0</v>
      </c>
      <c r="AT5398">
        <f t="shared" si="342"/>
        <v>0</v>
      </c>
    </row>
    <row r="5399" spans="2:46" ht="15.75" customHeight="1" thickBot="1">
      <c r="B5399" t="str">
        <f t="shared" si="341"/>
        <v>JKCEMENT4518245197</v>
      </c>
      <c r="C5399" s="137" t="s">
        <v>226</v>
      </c>
      <c r="D5399" s="137" t="s">
        <v>145</v>
      </c>
      <c r="E5399" s="138">
        <v>45197</v>
      </c>
      <c r="F5399" s="139">
        <v>0</v>
      </c>
      <c r="G5399" s="137" t="s">
        <v>223</v>
      </c>
      <c r="H5399" s="139">
        <v>3231.8</v>
      </c>
      <c r="I5399" s="139">
        <v>3306.05</v>
      </c>
      <c r="J5399" s="139">
        <v>3213.7</v>
      </c>
      <c r="K5399" s="139">
        <v>3300.05</v>
      </c>
      <c r="L5399" s="139">
        <v>3300.05</v>
      </c>
      <c r="M5399" s="139">
        <v>780</v>
      </c>
      <c r="N5399" s="139">
        <v>6375.17</v>
      </c>
      <c r="O5399" s="141">
        <v>679000</v>
      </c>
      <c r="P5399" s="140">
        <v>-26750</v>
      </c>
      <c r="Q5399" s="138">
        <v>45182</v>
      </c>
      <c r="AR5399">
        <f t="shared" si="343"/>
        <v>693000</v>
      </c>
      <c r="AS5399">
        <f t="shared" si="344"/>
        <v>-27750</v>
      </c>
      <c r="AT5399">
        <f t="shared" si="342"/>
        <v>720750</v>
      </c>
    </row>
    <row r="5400" spans="2:46" ht="15.75" customHeight="1" thickBot="1">
      <c r="B5400" t="str">
        <f t="shared" si="341"/>
        <v>JKCEMENT4518245225</v>
      </c>
      <c r="C5400" s="137" t="s">
        <v>226</v>
      </c>
      <c r="D5400" s="137" t="s">
        <v>145</v>
      </c>
      <c r="E5400" s="138">
        <v>45225</v>
      </c>
      <c r="F5400" s="139">
        <v>0</v>
      </c>
      <c r="G5400" s="137" t="s">
        <v>223</v>
      </c>
      <c r="H5400" s="139">
        <v>3258.15</v>
      </c>
      <c r="I5400" s="139">
        <v>3318.55</v>
      </c>
      <c r="J5400" s="139">
        <v>3249.85</v>
      </c>
      <c r="K5400" s="139">
        <v>3314.3</v>
      </c>
      <c r="L5400" s="139">
        <v>3314.3</v>
      </c>
      <c r="M5400" s="139">
        <v>23</v>
      </c>
      <c r="N5400" s="139">
        <v>188.88</v>
      </c>
      <c r="O5400" s="139">
        <v>14000</v>
      </c>
      <c r="P5400" s="140">
        <v>-1000</v>
      </c>
      <c r="Q5400" s="138">
        <v>45182</v>
      </c>
      <c r="AR5400">
        <f t="shared" si="343"/>
        <v>0</v>
      </c>
      <c r="AS5400">
        <f t="shared" si="344"/>
        <v>0</v>
      </c>
      <c r="AT5400">
        <f t="shared" si="342"/>
        <v>0</v>
      </c>
    </row>
    <row r="5401" spans="2:46" ht="15.75" customHeight="1" thickBot="1">
      <c r="B5401" t="str">
        <f t="shared" si="341"/>
        <v>JKCEMENT4518245260</v>
      </c>
      <c r="C5401" s="137" t="s">
        <v>226</v>
      </c>
      <c r="D5401" s="137" t="s">
        <v>145</v>
      </c>
      <c r="E5401" s="138">
        <v>45260</v>
      </c>
      <c r="F5401" s="139">
        <v>0</v>
      </c>
      <c r="G5401" s="137" t="s">
        <v>223</v>
      </c>
      <c r="H5401" s="139">
        <v>0</v>
      </c>
      <c r="I5401" s="139">
        <v>0</v>
      </c>
      <c r="J5401" s="139">
        <v>0</v>
      </c>
      <c r="K5401" s="139">
        <v>3281.9</v>
      </c>
      <c r="L5401" s="139">
        <v>3344.05</v>
      </c>
      <c r="M5401" s="139">
        <v>0</v>
      </c>
      <c r="N5401" s="139">
        <v>0</v>
      </c>
      <c r="O5401" s="139">
        <v>250</v>
      </c>
      <c r="P5401" s="139">
        <v>0</v>
      </c>
      <c r="Q5401" s="138">
        <v>45182</v>
      </c>
      <c r="AR5401">
        <f t="shared" si="343"/>
        <v>0</v>
      </c>
      <c r="AS5401">
        <f t="shared" si="344"/>
        <v>0</v>
      </c>
      <c r="AT5401">
        <f t="shared" si="342"/>
        <v>0</v>
      </c>
    </row>
    <row r="5402" spans="2:46" ht="15.75" customHeight="1" thickBot="1">
      <c r="B5402" t="str">
        <f t="shared" si="341"/>
        <v>JSWSTEEL4518245197</v>
      </c>
      <c r="C5402" s="137" t="s">
        <v>226</v>
      </c>
      <c r="D5402" s="137" t="s">
        <v>46</v>
      </c>
      <c r="E5402" s="138">
        <v>45197</v>
      </c>
      <c r="F5402" s="139">
        <v>0</v>
      </c>
      <c r="G5402" s="137" t="s">
        <v>223</v>
      </c>
      <c r="H5402" s="139">
        <v>817.95</v>
      </c>
      <c r="I5402" s="139">
        <v>821.5</v>
      </c>
      <c r="J5402" s="139">
        <v>810.4</v>
      </c>
      <c r="K5402" s="139">
        <v>814.1</v>
      </c>
      <c r="L5402" s="139">
        <v>814.1</v>
      </c>
      <c r="M5402" s="139">
        <v>2894</v>
      </c>
      <c r="N5402" s="139">
        <v>31836.9</v>
      </c>
      <c r="O5402" s="141">
        <v>17800000</v>
      </c>
      <c r="P5402" s="140">
        <v>62100</v>
      </c>
      <c r="Q5402" s="138">
        <v>45182</v>
      </c>
      <c r="AR5402">
        <f t="shared" si="343"/>
        <v>18229300</v>
      </c>
      <c r="AS5402">
        <f t="shared" si="344"/>
        <v>89100</v>
      </c>
      <c r="AT5402">
        <f t="shared" si="342"/>
        <v>18140200</v>
      </c>
    </row>
    <row r="5403" spans="2:46" ht="15.75" customHeight="1" thickBot="1">
      <c r="B5403" t="str">
        <f t="shared" si="341"/>
        <v>JSWSTEEL4518245225</v>
      </c>
      <c r="C5403" s="137" t="s">
        <v>226</v>
      </c>
      <c r="D5403" s="137" t="s">
        <v>46</v>
      </c>
      <c r="E5403" s="138">
        <v>45225</v>
      </c>
      <c r="F5403" s="139">
        <v>0</v>
      </c>
      <c r="G5403" s="137" t="s">
        <v>223</v>
      </c>
      <c r="H5403" s="139">
        <v>822.2</v>
      </c>
      <c r="I5403" s="139">
        <v>825.95</v>
      </c>
      <c r="J5403" s="139">
        <v>816</v>
      </c>
      <c r="K5403" s="139">
        <v>819.45</v>
      </c>
      <c r="L5403" s="139">
        <v>819.45</v>
      </c>
      <c r="M5403" s="139">
        <v>145</v>
      </c>
      <c r="N5403" s="139">
        <v>1605.7</v>
      </c>
      <c r="O5403" s="139">
        <v>429300</v>
      </c>
      <c r="P5403" s="140">
        <v>27000</v>
      </c>
      <c r="Q5403" s="138">
        <v>45182</v>
      </c>
      <c r="AR5403">
        <f t="shared" si="343"/>
        <v>0</v>
      </c>
      <c r="AS5403">
        <f t="shared" si="344"/>
        <v>0</v>
      </c>
      <c r="AT5403">
        <f t="shared" si="342"/>
        <v>0</v>
      </c>
    </row>
    <row r="5404" spans="2:46" ht="15.75" customHeight="1" thickBot="1">
      <c r="B5404" t="str">
        <f t="shared" si="341"/>
        <v>JSWSTEEL4518245260</v>
      </c>
      <c r="C5404" s="137" t="s">
        <v>226</v>
      </c>
      <c r="D5404" s="137" t="s">
        <v>46</v>
      </c>
      <c r="E5404" s="138">
        <v>45260</v>
      </c>
      <c r="F5404" s="139">
        <v>0</v>
      </c>
      <c r="G5404" s="137" t="s">
        <v>223</v>
      </c>
      <c r="H5404" s="139">
        <v>827</v>
      </c>
      <c r="I5404" s="139">
        <v>827</v>
      </c>
      <c r="J5404" s="139">
        <v>824.5</v>
      </c>
      <c r="K5404" s="139">
        <v>824.5</v>
      </c>
      <c r="L5404" s="139">
        <v>824.5</v>
      </c>
      <c r="M5404" s="139">
        <v>3</v>
      </c>
      <c r="N5404" s="139">
        <v>33.450000000000003</v>
      </c>
      <c r="O5404" s="139">
        <v>31050</v>
      </c>
      <c r="P5404" s="140">
        <v>2700</v>
      </c>
      <c r="Q5404" s="138">
        <v>45182</v>
      </c>
      <c r="AR5404">
        <f t="shared" si="343"/>
        <v>0</v>
      </c>
      <c r="AS5404">
        <f t="shared" si="344"/>
        <v>0</v>
      </c>
      <c r="AT5404">
        <f t="shared" si="342"/>
        <v>0</v>
      </c>
    </row>
    <row r="5405" spans="2:46" ht="15.75" customHeight="1" thickBot="1">
      <c r="B5405" t="str">
        <f t="shared" si="341"/>
        <v>JUBLFOOD4518245197</v>
      </c>
      <c r="C5405" s="137" t="s">
        <v>226</v>
      </c>
      <c r="D5405" s="137" t="s">
        <v>146</v>
      </c>
      <c r="E5405" s="138">
        <v>45197</v>
      </c>
      <c r="F5405" s="139">
        <v>0</v>
      </c>
      <c r="G5405" s="137" t="s">
        <v>223</v>
      </c>
      <c r="H5405" s="139">
        <v>525</v>
      </c>
      <c r="I5405" s="139">
        <v>529.35</v>
      </c>
      <c r="J5405" s="139">
        <v>511.1</v>
      </c>
      <c r="K5405" s="139">
        <v>514.04999999999995</v>
      </c>
      <c r="L5405" s="139">
        <v>514.04999999999995</v>
      </c>
      <c r="M5405" s="139">
        <v>5264</v>
      </c>
      <c r="N5405" s="139">
        <v>34087.57</v>
      </c>
      <c r="O5405" s="141">
        <v>17000000</v>
      </c>
      <c r="P5405" s="140">
        <v>998750</v>
      </c>
      <c r="Q5405" s="138">
        <v>45182</v>
      </c>
      <c r="AR5405" s="76">
        <f t="shared" si="343"/>
        <v>18296250</v>
      </c>
      <c r="AS5405">
        <f t="shared" si="344"/>
        <v>1315000</v>
      </c>
      <c r="AT5405" s="76">
        <f t="shared" si="342"/>
        <v>16981250</v>
      </c>
    </row>
    <row r="5406" spans="2:46" ht="15.75" customHeight="1" thickBot="1">
      <c r="B5406" t="str">
        <f t="shared" si="341"/>
        <v>JUBLFOOD4518245225</v>
      </c>
      <c r="C5406" s="137" t="s">
        <v>226</v>
      </c>
      <c r="D5406" s="137" t="s">
        <v>146</v>
      </c>
      <c r="E5406" s="138">
        <v>45225</v>
      </c>
      <c r="F5406" s="139">
        <v>0</v>
      </c>
      <c r="G5406" s="137" t="s">
        <v>223</v>
      </c>
      <c r="H5406" s="139">
        <v>520.79999999999995</v>
      </c>
      <c r="I5406" s="139">
        <v>527.1</v>
      </c>
      <c r="J5406" s="139">
        <v>509.95</v>
      </c>
      <c r="K5406" s="139">
        <v>511.6</v>
      </c>
      <c r="L5406" s="139">
        <v>511.6</v>
      </c>
      <c r="M5406" s="139">
        <v>740</v>
      </c>
      <c r="N5406" s="139">
        <v>4765.24</v>
      </c>
      <c r="O5406" s="139">
        <v>1296250</v>
      </c>
      <c r="P5406" s="140">
        <v>316250</v>
      </c>
      <c r="Q5406" s="138">
        <v>45182</v>
      </c>
      <c r="AR5406">
        <f t="shared" si="343"/>
        <v>0</v>
      </c>
      <c r="AS5406">
        <f t="shared" si="344"/>
        <v>0</v>
      </c>
      <c r="AT5406">
        <f t="shared" si="342"/>
        <v>0</v>
      </c>
    </row>
    <row r="5407" spans="2:46" ht="15.75" customHeight="1" thickBot="1">
      <c r="B5407" t="str">
        <f t="shared" si="341"/>
        <v>JUBLFOOD4518245260</v>
      </c>
      <c r="C5407" s="137" t="s">
        <v>226</v>
      </c>
      <c r="D5407" s="137" t="s">
        <v>146</v>
      </c>
      <c r="E5407" s="138">
        <v>45260</v>
      </c>
      <c r="F5407" s="139">
        <v>0</v>
      </c>
      <c r="G5407" s="137" t="s">
        <v>223</v>
      </c>
      <c r="H5407" s="139">
        <v>519.95000000000005</v>
      </c>
      <c r="I5407" s="139">
        <v>527.45000000000005</v>
      </c>
      <c r="J5407" s="139">
        <v>509.7</v>
      </c>
      <c r="K5407" s="139">
        <v>510.45</v>
      </c>
      <c r="L5407" s="139">
        <v>510.45</v>
      </c>
      <c r="M5407" s="139">
        <v>101</v>
      </c>
      <c r="N5407" s="139">
        <v>649.84</v>
      </c>
      <c r="O5407" s="139">
        <v>235000</v>
      </c>
      <c r="P5407" s="140">
        <v>56250</v>
      </c>
      <c r="Q5407" s="138">
        <v>45182</v>
      </c>
      <c r="AR5407">
        <f t="shared" si="343"/>
        <v>0</v>
      </c>
      <c r="AS5407">
        <f t="shared" si="344"/>
        <v>0</v>
      </c>
      <c r="AT5407">
        <f t="shared" si="342"/>
        <v>0</v>
      </c>
    </row>
    <row r="5408" spans="2:46" ht="15.75" customHeight="1" thickBot="1">
      <c r="B5408" t="str">
        <f t="shared" si="341"/>
        <v>KOTAKBANK4518245197</v>
      </c>
      <c r="C5408" s="137" t="s">
        <v>226</v>
      </c>
      <c r="D5408" s="137" t="s">
        <v>25</v>
      </c>
      <c r="E5408" s="138">
        <v>45197</v>
      </c>
      <c r="F5408" s="139">
        <v>0</v>
      </c>
      <c r="G5408" s="137" t="s">
        <v>223</v>
      </c>
      <c r="H5408" s="139">
        <v>1815</v>
      </c>
      <c r="I5408" s="139">
        <v>1837.45</v>
      </c>
      <c r="J5408" s="139">
        <v>1808.3</v>
      </c>
      <c r="K5408" s="139">
        <v>1827.15</v>
      </c>
      <c r="L5408" s="139">
        <v>1827.15</v>
      </c>
      <c r="M5408" s="139">
        <v>22531</v>
      </c>
      <c r="N5408" s="139">
        <v>164652.23000000001</v>
      </c>
      <c r="O5408" s="141">
        <v>25000000</v>
      </c>
      <c r="P5408" s="140">
        <v>-2590800</v>
      </c>
      <c r="Q5408" s="138">
        <v>45182</v>
      </c>
      <c r="AR5408" s="76">
        <f t="shared" si="343"/>
        <v>25862400</v>
      </c>
      <c r="AS5408">
        <f t="shared" si="344"/>
        <v>-2596400</v>
      </c>
      <c r="AT5408" s="76">
        <f t="shared" si="342"/>
        <v>28458800</v>
      </c>
    </row>
    <row r="5409" spans="2:46" ht="15.75" customHeight="1" thickBot="1">
      <c r="B5409" t="str">
        <f t="shared" si="341"/>
        <v>KOTAKBANK4518245225</v>
      </c>
      <c r="C5409" s="137" t="s">
        <v>226</v>
      </c>
      <c r="D5409" s="137" t="s">
        <v>25</v>
      </c>
      <c r="E5409" s="138">
        <v>45225</v>
      </c>
      <c r="F5409" s="139">
        <v>0</v>
      </c>
      <c r="G5409" s="137" t="s">
        <v>223</v>
      </c>
      <c r="H5409" s="139">
        <v>1822.05</v>
      </c>
      <c r="I5409" s="139">
        <v>1849.5</v>
      </c>
      <c r="J5409" s="139">
        <v>1821</v>
      </c>
      <c r="K5409" s="139">
        <v>1838.85</v>
      </c>
      <c r="L5409" s="139">
        <v>1838.85</v>
      </c>
      <c r="M5409" s="139">
        <v>982</v>
      </c>
      <c r="N5409" s="139">
        <v>7220.66</v>
      </c>
      <c r="O5409" s="139">
        <v>862400</v>
      </c>
      <c r="P5409" s="140">
        <v>-5600</v>
      </c>
      <c r="Q5409" s="138">
        <v>45182</v>
      </c>
      <c r="AR5409">
        <f t="shared" si="343"/>
        <v>0</v>
      </c>
      <c r="AS5409">
        <f t="shared" si="344"/>
        <v>0</v>
      </c>
      <c r="AT5409">
        <f t="shared" si="342"/>
        <v>0</v>
      </c>
    </row>
    <row r="5410" spans="2:46" ht="15.75" customHeight="1" thickBot="1">
      <c r="B5410" t="str">
        <f t="shared" si="341"/>
        <v>KOTAKBANK4518245260</v>
      </c>
      <c r="C5410" s="137" t="s">
        <v>226</v>
      </c>
      <c r="D5410" s="137" t="s">
        <v>25</v>
      </c>
      <c r="E5410" s="138">
        <v>45260</v>
      </c>
      <c r="F5410" s="139">
        <v>0</v>
      </c>
      <c r="G5410" s="137" t="s">
        <v>223</v>
      </c>
      <c r="H5410" s="139">
        <v>1835.85</v>
      </c>
      <c r="I5410" s="139">
        <v>1863</v>
      </c>
      <c r="J5410" s="139">
        <v>1835.85</v>
      </c>
      <c r="K5410" s="139">
        <v>1851.2</v>
      </c>
      <c r="L5410" s="139">
        <v>1851.2</v>
      </c>
      <c r="M5410" s="139">
        <v>74</v>
      </c>
      <c r="N5410" s="139">
        <v>547.83000000000004</v>
      </c>
      <c r="O5410" s="139">
        <v>102400</v>
      </c>
      <c r="P5410" s="140">
        <v>4800</v>
      </c>
      <c r="Q5410" s="138">
        <v>45182</v>
      </c>
      <c r="AR5410">
        <f t="shared" si="343"/>
        <v>0</v>
      </c>
      <c r="AS5410">
        <f t="shared" si="344"/>
        <v>0</v>
      </c>
      <c r="AT5410">
        <f t="shared" si="342"/>
        <v>0</v>
      </c>
    </row>
    <row r="5411" spans="2:46" ht="15.75" customHeight="1" thickBot="1">
      <c r="B5411" t="str">
        <f t="shared" si="341"/>
        <v>L&amp;TFH4518245197</v>
      </c>
      <c r="C5411" s="137" t="s">
        <v>226</v>
      </c>
      <c r="D5411" s="137" t="s">
        <v>147</v>
      </c>
      <c r="E5411" s="138">
        <v>45197</v>
      </c>
      <c r="F5411" s="139">
        <v>0</v>
      </c>
      <c r="G5411" s="137" t="s">
        <v>223</v>
      </c>
      <c r="H5411" s="139">
        <v>128.15</v>
      </c>
      <c r="I5411" s="139">
        <v>129.4</v>
      </c>
      <c r="J5411" s="139">
        <v>124.7</v>
      </c>
      <c r="K5411" s="139">
        <v>129.15</v>
      </c>
      <c r="L5411" s="139">
        <v>129.15</v>
      </c>
      <c r="M5411" s="139">
        <v>3551</v>
      </c>
      <c r="N5411" s="139">
        <v>40440.019999999997</v>
      </c>
      <c r="O5411" s="141">
        <v>65900000</v>
      </c>
      <c r="P5411" s="140">
        <v>-1249360</v>
      </c>
      <c r="Q5411" s="138">
        <v>45182</v>
      </c>
      <c r="AR5411" s="76">
        <f t="shared" si="343"/>
        <v>69148336</v>
      </c>
      <c r="AS5411">
        <f t="shared" si="344"/>
        <v>-740692</v>
      </c>
      <c r="AT5411" s="76">
        <f t="shared" si="342"/>
        <v>69889028</v>
      </c>
    </row>
    <row r="5412" spans="2:46" ht="15.75" customHeight="1" thickBot="1">
      <c r="B5412" t="str">
        <f t="shared" si="341"/>
        <v>L&amp;TFH4518245225</v>
      </c>
      <c r="C5412" s="137" t="s">
        <v>226</v>
      </c>
      <c r="D5412" s="137" t="s">
        <v>147</v>
      </c>
      <c r="E5412" s="138">
        <v>45225</v>
      </c>
      <c r="F5412" s="139">
        <v>0</v>
      </c>
      <c r="G5412" s="137" t="s">
        <v>223</v>
      </c>
      <c r="H5412" s="139">
        <v>128.9</v>
      </c>
      <c r="I5412" s="139">
        <v>130.30000000000001</v>
      </c>
      <c r="J5412" s="139">
        <v>125.8</v>
      </c>
      <c r="K5412" s="139">
        <v>130.1</v>
      </c>
      <c r="L5412" s="139">
        <v>130.1</v>
      </c>
      <c r="M5412" s="139">
        <v>217</v>
      </c>
      <c r="N5412" s="139">
        <v>2483.79</v>
      </c>
      <c r="O5412" s="139">
        <v>3248336</v>
      </c>
      <c r="P5412" s="140">
        <v>508668</v>
      </c>
      <c r="Q5412" s="138">
        <v>45182</v>
      </c>
      <c r="AR5412">
        <f t="shared" si="343"/>
        <v>0</v>
      </c>
      <c r="AS5412">
        <f t="shared" si="344"/>
        <v>0</v>
      </c>
      <c r="AT5412">
        <f t="shared" si="342"/>
        <v>0</v>
      </c>
    </row>
    <row r="5413" spans="2:46" ht="15.75" customHeight="1" thickBot="1">
      <c r="B5413" t="str">
        <f t="shared" si="341"/>
        <v>L&amp;TFH4518245260</v>
      </c>
      <c r="C5413" s="137" t="s">
        <v>226</v>
      </c>
      <c r="D5413" s="137" t="s">
        <v>147</v>
      </c>
      <c r="E5413" s="138">
        <v>45260</v>
      </c>
      <c r="F5413" s="139">
        <v>0</v>
      </c>
      <c r="G5413" s="137" t="s">
        <v>223</v>
      </c>
      <c r="H5413" s="139">
        <v>128.6</v>
      </c>
      <c r="I5413" s="139">
        <v>131</v>
      </c>
      <c r="J5413" s="139">
        <v>128.6</v>
      </c>
      <c r="K5413" s="139">
        <v>131</v>
      </c>
      <c r="L5413" s="139">
        <v>131</v>
      </c>
      <c r="M5413" s="139">
        <v>8</v>
      </c>
      <c r="N5413" s="139">
        <v>92.94</v>
      </c>
      <c r="O5413" s="139">
        <v>276644</v>
      </c>
      <c r="P5413" s="140">
        <v>44620</v>
      </c>
      <c r="Q5413" s="138">
        <v>45182</v>
      </c>
      <c r="AR5413">
        <f t="shared" si="343"/>
        <v>0</v>
      </c>
      <c r="AS5413">
        <f t="shared" si="344"/>
        <v>0</v>
      </c>
      <c r="AT5413">
        <f t="shared" si="342"/>
        <v>0</v>
      </c>
    </row>
    <row r="5414" spans="2:46" ht="15.75" customHeight="1" thickBot="1">
      <c r="B5414" t="str">
        <f t="shared" si="341"/>
        <v>LALPATHLAB4518245197</v>
      </c>
      <c r="C5414" s="137" t="s">
        <v>226</v>
      </c>
      <c r="D5414" s="137" t="s">
        <v>148</v>
      </c>
      <c r="E5414" s="138">
        <v>45197</v>
      </c>
      <c r="F5414" s="139">
        <v>0</v>
      </c>
      <c r="G5414" s="137" t="s">
        <v>223</v>
      </c>
      <c r="H5414" s="139">
        <v>2208.65</v>
      </c>
      <c r="I5414" s="139">
        <v>2261</v>
      </c>
      <c r="J5414" s="139">
        <v>2194.65</v>
      </c>
      <c r="K5414" s="139">
        <v>2249.4499999999998</v>
      </c>
      <c r="L5414" s="139">
        <v>2249.4499999999998</v>
      </c>
      <c r="M5414" s="139">
        <v>1034</v>
      </c>
      <c r="N5414" s="139">
        <v>6939.79</v>
      </c>
      <c r="O5414" s="139">
        <v>621900</v>
      </c>
      <c r="P5414" s="140">
        <v>-13500</v>
      </c>
      <c r="Q5414" s="138">
        <v>45182</v>
      </c>
      <c r="AR5414">
        <f t="shared" si="343"/>
        <v>668700</v>
      </c>
      <c r="AS5414">
        <f t="shared" si="344"/>
        <v>-14400</v>
      </c>
      <c r="AT5414">
        <f t="shared" si="342"/>
        <v>683100</v>
      </c>
    </row>
    <row r="5415" spans="2:46" ht="15.75" customHeight="1" thickBot="1">
      <c r="B5415" t="str">
        <f t="shared" si="341"/>
        <v>LALPATHLAB4518245225</v>
      </c>
      <c r="C5415" s="137" t="s">
        <v>226</v>
      </c>
      <c r="D5415" s="137" t="s">
        <v>148</v>
      </c>
      <c r="E5415" s="138">
        <v>45225</v>
      </c>
      <c r="F5415" s="139">
        <v>0</v>
      </c>
      <c r="G5415" s="137" t="s">
        <v>223</v>
      </c>
      <c r="H5415" s="139">
        <v>2231.5</v>
      </c>
      <c r="I5415" s="139">
        <v>2265</v>
      </c>
      <c r="J5415" s="139">
        <v>2204.9499999999998</v>
      </c>
      <c r="K5415" s="139">
        <v>2256.5500000000002</v>
      </c>
      <c r="L5415" s="139">
        <v>2256.5500000000002</v>
      </c>
      <c r="M5415" s="139">
        <v>87</v>
      </c>
      <c r="N5415" s="139">
        <v>586.16</v>
      </c>
      <c r="O5415" s="139">
        <v>46800</v>
      </c>
      <c r="P5415" s="139">
        <v>-900</v>
      </c>
      <c r="Q5415" s="138">
        <v>45182</v>
      </c>
      <c r="AR5415">
        <f t="shared" si="343"/>
        <v>0</v>
      </c>
      <c r="AS5415">
        <f t="shared" si="344"/>
        <v>0</v>
      </c>
      <c r="AT5415">
        <f t="shared" si="342"/>
        <v>0</v>
      </c>
    </row>
    <row r="5416" spans="2:46" ht="15.75" customHeight="1" thickBot="1">
      <c r="B5416" t="str">
        <f t="shared" si="341"/>
        <v>LALPATHLAB4518245260</v>
      </c>
      <c r="C5416" s="137" t="s">
        <v>226</v>
      </c>
      <c r="D5416" s="137" t="s">
        <v>148</v>
      </c>
      <c r="E5416" s="138">
        <v>45260</v>
      </c>
      <c r="F5416" s="139">
        <v>0</v>
      </c>
      <c r="G5416" s="137" t="s">
        <v>223</v>
      </c>
      <c r="H5416" s="139">
        <v>2232</v>
      </c>
      <c r="I5416" s="139">
        <v>2232</v>
      </c>
      <c r="J5416" s="139">
        <v>2232</v>
      </c>
      <c r="K5416" s="139">
        <v>2232</v>
      </c>
      <c r="L5416" s="139">
        <v>2274.9499999999998</v>
      </c>
      <c r="M5416" s="139">
        <v>1</v>
      </c>
      <c r="N5416" s="139">
        <v>6.69</v>
      </c>
      <c r="O5416" s="139">
        <v>2100</v>
      </c>
      <c r="P5416" s="139">
        <v>300</v>
      </c>
      <c r="Q5416" s="138">
        <v>45182</v>
      </c>
      <c r="AR5416">
        <f t="shared" si="343"/>
        <v>0</v>
      </c>
      <c r="AS5416">
        <f t="shared" si="344"/>
        <v>0</v>
      </c>
      <c r="AT5416">
        <f t="shared" si="342"/>
        <v>0</v>
      </c>
    </row>
    <row r="5417" spans="2:46" ht="15.75" customHeight="1" thickBot="1">
      <c r="B5417" t="str">
        <f t="shared" si="341"/>
        <v>LAURUSLABS4518245197</v>
      </c>
      <c r="C5417" s="137" t="s">
        <v>226</v>
      </c>
      <c r="D5417" s="137" t="s">
        <v>149</v>
      </c>
      <c r="E5417" s="138">
        <v>45197</v>
      </c>
      <c r="F5417" s="139">
        <v>0</v>
      </c>
      <c r="G5417" s="137" t="s">
        <v>223</v>
      </c>
      <c r="H5417" s="139">
        <v>377.75</v>
      </c>
      <c r="I5417" s="139">
        <v>392.6</v>
      </c>
      <c r="J5417" s="139">
        <v>377.75</v>
      </c>
      <c r="K5417" s="139">
        <v>388.5</v>
      </c>
      <c r="L5417" s="139">
        <v>388.5</v>
      </c>
      <c r="M5417" s="139">
        <v>3739</v>
      </c>
      <c r="N5417" s="139">
        <v>24616.080000000002</v>
      </c>
      <c r="O5417" s="139">
        <v>11842200</v>
      </c>
      <c r="P5417" s="140">
        <v>-625600</v>
      </c>
      <c r="Q5417" s="138">
        <v>45182</v>
      </c>
      <c r="AR5417">
        <f t="shared" si="343"/>
        <v>13945100</v>
      </c>
      <c r="AS5417">
        <f t="shared" si="344"/>
        <v>-572900</v>
      </c>
      <c r="AT5417">
        <f t="shared" si="342"/>
        <v>14518000</v>
      </c>
    </row>
    <row r="5418" spans="2:46" ht="15.75" customHeight="1" thickBot="1">
      <c r="B5418" t="str">
        <f t="shared" si="341"/>
        <v>LAURUSLABS4518245225</v>
      </c>
      <c r="C5418" s="137" t="s">
        <v>226</v>
      </c>
      <c r="D5418" s="137" t="s">
        <v>149</v>
      </c>
      <c r="E5418" s="138">
        <v>45225</v>
      </c>
      <c r="F5418" s="139">
        <v>0</v>
      </c>
      <c r="G5418" s="137" t="s">
        <v>223</v>
      </c>
      <c r="H5418" s="139">
        <v>382.7</v>
      </c>
      <c r="I5418" s="139">
        <v>391.5</v>
      </c>
      <c r="J5418" s="139">
        <v>380.15</v>
      </c>
      <c r="K5418" s="139">
        <v>388.25</v>
      </c>
      <c r="L5418" s="139">
        <v>388.25</v>
      </c>
      <c r="M5418" s="139">
        <v>568</v>
      </c>
      <c r="N5418" s="139">
        <v>3737.63</v>
      </c>
      <c r="O5418" s="139">
        <v>2102900</v>
      </c>
      <c r="P5418" s="140">
        <v>52700</v>
      </c>
      <c r="Q5418" s="138">
        <v>45182</v>
      </c>
      <c r="AR5418">
        <f t="shared" si="343"/>
        <v>0</v>
      </c>
      <c r="AS5418">
        <f t="shared" si="344"/>
        <v>0</v>
      </c>
      <c r="AT5418">
        <f t="shared" si="342"/>
        <v>0</v>
      </c>
    </row>
    <row r="5419" spans="2:46" ht="15.75" customHeight="1" thickBot="1">
      <c r="B5419" t="str">
        <f t="shared" si="341"/>
        <v>LAURUSLABS4518245260</v>
      </c>
      <c r="C5419" s="137" t="s">
        <v>226</v>
      </c>
      <c r="D5419" s="137" t="s">
        <v>149</v>
      </c>
      <c r="E5419" s="138">
        <v>45260</v>
      </c>
      <c r="F5419" s="139">
        <v>0</v>
      </c>
      <c r="G5419" s="137" t="s">
        <v>223</v>
      </c>
      <c r="H5419" s="139">
        <v>385</v>
      </c>
      <c r="I5419" s="139">
        <v>392</v>
      </c>
      <c r="J5419" s="139">
        <v>382.6</v>
      </c>
      <c r="K5419" s="139">
        <v>388.45</v>
      </c>
      <c r="L5419" s="139">
        <v>388.45</v>
      </c>
      <c r="M5419" s="139">
        <v>37</v>
      </c>
      <c r="N5419" s="139">
        <v>243.71</v>
      </c>
      <c r="O5419" s="139">
        <v>200600</v>
      </c>
      <c r="P5419" s="140">
        <v>22100</v>
      </c>
      <c r="Q5419" s="138">
        <v>45182</v>
      </c>
      <c r="AR5419">
        <f t="shared" si="343"/>
        <v>0</v>
      </c>
      <c r="AS5419">
        <f t="shared" si="344"/>
        <v>0</v>
      </c>
      <c r="AT5419">
        <f t="shared" si="342"/>
        <v>0</v>
      </c>
    </row>
    <row r="5420" spans="2:46" ht="15.75" customHeight="1" thickBot="1">
      <c r="B5420" t="str">
        <f t="shared" si="341"/>
        <v>LICHSGFIN4518245197</v>
      </c>
      <c r="C5420" s="137" t="s">
        <v>226</v>
      </c>
      <c r="D5420" s="137" t="s">
        <v>150</v>
      </c>
      <c r="E5420" s="138">
        <v>45197</v>
      </c>
      <c r="F5420" s="139">
        <v>0</v>
      </c>
      <c r="G5420" s="137" t="s">
        <v>223</v>
      </c>
      <c r="H5420" s="139">
        <v>439.1</v>
      </c>
      <c r="I5420" s="139">
        <v>452.95</v>
      </c>
      <c r="J5420" s="139">
        <v>438.2</v>
      </c>
      <c r="K5420" s="139">
        <v>451.6</v>
      </c>
      <c r="L5420" s="139">
        <v>451.6</v>
      </c>
      <c r="M5420" s="139">
        <v>3781</v>
      </c>
      <c r="N5420" s="139">
        <v>33825.360000000001</v>
      </c>
      <c r="O5420" s="139">
        <v>19744000</v>
      </c>
      <c r="P5420" s="140">
        <v>-294000</v>
      </c>
      <c r="Q5420" s="138">
        <v>45182</v>
      </c>
      <c r="AR5420">
        <f t="shared" si="343"/>
        <v>20322000</v>
      </c>
      <c r="AS5420">
        <f t="shared" si="344"/>
        <v>-254000</v>
      </c>
      <c r="AT5420">
        <f t="shared" si="342"/>
        <v>20576000</v>
      </c>
    </row>
    <row r="5421" spans="2:46" ht="15.75" customHeight="1" thickBot="1">
      <c r="B5421" t="str">
        <f t="shared" si="341"/>
        <v>LICHSGFIN4518245225</v>
      </c>
      <c r="C5421" s="137" t="s">
        <v>226</v>
      </c>
      <c r="D5421" s="137" t="s">
        <v>150</v>
      </c>
      <c r="E5421" s="138">
        <v>45225</v>
      </c>
      <c r="F5421" s="139">
        <v>0</v>
      </c>
      <c r="G5421" s="137" t="s">
        <v>223</v>
      </c>
      <c r="H5421" s="139">
        <v>445.1</v>
      </c>
      <c r="I5421" s="139">
        <v>455.6</v>
      </c>
      <c r="J5421" s="139">
        <v>441.15</v>
      </c>
      <c r="K5421" s="139">
        <v>454.6</v>
      </c>
      <c r="L5421" s="139">
        <v>454.6</v>
      </c>
      <c r="M5421" s="139">
        <v>208</v>
      </c>
      <c r="N5421" s="139">
        <v>1872.01</v>
      </c>
      <c r="O5421" s="139">
        <v>578000</v>
      </c>
      <c r="P5421" s="140">
        <v>40000</v>
      </c>
      <c r="Q5421" s="138">
        <v>45182</v>
      </c>
      <c r="AR5421">
        <f t="shared" si="343"/>
        <v>0</v>
      </c>
      <c r="AS5421">
        <f t="shared" si="344"/>
        <v>0</v>
      </c>
      <c r="AT5421">
        <f t="shared" si="342"/>
        <v>0</v>
      </c>
    </row>
    <row r="5422" spans="2:46" ht="15.75" customHeight="1" thickBot="1">
      <c r="B5422" t="str">
        <f t="shared" si="341"/>
        <v>LICHSGFIN4518245260</v>
      </c>
      <c r="C5422" s="137" t="s">
        <v>226</v>
      </c>
      <c r="D5422" s="137" t="s">
        <v>150</v>
      </c>
      <c r="E5422" s="138">
        <v>45260</v>
      </c>
      <c r="F5422" s="139">
        <v>0</v>
      </c>
      <c r="G5422" s="137" t="s">
        <v>223</v>
      </c>
      <c r="H5422" s="139">
        <v>446</v>
      </c>
      <c r="I5422" s="139">
        <v>458.7</v>
      </c>
      <c r="J5422" s="139">
        <v>446</v>
      </c>
      <c r="K5422" s="139">
        <v>458.45</v>
      </c>
      <c r="L5422" s="139">
        <v>458.45</v>
      </c>
      <c r="M5422" s="139">
        <v>13</v>
      </c>
      <c r="N5422" s="139">
        <v>118.31</v>
      </c>
      <c r="O5422" s="139">
        <v>68000</v>
      </c>
      <c r="P5422" s="140">
        <v>4000</v>
      </c>
      <c r="Q5422" s="138">
        <v>45182</v>
      </c>
      <c r="AR5422">
        <f t="shared" si="343"/>
        <v>0</v>
      </c>
      <c r="AS5422">
        <f t="shared" si="344"/>
        <v>0</v>
      </c>
      <c r="AT5422">
        <f t="shared" si="342"/>
        <v>0</v>
      </c>
    </row>
    <row r="5423" spans="2:46" ht="15.75" customHeight="1" thickBot="1">
      <c r="B5423" t="str">
        <f t="shared" si="341"/>
        <v>LT4518245197</v>
      </c>
      <c r="C5423" s="137" t="s">
        <v>226</v>
      </c>
      <c r="D5423" s="137" t="s">
        <v>24</v>
      </c>
      <c r="E5423" s="138">
        <v>45197</v>
      </c>
      <c r="F5423" s="139">
        <v>0</v>
      </c>
      <c r="G5423" s="137" t="s">
        <v>223</v>
      </c>
      <c r="H5423" s="139">
        <v>2940.55</v>
      </c>
      <c r="I5423" s="139">
        <v>2954.8</v>
      </c>
      <c r="J5423" s="139">
        <v>2900.05</v>
      </c>
      <c r="K5423" s="139">
        <v>2918.8</v>
      </c>
      <c r="L5423" s="139">
        <v>2918.8</v>
      </c>
      <c r="M5423" s="139">
        <v>10700</v>
      </c>
      <c r="N5423" s="139">
        <v>93665.75</v>
      </c>
      <c r="O5423" s="139">
        <v>8256600</v>
      </c>
      <c r="P5423" s="140">
        <v>167400</v>
      </c>
      <c r="Q5423" s="138">
        <v>45182</v>
      </c>
      <c r="AR5423">
        <f t="shared" si="343"/>
        <v>8893200</v>
      </c>
      <c r="AS5423">
        <f t="shared" si="344"/>
        <v>203400</v>
      </c>
      <c r="AT5423">
        <f t="shared" si="342"/>
        <v>8689800</v>
      </c>
    </row>
    <row r="5424" spans="2:46" ht="15.75" customHeight="1" thickBot="1">
      <c r="B5424" t="str">
        <f t="shared" si="341"/>
        <v>LT4518245225</v>
      </c>
      <c r="C5424" s="137" t="s">
        <v>226</v>
      </c>
      <c r="D5424" s="137" t="s">
        <v>24</v>
      </c>
      <c r="E5424" s="138">
        <v>45225</v>
      </c>
      <c r="F5424" s="139">
        <v>0</v>
      </c>
      <c r="G5424" s="137" t="s">
        <v>223</v>
      </c>
      <c r="H5424" s="139">
        <v>2970</v>
      </c>
      <c r="I5424" s="139">
        <v>2970</v>
      </c>
      <c r="J5424" s="139">
        <v>2916.55</v>
      </c>
      <c r="K5424" s="139">
        <v>2934.55</v>
      </c>
      <c r="L5424" s="139">
        <v>2934.55</v>
      </c>
      <c r="M5424" s="139">
        <v>724</v>
      </c>
      <c r="N5424" s="139">
        <v>6369.41</v>
      </c>
      <c r="O5424" s="139">
        <v>636600</v>
      </c>
      <c r="P5424" s="140">
        <v>36000</v>
      </c>
      <c r="Q5424" s="138">
        <v>45182</v>
      </c>
      <c r="AR5424">
        <f t="shared" si="343"/>
        <v>0</v>
      </c>
      <c r="AS5424">
        <f t="shared" si="344"/>
        <v>0</v>
      </c>
      <c r="AT5424">
        <f t="shared" si="342"/>
        <v>0</v>
      </c>
    </row>
    <row r="5425" spans="2:46" ht="15.75" customHeight="1" thickBot="1">
      <c r="B5425" t="str">
        <f t="shared" si="341"/>
        <v>LT4518245260</v>
      </c>
      <c r="C5425" s="137" t="s">
        <v>226</v>
      </c>
      <c r="D5425" s="137" t="s">
        <v>24</v>
      </c>
      <c r="E5425" s="138">
        <v>45260</v>
      </c>
      <c r="F5425" s="139">
        <v>0</v>
      </c>
      <c r="G5425" s="137" t="s">
        <v>223</v>
      </c>
      <c r="H5425" s="139">
        <v>2960</v>
      </c>
      <c r="I5425" s="139">
        <v>2974.9</v>
      </c>
      <c r="J5425" s="139">
        <v>2939</v>
      </c>
      <c r="K5425" s="139">
        <v>2950.15</v>
      </c>
      <c r="L5425" s="139">
        <v>2950.15</v>
      </c>
      <c r="M5425" s="139">
        <v>45</v>
      </c>
      <c r="N5425" s="139">
        <v>399.15</v>
      </c>
      <c r="O5425" s="139">
        <v>65100</v>
      </c>
      <c r="P5425" s="140">
        <v>3000</v>
      </c>
      <c r="Q5425" s="138">
        <v>45182</v>
      </c>
      <c r="AR5425">
        <f t="shared" si="343"/>
        <v>0</v>
      </c>
      <c r="AS5425">
        <f t="shared" si="344"/>
        <v>0</v>
      </c>
      <c r="AT5425">
        <f t="shared" si="342"/>
        <v>0</v>
      </c>
    </row>
    <row r="5426" spans="2:46" ht="15.75" customHeight="1" thickBot="1">
      <c r="B5426" t="str">
        <f t="shared" si="341"/>
        <v>LTIM4518245197</v>
      </c>
      <c r="C5426" s="137" t="s">
        <v>226</v>
      </c>
      <c r="D5426" s="137" t="s">
        <v>20</v>
      </c>
      <c r="E5426" s="138">
        <v>45197</v>
      </c>
      <c r="F5426" s="139">
        <v>0</v>
      </c>
      <c r="G5426" s="137" t="s">
        <v>223</v>
      </c>
      <c r="H5426" s="139">
        <v>5511.7</v>
      </c>
      <c r="I5426" s="139">
        <v>5553.9</v>
      </c>
      <c r="J5426" s="139">
        <v>5465.25</v>
      </c>
      <c r="K5426" s="139">
        <v>5540.55</v>
      </c>
      <c r="L5426" s="139">
        <v>5540.55</v>
      </c>
      <c r="M5426" s="139">
        <v>2524</v>
      </c>
      <c r="N5426" s="139">
        <v>20879.72</v>
      </c>
      <c r="O5426" s="139">
        <v>1431600</v>
      </c>
      <c r="P5426" s="140">
        <v>13200</v>
      </c>
      <c r="Q5426" s="138">
        <v>45182</v>
      </c>
      <c r="AR5426">
        <f t="shared" si="343"/>
        <v>1512900</v>
      </c>
      <c r="AS5426">
        <f t="shared" si="344"/>
        <v>19650</v>
      </c>
      <c r="AT5426">
        <f t="shared" si="342"/>
        <v>1493250</v>
      </c>
    </row>
    <row r="5427" spans="2:46" ht="15.75" customHeight="1" thickBot="1">
      <c r="B5427" t="str">
        <f t="shared" si="341"/>
        <v>LTIM4518245225</v>
      </c>
      <c r="C5427" s="137" t="s">
        <v>226</v>
      </c>
      <c r="D5427" s="137" t="s">
        <v>20</v>
      </c>
      <c r="E5427" s="138">
        <v>45225</v>
      </c>
      <c r="F5427" s="139">
        <v>0</v>
      </c>
      <c r="G5427" s="137" t="s">
        <v>223</v>
      </c>
      <c r="H5427" s="139">
        <v>5516.45</v>
      </c>
      <c r="I5427" s="139">
        <v>5577.95</v>
      </c>
      <c r="J5427" s="139">
        <v>5495.05</v>
      </c>
      <c r="K5427" s="139">
        <v>5568.4</v>
      </c>
      <c r="L5427" s="139">
        <v>5568.4</v>
      </c>
      <c r="M5427" s="139">
        <v>152</v>
      </c>
      <c r="N5427" s="139">
        <v>1264.53</v>
      </c>
      <c r="O5427" s="139">
        <v>81300</v>
      </c>
      <c r="P5427" s="140">
        <v>6450</v>
      </c>
      <c r="Q5427" s="138">
        <v>45182</v>
      </c>
      <c r="AR5427">
        <f t="shared" si="343"/>
        <v>0</v>
      </c>
      <c r="AS5427">
        <f t="shared" si="344"/>
        <v>0</v>
      </c>
      <c r="AT5427">
        <f t="shared" si="342"/>
        <v>0</v>
      </c>
    </row>
    <row r="5428" spans="2:46" ht="15.75" customHeight="1" thickBot="1">
      <c r="B5428" t="str">
        <f t="shared" si="341"/>
        <v>LTIM4518245260</v>
      </c>
      <c r="C5428" s="137" t="s">
        <v>226</v>
      </c>
      <c r="D5428" s="137" t="s">
        <v>20</v>
      </c>
      <c r="E5428" s="138">
        <v>45260</v>
      </c>
      <c r="F5428" s="139">
        <v>0</v>
      </c>
      <c r="G5428" s="137" t="s">
        <v>223</v>
      </c>
      <c r="H5428" s="139">
        <v>5530</v>
      </c>
      <c r="I5428" s="139">
        <v>5586.7</v>
      </c>
      <c r="J5428" s="139">
        <v>5526.1</v>
      </c>
      <c r="K5428" s="139">
        <v>5585.95</v>
      </c>
      <c r="L5428" s="139">
        <v>5585.95</v>
      </c>
      <c r="M5428" s="139">
        <v>13</v>
      </c>
      <c r="N5428" s="139">
        <v>108.5</v>
      </c>
      <c r="O5428" s="139">
        <v>8250</v>
      </c>
      <c r="P5428" s="139">
        <v>750</v>
      </c>
      <c r="Q5428" s="138">
        <v>45182</v>
      </c>
      <c r="AR5428">
        <f t="shared" si="343"/>
        <v>0</v>
      </c>
      <c r="AS5428">
        <f t="shared" si="344"/>
        <v>0</v>
      </c>
      <c r="AT5428">
        <f t="shared" si="342"/>
        <v>0</v>
      </c>
    </row>
    <row r="5429" spans="2:46" ht="15.75" customHeight="1" thickBot="1">
      <c r="B5429" t="str">
        <f t="shared" si="341"/>
        <v>LTTS4518245197</v>
      </c>
      <c r="C5429" s="137" t="s">
        <v>226</v>
      </c>
      <c r="D5429" s="137" t="s">
        <v>151</v>
      </c>
      <c r="E5429" s="138">
        <v>45197</v>
      </c>
      <c r="F5429" s="139">
        <v>0</v>
      </c>
      <c r="G5429" s="137" t="s">
        <v>223</v>
      </c>
      <c r="H5429" s="139">
        <v>4619.95</v>
      </c>
      <c r="I5429" s="139">
        <v>4634.7</v>
      </c>
      <c r="J5429" s="139">
        <v>4560.1000000000004</v>
      </c>
      <c r="K5429" s="139">
        <v>4614.3999999999996</v>
      </c>
      <c r="L5429" s="139">
        <v>4614.3999999999996</v>
      </c>
      <c r="M5429" s="139">
        <v>1244</v>
      </c>
      <c r="N5429" s="139">
        <v>11441.26</v>
      </c>
      <c r="O5429" s="139">
        <v>621200</v>
      </c>
      <c r="P5429" s="140">
        <v>-23800</v>
      </c>
      <c r="Q5429" s="138">
        <v>45182</v>
      </c>
      <c r="AR5429">
        <f t="shared" si="343"/>
        <v>677800</v>
      </c>
      <c r="AS5429">
        <f t="shared" si="344"/>
        <v>-18600</v>
      </c>
      <c r="AT5429">
        <f t="shared" si="342"/>
        <v>696400</v>
      </c>
    </row>
    <row r="5430" spans="2:46" ht="15.75" customHeight="1" thickBot="1">
      <c r="B5430" t="str">
        <f t="shared" si="341"/>
        <v>LTTS4518245225</v>
      </c>
      <c r="C5430" s="137" t="s">
        <v>226</v>
      </c>
      <c r="D5430" s="137" t="s">
        <v>151</v>
      </c>
      <c r="E5430" s="138">
        <v>45225</v>
      </c>
      <c r="F5430" s="139">
        <v>0</v>
      </c>
      <c r="G5430" s="137" t="s">
        <v>223</v>
      </c>
      <c r="H5430" s="139">
        <v>4600.7</v>
      </c>
      <c r="I5430" s="139">
        <v>4630</v>
      </c>
      <c r="J5430" s="139">
        <v>4563.3500000000004</v>
      </c>
      <c r="K5430" s="139">
        <v>4615.8</v>
      </c>
      <c r="L5430" s="139">
        <v>4615.8</v>
      </c>
      <c r="M5430" s="139">
        <v>116</v>
      </c>
      <c r="N5430" s="139">
        <v>1067.05</v>
      </c>
      <c r="O5430" s="139">
        <v>56600</v>
      </c>
      <c r="P5430" s="140">
        <v>5200</v>
      </c>
      <c r="Q5430" s="138">
        <v>45182</v>
      </c>
      <c r="AR5430">
        <f t="shared" si="343"/>
        <v>0</v>
      </c>
      <c r="AS5430">
        <f t="shared" si="344"/>
        <v>0</v>
      </c>
      <c r="AT5430">
        <f t="shared" si="342"/>
        <v>0</v>
      </c>
    </row>
    <row r="5431" spans="2:46" ht="15.75" customHeight="1" thickBot="1">
      <c r="B5431" t="str">
        <f t="shared" si="341"/>
        <v>LTTS4518245260</v>
      </c>
      <c r="C5431" s="137" t="s">
        <v>226</v>
      </c>
      <c r="D5431" s="137" t="s">
        <v>151</v>
      </c>
      <c r="E5431" s="138">
        <v>45260</v>
      </c>
      <c r="F5431" s="139">
        <v>0</v>
      </c>
      <c r="G5431" s="137" t="s">
        <v>223</v>
      </c>
      <c r="H5431" s="139">
        <v>4630</v>
      </c>
      <c r="I5431" s="139">
        <v>4630</v>
      </c>
      <c r="J5431" s="139">
        <v>4580</v>
      </c>
      <c r="K5431" s="139">
        <v>4621.1000000000004</v>
      </c>
      <c r="L5431" s="139">
        <v>4678.5</v>
      </c>
      <c r="M5431" s="139">
        <v>15</v>
      </c>
      <c r="N5431" s="139">
        <v>138.18</v>
      </c>
      <c r="O5431" s="139">
        <v>3400</v>
      </c>
      <c r="P5431" s="139">
        <v>800</v>
      </c>
      <c r="Q5431" s="138">
        <v>45182</v>
      </c>
      <c r="AR5431">
        <f t="shared" si="343"/>
        <v>0</v>
      </c>
      <c r="AS5431">
        <f t="shared" si="344"/>
        <v>0</v>
      </c>
      <c r="AT5431">
        <f t="shared" si="342"/>
        <v>0</v>
      </c>
    </row>
    <row r="5432" spans="2:46" ht="15.75" customHeight="1" thickBot="1">
      <c r="B5432" t="str">
        <f t="shared" si="341"/>
        <v>LUPIN4518245197</v>
      </c>
      <c r="C5432" s="137" t="s">
        <v>226</v>
      </c>
      <c r="D5432" s="137" t="s">
        <v>152</v>
      </c>
      <c r="E5432" s="138">
        <v>45197</v>
      </c>
      <c r="F5432" s="139">
        <v>0</v>
      </c>
      <c r="G5432" s="137" t="s">
        <v>223</v>
      </c>
      <c r="H5432" s="139">
        <v>1141.75</v>
      </c>
      <c r="I5432" s="139">
        <v>1156</v>
      </c>
      <c r="J5432" s="139">
        <v>1137.4000000000001</v>
      </c>
      <c r="K5432" s="139">
        <v>1149.55</v>
      </c>
      <c r="L5432" s="139">
        <v>1149.55</v>
      </c>
      <c r="M5432" s="139">
        <v>2531</v>
      </c>
      <c r="N5432" s="139">
        <v>24690.68</v>
      </c>
      <c r="O5432" s="139">
        <v>6749850</v>
      </c>
      <c r="P5432" s="140">
        <v>-175100</v>
      </c>
      <c r="Q5432" s="138">
        <v>45182</v>
      </c>
      <c r="AR5432">
        <f t="shared" si="343"/>
        <v>7011650</v>
      </c>
      <c r="AS5432">
        <f t="shared" si="344"/>
        <v>-159800</v>
      </c>
      <c r="AT5432">
        <f t="shared" si="342"/>
        <v>7171450</v>
      </c>
    </row>
    <row r="5433" spans="2:46" ht="15.75" customHeight="1" thickBot="1">
      <c r="B5433" t="str">
        <f t="shared" si="341"/>
        <v>LUPIN4518245225</v>
      </c>
      <c r="C5433" s="137" t="s">
        <v>226</v>
      </c>
      <c r="D5433" s="137" t="s">
        <v>152</v>
      </c>
      <c r="E5433" s="138">
        <v>45225</v>
      </c>
      <c r="F5433" s="139">
        <v>0</v>
      </c>
      <c r="G5433" s="137" t="s">
        <v>223</v>
      </c>
      <c r="H5433" s="139">
        <v>1152.1500000000001</v>
      </c>
      <c r="I5433" s="139">
        <v>1162.9000000000001</v>
      </c>
      <c r="J5433" s="139">
        <v>1143.8499999999999</v>
      </c>
      <c r="K5433" s="139">
        <v>1156.6500000000001</v>
      </c>
      <c r="L5433" s="139">
        <v>1156.6500000000001</v>
      </c>
      <c r="M5433" s="139">
        <v>98</v>
      </c>
      <c r="N5433" s="139">
        <v>962.6</v>
      </c>
      <c r="O5433" s="139">
        <v>261800</v>
      </c>
      <c r="P5433" s="140">
        <v>15300</v>
      </c>
      <c r="Q5433" s="138">
        <v>45182</v>
      </c>
      <c r="AR5433">
        <f t="shared" si="343"/>
        <v>0</v>
      </c>
      <c r="AS5433">
        <f t="shared" si="344"/>
        <v>0</v>
      </c>
      <c r="AT5433">
        <f t="shared" si="342"/>
        <v>0</v>
      </c>
    </row>
    <row r="5434" spans="2:46" ht="15.75" customHeight="1" thickBot="1">
      <c r="B5434" t="str">
        <f t="shared" si="341"/>
        <v>LUPIN4518245260</v>
      </c>
      <c r="C5434" s="137" t="s">
        <v>226</v>
      </c>
      <c r="D5434" s="137" t="s">
        <v>152</v>
      </c>
      <c r="E5434" s="138">
        <v>45260</v>
      </c>
      <c r="F5434" s="139">
        <v>0</v>
      </c>
      <c r="G5434" s="137" t="s">
        <v>223</v>
      </c>
      <c r="H5434" s="139">
        <v>1166.2</v>
      </c>
      <c r="I5434" s="139">
        <v>1167</v>
      </c>
      <c r="J5434" s="139">
        <v>1165</v>
      </c>
      <c r="K5434" s="139">
        <v>1167</v>
      </c>
      <c r="L5434" s="139">
        <v>1163.1500000000001</v>
      </c>
      <c r="M5434" s="139">
        <v>3</v>
      </c>
      <c r="N5434" s="139">
        <v>29.73</v>
      </c>
      <c r="O5434" s="139">
        <v>33150</v>
      </c>
      <c r="P5434" s="139">
        <v>850</v>
      </c>
      <c r="Q5434" s="138">
        <v>45182</v>
      </c>
      <c r="AR5434">
        <f t="shared" si="343"/>
        <v>0</v>
      </c>
      <c r="AS5434">
        <f t="shared" si="344"/>
        <v>0</v>
      </c>
      <c r="AT5434">
        <f t="shared" si="342"/>
        <v>0</v>
      </c>
    </row>
    <row r="5435" spans="2:46" ht="15.75" customHeight="1" thickBot="1">
      <c r="B5435" t="str">
        <f t="shared" si="341"/>
        <v>M&amp;M4518245197</v>
      </c>
      <c r="C5435" s="137" t="s">
        <v>226</v>
      </c>
      <c r="D5435" s="137" t="s">
        <v>33</v>
      </c>
      <c r="E5435" s="138">
        <v>45197</v>
      </c>
      <c r="F5435" s="139">
        <v>0</v>
      </c>
      <c r="G5435" s="137" t="s">
        <v>223</v>
      </c>
      <c r="H5435" s="139">
        <v>1564.5</v>
      </c>
      <c r="I5435" s="139">
        <v>1569</v>
      </c>
      <c r="J5435" s="139">
        <v>1533.25</v>
      </c>
      <c r="K5435" s="139">
        <v>1542.7</v>
      </c>
      <c r="L5435" s="139">
        <v>1542.7</v>
      </c>
      <c r="M5435" s="139">
        <v>4766</v>
      </c>
      <c r="N5435" s="139">
        <v>51699.27</v>
      </c>
      <c r="O5435" s="139">
        <v>15171100</v>
      </c>
      <c r="P5435" s="140">
        <v>211400</v>
      </c>
      <c r="Q5435" s="138">
        <v>45182</v>
      </c>
      <c r="AR5435">
        <f t="shared" si="343"/>
        <v>15582000</v>
      </c>
      <c r="AS5435">
        <f t="shared" si="344"/>
        <v>342300</v>
      </c>
      <c r="AT5435">
        <f t="shared" si="342"/>
        <v>15239700</v>
      </c>
    </row>
    <row r="5436" spans="2:46" ht="15.75" customHeight="1" thickBot="1">
      <c r="B5436" t="str">
        <f t="shared" si="341"/>
        <v>M&amp;M4518245225</v>
      </c>
      <c r="C5436" s="137" t="s">
        <v>226</v>
      </c>
      <c r="D5436" s="137" t="s">
        <v>33</v>
      </c>
      <c r="E5436" s="138">
        <v>45225</v>
      </c>
      <c r="F5436" s="139">
        <v>0</v>
      </c>
      <c r="G5436" s="137" t="s">
        <v>223</v>
      </c>
      <c r="H5436" s="139">
        <v>1573.35</v>
      </c>
      <c r="I5436" s="139">
        <v>1578.9</v>
      </c>
      <c r="J5436" s="139">
        <v>1543.85</v>
      </c>
      <c r="K5436" s="139">
        <v>1553.1</v>
      </c>
      <c r="L5436" s="139">
        <v>1553.1</v>
      </c>
      <c r="M5436" s="139">
        <v>456</v>
      </c>
      <c r="N5436" s="139">
        <v>4974.88</v>
      </c>
      <c r="O5436" s="139">
        <v>410900</v>
      </c>
      <c r="P5436" s="140">
        <v>130900</v>
      </c>
      <c r="Q5436" s="138">
        <v>45182</v>
      </c>
      <c r="AR5436">
        <f t="shared" si="343"/>
        <v>0</v>
      </c>
      <c r="AS5436">
        <f t="shared" si="344"/>
        <v>0</v>
      </c>
      <c r="AT5436">
        <f t="shared" si="342"/>
        <v>0</v>
      </c>
    </row>
    <row r="5437" spans="2:46" ht="15.75" customHeight="1" thickBot="1">
      <c r="B5437" t="str">
        <f t="shared" si="341"/>
        <v>M&amp;M4518245260</v>
      </c>
      <c r="C5437" s="137" t="s">
        <v>226</v>
      </c>
      <c r="D5437" s="137" t="s">
        <v>33</v>
      </c>
      <c r="E5437" s="138">
        <v>45260</v>
      </c>
      <c r="F5437" s="139">
        <v>0</v>
      </c>
      <c r="G5437" s="137" t="s">
        <v>223</v>
      </c>
      <c r="H5437" s="139">
        <v>1583</v>
      </c>
      <c r="I5437" s="139">
        <v>1583</v>
      </c>
      <c r="J5437" s="139">
        <v>1561.35</v>
      </c>
      <c r="K5437" s="139">
        <v>1563.25</v>
      </c>
      <c r="L5437" s="139">
        <v>1563.25</v>
      </c>
      <c r="M5437" s="139">
        <v>32</v>
      </c>
      <c r="N5437" s="139">
        <v>351.41</v>
      </c>
      <c r="O5437" s="139">
        <v>52500</v>
      </c>
      <c r="P5437" s="140">
        <v>4900</v>
      </c>
      <c r="Q5437" s="138">
        <v>45182</v>
      </c>
      <c r="AR5437">
        <f t="shared" si="343"/>
        <v>0</v>
      </c>
      <c r="AS5437">
        <f t="shared" si="344"/>
        <v>0</v>
      </c>
      <c r="AT5437">
        <f t="shared" si="342"/>
        <v>0</v>
      </c>
    </row>
    <row r="5438" spans="2:46" ht="15.75" customHeight="1" thickBot="1">
      <c r="B5438" t="str">
        <f t="shared" si="341"/>
        <v>M&amp;MFIN4518245197</v>
      </c>
      <c r="C5438" s="137" t="s">
        <v>226</v>
      </c>
      <c r="D5438" s="137" t="s">
        <v>153</v>
      </c>
      <c r="E5438" s="138">
        <v>45197</v>
      </c>
      <c r="F5438" s="139">
        <v>0</v>
      </c>
      <c r="G5438" s="137" t="s">
        <v>223</v>
      </c>
      <c r="H5438" s="139">
        <v>287.39999999999998</v>
      </c>
      <c r="I5438" s="139">
        <v>298.5</v>
      </c>
      <c r="J5438" s="139">
        <v>286.64999999999998</v>
      </c>
      <c r="K5438" s="139">
        <v>297.2</v>
      </c>
      <c r="L5438" s="139">
        <v>297.2</v>
      </c>
      <c r="M5438" s="139">
        <v>3499</v>
      </c>
      <c r="N5438" s="139">
        <v>41118.81</v>
      </c>
      <c r="O5438" s="139">
        <v>38192000</v>
      </c>
      <c r="P5438" s="140">
        <v>-2764000</v>
      </c>
      <c r="Q5438" s="138">
        <v>45182</v>
      </c>
      <c r="AR5438">
        <f t="shared" si="343"/>
        <v>41872000</v>
      </c>
      <c r="AS5438">
        <f t="shared" si="344"/>
        <v>-2420000</v>
      </c>
      <c r="AT5438">
        <f t="shared" si="342"/>
        <v>44292000</v>
      </c>
    </row>
    <row r="5439" spans="2:46" ht="15.75" customHeight="1" thickBot="1">
      <c r="B5439" t="str">
        <f t="shared" si="341"/>
        <v>M&amp;MFIN4518245225</v>
      </c>
      <c r="C5439" s="137" t="s">
        <v>226</v>
      </c>
      <c r="D5439" s="137" t="s">
        <v>153</v>
      </c>
      <c r="E5439" s="138">
        <v>45225</v>
      </c>
      <c r="F5439" s="139">
        <v>0</v>
      </c>
      <c r="G5439" s="137" t="s">
        <v>223</v>
      </c>
      <c r="H5439" s="139">
        <v>285.60000000000002</v>
      </c>
      <c r="I5439" s="139">
        <v>295.35000000000002</v>
      </c>
      <c r="J5439" s="139">
        <v>284.5</v>
      </c>
      <c r="K5439" s="139">
        <v>294.10000000000002</v>
      </c>
      <c r="L5439" s="139">
        <v>294.10000000000002</v>
      </c>
      <c r="M5439" s="139">
        <v>522</v>
      </c>
      <c r="N5439" s="139">
        <v>6099.84</v>
      </c>
      <c r="O5439" s="139">
        <v>3680000</v>
      </c>
      <c r="P5439" s="140">
        <v>344000</v>
      </c>
      <c r="Q5439" s="138">
        <v>45182</v>
      </c>
      <c r="AR5439">
        <f t="shared" si="343"/>
        <v>0</v>
      </c>
      <c r="AS5439">
        <f t="shared" si="344"/>
        <v>0</v>
      </c>
      <c r="AT5439">
        <f t="shared" si="342"/>
        <v>0</v>
      </c>
    </row>
    <row r="5440" spans="2:46" ht="15.75" customHeight="1" thickBot="1">
      <c r="B5440" t="str">
        <f t="shared" si="341"/>
        <v>M&amp;MFIN4518245260</v>
      </c>
      <c r="C5440" s="137" t="s">
        <v>226</v>
      </c>
      <c r="D5440" s="137" t="s">
        <v>153</v>
      </c>
      <c r="E5440" s="138">
        <v>45260</v>
      </c>
      <c r="F5440" s="139">
        <v>0</v>
      </c>
      <c r="G5440" s="137" t="s">
        <v>223</v>
      </c>
      <c r="H5440" s="139">
        <v>288.85000000000002</v>
      </c>
      <c r="I5440" s="139">
        <v>293.75</v>
      </c>
      <c r="J5440" s="139">
        <v>284.25</v>
      </c>
      <c r="K5440" s="139">
        <v>293.75</v>
      </c>
      <c r="L5440" s="139">
        <v>302.39999999999998</v>
      </c>
      <c r="M5440" s="139">
        <v>36</v>
      </c>
      <c r="N5440" s="139">
        <v>415.03</v>
      </c>
      <c r="O5440" s="139">
        <v>324000</v>
      </c>
      <c r="P5440" s="140">
        <v>36000</v>
      </c>
      <c r="Q5440" s="138">
        <v>45182</v>
      </c>
      <c r="AR5440">
        <f t="shared" si="343"/>
        <v>0</v>
      </c>
      <c r="AS5440">
        <f t="shared" si="344"/>
        <v>0</v>
      </c>
      <c r="AT5440">
        <f t="shared" si="342"/>
        <v>0</v>
      </c>
    </row>
    <row r="5441" spans="2:46" ht="15.75" customHeight="1" thickBot="1">
      <c r="B5441" t="str">
        <f t="shared" si="341"/>
        <v>MANAPPURAM4518245197</v>
      </c>
      <c r="C5441" s="137" t="s">
        <v>226</v>
      </c>
      <c r="D5441" s="137" t="s">
        <v>154</v>
      </c>
      <c r="E5441" s="138">
        <v>45197</v>
      </c>
      <c r="F5441" s="139">
        <v>0</v>
      </c>
      <c r="G5441" s="137" t="s">
        <v>223</v>
      </c>
      <c r="H5441" s="139">
        <v>137.75</v>
      </c>
      <c r="I5441" s="139">
        <v>141.69999999999999</v>
      </c>
      <c r="J5441" s="139">
        <v>134</v>
      </c>
      <c r="K5441" s="139">
        <v>140.25</v>
      </c>
      <c r="L5441" s="139">
        <v>140.25</v>
      </c>
      <c r="M5441" s="139">
        <v>240</v>
      </c>
      <c r="N5441" s="139">
        <v>1981.57</v>
      </c>
      <c r="O5441" s="139">
        <v>69210000</v>
      </c>
      <c r="P5441" s="140">
        <v>-1440000</v>
      </c>
      <c r="Q5441" s="138">
        <v>45182</v>
      </c>
      <c r="AR5441">
        <f t="shared" si="343"/>
        <v>72720000</v>
      </c>
      <c r="AS5441">
        <f t="shared" si="344"/>
        <v>-1440000</v>
      </c>
      <c r="AT5441">
        <f t="shared" si="342"/>
        <v>74160000</v>
      </c>
    </row>
    <row r="5442" spans="2:46" ht="15.75" customHeight="1" thickBot="1">
      <c r="B5442" t="str">
        <f t="shared" ref="B5442:B5505" si="345">D5442&amp;Q5442&amp;E5442</f>
        <v>MANAPPURAM4518245225</v>
      </c>
      <c r="C5442" s="137" t="s">
        <v>226</v>
      </c>
      <c r="D5442" s="137" t="s">
        <v>154</v>
      </c>
      <c r="E5442" s="138">
        <v>45225</v>
      </c>
      <c r="F5442" s="139">
        <v>0</v>
      </c>
      <c r="G5442" s="137" t="s">
        <v>223</v>
      </c>
      <c r="H5442" s="139">
        <v>0</v>
      </c>
      <c r="I5442" s="139">
        <v>0</v>
      </c>
      <c r="J5442" s="139">
        <v>0</v>
      </c>
      <c r="K5442" s="139">
        <v>138.69999999999999</v>
      </c>
      <c r="L5442" s="139">
        <v>141.05000000000001</v>
      </c>
      <c r="M5442" s="139">
        <v>0</v>
      </c>
      <c r="N5442" s="139">
        <v>0</v>
      </c>
      <c r="O5442" s="139">
        <v>3510000</v>
      </c>
      <c r="P5442" s="139">
        <v>0</v>
      </c>
      <c r="Q5442" s="138">
        <v>45182</v>
      </c>
      <c r="AR5442">
        <f t="shared" si="343"/>
        <v>0</v>
      </c>
      <c r="AS5442">
        <f t="shared" si="344"/>
        <v>0</v>
      </c>
      <c r="AT5442">
        <f t="shared" ref="AT5442:AT5505" si="346">AR5442-AS5442</f>
        <v>0</v>
      </c>
    </row>
    <row r="5443" spans="2:46" ht="15.75" customHeight="1" thickBot="1">
      <c r="B5443" t="str">
        <f t="shared" si="345"/>
        <v>MANAPPURAM4518245260</v>
      </c>
      <c r="C5443" s="137" t="s">
        <v>226</v>
      </c>
      <c r="D5443" s="137" t="s">
        <v>154</v>
      </c>
      <c r="E5443" s="138">
        <v>45260</v>
      </c>
      <c r="F5443" s="139">
        <v>0</v>
      </c>
      <c r="G5443" s="137" t="s">
        <v>223</v>
      </c>
      <c r="H5443" s="139">
        <v>0</v>
      </c>
      <c r="I5443" s="139">
        <v>0</v>
      </c>
      <c r="J5443" s="139">
        <v>0</v>
      </c>
      <c r="K5443" s="139">
        <v>147.9</v>
      </c>
      <c r="L5443" s="139">
        <v>142</v>
      </c>
      <c r="M5443" s="139">
        <v>0</v>
      </c>
      <c r="N5443" s="139">
        <v>0</v>
      </c>
      <c r="O5443" s="139">
        <v>204000</v>
      </c>
      <c r="P5443" s="139">
        <v>0</v>
      </c>
      <c r="Q5443" s="138">
        <v>45182</v>
      </c>
      <c r="AR5443">
        <f t="shared" si="343"/>
        <v>0</v>
      </c>
      <c r="AS5443">
        <f t="shared" si="344"/>
        <v>0</v>
      </c>
      <c r="AT5443">
        <f t="shared" si="346"/>
        <v>0</v>
      </c>
    </row>
    <row r="5444" spans="2:46" ht="15.75" customHeight="1" thickBot="1">
      <c r="B5444" t="str">
        <f t="shared" si="345"/>
        <v>MARICO4518245197</v>
      </c>
      <c r="C5444" s="137" t="s">
        <v>226</v>
      </c>
      <c r="D5444" s="137" t="s">
        <v>155</v>
      </c>
      <c r="E5444" s="138">
        <v>45197</v>
      </c>
      <c r="F5444" s="139">
        <v>0</v>
      </c>
      <c r="G5444" s="137" t="s">
        <v>223</v>
      </c>
      <c r="H5444" s="139">
        <v>582.65</v>
      </c>
      <c r="I5444" s="139">
        <v>585.75</v>
      </c>
      <c r="J5444" s="139">
        <v>577.9</v>
      </c>
      <c r="K5444" s="139">
        <v>584.54999999999995</v>
      </c>
      <c r="L5444" s="139">
        <v>584.54999999999995</v>
      </c>
      <c r="M5444" s="139">
        <v>1246</v>
      </c>
      <c r="N5444" s="139">
        <v>8698.61</v>
      </c>
      <c r="O5444" s="139">
        <v>11383200</v>
      </c>
      <c r="P5444" s="140">
        <v>86400</v>
      </c>
      <c r="Q5444" s="138">
        <v>45182</v>
      </c>
      <c r="AR5444">
        <f t="shared" si="343"/>
        <v>11509200</v>
      </c>
      <c r="AS5444">
        <f t="shared" si="344"/>
        <v>108000</v>
      </c>
      <c r="AT5444">
        <f t="shared" si="346"/>
        <v>11401200</v>
      </c>
    </row>
    <row r="5445" spans="2:46" ht="15.75" customHeight="1" thickBot="1">
      <c r="B5445" t="str">
        <f t="shared" si="345"/>
        <v>MARICO4518245225</v>
      </c>
      <c r="C5445" s="137" t="s">
        <v>226</v>
      </c>
      <c r="D5445" s="137" t="s">
        <v>155</v>
      </c>
      <c r="E5445" s="138">
        <v>45225</v>
      </c>
      <c r="F5445" s="139">
        <v>0</v>
      </c>
      <c r="G5445" s="137" t="s">
        <v>223</v>
      </c>
      <c r="H5445" s="139">
        <v>586.25</v>
      </c>
      <c r="I5445" s="139">
        <v>588</v>
      </c>
      <c r="J5445" s="139">
        <v>581.5</v>
      </c>
      <c r="K5445" s="139">
        <v>587.25</v>
      </c>
      <c r="L5445" s="139">
        <v>587.25</v>
      </c>
      <c r="M5445" s="139">
        <v>38</v>
      </c>
      <c r="N5445" s="139">
        <v>266.31</v>
      </c>
      <c r="O5445" s="139">
        <v>126000</v>
      </c>
      <c r="P5445" s="140">
        <v>21600</v>
      </c>
      <c r="Q5445" s="138">
        <v>45182</v>
      </c>
      <c r="AR5445">
        <f t="shared" si="343"/>
        <v>0</v>
      </c>
      <c r="AS5445">
        <f t="shared" si="344"/>
        <v>0</v>
      </c>
      <c r="AT5445">
        <f t="shared" si="346"/>
        <v>0</v>
      </c>
    </row>
    <row r="5446" spans="2:46" ht="15.75" customHeight="1" thickBot="1">
      <c r="B5446" t="str">
        <f t="shared" si="345"/>
        <v>MARICO4518245260</v>
      </c>
      <c r="C5446" s="137" t="s">
        <v>226</v>
      </c>
      <c r="D5446" s="137" t="s">
        <v>155</v>
      </c>
      <c r="E5446" s="138">
        <v>45260</v>
      </c>
      <c r="F5446" s="139">
        <v>0</v>
      </c>
      <c r="G5446" s="137" t="s">
        <v>223</v>
      </c>
      <c r="H5446" s="139">
        <v>0</v>
      </c>
      <c r="I5446" s="139">
        <v>0</v>
      </c>
      <c r="J5446" s="139">
        <v>0</v>
      </c>
      <c r="K5446" s="139">
        <v>593.75</v>
      </c>
      <c r="L5446" s="139">
        <v>592.4</v>
      </c>
      <c r="M5446" s="139">
        <v>0</v>
      </c>
      <c r="N5446" s="139">
        <v>0</v>
      </c>
      <c r="O5446" s="139">
        <v>1200</v>
      </c>
      <c r="P5446" s="139">
        <v>0</v>
      </c>
      <c r="Q5446" s="138">
        <v>45182</v>
      </c>
      <c r="AR5446">
        <f t="shared" si="343"/>
        <v>0</v>
      </c>
      <c r="AS5446">
        <f t="shared" si="344"/>
        <v>0</v>
      </c>
      <c r="AT5446">
        <f t="shared" si="346"/>
        <v>0</v>
      </c>
    </row>
    <row r="5447" spans="2:46" ht="15.75" customHeight="1" thickBot="1">
      <c r="B5447" t="str">
        <f t="shared" si="345"/>
        <v>MARUTI4518245197</v>
      </c>
      <c r="C5447" s="137" t="s">
        <v>226</v>
      </c>
      <c r="D5447" s="137" t="s">
        <v>32</v>
      </c>
      <c r="E5447" s="138">
        <v>45197</v>
      </c>
      <c r="F5447" s="139">
        <v>0</v>
      </c>
      <c r="G5447" s="137" t="s">
        <v>223</v>
      </c>
      <c r="H5447" s="139">
        <v>10507.9</v>
      </c>
      <c r="I5447" s="139">
        <v>10548.6</v>
      </c>
      <c r="J5447" s="139">
        <v>10470</v>
      </c>
      <c r="K5447" s="139">
        <v>10504.3</v>
      </c>
      <c r="L5447" s="139">
        <v>10504.3</v>
      </c>
      <c r="M5447" s="139">
        <v>4688</v>
      </c>
      <c r="N5447" s="139">
        <v>49234.32</v>
      </c>
      <c r="O5447" s="139">
        <v>2663900</v>
      </c>
      <c r="P5447" s="140">
        <v>-43500</v>
      </c>
      <c r="Q5447" s="138">
        <v>45182</v>
      </c>
      <c r="AR5447">
        <f t="shared" si="343"/>
        <v>2746600</v>
      </c>
      <c r="AS5447">
        <f t="shared" si="344"/>
        <v>-40300</v>
      </c>
      <c r="AT5447">
        <f t="shared" si="346"/>
        <v>2786900</v>
      </c>
    </row>
    <row r="5448" spans="2:46" ht="15.75" customHeight="1" thickBot="1">
      <c r="B5448" t="str">
        <f t="shared" si="345"/>
        <v>MARUTI4518245225</v>
      </c>
      <c r="C5448" s="137" t="s">
        <v>226</v>
      </c>
      <c r="D5448" s="137" t="s">
        <v>32</v>
      </c>
      <c r="E5448" s="138">
        <v>45225</v>
      </c>
      <c r="F5448" s="139">
        <v>0</v>
      </c>
      <c r="G5448" s="137" t="s">
        <v>223</v>
      </c>
      <c r="H5448" s="139">
        <v>10551</v>
      </c>
      <c r="I5448" s="139">
        <v>10591.8</v>
      </c>
      <c r="J5448" s="139">
        <v>10536</v>
      </c>
      <c r="K5448" s="139">
        <v>10569.05</v>
      </c>
      <c r="L5448" s="139">
        <v>10569.05</v>
      </c>
      <c r="M5448" s="139">
        <v>316</v>
      </c>
      <c r="N5448" s="139">
        <v>3339.3</v>
      </c>
      <c r="O5448" s="139">
        <v>82700</v>
      </c>
      <c r="P5448" s="140">
        <v>3200</v>
      </c>
      <c r="Q5448" s="138">
        <v>45182</v>
      </c>
      <c r="AR5448">
        <f t="shared" ref="AR5448:AR5511" si="347">IF($AU$2&lt;&gt;5,NA(),IF(D5448=D5447,0,IF(AND(D14949=D5448,D5449=D5448),O5448+O5449+O14949,IF(D5449=D5448,O5449+O5448,O5448))))</f>
        <v>0</v>
      </c>
      <c r="AS5448">
        <f t="shared" ref="AS5448:AS5511" si="348">IF($AU$2&lt;&gt;5,NA(),IF(D5448=D5447,0,IF(AND(D14949=D5448,D5449=D5448),P5448+P5449+P14949,IF(D5449=D5448,P5449+P5448,P5448))))</f>
        <v>0</v>
      </c>
      <c r="AT5448">
        <f t="shared" si="346"/>
        <v>0</v>
      </c>
    </row>
    <row r="5449" spans="2:46" ht="15.75" customHeight="1" thickBot="1">
      <c r="B5449" t="str">
        <f t="shared" si="345"/>
        <v>MARUTI4518245260</v>
      </c>
      <c r="C5449" s="137" t="s">
        <v>226</v>
      </c>
      <c r="D5449" s="137" t="s">
        <v>32</v>
      </c>
      <c r="E5449" s="138">
        <v>45260</v>
      </c>
      <c r="F5449" s="139">
        <v>0</v>
      </c>
      <c r="G5449" s="137" t="s">
        <v>223</v>
      </c>
      <c r="H5449" s="139">
        <v>10665.6</v>
      </c>
      <c r="I5449" s="139">
        <v>10665.6</v>
      </c>
      <c r="J5449" s="139">
        <v>10625.75</v>
      </c>
      <c r="K5449" s="139">
        <v>10642.4</v>
      </c>
      <c r="L5449" s="139">
        <v>10642.4</v>
      </c>
      <c r="M5449" s="139">
        <v>24</v>
      </c>
      <c r="N5449" s="139">
        <v>255.38</v>
      </c>
      <c r="O5449" s="139">
        <v>14800</v>
      </c>
      <c r="P5449" s="139">
        <v>100</v>
      </c>
      <c r="Q5449" s="138">
        <v>45182</v>
      </c>
      <c r="AR5449">
        <f t="shared" si="347"/>
        <v>0</v>
      </c>
      <c r="AS5449">
        <f t="shared" si="348"/>
        <v>0</v>
      </c>
      <c r="AT5449">
        <f t="shared" si="346"/>
        <v>0</v>
      </c>
    </row>
    <row r="5450" spans="2:46" ht="15.75" customHeight="1" thickBot="1">
      <c r="B5450" t="str">
        <f t="shared" si="345"/>
        <v>MCDOWELL-N4518245197</v>
      </c>
      <c r="C5450" s="137" t="s">
        <v>226</v>
      </c>
      <c r="D5450" s="137" t="s">
        <v>156</v>
      </c>
      <c r="E5450" s="138">
        <v>45197</v>
      </c>
      <c r="F5450" s="139">
        <v>0</v>
      </c>
      <c r="G5450" s="137" t="s">
        <v>223</v>
      </c>
      <c r="H5450" s="139">
        <v>1044.7</v>
      </c>
      <c r="I5450" s="139">
        <v>1058.8</v>
      </c>
      <c r="J5450" s="139">
        <v>1027.05</v>
      </c>
      <c r="K5450" s="139">
        <v>1033.3</v>
      </c>
      <c r="L5450" s="139">
        <v>1033.3</v>
      </c>
      <c r="M5450" s="139">
        <v>2745</v>
      </c>
      <c r="N5450" s="139">
        <v>19961.47</v>
      </c>
      <c r="O5450" s="139">
        <v>9836400</v>
      </c>
      <c r="P5450" s="140">
        <v>-32200</v>
      </c>
      <c r="Q5450" s="138">
        <v>45182</v>
      </c>
      <c r="AR5450">
        <f t="shared" si="347"/>
        <v>9978500</v>
      </c>
      <c r="AS5450">
        <f t="shared" si="348"/>
        <v>-3500</v>
      </c>
      <c r="AT5450">
        <f t="shared" si="346"/>
        <v>9982000</v>
      </c>
    </row>
    <row r="5451" spans="2:46" ht="15.75" customHeight="1" thickBot="1">
      <c r="B5451" t="str">
        <f t="shared" si="345"/>
        <v>MCDOWELL-N4518245225</v>
      </c>
      <c r="C5451" s="137" t="s">
        <v>226</v>
      </c>
      <c r="D5451" s="137" t="s">
        <v>156</v>
      </c>
      <c r="E5451" s="138">
        <v>45225</v>
      </c>
      <c r="F5451" s="139">
        <v>0</v>
      </c>
      <c r="G5451" s="137" t="s">
        <v>223</v>
      </c>
      <c r="H5451" s="139">
        <v>1048.4000000000001</v>
      </c>
      <c r="I5451" s="139">
        <v>1065</v>
      </c>
      <c r="J5451" s="139">
        <v>1034.05</v>
      </c>
      <c r="K5451" s="139">
        <v>1040.6500000000001</v>
      </c>
      <c r="L5451" s="139">
        <v>1040.6500000000001</v>
      </c>
      <c r="M5451" s="139">
        <v>186</v>
      </c>
      <c r="N5451" s="139">
        <v>1360.91</v>
      </c>
      <c r="O5451" s="139">
        <v>142100</v>
      </c>
      <c r="P5451" s="140">
        <v>28700</v>
      </c>
      <c r="Q5451" s="138">
        <v>45182</v>
      </c>
      <c r="AR5451">
        <f t="shared" si="347"/>
        <v>0</v>
      </c>
      <c r="AS5451">
        <f t="shared" si="348"/>
        <v>0</v>
      </c>
      <c r="AT5451">
        <f t="shared" si="346"/>
        <v>0</v>
      </c>
    </row>
    <row r="5452" spans="2:46" ht="15.75" customHeight="1" thickBot="1">
      <c r="B5452" t="str">
        <f t="shared" si="345"/>
        <v>MCDOWELL-N4518245260</v>
      </c>
      <c r="C5452" s="137" t="s">
        <v>226</v>
      </c>
      <c r="D5452" s="137" t="s">
        <v>156</v>
      </c>
      <c r="E5452" s="138">
        <v>45260</v>
      </c>
      <c r="F5452" s="139">
        <v>0</v>
      </c>
      <c r="G5452" s="137" t="s">
        <v>223</v>
      </c>
      <c r="H5452" s="139">
        <v>1058.75</v>
      </c>
      <c r="I5452" s="139">
        <v>1058.75</v>
      </c>
      <c r="J5452" s="139">
        <v>1050.3</v>
      </c>
      <c r="K5452" s="139">
        <v>1050.3</v>
      </c>
      <c r="L5452" s="139">
        <v>1050.3</v>
      </c>
      <c r="M5452" s="139">
        <v>2</v>
      </c>
      <c r="N5452" s="139">
        <v>14.76</v>
      </c>
      <c r="O5452" s="139">
        <v>11900</v>
      </c>
      <c r="P5452" s="140">
        <v>1400</v>
      </c>
      <c r="Q5452" s="138">
        <v>45182</v>
      </c>
      <c r="AR5452">
        <f t="shared" si="347"/>
        <v>0</v>
      </c>
      <c r="AS5452">
        <f t="shared" si="348"/>
        <v>0</v>
      </c>
      <c r="AT5452">
        <f t="shared" si="346"/>
        <v>0</v>
      </c>
    </row>
    <row r="5453" spans="2:46" ht="15.75" customHeight="1" thickBot="1">
      <c r="B5453" t="str">
        <f t="shared" si="345"/>
        <v>MCX4518245197</v>
      </c>
      <c r="C5453" s="137" t="s">
        <v>226</v>
      </c>
      <c r="D5453" s="137" t="s">
        <v>157</v>
      </c>
      <c r="E5453" s="138">
        <v>45197</v>
      </c>
      <c r="F5453" s="139">
        <v>0</v>
      </c>
      <c r="G5453" s="137" t="s">
        <v>223</v>
      </c>
      <c r="H5453" s="139">
        <v>1708.1</v>
      </c>
      <c r="I5453" s="139">
        <v>1752.05</v>
      </c>
      <c r="J5453" s="139">
        <v>1703.55</v>
      </c>
      <c r="K5453" s="139">
        <v>1739.95</v>
      </c>
      <c r="L5453" s="139">
        <v>1739.95</v>
      </c>
      <c r="M5453" s="139">
        <v>2027</v>
      </c>
      <c r="N5453" s="139">
        <v>14015.46</v>
      </c>
      <c r="O5453" s="139">
        <v>2957200</v>
      </c>
      <c r="P5453" s="140">
        <v>4400</v>
      </c>
      <c r="Q5453" s="138">
        <v>45182</v>
      </c>
      <c r="AR5453">
        <f t="shared" si="347"/>
        <v>3021600</v>
      </c>
      <c r="AS5453">
        <f t="shared" si="348"/>
        <v>9600</v>
      </c>
      <c r="AT5453">
        <f t="shared" si="346"/>
        <v>3012000</v>
      </c>
    </row>
    <row r="5454" spans="2:46" ht="15.75" customHeight="1" thickBot="1">
      <c r="B5454" t="str">
        <f t="shared" si="345"/>
        <v>MCX4518245225</v>
      </c>
      <c r="C5454" s="137" t="s">
        <v>226</v>
      </c>
      <c r="D5454" s="137" t="s">
        <v>157</v>
      </c>
      <c r="E5454" s="138">
        <v>45225</v>
      </c>
      <c r="F5454" s="139">
        <v>0</v>
      </c>
      <c r="G5454" s="137" t="s">
        <v>223</v>
      </c>
      <c r="H5454" s="139">
        <v>1748</v>
      </c>
      <c r="I5454" s="139">
        <v>1759</v>
      </c>
      <c r="J5454" s="139">
        <v>1715</v>
      </c>
      <c r="K5454" s="139">
        <v>1751.5</v>
      </c>
      <c r="L5454" s="139">
        <v>1751.5</v>
      </c>
      <c r="M5454" s="139">
        <v>125</v>
      </c>
      <c r="N5454" s="139">
        <v>870.08</v>
      </c>
      <c r="O5454" s="139">
        <v>64400</v>
      </c>
      <c r="P5454" s="140">
        <v>5200</v>
      </c>
      <c r="Q5454" s="138">
        <v>45182</v>
      </c>
      <c r="AR5454">
        <f t="shared" si="347"/>
        <v>0</v>
      </c>
      <c r="AS5454">
        <f t="shared" si="348"/>
        <v>0</v>
      </c>
      <c r="AT5454">
        <f t="shared" si="346"/>
        <v>0</v>
      </c>
    </row>
    <row r="5455" spans="2:46" ht="15.75" customHeight="1" thickBot="1">
      <c r="B5455" t="str">
        <f t="shared" si="345"/>
        <v>MCX4518245260</v>
      </c>
      <c r="C5455" s="137" t="s">
        <v>226</v>
      </c>
      <c r="D5455" s="137" t="s">
        <v>157</v>
      </c>
      <c r="E5455" s="138">
        <v>45260</v>
      </c>
      <c r="F5455" s="139">
        <v>0</v>
      </c>
      <c r="G5455" s="137" t="s">
        <v>223</v>
      </c>
      <c r="H5455" s="139">
        <v>0</v>
      </c>
      <c r="I5455" s="139">
        <v>0</v>
      </c>
      <c r="J5455" s="139">
        <v>0</v>
      </c>
      <c r="K5455" s="139">
        <v>1729.1</v>
      </c>
      <c r="L5455" s="139">
        <v>1781.8</v>
      </c>
      <c r="M5455" s="139">
        <v>0</v>
      </c>
      <c r="N5455" s="139">
        <v>0</v>
      </c>
      <c r="O5455" s="139">
        <v>6000</v>
      </c>
      <c r="P5455" s="139">
        <v>0</v>
      </c>
      <c r="Q5455" s="138">
        <v>45182</v>
      </c>
      <c r="AR5455">
        <f t="shared" si="347"/>
        <v>0</v>
      </c>
      <c r="AS5455">
        <f t="shared" si="348"/>
        <v>0</v>
      </c>
      <c r="AT5455">
        <f t="shared" si="346"/>
        <v>0</v>
      </c>
    </row>
    <row r="5456" spans="2:46" ht="15.75" customHeight="1" thickBot="1">
      <c r="B5456" t="str">
        <f t="shared" si="345"/>
        <v>METROPOLIS4518245197</v>
      </c>
      <c r="C5456" s="137" t="s">
        <v>226</v>
      </c>
      <c r="D5456" s="137" t="s">
        <v>158</v>
      </c>
      <c r="E5456" s="138">
        <v>45197</v>
      </c>
      <c r="F5456" s="139">
        <v>0</v>
      </c>
      <c r="G5456" s="137" t="s">
        <v>223</v>
      </c>
      <c r="H5456" s="139">
        <v>1404.05</v>
      </c>
      <c r="I5456" s="139">
        <v>1448.55</v>
      </c>
      <c r="J5456" s="139">
        <v>1401.1</v>
      </c>
      <c r="K5456" s="139">
        <v>1442.7</v>
      </c>
      <c r="L5456" s="139">
        <v>1442.7</v>
      </c>
      <c r="M5456" s="139">
        <v>1547</v>
      </c>
      <c r="N5456" s="139">
        <v>8859.27</v>
      </c>
      <c r="O5456" s="139">
        <v>1710000</v>
      </c>
      <c r="P5456" s="140">
        <v>25600</v>
      </c>
      <c r="Q5456" s="138">
        <v>45182</v>
      </c>
      <c r="AR5456">
        <f t="shared" si="347"/>
        <v>1768000</v>
      </c>
      <c r="AS5456">
        <f t="shared" si="348"/>
        <v>26400</v>
      </c>
      <c r="AT5456">
        <f t="shared" si="346"/>
        <v>1741600</v>
      </c>
    </row>
    <row r="5457" spans="2:46" ht="15.75" customHeight="1" thickBot="1">
      <c r="B5457" t="str">
        <f t="shared" si="345"/>
        <v>METROPOLIS4518245225</v>
      </c>
      <c r="C5457" s="137" t="s">
        <v>226</v>
      </c>
      <c r="D5457" s="137" t="s">
        <v>158</v>
      </c>
      <c r="E5457" s="138">
        <v>45225</v>
      </c>
      <c r="F5457" s="139">
        <v>0</v>
      </c>
      <c r="G5457" s="137" t="s">
        <v>223</v>
      </c>
      <c r="H5457" s="139">
        <v>1419.4</v>
      </c>
      <c r="I5457" s="139">
        <v>1455.95</v>
      </c>
      <c r="J5457" s="139">
        <v>1411.85</v>
      </c>
      <c r="K5457" s="139">
        <v>1452.95</v>
      </c>
      <c r="L5457" s="139">
        <v>1452.95</v>
      </c>
      <c r="M5457" s="139">
        <v>171</v>
      </c>
      <c r="N5457" s="139">
        <v>986.19</v>
      </c>
      <c r="O5457" s="139">
        <v>58000</v>
      </c>
      <c r="P5457" s="139">
        <v>800</v>
      </c>
      <c r="Q5457" s="138">
        <v>45182</v>
      </c>
      <c r="AR5457">
        <f t="shared" si="347"/>
        <v>0</v>
      </c>
      <c r="AS5457">
        <f t="shared" si="348"/>
        <v>0</v>
      </c>
      <c r="AT5457">
        <f t="shared" si="346"/>
        <v>0</v>
      </c>
    </row>
    <row r="5458" spans="2:46" ht="15.75" customHeight="1" thickBot="1">
      <c r="B5458" t="str">
        <f t="shared" si="345"/>
        <v>METROPOLIS4518245260</v>
      </c>
      <c r="C5458" s="137" t="s">
        <v>226</v>
      </c>
      <c r="D5458" s="137" t="s">
        <v>158</v>
      </c>
      <c r="E5458" s="138">
        <v>45260</v>
      </c>
      <c r="F5458" s="139">
        <v>0</v>
      </c>
      <c r="G5458" s="137" t="s">
        <v>223</v>
      </c>
      <c r="H5458" s="139">
        <v>1443.2</v>
      </c>
      <c r="I5458" s="139">
        <v>1460</v>
      </c>
      <c r="J5458" s="139">
        <v>1443.2</v>
      </c>
      <c r="K5458" s="139">
        <v>1460</v>
      </c>
      <c r="L5458" s="139">
        <v>1458.05</v>
      </c>
      <c r="M5458" s="139">
        <v>2</v>
      </c>
      <c r="N5458" s="139">
        <v>11.61</v>
      </c>
      <c r="O5458" s="139">
        <v>8000</v>
      </c>
      <c r="P5458" s="139">
        <v>400</v>
      </c>
      <c r="Q5458" s="138">
        <v>45182</v>
      </c>
      <c r="AR5458">
        <f t="shared" si="347"/>
        <v>0</v>
      </c>
      <c r="AS5458">
        <f t="shared" si="348"/>
        <v>0</v>
      </c>
      <c r="AT5458">
        <f t="shared" si="346"/>
        <v>0</v>
      </c>
    </row>
    <row r="5459" spans="2:46" ht="15.75" customHeight="1" thickBot="1">
      <c r="B5459" t="str">
        <f t="shared" si="345"/>
        <v>MFSL4518245197</v>
      </c>
      <c r="C5459" s="137" t="s">
        <v>226</v>
      </c>
      <c r="D5459" s="137" t="s">
        <v>159</v>
      </c>
      <c r="E5459" s="138">
        <v>45197</v>
      </c>
      <c r="F5459" s="139">
        <v>0</v>
      </c>
      <c r="G5459" s="137" t="s">
        <v>223</v>
      </c>
      <c r="H5459" s="139">
        <v>931</v>
      </c>
      <c r="I5459" s="139">
        <v>946</v>
      </c>
      <c r="J5459" s="139">
        <v>917.55</v>
      </c>
      <c r="K5459" s="139">
        <v>935.35</v>
      </c>
      <c r="L5459" s="139">
        <v>935.35</v>
      </c>
      <c r="M5459" s="139">
        <v>2123</v>
      </c>
      <c r="N5459" s="139">
        <v>15789.33</v>
      </c>
      <c r="O5459" s="139">
        <v>6656000</v>
      </c>
      <c r="P5459" s="140">
        <v>65600</v>
      </c>
      <c r="Q5459" s="138">
        <v>45182</v>
      </c>
      <c r="AR5459">
        <f t="shared" si="347"/>
        <v>6744000</v>
      </c>
      <c r="AS5459">
        <f t="shared" si="348"/>
        <v>94400</v>
      </c>
      <c r="AT5459">
        <f t="shared" si="346"/>
        <v>6649600</v>
      </c>
    </row>
    <row r="5460" spans="2:46" ht="15.75" customHeight="1" thickBot="1">
      <c r="B5460" t="str">
        <f t="shared" si="345"/>
        <v>MFSL4518245225</v>
      </c>
      <c r="C5460" s="137" t="s">
        <v>226</v>
      </c>
      <c r="D5460" s="137" t="s">
        <v>159</v>
      </c>
      <c r="E5460" s="138">
        <v>45225</v>
      </c>
      <c r="F5460" s="139">
        <v>0</v>
      </c>
      <c r="G5460" s="137" t="s">
        <v>223</v>
      </c>
      <c r="H5460" s="139">
        <v>949.6</v>
      </c>
      <c r="I5460" s="139">
        <v>949.6</v>
      </c>
      <c r="J5460" s="139">
        <v>924.3</v>
      </c>
      <c r="K5460" s="139">
        <v>940.6</v>
      </c>
      <c r="L5460" s="139">
        <v>940.6</v>
      </c>
      <c r="M5460" s="139">
        <v>80</v>
      </c>
      <c r="N5460" s="139">
        <v>596.41999999999996</v>
      </c>
      <c r="O5460" s="139">
        <v>88000</v>
      </c>
      <c r="P5460" s="140">
        <v>28800</v>
      </c>
      <c r="Q5460" s="138">
        <v>45182</v>
      </c>
      <c r="AR5460">
        <f t="shared" si="347"/>
        <v>0</v>
      </c>
      <c r="AS5460">
        <f t="shared" si="348"/>
        <v>0</v>
      </c>
      <c r="AT5460">
        <f t="shared" si="346"/>
        <v>0</v>
      </c>
    </row>
    <row r="5461" spans="2:46" ht="15.75" customHeight="1" thickBot="1">
      <c r="B5461" t="str">
        <f t="shared" si="345"/>
        <v>MFSL4518245260</v>
      </c>
      <c r="C5461" s="137" t="s">
        <v>226</v>
      </c>
      <c r="D5461" s="137" t="s">
        <v>159</v>
      </c>
      <c r="E5461" s="138">
        <v>45260</v>
      </c>
      <c r="F5461" s="139">
        <v>0</v>
      </c>
      <c r="G5461" s="137" t="s">
        <v>223</v>
      </c>
      <c r="H5461" s="139">
        <v>0</v>
      </c>
      <c r="I5461" s="139">
        <v>0</v>
      </c>
      <c r="J5461" s="139">
        <v>0</v>
      </c>
      <c r="K5461" s="139">
        <v>960</v>
      </c>
      <c r="L5461" s="139">
        <v>948.75</v>
      </c>
      <c r="M5461" s="139">
        <v>0</v>
      </c>
      <c r="N5461" s="139">
        <v>0</v>
      </c>
      <c r="O5461" s="139">
        <v>800</v>
      </c>
      <c r="P5461" s="139">
        <v>0</v>
      </c>
      <c r="Q5461" s="138">
        <v>45182</v>
      </c>
      <c r="AR5461">
        <f t="shared" si="347"/>
        <v>0</v>
      </c>
      <c r="AS5461">
        <f t="shared" si="348"/>
        <v>0</v>
      </c>
      <c r="AT5461">
        <f t="shared" si="346"/>
        <v>0</v>
      </c>
    </row>
    <row r="5462" spans="2:46" ht="15.75" customHeight="1" thickBot="1">
      <c r="B5462" t="str">
        <f t="shared" si="345"/>
        <v>MGL4518245197</v>
      </c>
      <c r="C5462" s="137" t="s">
        <v>226</v>
      </c>
      <c r="D5462" s="137" t="s">
        <v>160</v>
      </c>
      <c r="E5462" s="138">
        <v>45197</v>
      </c>
      <c r="F5462" s="139">
        <v>0</v>
      </c>
      <c r="G5462" s="137" t="s">
        <v>223</v>
      </c>
      <c r="H5462" s="139">
        <v>1009.7</v>
      </c>
      <c r="I5462" s="139">
        <v>1039</v>
      </c>
      <c r="J5462" s="139">
        <v>1007.9</v>
      </c>
      <c r="K5462" s="139">
        <v>1034.55</v>
      </c>
      <c r="L5462" s="139">
        <v>1034.55</v>
      </c>
      <c r="M5462" s="139">
        <v>1144</v>
      </c>
      <c r="N5462" s="139">
        <v>9402.75</v>
      </c>
      <c r="O5462" s="139">
        <v>2547200</v>
      </c>
      <c r="P5462" s="140">
        <v>-66400</v>
      </c>
      <c r="Q5462" s="138">
        <v>45182</v>
      </c>
      <c r="AR5462">
        <f t="shared" si="347"/>
        <v>2690400</v>
      </c>
      <c r="AS5462">
        <f t="shared" si="348"/>
        <v>-57600</v>
      </c>
      <c r="AT5462">
        <f t="shared" si="346"/>
        <v>2748000</v>
      </c>
    </row>
    <row r="5463" spans="2:46" ht="15.75" customHeight="1" thickBot="1">
      <c r="B5463" t="str">
        <f t="shared" si="345"/>
        <v>MGL4518245225</v>
      </c>
      <c r="C5463" s="137" t="s">
        <v>226</v>
      </c>
      <c r="D5463" s="137" t="s">
        <v>160</v>
      </c>
      <c r="E5463" s="138">
        <v>45225</v>
      </c>
      <c r="F5463" s="139">
        <v>0</v>
      </c>
      <c r="G5463" s="137" t="s">
        <v>223</v>
      </c>
      <c r="H5463" s="139">
        <v>1010.6</v>
      </c>
      <c r="I5463" s="139">
        <v>1044.3499999999999</v>
      </c>
      <c r="J5463" s="139">
        <v>1010</v>
      </c>
      <c r="K5463" s="139">
        <v>1038.7</v>
      </c>
      <c r="L5463" s="139">
        <v>1038.7</v>
      </c>
      <c r="M5463" s="139">
        <v>93</v>
      </c>
      <c r="N5463" s="139">
        <v>766.03</v>
      </c>
      <c r="O5463" s="139">
        <v>143200</v>
      </c>
      <c r="P5463" s="140">
        <v>8800</v>
      </c>
      <c r="Q5463" s="138">
        <v>45182</v>
      </c>
      <c r="AR5463">
        <f t="shared" si="347"/>
        <v>0</v>
      </c>
      <c r="AS5463">
        <f t="shared" si="348"/>
        <v>0</v>
      </c>
      <c r="AT5463">
        <f t="shared" si="346"/>
        <v>0</v>
      </c>
    </row>
    <row r="5464" spans="2:46" ht="15.75" customHeight="1" thickBot="1">
      <c r="B5464" t="str">
        <f t="shared" si="345"/>
        <v>MGL4518245260</v>
      </c>
      <c r="C5464" s="137" t="s">
        <v>226</v>
      </c>
      <c r="D5464" s="137" t="s">
        <v>160</v>
      </c>
      <c r="E5464" s="138">
        <v>45260</v>
      </c>
      <c r="F5464" s="139">
        <v>0</v>
      </c>
      <c r="G5464" s="137" t="s">
        <v>223</v>
      </c>
      <c r="H5464" s="139">
        <v>0</v>
      </c>
      <c r="I5464" s="139">
        <v>0</v>
      </c>
      <c r="J5464" s="139">
        <v>0</v>
      </c>
      <c r="K5464" s="139">
        <v>1067.3499999999999</v>
      </c>
      <c r="L5464" s="139">
        <v>1046.45</v>
      </c>
      <c r="M5464" s="139">
        <v>0</v>
      </c>
      <c r="N5464" s="139">
        <v>0</v>
      </c>
      <c r="O5464" s="139">
        <v>2400</v>
      </c>
      <c r="P5464" s="139">
        <v>0</v>
      </c>
      <c r="Q5464" s="138">
        <v>45182</v>
      </c>
      <c r="AR5464">
        <f t="shared" si="347"/>
        <v>0</v>
      </c>
      <c r="AS5464">
        <f t="shared" si="348"/>
        <v>0</v>
      </c>
      <c r="AT5464">
        <f t="shared" si="346"/>
        <v>0</v>
      </c>
    </row>
    <row r="5465" spans="2:46" ht="15.75" customHeight="1" thickBot="1">
      <c r="B5465" t="str">
        <f t="shared" si="345"/>
        <v>MOTHERSON4518245197</v>
      </c>
      <c r="C5465" s="137" t="s">
        <v>226</v>
      </c>
      <c r="D5465" s="137" t="s">
        <v>161</v>
      </c>
      <c r="E5465" s="138">
        <v>45197</v>
      </c>
      <c r="F5465" s="139">
        <v>0</v>
      </c>
      <c r="G5465" s="137" t="s">
        <v>223</v>
      </c>
      <c r="H5465" s="139">
        <v>97.3</v>
      </c>
      <c r="I5465" s="139">
        <v>98.3</v>
      </c>
      <c r="J5465" s="139">
        <v>95.9</v>
      </c>
      <c r="K5465" s="139">
        <v>97.85</v>
      </c>
      <c r="L5465" s="139">
        <v>97.85</v>
      </c>
      <c r="M5465" s="139">
        <v>1365</v>
      </c>
      <c r="N5465" s="139">
        <v>9408.32</v>
      </c>
      <c r="O5465" s="139">
        <v>78327200</v>
      </c>
      <c r="P5465" s="140">
        <v>930100</v>
      </c>
      <c r="Q5465" s="138">
        <v>45182</v>
      </c>
      <c r="AR5465">
        <f t="shared" si="347"/>
        <v>81465400</v>
      </c>
      <c r="AS5465">
        <f t="shared" si="348"/>
        <v>1256700</v>
      </c>
      <c r="AT5465">
        <f t="shared" si="346"/>
        <v>80208700</v>
      </c>
    </row>
    <row r="5466" spans="2:46" ht="15.75" customHeight="1" thickBot="1">
      <c r="B5466" t="str">
        <f t="shared" si="345"/>
        <v>MOTHERSON4518245225</v>
      </c>
      <c r="C5466" s="137" t="s">
        <v>226</v>
      </c>
      <c r="D5466" s="137" t="s">
        <v>161</v>
      </c>
      <c r="E5466" s="138">
        <v>45225</v>
      </c>
      <c r="F5466" s="139">
        <v>0</v>
      </c>
      <c r="G5466" s="137" t="s">
        <v>223</v>
      </c>
      <c r="H5466" s="139">
        <v>97.9</v>
      </c>
      <c r="I5466" s="139">
        <v>99.05</v>
      </c>
      <c r="J5466" s="139">
        <v>96.65</v>
      </c>
      <c r="K5466" s="139">
        <v>98.55</v>
      </c>
      <c r="L5466" s="139">
        <v>98.55</v>
      </c>
      <c r="M5466" s="139">
        <v>187</v>
      </c>
      <c r="N5466" s="139">
        <v>1298.81</v>
      </c>
      <c r="O5466" s="139">
        <v>3138200</v>
      </c>
      <c r="P5466" s="140">
        <v>326600</v>
      </c>
      <c r="Q5466" s="138">
        <v>45182</v>
      </c>
      <c r="AR5466">
        <f t="shared" si="347"/>
        <v>0</v>
      </c>
      <c r="AS5466">
        <f t="shared" si="348"/>
        <v>0</v>
      </c>
      <c r="AT5466">
        <f t="shared" si="346"/>
        <v>0</v>
      </c>
    </row>
    <row r="5467" spans="2:46" ht="15.75" customHeight="1" thickBot="1">
      <c r="B5467" t="str">
        <f t="shared" si="345"/>
        <v>MOTHERSON4518245260</v>
      </c>
      <c r="C5467" s="137" t="s">
        <v>226</v>
      </c>
      <c r="D5467" s="137" t="s">
        <v>161</v>
      </c>
      <c r="E5467" s="138">
        <v>45260</v>
      </c>
      <c r="F5467" s="139">
        <v>0</v>
      </c>
      <c r="G5467" s="137" t="s">
        <v>223</v>
      </c>
      <c r="H5467" s="139">
        <v>99.45</v>
      </c>
      <c r="I5467" s="139">
        <v>99.45</v>
      </c>
      <c r="J5467" s="139">
        <v>97.5</v>
      </c>
      <c r="K5467" s="139">
        <v>99.35</v>
      </c>
      <c r="L5467" s="139">
        <v>99.35</v>
      </c>
      <c r="M5467" s="139">
        <v>44</v>
      </c>
      <c r="N5467" s="139">
        <v>308.24</v>
      </c>
      <c r="O5467" s="139">
        <v>710000</v>
      </c>
      <c r="P5467" s="140">
        <v>99400</v>
      </c>
      <c r="Q5467" s="138">
        <v>45182</v>
      </c>
      <c r="AR5467">
        <f t="shared" si="347"/>
        <v>0</v>
      </c>
      <c r="AS5467">
        <f t="shared" si="348"/>
        <v>0</v>
      </c>
      <c r="AT5467">
        <f t="shared" si="346"/>
        <v>0</v>
      </c>
    </row>
    <row r="5468" spans="2:46" ht="15.75" customHeight="1" thickBot="1">
      <c r="B5468" t="str">
        <f t="shared" si="345"/>
        <v>MPHASIS4518245197</v>
      </c>
      <c r="C5468" s="137" t="s">
        <v>226</v>
      </c>
      <c r="D5468" s="137" t="s">
        <v>162</v>
      </c>
      <c r="E5468" s="138">
        <v>45197</v>
      </c>
      <c r="F5468" s="139">
        <v>0</v>
      </c>
      <c r="G5468" s="137" t="s">
        <v>223</v>
      </c>
      <c r="H5468" s="139">
        <v>2451.9499999999998</v>
      </c>
      <c r="I5468" s="139">
        <v>2472.4499999999998</v>
      </c>
      <c r="J5468" s="139">
        <v>2411.4</v>
      </c>
      <c r="K5468" s="139">
        <v>2449.5500000000002</v>
      </c>
      <c r="L5468" s="139">
        <v>2449.5500000000002</v>
      </c>
      <c r="M5468" s="139">
        <v>2264</v>
      </c>
      <c r="N5468" s="139">
        <v>15228.52</v>
      </c>
      <c r="O5468" s="139">
        <v>2556675</v>
      </c>
      <c r="P5468" s="140">
        <v>26675</v>
      </c>
      <c r="Q5468" s="138">
        <v>45182</v>
      </c>
      <c r="AR5468">
        <f t="shared" si="347"/>
        <v>2623775</v>
      </c>
      <c r="AS5468">
        <f t="shared" si="348"/>
        <v>29425</v>
      </c>
      <c r="AT5468">
        <f t="shared" si="346"/>
        <v>2594350</v>
      </c>
    </row>
    <row r="5469" spans="2:46" ht="15.75" customHeight="1" thickBot="1">
      <c r="B5469" t="str">
        <f t="shared" si="345"/>
        <v>MPHASIS4518245225</v>
      </c>
      <c r="C5469" s="137" t="s">
        <v>226</v>
      </c>
      <c r="D5469" s="137" t="s">
        <v>162</v>
      </c>
      <c r="E5469" s="138">
        <v>45225</v>
      </c>
      <c r="F5469" s="139">
        <v>0</v>
      </c>
      <c r="G5469" s="137" t="s">
        <v>223</v>
      </c>
      <c r="H5469" s="139">
        <v>2459.3000000000002</v>
      </c>
      <c r="I5469" s="139">
        <v>2471.4499999999998</v>
      </c>
      <c r="J5469" s="139">
        <v>2420.6999999999998</v>
      </c>
      <c r="K5469" s="139">
        <v>2455.5</v>
      </c>
      <c r="L5469" s="139">
        <v>2455.5</v>
      </c>
      <c r="M5469" s="139">
        <v>110</v>
      </c>
      <c r="N5469" s="139">
        <v>740.64</v>
      </c>
      <c r="O5469" s="139">
        <v>67100</v>
      </c>
      <c r="P5469" s="140">
        <v>2750</v>
      </c>
      <c r="Q5469" s="138">
        <v>45182</v>
      </c>
      <c r="AR5469">
        <f t="shared" si="347"/>
        <v>0</v>
      </c>
      <c r="AS5469">
        <f t="shared" si="348"/>
        <v>0</v>
      </c>
      <c r="AT5469">
        <f t="shared" si="346"/>
        <v>0</v>
      </c>
    </row>
    <row r="5470" spans="2:46" ht="15.75" customHeight="1" thickBot="1">
      <c r="B5470" t="str">
        <f t="shared" si="345"/>
        <v>MPHASIS4518245260</v>
      </c>
      <c r="C5470" s="137" t="s">
        <v>226</v>
      </c>
      <c r="D5470" s="137" t="s">
        <v>162</v>
      </c>
      <c r="E5470" s="138">
        <v>45260</v>
      </c>
      <c r="F5470" s="139">
        <v>0</v>
      </c>
      <c r="G5470" s="137" t="s">
        <v>223</v>
      </c>
      <c r="H5470" s="139">
        <v>0</v>
      </c>
      <c r="I5470" s="139">
        <v>0</v>
      </c>
      <c r="J5470" s="139">
        <v>0</v>
      </c>
      <c r="K5470" s="139">
        <v>2471.5500000000002</v>
      </c>
      <c r="L5470" s="139">
        <v>2482.65</v>
      </c>
      <c r="M5470" s="139">
        <v>0</v>
      </c>
      <c r="N5470" s="139">
        <v>0</v>
      </c>
      <c r="O5470" s="139">
        <v>4125</v>
      </c>
      <c r="P5470" s="139">
        <v>0</v>
      </c>
      <c r="Q5470" s="138">
        <v>45182</v>
      </c>
      <c r="AR5470">
        <f t="shared" si="347"/>
        <v>0</v>
      </c>
      <c r="AS5470">
        <f t="shared" si="348"/>
        <v>0</v>
      </c>
      <c r="AT5470">
        <f t="shared" si="346"/>
        <v>0</v>
      </c>
    </row>
    <row r="5471" spans="2:46" ht="15.75" customHeight="1" thickBot="1">
      <c r="B5471" t="str">
        <f t="shared" si="345"/>
        <v>MRF4518245197</v>
      </c>
      <c r="C5471" s="137" t="s">
        <v>226</v>
      </c>
      <c r="D5471" s="137" t="s">
        <v>163</v>
      </c>
      <c r="E5471" s="138">
        <v>45197</v>
      </c>
      <c r="F5471" s="139">
        <v>0</v>
      </c>
      <c r="G5471" s="137" t="s">
        <v>223</v>
      </c>
      <c r="H5471" s="139">
        <v>107810.05</v>
      </c>
      <c r="I5471" s="139">
        <v>109600</v>
      </c>
      <c r="J5471" s="139">
        <v>107253.45</v>
      </c>
      <c r="K5471" s="139">
        <v>109276.8</v>
      </c>
      <c r="L5471" s="139">
        <v>109276.8</v>
      </c>
      <c r="M5471" s="139">
        <v>1636</v>
      </c>
      <c r="N5471" s="139">
        <v>17790.98</v>
      </c>
      <c r="O5471" s="139">
        <v>34670</v>
      </c>
      <c r="P5471" s="139">
        <v>-400</v>
      </c>
      <c r="Q5471" s="138">
        <v>45182</v>
      </c>
      <c r="AR5471">
        <f t="shared" si="347"/>
        <v>36580</v>
      </c>
      <c r="AS5471">
        <f t="shared" si="348"/>
        <v>210</v>
      </c>
      <c r="AT5471">
        <f t="shared" si="346"/>
        <v>36370</v>
      </c>
    </row>
    <row r="5472" spans="2:46" ht="15.75" customHeight="1" thickBot="1">
      <c r="B5472" t="str">
        <f t="shared" si="345"/>
        <v>MRF4518245225</v>
      </c>
      <c r="C5472" s="137" t="s">
        <v>226</v>
      </c>
      <c r="D5472" s="137" t="s">
        <v>163</v>
      </c>
      <c r="E5472" s="138">
        <v>45225</v>
      </c>
      <c r="F5472" s="139">
        <v>0</v>
      </c>
      <c r="G5472" s="137" t="s">
        <v>223</v>
      </c>
      <c r="H5472" s="139">
        <v>107326.6</v>
      </c>
      <c r="I5472" s="139">
        <v>109950</v>
      </c>
      <c r="J5472" s="139">
        <v>107326.6</v>
      </c>
      <c r="K5472" s="139">
        <v>109773.9</v>
      </c>
      <c r="L5472" s="139">
        <v>109773.9</v>
      </c>
      <c r="M5472" s="139">
        <v>170</v>
      </c>
      <c r="N5472" s="139">
        <v>1860.17</v>
      </c>
      <c r="O5472" s="139">
        <v>1910</v>
      </c>
      <c r="P5472" s="139">
        <v>610</v>
      </c>
      <c r="Q5472" s="138">
        <v>45182</v>
      </c>
      <c r="AR5472">
        <f t="shared" si="347"/>
        <v>0</v>
      </c>
      <c r="AS5472">
        <f t="shared" si="348"/>
        <v>0</v>
      </c>
      <c r="AT5472">
        <f t="shared" si="346"/>
        <v>0</v>
      </c>
    </row>
    <row r="5473" spans="2:46" ht="15.75" customHeight="1" thickBot="1">
      <c r="B5473" t="str">
        <f t="shared" si="345"/>
        <v>MRF4518245260</v>
      </c>
      <c r="C5473" s="137" t="s">
        <v>226</v>
      </c>
      <c r="D5473" s="137" t="s">
        <v>163</v>
      </c>
      <c r="E5473" s="138">
        <v>45260</v>
      </c>
      <c r="F5473" s="139">
        <v>0</v>
      </c>
      <c r="G5473" s="137" t="s">
        <v>223</v>
      </c>
      <c r="H5473" s="139">
        <v>107596.65</v>
      </c>
      <c r="I5473" s="139">
        <v>110000</v>
      </c>
      <c r="J5473" s="139">
        <v>107596.65</v>
      </c>
      <c r="K5473" s="139">
        <v>110000</v>
      </c>
      <c r="L5473" s="139">
        <v>110734.7</v>
      </c>
      <c r="M5473" s="139">
        <v>5</v>
      </c>
      <c r="N5473" s="139">
        <v>54.65</v>
      </c>
      <c r="O5473" s="139">
        <v>150</v>
      </c>
      <c r="P5473" s="139">
        <v>0</v>
      </c>
      <c r="Q5473" s="138">
        <v>45182</v>
      </c>
      <c r="AR5473">
        <f t="shared" si="347"/>
        <v>0</v>
      </c>
      <c r="AS5473">
        <f t="shared" si="348"/>
        <v>0</v>
      </c>
      <c r="AT5473">
        <f t="shared" si="346"/>
        <v>0</v>
      </c>
    </row>
    <row r="5474" spans="2:46" ht="15.75" customHeight="1" thickBot="1">
      <c r="B5474" t="str">
        <f t="shared" si="345"/>
        <v>MUTHOOTFIN4518245197</v>
      </c>
      <c r="C5474" s="137" t="s">
        <v>226</v>
      </c>
      <c r="D5474" s="137" t="s">
        <v>164</v>
      </c>
      <c r="E5474" s="138">
        <v>45197</v>
      </c>
      <c r="F5474" s="139">
        <v>0</v>
      </c>
      <c r="G5474" s="137" t="s">
        <v>223</v>
      </c>
      <c r="H5474" s="139">
        <v>1263.05</v>
      </c>
      <c r="I5474" s="139">
        <v>1286.55</v>
      </c>
      <c r="J5474" s="139">
        <v>1259.3</v>
      </c>
      <c r="K5474" s="139">
        <v>1283.3</v>
      </c>
      <c r="L5474" s="139">
        <v>1283.3</v>
      </c>
      <c r="M5474" s="139">
        <v>1444</v>
      </c>
      <c r="N5474" s="139">
        <v>10119.719999999999</v>
      </c>
      <c r="O5474" s="139">
        <v>6446550</v>
      </c>
      <c r="P5474" s="140">
        <v>-71500</v>
      </c>
      <c r="Q5474" s="138">
        <v>45182</v>
      </c>
      <c r="AR5474">
        <f t="shared" si="347"/>
        <v>6569750</v>
      </c>
      <c r="AS5474">
        <f t="shared" si="348"/>
        <v>-67100</v>
      </c>
      <c r="AT5474">
        <f t="shared" si="346"/>
        <v>6636850</v>
      </c>
    </row>
    <row r="5475" spans="2:46" ht="15.75" customHeight="1" thickBot="1">
      <c r="B5475" t="str">
        <f t="shared" si="345"/>
        <v>MUTHOOTFIN4518245225</v>
      </c>
      <c r="C5475" s="137" t="s">
        <v>226</v>
      </c>
      <c r="D5475" s="137" t="s">
        <v>164</v>
      </c>
      <c r="E5475" s="138">
        <v>45225</v>
      </c>
      <c r="F5475" s="139">
        <v>0</v>
      </c>
      <c r="G5475" s="137" t="s">
        <v>223</v>
      </c>
      <c r="H5475" s="139">
        <v>1259.6500000000001</v>
      </c>
      <c r="I5475" s="139">
        <v>1272.4000000000001</v>
      </c>
      <c r="J5475" s="139">
        <v>1248.0999999999999</v>
      </c>
      <c r="K5475" s="139">
        <v>1270.7</v>
      </c>
      <c r="L5475" s="139">
        <v>1270.7</v>
      </c>
      <c r="M5475" s="139">
        <v>109</v>
      </c>
      <c r="N5475" s="139">
        <v>757.94</v>
      </c>
      <c r="O5475" s="139">
        <v>123200</v>
      </c>
      <c r="P5475" s="140">
        <v>4400</v>
      </c>
      <c r="Q5475" s="138">
        <v>45182</v>
      </c>
      <c r="AR5475">
        <f t="shared" si="347"/>
        <v>0</v>
      </c>
      <c r="AS5475">
        <f t="shared" si="348"/>
        <v>0</v>
      </c>
      <c r="AT5475">
        <f t="shared" si="346"/>
        <v>0</v>
      </c>
    </row>
    <row r="5476" spans="2:46" ht="15.75" customHeight="1" thickBot="1">
      <c r="B5476" t="str">
        <f t="shared" si="345"/>
        <v>MUTHOOTFIN4518245260</v>
      </c>
      <c r="C5476" s="137" t="s">
        <v>226</v>
      </c>
      <c r="D5476" s="137" t="s">
        <v>164</v>
      </c>
      <c r="E5476" s="138">
        <v>45260</v>
      </c>
      <c r="F5476" s="139">
        <v>0</v>
      </c>
      <c r="G5476" s="137" t="s">
        <v>223</v>
      </c>
      <c r="H5476" s="139">
        <v>1265</v>
      </c>
      <c r="I5476" s="139">
        <v>1268.5</v>
      </c>
      <c r="J5476" s="139">
        <v>1264</v>
      </c>
      <c r="K5476" s="139">
        <v>1265</v>
      </c>
      <c r="L5476" s="139">
        <v>1300.8499999999999</v>
      </c>
      <c r="M5476" s="139">
        <v>7</v>
      </c>
      <c r="N5476" s="139">
        <v>48.72</v>
      </c>
      <c r="O5476" s="139">
        <v>11550</v>
      </c>
      <c r="P5476" s="140">
        <v>3300</v>
      </c>
      <c r="Q5476" s="138">
        <v>45182</v>
      </c>
      <c r="AR5476">
        <f t="shared" si="347"/>
        <v>0</v>
      </c>
      <c r="AS5476">
        <f t="shared" si="348"/>
        <v>0</v>
      </c>
      <c r="AT5476">
        <f t="shared" si="346"/>
        <v>0</v>
      </c>
    </row>
    <row r="5477" spans="2:46" ht="15.75" customHeight="1" thickBot="1">
      <c r="B5477" t="str">
        <f t="shared" si="345"/>
        <v>NATIONALUM4518245197</v>
      </c>
      <c r="C5477" s="137" t="s">
        <v>226</v>
      </c>
      <c r="D5477" s="137" t="s">
        <v>165</v>
      </c>
      <c r="E5477" s="138">
        <v>45197</v>
      </c>
      <c r="F5477" s="139">
        <v>0</v>
      </c>
      <c r="G5477" s="137" t="s">
        <v>223</v>
      </c>
      <c r="H5477" s="139">
        <v>93.9</v>
      </c>
      <c r="I5477" s="139">
        <v>97.05</v>
      </c>
      <c r="J5477" s="139">
        <v>93.05</v>
      </c>
      <c r="K5477" s="139">
        <v>96.5</v>
      </c>
      <c r="L5477" s="139">
        <v>96.5</v>
      </c>
      <c r="M5477" s="139">
        <v>625</v>
      </c>
      <c r="N5477" s="139">
        <v>4467.72</v>
      </c>
      <c r="O5477" s="139">
        <v>64785000</v>
      </c>
      <c r="P5477" s="140">
        <v>-4665000</v>
      </c>
      <c r="Q5477" s="138">
        <v>45182</v>
      </c>
      <c r="AR5477">
        <f t="shared" si="347"/>
        <v>69952500</v>
      </c>
      <c r="AS5477">
        <f t="shared" si="348"/>
        <v>-5085000</v>
      </c>
      <c r="AT5477">
        <f t="shared" si="346"/>
        <v>75037500</v>
      </c>
    </row>
    <row r="5478" spans="2:46" ht="15.75" customHeight="1" thickBot="1">
      <c r="B5478" t="str">
        <f t="shared" si="345"/>
        <v>NATIONALUM4518245225</v>
      </c>
      <c r="C5478" s="137" t="s">
        <v>226</v>
      </c>
      <c r="D5478" s="137" t="s">
        <v>165</v>
      </c>
      <c r="E5478" s="138">
        <v>45225</v>
      </c>
      <c r="F5478" s="139">
        <v>0</v>
      </c>
      <c r="G5478" s="137" t="s">
        <v>223</v>
      </c>
      <c r="H5478" s="139">
        <v>94.75</v>
      </c>
      <c r="I5478" s="139">
        <v>97.8</v>
      </c>
      <c r="J5478" s="139">
        <v>94.25</v>
      </c>
      <c r="K5478" s="139">
        <v>97.35</v>
      </c>
      <c r="L5478" s="139">
        <v>97.35</v>
      </c>
      <c r="M5478" s="139">
        <v>56</v>
      </c>
      <c r="N5478" s="139">
        <v>402.75</v>
      </c>
      <c r="O5478" s="139">
        <v>5167500</v>
      </c>
      <c r="P5478" s="140">
        <v>-420000</v>
      </c>
      <c r="Q5478" s="138">
        <v>45182</v>
      </c>
      <c r="AR5478">
        <f t="shared" si="347"/>
        <v>0</v>
      </c>
      <c r="AS5478">
        <f t="shared" si="348"/>
        <v>0</v>
      </c>
      <c r="AT5478">
        <f t="shared" si="346"/>
        <v>0</v>
      </c>
    </row>
    <row r="5479" spans="2:46" ht="15.75" customHeight="1" thickBot="1">
      <c r="B5479" t="str">
        <f t="shared" si="345"/>
        <v>NATIONALUM4518245260</v>
      </c>
      <c r="C5479" s="137" t="s">
        <v>226</v>
      </c>
      <c r="D5479" s="137" t="s">
        <v>165</v>
      </c>
      <c r="E5479" s="138">
        <v>45260</v>
      </c>
      <c r="F5479" s="139">
        <v>0</v>
      </c>
      <c r="G5479" s="137" t="s">
        <v>223</v>
      </c>
      <c r="H5479" s="139">
        <v>0</v>
      </c>
      <c r="I5479" s="139">
        <v>0</v>
      </c>
      <c r="J5479" s="139">
        <v>0</v>
      </c>
      <c r="K5479" s="139">
        <v>95.75</v>
      </c>
      <c r="L5479" s="139">
        <v>98.7</v>
      </c>
      <c r="M5479" s="139">
        <v>0</v>
      </c>
      <c r="N5479" s="139">
        <v>0</v>
      </c>
      <c r="O5479" s="139">
        <v>600000</v>
      </c>
      <c r="P5479" s="139">
        <v>0</v>
      </c>
      <c r="Q5479" s="138">
        <v>45182</v>
      </c>
      <c r="AR5479">
        <f t="shared" si="347"/>
        <v>0</v>
      </c>
      <c r="AS5479">
        <f t="shared" si="348"/>
        <v>0</v>
      </c>
      <c r="AT5479">
        <f t="shared" si="346"/>
        <v>0</v>
      </c>
    </row>
    <row r="5480" spans="2:46" ht="15.75" customHeight="1" thickBot="1">
      <c r="B5480" t="str">
        <f t="shared" si="345"/>
        <v>NAUKRI4518245197</v>
      </c>
      <c r="C5480" s="137" t="s">
        <v>226</v>
      </c>
      <c r="D5480" s="137" t="s">
        <v>166</v>
      </c>
      <c r="E5480" s="138">
        <v>45197</v>
      </c>
      <c r="F5480" s="139">
        <v>0</v>
      </c>
      <c r="G5480" s="137" t="s">
        <v>223</v>
      </c>
      <c r="H5480" s="139">
        <v>4476.95</v>
      </c>
      <c r="I5480" s="139">
        <v>4481.8</v>
      </c>
      <c r="J5480" s="139">
        <v>4336</v>
      </c>
      <c r="K5480" s="139">
        <v>4405.75</v>
      </c>
      <c r="L5480" s="139">
        <v>4405.75</v>
      </c>
      <c r="M5480" s="139">
        <v>3184</v>
      </c>
      <c r="N5480" s="139">
        <v>21039.93</v>
      </c>
      <c r="O5480" s="139">
        <v>1596450</v>
      </c>
      <c r="P5480" s="140">
        <v>35100</v>
      </c>
      <c r="Q5480" s="138">
        <v>45182</v>
      </c>
      <c r="AR5480">
        <f t="shared" si="347"/>
        <v>1631100</v>
      </c>
      <c r="AS5480">
        <f t="shared" si="348"/>
        <v>44550</v>
      </c>
      <c r="AT5480">
        <f t="shared" si="346"/>
        <v>1586550</v>
      </c>
    </row>
    <row r="5481" spans="2:46" ht="15.75" customHeight="1" thickBot="1">
      <c r="B5481" t="str">
        <f t="shared" si="345"/>
        <v>NAUKRI4518245225</v>
      </c>
      <c r="C5481" s="137" t="s">
        <v>226</v>
      </c>
      <c r="D5481" s="137" t="s">
        <v>166</v>
      </c>
      <c r="E5481" s="138">
        <v>45225</v>
      </c>
      <c r="F5481" s="139">
        <v>0</v>
      </c>
      <c r="G5481" s="137" t="s">
        <v>223</v>
      </c>
      <c r="H5481" s="139">
        <v>4493.1499999999996</v>
      </c>
      <c r="I5481" s="139">
        <v>4506.95</v>
      </c>
      <c r="J5481" s="139">
        <v>4367.25</v>
      </c>
      <c r="K5481" s="139">
        <v>4436.8500000000004</v>
      </c>
      <c r="L5481" s="139">
        <v>4436.8500000000004</v>
      </c>
      <c r="M5481" s="139">
        <v>151</v>
      </c>
      <c r="N5481" s="139">
        <v>1004.27</v>
      </c>
      <c r="O5481" s="139">
        <v>34650</v>
      </c>
      <c r="P5481" s="140">
        <v>9450</v>
      </c>
      <c r="Q5481" s="138">
        <v>45182</v>
      </c>
      <c r="AR5481">
        <f t="shared" si="347"/>
        <v>0</v>
      </c>
      <c r="AS5481">
        <f t="shared" si="348"/>
        <v>0</v>
      </c>
      <c r="AT5481">
        <f t="shared" si="346"/>
        <v>0</v>
      </c>
    </row>
    <row r="5482" spans="2:46" ht="15.75" customHeight="1" thickBot="1">
      <c r="B5482" t="str">
        <f t="shared" si="345"/>
        <v>NAUKRI4518245260</v>
      </c>
      <c r="C5482" s="137" t="s">
        <v>226</v>
      </c>
      <c r="D5482" s="137" t="s">
        <v>166</v>
      </c>
      <c r="E5482" s="138">
        <v>45260</v>
      </c>
      <c r="F5482" s="139">
        <v>0</v>
      </c>
      <c r="G5482" s="137" t="s">
        <v>223</v>
      </c>
      <c r="H5482" s="139">
        <v>4494</v>
      </c>
      <c r="I5482" s="139">
        <v>4494</v>
      </c>
      <c r="J5482" s="139">
        <v>4404.6499999999996</v>
      </c>
      <c r="K5482" s="139">
        <v>4404.6499999999996</v>
      </c>
      <c r="L5482" s="139">
        <v>4463.6499999999996</v>
      </c>
      <c r="M5482" s="139">
        <v>4</v>
      </c>
      <c r="N5482" s="139">
        <v>26.56</v>
      </c>
      <c r="O5482" s="139">
        <v>1200</v>
      </c>
      <c r="P5482" s="139">
        <v>150</v>
      </c>
      <c r="Q5482" s="138">
        <v>45182</v>
      </c>
      <c r="AR5482">
        <f t="shared" si="347"/>
        <v>0</v>
      </c>
      <c r="AS5482">
        <f t="shared" si="348"/>
        <v>0</v>
      </c>
      <c r="AT5482">
        <f t="shared" si="346"/>
        <v>0</v>
      </c>
    </row>
    <row r="5483" spans="2:46" ht="15.75" customHeight="1" thickBot="1">
      <c r="B5483" t="str">
        <f t="shared" si="345"/>
        <v>NAVINFLUOR4518245197</v>
      </c>
      <c r="C5483" s="137" t="s">
        <v>226</v>
      </c>
      <c r="D5483" s="137" t="s">
        <v>167</v>
      </c>
      <c r="E5483" s="138">
        <v>45197</v>
      </c>
      <c r="F5483" s="139">
        <v>0</v>
      </c>
      <c r="G5483" s="137" t="s">
        <v>223</v>
      </c>
      <c r="H5483" s="139">
        <v>4509.8500000000004</v>
      </c>
      <c r="I5483" s="139">
        <v>4536.45</v>
      </c>
      <c r="J5483" s="139">
        <v>4456.3500000000004</v>
      </c>
      <c r="K5483" s="139">
        <v>4493.55</v>
      </c>
      <c r="L5483" s="139">
        <v>4493.55</v>
      </c>
      <c r="M5483" s="139">
        <v>1639</v>
      </c>
      <c r="N5483" s="139">
        <v>11059.6</v>
      </c>
      <c r="O5483" s="139">
        <v>622800</v>
      </c>
      <c r="P5483" s="140">
        <v>-63150</v>
      </c>
      <c r="Q5483" s="138">
        <v>45182</v>
      </c>
      <c r="AR5483">
        <f t="shared" si="347"/>
        <v>650100</v>
      </c>
      <c r="AS5483">
        <f t="shared" si="348"/>
        <v>-57150</v>
      </c>
      <c r="AT5483">
        <f t="shared" si="346"/>
        <v>707250</v>
      </c>
    </row>
    <row r="5484" spans="2:46" ht="15.75" customHeight="1" thickBot="1">
      <c r="B5484" t="str">
        <f t="shared" si="345"/>
        <v>NAVINFLUOR4518245225</v>
      </c>
      <c r="C5484" s="137" t="s">
        <v>226</v>
      </c>
      <c r="D5484" s="137" t="s">
        <v>167</v>
      </c>
      <c r="E5484" s="138">
        <v>45225</v>
      </c>
      <c r="F5484" s="139">
        <v>0</v>
      </c>
      <c r="G5484" s="137" t="s">
        <v>223</v>
      </c>
      <c r="H5484" s="139">
        <v>4497.1000000000004</v>
      </c>
      <c r="I5484" s="139">
        <v>4538.3</v>
      </c>
      <c r="J5484" s="139">
        <v>4463</v>
      </c>
      <c r="K5484" s="139">
        <v>4487.3</v>
      </c>
      <c r="L5484" s="139">
        <v>4487.3</v>
      </c>
      <c r="M5484" s="139">
        <v>141</v>
      </c>
      <c r="N5484" s="139">
        <v>953.43</v>
      </c>
      <c r="O5484" s="139">
        <v>27300</v>
      </c>
      <c r="P5484" s="140">
        <v>6000</v>
      </c>
      <c r="Q5484" s="138">
        <v>45182</v>
      </c>
      <c r="AR5484">
        <f t="shared" si="347"/>
        <v>0</v>
      </c>
      <c r="AS5484">
        <f t="shared" si="348"/>
        <v>0</v>
      </c>
      <c r="AT5484">
        <f t="shared" si="346"/>
        <v>0</v>
      </c>
    </row>
    <row r="5485" spans="2:46" ht="15.75" customHeight="1" thickBot="1">
      <c r="B5485" t="str">
        <f t="shared" si="345"/>
        <v>NAVINFLUOR4518245260</v>
      </c>
      <c r="C5485" s="137" t="s">
        <v>226</v>
      </c>
      <c r="D5485" s="137" t="s">
        <v>167</v>
      </c>
      <c r="E5485" s="138">
        <v>45260</v>
      </c>
      <c r="F5485" s="139">
        <v>0</v>
      </c>
      <c r="G5485" s="137" t="s">
        <v>223</v>
      </c>
      <c r="H5485" s="139">
        <v>4530.3</v>
      </c>
      <c r="I5485" s="139">
        <v>4532.95</v>
      </c>
      <c r="J5485" s="139">
        <v>4520</v>
      </c>
      <c r="K5485" s="139">
        <v>4532.95</v>
      </c>
      <c r="L5485" s="139">
        <v>4544.95</v>
      </c>
      <c r="M5485" s="139">
        <v>5</v>
      </c>
      <c r="N5485" s="139">
        <v>33.950000000000003</v>
      </c>
      <c r="O5485" s="139">
        <v>2250</v>
      </c>
      <c r="P5485" s="139">
        <v>600</v>
      </c>
      <c r="Q5485" s="138">
        <v>45182</v>
      </c>
      <c r="AR5485">
        <f t="shared" si="347"/>
        <v>0</v>
      </c>
      <c r="AS5485">
        <f t="shared" si="348"/>
        <v>0</v>
      </c>
      <c r="AT5485">
        <f t="shared" si="346"/>
        <v>0</v>
      </c>
    </row>
    <row r="5486" spans="2:46" ht="15.75" customHeight="1" thickBot="1">
      <c r="B5486" t="str">
        <f t="shared" si="345"/>
        <v>NESTLEIND4518245197</v>
      </c>
      <c r="C5486" s="137" t="s">
        <v>226</v>
      </c>
      <c r="D5486" s="137" t="s">
        <v>44</v>
      </c>
      <c r="E5486" s="138">
        <v>45197</v>
      </c>
      <c r="F5486" s="139">
        <v>0</v>
      </c>
      <c r="G5486" s="137" t="s">
        <v>223</v>
      </c>
      <c r="H5486" s="139">
        <v>22391.05</v>
      </c>
      <c r="I5486" s="139">
        <v>22629.1</v>
      </c>
      <c r="J5486" s="139">
        <v>22251.15</v>
      </c>
      <c r="K5486" s="139">
        <v>22276.5</v>
      </c>
      <c r="L5486" s="139">
        <v>22276.5</v>
      </c>
      <c r="M5486" s="139">
        <v>2054</v>
      </c>
      <c r="N5486" s="139">
        <v>18411.61</v>
      </c>
      <c r="O5486" s="139">
        <v>337320</v>
      </c>
      <c r="P5486" s="140">
        <v>-3560</v>
      </c>
      <c r="Q5486" s="138">
        <v>45182</v>
      </c>
      <c r="AR5486">
        <f t="shared" si="347"/>
        <v>344840</v>
      </c>
      <c r="AS5486">
        <f t="shared" si="348"/>
        <v>-2160</v>
      </c>
      <c r="AT5486">
        <f t="shared" si="346"/>
        <v>347000</v>
      </c>
    </row>
    <row r="5487" spans="2:46" ht="15.75" customHeight="1" thickBot="1">
      <c r="B5487" t="str">
        <f t="shared" si="345"/>
        <v>NESTLEIND4518245225</v>
      </c>
      <c r="C5487" s="137" t="s">
        <v>226</v>
      </c>
      <c r="D5487" s="137" t="s">
        <v>44</v>
      </c>
      <c r="E5487" s="138">
        <v>45225</v>
      </c>
      <c r="F5487" s="139">
        <v>0</v>
      </c>
      <c r="G5487" s="137" t="s">
        <v>223</v>
      </c>
      <c r="H5487" s="139">
        <v>22540</v>
      </c>
      <c r="I5487" s="139">
        <v>22725</v>
      </c>
      <c r="J5487" s="139">
        <v>22390</v>
      </c>
      <c r="K5487" s="139">
        <v>22400.7</v>
      </c>
      <c r="L5487" s="139">
        <v>22400.7</v>
      </c>
      <c r="M5487" s="139">
        <v>153</v>
      </c>
      <c r="N5487" s="139">
        <v>1379.08</v>
      </c>
      <c r="O5487" s="139">
        <v>7520</v>
      </c>
      <c r="P5487" s="140">
        <v>1400</v>
      </c>
      <c r="Q5487" s="138">
        <v>45182</v>
      </c>
      <c r="AR5487">
        <f t="shared" si="347"/>
        <v>0</v>
      </c>
      <c r="AS5487">
        <f t="shared" si="348"/>
        <v>0</v>
      </c>
      <c r="AT5487">
        <f t="shared" si="346"/>
        <v>0</v>
      </c>
    </row>
    <row r="5488" spans="2:46" ht="15.75" customHeight="1" thickBot="1">
      <c r="B5488" t="str">
        <f t="shared" si="345"/>
        <v>NESTLEIND4518245260</v>
      </c>
      <c r="C5488" s="137" t="s">
        <v>226</v>
      </c>
      <c r="D5488" s="137" t="s">
        <v>44</v>
      </c>
      <c r="E5488" s="138">
        <v>45260</v>
      </c>
      <c r="F5488" s="139">
        <v>0</v>
      </c>
      <c r="G5488" s="137" t="s">
        <v>223</v>
      </c>
      <c r="H5488" s="139">
        <v>0</v>
      </c>
      <c r="I5488" s="139">
        <v>0</v>
      </c>
      <c r="J5488" s="139">
        <v>0</v>
      </c>
      <c r="K5488" s="139">
        <v>22098.65</v>
      </c>
      <c r="L5488" s="139">
        <v>22521.05</v>
      </c>
      <c r="M5488" s="139">
        <v>0</v>
      </c>
      <c r="N5488" s="139">
        <v>0</v>
      </c>
      <c r="O5488" s="139">
        <v>520</v>
      </c>
      <c r="P5488" s="139">
        <v>0</v>
      </c>
      <c r="Q5488" s="138">
        <v>45182</v>
      </c>
      <c r="AR5488">
        <f t="shared" si="347"/>
        <v>0</v>
      </c>
      <c r="AS5488">
        <f t="shared" si="348"/>
        <v>0</v>
      </c>
      <c r="AT5488">
        <f t="shared" si="346"/>
        <v>0</v>
      </c>
    </row>
    <row r="5489" spans="2:46" ht="15.75" customHeight="1" thickBot="1">
      <c r="B5489" t="str">
        <f t="shared" si="345"/>
        <v>NMDC4518245197</v>
      </c>
      <c r="C5489" s="137" t="s">
        <v>226</v>
      </c>
      <c r="D5489" s="137" t="s">
        <v>168</v>
      </c>
      <c r="E5489" s="138">
        <v>45197</v>
      </c>
      <c r="F5489" s="139">
        <v>0</v>
      </c>
      <c r="G5489" s="137" t="s">
        <v>223</v>
      </c>
      <c r="H5489" s="139">
        <v>136.94999999999999</v>
      </c>
      <c r="I5489" s="139">
        <v>143.5</v>
      </c>
      <c r="J5489" s="139">
        <v>136.1</v>
      </c>
      <c r="K5489" s="139">
        <v>142.80000000000001</v>
      </c>
      <c r="L5489" s="139">
        <v>142.80000000000001</v>
      </c>
      <c r="M5489" s="139">
        <v>7175</v>
      </c>
      <c r="N5489" s="139">
        <v>45290.33</v>
      </c>
      <c r="O5489" s="139">
        <v>109620000</v>
      </c>
      <c r="P5489" s="140">
        <v>36000</v>
      </c>
      <c r="Q5489" s="138">
        <v>45182</v>
      </c>
      <c r="AR5489">
        <f t="shared" si="347"/>
        <v>114970500</v>
      </c>
      <c r="AS5489">
        <f t="shared" si="348"/>
        <v>531000</v>
      </c>
      <c r="AT5489">
        <f t="shared" si="346"/>
        <v>114439500</v>
      </c>
    </row>
    <row r="5490" spans="2:46" ht="15.75" customHeight="1" thickBot="1">
      <c r="B5490" t="str">
        <f t="shared" si="345"/>
        <v>NMDC4518245225</v>
      </c>
      <c r="C5490" s="137" t="s">
        <v>226</v>
      </c>
      <c r="D5490" s="137" t="s">
        <v>168</v>
      </c>
      <c r="E5490" s="138">
        <v>45225</v>
      </c>
      <c r="F5490" s="139">
        <v>0</v>
      </c>
      <c r="G5490" s="137" t="s">
        <v>223</v>
      </c>
      <c r="H5490" s="139">
        <v>138.5</v>
      </c>
      <c r="I5490" s="139">
        <v>144.44999999999999</v>
      </c>
      <c r="J5490" s="139">
        <v>137.1</v>
      </c>
      <c r="K5490" s="139">
        <v>143.75</v>
      </c>
      <c r="L5490" s="139">
        <v>143.75</v>
      </c>
      <c r="M5490" s="139">
        <v>628</v>
      </c>
      <c r="N5490" s="139">
        <v>3967.54</v>
      </c>
      <c r="O5490" s="139">
        <v>5350500</v>
      </c>
      <c r="P5490" s="140">
        <v>495000</v>
      </c>
      <c r="Q5490" s="138">
        <v>45182</v>
      </c>
      <c r="AR5490">
        <f t="shared" si="347"/>
        <v>0</v>
      </c>
      <c r="AS5490">
        <f t="shared" si="348"/>
        <v>0</v>
      </c>
      <c r="AT5490">
        <f t="shared" si="346"/>
        <v>0</v>
      </c>
    </row>
    <row r="5491" spans="2:46" ht="15.75" customHeight="1" thickBot="1">
      <c r="B5491" t="str">
        <f t="shared" si="345"/>
        <v>NMDC4518245260</v>
      </c>
      <c r="C5491" s="137" t="s">
        <v>226</v>
      </c>
      <c r="D5491" s="137" t="s">
        <v>168</v>
      </c>
      <c r="E5491" s="138">
        <v>45260</v>
      </c>
      <c r="F5491" s="139">
        <v>0</v>
      </c>
      <c r="G5491" s="137" t="s">
        <v>223</v>
      </c>
      <c r="H5491" s="139">
        <v>139.19999999999999</v>
      </c>
      <c r="I5491" s="139">
        <v>145.1</v>
      </c>
      <c r="J5491" s="139">
        <v>138.85</v>
      </c>
      <c r="K5491" s="139">
        <v>144.85</v>
      </c>
      <c r="L5491" s="139">
        <v>144.85</v>
      </c>
      <c r="M5491" s="139">
        <v>99</v>
      </c>
      <c r="N5491" s="139">
        <v>631.86</v>
      </c>
      <c r="O5491" s="139">
        <v>567000</v>
      </c>
      <c r="P5491" s="140">
        <v>4500</v>
      </c>
      <c r="Q5491" s="138">
        <v>45182</v>
      </c>
      <c r="AR5491">
        <f t="shared" si="347"/>
        <v>0</v>
      </c>
      <c r="AS5491">
        <f t="shared" si="348"/>
        <v>0</v>
      </c>
      <c r="AT5491">
        <f t="shared" si="346"/>
        <v>0</v>
      </c>
    </row>
    <row r="5492" spans="2:46" ht="15.75" customHeight="1" thickBot="1">
      <c r="B5492" t="str">
        <f t="shared" si="345"/>
        <v>NTPC4518245197</v>
      </c>
      <c r="C5492" s="137" t="s">
        <v>226</v>
      </c>
      <c r="D5492" s="137" t="s">
        <v>41</v>
      </c>
      <c r="E5492" s="138">
        <v>45197</v>
      </c>
      <c r="F5492" s="139">
        <v>0</v>
      </c>
      <c r="G5492" s="137" t="s">
        <v>223</v>
      </c>
      <c r="H5492" s="139">
        <v>236.55</v>
      </c>
      <c r="I5492" s="139">
        <v>239.3</v>
      </c>
      <c r="J5492" s="139">
        <v>233.9</v>
      </c>
      <c r="K5492" s="139">
        <v>238.1</v>
      </c>
      <c r="L5492" s="139">
        <v>238.1</v>
      </c>
      <c r="M5492" s="139">
        <v>5892</v>
      </c>
      <c r="N5492" s="139">
        <v>41884.629999999997</v>
      </c>
      <c r="O5492" s="139">
        <v>72861000</v>
      </c>
      <c r="P5492" s="140">
        <v>153000</v>
      </c>
      <c r="Q5492" s="138">
        <v>45182</v>
      </c>
      <c r="AR5492">
        <f t="shared" si="347"/>
        <v>74889000</v>
      </c>
      <c r="AS5492">
        <f t="shared" si="348"/>
        <v>417000</v>
      </c>
      <c r="AT5492">
        <f t="shared" si="346"/>
        <v>74472000</v>
      </c>
    </row>
    <row r="5493" spans="2:46" ht="15.75" customHeight="1" thickBot="1">
      <c r="B5493" t="str">
        <f t="shared" si="345"/>
        <v>NTPC4518245225</v>
      </c>
      <c r="C5493" s="137" t="s">
        <v>226</v>
      </c>
      <c r="D5493" s="137" t="s">
        <v>41</v>
      </c>
      <c r="E5493" s="138">
        <v>45225</v>
      </c>
      <c r="F5493" s="139">
        <v>0</v>
      </c>
      <c r="G5493" s="137" t="s">
        <v>223</v>
      </c>
      <c r="H5493" s="139">
        <v>238.45</v>
      </c>
      <c r="I5493" s="139">
        <v>240.6</v>
      </c>
      <c r="J5493" s="139">
        <v>235.6</v>
      </c>
      <c r="K5493" s="139">
        <v>239.7</v>
      </c>
      <c r="L5493" s="139">
        <v>239.7</v>
      </c>
      <c r="M5493" s="139">
        <v>323</v>
      </c>
      <c r="N5493" s="139">
        <v>2313.6999999999998</v>
      </c>
      <c r="O5493" s="139">
        <v>2028000</v>
      </c>
      <c r="P5493" s="140">
        <v>264000</v>
      </c>
      <c r="Q5493" s="138">
        <v>45182</v>
      </c>
      <c r="AR5493">
        <f t="shared" si="347"/>
        <v>0</v>
      </c>
      <c r="AS5493">
        <f t="shared" si="348"/>
        <v>0</v>
      </c>
      <c r="AT5493">
        <f t="shared" si="346"/>
        <v>0</v>
      </c>
    </row>
    <row r="5494" spans="2:46" ht="15.75" customHeight="1" thickBot="1">
      <c r="B5494" t="str">
        <f t="shared" si="345"/>
        <v>NTPC4518245260</v>
      </c>
      <c r="C5494" s="137" t="s">
        <v>226</v>
      </c>
      <c r="D5494" s="137" t="s">
        <v>41</v>
      </c>
      <c r="E5494" s="138">
        <v>45260</v>
      </c>
      <c r="F5494" s="139">
        <v>0</v>
      </c>
      <c r="G5494" s="137" t="s">
        <v>223</v>
      </c>
      <c r="H5494" s="139">
        <v>240.85</v>
      </c>
      <c r="I5494" s="139">
        <v>241.45</v>
      </c>
      <c r="J5494" s="139">
        <v>238.75</v>
      </c>
      <c r="K5494" s="139">
        <v>240.85</v>
      </c>
      <c r="L5494" s="139">
        <v>240.8</v>
      </c>
      <c r="M5494" s="139">
        <v>17</v>
      </c>
      <c r="N5494" s="139">
        <v>122.51</v>
      </c>
      <c r="O5494" s="139">
        <v>357000</v>
      </c>
      <c r="P5494" s="140">
        <v>-6000</v>
      </c>
      <c r="Q5494" s="138">
        <v>45182</v>
      </c>
      <c r="AR5494">
        <f t="shared" si="347"/>
        <v>0</v>
      </c>
      <c r="AS5494">
        <f t="shared" si="348"/>
        <v>0</v>
      </c>
      <c r="AT5494">
        <f t="shared" si="346"/>
        <v>0</v>
      </c>
    </row>
    <row r="5495" spans="2:46" ht="15.75" customHeight="1" thickBot="1">
      <c r="B5495" t="str">
        <f t="shared" si="345"/>
        <v>OBEROIRLTY4518245197</v>
      </c>
      <c r="C5495" s="137" t="s">
        <v>226</v>
      </c>
      <c r="D5495" s="137" t="s">
        <v>169</v>
      </c>
      <c r="E5495" s="138">
        <v>45197</v>
      </c>
      <c r="F5495" s="139">
        <v>0</v>
      </c>
      <c r="G5495" s="137" t="s">
        <v>223</v>
      </c>
      <c r="H5495" s="139">
        <v>1153.9000000000001</v>
      </c>
      <c r="I5495" s="139">
        <v>1155.5</v>
      </c>
      <c r="J5495" s="139">
        <v>1126.2</v>
      </c>
      <c r="K5495" s="139">
        <v>1138.8</v>
      </c>
      <c r="L5495" s="139">
        <v>1138.8</v>
      </c>
      <c r="M5495" s="139">
        <v>1723</v>
      </c>
      <c r="N5495" s="139">
        <v>13722.33</v>
      </c>
      <c r="O5495" s="139">
        <v>6755700</v>
      </c>
      <c r="P5495" s="140">
        <v>94500</v>
      </c>
      <c r="Q5495" s="138">
        <v>45182</v>
      </c>
      <c r="AR5495">
        <f t="shared" si="347"/>
        <v>6916700</v>
      </c>
      <c r="AS5495">
        <f t="shared" si="348"/>
        <v>108500</v>
      </c>
      <c r="AT5495">
        <f t="shared" si="346"/>
        <v>6808200</v>
      </c>
    </row>
    <row r="5496" spans="2:46" ht="15.75" customHeight="1" thickBot="1">
      <c r="B5496" t="str">
        <f t="shared" si="345"/>
        <v>OBEROIRLTY4518245225</v>
      </c>
      <c r="C5496" s="137" t="s">
        <v>226</v>
      </c>
      <c r="D5496" s="137" t="s">
        <v>169</v>
      </c>
      <c r="E5496" s="138">
        <v>45225</v>
      </c>
      <c r="F5496" s="139">
        <v>0</v>
      </c>
      <c r="G5496" s="137" t="s">
        <v>223</v>
      </c>
      <c r="H5496" s="139">
        <v>1147.3499999999999</v>
      </c>
      <c r="I5496" s="139">
        <v>1173</v>
      </c>
      <c r="J5496" s="139">
        <v>1133</v>
      </c>
      <c r="K5496" s="139">
        <v>1146.75</v>
      </c>
      <c r="L5496" s="139">
        <v>1146.75</v>
      </c>
      <c r="M5496" s="139">
        <v>126</v>
      </c>
      <c r="N5496" s="139">
        <v>1011.78</v>
      </c>
      <c r="O5496" s="139">
        <v>161000</v>
      </c>
      <c r="P5496" s="140">
        <v>14000</v>
      </c>
      <c r="Q5496" s="138">
        <v>45182</v>
      </c>
      <c r="AR5496">
        <f t="shared" si="347"/>
        <v>0</v>
      </c>
      <c r="AS5496">
        <f t="shared" si="348"/>
        <v>0</v>
      </c>
      <c r="AT5496">
        <f t="shared" si="346"/>
        <v>0</v>
      </c>
    </row>
    <row r="5497" spans="2:46" ht="15.75" customHeight="1" thickBot="1">
      <c r="B5497" t="str">
        <f t="shared" si="345"/>
        <v>OBEROIRLTY4518245260</v>
      </c>
      <c r="C5497" s="137" t="s">
        <v>226</v>
      </c>
      <c r="D5497" s="137" t="s">
        <v>169</v>
      </c>
      <c r="E5497" s="138">
        <v>45260</v>
      </c>
      <c r="F5497" s="139">
        <v>0</v>
      </c>
      <c r="G5497" s="137" t="s">
        <v>223</v>
      </c>
      <c r="H5497" s="139">
        <v>1166.8</v>
      </c>
      <c r="I5497" s="139">
        <v>1166.8</v>
      </c>
      <c r="J5497" s="139">
        <v>1150.05</v>
      </c>
      <c r="K5497" s="139">
        <v>1152</v>
      </c>
      <c r="L5497" s="139">
        <v>1151.4000000000001</v>
      </c>
      <c r="M5497" s="139">
        <v>14</v>
      </c>
      <c r="N5497" s="139">
        <v>113.17</v>
      </c>
      <c r="O5497" s="139">
        <v>8400</v>
      </c>
      <c r="P5497" s="140">
        <v>5600</v>
      </c>
      <c r="Q5497" s="138">
        <v>45182</v>
      </c>
      <c r="AR5497">
        <f t="shared" si="347"/>
        <v>0</v>
      </c>
      <c r="AS5497">
        <f t="shared" si="348"/>
        <v>0</v>
      </c>
      <c r="AT5497">
        <f t="shared" si="346"/>
        <v>0</v>
      </c>
    </row>
    <row r="5498" spans="2:46" ht="15.75" customHeight="1" thickBot="1">
      <c r="B5498" t="str">
        <f t="shared" si="345"/>
        <v>OFSS4518245197</v>
      </c>
      <c r="C5498" s="137" t="s">
        <v>226</v>
      </c>
      <c r="D5498" s="137" t="s">
        <v>170</v>
      </c>
      <c r="E5498" s="138">
        <v>45197</v>
      </c>
      <c r="F5498" s="139">
        <v>0</v>
      </c>
      <c r="G5498" s="137" t="s">
        <v>223</v>
      </c>
      <c r="H5498" s="139">
        <v>4199.8999999999996</v>
      </c>
      <c r="I5498" s="139">
        <v>4243.55</v>
      </c>
      <c r="J5498" s="139">
        <v>4100.25</v>
      </c>
      <c r="K5498" s="139">
        <v>4223.2</v>
      </c>
      <c r="L5498" s="139">
        <v>4223.2</v>
      </c>
      <c r="M5498" s="139">
        <v>1862</v>
      </c>
      <c r="N5498" s="139">
        <v>15568.68</v>
      </c>
      <c r="O5498" s="139">
        <v>368000</v>
      </c>
      <c r="P5498" s="140">
        <v>-25600</v>
      </c>
      <c r="Q5498" s="138">
        <v>45182</v>
      </c>
      <c r="AR5498">
        <f t="shared" si="347"/>
        <v>382400</v>
      </c>
      <c r="AS5498">
        <f t="shared" si="348"/>
        <v>-25200</v>
      </c>
      <c r="AT5498">
        <f t="shared" si="346"/>
        <v>407600</v>
      </c>
    </row>
    <row r="5499" spans="2:46" ht="15.75" customHeight="1" thickBot="1">
      <c r="B5499" t="str">
        <f t="shared" si="345"/>
        <v>OFSS4518245225</v>
      </c>
      <c r="C5499" s="137" t="s">
        <v>226</v>
      </c>
      <c r="D5499" s="137" t="s">
        <v>170</v>
      </c>
      <c r="E5499" s="138">
        <v>45225</v>
      </c>
      <c r="F5499" s="139">
        <v>0</v>
      </c>
      <c r="G5499" s="137" t="s">
        <v>223</v>
      </c>
      <c r="H5499" s="139">
        <v>4150.05</v>
      </c>
      <c r="I5499" s="139">
        <v>4257.8</v>
      </c>
      <c r="J5499" s="139">
        <v>4130</v>
      </c>
      <c r="K5499" s="139">
        <v>4246.05</v>
      </c>
      <c r="L5499" s="139">
        <v>4246.05</v>
      </c>
      <c r="M5499" s="139">
        <v>106</v>
      </c>
      <c r="N5499" s="139">
        <v>892.35</v>
      </c>
      <c r="O5499" s="139">
        <v>14400</v>
      </c>
      <c r="P5499" s="139">
        <v>400</v>
      </c>
      <c r="Q5499" s="138">
        <v>45182</v>
      </c>
      <c r="AR5499">
        <f t="shared" si="347"/>
        <v>0</v>
      </c>
      <c r="AS5499">
        <f t="shared" si="348"/>
        <v>0</v>
      </c>
      <c r="AT5499">
        <f t="shared" si="346"/>
        <v>0</v>
      </c>
    </row>
    <row r="5500" spans="2:46" ht="15.75" customHeight="1" thickBot="1">
      <c r="B5500" t="str">
        <f t="shared" si="345"/>
        <v>OFSS4518245260</v>
      </c>
      <c r="C5500" s="137" t="s">
        <v>226</v>
      </c>
      <c r="D5500" s="137" t="s">
        <v>170</v>
      </c>
      <c r="E5500" s="138">
        <v>45260</v>
      </c>
      <c r="F5500" s="139">
        <v>0</v>
      </c>
      <c r="G5500" s="137" t="s">
        <v>223</v>
      </c>
      <c r="H5500" s="139">
        <v>4180</v>
      </c>
      <c r="I5500" s="139">
        <v>4290.3500000000004</v>
      </c>
      <c r="J5500" s="139">
        <v>4180</v>
      </c>
      <c r="K5500" s="139">
        <v>4290.3500000000004</v>
      </c>
      <c r="L5500" s="139">
        <v>4274.1499999999996</v>
      </c>
      <c r="M5500" s="139">
        <v>2</v>
      </c>
      <c r="N5500" s="139">
        <v>16.940000000000001</v>
      </c>
      <c r="O5500" s="139">
        <v>1800</v>
      </c>
      <c r="P5500" s="139">
        <v>200</v>
      </c>
      <c r="Q5500" s="138">
        <v>45182</v>
      </c>
      <c r="AR5500">
        <f t="shared" si="347"/>
        <v>0</v>
      </c>
      <c r="AS5500">
        <f t="shared" si="348"/>
        <v>0</v>
      </c>
      <c r="AT5500">
        <f t="shared" si="346"/>
        <v>0</v>
      </c>
    </row>
    <row r="5501" spans="2:46" ht="15.75" customHeight="1" thickBot="1">
      <c r="B5501" t="str">
        <f t="shared" si="345"/>
        <v>ONGC4518245197</v>
      </c>
      <c r="C5501" s="137" t="s">
        <v>226</v>
      </c>
      <c r="D5501" s="137" t="s">
        <v>50</v>
      </c>
      <c r="E5501" s="138">
        <v>45197</v>
      </c>
      <c r="F5501" s="139">
        <v>0</v>
      </c>
      <c r="G5501" s="137" t="s">
        <v>223</v>
      </c>
      <c r="H5501" s="139">
        <v>182.05</v>
      </c>
      <c r="I5501" s="139">
        <v>184.95</v>
      </c>
      <c r="J5501" s="139">
        <v>180.95</v>
      </c>
      <c r="K5501" s="139">
        <v>184.35</v>
      </c>
      <c r="L5501" s="139">
        <v>184.35</v>
      </c>
      <c r="M5501" s="139">
        <v>6514</v>
      </c>
      <c r="N5501" s="139">
        <v>45942.8</v>
      </c>
      <c r="O5501" s="139">
        <v>57268750</v>
      </c>
      <c r="P5501" s="140">
        <v>3719100</v>
      </c>
      <c r="Q5501" s="138">
        <v>45182</v>
      </c>
      <c r="AR5501">
        <f t="shared" si="347"/>
        <v>58727900</v>
      </c>
      <c r="AS5501">
        <f t="shared" si="348"/>
        <v>3876950</v>
      </c>
      <c r="AT5501">
        <f t="shared" si="346"/>
        <v>54850950</v>
      </c>
    </row>
    <row r="5502" spans="2:46" ht="15.75" customHeight="1" thickBot="1">
      <c r="B5502" t="str">
        <f t="shared" si="345"/>
        <v>ONGC4518245225</v>
      </c>
      <c r="C5502" s="137" t="s">
        <v>226</v>
      </c>
      <c r="D5502" s="137" t="s">
        <v>50</v>
      </c>
      <c r="E5502" s="138">
        <v>45225</v>
      </c>
      <c r="F5502" s="139">
        <v>0</v>
      </c>
      <c r="G5502" s="137" t="s">
        <v>223</v>
      </c>
      <c r="H5502" s="139">
        <v>184.05</v>
      </c>
      <c r="I5502" s="139">
        <v>186.2</v>
      </c>
      <c r="J5502" s="139">
        <v>182.3</v>
      </c>
      <c r="K5502" s="139">
        <v>185.65</v>
      </c>
      <c r="L5502" s="139">
        <v>185.65</v>
      </c>
      <c r="M5502" s="139">
        <v>168</v>
      </c>
      <c r="N5502" s="139">
        <v>1194.58</v>
      </c>
      <c r="O5502" s="139">
        <v>1459150</v>
      </c>
      <c r="P5502" s="140">
        <v>157850</v>
      </c>
      <c r="Q5502" s="138">
        <v>45182</v>
      </c>
      <c r="AR5502">
        <f t="shared" si="347"/>
        <v>0</v>
      </c>
      <c r="AS5502">
        <f t="shared" si="348"/>
        <v>0</v>
      </c>
      <c r="AT5502">
        <f t="shared" si="346"/>
        <v>0</v>
      </c>
    </row>
    <row r="5503" spans="2:46" ht="15.75" customHeight="1" thickBot="1">
      <c r="B5503" t="str">
        <f t="shared" si="345"/>
        <v>ONGC4518245260</v>
      </c>
      <c r="C5503" s="137" t="s">
        <v>226</v>
      </c>
      <c r="D5503" s="137" t="s">
        <v>50</v>
      </c>
      <c r="E5503" s="138">
        <v>45260</v>
      </c>
      <c r="F5503" s="139">
        <v>0</v>
      </c>
      <c r="G5503" s="137" t="s">
        <v>223</v>
      </c>
      <c r="H5503" s="139">
        <v>183.05</v>
      </c>
      <c r="I5503" s="139">
        <v>186.75</v>
      </c>
      <c r="J5503" s="139">
        <v>183.05</v>
      </c>
      <c r="K5503" s="139">
        <v>186.05</v>
      </c>
      <c r="L5503" s="139">
        <v>186.05</v>
      </c>
      <c r="M5503" s="139">
        <v>15</v>
      </c>
      <c r="N5503" s="139">
        <v>107.18</v>
      </c>
      <c r="O5503" s="139">
        <v>184800</v>
      </c>
      <c r="P5503" s="140">
        <v>7700</v>
      </c>
      <c r="Q5503" s="138">
        <v>45182</v>
      </c>
      <c r="AR5503">
        <f t="shared" si="347"/>
        <v>0</v>
      </c>
      <c r="AS5503">
        <f t="shared" si="348"/>
        <v>0</v>
      </c>
      <c r="AT5503">
        <f t="shared" si="346"/>
        <v>0</v>
      </c>
    </row>
    <row r="5504" spans="2:46" ht="15.75" customHeight="1" thickBot="1">
      <c r="B5504" t="str">
        <f t="shared" si="345"/>
        <v>PAGEIND4518245197</v>
      </c>
      <c r="C5504" s="137" t="s">
        <v>226</v>
      </c>
      <c r="D5504" s="137" t="s">
        <v>171</v>
      </c>
      <c r="E5504" s="138">
        <v>45197</v>
      </c>
      <c r="F5504" s="139">
        <v>0</v>
      </c>
      <c r="G5504" s="137" t="s">
        <v>223</v>
      </c>
      <c r="H5504" s="139">
        <v>40989.4</v>
      </c>
      <c r="I5504" s="139">
        <v>40989.4</v>
      </c>
      <c r="J5504" s="139">
        <v>39923.85</v>
      </c>
      <c r="K5504" s="139">
        <v>40387.050000000003</v>
      </c>
      <c r="L5504" s="139">
        <v>40387.050000000003</v>
      </c>
      <c r="M5504" s="139">
        <v>4179</v>
      </c>
      <c r="N5504" s="139">
        <v>25266.28</v>
      </c>
      <c r="O5504" s="139">
        <v>154575</v>
      </c>
      <c r="P5504" s="139">
        <v>-420</v>
      </c>
      <c r="Q5504" s="138">
        <v>45182</v>
      </c>
      <c r="AR5504">
        <f t="shared" si="347"/>
        <v>158175</v>
      </c>
      <c r="AS5504">
        <f t="shared" si="348"/>
        <v>825</v>
      </c>
      <c r="AT5504">
        <f t="shared" si="346"/>
        <v>157350</v>
      </c>
    </row>
    <row r="5505" spans="2:46" ht="15.75" customHeight="1" thickBot="1">
      <c r="B5505" t="str">
        <f t="shared" si="345"/>
        <v>PAGEIND4518245225</v>
      </c>
      <c r="C5505" s="137" t="s">
        <v>226</v>
      </c>
      <c r="D5505" s="137" t="s">
        <v>171</v>
      </c>
      <c r="E5505" s="138">
        <v>45225</v>
      </c>
      <c r="F5505" s="139">
        <v>0</v>
      </c>
      <c r="G5505" s="137" t="s">
        <v>223</v>
      </c>
      <c r="H5505" s="139">
        <v>41176.699999999997</v>
      </c>
      <c r="I5505" s="139">
        <v>41176.699999999997</v>
      </c>
      <c r="J5505" s="139">
        <v>40237.1</v>
      </c>
      <c r="K5505" s="139">
        <v>40662.5</v>
      </c>
      <c r="L5505" s="139">
        <v>40662.5</v>
      </c>
      <c r="M5505" s="139">
        <v>256</v>
      </c>
      <c r="N5505" s="139">
        <v>1554.96</v>
      </c>
      <c r="O5505" s="139">
        <v>3600</v>
      </c>
      <c r="P5505" s="140">
        <v>1245</v>
      </c>
      <c r="Q5505" s="138">
        <v>45182</v>
      </c>
      <c r="AR5505">
        <f t="shared" si="347"/>
        <v>0</v>
      </c>
      <c r="AS5505">
        <f t="shared" si="348"/>
        <v>0</v>
      </c>
      <c r="AT5505">
        <f t="shared" si="346"/>
        <v>0</v>
      </c>
    </row>
    <row r="5506" spans="2:46" ht="15.75" customHeight="1" thickBot="1">
      <c r="B5506" t="str">
        <f t="shared" ref="B5506:B5569" si="349">D5506&amp;Q5506&amp;E5506</f>
        <v>PAGEIND4518245260</v>
      </c>
      <c r="C5506" s="137" t="s">
        <v>226</v>
      </c>
      <c r="D5506" s="137" t="s">
        <v>171</v>
      </c>
      <c r="E5506" s="138">
        <v>45260</v>
      </c>
      <c r="F5506" s="139">
        <v>0</v>
      </c>
      <c r="G5506" s="137" t="s">
        <v>223</v>
      </c>
      <c r="H5506" s="139">
        <v>41200</v>
      </c>
      <c r="I5506" s="139">
        <v>41200</v>
      </c>
      <c r="J5506" s="139">
        <v>40550</v>
      </c>
      <c r="K5506" s="139">
        <v>40860</v>
      </c>
      <c r="L5506" s="139">
        <v>40860</v>
      </c>
      <c r="M5506" s="139">
        <v>36</v>
      </c>
      <c r="N5506" s="139">
        <v>220.19</v>
      </c>
      <c r="O5506" s="139">
        <v>840</v>
      </c>
      <c r="P5506" s="139">
        <v>465</v>
      </c>
      <c r="Q5506" s="138">
        <v>45182</v>
      </c>
      <c r="AR5506">
        <f t="shared" si="347"/>
        <v>0</v>
      </c>
      <c r="AS5506">
        <f t="shared" si="348"/>
        <v>0</v>
      </c>
      <c r="AT5506">
        <f t="shared" ref="AT5506:AT5569" si="350">AR5506-AS5506</f>
        <v>0</v>
      </c>
    </row>
    <row r="5507" spans="2:46" ht="15.75" customHeight="1" thickBot="1">
      <c r="B5507" t="str">
        <f t="shared" si="349"/>
        <v>PEL4518245197</v>
      </c>
      <c r="C5507" s="137" t="s">
        <v>226</v>
      </c>
      <c r="D5507" s="137" t="s">
        <v>172</v>
      </c>
      <c r="E5507" s="138">
        <v>45197</v>
      </c>
      <c r="F5507" s="139">
        <v>0</v>
      </c>
      <c r="G5507" s="137" t="s">
        <v>223</v>
      </c>
      <c r="H5507" s="139">
        <v>1060.05</v>
      </c>
      <c r="I5507" s="139">
        <v>1082.75</v>
      </c>
      <c r="J5507" s="139">
        <v>1040.1500000000001</v>
      </c>
      <c r="K5507" s="139">
        <v>1077.9000000000001</v>
      </c>
      <c r="L5507" s="139">
        <v>1077.9000000000001</v>
      </c>
      <c r="M5507" s="139">
        <v>5959</v>
      </c>
      <c r="N5507" s="139">
        <v>47631.56</v>
      </c>
      <c r="O5507" s="139">
        <v>10295250</v>
      </c>
      <c r="P5507" s="140">
        <v>51750</v>
      </c>
      <c r="Q5507" s="138">
        <v>45182</v>
      </c>
      <c r="AR5507">
        <f t="shared" si="347"/>
        <v>10677000</v>
      </c>
      <c r="AS5507">
        <f t="shared" si="348"/>
        <v>81000</v>
      </c>
      <c r="AT5507">
        <f t="shared" si="350"/>
        <v>10596000</v>
      </c>
    </row>
    <row r="5508" spans="2:46" ht="15.75" customHeight="1" thickBot="1">
      <c r="B5508" t="str">
        <f t="shared" si="349"/>
        <v>PEL4518245225</v>
      </c>
      <c r="C5508" s="137" t="s">
        <v>226</v>
      </c>
      <c r="D5508" s="137" t="s">
        <v>172</v>
      </c>
      <c r="E5508" s="138">
        <v>45225</v>
      </c>
      <c r="F5508" s="139">
        <v>0</v>
      </c>
      <c r="G5508" s="137" t="s">
        <v>223</v>
      </c>
      <c r="H5508" s="139">
        <v>1076</v>
      </c>
      <c r="I5508" s="139">
        <v>1089</v>
      </c>
      <c r="J5508" s="139">
        <v>1047</v>
      </c>
      <c r="K5508" s="139">
        <v>1085.0999999999999</v>
      </c>
      <c r="L5508" s="139">
        <v>1085.0999999999999</v>
      </c>
      <c r="M5508" s="139">
        <v>315</v>
      </c>
      <c r="N5508" s="139">
        <v>2530.59</v>
      </c>
      <c r="O5508" s="139">
        <v>381750</v>
      </c>
      <c r="P5508" s="140">
        <v>29250</v>
      </c>
      <c r="Q5508" s="138">
        <v>45182</v>
      </c>
      <c r="AR5508">
        <f t="shared" si="347"/>
        <v>0</v>
      </c>
      <c r="AS5508">
        <f t="shared" si="348"/>
        <v>0</v>
      </c>
      <c r="AT5508">
        <f t="shared" si="350"/>
        <v>0</v>
      </c>
    </row>
    <row r="5509" spans="2:46" ht="15.75" customHeight="1" thickBot="1">
      <c r="B5509" t="str">
        <f t="shared" si="349"/>
        <v>PEL4518245260</v>
      </c>
      <c r="C5509" s="137" t="s">
        <v>226</v>
      </c>
      <c r="D5509" s="137" t="s">
        <v>172</v>
      </c>
      <c r="E5509" s="138">
        <v>45260</v>
      </c>
      <c r="F5509" s="139">
        <v>0</v>
      </c>
      <c r="G5509" s="137" t="s">
        <v>223</v>
      </c>
      <c r="H5509" s="139">
        <v>1065</v>
      </c>
      <c r="I5509" s="139">
        <v>1087.45</v>
      </c>
      <c r="J5509" s="139">
        <v>1060</v>
      </c>
      <c r="K5509" s="139">
        <v>1087.45</v>
      </c>
      <c r="L5509" s="139">
        <v>1090.25</v>
      </c>
      <c r="M5509" s="139">
        <v>10</v>
      </c>
      <c r="N5509" s="139">
        <v>80.599999999999994</v>
      </c>
      <c r="O5509" s="139">
        <v>18750</v>
      </c>
      <c r="P5509" s="140">
        <v>6750</v>
      </c>
      <c r="Q5509" s="138">
        <v>45182</v>
      </c>
      <c r="AR5509">
        <f t="shared" si="347"/>
        <v>0</v>
      </c>
      <c r="AS5509">
        <f t="shared" si="348"/>
        <v>0</v>
      </c>
      <c r="AT5509">
        <f t="shared" si="350"/>
        <v>0</v>
      </c>
    </row>
    <row r="5510" spans="2:46" ht="15.75" customHeight="1" thickBot="1">
      <c r="B5510" t="str">
        <f t="shared" si="349"/>
        <v>PERSISTENT4518245197</v>
      </c>
      <c r="C5510" s="137" t="s">
        <v>226</v>
      </c>
      <c r="D5510" s="137" t="s">
        <v>173</v>
      </c>
      <c r="E5510" s="138">
        <v>45197</v>
      </c>
      <c r="F5510" s="139">
        <v>0</v>
      </c>
      <c r="G5510" s="137" t="s">
        <v>223</v>
      </c>
      <c r="H5510" s="139">
        <v>5800</v>
      </c>
      <c r="I5510" s="139">
        <v>5826.65</v>
      </c>
      <c r="J5510" s="139">
        <v>5730.1</v>
      </c>
      <c r="K5510" s="139">
        <v>5793.05</v>
      </c>
      <c r="L5510" s="139">
        <v>5793.05</v>
      </c>
      <c r="M5510" s="139">
        <v>3542</v>
      </c>
      <c r="N5510" s="139">
        <v>35775.4</v>
      </c>
      <c r="O5510" s="139">
        <v>1045800</v>
      </c>
      <c r="P5510" s="140">
        <v>-64400</v>
      </c>
      <c r="Q5510" s="138">
        <v>45182</v>
      </c>
      <c r="AR5510">
        <f t="shared" si="347"/>
        <v>1103900</v>
      </c>
      <c r="AS5510">
        <f t="shared" si="348"/>
        <v>-65100</v>
      </c>
      <c r="AT5510">
        <f t="shared" si="350"/>
        <v>1169000</v>
      </c>
    </row>
    <row r="5511" spans="2:46" ht="15.75" customHeight="1" thickBot="1">
      <c r="B5511" t="str">
        <f t="shared" si="349"/>
        <v>PERSISTENT4518245225</v>
      </c>
      <c r="C5511" s="137" t="s">
        <v>226</v>
      </c>
      <c r="D5511" s="137" t="s">
        <v>173</v>
      </c>
      <c r="E5511" s="138">
        <v>45225</v>
      </c>
      <c r="F5511" s="139">
        <v>0</v>
      </c>
      <c r="G5511" s="137" t="s">
        <v>223</v>
      </c>
      <c r="H5511" s="139">
        <v>5800</v>
      </c>
      <c r="I5511" s="139">
        <v>5815</v>
      </c>
      <c r="J5511" s="139">
        <v>5740</v>
      </c>
      <c r="K5511" s="139">
        <v>5803.2</v>
      </c>
      <c r="L5511" s="139">
        <v>5803.2</v>
      </c>
      <c r="M5511" s="139">
        <v>196</v>
      </c>
      <c r="N5511" s="139">
        <v>1979.44</v>
      </c>
      <c r="O5511" s="139">
        <v>58100</v>
      </c>
      <c r="P5511" s="139">
        <v>-700</v>
      </c>
      <c r="Q5511" s="138">
        <v>45182</v>
      </c>
      <c r="AR5511">
        <f t="shared" si="347"/>
        <v>0</v>
      </c>
      <c r="AS5511">
        <f t="shared" si="348"/>
        <v>0</v>
      </c>
      <c r="AT5511">
        <f t="shared" si="350"/>
        <v>0</v>
      </c>
    </row>
    <row r="5512" spans="2:46" ht="15.75" customHeight="1" thickBot="1">
      <c r="B5512" t="str">
        <f t="shared" si="349"/>
        <v>PERSISTENT4518245260</v>
      </c>
      <c r="C5512" s="137" t="s">
        <v>226</v>
      </c>
      <c r="D5512" s="137" t="s">
        <v>173</v>
      </c>
      <c r="E5512" s="138">
        <v>45260</v>
      </c>
      <c r="F5512" s="139">
        <v>0</v>
      </c>
      <c r="G5512" s="137" t="s">
        <v>223</v>
      </c>
      <c r="H5512" s="139">
        <v>5778.5</v>
      </c>
      <c r="I5512" s="139">
        <v>5796.6</v>
      </c>
      <c r="J5512" s="139">
        <v>5767.4</v>
      </c>
      <c r="K5512" s="139">
        <v>5796.6</v>
      </c>
      <c r="L5512" s="139">
        <v>5868.35</v>
      </c>
      <c r="M5512" s="139">
        <v>5</v>
      </c>
      <c r="N5512" s="139">
        <v>50.55</v>
      </c>
      <c r="O5512" s="139">
        <v>5075</v>
      </c>
      <c r="P5512" s="139">
        <v>350</v>
      </c>
      <c r="Q5512" s="138">
        <v>45182</v>
      </c>
      <c r="AR5512">
        <f t="shared" ref="AR5512:AR5575" si="351">IF($AU$2&lt;&gt;5,NA(),IF(D5512=D5511,0,IF(AND(D15013=D5512,D5513=D5512),O5512+O5513+O15013,IF(D5513=D5512,O5513+O5512,O5512))))</f>
        <v>0</v>
      </c>
      <c r="AS5512">
        <f t="shared" ref="AS5512:AS5575" si="352">IF($AU$2&lt;&gt;5,NA(),IF(D5512=D5511,0,IF(AND(D15013=D5512,D5513=D5512),P5512+P5513+P15013,IF(D5513=D5512,P5513+P5512,P5512))))</f>
        <v>0</v>
      </c>
      <c r="AT5512">
        <f t="shared" si="350"/>
        <v>0</v>
      </c>
    </row>
    <row r="5513" spans="2:46" ht="15.75" customHeight="1" thickBot="1">
      <c r="B5513" t="str">
        <f t="shared" si="349"/>
        <v>PETRONET4518245197</v>
      </c>
      <c r="C5513" s="137" t="s">
        <v>226</v>
      </c>
      <c r="D5513" s="137" t="s">
        <v>174</v>
      </c>
      <c r="E5513" s="138">
        <v>45197</v>
      </c>
      <c r="F5513" s="139">
        <v>0</v>
      </c>
      <c r="G5513" s="137" t="s">
        <v>223</v>
      </c>
      <c r="H5513" s="139">
        <v>237.15</v>
      </c>
      <c r="I5513" s="139">
        <v>239.25</v>
      </c>
      <c r="J5513" s="139">
        <v>233.95</v>
      </c>
      <c r="K5513" s="139">
        <v>237.35</v>
      </c>
      <c r="L5513" s="139">
        <v>237.35</v>
      </c>
      <c r="M5513" s="139">
        <v>1637</v>
      </c>
      <c r="N5513" s="139">
        <v>11651.77</v>
      </c>
      <c r="O5513" s="139">
        <v>20685000</v>
      </c>
      <c r="P5513" s="140">
        <v>75000</v>
      </c>
      <c r="Q5513" s="138">
        <v>45182</v>
      </c>
      <c r="AR5513">
        <f t="shared" si="351"/>
        <v>21576000</v>
      </c>
      <c r="AS5513">
        <f t="shared" si="352"/>
        <v>177000</v>
      </c>
      <c r="AT5513">
        <f t="shared" si="350"/>
        <v>21399000</v>
      </c>
    </row>
    <row r="5514" spans="2:46" ht="15.75" customHeight="1" thickBot="1">
      <c r="B5514" t="str">
        <f t="shared" si="349"/>
        <v>PETRONET4518245225</v>
      </c>
      <c r="C5514" s="137" t="s">
        <v>226</v>
      </c>
      <c r="D5514" s="137" t="s">
        <v>174</v>
      </c>
      <c r="E5514" s="138">
        <v>45225</v>
      </c>
      <c r="F5514" s="139">
        <v>0</v>
      </c>
      <c r="G5514" s="137" t="s">
        <v>223</v>
      </c>
      <c r="H5514" s="139">
        <v>237.85</v>
      </c>
      <c r="I5514" s="139">
        <v>240.75</v>
      </c>
      <c r="J5514" s="139">
        <v>235.7</v>
      </c>
      <c r="K5514" s="139">
        <v>238.85</v>
      </c>
      <c r="L5514" s="139">
        <v>238.85</v>
      </c>
      <c r="M5514" s="139">
        <v>152</v>
      </c>
      <c r="N5514" s="139">
        <v>1088.98</v>
      </c>
      <c r="O5514" s="139">
        <v>891000</v>
      </c>
      <c r="P5514" s="140">
        <v>102000</v>
      </c>
      <c r="Q5514" s="138">
        <v>45182</v>
      </c>
      <c r="AR5514">
        <f t="shared" si="351"/>
        <v>0</v>
      </c>
      <c r="AS5514">
        <f t="shared" si="352"/>
        <v>0</v>
      </c>
      <c r="AT5514">
        <f t="shared" si="350"/>
        <v>0</v>
      </c>
    </row>
    <row r="5515" spans="2:46" ht="15.75" customHeight="1" thickBot="1">
      <c r="B5515" t="str">
        <f t="shared" si="349"/>
        <v>PETRONET4518245260</v>
      </c>
      <c r="C5515" s="137" t="s">
        <v>226</v>
      </c>
      <c r="D5515" s="137" t="s">
        <v>174</v>
      </c>
      <c r="E5515" s="138">
        <v>45260</v>
      </c>
      <c r="F5515" s="139">
        <v>0</v>
      </c>
      <c r="G5515" s="137" t="s">
        <v>223</v>
      </c>
      <c r="H5515" s="139">
        <v>240</v>
      </c>
      <c r="I5515" s="139">
        <v>241.5</v>
      </c>
      <c r="J5515" s="139">
        <v>236.55</v>
      </c>
      <c r="K5515" s="139">
        <v>240.25</v>
      </c>
      <c r="L5515" s="139">
        <v>240.25</v>
      </c>
      <c r="M5515" s="139">
        <v>18</v>
      </c>
      <c r="N5515" s="139">
        <v>129.5</v>
      </c>
      <c r="O5515" s="139">
        <v>135000</v>
      </c>
      <c r="P5515" s="140">
        <v>18000</v>
      </c>
      <c r="Q5515" s="138">
        <v>45182</v>
      </c>
      <c r="AR5515">
        <f t="shared" si="351"/>
        <v>0</v>
      </c>
      <c r="AS5515">
        <f t="shared" si="352"/>
        <v>0</v>
      </c>
      <c r="AT5515">
        <f t="shared" si="350"/>
        <v>0</v>
      </c>
    </row>
    <row r="5516" spans="2:46" ht="15.75" customHeight="1" thickBot="1">
      <c r="B5516" t="str">
        <f t="shared" si="349"/>
        <v>PFC4518245197</v>
      </c>
      <c r="C5516" s="137" t="s">
        <v>226</v>
      </c>
      <c r="D5516" s="137" t="s">
        <v>175</v>
      </c>
      <c r="E5516" s="138">
        <v>45197</v>
      </c>
      <c r="F5516" s="139">
        <v>0</v>
      </c>
      <c r="G5516" s="137" t="s">
        <v>223</v>
      </c>
      <c r="H5516" s="139">
        <v>282.2</v>
      </c>
      <c r="I5516" s="139">
        <v>288.39999999999998</v>
      </c>
      <c r="J5516" s="139">
        <v>276.5</v>
      </c>
      <c r="K5516" s="139">
        <v>279.35000000000002</v>
      </c>
      <c r="L5516" s="139">
        <v>279.35000000000002</v>
      </c>
      <c r="M5516" s="139">
        <v>8911</v>
      </c>
      <c r="N5516" s="139">
        <v>155161.65</v>
      </c>
      <c r="O5516" s="139">
        <v>56984200</v>
      </c>
      <c r="P5516" s="140">
        <v>-762600</v>
      </c>
      <c r="Q5516" s="138">
        <v>45182</v>
      </c>
      <c r="AR5516">
        <f t="shared" si="351"/>
        <v>60456200</v>
      </c>
      <c r="AS5516">
        <f t="shared" si="352"/>
        <v>-378200</v>
      </c>
      <c r="AT5516">
        <f t="shared" si="350"/>
        <v>60834400</v>
      </c>
    </row>
    <row r="5517" spans="2:46" ht="15.75" customHeight="1" thickBot="1">
      <c r="B5517" t="str">
        <f t="shared" si="349"/>
        <v>PFC4518245225</v>
      </c>
      <c r="C5517" s="137" t="s">
        <v>226</v>
      </c>
      <c r="D5517" s="137" t="s">
        <v>175</v>
      </c>
      <c r="E5517" s="138">
        <v>45225</v>
      </c>
      <c r="F5517" s="139">
        <v>0</v>
      </c>
      <c r="G5517" s="137" t="s">
        <v>223</v>
      </c>
      <c r="H5517" s="139">
        <v>283.7</v>
      </c>
      <c r="I5517" s="139">
        <v>289.95</v>
      </c>
      <c r="J5517" s="139">
        <v>278.3</v>
      </c>
      <c r="K5517" s="139">
        <v>281</v>
      </c>
      <c r="L5517" s="139">
        <v>281</v>
      </c>
      <c r="M5517" s="139">
        <v>477</v>
      </c>
      <c r="N5517" s="139">
        <v>8353.17</v>
      </c>
      <c r="O5517" s="139">
        <v>3472000</v>
      </c>
      <c r="P5517" s="140">
        <v>384400</v>
      </c>
      <c r="Q5517" s="138">
        <v>45182</v>
      </c>
      <c r="AR5517">
        <f t="shared" si="351"/>
        <v>0</v>
      </c>
      <c r="AS5517">
        <f t="shared" si="352"/>
        <v>0</v>
      </c>
      <c r="AT5517">
        <f t="shared" si="350"/>
        <v>0</v>
      </c>
    </row>
    <row r="5518" spans="2:46" ht="15.75" customHeight="1" thickBot="1">
      <c r="B5518" t="str">
        <f t="shared" si="349"/>
        <v>PFC4518245260</v>
      </c>
      <c r="C5518" s="137" t="s">
        <v>226</v>
      </c>
      <c r="D5518" s="137" t="s">
        <v>175</v>
      </c>
      <c r="E5518" s="138">
        <v>45260</v>
      </c>
      <c r="F5518" s="139">
        <v>0</v>
      </c>
      <c r="G5518" s="137" t="s">
        <v>223</v>
      </c>
      <c r="H5518" s="139">
        <v>283.3</v>
      </c>
      <c r="I5518" s="139">
        <v>285.55</v>
      </c>
      <c r="J5518" s="139">
        <v>278.7</v>
      </c>
      <c r="K5518" s="139">
        <v>281.05</v>
      </c>
      <c r="L5518" s="139">
        <v>281.05</v>
      </c>
      <c r="M5518" s="139">
        <v>28</v>
      </c>
      <c r="N5518" s="139">
        <v>488</v>
      </c>
      <c r="O5518" s="139">
        <v>341000</v>
      </c>
      <c r="P5518" s="140">
        <v>24800</v>
      </c>
      <c r="Q5518" s="138">
        <v>45182</v>
      </c>
      <c r="AR5518">
        <f t="shared" si="351"/>
        <v>0</v>
      </c>
      <c r="AS5518">
        <f t="shared" si="352"/>
        <v>0</v>
      </c>
      <c r="AT5518">
        <f t="shared" si="350"/>
        <v>0</v>
      </c>
    </row>
    <row r="5519" spans="2:46" ht="15.75" customHeight="1" thickBot="1">
      <c r="B5519" t="str">
        <f t="shared" si="349"/>
        <v>PIDILITIND4518245197</v>
      </c>
      <c r="C5519" s="137" t="s">
        <v>226</v>
      </c>
      <c r="D5519" s="137" t="s">
        <v>176</v>
      </c>
      <c r="E5519" s="138">
        <v>45197</v>
      </c>
      <c r="F5519" s="139">
        <v>0</v>
      </c>
      <c r="G5519" s="137" t="s">
        <v>223</v>
      </c>
      <c r="H5519" s="139">
        <v>2494.5</v>
      </c>
      <c r="I5519" s="139">
        <v>2494.5</v>
      </c>
      <c r="J5519" s="139">
        <v>2458.15</v>
      </c>
      <c r="K5519" s="139">
        <v>2490.6999999999998</v>
      </c>
      <c r="L5519" s="139">
        <v>2490.6999999999998</v>
      </c>
      <c r="M5519" s="139">
        <v>1779</v>
      </c>
      <c r="N5519" s="139">
        <v>11026.27</v>
      </c>
      <c r="O5519" s="139">
        <v>2650250</v>
      </c>
      <c r="P5519" s="140">
        <v>4250</v>
      </c>
      <c r="Q5519" s="138">
        <v>45182</v>
      </c>
      <c r="AR5519">
        <f t="shared" si="351"/>
        <v>2720500</v>
      </c>
      <c r="AS5519">
        <f t="shared" si="352"/>
        <v>14250</v>
      </c>
      <c r="AT5519">
        <f t="shared" si="350"/>
        <v>2706250</v>
      </c>
    </row>
    <row r="5520" spans="2:46" ht="15.75" customHeight="1" thickBot="1">
      <c r="B5520" t="str">
        <f t="shared" si="349"/>
        <v>PIDILITIND4518245225</v>
      </c>
      <c r="C5520" s="137" t="s">
        <v>226</v>
      </c>
      <c r="D5520" s="137" t="s">
        <v>176</v>
      </c>
      <c r="E5520" s="138">
        <v>45225</v>
      </c>
      <c r="F5520" s="139">
        <v>0</v>
      </c>
      <c r="G5520" s="137" t="s">
        <v>223</v>
      </c>
      <c r="H5520" s="139">
        <v>2498.6999999999998</v>
      </c>
      <c r="I5520" s="139">
        <v>2509.85</v>
      </c>
      <c r="J5520" s="139">
        <v>2475.5500000000002</v>
      </c>
      <c r="K5520" s="139">
        <v>2508</v>
      </c>
      <c r="L5520" s="139">
        <v>2508</v>
      </c>
      <c r="M5520" s="139">
        <v>178</v>
      </c>
      <c r="N5520" s="139">
        <v>1111.1300000000001</v>
      </c>
      <c r="O5520" s="139">
        <v>70250</v>
      </c>
      <c r="P5520" s="140">
        <v>10000</v>
      </c>
      <c r="Q5520" s="138">
        <v>45182</v>
      </c>
      <c r="AR5520">
        <f t="shared" si="351"/>
        <v>0</v>
      </c>
      <c r="AS5520">
        <f t="shared" si="352"/>
        <v>0</v>
      </c>
      <c r="AT5520">
        <f t="shared" si="350"/>
        <v>0</v>
      </c>
    </row>
    <row r="5521" spans="2:46" ht="15.75" customHeight="1" thickBot="1">
      <c r="B5521" t="str">
        <f t="shared" si="349"/>
        <v>PIDILITIND4518245260</v>
      </c>
      <c r="C5521" s="137" t="s">
        <v>226</v>
      </c>
      <c r="D5521" s="137" t="s">
        <v>176</v>
      </c>
      <c r="E5521" s="138">
        <v>45260</v>
      </c>
      <c r="F5521" s="139">
        <v>0</v>
      </c>
      <c r="G5521" s="137" t="s">
        <v>223</v>
      </c>
      <c r="H5521" s="139">
        <v>2525.6</v>
      </c>
      <c r="I5521" s="139">
        <v>2528</v>
      </c>
      <c r="J5521" s="139">
        <v>2496.1999999999998</v>
      </c>
      <c r="K5521" s="139">
        <v>2527</v>
      </c>
      <c r="L5521" s="139">
        <v>2527</v>
      </c>
      <c r="M5521" s="139">
        <v>16</v>
      </c>
      <c r="N5521" s="139">
        <v>100.49</v>
      </c>
      <c r="O5521" s="139">
        <v>13750</v>
      </c>
      <c r="P5521" s="140">
        <v>1750</v>
      </c>
      <c r="Q5521" s="138">
        <v>45182</v>
      </c>
      <c r="AR5521">
        <f t="shared" si="351"/>
        <v>0</v>
      </c>
      <c r="AS5521">
        <f t="shared" si="352"/>
        <v>0</v>
      </c>
      <c r="AT5521">
        <f t="shared" si="350"/>
        <v>0</v>
      </c>
    </row>
    <row r="5522" spans="2:46" ht="15.75" customHeight="1" thickBot="1">
      <c r="B5522" t="str">
        <f t="shared" si="349"/>
        <v>PIIND4518245197</v>
      </c>
      <c r="C5522" s="137" t="s">
        <v>226</v>
      </c>
      <c r="D5522" s="137" t="s">
        <v>177</v>
      </c>
      <c r="E5522" s="138">
        <v>45197</v>
      </c>
      <c r="F5522" s="139">
        <v>0</v>
      </c>
      <c r="G5522" s="137" t="s">
        <v>223</v>
      </c>
      <c r="H5522" s="139">
        <v>3606.45</v>
      </c>
      <c r="I5522" s="139">
        <v>3647.25</v>
      </c>
      <c r="J5522" s="139">
        <v>3570.5</v>
      </c>
      <c r="K5522" s="139">
        <v>3641.2</v>
      </c>
      <c r="L5522" s="139">
        <v>3641.2</v>
      </c>
      <c r="M5522" s="139">
        <v>968</v>
      </c>
      <c r="N5522" s="139">
        <v>8749.68</v>
      </c>
      <c r="O5522" s="139">
        <v>2586500</v>
      </c>
      <c r="P5522" s="140">
        <v>13250</v>
      </c>
      <c r="Q5522" s="138">
        <v>45182</v>
      </c>
      <c r="AR5522">
        <f t="shared" si="351"/>
        <v>2683500</v>
      </c>
      <c r="AS5522">
        <f t="shared" si="352"/>
        <v>18000</v>
      </c>
      <c r="AT5522">
        <f t="shared" si="350"/>
        <v>2665500</v>
      </c>
    </row>
    <row r="5523" spans="2:46" ht="15.75" customHeight="1" thickBot="1">
      <c r="B5523" t="str">
        <f t="shared" si="349"/>
        <v>PIIND4518245225</v>
      </c>
      <c r="C5523" s="137" t="s">
        <v>226</v>
      </c>
      <c r="D5523" s="137" t="s">
        <v>177</v>
      </c>
      <c r="E5523" s="138">
        <v>45225</v>
      </c>
      <c r="F5523" s="139">
        <v>0</v>
      </c>
      <c r="G5523" s="137" t="s">
        <v>223</v>
      </c>
      <c r="H5523" s="139">
        <v>3619.55</v>
      </c>
      <c r="I5523" s="139">
        <v>3670.2</v>
      </c>
      <c r="J5523" s="139">
        <v>3600</v>
      </c>
      <c r="K5523" s="139">
        <v>3665.2</v>
      </c>
      <c r="L5523" s="139">
        <v>3665.2</v>
      </c>
      <c r="M5523" s="139">
        <v>90</v>
      </c>
      <c r="N5523" s="139">
        <v>817.55</v>
      </c>
      <c r="O5523" s="139">
        <v>97000</v>
      </c>
      <c r="P5523" s="140">
        <v>4750</v>
      </c>
      <c r="Q5523" s="138">
        <v>45182</v>
      </c>
      <c r="AR5523">
        <f t="shared" si="351"/>
        <v>0</v>
      </c>
      <c r="AS5523">
        <f t="shared" si="352"/>
        <v>0</v>
      </c>
      <c r="AT5523">
        <f t="shared" si="350"/>
        <v>0</v>
      </c>
    </row>
    <row r="5524" spans="2:46" ht="15.75" customHeight="1" thickBot="1">
      <c r="B5524" t="str">
        <f t="shared" si="349"/>
        <v>PIIND4518245260</v>
      </c>
      <c r="C5524" s="137" t="s">
        <v>226</v>
      </c>
      <c r="D5524" s="137" t="s">
        <v>177</v>
      </c>
      <c r="E5524" s="138">
        <v>45260</v>
      </c>
      <c r="F5524" s="139">
        <v>0</v>
      </c>
      <c r="G5524" s="137" t="s">
        <v>223</v>
      </c>
      <c r="H5524" s="139">
        <v>3644.8</v>
      </c>
      <c r="I5524" s="139">
        <v>3644.8</v>
      </c>
      <c r="J5524" s="139">
        <v>3639.8</v>
      </c>
      <c r="K5524" s="139">
        <v>3639.8</v>
      </c>
      <c r="L5524" s="139">
        <v>3693.3</v>
      </c>
      <c r="M5524" s="139">
        <v>2</v>
      </c>
      <c r="N5524" s="139">
        <v>18.21</v>
      </c>
      <c r="O5524" s="139">
        <v>4000</v>
      </c>
      <c r="P5524" s="139">
        <v>0</v>
      </c>
      <c r="Q5524" s="138">
        <v>45182</v>
      </c>
      <c r="AR5524">
        <f t="shared" si="351"/>
        <v>0</v>
      </c>
      <c r="AS5524">
        <f t="shared" si="352"/>
        <v>0</v>
      </c>
      <c r="AT5524">
        <f t="shared" si="350"/>
        <v>0</v>
      </c>
    </row>
    <row r="5525" spans="2:46" ht="15.75" customHeight="1" thickBot="1">
      <c r="B5525" t="str">
        <f t="shared" si="349"/>
        <v>PNB4518245197</v>
      </c>
      <c r="C5525" s="137" t="s">
        <v>226</v>
      </c>
      <c r="D5525" s="137" t="s">
        <v>178</v>
      </c>
      <c r="E5525" s="138">
        <v>45197</v>
      </c>
      <c r="F5525" s="139">
        <v>0</v>
      </c>
      <c r="G5525" s="137" t="s">
        <v>223</v>
      </c>
      <c r="H5525" s="139">
        <v>66.5</v>
      </c>
      <c r="I5525" s="139">
        <v>73.349999999999994</v>
      </c>
      <c r="J5525" s="139">
        <v>66.5</v>
      </c>
      <c r="K5525" s="139">
        <v>72.849999999999994</v>
      </c>
      <c r="L5525" s="139">
        <v>72.849999999999994</v>
      </c>
      <c r="M5525" s="139">
        <v>17440</v>
      </c>
      <c r="N5525" s="139">
        <v>197168.72</v>
      </c>
      <c r="O5525" s="139">
        <v>251584000</v>
      </c>
      <c r="P5525" s="140">
        <v>-2560000</v>
      </c>
      <c r="Q5525" s="138">
        <v>45182</v>
      </c>
      <c r="AR5525">
        <f t="shared" si="351"/>
        <v>271600000</v>
      </c>
      <c r="AS5525">
        <f t="shared" si="352"/>
        <v>3248000</v>
      </c>
      <c r="AT5525">
        <f t="shared" si="350"/>
        <v>268352000</v>
      </c>
    </row>
    <row r="5526" spans="2:46" ht="15.75" customHeight="1" thickBot="1">
      <c r="B5526" t="str">
        <f t="shared" si="349"/>
        <v>PNB4518245225</v>
      </c>
      <c r="C5526" s="137" t="s">
        <v>226</v>
      </c>
      <c r="D5526" s="137" t="s">
        <v>178</v>
      </c>
      <c r="E5526" s="138">
        <v>45225</v>
      </c>
      <c r="F5526" s="139">
        <v>0</v>
      </c>
      <c r="G5526" s="137" t="s">
        <v>223</v>
      </c>
      <c r="H5526" s="139">
        <v>67.95</v>
      </c>
      <c r="I5526" s="139">
        <v>73.849999999999994</v>
      </c>
      <c r="J5526" s="139">
        <v>67.3</v>
      </c>
      <c r="K5526" s="139">
        <v>73.45</v>
      </c>
      <c r="L5526" s="139">
        <v>73.45</v>
      </c>
      <c r="M5526" s="139">
        <v>1776</v>
      </c>
      <c r="N5526" s="139">
        <v>20178.07</v>
      </c>
      <c r="O5526" s="139">
        <v>20016000</v>
      </c>
      <c r="P5526" s="140">
        <v>5808000</v>
      </c>
      <c r="Q5526" s="138">
        <v>45182</v>
      </c>
      <c r="AR5526">
        <f t="shared" si="351"/>
        <v>0</v>
      </c>
      <c r="AS5526">
        <f t="shared" si="352"/>
        <v>0</v>
      </c>
      <c r="AT5526">
        <f t="shared" si="350"/>
        <v>0</v>
      </c>
    </row>
    <row r="5527" spans="2:46" ht="15.75" customHeight="1" thickBot="1">
      <c r="B5527" t="str">
        <f t="shared" si="349"/>
        <v>PNB4518245260</v>
      </c>
      <c r="C5527" s="137" t="s">
        <v>226</v>
      </c>
      <c r="D5527" s="137" t="s">
        <v>178</v>
      </c>
      <c r="E5527" s="138">
        <v>45260</v>
      </c>
      <c r="F5527" s="139">
        <v>0</v>
      </c>
      <c r="G5527" s="137" t="s">
        <v>223</v>
      </c>
      <c r="H5527" s="139">
        <v>69.2</v>
      </c>
      <c r="I5527" s="139">
        <v>74.5</v>
      </c>
      <c r="J5527" s="139">
        <v>68.25</v>
      </c>
      <c r="K5527" s="139">
        <v>74</v>
      </c>
      <c r="L5527" s="139">
        <v>74</v>
      </c>
      <c r="M5527" s="139">
        <v>177</v>
      </c>
      <c r="N5527" s="139">
        <v>2041.48</v>
      </c>
      <c r="O5527" s="139">
        <v>1840000</v>
      </c>
      <c r="P5527" s="140">
        <v>160000</v>
      </c>
      <c r="Q5527" s="138">
        <v>45182</v>
      </c>
      <c r="AR5527">
        <f t="shared" si="351"/>
        <v>0</v>
      </c>
      <c r="AS5527">
        <f t="shared" si="352"/>
        <v>0</v>
      </c>
      <c r="AT5527">
        <f t="shared" si="350"/>
        <v>0</v>
      </c>
    </row>
    <row r="5528" spans="2:46" ht="15.75" customHeight="1" thickBot="1">
      <c r="B5528" t="str">
        <f t="shared" si="349"/>
        <v>POLYCAB4518245197</v>
      </c>
      <c r="C5528" s="137" t="s">
        <v>226</v>
      </c>
      <c r="D5528" s="137" t="s">
        <v>179</v>
      </c>
      <c r="E5528" s="138">
        <v>45197</v>
      </c>
      <c r="F5528" s="139">
        <v>0</v>
      </c>
      <c r="G5528" s="137" t="s">
        <v>223</v>
      </c>
      <c r="H5528" s="139">
        <v>4971.75</v>
      </c>
      <c r="I5528" s="139">
        <v>5070</v>
      </c>
      <c r="J5528" s="139">
        <v>4871.1000000000004</v>
      </c>
      <c r="K5528" s="139">
        <v>5057.3500000000004</v>
      </c>
      <c r="L5528" s="139">
        <v>5057.3500000000004</v>
      </c>
      <c r="M5528" s="139">
        <v>4173</v>
      </c>
      <c r="N5528" s="139">
        <v>62257.78</v>
      </c>
      <c r="O5528" s="139">
        <v>1707000</v>
      </c>
      <c r="P5528" s="140">
        <v>118500</v>
      </c>
      <c r="Q5528" s="138">
        <v>45182</v>
      </c>
      <c r="AR5528">
        <f t="shared" si="351"/>
        <v>1803900</v>
      </c>
      <c r="AS5528">
        <f t="shared" si="352"/>
        <v>122700</v>
      </c>
      <c r="AT5528">
        <f t="shared" si="350"/>
        <v>1681200</v>
      </c>
    </row>
    <row r="5529" spans="2:46" ht="15.75" customHeight="1" thickBot="1">
      <c r="B5529" t="str">
        <f t="shared" si="349"/>
        <v>POLYCAB4518245225</v>
      </c>
      <c r="C5529" s="137" t="s">
        <v>226</v>
      </c>
      <c r="D5529" s="137" t="s">
        <v>179</v>
      </c>
      <c r="E5529" s="138">
        <v>45225</v>
      </c>
      <c r="F5529" s="139">
        <v>0</v>
      </c>
      <c r="G5529" s="137" t="s">
        <v>223</v>
      </c>
      <c r="H5529" s="139">
        <v>5003.55</v>
      </c>
      <c r="I5529" s="139">
        <v>5086</v>
      </c>
      <c r="J5529" s="139">
        <v>4898</v>
      </c>
      <c r="K5529" s="139">
        <v>5079.8500000000004</v>
      </c>
      <c r="L5529" s="139">
        <v>5079.8500000000004</v>
      </c>
      <c r="M5529" s="139">
        <v>368</v>
      </c>
      <c r="N5529" s="139">
        <v>5518.06</v>
      </c>
      <c r="O5529" s="139">
        <v>96900</v>
      </c>
      <c r="P5529" s="140">
        <v>4200</v>
      </c>
      <c r="Q5529" s="138">
        <v>45182</v>
      </c>
      <c r="AR5529">
        <f t="shared" si="351"/>
        <v>0</v>
      </c>
      <c r="AS5529">
        <f t="shared" si="352"/>
        <v>0</v>
      </c>
      <c r="AT5529">
        <f t="shared" si="350"/>
        <v>0</v>
      </c>
    </row>
    <row r="5530" spans="2:46" ht="15.75" customHeight="1" thickBot="1">
      <c r="B5530" t="str">
        <f t="shared" si="349"/>
        <v>POLYCAB4518245260</v>
      </c>
      <c r="C5530" s="137" t="s">
        <v>226</v>
      </c>
      <c r="D5530" s="137" t="s">
        <v>179</v>
      </c>
      <c r="E5530" s="138">
        <v>45260</v>
      </c>
      <c r="F5530" s="139">
        <v>0</v>
      </c>
      <c r="G5530" s="137" t="s">
        <v>223</v>
      </c>
      <c r="H5530" s="139">
        <v>5014</v>
      </c>
      <c r="I5530" s="139">
        <v>5090.3500000000004</v>
      </c>
      <c r="J5530" s="139">
        <v>4905.1000000000004</v>
      </c>
      <c r="K5530" s="139">
        <v>5090.3500000000004</v>
      </c>
      <c r="L5530" s="139">
        <v>5090.3500000000004</v>
      </c>
      <c r="M5530" s="139">
        <v>130</v>
      </c>
      <c r="N5530" s="139">
        <v>1943.16</v>
      </c>
      <c r="O5530" s="139">
        <v>39900</v>
      </c>
      <c r="P5530" s="140">
        <v>11100</v>
      </c>
      <c r="Q5530" s="138">
        <v>45182</v>
      </c>
      <c r="AR5530">
        <f t="shared" si="351"/>
        <v>0</v>
      </c>
      <c r="AS5530">
        <f t="shared" si="352"/>
        <v>0</v>
      </c>
      <c r="AT5530">
        <f t="shared" si="350"/>
        <v>0</v>
      </c>
    </row>
    <row r="5531" spans="2:46" ht="15.75" customHeight="1" thickBot="1">
      <c r="B5531" t="str">
        <f t="shared" si="349"/>
        <v>POWERGRID4518245197</v>
      </c>
      <c r="C5531" s="137" t="s">
        <v>226</v>
      </c>
      <c r="D5531" s="137" t="s">
        <v>42</v>
      </c>
      <c r="E5531" s="138">
        <v>45197</v>
      </c>
      <c r="F5531" s="139">
        <v>0</v>
      </c>
      <c r="G5531" s="137" t="s">
        <v>223</v>
      </c>
      <c r="H5531" s="139">
        <v>190.7</v>
      </c>
      <c r="I5531" s="139">
        <v>195.35</v>
      </c>
      <c r="J5531" s="139">
        <v>190.55</v>
      </c>
      <c r="K5531" s="139">
        <v>193.95</v>
      </c>
      <c r="L5531" s="139">
        <v>193.95</v>
      </c>
      <c r="M5531" s="139">
        <v>4365</v>
      </c>
      <c r="N5531" s="139">
        <v>30458.75</v>
      </c>
      <c r="O5531" s="139">
        <v>69220800</v>
      </c>
      <c r="P5531" s="140">
        <v>-2228400</v>
      </c>
      <c r="Q5531" s="138">
        <v>45182</v>
      </c>
      <c r="AR5531">
        <f t="shared" si="351"/>
        <v>71816400</v>
      </c>
      <c r="AS5531">
        <f t="shared" si="352"/>
        <v>-2066400</v>
      </c>
      <c r="AT5531">
        <f t="shared" si="350"/>
        <v>73882800</v>
      </c>
    </row>
    <row r="5532" spans="2:46" ht="15.75" customHeight="1" thickBot="1">
      <c r="B5532" t="str">
        <f t="shared" si="349"/>
        <v>POWERGRID4518245225</v>
      </c>
      <c r="C5532" s="137" t="s">
        <v>226</v>
      </c>
      <c r="D5532" s="137" t="s">
        <v>42</v>
      </c>
      <c r="E5532" s="138">
        <v>45225</v>
      </c>
      <c r="F5532" s="139">
        <v>0</v>
      </c>
      <c r="G5532" s="137" t="s">
        <v>223</v>
      </c>
      <c r="H5532" s="139">
        <v>194.5</v>
      </c>
      <c r="I5532" s="139">
        <v>196.55</v>
      </c>
      <c r="J5532" s="139">
        <v>193.35</v>
      </c>
      <c r="K5532" s="139">
        <v>195.25</v>
      </c>
      <c r="L5532" s="139">
        <v>195.25</v>
      </c>
      <c r="M5532" s="139">
        <v>435</v>
      </c>
      <c r="N5532" s="139">
        <v>3057.56</v>
      </c>
      <c r="O5532" s="139">
        <v>2595600</v>
      </c>
      <c r="P5532" s="140">
        <v>162000</v>
      </c>
      <c r="Q5532" s="138">
        <v>45182</v>
      </c>
      <c r="AR5532">
        <f t="shared" si="351"/>
        <v>0</v>
      </c>
      <c r="AS5532">
        <f t="shared" si="352"/>
        <v>0</v>
      </c>
      <c r="AT5532">
        <f t="shared" si="350"/>
        <v>0</v>
      </c>
    </row>
    <row r="5533" spans="2:46" ht="15.75" customHeight="1" thickBot="1">
      <c r="B5533" t="str">
        <f t="shared" si="349"/>
        <v>POWERGRID4518245260</v>
      </c>
      <c r="C5533" s="137" t="s">
        <v>226</v>
      </c>
      <c r="D5533" s="137" t="s">
        <v>42</v>
      </c>
      <c r="E5533" s="138">
        <v>45260</v>
      </c>
      <c r="F5533" s="139">
        <v>0</v>
      </c>
      <c r="G5533" s="137" t="s">
        <v>223</v>
      </c>
      <c r="H5533" s="139">
        <v>194.15</v>
      </c>
      <c r="I5533" s="139">
        <v>196.6</v>
      </c>
      <c r="J5533" s="139">
        <v>193.6</v>
      </c>
      <c r="K5533" s="139">
        <v>195.75</v>
      </c>
      <c r="L5533" s="139">
        <v>195.75</v>
      </c>
      <c r="M5533" s="139">
        <v>76</v>
      </c>
      <c r="N5533" s="139">
        <v>534.52</v>
      </c>
      <c r="O5533" s="139">
        <v>435600</v>
      </c>
      <c r="P5533" s="140">
        <v>86400</v>
      </c>
      <c r="Q5533" s="138">
        <v>45182</v>
      </c>
      <c r="AR5533">
        <f t="shared" si="351"/>
        <v>0</v>
      </c>
      <c r="AS5533">
        <f t="shared" si="352"/>
        <v>0</v>
      </c>
      <c r="AT5533">
        <f t="shared" si="350"/>
        <v>0</v>
      </c>
    </row>
    <row r="5534" spans="2:46" ht="15.75" customHeight="1" thickBot="1">
      <c r="B5534" t="str">
        <f t="shared" si="349"/>
        <v>PVRINOX4518245197</v>
      </c>
      <c r="C5534" s="137" t="s">
        <v>226</v>
      </c>
      <c r="D5534" s="137" t="s">
        <v>180</v>
      </c>
      <c r="E5534" s="138">
        <v>45197</v>
      </c>
      <c r="F5534" s="139">
        <v>0</v>
      </c>
      <c r="G5534" s="137" t="s">
        <v>223</v>
      </c>
      <c r="H5534" s="139">
        <v>1776.95</v>
      </c>
      <c r="I5534" s="139">
        <v>1805.35</v>
      </c>
      <c r="J5534" s="139">
        <v>1775.1</v>
      </c>
      <c r="K5534" s="139">
        <v>1786.1</v>
      </c>
      <c r="L5534" s="139">
        <v>1786.1</v>
      </c>
      <c r="M5534" s="139">
        <v>1989</v>
      </c>
      <c r="N5534" s="139">
        <v>14463.66</v>
      </c>
      <c r="O5534" s="139">
        <v>4610089</v>
      </c>
      <c r="P5534" s="140">
        <v>-50061</v>
      </c>
      <c r="Q5534" s="138">
        <v>45182</v>
      </c>
      <c r="AR5534">
        <f t="shared" si="351"/>
        <v>4890105</v>
      </c>
      <c r="AS5534">
        <f t="shared" si="352"/>
        <v>-7733</v>
      </c>
      <c r="AT5534">
        <f t="shared" si="350"/>
        <v>4897838</v>
      </c>
    </row>
    <row r="5535" spans="2:46" ht="15.75" customHeight="1" thickBot="1">
      <c r="B5535" t="str">
        <f t="shared" si="349"/>
        <v>PVRINOX4518245225</v>
      </c>
      <c r="C5535" s="137" t="s">
        <v>226</v>
      </c>
      <c r="D5535" s="137" t="s">
        <v>180</v>
      </c>
      <c r="E5535" s="138">
        <v>45225</v>
      </c>
      <c r="F5535" s="139">
        <v>0</v>
      </c>
      <c r="G5535" s="137" t="s">
        <v>223</v>
      </c>
      <c r="H5535" s="139">
        <v>1790.6</v>
      </c>
      <c r="I5535" s="139">
        <v>1817.6</v>
      </c>
      <c r="J5535" s="139">
        <v>1787.25</v>
      </c>
      <c r="K5535" s="139">
        <v>1797.65</v>
      </c>
      <c r="L5535" s="139">
        <v>1797.65</v>
      </c>
      <c r="M5535" s="139">
        <v>339</v>
      </c>
      <c r="N5535" s="139">
        <v>2477.52</v>
      </c>
      <c r="O5535" s="139">
        <v>280016</v>
      </c>
      <c r="P5535" s="140">
        <v>42328</v>
      </c>
      <c r="Q5535" s="138">
        <v>45182</v>
      </c>
      <c r="AR5535">
        <f t="shared" si="351"/>
        <v>0</v>
      </c>
      <c r="AS5535">
        <f t="shared" si="352"/>
        <v>0</v>
      </c>
      <c r="AT5535">
        <f t="shared" si="350"/>
        <v>0</v>
      </c>
    </row>
    <row r="5536" spans="2:46" ht="15.75" customHeight="1" thickBot="1">
      <c r="B5536" t="str">
        <f t="shared" si="349"/>
        <v>PVRINOX4518245260</v>
      </c>
      <c r="C5536" s="137" t="s">
        <v>226</v>
      </c>
      <c r="D5536" s="137" t="s">
        <v>180</v>
      </c>
      <c r="E5536" s="138">
        <v>45260</v>
      </c>
      <c r="F5536" s="139">
        <v>0</v>
      </c>
      <c r="G5536" s="137" t="s">
        <v>223</v>
      </c>
      <c r="H5536" s="139">
        <v>1803</v>
      </c>
      <c r="I5536" s="139">
        <v>1803</v>
      </c>
      <c r="J5536" s="139">
        <v>1803</v>
      </c>
      <c r="K5536" s="139">
        <v>1803</v>
      </c>
      <c r="L5536" s="139">
        <v>1806.4</v>
      </c>
      <c r="M5536" s="139">
        <v>4</v>
      </c>
      <c r="N5536" s="139">
        <v>29.35</v>
      </c>
      <c r="O5536" s="139">
        <v>26048</v>
      </c>
      <c r="P5536" s="139">
        <v>814</v>
      </c>
      <c r="Q5536" s="138">
        <v>45182</v>
      </c>
      <c r="AR5536">
        <f t="shared" si="351"/>
        <v>0</v>
      </c>
      <c r="AS5536">
        <f t="shared" si="352"/>
        <v>0</v>
      </c>
      <c r="AT5536">
        <f t="shared" si="350"/>
        <v>0</v>
      </c>
    </row>
    <row r="5537" spans="2:46" ht="15.75" customHeight="1" thickBot="1">
      <c r="B5537" t="str">
        <f t="shared" si="349"/>
        <v>RAMCOCEM4518245197</v>
      </c>
      <c r="C5537" s="137" t="s">
        <v>226</v>
      </c>
      <c r="D5537" s="137" t="s">
        <v>182</v>
      </c>
      <c r="E5537" s="138">
        <v>45197</v>
      </c>
      <c r="F5537" s="139">
        <v>0</v>
      </c>
      <c r="G5537" s="137" t="s">
        <v>223</v>
      </c>
      <c r="H5537" s="139">
        <v>893.6</v>
      </c>
      <c r="I5537" s="139">
        <v>901.45</v>
      </c>
      <c r="J5537" s="139">
        <v>884.85</v>
      </c>
      <c r="K5537" s="139">
        <v>896.35</v>
      </c>
      <c r="L5537" s="139">
        <v>896.35</v>
      </c>
      <c r="M5537" s="139">
        <v>818</v>
      </c>
      <c r="N5537" s="139">
        <v>6210.6</v>
      </c>
      <c r="O5537" s="139">
        <v>3434850</v>
      </c>
      <c r="P5537" s="140">
        <v>38250</v>
      </c>
      <c r="Q5537" s="138">
        <v>45182</v>
      </c>
      <c r="AR5537">
        <f t="shared" si="351"/>
        <v>3560650</v>
      </c>
      <c r="AS5537">
        <f t="shared" si="352"/>
        <v>54400</v>
      </c>
      <c r="AT5537">
        <f t="shared" si="350"/>
        <v>3506250</v>
      </c>
    </row>
    <row r="5538" spans="2:46" ht="15.75" customHeight="1" thickBot="1">
      <c r="B5538" t="str">
        <f t="shared" si="349"/>
        <v>RAMCOCEM4518245225</v>
      </c>
      <c r="C5538" s="137" t="s">
        <v>226</v>
      </c>
      <c r="D5538" s="137" t="s">
        <v>182</v>
      </c>
      <c r="E5538" s="138">
        <v>45225</v>
      </c>
      <c r="F5538" s="139">
        <v>0</v>
      </c>
      <c r="G5538" s="137" t="s">
        <v>223</v>
      </c>
      <c r="H5538" s="139">
        <v>892.05</v>
      </c>
      <c r="I5538" s="139">
        <v>899.7</v>
      </c>
      <c r="J5538" s="139">
        <v>883</v>
      </c>
      <c r="K5538" s="139">
        <v>892.65</v>
      </c>
      <c r="L5538" s="139">
        <v>892.65</v>
      </c>
      <c r="M5538" s="139">
        <v>73</v>
      </c>
      <c r="N5538" s="139">
        <v>552.03</v>
      </c>
      <c r="O5538" s="139">
        <v>125800</v>
      </c>
      <c r="P5538" s="140">
        <v>16150</v>
      </c>
      <c r="Q5538" s="138">
        <v>45182</v>
      </c>
      <c r="AR5538">
        <f t="shared" si="351"/>
        <v>0</v>
      </c>
      <c r="AS5538">
        <f t="shared" si="352"/>
        <v>0</v>
      </c>
      <c r="AT5538">
        <f t="shared" si="350"/>
        <v>0</v>
      </c>
    </row>
    <row r="5539" spans="2:46" ht="15.75" customHeight="1" thickBot="1">
      <c r="B5539" t="str">
        <f t="shared" si="349"/>
        <v>RAMCOCEM4518245260</v>
      </c>
      <c r="C5539" s="137" t="s">
        <v>226</v>
      </c>
      <c r="D5539" s="137" t="s">
        <v>182</v>
      </c>
      <c r="E5539" s="138">
        <v>45260</v>
      </c>
      <c r="F5539" s="139">
        <v>0</v>
      </c>
      <c r="G5539" s="137" t="s">
        <v>223</v>
      </c>
      <c r="H5539" s="139">
        <v>0</v>
      </c>
      <c r="I5539" s="139">
        <v>0</v>
      </c>
      <c r="J5539" s="139">
        <v>0</v>
      </c>
      <c r="K5539" s="139">
        <v>896.9</v>
      </c>
      <c r="L5539" s="139">
        <v>910.95</v>
      </c>
      <c r="M5539" s="139">
        <v>0</v>
      </c>
      <c r="N5539" s="139">
        <v>0</v>
      </c>
      <c r="O5539" s="139">
        <v>2550</v>
      </c>
      <c r="P5539" s="139">
        <v>0</v>
      </c>
      <c r="Q5539" s="138">
        <v>45182</v>
      </c>
      <c r="AR5539">
        <f t="shared" si="351"/>
        <v>0</v>
      </c>
      <c r="AS5539">
        <f t="shared" si="352"/>
        <v>0</v>
      </c>
      <c r="AT5539">
        <f t="shared" si="350"/>
        <v>0</v>
      </c>
    </row>
    <row r="5540" spans="2:46" ht="15.75" customHeight="1" thickBot="1">
      <c r="B5540" t="str">
        <f t="shared" si="349"/>
        <v>RBLBANK4518245197</v>
      </c>
      <c r="C5540" s="137" t="s">
        <v>226</v>
      </c>
      <c r="D5540" s="137" t="s">
        <v>183</v>
      </c>
      <c r="E5540" s="138">
        <v>45197</v>
      </c>
      <c r="F5540" s="139">
        <v>0</v>
      </c>
      <c r="G5540" s="137" t="s">
        <v>223</v>
      </c>
      <c r="H5540" s="139">
        <v>219</v>
      </c>
      <c r="I5540" s="139">
        <v>229</v>
      </c>
      <c r="J5540" s="139">
        <v>219</v>
      </c>
      <c r="K5540" s="139">
        <v>228.4</v>
      </c>
      <c r="L5540" s="139">
        <v>228.4</v>
      </c>
      <c r="M5540" s="139">
        <v>5052</v>
      </c>
      <c r="N5540" s="139">
        <v>56901.75</v>
      </c>
      <c r="O5540" s="139">
        <v>47135000</v>
      </c>
      <c r="P5540" s="140">
        <v>-2820000</v>
      </c>
      <c r="Q5540" s="138">
        <v>45182</v>
      </c>
      <c r="AR5540">
        <f t="shared" si="351"/>
        <v>48670000</v>
      </c>
      <c r="AS5540">
        <f t="shared" si="352"/>
        <v>-2780000</v>
      </c>
      <c r="AT5540">
        <f t="shared" si="350"/>
        <v>51450000</v>
      </c>
    </row>
    <row r="5541" spans="2:46" ht="15.75" customHeight="1" thickBot="1">
      <c r="B5541" t="str">
        <f t="shared" si="349"/>
        <v>RBLBANK4518245225</v>
      </c>
      <c r="C5541" s="137" t="s">
        <v>226</v>
      </c>
      <c r="D5541" s="137" t="s">
        <v>183</v>
      </c>
      <c r="E5541" s="138">
        <v>45225</v>
      </c>
      <c r="F5541" s="139">
        <v>0</v>
      </c>
      <c r="G5541" s="137" t="s">
        <v>223</v>
      </c>
      <c r="H5541" s="139">
        <v>221.95</v>
      </c>
      <c r="I5541" s="139">
        <v>230.25</v>
      </c>
      <c r="J5541" s="139">
        <v>221.95</v>
      </c>
      <c r="K5541" s="139">
        <v>229.8</v>
      </c>
      <c r="L5541" s="139">
        <v>229.8</v>
      </c>
      <c r="M5541" s="139">
        <v>345</v>
      </c>
      <c r="N5541" s="139">
        <v>3917.69</v>
      </c>
      <c r="O5541" s="139">
        <v>1535000</v>
      </c>
      <c r="P5541" s="140">
        <v>40000</v>
      </c>
      <c r="Q5541" s="138">
        <v>45182</v>
      </c>
      <c r="AR5541">
        <f t="shared" si="351"/>
        <v>0</v>
      </c>
      <c r="AS5541">
        <f t="shared" si="352"/>
        <v>0</v>
      </c>
      <c r="AT5541">
        <f t="shared" si="350"/>
        <v>0</v>
      </c>
    </row>
    <row r="5542" spans="2:46" ht="15.75" customHeight="1" thickBot="1">
      <c r="B5542" t="str">
        <f t="shared" si="349"/>
        <v>RBLBANK4518245260</v>
      </c>
      <c r="C5542" s="137" t="s">
        <v>226</v>
      </c>
      <c r="D5542" s="137" t="s">
        <v>183</v>
      </c>
      <c r="E5542" s="138">
        <v>45260</v>
      </c>
      <c r="F5542" s="139">
        <v>0</v>
      </c>
      <c r="G5542" s="137" t="s">
        <v>223</v>
      </c>
      <c r="H5542" s="139">
        <v>226</v>
      </c>
      <c r="I5542" s="139">
        <v>231.4</v>
      </c>
      <c r="J5542" s="139">
        <v>225</v>
      </c>
      <c r="K5542" s="139">
        <v>231.4</v>
      </c>
      <c r="L5542" s="139">
        <v>231.4</v>
      </c>
      <c r="M5542" s="139">
        <v>27</v>
      </c>
      <c r="N5542" s="139">
        <v>309.37</v>
      </c>
      <c r="O5542" s="139">
        <v>195000</v>
      </c>
      <c r="P5542" s="140">
        <v>15000</v>
      </c>
      <c r="Q5542" s="138">
        <v>45182</v>
      </c>
      <c r="AR5542">
        <f t="shared" si="351"/>
        <v>0</v>
      </c>
      <c r="AS5542">
        <f t="shared" si="352"/>
        <v>0</v>
      </c>
      <c r="AT5542">
        <f t="shared" si="350"/>
        <v>0</v>
      </c>
    </row>
    <row r="5543" spans="2:46" ht="15.75" customHeight="1" thickBot="1">
      <c r="B5543" t="str">
        <f t="shared" si="349"/>
        <v>RECLTD4518245197</v>
      </c>
      <c r="C5543" s="137" t="s">
        <v>226</v>
      </c>
      <c r="D5543" s="137" t="s">
        <v>184</v>
      </c>
      <c r="E5543" s="138">
        <v>45197</v>
      </c>
      <c r="F5543" s="139">
        <v>0</v>
      </c>
      <c r="G5543" s="137" t="s">
        <v>223</v>
      </c>
      <c r="H5543" s="139">
        <v>247.85</v>
      </c>
      <c r="I5543" s="139">
        <v>252.45</v>
      </c>
      <c r="J5543" s="139">
        <v>240.75</v>
      </c>
      <c r="K5543" s="139">
        <v>245.3</v>
      </c>
      <c r="L5543" s="139">
        <v>245.3</v>
      </c>
      <c r="M5543" s="139">
        <v>9699</v>
      </c>
      <c r="N5543" s="139">
        <v>191358.48</v>
      </c>
      <c r="O5543" s="139">
        <v>67824000</v>
      </c>
      <c r="P5543" s="140">
        <v>3744000</v>
      </c>
      <c r="Q5543" s="138">
        <v>45182</v>
      </c>
      <c r="AR5543">
        <f t="shared" si="351"/>
        <v>75616000</v>
      </c>
      <c r="AS5543">
        <f t="shared" si="352"/>
        <v>6280000</v>
      </c>
      <c r="AT5543">
        <f t="shared" si="350"/>
        <v>69336000</v>
      </c>
    </row>
    <row r="5544" spans="2:46" ht="15.75" customHeight="1" thickBot="1">
      <c r="B5544" t="str">
        <f t="shared" si="349"/>
        <v>RECLTD4518245225</v>
      </c>
      <c r="C5544" s="137" t="s">
        <v>226</v>
      </c>
      <c r="D5544" s="137" t="s">
        <v>184</v>
      </c>
      <c r="E5544" s="138">
        <v>45225</v>
      </c>
      <c r="F5544" s="139">
        <v>0</v>
      </c>
      <c r="G5544" s="137" t="s">
        <v>223</v>
      </c>
      <c r="H5544" s="139">
        <v>248</v>
      </c>
      <c r="I5544" s="139">
        <v>253.95</v>
      </c>
      <c r="J5544" s="139">
        <v>242.25</v>
      </c>
      <c r="K5544" s="139">
        <v>246.85</v>
      </c>
      <c r="L5544" s="139">
        <v>246.85</v>
      </c>
      <c r="M5544" s="139">
        <v>1005</v>
      </c>
      <c r="N5544" s="139">
        <v>19951.2</v>
      </c>
      <c r="O5544" s="139">
        <v>7792000</v>
      </c>
      <c r="P5544" s="140">
        <v>2536000</v>
      </c>
      <c r="Q5544" s="138">
        <v>45182</v>
      </c>
      <c r="AR5544">
        <f t="shared" si="351"/>
        <v>0</v>
      </c>
      <c r="AS5544">
        <f t="shared" si="352"/>
        <v>0</v>
      </c>
      <c r="AT5544">
        <f t="shared" si="350"/>
        <v>0</v>
      </c>
    </row>
    <row r="5545" spans="2:46" ht="15.75" customHeight="1" thickBot="1">
      <c r="B5545" t="str">
        <f t="shared" si="349"/>
        <v>RECLTD4518245260</v>
      </c>
      <c r="C5545" s="137" t="s">
        <v>226</v>
      </c>
      <c r="D5545" s="137" t="s">
        <v>184</v>
      </c>
      <c r="E5545" s="138">
        <v>45260</v>
      </c>
      <c r="F5545" s="139">
        <v>0</v>
      </c>
      <c r="G5545" s="137" t="s">
        <v>223</v>
      </c>
      <c r="H5545" s="139">
        <v>249.45</v>
      </c>
      <c r="I5545" s="139">
        <v>252</v>
      </c>
      <c r="J5545" s="139">
        <v>242.1</v>
      </c>
      <c r="K5545" s="139">
        <v>246.3</v>
      </c>
      <c r="L5545" s="139">
        <v>246.3</v>
      </c>
      <c r="M5545" s="139">
        <v>119</v>
      </c>
      <c r="N5545" s="139">
        <v>2357.7199999999998</v>
      </c>
      <c r="O5545" s="139">
        <v>1208000</v>
      </c>
      <c r="P5545" s="140">
        <v>344000</v>
      </c>
      <c r="Q5545" s="138">
        <v>45182</v>
      </c>
      <c r="AR5545">
        <f t="shared" si="351"/>
        <v>0</v>
      </c>
      <c r="AS5545">
        <f t="shared" si="352"/>
        <v>0</v>
      </c>
      <c r="AT5545">
        <f t="shared" si="350"/>
        <v>0</v>
      </c>
    </row>
    <row r="5546" spans="2:46" ht="15.75" customHeight="1" thickBot="1">
      <c r="B5546" t="str">
        <f t="shared" si="349"/>
        <v>RELIANCE4518245197</v>
      </c>
      <c r="C5546" s="137" t="s">
        <v>226</v>
      </c>
      <c r="D5546" s="137" t="s">
        <v>17</v>
      </c>
      <c r="E5546" s="138">
        <v>45197</v>
      </c>
      <c r="F5546" s="139">
        <v>0</v>
      </c>
      <c r="G5546" s="137" t="s">
        <v>223</v>
      </c>
      <c r="H5546" s="139">
        <v>2448</v>
      </c>
      <c r="I5546" s="139">
        <v>2469.6999999999998</v>
      </c>
      <c r="J5546" s="139">
        <v>2433</v>
      </c>
      <c r="K5546" s="139">
        <v>2460.4</v>
      </c>
      <c r="L5546" s="139">
        <v>2460.4</v>
      </c>
      <c r="M5546" s="139">
        <v>30286</v>
      </c>
      <c r="N5546" s="139">
        <v>186208.14</v>
      </c>
      <c r="O5546" s="139">
        <v>42352000</v>
      </c>
      <c r="P5546" s="140">
        <v>-299000</v>
      </c>
      <c r="Q5546" s="138">
        <v>45182</v>
      </c>
      <c r="AR5546">
        <f t="shared" si="351"/>
        <v>44120750</v>
      </c>
      <c r="AS5546">
        <f t="shared" si="352"/>
        <v>-191000</v>
      </c>
      <c r="AT5546">
        <f t="shared" si="350"/>
        <v>44311750</v>
      </c>
    </row>
    <row r="5547" spans="2:46" ht="15.75" customHeight="1" thickBot="1">
      <c r="B5547" t="str">
        <f t="shared" si="349"/>
        <v>RELIANCE4518245225</v>
      </c>
      <c r="C5547" s="137" t="s">
        <v>226</v>
      </c>
      <c r="D5547" s="137" t="s">
        <v>17</v>
      </c>
      <c r="E5547" s="138">
        <v>45225</v>
      </c>
      <c r="F5547" s="139">
        <v>0</v>
      </c>
      <c r="G5547" s="137" t="s">
        <v>223</v>
      </c>
      <c r="H5547" s="139">
        <v>2435.6999999999998</v>
      </c>
      <c r="I5547" s="139">
        <v>2486.4</v>
      </c>
      <c r="J5547" s="139">
        <v>2435.6999999999998</v>
      </c>
      <c r="K5547" s="139">
        <v>2476.6</v>
      </c>
      <c r="L5547" s="139">
        <v>2476.6</v>
      </c>
      <c r="M5547" s="139">
        <v>2368</v>
      </c>
      <c r="N5547" s="139">
        <v>14660.82</v>
      </c>
      <c r="O5547" s="139">
        <v>1768750</v>
      </c>
      <c r="P5547" s="140">
        <v>108000</v>
      </c>
      <c r="Q5547" s="138">
        <v>45182</v>
      </c>
      <c r="AR5547">
        <f t="shared" si="351"/>
        <v>0</v>
      </c>
      <c r="AS5547">
        <f t="shared" si="352"/>
        <v>0</v>
      </c>
      <c r="AT5547">
        <f t="shared" si="350"/>
        <v>0</v>
      </c>
    </row>
    <row r="5548" spans="2:46" ht="15.75" customHeight="1" thickBot="1">
      <c r="B5548" t="str">
        <f t="shared" si="349"/>
        <v>RELIANCE4518245260</v>
      </c>
      <c r="C5548" s="137" t="s">
        <v>226</v>
      </c>
      <c r="D5548" s="137" t="s">
        <v>17</v>
      </c>
      <c r="E5548" s="138">
        <v>45260</v>
      </c>
      <c r="F5548" s="139">
        <v>0</v>
      </c>
      <c r="G5548" s="137" t="s">
        <v>223</v>
      </c>
      <c r="H5548" s="139">
        <v>2475.6</v>
      </c>
      <c r="I5548" s="139">
        <v>2503.85</v>
      </c>
      <c r="J5548" s="139">
        <v>2470</v>
      </c>
      <c r="K5548" s="139">
        <v>2495.5</v>
      </c>
      <c r="L5548" s="139">
        <v>2495.5</v>
      </c>
      <c r="M5548" s="139">
        <v>195</v>
      </c>
      <c r="N5548" s="139">
        <v>1216.3599999999999</v>
      </c>
      <c r="O5548" s="139">
        <v>184250</v>
      </c>
      <c r="P5548" s="140">
        <v>1250</v>
      </c>
      <c r="Q5548" s="138">
        <v>45182</v>
      </c>
      <c r="AR5548">
        <f t="shared" si="351"/>
        <v>0</v>
      </c>
      <c r="AS5548">
        <f t="shared" si="352"/>
        <v>0</v>
      </c>
      <c r="AT5548">
        <f t="shared" si="350"/>
        <v>0</v>
      </c>
    </row>
    <row r="5549" spans="2:46" ht="15.75" customHeight="1" thickBot="1">
      <c r="B5549" t="str">
        <f t="shared" si="349"/>
        <v>SAIL4518245197</v>
      </c>
      <c r="C5549" s="137" t="s">
        <v>226</v>
      </c>
      <c r="D5549" s="137" t="s">
        <v>185</v>
      </c>
      <c r="E5549" s="138">
        <v>45197</v>
      </c>
      <c r="F5549" s="139">
        <v>0</v>
      </c>
      <c r="G5549" s="137" t="s">
        <v>223</v>
      </c>
      <c r="H5549" s="139">
        <v>92</v>
      </c>
      <c r="I5549" s="139">
        <v>96.8</v>
      </c>
      <c r="J5549" s="139">
        <v>92</v>
      </c>
      <c r="K5549" s="139">
        <v>95.75</v>
      </c>
      <c r="L5549" s="139">
        <v>95.75</v>
      </c>
      <c r="M5549" s="139">
        <v>399</v>
      </c>
      <c r="N5549" s="139">
        <v>3020.96</v>
      </c>
      <c r="O5549" s="139">
        <v>125928000</v>
      </c>
      <c r="P5549" s="140">
        <v>-2712000</v>
      </c>
      <c r="Q5549" s="138">
        <v>45182</v>
      </c>
      <c r="AR5549">
        <f t="shared" si="351"/>
        <v>135368000</v>
      </c>
      <c r="AS5549">
        <f t="shared" si="352"/>
        <v>-3136000</v>
      </c>
      <c r="AT5549">
        <f t="shared" si="350"/>
        <v>138504000</v>
      </c>
    </row>
    <row r="5550" spans="2:46" ht="15.75" customHeight="1" thickBot="1">
      <c r="B5550" t="str">
        <f t="shared" si="349"/>
        <v>SAIL4518245225</v>
      </c>
      <c r="C5550" s="137" t="s">
        <v>226</v>
      </c>
      <c r="D5550" s="137" t="s">
        <v>185</v>
      </c>
      <c r="E5550" s="138">
        <v>45225</v>
      </c>
      <c r="F5550" s="139">
        <v>0</v>
      </c>
      <c r="G5550" s="137" t="s">
        <v>223</v>
      </c>
      <c r="H5550" s="139">
        <v>93.5</v>
      </c>
      <c r="I5550" s="139">
        <v>97.7</v>
      </c>
      <c r="J5550" s="139">
        <v>93.5</v>
      </c>
      <c r="K5550" s="139">
        <v>96.55</v>
      </c>
      <c r="L5550" s="139">
        <v>96.55</v>
      </c>
      <c r="M5550" s="139">
        <v>56</v>
      </c>
      <c r="N5550" s="139">
        <v>432.55</v>
      </c>
      <c r="O5550" s="139">
        <v>9440000</v>
      </c>
      <c r="P5550" s="140">
        <v>-424000</v>
      </c>
      <c r="Q5550" s="138">
        <v>45182</v>
      </c>
      <c r="AR5550">
        <f t="shared" si="351"/>
        <v>0</v>
      </c>
      <c r="AS5550">
        <f t="shared" si="352"/>
        <v>0</v>
      </c>
      <c r="AT5550">
        <f t="shared" si="350"/>
        <v>0</v>
      </c>
    </row>
    <row r="5551" spans="2:46" ht="15.75" customHeight="1" thickBot="1">
      <c r="B5551" t="str">
        <f t="shared" si="349"/>
        <v>SAIL4518245260</v>
      </c>
      <c r="C5551" s="137" t="s">
        <v>226</v>
      </c>
      <c r="D5551" s="137" t="s">
        <v>185</v>
      </c>
      <c r="E5551" s="138">
        <v>45260</v>
      </c>
      <c r="F5551" s="139">
        <v>0</v>
      </c>
      <c r="G5551" s="137" t="s">
        <v>223</v>
      </c>
      <c r="H5551" s="139">
        <v>97</v>
      </c>
      <c r="I5551" s="139">
        <v>97</v>
      </c>
      <c r="J5551" s="139">
        <v>97</v>
      </c>
      <c r="K5551" s="139">
        <v>97</v>
      </c>
      <c r="L5551" s="139">
        <v>97.5</v>
      </c>
      <c r="M5551" s="139">
        <v>2</v>
      </c>
      <c r="N5551" s="139">
        <v>15.52</v>
      </c>
      <c r="O5551" s="139">
        <v>896000</v>
      </c>
      <c r="P5551" s="140">
        <v>-16000</v>
      </c>
      <c r="Q5551" s="138">
        <v>45182</v>
      </c>
      <c r="AR5551">
        <f t="shared" si="351"/>
        <v>0</v>
      </c>
      <c r="AS5551">
        <f t="shared" si="352"/>
        <v>0</v>
      </c>
      <c r="AT5551">
        <f t="shared" si="350"/>
        <v>0</v>
      </c>
    </row>
    <row r="5552" spans="2:46" ht="15.75" customHeight="1" thickBot="1">
      <c r="B5552" t="str">
        <f t="shared" si="349"/>
        <v>SBICARD4518245197</v>
      </c>
      <c r="C5552" s="137" t="s">
        <v>226</v>
      </c>
      <c r="D5552" s="137" t="s">
        <v>186</v>
      </c>
      <c r="E5552" s="138">
        <v>45197</v>
      </c>
      <c r="F5552" s="139">
        <v>0</v>
      </c>
      <c r="G5552" s="137" t="s">
        <v>223</v>
      </c>
      <c r="H5552" s="139">
        <v>827.15</v>
      </c>
      <c r="I5552" s="139">
        <v>840.2</v>
      </c>
      <c r="J5552" s="139">
        <v>823.9</v>
      </c>
      <c r="K5552" s="139">
        <v>833.75</v>
      </c>
      <c r="L5552" s="139">
        <v>833.75</v>
      </c>
      <c r="M5552" s="139">
        <v>3000</v>
      </c>
      <c r="N5552" s="139">
        <v>19967.169999999998</v>
      </c>
      <c r="O5552" s="139">
        <v>9110400</v>
      </c>
      <c r="P5552" s="140">
        <v>494400</v>
      </c>
      <c r="Q5552" s="138">
        <v>45182</v>
      </c>
      <c r="AR5552">
        <f t="shared" si="351"/>
        <v>9435200</v>
      </c>
      <c r="AS5552">
        <f t="shared" si="352"/>
        <v>546400</v>
      </c>
      <c r="AT5552">
        <f t="shared" si="350"/>
        <v>8888800</v>
      </c>
    </row>
    <row r="5553" spans="2:46" ht="15.75" customHeight="1" thickBot="1">
      <c r="B5553" t="str">
        <f t="shared" si="349"/>
        <v>SBICARD4518245225</v>
      </c>
      <c r="C5553" s="137" t="s">
        <v>226</v>
      </c>
      <c r="D5553" s="137" t="s">
        <v>186</v>
      </c>
      <c r="E5553" s="138">
        <v>45225</v>
      </c>
      <c r="F5553" s="139">
        <v>0</v>
      </c>
      <c r="G5553" s="137" t="s">
        <v>223</v>
      </c>
      <c r="H5553" s="139">
        <v>837.3</v>
      </c>
      <c r="I5553" s="139">
        <v>844.05</v>
      </c>
      <c r="J5553" s="139">
        <v>829.15</v>
      </c>
      <c r="K5553" s="139">
        <v>838</v>
      </c>
      <c r="L5553" s="139">
        <v>838</v>
      </c>
      <c r="M5553" s="139">
        <v>248</v>
      </c>
      <c r="N5553" s="139">
        <v>1656.85</v>
      </c>
      <c r="O5553" s="139">
        <v>324800</v>
      </c>
      <c r="P5553" s="140">
        <v>52000</v>
      </c>
      <c r="Q5553" s="138">
        <v>45182</v>
      </c>
      <c r="AR5553">
        <f t="shared" si="351"/>
        <v>0</v>
      </c>
      <c r="AS5553">
        <f t="shared" si="352"/>
        <v>0</v>
      </c>
      <c r="AT5553">
        <f t="shared" si="350"/>
        <v>0</v>
      </c>
    </row>
    <row r="5554" spans="2:46" ht="15.75" customHeight="1" thickBot="1">
      <c r="B5554" t="str">
        <f t="shared" si="349"/>
        <v>SBICARD4518245260</v>
      </c>
      <c r="C5554" s="137" t="s">
        <v>226</v>
      </c>
      <c r="D5554" s="137" t="s">
        <v>186</v>
      </c>
      <c r="E5554" s="138">
        <v>45260</v>
      </c>
      <c r="F5554" s="139">
        <v>0</v>
      </c>
      <c r="G5554" s="137" t="s">
        <v>223</v>
      </c>
      <c r="H5554" s="139">
        <v>840.8</v>
      </c>
      <c r="I5554" s="139">
        <v>846.85</v>
      </c>
      <c r="J5554" s="139">
        <v>834.8</v>
      </c>
      <c r="K5554" s="139">
        <v>841.8</v>
      </c>
      <c r="L5554" s="139">
        <v>841.8</v>
      </c>
      <c r="M5554" s="139">
        <v>20</v>
      </c>
      <c r="N5554" s="139">
        <v>134.35</v>
      </c>
      <c r="O5554" s="139">
        <v>39200</v>
      </c>
      <c r="P5554" s="140">
        <v>12000</v>
      </c>
      <c r="Q5554" s="138">
        <v>45182</v>
      </c>
      <c r="AR5554">
        <f t="shared" si="351"/>
        <v>0</v>
      </c>
      <c r="AS5554">
        <f t="shared" si="352"/>
        <v>0</v>
      </c>
      <c r="AT5554">
        <f t="shared" si="350"/>
        <v>0</v>
      </c>
    </row>
    <row r="5555" spans="2:46" ht="15.75" customHeight="1" thickBot="1">
      <c r="B5555" t="str">
        <f t="shared" si="349"/>
        <v>SBILIFE4518245197</v>
      </c>
      <c r="C5555" s="137" t="s">
        <v>226</v>
      </c>
      <c r="D5555" s="137" t="s">
        <v>55</v>
      </c>
      <c r="E5555" s="138">
        <v>45197</v>
      </c>
      <c r="F5555" s="139">
        <v>0</v>
      </c>
      <c r="G5555" s="137" t="s">
        <v>223</v>
      </c>
      <c r="H5555" s="139">
        <v>1352</v>
      </c>
      <c r="I5555" s="139">
        <v>1357</v>
      </c>
      <c r="J5555" s="139">
        <v>1332.5</v>
      </c>
      <c r="K5555" s="139">
        <v>1346.7</v>
      </c>
      <c r="L5555" s="139">
        <v>1346.7</v>
      </c>
      <c r="M5555" s="139">
        <v>1943</v>
      </c>
      <c r="N5555" s="139">
        <v>19600.04</v>
      </c>
      <c r="O5555" s="139">
        <v>8436000</v>
      </c>
      <c r="P5555" s="140">
        <v>-252750</v>
      </c>
      <c r="Q5555" s="138">
        <v>45182</v>
      </c>
      <c r="AR5555">
        <f t="shared" si="351"/>
        <v>8531250</v>
      </c>
      <c r="AS5555">
        <f t="shared" si="352"/>
        <v>-244500</v>
      </c>
      <c r="AT5555">
        <f t="shared" si="350"/>
        <v>8775750</v>
      </c>
    </row>
    <row r="5556" spans="2:46" ht="15.75" customHeight="1" thickBot="1">
      <c r="B5556" t="str">
        <f t="shared" si="349"/>
        <v>SBILIFE4518245225</v>
      </c>
      <c r="C5556" s="137" t="s">
        <v>226</v>
      </c>
      <c r="D5556" s="137" t="s">
        <v>55</v>
      </c>
      <c r="E5556" s="138">
        <v>45225</v>
      </c>
      <c r="F5556" s="139">
        <v>0</v>
      </c>
      <c r="G5556" s="137" t="s">
        <v>223</v>
      </c>
      <c r="H5556" s="139">
        <v>1357.6</v>
      </c>
      <c r="I5556" s="139">
        <v>1361.4</v>
      </c>
      <c r="J5556" s="139">
        <v>1345.1</v>
      </c>
      <c r="K5556" s="139">
        <v>1355.5</v>
      </c>
      <c r="L5556" s="139">
        <v>1355.5</v>
      </c>
      <c r="M5556" s="139">
        <v>38</v>
      </c>
      <c r="N5556" s="139">
        <v>386.1</v>
      </c>
      <c r="O5556" s="139">
        <v>95250</v>
      </c>
      <c r="P5556" s="140">
        <v>8250</v>
      </c>
      <c r="Q5556" s="138">
        <v>45182</v>
      </c>
      <c r="AR5556">
        <f t="shared" si="351"/>
        <v>0</v>
      </c>
      <c r="AS5556">
        <f t="shared" si="352"/>
        <v>0</v>
      </c>
      <c r="AT5556">
        <f t="shared" si="350"/>
        <v>0</v>
      </c>
    </row>
    <row r="5557" spans="2:46" ht="15.75" customHeight="1" thickBot="1">
      <c r="B5557" t="str">
        <f t="shared" si="349"/>
        <v>SBILIFE4518245260</v>
      </c>
      <c r="C5557" s="137" t="s">
        <v>226</v>
      </c>
      <c r="D5557" s="137" t="s">
        <v>55</v>
      </c>
      <c r="E5557" s="138">
        <v>45260</v>
      </c>
      <c r="F5557" s="139">
        <v>0</v>
      </c>
      <c r="G5557" s="137" t="s">
        <v>223</v>
      </c>
      <c r="H5557" s="139">
        <v>0</v>
      </c>
      <c r="I5557" s="139">
        <v>0</v>
      </c>
      <c r="J5557" s="139">
        <v>0</v>
      </c>
      <c r="K5557" s="139">
        <v>1361.75</v>
      </c>
      <c r="L5557" s="139">
        <v>1366.15</v>
      </c>
      <c r="M5557" s="139">
        <v>0</v>
      </c>
      <c r="N5557" s="139">
        <v>0</v>
      </c>
      <c r="O5557" s="139">
        <v>10500</v>
      </c>
      <c r="P5557" s="139">
        <v>0</v>
      </c>
      <c r="Q5557" s="138">
        <v>45182</v>
      </c>
      <c r="AR5557">
        <f t="shared" si="351"/>
        <v>0</v>
      </c>
      <c r="AS5557">
        <f t="shared" si="352"/>
        <v>0</v>
      </c>
      <c r="AT5557">
        <f t="shared" si="350"/>
        <v>0</v>
      </c>
    </row>
    <row r="5558" spans="2:46" ht="15.75" customHeight="1" thickBot="1">
      <c r="B5558" t="str">
        <f t="shared" si="349"/>
        <v>SBIN4518245197</v>
      </c>
      <c r="C5558" s="137" t="s">
        <v>226</v>
      </c>
      <c r="D5558" s="137" t="s">
        <v>29</v>
      </c>
      <c r="E5558" s="138">
        <v>45197</v>
      </c>
      <c r="F5558" s="139">
        <v>0</v>
      </c>
      <c r="G5558" s="137" t="s">
        <v>223</v>
      </c>
      <c r="H5558" s="139">
        <v>589.29999999999995</v>
      </c>
      <c r="I5558" s="139">
        <v>599.5</v>
      </c>
      <c r="J5558" s="139">
        <v>584.70000000000005</v>
      </c>
      <c r="K5558" s="139">
        <v>598</v>
      </c>
      <c r="L5558" s="139">
        <v>598</v>
      </c>
      <c r="M5558" s="139">
        <v>29721</v>
      </c>
      <c r="N5558" s="139">
        <v>264714.38</v>
      </c>
      <c r="O5558" s="139">
        <v>78949500</v>
      </c>
      <c r="P5558" s="140">
        <v>-6342000</v>
      </c>
      <c r="Q5558" s="138">
        <v>45182</v>
      </c>
      <c r="AR5558">
        <f t="shared" si="351"/>
        <v>83493000</v>
      </c>
      <c r="AS5558">
        <f t="shared" si="352"/>
        <v>-6160500</v>
      </c>
      <c r="AT5558">
        <f t="shared" si="350"/>
        <v>89653500</v>
      </c>
    </row>
    <row r="5559" spans="2:46" ht="15.75" customHeight="1" thickBot="1">
      <c r="B5559" t="str">
        <f t="shared" si="349"/>
        <v>SBIN4518245225</v>
      </c>
      <c r="C5559" s="137" t="s">
        <v>226</v>
      </c>
      <c r="D5559" s="137" t="s">
        <v>29</v>
      </c>
      <c r="E5559" s="138">
        <v>45225</v>
      </c>
      <c r="F5559" s="139">
        <v>0</v>
      </c>
      <c r="G5559" s="137" t="s">
        <v>223</v>
      </c>
      <c r="H5559" s="139">
        <v>593.1</v>
      </c>
      <c r="I5559" s="139">
        <v>602.95000000000005</v>
      </c>
      <c r="J5559" s="139">
        <v>588.54999999999995</v>
      </c>
      <c r="K5559" s="139">
        <v>601.65</v>
      </c>
      <c r="L5559" s="139">
        <v>601.65</v>
      </c>
      <c r="M5559" s="139">
        <v>1906</v>
      </c>
      <c r="N5559" s="139">
        <v>17070.810000000001</v>
      </c>
      <c r="O5559" s="139">
        <v>4543500</v>
      </c>
      <c r="P5559" s="140">
        <v>181500</v>
      </c>
      <c r="Q5559" s="138">
        <v>45182</v>
      </c>
      <c r="AR5559">
        <f t="shared" si="351"/>
        <v>0</v>
      </c>
      <c r="AS5559">
        <f t="shared" si="352"/>
        <v>0</v>
      </c>
      <c r="AT5559">
        <f t="shared" si="350"/>
        <v>0</v>
      </c>
    </row>
    <row r="5560" spans="2:46" ht="15.75" customHeight="1" thickBot="1">
      <c r="B5560" t="str">
        <f t="shared" si="349"/>
        <v>SBIN4518245260</v>
      </c>
      <c r="C5560" s="137" t="s">
        <v>226</v>
      </c>
      <c r="D5560" s="137" t="s">
        <v>29</v>
      </c>
      <c r="E5560" s="138">
        <v>45260</v>
      </c>
      <c r="F5560" s="139">
        <v>0</v>
      </c>
      <c r="G5560" s="137" t="s">
        <v>223</v>
      </c>
      <c r="H5560" s="139">
        <v>595.54999999999995</v>
      </c>
      <c r="I5560" s="139">
        <v>606.95000000000005</v>
      </c>
      <c r="J5560" s="139">
        <v>592.9</v>
      </c>
      <c r="K5560" s="139">
        <v>605.85</v>
      </c>
      <c r="L5560" s="139">
        <v>605.85</v>
      </c>
      <c r="M5560" s="139">
        <v>231</v>
      </c>
      <c r="N5560" s="139">
        <v>2084.04</v>
      </c>
      <c r="O5560" s="139">
        <v>441000</v>
      </c>
      <c r="P5560" s="140">
        <v>33000</v>
      </c>
      <c r="Q5560" s="138">
        <v>45182</v>
      </c>
      <c r="AR5560">
        <f t="shared" si="351"/>
        <v>0</v>
      </c>
      <c r="AS5560">
        <f t="shared" si="352"/>
        <v>0</v>
      </c>
      <c r="AT5560">
        <f t="shared" si="350"/>
        <v>0</v>
      </c>
    </row>
    <row r="5561" spans="2:46" ht="15.75" customHeight="1" thickBot="1">
      <c r="B5561" t="str">
        <f t="shared" si="349"/>
        <v>SHREECEM4518245197</v>
      </c>
      <c r="C5561" s="137" t="s">
        <v>226</v>
      </c>
      <c r="D5561" s="137" t="s">
        <v>187</v>
      </c>
      <c r="E5561" s="138">
        <v>45197</v>
      </c>
      <c r="F5561" s="139">
        <v>0</v>
      </c>
      <c r="G5561" s="137" t="s">
        <v>223</v>
      </c>
      <c r="H5561" s="139">
        <v>26076.1</v>
      </c>
      <c r="I5561" s="139">
        <v>26422.45</v>
      </c>
      <c r="J5561" s="139">
        <v>25825.05</v>
      </c>
      <c r="K5561" s="139">
        <v>26328.75</v>
      </c>
      <c r="L5561" s="139">
        <v>26328.75</v>
      </c>
      <c r="M5561" s="139">
        <v>2219</v>
      </c>
      <c r="N5561" s="139">
        <v>14512.72</v>
      </c>
      <c r="O5561" s="141">
        <v>175000</v>
      </c>
      <c r="P5561" s="140">
        <v>1075</v>
      </c>
      <c r="Q5561" s="138">
        <v>45182</v>
      </c>
      <c r="AR5561">
        <f t="shared" si="351"/>
        <v>178980</v>
      </c>
      <c r="AS5561">
        <f t="shared" si="352"/>
        <v>1550</v>
      </c>
      <c r="AT5561">
        <f t="shared" si="350"/>
        <v>177430</v>
      </c>
    </row>
    <row r="5562" spans="2:46" ht="15.75" customHeight="1" thickBot="1">
      <c r="B5562" t="str">
        <f t="shared" si="349"/>
        <v>SHREECEM4518245225</v>
      </c>
      <c r="C5562" s="137" t="s">
        <v>226</v>
      </c>
      <c r="D5562" s="137" t="s">
        <v>187</v>
      </c>
      <c r="E5562" s="138">
        <v>45225</v>
      </c>
      <c r="F5562" s="139">
        <v>0</v>
      </c>
      <c r="G5562" s="137" t="s">
        <v>223</v>
      </c>
      <c r="H5562" s="139">
        <v>26129.55</v>
      </c>
      <c r="I5562" s="139">
        <v>26500</v>
      </c>
      <c r="J5562" s="139">
        <v>25880</v>
      </c>
      <c r="K5562" s="139">
        <v>26403.25</v>
      </c>
      <c r="L5562" s="139">
        <v>26403.25</v>
      </c>
      <c r="M5562" s="139">
        <v>178</v>
      </c>
      <c r="N5562" s="139">
        <v>1165.1400000000001</v>
      </c>
      <c r="O5562" s="141">
        <v>3980</v>
      </c>
      <c r="P5562" s="139">
        <v>475</v>
      </c>
      <c r="Q5562" s="138">
        <v>45182</v>
      </c>
      <c r="AR5562" s="76">
        <f t="shared" si="351"/>
        <v>0</v>
      </c>
      <c r="AS5562" s="76">
        <f t="shared" si="352"/>
        <v>0</v>
      </c>
      <c r="AT5562" s="76">
        <f t="shared" si="350"/>
        <v>0</v>
      </c>
    </row>
    <row r="5563" spans="2:46" ht="15.75" customHeight="1" thickBot="1">
      <c r="B5563" t="str">
        <f t="shared" si="349"/>
        <v>SHREECEM4518245260</v>
      </c>
      <c r="C5563" s="137" t="s">
        <v>226</v>
      </c>
      <c r="D5563" s="137" t="s">
        <v>187</v>
      </c>
      <c r="E5563" s="138">
        <v>45260</v>
      </c>
      <c r="F5563" s="139">
        <v>0</v>
      </c>
      <c r="G5563" s="137" t="s">
        <v>223</v>
      </c>
      <c r="H5563" s="139">
        <v>26395.25</v>
      </c>
      <c r="I5563" s="139">
        <v>26395.25</v>
      </c>
      <c r="J5563" s="139">
        <v>26395.25</v>
      </c>
      <c r="K5563" s="139">
        <v>26395.25</v>
      </c>
      <c r="L5563" s="139">
        <v>26641.8</v>
      </c>
      <c r="M5563" s="139">
        <v>2</v>
      </c>
      <c r="N5563" s="139">
        <v>13.19</v>
      </c>
      <c r="O5563" s="139">
        <v>75</v>
      </c>
      <c r="P5563" s="139">
        <v>25</v>
      </c>
      <c r="Q5563" s="138">
        <v>45182</v>
      </c>
      <c r="AR5563">
        <f t="shared" si="351"/>
        <v>0</v>
      </c>
      <c r="AS5563">
        <f t="shared" si="352"/>
        <v>0</v>
      </c>
      <c r="AT5563">
        <f t="shared" si="350"/>
        <v>0</v>
      </c>
    </row>
    <row r="5564" spans="2:46" ht="15.75" customHeight="1" thickBot="1">
      <c r="B5564" t="str">
        <f t="shared" si="349"/>
        <v>SHRIRAMFIN4518245197</v>
      </c>
      <c r="C5564" s="137" t="s">
        <v>226</v>
      </c>
      <c r="D5564" s="137" t="s">
        <v>188</v>
      </c>
      <c r="E5564" s="138">
        <v>45197</v>
      </c>
      <c r="F5564" s="139">
        <v>0</v>
      </c>
      <c r="G5564" s="137" t="s">
        <v>223</v>
      </c>
      <c r="H5564" s="139">
        <v>1900.05</v>
      </c>
      <c r="I5564" s="139">
        <v>1927.7</v>
      </c>
      <c r="J5564" s="139">
        <v>1882</v>
      </c>
      <c r="K5564" s="139">
        <v>1917.5</v>
      </c>
      <c r="L5564" s="139">
        <v>1917.5</v>
      </c>
      <c r="M5564" s="139">
        <v>3648</v>
      </c>
      <c r="N5564" s="139">
        <v>41723.67</v>
      </c>
      <c r="O5564" s="139">
        <v>7045800</v>
      </c>
      <c r="P5564" s="140">
        <v>195000</v>
      </c>
      <c r="Q5564" s="138">
        <v>45182</v>
      </c>
      <c r="AR5564">
        <f t="shared" si="351"/>
        <v>7117200</v>
      </c>
      <c r="AS5564">
        <f t="shared" si="352"/>
        <v>194400</v>
      </c>
      <c r="AT5564">
        <f t="shared" si="350"/>
        <v>6922800</v>
      </c>
    </row>
    <row r="5565" spans="2:46" ht="15.75" customHeight="1" thickBot="1">
      <c r="B5565" t="str">
        <f t="shared" si="349"/>
        <v>SHRIRAMFIN4518245225</v>
      </c>
      <c r="C5565" s="137" t="s">
        <v>226</v>
      </c>
      <c r="D5565" s="137" t="s">
        <v>188</v>
      </c>
      <c r="E5565" s="138">
        <v>45225</v>
      </c>
      <c r="F5565" s="139">
        <v>0</v>
      </c>
      <c r="G5565" s="137" t="s">
        <v>223</v>
      </c>
      <c r="H5565" s="139">
        <v>1917.55</v>
      </c>
      <c r="I5565" s="139">
        <v>1938</v>
      </c>
      <c r="J5565" s="139">
        <v>1900</v>
      </c>
      <c r="K5565" s="139">
        <v>1929.25</v>
      </c>
      <c r="L5565" s="139">
        <v>1929.25</v>
      </c>
      <c r="M5565" s="139">
        <v>79</v>
      </c>
      <c r="N5565" s="139">
        <v>909.13</v>
      </c>
      <c r="O5565" s="139">
        <v>71400</v>
      </c>
      <c r="P5565" s="139">
        <v>-600</v>
      </c>
      <c r="Q5565" s="138">
        <v>45182</v>
      </c>
      <c r="AR5565">
        <f t="shared" si="351"/>
        <v>0</v>
      </c>
      <c r="AS5565">
        <f t="shared" si="352"/>
        <v>0</v>
      </c>
      <c r="AT5565">
        <f t="shared" si="350"/>
        <v>0</v>
      </c>
    </row>
    <row r="5566" spans="2:46" ht="15.75" customHeight="1" thickBot="1">
      <c r="B5566" t="str">
        <f t="shared" si="349"/>
        <v>SHRIRAMFIN4518245260</v>
      </c>
      <c r="C5566" s="137" t="s">
        <v>226</v>
      </c>
      <c r="D5566" s="137" t="s">
        <v>188</v>
      </c>
      <c r="E5566" s="138">
        <v>45260</v>
      </c>
      <c r="F5566" s="139">
        <v>0</v>
      </c>
      <c r="G5566" s="137" t="s">
        <v>223</v>
      </c>
      <c r="H5566" s="139">
        <v>1905</v>
      </c>
      <c r="I5566" s="139">
        <v>1938.1</v>
      </c>
      <c r="J5566" s="139">
        <v>1905</v>
      </c>
      <c r="K5566" s="139">
        <v>1938.1</v>
      </c>
      <c r="L5566" s="139">
        <v>1939.75</v>
      </c>
      <c r="M5566" s="139">
        <v>5</v>
      </c>
      <c r="N5566" s="139">
        <v>57.34</v>
      </c>
      <c r="O5566" s="139">
        <v>12000</v>
      </c>
      <c r="P5566" s="140">
        <v>2400</v>
      </c>
      <c r="Q5566" s="138">
        <v>45182</v>
      </c>
      <c r="AR5566">
        <f t="shared" si="351"/>
        <v>0</v>
      </c>
      <c r="AS5566">
        <f t="shared" si="352"/>
        <v>0</v>
      </c>
      <c r="AT5566">
        <f t="shared" si="350"/>
        <v>0</v>
      </c>
    </row>
    <row r="5567" spans="2:46" ht="15.75" customHeight="1" thickBot="1">
      <c r="B5567" t="str">
        <f t="shared" si="349"/>
        <v>SIEMENS4518245197</v>
      </c>
      <c r="C5567" s="137" t="s">
        <v>226</v>
      </c>
      <c r="D5567" s="137" t="s">
        <v>189</v>
      </c>
      <c r="E5567" s="138">
        <v>45197</v>
      </c>
      <c r="F5567" s="139">
        <v>0</v>
      </c>
      <c r="G5567" s="137" t="s">
        <v>223</v>
      </c>
      <c r="H5567" s="139">
        <v>3869.1</v>
      </c>
      <c r="I5567" s="139">
        <v>3869.1</v>
      </c>
      <c r="J5567" s="139">
        <v>3816.3</v>
      </c>
      <c r="K5567" s="139">
        <v>3843.75</v>
      </c>
      <c r="L5567" s="139">
        <v>3843.75</v>
      </c>
      <c r="M5567" s="139">
        <v>1353</v>
      </c>
      <c r="N5567" s="139">
        <v>14291.93</v>
      </c>
      <c r="O5567" s="139">
        <v>1576575</v>
      </c>
      <c r="P5567" s="140">
        <v>15675</v>
      </c>
      <c r="Q5567" s="138">
        <v>45182</v>
      </c>
      <c r="AR5567">
        <f t="shared" si="351"/>
        <v>1620300</v>
      </c>
      <c r="AS5567">
        <f t="shared" si="352"/>
        <v>19250</v>
      </c>
      <c r="AT5567">
        <f t="shared" si="350"/>
        <v>1601050</v>
      </c>
    </row>
    <row r="5568" spans="2:46" ht="15.75" customHeight="1" thickBot="1">
      <c r="B5568" t="str">
        <f t="shared" si="349"/>
        <v>SIEMENS4518245225</v>
      </c>
      <c r="C5568" s="137" t="s">
        <v>226</v>
      </c>
      <c r="D5568" s="137" t="s">
        <v>189</v>
      </c>
      <c r="E5568" s="138">
        <v>45225</v>
      </c>
      <c r="F5568" s="139">
        <v>0</v>
      </c>
      <c r="G5568" s="137" t="s">
        <v>223</v>
      </c>
      <c r="H5568" s="139">
        <v>3869.1</v>
      </c>
      <c r="I5568" s="139">
        <v>3892</v>
      </c>
      <c r="J5568" s="139">
        <v>3844.95</v>
      </c>
      <c r="K5568" s="139">
        <v>3869.3</v>
      </c>
      <c r="L5568" s="139">
        <v>3869.3</v>
      </c>
      <c r="M5568" s="139">
        <v>102</v>
      </c>
      <c r="N5568" s="139">
        <v>1083.81</v>
      </c>
      <c r="O5568" s="139">
        <v>43725</v>
      </c>
      <c r="P5568" s="140">
        <v>3575</v>
      </c>
      <c r="Q5568" s="138">
        <v>45182</v>
      </c>
      <c r="AR5568">
        <f t="shared" si="351"/>
        <v>0</v>
      </c>
      <c r="AS5568">
        <f t="shared" si="352"/>
        <v>0</v>
      </c>
      <c r="AT5568">
        <f t="shared" si="350"/>
        <v>0</v>
      </c>
    </row>
    <row r="5569" spans="2:46" ht="15.75" customHeight="1" thickBot="1">
      <c r="B5569" t="str">
        <f t="shared" si="349"/>
        <v>SIEMENS4518245260</v>
      </c>
      <c r="C5569" s="137" t="s">
        <v>226</v>
      </c>
      <c r="D5569" s="137" t="s">
        <v>189</v>
      </c>
      <c r="E5569" s="138">
        <v>45260</v>
      </c>
      <c r="F5569" s="139">
        <v>0</v>
      </c>
      <c r="G5569" s="137" t="s">
        <v>223</v>
      </c>
      <c r="H5569" s="139">
        <v>3900</v>
      </c>
      <c r="I5569" s="139">
        <v>3900.2</v>
      </c>
      <c r="J5569" s="139">
        <v>3894.15</v>
      </c>
      <c r="K5569" s="139">
        <v>3900.2</v>
      </c>
      <c r="L5569" s="139">
        <v>3900.2</v>
      </c>
      <c r="M5569" s="139">
        <v>3</v>
      </c>
      <c r="N5569" s="139">
        <v>32.15</v>
      </c>
      <c r="O5569" s="139">
        <v>7425</v>
      </c>
      <c r="P5569" s="139">
        <v>275</v>
      </c>
      <c r="Q5569" s="138">
        <v>45182</v>
      </c>
      <c r="AR5569">
        <f t="shared" si="351"/>
        <v>0</v>
      </c>
      <c r="AS5569">
        <f t="shared" si="352"/>
        <v>0</v>
      </c>
      <c r="AT5569">
        <f t="shared" si="350"/>
        <v>0</v>
      </c>
    </row>
    <row r="5570" spans="2:46" ht="15.75" customHeight="1" thickBot="1">
      <c r="B5570" t="str">
        <f t="shared" ref="B5570:B5633" si="353">D5570&amp;Q5570&amp;E5570</f>
        <v>SRF4518245197</v>
      </c>
      <c r="C5570" s="137" t="s">
        <v>226</v>
      </c>
      <c r="D5570" s="137" t="s">
        <v>190</v>
      </c>
      <c r="E5570" s="138">
        <v>45197</v>
      </c>
      <c r="F5570" s="139">
        <v>0</v>
      </c>
      <c r="G5570" s="137" t="s">
        <v>223</v>
      </c>
      <c r="H5570" s="139">
        <v>2392.5500000000002</v>
      </c>
      <c r="I5570" s="139">
        <v>2408.35</v>
      </c>
      <c r="J5570" s="139">
        <v>2368.4499999999998</v>
      </c>
      <c r="K5570" s="139">
        <v>2402.9</v>
      </c>
      <c r="L5570" s="139">
        <v>2402.9</v>
      </c>
      <c r="M5570" s="139">
        <v>1354</v>
      </c>
      <c r="N5570" s="139">
        <v>12145.08</v>
      </c>
      <c r="O5570" s="139">
        <v>2993250</v>
      </c>
      <c r="P5570" s="139">
        <v>-750</v>
      </c>
      <c r="Q5570" s="138">
        <v>45182</v>
      </c>
      <c r="AR5570">
        <f t="shared" si="351"/>
        <v>3105750</v>
      </c>
      <c r="AS5570">
        <f t="shared" si="352"/>
        <v>7875</v>
      </c>
      <c r="AT5570">
        <f t="shared" ref="AT5570:AT5633" si="354">AR5570-AS5570</f>
        <v>3097875</v>
      </c>
    </row>
    <row r="5571" spans="2:46" ht="15.75" customHeight="1" thickBot="1">
      <c r="B5571" t="str">
        <f t="shared" si="353"/>
        <v>SRF4518245225</v>
      </c>
      <c r="C5571" s="137" t="s">
        <v>226</v>
      </c>
      <c r="D5571" s="137" t="s">
        <v>190</v>
      </c>
      <c r="E5571" s="138">
        <v>45225</v>
      </c>
      <c r="F5571" s="139">
        <v>0</v>
      </c>
      <c r="G5571" s="137" t="s">
        <v>223</v>
      </c>
      <c r="H5571" s="139">
        <v>2410</v>
      </c>
      <c r="I5571" s="139">
        <v>2423.4499999999998</v>
      </c>
      <c r="J5571" s="139">
        <v>2387.35</v>
      </c>
      <c r="K5571" s="139">
        <v>2421.4</v>
      </c>
      <c r="L5571" s="139">
        <v>2421.4</v>
      </c>
      <c r="M5571" s="139">
        <v>102</v>
      </c>
      <c r="N5571" s="139">
        <v>920.33</v>
      </c>
      <c r="O5571" s="139">
        <v>112500</v>
      </c>
      <c r="P5571" s="140">
        <v>8625</v>
      </c>
      <c r="Q5571" s="138">
        <v>45182</v>
      </c>
      <c r="AR5571">
        <f t="shared" si="351"/>
        <v>0</v>
      </c>
      <c r="AS5571">
        <f t="shared" si="352"/>
        <v>0</v>
      </c>
      <c r="AT5571">
        <f t="shared" si="354"/>
        <v>0</v>
      </c>
    </row>
    <row r="5572" spans="2:46" ht="15.75" customHeight="1" thickBot="1">
      <c r="B5572" t="str">
        <f t="shared" si="353"/>
        <v>SRF4518245260</v>
      </c>
      <c r="C5572" s="137" t="s">
        <v>226</v>
      </c>
      <c r="D5572" s="137" t="s">
        <v>190</v>
      </c>
      <c r="E5572" s="138">
        <v>45260</v>
      </c>
      <c r="F5572" s="139">
        <v>0</v>
      </c>
      <c r="G5572" s="137" t="s">
        <v>223</v>
      </c>
      <c r="H5572" s="139">
        <v>2411.15</v>
      </c>
      <c r="I5572" s="139">
        <v>2416.5</v>
      </c>
      <c r="J5572" s="139">
        <v>2411.15</v>
      </c>
      <c r="K5572" s="139">
        <v>2416.5</v>
      </c>
      <c r="L5572" s="139">
        <v>2432.25</v>
      </c>
      <c r="M5572" s="139">
        <v>2</v>
      </c>
      <c r="N5572" s="139">
        <v>18.100000000000001</v>
      </c>
      <c r="O5572" s="139">
        <v>9375</v>
      </c>
      <c r="P5572" s="139">
        <v>0</v>
      </c>
      <c r="Q5572" s="138">
        <v>45182</v>
      </c>
      <c r="AR5572">
        <f t="shared" si="351"/>
        <v>0</v>
      </c>
      <c r="AS5572">
        <f t="shared" si="352"/>
        <v>0</v>
      </c>
      <c r="AT5572">
        <f t="shared" si="354"/>
        <v>0</v>
      </c>
    </row>
    <row r="5573" spans="2:46" ht="15.75" customHeight="1" thickBot="1">
      <c r="B5573" t="str">
        <f t="shared" si="353"/>
        <v>SUNPHARMA4518245197</v>
      </c>
      <c r="C5573" s="137" t="s">
        <v>226</v>
      </c>
      <c r="D5573" s="137" t="s">
        <v>36</v>
      </c>
      <c r="E5573" s="138">
        <v>45197</v>
      </c>
      <c r="F5573" s="139">
        <v>0</v>
      </c>
      <c r="G5573" s="137" t="s">
        <v>223</v>
      </c>
      <c r="H5573" s="139">
        <v>1150</v>
      </c>
      <c r="I5573" s="139">
        <v>1158.5999999999999</v>
      </c>
      <c r="J5573" s="139">
        <v>1145.7</v>
      </c>
      <c r="K5573" s="139">
        <v>1151.2</v>
      </c>
      <c r="L5573" s="139">
        <v>1151.2</v>
      </c>
      <c r="M5573" s="139">
        <v>4478</v>
      </c>
      <c r="N5573" s="139">
        <v>36129.06</v>
      </c>
      <c r="O5573" s="139">
        <v>25030600</v>
      </c>
      <c r="P5573" s="140">
        <v>-1400</v>
      </c>
      <c r="Q5573" s="138">
        <v>45182</v>
      </c>
      <c r="AR5573">
        <f t="shared" si="351"/>
        <v>25309900</v>
      </c>
      <c r="AS5573">
        <f t="shared" si="352"/>
        <v>21000</v>
      </c>
      <c r="AT5573">
        <f t="shared" si="354"/>
        <v>25288900</v>
      </c>
    </row>
    <row r="5574" spans="2:46" ht="15.75" customHeight="1" thickBot="1">
      <c r="B5574" t="str">
        <f t="shared" si="353"/>
        <v>SUNPHARMA4518245225</v>
      </c>
      <c r="C5574" s="137" t="s">
        <v>226</v>
      </c>
      <c r="D5574" s="137" t="s">
        <v>36</v>
      </c>
      <c r="E5574" s="138">
        <v>45225</v>
      </c>
      <c r="F5574" s="139">
        <v>0</v>
      </c>
      <c r="G5574" s="137" t="s">
        <v>223</v>
      </c>
      <c r="H5574" s="139">
        <v>1161</v>
      </c>
      <c r="I5574" s="139">
        <v>1165.8499999999999</v>
      </c>
      <c r="J5574" s="139">
        <v>1153.55</v>
      </c>
      <c r="K5574" s="139">
        <v>1159.3</v>
      </c>
      <c r="L5574" s="139">
        <v>1159.3</v>
      </c>
      <c r="M5574" s="139">
        <v>168</v>
      </c>
      <c r="N5574" s="139">
        <v>1364.57</v>
      </c>
      <c r="O5574" s="139">
        <v>279300</v>
      </c>
      <c r="P5574" s="140">
        <v>22400</v>
      </c>
      <c r="Q5574" s="138">
        <v>45182</v>
      </c>
      <c r="AR5574">
        <f t="shared" si="351"/>
        <v>0</v>
      </c>
      <c r="AS5574">
        <f t="shared" si="352"/>
        <v>0</v>
      </c>
      <c r="AT5574">
        <f t="shared" si="354"/>
        <v>0</v>
      </c>
    </row>
    <row r="5575" spans="2:46" ht="15.75" customHeight="1" thickBot="1">
      <c r="B5575" t="str">
        <f t="shared" si="353"/>
        <v>SUNPHARMA4518245260</v>
      </c>
      <c r="C5575" s="137" t="s">
        <v>226</v>
      </c>
      <c r="D5575" s="137" t="s">
        <v>36</v>
      </c>
      <c r="E5575" s="138">
        <v>45260</v>
      </c>
      <c r="F5575" s="139">
        <v>0</v>
      </c>
      <c r="G5575" s="137" t="s">
        <v>223</v>
      </c>
      <c r="H5575" s="139">
        <v>1172</v>
      </c>
      <c r="I5575" s="139">
        <v>1172</v>
      </c>
      <c r="J5575" s="139">
        <v>1166.55</v>
      </c>
      <c r="K5575" s="139">
        <v>1169.55</v>
      </c>
      <c r="L5575" s="139">
        <v>1166.45</v>
      </c>
      <c r="M5575" s="139">
        <v>4</v>
      </c>
      <c r="N5575" s="139">
        <v>32.72</v>
      </c>
      <c r="O5575" s="139">
        <v>8400</v>
      </c>
      <c r="P5575" s="140">
        <v>1400</v>
      </c>
      <c r="Q5575" s="138">
        <v>45182</v>
      </c>
      <c r="AR5575">
        <f t="shared" si="351"/>
        <v>0</v>
      </c>
      <c r="AS5575">
        <f t="shared" si="352"/>
        <v>0</v>
      </c>
      <c r="AT5575">
        <f t="shared" si="354"/>
        <v>0</v>
      </c>
    </row>
    <row r="5576" spans="2:46" ht="15.75" customHeight="1" thickBot="1">
      <c r="B5576" t="str">
        <f t="shared" si="353"/>
        <v>SUNTV4518245197</v>
      </c>
      <c r="C5576" s="137" t="s">
        <v>226</v>
      </c>
      <c r="D5576" s="137" t="s">
        <v>191</v>
      </c>
      <c r="E5576" s="138">
        <v>45197</v>
      </c>
      <c r="F5576" s="139">
        <v>0</v>
      </c>
      <c r="G5576" s="137" t="s">
        <v>223</v>
      </c>
      <c r="H5576" s="139">
        <v>600</v>
      </c>
      <c r="I5576" s="139">
        <v>607.45000000000005</v>
      </c>
      <c r="J5576" s="139">
        <v>595</v>
      </c>
      <c r="K5576" s="139">
        <v>605.29999999999995</v>
      </c>
      <c r="L5576" s="139">
        <v>605.29999999999995</v>
      </c>
      <c r="M5576" s="139">
        <v>1154</v>
      </c>
      <c r="N5576" s="139">
        <v>10433.19</v>
      </c>
      <c r="O5576" s="139">
        <v>7897500</v>
      </c>
      <c r="P5576" s="140">
        <v>-31500</v>
      </c>
      <c r="Q5576" s="138">
        <v>45182</v>
      </c>
      <c r="AR5576">
        <f t="shared" ref="AR5576:AR5639" si="355">IF($AU$2&lt;&gt;5,NA(),IF(D5576=D5575,0,IF(AND(D15077=D5576,D5577=D5576),O5576+O5577+O15077,IF(D5577=D5576,O5577+O5576,O5576))))</f>
        <v>8086500</v>
      </c>
      <c r="AS5576">
        <f t="shared" ref="AS5576:AS5639" si="356">IF($AU$2&lt;&gt;5,NA(),IF(D5576=D5575,0,IF(AND(D15077=D5576,D5577=D5576),P5576+P5577+P15077,IF(D5577=D5576,P5577+P5576,P5576))))</f>
        <v>-24000</v>
      </c>
      <c r="AT5576">
        <f t="shared" si="354"/>
        <v>8110500</v>
      </c>
    </row>
    <row r="5577" spans="2:46" ht="15.75" customHeight="1" thickBot="1">
      <c r="B5577" t="str">
        <f t="shared" si="353"/>
        <v>SUNTV4518245225</v>
      </c>
      <c r="C5577" s="137" t="s">
        <v>226</v>
      </c>
      <c r="D5577" s="137" t="s">
        <v>191</v>
      </c>
      <c r="E5577" s="138">
        <v>45225</v>
      </c>
      <c r="F5577" s="139">
        <v>0</v>
      </c>
      <c r="G5577" s="137" t="s">
        <v>223</v>
      </c>
      <c r="H5577" s="139">
        <v>609.70000000000005</v>
      </c>
      <c r="I5577" s="139">
        <v>611.35</v>
      </c>
      <c r="J5577" s="139">
        <v>601.1</v>
      </c>
      <c r="K5577" s="139">
        <v>609.54999999999995</v>
      </c>
      <c r="L5577" s="139">
        <v>609.54999999999995</v>
      </c>
      <c r="M5577" s="139">
        <v>83</v>
      </c>
      <c r="N5577" s="139">
        <v>754.7</v>
      </c>
      <c r="O5577" s="139">
        <v>189000</v>
      </c>
      <c r="P5577" s="140">
        <v>7500</v>
      </c>
      <c r="Q5577" s="138">
        <v>45182</v>
      </c>
      <c r="AR5577">
        <f t="shared" si="355"/>
        <v>0</v>
      </c>
      <c r="AS5577">
        <f t="shared" si="356"/>
        <v>0</v>
      </c>
      <c r="AT5577">
        <f t="shared" si="354"/>
        <v>0</v>
      </c>
    </row>
    <row r="5578" spans="2:46" ht="15.75" customHeight="1" thickBot="1">
      <c r="B5578" t="str">
        <f t="shared" si="353"/>
        <v>SUNTV4518245260</v>
      </c>
      <c r="C5578" s="137" t="s">
        <v>226</v>
      </c>
      <c r="D5578" s="137" t="s">
        <v>191</v>
      </c>
      <c r="E5578" s="138">
        <v>45260</v>
      </c>
      <c r="F5578" s="139">
        <v>0</v>
      </c>
      <c r="G5578" s="137" t="s">
        <v>223</v>
      </c>
      <c r="H5578" s="139">
        <v>604</v>
      </c>
      <c r="I5578" s="139">
        <v>608.35</v>
      </c>
      <c r="J5578" s="139">
        <v>604</v>
      </c>
      <c r="K5578" s="139">
        <v>608.35</v>
      </c>
      <c r="L5578" s="139">
        <v>612</v>
      </c>
      <c r="M5578" s="139">
        <v>3</v>
      </c>
      <c r="N5578" s="139">
        <v>27.28</v>
      </c>
      <c r="O5578" s="141">
        <v>12000</v>
      </c>
      <c r="P5578" s="140">
        <v>3000</v>
      </c>
      <c r="Q5578" s="138">
        <v>45182</v>
      </c>
      <c r="AR5578">
        <f t="shared" si="355"/>
        <v>0</v>
      </c>
      <c r="AS5578">
        <f t="shared" si="356"/>
        <v>0</v>
      </c>
      <c r="AT5578">
        <f t="shared" si="354"/>
        <v>0</v>
      </c>
    </row>
    <row r="5579" spans="2:46" ht="15.75" customHeight="1" thickBot="1">
      <c r="B5579" t="str">
        <f t="shared" si="353"/>
        <v>SYNGENE4518245197</v>
      </c>
      <c r="C5579" s="137" t="s">
        <v>226</v>
      </c>
      <c r="D5579" s="137" t="s">
        <v>192</v>
      </c>
      <c r="E5579" s="138">
        <v>45197</v>
      </c>
      <c r="F5579" s="139">
        <v>0</v>
      </c>
      <c r="G5579" s="137" t="s">
        <v>223</v>
      </c>
      <c r="H5579" s="139">
        <v>835.5</v>
      </c>
      <c r="I5579" s="139">
        <v>839</v>
      </c>
      <c r="J5579" s="139">
        <v>823.1</v>
      </c>
      <c r="K5579" s="139">
        <v>837.95</v>
      </c>
      <c r="L5579" s="139">
        <v>837.95</v>
      </c>
      <c r="M5579" s="139">
        <v>972</v>
      </c>
      <c r="N5579" s="139">
        <v>8099.1</v>
      </c>
      <c r="O5579" s="139">
        <v>4152000</v>
      </c>
      <c r="P5579" s="140">
        <v>-105000</v>
      </c>
      <c r="Q5579" s="138">
        <v>45182</v>
      </c>
      <c r="AR5579">
        <f t="shared" si="355"/>
        <v>4228000</v>
      </c>
      <c r="AS5579">
        <f t="shared" si="356"/>
        <v>-100000</v>
      </c>
      <c r="AT5579">
        <f t="shared" si="354"/>
        <v>4328000</v>
      </c>
    </row>
    <row r="5580" spans="2:46" ht="15.75" customHeight="1" thickBot="1">
      <c r="B5580" t="str">
        <f t="shared" si="353"/>
        <v>SYNGENE4518245225</v>
      </c>
      <c r="C5580" s="137" t="s">
        <v>226</v>
      </c>
      <c r="D5580" s="137" t="s">
        <v>192</v>
      </c>
      <c r="E5580" s="138">
        <v>45225</v>
      </c>
      <c r="F5580" s="139">
        <v>0</v>
      </c>
      <c r="G5580" s="137" t="s">
        <v>223</v>
      </c>
      <c r="H5580" s="139">
        <v>836.65</v>
      </c>
      <c r="I5580" s="139">
        <v>844.2</v>
      </c>
      <c r="J5580" s="139">
        <v>827.65</v>
      </c>
      <c r="K5580" s="139">
        <v>843.45</v>
      </c>
      <c r="L5580" s="139">
        <v>843.45</v>
      </c>
      <c r="M5580" s="139">
        <v>39</v>
      </c>
      <c r="N5580" s="139">
        <v>326.81</v>
      </c>
      <c r="O5580" s="139">
        <v>76000</v>
      </c>
      <c r="P5580" s="140">
        <v>5000</v>
      </c>
      <c r="Q5580" s="138">
        <v>45182</v>
      </c>
      <c r="AR5580">
        <f t="shared" si="355"/>
        <v>0</v>
      </c>
      <c r="AS5580">
        <f t="shared" si="356"/>
        <v>0</v>
      </c>
      <c r="AT5580">
        <f t="shared" si="354"/>
        <v>0</v>
      </c>
    </row>
    <row r="5581" spans="2:46" ht="15.75" customHeight="1" thickBot="1">
      <c r="B5581" t="str">
        <f t="shared" si="353"/>
        <v>SYNGENE4518245260</v>
      </c>
      <c r="C5581" s="137" t="s">
        <v>226</v>
      </c>
      <c r="D5581" s="137" t="s">
        <v>192</v>
      </c>
      <c r="E5581" s="138">
        <v>45260</v>
      </c>
      <c r="F5581" s="139">
        <v>0</v>
      </c>
      <c r="G5581" s="137" t="s">
        <v>223</v>
      </c>
      <c r="H5581" s="139">
        <v>830</v>
      </c>
      <c r="I5581" s="139">
        <v>830</v>
      </c>
      <c r="J5581" s="139">
        <v>830</v>
      </c>
      <c r="K5581" s="139">
        <v>830</v>
      </c>
      <c r="L5581" s="139">
        <v>849.95</v>
      </c>
      <c r="M5581" s="139">
        <v>1</v>
      </c>
      <c r="N5581" s="139">
        <v>8.3000000000000007</v>
      </c>
      <c r="O5581" s="139">
        <v>5000</v>
      </c>
      <c r="P5581" s="140">
        <v>1000</v>
      </c>
      <c r="Q5581" s="138">
        <v>45182</v>
      </c>
      <c r="AR5581">
        <f t="shared" si="355"/>
        <v>0</v>
      </c>
      <c r="AS5581">
        <f t="shared" si="356"/>
        <v>0</v>
      </c>
      <c r="AT5581">
        <f t="shared" si="354"/>
        <v>0</v>
      </c>
    </row>
    <row r="5582" spans="2:46" ht="15.75" customHeight="1" thickBot="1">
      <c r="B5582" t="str">
        <f t="shared" si="353"/>
        <v>TATACHEM4518245197</v>
      </c>
      <c r="C5582" s="137" t="s">
        <v>226</v>
      </c>
      <c r="D5582" s="137" t="s">
        <v>193</v>
      </c>
      <c r="E5582" s="138">
        <v>45197</v>
      </c>
      <c r="F5582" s="139">
        <v>0</v>
      </c>
      <c r="G5582" s="137" t="s">
        <v>223</v>
      </c>
      <c r="H5582" s="139">
        <v>1051.5</v>
      </c>
      <c r="I5582" s="139">
        <v>1063.4000000000001</v>
      </c>
      <c r="J5582" s="139">
        <v>1040.5999999999999</v>
      </c>
      <c r="K5582" s="139">
        <v>1057.5</v>
      </c>
      <c r="L5582" s="139">
        <v>1057.5</v>
      </c>
      <c r="M5582" s="139">
        <v>3985</v>
      </c>
      <c r="N5582" s="139">
        <v>23082.11</v>
      </c>
      <c r="O5582" s="139">
        <v>7859500</v>
      </c>
      <c r="P5582" s="140">
        <v>111100</v>
      </c>
      <c r="Q5582" s="138">
        <v>45182</v>
      </c>
      <c r="AR5582">
        <f t="shared" si="355"/>
        <v>8619600</v>
      </c>
      <c r="AS5582">
        <f t="shared" si="356"/>
        <v>152350</v>
      </c>
      <c r="AT5582">
        <f t="shared" si="354"/>
        <v>8467250</v>
      </c>
    </row>
    <row r="5583" spans="2:46" ht="15.75" customHeight="1" thickBot="1">
      <c r="B5583" t="str">
        <f t="shared" si="353"/>
        <v>TATACHEM4518245225</v>
      </c>
      <c r="C5583" s="137" t="s">
        <v>226</v>
      </c>
      <c r="D5583" s="137" t="s">
        <v>193</v>
      </c>
      <c r="E5583" s="138">
        <v>45225</v>
      </c>
      <c r="F5583" s="139">
        <v>0</v>
      </c>
      <c r="G5583" s="137" t="s">
        <v>223</v>
      </c>
      <c r="H5583" s="139">
        <v>1055.8499999999999</v>
      </c>
      <c r="I5583" s="139">
        <v>1069.8</v>
      </c>
      <c r="J5583" s="139">
        <v>1046.55</v>
      </c>
      <c r="K5583" s="139">
        <v>1063.55</v>
      </c>
      <c r="L5583" s="139">
        <v>1063.55</v>
      </c>
      <c r="M5583" s="139">
        <v>416</v>
      </c>
      <c r="N5583" s="139">
        <v>2419.5100000000002</v>
      </c>
      <c r="O5583" s="139">
        <v>760100</v>
      </c>
      <c r="P5583" s="140">
        <v>41250</v>
      </c>
      <c r="Q5583" s="138">
        <v>45182</v>
      </c>
      <c r="AR5583" s="76">
        <f t="shared" si="355"/>
        <v>0</v>
      </c>
      <c r="AS5583">
        <f t="shared" si="356"/>
        <v>0</v>
      </c>
      <c r="AT5583" s="76">
        <f t="shared" si="354"/>
        <v>0</v>
      </c>
    </row>
    <row r="5584" spans="2:46" ht="15.75" customHeight="1" thickBot="1">
      <c r="B5584" t="str">
        <f t="shared" si="353"/>
        <v>TATACHEM4518245260</v>
      </c>
      <c r="C5584" s="137" t="s">
        <v>226</v>
      </c>
      <c r="D5584" s="137" t="s">
        <v>193</v>
      </c>
      <c r="E5584" s="138">
        <v>45260</v>
      </c>
      <c r="F5584" s="139">
        <v>0</v>
      </c>
      <c r="G5584" s="137" t="s">
        <v>223</v>
      </c>
      <c r="H5584" s="139">
        <v>1064.1500000000001</v>
      </c>
      <c r="I5584" s="139">
        <v>1070.25</v>
      </c>
      <c r="J5584" s="139">
        <v>1052.4000000000001</v>
      </c>
      <c r="K5584" s="139">
        <v>1070.25</v>
      </c>
      <c r="L5584" s="139">
        <v>1070.25</v>
      </c>
      <c r="M5584" s="139">
        <v>48</v>
      </c>
      <c r="N5584" s="139">
        <v>281.22000000000003</v>
      </c>
      <c r="O5584" s="141">
        <v>44600</v>
      </c>
      <c r="P5584" s="140">
        <v>18150</v>
      </c>
      <c r="Q5584" s="138">
        <v>45182</v>
      </c>
      <c r="AR5584">
        <f t="shared" si="355"/>
        <v>0</v>
      </c>
      <c r="AS5584">
        <f t="shared" si="356"/>
        <v>0</v>
      </c>
      <c r="AT5584">
        <f t="shared" si="354"/>
        <v>0</v>
      </c>
    </row>
    <row r="5585" spans="2:46" ht="15.75" customHeight="1" thickBot="1">
      <c r="B5585" t="str">
        <f t="shared" si="353"/>
        <v>TATACOMM4518245197</v>
      </c>
      <c r="C5585" s="137" t="s">
        <v>226</v>
      </c>
      <c r="D5585" s="137" t="s">
        <v>194</v>
      </c>
      <c r="E5585" s="138">
        <v>45197</v>
      </c>
      <c r="F5585" s="139">
        <v>0</v>
      </c>
      <c r="G5585" s="137" t="s">
        <v>223</v>
      </c>
      <c r="H5585" s="139">
        <v>1853</v>
      </c>
      <c r="I5585" s="139">
        <v>1918.7</v>
      </c>
      <c r="J5585" s="139">
        <v>1840.3</v>
      </c>
      <c r="K5585" s="139">
        <v>1913.95</v>
      </c>
      <c r="L5585" s="139">
        <v>1913.95</v>
      </c>
      <c r="M5585" s="139">
        <v>4004</v>
      </c>
      <c r="N5585" s="139">
        <v>37781.11</v>
      </c>
      <c r="O5585" s="139">
        <v>6086500</v>
      </c>
      <c r="P5585" s="140">
        <v>-204000</v>
      </c>
      <c r="Q5585" s="138">
        <v>45182</v>
      </c>
      <c r="AR5585">
        <f t="shared" si="355"/>
        <v>6311000</v>
      </c>
      <c r="AS5585">
        <f t="shared" si="356"/>
        <v>-206500</v>
      </c>
      <c r="AT5585">
        <f t="shared" si="354"/>
        <v>6517500</v>
      </c>
    </row>
    <row r="5586" spans="2:46" ht="15.75" customHeight="1" thickBot="1">
      <c r="B5586" t="str">
        <f t="shared" si="353"/>
        <v>TATACOMM4518245225</v>
      </c>
      <c r="C5586" s="137" t="s">
        <v>226</v>
      </c>
      <c r="D5586" s="137" t="s">
        <v>194</v>
      </c>
      <c r="E5586" s="138">
        <v>45225</v>
      </c>
      <c r="F5586" s="139">
        <v>0</v>
      </c>
      <c r="G5586" s="137" t="s">
        <v>223</v>
      </c>
      <c r="H5586" s="139">
        <v>1869.8</v>
      </c>
      <c r="I5586" s="139">
        <v>1929.55</v>
      </c>
      <c r="J5586" s="139">
        <v>1853.2</v>
      </c>
      <c r="K5586" s="139">
        <v>1926.6</v>
      </c>
      <c r="L5586" s="139">
        <v>1926.6</v>
      </c>
      <c r="M5586" s="139">
        <v>369</v>
      </c>
      <c r="N5586" s="139">
        <v>3501.5</v>
      </c>
      <c r="O5586" s="139">
        <v>224500</v>
      </c>
      <c r="P5586" s="140">
        <v>-2500</v>
      </c>
      <c r="Q5586" s="138">
        <v>45182</v>
      </c>
      <c r="AR5586">
        <f t="shared" si="355"/>
        <v>0</v>
      </c>
      <c r="AS5586">
        <f t="shared" si="356"/>
        <v>0</v>
      </c>
      <c r="AT5586">
        <f t="shared" si="354"/>
        <v>0</v>
      </c>
    </row>
    <row r="5587" spans="2:46" ht="15.75" customHeight="1" thickBot="1">
      <c r="B5587" t="str">
        <f t="shared" si="353"/>
        <v>TATACOMM4518245260</v>
      </c>
      <c r="C5587" s="137" t="s">
        <v>226</v>
      </c>
      <c r="D5587" s="137" t="s">
        <v>194</v>
      </c>
      <c r="E5587" s="138">
        <v>45260</v>
      </c>
      <c r="F5587" s="139">
        <v>0</v>
      </c>
      <c r="G5587" s="137" t="s">
        <v>223</v>
      </c>
      <c r="H5587" s="139">
        <v>1896.45</v>
      </c>
      <c r="I5587" s="139">
        <v>1913.85</v>
      </c>
      <c r="J5587" s="139">
        <v>1881.3</v>
      </c>
      <c r="K5587" s="139">
        <v>1913.8</v>
      </c>
      <c r="L5587" s="139">
        <v>1941.2</v>
      </c>
      <c r="M5587" s="139">
        <v>8</v>
      </c>
      <c r="N5587" s="139">
        <v>76.069999999999993</v>
      </c>
      <c r="O5587" s="139">
        <v>42500</v>
      </c>
      <c r="P5587" s="139">
        <v>500</v>
      </c>
      <c r="Q5587" s="138">
        <v>45182</v>
      </c>
      <c r="AR5587">
        <f t="shared" si="355"/>
        <v>0</v>
      </c>
      <c r="AS5587">
        <f t="shared" si="356"/>
        <v>0</v>
      </c>
      <c r="AT5587">
        <f t="shared" si="354"/>
        <v>0</v>
      </c>
    </row>
    <row r="5588" spans="2:46" ht="15.75" customHeight="1" thickBot="1">
      <c r="B5588" t="str">
        <f t="shared" si="353"/>
        <v>TATACONSUM4518245197</v>
      </c>
      <c r="C5588" s="137" t="s">
        <v>226</v>
      </c>
      <c r="D5588" s="137" t="s">
        <v>60</v>
      </c>
      <c r="E5588" s="138">
        <v>45197</v>
      </c>
      <c r="F5588" s="139">
        <v>0</v>
      </c>
      <c r="G5588" s="137" t="s">
        <v>223</v>
      </c>
      <c r="H5588" s="139">
        <v>866.25</v>
      </c>
      <c r="I5588" s="139">
        <v>894.8</v>
      </c>
      <c r="J5588" s="139">
        <v>862.35</v>
      </c>
      <c r="K5588" s="139">
        <v>893.15</v>
      </c>
      <c r="L5588" s="139">
        <v>893.15</v>
      </c>
      <c r="M5588" s="139">
        <v>7028</v>
      </c>
      <c r="N5588" s="139">
        <v>55846.47</v>
      </c>
      <c r="O5588" s="139">
        <v>9586800</v>
      </c>
      <c r="P5588" s="140">
        <v>474300</v>
      </c>
      <c r="Q5588" s="138">
        <v>45182</v>
      </c>
      <c r="AR5588">
        <f t="shared" si="355"/>
        <v>9933300</v>
      </c>
      <c r="AS5588">
        <f t="shared" si="356"/>
        <v>518400</v>
      </c>
      <c r="AT5588">
        <f t="shared" si="354"/>
        <v>9414900</v>
      </c>
    </row>
    <row r="5589" spans="2:46" ht="15.75" customHeight="1" thickBot="1">
      <c r="B5589" t="str">
        <f t="shared" si="353"/>
        <v>TATACONSUM4518245225</v>
      </c>
      <c r="C5589" s="137" t="s">
        <v>226</v>
      </c>
      <c r="D5589" s="137" t="s">
        <v>60</v>
      </c>
      <c r="E5589" s="138">
        <v>45225</v>
      </c>
      <c r="F5589" s="139">
        <v>0</v>
      </c>
      <c r="G5589" s="137" t="s">
        <v>223</v>
      </c>
      <c r="H5589" s="139">
        <v>870.85</v>
      </c>
      <c r="I5589" s="139">
        <v>899.9</v>
      </c>
      <c r="J5589" s="139">
        <v>870.85</v>
      </c>
      <c r="K5589" s="139">
        <v>898.3</v>
      </c>
      <c r="L5589" s="139">
        <v>898.3</v>
      </c>
      <c r="M5589" s="139">
        <v>561</v>
      </c>
      <c r="N5589" s="139">
        <v>4477.1499999999996</v>
      </c>
      <c r="O5589" s="139">
        <v>346500</v>
      </c>
      <c r="P5589" s="140">
        <v>44100</v>
      </c>
      <c r="Q5589" s="138">
        <v>45182</v>
      </c>
      <c r="AR5589">
        <f t="shared" si="355"/>
        <v>0</v>
      </c>
      <c r="AS5589">
        <f t="shared" si="356"/>
        <v>0</v>
      </c>
      <c r="AT5589">
        <f t="shared" si="354"/>
        <v>0</v>
      </c>
    </row>
    <row r="5590" spans="2:46" ht="15.75" customHeight="1" thickBot="1">
      <c r="B5590" t="str">
        <f t="shared" si="353"/>
        <v>TATACONSUM4518245260</v>
      </c>
      <c r="C5590" s="137" t="s">
        <v>226</v>
      </c>
      <c r="D5590" s="137" t="s">
        <v>60</v>
      </c>
      <c r="E5590" s="138">
        <v>45260</v>
      </c>
      <c r="F5590" s="139">
        <v>0</v>
      </c>
      <c r="G5590" s="137" t="s">
        <v>223</v>
      </c>
      <c r="H5590" s="139">
        <v>879.15</v>
      </c>
      <c r="I5590" s="139">
        <v>900</v>
      </c>
      <c r="J5590" s="139">
        <v>879</v>
      </c>
      <c r="K5590" s="139">
        <v>900</v>
      </c>
      <c r="L5590" s="139">
        <v>900</v>
      </c>
      <c r="M5590" s="139">
        <v>17</v>
      </c>
      <c r="N5590" s="139">
        <v>135.5</v>
      </c>
      <c r="O5590" s="139">
        <v>26100</v>
      </c>
      <c r="P5590" s="139">
        <v>900</v>
      </c>
      <c r="Q5590" s="138">
        <v>45182</v>
      </c>
      <c r="AR5590">
        <f t="shared" si="355"/>
        <v>0</v>
      </c>
      <c r="AS5590">
        <f t="shared" si="356"/>
        <v>0</v>
      </c>
      <c r="AT5590">
        <f t="shared" si="354"/>
        <v>0</v>
      </c>
    </row>
    <row r="5591" spans="2:46" ht="15.75" customHeight="1" thickBot="1">
      <c r="B5591" t="str">
        <f t="shared" si="353"/>
        <v>TATAMOTORS4518245197</v>
      </c>
      <c r="C5591" s="137" t="s">
        <v>226</v>
      </c>
      <c r="D5591" s="137" t="s">
        <v>37</v>
      </c>
      <c r="E5591" s="138">
        <v>45197</v>
      </c>
      <c r="F5591" s="139">
        <v>0</v>
      </c>
      <c r="G5591" s="137" t="s">
        <v>223</v>
      </c>
      <c r="H5591" s="139">
        <v>622.25</v>
      </c>
      <c r="I5591" s="139">
        <v>630</v>
      </c>
      <c r="J5591" s="139">
        <v>620.4</v>
      </c>
      <c r="K5591" s="139">
        <v>627.35</v>
      </c>
      <c r="L5591" s="139">
        <v>627.35</v>
      </c>
      <c r="M5591" s="139">
        <v>8593</v>
      </c>
      <c r="N5591" s="139">
        <v>76699.42</v>
      </c>
      <c r="O5591" s="139">
        <v>62322375</v>
      </c>
      <c r="P5591" s="140">
        <v>-1205550</v>
      </c>
      <c r="Q5591" s="138">
        <v>45182</v>
      </c>
      <c r="AR5591">
        <f t="shared" si="355"/>
        <v>65515800</v>
      </c>
      <c r="AS5591">
        <f t="shared" si="356"/>
        <v>-1167075</v>
      </c>
      <c r="AT5591">
        <f t="shared" si="354"/>
        <v>66682875</v>
      </c>
    </row>
    <row r="5592" spans="2:46" ht="15.75" customHeight="1" thickBot="1">
      <c r="B5592" t="str">
        <f t="shared" si="353"/>
        <v>TATAMOTORS4518245225</v>
      </c>
      <c r="C5592" s="137" t="s">
        <v>226</v>
      </c>
      <c r="D5592" s="137" t="s">
        <v>37</v>
      </c>
      <c r="E5592" s="138">
        <v>45225</v>
      </c>
      <c r="F5592" s="139">
        <v>0</v>
      </c>
      <c r="G5592" s="137" t="s">
        <v>223</v>
      </c>
      <c r="H5592" s="139">
        <v>627.75</v>
      </c>
      <c r="I5592" s="139">
        <v>634</v>
      </c>
      <c r="J5592" s="139">
        <v>624.9</v>
      </c>
      <c r="K5592" s="139">
        <v>631.85</v>
      </c>
      <c r="L5592" s="139">
        <v>631.85</v>
      </c>
      <c r="M5592" s="139">
        <v>800</v>
      </c>
      <c r="N5592" s="139">
        <v>7188.61</v>
      </c>
      <c r="O5592" s="139">
        <v>3193425</v>
      </c>
      <c r="P5592" s="140">
        <v>38475</v>
      </c>
      <c r="Q5592" s="138">
        <v>45182</v>
      </c>
      <c r="AR5592">
        <f t="shared" si="355"/>
        <v>0</v>
      </c>
      <c r="AS5592">
        <f t="shared" si="356"/>
        <v>0</v>
      </c>
      <c r="AT5592">
        <f t="shared" si="354"/>
        <v>0</v>
      </c>
    </row>
    <row r="5593" spans="2:46" ht="15.75" customHeight="1" thickBot="1">
      <c r="B5593" t="str">
        <f t="shared" si="353"/>
        <v>TATAMOTORS4518245260</v>
      </c>
      <c r="C5593" s="137" t="s">
        <v>226</v>
      </c>
      <c r="D5593" s="137" t="s">
        <v>37</v>
      </c>
      <c r="E5593" s="138">
        <v>45260</v>
      </c>
      <c r="F5593" s="139">
        <v>0</v>
      </c>
      <c r="G5593" s="137" t="s">
        <v>223</v>
      </c>
      <c r="H5593" s="139">
        <v>634</v>
      </c>
      <c r="I5593" s="139">
        <v>638.5</v>
      </c>
      <c r="J5593" s="139">
        <v>630</v>
      </c>
      <c r="K5593" s="139">
        <v>635.65</v>
      </c>
      <c r="L5593" s="139">
        <v>635.65</v>
      </c>
      <c r="M5593" s="139">
        <v>188</v>
      </c>
      <c r="N5593" s="139">
        <v>1703.01</v>
      </c>
      <c r="O5593" s="139">
        <v>360525</v>
      </c>
      <c r="P5593" s="140">
        <v>52725</v>
      </c>
      <c r="Q5593" s="138">
        <v>45182</v>
      </c>
      <c r="AR5593">
        <f t="shared" si="355"/>
        <v>0</v>
      </c>
      <c r="AS5593">
        <f t="shared" si="356"/>
        <v>0</v>
      </c>
      <c r="AT5593">
        <f t="shared" si="354"/>
        <v>0</v>
      </c>
    </row>
    <row r="5594" spans="2:46" ht="15.75" customHeight="1" thickBot="1">
      <c r="B5594" t="str">
        <f t="shared" si="353"/>
        <v>TATAPOWER4518245197</v>
      </c>
      <c r="C5594" s="137" t="s">
        <v>226</v>
      </c>
      <c r="D5594" s="137" t="s">
        <v>195</v>
      </c>
      <c r="E5594" s="138">
        <v>45197</v>
      </c>
      <c r="F5594" s="139">
        <v>0</v>
      </c>
      <c r="G5594" s="137" t="s">
        <v>223</v>
      </c>
      <c r="H5594" s="139">
        <v>264.10000000000002</v>
      </c>
      <c r="I5594" s="139">
        <v>267.75</v>
      </c>
      <c r="J5594" s="139">
        <v>261.35000000000002</v>
      </c>
      <c r="K5594" s="139">
        <v>266</v>
      </c>
      <c r="L5594" s="139">
        <v>266</v>
      </c>
      <c r="M5594" s="139">
        <v>7019</v>
      </c>
      <c r="N5594" s="139">
        <v>62735.95</v>
      </c>
      <c r="O5594" s="139">
        <v>85826250</v>
      </c>
      <c r="P5594" s="140">
        <v>-1775250</v>
      </c>
      <c r="Q5594" s="138">
        <v>45182</v>
      </c>
      <c r="AR5594">
        <f t="shared" si="355"/>
        <v>92221875</v>
      </c>
      <c r="AS5594">
        <f t="shared" si="356"/>
        <v>-222750</v>
      </c>
      <c r="AT5594">
        <f t="shared" si="354"/>
        <v>92444625</v>
      </c>
    </row>
    <row r="5595" spans="2:46" ht="15.75" customHeight="1" thickBot="1">
      <c r="B5595" t="str">
        <f t="shared" si="353"/>
        <v>TATAPOWER4518245225</v>
      </c>
      <c r="C5595" s="137" t="s">
        <v>226</v>
      </c>
      <c r="D5595" s="137" t="s">
        <v>195</v>
      </c>
      <c r="E5595" s="138">
        <v>45225</v>
      </c>
      <c r="F5595" s="139">
        <v>0</v>
      </c>
      <c r="G5595" s="137" t="s">
        <v>223</v>
      </c>
      <c r="H5595" s="139">
        <v>266.45</v>
      </c>
      <c r="I5595" s="139">
        <v>269.5</v>
      </c>
      <c r="J5595" s="139">
        <v>263.39999999999998</v>
      </c>
      <c r="K5595" s="139">
        <v>267.8</v>
      </c>
      <c r="L5595" s="139">
        <v>267.8</v>
      </c>
      <c r="M5595" s="139">
        <v>1139</v>
      </c>
      <c r="N5595" s="139">
        <v>10225.879999999999</v>
      </c>
      <c r="O5595" s="139">
        <v>6395625</v>
      </c>
      <c r="P5595" s="140">
        <v>1552500</v>
      </c>
      <c r="Q5595" s="138">
        <v>45182</v>
      </c>
      <c r="AR5595">
        <f t="shared" si="355"/>
        <v>0</v>
      </c>
      <c r="AS5595">
        <f t="shared" si="356"/>
        <v>0</v>
      </c>
      <c r="AT5595">
        <f t="shared" si="354"/>
        <v>0</v>
      </c>
    </row>
    <row r="5596" spans="2:46" ht="15.75" customHeight="1" thickBot="1">
      <c r="B5596" t="str">
        <f t="shared" si="353"/>
        <v>TATAPOWER4518245260</v>
      </c>
      <c r="C5596" s="137" t="s">
        <v>226</v>
      </c>
      <c r="D5596" s="137" t="s">
        <v>195</v>
      </c>
      <c r="E5596" s="138">
        <v>45260</v>
      </c>
      <c r="F5596" s="139">
        <v>0</v>
      </c>
      <c r="G5596" s="137" t="s">
        <v>223</v>
      </c>
      <c r="H5596" s="139">
        <v>268.3</v>
      </c>
      <c r="I5596" s="139">
        <v>271</v>
      </c>
      <c r="J5596" s="139">
        <v>265.5</v>
      </c>
      <c r="K5596" s="139">
        <v>269.95</v>
      </c>
      <c r="L5596" s="139">
        <v>269.95</v>
      </c>
      <c r="M5596" s="139">
        <v>59</v>
      </c>
      <c r="N5596" s="139">
        <v>534.04</v>
      </c>
      <c r="O5596" s="139">
        <v>813375</v>
      </c>
      <c r="P5596" s="140">
        <v>54000</v>
      </c>
      <c r="Q5596" s="138">
        <v>45182</v>
      </c>
      <c r="AR5596">
        <f t="shared" si="355"/>
        <v>0</v>
      </c>
      <c r="AS5596">
        <f t="shared" si="356"/>
        <v>0</v>
      </c>
      <c r="AT5596">
        <f t="shared" si="354"/>
        <v>0</v>
      </c>
    </row>
    <row r="5597" spans="2:46" ht="15.75" customHeight="1" thickBot="1">
      <c r="B5597" t="str">
        <f t="shared" si="353"/>
        <v>TATASTEEL4518245197</v>
      </c>
      <c r="C5597" s="137" t="s">
        <v>226</v>
      </c>
      <c r="D5597" s="137" t="s">
        <v>39</v>
      </c>
      <c r="E5597" s="138">
        <v>45197</v>
      </c>
      <c r="F5597" s="139">
        <v>0</v>
      </c>
      <c r="G5597" s="137" t="s">
        <v>223</v>
      </c>
      <c r="H5597" s="139">
        <v>129.55000000000001</v>
      </c>
      <c r="I5597" s="139">
        <v>130.65</v>
      </c>
      <c r="J5597" s="139">
        <v>127.85</v>
      </c>
      <c r="K5597" s="139">
        <v>129.69999999999999</v>
      </c>
      <c r="L5597" s="139">
        <v>129.69999999999999</v>
      </c>
      <c r="M5597" s="139">
        <v>7210</v>
      </c>
      <c r="N5597" s="139">
        <v>51315.63</v>
      </c>
      <c r="O5597" s="139">
        <v>211057000</v>
      </c>
      <c r="P5597" s="140">
        <v>-3206500</v>
      </c>
      <c r="Q5597" s="138">
        <v>45182</v>
      </c>
      <c r="AR5597">
        <f t="shared" si="355"/>
        <v>221089000</v>
      </c>
      <c r="AS5597">
        <f t="shared" si="356"/>
        <v>-3113000</v>
      </c>
      <c r="AT5597">
        <f t="shared" si="354"/>
        <v>224202000</v>
      </c>
    </row>
    <row r="5598" spans="2:46" ht="15.75" customHeight="1" thickBot="1">
      <c r="B5598" t="str">
        <f t="shared" si="353"/>
        <v>TATASTEEL4518245225</v>
      </c>
      <c r="C5598" s="137" t="s">
        <v>226</v>
      </c>
      <c r="D5598" s="137" t="s">
        <v>39</v>
      </c>
      <c r="E5598" s="138">
        <v>45225</v>
      </c>
      <c r="F5598" s="139">
        <v>0</v>
      </c>
      <c r="G5598" s="137" t="s">
        <v>223</v>
      </c>
      <c r="H5598" s="139">
        <v>130.30000000000001</v>
      </c>
      <c r="I5598" s="139">
        <v>131.5</v>
      </c>
      <c r="J5598" s="139">
        <v>128.69999999999999</v>
      </c>
      <c r="K5598" s="139">
        <v>130.6</v>
      </c>
      <c r="L5598" s="139">
        <v>130.6</v>
      </c>
      <c r="M5598" s="139">
        <v>751</v>
      </c>
      <c r="N5598" s="139">
        <v>5380.77</v>
      </c>
      <c r="O5598" s="139">
        <v>10032000</v>
      </c>
      <c r="P5598" s="140">
        <v>93500</v>
      </c>
      <c r="Q5598" s="138">
        <v>45182</v>
      </c>
      <c r="AR5598">
        <f t="shared" si="355"/>
        <v>0</v>
      </c>
      <c r="AS5598">
        <f t="shared" si="356"/>
        <v>0</v>
      </c>
      <c r="AT5598">
        <f t="shared" si="354"/>
        <v>0</v>
      </c>
    </row>
    <row r="5599" spans="2:46" ht="15.75" customHeight="1" thickBot="1">
      <c r="B5599" t="str">
        <f t="shared" si="353"/>
        <v>TATASTEEL4518245260</v>
      </c>
      <c r="C5599" s="137" t="s">
        <v>226</v>
      </c>
      <c r="D5599" s="137" t="s">
        <v>39</v>
      </c>
      <c r="E5599" s="138">
        <v>45260</v>
      </c>
      <c r="F5599" s="139">
        <v>0</v>
      </c>
      <c r="G5599" s="137" t="s">
        <v>223</v>
      </c>
      <c r="H5599" s="139">
        <v>130.80000000000001</v>
      </c>
      <c r="I5599" s="139">
        <v>132.19999999999999</v>
      </c>
      <c r="J5599" s="139">
        <v>129.9</v>
      </c>
      <c r="K5599" s="139">
        <v>131.69999999999999</v>
      </c>
      <c r="L5599" s="139">
        <v>131.69999999999999</v>
      </c>
      <c r="M5599" s="139">
        <v>46</v>
      </c>
      <c r="N5599" s="139">
        <v>332.06</v>
      </c>
      <c r="O5599" s="139">
        <v>1424500</v>
      </c>
      <c r="P5599" s="140">
        <v>44000</v>
      </c>
      <c r="Q5599" s="138">
        <v>45182</v>
      </c>
      <c r="AR5599">
        <f t="shared" si="355"/>
        <v>0</v>
      </c>
      <c r="AS5599">
        <f t="shared" si="356"/>
        <v>0</v>
      </c>
      <c r="AT5599">
        <f t="shared" si="354"/>
        <v>0</v>
      </c>
    </row>
    <row r="5600" spans="2:46" ht="15.75" customHeight="1" thickBot="1">
      <c r="B5600" t="str">
        <f t="shared" si="353"/>
        <v>TCS4518245197</v>
      </c>
      <c r="C5600" s="137" t="s">
        <v>226</v>
      </c>
      <c r="D5600" s="137" t="s">
        <v>23</v>
      </c>
      <c r="E5600" s="138">
        <v>45197</v>
      </c>
      <c r="F5600" s="139">
        <v>0</v>
      </c>
      <c r="G5600" s="137" t="s">
        <v>223</v>
      </c>
      <c r="H5600" s="139">
        <v>3568.6</v>
      </c>
      <c r="I5600" s="139">
        <v>3598.5</v>
      </c>
      <c r="J5600" s="139">
        <v>3552.05</v>
      </c>
      <c r="K5600" s="139">
        <v>3573.75</v>
      </c>
      <c r="L5600" s="139">
        <v>3573.75</v>
      </c>
      <c r="M5600" s="139">
        <v>12097</v>
      </c>
      <c r="N5600" s="139">
        <v>75652.509999999995</v>
      </c>
      <c r="O5600" s="139">
        <v>9617650</v>
      </c>
      <c r="P5600" s="140">
        <v>-354025</v>
      </c>
      <c r="Q5600" s="138">
        <v>45182</v>
      </c>
      <c r="AR5600">
        <f t="shared" si="355"/>
        <v>9966775</v>
      </c>
      <c r="AS5600">
        <f t="shared" si="356"/>
        <v>-348600</v>
      </c>
      <c r="AT5600">
        <f t="shared" si="354"/>
        <v>10315375</v>
      </c>
    </row>
    <row r="5601" spans="2:46" ht="15.75" customHeight="1" thickBot="1">
      <c r="B5601" t="str">
        <f t="shared" si="353"/>
        <v>TCS4518245225</v>
      </c>
      <c r="C5601" s="137" t="s">
        <v>226</v>
      </c>
      <c r="D5601" s="137" t="s">
        <v>23</v>
      </c>
      <c r="E5601" s="138">
        <v>45225</v>
      </c>
      <c r="F5601" s="139">
        <v>0</v>
      </c>
      <c r="G5601" s="137" t="s">
        <v>223</v>
      </c>
      <c r="H5601" s="139">
        <v>3594.25</v>
      </c>
      <c r="I5601" s="139">
        <v>3613.5</v>
      </c>
      <c r="J5601" s="139">
        <v>3568.05</v>
      </c>
      <c r="K5601" s="139">
        <v>3589.25</v>
      </c>
      <c r="L5601" s="139">
        <v>3589.25</v>
      </c>
      <c r="M5601" s="139">
        <v>917</v>
      </c>
      <c r="N5601" s="139">
        <v>5759.54</v>
      </c>
      <c r="O5601" s="139">
        <v>349125</v>
      </c>
      <c r="P5601" s="140">
        <v>5425</v>
      </c>
      <c r="Q5601" s="138">
        <v>45182</v>
      </c>
      <c r="AR5601">
        <f t="shared" si="355"/>
        <v>0</v>
      </c>
      <c r="AS5601">
        <f t="shared" si="356"/>
        <v>0</v>
      </c>
      <c r="AT5601">
        <f t="shared" si="354"/>
        <v>0</v>
      </c>
    </row>
    <row r="5602" spans="2:46" ht="15.75" customHeight="1" thickBot="1">
      <c r="B5602" t="str">
        <f t="shared" si="353"/>
        <v>TCS4518245260</v>
      </c>
      <c r="C5602" s="137" t="s">
        <v>226</v>
      </c>
      <c r="D5602" s="137" t="s">
        <v>23</v>
      </c>
      <c r="E5602" s="138">
        <v>45260</v>
      </c>
      <c r="F5602" s="139">
        <v>0</v>
      </c>
      <c r="G5602" s="137" t="s">
        <v>223</v>
      </c>
      <c r="H5602" s="139">
        <v>3601.65</v>
      </c>
      <c r="I5602" s="139">
        <v>3625</v>
      </c>
      <c r="J5602" s="139">
        <v>3595</v>
      </c>
      <c r="K5602" s="139">
        <v>3612.7</v>
      </c>
      <c r="L5602" s="139">
        <v>3612.7</v>
      </c>
      <c r="M5602" s="139">
        <v>68</v>
      </c>
      <c r="N5602" s="139">
        <v>429.34</v>
      </c>
      <c r="O5602" s="139">
        <v>26600</v>
      </c>
      <c r="P5602" s="140">
        <v>3150</v>
      </c>
      <c r="Q5602" s="138">
        <v>45182</v>
      </c>
      <c r="AR5602">
        <f t="shared" si="355"/>
        <v>0</v>
      </c>
      <c r="AS5602">
        <f t="shared" si="356"/>
        <v>0</v>
      </c>
      <c r="AT5602">
        <f t="shared" si="354"/>
        <v>0</v>
      </c>
    </row>
    <row r="5603" spans="2:46" ht="15.75" customHeight="1" thickBot="1">
      <c r="B5603" t="str">
        <f t="shared" si="353"/>
        <v>TECHM4518245197</v>
      </c>
      <c r="C5603" s="137" t="s">
        <v>226</v>
      </c>
      <c r="D5603" s="137" t="s">
        <v>47</v>
      </c>
      <c r="E5603" s="138">
        <v>45197</v>
      </c>
      <c r="F5603" s="139">
        <v>0</v>
      </c>
      <c r="G5603" s="137" t="s">
        <v>223</v>
      </c>
      <c r="H5603" s="139">
        <v>1268</v>
      </c>
      <c r="I5603" s="139">
        <v>1271</v>
      </c>
      <c r="J5603" s="139">
        <v>1256.1500000000001</v>
      </c>
      <c r="K5603" s="139">
        <v>1263.5</v>
      </c>
      <c r="L5603" s="139">
        <v>1263.5</v>
      </c>
      <c r="M5603" s="139">
        <v>2494</v>
      </c>
      <c r="N5603" s="139">
        <v>18901.22</v>
      </c>
      <c r="O5603" s="139">
        <v>12050400</v>
      </c>
      <c r="P5603" s="140">
        <v>-11400</v>
      </c>
      <c r="Q5603" s="138">
        <v>45182</v>
      </c>
      <c r="AR5603">
        <f t="shared" si="355"/>
        <v>12407400</v>
      </c>
      <c r="AS5603">
        <f t="shared" si="356"/>
        <v>600</v>
      </c>
      <c r="AT5603">
        <f t="shared" si="354"/>
        <v>12406800</v>
      </c>
    </row>
    <row r="5604" spans="2:46" ht="15.75" customHeight="1" thickBot="1">
      <c r="B5604" t="str">
        <f t="shared" si="353"/>
        <v>TECHM4518245225</v>
      </c>
      <c r="C5604" s="137" t="s">
        <v>226</v>
      </c>
      <c r="D5604" s="137" t="s">
        <v>47</v>
      </c>
      <c r="E5604" s="138">
        <v>45225</v>
      </c>
      <c r="F5604" s="139">
        <v>0</v>
      </c>
      <c r="G5604" s="137" t="s">
        <v>223</v>
      </c>
      <c r="H5604" s="139">
        <v>1272.8499999999999</v>
      </c>
      <c r="I5604" s="139">
        <v>1277.95</v>
      </c>
      <c r="J5604" s="139">
        <v>1266.2</v>
      </c>
      <c r="K5604" s="139">
        <v>1271.75</v>
      </c>
      <c r="L5604" s="139">
        <v>1271.75</v>
      </c>
      <c r="M5604" s="139">
        <v>159</v>
      </c>
      <c r="N5604" s="139">
        <v>1213.67</v>
      </c>
      <c r="O5604" s="139">
        <v>357000</v>
      </c>
      <c r="P5604" s="140">
        <v>12000</v>
      </c>
      <c r="Q5604" s="138">
        <v>45182</v>
      </c>
      <c r="AR5604">
        <f t="shared" si="355"/>
        <v>0</v>
      </c>
      <c r="AS5604">
        <f t="shared" si="356"/>
        <v>0</v>
      </c>
      <c r="AT5604">
        <f t="shared" si="354"/>
        <v>0</v>
      </c>
    </row>
    <row r="5605" spans="2:46" ht="15.75" customHeight="1" thickBot="1">
      <c r="B5605" t="str">
        <f t="shared" si="353"/>
        <v>TECHM4518245260</v>
      </c>
      <c r="C5605" s="137" t="s">
        <v>226</v>
      </c>
      <c r="D5605" s="137" t="s">
        <v>47</v>
      </c>
      <c r="E5605" s="138">
        <v>45260</v>
      </c>
      <c r="F5605" s="139">
        <v>0</v>
      </c>
      <c r="G5605" s="137" t="s">
        <v>223</v>
      </c>
      <c r="H5605" s="139">
        <v>1266.4000000000001</v>
      </c>
      <c r="I5605" s="139">
        <v>1270.8</v>
      </c>
      <c r="J5605" s="139">
        <v>1263</v>
      </c>
      <c r="K5605" s="139">
        <v>1268.5</v>
      </c>
      <c r="L5605" s="139">
        <v>1268.5</v>
      </c>
      <c r="M5605" s="139">
        <v>26</v>
      </c>
      <c r="N5605" s="139">
        <v>197.65</v>
      </c>
      <c r="O5605" s="139">
        <v>82200</v>
      </c>
      <c r="P5605" s="140">
        <v>9000</v>
      </c>
      <c r="Q5605" s="138">
        <v>45182</v>
      </c>
      <c r="AR5605">
        <f t="shared" si="355"/>
        <v>0</v>
      </c>
      <c r="AS5605">
        <f t="shared" si="356"/>
        <v>0</v>
      </c>
      <c r="AT5605">
        <f t="shared" si="354"/>
        <v>0</v>
      </c>
    </row>
    <row r="5606" spans="2:46" ht="15.75" customHeight="1" thickBot="1">
      <c r="B5606" t="str">
        <f t="shared" si="353"/>
        <v>TITAN4518245197</v>
      </c>
      <c r="C5606" s="137" t="s">
        <v>226</v>
      </c>
      <c r="D5606" s="137" t="s">
        <v>34</v>
      </c>
      <c r="E5606" s="138">
        <v>45197</v>
      </c>
      <c r="F5606" s="139">
        <v>0</v>
      </c>
      <c r="G5606" s="137" t="s">
        <v>223</v>
      </c>
      <c r="H5606" s="139">
        <v>3196</v>
      </c>
      <c r="I5606" s="139">
        <v>3269.45</v>
      </c>
      <c r="J5606" s="139">
        <v>3196</v>
      </c>
      <c r="K5606" s="139">
        <v>3264.35</v>
      </c>
      <c r="L5606" s="139">
        <v>3264.35</v>
      </c>
      <c r="M5606" s="139">
        <v>5062</v>
      </c>
      <c r="N5606" s="139">
        <v>61487.64</v>
      </c>
      <c r="O5606" s="139">
        <v>4920375</v>
      </c>
      <c r="P5606" s="140">
        <v>307500</v>
      </c>
      <c r="Q5606" s="138">
        <v>45182</v>
      </c>
      <c r="AR5606">
        <f t="shared" si="355"/>
        <v>5082375</v>
      </c>
      <c r="AS5606">
        <f t="shared" si="356"/>
        <v>336375</v>
      </c>
      <c r="AT5606">
        <f t="shared" si="354"/>
        <v>4746000</v>
      </c>
    </row>
    <row r="5607" spans="2:46" ht="15.75" customHeight="1" thickBot="1">
      <c r="B5607" t="str">
        <f t="shared" si="353"/>
        <v>TITAN4518245225</v>
      </c>
      <c r="C5607" s="137" t="s">
        <v>226</v>
      </c>
      <c r="D5607" s="137" t="s">
        <v>34</v>
      </c>
      <c r="E5607" s="138">
        <v>45225</v>
      </c>
      <c r="F5607" s="139">
        <v>0</v>
      </c>
      <c r="G5607" s="137" t="s">
        <v>223</v>
      </c>
      <c r="H5607" s="139">
        <v>3216.95</v>
      </c>
      <c r="I5607" s="139">
        <v>3289</v>
      </c>
      <c r="J5607" s="139">
        <v>3216.95</v>
      </c>
      <c r="K5607" s="139">
        <v>3284.25</v>
      </c>
      <c r="L5607" s="139">
        <v>3284.25</v>
      </c>
      <c r="M5607" s="139">
        <v>317</v>
      </c>
      <c r="N5607" s="139">
        <v>3876.99</v>
      </c>
      <c r="O5607" s="139">
        <v>162000</v>
      </c>
      <c r="P5607" s="140">
        <v>28875</v>
      </c>
      <c r="Q5607" s="138">
        <v>45182</v>
      </c>
      <c r="AR5607">
        <f t="shared" si="355"/>
        <v>0</v>
      </c>
      <c r="AS5607">
        <f t="shared" si="356"/>
        <v>0</v>
      </c>
      <c r="AT5607">
        <f t="shared" si="354"/>
        <v>0</v>
      </c>
    </row>
    <row r="5608" spans="2:46" ht="15.75" customHeight="1" thickBot="1">
      <c r="B5608" t="str">
        <f t="shared" si="353"/>
        <v>TITAN4518245260</v>
      </c>
      <c r="C5608" s="137" t="s">
        <v>226</v>
      </c>
      <c r="D5608" s="137" t="s">
        <v>34</v>
      </c>
      <c r="E5608" s="138">
        <v>45260</v>
      </c>
      <c r="F5608" s="139">
        <v>0</v>
      </c>
      <c r="G5608" s="137" t="s">
        <v>223</v>
      </c>
      <c r="H5608" s="139">
        <v>3245</v>
      </c>
      <c r="I5608" s="139">
        <v>3306.7</v>
      </c>
      <c r="J5608" s="139">
        <v>3244</v>
      </c>
      <c r="K5608" s="139">
        <v>3305.25</v>
      </c>
      <c r="L5608" s="139">
        <v>3305.25</v>
      </c>
      <c r="M5608" s="139">
        <v>36</v>
      </c>
      <c r="N5608" s="139">
        <v>443.3</v>
      </c>
      <c r="O5608" s="139">
        <v>24750</v>
      </c>
      <c r="P5608" s="140">
        <v>1500</v>
      </c>
      <c r="Q5608" s="138">
        <v>45182</v>
      </c>
      <c r="AR5608">
        <f t="shared" si="355"/>
        <v>0</v>
      </c>
      <c r="AS5608">
        <f t="shared" si="356"/>
        <v>0</v>
      </c>
      <c r="AT5608">
        <f t="shared" si="354"/>
        <v>0</v>
      </c>
    </row>
    <row r="5609" spans="2:46" ht="15.75" customHeight="1" thickBot="1">
      <c r="B5609" t="str">
        <f t="shared" si="353"/>
        <v>TORNTPHARM4518245197</v>
      </c>
      <c r="C5609" s="137" t="s">
        <v>226</v>
      </c>
      <c r="D5609" s="137" t="s">
        <v>196</v>
      </c>
      <c r="E5609" s="138">
        <v>45197</v>
      </c>
      <c r="F5609" s="139">
        <v>0</v>
      </c>
      <c r="G5609" s="137" t="s">
        <v>223</v>
      </c>
      <c r="H5609" s="139">
        <v>1863.25</v>
      </c>
      <c r="I5609" s="139">
        <v>1880</v>
      </c>
      <c r="J5609" s="139">
        <v>1856.05</v>
      </c>
      <c r="K5609" s="139">
        <v>1875.75</v>
      </c>
      <c r="L5609" s="139">
        <v>1875.75</v>
      </c>
      <c r="M5609" s="139">
        <v>539</v>
      </c>
      <c r="N5609" s="139">
        <v>5035.72</v>
      </c>
      <c r="O5609" s="139">
        <v>2198500</v>
      </c>
      <c r="P5609" s="140">
        <v>36000</v>
      </c>
      <c r="Q5609" s="138">
        <v>45182</v>
      </c>
      <c r="AR5609">
        <f t="shared" si="355"/>
        <v>2221000</v>
      </c>
      <c r="AS5609">
        <f t="shared" si="356"/>
        <v>32000</v>
      </c>
      <c r="AT5609">
        <f t="shared" si="354"/>
        <v>2189000</v>
      </c>
    </row>
    <row r="5610" spans="2:46" ht="15.75" customHeight="1" thickBot="1">
      <c r="B5610" t="str">
        <f t="shared" si="353"/>
        <v>TORNTPHARM4518245225</v>
      </c>
      <c r="C5610" s="137" t="s">
        <v>226</v>
      </c>
      <c r="D5610" s="137" t="s">
        <v>196</v>
      </c>
      <c r="E5610" s="138">
        <v>45225</v>
      </c>
      <c r="F5610" s="139">
        <v>0</v>
      </c>
      <c r="G5610" s="137" t="s">
        <v>223</v>
      </c>
      <c r="H5610" s="139">
        <v>1876.9</v>
      </c>
      <c r="I5610" s="139">
        <v>1890</v>
      </c>
      <c r="J5610" s="139">
        <v>1873.05</v>
      </c>
      <c r="K5610" s="139">
        <v>1886.95</v>
      </c>
      <c r="L5610" s="139">
        <v>1886.95</v>
      </c>
      <c r="M5610" s="139">
        <v>23</v>
      </c>
      <c r="N5610" s="139">
        <v>216.44</v>
      </c>
      <c r="O5610" s="139">
        <v>22500</v>
      </c>
      <c r="P5610" s="140">
        <v>-4000</v>
      </c>
      <c r="Q5610" s="138">
        <v>45182</v>
      </c>
      <c r="AR5610">
        <f t="shared" si="355"/>
        <v>0</v>
      </c>
      <c r="AS5610">
        <f t="shared" si="356"/>
        <v>0</v>
      </c>
      <c r="AT5610">
        <f t="shared" si="354"/>
        <v>0</v>
      </c>
    </row>
    <row r="5611" spans="2:46" ht="15.75" customHeight="1" thickBot="1">
      <c r="B5611" t="str">
        <f t="shared" si="353"/>
        <v>TORNTPHARM4518245260</v>
      </c>
      <c r="C5611" s="137" t="s">
        <v>226</v>
      </c>
      <c r="D5611" s="137" t="s">
        <v>196</v>
      </c>
      <c r="E5611" s="138">
        <v>45260</v>
      </c>
      <c r="F5611" s="139">
        <v>0</v>
      </c>
      <c r="G5611" s="137" t="s">
        <v>223</v>
      </c>
      <c r="H5611" s="139">
        <v>0</v>
      </c>
      <c r="I5611" s="139">
        <v>0</v>
      </c>
      <c r="J5611" s="139">
        <v>0</v>
      </c>
      <c r="K5611" s="139">
        <v>1875.75</v>
      </c>
      <c r="L5611" s="139">
        <v>1897.3</v>
      </c>
      <c r="M5611" s="139">
        <v>0</v>
      </c>
      <c r="N5611" s="139">
        <v>0</v>
      </c>
      <c r="O5611" s="139">
        <v>0</v>
      </c>
      <c r="P5611" s="139">
        <v>0</v>
      </c>
      <c r="Q5611" s="138">
        <v>45182</v>
      </c>
      <c r="AR5611">
        <f t="shared" si="355"/>
        <v>0</v>
      </c>
      <c r="AS5611">
        <f t="shared" si="356"/>
        <v>0</v>
      </c>
      <c r="AT5611">
        <f t="shared" si="354"/>
        <v>0</v>
      </c>
    </row>
    <row r="5612" spans="2:46" ht="15.75" customHeight="1" thickBot="1">
      <c r="B5612" t="str">
        <f t="shared" si="353"/>
        <v>TRENT4518245197</v>
      </c>
      <c r="C5612" s="137" t="s">
        <v>226</v>
      </c>
      <c r="D5612" s="137" t="s">
        <v>197</v>
      </c>
      <c r="E5612" s="138">
        <v>45197</v>
      </c>
      <c r="F5612" s="139">
        <v>0</v>
      </c>
      <c r="G5612" s="137" t="s">
        <v>223</v>
      </c>
      <c r="H5612" s="139">
        <v>2058.1</v>
      </c>
      <c r="I5612" s="139">
        <v>2076.75</v>
      </c>
      <c r="J5612" s="139">
        <v>2017.8</v>
      </c>
      <c r="K5612" s="139">
        <v>2068.6</v>
      </c>
      <c r="L5612" s="139">
        <v>2068.6</v>
      </c>
      <c r="M5612" s="139">
        <v>2933</v>
      </c>
      <c r="N5612" s="139">
        <v>24118.22</v>
      </c>
      <c r="O5612" s="139">
        <v>3363600</v>
      </c>
      <c r="P5612" s="140">
        <v>38400</v>
      </c>
      <c r="Q5612" s="138">
        <v>45182</v>
      </c>
      <c r="AR5612">
        <f t="shared" si="355"/>
        <v>3514800</v>
      </c>
      <c r="AS5612">
        <f t="shared" si="356"/>
        <v>42400</v>
      </c>
      <c r="AT5612">
        <f t="shared" si="354"/>
        <v>3472400</v>
      </c>
    </row>
    <row r="5613" spans="2:46" ht="15.75" customHeight="1" thickBot="1">
      <c r="B5613" t="str">
        <f t="shared" si="353"/>
        <v>TRENT4518245225</v>
      </c>
      <c r="C5613" s="137" t="s">
        <v>226</v>
      </c>
      <c r="D5613" s="137" t="s">
        <v>197</v>
      </c>
      <c r="E5613" s="138">
        <v>45225</v>
      </c>
      <c r="F5613" s="139">
        <v>0</v>
      </c>
      <c r="G5613" s="137" t="s">
        <v>223</v>
      </c>
      <c r="H5613" s="139">
        <v>2035.85</v>
      </c>
      <c r="I5613" s="139">
        <v>2087.4</v>
      </c>
      <c r="J5613" s="139">
        <v>2035.8</v>
      </c>
      <c r="K5613" s="139">
        <v>2081.4</v>
      </c>
      <c r="L5613" s="139">
        <v>2081.4</v>
      </c>
      <c r="M5613" s="139">
        <v>99</v>
      </c>
      <c r="N5613" s="139">
        <v>819.28</v>
      </c>
      <c r="O5613" s="139">
        <v>151200</v>
      </c>
      <c r="P5613" s="140">
        <v>4000</v>
      </c>
      <c r="Q5613" s="138">
        <v>45182</v>
      </c>
      <c r="AR5613">
        <f t="shared" si="355"/>
        <v>0</v>
      </c>
      <c r="AS5613">
        <f t="shared" si="356"/>
        <v>0</v>
      </c>
      <c r="AT5613">
        <f t="shared" si="354"/>
        <v>0</v>
      </c>
    </row>
    <row r="5614" spans="2:46" ht="15.75" customHeight="1" thickBot="1">
      <c r="B5614" t="str">
        <f t="shared" si="353"/>
        <v>TRENT4518245260</v>
      </c>
      <c r="C5614" s="137" t="s">
        <v>226</v>
      </c>
      <c r="D5614" s="137" t="s">
        <v>197</v>
      </c>
      <c r="E5614" s="138">
        <v>45260</v>
      </c>
      <c r="F5614" s="139">
        <v>0</v>
      </c>
      <c r="G5614" s="137" t="s">
        <v>223</v>
      </c>
      <c r="H5614" s="139">
        <v>2092.65</v>
      </c>
      <c r="I5614" s="139">
        <v>2092.65</v>
      </c>
      <c r="J5614" s="139">
        <v>2075</v>
      </c>
      <c r="K5614" s="139">
        <v>2075</v>
      </c>
      <c r="L5614" s="139">
        <v>2097.25</v>
      </c>
      <c r="M5614" s="139">
        <v>2</v>
      </c>
      <c r="N5614" s="139">
        <v>16.670000000000002</v>
      </c>
      <c r="O5614" s="139">
        <v>4000</v>
      </c>
      <c r="P5614" s="139">
        <v>800</v>
      </c>
      <c r="Q5614" s="138">
        <v>45182</v>
      </c>
      <c r="AR5614">
        <f t="shared" si="355"/>
        <v>0</v>
      </c>
      <c r="AS5614">
        <f t="shared" si="356"/>
        <v>0</v>
      </c>
      <c r="AT5614">
        <f t="shared" si="354"/>
        <v>0</v>
      </c>
    </row>
    <row r="5615" spans="2:46" ht="15.75" customHeight="1" thickBot="1">
      <c r="B5615" t="str">
        <f t="shared" si="353"/>
        <v>TVSMOTOR4518245197</v>
      </c>
      <c r="C5615" s="137" t="s">
        <v>226</v>
      </c>
      <c r="D5615" s="137" t="s">
        <v>198</v>
      </c>
      <c r="E5615" s="138">
        <v>45197</v>
      </c>
      <c r="F5615" s="139">
        <v>0</v>
      </c>
      <c r="G5615" s="137" t="s">
        <v>223</v>
      </c>
      <c r="H5615" s="139">
        <v>1463.3</v>
      </c>
      <c r="I5615" s="139">
        <v>1470</v>
      </c>
      <c r="J5615" s="139">
        <v>1444</v>
      </c>
      <c r="K5615" s="139">
        <v>1456.9</v>
      </c>
      <c r="L5615" s="139">
        <v>1456.9</v>
      </c>
      <c r="M5615" s="139">
        <v>2819</v>
      </c>
      <c r="N5615" s="139">
        <v>28719.53</v>
      </c>
      <c r="O5615" s="139">
        <v>6677300</v>
      </c>
      <c r="P5615" s="140">
        <v>23800</v>
      </c>
      <c r="Q5615" s="138">
        <v>45182</v>
      </c>
      <c r="AR5615">
        <f t="shared" si="355"/>
        <v>6933500</v>
      </c>
      <c r="AS5615">
        <f t="shared" si="356"/>
        <v>57400</v>
      </c>
      <c r="AT5615">
        <f t="shared" si="354"/>
        <v>6876100</v>
      </c>
    </row>
    <row r="5616" spans="2:46" ht="15.75" customHeight="1" thickBot="1">
      <c r="B5616" t="str">
        <f t="shared" si="353"/>
        <v>TVSMOTOR4518245225</v>
      </c>
      <c r="C5616" s="137" t="s">
        <v>226</v>
      </c>
      <c r="D5616" s="137" t="s">
        <v>198</v>
      </c>
      <c r="E5616" s="138">
        <v>45225</v>
      </c>
      <c r="F5616" s="139">
        <v>0</v>
      </c>
      <c r="G5616" s="137" t="s">
        <v>223</v>
      </c>
      <c r="H5616" s="139">
        <v>1460</v>
      </c>
      <c r="I5616" s="139">
        <v>1476.5</v>
      </c>
      <c r="J5616" s="139">
        <v>1454.7</v>
      </c>
      <c r="K5616" s="139">
        <v>1465.1</v>
      </c>
      <c r="L5616" s="139">
        <v>1465.1</v>
      </c>
      <c r="M5616" s="139">
        <v>166</v>
      </c>
      <c r="N5616" s="139">
        <v>1698.83</v>
      </c>
      <c r="O5616" s="139">
        <v>256200</v>
      </c>
      <c r="P5616" s="140">
        <v>33600</v>
      </c>
      <c r="Q5616" s="138">
        <v>45182</v>
      </c>
      <c r="AR5616">
        <f t="shared" si="355"/>
        <v>0</v>
      </c>
      <c r="AS5616">
        <f t="shared" si="356"/>
        <v>0</v>
      </c>
      <c r="AT5616">
        <f t="shared" si="354"/>
        <v>0</v>
      </c>
    </row>
    <row r="5617" spans="2:46" ht="15.75" customHeight="1" thickBot="1">
      <c r="B5617" t="str">
        <f t="shared" si="353"/>
        <v>TVSMOTOR4518245260</v>
      </c>
      <c r="C5617" s="137" t="s">
        <v>226</v>
      </c>
      <c r="D5617" s="137" t="s">
        <v>198</v>
      </c>
      <c r="E5617" s="138">
        <v>45260</v>
      </c>
      <c r="F5617" s="139">
        <v>0</v>
      </c>
      <c r="G5617" s="137" t="s">
        <v>223</v>
      </c>
      <c r="H5617" s="139">
        <v>1460.7</v>
      </c>
      <c r="I5617" s="139">
        <v>1470</v>
      </c>
      <c r="J5617" s="139">
        <v>1460.7</v>
      </c>
      <c r="K5617" s="139">
        <v>1470</v>
      </c>
      <c r="L5617" s="139">
        <v>1470</v>
      </c>
      <c r="M5617" s="139">
        <v>11</v>
      </c>
      <c r="N5617" s="139">
        <v>113.04</v>
      </c>
      <c r="O5617" s="139">
        <v>30100</v>
      </c>
      <c r="P5617" s="140">
        <v>4900</v>
      </c>
      <c r="Q5617" s="138">
        <v>45182</v>
      </c>
      <c r="AR5617">
        <f t="shared" si="355"/>
        <v>0</v>
      </c>
      <c r="AS5617">
        <f t="shared" si="356"/>
        <v>0</v>
      </c>
      <c r="AT5617">
        <f t="shared" si="354"/>
        <v>0</v>
      </c>
    </row>
    <row r="5618" spans="2:46" ht="15.75" customHeight="1" thickBot="1">
      <c r="B5618" t="str">
        <f t="shared" si="353"/>
        <v>UBL4518245197</v>
      </c>
      <c r="C5618" s="137" t="s">
        <v>226</v>
      </c>
      <c r="D5618" s="137" t="s">
        <v>199</v>
      </c>
      <c r="E5618" s="138">
        <v>45197</v>
      </c>
      <c r="F5618" s="139">
        <v>0</v>
      </c>
      <c r="G5618" s="137" t="s">
        <v>223</v>
      </c>
      <c r="H5618" s="139">
        <v>1621.95</v>
      </c>
      <c r="I5618" s="139">
        <v>1628.65</v>
      </c>
      <c r="J5618" s="139">
        <v>1602.8</v>
      </c>
      <c r="K5618" s="139">
        <v>1607.6</v>
      </c>
      <c r="L5618" s="139">
        <v>1607.6</v>
      </c>
      <c r="M5618" s="139">
        <v>1097</v>
      </c>
      <c r="N5618" s="139">
        <v>7067.34</v>
      </c>
      <c r="O5618" s="139">
        <v>2032800</v>
      </c>
      <c r="P5618" s="140">
        <v>34800</v>
      </c>
      <c r="Q5618" s="138">
        <v>45182</v>
      </c>
      <c r="AR5618">
        <f t="shared" si="355"/>
        <v>2068400</v>
      </c>
      <c r="AS5618">
        <f t="shared" si="356"/>
        <v>39200</v>
      </c>
      <c r="AT5618">
        <f t="shared" si="354"/>
        <v>2029200</v>
      </c>
    </row>
    <row r="5619" spans="2:46" ht="15.75" customHeight="1" thickBot="1">
      <c r="B5619" t="str">
        <f t="shared" si="353"/>
        <v>UBL4518245225</v>
      </c>
      <c r="C5619" s="137" t="s">
        <v>226</v>
      </c>
      <c r="D5619" s="137" t="s">
        <v>199</v>
      </c>
      <c r="E5619" s="138">
        <v>45225</v>
      </c>
      <c r="F5619" s="139">
        <v>0</v>
      </c>
      <c r="G5619" s="137" t="s">
        <v>223</v>
      </c>
      <c r="H5619" s="139">
        <v>1629.45</v>
      </c>
      <c r="I5619" s="139">
        <v>1635.45</v>
      </c>
      <c r="J5619" s="139">
        <v>1613.35</v>
      </c>
      <c r="K5619" s="139">
        <v>1617.7</v>
      </c>
      <c r="L5619" s="139">
        <v>1617.7</v>
      </c>
      <c r="M5619" s="139">
        <v>57</v>
      </c>
      <c r="N5619" s="139">
        <v>369.94</v>
      </c>
      <c r="O5619" s="139">
        <v>35600</v>
      </c>
      <c r="P5619" s="140">
        <v>4400</v>
      </c>
      <c r="Q5619" s="138">
        <v>45182</v>
      </c>
      <c r="AR5619">
        <f t="shared" si="355"/>
        <v>0</v>
      </c>
      <c r="AS5619">
        <f t="shared" si="356"/>
        <v>0</v>
      </c>
      <c r="AT5619">
        <f t="shared" si="354"/>
        <v>0</v>
      </c>
    </row>
    <row r="5620" spans="2:46" ht="15.75" customHeight="1" thickBot="1">
      <c r="B5620" t="str">
        <f t="shared" si="353"/>
        <v>UBL4518245260</v>
      </c>
      <c r="C5620" s="137" t="s">
        <v>226</v>
      </c>
      <c r="D5620" s="137" t="s">
        <v>199</v>
      </c>
      <c r="E5620" s="138">
        <v>45260</v>
      </c>
      <c r="F5620" s="139">
        <v>0</v>
      </c>
      <c r="G5620" s="137" t="s">
        <v>223</v>
      </c>
      <c r="H5620" s="139">
        <v>1634.45</v>
      </c>
      <c r="I5620" s="139">
        <v>1634.45</v>
      </c>
      <c r="J5620" s="139">
        <v>1627.35</v>
      </c>
      <c r="K5620" s="139">
        <v>1627.35</v>
      </c>
      <c r="L5620" s="139">
        <v>1625.7</v>
      </c>
      <c r="M5620" s="139">
        <v>2</v>
      </c>
      <c r="N5620" s="139">
        <v>13.04</v>
      </c>
      <c r="O5620" s="139">
        <v>1600</v>
      </c>
      <c r="P5620" s="139">
        <v>0</v>
      </c>
      <c r="Q5620" s="138">
        <v>45182</v>
      </c>
      <c r="AR5620">
        <f t="shared" si="355"/>
        <v>0</v>
      </c>
      <c r="AS5620">
        <f t="shared" si="356"/>
        <v>0</v>
      </c>
      <c r="AT5620">
        <f t="shared" si="354"/>
        <v>0</v>
      </c>
    </row>
    <row r="5621" spans="2:46" ht="15.75" customHeight="1" thickBot="1">
      <c r="B5621" t="str">
        <f t="shared" si="353"/>
        <v>ULTRACEMCO4518245197</v>
      </c>
      <c r="C5621" s="137" t="s">
        <v>226</v>
      </c>
      <c r="D5621" s="137" t="s">
        <v>38</v>
      </c>
      <c r="E5621" s="138">
        <v>45197</v>
      </c>
      <c r="F5621" s="139">
        <v>0</v>
      </c>
      <c r="G5621" s="137" t="s">
        <v>223</v>
      </c>
      <c r="H5621" s="139">
        <v>8589.2999999999993</v>
      </c>
      <c r="I5621" s="139">
        <v>8688.6</v>
      </c>
      <c r="J5621" s="139">
        <v>8560.2000000000007</v>
      </c>
      <c r="K5621" s="139">
        <v>8647.9500000000007</v>
      </c>
      <c r="L5621" s="139">
        <v>8647.9500000000007</v>
      </c>
      <c r="M5621" s="139">
        <v>6644</v>
      </c>
      <c r="N5621" s="139">
        <v>57382.7</v>
      </c>
      <c r="O5621" s="139">
        <v>1336900</v>
      </c>
      <c r="P5621" s="140">
        <v>25400</v>
      </c>
      <c r="Q5621" s="138">
        <v>45182</v>
      </c>
      <c r="AR5621">
        <f t="shared" si="355"/>
        <v>1463400</v>
      </c>
      <c r="AS5621">
        <f t="shared" si="356"/>
        <v>28000</v>
      </c>
      <c r="AT5621">
        <f t="shared" si="354"/>
        <v>1435400</v>
      </c>
    </row>
    <row r="5622" spans="2:46" ht="15.75" customHeight="1" thickBot="1">
      <c r="B5622" t="str">
        <f t="shared" si="353"/>
        <v>ULTRACEMCO4518245225</v>
      </c>
      <c r="C5622" s="137" t="s">
        <v>226</v>
      </c>
      <c r="D5622" s="137" t="s">
        <v>38</v>
      </c>
      <c r="E5622" s="138">
        <v>45225</v>
      </c>
      <c r="F5622" s="139">
        <v>0</v>
      </c>
      <c r="G5622" s="137" t="s">
        <v>223</v>
      </c>
      <c r="H5622" s="139">
        <v>8637.35</v>
      </c>
      <c r="I5622" s="139">
        <v>8738.7999999999993</v>
      </c>
      <c r="J5622" s="139">
        <v>8620</v>
      </c>
      <c r="K5622" s="139">
        <v>8700.5</v>
      </c>
      <c r="L5622" s="139">
        <v>8700.5</v>
      </c>
      <c r="M5622" s="139">
        <v>357</v>
      </c>
      <c r="N5622" s="139">
        <v>3103.53</v>
      </c>
      <c r="O5622" s="139">
        <v>126500</v>
      </c>
      <c r="P5622" s="140">
        <v>2600</v>
      </c>
      <c r="Q5622" s="138">
        <v>45182</v>
      </c>
      <c r="AR5622">
        <f t="shared" si="355"/>
        <v>0</v>
      </c>
      <c r="AS5622">
        <f t="shared" si="356"/>
        <v>0</v>
      </c>
      <c r="AT5622">
        <f t="shared" si="354"/>
        <v>0</v>
      </c>
    </row>
    <row r="5623" spans="2:46" ht="15.75" customHeight="1" thickBot="1">
      <c r="B5623" t="str">
        <f t="shared" si="353"/>
        <v>ULTRACEMCO4518245260</v>
      </c>
      <c r="C5623" s="137" t="s">
        <v>226</v>
      </c>
      <c r="D5623" s="137" t="s">
        <v>38</v>
      </c>
      <c r="E5623" s="138">
        <v>45260</v>
      </c>
      <c r="F5623" s="139">
        <v>0</v>
      </c>
      <c r="G5623" s="137" t="s">
        <v>223</v>
      </c>
      <c r="H5623" s="139">
        <v>8705</v>
      </c>
      <c r="I5623" s="139">
        <v>8786.0499999999993</v>
      </c>
      <c r="J5623" s="139">
        <v>8705</v>
      </c>
      <c r="K5623" s="139">
        <v>8776.5499999999993</v>
      </c>
      <c r="L5623" s="139">
        <v>8776.5499999999993</v>
      </c>
      <c r="M5623" s="139">
        <v>16</v>
      </c>
      <c r="N5623" s="139">
        <v>140.19</v>
      </c>
      <c r="O5623" s="139">
        <v>2500</v>
      </c>
      <c r="P5623" s="140">
        <v>1100</v>
      </c>
      <c r="Q5623" s="138">
        <v>45182</v>
      </c>
      <c r="AR5623">
        <f t="shared" si="355"/>
        <v>0</v>
      </c>
      <c r="AS5623">
        <f t="shared" si="356"/>
        <v>0</v>
      </c>
      <c r="AT5623">
        <f t="shared" si="354"/>
        <v>0</v>
      </c>
    </row>
    <row r="5624" spans="2:46" ht="15.75" customHeight="1" thickBot="1">
      <c r="B5624" t="str">
        <f t="shared" si="353"/>
        <v>UPL4518245197</v>
      </c>
      <c r="C5624" s="137" t="s">
        <v>226</v>
      </c>
      <c r="D5624" s="137" t="s">
        <v>65</v>
      </c>
      <c r="E5624" s="138">
        <v>45197</v>
      </c>
      <c r="F5624" s="139">
        <v>0</v>
      </c>
      <c r="G5624" s="137" t="s">
        <v>223</v>
      </c>
      <c r="H5624" s="139">
        <v>606.4</v>
      </c>
      <c r="I5624" s="139">
        <v>612.70000000000005</v>
      </c>
      <c r="J5624" s="139">
        <v>605.54999999999995</v>
      </c>
      <c r="K5624" s="139">
        <v>610.29999999999995</v>
      </c>
      <c r="L5624" s="139">
        <v>610.29999999999995</v>
      </c>
      <c r="M5624" s="139">
        <v>3296</v>
      </c>
      <c r="N5624" s="139">
        <v>26124.39</v>
      </c>
      <c r="O5624" s="139">
        <v>35513400</v>
      </c>
      <c r="P5624" s="140">
        <v>-596700</v>
      </c>
      <c r="Q5624" s="138">
        <v>45182</v>
      </c>
      <c r="AR5624">
        <f t="shared" si="355"/>
        <v>37581700</v>
      </c>
      <c r="AS5624">
        <f t="shared" si="356"/>
        <v>-510900</v>
      </c>
      <c r="AT5624">
        <f t="shared" si="354"/>
        <v>38092600</v>
      </c>
    </row>
    <row r="5625" spans="2:46" ht="15.75" customHeight="1" thickBot="1">
      <c r="B5625" t="str">
        <f t="shared" si="353"/>
        <v>UPL4518245225</v>
      </c>
      <c r="C5625" s="137" t="s">
        <v>226</v>
      </c>
      <c r="D5625" s="137" t="s">
        <v>65</v>
      </c>
      <c r="E5625" s="138">
        <v>45225</v>
      </c>
      <c r="F5625" s="139">
        <v>0</v>
      </c>
      <c r="G5625" s="137" t="s">
        <v>223</v>
      </c>
      <c r="H5625" s="139">
        <v>611.4</v>
      </c>
      <c r="I5625" s="139">
        <v>616.95000000000005</v>
      </c>
      <c r="J5625" s="139">
        <v>609.75</v>
      </c>
      <c r="K5625" s="139">
        <v>614.6</v>
      </c>
      <c r="L5625" s="139">
        <v>614.6</v>
      </c>
      <c r="M5625" s="139">
        <v>473</v>
      </c>
      <c r="N5625" s="139">
        <v>3772.52</v>
      </c>
      <c r="O5625" s="139">
        <v>2068300</v>
      </c>
      <c r="P5625" s="140">
        <v>85800</v>
      </c>
      <c r="Q5625" s="138">
        <v>45182</v>
      </c>
      <c r="AR5625">
        <f t="shared" si="355"/>
        <v>0</v>
      </c>
      <c r="AS5625">
        <f t="shared" si="356"/>
        <v>0</v>
      </c>
      <c r="AT5625">
        <f t="shared" si="354"/>
        <v>0</v>
      </c>
    </row>
    <row r="5626" spans="2:46" ht="15.75" customHeight="1" thickBot="1">
      <c r="B5626" t="str">
        <f t="shared" si="353"/>
        <v>UPL4518245260</v>
      </c>
      <c r="C5626" s="137" t="s">
        <v>226</v>
      </c>
      <c r="D5626" s="137" t="s">
        <v>65</v>
      </c>
      <c r="E5626" s="138">
        <v>45260</v>
      </c>
      <c r="F5626" s="139">
        <v>0</v>
      </c>
      <c r="G5626" s="137" t="s">
        <v>223</v>
      </c>
      <c r="H5626" s="139">
        <v>620</v>
      </c>
      <c r="I5626" s="139">
        <v>620.75</v>
      </c>
      <c r="J5626" s="139">
        <v>615</v>
      </c>
      <c r="K5626" s="139">
        <v>619.04999999999995</v>
      </c>
      <c r="L5626" s="139">
        <v>619.04999999999995</v>
      </c>
      <c r="M5626" s="139">
        <v>47</v>
      </c>
      <c r="N5626" s="139">
        <v>377.92</v>
      </c>
      <c r="O5626" s="139">
        <v>256100</v>
      </c>
      <c r="P5626" s="140">
        <v>11700</v>
      </c>
      <c r="Q5626" s="138">
        <v>45182</v>
      </c>
      <c r="AR5626">
        <f t="shared" si="355"/>
        <v>0</v>
      </c>
      <c r="AS5626">
        <f t="shared" si="356"/>
        <v>0</v>
      </c>
      <c r="AT5626">
        <f t="shared" si="354"/>
        <v>0</v>
      </c>
    </row>
    <row r="5627" spans="2:46" ht="15.75" customHeight="1" thickBot="1">
      <c r="B5627" t="str">
        <f t="shared" si="353"/>
        <v>VEDL4518245197</v>
      </c>
      <c r="C5627" s="137" t="s">
        <v>226</v>
      </c>
      <c r="D5627" s="137" t="s">
        <v>200</v>
      </c>
      <c r="E5627" s="138">
        <v>45197</v>
      </c>
      <c r="F5627" s="139">
        <v>0</v>
      </c>
      <c r="G5627" s="137" t="s">
        <v>223</v>
      </c>
      <c r="H5627" s="139">
        <v>232</v>
      </c>
      <c r="I5627" s="139">
        <v>234.65</v>
      </c>
      <c r="J5627" s="139">
        <v>231.25</v>
      </c>
      <c r="K5627" s="139">
        <v>234.25</v>
      </c>
      <c r="L5627" s="139">
        <v>234.25</v>
      </c>
      <c r="M5627" s="139">
        <v>3982</v>
      </c>
      <c r="N5627" s="139">
        <v>18575.919999999998</v>
      </c>
      <c r="O5627" s="139">
        <v>56094000</v>
      </c>
      <c r="P5627" s="140">
        <v>294000</v>
      </c>
      <c r="Q5627" s="138">
        <v>45182</v>
      </c>
      <c r="AR5627">
        <f t="shared" si="355"/>
        <v>62164000</v>
      </c>
      <c r="AS5627">
        <f t="shared" si="356"/>
        <v>494000</v>
      </c>
      <c r="AT5627">
        <f t="shared" si="354"/>
        <v>61670000</v>
      </c>
    </row>
    <row r="5628" spans="2:46" ht="15.75" customHeight="1" thickBot="1">
      <c r="B5628" t="str">
        <f t="shared" si="353"/>
        <v>VEDL4518245225</v>
      </c>
      <c r="C5628" s="137" t="s">
        <v>226</v>
      </c>
      <c r="D5628" s="137" t="s">
        <v>200</v>
      </c>
      <c r="E5628" s="138">
        <v>45225</v>
      </c>
      <c r="F5628" s="139">
        <v>0</v>
      </c>
      <c r="G5628" s="137" t="s">
        <v>223</v>
      </c>
      <c r="H5628" s="139">
        <v>232.9</v>
      </c>
      <c r="I5628" s="139">
        <v>235.8</v>
      </c>
      <c r="J5628" s="139">
        <v>232.7</v>
      </c>
      <c r="K5628" s="139">
        <v>235.35</v>
      </c>
      <c r="L5628" s="139">
        <v>235.35</v>
      </c>
      <c r="M5628" s="139">
        <v>608</v>
      </c>
      <c r="N5628" s="139">
        <v>2850.52</v>
      </c>
      <c r="O5628" s="139">
        <v>6070000</v>
      </c>
      <c r="P5628" s="140">
        <v>200000</v>
      </c>
      <c r="Q5628" s="138">
        <v>45182</v>
      </c>
      <c r="AR5628">
        <f t="shared" si="355"/>
        <v>0</v>
      </c>
      <c r="AS5628">
        <f t="shared" si="356"/>
        <v>0</v>
      </c>
      <c r="AT5628">
        <f t="shared" si="354"/>
        <v>0</v>
      </c>
    </row>
    <row r="5629" spans="2:46" ht="15.75" customHeight="1" thickBot="1">
      <c r="B5629" t="str">
        <f t="shared" si="353"/>
        <v>VEDL4518245260</v>
      </c>
      <c r="C5629" s="137" t="s">
        <v>226</v>
      </c>
      <c r="D5629" s="137" t="s">
        <v>200</v>
      </c>
      <c r="E5629" s="138">
        <v>45260</v>
      </c>
      <c r="F5629" s="139">
        <v>0</v>
      </c>
      <c r="G5629" s="137" t="s">
        <v>223</v>
      </c>
      <c r="H5629" s="139">
        <v>235.3</v>
      </c>
      <c r="I5629" s="139">
        <v>237.2</v>
      </c>
      <c r="J5629" s="139">
        <v>233.6</v>
      </c>
      <c r="K5629" s="139">
        <v>236.9</v>
      </c>
      <c r="L5629" s="139">
        <v>236.9</v>
      </c>
      <c r="M5629" s="139">
        <v>131</v>
      </c>
      <c r="N5629" s="139">
        <v>618.24</v>
      </c>
      <c r="O5629" s="139">
        <v>960000</v>
      </c>
      <c r="P5629" s="140">
        <v>20000</v>
      </c>
      <c r="Q5629" s="138">
        <v>45182</v>
      </c>
      <c r="AR5629">
        <f t="shared" si="355"/>
        <v>0</v>
      </c>
      <c r="AS5629">
        <f t="shared" si="356"/>
        <v>0</v>
      </c>
      <c r="AT5629">
        <f t="shared" si="354"/>
        <v>0</v>
      </c>
    </row>
    <row r="5630" spans="2:46" ht="15.75" customHeight="1" thickBot="1">
      <c r="B5630" t="str">
        <f t="shared" si="353"/>
        <v>VOLTAS4518245197</v>
      </c>
      <c r="C5630" s="137" t="s">
        <v>226</v>
      </c>
      <c r="D5630" s="137" t="s">
        <v>201</v>
      </c>
      <c r="E5630" s="138">
        <v>45197</v>
      </c>
      <c r="F5630" s="139">
        <v>0</v>
      </c>
      <c r="G5630" s="137" t="s">
        <v>223</v>
      </c>
      <c r="H5630" s="139">
        <v>879.65</v>
      </c>
      <c r="I5630" s="139">
        <v>893.8</v>
      </c>
      <c r="J5630" s="139">
        <v>872.6</v>
      </c>
      <c r="K5630" s="139">
        <v>891.15</v>
      </c>
      <c r="L5630" s="139">
        <v>891.15</v>
      </c>
      <c r="M5630" s="139">
        <v>3846</v>
      </c>
      <c r="N5630" s="139">
        <v>20393.2</v>
      </c>
      <c r="O5630" s="139">
        <v>7009800</v>
      </c>
      <c r="P5630" s="140">
        <v>-22200</v>
      </c>
      <c r="Q5630" s="138">
        <v>45182</v>
      </c>
      <c r="AR5630">
        <f t="shared" si="355"/>
        <v>7281000</v>
      </c>
      <c r="AS5630">
        <f t="shared" si="356"/>
        <v>-16800</v>
      </c>
      <c r="AT5630">
        <f t="shared" si="354"/>
        <v>7297800</v>
      </c>
    </row>
    <row r="5631" spans="2:46" ht="15.75" customHeight="1" thickBot="1">
      <c r="B5631" t="str">
        <f t="shared" si="353"/>
        <v>VOLTAS4518245225</v>
      </c>
      <c r="C5631" s="137" t="s">
        <v>226</v>
      </c>
      <c r="D5631" s="137" t="s">
        <v>201</v>
      </c>
      <c r="E5631" s="138">
        <v>45225</v>
      </c>
      <c r="F5631" s="139">
        <v>0</v>
      </c>
      <c r="G5631" s="137" t="s">
        <v>223</v>
      </c>
      <c r="H5631" s="139">
        <v>881.15</v>
      </c>
      <c r="I5631" s="139">
        <v>898.7</v>
      </c>
      <c r="J5631" s="139">
        <v>878</v>
      </c>
      <c r="K5631" s="139">
        <v>896</v>
      </c>
      <c r="L5631" s="139">
        <v>896</v>
      </c>
      <c r="M5631" s="139">
        <v>277</v>
      </c>
      <c r="N5631" s="139">
        <v>1475.69</v>
      </c>
      <c r="O5631" s="139">
        <v>271200</v>
      </c>
      <c r="P5631" s="140">
        <v>5400</v>
      </c>
      <c r="Q5631" s="138">
        <v>45182</v>
      </c>
      <c r="AR5631">
        <f t="shared" si="355"/>
        <v>0</v>
      </c>
      <c r="AS5631">
        <f t="shared" si="356"/>
        <v>0</v>
      </c>
      <c r="AT5631">
        <f t="shared" si="354"/>
        <v>0</v>
      </c>
    </row>
    <row r="5632" spans="2:46" ht="15.75" customHeight="1" thickBot="1">
      <c r="B5632" t="str">
        <f t="shared" si="353"/>
        <v>VOLTAS4518245260</v>
      </c>
      <c r="C5632" s="137" t="s">
        <v>226</v>
      </c>
      <c r="D5632" s="137" t="s">
        <v>201</v>
      </c>
      <c r="E5632" s="138">
        <v>45260</v>
      </c>
      <c r="F5632" s="139">
        <v>0</v>
      </c>
      <c r="G5632" s="137" t="s">
        <v>223</v>
      </c>
      <c r="H5632" s="139">
        <v>895.55</v>
      </c>
      <c r="I5632" s="139">
        <v>901</v>
      </c>
      <c r="J5632" s="139">
        <v>887.6</v>
      </c>
      <c r="K5632" s="139">
        <v>902.85</v>
      </c>
      <c r="L5632" s="139">
        <v>902.85</v>
      </c>
      <c r="M5632" s="139">
        <v>30</v>
      </c>
      <c r="N5632" s="139">
        <v>160.62</v>
      </c>
      <c r="O5632" s="139">
        <v>49200</v>
      </c>
      <c r="P5632" s="140">
        <v>10200</v>
      </c>
      <c r="Q5632" s="138">
        <v>45182</v>
      </c>
      <c r="AR5632">
        <f t="shared" si="355"/>
        <v>0</v>
      </c>
      <c r="AS5632">
        <f t="shared" si="356"/>
        <v>0</v>
      </c>
      <c r="AT5632">
        <f t="shared" si="354"/>
        <v>0</v>
      </c>
    </row>
    <row r="5633" spans="2:46" ht="15.75" customHeight="1" thickBot="1">
      <c r="B5633" t="str">
        <f t="shared" si="353"/>
        <v>WIPRO4518245197</v>
      </c>
      <c r="C5633" s="137" t="s">
        <v>226</v>
      </c>
      <c r="D5633" s="137" t="s">
        <v>56</v>
      </c>
      <c r="E5633" s="138">
        <v>45197</v>
      </c>
      <c r="F5633" s="139">
        <v>0</v>
      </c>
      <c r="G5633" s="137" t="s">
        <v>223</v>
      </c>
      <c r="H5633" s="139">
        <v>436.45</v>
      </c>
      <c r="I5633" s="139">
        <v>439</v>
      </c>
      <c r="J5633" s="139">
        <v>433</v>
      </c>
      <c r="K5633" s="139">
        <v>437.05</v>
      </c>
      <c r="L5633" s="139">
        <v>437.05</v>
      </c>
      <c r="M5633" s="139">
        <v>4877</v>
      </c>
      <c r="N5633" s="139">
        <v>31955.22</v>
      </c>
      <c r="O5633" s="141">
        <v>34600000</v>
      </c>
      <c r="P5633" s="140">
        <v>16500</v>
      </c>
      <c r="Q5633" s="138">
        <v>45182</v>
      </c>
      <c r="AR5633">
        <f t="shared" si="355"/>
        <v>37250000</v>
      </c>
      <c r="AS5633">
        <f t="shared" si="356"/>
        <v>126000</v>
      </c>
      <c r="AT5633">
        <f t="shared" si="354"/>
        <v>37124000</v>
      </c>
    </row>
    <row r="5634" spans="2:46" ht="15.75" customHeight="1" thickBot="1">
      <c r="B5634" t="str">
        <f t="shared" ref="B5634:B5697" si="357">D5634&amp;Q5634&amp;E5634</f>
        <v>WIPRO4518245225</v>
      </c>
      <c r="C5634" s="137" t="s">
        <v>226</v>
      </c>
      <c r="D5634" s="137" t="s">
        <v>56</v>
      </c>
      <c r="E5634" s="138">
        <v>45225</v>
      </c>
      <c r="F5634" s="139">
        <v>0</v>
      </c>
      <c r="G5634" s="137" t="s">
        <v>223</v>
      </c>
      <c r="H5634" s="139">
        <v>436.6</v>
      </c>
      <c r="I5634" s="139">
        <v>441.5</v>
      </c>
      <c r="J5634" s="139">
        <v>435.8</v>
      </c>
      <c r="K5634" s="139">
        <v>439.75</v>
      </c>
      <c r="L5634" s="139">
        <v>439.75</v>
      </c>
      <c r="M5634" s="139">
        <v>527</v>
      </c>
      <c r="N5634" s="139">
        <v>3473.44</v>
      </c>
      <c r="O5634" s="141">
        <v>2650000</v>
      </c>
      <c r="P5634" s="140">
        <v>109500</v>
      </c>
      <c r="Q5634" s="138">
        <v>45182</v>
      </c>
      <c r="AR5634" s="76">
        <f t="shared" si="355"/>
        <v>0</v>
      </c>
      <c r="AS5634">
        <f t="shared" si="356"/>
        <v>0</v>
      </c>
      <c r="AT5634" s="76">
        <f t="shared" ref="AT5634:AT5697" si="358">AR5634-AS5634</f>
        <v>0</v>
      </c>
    </row>
    <row r="5635" spans="2:46" ht="15.75" customHeight="1" thickBot="1">
      <c r="B5635" t="str">
        <f t="shared" si="357"/>
        <v>WIPRO4518245260</v>
      </c>
      <c r="C5635" s="137" t="s">
        <v>226</v>
      </c>
      <c r="D5635" s="137" t="s">
        <v>56</v>
      </c>
      <c r="E5635" s="138">
        <v>45260</v>
      </c>
      <c r="F5635" s="139">
        <v>0</v>
      </c>
      <c r="G5635" s="137" t="s">
        <v>223</v>
      </c>
      <c r="H5635" s="139">
        <v>439</v>
      </c>
      <c r="I5635" s="139">
        <v>444</v>
      </c>
      <c r="J5635" s="139">
        <v>438.9</v>
      </c>
      <c r="K5635" s="139">
        <v>442.05</v>
      </c>
      <c r="L5635" s="139">
        <v>442.05</v>
      </c>
      <c r="M5635" s="139">
        <v>75</v>
      </c>
      <c r="N5635" s="139">
        <v>497.82</v>
      </c>
      <c r="O5635" s="139">
        <v>390000</v>
      </c>
      <c r="P5635" s="140">
        <v>46500</v>
      </c>
      <c r="Q5635" s="138">
        <v>45182</v>
      </c>
      <c r="AR5635">
        <f t="shared" si="355"/>
        <v>0</v>
      </c>
      <c r="AS5635">
        <f t="shared" si="356"/>
        <v>0</v>
      </c>
      <c r="AT5635">
        <f t="shared" si="358"/>
        <v>0</v>
      </c>
    </row>
    <row r="5636" spans="2:46" ht="15.75" customHeight="1" thickBot="1">
      <c r="B5636" t="str">
        <f t="shared" si="357"/>
        <v>ZEEL4518245197</v>
      </c>
      <c r="C5636" s="137" t="s">
        <v>226</v>
      </c>
      <c r="D5636" s="137" t="s">
        <v>202</v>
      </c>
      <c r="E5636" s="138">
        <v>45197</v>
      </c>
      <c r="F5636" s="139">
        <v>0</v>
      </c>
      <c r="G5636" s="137" t="s">
        <v>223</v>
      </c>
      <c r="H5636" s="139">
        <v>271.85000000000002</v>
      </c>
      <c r="I5636" s="139">
        <v>278.8</v>
      </c>
      <c r="J5636" s="139">
        <v>271.05</v>
      </c>
      <c r="K5636" s="139">
        <v>276.85000000000002</v>
      </c>
      <c r="L5636" s="139">
        <v>276.85000000000002</v>
      </c>
      <c r="M5636" s="139">
        <v>4716</v>
      </c>
      <c r="N5636" s="139">
        <v>38865.199999999997</v>
      </c>
      <c r="O5636" s="139">
        <v>93066000</v>
      </c>
      <c r="P5636" s="140">
        <v>1167000</v>
      </c>
      <c r="Q5636" s="138">
        <v>45182</v>
      </c>
      <c r="AR5636">
        <f t="shared" si="355"/>
        <v>95607000</v>
      </c>
      <c r="AS5636">
        <f t="shared" si="356"/>
        <v>1278000</v>
      </c>
      <c r="AT5636">
        <f t="shared" si="358"/>
        <v>94329000</v>
      </c>
    </row>
    <row r="5637" spans="2:46" ht="15.75" customHeight="1" thickBot="1">
      <c r="B5637" t="str">
        <f t="shared" si="357"/>
        <v>ZEEL4518245225</v>
      </c>
      <c r="C5637" s="137" t="s">
        <v>226</v>
      </c>
      <c r="D5637" s="137" t="s">
        <v>202</v>
      </c>
      <c r="E5637" s="138">
        <v>45225</v>
      </c>
      <c r="F5637" s="139">
        <v>0</v>
      </c>
      <c r="G5637" s="137" t="s">
        <v>223</v>
      </c>
      <c r="H5637" s="139">
        <v>274.45</v>
      </c>
      <c r="I5637" s="139">
        <v>280.39999999999998</v>
      </c>
      <c r="J5637" s="139">
        <v>273.85000000000002</v>
      </c>
      <c r="K5637" s="139">
        <v>278.25</v>
      </c>
      <c r="L5637" s="139">
        <v>278.25</v>
      </c>
      <c r="M5637" s="139">
        <v>228</v>
      </c>
      <c r="N5637" s="139">
        <v>1892.08</v>
      </c>
      <c r="O5637" s="139">
        <v>2541000</v>
      </c>
      <c r="P5637" s="140">
        <v>111000</v>
      </c>
      <c r="Q5637" s="138">
        <v>45182</v>
      </c>
      <c r="AR5637">
        <f t="shared" si="355"/>
        <v>0</v>
      </c>
      <c r="AS5637">
        <f t="shared" si="356"/>
        <v>0</v>
      </c>
      <c r="AT5637">
        <f t="shared" si="358"/>
        <v>0</v>
      </c>
    </row>
    <row r="5638" spans="2:46" ht="15.75" customHeight="1" thickBot="1">
      <c r="B5638" t="str">
        <f t="shared" si="357"/>
        <v>ZEEL4518245260</v>
      </c>
      <c r="C5638" s="137" t="s">
        <v>226</v>
      </c>
      <c r="D5638" s="137" t="s">
        <v>202</v>
      </c>
      <c r="E5638" s="138">
        <v>45260</v>
      </c>
      <c r="F5638" s="139">
        <v>0</v>
      </c>
      <c r="G5638" s="137" t="s">
        <v>223</v>
      </c>
      <c r="H5638" s="139">
        <v>279.7</v>
      </c>
      <c r="I5638" s="139">
        <v>281.14999999999998</v>
      </c>
      <c r="J5638" s="139">
        <v>275.45</v>
      </c>
      <c r="K5638" s="139">
        <v>279.10000000000002</v>
      </c>
      <c r="L5638" s="139">
        <v>279.10000000000002</v>
      </c>
      <c r="M5638" s="139">
        <v>19</v>
      </c>
      <c r="N5638" s="139">
        <v>158.78</v>
      </c>
      <c r="O5638" s="139">
        <v>183000</v>
      </c>
      <c r="P5638" s="140">
        <v>33000</v>
      </c>
      <c r="Q5638" s="138">
        <v>45182</v>
      </c>
      <c r="AR5638">
        <f t="shared" si="355"/>
        <v>0</v>
      </c>
      <c r="AS5638">
        <f t="shared" si="356"/>
        <v>0</v>
      </c>
      <c r="AT5638">
        <f t="shared" si="358"/>
        <v>0</v>
      </c>
    </row>
    <row r="5639" spans="2:46" ht="15.75" customHeight="1" thickBot="1">
      <c r="B5639" t="str">
        <f t="shared" si="357"/>
        <v>ZYDUSLIFE4518245197</v>
      </c>
      <c r="C5639" s="137" t="s">
        <v>226</v>
      </c>
      <c r="D5639" s="137" t="s">
        <v>203</v>
      </c>
      <c r="E5639" s="138">
        <v>45197</v>
      </c>
      <c r="F5639" s="139">
        <v>0</v>
      </c>
      <c r="G5639" s="137" t="s">
        <v>223</v>
      </c>
      <c r="H5639" s="139">
        <v>629.20000000000005</v>
      </c>
      <c r="I5639" s="139">
        <v>644.9</v>
      </c>
      <c r="J5639" s="139">
        <v>625.9</v>
      </c>
      <c r="K5639" s="139">
        <v>644.29999999999995</v>
      </c>
      <c r="L5639" s="139">
        <v>644.29999999999995</v>
      </c>
      <c r="M5639" s="139">
        <v>1990</v>
      </c>
      <c r="N5639" s="139">
        <v>22847.599999999999</v>
      </c>
      <c r="O5639" s="139">
        <v>7068600</v>
      </c>
      <c r="P5639" s="140">
        <v>-1800</v>
      </c>
      <c r="Q5639" s="138">
        <v>45182</v>
      </c>
      <c r="AR5639">
        <f t="shared" si="355"/>
        <v>7223400</v>
      </c>
      <c r="AS5639">
        <f t="shared" si="356"/>
        <v>10800</v>
      </c>
      <c r="AT5639">
        <f t="shared" si="358"/>
        <v>7212600</v>
      </c>
    </row>
    <row r="5640" spans="2:46" ht="15.75" customHeight="1" thickBot="1">
      <c r="B5640" t="str">
        <f t="shared" si="357"/>
        <v>ZYDUSLIFE4518245225</v>
      </c>
      <c r="C5640" s="137" t="s">
        <v>226</v>
      </c>
      <c r="D5640" s="137" t="s">
        <v>203</v>
      </c>
      <c r="E5640" s="138">
        <v>45225</v>
      </c>
      <c r="F5640" s="139">
        <v>0</v>
      </c>
      <c r="G5640" s="137" t="s">
        <v>223</v>
      </c>
      <c r="H5640" s="139">
        <v>632.15</v>
      </c>
      <c r="I5640" s="139">
        <v>649.4</v>
      </c>
      <c r="J5640" s="139">
        <v>632.15</v>
      </c>
      <c r="K5640" s="139">
        <v>648.85</v>
      </c>
      <c r="L5640" s="139">
        <v>648.85</v>
      </c>
      <c r="M5640" s="139">
        <v>113</v>
      </c>
      <c r="N5640" s="139">
        <v>1306.21</v>
      </c>
      <c r="O5640" s="139">
        <v>154800</v>
      </c>
      <c r="P5640" s="140">
        <v>12600</v>
      </c>
      <c r="Q5640" s="138">
        <v>45182</v>
      </c>
      <c r="AR5640">
        <f t="shared" ref="AR5640:AR5703" si="359">IF($AU$2&lt;&gt;5,NA(),IF(D5640=D5639,0,IF(AND(D15141=D5640,D5641=D5640),O5640+O5641+O15141,IF(D5641=D5640,O5641+O5640,O5640))))</f>
        <v>0</v>
      </c>
      <c r="AS5640">
        <f t="shared" ref="AS5640:AS5703" si="360">IF($AU$2&lt;&gt;5,NA(),IF(D5640=D5639,0,IF(AND(D15141=D5640,D5641=D5640),P5640+P5641+P15141,IF(D5641=D5640,P5641+P5640,P5640))))</f>
        <v>0</v>
      </c>
      <c r="AT5640">
        <f t="shared" si="358"/>
        <v>0</v>
      </c>
    </row>
    <row r="5641" spans="2:46" ht="15.75" customHeight="1" thickBot="1">
      <c r="B5641" t="str">
        <f t="shared" si="357"/>
        <v>ZYDUSLIFE4518245260</v>
      </c>
      <c r="C5641" s="137" t="s">
        <v>226</v>
      </c>
      <c r="D5641" s="137" t="s">
        <v>203</v>
      </c>
      <c r="E5641" s="138">
        <v>45260</v>
      </c>
      <c r="F5641" s="139">
        <v>0</v>
      </c>
      <c r="G5641" s="137" t="s">
        <v>223</v>
      </c>
      <c r="H5641" s="139">
        <v>0</v>
      </c>
      <c r="I5641" s="139">
        <v>0</v>
      </c>
      <c r="J5641" s="139">
        <v>0</v>
      </c>
      <c r="K5641" s="139">
        <v>637.15</v>
      </c>
      <c r="L5641" s="139">
        <v>653.15</v>
      </c>
      <c r="M5641" s="139">
        <v>0</v>
      </c>
      <c r="N5641" s="139">
        <v>0</v>
      </c>
      <c r="O5641" s="139">
        <v>0</v>
      </c>
      <c r="P5641" s="139">
        <v>0</v>
      </c>
      <c r="Q5641" s="138">
        <v>45182</v>
      </c>
      <c r="AR5641">
        <f t="shared" si="359"/>
        <v>0</v>
      </c>
      <c r="AS5641">
        <f t="shared" si="360"/>
        <v>0</v>
      </c>
      <c r="AT5641">
        <f t="shared" si="358"/>
        <v>0</v>
      </c>
    </row>
    <row r="5642" spans="2:46" ht="15.75" customHeight="1" thickBot="1">
      <c r="B5642" t="str">
        <f t="shared" si="357"/>
        <v>BANKNIFTY4518345197</v>
      </c>
      <c r="C5642" s="137" t="s">
        <v>222</v>
      </c>
      <c r="D5642" s="137" t="s">
        <v>16</v>
      </c>
      <c r="E5642" s="138">
        <v>45197</v>
      </c>
      <c r="F5642" s="139">
        <v>0</v>
      </c>
      <c r="G5642" s="137" t="s">
        <v>223</v>
      </c>
      <c r="H5642" s="139">
        <v>46041.95</v>
      </c>
      <c r="I5642" s="139">
        <v>46210</v>
      </c>
      <c r="J5642" s="139">
        <v>45874</v>
      </c>
      <c r="K5642" s="139">
        <v>46113.65</v>
      </c>
      <c r="L5642" s="139">
        <v>46113.65</v>
      </c>
      <c r="M5642" s="139">
        <v>123480</v>
      </c>
      <c r="N5642" s="139">
        <v>852950.02</v>
      </c>
      <c r="O5642" s="139">
        <v>1616460</v>
      </c>
      <c r="P5642" s="140">
        <v>-148245</v>
      </c>
      <c r="Q5642" s="138">
        <v>45183</v>
      </c>
      <c r="AR5642">
        <f t="shared" si="359"/>
        <v>1884105</v>
      </c>
      <c r="AS5642">
        <f t="shared" si="360"/>
        <v>-134580</v>
      </c>
      <c r="AT5642">
        <f t="shared" si="358"/>
        <v>2018685</v>
      </c>
    </row>
    <row r="5643" spans="2:46" ht="15.75" customHeight="1" thickBot="1">
      <c r="B5643" t="str">
        <f t="shared" si="357"/>
        <v>BANKNIFTY4518345225</v>
      </c>
      <c r="C5643" s="137" t="s">
        <v>222</v>
      </c>
      <c r="D5643" s="137" t="s">
        <v>16</v>
      </c>
      <c r="E5643" s="138">
        <v>45225</v>
      </c>
      <c r="F5643" s="139">
        <v>0</v>
      </c>
      <c r="G5643" s="137" t="s">
        <v>223</v>
      </c>
      <c r="H5643" s="139">
        <v>46300</v>
      </c>
      <c r="I5643" s="139">
        <v>46453.75</v>
      </c>
      <c r="J5643" s="139">
        <v>46145.45</v>
      </c>
      <c r="K5643" s="139">
        <v>46362.75</v>
      </c>
      <c r="L5643" s="139">
        <v>46362.75</v>
      </c>
      <c r="M5643" s="139">
        <v>8275</v>
      </c>
      <c r="N5643" s="139">
        <v>57478.64</v>
      </c>
      <c r="O5643" s="139">
        <v>267645</v>
      </c>
      <c r="P5643" s="140">
        <v>13665</v>
      </c>
      <c r="Q5643" s="138">
        <v>45183</v>
      </c>
      <c r="AR5643">
        <f t="shared" si="359"/>
        <v>0</v>
      </c>
      <c r="AS5643">
        <f t="shared" si="360"/>
        <v>0</v>
      </c>
      <c r="AT5643">
        <f t="shared" si="358"/>
        <v>0</v>
      </c>
    </row>
    <row r="5644" spans="2:46" ht="15.75" customHeight="1" thickBot="1">
      <c r="B5644" t="str">
        <f t="shared" si="357"/>
        <v>BANKNIFTY4518345260</v>
      </c>
      <c r="C5644" s="137" t="s">
        <v>222</v>
      </c>
      <c r="D5644" s="137" t="s">
        <v>16</v>
      </c>
      <c r="E5644" s="138">
        <v>45260</v>
      </c>
      <c r="F5644" s="139">
        <v>0</v>
      </c>
      <c r="G5644" s="137" t="s">
        <v>223</v>
      </c>
      <c r="H5644" s="139">
        <v>46580</v>
      </c>
      <c r="I5644" s="139">
        <v>46704.3</v>
      </c>
      <c r="J5644" s="139">
        <v>46410</v>
      </c>
      <c r="K5644" s="139">
        <v>46619.05</v>
      </c>
      <c r="L5644" s="139">
        <v>46619.05</v>
      </c>
      <c r="M5644" s="139">
        <v>1895</v>
      </c>
      <c r="N5644" s="139">
        <v>13234.98</v>
      </c>
      <c r="O5644" s="139">
        <v>99660</v>
      </c>
      <c r="P5644" s="140">
        <v>3285</v>
      </c>
      <c r="Q5644" s="138">
        <v>45183</v>
      </c>
      <c r="AR5644">
        <f t="shared" si="359"/>
        <v>0</v>
      </c>
      <c r="AS5644">
        <f t="shared" si="360"/>
        <v>0</v>
      </c>
      <c r="AT5644">
        <f t="shared" si="358"/>
        <v>0</v>
      </c>
    </row>
    <row r="5645" spans="2:46" ht="15.75" customHeight="1" thickBot="1">
      <c r="B5645" t="str">
        <f t="shared" si="357"/>
        <v>FINNIFTY4518345195</v>
      </c>
      <c r="C5645" s="137" t="s">
        <v>222</v>
      </c>
      <c r="D5645" s="137" t="s">
        <v>224</v>
      </c>
      <c r="E5645" s="138">
        <v>45195</v>
      </c>
      <c r="F5645" s="139">
        <v>0</v>
      </c>
      <c r="G5645" s="137" t="s">
        <v>223</v>
      </c>
      <c r="H5645" s="139">
        <v>20465</v>
      </c>
      <c r="I5645" s="139">
        <v>20495.8</v>
      </c>
      <c r="J5645" s="139">
        <v>20354.3</v>
      </c>
      <c r="K5645" s="139">
        <v>20454.95</v>
      </c>
      <c r="L5645" s="139">
        <v>20454.95</v>
      </c>
      <c r="M5645" s="139">
        <v>1015</v>
      </c>
      <c r="N5645" s="139">
        <v>8292.51</v>
      </c>
      <c r="O5645" s="139">
        <v>57840</v>
      </c>
      <c r="P5645" s="140">
        <v>-4520</v>
      </c>
      <c r="Q5645" s="138">
        <v>45183</v>
      </c>
      <c r="AR5645">
        <f t="shared" si="359"/>
        <v>61960</v>
      </c>
      <c r="AS5645">
        <f t="shared" si="360"/>
        <v>-4120</v>
      </c>
      <c r="AT5645">
        <f t="shared" si="358"/>
        <v>66080</v>
      </c>
    </row>
    <row r="5646" spans="2:46" ht="15.75" customHeight="1" thickBot="1">
      <c r="B5646" t="str">
        <f t="shared" si="357"/>
        <v>FINNIFTY4518345230</v>
      </c>
      <c r="C5646" s="137" t="s">
        <v>222</v>
      </c>
      <c r="D5646" s="137" t="s">
        <v>224</v>
      </c>
      <c r="E5646" s="138">
        <v>45230</v>
      </c>
      <c r="F5646" s="139">
        <v>0</v>
      </c>
      <c r="G5646" s="137" t="s">
        <v>223</v>
      </c>
      <c r="H5646" s="139">
        <v>20500</v>
      </c>
      <c r="I5646" s="139">
        <v>20573.95</v>
      </c>
      <c r="J5646" s="139">
        <v>20436</v>
      </c>
      <c r="K5646" s="139">
        <v>20524.55</v>
      </c>
      <c r="L5646" s="139">
        <v>20524.55</v>
      </c>
      <c r="M5646" s="139">
        <v>40</v>
      </c>
      <c r="N5646" s="139">
        <v>328.02</v>
      </c>
      <c r="O5646" s="139">
        <v>4120</v>
      </c>
      <c r="P5646" s="139">
        <v>400</v>
      </c>
      <c r="Q5646" s="138">
        <v>45183</v>
      </c>
      <c r="AR5646">
        <f t="shared" si="359"/>
        <v>0</v>
      </c>
      <c r="AS5646">
        <f t="shared" si="360"/>
        <v>0</v>
      </c>
      <c r="AT5646">
        <f t="shared" si="358"/>
        <v>0</v>
      </c>
    </row>
    <row r="5647" spans="2:46" ht="15.75" customHeight="1" thickBot="1">
      <c r="B5647" t="str">
        <f t="shared" si="357"/>
        <v>FINNIFTY4518345258</v>
      </c>
      <c r="C5647" s="137" t="s">
        <v>222</v>
      </c>
      <c r="D5647" s="137" t="s">
        <v>224</v>
      </c>
      <c r="E5647" s="138">
        <v>45258</v>
      </c>
      <c r="F5647" s="139">
        <v>0</v>
      </c>
      <c r="G5647" s="137" t="s">
        <v>223</v>
      </c>
      <c r="H5647" s="139">
        <v>20527.55</v>
      </c>
      <c r="I5647" s="139">
        <v>20813.400000000001</v>
      </c>
      <c r="J5647" s="139">
        <v>20527.55</v>
      </c>
      <c r="K5647" s="139">
        <v>20813.400000000001</v>
      </c>
      <c r="L5647" s="139">
        <v>20813.400000000001</v>
      </c>
      <c r="M5647" s="139">
        <v>2</v>
      </c>
      <c r="N5647" s="139">
        <v>16.53</v>
      </c>
      <c r="O5647" s="139">
        <v>40</v>
      </c>
      <c r="P5647" s="139">
        <v>40</v>
      </c>
      <c r="Q5647" s="138">
        <v>45183</v>
      </c>
      <c r="AR5647">
        <f t="shared" si="359"/>
        <v>0</v>
      </c>
      <c r="AS5647">
        <f t="shared" si="360"/>
        <v>0</v>
      </c>
      <c r="AT5647">
        <f t="shared" si="358"/>
        <v>0</v>
      </c>
    </row>
    <row r="5648" spans="2:46" ht="15.75" customHeight="1" thickBot="1">
      <c r="B5648" t="str">
        <f t="shared" si="357"/>
        <v>MIDCPNIFTY4518345194</v>
      </c>
      <c r="C5648" s="137" t="s">
        <v>222</v>
      </c>
      <c r="D5648" s="137" t="s">
        <v>225</v>
      </c>
      <c r="E5648" s="138">
        <v>45194</v>
      </c>
      <c r="F5648" s="139">
        <v>0</v>
      </c>
      <c r="G5648" s="137" t="s">
        <v>223</v>
      </c>
      <c r="H5648" s="139">
        <v>9042.0499999999993</v>
      </c>
      <c r="I5648" s="139">
        <v>9148</v>
      </c>
      <c r="J5648" s="139">
        <v>9042.0499999999993</v>
      </c>
      <c r="K5648" s="139">
        <v>9134.2000000000007</v>
      </c>
      <c r="L5648" s="139">
        <v>9134.2000000000007</v>
      </c>
      <c r="M5648" s="139">
        <v>3894</v>
      </c>
      <c r="N5648" s="139">
        <v>26578.720000000001</v>
      </c>
      <c r="O5648" s="139">
        <v>187125</v>
      </c>
      <c r="P5648" s="140">
        <v>42450</v>
      </c>
      <c r="Q5648" s="138">
        <v>45183</v>
      </c>
      <c r="AR5648">
        <f t="shared" si="359"/>
        <v>192900</v>
      </c>
      <c r="AS5648">
        <f t="shared" si="360"/>
        <v>43575</v>
      </c>
      <c r="AT5648">
        <f t="shared" si="358"/>
        <v>149325</v>
      </c>
    </row>
    <row r="5649" spans="2:46" ht="15.75" customHeight="1" thickBot="1">
      <c r="B5649" t="str">
        <f t="shared" si="357"/>
        <v>MIDCPNIFTY4518345229</v>
      </c>
      <c r="C5649" s="137" t="s">
        <v>222</v>
      </c>
      <c r="D5649" s="137" t="s">
        <v>225</v>
      </c>
      <c r="E5649" s="138">
        <v>45229</v>
      </c>
      <c r="F5649" s="139">
        <v>0</v>
      </c>
      <c r="G5649" s="137" t="s">
        <v>223</v>
      </c>
      <c r="H5649" s="139">
        <v>9049.35</v>
      </c>
      <c r="I5649" s="139">
        <v>9185</v>
      </c>
      <c r="J5649" s="139">
        <v>9049.35</v>
      </c>
      <c r="K5649" s="139">
        <v>9137.2999999999993</v>
      </c>
      <c r="L5649" s="139">
        <v>9137.2999999999993</v>
      </c>
      <c r="M5649" s="139">
        <v>184</v>
      </c>
      <c r="N5649" s="139">
        <v>1257.95</v>
      </c>
      <c r="O5649" s="139">
        <v>5775</v>
      </c>
      <c r="P5649" s="140">
        <v>1125</v>
      </c>
      <c r="Q5649" s="138">
        <v>45183</v>
      </c>
      <c r="AR5649">
        <f t="shared" si="359"/>
        <v>0</v>
      </c>
      <c r="AS5649">
        <f t="shared" si="360"/>
        <v>0</v>
      </c>
      <c r="AT5649">
        <f t="shared" si="358"/>
        <v>0</v>
      </c>
    </row>
    <row r="5650" spans="2:46" ht="15.75" customHeight="1" thickBot="1">
      <c r="B5650" t="str">
        <f t="shared" si="357"/>
        <v>MIDCPNIFTY4518345254</v>
      </c>
      <c r="C5650" s="137" t="s">
        <v>222</v>
      </c>
      <c r="D5650" s="137" t="s">
        <v>225</v>
      </c>
      <c r="E5650" s="138">
        <v>45254</v>
      </c>
      <c r="F5650" s="139">
        <v>0</v>
      </c>
      <c r="G5650" s="137" t="s">
        <v>223</v>
      </c>
      <c r="H5650" s="139">
        <v>9099.6</v>
      </c>
      <c r="I5650" s="139">
        <v>9105.2000000000007</v>
      </c>
      <c r="J5650" s="139">
        <v>8851.0499999999993</v>
      </c>
      <c r="K5650" s="139">
        <v>9105.2000000000007</v>
      </c>
      <c r="L5650" s="139">
        <v>9105.2000000000007</v>
      </c>
      <c r="M5650" s="139">
        <v>4</v>
      </c>
      <c r="N5650" s="139">
        <v>27.07</v>
      </c>
      <c r="O5650" s="139">
        <v>675</v>
      </c>
      <c r="P5650" s="139">
        <v>-75</v>
      </c>
      <c r="Q5650" s="138">
        <v>45183</v>
      </c>
      <c r="AR5650">
        <f t="shared" si="359"/>
        <v>0</v>
      </c>
      <c r="AS5650">
        <f t="shared" si="360"/>
        <v>0</v>
      </c>
      <c r="AT5650">
        <f t="shared" si="358"/>
        <v>0</v>
      </c>
    </row>
    <row r="5651" spans="2:46" ht="15.75" customHeight="1" thickBot="1">
      <c r="B5651" t="str">
        <f t="shared" si="357"/>
        <v>NIFTY4518345197</v>
      </c>
      <c r="C5651" s="137" t="s">
        <v>222</v>
      </c>
      <c r="D5651" s="137" t="s">
        <v>15</v>
      </c>
      <c r="E5651" s="138">
        <v>45197</v>
      </c>
      <c r="F5651" s="139">
        <v>0</v>
      </c>
      <c r="G5651" s="137" t="s">
        <v>223</v>
      </c>
      <c r="H5651" s="139">
        <v>20150</v>
      </c>
      <c r="I5651" s="139">
        <v>20204.95</v>
      </c>
      <c r="J5651" s="139">
        <v>20095</v>
      </c>
      <c r="K5651" s="139">
        <v>20172</v>
      </c>
      <c r="L5651" s="139">
        <v>20172</v>
      </c>
      <c r="M5651" s="139">
        <v>133266</v>
      </c>
      <c r="N5651" s="139">
        <v>1342787.13</v>
      </c>
      <c r="O5651" s="141">
        <v>10900000</v>
      </c>
      <c r="P5651" s="140">
        <v>738800</v>
      </c>
      <c r="Q5651" s="138">
        <v>45183</v>
      </c>
      <c r="AR5651">
        <f t="shared" si="359"/>
        <v>11954200</v>
      </c>
      <c r="AS5651">
        <f t="shared" si="360"/>
        <v>777250</v>
      </c>
      <c r="AT5651">
        <f t="shared" si="358"/>
        <v>11176950</v>
      </c>
    </row>
    <row r="5652" spans="2:46" ht="15.75" customHeight="1" thickBot="1">
      <c r="B5652" t="str">
        <f t="shared" si="357"/>
        <v>NIFTY4518345225</v>
      </c>
      <c r="C5652" s="137" t="s">
        <v>222</v>
      </c>
      <c r="D5652" s="137" t="s">
        <v>15</v>
      </c>
      <c r="E5652" s="138">
        <v>45225</v>
      </c>
      <c r="F5652" s="139">
        <v>0</v>
      </c>
      <c r="G5652" s="137" t="s">
        <v>223</v>
      </c>
      <c r="H5652" s="139">
        <v>20260</v>
      </c>
      <c r="I5652" s="139">
        <v>20300</v>
      </c>
      <c r="J5652" s="139">
        <v>20202.349999999999</v>
      </c>
      <c r="K5652" s="139">
        <v>20272.75</v>
      </c>
      <c r="L5652" s="139">
        <v>20272.75</v>
      </c>
      <c r="M5652" s="139">
        <v>7843</v>
      </c>
      <c r="N5652" s="139">
        <v>79435.009999999995</v>
      </c>
      <c r="O5652" s="139">
        <v>1054200</v>
      </c>
      <c r="P5652" s="140">
        <v>38450</v>
      </c>
      <c r="Q5652" s="138">
        <v>45183</v>
      </c>
      <c r="AR5652">
        <f t="shared" si="359"/>
        <v>0</v>
      </c>
      <c r="AS5652">
        <f t="shared" si="360"/>
        <v>0</v>
      </c>
      <c r="AT5652">
        <f t="shared" si="358"/>
        <v>0</v>
      </c>
    </row>
    <row r="5653" spans="2:46" ht="15.75" customHeight="1" thickBot="1">
      <c r="B5653" t="str">
        <f t="shared" si="357"/>
        <v>NIFTY4518345260</v>
      </c>
      <c r="C5653" s="137" t="s">
        <v>222</v>
      </c>
      <c r="D5653" s="137" t="s">
        <v>15</v>
      </c>
      <c r="E5653" s="138">
        <v>45260</v>
      </c>
      <c r="F5653" s="139">
        <v>0</v>
      </c>
      <c r="G5653" s="137" t="s">
        <v>223</v>
      </c>
      <c r="H5653" s="139">
        <v>20363.400000000001</v>
      </c>
      <c r="I5653" s="139">
        <v>20405</v>
      </c>
      <c r="J5653" s="139">
        <v>20315</v>
      </c>
      <c r="K5653" s="139">
        <v>20383.849999999999</v>
      </c>
      <c r="L5653" s="139">
        <v>20383.849999999999</v>
      </c>
      <c r="M5653" s="139">
        <v>3283</v>
      </c>
      <c r="N5653" s="139">
        <v>33434.57</v>
      </c>
      <c r="O5653" s="139">
        <v>361950</v>
      </c>
      <c r="P5653" s="140">
        <v>25300</v>
      </c>
      <c r="Q5653" s="138">
        <v>45183</v>
      </c>
      <c r="AR5653">
        <f t="shared" si="359"/>
        <v>0</v>
      </c>
      <c r="AS5653">
        <f t="shared" si="360"/>
        <v>0</v>
      </c>
      <c r="AT5653">
        <f t="shared" si="358"/>
        <v>0</v>
      </c>
    </row>
    <row r="5654" spans="2:46" ht="15.75" customHeight="1" thickBot="1">
      <c r="B5654" t="str">
        <f t="shared" si="357"/>
        <v>AARTIIND4518345197</v>
      </c>
      <c r="C5654" s="137" t="s">
        <v>226</v>
      </c>
      <c r="D5654" s="137" t="s">
        <v>67</v>
      </c>
      <c r="E5654" s="138">
        <v>45197</v>
      </c>
      <c r="F5654" s="139">
        <v>0</v>
      </c>
      <c r="G5654" s="137" t="s">
        <v>223</v>
      </c>
      <c r="H5654" s="139">
        <v>530.65</v>
      </c>
      <c r="I5654" s="139">
        <v>536.9</v>
      </c>
      <c r="J5654" s="139">
        <v>518.6</v>
      </c>
      <c r="K5654" s="139">
        <v>524</v>
      </c>
      <c r="L5654" s="139">
        <v>524</v>
      </c>
      <c r="M5654" s="139">
        <v>5569</v>
      </c>
      <c r="N5654" s="139">
        <v>29383.18</v>
      </c>
      <c r="O5654" s="139">
        <v>12949000</v>
      </c>
      <c r="P5654" s="140">
        <v>-67000</v>
      </c>
      <c r="Q5654" s="138">
        <v>45183</v>
      </c>
      <c r="AR5654">
        <f t="shared" si="359"/>
        <v>13996000</v>
      </c>
      <c r="AS5654">
        <f t="shared" si="360"/>
        <v>15000</v>
      </c>
      <c r="AT5654">
        <f t="shared" si="358"/>
        <v>13981000</v>
      </c>
    </row>
    <row r="5655" spans="2:46" ht="15.75" customHeight="1" thickBot="1">
      <c r="B5655" t="str">
        <f t="shared" si="357"/>
        <v>AARTIIND4518345225</v>
      </c>
      <c r="C5655" s="137" t="s">
        <v>226</v>
      </c>
      <c r="D5655" s="137" t="s">
        <v>67</v>
      </c>
      <c r="E5655" s="138">
        <v>45225</v>
      </c>
      <c r="F5655" s="139">
        <v>0</v>
      </c>
      <c r="G5655" s="137" t="s">
        <v>223</v>
      </c>
      <c r="H5655" s="139">
        <v>535</v>
      </c>
      <c r="I5655" s="139">
        <v>540</v>
      </c>
      <c r="J5655" s="139">
        <v>522.70000000000005</v>
      </c>
      <c r="K5655" s="139">
        <v>527.65</v>
      </c>
      <c r="L5655" s="139">
        <v>527.65</v>
      </c>
      <c r="M5655" s="139">
        <v>601</v>
      </c>
      <c r="N5655" s="139">
        <v>3194.4</v>
      </c>
      <c r="O5655" s="139">
        <v>1047000</v>
      </c>
      <c r="P5655" s="140">
        <v>82000</v>
      </c>
      <c r="Q5655" s="138">
        <v>45183</v>
      </c>
      <c r="AR5655">
        <f t="shared" si="359"/>
        <v>0</v>
      </c>
      <c r="AS5655">
        <f t="shared" si="360"/>
        <v>0</v>
      </c>
      <c r="AT5655">
        <f t="shared" si="358"/>
        <v>0</v>
      </c>
    </row>
    <row r="5656" spans="2:46" ht="15.75" customHeight="1" thickBot="1">
      <c r="B5656" t="str">
        <f t="shared" si="357"/>
        <v>AARTIIND4518345260</v>
      </c>
      <c r="C5656" s="137" t="s">
        <v>226</v>
      </c>
      <c r="D5656" s="137" t="s">
        <v>67</v>
      </c>
      <c r="E5656" s="138">
        <v>45260</v>
      </c>
      <c r="F5656" s="139">
        <v>0</v>
      </c>
      <c r="G5656" s="137" t="s">
        <v>223</v>
      </c>
      <c r="H5656" s="139">
        <v>540</v>
      </c>
      <c r="I5656" s="139">
        <v>543</v>
      </c>
      <c r="J5656" s="139">
        <v>527.25</v>
      </c>
      <c r="K5656" s="139">
        <v>531.45000000000005</v>
      </c>
      <c r="L5656" s="139">
        <v>531.45000000000005</v>
      </c>
      <c r="M5656" s="139">
        <v>31</v>
      </c>
      <c r="N5656" s="139">
        <v>165.1</v>
      </c>
      <c r="O5656" s="139">
        <v>118000</v>
      </c>
      <c r="P5656" s="140">
        <v>13000</v>
      </c>
      <c r="Q5656" s="138">
        <v>45183</v>
      </c>
      <c r="AR5656">
        <f t="shared" si="359"/>
        <v>0</v>
      </c>
      <c r="AS5656">
        <f t="shared" si="360"/>
        <v>0</v>
      </c>
      <c r="AT5656">
        <f t="shared" si="358"/>
        <v>0</v>
      </c>
    </row>
    <row r="5657" spans="2:46" ht="15.75" customHeight="1" thickBot="1">
      <c r="B5657" t="str">
        <f t="shared" si="357"/>
        <v>ABB4518345197</v>
      </c>
      <c r="C5657" s="137" t="s">
        <v>226</v>
      </c>
      <c r="D5657" s="137" t="s">
        <v>68</v>
      </c>
      <c r="E5657" s="138">
        <v>45197</v>
      </c>
      <c r="F5657" s="139">
        <v>0</v>
      </c>
      <c r="G5657" s="137" t="s">
        <v>223</v>
      </c>
      <c r="H5657" s="139">
        <v>4369.1499999999996</v>
      </c>
      <c r="I5657" s="139">
        <v>4390.8999999999996</v>
      </c>
      <c r="J5657" s="139">
        <v>4326.05</v>
      </c>
      <c r="K5657" s="139">
        <v>4370.75</v>
      </c>
      <c r="L5657" s="139">
        <v>4370.75</v>
      </c>
      <c r="M5657" s="139">
        <v>1130</v>
      </c>
      <c r="N5657" s="139">
        <v>12311.79</v>
      </c>
      <c r="O5657" s="141">
        <v>1290000</v>
      </c>
      <c r="P5657" s="140">
        <v>2750</v>
      </c>
      <c r="Q5657" s="138">
        <v>45183</v>
      </c>
      <c r="AR5657">
        <f t="shared" si="359"/>
        <v>1346000</v>
      </c>
      <c r="AS5657">
        <f t="shared" si="360"/>
        <v>5500</v>
      </c>
      <c r="AT5657">
        <f t="shared" si="358"/>
        <v>1340500</v>
      </c>
    </row>
    <row r="5658" spans="2:46" ht="15.75" customHeight="1" thickBot="1">
      <c r="B5658" t="str">
        <f t="shared" si="357"/>
        <v>ABB4518345225</v>
      </c>
      <c r="C5658" s="137" t="s">
        <v>226</v>
      </c>
      <c r="D5658" s="137" t="s">
        <v>68</v>
      </c>
      <c r="E5658" s="138">
        <v>45225</v>
      </c>
      <c r="F5658" s="139">
        <v>0</v>
      </c>
      <c r="G5658" s="137" t="s">
        <v>223</v>
      </c>
      <c r="H5658" s="139">
        <v>4396.3999999999996</v>
      </c>
      <c r="I5658" s="139">
        <v>4417.5</v>
      </c>
      <c r="J5658" s="139">
        <v>4360</v>
      </c>
      <c r="K5658" s="139">
        <v>4400.95</v>
      </c>
      <c r="L5658" s="139">
        <v>4400.95</v>
      </c>
      <c r="M5658" s="139">
        <v>74</v>
      </c>
      <c r="N5658" s="139">
        <v>812.21</v>
      </c>
      <c r="O5658" s="139">
        <v>56000</v>
      </c>
      <c r="P5658" s="140">
        <v>2750</v>
      </c>
      <c r="Q5658" s="138">
        <v>45183</v>
      </c>
      <c r="AR5658">
        <f t="shared" si="359"/>
        <v>0</v>
      </c>
      <c r="AS5658">
        <f t="shared" si="360"/>
        <v>0</v>
      </c>
      <c r="AT5658">
        <f t="shared" si="358"/>
        <v>0</v>
      </c>
    </row>
    <row r="5659" spans="2:46" ht="15.75" customHeight="1" thickBot="1">
      <c r="B5659" t="str">
        <f t="shared" si="357"/>
        <v>ABB4518345260</v>
      </c>
      <c r="C5659" s="137" t="s">
        <v>226</v>
      </c>
      <c r="D5659" s="137" t="s">
        <v>68</v>
      </c>
      <c r="E5659" s="138">
        <v>45260</v>
      </c>
      <c r="F5659" s="139">
        <v>0</v>
      </c>
      <c r="G5659" s="137" t="s">
        <v>223</v>
      </c>
      <c r="H5659" s="139">
        <v>4412</v>
      </c>
      <c r="I5659" s="139">
        <v>4412</v>
      </c>
      <c r="J5659" s="139">
        <v>4402</v>
      </c>
      <c r="K5659" s="139">
        <v>4402</v>
      </c>
      <c r="L5659" s="139">
        <v>4432.55</v>
      </c>
      <c r="M5659" s="139">
        <v>2</v>
      </c>
      <c r="N5659" s="139">
        <v>22.03</v>
      </c>
      <c r="O5659" s="139">
        <v>6000</v>
      </c>
      <c r="P5659" s="139">
        <v>250</v>
      </c>
      <c r="Q5659" s="138">
        <v>45183</v>
      </c>
      <c r="AR5659">
        <f t="shared" si="359"/>
        <v>0</v>
      </c>
      <c r="AS5659">
        <f t="shared" si="360"/>
        <v>0</v>
      </c>
      <c r="AT5659">
        <f t="shared" si="358"/>
        <v>0</v>
      </c>
    </row>
    <row r="5660" spans="2:46" ht="15.75" customHeight="1" thickBot="1">
      <c r="B5660" t="str">
        <f t="shared" si="357"/>
        <v>ABBOTINDIA4518345197</v>
      </c>
      <c r="C5660" s="137" t="s">
        <v>226</v>
      </c>
      <c r="D5660" s="137" t="s">
        <v>69</v>
      </c>
      <c r="E5660" s="138">
        <v>45197</v>
      </c>
      <c r="F5660" s="139">
        <v>0</v>
      </c>
      <c r="G5660" s="137" t="s">
        <v>223</v>
      </c>
      <c r="H5660" s="139">
        <v>23219.95</v>
      </c>
      <c r="I5660" s="139">
        <v>23250</v>
      </c>
      <c r="J5660" s="139">
        <v>22951.05</v>
      </c>
      <c r="K5660" s="139">
        <v>23008.65</v>
      </c>
      <c r="L5660" s="139">
        <v>23008.65</v>
      </c>
      <c r="M5660" s="139">
        <v>722</v>
      </c>
      <c r="N5660" s="139">
        <v>6667.36</v>
      </c>
      <c r="O5660" s="139">
        <v>81320</v>
      </c>
      <c r="P5660" s="140">
        <v>4960</v>
      </c>
      <c r="Q5660" s="138">
        <v>45183</v>
      </c>
      <c r="AR5660">
        <f t="shared" si="359"/>
        <v>84160</v>
      </c>
      <c r="AS5660">
        <f t="shared" si="360"/>
        <v>4920</v>
      </c>
      <c r="AT5660">
        <f t="shared" si="358"/>
        <v>79240</v>
      </c>
    </row>
    <row r="5661" spans="2:46" ht="15.75" customHeight="1" thickBot="1">
      <c r="B5661" t="str">
        <f t="shared" si="357"/>
        <v>ABBOTINDIA4518345225</v>
      </c>
      <c r="C5661" s="137" t="s">
        <v>226</v>
      </c>
      <c r="D5661" s="137" t="s">
        <v>69</v>
      </c>
      <c r="E5661" s="138">
        <v>45225</v>
      </c>
      <c r="F5661" s="139">
        <v>0</v>
      </c>
      <c r="G5661" s="137" t="s">
        <v>223</v>
      </c>
      <c r="H5661" s="139">
        <v>23371.599999999999</v>
      </c>
      <c r="I5661" s="139">
        <v>23371.599999999999</v>
      </c>
      <c r="J5661" s="139">
        <v>23119.05</v>
      </c>
      <c r="K5661" s="139">
        <v>23119.05</v>
      </c>
      <c r="L5661" s="139">
        <v>23119.05</v>
      </c>
      <c r="M5661" s="139">
        <v>16</v>
      </c>
      <c r="N5661" s="139">
        <v>148.76</v>
      </c>
      <c r="O5661" s="139">
        <v>2840</v>
      </c>
      <c r="P5661" s="139">
        <v>-40</v>
      </c>
      <c r="Q5661" s="138">
        <v>45183</v>
      </c>
      <c r="AR5661">
        <f t="shared" si="359"/>
        <v>0</v>
      </c>
      <c r="AS5661">
        <f t="shared" si="360"/>
        <v>0</v>
      </c>
      <c r="AT5661">
        <f t="shared" si="358"/>
        <v>0</v>
      </c>
    </row>
    <row r="5662" spans="2:46" ht="15.75" customHeight="1" thickBot="1">
      <c r="B5662" t="str">
        <f t="shared" si="357"/>
        <v>ABBOTINDIA4518345260</v>
      </c>
      <c r="C5662" s="137" t="s">
        <v>226</v>
      </c>
      <c r="D5662" s="137" t="s">
        <v>69</v>
      </c>
      <c r="E5662" s="138">
        <v>45260</v>
      </c>
      <c r="F5662" s="139">
        <v>0</v>
      </c>
      <c r="G5662" s="137" t="s">
        <v>223</v>
      </c>
      <c r="H5662" s="139">
        <v>0</v>
      </c>
      <c r="I5662" s="139">
        <v>0</v>
      </c>
      <c r="J5662" s="139">
        <v>0</v>
      </c>
      <c r="K5662" s="139">
        <v>23403.05</v>
      </c>
      <c r="L5662" s="139">
        <v>23258.1</v>
      </c>
      <c r="M5662" s="139">
        <v>0</v>
      </c>
      <c r="N5662" s="139">
        <v>0</v>
      </c>
      <c r="O5662" s="139">
        <v>120</v>
      </c>
      <c r="P5662" s="139">
        <v>0</v>
      </c>
      <c r="Q5662" s="138">
        <v>45183</v>
      </c>
      <c r="AR5662">
        <f t="shared" si="359"/>
        <v>0</v>
      </c>
      <c r="AS5662">
        <f t="shared" si="360"/>
        <v>0</v>
      </c>
      <c r="AT5662">
        <f t="shared" si="358"/>
        <v>0</v>
      </c>
    </row>
    <row r="5663" spans="2:46" ht="15.75" customHeight="1" thickBot="1">
      <c r="B5663" t="str">
        <f t="shared" si="357"/>
        <v>ABCAPITAL4518345197</v>
      </c>
      <c r="C5663" s="137" t="s">
        <v>226</v>
      </c>
      <c r="D5663" s="137" t="s">
        <v>70</v>
      </c>
      <c r="E5663" s="138">
        <v>45197</v>
      </c>
      <c r="F5663" s="139">
        <v>0</v>
      </c>
      <c r="G5663" s="137" t="s">
        <v>223</v>
      </c>
      <c r="H5663" s="139">
        <v>182.4</v>
      </c>
      <c r="I5663" s="139">
        <v>184.15</v>
      </c>
      <c r="J5663" s="139">
        <v>180.55</v>
      </c>
      <c r="K5663" s="139">
        <v>182.7</v>
      </c>
      <c r="L5663" s="139">
        <v>182.7</v>
      </c>
      <c r="M5663" s="139">
        <v>2288</v>
      </c>
      <c r="N5663" s="139">
        <v>22523.35</v>
      </c>
      <c r="O5663" s="139">
        <v>36190800</v>
      </c>
      <c r="P5663" s="140">
        <v>237600</v>
      </c>
      <c r="Q5663" s="138">
        <v>45183</v>
      </c>
      <c r="AR5663">
        <f t="shared" si="359"/>
        <v>37800000</v>
      </c>
      <c r="AS5663">
        <f t="shared" si="360"/>
        <v>448200</v>
      </c>
      <c r="AT5663">
        <f t="shared" si="358"/>
        <v>37351800</v>
      </c>
    </row>
    <row r="5664" spans="2:46" ht="15.75" customHeight="1" thickBot="1">
      <c r="B5664" t="str">
        <f t="shared" si="357"/>
        <v>ABCAPITAL4518345225</v>
      </c>
      <c r="C5664" s="137" t="s">
        <v>226</v>
      </c>
      <c r="D5664" s="137" t="s">
        <v>70</v>
      </c>
      <c r="E5664" s="138">
        <v>45225</v>
      </c>
      <c r="F5664" s="139">
        <v>0</v>
      </c>
      <c r="G5664" s="137" t="s">
        <v>223</v>
      </c>
      <c r="H5664" s="139">
        <v>184.55</v>
      </c>
      <c r="I5664" s="139">
        <v>185.1</v>
      </c>
      <c r="J5664" s="139">
        <v>181.95</v>
      </c>
      <c r="K5664" s="139">
        <v>183.95</v>
      </c>
      <c r="L5664" s="139">
        <v>183.95</v>
      </c>
      <c r="M5664" s="139">
        <v>164</v>
      </c>
      <c r="N5664" s="139">
        <v>1622.83</v>
      </c>
      <c r="O5664" s="139">
        <v>1609200</v>
      </c>
      <c r="P5664" s="140">
        <v>210600</v>
      </c>
      <c r="Q5664" s="138">
        <v>45183</v>
      </c>
      <c r="AR5664">
        <f t="shared" si="359"/>
        <v>0</v>
      </c>
      <c r="AS5664">
        <f t="shared" si="360"/>
        <v>0</v>
      </c>
      <c r="AT5664">
        <f t="shared" si="358"/>
        <v>0</v>
      </c>
    </row>
    <row r="5665" spans="2:46" ht="15.75" customHeight="1" thickBot="1">
      <c r="B5665" t="str">
        <f t="shared" si="357"/>
        <v>ABCAPITAL4518345260</v>
      </c>
      <c r="C5665" s="137" t="s">
        <v>226</v>
      </c>
      <c r="D5665" s="137" t="s">
        <v>70</v>
      </c>
      <c r="E5665" s="138">
        <v>45260</v>
      </c>
      <c r="F5665" s="139">
        <v>0</v>
      </c>
      <c r="G5665" s="137" t="s">
        <v>223</v>
      </c>
      <c r="H5665" s="139">
        <v>184</v>
      </c>
      <c r="I5665" s="139">
        <v>185</v>
      </c>
      <c r="J5665" s="139">
        <v>183.5</v>
      </c>
      <c r="K5665" s="139">
        <v>185</v>
      </c>
      <c r="L5665" s="139">
        <v>185</v>
      </c>
      <c r="M5665" s="139">
        <v>14</v>
      </c>
      <c r="N5665" s="139">
        <v>139.57</v>
      </c>
      <c r="O5665" s="139">
        <v>140400</v>
      </c>
      <c r="P5665" s="140">
        <v>70200</v>
      </c>
      <c r="Q5665" s="138">
        <v>45183</v>
      </c>
      <c r="AR5665">
        <f t="shared" si="359"/>
        <v>0</v>
      </c>
      <c r="AS5665">
        <f t="shared" si="360"/>
        <v>0</v>
      </c>
      <c r="AT5665">
        <f t="shared" si="358"/>
        <v>0</v>
      </c>
    </row>
    <row r="5666" spans="2:46" ht="15.75" customHeight="1" thickBot="1">
      <c r="B5666" t="str">
        <f t="shared" si="357"/>
        <v>ABFRL4518345197</v>
      </c>
      <c r="C5666" s="137" t="s">
        <v>226</v>
      </c>
      <c r="D5666" s="137" t="s">
        <v>71</v>
      </c>
      <c r="E5666" s="138">
        <v>45197</v>
      </c>
      <c r="F5666" s="139">
        <v>0</v>
      </c>
      <c r="G5666" s="137" t="s">
        <v>223</v>
      </c>
      <c r="H5666" s="139">
        <v>225.25</v>
      </c>
      <c r="I5666" s="139">
        <v>227.85</v>
      </c>
      <c r="J5666" s="139">
        <v>224.7</v>
      </c>
      <c r="K5666" s="139">
        <v>227</v>
      </c>
      <c r="L5666" s="139">
        <v>227</v>
      </c>
      <c r="M5666" s="139">
        <v>2385</v>
      </c>
      <c r="N5666" s="139">
        <v>14047.16</v>
      </c>
      <c r="O5666" s="139">
        <v>27534000</v>
      </c>
      <c r="P5666" s="140">
        <v>-62400</v>
      </c>
      <c r="Q5666" s="138">
        <v>45183</v>
      </c>
      <c r="AR5666">
        <f t="shared" si="359"/>
        <v>29707600</v>
      </c>
      <c r="AS5666">
        <f t="shared" si="360"/>
        <v>143000</v>
      </c>
      <c r="AT5666">
        <f t="shared" si="358"/>
        <v>29564600</v>
      </c>
    </row>
    <row r="5667" spans="2:46" ht="15.75" customHeight="1" thickBot="1">
      <c r="B5667" t="str">
        <f t="shared" si="357"/>
        <v>ABFRL4518345225</v>
      </c>
      <c r="C5667" s="137" t="s">
        <v>226</v>
      </c>
      <c r="D5667" s="137" t="s">
        <v>71</v>
      </c>
      <c r="E5667" s="138">
        <v>45225</v>
      </c>
      <c r="F5667" s="139">
        <v>0</v>
      </c>
      <c r="G5667" s="137" t="s">
        <v>223</v>
      </c>
      <c r="H5667" s="139">
        <v>226.8</v>
      </c>
      <c r="I5667" s="139">
        <v>229.25</v>
      </c>
      <c r="J5667" s="139">
        <v>226.25</v>
      </c>
      <c r="K5667" s="139">
        <v>228.3</v>
      </c>
      <c r="L5667" s="139">
        <v>228.3</v>
      </c>
      <c r="M5667" s="139">
        <v>277</v>
      </c>
      <c r="N5667" s="139">
        <v>1642.16</v>
      </c>
      <c r="O5667" s="139">
        <v>2173600</v>
      </c>
      <c r="P5667" s="140">
        <v>205400</v>
      </c>
      <c r="Q5667" s="138">
        <v>45183</v>
      </c>
      <c r="AR5667">
        <f t="shared" si="359"/>
        <v>0</v>
      </c>
      <c r="AS5667">
        <f t="shared" si="360"/>
        <v>0</v>
      </c>
      <c r="AT5667">
        <f t="shared" si="358"/>
        <v>0</v>
      </c>
    </row>
    <row r="5668" spans="2:46" ht="15.75" customHeight="1" thickBot="1">
      <c r="B5668" t="str">
        <f t="shared" si="357"/>
        <v>ABFRL4518345260</v>
      </c>
      <c r="C5668" s="137" t="s">
        <v>226</v>
      </c>
      <c r="D5668" s="137" t="s">
        <v>71</v>
      </c>
      <c r="E5668" s="138">
        <v>45260</v>
      </c>
      <c r="F5668" s="139">
        <v>0</v>
      </c>
      <c r="G5668" s="137" t="s">
        <v>223</v>
      </c>
      <c r="H5668" s="139">
        <v>230</v>
      </c>
      <c r="I5668" s="139">
        <v>230.25</v>
      </c>
      <c r="J5668" s="139">
        <v>227.25</v>
      </c>
      <c r="K5668" s="139">
        <v>229.05</v>
      </c>
      <c r="L5668" s="139">
        <v>229.05</v>
      </c>
      <c r="M5668" s="139">
        <v>25</v>
      </c>
      <c r="N5668" s="139">
        <v>149.21</v>
      </c>
      <c r="O5668" s="139">
        <v>296400</v>
      </c>
      <c r="P5668" s="140">
        <v>15600</v>
      </c>
      <c r="Q5668" s="138">
        <v>45183</v>
      </c>
      <c r="AR5668">
        <f t="shared" si="359"/>
        <v>0</v>
      </c>
      <c r="AS5668">
        <f t="shared" si="360"/>
        <v>0</v>
      </c>
      <c r="AT5668">
        <f t="shared" si="358"/>
        <v>0</v>
      </c>
    </row>
    <row r="5669" spans="2:46" ht="15.75" customHeight="1" thickBot="1">
      <c r="B5669" t="str">
        <f t="shared" si="357"/>
        <v>ACC4518345197</v>
      </c>
      <c r="C5669" s="137" t="s">
        <v>226</v>
      </c>
      <c r="D5669" s="137" t="s">
        <v>72</v>
      </c>
      <c r="E5669" s="138">
        <v>45197</v>
      </c>
      <c r="F5669" s="139">
        <v>0</v>
      </c>
      <c r="G5669" s="137" t="s">
        <v>223</v>
      </c>
      <c r="H5669" s="139">
        <v>2068.9</v>
      </c>
      <c r="I5669" s="139">
        <v>2087.6999999999998</v>
      </c>
      <c r="J5669" s="139">
        <v>2040.55</v>
      </c>
      <c r="K5669" s="139">
        <v>2045.5</v>
      </c>
      <c r="L5669" s="139">
        <v>2045.5</v>
      </c>
      <c r="M5669" s="139">
        <v>3538</v>
      </c>
      <c r="N5669" s="139">
        <v>21843.96</v>
      </c>
      <c r="O5669" s="139">
        <v>5726400</v>
      </c>
      <c r="P5669" s="140">
        <v>54900</v>
      </c>
      <c r="Q5669" s="138">
        <v>45183</v>
      </c>
      <c r="AR5669">
        <f t="shared" si="359"/>
        <v>5838000</v>
      </c>
      <c r="AS5669">
        <f t="shared" si="360"/>
        <v>67200</v>
      </c>
      <c r="AT5669">
        <f t="shared" si="358"/>
        <v>5770800</v>
      </c>
    </row>
    <row r="5670" spans="2:46" ht="15.75" customHeight="1" thickBot="1">
      <c r="B5670" t="str">
        <f t="shared" si="357"/>
        <v>ACC4518345225</v>
      </c>
      <c r="C5670" s="137" t="s">
        <v>226</v>
      </c>
      <c r="D5670" s="137" t="s">
        <v>72</v>
      </c>
      <c r="E5670" s="138">
        <v>45225</v>
      </c>
      <c r="F5670" s="139">
        <v>0</v>
      </c>
      <c r="G5670" s="137" t="s">
        <v>223</v>
      </c>
      <c r="H5670" s="139">
        <v>2096.5</v>
      </c>
      <c r="I5670" s="139">
        <v>2100</v>
      </c>
      <c r="J5670" s="139">
        <v>2055</v>
      </c>
      <c r="K5670" s="139">
        <v>2060.35</v>
      </c>
      <c r="L5670" s="139">
        <v>2060.35</v>
      </c>
      <c r="M5670" s="139">
        <v>231</v>
      </c>
      <c r="N5670" s="139">
        <v>1435.81</v>
      </c>
      <c r="O5670" s="139">
        <v>111600</v>
      </c>
      <c r="P5670" s="140">
        <v>12300</v>
      </c>
      <c r="Q5670" s="138">
        <v>45183</v>
      </c>
      <c r="AR5670">
        <f t="shared" si="359"/>
        <v>0</v>
      </c>
      <c r="AS5670">
        <f t="shared" si="360"/>
        <v>0</v>
      </c>
      <c r="AT5670">
        <f t="shared" si="358"/>
        <v>0</v>
      </c>
    </row>
    <row r="5671" spans="2:46" ht="15.75" customHeight="1" thickBot="1">
      <c r="B5671" t="str">
        <f t="shared" si="357"/>
        <v>ACC4518345260</v>
      </c>
      <c r="C5671" s="137" t="s">
        <v>226</v>
      </c>
      <c r="D5671" s="137" t="s">
        <v>72</v>
      </c>
      <c r="E5671" s="138">
        <v>45260</v>
      </c>
      <c r="F5671" s="139">
        <v>0</v>
      </c>
      <c r="G5671" s="137" t="s">
        <v>223</v>
      </c>
      <c r="H5671" s="139">
        <v>0</v>
      </c>
      <c r="I5671" s="139">
        <v>0</v>
      </c>
      <c r="J5671" s="139">
        <v>0</v>
      </c>
      <c r="K5671" s="139">
        <v>2093.35</v>
      </c>
      <c r="L5671" s="139">
        <v>2069.25</v>
      </c>
      <c r="M5671" s="139">
        <v>0</v>
      </c>
      <c r="N5671" s="139">
        <v>0</v>
      </c>
      <c r="O5671" s="139">
        <v>6600</v>
      </c>
      <c r="P5671" s="139">
        <v>0</v>
      </c>
      <c r="Q5671" s="138">
        <v>45183</v>
      </c>
      <c r="AR5671">
        <f t="shared" si="359"/>
        <v>0</v>
      </c>
      <c r="AS5671">
        <f t="shared" si="360"/>
        <v>0</v>
      </c>
      <c r="AT5671">
        <f t="shared" si="358"/>
        <v>0</v>
      </c>
    </row>
    <row r="5672" spans="2:46" ht="15.75" customHeight="1" thickBot="1">
      <c r="B5672" t="str">
        <f t="shared" si="357"/>
        <v>ADANIENT4518345197</v>
      </c>
      <c r="C5672" s="137" t="s">
        <v>226</v>
      </c>
      <c r="D5672" s="137" t="s">
        <v>45</v>
      </c>
      <c r="E5672" s="138">
        <v>45197</v>
      </c>
      <c r="F5672" s="139">
        <v>0</v>
      </c>
      <c r="G5672" s="137" t="s">
        <v>223</v>
      </c>
      <c r="H5672" s="139">
        <v>2539.85</v>
      </c>
      <c r="I5672" s="139">
        <v>2551.5500000000002</v>
      </c>
      <c r="J5672" s="139">
        <v>2508.15</v>
      </c>
      <c r="K5672" s="139">
        <v>2522.9</v>
      </c>
      <c r="L5672" s="139">
        <v>2522.9</v>
      </c>
      <c r="M5672" s="139">
        <v>5187</v>
      </c>
      <c r="N5672" s="139">
        <v>39321.620000000003</v>
      </c>
      <c r="O5672" s="141">
        <v>9640000</v>
      </c>
      <c r="P5672" s="140">
        <v>179700</v>
      </c>
      <c r="Q5672" s="138">
        <v>45183</v>
      </c>
      <c r="AR5672">
        <f t="shared" si="359"/>
        <v>10136200</v>
      </c>
      <c r="AS5672">
        <f t="shared" si="360"/>
        <v>204000</v>
      </c>
      <c r="AT5672">
        <f t="shared" si="358"/>
        <v>9932200</v>
      </c>
    </row>
    <row r="5673" spans="2:46" ht="15.75" customHeight="1" thickBot="1">
      <c r="B5673" t="str">
        <f t="shared" si="357"/>
        <v>ADANIENT4518345225</v>
      </c>
      <c r="C5673" s="137" t="s">
        <v>226</v>
      </c>
      <c r="D5673" s="137" t="s">
        <v>45</v>
      </c>
      <c r="E5673" s="138">
        <v>45225</v>
      </c>
      <c r="F5673" s="139">
        <v>0</v>
      </c>
      <c r="G5673" s="137" t="s">
        <v>223</v>
      </c>
      <c r="H5673" s="139">
        <v>2562</v>
      </c>
      <c r="I5673" s="139">
        <v>2569.65</v>
      </c>
      <c r="J5673" s="139">
        <v>2526.6999999999998</v>
      </c>
      <c r="K5673" s="139">
        <v>2541.15</v>
      </c>
      <c r="L5673" s="139">
        <v>2541.15</v>
      </c>
      <c r="M5673" s="139">
        <v>315</v>
      </c>
      <c r="N5673" s="139">
        <v>2405.08</v>
      </c>
      <c r="O5673" s="139">
        <v>496200</v>
      </c>
      <c r="P5673" s="140">
        <v>24300</v>
      </c>
      <c r="Q5673" s="138">
        <v>45183</v>
      </c>
      <c r="AR5673">
        <f t="shared" si="359"/>
        <v>0</v>
      </c>
      <c r="AS5673">
        <f t="shared" si="360"/>
        <v>0</v>
      </c>
      <c r="AT5673">
        <f t="shared" si="358"/>
        <v>0</v>
      </c>
    </row>
    <row r="5674" spans="2:46" ht="15.75" customHeight="1" thickBot="1">
      <c r="B5674" t="str">
        <f t="shared" si="357"/>
        <v>ADANIENT4518345260</v>
      </c>
      <c r="C5674" s="137" t="s">
        <v>226</v>
      </c>
      <c r="D5674" s="137" t="s">
        <v>45</v>
      </c>
      <c r="E5674" s="138">
        <v>45260</v>
      </c>
      <c r="F5674" s="139">
        <v>0</v>
      </c>
      <c r="G5674" s="137" t="s">
        <v>223</v>
      </c>
      <c r="H5674" s="139">
        <v>2570</v>
      </c>
      <c r="I5674" s="139">
        <v>2579.1999999999998</v>
      </c>
      <c r="J5674" s="139">
        <v>2542.6</v>
      </c>
      <c r="K5674" s="139">
        <v>2555.5500000000002</v>
      </c>
      <c r="L5674" s="139">
        <v>2558.0500000000002</v>
      </c>
      <c r="M5674" s="139">
        <v>8</v>
      </c>
      <c r="N5674" s="139">
        <v>61.47</v>
      </c>
      <c r="O5674" s="139">
        <v>15000</v>
      </c>
      <c r="P5674" s="139">
        <v>600</v>
      </c>
      <c r="Q5674" s="138">
        <v>45183</v>
      </c>
      <c r="AR5674">
        <f t="shared" si="359"/>
        <v>0</v>
      </c>
      <c r="AS5674">
        <f t="shared" si="360"/>
        <v>0</v>
      </c>
      <c r="AT5674">
        <f t="shared" si="358"/>
        <v>0</v>
      </c>
    </row>
    <row r="5675" spans="2:46" ht="15.75" customHeight="1" thickBot="1">
      <c r="B5675" t="str">
        <f t="shared" si="357"/>
        <v>ADANIPORTS4518345197</v>
      </c>
      <c r="C5675" s="137" t="s">
        <v>226</v>
      </c>
      <c r="D5675" s="137" t="s">
        <v>51</v>
      </c>
      <c r="E5675" s="138">
        <v>45197</v>
      </c>
      <c r="F5675" s="139">
        <v>0</v>
      </c>
      <c r="G5675" s="137" t="s">
        <v>223</v>
      </c>
      <c r="H5675" s="139">
        <v>854.05</v>
      </c>
      <c r="I5675" s="139">
        <v>861.5</v>
      </c>
      <c r="J5675" s="139">
        <v>844.2</v>
      </c>
      <c r="K5675" s="139">
        <v>854</v>
      </c>
      <c r="L5675" s="139">
        <v>854</v>
      </c>
      <c r="M5675" s="139">
        <v>11806</v>
      </c>
      <c r="N5675" s="139">
        <v>80519.600000000006</v>
      </c>
      <c r="O5675" s="139">
        <v>47965600</v>
      </c>
      <c r="P5675" s="140">
        <v>2319200</v>
      </c>
      <c r="Q5675" s="138">
        <v>45183</v>
      </c>
      <c r="AR5675">
        <f t="shared" si="359"/>
        <v>49722400</v>
      </c>
      <c r="AS5675">
        <f t="shared" si="360"/>
        <v>2465600</v>
      </c>
      <c r="AT5675">
        <f t="shared" si="358"/>
        <v>47256800</v>
      </c>
    </row>
    <row r="5676" spans="2:46" ht="15.75" customHeight="1" thickBot="1">
      <c r="B5676" t="str">
        <f t="shared" si="357"/>
        <v>ADANIPORTS4518345225</v>
      </c>
      <c r="C5676" s="137" t="s">
        <v>226</v>
      </c>
      <c r="D5676" s="137" t="s">
        <v>51</v>
      </c>
      <c r="E5676" s="138">
        <v>45225</v>
      </c>
      <c r="F5676" s="139">
        <v>0</v>
      </c>
      <c r="G5676" s="137" t="s">
        <v>223</v>
      </c>
      <c r="H5676" s="139">
        <v>860.05</v>
      </c>
      <c r="I5676" s="139">
        <v>867.2</v>
      </c>
      <c r="J5676" s="139">
        <v>850.2</v>
      </c>
      <c r="K5676" s="139">
        <v>858.95</v>
      </c>
      <c r="L5676" s="139">
        <v>858.95</v>
      </c>
      <c r="M5676" s="139">
        <v>605</v>
      </c>
      <c r="N5676" s="139">
        <v>4149.2700000000004</v>
      </c>
      <c r="O5676" s="139">
        <v>1756800</v>
      </c>
      <c r="P5676" s="140">
        <v>146400</v>
      </c>
      <c r="Q5676" s="138">
        <v>45183</v>
      </c>
      <c r="AR5676">
        <f t="shared" si="359"/>
        <v>0</v>
      </c>
      <c r="AS5676">
        <f t="shared" si="360"/>
        <v>0</v>
      </c>
      <c r="AT5676">
        <f t="shared" si="358"/>
        <v>0</v>
      </c>
    </row>
    <row r="5677" spans="2:46" ht="15.75" customHeight="1" thickBot="1">
      <c r="B5677" t="str">
        <f t="shared" si="357"/>
        <v>ADANIPORTS4518345260</v>
      </c>
      <c r="C5677" s="137" t="s">
        <v>226</v>
      </c>
      <c r="D5677" s="137" t="s">
        <v>51</v>
      </c>
      <c r="E5677" s="138">
        <v>45260</v>
      </c>
      <c r="F5677" s="139">
        <v>0</v>
      </c>
      <c r="G5677" s="137" t="s">
        <v>223</v>
      </c>
      <c r="H5677" s="139">
        <v>867.2</v>
      </c>
      <c r="I5677" s="139">
        <v>871.1</v>
      </c>
      <c r="J5677" s="139">
        <v>859.8</v>
      </c>
      <c r="K5677" s="139">
        <v>866</v>
      </c>
      <c r="L5677" s="139">
        <v>866</v>
      </c>
      <c r="M5677" s="139">
        <v>17</v>
      </c>
      <c r="N5677" s="139">
        <v>117.58</v>
      </c>
      <c r="O5677" s="139">
        <v>60000</v>
      </c>
      <c r="P5677" s="140">
        <v>2400</v>
      </c>
      <c r="Q5677" s="138">
        <v>45183</v>
      </c>
      <c r="AR5677">
        <f t="shared" si="359"/>
        <v>0</v>
      </c>
      <c r="AS5677">
        <f t="shared" si="360"/>
        <v>0</v>
      </c>
      <c r="AT5677">
        <f t="shared" si="358"/>
        <v>0</v>
      </c>
    </row>
    <row r="5678" spans="2:46" ht="15.75" customHeight="1" thickBot="1">
      <c r="B5678" t="str">
        <f t="shared" si="357"/>
        <v>ALKEM4518345197</v>
      </c>
      <c r="C5678" s="137" t="s">
        <v>226</v>
      </c>
      <c r="D5678" s="137" t="s">
        <v>73</v>
      </c>
      <c r="E5678" s="138">
        <v>45197</v>
      </c>
      <c r="F5678" s="139">
        <v>0</v>
      </c>
      <c r="G5678" s="137" t="s">
        <v>223</v>
      </c>
      <c r="H5678" s="139">
        <v>3754.75</v>
      </c>
      <c r="I5678" s="139">
        <v>3776.7</v>
      </c>
      <c r="J5678" s="139">
        <v>3680</v>
      </c>
      <c r="K5678" s="139">
        <v>3716.7</v>
      </c>
      <c r="L5678" s="139">
        <v>3716.7</v>
      </c>
      <c r="M5678" s="139">
        <v>2676</v>
      </c>
      <c r="N5678" s="139">
        <v>19892.27</v>
      </c>
      <c r="O5678" s="139">
        <v>790000</v>
      </c>
      <c r="P5678" s="140">
        <v>-26400</v>
      </c>
      <c r="Q5678" s="138">
        <v>45183</v>
      </c>
      <c r="AR5678">
        <f t="shared" si="359"/>
        <v>822400</v>
      </c>
      <c r="AS5678">
        <f t="shared" si="360"/>
        <v>-15600</v>
      </c>
      <c r="AT5678">
        <f t="shared" si="358"/>
        <v>838000</v>
      </c>
    </row>
    <row r="5679" spans="2:46" ht="15.75" customHeight="1" thickBot="1">
      <c r="B5679" t="str">
        <f t="shared" si="357"/>
        <v>ALKEM4518345225</v>
      </c>
      <c r="C5679" s="137" t="s">
        <v>226</v>
      </c>
      <c r="D5679" s="137" t="s">
        <v>73</v>
      </c>
      <c r="E5679" s="138">
        <v>45225</v>
      </c>
      <c r="F5679" s="139">
        <v>0</v>
      </c>
      <c r="G5679" s="137" t="s">
        <v>223</v>
      </c>
      <c r="H5679" s="139">
        <v>3782</v>
      </c>
      <c r="I5679" s="139">
        <v>3782</v>
      </c>
      <c r="J5679" s="139">
        <v>3704.95</v>
      </c>
      <c r="K5679" s="139">
        <v>3743.1</v>
      </c>
      <c r="L5679" s="139">
        <v>3743.1</v>
      </c>
      <c r="M5679" s="139">
        <v>190</v>
      </c>
      <c r="N5679" s="139">
        <v>1423.46</v>
      </c>
      <c r="O5679" s="139">
        <v>32400</v>
      </c>
      <c r="P5679" s="140">
        <v>10800</v>
      </c>
      <c r="Q5679" s="138">
        <v>45183</v>
      </c>
      <c r="AR5679">
        <f t="shared" si="359"/>
        <v>0</v>
      </c>
      <c r="AS5679">
        <f t="shared" si="360"/>
        <v>0</v>
      </c>
      <c r="AT5679">
        <f t="shared" si="358"/>
        <v>0</v>
      </c>
    </row>
    <row r="5680" spans="2:46" ht="15.75" customHeight="1" thickBot="1">
      <c r="B5680" t="str">
        <f t="shared" si="357"/>
        <v>ALKEM4518345260</v>
      </c>
      <c r="C5680" s="137" t="s">
        <v>226</v>
      </c>
      <c r="D5680" s="137" t="s">
        <v>73</v>
      </c>
      <c r="E5680" s="138">
        <v>45260</v>
      </c>
      <c r="F5680" s="139">
        <v>0</v>
      </c>
      <c r="G5680" s="137" t="s">
        <v>223</v>
      </c>
      <c r="H5680" s="139">
        <v>3765.25</v>
      </c>
      <c r="I5680" s="139">
        <v>3765.25</v>
      </c>
      <c r="J5680" s="139">
        <v>3740</v>
      </c>
      <c r="K5680" s="139">
        <v>3755</v>
      </c>
      <c r="L5680" s="139">
        <v>3765.6</v>
      </c>
      <c r="M5680" s="139">
        <v>13</v>
      </c>
      <c r="N5680" s="139">
        <v>97.59</v>
      </c>
      <c r="O5680" s="139">
        <v>3200</v>
      </c>
      <c r="P5680" s="140">
        <v>2400</v>
      </c>
      <c r="Q5680" s="138">
        <v>45183</v>
      </c>
      <c r="AR5680">
        <f t="shared" si="359"/>
        <v>0</v>
      </c>
      <c r="AS5680">
        <f t="shared" si="360"/>
        <v>0</v>
      </c>
      <c r="AT5680">
        <f t="shared" si="358"/>
        <v>0</v>
      </c>
    </row>
    <row r="5681" spans="2:46" ht="15.75" customHeight="1" thickBot="1">
      <c r="B5681" t="str">
        <f t="shared" si="357"/>
        <v>AMBUJACEM4518345197</v>
      </c>
      <c r="C5681" s="137" t="s">
        <v>226</v>
      </c>
      <c r="D5681" s="137" t="s">
        <v>74</v>
      </c>
      <c r="E5681" s="138">
        <v>45197</v>
      </c>
      <c r="F5681" s="139">
        <v>0</v>
      </c>
      <c r="G5681" s="137" t="s">
        <v>223</v>
      </c>
      <c r="H5681" s="139">
        <v>446.05</v>
      </c>
      <c r="I5681" s="139">
        <v>447.6</v>
      </c>
      <c r="J5681" s="139">
        <v>442.45</v>
      </c>
      <c r="K5681" s="139">
        <v>446.3</v>
      </c>
      <c r="L5681" s="139">
        <v>446.3</v>
      </c>
      <c r="M5681" s="139">
        <v>3222</v>
      </c>
      <c r="N5681" s="139">
        <v>25816.45</v>
      </c>
      <c r="O5681" s="139">
        <v>66769200</v>
      </c>
      <c r="P5681" s="140">
        <v>-331200</v>
      </c>
      <c r="Q5681" s="138">
        <v>45183</v>
      </c>
      <c r="AR5681">
        <f t="shared" si="359"/>
        <v>68400000</v>
      </c>
      <c r="AS5681">
        <f t="shared" si="360"/>
        <v>-255600</v>
      </c>
      <c r="AT5681">
        <f t="shared" si="358"/>
        <v>68655600</v>
      </c>
    </row>
    <row r="5682" spans="2:46" ht="15.75" customHeight="1" thickBot="1">
      <c r="B5682" t="str">
        <f t="shared" si="357"/>
        <v>AMBUJACEM4518345225</v>
      </c>
      <c r="C5682" s="137" t="s">
        <v>226</v>
      </c>
      <c r="D5682" s="137" t="s">
        <v>74</v>
      </c>
      <c r="E5682" s="138">
        <v>45225</v>
      </c>
      <c r="F5682" s="139">
        <v>0</v>
      </c>
      <c r="G5682" s="137" t="s">
        <v>223</v>
      </c>
      <c r="H5682" s="139">
        <v>449.95</v>
      </c>
      <c r="I5682" s="139">
        <v>450.2</v>
      </c>
      <c r="J5682" s="139">
        <v>445.9</v>
      </c>
      <c r="K5682" s="139">
        <v>449.5</v>
      </c>
      <c r="L5682" s="139">
        <v>449.5</v>
      </c>
      <c r="M5682" s="139">
        <v>237</v>
      </c>
      <c r="N5682" s="139">
        <v>1912.14</v>
      </c>
      <c r="O5682" s="139">
        <v>1630800</v>
      </c>
      <c r="P5682" s="140">
        <v>75600</v>
      </c>
      <c r="Q5682" s="138">
        <v>45183</v>
      </c>
      <c r="AR5682">
        <f t="shared" si="359"/>
        <v>0</v>
      </c>
      <c r="AS5682">
        <f t="shared" si="360"/>
        <v>0</v>
      </c>
      <c r="AT5682">
        <f t="shared" si="358"/>
        <v>0</v>
      </c>
    </row>
    <row r="5683" spans="2:46" ht="15.75" customHeight="1" thickBot="1">
      <c r="B5683" t="str">
        <f t="shared" si="357"/>
        <v>AMBUJACEM4518345260</v>
      </c>
      <c r="C5683" s="137" t="s">
        <v>226</v>
      </c>
      <c r="D5683" s="137" t="s">
        <v>74</v>
      </c>
      <c r="E5683" s="138">
        <v>45260</v>
      </c>
      <c r="F5683" s="139">
        <v>0</v>
      </c>
      <c r="G5683" s="137" t="s">
        <v>223</v>
      </c>
      <c r="H5683" s="139">
        <v>452.85</v>
      </c>
      <c r="I5683" s="139">
        <v>453.45</v>
      </c>
      <c r="J5683" s="139">
        <v>450</v>
      </c>
      <c r="K5683" s="139">
        <v>453.45</v>
      </c>
      <c r="L5683" s="139">
        <v>453.45</v>
      </c>
      <c r="M5683" s="139">
        <v>11</v>
      </c>
      <c r="N5683" s="139">
        <v>89.49</v>
      </c>
      <c r="O5683" s="139">
        <v>55800</v>
      </c>
      <c r="P5683" s="140">
        <v>5400</v>
      </c>
      <c r="Q5683" s="138">
        <v>45183</v>
      </c>
      <c r="AR5683">
        <f t="shared" si="359"/>
        <v>0</v>
      </c>
      <c r="AS5683">
        <f t="shared" si="360"/>
        <v>0</v>
      </c>
      <c r="AT5683">
        <f t="shared" si="358"/>
        <v>0</v>
      </c>
    </row>
    <row r="5684" spans="2:46" ht="15.75" customHeight="1" thickBot="1">
      <c r="B5684" t="str">
        <f t="shared" si="357"/>
        <v>APOLLOHOSP4518345197</v>
      </c>
      <c r="C5684" s="137" t="s">
        <v>226</v>
      </c>
      <c r="D5684" s="137" t="s">
        <v>61</v>
      </c>
      <c r="E5684" s="138">
        <v>45197</v>
      </c>
      <c r="F5684" s="139">
        <v>0</v>
      </c>
      <c r="G5684" s="137" t="s">
        <v>223</v>
      </c>
      <c r="H5684" s="139">
        <v>5025</v>
      </c>
      <c r="I5684" s="139">
        <v>5116</v>
      </c>
      <c r="J5684" s="139">
        <v>5012.3999999999996</v>
      </c>
      <c r="K5684" s="139">
        <v>5101.1499999999996</v>
      </c>
      <c r="L5684" s="139">
        <v>5101.1499999999996</v>
      </c>
      <c r="M5684" s="139">
        <v>5030</v>
      </c>
      <c r="N5684" s="139">
        <v>31991.52</v>
      </c>
      <c r="O5684" s="139">
        <v>2305750</v>
      </c>
      <c r="P5684" s="140">
        <v>101000</v>
      </c>
      <c r="Q5684" s="138">
        <v>45183</v>
      </c>
      <c r="AR5684">
        <f t="shared" si="359"/>
        <v>2379000</v>
      </c>
      <c r="AS5684">
        <f t="shared" si="360"/>
        <v>99500</v>
      </c>
      <c r="AT5684">
        <f t="shared" si="358"/>
        <v>2279500</v>
      </c>
    </row>
    <row r="5685" spans="2:46" ht="15.75" customHeight="1" thickBot="1">
      <c r="B5685" t="str">
        <f t="shared" si="357"/>
        <v>APOLLOHOSP4518345225</v>
      </c>
      <c r="C5685" s="137" t="s">
        <v>226</v>
      </c>
      <c r="D5685" s="137" t="s">
        <v>61</v>
      </c>
      <c r="E5685" s="138">
        <v>45225</v>
      </c>
      <c r="F5685" s="139">
        <v>0</v>
      </c>
      <c r="G5685" s="137" t="s">
        <v>223</v>
      </c>
      <c r="H5685" s="139">
        <v>5062.8999999999996</v>
      </c>
      <c r="I5685" s="139">
        <v>5148.8999999999996</v>
      </c>
      <c r="J5685" s="139">
        <v>5062.8999999999996</v>
      </c>
      <c r="K5685" s="139">
        <v>5133.75</v>
      </c>
      <c r="L5685" s="139">
        <v>5133.75</v>
      </c>
      <c r="M5685" s="139">
        <v>439</v>
      </c>
      <c r="N5685" s="139">
        <v>2808.29</v>
      </c>
      <c r="O5685" s="139">
        <v>73250</v>
      </c>
      <c r="P5685" s="140">
        <v>-1500</v>
      </c>
      <c r="Q5685" s="138">
        <v>45183</v>
      </c>
      <c r="AR5685">
        <f t="shared" si="359"/>
        <v>0</v>
      </c>
      <c r="AS5685">
        <f t="shared" si="360"/>
        <v>0</v>
      </c>
      <c r="AT5685">
        <f t="shared" si="358"/>
        <v>0</v>
      </c>
    </row>
    <row r="5686" spans="2:46" ht="15.75" customHeight="1" thickBot="1">
      <c r="B5686" t="str">
        <f t="shared" si="357"/>
        <v>APOLLOHOSP4518345260</v>
      </c>
      <c r="C5686" s="137" t="s">
        <v>226</v>
      </c>
      <c r="D5686" s="137" t="s">
        <v>61</v>
      </c>
      <c r="E5686" s="138">
        <v>45260</v>
      </c>
      <c r="F5686" s="139">
        <v>0</v>
      </c>
      <c r="G5686" s="137" t="s">
        <v>223</v>
      </c>
      <c r="H5686" s="139">
        <v>5162.7</v>
      </c>
      <c r="I5686" s="139">
        <v>5171</v>
      </c>
      <c r="J5686" s="139">
        <v>5146.3500000000004</v>
      </c>
      <c r="K5686" s="139">
        <v>5169.6499999999996</v>
      </c>
      <c r="L5686" s="139">
        <v>5169.6499999999996</v>
      </c>
      <c r="M5686" s="139">
        <v>13</v>
      </c>
      <c r="N5686" s="139">
        <v>83.88</v>
      </c>
      <c r="O5686" s="139">
        <v>3250</v>
      </c>
      <c r="P5686" s="139">
        <v>-125</v>
      </c>
      <c r="Q5686" s="138">
        <v>45183</v>
      </c>
      <c r="AR5686">
        <f t="shared" si="359"/>
        <v>0</v>
      </c>
      <c r="AS5686">
        <f t="shared" si="360"/>
        <v>0</v>
      </c>
      <c r="AT5686">
        <f t="shared" si="358"/>
        <v>0</v>
      </c>
    </row>
    <row r="5687" spans="2:46" ht="15.75" customHeight="1" thickBot="1">
      <c r="B5687" t="str">
        <f t="shared" si="357"/>
        <v>APOLLOTYRE4518345197</v>
      </c>
      <c r="C5687" s="137" t="s">
        <v>226</v>
      </c>
      <c r="D5687" s="137" t="s">
        <v>75</v>
      </c>
      <c r="E5687" s="138">
        <v>45197</v>
      </c>
      <c r="F5687" s="139">
        <v>0</v>
      </c>
      <c r="G5687" s="137" t="s">
        <v>223</v>
      </c>
      <c r="H5687" s="139">
        <v>385.5</v>
      </c>
      <c r="I5687" s="139">
        <v>388.85</v>
      </c>
      <c r="J5687" s="139">
        <v>382.5</v>
      </c>
      <c r="K5687" s="139">
        <v>384.2</v>
      </c>
      <c r="L5687" s="139">
        <v>384.2</v>
      </c>
      <c r="M5687" s="139">
        <v>2422</v>
      </c>
      <c r="N5687" s="139">
        <v>15855.14</v>
      </c>
      <c r="O5687" s="139">
        <v>9480900</v>
      </c>
      <c r="P5687" s="140">
        <v>34000</v>
      </c>
      <c r="Q5687" s="138">
        <v>45183</v>
      </c>
      <c r="AR5687">
        <f t="shared" si="359"/>
        <v>10147300</v>
      </c>
      <c r="AS5687">
        <f t="shared" si="360"/>
        <v>171700</v>
      </c>
      <c r="AT5687">
        <f t="shared" si="358"/>
        <v>9975600</v>
      </c>
    </row>
    <row r="5688" spans="2:46" ht="15.75" customHeight="1" thickBot="1">
      <c r="B5688" t="str">
        <f t="shared" si="357"/>
        <v>APOLLOTYRE4518345225</v>
      </c>
      <c r="C5688" s="137" t="s">
        <v>226</v>
      </c>
      <c r="D5688" s="137" t="s">
        <v>75</v>
      </c>
      <c r="E5688" s="138">
        <v>45225</v>
      </c>
      <c r="F5688" s="139">
        <v>0</v>
      </c>
      <c r="G5688" s="137" t="s">
        <v>223</v>
      </c>
      <c r="H5688" s="139">
        <v>387.15</v>
      </c>
      <c r="I5688" s="139">
        <v>390.1</v>
      </c>
      <c r="J5688" s="139">
        <v>384</v>
      </c>
      <c r="K5688" s="139">
        <v>385.7</v>
      </c>
      <c r="L5688" s="139">
        <v>385.7</v>
      </c>
      <c r="M5688" s="139">
        <v>294</v>
      </c>
      <c r="N5688" s="139">
        <v>1931.74</v>
      </c>
      <c r="O5688" s="139">
        <v>666400</v>
      </c>
      <c r="P5688" s="140">
        <v>137700</v>
      </c>
      <c r="Q5688" s="138">
        <v>45183</v>
      </c>
      <c r="AR5688">
        <f t="shared" si="359"/>
        <v>0</v>
      </c>
      <c r="AS5688">
        <f t="shared" si="360"/>
        <v>0</v>
      </c>
      <c r="AT5688">
        <f t="shared" si="358"/>
        <v>0</v>
      </c>
    </row>
    <row r="5689" spans="2:46" ht="15.75" customHeight="1" thickBot="1">
      <c r="B5689" t="str">
        <f t="shared" si="357"/>
        <v>APOLLOTYRE4518345260</v>
      </c>
      <c r="C5689" s="137" t="s">
        <v>226</v>
      </c>
      <c r="D5689" s="137" t="s">
        <v>75</v>
      </c>
      <c r="E5689" s="138">
        <v>45260</v>
      </c>
      <c r="F5689" s="139">
        <v>0</v>
      </c>
      <c r="G5689" s="137" t="s">
        <v>223</v>
      </c>
      <c r="H5689" s="139">
        <v>386.2</v>
      </c>
      <c r="I5689" s="139">
        <v>389</v>
      </c>
      <c r="J5689" s="139">
        <v>386.2</v>
      </c>
      <c r="K5689" s="139">
        <v>386.95</v>
      </c>
      <c r="L5689" s="139">
        <v>388.4</v>
      </c>
      <c r="M5689" s="139">
        <v>17</v>
      </c>
      <c r="N5689" s="139">
        <v>112.08</v>
      </c>
      <c r="O5689" s="139">
        <v>59500</v>
      </c>
      <c r="P5689" s="140">
        <v>20400</v>
      </c>
      <c r="Q5689" s="138">
        <v>45183</v>
      </c>
      <c r="AR5689">
        <f t="shared" si="359"/>
        <v>0</v>
      </c>
      <c r="AS5689">
        <f t="shared" si="360"/>
        <v>0</v>
      </c>
      <c r="AT5689">
        <f t="shared" si="358"/>
        <v>0</v>
      </c>
    </row>
    <row r="5690" spans="2:46" ht="15.75" customHeight="1" thickBot="1">
      <c r="B5690" t="str">
        <f t="shared" si="357"/>
        <v>ASHOKLEY4518345197</v>
      </c>
      <c r="C5690" s="137" t="s">
        <v>226</v>
      </c>
      <c r="D5690" s="137" t="s">
        <v>76</v>
      </c>
      <c r="E5690" s="138">
        <v>45197</v>
      </c>
      <c r="F5690" s="139">
        <v>0</v>
      </c>
      <c r="G5690" s="137" t="s">
        <v>223</v>
      </c>
      <c r="H5690" s="139">
        <v>180.35</v>
      </c>
      <c r="I5690" s="139">
        <v>181.45</v>
      </c>
      <c r="J5690" s="139">
        <v>179.55</v>
      </c>
      <c r="K5690" s="139">
        <v>180.65</v>
      </c>
      <c r="L5690" s="139">
        <v>180.65</v>
      </c>
      <c r="M5690" s="139">
        <v>2415</v>
      </c>
      <c r="N5690" s="139">
        <v>21789.06</v>
      </c>
      <c r="O5690" s="139">
        <v>84490000</v>
      </c>
      <c r="P5690" s="140">
        <v>875000</v>
      </c>
      <c r="Q5690" s="138">
        <v>45183</v>
      </c>
      <c r="AR5690">
        <f t="shared" si="359"/>
        <v>88920000</v>
      </c>
      <c r="AS5690">
        <f t="shared" si="360"/>
        <v>915000</v>
      </c>
      <c r="AT5690">
        <f t="shared" si="358"/>
        <v>88005000</v>
      </c>
    </row>
    <row r="5691" spans="2:46" ht="15.75" customHeight="1" thickBot="1">
      <c r="B5691" t="str">
        <f t="shared" si="357"/>
        <v>ASHOKLEY4518345225</v>
      </c>
      <c r="C5691" s="137" t="s">
        <v>226</v>
      </c>
      <c r="D5691" s="137" t="s">
        <v>76</v>
      </c>
      <c r="E5691" s="138">
        <v>45225</v>
      </c>
      <c r="F5691" s="139">
        <v>0</v>
      </c>
      <c r="G5691" s="137" t="s">
        <v>223</v>
      </c>
      <c r="H5691" s="139">
        <v>181.95</v>
      </c>
      <c r="I5691" s="139">
        <v>182.7</v>
      </c>
      <c r="J5691" s="139">
        <v>180.85</v>
      </c>
      <c r="K5691" s="139">
        <v>181.8</v>
      </c>
      <c r="L5691" s="139">
        <v>181.8</v>
      </c>
      <c r="M5691" s="139">
        <v>249</v>
      </c>
      <c r="N5691" s="139">
        <v>2260.6</v>
      </c>
      <c r="O5691" s="139">
        <v>4430000</v>
      </c>
      <c r="P5691" s="140">
        <v>40000</v>
      </c>
      <c r="Q5691" s="138">
        <v>45183</v>
      </c>
      <c r="AR5691">
        <f t="shared" si="359"/>
        <v>0</v>
      </c>
      <c r="AS5691">
        <f t="shared" si="360"/>
        <v>0</v>
      </c>
      <c r="AT5691">
        <f t="shared" si="358"/>
        <v>0</v>
      </c>
    </row>
    <row r="5692" spans="2:46" ht="15.75" customHeight="1" thickBot="1">
      <c r="B5692" t="str">
        <f t="shared" si="357"/>
        <v>ASHOKLEY4518345260</v>
      </c>
      <c r="C5692" s="137" t="s">
        <v>226</v>
      </c>
      <c r="D5692" s="137" t="s">
        <v>76</v>
      </c>
      <c r="E5692" s="138">
        <v>45260</v>
      </c>
      <c r="F5692" s="139">
        <v>0</v>
      </c>
      <c r="G5692" s="137" t="s">
        <v>223</v>
      </c>
      <c r="H5692" s="139">
        <v>183.65</v>
      </c>
      <c r="I5692" s="139">
        <v>183.65</v>
      </c>
      <c r="J5692" s="139">
        <v>182.65</v>
      </c>
      <c r="K5692" s="139">
        <v>183.2</v>
      </c>
      <c r="L5692" s="139">
        <v>183.2</v>
      </c>
      <c r="M5692" s="139">
        <v>14</v>
      </c>
      <c r="N5692" s="139">
        <v>128.26</v>
      </c>
      <c r="O5692" s="139">
        <v>340000</v>
      </c>
      <c r="P5692" s="140">
        <v>30000</v>
      </c>
      <c r="Q5692" s="138">
        <v>45183</v>
      </c>
      <c r="AR5692">
        <f t="shared" si="359"/>
        <v>0</v>
      </c>
      <c r="AS5692">
        <f t="shared" si="360"/>
        <v>0</v>
      </c>
      <c r="AT5692">
        <f t="shared" si="358"/>
        <v>0</v>
      </c>
    </row>
    <row r="5693" spans="2:46" ht="15.75" customHeight="1" thickBot="1">
      <c r="B5693" t="str">
        <f t="shared" si="357"/>
        <v>ASIANPAINT4518345197</v>
      </c>
      <c r="C5693" s="137" t="s">
        <v>226</v>
      </c>
      <c r="D5693" s="137" t="s">
        <v>31</v>
      </c>
      <c r="E5693" s="138">
        <v>45197</v>
      </c>
      <c r="F5693" s="139">
        <v>0</v>
      </c>
      <c r="G5693" s="137" t="s">
        <v>223</v>
      </c>
      <c r="H5693" s="139">
        <v>3277.05</v>
      </c>
      <c r="I5693" s="139">
        <v>3292.35</v>
      </c>
      <c r="J5693" s="139">
        <v>3223.95</v>
      </c>
      <c r="K5693" s="139">
        <v>3240.45</v>
      </c>
      <c r="L5693" s="139">
        <v>3240.45</v>
      </c>
      <c r="M5693" s="139">
        <v>9190</v>
      </c>
      <c r="N5693" s="139">
        <v>59648.160000000003</v>
      </c>
      <c r="O5693" s="139">
        <v>5149400</v>
      </c>
      <c r="P5693" s="140">
        <v>594800</v>
      </c>
      <c r="Q5693" s="138">
        <v>45183</v>
      </c>
      <c r="AR5693">
        <f t="shared" si="359"/>
        <v>5392600</v>
      </c>
      <c r="AS5693">
        <f t="shared" si="360"/>
        <v>679800</v>
      </c>
      <c r="AT5693">
        <f t="shared" si="358"/>
        <v>4712800</v>
      </c>
    </row>
    <row r="5694" spans="2:46" ht="15.75" customHeight="1" thickBot="1">
      <c r="B5694" t="str">
        <f t="shared" si="357"/>
        <v>ASIANPAINT4518345225</v>
      </c>
      <c r="C5694" s="137" t="s">
        <v>226</v>
      </c>
      <c r="D5694" s="137" t="s">
        <v>31</v>
      </c>
      <c r="E5694" s="138">
        <v>45225</v>
      </c>
      <c r="F5694" s="139">
        <v>0</v>
      </c>
      <c r="G5694" s="137" t="s">
        <v>223</v>
      </c>
      <c r="H5694" s="139">
        <v>3295.7</v>
      </c>
      <c r="I5694" s="139">
        <v>3313.2</v>
      </c>
      <c r="J5694" s="139">
        <v>3249.7</v>
      </c>
      <c r="K5694" s="139">
        <v>3264.95</v>
      </c>
      <c r="L5694" s="139">
        <v>3264.95</v>
      </c>
      <c r="M5694" s="139">
        <v>897</v>
      </c>
      <c r="N5694" s="139">
        <v>5860.61</v>
      </c>
      <c r="O5694" s="139">
        <v>243200</v>
      </c>
      <c r="P5694" s="140">
        <v>85000</v>
      </c>
      <c r="Q5694" s="138">
        <v>45183</v>
      </c>
      <c r="AR5694">
        <f t="shared" si="359"/>
        <v>0</v>
      </c>
      <c r="AS5694">
        <f t="shared" si="360"/>
        <v>0</v>
      </c>
      <c r="AT5694">
        <f t="shared" si="358"/>
        <v>0</v>
      </c>
    </row>
    <row r="5695" spans="2:46" ht="15.75" customHeight="1" thickBot="1">
      <c r="B5695" t="str">
        <f t="shared" si="357"/>
        <v>ASIANPAINT4518345260</v>
      </c>
      <c r="C5695" s="137" t="s">
        <v>226</v>
      </c>
      <c r="D5695" s="137" t="s">
        <v>31</v>
      </c>
      <c r="E5695" s="138">
        <v>45260</v>
      </c>
      <c r="F5695" s="139">
        <v>0</v>
      </c>
      <c r="G5695" s="137" t="s">
        <v>223</v>
      </c>
      <c r="H5695" s="139">
        <v>3328</v>
      </c>
      <c r="I5695" s="139">
        <v>3330</v>
      </c>
      <c r="J5695" s="139">
        <v>3274.8</v>
      </c>
      <c r="K5695" s="139">
        <v>3283.65</v>
      </c>
      <c r="L5695" s="139">
        <v>3283.65</v>
      </c>
      <c r="M5695" s="139">
        <v>40</v>
      </c>
      <c r="N5695" s="139">
        <v>262.95999999999998</v>
      </c>
      <c r="O5695" s="139">
        <v>13000</v>
      </c>
      <c r="P5695" s="140">
        <v>3200</v>
      </c>
      <c r="Q5695" s="138">
        <v>45183</v>
      </c>
      <c r="AR5695">
        <f t="shared" si="359"/>
        <v>0</v>
      </c>
      <c r="AS5695">
        <f t="shared" si="360"/>
        <v>0</v>
      </c>
      <c r="AT5695">
        <f t="shared" si="358"/>
        <v>0</v>
      </c>
    </row>
    <row r="5696" spans="2:46" ht="15.75" customHeight="1" thickBot="1">
      <c r="B5696" t="str">
        <f t="shared" si="357"/>
        <v>ASTRAL4518345197</v>
      </c>
      <c r="C5696" s="137" t="s">
        <v>226</v>
      </c>
      <c r="D5696" s="137" t="s">
        <v>77</v>
      </c>
      <c r="E5696" s="138">
        <v>45197</v>
      </c>
      <c r="F5696" s="139">
        <v>0</v>
      </c>
      <c r="G5696" s="137" t="s">
        <v>223</v>
      </c>
      <c r="H5696" s="139">
        <v>1909</v>
      </c>
      <c r="I5696" s="139">
        <v>1935.85</v>
      </c>
      <c r="J5696" s="139">
        <v>1897.2</v>
      </c>
      <c r="K5696" s="139">
        <v>1915.15</v>
      </c>
      <c r="L5696" s="139">
        <v>1915.15</v>
      </c>
      <c r="M5696" s="139">
        <v>2948</v>
      </c>
      <c r="N5696" s="139">
        <v>20730.29</v>
      </c>
      <c r="O5696" s="139">
        <v>3817534</v>
      </c>
      <c r="P5696" s="140">
        <v>-67161</v>
      </c>
      <c r="Q5696" s="138">
        <v>45183</v>
      </c>
      <c r="AR5696">
        <f t="shared" si="359"/>
        <v>3978280</v>
      </c>
      <c r="AS5696">
        <f t="shared" si="360"/>
        <v>-56885</v>
      </c>
      <c r="AT5696">
        <f t="shared" si="358"/>
        <v>4035165</v>
      </c>
    </row>
    <row r="5697" spans="2:46" ht="15.75" customHeight="1" thickBot="1">
      <c r="B5697" t="str">
        <f t="shared" si="357"/>
        <v>ASTRAL4518345225</v>
      </c>
      <c r="C5697" s="137" t="s">
        <v>226</v>
      </c>
      <c r="D5697" s="137" t="s">
        <v>77</v>
      </c>
      <c r="E5697" s="138">
        <v>45225</v>
      </c>
      <c r="F5697" s="139">
        <v>0</v>
      </c>
      <c r="G5697" s="137" t="s">
        <v>223</v>
      </c>
      <c r="H5697" s="139">
        <v>1926.9</v>
      </c>
      <c r="I5697" s="139">
        <v>1944.95</v>
      </c>
      <c r="J5697" s="139">
        <v>1908.75</v>
      </c>
      <c r="K5697" s="139">
        <v>1926.35</v>
      </c>
      <c r="L5697" s="139">
        <v>1926.35</v>
      </c>
      <c r="M5697" s="139">
        <v>231</v>
      </c>
      <c r="N5697" s="139">
        <v>1635.42</v>
      </c>
      <c r="O5697" s="139">
        <v>160746</v>
      </c>
      <c r="P5697" s="140">
        <v>10276</v>
      </c>
      <c r="Q5697" s="138">
        <v>45183</v>
      </c>
      <c r="AR5697">
        <f t="shared" si="359"/>
        <v>0</v>
      </c>
      <c r="AS5697">
        <f t="shared" si="360"/>
        <v>0</v>
      </c>
      <c r="AT5697">
        <f t="shared" si="358"/>
        <v>0</v>
      </c>
    </row>
    <row r="5698" spans="2:46" ht="15.75" customHeight="1" thickBot="1">
      <c r="B5698" t="str">
        <f t="shared" ref="B5698:B5761" si="361">D5698&amp;Q5698&amp;E5698</f>
        <v>ASTRAL4518345260</v>
      </c>
      <c r="C5698" s="137" t="s">
        <v>226</v>
      </c>
      <c r="D5698" s="137" t="s">
        <v>77</v>
      </c>
      <c r="E5698" s="138">
        <v>45260</v>
      </c>
      <c r="F5698" s="139">
        <v>0</v>
      </c>
      <c r="G5698" s="137" t="s">
        <v>223</v>
      </c>
      <c r="H5698" s="139">
        <v>1948.45</v>
      </c>
      <c r="I5698" s="139">
        <v>1948.45</v>
      </c>
      <c r="J5698" s="139">
        <v>1940</v>
      </c>
      <c r="K5698" s="139">
        <v>1940</v>
      </c>
      <c r="L5698" s="139">
        <v>1937</v>
      </c>
      <c r="M5698" s="139">
        <v>2</v>
      </c>
      <c r="N5698" s="139">
        <v>14.27</v>
      </c>
      <c r="O5698" s="139">
        <v>4404</v>
      </c>
      <c r="P5698" s="139">
        <v>734</v>
      </c>
      <c r="Q5698" s="138">
        <v>45183</v>
      </c>
      <c r="AR5698">
        <f t="shared" si="359"/>
        <v>0</v>
      </c>
      <c r="AS5698">
        <f t="shared" si="360"/>
        <v>0</v>
      </c>
      <c r="AT5698">
        <f t="shared" ref="AT5698:AT5761" si="362">AR5698-AS5698</f>
        <v>0</v>
      </c>
    </row>
    <row r="5699" spans="2:46" ht="15.75" customHeight="1" thickBot="1">
      <c r="B5699" t="str">
        <f t="shared" si="361"/>
        <v>ATUL4518345197</v>
      </c>
      <c r="C5699" s="137" t="s">
        <v>226</v>
      </c>
      <c r="D5699" s="137" t="s">
        <v>78</v>
      </c>
      <c r="E5699" s="138">
        <v>45197</v>
      </c>
      <c r="F5699" s="139">
        <v>0</v>
      </c>
      <c r="G5699" s="137" t="s">
        <v>223</v>
      </c>
      <c r="H5699" s="139">
        <v>7391.85</v>
      </c>
      <c r="I5699" s="139">
        <v>7464.45</v>
      </c>
      <c r="J5699" s="139">
        <v>7270</v>
      </c>
      <c r="K5699" s="139">
        <v>7361.05</v>
      </c>
      <c r="L5699" s="139">
        <v>7361.05</v>
      </c>
      <c r="M5699" s="139">
        <v>866</v>
      </c>
      <c r="N5699" s="139">
        <v>4778.13</v>
      </c>
      <c r="O5699" s="139">
        <v>321975</v>
      </c>
      <c r="P5699" s="140">
        <v>5175</v>
      </c>
      <c r="Q5699" s="138">
        <v>45183</v>
      </c>
      <c r="AR5699">
        <f t="shared" si="359"/>
        <v>355875</v>
      </c>
      <c r="AS5699">
        <f t="shared" si="360"/>
        <v>7650</v>
      </c>
      <c r="AT5699">
        <f t="shared" si="362"/>
        <v>348225</v>
      </c>
    </row>
    <row r="5700" spans="2:46" ht="15.75" customHeight="1" thickBot="1">
      <c r="B5700" t="str">
        <f t="shared" si="361"/>
        <v>ATUL4518345225</v>
      </c>
      <c r="C5700" s="137" t="s">
        <v>226</v>
      </c>
      <c r="D5700" s="137" t="s">
        <v>78</v>
      </c>
      <c r="E5700" s="138">
        <v>45225</v>
      </c>
      <c r="F5700" s="139">
        <v>0</v>
      </c>
      <c r="G5700" s="137" t="s">
        <v>223</v>
      </c>
      <c r="H5700" s="139">
        <v>7411.4</v>
      </c>
      <c r="I5700" s="139">
        <v>7445</v>
      </c>
      <c r="J5700" s="139">
        <v>7270</v>
      </c>
      <c r="K5700" s="139">
        <v>7336.5</v>
      </c>
      <c r="L5700" s="139">
        <v>7336.5</v>
      </c>
      <c r="M5700" s="139">
        <v>165</v>
      </c>
      <c r="N5700" s="139">
        <v>910.09</v>
      </c>
      <c r="O5700" s="139">
        <v>33900</v>
      </c>
      <c r="P5700" s="140">
        <v>2475</v>
      </c>
      <c r="Q5700" s="138">
        <v>45183</v>
      </c>
      <c r="AR5700">
        <f t="shared" si="359"/>
        <v>0</v>
      </c>
      <c r="AS5700">
        <f t="shared" si="360"/>
        <v>0</v>
      </c>
      <c r="AT5700">
        <f t="shared" si="362"/>
        <v>0</v>
      </c>
    </row>
    <row r="5701" spans="2:46" ht="15.75" customHeight="1" thickBot="1">
      <c r="B5701" t="str">
        <f t="shared" si="361"/>
        <v>ATUL4518345260</v>
      </c>
      <c r="C5701" s="137" t="s">
        <v>226</v>
      </c>
      <c r="D5701" s="137" t="s">
        <v>78</v>
      </c>
      <c r="E5701" s="138">
        <v>45260</v>
      </c>
      <c r="F5701" s="139">
        <v>0</v>
      </c>
      <c r="G5701" s="137" t="s">
        <v>223</v>
      </c>
      <c r="H5701" s="139">
        <v>0</v>
      </c>
      <c r="I5701" s="139">
        <v>0</v>
      </c>
      <c r="J5701" s="139">
        <v>0</v>
      </c>
      <c r="K5701" s="139">
        <v>7466.4</v>
      </c>
      <c r="L5701" s="139">
        <v>7501.3</v>
      </c>
      <c r="M5701" s="139">
        <v>0</v>
      </c>
      <c r="N5701" s="139">
        <v>0</v>
      </c>
      <c r="O5701" s="139">
        <v>0</v>
      </c>
      <c r="P5701" s="139">
        <v>0</v>
      </c>
      <c r="Q5701" s="138">
        <v>45183</v>
      </c>
      <c r="AR5701">
        <f t="shared" si="359"/>
        <v>0</v>
      </c>
      <c r="AS5701">
        <f t="shared" si="360"/>
        <v>0</v>
      </c>
      <c r="AT5701">
        <f t="shared" si="362"/>
        <v>0</v>
      </c>
    </row>
    <row r="5702" spans="2:46" ht="15.75" customHeight="1" thickBot="1">
      <c r="B5702" t="str">
        <f t="shared" si="361"/>
        <v>AUBANK4518345197</v>
      </c>
      <c r="C5702" s="137" t="s">
        <v>226</v>
      </c>
      <c r="D5702" s="137" t="s">
        <v>79</v>
      </c>
      <c r="E5702" s="138">
        <v>45197</v>
      </c>
      <c r="F5702" s="139">
        <v>0</v>
      </c>
      <c r="G5702" s="137" t="s">
        <v>223</v>
      </c>
      <c r="H5702" s="139">
        <v>725.35</v>
      </c>
      <c r="I5702" s="139">
        <v>744.5</v>
      </c>
      <c r="J5702" s="139">
        <v>724.2</v>
      </c>
      <c r="K5702" s="139">
        <v>739.45</v>
      </c>
      <c r="L5702" s="139">
        <v>739.45</v>
      </c>
      <c r="M5702" s="139">
        <v>3407</v>
      </c>
      <c r="N5702" s="139">
        <v>25124.73</v>
      </c>
      <c r="O5702" s="139">
        <v>12160000</v>
      </c>
      <c r="P5702" s="140">
        <v>-118000</v>
      </c>
      <c r="Q5702" s="138">
        <v>45183</v>
      </c>
      <c r="AR5702">
        <f t="shared" si="359"/>
        <v>12735000</v>
      </c>
      <c r="AS5702">
        <f t="shared" si="360"/>
        <v>-134000</v>
      </c>
      <c r="AT5702">
        <f t="shared" si="362"/>
        <v>12869000</v>
      </c>
    </row>
    <row r="5703" spans="2:46" ht="15.75" customHeight="1" thickBot="1">
      <c r="B5703" t="str">
        <f t="shared" si="361"/>
        <v>AUBANK4518345225</v>
      </c>
      <c r="C5703" s="137" t="s">
        <v>226</v>
      </c>
      <c r="D5703" s="137" t="s">
        <v>79</v>
      </c>
      <c r="E5703" s="138">
        <v>45225</v>
      </c>
      <c r="F5703" s="139">
        <v>0</v>
      </c>
      <c r="G5703" s="137" t="s">
        <v>223</v>
      </c>
      <c r="H5703" s="139">
        <v>722.2</v>
      </c>
      <c r="I5703" s="139">
        <v>737.95</v>
      </c>
      <c r="J5703" s="139">
        <v>722.2</v>
      </c>
      <c r="K5703" s="139">
        <v>733.1</v>
      </c>
      <c r="L5703" s="139">
        <v>733.1</v>
      </c>
      <c r="M5703" s="139">
        <v>361</v>
      </c>
      <c r="N5703" s="139">
        <v>2635.26</v>
      </c>
      <c r="O5703" s="139">
        <v>575000</v>
      </c>
      <c r="P5703" s="140">
        <v>-16000</v>
      </c>
      <c r="Q5703" s="138">
        <v>45183</v>
      </c>
      <c r="AR5703">
        <f t="shared" si="359"/>
        <v>0</v>
      </c>
      <c r="AS5703">
        <f t="shared" si="360"/>
        <v>0</v>
      </c>
      <c r="AT5703">
        <f t="shared" si="362"/>
        <v>0</v>
      </c>
    </row>
    <row r="5704" spans="2:46" ht="15.75" customHeight="1" thickBot="1">
      <c r="B5704" t="str">
        <f t="shared" si="361"/>
        <v>AUBANK4518345260</v>
      </c>
      <c r="C5704" s="137" t="s">
        <v>226</v>
      </c>
      <c r="D5704" s="137" t="s">
        <v>79</v>
      </c>
      <c r="E5704" s="138">
        <v>45260</v>
      </c>
      <c r="F5704" s="139">
        <v>0</v>
      </c>
      <c r="G5704" s="137" t="s">
        <v>223</v>
      </c>
      <c r="H5704" s="139">
        <v>720.45</v>
      </c>
      <c r="I5704" s="139">
        <v>733</v>
      </c>
      <c r="J5704" s="139">
        <v>719.5</v>
      </c>
      <c r="K5704" s="139">
        <v>728.15</v>
      </c>
      <c r="L5704" s="139">
        <v>750</v>
      </c>
      <c r="M5704" s="139">
        <v>34</v>
      </c>
      <c r="N5704" s="139">
        <v>247.25</v>
      </c>
      <c r="O5704" s="139">
        <v>50000</v>
      </c>
      <c r="P5704" s="140">
        <v>6000</v>
      </c>
      <c r="Q5704" s="138">
        <v>45183</v>
      </c>
      <c r="AR5704">
        <f t="shared" ref="AR5704:AR5767" si="363">IF($AU$2&lt;&gt;5,NA(),IF(D5704=D5703,0,IF(AND(D15205=D5704,D5705=D5704),O5704+O5705+O15205,IF(D5705=D5704,O5705+O5704,O5704))))</f>
        <v>0</v>
      </c>
      <c r="AS5704">
        <f t="shared" ref="AS5704:AS5767" si="364">IF($AU$2&lt;&gt;5,NA(),IF(D5704=D5703,0,IF(AND(D15205=D5704,D5705=D5704),P5704+P5705+P15205,IF(D5705=D5704,P5705+P5704,P5704))))</f>
        <v>0</v>
      </c>
      <c r="AT5704">
        <f t="shared" si="362"/>
        <v>0</v>
      </c>
    </row>
    <row r="5705" spans="2:46" ht="15.75" customHeight="1" thickBot="1">
      <c r="B5705" t="str">
        <f t="shared" si="361"/>
        <v>AUROPHARMA4518345197</v>
      </c>
      <c r="C5705" s="137" t="s">
        <v>226</v>
      </c>
      <c r="D5705" s="137" t="s">
        <v>80</v>
      </c>
      <c r="E5705" s="138">
        <v>45197</v>
      </c>
      <c r="F5705" s="139">
        <v>0</v>
      </c>
      <c r="G5705" s="137" t="s">
        <v>223</v>
      </c>
      <c r="H5705" s="139">
        <v>909.2</v>
      </c>
      <c r="I5705" s="139">
        <v>909.2</v>
      </c>
      <c r="J5705" s="139">
        <v>887.1</v>
      </c>
      <c r="K5705" s="139">
        <v>899.1</v>
      </c>
      <c r="L5705" s="139">
        <v>899.1</v>
      </c>
      <c r="M5705" s="139">
        <v>2972</v>
      </c>
      <c r="N5705" s="139">
        <v>29259.41</v>
      </c>
      <c r="O5705" s="139">
        <v>13765400</v>
      </c>
      <c r="P5705" s="140">
        <v>-290400</v>
      </c>
      <c r="Q5705" s="138">
        <v>45183</v>
      </c>
      <c r="AR5705">
        <f t="shared" si="363"/>
        <v>14052500</v>
      </c>
      <c r="AS5705">
        <f t="shared" si="364"/>
        <v>-273900</v>
      </c>
      <c r="AT5705">
        <f t="shared" si="362"/>
        <v>14326400</v>
      </c>
    </row>
    <row r="5706" spans="2:46" ht="15.75" customHeight="1" thickBot="1">
      <c r="B5706" t="str">
        <f t="shared" si="361"/>
        <v>AUROPHARMA4518345225</v>
      </c>
      <c r="C5706" s="137" t="s">
        <v>226</v>
      </c>
      <c r="D5706" s="137" t="s">
        <v>80</v>
      </c>
      <c r="E5706" s="138">
        <v>45225</v>
      </c>
      <c r="F5706" s="139">
        <v>0</v>
      </c>
      <c r="G5706" s="137" t="s">
        <v>223</v>
      </c>
      <c r="H5706" s="139">
        <v>909.1</v>
      </c>
      <c r="I5706" s="139">
        <v>910.3</v>
      </c>
      <c r="J5706" s="139">
        <v>893.7</v>
      </c>
      <c r="K5706" s="139">
        <v>904.3</v>
      </c>
      <c r="L5706" s="139">
        <v>904.3</v>
      </c>
      <c r="M5706" s="139">
        <v>251</v>
      </c>
      <c r="N5706" s="139">
        <v>2485.21</v>
      </c>
      <c r="O5706" s="139">
        <v>287100</v>
      </c>
      <c r="P5706" s="140">
        <v>16500</v>
      </c>
      <c r="Q5706" s="138">
        <v>45183</v>
      </c>
      <c r="AR5706">
        <f t="shared" si="363"/>
        <v>0</v>
      </c>
      <c r="AS5706">
        <f t="shared" si="364"/>
        <v>0</v>
      </c>
      <c r="AT5706">
        <f t="shared" si="362"/>
        <v>0</v>
      </c>
    </row>
    <row r="5707" spans="2:46" ht="15.75" customHeight="1" thickBot="1">
      <c r="B5707" t="str">
        <f t="shared" si="361"/>
        <v>AUROPHARMA4518345260</v>
      </c>
      <c r="C5707" s="137" t="s">
        <v>226</v>
      </c>
      <c r="D5707" s="137" t="s">
        <v>80</v>
      </c>
      <c r="E5707" s="138">
        <v>45260</v>
      </c>
      <c r="F5707" s="139">
        <v>0</v>
      </c>
      <c r="G5707" s="137" t="s">
        <v>223</v>
      </c>
      <c r="H5707" s="139">
        <v>908.9</v>
      </c>
      <c r="I5707" s="139">
        <v>910</v>
      </c>
      <c r="J5707" s="139">
        <v>898.55</v>
      </c>
      <c r="K5707" s="139">
        <v>909.3</v>
      </c>
      <c r="L5707" s="139">
        <v>909.3</v>
      </c>
      <c r="M5707" s="139">
        <v>23</v>
      </c>
      <c r="N5707" s="139">
        <v>228.73</v>
      </c>
      <c r="O5707" s="139">
        <v>68200</v>
      </c>
      <c r="P5707" s="140">
        <v>-7700</v>
      </c>
      <c r="Q5707" s="138">
        <v>45183</v>
      </c>
      <c r="AR5707">
        <f t="shared" si="363"/>
        <v>0</v>
      </c>
      <c r="AS5707">
        <f t="shared" si="364"/>
        <v>0</v>
      </c>
      <c r="AT5707">
        <f t="shared" si="362"/>
        <v>0</v>
      </c>
    </row>
    <row r="5708" spans="2:46" ht="15.75" customHeight="1" thickBot="1">
      <c r="B5708" t="str">
        <f t="shared" si="361"/>
        <v>AXISBANK4518345197</v>
      </c>
      <c r="C5708" s="137" t="s">
        <v>226</v>
      </c>
      <c r="D5708" s="137" t="s">
        <v>26</v>
      </c>
      <c r="E5708" s="138">
        <v>45197</v>
      </c>
      <c r="F5708" s="139">
        <v>0</v>
      </c>
      <c r="G5708" s="137" t="s">
        <v>223</v>
      </c>
      <c r="H5708" s="139">
        <v>1018</v>
      </c>
      <c r="I5708" s="139">
        <v>1023.25</v>
      </c>
      <c r="J5708" s="139">
        <v>1011.7</v>
      </c>
      <c r="K5708" s="139">
        <v>1021.8</v>
      </c>
      <c r="L5708" s="139">
        <v>1021.8</v>
      </c>
      <c r="M5708" s="139">
        <v>22014</v>
      </c>
      <c r="N5708" s="139">
        <v>140163.81</v>
      </c>
      <c r="O5708" s="139">
        <v>39243125</v>
      </c>
      <c r="P5708" s="140">
        <v>-141875</v>
      </c>
      <c r="Q5708" s="138">
        <v>45183</v>
      </c>
      <c r="AR5708">
        <f t="shared" si="363"/>
        <v>40063125</v>
      </c>
      <c r="AS5708">
        <f t="shared" si="364"/>
        <v>-72500</v>
      </c>
      <c r="AT5708">
        <f t="shared" si="362"/>
        <v>40135625</v>
      </c>
    </row>
    <row r="5709" spans="2:46" ht="15.75" customHeight="1" thickBot="1">
      <c r="B5709" t="str">
        <f t="shared" si="361"/>
        <v>AXISBANK4518345225</v>
      </c>
      <c r="C5709" s="137" t="s">
        <v>226</v>
      </c>
      <c r="D5709" s="137" t="s">
        <v>26</v>
      </c>
      <c r="E5709" s="138">
        <v>45225</v>
      </c>
      <c r="F5709" s="139">
        <v>0</v>
      </c>
      <c r="G5709" s="137" t="s">
        <v>223</v>
      </c>
      <c r="H5709" s="139">
        <v>1024.4000000000001</v>
      </c>
      <c r="I5709" s="139">
        <v>1028.9000000000001</v>
      </c>
      <c r="J5709" s="139">
        <v>1018</v>
      </c>
      <c r="K5709" s="139">
        <v>1027.8499999999999</v>
      </c>
      <c r="L5709" s="139">
        <v>1027.8499999999999</v>
      </c>
      <c r="M5709" s="139">
        <v>752</v>
      </c>
      <c r="N5709" s="139">
        <v>4816.1899999999996</v>
      </c>
      <c r="O5709" s="139">
        <v>820000</v>
      </c>
      <c r="P5709" s="140">
        <v>69375</v>
      </c>
      <c r="Q5709" s="138">
        <v>45183</v>
      </c>
      <c r="AR5709">
        <f t="shared" si="363"/>
        <v>0</v>
      </c>
      <c r="AS5709">
        <f t="shared" si="364"/>
        <v>0</v>
      </c>
      <c r="AT5709">
        <f t="shared" si="362"/>
        <v>0</v>
      </c>
    </row>
    <row r="5710" spans="2:46" ht="15.75" customHeight="1" thickBot="1">
      <c r="B5710" t="str">
        <f t="shared" si="361"/>
        <v>AXISBANK4518345260</v>
      </c>
      <c r="C5710" s="137" t="s">
        <v>226</v>
      </c>
      <c r="D5710" s="137" t="s">
        <v>26</v>
      </c>
      <c r="E5710" s="138">
        <v>45260</v>
      </c>
      <c r="F5710" s="139">
        <v>0</v>
      </c>
      <c r="G5710" s="137" t="s">
        <v>223</v>
      </c>
      <c r="H5710" s="139">
        <v>1030.2</v>
      </c>
      <c r="I5710" s="139">
        <v>1035.45</v>
      </c>
      <c r="J5710" s="139">
        <v>1025</v>
      </c>
      <c r="K5710" s="139">
        <v>1035.1500000000001</v>
      </c>
      <c r="L5710" s="139">
        <v>1035.1500000000001</v>
      </c>
      <c r="M5710" s="139">
        <v>57</v>
      </c>
      <c r="N5710" s="139">
        <v>367.2</v>
      </c>
      <c r="O5710" s="139">
        <v>96250</v>
      </c>
      <c r="P5710" s="140">
        <v>-1875</v>
      </c>
      <c r="Q5710" s="138">
        <v>45183</v>
      </c>
      <c r="AR5710">
        <f t="shared" si="363"/>
        <v>0</v>
      </c>
      <c r="AS5710">
        <f t="shared" si="364"/>
        <v>0</v>
      </c>
      <c r="AT5710">
        <f t="shared" si="362"/>
        <v>0</v>
      </c>
    </row>
    <row r="5711" spans="2:46" ht="15.75" customHeight="1" thickBot="1">
      <c r="B5711" t="str">
        <f t="shared" si="361"/>
        <v>BAJAJ-AUTO4518345197</v>
      </c>
      <c r="C5711" s="137" t="s">
        <v>226</v>
      </c>
      <c r="D5711" s="137" t="s">
        <v>57</v>
      </c>
      <c r="E5711" s="138">
        <v>45197</v>
      </c>
      <c r="F5711" s="139">
        <v>0</v>
      </c>
      <c r="G5711" s="137" t="s">
        <v>223</v>
      </c>
      <c r="H5711" s="139">
        <v>4828.6000000000004</v>
      </c>
      <c r="I5711" s="139">
        <v>4862</v>
      </c>
      <c r="J5711" s="139">
        <v>4800</v>
      </c>
      <c r="K5711" s="139">
        <v>4852.55</v>
      </c>
      <c r="L5711" s="139">
        <v>4852.55</v>
      </c>
      <c r="M5711" s="139">
        <v>1837</v>
      </c>
      <c r="N5711" s="139">
        <v>22211.68</v>
      </c>
      <c r="O5711" s="139">
        <v>2229500</v>
      </c>
      <c r="P5711" s="140">
        <v>46250</v>
      </c>
      <c r="Q5711" s="138">
        <v>45183</v>
      </c>
      <c r="AR5711">
        <f t="shared" si="363"/>
        <v>2260750</v>
      </c>
      <c r="AS5711">
        <f t="shared" si="364"/>
        <v>42750</v>
      </c>
      <c r="AT5711">
        <f t="shared" si="362"/>
        <v>2218000</v>
      </c>
    </row>
    <row r="5712" spans="2:46" ht="15.75" customHeight="1" thickBot="1">
      <c r="B5712" t="str">
        <f t="shared" si="361"/>
        <v>BAJAJ-AUTO4518345225</v>
      </c>
      <c r="C5712" s="137" t="s">
        <v>226</v>
      </c>
      <c r="D5712" s="137" t="s">
        <v>57</v>
      </c>
      <c r="E5712" s="138">
        <v>45225</v>
      </c>
      <c r="F5712" s="139">
        <v>0</v>
      </c>
      <c r="G5712" s="137" t="s">
        <v>223</v>
      </c>
      <c r="H5712" s="139">
        <v>4848.7</v>
      </c>
      <c r="I5712" s="139">
        <v>4887</v>
      </c>
      <c r="J5712" s="139">
        <v>4828</v>
      </c>
      <c r="K5712" s="139">
        <v>4879.25</v>
      </c>
      <c r="L5712" s="139">
        <v>4879.25</v>
      </c>
      <c r="M5712" s="139">
        <v>79</v>
      </c>
      <c r="N5712" s="139">
        <v>960.35</v>
      </c>
      <c r="O5712" s="139">
        <v>31250</v>
      </c>
      <c r="P5712" s="140">
        <v>-3500</v>
      </c>
      <c r="Q5712" s="138">
        <v>45183</v>
      </c>
      <c r="AR5712">
        <f t="shared" si="363"/>
        <v>0</v>
      </c>
      <c r="AS5712">
        <f t="shared" si="364"/>
        <v>0</v>
      </c>
      <c r="AT5712">
        <f t="shared" si="362"/>
        <v>0</v>
      </c>
    </row>
    <row r="5713" spans="2:46" ht="15.75" customHeight="1" thickBot="1">
      <c r="B5713" t="str">
        <f t="shared" si="361"/>
        <v>BAJAJ-AUTO4518345260</v>
      </c>
      <c r="C5713" s="137" t="s">
        <v>226</v>
      </c>
      <c r="D5713" s="137" t="s">
        <v>57</v>
      </c>
      <c r="E5713" s="138">
        <v>45260</v>
      </c>
      <c r="F5713" s="139">
        <v>0</v>
      </c>
      <c r="G5713" s="137" t="s">
        <v>223</v>
      </c>
      <c r="H5713" s="139">
        <v>0</v>
      </c>
      <c r="I5713" s="139">
        <v>0</v>
      </c>
      <c r="J5713" s="139">
        <v>0</v>
      </c>
      <c r="K5713" s="139">
        <v>4860.8</v>
      </c>
      <c r="L5713" s="139">
        <v>4918</v>
      </c>
      <c r="M5713" s="139">
        <v>0</v>
      </c>
      <c r="N5713" s="139">
        <v>0</v>
      </c>
      <c r="O5713" s="139">
        <v>2500</v>
      </c>
      <c r="P5713" s="139">
        <v>0</v>
      </c>
      <c r="Q5713" s="138">
        <v>45183</v>
      </c>
      <c r="AR5713">
        <f t="shared" si="363"/>
        <v>0</v>
      </c>
      <c r="AS5713">
        <f t="shared" si="364"/>
        <v>0</v>
      </c>
      <c r="AT5713">
        <f t="shared" si="362"/>
        <v>0</v>
      </c>
    </row>
    <row r="5714" spans="2:46" ht="15.75" customHeight="1" thickBot="1">
      <c r="B5714" t="str">
        <f t="shared" si="361"/>
        <v>BAJAJFINSV4518345197</v>
      </c>
      <c r="C5714" s="137" t="s">
        <v>226</v>
      </c>
      <c r="D5714" s="137" t="s">
        <v>43</v>
      </c>
      <c r="E5714" s="138">
        <v>45197</v>
      </c>
      <c r="F5714" s="139">
        <v>0</v>
      </c>
      <c r="G5714" s="137" t="s">
        <v>223</v>
      </c>
      <c r="H5714" s="139">
        <v>1559.55</v>
      </c>
      <c r="I5714" s="139">
        <v>1566</v>
      </c>
      <c r="J5714" s="139">
        <v>1546.65</v>
      </c>
      <c r="K5714" s="139">
        <v>1554.6</v>
      </c>
      <c r="L5714" s="139">
        <v>1554.6</v>
      </c>
      <c r="M5714" s="139">
        <v>3286</v>
      </c>
      <c r="N5714" s="139">
        <v>25559.37</v>
      </c>
      <c r="O5714" s="139">
        <v>10274500</v>
      </c>
      <c r="P5714" s="140">
        <v>214000</v>
      </c>
      <c r="Q5714" s="138">
        <v>45183</v>
      </c>
      <c r="AR5714">
        <f t="shared" si="363"/>
        <v>10815000</v>
      </c>
      <c r="AS5714">
        <f t="shared" si="364"/>
        <v>233500</v>
      </c>
      <c r="AT5714">
        <f t="shared" si="362"/>
        <v>10581500</v>
      </c>
    </row>
    <row r="5715" spans="2:46" ht="15.75" customHeight="1" thickBot="1">
      <c r="B5715" t="str">
        <f t="shared" si="361"/>
        <v>BAJAJFINSV4518345225</v>
      </c>
      <c r="C5715" s="137" t="s">
        <v>226</v>
      </c>
      <c r="D5715" s="137" t="s">
        <v>43</v>
      </c>
      <c r="E5715" s="138">
        <v>45225</v>
      </c>
      <c r="F5715" s="139">
        <v>0</v>
      </c>
      <c r="G5715" s="137" t="s">
        <v>223</v>
      </c>
      <c r="H5715" s="139">
        <v>1569.15</v>
      </c>
      <c r="I5715" s="139">
        <v>1575.65</v>
      </c>
      <c r="J5715" s="139">
        <v>1556.75</v>
      </c>
      <c r="K5715" s="139">
        <v>1565.35</v>
      </c>
      <c r="L5715" s="139">
        <v>1565.35</v>
      </c>
      <c r="M5715" s="139">
        <v>287</v>
      </c>
      <c r="N5715" s="139">
        <v>2247.9899999999998</v>
      </c>
      <c r="O5715" s="139">
        <v>540500</v>
      </c>
      <c r="P5715" s="140">
        <v>19500</v>
      </c>
      <c r="Q5715" s="138">
        <v>45183</v>
      </c>
      <c r="AR5715">
        <f t="shared" si="363"/>
        <v>0</v>
      </c>
      <c r="AS5715">
        <f t="shared" si="364"/>
        <v>0</v>
      </c>
      <c r="AT5715">
        <f t="shared" si="362"/>
        <v>0</v>
      </c>
    </row>
    <row r="5716" spans="2:46" ht="15.75" customHeight="1" thickBot="1">
      <c r="B5716" t="str">
        <f t="shared" si="361"/>
        <v>BAJAJFINSV4518345260</v>
      </c>
      <c r="C5716" s="137" t="s">
        <v>226</v>
      </c>
      <c r="D5716" s="137" t="s">
        <v>43</v>
      </c>
      <c r="E5716" s="138">
        <v>45260</v>
      </c>
      <c r="F5716" s="139">
        <v>0</v>
      </c>
      <c r="G5716" s="137" t="s">
        <v>223</v>
      </c>
      <c r="H5716" s="139">
        <v>1585</v>
      </c>
      <c r="I5716" s="139">
        <v>1586</v>
      </c>
      <c r="J5716" s="139">
        <v>1574</v>
      </c>
      <c r="K5716" s="139">
        <v>1575.85</v>
      </c>
      <c r="L5716" s="139">
        <v>1575.85</v>
      </c>
      <c r="M5716" s="139">
        <v>35</v>
      </c>
      <c r="N5716" s="139">
        <v>276.33</v>
      </c>
      <c r="O5716" s="139">
        <v>43000</v>
      </c>
      <c r="P5716" s="140">
        <v>6000</v>
      </c>
      <c r="Q5716" s="138">
        <v>45183</v>
      </c>
      <c r="AR5716">
        <f t="shared" si="363"/>
        <v>0</v>
      </c>
      <c r="AS5716">
        <f t="shared" si="364"/>
        <v>0</v>
      </c>
      <c r="AT5716">
        <f t="shared" si="362"/>
        <v>0</v>
      </c>
    </row>
    <row r="5717" spans="2:46" ht="15.75" customHeight="1" thickBot="1">
      <c r="B5717" t="str">
        <f t="shared" si="361"/>
        <v>BAJFINANCE4518345197</v>
      </c>
      <c r="C5717" s="137" t="s">
        <v>226</v>
      </c>
      <c r="D5717" s="137" t="s">
        <v>30</v>
      </c>
      <c r="E5717" s="138">
        <v>45197</v>
      </c>
      <c r="F5717" s="139">
        <v>0</v>
      </c>
      <c r="G5717" s="137" t="s">
        <v>223</v>
      </c>
      <c r="H5717" s="139">
        <v>7497.8</v>
      </c>
      <c r="I5717" s="139">
        <v>7524.9</v>
      </c>
      <c r="J5717" s="139">
        <v>7438.75</v>
      </c>
      <c r="K5717" s="139">
        <v>7499.25</v>
      </c>
      <c r="L5717" s="139">
        <v>7499.25</v>
      </c>
      <c r="M5717" s="139">
        <v>7822</v>
      </c>
      <c r="N5717" s="139">
        <v>73147.399999999994</v>
      </c>
      <c r="O5717" s="139">
        <v>4125875</v>
      </c>
      <c r="P5717" s="140">
        <v>47375</v>
      </c>
      <c r="Q5717" s="138">
        <v>45183</v>
      </c>
      <c r="AR5717">
        <f t="shared" si="363"/>
        <v>4237625</v>
      </c>
      <c r="AS5717">
        <f t="shared" si="364"/>
        <v>44500</v>
      </c>
      <c r="AT5717">
        <f t="shared" si="362"/>
        <v>4193125</v>
      </c>
    </row>
    <row r="5718" spans="2:46" ht="15.75" customHeight="1" thickBot="1">
      <c r="B5718" t="str">
        <f t="shared" si="361"/>
        <v>BAJFINANCE4518345225</v>
      </c>
      <c r="C5718" s="137" t="s">
        <v>226</v>
      </c>
      <c r="D5718" s="137" t="s">
        <v>30</v>
      </c>
      <c r="E5718" s="138">
        <v>45225</v>
      </c>
      <c r="F5718" s="139">
        <v>0</v>
      </c>
      <c r="G5718" s="137" t="s">
        <v>223</v>
      </c>
      <c r="H5718" s="139">
        <v>7572.95</v>
      </c>
      <c r="I5718" s="139">
        <v>7573</v>
      </c>
      <c r="J5718" s="139">
        <v>7489.9</v>
      </c>
      <c r="K5718" s="139">
        <v>7550.15</v>
      </c>
      <c r="L5718" s="139">
        <v>7550.15</v>
      </c>
      <c r="M5718" s="139">
        <v>439</v>
      </c>
      <c r="N5718" s="139">
        <v>4132.3</v>
      </c>
      <c r="O5718" s="139">
        <v>111750</v>
      </c>
      <c r="P5718" s="140">
        <v>-2875</v>
      </c>
      <c r="Q5718" s="138">
        <v>45183</v>
      </c>
      <c r="AR5718">
        <f t="shared" si="363"/>
        <v>0</v>
      </c>
      <c r="AS5718">
        <f t="shared" si="364"/>
        <v>0</v>
      </c>
      <c r="AT5718">
        <f t="shared" si="362"/>
        <v>0</v>
      </c>
    </row>
    <row r="5719" spans="2:46" ht="15.75" customHeight="1" thickBot="1">
      <c r="B5719" t="str">
        <f t="shared" si="361"/>
        <v>BAJFINANCE4518345260</v>
      </c>
      <c r="C5719" s="137" t="s">
        <v>226</v>
      </c>
      <c r="D5719" s="137" t="s">
        <v>30</v>
      </c>
      <c r="E5719" s="138">
        <v>45260</v>
      </c>
      <c r="F5719" s="139">
        <v>0</v>
      </c>
      <c r="G5719" s="137" t="s">
        <v>223</v>
      </c>
      <c r="H5719" s="139">
        <v>7599.5</v>
      </c>
      <c r="I5719" s="139">
        <v>7599.5</v>
      </c>
      <c r="J5719" s="139">
        <v>7545</v>
      </c>
      <c r="K5719" s="139">
        <v>7569.75</v>
      </c>
      <c r="L5719" s="139">
        <v>7608</v>
      </c>
      <c r="M5719" s="139">
        <v>13</v>
      </c>
      <c r="N5719" s="139">
        <v>123.08</v>
      </c>
      <c r="O5719" s="139">
        <v>6125</v>
      </c>
      <c r="P5719" s="140">
        <v>1000</v>
      </c>
      <c r="Q5719" s="138">
        <v>45183</v>
      </c>
      <c r="AR5719">
        <f t="shared" si="363"/>
        <v>0</v>
      </c>
      <c r="AS5719">
        <f t="shared" si="364"/>
        <v>0</v>
      </c>
      <c r="AT5719">
        <f t="shared" si="362"/>
        <v>0</v>
      </c>
    </row>
    <row r="5720" spans="2:46" ht="15.75" customHeight="1" thickBot="1">
      <c r="B5720" t="str">
        <f t="shared" si="361"/>
        <v>BALKRISIND4518345197</v>
      </c>
      <c r="C5720" s="137" t="s">
        <v>226</v>
      </c>
      <c r="D5720" s="137" t="s">
        <v>81</v>
      </c>
      <c r="E5720" s="138">
        <v>45197</v>
      </c>
      <c r="F5720" s="139">
        <v>0</v>
      </c>
      <c r="G5720" s="137" t="s">
        <v>223</v>
      </c>
      <c r="H5720" s="139">
        <v>2417.8000000000002</v>
      </c>
      <c r="I5720" s="139">
        <v>2519.4499999999998</v>
      </c>
      <c r="J5720" s="139">
        <v>2405.25</v>
      </c>
      <c r="K5720" s="139">
        <v>2509.9499999999998</v>
      </c>
      <c r="L5720" s="139">
        <v>2509.9499999999998</v>
      </c>
      <c r="M5720" s="139">
        <v>3060</v>
      </c>
      <c r="N5720" s="139">
        <v>22769.14</v>
      </c>
      <c r="O5720" s="139">
        <v>1749900</v>
      </c>
      <c r="P5720" s="140">
        <v>-48300</v>
      </c>
      <c r="Q5720" s="138">
        <v>45183</v>
      </c>
      <c r="AR5720">
        <f t="shared" si="363"/>
        <v>1852200</v>
      </c>
      <c r="AS5720">
        <f t="shared" si="364"/>
        <v>8100</v>
      </c>
      <c r="AT5720">
        <f t="shared" si="362"/>
        <v>1844100</v>
      </c>
    </row>
    <row r="5721" spans="2:46" ht="15.75" customHeight="1" thickBot="1">
      <c r="B5721" t="str">
        <f t="shared" si="361"/>
        <v>BALKRISIND4518345225</v>
      </c>
      <c r="C5721" s="137" t="s">
        <v>226</v>
      </c>
      <c r="D5721" s="137" t="s">
        <v>81</v>
      </c>
      <c r="E5721" s="138">
        <v>45225</v>
      </c>
      <c r="F5721" s="139">
        <v>0</v>
      </c>
      <c r="G5721" s="137" t="s">
        <v>223</v>
      </c>
      <c r="H5721" s="139">
        <v>2431.85</v>
      </c>
      <c r="I5721" s="139">
        <v>2524</v>
      </c>
      <c r="J5721" s="139">
        <v>2430.6</v>
      </c>
      <c r="K5721" s="139">
        <v>2517.4</v>
      </c>
      <c r="L5721" s="139">
        <v>2517.4</v>
      </c>
      <c r="M5721" s="139">
        <v>434</v>
      </c>
      <c r="N5721" s="139">
        <v>3232.29</v>
      </c>
      <c r="O5721" s="139">
        <v>102300</v>
      </c>
      <c r="P5721" s="140">
        <v>56400</v>
      </c>
      <c r="Q5721" s="138">
        <v>45183</v>
      </c>
      <c r="AR5721">
        <f t="shared" si="363"/>
        <v>0</v>
      </c>
      <c r="AS5721">
        <f t="shared" si="364"/>
        <v>0</v>
      </c>
      <c r="AT5721">
        <f t="shared" si="362"/>
        <v>0</v>
      </c>
    </row>
    <row r="5722" spans="2:46" ht="15.75" customHeight="1" thickBot="1">
      <c r="B5722" t="str">
        <f t="shared" si="361"/>
        <v>BALKRISIND4518345260</v>
      </c>
      <c r="C5722" s="137" t="s">
        <v>226</v>
      </c>
      <c r="D5722" s="137" t="s">
        <v>81</v>
      </c>
      <c r="E5722" s="138">
        <v>45260</v>
      </c>
      <c r="F5722" s="139">
        <v>0</v>
      </c>
      <c r="G5722" s="137" t="s">
        <v>223</v>
      </c>
      <c r="H5722" s="139">
        <v>2530.35</v>
      </c>
      <c r="I5722" s="139">
        <v>2538.35</v>
      </c>
      <c r="J5722" s="139">
        <v>2530.35</v>
      </c>
      <c r="K5722" s="139">
        <v>2538.35</v>
      </c>
      <c r="L5722" s="139">
        <v>2540.15</v>
      </c>
      <c r="M5722" s="139">
        <v>3</v>
      </c>
      <c r="N5722" s="139">
        <v>22.79</v>
      </c>
      <c r="O5722" s="139">
        <v>2100</v>
      </c>
      <c r="P5722" s="139">
        <v>900</v>
      </c>
      <c r="Q5722" s="138">
        <v>45183</v>
      </c>
      <c r="AR5722">
        <f t="shared" si="363"/>
        <v>0</v>
      </c>
      <c r="AS5722">
        <f t="shared" si="364"/>
        <v>0</v>
      </c>
      <c r="AT5722">
        <f t="shared" si="362"/>
        <v>0</v>
      </c>
    </row>
    <row r="5723" spans="2:46" ht="15.75" customHeight="1" thickBot="1">
      <c r="B5723" t="str">
        <f t="shared" si="361"/>
        <v>BALRAMCHIN4518345197</v>
      </c>
      <c r="C5723" s="137" t="s">
        <v>226</v>
      </c>
      <c r="D5723" s="137" t="s">
        <v>82</v>
      </c>
      <c r="E5723" s="138">
        <v>45197</v>
      </c>
      <c r="F5723" s="139">
        <v>0</v>
      </c>
      <c r="G5723" s="137" t="s">
        <v>223</v>
      </c>
      <c r="H5723" s="139">
        <v>423.6</v>
      </c>
      <c r="I5723" s="139">
        <v>451.3</v>
      </c>
      <c r="J5723" s="139">
        <v>421.25</v>
      </c>
      <c r="K5723" s="139">
        <v>437.05</v>
      </c>
      <c r="L5723" s="139">
        <v>437.05</v>
      </c>
      <c r="M5723" s="139">
        <v>13183</v>
      </c>
      <c r="N5723" s="139">
        <v>92638.92</v>
      </c>
      <c r="O5723" s="139">
        <v>11976000</v>
      </c>
      <c r="P5723" s="140">
        <v>932800</v>
      </c>
      <c r="Q5723" s="138">
        <v>45183</v>
      </c>
      <c r="AR5723">
        <f t="shared" si="363"/>
        <v>14524800</v>
      </c>
      <c r="AS5723">
        <f t="shared" si="364"/>
        <v>1948800</v>
      </c>
      <c r="AT5723">
        <f t="shared" si="362"/>
        <v>12576000</v>
      </c>
    </row>
    <row r="5724" spans="2:46" ht="15.75" customHeight="1" thickBot="1">
      <c r="B5724" t="str">
        <f t="shared" si="361"/>
        <v>BALRAMCHIN4518345225</v>
      </c>
      <c r="C5724" s="137" t="s">
        <v>226</v>
      </c>
      <c r="D5724" s="137" t="s">
        <v>82</v>
      </c>
      <c r="E5724" s="138">
        <v>45225</v>
      </c>
      <c r="F5724" s="139">
        <v>0</v>
      </c>
      <c r="G5724" s="137" t="s">
        <v>223</v>
      </c>
      <c r="H5724" s="139">
        <v>424.9</v>
      </c>
      <c r="I5724" s="139">
        <v>454.35</v>
      </c>
      <c r="J5724" s="139">
        <v>424.65</v>
      </c>
      <c r="K5724" s="139">
        <v>440</v>
      </c>
      <c r="L5724" s="139">
        <v>440</v>
      </c>
      <c r="M5724" s="139">
        <v>2218</v>
      </c>
      <c r="N5724" s="139">
        <v>15705.06</v>
      </c>
      <c r="O5724" s="139">
        <v>2548800</v>
      </c>
      <c r="P5724" s="140">
        <v>1016000</v>
      </c>
      <c r="Q5724" s="138">
        <v>45183</v>
      </c>
      <c r="AR5724">
        <f t="shared" si="363"/>
        <v>0</v>
      </c>
      <c r="AS5724">
        <f t="shared" si="364"/>
        <v>0</v>
      </c>
      <c r="AT5724">
        <f t="shared" si="362"/>
        <v>0</v>
      </c>
    </row>
    <row r="5725" spans="2:46" ht="15.75" customHeight="1" thickBot="1">
      <c r="B5725" t="str">
        <f t="shared" si="361"/>
        <v>BALRAMCHIN4518345260</v>
      </c>
      <c r="C5725" s="137" t="s">
        <v>226</v>
      </c>
      <c r="D5725" s="137" t="s">
        <v>82</v>
      </c>
      <c r="E5725" s="138">
        <v>45260</v>
      </c>
      <c r="F5725" s="139">
        <v>0</v>
      </c>
      <c r="G5725" s="137" t="s">
        <v>223</v>
      </c>
      <c r="H5725" s="139">
        <v>422</v>
      </c>
      <c r="I5725" s="139">
        <v>456.25</v>
      </c>
      <c r="J5725" s="139">
        <v>422</v>
      </c>
      <c r="K5725" s="139">
        <v>441.2</v>
      </c>
      <c r="L5725" s="139">
        <v>441.2</v>
      </c>
      <c r="M5725" s="139">
        <v>85</v>
      </c>
      <c r="N5725" s="139">
        <v>605.66999999999996</v>
      </c>
      <c r="O5725" s="139">
        <v>99200</v>
      </c>
      <c r="P5725" s="140">
        <v>48000</v>
      </c>
      <c r="Q5725" s="138">
        <v>45183</v>
      </c>
      <c r="AR5725">
        <f t="shared" si="363"/>
        <v>0</v>
      </c>
      <c r="AS5725">
        <f t="shared" si="364"/>
        <v>0</v>
      </c>
      <c r="AT5725">
        <f t="shared" si="362"/>
        <v>0</v>
      </c>
    </row>
    <row r="5726" spans="2:46" ht="15.75" customHeight="1" thickBot="1">
      <c r="B5726" t="str">
        <f t="shared" si="361"/>
        <v>BANDHANBNK4518345197</v>
      </c>
      <c r="C5726" s="137" t="s">
        <v>226</v>
      </c>
      <c r="D5726" s="137" t="s">
        <v>83</v>
      </c>
      <c r="E5726" s="138">
        <v>45197</v>
      </c>
      <c r="F5726" s="139">
        <v>0</v>
      </c>
      <c r="G5726" s="137" t="s">
        <v>223</v>
      </c>
      <c r="H5726" s="139">
        <v>240</v>
      </c>
      <c r="I5726" s="139">
        <v>242.25</v>
      </c>
      <c r="J5726" s="139">
        <v>235.45</v>
      </c>
      <c r="K5726" s="139">
        <v>240.7</v>
      </c>
      <c r="L5726" s="139">
        <v>240.7</v>
      </c>
      <c r="M5726" s="139">
        <v>15370</v>
      </c>
      <c r="N5726" s="139">
        <v>92049.82</v>
      </c>
      <c r="O5726" s="139">
        <v>77017500</v>
      </c>
      <c r="P5726" s="140">
        <v>1935000</v>
      </c>
      <c r="Q5726" s="138">
        <v>45183</v>
      </c>
      <c r="AR5726">
        <f t="shared" si="363"/>
        <v>80822500</v>
      </c>
      <c r="AS5726">
        <f t="shared" si="364"/>
        <v>2087500</v>
      </c>
      <c r="AT5726">
        <f t="shared" si="362"/>
        <v>78735000</v>
      </c>
    </row>
    <row r="5727" spans="2:46" ht="15.75" customHeight="1" thickBot="1">
      <c r="B5727" t="str">
        <f t="shared" si="361"/>
        <v>BANDHANBNK4518345225</v>
      </c>
      <c r="C5727" s="137" t="s">
        <v>226</v>
      </c>
      <c r="D5727" s="137" t="s">
        <v>83</v>
      </c>
      <c r="E5727" s="138">
        <v>45225</v>
      </c>
      <c r="F5727" s="139">
        <v>0</v>
      </c>
      <c r="G5727" s="137" t="s">
        <v>223</v>
      </c>
      <c r="H5727" s="139">
        <v>240.05</v>
      </c>
      <c r="I5727" s="139">
        <v>243.95</v>
      </c>
      <c r="J5727" s="139">
        <v>237.15</v>
      </c>
      <c r="K5727" s="139">
        <v>242.25</v>
      </c>
      <c r="L5727" s="139">
        <v>242.25</v>
      </c>
      <c r="M5727" s="139">
        <v>1106</v>
      </c>
      <c r="N5727" s="139">
        <v>6662.23</v>
      </c>
      <c r="O5727" s="139">
        <v>3805000</v>
      </c>
      <c r="P5727" s="140">
        <v>152500</v>
      </c>
      <c r="Q5727" s="138">
        <v>45183</v>
      </c>
      <c r="AR5727">
        <f t="shared" si="363"/>
        <v>0</v>
      </c>
      <c r="AS5727">
        <f t="shared" si="364"/>
        <v>0</v>
      </c>
      <c r="AT5727">
        <f t="shared" si="362"/>
        <v>0</v>
      </c>
    </row>
    <row r="5728" spans="2:46" ht="15.75" customHeight="1" thickBot="1">
      <c r="B5728" t="str">
        <f t="shared" si="361"/>
        <v>BANDHANBNK4518345260</v>
      </c>
      <c r="C5728" s="137" t="s">
        <v>226</v>
      </c>
      <c r="D5728" s="137" t="s">
        <v>83</v>
      </c>
      <c r="E5728" s="138">
        <v>45260</v>
      </c>
      <c r="F5728" s="139">
        <v>0</v>
      </c>
      <c r="G5728" s="137" t="s">
        <v>223</v>
      </c>
      <c r="H5728" s="139">
        <v>242.15</v>
      </c>
      <c r="I5728" s="139">
        <v>245.2</v>
      </c>
      <c r="J5728" s="139">
        <v>240.2</v>
      </c>
      <c r="K5728" s="139">
        <v>244.05</v>
      </c>
      <c r="L5728" s="139">
        <v>244.05</v>
      </c>
      <c r="M5728" s="139">
        <v>108</v>
      </c>
      <c r="N5728" s="139">
        <v>655.99</v>
      </c>
      <c r="O5728" s="139">
        <v>445000</v>
      </c>
      <c r="P5728" s="140">
        <v>5000</v>
      </c>
      <c r="Q5728" s="138">
        <v>45183</v>
      </c>
      <c r="AR5728">
        <f t="shared" si="363"/>
        <v>0</v>
      </c>
      <c r="AS5728">
        <f t="shared" si="364"/>
        <v>0</v>
      </c>
      <c r="AT5728">
        <f t="shared" si="362"/>
        <v>0</v>
      </c>
    </row>
    <row r="5729" spans="2:46" ht="15.75" customHeight="1" thickBot="1">
      <c r="B5729" t="str">
        <f t="shared" si="361"/>
        <v>BANKBARODA4518345197</v>
      </c>
      <c r="C5729" s="137" t="s">
        <v>226</v>
      </c>
      <c r="D5729" s="137" t="s">
        <v>84</v>
      </c>
      <c r="E5729" s="138">
        <v>45197</v>
      </c>
      <c r="F5729" s="139">
        <v>0</v>
      </c>
      <c r="G5729" s="137" t="s">
        <v>223</v>
      </c>
      <c r="H5729" s="139">
        <v>211.15</v>
      </c>
      <c r="I5729" s="139">
        <v>213.95</v>
      </c>
      <c r="J5729" s="139">
        <v>209.9</v>
      </c>
      <c r="K5729" s="139">
        <v>212.6</v>
      </c>
      <c r="L5729" s="139">
        <v>212.6</v>
      </c>
      <c r="M5729" s="139">
        <v>13579</v>
      </c>
      <c r="N5729" s="139">
        <v>168472.08</v>
      </c>
      <c r="O5729" s="139">
        <v>101719800</v>
      </c>
      <c r="P5729" s="140">
        <v>-10179000</v>
      </c>
      <c r="Q5729" s="138">
        <v>45183</v>
      </c>
      <c r="AR5729">
        <f t="shared" si="363"/>
        <v>107084250</v>
      </c>
      <c r="AS5729">
        <f t="shared" si="364"/>
        <v>-9792900</v>
      </c>
      <c r="AT5729">
        <f t="shared" si="362"/>
        <v>116877150</v>
      </c>
    </row>
    <row r="5730" spans="2:46" ht="15.75" customHeight="1" thickBot="1">
      <c r="B5730" t="str">
        <f t="shared" si="361"/>
        <v>BANKBARODA4518345225</v>
      </c>
      <c r="C5730" s="137" t="s">
        <v>226</v>
      </c>
      <c r="D5730" s="137" t="s">
        <v>84</v>
      </c>
      <c r="E5730" s="138">
        <v>45225</v>
      </c>
      <c r="F5730" s="139">
        <v>0</v>
      </c>
      <c r="G5730" s="137" t="s">
        <v>223</v>
      </c>
      <c r="H5730" s="139">
        <v>212.2</v>
      </c>
      <c r="I5730" s="139">
        <v>215.35</v>
      </c>
      <c r="J5730" s="139">
        <v>211.15</v>
      </c>
      <c r="K5730" s="139">
        <v>214.45</v>
      </c>
      <c r="L5730" s="139">
        <v>214.45</v>
      </c>
      <c r="M5730" s="139">
        <v>1022</v>
      </c>
      <c r="N5730" s="139">
        <v>12768.97</v>
      </c>
      <c r="O5730" s="139">
        <v>5364450</v>
      </c>
      <c r="P5730" s="140">
        <v>386100</v>
      </c>
      <c r="Q5730" s="138">
        <v>45183</v>
      </c>
      <c r="AR5730">
        <f t="shared" si="363"/>
        <v>0</v>
      </c>
      <c r="AS5730">
        <f t="shared" si="364"/>
        <v>0</v>
      </c>
      <c r="AT5730">
        <f t="shared" si="362"/>
        <v>0</v>
      </c>
    </row>
    <row r="5731" spans="2:46" ht="15.75" customHeight="1" thickBot="1">
      <c r="B5731" t="str">
        <f t="shared" si="361"/>
        <v>BANKBARODA4518345260</v>
      </c>
      <c r="C5731" s="137" t="s">
        <v>226</v>
      </c>
      <c r="D5731" s="137" t="s">
        <v>84</v>
      </c>
      <c r="E5731" s="138">
        <v>45260</v>
      </c>
      <c r="F5731" s="139">
        <v>0</v>
      </c>
      <c r="G5731" s="137" t="s">
        <v>223</v>
      </c>
      <c r="H5731" s="139">
        <v>213</v>
      </c>
      <c r="I5731" s="139">
        <v>216.5</v>
      </c>
      <c r="J5731" s="139">
        <v>213</v>
      </c>
      <c r="K5731" s="139">
        <v>215.35</v>
      </c>
      <c r="L5731" s="139">
        <v>215.35</v>
      </c>
      <c r="M5731" s="139">
        <v>115</v>
      </c>
      <c r="N5731" s="139">
        <v>1444.87</v>
      </c>
      <c r="O5731" s="139">
        <v>479700</v>
      </c>
      <c r="P5731" s="140">
        <v>-52650</v>
      </c>
      <c r="Q5731" s="138">
        <v>45183</v>
      </c>
      <c r="AR5731">
        <f t="shared" si="363"/>
        <v>0</v>
      </c>
      <c r="AS5731">
        <f t="shared" si="364"/>
        <v>0</v>
      </c>
      <c r="AT5731">
        <f t="shared" si="362"/>
        <v>0</v>
      </c>
    </row>
    <row r="5732" spans="2:46" ht="15.75" customHeight="1" thickBot="1">
      <c r="B5732" t="str">
        <f t="shared" si="361"/>
        <v>BATAINDIA4518345197</v>
      </c>
      <c r="C5732" s="137" t="s">
        <v>226</v>
      </c>
      <c r="D5732" s="137" t="s">
        <v>85</v>
      </c>
      <c r="E5732" s="138">
        <v>45197</v>
      </c>
      <c r="F5732" s="139">
        <v>0</v>
      </c>
      <c r="G5732" s="137" t="s">
        <v>223</v>
      </c>
      <c r="H5732" s="139">
        <v>1670.6</v>
      </c>
      <c r="I5732" s="139">
        <v>1689.6</v>
      </c>
      <c r="J5732" s="139">
        <v>1650</v>
      </c>
      <c r="K5732" s="139">
        <v>1664</v>
      </c>
      <c r="L5732" s="139">
        <v>1664</v>
      </c>
      <c r="M5732" s="139">
        <v>1604</v>
      </c>
      <c r="N5732" s="139">
        <v>10011.82</v>
      </c>
      <c r="O5732" s="139">
        <v>1437375</v>
      </c>
      <c r="P5732" s="140">
        <v>-8625</v>
      </c>
      <c r="Q5732" s="138">
        <v>45183</v>
      </c>
      <c r="AR5732">
        <f t="shared" si="363"/>
        <v>1540500</v>
      </c>
      <c r="AS5732">
        <f t="shared" si="364"/>
        <v>6375</v>
      </c>
      <c r="AT5732">
        <f t="shared" si="362"/>
        <v>1534125</v>
      </c>
    </row>
    <row r="5733" spans="2:46" ht="15.75" customHeight="1" thickBot="1">
      <c r="B5733" t="str">
        <f t="shared" si="361"/>
        <v>BATAINDIA4518345225</v>
      </c>
      <c r="C5733" s="137" t="s">
        <v>226</v>
      </c>
      <c r="D5733" s="137" t="s">
        <v>85</v>
      </c>
      <c r="E5733" s="138">
        <v>45225</v>
      </c>
      <c r="F5733" s="139">
        <v>0</v>
      </c>
      <c r="G5733" s="137" t="s">
        <v>223</v>
      </c>
      <c r="H5733" s="139">
        <v>1675.75</v>
      </c>
      <c r="I5733" s="139">
        <v>1687.3</v>
      </c>
      <c r="J5733" s="139">
        <v>1655.15</v>
      </c>
      <c r="K5733" s="139">
        <v>1670.2</v>
      </c>
      <c r="L5733" s="139">
        <v>1670.2</v>
      </c>
      <c r="M5733" s="139">
        <v>171</v>
      </c>
      <c r="N5733" s="139">
        <v>1070.99</v>
      </c>
      <c r="O5733" s="139">
        <v>103125</v>
      </c>
      <c r="P5733" s="140">
        <v>15000</v>
      </c>
      <c r="Q5733" s="138">
        <v>45183</v>
      </c>
      <c r="AR5733">
        <f t="shared" si="363"/>
        <v>0</v>
      </c>
      <c r="AS5733">
        <f t="shared" si="364"/>
        <v>0</v>
      </c>
      <c r="AT5733">
        <f t="shared" si="362"/>
        <v>0</v>
      </c>
    </row>
    <row r="5734" spans="2:46" ht="15.75" customHeight="1" thickBot="1">
      <c r="B5734" t="str">
        <f t="shared" si="361"/>
        <v>BATAINDIA4518345260</v>
      </c>
      <c r="C5734" s="137" t="s">
        <v>226</v>
      </c>
      <c r="D5734" s="137" t="s">
        <v>85</v>
      </c>
      <c r="E5734" s="138">
        <v>45260</v>
      </c>
      <c r="F5734" s="139">
        <v>0</v>
      </c>
      <c r="G5734" s="137" t="s">
        <v>223</v>
      </c>
      <c r="H5734" s="139">
        <v>1671</v>
      </c>
      <c r="I5734" s="139">
        <v>1686.75</v>
      </c>
      <c r="J5734" s="139">
        <v>1670.05</v>
      </c>
      <c r="K5734" s="139">
        <v>1682.55</v>
      </c>
      <c r="L5734" s="139">
        <v>1682.55</v>
      </c>
      <c r="M5734" s="139">
        <v>22</v>
      </c>
      <c r="N5734" s="139">
        <v>138.5</v>
      </c>
      <c r="O5734" s="139">
        <v>10125</v>
      </c>
      <c r="P5734" s="140">
        <v>4875</v>
      </c>
      <c r="Q5734" s="138">
        <v>45183</v>
      </c>
      <c r="AR5734">
        <f t="shared" si="363"/>
        <v>0</v>
      </c>
      <c r="AS5734">
        <f t="shared" si="364"/>
        <v>0</v>
      </c>
      <c r="AT5734">
        <f t="shared" si="362"/>
        <v>0</v>
      </c>
    </row>
    <row r="5735" spans="2:46" ht="15.75" customHeight="1" thickBot="1">
      <c r="B5735" t="str">
        <f t="shared" si="361"/>
        <v>BEL4518345197</v>
      </c>
      <c r="C5735" s="137" t="s">
        <v>226</v>
      </c>
      <c r="D5735" s="137" t="s">
        <v>86</v>
      </c>
      <c r="E5735" s="138">
        <v>45197</v>
      </c>
      <c r="F5735" s="139">
        <v>0</v>
      </c>
      <c r="G5735" s="137" t="s">
        <v>223</v>
      </c>
      <c r="H5735" s="139">
        <v>136.75</v>
      </c>
      <c r="I5735" s="139">
        <v>138.80000000000001</v>
      </c>
      <c r="J5735" s="139">
        <v>135.55000000000001</v>
      </c>
      <c r="K5735" s="139">
        <v>137.05000000000001</v>
      </c>
      <c r="L5735" s="139">
        <v>137.05000000000001</v>
      </c>
      <c r="M5735" s="139">
        <v>3639</v>
      </c>
      <c r="N5735" s="139">
        <v>28485.82</v>
      </c>
      <c r="O5735" s="139">
        <v>71774400</v>
      </c>
      <c r="P5735" s="140">
        <v>-296400</v>
      </c>
      <c r="Q5735" s="138">
        <v>45183</v>
      </c>
      <c r="AR5735">
        <f t="shared" si="363"/>
        <v>78648600</v>
      </c>
      <c r="AS5735">
        <f t="shared" si="364"/>
        <v>-28500</v>
      </c>
      <c r="AT5735">
        <f t="shared" si="362"/>
        <v>78677100</v>
      </c>
    </row>
    <row r="5736" spans="2:46" ht="15.75" customHeight="1" thickBot="1">
      <c r="B5736" t="str">
        <f t="shared" si="361"/>
        <v>BEL4518345225</v>
      </c>
      <c r="C5736" s="137" t="s">
        <v>226</v>
      </c>
      <c r="D5736" s="137" t="s">
        <v>86</v>
      </c>
      <c r="E5736" s="138">
        <v>45225</v>
      </c>
      <c r="F5736" s="139">
        <v>0</v>
      </c>
      <c r="G5736" s="137" t="s">
        <v>223</v>
      </c>
      <c r="H5736" s="139">
        <v>138.1</v>
      </c>
      <c r="I5736" s="139">
        <v>139.75</v>
      </c>
      <c r="J5736" s="139">
        <v>136.6</v>
      </c>
      <c r="K5736" s="139">
        <v>138.05000000000001</v>
      </c>
      <c r="L5736" s="139">
        <v>138.05000000000001</v>
      </c>
      <c r="M5736" s="139">
        <v>375</v>
      </c>
      <c r="N5736" s="139">
        <v>2953.88</v>
      </c>
      <c r="O5736" s="139">
        <v>6874200</v>
      </c>
      <c r="P5736" s="140">
        <v>267900</v>
      </c>
      <c r="Q5736" s="138">
        <v>45183</v>
      </c>
      <c r="AR5736">
        <f t="shared" si="363"/>
        <v>0</v>
      </c>
      <c r="AS5736">
        <f t="shared" si="364"/>
        <v>0</v>
      </c>
      <c r="AT5736">
        <f t="shared" si="362"/>
        <v>0</v>
      </c>
    </row>
    <row r="5737" spans="2:46" ht="15.75" customHeight="1" thickBot="1">
      <c r="B5737" t="str">
        <f t="shared" si="361"/>
        <v>BEL4518345260</v>
      </c>
      <c r="C5737" s="137" t="s">
        <v>226</v>
      </c>
      <c r="D5737" s="137" t="s">
        <v>86</v>
      </c>
      <c r="E5737" s="138">
        <v>45260</v>
      </c>
      <c r="F5737" s="139">
        <v>0</v>
      </c>
      <c r="G5737" s="137" t="s">
        <v>223</v>
      </c>
      <c r="H5737" s="139">
        <v>139.30000000000001</v>
      </c>
      <c r="I5737" s="139">
        <v>140.44999999999999</v>
      </c>
      <c r="J5737" s="139">
        <v>138</v>
      </c>
      <c r="K5737" s="139">
        <v>139.1</v>
      </c>
      <c r="L5737" s="139">
        <v>139.1</v>
      </c>
      <c r="M5737" s="139">
        <v>32</v>
      </c>
      <c r="N5737" s="139">
        <v>254.03</v>
      </c>
      <c r="O5737" s="139">
        <v>820800</v>
      </c>
      <c r="P5737" s="140">
        <v>79800</v>
      </c>
      <c r="Q5737" s="138">
        <v>45183</v>
      </c>
      <c r="AR5737">
        <f t="shared" si="363"/>
        <v>0</v>
      </c>
      <c r="AS5737">
        <f t="shared" si="364"/>
        <v>0</v>
      </c>
      <c r="AT5737">
        <f t="shared" si="362"/>
        <v>0</v>
      </c>
    </row>
    <row r="5738" spans="2:46" ht="15.75" customHeight="1" thickBot="1">
      <c r="B5738" t="str">
        <f t="shared" si="361"/>
        <v>BERGEPAINT4518345197</v>
      </c>
      <c r="C5738" s="137" t="s">
        <v>226</v>
      </c>
      <c r="D5738" s="137" t="s">
        <v>87</v>
      </c>
      <c r="E5738" s="138">
        <v>45197</v>
      </c>
      <c r="F5738" s="139">
        <v>0</v>
      </c>
      <c r="G5738" s="137" t="s">
        <v>223</v>
      </c>
      <c r="H5738" s="139">
        <v>707.65</v>
      </c>
      <c r="I5738" s="139">
        <v>708</v>
      </c>
      <c r="J5738" s="139">
        <v>694.25</v>
      </c>
      <c r="K5738" s="139">
        <v>697.35</v>
      </c>
      <c r="L5738" s="139">
        <v>697.35</v>
      </c>
      <c r="M5738" s="139">
        <v>3795</v>
      </c>
      <c r="N5738" s="139">
        <v>29302.44</v>
      </c>
      <c r="O5738" s="139">
        <v>8286300</v>
      </c>
      <c r="P5738" s="140">
        <v>155100</v>
      </c>
      <c r="Q5738" s="138">
        <v>45183</v>
      </c>
      <c r="AR5738">
        <f t="shared" si="363"/>
        <v>9150900</v>
      </c>
      <c r="AS5738">
        <f t="shared" si="364"/>
        <v>300300</v>
      </c>
      <c r="AT5738">
        <f t="shared" si="362"/>
        <v>8850600</v>
      </c>
    </row>
    <row r="5739" spans="2:46" ht="15.75" customHeight="1" thickBot="1">
      <c r="B5739" t="str">
        <f t="shared" si="361"/>
        <v>BERGEPAINT4518345225</v>
      </c>
      <c r="C5739" s="137" t="s">
        <v>226</v>
      </c>
      <c r="D5739" s="137" t="s">
        <v>87</v>
      </c>
      <c r="E5739" s="138">
        <v>45225</v>
      </c>
      <c r="F5739" s="139">
        <v>0</v>
      </c>
      <c r="G5739" s="137" t="s">
        <v>223</v>
      </c>
      <c r="H5739" s="139">
        <v>698.85</v>
      </c>
      <c r="I5739" s="139">
        <v>698.85</v>
      </c>
      <c r="J5739" s="139">
        <v>686.1</v>
      </c>
      <c r="K5739" s="139">
        <v>687.85</v>
      </c>
      <c r="L5739" s="139">
        <v>687.85</v>
      </c>
      <c r="M5739" s="139">
        <v>365</v>
      </c>
      <c r="N5739" s="139">
        <v>2781.28</v>
      </c>
      <c r="O5739" s="139">
        <v>864600</v>
      </c>
      <c r="P5739" s="140">
        <v>145200</v>
      </c>
      <c r="Q5739" s="138">
        <v>45183</v>
      </c>
      <c r="AR5739">
        <f t="shared" si="363"/>
        <v>0</v>
      </c>
      <c r="AS5739">
        <f t="shared" si="364"/>
        <v>0</v>
      </c>
      <c r="AT5739">
        <f t="shared" si="362"/>
        <v>0</v>
      </c>
    </row>
    <row r="5740" spans="2:46" ht="15.75" customHeight="1" thickBot="1">
      <c r="B5740" t="str">
        <f t="shared" si="361"/>
        <v>BERGEPAINT4518345260</v>
      </c>
      <c r="C5740" s="137" t="s">
        <v>226</v>
      </c>
      <c r="D5740" s="137" t="s">
        <v>87</v>
      </c>
      <c r="E5740" s="138">
        <v>45260</v>
      </c>
      <c r="F5740" s="139">
        <v>0</v>
      </c>
      <c r="G5740" s="137" t="s">
        <v>223</v>
      </c>
      <c r="H5740" s="139">
        <v>692.9</v>
      </c>
      <c r="I5740" s="139">
        <v>696</v>
      </c>
      <c r="J5740" s="139">
        <v>685.3</v>
      </c>
      <c r="K5740" s="139">
        <v>684.45</v>
      </c>
      <c r="L5740" s="139">
        <v>684.45</v>
      </c>
      <c r="M5740" s="139">
        <v>19</v>
      </c>
      <c r="N5740" s="139">
        <v>143.85</v>
      </c>
      <c r="O5740" s="139">
        <v>79200</v>
      </c>
      <c r="P5740" s="140">
        <v>7700</v>
      </c>
      <c r="Q5740" s="138">
        <v>45183</v>
      </c>
      <c r="AR5740">
        <f t="shared" si="363"/>
        <v>0</v>
      </c>
      <c r="AS5740">
        <f t="shared" si="364"/>
        <v>0</v>
      </c>
      <c r="AT5740">
        <f t="shared" si="362"/>
        <v>0</v>
      </c>
    </row>
    <row r="5741" spans="2:46" ht="15.75" customHeight="1" thickBot="1">
      <c r="B5741" t="str">
        <f t="shared" si="361"/>
        <v>BHARATFORG4518345197</v>
      </c>
      <c r="C5741" s="137" t="s">
        <v>226</v>
      </c>
      <c r="D5741" s="137" t="s">
        <v>88</v>
      </c>
      <c r="E5741" s="138">
        <v>45197</v>
      </c>
      <c r="F5741" s="139">
        <v>0</v>
      </c>
      <c r="G5741" s="137" t="s">
        <v>223</v>
      </c>
      <c r="H5741" s="139">
        <v>1094.5</v>
      </c>
      <c r="I5741" s="139">
        <v>1118.95</v>
      </c>
      <c r="J5741" s="139">
        <v>1092.1500000000001</v>
      </c>
      <c r="K5741" s="139">
        <v>1110.3499999999999</v>
      </c>
      <c r="L5741" s="139">
        <v>1110.3499999999999</v>
      </c>
      <c r="M5741" s="139">
        <v>4435</v>
      </c>
      <c r="N5741" s="139">
        <v>49135.03</v>
      </c>
      <c r="O5741" s="139">
        <v>8651000</v>
      </c>
      <c r="P5741" s="140">
        <v>278000</v>
      </c>
      <c r="Q5741" s="138">
        <v>45183</v>
      </c>
      <c r="AR5741">
        <f t="shared" si="363"/>
        <v>8910000</v>
      </c>
      <c r="AS5741">
        <f t="shared" si="364"/>
        <v>332000</v>
      </c>
      <c r="AT5741">
        <f t="shared" si="362"/>
        <v>8578000</v>
      </c>
    </row>
    <row r="5742" spans="2:46" ht="15.75" customHeight="1" thickBot="1">
      <c r="B5742" t="str">
        <f t="shared" si="361"/>
        <v>BHARATFORG4518345225</v>
      </c>
      <c r="C5742" s="137" t="s">
        <v>226</v>
      </c>
      <c r="D5742" s="137" t="s">
        <v>88</v>
      </c>
      <c r="E5742" s="138">
        <v>45225</v>
      </c>
      <c r="F5742" s="139">
        <v>0</v>
      </c>
      <c r="G5742" s="137" t="s">
        <v>223</v>
      </c>
      <c r="H5742" s="139">
        <v>1102.4000000000001</v>
      </c>
      <c r="I5742" s="139">
        <v>1125.3499999999999</v>
      </c>
      <c r="J5742" s="139">
        <v>1102.0999999999999</v>
      </c>
      <c r="K5742" s="139">
        <v>1117.4000000000001</v>
      </c>
      <c r="L5742" s="139">
        <v>1117.4000000000001</v>
      </c>
      <c r="M5742" s="139">
        <v>267</v>
      </c>
      <c r="N5742" s="139">
        <v>2975.76</v>
      </c>
      <c r="O5742" s="139">
        <v>259000</v>
      </c>
      <c r="P5742" s="140">
        <v>54000</v>
      </c>
      <c r="Q5742" s="138">
        <v>45183</v>
      </c>
      <c r="AR5742">
        <f t="shared" si="363"/>
        <v>0</v>
      </c>
      <c r="AS5742">
        <f t="shared" si="364"/>
        <v>0</v>
      </c>
      <c r="AT5742">
        <f t="shared" si="362"/>
        <v>0</v>
      </c>
    </row>
    <row r="5743" spans="2:46" ht="15.75" customHeight="1" thickBot="1">
      <c r="B5743" t="str">
        <f t="shared" si="361"/>
        <v>BHARATFORG4518345260</v>
      </c>
      <c r="C5743" s="137" t="s">
        <v>226</v>
      </c>
      <c r="D5743" s="137" t="s">
        <v>88</v>
      </c>
      <c r="E5743" s="138">
        <v>45260</v>
      </c>
      <c r="F5743" s="139">
        <v>0</v>
      </c>
      <c r="G5743" s="137" t="s">
        <v>223</v>
      </c>
      <c r="H5743" s="139">
        <v>1128.4000000000001</v>
      </c>
      <c r="I5743" s="139">
        <v>1128.4000000000001</v>
      </c>
      <c r="J5743" s="139">
        <v>1112.8</v>
      </c>
      <c r="K5743" s="139">
        <v>1121.45</v>
      </c>
      <c r="L5743" s="139">
        <v>1121.45</v>
      </c>
      <c r="M5743" s="139">
        <v>7</v>
      </c>
      <c r="N5743" s="139">
        <v>78.349999999999994</v>
      </c>
      <c r="O5743" s="139">
        <v>15000</v>
      </c>
      <c r="P5743" s="140">
        <v>2000</v>
      </c>
      <c r="Q5743" s="138">
        <v>45183</v>
      </c>
      <c r="AR5743">
        <f t="shared" si="363"/>
        <v>0</v>
      </c>
      <c r="AS5743">
        <f t="shared" si="364"/>
        <v>0</v>
      </c>
      <c r="AT5743">
        <f t="shared" si="362"/>
        <v>0</v>
      </c>
    </row>
    <row r="5744" spans="2:46" ht="15.75" customHeight="1" thickBot="1">
      <c r="B5744" t="str">
        <f t="shared" si="361"/>
        <v>BHARTIARTL4518345197</v>
      </c>
      <c r="C5744" s="137" t="s">
        <v>226</v>
      </c>
      <c r="D5744" s="137" t="s">
        <v>28</v>
      </c>
      <c r="E5744" s="138">
        <v>45197</v>
      </c>
      <c r="F5744" s="139">
        <v>0</v>
      </c>
      <c r="G5744" s="137" t="s">
        <v>223</v>
      </c>
      <c r="H5744" s="139">
        <v>917</v>
      </c>
      <c r="I5744" s="139">
        <v>918.95</v>
      </c>
      <c r="J5744" s="139">
        <v>909.1</v>
      </c>
      <c r="K5744" s="139">
        <v>913.05</v>
      </c>
      <c r="L5744" s="139">
        <v>913.05</v>
      </c>
      <c r="M5744" s="139">
        <v>6769</v>
      </c>
      <c r="N5744" s="139">
        <v>58677.36</v>
      </c>
      <c r="O5744" s="139">
        <v>42672100</v>
      </c>
      <c r="P5744" s="140">
        <v>572850</v>
      </c>
      <c r="Q5744" s="138">
        <v>45183</v>
      </c>
      <c r="AR5744">
        <f t="shared" si="363"/>
        <v>43658200</v>
      </c>
      <c r="AS5744">
        <f t="shared" si="364"/>
        <v>829350</v>
      </c>
      <c r="AT5744">
        <f t="shared" si="362"/>
        <v>42828850</v>
      </c>
    </row>
    <row r="5745" spans="2:46" ht="15.75" customHeight="1" thickBot="1">
      <c r="B5745" t="str">
        <f t="shared" si="361"/>
        <v>BHARTIARTL4518345225</v>
      </c>
      <c r="C5745" s="137" t="s">
        <v>226</v>
      </c>
      <c r="D5745" s="137" t="s">
        <v>28</v>
      </c>
      <c r="E5745" s="138">
        <v>45225</v>
      </c>
      <c r="F5745" s="139">
        <v>0</v>
      </c>
      <c r="G5745" s="137" t="s">
        <v>223</v>
      </c>
      <c r="H5745" s="139">
        <v>919.75</v>
      </c>
      <c r="I5745" s="139">
        <v>921.9</v>
      </c>
      <c r="J5745" s="139">
        <v>914.05</v>
      </c>
      <c r="K5745" s="139">
        <v>917.8</v>
      </c>
      <c r="L5745" s="139">
        <v>917.8</v>
      </c>
      <c r="M5745" s="139">
        <v>587</v>
      </c>
      <c r="N5745" s="139">
        <v>5113.1899999999996</v>
      </c>
      <c r="O5745" s="139">
        <v>986100</v>
      </c>
      <c r="P5745" s="140">
        <v>256500</v>
      </c>
      <c r="Q5745" s="138">
        <v>45183</v>
      </c>
      <c r="AR5745">
        <f t="shared" si="363"/>
        <v>0</v>
      </c>
      <c r="AS5745">
        <f t="shared" si="364"/>
        <v>0</v>
      </c>
      <c r="AT5745">
        <f t="shared" si="362"/>
        <v>0</v>
      </c>
    </row>
    <row r="5746" spans="2:46" ht="15.75" customHeight="1" thickBot="1">
      <c r="B5746" t="str">
        <f t="shared" si="361"/>
        <v>BHARTIARTL4518345260</v>
      </c>
      <c r="C5746" s="137" t="s">
        <v>226</v>
      </c>
      <c r="D5746" s="137" t="s">
        <v>28</v>
      </c>
      <c r="E5746" s="138">
        <v>45260</v>
      </c>
      <c r="F5746" s="139">
        <v>0</v>
      </c>
      <c r="G5746" s="137" t="s">
        <v>223</v>
      </c>
      <c r="H5746" s="139">
        <v>925</v>
      </c>
      <c r="I5746" s="139">
        <v>925</v>
      </c>
      <c r="J5746" s="139">
        <v>920.35</v>
      </c>
      <c r="K5746" s="139">
        <v>924.1</v>
      </c>
      <c r="L5746" s="139">
        <v>924.1</v>
      </c>
      <c r="M5746" s="139">
        <v>9</v>
      </c>
      <c r="N5746" s="139">
        <v>78.89</v>
      </c>
      <c r="O5746" s="139">
        <v>23750</v>
      </c>
      <c r="P5746" s="140">
        <v>5700</v>
      </c>
      <c r="Q5746" s="138">
        <v>45183</v>
      </c>
      <c r="AR5746">
        <f t="shared" si="363"/>
        <v>0</v>
      </c>
      <c r="AS5746">
        <f t="shared" si="364"/>
        <v>0</v>
      </c>
      <c r="AT5746">
        <f t="shared" si="362"/>
        <v>0</v>
      </c>
    </row>
    <row r="5747" spans="2:46" ht="15.75" customHeight="1" thickBot="1">
      <c r="B5747" t="str">
        <f t="shared" si="361"/>
        <v>BHEL4518345197</v>
      </c>
      <c r="C5747" s="137" t="s">
        <v>226</v>
      </c>
      <c r="D5747" s="137" t="s">
        <v>89</v>
      </c>
      <c r="E5747" s="138">
        <v>45197</v>
      </c>
      <c r="F5747" s="139">
        <v>0</v>
      </c>
      <c r="G5747" s="137" t="s">
        <v>223</v>
      </c>
      <c r="H5747" s="139">
        <v>130.05000000000001</v>
      </c>
      <c r="I5747" s="139">
        <v>134.65</v>
      </c>
      <c r="J5747" s="139">
        <v>126.55</v>
      </c>
      <c r="K5747" s="139">
        <v>130.44999999999999</v>
      </c>
      <c r="L5747" s="139">
        <v>130.44999999999999</v>
      </c>
      <c r="M5747" s="139">
        <v>7929</v>
      </c>
      <c r="N5747" s="139">
        <v>108983.03999999999</v>
      </c>
      <c r="O5747" s="139">
        <v>77605500</v>
      </c>
      <c r="P5747" s="140">
        <v>14689500</v>
      </c>
      <c r="Q5747" s="138">
        <v>45183</v>
      </c>
      <c r="AR5747">
        <f t="shared" si="363"/>
        <v>94773000</v>
      </c>
      <c r="AS5747">
        <f t="shared" si="364"/>
        <v>20832000</v>
      </c>
      <c r="AT5747">
        <f t="shared" si="362"/>
        <v>73941000</v>
      </c>
    </row>
    <row r="5748" spans="2:46" ht="15.75" customHeight="1" thickBot="1">
      <c r="B5748" t="str">
        <f t="shared" si="361"/>
        <v>BHEL4518345225</v>
      </c>
      <c r="C5748" s="137" t="s">
        <v>226</v>
      </c>
      <c r="D5748" s="137" t="s">
        <v>89</v>
      </c>
      <c r="E5748" s="138">
        <v>45225</v>
      </c>
      <c r="F5748" s="139">
        <v>0</v>
      </c>
      <c r="G5748" s="137" t="s">
        <v>223</v>
      </c>
      <c r="H5748" s="139">
        <v>130.9</v>
      </c>
      <c r="I5748" s="139">
        <v>135.5</v>
      </c>
      <c r="J5748" s="139">
        <v>127.55</v>
      </c>
      <c r="K5748" s="139">
        <v>131.4</v>
      </c>
      <c r="L5748" s="139">
        <v>131.4</v>
      </c>
      <c r="M5748" s="139">
        <v>1425</v>
      </c>
      <c r="N5748" s="139">
        <v>19766.3</v>
      </c>
      <c r="O5748" s="139">
        <v>17167500</v>
      </c>
      <c r="P5748" s="140">
        <v>6142500</v>
      </c>
      <c r="Q5748" s="138">
        <v>45183</v>
      </c>
      <c r="AR5748">
        <f t="shared" si="363"/>
        <v>0</v>
      </c>
      <c r="AS5748">
        <f t="shared" si="364"/>
        <v>0</v>
      </c>
      <c r="AT5748">
        <f t="shared" si="362"/>
        <v>0</v>
      </c>
    </row>
    <row r="5749" spans="2:46" ht="15.75" customHeight="1" thickBot="1">
      <c r="B5749" t="str">
        <f t="shared" si="361"/>
        <v>BHEL4518345260</v>
      </c>
      <c r="C5749" s="137" t="s">
        <v>226</v>
      </c>
      <c r="D5749" s="137" t="s">
        <v>89</v>
      </c>
      <c r="E5749" s="138">
        <v>45260</v>
      </c>
      <c r="F5749" s="139">
        <v>0</v>
      </c>
      <c r="G5749" s="137" t="s">
        <v>223</v>
      </c>
      <c r="H5749" s="139">
        <v>131.85</v>
      </c>
      <c r="I5749" s="139">
        <v>136.15</v>
      </c>
      <c r="J5749" s="139">
        <v>129.05000000000001</v>
      </c>
      <c r="K5749" s="139">
        <v>132.4</v>
      </c>
      <c r="L5749" s="139">
        <v>132.4</v>
      </c>
      <c r="M5749" s="139">
        <v>71</v>
      </c>
      <c r="N5749" s="139">
        <v>987.58</v>
      </c>
      <c r="O5749" s="139">
        <v>1522500</v>
      </c>
      <c r="P5749" s="140">
        <v>178500</v>
      </c>
      <c r="Q5749" s="138">
        <v>45183</v>
      </c>
      <c r="AR5749">
        <f t="shared" si="363"/>
        <v>0</v>
      </c>
      <c r="AS5749">
        <f t="shared" si="364"/>
        <v>0</v>
      </c>
      <c r="AT5749">
        <f t="shared" si="362"/>
        <v>0</v>
      </c>
    </row>
    <row r="5750" spans="2:46" ht="15.75" customHeight="1" thickBot="1">
      <c r="B5750" t="str">
        <f t="shared" si="361"/>
        <v>BIOCON4518345197</v>
      </c>
      <c r="C5750" s="137" t="s">
        <v>226</v>
      </c>
      <c r="D5750" s="137" t="s">
        <v>90</v>
      </c>
      <c r="E5750" s="138">
        <v>45197</v>
      </c>
      <c r="F5750" s="139">
        <v>0</v>
      </c>
      <c r="G5750" s="137" t="s">
        <v>223</v>
      </c>
      <c r="H5750" s="139">
        <v>272.39999999999998</v>
      </c>
      <c r="I5750" s="139">
        <v>276.5</v>
      </c>
      <c r="J5750" s="139">
        <v>271.89999999999998</v>
      </c>
      <c r="K5750" s="139">
        <v>276.05</v>
      </c>
      <c r="L5750" s="139">
        <v>276.05</v>
      </c>
      <c r="M5750" s="139">
        <v>3348</v>
      </c>
      <c r="N5750" s="139">
        <v>22978.41</v>
      </c>
      <c r="O5750" s="139">
        <v>28640000</v>
      </c>
      <c r="P5750" s="140">
        <v>-545000</v>
      </c>
      <c r="Q5750" s="138">
        <v>45183</v>
      </c>
      <c r="AR5750">
        <f t="shared" si="363"/>
        <v>30987500</v>
      </c>
      <c r="AS5750">
        <f t="shared" si="364"/>
        <v>-500000</v>
      </c>
      <c r="AT5750">
        <f t="shared" si="362"/>
        <v>31487500</v>
      </c>
    </row>
    <row r="5751" spans="2:46" ht="15.75" customHeight="1" thickBot="1">
      <c r="B5751" t="str">
        <f t="shared" si="361"/>
        <v>BIOCON4518345225</v>
      </c>
      <c r="C5751" s="137" t="s">
        <v>226</v>
      </c>
      <c r="D5751" s="137" t="s">
        <v>90</v>
      </c>
      <c r="E5751" s="138">
        <v>45225</v>
      </c>
      <c r="F5751" s="139">
        <v>0</v>
      </c>
      <c r="G5751" s="137" t="s">
        <v>223</v>
      </c>
      <c r="H5751" s="139">
        <v>273.7</v>
      </c>
      <c r="I5751" s="139">
        <v>278.2</v>
      </c>
      <c r="J5751" s="139">
        <v>273.64999999999998</v>
      </c>
      <c r="K5751" s="139">
        <v>277.89999999999998</v>
      </c>
      <c r="L5751" s="139">
        <v>277.89999999999998</v>
      </c>
      <c r="M5751" s="139">
        <v>379</v>
      </c>
      <c r="N5751" s="139">
        <v>2620.85</v>
      </c>
      <c r="O5751" s="139">
        <v>2347500</v>
      </c>
      <c r="P5751" s="140">
        <v>45000</v>
      </c>
      <c r="Q5751" s="138">
        <v>45183</v>
      </c>
      <c r="AR5751">
        <f t="shared" si="363"/>
        <v>0</v>
      </c>
      <c r="AS5751">
        <f t="shared" si="364"/>
        <v>0</v>
      </c>
      <c r="AT5751">
        <f t="shared" si="362"/>
        <v>0</v>
      </c>
    </row>
    <row r="5752" spans="2:46" ht="15.75" customHeight="1" thickBot="1">
      <c r="B5752" t="str">
        <f t="shared" si="361"/>
        <v>BIOCON4518345260</v>
      </c>
      <c r="C5752" s="137" t="s">
        <v>226</v>
      </c>
      <c r="D5752" s="137" t="s">
        <v>90</v>
      </c>
      <c r="E5752" s="138">
        <v>45260</v>
      </c>
      <c r="F5752" s="139">
        <v>0</v>
      </c>
      <c r="G5752" s="137" t="s">
        <v>223</v>
      </c>
      <c r="H5752" s="139">
        <v>276.3</v>
      </c>
      <c r="I5752" s="139">
        <v>279.60000000000002</v>
      </c>
      <c r="J5752" s="139">
        <v>276.3</v>
      </c>
      <c r="K5752" s="139">
        <v>279</v>
      </c>
      <c r="L5752" s="139">
        <v>279.14999999999998</v>
      </c>
      <c r="M5752" s="139">
        <v>25</v>
      </c>
      <c r="N5752" s="139">
        <v>173.78</v>
      </c>
      <c r="O5752" s="139">
        <v>155000</v>
      </c>
      <c r="P5752" s="140">
        <v>10000</v>
      </c>
      <c r="Q5752" s="138">
        <v>45183</v>
      </c>
      <c r="AR5752">
        <f t="shared" si="363"/>
        <v>0</v>
      </c>
      <c r="AS5752">
        <f t="shared" si="364"/>
        <v>0</v>
      </c>
      <c r="AT5752">
        <f t="shared" si="362"/>
        <v>0</v>
      </c>
    </row>
    <row r="5753" spans="2:46" ht="15.75" customHeight="1" thickBot="1">
      <c r="B5753" t="str">
        <f t="shared" si="361"/>
        <v>BOSCHLTD4518345197</v>
      </c>
      <c r="C5753" s="137" t="s">
        <v>226</v>
      </c>
      <c r="D5753" s="137" t="s">
        <v>91</v>
      </c>
      <c r="E5753" s="138">
        <v>45197</v>
      </c>
      <c r="F5753" s="139">
        <v>0</v>
      </c>
      <c r="G5753" s="137" t="s">
        <v>223</v>
      </c>
      <c r="H5753" s="139">
        <v>19412.599999999999</v>
      </c>
      <c r="I5753" s="139">
        <v>19830</v>
      </c>
      <c r="J5753" s="139">
        <v>19412.599999999999</v>
      </c>
      <c r="K5753" s="139">
        <v>19566.05</v>
      </c>
      <c r="L5753" s="139">
        <v>19566.05</v>
      </c>
      <c r="M5753" s="139">
        <v>1357</v>
      </c>
      <c r="N5753" s="139">
        <v>13282.97</v>
      </c>
      <c r="O5753" s="139">
        <v>102600</v>
      </c>
      <c r="P5753" s="140">
        <v>-6200</v>
      </c>
      <c r="Q5753" s="138">
        <v>45183</v>
      </c>
      <c r="AR5753">
        <f t="shared" si="363"/>
        <v>107000</v>
      </c>
      <c r="AS5753">
        <f t="shared" si="364"/>
        <v>-5500</v>
      </c>
      <c r="AT5753">
        <f t="shared" si="362"/>
        <v>112500</v>
      </c>
    </row>
    <row r="5754" spans="2:46" ht="15.75" customHeight="1" thickBot="1">
      <c r="B5754" t="str">
        <f t="shared" si="361"/>
        <v>BOSCHLTD4518345225</v>
      </c>
      <c r="C5754" s="137" t="s">
        <v>226</v>
      </c>
      <c r="D5754" s="137" t="s">
        <v>91</v>
      </c>
      <c r="E5754" s="138">
        <v>45225</v>
      </c>
      <c r="F5754" s="139">
        <v>0</v>
      </c>
      <c r="G5754" s="137" t="s">
        <v>223</v>
      </c>
      <c r="H5754" s="139">
        <v>19560.5</v>
      </c>
      <c r="I5754" s="139">
        <v>19925.849999999999</v>
      </c>
      <c r="J5754" s="139">
        <v>19560.5</v>
      </c>
      <c r="K5754" s="139">
        <v>19689.8</v>
      </c>
      <c r="L5754" s="139">
        <v>19689.8</v>
      </c>
      <c r="M5754" s="139">
        <v>93</v>
      </c>
      <c r="N5754" s="139">
        <v>916.68</v>
      </c>
      <c r="O5754" s="139">
        <v>4400</v>
      </c>
      <c r="P5754" s="139">
        <v>700</v>
      </c>
      <c r="Q5754" s="138">
        <v>45183</v>
      </c>
      <c r="AR5754">
        <f t="shared" si="363"/>
        <v>0</v>
      </c>
      <c r="AS5754">
        <f t="shared" si="364"/>
        <v>0</v>
      </c>
      <c r="AT5754">
        <f t="shared" si="362"/>
        <v>0</v>
      </c>
    </row>
    <row r="5755" spans="2:46" ht="15.75" customHeight="1" thickBot="1">
      <c r="B5755" t="str">
        <f t="shared" si="361"/>
        <v>BOSCHLTD4518345260</v>
      </c>
      <c r="C5755" s="137" t="s">
        <v>226</v>
      </c>
      <c r="D5755" s="137" t="s">
        <v>91</v>
      </c>
      <c r="E5755" s="138">
        <v>45260</v>
      </c>
      <c r="F5755" s="139">
        <v>0</v>
      </c>
      <c r="G5755" s="137" t="s">
        <v>223</v>
      </c>
      <c r="H5755" s="139">
        <v>0</v>
      </c>
      <c r="I5755" s="139">
        <v>0</v>
      </c>
      <c r="J5755" s="139">
        <v>0</v>
      </c>
      <c r="K5755" s="139">
        <v>19689.3</v>
      </c>
      <c r="L5755" s="139">
        <v>19785.349999999999</v>
      </c>
      <c r="M5755" s="139">
        <v>0</v>
      </c>
      <c r="N5755" s="139">
        <v>0</v>
      </c>
      <c r="O5755" s="139">
        <v>150</v>
      </c>
      <c r="P5755" s="139">
        <v>0</v>
      </c>
      <c r="Q5755" s="138">
        <v>45183</v>
      </c>
      <c r="AR5755">
        <f t="shared" si="363"/>
        <v>0</v>
      </c>
      <c r="AS5755">
        <f t="shared" si="364"/>
        <v>0</v>
      </c>
      <c r="AT5755">
        <f t="shared" si="362"/>
        <v>0</v>
      </c>
    </row>
    <row r="5756" spans="2:46" ht="15.75" customHeight="1" thickBot="1">
      <c r="B5756" t="str">
        <f t="shared" si="361"/>
        <v>BPCL4518345197</v>
      </c>
      <c r="C5756" s="137" t="s">
        <v>226</v>
      </c>
      <c r="D5756" s="137" t="s">
        <v>66</v>
      </c>
      <c r="E5756" s="138">
        <v>45197</v>
      </c>
      <c r="F5756" s="139">
        <v>0</v>
      </c>
      <c r="G5756" s="137" t="s">
        <v>223</v>
      </c>
      <c r="H5756" s="139">
        <v>358.35</v>
      </c>
      <c r="I5756" s="139">
        <v>363.1</v>
      </c>
      <c r="J5756" s="139">
        <v>356.5</v>
      </c>
      <c r="K5756" s="139">
        <v>359.85</v>
      </c>
      <c r="L5756" s="139">
        <v>359.85</v>
      </c>
      <c r="M5756" s="139">
        <v>5259</v>
      </c>
      <c r="N5756" s="139">
        <v>34032.199999999997</v>
      </c>
      <c r="O5756" s="139">
        <v>26773200</v>
      </c>
      <c r="P5756" s="140">
        <v>-435600</v>
      </c>
      <c r="Q5756" s="138">
        <v>45183</v>
      </c>
      <c r="AR5756">
        <f t="shared" si="363"/>
        <v>28333800</v>
      </c>
      <c r="AS5756">
        <f t="shared" si="364"/>
        <v>-396000</v>
      </c>
      <c r="AT5756">
        <f t="shared" si="362"/>
        <v>28729800</v>
      </c>
    </row>
    <row r="5757" spans="2:46" ht="15.75" customHeight="1" thickBot="1">
      <c r="B5757" t="str">
        <f t="shared" si="361"/>
        <v>BPCL4518345225</v>
      </c>
      <c r="C5757" s="137" t="s">
        <v>226</v>
      </c>
      <c r="D5757" s="137" t="s">
        <v>66</v>
      </c>
      <c r="E5757" s="138">
        <v>45225</v>
      </c>
      <c r="F5757" s="139">
        <v>0</v>
      </c>
      <c r="G5757" s="137" t="s">
        <v>223</v>
      </c>
      <c r="H5757" s="139">
        <v>359.95</v>
      </c>
      <c r="I5757" s="139">
        <v>365.15</v>
      </c>
      <c r="J5757" s="139">
        <v>359</v>
      </c>
      <c r="K5757" s="139">
        <v>362.3</v>
      </c>
      <c r="L5757" s="139">
        <v>362.3</v>
      </c>
      <c r="M5757" s="139">
        <v>418</v>
      </c>
      <c r="N5757" s="139">
        <v>2722.93</v>
      </c>
      <c r="O5757" s="139">
        <v>1560600</v>
      </c>
      <c r="P5757" s="140">
        <v>39600</v>
      </c>
      <c r="Q5757" s="138">
        <v>45183</v>
      </c>
      <c r="AR5757">
        <f t="shared" si="363"/>
        <v>0</v>
      </c>
      <c r="AS5757">
        <f t="shared" si="364"/>
        <v>0</v>
      </c>
      <c r="AT5757">
        <f t="shared" si="362"/>
        <v>0</v>
      </c>
    </row>
    <row r="5758" spans="2:46" ht="15.75" customHeight="1" thickBot="1">
      <c r="B5758" t="str">
        <f t="shared" si="361"/>
        <v>BPCL4518345260</v>
      </c>
      <c r="C5758" s="137" t="s">
        <v>226</v>
      </c>
      <c r="D5758" s="137" t="s">
        <v>66</v>
      </c>
      <c r="E5758" s="138">
        <v>45260</v>
      </c>
      <c r="F5758" s="139">
        <v>0</v>
      </c>
      <c r="G5758" s="137" t="s">
        <v>223</v>
      </c>
      <c r="H5758" s="139">
        <v>361.1</v>
      </c>
      <c r="I5758" s="139">
        <v>366.55</v>
      </c>
      <c r="J5758" s="139">
        <v>359.65</v>
      </c>
      <c r="K5758" s="139">
        <v>362.4</v>
      </c>
      <c r="L5758" s="139">
        <v>362.4</v>
      </c>
      <c r="M5758" s="139">
        <v>27</v>
      </c>
      <c r="N5758" s="139">
        <v>176.47</v>
      </c>
      <c r="O5758" s="139">
        <v>122400</v>
      </c>
      <c r="P5758" s="140">
        <v>-5400</v>
      </c>
      <c r="Q5758" s="138">
        <v>45183</v>
      </c>
      <c r="AR5758">
        <f t="shared" si="363"/>
        <v>0</v>
      </c>
      <c r="AS5758">
        <f t="shared" si="364"/>
        <v>0</v>
      </c>
      <c r="AT5758">
        <f t="shared" si="362"/>
        <v>0</v>
      </c>
    </row>
    <row r="5759" spans="2:46" ht="15.75" customHeight="1" thickBot="1">
      <c r="B5759" t="str">
        <f t="shared" si="361"/>
        <v>BRITANNIA4518345197</v>
      </c>
      <c r="C5759" s="137" t="s">
        <v>226</v>
      </c>
      <c r="D5759" s="137" t="s">
        <v>54</v>
      </c>
      <c r="E5759" s="138">
        <v>45197</v>
      </c>
      <c r="F5759" s="139">
        <v>0</v>
      </c>
      <c r="G5759" s="137" t="s">
        <v>223</v>
      </c>
      <c r="H5759" s="139">
        <v>4625.55</v>
      </c>
      <c r="I5759" s="139">
        <v>4631.8</v>
      </c>
      <c r="J5759" s="139">
        <v>4556.5</v>
      </c>
      <c r="K5759" s="139">
        <v>4578.25</v>
      </c>
      <c r="L5759" s="139">
        <v>4578.25</v>
      </c>
      <c r="M5759" s="139">
        <v>3830</v>
      </c>
      <c r="N5759" s="139">
        <v>35172.720000000001</v>
      </c>
      <c r="O5759" s="139">
        <v>2040200</v>
      </c>
      <c r="P5759" s="140">
        <v>84400</v>
      </c>
      <c r="Q5759" s="138">
        <v>45183</v>
      </c>
      <c r="AR5759">
        <f t="shared" si="363"/>
        <v>2127000</v>
      </c>
      <c r="AS5759">
        <f t="shared" si="364"/>
        <v>100400</v>
      </c>
      <c r="AT5759">
        <f t="shared" si="362"/>
        <v>2026600</v>
      </c>
    </row>
    <row r="5760" spans="2:46" ht="15.75" customHeight="1" thickBot="1">
      <c r="B5760" t="str">
        <f t="shared" si="361"/>
        <v>BRITANNIA4518345225</v>
      </c>
      <c r="C5760" s="137" t="s">
        <v>226</v>
      </c>
      <c r="D5760" s="137" t="s">
        <v>54</v>
      </c>
      <c r="E5760" s="138">
        <v>45225</v>
      </c>
      <c r="F5760" s="139">
        <v>0</v>
      </c>
      <c r="G5760" s="137" t="s">
        <v>223</v>
      </c>
      <c r="H5760" s="139">
        <v>4650.5</v>
      </c>
      <c r="I5760" s="139">
        <v>4660.6000000000004</v>
      </c>
      <c r="J5760" s="139">
        <v>4590.6499999999996</v>
      </c>
      <c r="K5760" s="139">
        <v>4611.1499999999996</v>
      </c>
      <c r="L5760" s="139">
        <v>4611.1499999999996</v>
      </c>
      <c r="M5760" s="139">
        <v>235</v>
      </c>
      <c r="N5760" s="139">
        <v>2173.3000000000002</v>
      </c>
      <c r="O5760" s="139">
        <v>86800</v>
      </c>
      <c r="P5760" s="140">
        <v>16000</v>
      </c>
      <c r="Q5760" s="138">
        <v>45183</v>
      </c>
      <c r="AR5760">
        <f t="shared" si="363"/>
        <v>0</v>
      </c>
      <c r="AS5760">
        <f t="shared" si="364"/>
        <v>0</v>
      </c>
      <c r="AT5760">
        <f t="shared" si="362"/>
        <v>0</v>
      </c>
    </row>
    <row r="5761" spans="2:46" ht="15.75" customHeight="1" thickBot="1">
      <c r="B5761" t="str">
        <f t="shared" si="361"/>
        <v>BRITANNIA4518345260</v>
      </c>
      <c r="C5761" s="137" t="s">
        <v>226</v>
      </c>
      <c r="D5761" s="137" t="s">
        <v>54</v>
      </c>
      <c r="E5761" s="138">
        <v>45260</v>
      </c>
      <c r="F5761" s="139">
        <v>0</v>
      </c>
      <c r="G5761" s="137" t="s">
        <v>223</v>
      </c>
      <c r="H5761" s="139">
        <v>4679.8500000000004</v>
      </c>
      <c r="I5761" s="139">
        <v>4680</v>
      </c>
      <c r="J5761" s="139">
        <v>4660</v>
      </c>
      <c r="K5761" s="139">
        <v>4660</v>
      </c>
      <c r="L5761" s="139">
        <v>4643.8</v>
      </c>
      <c r="M5761" s="139">
        <v>12</v>
      </c>
      <c r="N5761" s="139">
        <v>112.01</v>
      </c>
      <c r="O5761" s="139">
        <v>5200</v>
      </c>
      <c r="P5761" s="140">
        <v>2000</v>
      </c>
      <c r="Q5761" s="138">
        <v>45183</v>
      </c>
      <c r="AR5761">
        <f t="shared" si="363"/>
        <v>0</v>
      </c>
      <c r="AS5761">
        <f t="shared" si="364"/>
        <v>0</v>
      </c>
      <c r="AT5761">
        <f t="shared" si="362"/>
        <v>0</v>
      </c>
    </row>
    <row r="5762" spans="2:46" ht="15.75" customHeight="1" thickBot="1">
      <c r="B5762" t="str">
        <f t="shared" ref="B5762:B5825" si="365">D5762&amp;Q5762&amp;E5762</f>
        <v>BSOFT4518345197</v>
      </c>
      <c r="C5762" s="137" t="s">
        <v>226</v>
      </c>
      <c r="D5762" s="137" t="s">
        <v>92</v>
      </c>
      <c r="E5762" s="138">
        <v>45197</v>
      </c>
      <c r="F5762" s="139">
        <v>0</v>
      </c>
      <c r="G5762" s="137" t="s">
        <v>223</v>
      </c>
      <c r="H5762" s="139">
        <v>499.5</v>
      </c>
      <c r="I5762" s="139">
        <v>514.25</v>
      </c>
      <c r="J5762" s="139">
        <v>499.5</v>
      </c>
      <c r="K5762" s="139">
        <v>506.35</v>
      </c>
      <c r="L5762" s="139">
        <v>506.35</v>
      </c>
      <c r="M5762" s="139">
        <v>3886</v>
      </c>
      <c r="N5762" s="139">
        <v>39437.4</v>
      </c>
      <c r="O5762" s="139">
        <v>8470000</v>
      </c>
      <c r="P5762" s="140">
        <v>-40000</v>
      </c>
      <c r="Q5762" s="138">
        <v>45183</v>
      </c>
      <c r="AR5762">
        <f t="shared" si="363"/>
        <v>8932000</v>
      </c>
      <c r="AS5762">
        <f t="shared" si="364"/>
        <v>22000</v>
      </c>
      <c r="AT5762">
        <f t="shared" ref="AT5762:AT5825" si="366">AR5762-AS5762</f>
        <v>8910000</v>
      </c>
    </row>
    <row r="5763" spans="2:46" ht="15.75" customHeight="1" thickBot="1">
      <c r="B5763" t="str">
        <f t="shared" si="365"/>
        <v>BSOFT4518345225</v>
      </c>
      <c r="C5763" s="137" t="s">
        <v>226</v>
      </c>
      <c r="D5763" s="137" t="s">
        <v>92</v>
      </c>
      <c r="E5763" s="138">
        <v>45225</v>
      </c>
      <c r="F5763" s="139">
        <v>0</v>
      </c>
      <c r="G5763" s="137" t="s">
        <v>223</v>
      </c>
      <c r="H5763" s="139">
        <v>507.55</v>
      </c>
      <c r="I5763" s="139">
        <v>517.54999999999995</v>
      </c>
      <c r="J5763" s="139">
        <v>504.4</v>
      </c>
      <c r="K5763" s="139">
        <v>509.5</v>
      </c>
      <c r="L5763" s="139">
        <v>509.5</v>
      </c>
      <c r="M5763" s="139">
        <v>286</v>
      </c>
      <c r="N5763" s="139">
        <v>2923.06</v>
      </c>
      <c r="O5763" s="139">
        <v>462000</v>
      </c>
      <c r="P5763" s="140">
        <v>62000</v>
      </c>
      <c r="Q5763" s="138">
        <v>45183</v>
      </c>
      <c r="AR5763">
        <f t="shared" si="363"/>
        <v>0</v>
      </c>
      <c r="AS5763">
        <f t="shared" si="364"/>
        <v>0</v>
      </c>
      <c r="AT5763">
        <f t="shared" si="366"/>
        <v>0</v>
      </c>
    </row>
    <row r="5764" spans="2:46" ht="15.75" customHeight="1" thickBot="1">
      <c r="B5764" t="str">
        <f t="shared" si="365"/>
        <v>BSOFT4518345260</v>
      </c>
      <c r="C5764" s="137" t="s">
        <v>226</v>
      </c>
      <c r="D5764" s="137" t="s">
        <v>92</v>
      </c>
      <c r="E5764" s="138">
        <v>45260</v>
      </c>
      <c r="F5764" s="139">
        <v>0</v>
      </c>
      <c r="G5764" s="137" t="s">
        <v>223</v>
      </c>
      <c r="H5764" s="139">
        <v>514</v>
      </c>
      <c r="I5764" s="139">
        <v>518.79999999999995</v>
      </c>
      <c r="J5764" s="139">
        <v>508.5</v>
      </c>
      <c r="K5764" s="139">
        <v>512.75</v>
      </c>
      <c r="L5764" s="139">
        <v>512.75</v>
      </c>
      <c r="M5764" s="139">
        <v>40</v>
      </c>
      <c r="N5764" s="139">
        <v>410.85</v>
      </c>
      <c r="O5764" s="139">
        <v>72000</v>
      </c>
      <c r="P5764" s="140">
        <v>8000</v>
      </c>
      <c r="Q5764" s="138">
        <v>45183</v>
      </c>
      <c r="AR5764">
        <f t="shared" si="363"/>
        <v>0</v>
      </c>
      <c r="AS5764">
        <f t="shared" si="364"/>
        <v>0</v>
      </c>
      <c r="AT5764">
        <f t="shared" si="366"/>
        <v>0</v>
      </c>
    </row>
    <row r="5765" spans="2:46" ht="15.75" customHeight="1" thickBot="1">
      <c r="B5765" t="str">
        <f t="shared" si="365"/>
        <v>CANBK4518345197</v>
      </c>
      <c r="C5765" s="137" t="s">
        <v>226</v>
      </c>
      <c r="D5765" s="137" t="s">
        <v>93</v>
      </c>
      <c r="E5765" s="138">
        <v>45197</v>
      </c>
      <c r="F5765" s="139">
        <v>0</v>
      </c>
      <c r="G5765" s="137" t="s">
        <v>223</v>
      </c>
      <c r="H5765" s="139">
        <v>366.8</v>
      </c>
      <c r="I5765" s="139">
        <v>369.75</v>
      </c>
      <c r="J5765" s="139">
        <v>362.2</v>
      </c>
      <c r="K5765" s="139">
        <v>366.55</v>
      </c>
      <c r="L5765" s="139">
        <v>366.55</v>
      </c>
      <c r="M5765" s="139">
        <v>9721</v>
      </c>
      <c r="N5765" s="139">
        <v>95976.3</v>
      </c>
      <c r="O5765" s="139">
        <v>58195800</v>
      </c>
      <c r="P5765" s="140">
        <v>367200</v>
      </c>
      <c r="Q5765" s="138">
        <v>45183</v>
      </c>
      <c r="AR5765">
        <f t="shared" si="363"/>
        <v>61352100</v>
      </c>
      <c r="AS5765">
        <f t="shared" si="364"/>
        <v>777600</v>
      </c>
      <c r="AT5765">
        <f t="shared" si="366"/>
        <v>60574500</v>
      </c>
    </row>
    <row r="5766" spans="2:46" ht="15.75" customHeight="1" thickBot="1">
      <c r="B5766" t="str">
        <f t="shared" si="365"/>
        <v>CANBK4518345225</v>
      </c>
      <c r="C5766" s="137" t="s">
        <v>226</v>
      </c>
      <c r="D5766" s="137" t="s">
        <v>93</v>
      </c>
      <c r="E5766" s="138">
        <v>45225</v>
      </c>
      <c r="F5766" s="139">
        <v>0</v>
      </c>
      <c r="G5766" s="137" t="s">
        <v>223</v>
      </c>
      <c r="H5766" s="139">
        <v>369.8</v>
      </c>
      <c r="I5766" s="139">
        <v>372.2</v>
      </c>
      <c r="J5766" s="139">
        <v>365</v>
      </c>
      <c r="K5766" s="139">
        <v>368.9</v>
      </c>
      <c r="L5766" s="139">
        <v>368.9</v>
      </c>
      <c r="M5766" s="139">
        <v>863</v>
      </c>
      <c r="N5766" s="139">
        <v>8579.1</v>
      </c>
      <c r="O5766" s="139">
        <v>3156300</v>
      </c>
      <c r="P5766" s="140">
        <v>410400</v>
      </c>
      <c r="Q5766" s="138">
        <v>45183</v>
      </c>
      <c r="AR5766">
        <f t="shared" si="363"/>
        <v>0</v>
      </c>
      <c r="AS5766">
        <f t="shared" si="364"/>
        <v>0</v>
      </c>
      <c r="AT5766">
        <f t="shared" si="366"/>
        <v>0</v>
      </c>
    </row>
    <row r="5767" spans="2:46" ht="15.75" customHeight="1" thickBot="1">
      <c r="B5767" t="str">
        <f t="shared" si="365"/>
        <v>CANBK4518345260</v>
      </c>
      <c r="C5767" s="137" t="s">
        <v>226</v>
      </c>
      <c r="D5767" s="137" t="s">
        <v>93</v>
      </c>
      <c r="E5767" s="138">
        <v>45260</v>
      </c>
      <c r="F5767" s="139">
        <v>0</v>
      </c>
      <c r="G5767" s="137" t="s">
        <v>223</v>
      </c>
      <c r="H5767" s="139">
        <v>371.9</v>
      </c>
      <c r="I5767" s="139">
        <v>374.15</v>
      </c>
      <c r="J5767" s="139">
        <v>367.5</v>
      </c>
      <c r="K5767" s="139">
        <v>371.3</v>
      </c>
      <c r="L5767" s="139">
        <v>371.3</v>
      </c>
      <c r="M5767" s="139">
        <v>45</v>
      </c>
      <c r="N5767" s="139">
        <v>449.2</v>
      </c>
      <c r="O5767" s="139">
        <v>280800</v>
      </c>
      <c r="P5767" s="140">
        <v>-8100</v>
      </c>
      <c r="Q5767" s="138">
        <v>45183</v>
      </c>
      <c r="AR5767">
        <f t="shared" si="363"/>
        <v>0</v>
      </c>
      <c r="AS5767">
        <f t="shared" si="364"/>
        <v>0</v>
      </c>
      <c r="AT5767">
        <f t="shared" si="366"/>
        <v>0</v>
      </c>
    </row>
    <row r="5768" spans="2:46" ht="15.75" customHeight="1" thickBot="1">
      <c r="B5768" t="str">
        <f t="shared" si="365"/>
        <v>CANFINHOME4518345197</v>
      </c>
      <c r="C5768" s="137" t="s">
        <v>226</v>
      </c>
      <c r="D5768" s="137" t="s">
        <v>94</v>
      </c>
      <c r="E5768" s="138">
        <v>45197</v>
      </c>
      <c r="F5768" s="139">
        <v>0</v>
      </c>
      <c r="G5768" s="137" t="s">
        <v>223</v>
      </c>
      <c r="H5768" s="139">
        <v>779.9</v>
      </c>
      <c r="I5768" s="139">
        <v>790.5</v>
      </c>
      <c r="J5768" s="139">
        <v>774.5</v>
      </c>
      <c r="K5768" s="139">
        <v>783.55</v>
      </c>
      <c r="L5768" s="139">
        <v>783.55</v>
      </c>
      <c r="M5768" s="139">
        <v>1338</v>
      </c>
      <c r="N5768" s="139">
        <v>10209.49</v>
      </c>
      <c r="O5768" s="139">
        <v>4153500</v>
      </c>
      <c r="P5768" s="140">
        <v>-87750</v>
      </c>
      <c r="Q5768" s="138">
        <v>45183</v>
      </c>
      <c r="AR5768">
        <f t="shared" ref="AR5768:AR5831" si="367">IF($AU$2&lt;&gt;5,NA(),IF(D5768=D5767,0,IF(AND(D15269=D5768,D5769=D5768),O5768+O5769+O15269,IF(D5769=D5768,O5769+O5768,O5768))))</f>
        <v>4353375</v>
      </c>
      <c r="AS5768">
        <f t="shared" ref="AS5768:AS5831" si="368">IF($AU$2&lt;&gt;5,NA(),IF(D5768=D5767,0,IF(AND(D15269=D5768,D5769=D5768),P5768+P5769+P15269,IF(D5769=D5768,P5769+P5768,P5768))))</f>
        <v>-81900</v>
      </c>
      <c r="AT5768">
        <f t="shared" si="366"/>
        <v>4435275</v>
      </c>
    </row>
    <row r="5769" spans="2:46" ht="15.75" customHeight="1" thickBot="1">
      <c r="B5769" t="str">
        <f t="shared" si="365"/>
        <v>CANFINHOME4518345225</v>
      </c>
      <c r="C5769" s="137" t="s">
        <v>226</v>
      </c>
      <c r="D5769" s="137" t="s">
        <v>94</v>
      </c>
      <c r="E5769" s="138">
        <v>45225</v>
      </c>
      <c r="F5769" s="139">
        <v>0</v>
      </c>
      <c r="G5769" s="137" t="s">
        <v>223</v>
      </c>
      <c r="H5769" s="139">
        <v>789.85</v>
      </c>
      <c r="I5769" s="139">
        <v>794.85</v>
      </c>
      <c r="J5769" s="139">
        <v>780.05</v>
      </c>
      <c r="K5769" s="139">
        <v>788.75</v>
      </c>
      <c r="L5769" s="139">
        <v>788.75</v>
      </c>
      <c r="M5769" s="139">
        <v>160</v>
      </c>
      <c r="N5769" s="139">
        <v>1227.67</v>
      </c>
      <c r="O5769" s="139">
        <v>199875</v>
      </c>
      <c r="P5769" s="140">
        <v>5850</v>
      </c>
      <c r="Q5769" s="138">
        <v>45183</v>
      </c>
      <c r="AR5769">
        <f t="shared" si="367"/>
        <v>0</v>
      </c>
      <c r="AS5769">
        <f t="shared" si="368"/>
        <v>0</v>
      </c>
      <c r="AT5769">
        <f t="shared" si="366"/>
        <v>0</v>
      </c>
    </row>
    <row r="5770" spans="2:46" ht="15.75" customHeight="1" thickBot="1">
      <c r="B5770" t="str">
        <f t="shared" si="365"/>
        <v>CANFINHOME4518345260</v>
      </c>
      <c r="C5770" s="137" t="s">
        <v>226</v>
      </c>
      <c r="D5770" s="137" t="s">
        <v>94</v>
      </c>
      <c r="E5770" s="138">
        <v>45260</v>
      </c>
      <c r="F5770" s="139">
        <v>0</v>
      </c>
      <c r="G5770" s="137" t="s">
        <v>223</v>
      </c>
      <c r="H5770" s="139">
        <v>790</v>
      </c>
      <c r="I5770" s="139">
        <v>792.05</v>
      </c>
      <c r="J5770" s="139">
        <v>790</v>
      </c>
      <c r="K5770" s="139">
        <v>792</v>
      </c>
      <c r="L5770" s="139">
        <v>792</v>
      </c>
      <c r="M5770" s="139">
        <v>15</v>
      </c>
      <c r="N5770" s="139">
        <v>115.81</v>
      </c>
      <c r="O5770" s="139">
        <v>26325</v>
      </c>
      <c r="P5770" s="140">
        <v>13650</v>
      </c>
      <c r="Q5770" s="138">
        <v>45183</v>
      </c>
      <c r="AR5770">
        <f t="shared" si="367"/>
        <v>0</v>
      </c>
      <c r="AS5770">
        <f t="shared" si="368"/>
        <v>0</v>
      </c>
      <c r="AT5770">
        <f t="shared" si="366"/>
        <v>0</v>
      </c>
    </row>
    <row r="5771" spans="2:46" ht="15.75" customHeight="1" thickBot="1">
      <c r="B5771" t="str">
        <f t="shared" si="365"/>
        <v>CHAMBLFERT4518345197</v>
      </c>
      <c r="C5771" s="137" t="s">
        <v>226</v>
      </c>
      <c r="D5771" s="137" t="s">
        <v>95</v>
      </c>
      <c r="E5771" s="138">
        <v>45197</v>
      </c>
      <c r="F5771" s="139">
        <v>0</v>
      </c>
      <c r="G5771" s="137" t="s">
        <v>223</v>
      </c>
      <c r="H5771" s="139">
        <v>286.75</v>
      </c>
      <c r="I5771" s="139">
        <v>289.45</v>
      </c>
      <c r="J5771" s="139">
        <v>283.39999999999998</v>
      </c>
      <c r="K5771" s="139">
        <v>285.95</v>
      </c>
      <c r="L5771" s="139">
        <v>285.95</v>
      </c>
      <c r="M5771" s="139">
        <v>2326</v>
      </c>
      <c r="N5771" s="139">
        <v>12663.55</v>
      </c>
      <c r="O5771" s="139">
        <v>12990300</v>
      </c>
      <c r="P5771" s="140">
        <v>450300</v>
      </c>
      <c r="Q5771" s="138">
        <v>45183</v>
      </c>
      <c r="AR5771">
        <f t="shared" si="367"/>
        <v>14132200</v>
      </c>
      <c r="AS5771">
        <f t="shared" si="368"/>
        <v>630800</v>
      </c>
      <c r="AT5771">
        <f t="shared" si="366"/>
        <v>13501400</v>
      </c>
    </row>
    <row r="5772" spans="2:46" ht="15.75" customHeight="1" thickBot="1">
      <c r="B5772" t="str">
        <f t="shared" si="365"/>
        <v>CHAMBLFERT4518345225</v>
      </c>
      <c r="C5772" s="137" t="s">
        <v>226</v>
      </c>
      <c r="D5772" s="137" t="s">
        <v>95</v>
      </c>
      <c r="E5772" s="138">
        <v>45225</v>
      </c>
      <c r="F5772" s="139">
        <v>0</v>
      </c>
      <c r="G5772" s="137" t="s">
        <v>223</v>
      </c>
      <c r="H5772" s="139">
        <v>288.2</v>
      </c>
      <c r="I5772" s="139">
        <v>291.35000000000002</v>
      </c>
      <c r="J5772" s="139">
        <v>285.55</v>
      </c>
      <c r="K5772" s="139">
        <v>287.64999999999998</v>
      </c>
      <c r="L5772" s="139">
        <v>287.64999999999998</v>
      </c>
      <c r="M5772" s="139">
        <v>344</v>
      </c>
      <c r="N5772" s="139">
        <v>1885.11</v>
      </c>
      <c r="O5772" s="139">
        <v>1141900</v>
      </c>
      <c r="P5772" s="140">
        <v>180500</v>
      </c>
      <c r="Q5772" s="138">
        <v>45183</v>
      </c>
      <c r="AR5772">
        <f t="shared" si="367"/>
        <v>0</v>
      </c>
      <c r="AS5772">
        <f t="shared" si="368"/>
        <v>0</v>
      </c>
      <c r="AT5772">
        <f t="shared" si="366"/>
        <v>0</v>
      </c>
    </row>
    <row r="5773" spans="2:46" ht="15.75" customHeight="1" thickBot="1">
      <c r="B5773" t="str">
        <f t="shared" si="365"/>
        <v>CHAMBLFERT4518345260</v>
      </c>
      <c r="C5773" s="137" t="s">
        <v>226</v>
      </c>
      <c r="D5773" s="137" t="s">
        <v>95</v>
      </c>
      <c r="E5773" s="138">
        <v>45260</v>
      </c>
      <c r="F5773" s="139">
        <v>0</v>
      </c>
      <c r="G5773" s="137" t="s">
        <v>223</v>
      </c>
      <c r="H5773" s="139">
        <v>288.5</v>
      </c>
      <c r="I5773" s="139">
        <v>288.60000000000002</v>
      </c>
      <c r="J5773" s="139">
        <v>288.5</v>
      </c>
      <c r="K5773" s="139">
        <v>288.55</v>
      </c>
      <c r="L5773" s="139">
        <v>288.55</v>
      </c>
      <c r="M5773" s="139">
        <v>2</v>
      </c>
      <c r="N5773" s="139">
        <v>10.96</v>
      </c>
      <c r="O5773" s="139">
        <v>83600</v>
      </c>
      <c r="P5773" s="140">
        <v>1900</v>
      </c>
      <c r="Q5773" s="138">
        <v>45183</v>
      </c>
      <c r="AR5773">
        <f t="shared" si="367"/>
        <v>0</v>
      </c>
      <c r="AS5773">
        <f t="shared" si="368"/>
        <v>0</v>
      </c>
      <c r="AT5773">
        <f t="shared" si="366"/>
        <v>0</v>
      </c>
    </row>
    <row r="5774" spans="2:46" ht="15.75" customHeight="1" thickBot="1">
      <c r="B5774" t="str">
        <f t="shared" si="365"/>
        <v>CHOLAFIN4518345197</v>
      </c>
      <c r="C5774" s="137" t="s">
        <v>226</v>
      </c>
      <c r="D5774" s="137" t="s">
        <v>96</v>
      </c>
      <c r="E5774" s="138">
        <v>45197</v>
      </c>
      <c r="F5774" s="139">
        <v>0</v>
      </c>
      <c r="G5774" s="137" t="s">
        <v>223</v>
      </c>
      <c r="H5774" s="139">
        <v>1167.9000000000001</v>
      </c>
      <c r="I5774" s="139">
        <v>1211.3</v>
      </c>
      <c r="J5774" s="139">
        <v>1161</v>
      </c>
      <c r="K5774" s="139">
        <v>1206.9000000000001</v>
      </c>
      <c r="L5774" s="139">
        <v>1206.9000000000001</v>
      </c>
      <c r="M5774" s="139">
        <v>6513</v>
      </c>
      <c r="N5774" s="139">
        <v>96799.9</v>
      </c>
      <c r="O5774" s="139">
        <v>13032500</v>
      </c>
      <c r="P5774" s="140">
        <v>-1636250</v>
      </c>
      <c r="Q5774" s="138">
        <v>45183</v>
      </c>
      <c r="AR5774">
        <f t="shared" si="367"/>
        <v>13435000</v>
      </c>
      <c r="AS5774">
        <f t="shared" si="368"/>
        <v>-1495000</v>
      </c>
      <c r="AT5774">
        <f t="shared" si="366"/>
        <v>14930000</v>
      </c>
    </row>
    <row r="5775" spans="2:46" ht="15.75" customHeight="1" thickBot="1">
      <c r="B5775" t="str">
        <f t="shared" si="365"/>
        <v>CHOLAFIN4518345225</v>
      </c>
      <c r="C5775" s="137" t="s">
        <v>226</v>
      </c>
      <c r="D5775" s="137" t="s">
        <v>96</v>
      </c>
      <c r="E5775" s="138">
        <v>45225</v>
      </c>
      <c r="F5775" s="139">
        <v>0</v>
      </c>
      <c r="G5775" s="137" t="s">
        <v>223</v>
      </c>
      <c r="H5775" s="139">
        <v>1174.8499999999999</v>
      </c>
      <c r="I5775" s="139">
        <v>1217.2</v>
      </c>
      <c r="J5775" s="139">
        <v>1168.8499999999999</v>
      </c>
      <c r="K5775" s="139">
        <v>1213.3499999999999</v>
      </c>
      <c r="L5775" s="139">
        <v>1213.3499999999999</v>
      </c>
      <c r="M5775" s="139">
        <v>446</v>
      </c>
      <c r="N5775" s="139">
        <v>6685.07</v>
      </c>
      <c r="O5775" s="139">
        <v>402500</v>
      </c>
      <c r="P5775" s="140">
        <v>141250</v>
      </c>
      <c r="Q5775" s="138">
        <v>45183</v>
      </c>
      <c r="AR5775">
        <f t="shared" si="367"/>
        <v>0</v>
      </c>
      <c r="AS5775">
        <f t="shared" si="368"/>
        <v>0</v>
      </c>
      <c r="AT5775">
        <f t="shared" si="366"/>
        <v>0</v>
      </c>
    </row>
    <row r="5776" spans="2:46" ht="15.75" customHeight="1" thickBot="1">
      <c r="B5776" t="str">
        <f t="shared" si="365"/>
        <v>CHOLAFIN4518345260</v>
      </c>
      <c r="C5776" s="137" t="s">
        <v>226</v>
      </c>
      <c r="D5776" s="137" t="s">
        <v>96</v>
      </c>
      <c r="E5776" s="138">
        <v>45260</v>
      </c>
      <c r="F5776" s="139">
        <v>0</v>
      </c>
      <c r="G5776" s="137" t="s">
        <v>223</v>
      </c>
      <c r="H5776" s="139">
        <v>1185</v>
      </c>
      <c r="I5776" s="139">
        <v>1222.55</v>
      </c>
      <c r="J5776" s="139">
        <v>1175</v>
      </c>
      <c r="K5776" s="139">
        <v>1220.1500000000001</v>
      </c>
      <c r="L5776" s="139">
        <v>1220.1500000000001</v>
      </c>
      <c r="M5776" s="139">
        <v>29</v>
      </c>
      <c r="N5776" s="139">
        <v>437.35</v>
      </c>
      <c r="O5776" s="139">
        <v>55000</v>
      </c>
      <c r="P5776" s="140">
        <v>22500</v>
      </c>
      <c r="Q5776" s="138">
        <v>45183</v>
      </c>
      <c r="AR5776">
        <f t="shared" si="367"/>
        <v>0</v>
      </c>
      <c r="AS5776">
        <f t="shared" si="368"/>
        <v>0</v>
      </c>
      <c r="AT5776">
        <f t="shared" si="366"/>
        <v>0</v>
      </c>
    </row>
    <row r="5777" spans="2:46" ht="15.75" customHeight="1" thickBot="1">
      <c r="B5777" t="str">
        <f t="shared" si="365"/>
        <v>CIPLA4518345197</v>
      </c>
      <c r="C5777" s="137" t="s">
        <v>226</v>
      </c>
      <c r="D5777" s="137" t="s">
        <v>58</v>
      </c>
      <c r="E5777" s="138">
        <v>45197</v>
      </c>
      <c r="F5777" s="139">
        <v>0</v>
      </c>
      <c r="G5777" s="137" t="s">
        <v>223</v>
      </c>
      <c r="H5777" s="139">
        <v>1234.3499999999999</v>
      </c>
      <c r="I5777" s="139">
        <v>1246.3499999999999</v>
      </c>
      <c r="J5777" s="139">
        <v>1226.95</v>
      </c>
      <c r="K5777" s="139">
        <v>1238.3</v>
      </c>
      <c r="L5777" s="139">
        <v>1238.3</v>
      </c>
      <c r="M5777" s="139">
        <v>5209</v>
      </c>
      <c r="N5777" s="139">
        <v>41865.21</v>
      </c>
      <c r="O5777" s="139">
        <v>10331750</v>
      </c>
      <c r="P5777" s="140">
        <v>53300</v>
      </c>
      <c r="Q5777" s="138">
        <v>45183</v>
      </c>
      <c r="AR5777">
        <f t="shared" si="367"/>
        <v>10504000</v>
      </c>
      <c r="AS5777">
        <f t="shared" si="368"/>
        <v>63700</v>
      </c>
      <c r="AT5777">
        <f t="shared" si="366"/>
        <v>10440300</v>
      </c>
    </row>
    <row r="5778" spans="2:46" ht="15.75" customHeight="1" thickBot="1">
      <c r="B5778" t="str">
        <f t="shared" si="365"/>
        <v>CIPLA4518345225</v>
      </c>
      <c r="C5778" s="137" t="s">
        <v>226</v>
      </c>
      <c r="D5778" s="137" t="s">
        <v>58</v>
      </c>
      <c r="E5778" s="138">
        <v>45225</v>
      </c>
      <c r="F5778" s="139">
        <v>0</v>
      </c>
      <c r="G5778" s="137" t="s">
        <v>223</v>
      </c>
      <c r="H5778" s="139">
        <v>1241.25</v>
      </c>
      <c r="I5778" s="139">
        <v>1252.4000000000001</v>
      </c>
      <c r="J5778" s="139">
        <v>1236.6500000000001</v>
      </c>
      <c r="K5778" s="139">
        <v>1246.05</v>
      </c>
      <c r="L5778" s="139">
        <v>1246.05</v>
      </c>
      <c r="M5778" s="139">
        <v>151</v>
      </c>
      <c r="N5778" s="139">
        <v>1220.54</v>
      </c>
      <c r="O5778" s="139">
        <v>172250</v>
      </c>
      <c r="P5778" s="140">
        <v>10400</v>
      </c>
      <c r="Q5778" s="138">
        <v>45183</v>
      </c>
      <c r="AR5778">
        <f t="shared" si="367"/>
        <v>0</v>
      </c>
      <c r="AS5778">
        <f t="shared" si="368"/>
        <v>0</v>
      </c>
      <c r="AT5778">
        <f t="shared" si="366"/>
        <v>0</v>
      </c>
    </row>
    <row r="5779" spans="2:46" ht="15.75" customHeight="1" thickBot="1">
      <c r="B5779" t="str">
        <f t="shared" si="365"/>
        <v>CIPLA4518345260</v>
      </c>
      <c r="C5779" s="137" t="s">
        <v>226</v>
      </c>
      <c r="D5779" s="137" t="s">
        <v>58</v>
      </c>
      <c r="E5779" s="138">
        <v>45260</v>
      </c>
      <c r="F5779" s="139">
        <v>0</v>
      </c>
      <c r="G5779" s="137" t="s">
        <v>223</v>
      </c>
      <c r="H5779" s="139">
        <v>1250</v>
      </c>
      <c r="I5779" s="139">
        <v>1255</v>
      </c>
      <c r="J5779" s="139">
        <v>1220.4000000000001</v>
      </c>
      <c r="K5779" s="139">
        <v>1249.4000000000001</v>
      </c>
      <c r="L5779" s="139">
        <v>1252.5</v>
      </c>
      <c r="M5779" s="139">
        <v>10</v>
      </c>
      <c r="N5779" s="139">
        <v>80.92</v>
      </c>
      <c r="O5779" s="139">
        <v>9750</v>
      </c>
      <c r="P5779" s="139">
        <v>650</v>
      </c>
      <c r="Q5779" s="138">
        <v>45183</v>
      </c>
      <c r="AR5779">
        <f t="shared" si="367"/>
        <v>0</v>
      </c>
      <c r="AS5779">
        <f t="shared" si="368"/>
        <v>0</v>
      </c>
      <c r="AT5779">
        <f t="shared" si="366"/>
        <v>0</v>
      </c>
    </row>
    <row r="5780" spans="2:46" ht="15.75" customHeight="1" thickBot="1">
      <c r="B5780" t="str">
        <f t="shared" si="365"/>
        <v>COALINDIA4518345197</v>
      </c>
      <c r="C5780" s="137" t="s">
        <v>226</v>
      </c>
      <c r="D5780" s="137" t="s">
        <v>59</v>
      </c>
      <c r="E5780" s="138">
        <v>45197</v>
      </c>
      <c r="F5780" s="139">
        <v>0</v>
      </c>
      <c r="G5780" s="137" t="s">
        <v>223</v>
      </c>
      <c r="H5780" s="139">
        <v>280.85000000000002</v>
      </c>
      <c r="I5780" s="139">
        <v>282.60000000000002</v>
      </c>
      <c r="J5780" s="139">
        <v>277.85000000000002</v>
      </c>
      <c r="K5780" s="139">
        <v>278.60000000000002</v>
      </c>
      <c r="L5780" s="139">
        <v>278.60000000000002</v>
      </c>
      <c r="M5780" s="139">
        <v>4221</v>
      </c>
      <c r="N5780" s="139">
        <v>49591.08</v>
      </c>
      <c r="O5780" s="139">
        <v>80505600</v>
      </c>
      <c r="P5780" s="140">
        <v>2129400</v>
      </c>
      <c r="Q5780" s="138">
        <v>45183</v>
      </c>
      <c r="AR5780">
        <f t="shared" si="367"/>
        <v>83937000</v>
      </c>
      <c r="AS5780">
        <f t="shared" si="368"/>
        <v>2604000</v>
      </c>
      <c r="AT5780">
        <f t="shared" si="366"/>
        <v>81333000</v>
      </c>
    </row>
    <row r="5781" spans="2:46" ht="15.75" customHeight="1" thickBot="1">
      <c r="B5781" t="str">
        <f t="shared" si="365"/>
        <v>COALINDIA4518345225</v>
      </c>
      <c r="C5781" s="137" t="s">
        <v>226</v>
      </c>
      <c r="D5781" s="137" t="s">
        <v>59</v>
      </c>
      <c r="E5781" s="138">
        <v>45225</v>
      </c>
      <c r="F5781" s="139">
        <v>0</v>
      </c>
      <c r="G5781" s="137" t="s">
        <v>223</v>
      </c>
      <c r="H5781" s="139">
        <v>283.3</v>
      </c>
      <c r="I5781" s="139">
        <v>284.3</v>
      </c>
      <c r="J5781" s="139">
        <v>279.7</v>
      </c>
      <c r="K5781" s="139">
        <v>280.5</v>
      </c>
      <c r="L5781" s="139">
        <v>280.5</v>
      </c>
      <c r="M5781" s="139">
        <v>400</v>
      </c>
      <c r="N5781" s="139">
        <v>4732.82</v>
      </c>
      <c r="O5781" s="139">
        <v>3431400</v>
      </c>
      <c r="P5781" s="140">
        <v>474600</v>
      </c>
      <c r="Q5781" s="138">
        <v>45183</v>
      </c>
      <c r="AR5781">
        <f t="shared" si="367"/>
        <v>0</v>
      </c>
      <c r="AS5781">
        <f t="shared" si="368"/>
        <v>0</v>
      </c>
      <c r="AT5781">
        <f t="shared" si="366"/>
        <v>0</v>
      </c>
    </row>
    <row r="5782" spans="2:46" ht="15.75" customHeight="1" thickBot="1">
      <c r="B5782" t="str">
        <f t="shared" si="365"/>
        <v>COALINDIA4518345260</v>
      </c>
      <c r="C5782" s="137" t="s">
        <v>226</v>
      </c>
      <c r="D5782" s="137" t="s">
        <v>59</v>
      </c>
      <c r="E5782" s="138">
        <v>45260</v>
      </c>
      <c r="F5782" s="139">
        <v>0</v>
      </c>
      <c r="G5782" s="137" t="s">
        <v>223</v>
      </c>
      <c r="H5782" s="139">
        <v>282.7</v>
      </c>
      <c r="I5782" s="139">
        <v>283.45</v>
      </c>
      <c r="J5782" s="139">
        <v>280</v>
      </c>
      <c r="K5782" s="139">
        <v>280.55</v>
      </c>
      <c r="L5782" s="139">
        <v>280.55</v>
      </c>
      <c r="M5782" s="139">
        <v>33</v>
      </c>
      <c r="N5782" s="139">
        <v>390.57</v>
      </c>
      <c r="O5782" s="139">
        <v>567000</v>
      </c>
      <c r="P5782" s="140">
        <v>25200</v>
      </c>
      <c r="Q5782" s="138">
        <v>45183</v>
      </c>
      <c r="AR5782">
        <f t="shared" si="367"/>
        <v>0</v>
      </c>
      <c r="AS5782">
        <f t="shared" si="368"/>
        <v>0</v>
      </c>
      <c r="AT5782">
        <f t="shared" si="366"/>
        <v>0</v>
      </c>
    </row>
    <row r="5783" spans="2:46" ht="15.75" customHeight="1" thickBot="1">
      <c r="B5783" t="str">
        <f t="shared" si="365"/>
        <v>COFORGE4518345197</v>
      </c>
      <c r="C5783" s="137" t="s">
        <v>226</v>
      </c>
      <c r="D5783" s="137" t="s">
        <v>97</v>
      </c>
      <c r="E5783" s="138">
        <v>45197</v>
      </c>
      <c r="F5783" s="139">
        <v>0</v>
      </c>
      <c r="G5783" s="137" t="s">
        <v>223</v>
      </c>
      <c r="H5783" s="139">
        <v>5462.4</v>
      </c>
      <c r="I5783" s="139">
        <v>5551.9</v>
      </c>
      <c r="J5783" s="139">
        <v>5457.05</v>
      </c>
      <c r="K5783" s="139">
        <v>5471.7</v>
      </c>
      <c r="L5783" s="139">
        <v>5471.7</v>
      </c>
      <c r="M5783" s="139">
        <v>2083</v>
      </c>
      <c r="N5783" s="139">
        <v>17169.41</v>
      </c>
      <c r="O5783" s="139">
        <v>1460550</v>
      </c>
      <c r="P5783" s="140">
        <v>6750</v>
      </c>
      <c r="Q5783" s="138">
        <v>45183</v>
      </c>
      <c r="AR5783">
        <f t="shared" si="367"/>
        <v>1504650</v>
      </c>
      <c r="AS5783">
        <f t="shared" si="368"/>
        <v>5850</v>
      </c>
      <c r="AT5783">
        <f t="shared" si="366"/>
        <v>1498800</v>
      </c>
    </row>
    <row r="5784" spans="2:46" ht="15.75" customHeight="1" thickBot="1">
      <c r="B5784" t="str">
        <f t="shared" si="365"/>
        <v>COFORGE4518345225</v>
      </c>
      <c r="C5784" s="137" t="s">
        <v>226</v>
      </c>
      <c r="D5784" s="137" t="s">
        <v>97</v>
      </c>
      <c r="E5784" s="138">
        <v>45225</v>
      </c>
      <c r="F5784" s="139">
        <v>0</v>
      </c>
      <c r="G5784" s="137" t="s">
        <v>223</v>
      </c>
      <c r="H5784" s="139">
        <v>5466.05</v>
      </c>
      <c r="I5784" s="139">
        <v>5545</v>
      </c>
      <c r="J5784" s="139">
        <v>5461.5</v>
      </c>
      <c r="K5784" s="139">
        <v>5480.4</v>
      </c>
      <c r="L5784" s="139">
        <v>5480.4</v>
      </c>
      <c r="M5784" s="139">
        <v>98</v>
      </c>
      <c r="N5784" s="139">
        <v>809.59</v>
      </c>
      <c r="O5784" s="139">
        <v>44100</v>
      </c>
      <c r="P5784" s="139">
        <v>-900</v>
      </c>
      <c r="Q5784" s="138">
        <v>45183</v>
      </c>
      <c r="AR5784">
        <f t="shared" si="367"/>
        <v>0</v>
      </c>
      <c r="AS5784">
        <f t="shared" si="368"/>
        <v>0</v>
      </c>
      <c r="AT5784">
        <f t="shared" si="366"/>
        <v>0</v>
      </c>
    </row>
    <row r="5785" spans="2:46" ht="15.75" customHeight="1" thickBot="1">
      <c r="B5785" t="str">
        <f t="shared" si="365"/>
        <v>COFORGE4518345260</v>
      </c>
      <c r="C5785" s="137" t="s">
        <v>226</v>
      </c>
      <c r="D5785" s="137" t="s">
        <v>97</v>
      </c>
      <c r="E5785" s="138">
        <v>45260</v>
      </c>
      <c r="F5785" s="139">
        <v>0</v>
      </c>
      <c r="G5785" s="137" t="s">
        <v>223</v>
      </c>
      <c r="H5785" s="139">
        <v>5520.85</v>
      </c>
      <c r="I5785" s="139">
        <v>5550.9</v>
      </c>
      <c r="J5785" s="139">
        <v>5470</v>
      </c>
      <c r="K5785" s="139">
        <v>5470</v>
      </c>
      <c r="L5785" s="139">
        <v>5539.5</v>
      </c>
      <c r="M5785" s="139">
        <v>5</v>
      </c>
      <c r="N5785" s="139">
        <v>41.41</v>
      </c>
      <c r="O5785" s="139">
        <v>3900</v>
      </c>
      <c r="P5785" s="139">
        <v>150</v>
      </c>
      <c r="Q5785" s="138">
        <v>45183</v>
      </c>
      <c r="AR5785">
        <f t="shared" si="367"/>
        <v>0</v>
      </c>
      <c r="AS5785">
        <f t="shared" si="368"/>
        <v>0</v>
      </c>
      <c r="AT5785">
        <f t="shared" si="366"/>
        <v>0</v>
      </c>
    </row>
    <row r="5786" spans="2:46" ht="15.75" customHeight="1" thickBot="1">
      <c r="B5786" t="str">
        <f t="shared" si="365"/>
        <v>COLPAL4518345197</v>
      </c>
      <c r="C5786" s="137" t="s">
        <v>226</v>
      </c>
      <c r="D5786" s="137" t="s">
        <v>98</v>
      </c>
      <c r="E5786" s="138">
        <v>45197</v>
      </c>
      <c r="F5786" s="139">
        <v>0</v>
      </c>
      <c r="G5786" s="137" t="s">
        <v>223</v>
      </c>
      <c r="H5786" s="139">
        <v>1972</v>
      </c>
      <c r="I5786" s="139">
        <v>1974.85</v>
      </c>
      <c r="J5786" s="139">
        <v>1932.1</v>
      </c>
      <c r="K5786" s="139">
        <v>1950.3</v>
      </c>
      <c r="L5786" s="139">
        <v>1950.3</v>
      </c>
      <c r="M5786" s="139">
        <v>2495</v>
      </c>
      <c r="N5786" s="139">
        <v>16992.099999999999</v>
      </c>
      <c r="O5786" s="139">
        <v>2461900</v>
      </c>
      <c r="P5786" s="140">
        <v>-1750</v>
      </c>
      <c r="Q5786" s="138">
        <v>45183</v>
      </c>
      <c r="AR5786">
        <f t="shared" si="367"/>
        <v>2492000</v>
      </c>
      <c r="AS5786">
        <f t="shared" si="368"/>
        <v>7700</v>
      </c>
      <c r="AT5786">
        <f t="shared" si="366"/>
        <v>2484300</v>
      </c>
    </row>
    <row r="5787" spans="2:46" ht="15.75" customHeight="1" thickBot="1">
      <c r="B5787" t="str">
        <f t="shared" si="365"/>
        <v>COLPAL4518345225</v>
      </c>
      <c r="C5787" s="137" t="s">
        <v>226</v>
      </c>
      <c r="D5787" s="137" t="s">
        <v>98</v>
      </c>
      <c r="E5787" s="138">
        <v>45225</v>
      </c>
      <c r="F5787" s="139">
        <v>0</v>
      </c>
      <c r="G5787" s="137" t="s">
        <v>223</v>
      </c>
      <c r="H5787" s="139">
        <v>1975.95</v>
      </c>
      <c r="I5787" s="139">
        <v>1982.45</v>
      </c>
      <c r="J5787" s="139">
        <v>1945</v>
      </c>
      <c r="K5787" s="139">
        <v>1960.25</v>
      </c>
      <c r="L5787" s="139">
        <v>1960.25</v>
      </c>
      <c r="M5787" s="139">
        <v>120</v>
      </c>
      <c r="N5787" s="139">
        <v>821.18</v>
      </c>
      <c r="O5787" s="139">
        <v>30100</v>
      </c>
      <c r="P5787" s="140">
        <v>9450</v>
      </c>
      <c r="Q5787" s="138">
        <v>45183</v>
      </c>
      <c r="AR5787">
        <f t="shared" si="367"/>
        <v>0</v>
      </c>
      <c r="AS5787">
        <f t="shared" si="368"/>
        <v>0</v>
      </c>
      <c r="AT5787">
        <f t="shared" si="366"/>
        <v>0</v>
      </c>
    </row>
    <row r="5788" spans="2:46" ht="15.75" customHeight="1" thickBot="1">
      <c r="B5788" t="str">
        <f t="shared" si="365"/>
        <v>COLPAL4518345260</v>
      </c>
      <c r="C5788" s="137" t="s">
        <v>226</v>
      </c>
      <c r="D5788" s="137" t="s">
        <v>98</v>
      </c>
      <c r="E5788" s="138">
        <v>45260</v>
      </c>
      <c r="F5788" s="139">
        <v>0</v>
      </c>
      <c r="G5788" s="137" t="s">
        <v>223</v>
      </c>
      <c r="H5788" s="139">
        <v>1950</v>
      </c>
      <c r="I5788" s="139">
        <v>1955</v>
      </c>
      <c r="J5788" s="139">
        <v>1943</v>
      </c>
      <c r="K5788" s="139">
        <v>1955</v>
      </c>
      <c r="L5788" s="139">
        <v>1978.95</v>
      </c>
      <c r="M5788" s="139">
        <v>18</v>
      </c>
      <c r="N5788" s="139">
        <v>122.81</v>
      </c>
      <c r="O5788" s="139">
        <v>7700</v>
      </c>
      <c r="P5788" s="140">
        <v>4550</v>
      </c>
      <c r="Q5788" s="138">
        <v>45183</v>
      </c>
      <c r="AR5788">
        <f t="shared" si="367"/>
        <v>0</v>
      </c>
      <c r="AS5788">
        <f t="shared" si="368"/>
        <v>0</v>
      </c>
      <c r="AT5788">
        <f t="shared" si="366"/>
        <v>0</v>
      </c>
    </row>
    <row r="5789" spans="2:46" ht="15.75" customHeight="1" thickBot="1">
      <c r="B5789" t="str">
        <f t="shared" si="365"/>
        <v>CONCOR4518345197</v>
      </c>
      <c r="C5789" s="137" t="s">
        <v>226</v>
      </c>
      <c r="D5789" s="137" t="s">
        <v>99</v>
      </c>
      <c r="E5789" s="138">
        <v>45197</v>
      </c>
      <c r="F5789" s="139">
        <v>0</v>
      </c>
      <c r="G5789" s="137" t="s">
        <v>223</v>
      </c>
      <c r="H5789" s="139">
        <v>715</v>
      </c>
      <c r="I5789" s="139">
        <v>723.5</v>
      </c>
      <c r="J5789" s="139">
        <v>708.5</v>
      </c>
      <c r="K5789" s="139">
        <v>721.65</v>
      </c>
      <c r="L5789" s="139">
        <v>721.65</v>
      </c>
      <c r="M5789" s="139">
        <v>4343</v>
      </c>
      <c r="N5789" s="139">
        <v>31120.33</v>
      </c>
      <c r="O5789" s="139">
        <v>7266000</v>
      </c>
      <c r="P5789" s="140">
        <v>-301000</v>
      </c>
      <c r="Q5789" s="138">
        <v>45183</v>
      </c>
      <c r="AR5789">
        <f t="shared" si="367"/>
        <v>7588000</v>
      </c>
      <c r="AS5789">
        <f t="shared" si="368"/>
        <v>-304000</v>
      </c>
      <c r="AT5789">
        <f t="shared" si="366"/>
        <v>7892000</v>
      </c>
    </row>
    <row r="5790" spans="2:46" ht="15.75" customHeight="1" thickBot="1">
      <c r="B5790" t="str">
        <f t="shared" si="365"/>
        <v>CONCOR4518345225</v>
      </c>
      <c r="C5790" s="137" t="s">
        <v>226</v>
      </c>
      <c r="D5790" s="137" t="s">
        <v>99</v>
      </c>
      <c r="E5790" s="138">
        <v>45225</v>
      </c>
      <c r="F5790" s="139">
        <v>0</v>
      </c>
      <c r="G5790" s="137" t="s">
        <v>223</v>
      </c>
      <c r="H5790" s="139">
        <v>717</v>
      </c>
      <c r="I5790" s="139">
        <v>728</v>
      </c>
      <c r="J5790" s="139">
        <v>709.85</v>
      </c>
      <c r="K5790" s="139">
        <v>726.55</v>
      </c>
      <c r="L5790" s="139">
        <v>726.55</v>
      </c>
      <c r="M5790" s="139">
        <v>314</v>
      </c>
      <c r="N5790" s="139">
        <v>2265.29</v>
      </c>
      <c r="O5790" s="139">
        <v>322000</v>
      </c>
      <c r="P5790" s="140">
        <v>-3000</v>
      </c>
      <c r="Q5790" s="138">
        <v>45183</v>
      </c>
      <c r="AR5790">
        <f t="shared" si="367"/>
        <v>0</v>
      </c>
      <c r="AS5790">
        <f t="shared" si="368"/>
        <v>0</v>
      </c>
      <c r="AT5790">
        <f t="shared" si="366"/>
        <v>0</v>
      </c>
    </row>
    <row r="5791" spans="2:46" ht="15.75" customHeight="1" thickBot="1">
      <c r="B5791" t="str">
        <f t="shared" si="365"/>
        <v>CONCOR4518345260</v>
      </c>
      <c r="C5791" s="137" t="s">
        <v>226</v>
      </c>
      <c r="D5791" s="137" t="s">
        <v>99</v>
      </c>
      <c r="E5791" s="138">
        <v>45260</v>
      </c>
      <c r="F5791" s="139">
        <v>0</v>
      </c>
      <c r="G5791" s="137" t="s">
        <v>223</v>
      </c>
      <c r="H5791" s="139">
        <v>728.5</v>
      </c>
      <c r="I5791" s="139">
        <v>728.5</v>
      </c>
      <c r="J5791" s="139">
        <v>724.4</v>
      </c>
      <c r="K5791" s="139">
        <v>728</v>
      </c>
      <c r="L5791" s="139">
        <v>728</v>
      </c>
      <c r="M5791" s="139">
        <v>6</v>
      </c>
      <c r="N5791" s="139">
        <v>43.54</v>
      </c>
      <c r="O5791" s="139">
        <v>34000</v>
      </c>
      <c r="P5791" s="140">
        <v>4000</v>
      </c>
      <c r="Q5791" s="138">
        <v>45183</v>
      </c>
      <c r="AR5791">
        <f t="shared" si="367"/>
        <v>0</v>
      </c>
      <c r="AS5791">
        <f t="shared" si="368"/>
        <v>0</v>
      </c>
      <c r="AT5791">
        <f t="shared" si="366"/>
        <v>0</v>
      </c>
    </row>
    <row r="5792" spans="2:46" ht="15.75" customHeight="1" thickBot="1">
      <c r="B5792" t="str">
        <f t="shared" si="365"/>
        <v>COROMANDEL4518345197</v>
      </c>
      <c r="C5792" s="137" t="s">
        <v>226</v>
      </c>
      <c r="D5792" s="137" t="s">
        <v>100</v>
      </c>
      <c r="E5792" s="138">
        <v>45197</v>
      </c>
      <c r="F5792" s="139">
        <v>0</v>
      </c>
      <c r="G5792" s="137" t="s">
        <v>223</v>
      </c>
      <c r="H5792" s="139">
        <v>1127</v>
      </c>
      <c r="I5792" s="139">
        <v>1139.0999999999999</v>
      </c>
      <c r="J5792" s="139">
        <v>1123</v>
      </c>
      <c r="K5792" s="139">
        <v>1132</v>
      </c>
      <c r="L5792" s="139">
        <v>1132</v>
      </c>
      <c r="M5792" s="139">
        <v>762</v>
      </c>
      <c r="N5792" s="139">
        <v>6032.93</v>
      </c>
      <c r="O5792" s="139">
        <v>1528100</v>
      </c>
      <c r="P5792" s="140">
        <v>-105000</v>
      </c>
      <c r="Q5792" s="138">
        <v>45183</v>
      </c>
      <c r="AR5792">
        <f t="shared" si="367"/>
        <v>1582000</v>
      </c>
      <c r="AS5792">
        <f t="shared" si="368"/>
        <v>-101500</v>
      </c>
      <c r="AT5792">
        <f t="shared" si="366"/>
        <v>1683500</v>
      </c>
    </row>
    <row r="5793" spans="2:46" ht="15.75" customHeight="1" thickBot="1">
      <c r="B5793" t="str">
        <f t="shared" si="365"/>
        <v>COROMANDEL4518345225</v>
      </c>
      <c r="C5793" s="137" t="s">
        <v>226</v>
      </c>
      <c r="D5793" s="137" t="s">
        <v>100</v>
      </c>
      <c r="E5793" s="138">
        <v>45225</v>
      </c>
      <c r="F5793" s="139">
        <v>0</v>
      </c>
      <c r="G5793" s="137" t="s">
        <v>223</v>
      </c>
      <c r="H5793" s="139">
        <v>1143.8</v>
      </c>
      <c r="I5793" s="139">
        <v>1144.6500000000001</v>
      </c>
      <c r="J5793" s="139">
        <v>1131.9000000000001</v>
      </c>
      <c r="K5793" s="139">
        <v>1139.1500000000001</v>
      </c>
      <c r="L5793" s="139">
        <v>1139.1500000000001</v>
      </c>
      <c r="M5793" s="139">
        <v>64</v>
      </c>
      <c r="N5793" s="139">
        <v>510</v>
      </c>
      <c r="O5793" s="139">
        <v>53900</v>
      </c>
      <c r="P5793" s="140">
        <v>3500</v>
      </c>
      <c r="Q5793" s="138">
        <v>45183</v>
      </c>
      <c r="AR5793">
        <f t="shared" si="367"/>
        <v>0</v>
      </c>
      <c r="AS5793">
        <f t="shared" si="368"/>
        <v>0</v>
      </c>
      <c r="AT5793">
        <f t="shared" si="366"/>
        <v>0</v>
      </c>
    </row>
    <row r="5794" spans="2:46" ht="15.75" customHeight="1" thickBot="1">
      <c r="B5794" t="str">
        <f t="shared" si="365"/>
        <v>COROMANDEL4518345260</v>
      </c>
      <c r="C5794" s="137" t="s">
        <v>226</v>
      </c>
      <c r="D5794" s="137" t="s">
        <v>100</v>
      </c>
      <c r="E5794" s="138">
        <v>45260</v>
      </c>
      <c r="F5794" s="139">
        <v>0</v>
      </c>
      <c r="G5794" s="137" t="s">
        <v>223</v>
      </c>
      <c r="H5794" s="139">
        <v>0</v>
      </c>
      <c r="I5794" s="139">
        <v>0</v>
      </c>
      <c r="J5794" s="139">
        <v>0</v>
      </c>
      <c r="K5794" s="139">
        <v>1125.2</v>
      </c>
      <c r="L5794" s="139">
        <v>1144.95</v>
      </c>
      <c r="M5794" s="139">
        <v>0</v>
      </c>
      <c r="N5794" s="139">
        <v>0</v>
      </c>
      <c r="O5794" s="139">
        <v>9100</v>
      </c>
      <c r="P5794" s="139">
        <v>0</v>
      </c>
      <c r="Q5794" s="138">
        <v>45183</v>
      </c>
      <c r="AR5794">
        <f t="shared" si="367"/>
        <v>0</v>
      </c>
      <c r="AS5794">
        <f t="shared" si="368"/>
        <v>0</v>
      </c>
      <c r="AT5794">
        <f t="shared" si="366"/>
        <v>0</v>
      </c>
    </row>
    <row r="5795" spans="2:46" ht="15.75" customHeight="1" thickBot="1">
      <c r="B5795" t="str">
        <f t="shared" si="365"/>
        <v>CROMPTON4518345197</v>
      </c>
      <c r="C5795" s="137" t="s">
        <v>226</v>
      </c>
      <c r="D5795" s="137" t="s">
        <v>101</v>
      </c>
      <c r="E5795" s="138">
        <v>45197</v>
      </c>
      <c r="F5795" s="139">
        <v>0</v>
      </c>
      <c r="G5795" s="137" t="s">
        <v>223</v>
      </c>
      <c r="H5795" s="139">
        <v>307.7</v>
      </c>
      <c r="I5795" s="139">
        <v>308.89999999999998</v>
      </c>
      <c r="J5795" s="139">
        <v>302</v>
      </c>
      <c r="K5795" s="139">
        <v>304.3</v>
      </c>
      <c r="L5795" s="139">
        <v>304.3</v>
      </c>
      <c r="M5795" s="139">
        <v>2833</v>
      </c>
      <c r="N5795" s="139">
        <v>15535.34</v>
      </c>
      <c r="O5795" s="139">
        <v>11727000</v>
      </c>
      <c r="P5795" s="140">
        <v>97200</v>
      </c>
      <c r="Q5795" s="138">
        <v>45183</v>
      </c>
      <c r="AR5795">
        <f t="shared" si="367"/>
        <v>12391200</v>
      </c>
      <c r="AS5795">
        <f t="shared" si="368"/>
        <v>237600</v>
      </c>
      <c r="AT5795">
        <f t="shared" si="366"/>
        <v>12153600</v>
      </c>
    </row>
    <row r="5796" spans="2:46" ht="15.75" customHeight="1" thickBot="1">
      <c r="B5796" t="str">
        <f t="shared" si="365"/>
        <v>CROMPTON4518345225</v>
      </c>
      <c r="C5796" s="137" t="s">
        <v>226</v>
      </c>
      <c r="D5796" s="137" t="s">
        <v>101</v>
      </c>
      <c r="E5796" s="138">
        <v>45225</v>
      </c>
      <c r="F5796" s="139">
        <v>0</v>
      </c>
      <c r="G5796" s="137" t="s">
        <v>223</v>
      </c>
      <c r="H5796" s="139">
        <v>310.60000000000002</v>
      </c>
      <c r="I5796" s="139">
        <v>311.10000000000002</v>
      </c>
      <c r="J5796" s="139">
        <v>304.35000000000002</v>
      </c>
      <c r="K5796" s="139">
        <v>306.35000000000002</v>
      </c>
      <c r="L5796" s="139">
        <v>306.35000000000002</v>
      </c>
      <c r="M5796" s="139">
        <v>360</v>
      </c>
      <c r="N5796" s="139">
        <v>1987.07</v>
      </c>
      <c r="O5796" s="139">
        <v>664200</v>
      </c>
      <c r="P5796" s="140">
        <v>140400</v>
      </c>
      <c r="Q5796" s="138">
        <v>45183</v>
      </c>
      <c r="AR5796">
        <f t="shared" si="367"/>
        <v>0</v>
      </c>
      <c r="AS5796">
        <f t="shared" si="368"/>
        <v>0</v>
      </c>
      <c r="AT5796">
        <f t="shared" si="366"/>
        <v>0</v>
      </c>
    </row>
    <row r="5797" spans="2:46" ht="15.75" customHeight="1" thickBot="1">
      <c r="B5797" t="str">
        <f t="shared" si="365"/>
        <v>CROMPTON4518345260</v>
      </c>
      <c r="C5797" s="137" t="s">
        <v>226</v>
      </c>
      <c r="D5797" s="137" t="s">
        <v>101</v>
      </c>
      <c r="E5797" s="138">
        <v>45260</v>
      </c>
      <c r="F5797" s="139">
        <v>0</v>
      </c>
      <c r="G5797" s="137" t="s">
        <v>223</v>
      </c>
      <c r="H5797" s="139">
        <v>311</v>
      </c>
      <c r="I5797" s="139">
        <v>311</v>
      </c>
      <c r="J5797" s="139">
        <v>309.5</v>
      </c>
      <c r="K5797" s="139">
        <v>309.5</v>
      </c>
      <c r="L5797" s="139">
        <v>307.64999999999998</v>
      </c>
      <c r="M5797" s="139">
        <v>5</v>
      </c>
      <c r="N5797" s="139">
        <v>27.96</v>
      </c>
      <c r="O5797" s="139">
        <v>28800</v>
      </c>
      <c r="P5797" s="140">
        <v>1800</v>
      </c>
      <c r="Q5797" s="138">
        <v>45183</v>
      </c>
      <c r="AR5797">
        <f t="shared" si="367"/>
        <v>0</v>
      </c>
      <c r="AS5797">
        <f t="shared" si="368"/>
        <v>0</v>
      </c>
      <c r="AT5797">
        <f t="shared" si="366"/>
        <v>0</v>
      </c>
    </row>
    <row r="5798" spans="2:46" ht="15.75" customHeight="1" thickBot="1">
      <c r="B5798" t="str">
        <f t="shared" si="365"/>
        <v>CUB4518345197</v>
      </c>
      <c r="C5798" s="137" t="s">
        <v>226</v>
      </c>
      <c r="D5798" s="137" t="s">
        <v>102</v>
      </c>
      <c r="E5798" s="138">
        <v>45197</v>
      </c>
      <c r="F5798" s="139">
        <v>0</v>
      </c>
      <c r="G5798" s="137" t="s">
        <v>223</v>
      </c>
      <c r="H5798" s="139">
        <v>133.15</v>
      </c>
      <c r="I5798" s="139">
        <v>134.19999999999999</v>
      </c>
      <c r="J5798" s="139">
        <v>131.69999999999999</v>
      </c>
      <c r="K5798" s="139">
        <v>132.4</v>
      </c>
      <c r="L5798" s="139">
        <v>132.4</v>
      </c>
      <c r="M5798" s="139">
        <v>1454</v>
      </c>
      <c r="N5798" s="139">
        <v>9653.6200000000008</v>
      </c>
      <c r="O5798" s="139">
        <v>37900000</v>
      </c>
      <c r="P5798" s="140">
        <v>-950000</v>
      </c>
      <c r="Q5798" s="138">
        <v>45183</v>
      </c>
      <c r="AR5798">
        <f t="shared" si="367"/>
        <v>41190000</v>
      </c>
      <c r="AS5798">
        <f t="shared" si="368"/>
        <v>-655000</v>
      </c>
      <c r="AT5798">
        <f t="shared" si="366"/>
        <v>41845000</v>
      </c>
    </row>
    <row r="5799" spans="2:46" ht="15.75" customHeight="1" thickBot="1">
      <c r="B5799" t="str">
        <f t="shared" si="365"/>
        <v>CUB4518345225</v>
      </c>
      <c r="C5799" s="137" t="s">
        <v>226</v>
      </c>
      <c r="D5799" s="137" t="s">
        <v>102</v>
      </c>
      <c r="E5799" s="138">
        <v>45225</v>
      </c>
      <c r="F5799" s="139">
        <v>0</v>
      </c>
      <c r="G5799" s="137" t="s">
        <v>223</v>
      </c>
      <c r="H5799" s="139">
        <v>134.15</v>
      </c>
      <c r="I5799" s="139">
        <v>135.19999999999999</v>
      </c>
      <c r="J5799" s="139">
        <v>132.6</v>
      </c>
      <c r="K5799" s="139">
        <v>133.35</v>
      </c>
      <c r="L5799" s="139">
        <v>133.35</v>
      </c>
      <c r="M5799" s="139">
        <v>211</v>
      </c>
      <c r="N5799" s="139">
        <v>1411.12</v>
      </c>
      <c r="O5799" s="139">
        <v>3290000</v>
      </c>
      <c r="P5799" s="140">
        <v>295000</v>
      </c>
      <c r="Q5799" s="138">
        <v>45183</v>
      </c>
      <c r="AR5799">
        <f t="shared" si="367"/>
        <v>0</v>
      </c>
      <c r="AS5799">
        <f t="shared" si="368"/>
        <v>0</v>
      </c>
      <c r="AT5799">
        <f t="shared" si="366"/>
        <v>0</v>
      </c>
    </row>
    <row r="5800" spans="2:46" ht="15.75" customHeight="1" thickBot="1">
      <c r="B5800" t="str">
        <f t="shared" si="365"/>
        <v>CUB4518345260</v>
      </c>
      <c r="C5800" s="137" t="s">
        <v>226</v>
      </c>
      <c r="D5800" s="137" t="s">
        <v>102</v>
      </c>
      <c r="E5800" s="138">
        <v>45260</v>
      </c>
      <c r="F5800" s="139">
        <v>0</v>
      </c>
      <c r="G5800" s="137" t="s">
        <v>223</v>
      </c>
      <c r="H5800" s="139">
        <v>135.9</v>
      </c>
      <c r="I5800" s="139">
        <v>136.19999999999999</v>
      </c>
      <c r="J5800" s="139">
        <v>133.94999999999999</v>
      </c>
      <c r="K5800" s="139">
        <v>134.1</v>
      </c>
      <c r="L5800" s="139">
        <v>134.1</v>
      </c>
      <c r="M5800" s="139">
        <v>11</v>
      </c>
      <c r="N5800" s="139">
        <v>74.3</v>
      </c>
      <c r="O5800" s="139">
        <v>540000</v>
      </c>
      <c r="P5800" s="140">
        <v>10000</v>
      </c>
      <c r="Q5800" s="138">
        <v>45183</v>
      </c>
      <c r="AR5800">
        <f t="shared" si="367"/>
        <v>0</v>
      </c>
      <c r="AS5800">
        <f t="shared" si="368"/>
        <v>0</v>
      </c>
      <c r="AT5800">
        <f t="shared" si="366"/>
        <v>0</v>
      </c>
    </row>
    <row r="5801" spans="2:46" ht="15.75" customHeight="1" thickBot="1">
      <c r="B5801" t="str">
        <f t="shared" si="365"/>
        <v>CUMMINSIND4518345197</v>
      </c>
      <c r="C5801" s="137" t="s">
        <v>226</v>
      </c>
      <c r="D5801" s="137" t="s">
        <v>103</v>
      </c>
      <c r="E5801" s="138">
        <v>45197</v>
      </c>
      <c r="F5801" s="139">
        <v>0</v>
      </c>
      <c r="G5801" s="137" t="s">
        <v>223</v>
      </c>
      <c r="H5801" s="139">
        <v>1723.75</v>
      </c>
      <c r="I5801" s="139">
        <v>1732.65</v>
      </c>
      <c r="J5801" s="139">
        <v>1713</v>
      </c>
      <c r="K5801" s="139">
        <v>1728.95</v>
      </c>
      <c r="L5801" s="139">
        <v>1728.95</v>
      </c>
      <c r="M5801" s="139">
        <v>1476</v>
      </c>
      <c r="N5801" s="139">
        <v>15271.94</v>
      </c>
      <c r="O5801" s="139">
        <v>5983800</v>
      </c>
      <c r="P5801" s="140">
        <v>-67200</v>
      </c>
      <c r="Q5801" s="138">
        <v>45183</v>
      </c>
      <c r="AR5801">
        <f t="shared" si="367"/>
        <v>6261000</v>
      </c>
      <c r="AS5801">
        <f t="shared" si="368"/>
        <v>-62400</v>
      </c>
      <c r="AT5801">
        <f t="shared" si="366"/>
        <v>6323400</v>
      </c>
    </row>
    <row r="5802" spans="2:46" ht="15.75" customHeight="1" thickBot="1">
      <c r="B5802" t="str">
        <f t="shared" si="365"/>
        <v>CUMMINSIND4518345225</v>
      </c>
      <c r="C5802" s="137" t="s">
        <v>226</v>
      </c>
      <c r="D5802" s="137" t="s">
        <v>103</v>
      </c>
      <c r="E5802" s="138">
        <v>45225</v>
      </c>
      <c r="F5802" s="139">
        <v>0</v>
      </c>
      <c r="G5802" s="137" t="s">
        <v>223</v>
      </c>
      <c r="H5802" s="139">
        <v>1735</v>
      </c>
      <c r="I5802" s="139">
        <v>1741.5</v>
      </c>
      <c r="J5802" s="139">
        <v>1724.35</v>
      </c>
      <c r="K5802" s="139">
        <v>1738.15</v>
      </c>
      <c r="L5802" s="139">
        <v>1738.15</v>
      </c>
      <c r="M5802" s="139">
        <v>109</v>
      </c>
      <c r="N5802" s="139">
        <v>1133.23</v>
      </c>
      <c r="O5802" s="139">
        <v>277200</v>
      </c>
      <c r="P5802" s="140">
        <v>4800</v>
      </c>
      <c r="Q5802" s="138">
        <v>45183</v>
      </c>
      <c r="AR5802">
        <f t="shared" si="367"/>
        <v>0</v>
      </c>
      <c r="AS5802">
        <f t="shared" si="368"/>
        <v>0</v>
      </c>
      <c r="AT5802">
        <f t="shared" si="366"/>
        <v>0</v>
      </c>
    </row>
    <row r="5803" spans="2:46" ht="15.75" customHeight="1" thickBot="1">
      <c r="B5803" t="str">
        <f t="shared" si="365"/>
        <v>CUMMINSIND4518345260</v>
      </c>
      <c r="C5803" s="137" t="s">
        <v>226</v>
      </c>
      <c r="D5803" s="137" t="s">
        <v>103</v>
      </c>
      <c r="E5803" s="138">
        <v>45260</v>
      </c>
      <c r="F5803" s="139">
        <v>0</v>
      </c>
      <c r="G5803" s="137" t="s">
        <v>223</v>
      </c>
      <c r="H5803" s="139">
        <v>1745</v>
      </c>
      <c r="I5803" s="139">
        <v>1750</v>
      </c>
      <c r="J5803" s="139">
        <v>1731.25</v>
      </c>
      <c r="K5803" s="139">
        <v>1747.75</v>
      </c>
      <c r="L5803" s="139">
        <v>1747.75</v>
      </c>
      <c r="M5803" s="139">
        <v>22</v>
      </c>
      <c r="N5803" s="139">
        <v>230.1</v>
      </c>
      <c r="O5803" s="139">
        <v>28200</v>
      </c>
      <c r="P5803" s="140">
        <v>9000</v>
      </c>
      <c r="Q5803" s="138">
        <v>45183</v>
      </c>
      <c r="AR5803">
        <f t="shared" si="367"/>
        <v>0</v>
      </c>
      <c r="AS5803">
        <f t="shared" si="368"/>
        <v>0</v>
      </c>
      <c r="AT5803">
        <f t="shared" si="366"/>
        <v>0</v>
      </c>
    </row>
    <row r="5804" spans="2:46" ht="15.75" customHeight="1" thickBot="1">
      <c r="B5804" t="str">
        <f t="shared" si="365"/>
        <v>DABUR4518345197</v>
      </c>
      <c r="C5804" s="137" t="s">
        <v>226</v>
      </c>
      <c r="D5804" s="137" t="s">
        <v>104</v>
      </c>
      <c r="E5804" s="138">
        <v>45197</v>
      </c>
      <c r="F5804" s="139">
        <v>0</v>
      </c>
      <c r="G5804" s="137" t="s">
        <v>223</v>
      </c>
      <c r="H5804" s="139">
        <v>566</v>
      </c>
      <c r="I5804" s="139">
        <v>571.85</v>
      </c>
      <c r="J5804" s="139">
        <v>565.79999999999995</v>
      </c>
      <c r="K5804" s="139">
        <v>569.65</v>
      </c>
      <c r="L5804" s="139">
        <v>569.65</v>
      </c>
      <c r="M5804" s="139">
        <v>1388</v>
      </c>
      <c r="N5804" s="139">
        <v>9871.51</v>
      </c>
      <c r="O5804" s="139">
        <v>17218750</v>
      </c>
      <c r="P5804" s="140">
        <v>-8750</v>
      </c>
      <c r="Q5804" s="138">
        <v>45183</v>
      </c>
      <c r="AR5804">
        <f t="shared" si="367"/>
        <v>17463750</v>
      </c>
      <c r="AS5804">
        <f t="shared" si="368"/>
        <v>30000</v>
      </c>
      <c r="AT5804">
        <f t="shared" si="366"/>
        <v>17433750</v>
      </c>
    </row>
    <row r="5805" spans="2:46" ht="15.75" customHeight="1" thickBot="1">
      <c r="B5805" t="str">
        <f t="shared" si="365"/>
        <v>DABUR4518345225</v>
      </c>
      <c r="C5805" s="137" t="s">
        <v>226</v>
      </c>
      <c r="D5805" s="137" t="s">
        <v>104</v>
      </c>
      <c r="E5805" s="138">
        <v>45225</v>
      </c>
      <c r="F5805" s="139">
        <v>0</v>
      </c>
      <c r="G5805" s="137" t="s">
        <v>223</v>
      </c>
      <c r="H5805" s="139">
        <v>570.45000000000005</v>
      </c>
      <c r="I5805" s="139">
        <v>575.1</v>
      </c>
      <c r="J5805" s="139">
        <v>569.04999999999995</v>
      </c>
      <c r="K5805" s="139">
        <v>573.20000000000005</v>
      </c>
      <c r="L5805" s="139">
        <v>573.20000000000005</v>
      </c>
      <c r="M5805" s="139">
        <v>120</v>
      </c>
      <c r="N5805" s="139">
        <v>858.39</v>
      </c>
      <c r="O5805" s="139">
        <v>245000</v>
      </c>
      <c r="P5805" s="140">
        <v>38750</v>
      </c>
      <c r="Q5805" s="138">
        <v>45183</v>
      </c>
      <c r="AR5805">
        <f t="shared" si="367"/>
        <v>0</v>
      </c>
      <c r="AS5805">
        <f t="shared" si="368"/>
        <v>0</v>
      </c>
      <c r="AT5805">
        <f t="shared" si="366"/>
        <v>0</v>
      </c>
    </row>
    <row r="5806" spans="2:46" ht="15.75" customHeight="1" thickBot="1">
      <c r="B5806" t="str">
        <f t="shared" si="365"/>
        <v>DABUR4518345260</v>
      </c>
      <c r="C5806" s="137" t="s">
        <v>226</v>
      </c>
      <c r="D5806" s="137" t="s">
        <v>104</v>
      </c>
      <c r="E5806" s="138">
        <v>45260</v>
      </c>
      <c r="F5806" s="139">
        <v>0</v>
      </c>
      <c r="G5806" s="137" t="s">
        <v>223</v>
      </c>
      <c r="H5806" s="139">
        <v>0</v>
      </c>
      <c r="I5806" s="139">
        <v>0</v>
      </c>
      <c r="J5806" s="139">
        <v>0</v>
      </c>
      <c r="K5806" s="139">
        <v>576.5</v>
      </c>
      <c r="L5806" s="139">
        <v>576.1</v>
      </c>
      <c r="M5806" s="139">
        <v>0</v>
      </c>
      <c r="N5806" s="139">
        <v>0</v>
      </c>
      <c r="O5806" s="139">
        <v>6250</v>
      </c>
      <c r="P5806" s="139">
        <v>0</v>
      </c>
      <c r="Q5806" s="138">
        <v>45183</v>
      </c>
      <c r="AR5806">
        <f t="shared" si="367"/>
        <v>0</v>
      </c>
      <c r="AS5806">
        <f t="shared" si="368"/>
        <v>0</v>
      </c>
      <c r="AT5806">
        <f t="shared" si="366"/>
        <v>0</v>
      </c>
    </row>
    <row r="5807" spans="2:46" ht="15.75" customHeight="1" thickBot="1">
      <c r="B5807" t="str">
        <f t="shared" si="365"/>
        <v>DALBHARAT4518345197</v>
      </c>
      <c r="C5807" s="137" t="s">
        <v>226</v>
      </c>
      <c r="D5807" s="137" t="s">
        <v>105</v>
      </c>
      <c r="E5807" s="138">
        <v>45197</v>
      </c>
      <c r="F5807" s="139">
        <v>0</v>
      </c>
      <c r="G5807" s="137" t="s">
        <v>223</v>
      </c>
      <c r="H5807" s="139">
        <v>2371.9499999999998</v>
      </c>
      <c r="I5807" s="139">
        <v>2414.25</v>
      </c>
      <c r="J5807" s="139">
        <v>2369.1</v>
      </c>
      <c r="K5807" s="139">
        <v>2409.3000000000002</v>
      </c>
      <c r="L5807" s="139">
        <v>2409.3000000000002</v>
      </c>
      <c r="M5807" s="139">
        <v>1687</v>
      </c>
      <c r="N5807" s="139">
        <v>20210.400000000001</v>
      </c>
      <c r="O5807" s="139">
        <v>1311500</v>
      </c>
      <c r="P5807" s="140">
        <v>-148500</v>
      </c>
      <c r="Q5807" s="138">
        <v>45183</v>
      </c>
      <c r="AR5807">
        <f t="shared" si="367"/>
        <v>1372000</v>
      </c>
      <c r="AS5807">
        <f t="shared" si="368"/>
        <v>-139000</v>
      </c>
      <c r="AT5807">
        <f t="shared" si="366"/>
        <v>1511000</v>
      </c>
    </row>
    <row r="5808" spans="2:46" ht="15.75" customHeight="1" thickBot="1">
      <c r="B5808" t="str">
        <f t="shared" si="365"/>
        <v>DALBHARAT4518345225</v>
      </c>
      <c r="C5808" s="137" t="s">
        <v>226</v>
      </c>
      <c r="D5808" s="137" t="s">
        <v>105</v>
      </c>
      <c r="E5808" s="138">
        <v>45225</v>
      </c>
      <c r="F5808" s="139">
        <v>0</v>
      </c>
      <c r="G5808" s="137" t="s">
        <v>223</v>
      </c>
      <c r="H5808" s="139">
        <v>2386.75</v>
      </c>
      <c r="I5808" s="139">
        <v>2425</v>
      </c>
      <c r="J5808" s="139">
        <v>2386.75</v>
      </c>
      <c r="K5808" s="139">
        <v>2419.65</v>
      </c>
      <c r="L5808" s="139">
        <v>2419.65</v>
      </c>
      <c r="M5808" s="139">
        <v>90</v>
      </c>
      <c r="N5808" s="139">
        <v>1083.48</v>
      </c>
      <c r="O5808" s="139">
        <v>60500</v>
      </c>
      <c r="P5808" s="140">
        <v>9500</v>
      </c>
      <c r="Q5808" s="138">
        <v>45183</v>
      </c>
      <c r="AR5808">
        <f t="shared" si="367"/>
        <v>0</v>
      </c>
      <c r="AS5808">
        <f t="shared" si="368"/>
        <v>0</v>
      </c>
      <c r="AT5808">
        <f t="shared" si="366"/>
        <v>0</v>
      </c>
    </row>
    <row r="5809" spans="2:46" ht="15.75" customHeight="1" thickBot="1">
      <c r="B5809" t="str">
        <f t="shared" si="365"/>
        <v>DALBHARAT4518345260</v>
      </c>
      <c r="C5809" s="137" t="s">
        <v>226</v>
      </c>
      <c r="D5809" s="137" t="s">
        <v>105</v>
      </c>
      <c r="E5809" s="138">
        <v>45260</v>
      </c>
      <c r="F5809" s="139">
        <v>0</v>
      </c>
      <c r="G5809" s="137" t="s">
        <v>223</v>
      </c>
      <c r="H5809" s="139">
        <v>0</v>
      </c>
      <c r="I5809" s="139">
        <v>0</v>
      </c>
      <c r="J5809" s="139">
        <v>0</v>
      </c>
      <c r="K5809" s="139">
        <v>2122.6999999999998</v>
      </c>
      <c r="L5809" s="139">
        <v>2440.1999999999998</v>
      </c>
      <c r="M5809" s="139">
        <v>0</v>
      </c>
      <c r="N5809" s="139">
        <v>0</v>
      </c>
      <c r="O5809" s="139">
        <v>0</v>
      </c>
      <c r="P5809" s="139">
        <v>0</v>
      </c>
      <c r="Q5809" s="138">
        <v>45183</v>
      </c>
      <c r="AR5809">
        <f t="shared" si="367"/>
        <v>0</v>
      </c>
      <c r="AS5809">
        <f t="shared" si="368"/>
        <v>0</v>
      </c>
      <c r="AT5809">
        <f t="shared" si="366"/>
        <v>0</v>
      </c>
    </row>
    <row r="5810" spans="2:46" ht="15.75" customHeight="1" thickBot="1">
      <c r="B5810" t="str">
        <f t="shared" si="365"/>
        <v>DEEPAKNTR4518345197</v>
      </c>
      <c r="C5810" s="137" t="s">
        <v>226</v>
      </c>
      <c r="D5810" s="137" t="s">
        <v>106</v>
      </c>
      <c r="E5810" s="138">
        <v>45197</v>
      </c>
      <c r="F5810" s="139">
        <v>0</v>
      </c>
      <c r="G5810" s="137" t="s">
        <v>223</v>
      </c>
      <c r="H5810" s="139">
        <v>2285.85</v>
      </c>
      <c r="I5810" s="139">
        <v>2314.1999999999998</v>
      </c>
      <c r="J5810" s="139">
        <v>2260</v>
      </c>
      <c r="K5810" s="139">
        <v>2275.9499999999998</v>
      </c>
      <c r="L5810" s="139">
        <v>2275.9499999999998</v>
      </c>
      <c r="M5810" s="139">
        <v>1617</v>
      </c>
      <c r="N5810" s="139">
        <v>11072.47</v>
      </c>
      <c r="O5810" s="139">
        <v>2310300</v>
      </c>
      <c r="P5810" s="140">
        <v>-2700</v>
      </c>
      <c r="Q5810" s="138">
        <v>45183</v>
      </c>
      <c r="AR5810">
        <f t="shared" si="367"/>
        <v>2391900</v>
      </c>
      <c r="AS5810">
        <f t="shared" si="368"/>
        <v>4800</v>
      </c>
      <c r="AT5810">
        <f t="shared" si="366"/>
        <v>2387100</v>
      </c>
    </row>
    <row r="5811" spans="2:46" ht="15.75" customHeight="1" thickBot="1">
      <c r="B5811" t="str">
        <f t="shared" si="365"/>
        <v>DEEPAKNTR4518345225</v>
      </c>
      <c r="C5811" s="137" t="s">
        <v>226</v>
      </c>
      <c r="D5811" s="137" t="s">
        <v>106</v>
      </c>
      <c r="E5811" s="138">
        <v>45225</v>
      </c>
      <c r="F5811" s="139">
        <v>0</v>
      </c>
      <c r="G5811" s="137" t="s">
        <v>223</v>
      </c>
      <c r="H5811" s="139">
        <v>2304.0500000000002</v>
      </c>
      <c r="I5811" s="139">
        <v>2320</v>
      </c>
      <c r="J5811" s="139">
        <v>2275</v>
      </c>
      <c r="K5811" s="139">
        <v>2289.0500000000002</v>
      </c>
      <c r="L5811" s="139">
        <v>2289.0500000000002</v>
      </c>
      <c r="M5811" s="139">
        <v>109</v>
      </c>
      <c r="N5811" s="139">
        <v>749.55</v>
      </c>
      <c r="O5811" s="139">
        <v>81600</v>
      </c>
      <c r="P5811" s="140">
        <v>7500</v>
      </c>
      <c r="Q5811" s="138">
        <v>45183</v>
      </c>
      <c r="AR5811">
        <f t="shared" si="367"/>
        <v>0</v>
      </c>
      <c r="AS5811">
        <f t="shared" si="368"/>
        <v>0</v>
      </c>
      <c r="AT5811">
        <f t="shared" si="366"/>
        <v>0</v>
      </c>
    </row>
    <row r="5812" spans="2:46" ht="15.75" customHeight="1" thickBot="1">
      <c r="B5812" t="str">
        <f t="shared" si="365"/>
        <v>DEEPAKNTR4518345260</v>
      </c>
      <c r="C5812" s="137" t="s">
        <v>226</v>
      </c>
      <c r="D5812" s="137" t="s">
        <v>106</v>
      </c>
      <c r="E5812" s="138">
        <v>45260</v>
      </c>
      <c r="F5812" s="139">
        <v>0</v>
      </c>
      <c r="G5812" s="137" t="s">
        <v>223</v>
      </c>
      <c r="H5812" s="139">
        <v>2320</v>
      </c>
      <c r="I5812" s="139">
        <v>2320</v>
      </c>
      <c r="J5812" s="139">
        <v>2283.65</v>
      </c>
      <c r="K5812" s="139">
        <v>2294.65</v>
      </c>
      <c r="L5812" s="139">
        <v>2294.65</v>
      </c>
      <c r="M5812" s="139">
        <v>12</v>
      </c>
      <c r="N5812" s="139">
        <v>82.78</v>
      </c>
      <c r="O5812" s="139">
        <v>12300</v>
      </c>
      <c r="P5812" s="140">
        <v>1200</v>
      </c>
      <c r="Q5812" s="138">
        <v>45183</v>
      </c>
      <c r="AR5812">
        <f t="shared" si="367"/>
        <v>0</v>
      </c>
      <c r="AS5812">
        <f t="shared" si="368"/>
        <v>0</v>
      </c>
      <c r="AT5812">
        <f t="shared" si="366"/>
        <v>0</v>
      </c>
    </row>
    <row r="5813" spans="2:46" ht="15.75" customHeight="1" thickBot="1">
      <c r="B5813" t="str">
        <f t="shared" si="365"/>
        <v>DELTACORP4518345197</v>
      </c>
      <c r="C5813" s="137" t="s">
        <v>226</v>
      </c>
      <c r="D5813" s="137" t="s">
        <v>107</v>
      </c>
      <c r="E5813" s="138">
        <v>45197</v>
      </c>
      <c r="F5813" s="139">
        <v>0</v>
      </c>
      <c r="G5813" s="137" t="s">
        <v>223</v>
      </c>
      <c r="H5813" s="139">
        <v>180.7</v>
      </c>
      <c r="I5813" s="139">
        <v>182.95</v>
      </c>
      <c r="J5813" s="139">
        <v>180</v>
      </c>
      <c r="K5813" s="139">
        <v>182.15</v>
      </c>
      <c r="L5813" s="139">
        <v>182.15</v>
      </c>
      <c r="M5813" s="139">
        <v>61</v>
      </c>
      <c r="N5813" s="139">
        <v>310.02</v>
      </c>
      <c r="O5813" s="139">
        <v>12908000</v>
      </c>
      <c r="P5813" s="140">
        <v>-142800</v>
      </c>
      <c r="Q5813" s="138">
        <v>45183</v>
      </c>
      <c r="AR5813">
        <f t="shared" si="367"/>
        <v>15055600</v>
      </c>
      <c r="AS5813">
        <f t="shared" si="368"/>
        <v>-142800</v>
      </c>
      <c r="AT5813">
        <f t="shared" si="366"/>
        <v>15198400</v>
      </c>
    </row>
    <row r="5814" spans="2:46" ht="15.75" customHeight="1" thickBot="1">
      <c r="B5814" t="str">
        <f t="shared" si="365"/>
        <v>DELTACORP4518345225</v>
      </c>
      <c r="C5814" s="137" t="s">
        <v>226</v>
      </c>
      <c r="D5814" s="137" t="s">
        <v>107</v>
      </c>
      <c r="E5814" s="138">
        <v>45225</v>
      </c>
      <c r="F5814" s="139">
        <v>0</v>
      </c>
      <c r="G5814" s="137" t="s">
        <v>223</v>
      </c>
      <c r="H5814" s="139">
        <v>0</v>
      </c>
      <c r="I5814" s="139">
        <v>0</v>
      </c>
      <c r="J5814" s="139">
        <v>0</v>
      </c>
      <c r="K5814" s="139">
        <v>180.8</v>
      </c>
      <c r="L5814" s="139">
        <v>183.2</v>
      </c>
      <c r="M5814" s="139">
        <v>0</v>
      </c>
      <c r="N5814" s="139">
        <v>0</v>
      </c>
      <c r="O5814" s="139">
        <v>2147600</v>
      </c>
      <c r="P5814" s="139">
        <v>0</v>
      </c>
      <c r="Q5814" s="138">
        <v>45183</v>
      </c>
      <c r="AR5814">
        <f t="shared" si="367"/>
        <v>0</v>
      </c>
      <c r="AS5814">
        <f t="shared" si="368"/>
        <v>0</v>
      </c>
      <c r="AT5814">
        <f t="shared" si="366"/>
        <v>0</v>
      </c>
    </row>
    <row r="5815" spans="2:46" ht="15.75" customHeight="1" thickBot="1">
      <c r="B5815" t="str">
        <f t="shared" si="365"/>
        <v>DELTACORP4518345260</v>
      </c>
      <c r="C5815" s="137" t="s">
        <v>226</v>
      </c>
      <c r="D5815" s="137" t="s">
        <v>107</v>
      </c>
      <c r="E5815" s="138">
        <v>45260</v>
      </c>
      <c r="F5815" s="139">
        <v>0</v>
      </c>
      <c r="G5815" s="137" t="s">
        <v>223</v>
      </c>
      <c r="H5815" s="139">
        <v>0</v>
      </c>
      <c r="I5815" s="139">
        <v>0</v>
      </c>
      <c r="J5815" s="139">
        <v>0</v>
      </c>
      <c r="K5815" s="139">
        <v>190.05</v>
      </c>
      <c r="L5815" s="139">
        <v>184.5</v>
      </c>
      <c r="M5815" s="139">
        <v>0</v>
      </c>
      <c r="N5815" s="139">
        <v>0</v>
      </c>
      <c r="O5815" s="139">
        <v>109200</v>
      </c>
      <c r="P5815" s="139">
        <v>0</v>
      </c>
      <c r="Q5815" s="138">
        <v>45183</v>
      </c>
      <c r="AR5815">
        <f t="shared" si="367"/>
        <v>0</v>
      </c>
      <c r="AS5815">
        <f t="shared" si="368"/>
        <v>0</v>
      </c>
      <c r="AT5815">
        <f t="shared" si="366"/>
        <v>0</v>
      </c>
    </row>
    <row r="5816" spans="2:46" ht="15.75" customHeight="1" thickBot="1">
      <c r="B5816" t="str">
        <f t="shared" si="365"/>
        <v>DIVISLAB4518345197</v>
      </c>
      <c r="C5816" s="137" t="s">
        <v>226</v>
      </c>
      <c r="D5816" s="137" t="s">
        <v>63</v>
      </c>
      <c r="E5816" s="138">
        <v>45197</v>
      </c>
      <c r="F5816" s="139">
        <v>0</v>
      </c>
      <c r="G5816" s="137" t="s">
        <v>223</v>
      </c>
      <c r="H5816" s="139">
        <v>3771.8</v>
      </c>
      <c r="I5816" s="139">
        <v>3841.8</v>
      </c>
      <c r="J5816" s="139">
        <v>3771.8</v>
      </c>
      <c r="K5816" s="139">
        <v>3831.7</v>
      </c>
      <c r="L5816" s="139">
        <v>3831.7</v>
      </c>
      <c r="M5816" s="139">
        <v>3418</v>
      </c>
      <c r="N5816" s="139">
        <v>26056.86</v>
      </c>
      <c r="O5816" s="139">
        <v>2281000</v>
      </c>
      <c r="P5816" s="140">
        <v>-28400</v>
      </c>
      <c r="Q5816" s="138">
        <v>45183</v>
      </c>
      <c r="AR5816">
        <f t="shared" si="367"/>
        <v>2375600</v>
      </c>
      <c r="AS5816">
        <f t="shared" si="368"/>
        <v>-19400</v>
      </c>
      <c r="AT5816">
        <f t="shared" si="366"/>
        <v>2395000</v>
      </c>
    </row>
    <row r="5817" spans="2:46" ht="15.75" customHeight="1" thickBot="1">
      <c r="B5817" t="str">
        <f t="shared" si="365"/>
        <v>DIVISLAB4518345225</v>
      </c>
      <c r="C5817" s="137" t="s">
        <v>226</v>
      </c>
      <c r="D5817" s="137" t="s">
        <v>63</v>
      </c>
      <c r="E5817" s="138">
        <v>45225</v>
      </c>
      <c r="F5817" s="139">
        <v>0</v>
      </c>
      <c r="G5817" s="137" t="s">
        <v>223</v>
      </c>
      <c r="H5817" s="139">
        <v>3789.5</v>
      </c>
      <c r="I5817" s="139">
        <v>3859.95</v>
      </c>
      <c r="J5817" s="139">
        <v>3789.5</v>
      </c>
      <c r="K5817" s="139">
        <v>3851.7</v>
      </c>
      <c r="L5817" s="139">
        <v>3851.7</v>
      </c>
      <c r="M5817" s="139">
        <v>263</v>
      </c>
      <c r="N5817" s="139">
        <v>2015</v>
      </c>
      <c r="O5817" s="139">
        <v>94600</v>
      </c>
      <c r="P5817" s="140">
        <v>9000</v>
      </c>
      <c r="Q5817" s="138">
        <v>45183</v>
      </c>
      <c r="AR5817">
        <f t="shared" si="367"/>
        <v>0</v>
      </c>
      <c r="AS5817">
        <f t="shared" si="368"/>
        <v>0</v>
      </c>
      <c r="AT5817">
        <f t="shared" si="366"/>
        <v>0</v>
      </c>
    </row>
    <row r="5818" spans="2:46" ht="15.75" customHeight="1" thickBot="1">
      <c r="B5818" t="str">
        <f t="shared" si="365"/>
        <v>DIVISLAB4518345260</v>
      </c>
      <c r="C5818" s="137" t="s">
        <v>226</v>
      </c>
      <c r="D5818" s="137" t="s">
        <v>63</v>
      </c>
      <c r="E5818" s="138">
        <v>45260</v>
      </c>
      <c r="F5818" s="139">
        <v>0</v>
      </c>
      <c r="G5818" s="137" t="s">
        <v>223</v>
      </c>
      <c r="H5818" s="139">
        <v>3840</v>
      </c>
      <c r="I5818" s="139">
        <v>3874.95</v>
      </c>
      <c r="J5818" s="139">
        <v>3799.4</v>
      </c>
      <c r="K5818" s="139">
        <v>3868.15</v>
      </c>
      <c r="L5818" s="139">
        <v>3868.15</v>
      </c>
      <c r="M5818" s="139">
        <v>19</v>
      </c>
      <c r="N5818" s="139">
        <v>146.38999999999999</v>
      </c>
      <c r="O5818" s="139">
        <v>6400</v>
      </c>
      <c r="P5818" s="140">
        <v>1400</v>
      </c>
      <c r="Q5818" s="138">
        <v>45183</v>
      </c>
      <c r="AR5818">
        <f t="shared" si="367"/>
        <v>0</v>
      </c>
      <c r="AS5818">
        <f t="shared" si="368"/>
        <v>0</v>
      </c>
      <c r="AT5818">
        <f t="shared" si="366"/>
        <v>0</v>
      </c>
    </row>
    <row r="5819" spans="2:46" ht="15.75" customHeight="1" thickBot="1">
      <c r="B5819" t="str">
        <f t="shared" si="365"/>
        <v>DIXON4518345197</v>
      </c>
      <c r="C5819" s="137" t="s">
        <v>226</v>
      </c>
      <c r="D5819" s="137" t="s">
        <v>108</v>
      </c>
      <c r="E5819" s="138">
        <v>45197</v>
      </c>
      <c r="F5819" s="139">
        <v>0</v>
      </c>
      <c r="G5819" s="137" t="s">
        <v>223</v>
      </c>
      <c r="H5819" s="139">
        <v>5096</v>
      </c>
      <c r="I5819" s="139">
        <v>5137.8999999999996</v>
      </c>
      <c r="J5819" s="139">
        <v>5064.25</v>
      </c>
      <c r="K5819" s="139">
        <v>5097.3500000000004</v>
      </c>
      <c r="L5819" s="139">
        <v>5097.3500000000004</v>
      </c>
      <c r="M5819" s="139">
        <v>1717</v>
      </c>
      <c r="N5819" s="139">
        <v>17522.57</v>
      </c>
      <c r="O5819" s="139">
        <v>1214400</v>
      </c>
      <c r="P5819" s="140">
        <v>-15000</v>
      </c>
      <c r="Q5819" s="138">
        <v>45183</v>
      </c>
      <c r="AR5819">
        <f t="shared" si="367"/>
        <v>1257400</v>
      </c>
      <c r="AS5819">
        <f t="shared" si="368"/>
        <v>-11000</v>
      </c>
      <c r="AT5819">
        <f t="shared" si="366"/>
        <v>1268400</v>
      </c>
    </row>
    <row r="5820" spans="2:46" ht="15.75" customHeight="1" thickBot="1">
      <c r="B5820" t="str">
        <f t="shared" si="365"/>
        <v>DIXON4518345225</v>
      </c>
      <c r="C5820" s="137" t="s">
        <v>226</v>
      </c>
      <c r="D5820" s="137" t="s">
        <v>108</v>
      </c>
      <c r="E5820" s="138">
        <v>45225</v>
      </c>
      <c r="F5820" s="139">
        <v>0</v>
      </c>
      <c r="G5820" s="137" t="s">
        <v>223</v>
      </c>
      <c r="H5820" s="139">
        <v>5128.3999999999996</v>
      </c>
      <c r="I5820" s="139">
        <v>5150</v>
      </c>
      <c r="J5820" s="139">
        <v>5087.7</v>
      </c>
      <c r="K5820" s="139">
        <v>5111.95</v>
      </c>
      <c r="L5820" s="139">
        <v>5111.95</v>
      </c>
      <c r="M5820" s="139">
        <v>117</v>
      </c>
      <c r="N5820" s="139">
        <v>1197.6500000000001</v>
      </c>
      <c r="O5820" s="139">
        <v>43000</v>
      </c>
      <c r="P5820" s="140">
        <v>4000</v>
      </c>
      <c r="Q5820" s="138">
        <v>45183</v>
      </c>
      <c r="AR5820">
        <f t="shared" si="367"/>
        <v>0</v>
      </c>
      <c r="AS5820">
        <f t="shared" si="368"/>
        <v>0</v>
      </c>
      <c r="AT5820">
        <f t="shared" si="366"/>
        <v>0</v>
      </c>
    </row>
    <row r="5821" spans="2:46" ht="15.75" customHeight="1" thickBot="1">
      <c r="B5821" t="str">
        <f t="shared" si="365"/>
        <v>DIXON4518345260</v>
      </c>
      <c r="C5821" s="137" t="s">
        <v>226</v>
      </c>
      <c r="D5821" s="137" t="s">
        <v>108</v>
      </c>
      <c r="E5821" s="138">
        <v>45260</v>
      </c>
      <c r="F5821" s="139">
        <v>0</v>
      </c>
      <c r="G5821" s="137" t="s">
        <v>223</v>
      </c>
      <c r="H5821" s="139">
        <v>5145</v>
      </c>
      <c r="I5821" s="139">
        <v>5145</v>
      </c>
      <c r="J5821" s="139">
        <v>5120.7</v>
      </c>
      <c r="K5821" s="139">
        <v>5127.55</v>
      </c>
      <c r="L5821" s="139">
        <v>5127.55</v>
      </c>
      <c r="M5821" s="139">
        <v>8</v>
      </c>
      <c r="N5821" s="139">
        <v>82.11</v>
      </c>
      <c r="O5821" s="139">
        <v>5000</v>
      </c>
      <c r="P5821" s="140">
        <v>1000</v>
      </c>
      <c r="Q5821" s="138">
        <v>45183</v>
      </c>
      <c r="AR5821">
        <f t="shared" si="367"/>
        <v>0</v>
      </c>
      <c r="AS5821">
        <f t="shared" si="368"/>
        <v>0</v>
      </c>
      <c r="AT5821">
        <f t="shared" si="366"/>
        <v>0</v>
      </c>
    </row>
    <row r="5822" spans="2:46" ht="15.75" customHeight="1" thickBot="1">
      <c r="B5822" t="str">
        <f t="shared" si="365"/>
        <v>DLF4518345197</v>
      </c>
      <c r="C5822" s="137" t="s">
        <v>226</v>
      </c>
      <c r="D5822" s="137" t="s">
        <v>109</v>
      </c>
      <c r="E5822" s="138">
        <v>45197</v>
      </c>
      <c r="F5822" s="139">
        <v>0</v>
      </c>
      <c r="G5822" s="137" t="s">
        <v>223</v>
      </c>
      <c r="H5822" s="139">
        <v>531.79999999999995</v>
      </c>
      <c r="I5822" s="139">
        <v>544</v>
      </c>
      <c r="J5822" s="139">
        <v>530.79999999999995</v>
      </c>
      <c r="K5822" s="139">
        <v>537.85</v>
      </c>
      <c r="L5822" s="139">
        <v>537.85</v>
      </c>
      <c r="M5822" s="139">
        <v>6898</v>
      </c>
      <c r="N5822" s="139">
        <v>61243.67</v>
      </c>
      <c r="O5822" s="139">
        <v>32170050</v>
      </c>
      <c r="P5822" s="140">
        <v>-589050</v>
      </c>
      <c r="Q5822" s="138">
        <v>45183</v>
      </c>
      <c r="AR5822">
        <f t="shared" si="367"/>
        <v>33112200</v>
      </c>
      <c r="AS5822">
        <f t="shared" si="368"/>
        <v>-615450</v>
      </c>
      <c r="AT5822">
        <f t="shared" si="366"/>
        <v>33727650</v>
      </c>
    </row>
    <row r="5823" spans="2:46" ht="15.75" customHeight="1" thickBot="1">
      <c r="B5823" t="str">
        <f t="shared" si="365"/>
        <v>DLF4518345225</v>
      </c>
      <c r="C5823" s="137" t="s">
        <v>226</v>
      </c>
      <c r="D5823" s="137" t="s">
        <v>109</v>
      </c>
      <c r="E5823" s="138">
        <v>45225</v>
      </c>
      <c r="F5823" s="139">
        <v>0</v>
      </c>
      <c r="G5823" s="137" t="s">
        <v>223</v>
      </c>
      <c r="H5823" s="139">
        <v>536.25</v>
      </c>
      <c r="I5823" s="139">
        <v>547.15</v>
      </c>
      <c r="J5823" s="139">
        <v>536.25</v>
      </c>
      <c r="K5823" s="139">
        <v>541.45000000000005</v>
      </c>
      <c r="L5823" s="139">
        <v>541.45000000000005</v>
      </c>
      <c r="M5823" s="139">
        <v>450</v>
      </c>
      <c r="N5823" s="139">
        <v>4021.94</v>
      </c>
      <c r="O5823" s="139">
        <v>942150</v>
      </c>
      <c r="P5823" s="140">
        <v>-26400</v>
      </c>
      <c r="Q5823" s="138">
        <v>45183</v>
      </c>
      <c r="AR5823">
        <f t="shared" si="367"/>
        <v>0</v>
      </c>
      <c r="AS5823">
        <f t="shared" si="368"/>
        <v>0</v>
      </c>
      <c r="AT5823">
        <f t="shared" si="366"/>
        <v>0</v>
      </c>
    </row>
    <row r="5824" spans="2:46" ht="15.75" customHeight="1" thickBot="1">
      <c r="B5824" t="str">
        <f t="shared" si="365"/>
        <v>DLF4518345260</v>
      </c>
      <c r="C5824" s="137" t="s">
        <v>226</v>
      </c>
      <c r="D5824" s="137" t="s">
        <v>109</v>
      </c>
      <c r="E5824" s="138">
        <v>45260</v>
      </c>
      <c r="F5824" s="139">
        <v>0</v>
      </c>
      <c r="G5824" s="137" t="s">
        <v>223</v>
      </c>
      <c r="H5824" s="139">
        <v>542.25</v>
      </c>
      <c r="I5824" s="139">
        <v>550.35</v>
      </c>
      <c r="J5824" s="139">
        <v>541.29999999999995</v>
      </c>
      <c r="K5824" s="139">
        <v>543.1</v>
      </c>
      <c r="L5824" s="139">
        <v>545.54999999999995</v>
      </c>
      <c r="M5824" s="139">
        <v>42</v>
      </c>
      <c r="N5824" s="139">
        <v>379.42</v>
      </c>
      <c r="O5824" s="139">
        <v>117150</v>
      </c>
      <c r="P5824" s="139">
        <v>0</v>
      </c>
      <c r="Q5824" s="138">
        <v>45183</v>
      </c>
      <c r="AR5824">
        <f t="shared" si="367"/>
        <v>0</v>
      </c>
      <c r="AS5824">
        <f t="shared" si="368"/>
        <v>0</v>
      </c>
      <c r="AT5824">
        <f t="shared" si="366"/>
        <v>0</v>
      </c>
    </row>
    <row r="5825" spans="2:46" ht="15.75" customHeight="1" thickBot="1">
      <c r="B5825" t="str">
        <f t="shared" si="365"/>
        <v>DRREDDY4518345197</v>
      </c>
      <c r="C5825" s="137" t="s">
        <v>226</v>
      </c>
      <c r="D5825" s="137" t="s">
        <v>52</v>
      </c>
      <c r="E5825" s="138">
        <v>45197</v>
      </c>
      <c r="F5825" s="139">
        <v>0</v>
      </c>
      <c r="G5825" s="137" t="s">
        <v>223</v>
      </c>
      <c r="H5825" s="139">
        <v>5762</v>
      </c>
      <c r="I5825" s="139">
        <v>5780</v>
      </c>
      <c r="J5825" s="139">
        <v>5721.55</v>
      </c>
      <c r="K5825" s="139">
        <v>5752.65</v>
      </c>
      <c r="L5825" s="139">
        <v>5752.65</v>
      </c>
      <c r="M5825" s="139">
        <v>3662</v>
      </c>
      <c r="N5825" s="139">
        <v>26304.91</v>
      </c>
      <c r="O5825" s="139">
        <v>2691000</v>
      </c>
      <c r="P5825" s="140">
        <v>-73375</v>
      </c>
      <c r="Q5825" s="138">
        <v>45183</v>
      </c>
      <c r="AR5825">
        <f t="shared" si="367"/>
        <v>2757750</v>
      </c>
      <c r="AS5825">
        <f t="shared" si="368"/>
        <v>-71500</v>
      </c>
      <c r="AT5825">
        <f t="shared" si="366"/>
        <v>2829250</v>
      </c>
    </row>
    <row r="5826" spans="2:46" ht="15.75" customHeight="1" thickBot="1">
      <c r="B5826" t="str">
        <f t="shared" ref="B5826:B5889" si="369">D5826&amp;Q5826&amp;E5826</f>
        <v>DRREDDY4518345225</v>
      </c>
      <c r="C5826" s="137" t="s">
        <v>226</v>
      </c>
      <c r="D5826" s="137" t="s">
        <v>52</v>
      </c>
      <c r="E5826" s="138">
        <v>45225</v>
      </c>
      <c r="F5826" s="139">
        <v>0</v>
      </c>
      <c r="G5826" s="137" t="s">
        <v>223</v>
      </c>
      <c r="H5826" s="139">
        <v>5810.2</v>
      </c>
      <c r="I5826" s="139">
        <v>5815.3</v>
      </c>
      <c r="J5826" s="139">
        <v>5761.95</v>
      </c>
      <c r="K5826" s="139">
        <v>5793.15</v>
      </c>
      <c r="L5826" s="139">
        <v>5793.15</v>
      </c>
      <c r="M5826" s="139">
        <v>173</v>
      </c>
      <c r="N5826" s="139">
        <v>1251.8599999999999</v>
      </c>
      <c r="O5826" s="139">
        <v>66750</v>
      </c>
      <c r="P5826" s="140">
        <v>1875</v>
      </c>
      <c r="Q5826" s="138">
        <v>45183</v>
      </c>
      <c r="AR5826">
        <f t="shared" si="367"/>
        <v>0</v>
      </c>
      <c r="AS5826">
        <f t="shared" si="368"/>
        <v>0</v>
      </c>
      <c r="AT5826">
        <f t="shared" ref="AT5826:AT5889" si="370">AR5826-AS5826</f>
        <v>0</v>
      </c>
    </row>
    <row r="5827" spans="2:46" ht="15.75" customHeight="1" thickBot="1">
      <c r="B5827" t="str">
        <f t="shared" si="369"/>
        <v>DRREDDY4518345260</v>
      </c>
      <c r="C5827" s="137" t="s">
        <v>226</v>
      </c>
      <c r="D5827" s="137" t="s">
        <v>52</v>
      </c>
      <c r="E5827" s="138">
        <v>45260</v>
      </c>
      <c r="F5827" s="139">
        <v>0</v>
      </c>
      <c r="G5827" s="137" t="s">
        <v>223</v>
      </c>
      <c r="H5827" s="139">
        <v>5827.4</v>
      </c>
      <c r="I5827" s="139">
        <v>5829.9</v>
      </c>
      <c r="J5827" s="139">
        <v>5800</v>
      </c>
      <c r="K5827" s="139">
        <v>5800</v>
      </c>
      <c r="L5827" s="139">
        <v>5831.85</v>
      </c>
      <c r="M5827" s="139">
        <v>3</v>
      </c>
      <c r="N5827" s="139">
        <v>21.82</v>
      </c>
      <c r="O5827" s="139">
        <v>6000</v>
      </c>
      <c r="P5827" s="139">
        <v>250</v>
      </c>
      <c r="Q5827" s="138">
        <v>45183</v>
      </c>
      <c r="AR5827">
        <f t="shared" si="367"/>
        <v>0</v>
      </c>
      <c r="AS5827">
        <f t="shared" si="368"/>
        <v>0</v>
      </c>
      <c r="AT5827">
        <f t="shared" si="370"/>
        <v>0</v>
      </c>
    </row>
    <row r="5828" spans="2:46" ht="15.75" customHeight="1" thickBot="1">
      <c r="B5828" t="str">
        <f t="shared" si="369"/>
        <v>EICHERMOT4518345197</v>
      </c>
      <c r="C5828" s="137" t="s">
        <v>226</v>
      </c>
      <c r="D5828" s="137" t="s">
        <v>62</v>
      </c>
      <c r="E5828" s="138">
        <v>45197</v>
      </c>
      <c r="F5828" s="139">
        <v>0</v>
      </c>
      <c r="G5828" s="137" t="s">
        <v>223</v>
      </c>
      <c r="H5828" s="139">
        <v>3338.25</v>
      </c>
      <c r="I5828" s="139">
        <v>3399</v>
      </c>
      <c r="J5828" s="139">
        <v>3336.25</v>
      </c>
      <c r="K5828" s="139">
        <v>3394.3</v>
      </c>
      <c r="L5828" s="139">
        <v>3394.3</v>
      </c>
      <c r="M5828" s="139">
        <v>4027</v>
      </c>
      <c r="N5828" s="139">
        <v>23807.37</v>
      </c>
      <c r="O5828" s="139">
        <v>3691975</v>
      </c>
      <c r="P5828" s="140">
        <v>-68600</v>
      </c>
      <c r="Q5828" s="138">
        <v>45183</v>
      </c>
      <c r="AR5828">
        <f t="shared" si="367"/>
        <v>3856475</v>
      </c>
      <c r="AS5828">
        <f t="shared" si="368"/>
        <v>-71925</v>
      </c>
      <c r="AT5828">
        <f t="shared" si="370"/>
        <v>3928400</v>
      </c>
    </row>
    <row r="5829" spans="2:46" ht="15.75" customHeight="1" thickBot="1">
      <c r="B5829" t="str">
        <f t="shared" si="369"/>
        <v>EICHERMOT4518345225</v>
      </c>
      <c r="C5829" s="137" t="s">
        <v>226</v>
      </c>
      <c r="D5829" s="137" t="s">
        <v>62</v>
      </c>
      <c r="E5829" s="138">
        <v>45225</v>
      </c>
      <c r="F5829" s="139">
        <v>0</v>
      </c>
      <c r="G5829" s="137" t="s">
        <v>223</v>
      </c>
      <c r="H5829" s="139">
        <v>3366.05</v>
      </c>
      <c r="I5829" s="139">
        <v>3417</v>
      </c>
      <c r="J5829" s="139">
        <v>3363</v>
      </c>
      <c r="K5829" s="139">
        <v>3414.25</v>
      </c>
      <c r="L5829" s="139">
        <v>3414.25</v>
      </c>
      <c r="M5829" s="139">
        <v>260</v>
      </c>
      <c r="N5829" s="139">
        <v>1543.74</v>
      </c>
      <c r="O5829" s="139">
        <v>164500</v>
      </c>
      <c r="P5829" s="140">
        <v>-3325</v>
      </c>
      <c r="Q5829" s="138">
        <v>45183</v>
      </c>
      <c r="AR5829">
        <f t="shared" si="367"/>
        <v>0</v>
      </c>
      <c r="AS5829">
        <f t="shared" si="368"/>
        <v>0</v>
      </c>
      <c r="AT5829">
        <f t="shared" si="370"/>
        <v>0</v>
      </c>
    </row>
    <row r="5830" spans="2:46" ht="15.75" customHeight="1" thickBot="1">
      <c r="B5830" t="str">
        <f t="shared" si="369"/>
        <v>EICHERMOT4518345260</v>
      </c>
      <c r="C5830" s="137" t="s">
        <v>226</v>
      </c>
      <c r="D5830" s="137" t="s">
        <v>62</v>
      </c>
      <c r="E5830" s="138">
        <v>45260</v>
      </c>
      <c r="F5830" s="139">
        <v>0</v>
      </c>
      <c r="G5830" s="137" t="s">
        <v>223</v>
      </c>
      <c r="H5830" s="139">
        <v>3409.45</v>
      </c>
      <c r="I5830" s="139">
        <v>3426.7</v>
      </c>
      <c r="J5830" s="139">
        <v>3409.45</v>
      </c>
      <c r="K5830" s="139">
        <v>3418.5</v>
      </c>
      <c r="L5830" s="139">
        <v>3432.8</v>
      </c>
      <c r="M5830" s="139">
        <v>15</v>
      </c>
      <c r="N5830" s="139">
        <v>89.71</v>
      </c>
      <c r="O5830" s="139">
        <v>18375</v>
      </c>
      <c r="P5830" s="139">
        <v>-525</v>
      </c>
      <c r="Q5830" s="138">
        <v>45183</v>
      </c>
      <c r="AR5830">
        <f t="shared" si="367"/>
        <v>0</v>
      </c>
      <c r="AS5830">
        <f t="shared" si="368"/>
        <v>0</v>
      </c>
      <c r="AT5830">
        <f t="shared" si="370"/>
        <v>0</v>
      </c>
    </row>
    <row r="5831" spans="2:46" ht="15.75" customHeight="1" thickBot="1">
      <c r="B5831" t="str">
        <f t="shared" si="369"/>
        <v>ESCORTS4518345197</v>
      </c>
      <c r="C5831" s="137" t="s">
        <v>226</v>
      </c>
      <c r="D5831" s="137" t="s">
        <v>110</v>
      </c>
      <c r="E5831" s="138">
        <v>45197</v>
      </c>
      <c r="F5831" s="139">
        <v>0</v>
      </c>
      <c r="G5831" s="137" t="s">
        <v>223</v>
      </c>
      <c r="H5831" s="139">
        <v>3142.3</v>
      </c>
      <c r="I5831" s="139">
        <v>3158.65</v>
      </c>
      <c r="J5831" s="139">
        <v>3091.4</v>
      </c>
      <c r="K5831" s="139">
        <v>3125.5</v>
      </c>
      <c r="L5831" s="139">
        <v>3125.5</v>
      </c>
      <c r="M5831" s="139">
        <v>1803</v>
      </c>
      <c r="N5831" s="139">
        <v>15453.52</v>
      </c>
      <c r="O5831" s="139">
        <v>1510575</v>
      </c>
      <c r="P5831" s="140">
        <v>-78375</v>
      </c>
      <c r="Q5831" s="138">
        <v>45183</v>
      </c>
      <c r="AR5831">
        <f t="shared" si="367"/>
        <v>1572725</v>
      </c>
      <c r="AS5831">
        <f t="shared" si="368"/>
        <v>-56375</v>
      </c>
      <c r="AT5831">
        <f t="shared" si="370"/>
        <v>1629100</v>
      </c>
    </row>
    <row r="5832" spans="2:46" ht="15.75" customHeight="1" thickBot="1">
      <c r="B5832" t="str">
        <f t="shared" si="369"/>
        <v>ESCORTS4518345225</v>
      </c>
      <c r="C5832" s="137" t="s">
        <v>226</v>
      </c>
      <c r="D5832" s="137" t="s">
        <v>110</v>
      </c>
      <c r="E5832" s="138">
        <v>45225</v>
      </c>
      <c r="F5832" s="139">
        <v>0</v>
      </c>
      <c r="G5832" s="137" t="s">
        <v>223</v>
      </c>
      <c r="H5832" s="139">
        <v>3139.35</v>
      </c>
      <c r="I5832" s="139">
        <v>3156.8</v>
      </c>
      <c r="J5832" s="139">
        <v>3104.85</v>
      </c>
      <c r="K5832" s="139">
        <v>3139.85</v>
      </c>
      <c r="L5832" s="139">
        <v>3139.85</v>
      </c>
      <c r="M5832" s="139">
        <v>185</v>
      </c>
      <c r="N5832" s="139">
        <v>1590.26</v>
      </c>
      <c r="O5832" s="139">
        <v>62150</v>
      </c>
      <c r="P5832" s="140">
        <v>22000</v>
      </c>
      <c r="Q5832" s="138">
        <v>45183</v>
      </c>
      <c r="AR5832">
        <f t="shared" ref="AR5832:AR5895" si="371">IF($AU$2&lt;&gt;5,NA(),IF(D5832=D5831,0,IF(AND(D15333=D5832,D5833=D5832),O5832+O5833+O15333,IF(D5833=D5832,O5833+O5832,O5832))))</f>
        <v>0</v>
      </c>
      <c r="AS5832">
        <f t="shared" ref="AS5832:AS5895" si="372">IF($AU$2&lt;&gt;5,NA(),IF(D5832=D5831,0,IF(AND(D15333=D5832,D5833=D5832),P5832+P5833+P15333,IF(D5833=D5832,P5833+P5832,P5832))))</f>
        <v>0</v>
      </c>
      <c r="AT5832">
        <f t="shared" si="370"/>
        <v>0</v>
      </c>
    </row>
    <row r="5833" spans="2:46" ht="15.75" customHeight="1" thickBot="1">
      <c r="B5833" t="str">
        <f t="shared" si="369"/>
        <v>ESCORTS4518345260</v>
      </c>
      <c r="C5833" s="137" t="s">
        <v>226</v>
      </c>
      <c r="D5833" s="137" t="s">
        <v>110</v>
      </c>
      <c r="E5833" s="138">
        <v>45260</v>
      </c>
      <c r="F5833" s="139">
        <v>0</v>
      </c>
      <c r="G5833" s="137" t="s">
        <v>223</v>
      </c>
      <c r="H5833" s="139">
        <v>3111.45</v>
      </c>
      <c r="I5833" s="139">
        <v>3111.45</v>
      </c>
      <c r="J5833" s="139">
        <v>3111.45</v>
      </c>
      <c r="K5833" s="139">
        <v>3111.45</v>
      </c>
      <c r="L5833" s="139">
        <v>3166.65</v>
      </c>
      <c r="M5833" s="139">
        <v>1</v>
      </c>
      <c r="N5833" s="139">
        <v>8.5500000000000007</v>
      </c>
      <c r="O5833" s="139">
        <v>3300</v>
      </c>
      <c r="P5833" s="139">
        <v>0</v>
      </c>
      <c r="Q5833" s="138">
        <v>45183</v>
      </c>
      <c r="AR5833">
        <f t="shared" si="371"/>
        <v>0</v>
      </c>
      <c r="AS5833">
        <f t="shared" si="372"/>
        <v>0</v>
      </c>
      <c r="AT5833">
        <f t="shared" si="370"/>
        <v>0</v>
      </c>
    </row>
    <row r="5834" spans="2:46" ht="15.75" customHeight="1" thickBot="1">
      <c r="B5834" t="str">
        <f t="shared" si="369"/>
        <v>EXIDEIND4518345197</v>
      </c>
      <c r="C5834" s="137" t="s">
        <v>226</v>
      </c>
      <c r="D5834" s="137" t="s">
        <v>111</v>
      </c>
      <c r="E5834" s="138">
        <v>45197</v>
      </c>
      <c r="F5834" s="139">
        <v>0</v>
      </c>
      <c r="G5834" s="137" t="s">
        <v>223</v>
      </c>
      <c r="H5834" s="139">
        <v>268.5</v>
      </c>
      <c r="I5834" s="139">
        <v>270.8</v>
      </c>
      <c r="J5834" s="139">
        <v>266.5</v>
      </c>
      <c r="K5834" s="139">
        <v>269.14999999999998</v>
      </c>
      <c r="L5834" s="139">
        <v>269.14999999999998</v>
      </c>
      <c r="M5834" s="139">
        <v>1046</v>
      </c>
      <c r="N5834" s="139">
        <v>10120.959999999999</v>
      </c>
      <c r="O5834" s="139">
        <v>16707600</v>
      </c>
      <c r="P5834" s="140">
        <v>-392400</v>
      </c>
      <c r="Q5834" s="138">
        <v>45183</v>
      </c>
      <c r="AR5834">
        <f t="shared" si="371"/>
        <v>18075600</v>
      </c>
      <c r="AS5834">
        <f t="shared" si="372"/>
        <v>-349200</v>
      </c>
      <c r="AT5834">
        <f t="shared" si="370"/>
        <v>18424800</v>
      </c>
    </row>
    <row r="5835" spans="2:46" ht="15.75" customHeight="1" thickBot="1">
      <c r="B5835" t="str">
        <f t="shared" si="369"/>
        <v>EXIDEIND4518345225</v>
      </c>
      <c r="C5835" s="137" t="s">
        <v>226</v>
      </c>
      <c r="D5835" s="137" t="s">
        <v>111</v>
      </c>
      <c r="E5835" s="138">
        <v>45225</v>
      </c>
      <c r="F5835" s="139">
        <v>0</v>
      </c>
      <c r="G5835" s="137" t="s">
        <v>223</v>
      </c>
      <c r="H5835" s="139">
        <v>272.10000000000002</v>
      </c>
      <c r="I5835" s="139">
        <v>272.5</v>
      </c>
      <c r="J5835" s="139">
        <v>268.75</v>
      </c>
      <c r="K5835" s="139">
        <v>270.95</v>
      </c>
      <c r="L5835" s="139">
        <v>270.95</v>
      </c>
      <c r="M5835" s="139">
        <v>96</v>
      </c>
      <c r="N5835" s="139">
        <v>936.25</v>
      </c>
      <c r="O5835" s="139">
        <v>1368000</v>
      </c>
      <c r="P5835" s="140">
        <v>43200</v>
      </c>
      <c r="Q5835" s="138">
        <v>45183</v>
      </c>
      <c r="AR5835">
        <f t="shared" si="371"/>
        <v>0</v>
      </c>
      <c r="AS5835">
        <f t="shared" si="372"/>
        <v>0</v>
      </c>
      <c r="AT5835">
        <f t="shared" si="370"/>
        <v>0</v>
      </c>
    </row>
    <row r="5836" spans="2:46" ht="15.75" customHeight="1" thickBot="1">
      <c r="B5836" t="str">
        <f t="shared" si="369"/>
        <v>EXIDEIND4518345260</v>
      </c>
      <c r="C5836" s="137" t="s">
        <v>226</v>
      </c>
      <c r="D5836" s="137" t="s">
        <v>111</v>
      </c>
      <c r="E5836" s="138">
        <v>45260</v>
      </c>
      <c r="F5836" s="139">
        <v>0</v>
      </c>
      <c r="G5836" s="137" t="s">
        <v>223</v>
      </c>
      <c r="H5836" s="139">
        <v>273.75</v>
      </c>
      <c r="I5836" s="139">
        <v>273.75</v>
      </c>
      <c r="J5836" s="139">
        <v>273.7</v>
      </c>
      <c r="K5836" s="139">
        <v>273.7</v>
      </c>
      <c r="L5836" s="139">
        <v>272.85000000000002</v>
      </c>
      <c r="M5836" s="139">
        <v>2</v>
      </c>
      <c r="N5836" s="139">
        <v>19.7</v>
      </c>
      <c r="O5836" s="139">
        <v>172800</v>
      </c>
      <c r="P5836" s="140">
        <v>3600</v>
      </c>
      <c r="Q5836" s="138">
        <v>45183</v>
      </c>
      <c r="AR5836">
        <f t="shared" si="371"/>
        <v>0</v>
      </c>
      <c r="AS5836">
        <f t="shared" si="372"/>
        <v>0</v>
      </c>
      <c r="AT5836">
        <f t="shared" si="370"/>
        <v>0</v>
      </c>
    </row>
    <row r="5837" spans="2:46" ht="15.75" customHeight="1" thickBot="1">
      <c r="B5837" t="str">
        <f t="shared" si="369"/>
        <v>FEDERALBNK4518345197</v>
      </c>
      <c r="C5837" s="137" t="s">
        <v>226</v>
      </c>
      <c r="D5837" s="137" t="s">
        <v>112</v>
      </c>
      <c r="E5837" s="138">
        <v>45197</v>
      </c>
      <c r="F5837" s="139">
        <v>0</v>
      </c>
      <c r="G5837" s="137" t="s">
        <v>223</v>
      </c>
      <c r="H5837" s="139">
        <v>145.94999999999999</v>
      </c>
      <c r="I5837" s="139">
        <v>148</v>
      </c>
      <c r="J5837" s="139">
        <v>145.69999999999999</v>
      </c>
      <c r="K5837" s="139">
        <v>147.85</v>
      </c>
      <c r="L5837" s="139">
        <v>147.85</v>
      </c>
      <c r="M5837" s="139">
        <v>6136</v>
      </c>
      <c r="N5837" s="139">
        <v>45154.84</v>
      </c>
      <c r="O5837" s="139">
        <v>114695000</v>
      </c>
      <c r="P5837" s="140">
        <v>-3100000</v>
      </c>
      <c r="Q5837" s="138">
        <v>45183</v>
      </c>
      <c r="AR5837">
        <f t="shared" si="371"/>
        <v>120095000</v>
      </c>
      <c r="AS5837">
        <f t="shared" si="372"/>
        <v>-2545000</v>
      </c>
      <c r="AT5837">
        <f t="shared" si="370"/>
        <v>122640000</v>
      </c>
    </row>
    <row r="5838" spans="2:46" ht="15.75" customHeight="1" thickBot="1">
      <c r="B5838" t="str">
        <f t="shared" si="369"/>
        <v>FEDERALBNK4518345225</v>
      </c>
      <c r="C5838" s="137" t="s">
        <v>226</v>
      </c>
      <c r="D5838" s="137" t="s">
        <v>112</v>
      </c>
      <c r="E5838" s="138">
        <v>45225</v>
      </c>
      <c r="F5838" s="139">
        <v>0</v>
      </c>
      <c r="G5838" s="137" t="s">
        <v>223</v>
      </c>
      <c r="H5838" s="139">
        <v>146.94999999999999</v>
      </c>
      <c r="I5838" s="139">
        <v>148.94999999999999</v>
      </c>
      <c r="J5838" s="139">
        <v>146.75</v>
      </c>
      <c r="K5838" s="139">
        <v>148.80000000000001</v>
      </c>
      <c r="L5838" s="139">
        <v>148.80000000000001</v>
      </c>
      <c r="M5838" s="139">
        <v>573</v>
      </c>
      <c r="N5838" s="139">
        <v>4242.07</v>
      </c>
      <c r="O5838" s="139">
        <v>5400000</v>
      </c>
      <c r="P5838" s="140">
        <v>555000</v>
      </c>
      <c r="Q5838" s="138">
        <v>45183</v>
      </c>
      <c r="AR5838">
        <f t="shared" si="371"/>
        <v>0</v>
      </c>
      <c r="AS5838">
        <f t="shared" si="372"/>
        <v>0</v>
      </c>
      <c r="AT5838">
        <f t="shared" si="370"/>
        <v>0</v>
      </c>
    </row>
    <row r="5839" spans="2:46" ht="15.75" customHeight="1" thickBot="1">
      <c r="B5839" t="str">
        <f t="shared" si="369"/>
        <v>FEDERALBNK4518345260</v>
      </c>
      <c r="C5839" s="137" t="s">
        <v>226</v>
      </c>
      <c r="D5839" s="137" t="s">
        <v>112</v>
      </c>
      <c r="E5839" s="138">
        <v>45260</v>
      </c>
      <c r="F5839" s="139">
        <v>0</v>
      </c>
      <c r="G5839" s="137" t="s">
        <v>223</v>
      </c>
      <c r="H5839" s="139">
        <v>148.1</v>
      </c>
      <c r="I5839" s="139">
        <v>150</v>
      </c>
      <c r="J5839" s="139">
        <v>148</v>
      </c>
      <c r="K5839" s="139">
        <v>149.94999999999999</v>
      </c>
      <c r="L5839" s="139">
        <v>149.94999999999999</v>
      </c>
      <c r="M5839" s="139">
        <v>113</v>
      </c>
      <c r="N5839" s="139">
        <v>843.45</v>
      </c>
      <c r="O5839" s="139">
        <v>720000</v>
      </c>
      <c r="P5839" s="140">
        <v>20000</v>
      </c>
      <c r="Q5839" s="138">
        <v>45183</v>
      </c>
      <c r="AR5839">
        <f t="shared" si="371"/>
        <v>0</v>
      </c>
      <c r="AS5839">
        <f t="shared" si="372"/>
        <v>0</v>
      </c>
      <c r="AT5839">
        <f t="shared" si="370"/>
        <v>0</v>
      </c>
    </row>
    <row r="5840" spans="2:46" ht="15.75" customHeight="1" thickBot="1">
      <c r="B5840" t="str">
        <f t="shared" si="369"/>
        <v>GAIL4518345197</v>
      </c>
      <c r="C5840" s="137" t="s">
        <v>226</v>
      </c>
      <c r="D5840" s="137" t="s">
        <v>113</v>
      </c>
      <c r="E5840" s="138">
        <v>45197</v>
      </c>
      <c r="F5840" s="139">
        <v>0</v>
      </c>
      <c r="G5840" s="137" t="s">
        <v>223</v>
      </c>
      <c r="H5840" s="139">
        <v>125.25</v>
      </c>
      <c r="I5840" s="139">
        <v>126.9</v>
      </c>
      <c r="J5840" s="139">
        <v>123.85</v>
      </c>
      <c r="K5840" s="139">
        <v>126.3</v>
      </c>
      <c r="L5840" s="139">
        <v>126.3</v>
      </c>
      <c r="M5840" s="139">
        <v>2953</v>
      </c>
      <c r="N5840" s="139">
        <v>33902.61</v>
      </c>
      <c r="O5840" s="139">
        <v>123012600</v>
      </c>
      <c r="P5840" s="140">
        <v>1720200</v>
      </c>
      <c r="Q5840" s="138">
        <v>45183</v>
      </c>
      <c r="AR5840">
        <f t="shared" si="371"/>
        <v>131275050</v>
      </c>
      <c r="AS5840">
        <f t="shared" si="372"/>
        <v>2077050</v>
      </c>
      <c r="AT5840">
        <f t="shared" si="370"/>
        <v>129198000</v>
      </c>
    </row>
    <row r="5841" spans="2:46" ht="15.75" customHeight="1" thickBot="1">
      <c r="B5841" t="str">
        <f t="shared" si="369"/>
        <v>GAIL4518345225</v>
      </c>
      <c r="C5841" s="137" t="s">
        <v>226</v>
      </c>
      <c r="D5841" s="137" t="s">
        <v>113</v>
      </c>
      <c r="E5841" s="138">
        <v>45225</v>
      </c>
      <c r="F5841" s="139">
        <v>0</v>
      </c>
      <c r="G5841" s="137" t="s">
        <v>223</v>
      </c>
      <c r="H5841" s="139">
        <v>125.8</v>
      </c>
      <c r="I5841" s="139">
        <v>127.8</v>
      </c>
      <c r="J5841" s="139">
        <v>124.9</v>
      </c>
      <c r="K5841" s="139">
        <v>127.3</v>
      </c>
      <c r="L5841" s="139">
        <v>127.3</v>
      </c>
      <c r="M5841" s="139">
        <v>298</v>
      </c>
      <c r="N5841" s="139">
        <v>3439.95</v>
      </c>
      <c r="O5841" s="139">
        <v>8262450</v>
      </c>
      <c r="P5841" s="140">
        <v>356850</v>
      </c>
      <c r="Q5841" s="138">
        <v>45183</v>
      </c>
      <c r="AR5841">
        <f t="shared" si="371"/>
        <v>0</v>
      </c>
      <c r="AS5841">
        <f t="shared" si="372"/>
        <v>0</v>
      </c>
      <c r="AT5841">
        <f t="shared" si="370"/>
        <v>0</v>
      </c>
    </row>
    <row r="5842" spans="2:46" ht="15.75" customHeight="1" thickBot="1">
      <c r="B5842" t="str">
        <f t="shared" si="369"/>
        <v>GAIL4518345260</v>
      </c>
      <c r="C5842" s="137" t="s">
        <v>226</v>
      </c>
      <c r="D5842" s="137" t="s">
        <v>113</v>
      </c>
      <c r="E5842" s="138">
        <v>45260</v>
      </c>
      <c r="F5842" s="139">
        <v>0</v>
      </c>
      <c r="G5842" s="137" t="s">
        <v>223</v>
      </c>
      <c r="H5842" s="139">
        <v>126.6</v>
      </c>
      <c r="I5842" s="139">
        <v>128.6</v>
      </c>
      <c r="J5842" s="139">
        <v>126</v>
      </c>
      <c r="K5842" s="139">
        <v>128.05000000000001</v>
      </c>
      <c r="L5842" s="139">
        <v>128.05000000000001</v>
      </c>
      <c r="M5842" s="139">
        <v>29</v>
      </c>
      <c r="N5842" s="139">
        <v>337.95</v>
      </c>
      <c r="O5842" s="139">
        <v>1244400</v>
      </c>
      <c r="P5842" s="140">
        <v>-82350</v>
      </c>
      <c r="Q5842" s="138">
        <v>45183</v>
      </c>
      <c r="AR5842">
        <f t="shared" si="371"/>
        <v>0</v>
      </c>
      <c r="AS5842">
        <f t="shared" si="372"/>
        <v>0</v>
      </c>
      <c r="AT5842">
        <f t="shared" si="370"/>
        <v>0</v>
      </c>
    </row>
    <row r="5843" spans="2:46" ht="15.75" customHeight="1" thickBot="1">
      <c r="B5843" t="str">
        <f t="shared" si="369"/>
        <v>GLENMARK4518345197</v>
      </c>
      <c r="C5843" s="137" t="s">
        <v>226</v>
      </c>
      <c r="D5843" s="137" t="s">
        <v>114</v>
      </c>
      <c r="E5843" s="138">
        <v>45197</v>
      </c>
      <c r="F5843" s="139">
        <v>0</v>
      </c>
      <c r="G5843" s="137" t="s">
        <v>223</v>
      </c>
      <c r="H5843" s="139">
        <v>862.4</v>
      </c>
      <c r="I5843" s="139">
        <v>871.55</v>
      </c>
      <c r="J5843" s="139">
        <v>854.5</v>
      </c>
      <c r="K5843" s="139">
        <v>865.95</v>
      </c>
      <c r="L5843" s="139">
        <v>865.95</v>
      </c>
      <c r="M5843" s="139">
        <v>2688</v>
      </c>
      <c r="N5843" s="139">
        <v>33686.400000000001</v>
      </c>
      <c r="O5843" s="139">
        <v>7946000</v>
      </c>
      <c r="P5843" s="140">
        <v>88450</v>
      </c>
      <c r="Q5843" s="138">
        <v>45183</v>
      </c>
      <c r="AR5843">
        <f t="shared" si="371"/>
        <v>8270800</v>
      </c>
      <c r="AS5843">
        <f t="shared" si="372"/>
        <v>123250</v>
      </c>
      <c r="AT5843">
        <f t="shared" si="370"/>
        <v>8147550</v>
      </c>
    </row>
    <row r="5844" spans="2:46" ht="15.75" customHeight="1" thickBot="1">
      <c r="B5844" t="str">
        <f t="shared" si="369"/>
        <v>GLENMARK4518345225</v>
      </c>
      <c r="C5844" s="137" t="s">
        <v>226</v>
      </c>
      <c r="D5844" s="137" t="s">
        <v>114</v>
      </c>
      <c r="E5844" s="138">
        <v>45225</v>
      </c>
      <c r="F5844" s="139">
        <v>0</v>
      </c>
      <c r="G5844" s="137" t="s">
        <v>223</v>
      </c>
      <c r="H5844" s="139">
        <v>868.5</v>
      </c>
      <c r="I5844" s="139">
        <v>875</v>
      </c>
      <c r="J5844" s="139">
        <v>860</v>
      </c>
      <c r="K5844" s="139">
        <v>870.25</v>
      </c>
      <c r="L5844" s="139">
        <v>870.25</v>
      </c>
      <c r="M5844" s="139">
        <v>205</v>
      </c>
      <c r="N5844" s="139">
        <v>2582.84</v>
      </c>
      <c r="O5844" s="139">
        <v>324800</v>
      </c>
      <c r="P5844" s="140">
        <v>34800</v>
      </c>
      <c r="Q5844" s="138">
        <v>45183</v>
      </c>
      <c r="AR5844">
        <f t="shared" si="371"/>
        <v>0</v>
      </c>
      <c r="AS5844">
        <f t="shared" si="372"/>
        <v>0</v>
      </c>
      <c r="AT5844">
        <f t="shared" si="370"/>
        <v>0</v>
      </c>
    </row>
    <row r="5845" spans="2:46" ht="15.75" customHeight="1" thickBot="1">
      <c r="B5845" t="str">
        <f t="shared" si="369"/>
        <v>GLENMARK4518345260</v>
      </c>
      <c r="C5845" s="137" t="s">
        <v>226</v>
      </c>
      <c r="D5845" s="137" t="s">
        <v>114</v>
      </c>
      <c r="E5845" s="138">
        <v>45260</v>
      </c>
      <c r="F5845" s="139">
        <v>0</v>
      </c>
      <c r="G5845" s="137" t="s">
        <v>223</v>
      </c>
      <c r="H5845" s="139">
        <v>870.05</v>
      </c>
      <c r="I5845" s="139">
        <v>875.7</v>
      </c>
      <c r="J5845" s="139">
        <v>867</v>
      </c>
      <c r="K5845" s="139">
        <v>875.7</v>
      </c>
      <c r="L5845" s="139">
        <v>878.55</v>
      </c>
      <c r="M5845" s="139">
        <v>7</v>
      </c>
      <c r="N5845" s="139">
        <v>88.3</v>
      </c>
      <c r="O5845" s="139">
        <v>39150</v>
      </c>
      <c r="P5845" s="140">
        <v>5800</v>
      </c>
      <c r="Q5845" s="138">
        <v>45183</v>
      </c>
      <c r="AR5845">
        <f t="shared" si="371"/>
        <v>0</v>
      </c>
      <c r="AS5845">
        <f t="shared" si="372"/>
        <v>0</v>
      </c>
      <c r="AT5845">
        <f t="shared" si="370"/>
        <v>0</v>
      </c>
    </row>
    <row r="5846" spans="2:46" ht="15.75" customHeight="1" thickBot="1">
      <c r="B5846" t="str">
        <f t="shared" si="369"/>
        <v>GMRINFRA4518345197</v>
      </c>
      <c r="C5846" s="137" t="s">
        <v>226</v>
      </c>
      <c r="D5846" s="137" t="s">
        <v>115</v>
      </c>
      <c r="E5846" s="138">
        <v>45197</v>
      </c>
      <c r="F5846" s="139">
        <v>0</v>
      </c>
      <c r="G5846" s="137" t="s">
        <v>223</v>
      </c>
      <c r="H5846" s="139">
        <v>61.25</v>
      </c>
      <c r="I5846" s="139">
        <v>61.55</v>
      </c>
      <c r="J5846" s="139">
        <v>60.55</v>
      </c>
      <c r="K5846" s="139">
        <v>61.2</v>
      </c>
      <c r="L5846" s="139">
        <v>61.2</v>
      </c>
      <c r="M5846" s="139">
        <v>782</v>
      </c>
      <c r="N5846" s="139">
        <v>10751.32</v>
      </c>
      <c r="O5846" s="139">
        <v>119362500</v>
      </c>
      <c r="P5846" s="140">
        <v>-967500</v>
      </c>
      <c r="Q5846" s="138">
        <v>45183</v>
      </c>
      <c r="AR5846">
        <f t="shared" si="371"/>
        <v>126382500</v>
      </c>
      <c r="AS5846">
        <f t="shared" si="372"/>
        <v>-450000</v>
      </c>
      <c r="AT5846">
        <f t="shared" si="370"/>
        <v>126832500</v>
      </c>
    </row>
    <row r="5847" spans="2:46" ht="15.75" customHeight="1" thickBot="1">
      <c r="B5847" t="str">
        <f t="shared" si="369"/>
        <v>GMRINFRA4518345225</v>
      </c>
      <c r="C5847" s="137" t="s">
        <v>226</v>
      </c>
      <c r="D5847" s="137" t="s">
        <v>115</v>
      </c>
      <c r="E5847" s="138">
        <v>45225</v>
      </c>
      <c r="F5847" s="139">
        <v>0</v>
      </c>
      <c r="G5847" s="137" t="s">
        <v>223</v>
      </c>
      <c r="H5847" s="139">
        <v>61.85</v>
      </c>
      <c r="I5847" s="139">
        <v>61.95</v>
      </c>
      <c r="J5847" s="139">
        <v>61.15</v>
      </c>
      <c r="K5847" s="139">
        <v>61.65</v>
      </c>
      <c r="L5847" s="139">
        <v>61.65</v>
      </c>
      <c r="M5847" s="139">
        <v>73</v>
      </c>
      <c r="N5847" s="139">
        <v>1010.89</v>
      </c>
      <c r="O5847" s="139">
        <v>7020000</v>
      </c>
      <c r="P5847" s="140">
        <v>517500</v>
      </c>
      <c r="Q5847" s="138">
        <v>45183</v>
      </c>
      <c r="AR5847">
        <f t="shared" si="371"/>
        <v>0</v>
      </c>
      <c r="AS5847">
        <f t="shared" si="372"/>
        <v>0</v>
      </c>
      <c r="AT5847">
        <f t="shared" si="370"/>
        <v>0</v>
      </c>
    </row>
    <row r="5848" spans="2:46" ht="15.75" customHeight="1" thickBot="1">
      <c r="B5848" t="str">
        <f t="shared" si="369"/>
        <v>GMRINFRA4518345260</v>
      </c>
      <c r="C5848" s="137" t="s">
        <v>226</v>
      </c>
      <c r="D5848" s="137" t="s">
        <v>115</v>
      </c>
      <c r="E5848" s="138">
        <v>45260</v>
      </c>
      <c r="F5848" s="139">
        <v>0</v>
      </c>
      <c r="G5848" s="137" t="s">
        <v>223</v>
      </c>
      <c r="H5848" s="139">
        <v>61.9</v>
      </c>
      <c r="I5848" s="139">
        <v>62.25</v>
      </c>
      <c r="J5848" s="139">
        <v>61.8</v>
      </c>
      <c r="K5848" s="139">
        <v>62</v>
      </c>
      <c r="L5848" s="139">
        <v>62.05</v>
      </c>
      <c r="M5848" s="139">
        <v>4</v>
      </c>
      <c r="N5848" s="139">
        <v>55.78</v>
      </c>
      <c r="O5848" s="139">
        <v>1350000</v>
      </c>
      <c r="P5848" s="140">
        <v>90000</v>
      </c>
      <c r="Q5848" s="138">
        <v>45183</v>
      </c>
      <c r="AR5848">
        <f t="shared" si="371"/>
        <v>0</v>
      </c>
      <c r="AS5848">
        <f t="shared" si="372"/>
        <v>0</v>
      </c>
      <c r="AT5848">
        <f t="shared" si="370"/>
        <v>0</v>
      </c>
    </row>
    <row r="5849" spans="2:46" ht="15.75" customHeight="1" thickBot="1">
      <c r="B5849" t="str">
        <f t="shared" si="369"/>
        <v>GNFC4518345197</v>
      </c>
      <c r="C5849" s="137" t="s">
        <v>226</v>
      </c>
      <c r="D5849" s="137" t="s">
        <v>116</v>
      </c>
      <c r="E5849" s="138">
        <v>45197</v>
      </c>
      <c r="F5849" s="139">
        <v>0</v>
      </c>
      <c r="G5849" s="137" t="s">
        <v>223</v>
      </c>
      <c r="H5849" s="139">
        <v>660</v>
      </c>
      <c r="I5849" s="139">
        <v>663.75</v>
      </c>
      <c r="J5849" s="139">
        <v>643.4</v>
      </c>
      <c r="K5849" s="139">
        <v>653.70000000000005</v>
      </c>
      <c r="L5849" s="139">
        <v>653.70000000000005</v>
      </c>
      <c r="M5849" s="139">
        <v>3626</v>
      </c>
      <c r="N5849" s="139">
        <v>30831.01</v>
      </c>
      <c r="O5849" s="139">
        <v>8317400</v>
      </c>
      <c r="P5849" s="140">
        <v>-448500</v>
      </c>
      <c r="Q5849" s="138">
        <v>45183</v>
      </c>
      <c r="AR5849">
        <f t="shared" si="371"/>
        <v>8537100</v>
      </c>
      <c r="AS5849">
        <f t="shared" si="372"/>
        <v>-430300</v>
      </c>
      <c r="AT5849">
        <f t="shared" si="370"/>
        <v>8967400</v>
      </c>
    </row>
    <row r="5850" spans="2:46" ht="15.75" customHeight="1" thickBot="1">
      <c r="B5850" t="str">
        <f t="shared" si="369"/>
        <v>GNFC4518345225</v>
      </c>
      <c r="C5850" s="137" t="s">
        <v>226</v>
      </c>
      <c r="D5850" s="137" t="s">
        <v>116</v>
      </c>
      <c r="E5850" s="138">
        <v>45225</v>
      </c>
      <c r="F5850" s="139">
        <v>0</v>
      </c>
      <c r="G5850" s="137" t="s">
        <v>223</v>
      </c>
      <c r="H5850" s="139">
        <v>655.45</v>
      </c>
      <c r="I5850" s="139">
        <v>667.2</v>
      </c>
      <c r="J5850" s="139">
        <v>648.5</v>
      </c>
      <c r="K5850" s="139">
        <v>658.3</v>
      </c>
      <c r="L5850" s="139">
        <v>658.3</v>
      </c>
      <c r="M5850" s="139">
        <v>509</v>
      </c>
      <c r="N5850" s="139">
        <v>4342.2700000000004</v>
      </c>
      <c r="O5850" s="139">
        <v>219700</v>
      </c>
      <c r="P5850" s="140">
        <v>18200</v>
      </c>
      <c r="Q5850" s="138">
        <v>45183</v>
      </c>
      <c r="AR5850">
        <f t="shared" si="371"/>
        <v>0</v>
      </c>
      <c r="AS5850">
        <f t="shared" si="372"/>
        <v>0</v>
      </c>
      <c r="AT5850">
        <f t="shared" si="370"/>
        <v>0</v>
      </c>
    </row>
    <row r="5851" spans="2:46" ht="15.75" customHeight="1" thickBot="1">
      <c r="B5851" t="str">
        <f t="shared" si="369"/>
        <v>GNFC4518345260</v>
      </c>
      <c r="C5851" s="137" t="s">
        <v>226</v>
      </c>
      <c r="D5851" s="137" t="s">
        <v>116</v>
      </c>
      <c r="E5851" s="138">
        <v>45260</v>
      </c>
      <c r="F5851" s="139">
        <v>0</v>
      </c>
      <c r="G5851" s="137" t="s">
        <v>223</v>
      </c>
      <c r="H5851" s="139">
        <v>668.3</v>
      </c>
      <c r="I5851" s="139">
        <v>668.3</v>
      </c>
      <c r="J5851" s="139">
        <v>655</v>
      </c>
      <c r="K5851" s="139">
        <v>656.65</v>
      </c>
      <c r="L5851" s="139">
        <v>661.7</v>
      </c>
      <c r="M5851" s="139">
        <v>9</v>
      </c>
      <c r="N5851" s="139">
        <v>77.16</v>
      </c>
      <c r="O5851" s="139">
        <v>19500</v>
      </c>
      <c r="P5851" s="140">
        <v>6500</v>
      </c>
      <c r="Q5851" s="138">
        <v>45183</v>
      </c>
      <c r="AR5851">
        <f t="shared" si="371"/>
        <v>0</v>
      </c>
      <c r="AS5851">
        <f t="shared" si="372"/>
        <v>0</v>
      </c>
      <c r="AT5851">
        <f t="shared" si="370"/>
        <v>0</v>
      </c>
    </row>
    <row r="5852" spans="2:46" ht="15.75" customHeight="1" thickBot="1">
      <c r="B5852" t="str">
        <f t="shared" si="369"/>
        <v>GODREJCP4518345197</v>
      </c>
      <c r="C5852" s="137" t="s">
        <v>226</v>
      </c>
      <c r="D5852" s="137" t="s">
        <v>117</v>
      </c>
      <c r="E5852" s="138">
        <v>45197</v>
      </c>
      <c r="F5852" s="139">
        <v>0</v>
      </c>
      <c r="G5852" s="137" t="s">
        <v>223</v>
      </c>
      <c r="H5852" s="139">
        <v>1008.6</v>
      </c>
      <c r="I5852" s="139">
        <v>1011.85</v>
      </c>
      <c r="J5852" s="139">
        <v>1003.85</v>
      </c>
      <c r="K5852" s="139">
        <v>1010.1</v>
      </c>
      <c r="L5852" s="139">
        <v>1010.1</v>
      </c>
      <c r="M5852" s="139">
        <v>991</v>
      </c>
      <c r="N5852" s="139">
        <v>9989.07</v>
      </c>
      <c r="O5852" s="139">
        <v>7967000</v>
      </c>
      <c r="P5852" s="140">
        <v>71000</v>
      </c>
      <c r="Q5852" s="138">
        <v>45183</v>
      </c>
      <c r="AR5852">
        <f t="shared" si="371"/>
        <v>8155000</v>
      </c>
      <c r="AS5852">
        <f t="shared" si="372"/>
        <v>87000</v>
      </c>
      <c r="AT5852">
        <f t="shared" si="370"/>
        <v>8068000</v>
      </c>
    </row>
    <row r="5853" spans="2:46" ht="15.75" customHeight="1" thickBot="1">
      <c r="B5853" t="str">
        <f t="shared" si="369"/>
        <v>GODREJCP4518345225</v>
      </c>
      <c r="C5853" s="137" t="s">
        <v>226</v>
      </c>
      <c r="D5853" s="137" t="s">
        <v>117</v>
      </c>
      <c r="E5853" s="138">
        <v>45225</v>
      </c>
      <c r="F5853" s="139">
        <v>0</v>
      </c>
      <c r="G5853" s="137" t="s">
        <v>223</v>
      </c>
      <c r="H5853" s="139">
        <v>1014.6</v>
      </c>
      <c r="I5853" s="139">
        <v>1018.9</v>
      </c>
      <c r="J5853" s="139">
        <v>1011.45</v>
      </c>
      <c r="K5853" s="139">
        <v>1017.05</v>
      </c>
      <c r="L5853" s="139">
        <v>1017.05</v>
      </c>
      <c r="M5853" s="139">
        <v>65</v>
      </c>
      <c r="N5853" s="139">
        <v>659.79</v>
      </c>
      <c r="O5853" s="139">
        <v>188000</v>
      </c>
      <c r="P5853" s="140">
        <v>16000</v>
      </c>
      <c r="Q5853" s="138">
        <v>45183</v>
      </c>
      <c r="AR5853">
        <f t="shared" si="371"/>
        <v>0</v>
      </c>
      <c r="AS5853">
        <f t="shared" si="372"/>
        <v>0</v>
      </c>
      <c r="AT5853">
        <f t="shared" si="370"/>
        <v>0</v>
      </c>
    </row>
    <row r="5854" spans="2:46" ht="15.75" customHeight="1" thickBot="1">
      <c r="B5854" t="str">
        <f t="shared" si="369"/>
        <v>GODREJCP4518345260</v>
      </c>
      <c r="C5854" s="137" t="s">
        <v>226</v>
      </c>
      <c r="D5854" s="137" t="s">
        <v>117</v>
      </c>
      <c r="E5854" s="138">
        <v>45260</v>
      </c>
      <c r="F5854" s="139">
        <v>0</v>
      </c>
      <c r="G5854" s="137" t="s">
        <v>223</v>
      </c>
      <c r="H5854" s="139">
        <v>1024</v>
      </c>
      <c r="I5854" s="139">
        <v>1024</v>
      </c>
      <c r="J5854" s="139">
        <v>1021.3</v>
      </c>
      <c r="K5854" s="139">
        <v>1021.3</v>
      </c>
      <c r="L5854" s="139">
        <v>1021.85</v>
      </c>
      <c r="M5854" s="139">
        <v>2</v>
      </c>
      <c r="N5854" s="139">
        <v>20.45</v>
      </c>
      <c r="O5854" s="139">
        <v>15000</v>
      </c>
      <c r="P5854" s="140">
        <v>2000</v>
      </c>
      <c r="Q5854" s="138">
        <v>45183</v>
      </c>
      <c r="AR5854">
        <f t="shared" si="371"/>
        <v>0</v>
      </c>
      <c r="AS5854">
        <f t="shared" si="372"/>
        <v>0</v>
      </c>
      <c r="AT5854">
        <f t="shared" si="370"/>
        <v>0</v>
      </c>
    </row>
    <row r="5855" spans="2:46" ht="15.75" customHeight="1" thickBot="1">
      <c r="B5855" t="str">
        <f t="shared" si="369"/>
        <v>GODREJPROP4518345197</v>
      </c>
      <c r="C5855" s="137" t="s">
        <v>226</v>
      </c>
      <c r="D5855" s="137" t="s">
        <v>118</v>
      </c>
      <c r="E5855" s="138">
        <v>45197</v>
      </c>
      <c r="F5855" s="139">
        <v>0</v>
      </c>
      <c r="G5855" s="137" t="s">
        <v>223</v>
      </c>
      <c r="H5855" s="139">
        <v>1660</v>
      </c>
      <c r="I5855" s="139">
        <v>1714.45</v>
      </c>
      <c r="J5855" s="139">
        <v>1657.35</v>
      </c>
      <c r="K5855" s="139">
        <v>1675.9</v>
      </c>
      <c r="L5855" s="139">
        <v>1675.9</v>
      </c>
      <c r="M5855" s="139">
        <v>3388</v>
      </c>
      <c r="N5855" s="139">
        <v>27117.27</v>
      </c>
      <c r="O5855" s="139">
        <v>3269900</v>
      </c>
      <c r="P5855" s="140">
        <v>-20425</v>
      </c>
      <c r="Q5855" s="138">
        <v>45183</v>
      </c>
      <c r="AR5855">
        <f t="shared" si="371"/>
        <v>3363475</v>
      </c>
      <c r="AS5855">
        <f t="shared" si="372"/>
        <v>-16625</v>
      </c>
      <c r="AT5855">
        <f t="shared" si="370"/>
        <v>3380100</v>
      </c>
    </row>
    <row r="5856" spans="2:46" ht="15.75" customHeight="1" thickBot="1">
      <c r="B5856" t="str">
        <f t="shared" si="369"/>
        <v>GODREJPROP4518345225</v>
      </c>
      <c r="C5856" s="137" t="s">
        <v>226</v>
      </c>
      <c r="D5856" s="137" t="s">
        <v>118</v>
      </c>
      <c r="E5856" s="138">
        <v>45225</v>
      </c>
      <c r="F5856" s="139">
        <v>0</v>
      </c>
      <c r="G5856" s="137" t="s">
        <v>223</v>
      </c>
      <c r="H5856" s="139">
        <v>1666.9</v>
      </c>
      <c r="I5856" s="139">
        <v>1725</v>
      </c>
      <c r="J5856" s="139">
        <v>1666.9</v>
      </c>
      <c r="K5856" s="139">
        <v>1687</v>
      </c>
      <c r="L5856" s="139">
        <v>1687</v>
      </c>
      <c r="M5856" s="139">
        <v>286</v>
      </c>
      <c r="N5856" s="139">
        <v>2305.5300000000002</v>
      </c>
      <c r="O5856" s="139">
        <v>93575</v>
      </c>
      <c r="P5856" s="140">
        <v>3800</v>
      </c>
      <c r="Q5856" s="138">
        <v>45183</v>
      </c>
      <c r="AR5856">
        <f t="shared" si="371"/>
        <v>0</v>
      </c>
      <c r="AS5856">
        <f t="shared" si="372"/>
        <v>0</v>
      </c>
      <c r="AT5856">
        <f t="shared" si="370"/>
        <v>0</v>
      </c>
    </row>
    <row r="5857" spans="2:46" ht="15.75" customHeight="1" thickBot="1">
      <c r="B5857" t="str">
        <f t="shared" si="369"/>
        <v>GODREJPROP4518345260</v>
      </c>
      <c r="C5857" s="137" t="s">
        <v>226</v>
      </c>
      <c r="D5857" s="137" t="s">
        <v>118</v>
      </c>
      <c r="E5857" s="138">
        <v>45260</v>
      </c>
      <c r="F5857" s="139">
        <v>0</v>
      </c>
      <c r="G5857" s="137" t="s">
        <v>223</v>
      </c>
      <c r="H5857" s="139">
        <v>1700</v>
      </c>
      <c r="I5857" s="139">
        <v>1700</v>
      </c>
      <c r="J5857" s="139">
        <v>1700</v>
      </c>
      <c r="K5857" s="139">
        <v>1700</v>
      </c>
      <c r="L5857" s="139">
        <v>1699.6</v>
      </c>
      <c r="M5857" s="139">
        <v>3</v>
      </c>
      <c r="N5857" s="139">
        <v>24.12</v>
      </c>
      <c r="O5857" s="139">
        <v>8075</v>
      </c>
      <c r="P5857" s="139">
        <v>475</v>
      </c>
      <c r="Q5857" s="138">
        <v>45183</v>
      </c>
      <c r="AR5857">
        <f t="shared" si="371"/>
        <v>0</v>
      </c>
      <c r="AS5857">
        <f t="shared" si="372"/>
        <v>0</v>
      </c>
      <c r="AT5857">
        <f t="shared" si="370"/>
        <v>0</v>
      </c>
    </row>
    <row r="5858" spans="2:46" ht="15.75" customHeight="1" thickBot="1">
      <c r="B5858" t="str">
        <f t="shared" si="369"/>
        <v>GRANULES4518345197</v>
      </c>
      <c r="C5858" s="137" t="s">
        <v>226</v>
      </c>
      <c r="D5858" s="137" t="s">
        <v>119</v>
      </c>
      <c r="E5858" s="138">
        <v>45197</v>
      </c>
      <c r="F5858" s="139">
        <v>0</v>
      </c>
      <c r="G5858" s="137" t="s">
        <v>223</v>
      </c>
      <c r="H5858" s="139">
        <v>322.45</v>
      </c>
      <c r="I5858" s="139">
        <v>337</v>
      </c>
      <c r="J5858" s="139">
        <v>322</v>
      </c>
      <c r="K5858" s="139">
        <v>335.95</v>
      </c>
      <c r="L5858" s="139">
        <v>335.95</v>
      </c>
      <c r="M5858" s="139">
        <v>5779</v>
      </c>
      <c r="N5858" s="139">
        <v>38216.160000000003</v>
      </c>
      <c r="O5858" s="139">
        <v>10874000</v>
      </c>
      <c r="P5858" s="140">
        <v>1216000</v>
      </c>
      <c r="Q5858" s="138">
        <v>45183</v>
      </c>
      <c r="AR5858">
        <f t="shared" si="371"/>
        <v>11478000</v>
      </c>
      <c r="AS5858">
        <f t="shared" si="372"/>
        <v>1372000</v>
      </c>
      <c r="AT5858">
        <f t="shared" si="370"/>
        <v>10106000</v>
      </c>
    </row>
    <row r="5859" spans="2:46" ht="15.75" customHeight="1" thickBot="1">
      <c r="B5859" t="str">
        <f t="shared" si="369"/>
        <v>GRANULES4518345225</v>
      </c>
      <c r="C5859" s="137" t="s">
        <v>226</v>
      </c>
      <c r="D5859" s="137" t="s">
        <v>119</v>
      </c>
      <c r="E5859" s="138">
        <v>45225</v>
      </c>
      <c r="F5859" s="139">
        <v>0</v>
      </c>
      <c r="G5859" s="137" t="s">
        <v>223</v>
      </c>
      <c r="H5859" s="139">
        <v>325.3</v>
      </c>
      <c r="I5859" s="139">
        <v>339</v>
      </c>
      <c r="J5859" s="139">
        <v>325</v>
      </c>
      <c r="K5859" s="139">
        <v>338.05</v>
      </c>
      <c r="L5859" s="139">
        <v>338.05</v>
      </c>
      <c r="M5859" s="139">
        <v>477</v>
      </c>
      <c r="N5859" s="139">
        <v>3170.18</v>
      </c>
      <c r="O5859" s="139">
        <v>604000</v>
      </c>
      <c r="P5859" s="140">
        <v>156000</v>
      </c>
      <c r="Q5859" s="138">
        <v>45183</v>
      </c>
      <c r="AR5859">
        <f t="shared" si="371"/>
        <v>0</v>
      </c>
      <c r="AS5859">
        <f t="shared" si="372"/>
        <v>0</v>
      </c>
      <c r="AT5859">
        <f t="shared" si="370"/>
        <v>0</v>
      </c>
    </row>
    <row r="5860" spans="2:46" ht="15.75" customHeight="1" thickBot="1">
      <c r="B5860" t="str">
        <f t="shared" si="369"/>
        <v>GRANULES4518345260</v>
      </c>
      <c r="C5860" s="137" t="s">
        <v>226</v>
      </c>
      <c r="D5860" s="137" t="s">
        <v>119</v>
      </c>
      <c r="E5860" s="138">
        <v>45260</v>
      </c>
      <c r="F5860" s="139">
        <v>0</v>
      </c>
      <c r="G5860" s="137" t="s">
        <v>223</v>
      </c>
      <c r="H5860" s="139">
        <v>328.55</v>
      </c>
      <c r="I5860" s="139">
        <v>340.75</v>
      </c>
      <c r="J5860" s="139">
        <v>328.2</v>
      </c>
      <c r="K5860" s="139">
        <v>340.2</v>
      </c>
      <c r="L5860" s="139">
        <v>340.2</v>
      </c>
      <c r="M5860" s="139">
        <v>44</v>
      </c>
      <c r="N5860" s="139">
        <v>294.52999999999997</v>
      </c>
      <c r="O5860" s="139">
        <v>90000</v>
      </c>
      <c r="P5860" s="140">
        <v>46000</v>
      </c>
      <c r="Q5860" s="138">
        <v>45183</v>
      </c>
      <c r="AR5860">
        <f t="shared" si="371"/>
        <v>0</v>
      </c>
      <c r="AS5860">
        <f t="shared" si="372"/>
        <v>0</v>
      </c>
      <c r="AT5860">
        <f t="shared" si="370"/>
        <v>0</v>
      </c>
    </row>
    <row r="5861" spans="2:46" ht="15.75" customHeight="1" thickBot="1">
      <c r="B5861" t="str">
        <f t="shared" si="369"/>
        <v>GRASIM4518345197</v>
      </c>
      <c r="C5861" s="137" t="s">
        <v>226</v>
      </c>
      <c r="D5861" s="137" t="s">
        <v>49</v>
      </c>
      <c r="E5861" s="138">
        <v>45197</v>
      </c>
      <c r="F5861" s="139">
        <v>0</v>
      </c>
      <c r="G5861" s="137" t="s">
        <v>223</v>
      </c>
      <c r="H5861" s="139">
        <v>1938.7</v>
      </c>
      <c r="I5861" s="139">
        <v>1956</v>
      </c>
      <c r="J5861" s="139">
        <v>1922.05</v>
      </c>
      <c r="K5861" s="139">
        <v>1934</v>
      </c>
      <c r="L5861" s="139">
        <v>1934</v>
      </c>
      <c r="M5861" s="139">
        <v>5708</v>
      </c>
      <c r="N5861" s="139">
        <v>52518.28</v>
      </c>
      <c r="O5861" s="139">
        <v>13620150</v>
      </c>
      <c r="P5861" s="140">
        <v>-96425</v>
      </c>
      <c r="Q5861" s="138">
        <v>45183</v>
      </c>
      <c r="AR5861">
        <f t="shared" si="371"/>
        <v>13761700</v>
      </c>
      <c r="AS5861">
        <f t="shared" si="372"/>
        <v>-80275</v>
      </c>
      <c r="AT5861">
        <f t="shared" si="370"/>
        <v>13841975</v>
      </c>
    </row>
    <row r="5862" spans="2:46" ht="15.75" customHeight="1" thickBot="1">
      <c r="B5862" t="str">
        <f t="shared" si="369"/>
        <v>GRASIM4518345225</v>
      </c>
      <c r="C5862" s="137" t="s">
        <v>226</v>
      </c>
      <c r="D5862" s="137" t="s">
        <v>49</v>
      </c>
      <c r="E5862" s="138">
        <v>45225</v>
      </c>
      <c r="F5862" s="139">
        <v>0</v>
      </c>
      <c r="G5862" s="137" t="s">
        <v>223</v>
      </c>
      <c r="H5862" s="139">
        <v>1955</v>
      </c>
      <c r="I5862" s="139">
        <v>1969.1</v>
      </c>
      <c r="J5862" s="139">
        <v>1935.5</v>
      </c>
      <c r="K5862" s="139">
        <v>1947.6</v>
      </c>
      <c r="L5862" s="139">
        <v>1947.6</v>
      </c>
      <c r="M5862" s="139">
        <v>246</v>
      </c>
      <c r="N5862" s="139">
        <v>2281.4499999999998</v>
      </c>
      <c r="O5862" s="139">
        <v>141550</v>
      </c>
      <c r="P5862" s="140">
        <v>16150</v>
      </c>
      <c r="Q5862" s="138">
        <v>45183</v>
      </c>
      <c r="AR5862">
        <f t="shared" si="371"/>
        <v>0</v>
      </c>
      <c r="AS5862">
        <f t="shared" si="372"/>
        <v>0</v>
      </c>
      <c r="AT5862">
        <f t="shared" si="370"/>
        <v>0</v>
      </c>
    </row>
    <row r="5863" spans="2:46" ht="15.75" customHeight="1" thickBot="1">
      <c r="B5863" t="str">
        <f t="shared" si="369"/>
        <v>GRASIM4518345260</v>
      </c>
      <c r="C5863" s="137" t="s">
        <v>226</v>
      </c>
      <c r="D5863" s="137" t="s">
        <v>49</v>
      </c>
      <c r="E5863" s="138">
        <v>45260</v>
      </c>
      <c r="F5863" s="139">
        <v>0</v>
      </c>
      <c r="G5863" s="137" t="s">
        <v>223</v>
      </c>
      <c r="H5863" s="139">
        <v>1971.45</v>
      </c>
      <c r="I5863" s="139">
        <v>1974.8</v>
      </c>
      <c r="J5863" s="139">
        <v>1949.4</v>
      </c>
      <c r="K5863" s="139">
        <v>1954.7</v>
      </c>
      <c r="L5863" s="139">
        <v>1960.95</v>
      </c>
      <c r="M5863" s="139">
        <v>7</v>
      </c>
      <c r="N5863" s="139">
        <v>65.239999999999995</v>
      </c>
      <c r="O5863" s="139">
        <v>9025</v>
      </c>
      <c r="P5863" s="140">
        <v>2850</v>
      </c>
      <c r="Q5863" s="138">
        <v>45183</v>
      </c>
      <c r="AR5863">
        <f t="shared" si="371"/>
        <v>0</v>
      </c>
      <c r="AS5863">
        <f t="shared" si="372"/>
        <v>0</v>
      </c>
      <c r="AT5863">
        <f t="shared" si="370"/>
        <v>0</v>
      </c>
    </row>
    <row r="5864" spans="2:46" ht="15.75" customHeight="1" thickBot="1">
      <c r="B5864" t="str">
        <f t="shared" si="369"/>
        <v>GUJGASLTD4518345197</v>
      </c>
      <c r="C5864" s="137" t="s">
        <v>226</v>
      </c>
      <c r="D5864" s="137" t="s">
        <v>120</v>
      </c>
      <c r="E5864" s="138">
        <v>45197</v>
      </c>
      <c r="F5864" s="139">
        <v>0</v>
      </c>
      <c r="G5864" s="137" t="s">
        <v>223</v>
      </c>
      <c r="H5864" s="139">
        <v>452.55</v>
      </c>
      <c r="I5864" s="139">
        <v>454.5</v>
      </c>
      <c r="J5864" s="139">
        <v>449</v>
      </c>
      <c r="K5864" s="139">
        <v>453.75</v>
      </c>
      <c r="L5864" s="139">
        <v>453.75</v>
      </c>
      <c r="M5864" s="139">
        <v>1866</v>
      </c>
      <c r="N5864" s="139">
        <v>10551.1</v>
      </c>
      <c r="O5864" s="139">
        <v>8525000</v>
      </c>
      <c r="P5864" s="140">
        <v>77500</v>
      </c>
      <c r="Q5864" s="138">
        <v>45183</v>
      </c>
      <c r="AR5864">
        <f t="shared" si="371"/>
        <v>9347500</v>
      </c>
      <c r="AS5864">
        <f t="shared" si="372"/>
        <v>142500</v>
      </c>
      <c r="AT5864">
        <f t="shared" si="370"/>
        <v>9205000</v>
      </c>
    </row>
    <row r="5865" spans="2:46" ht="15.75" customHeight="1" thickBot="1">
      <c r="B5865" t="str">
        <f t="shared" si="369"/>
        <v>GUJGASLTD4518345225</v>
      </c>
      <c r="C5865" s="137" t="s">
        <v>226</v>
      </c>
      <c r="D5865" s="137" t="s">
        <v>120</v>
      </c>
      <c r="E5865" s="138">
        <v>45225</v>
      </c>
      <c r="F5865" s="139">
        <v>0</v>
      </c>
      <c r="G5865" s="137" t="s">
        <v>223</v>
      </c>
      <c r="H5865" s="139">
        <v>455.35</v>
      </c>
      <c r="I5865" s="139">
        <v>457.35</v>
      </c>
      <c r="J5865" s="139">
        <v>452.75</v>
      </c>
      <c r="K5865" s="139">
        <v>456.85</v>
      </c>
      <c r="L5865" s="139">
        <v>456.85</v>
      </c>
      <c r="M5865" s="139">
        <v>404</v>
      </c>
      <c r="N5865" s="139">
        <v>2299.1</v>
      </c>
      <c r="O5865" s="139">
        <v>822500</v>
      </c>
      <c r="P5865" s="140">
        <v>65000</v>
      </c>
      <c r="Q5865" s="138">
        <v>45183</v>
      </c>
      <c r="AR5865">
        <f t="shared" si="371"/>
        <v>0</v>
      </c>
      <c r="AS5865">
        <f t="shared" si="372"/>
        <v>0</v>
      </c>
      <c r="AT5865">
        <f t="shared" si="370"/>
        <v>0</v>
      </c>
    </row>
    <row r="5866" spans="2:46" ht="15.75" customHeight="1" thickBot="1">
      <c r="B5866" t="str">
        <f t="shared" si="369"/>
        <v>GUJGASLTD4518345260</v>
      </c>
      <c r="C5866" s="137" t="s">
        <v>226</v>
      </c>
      <c r="D5866" s="137" t="s">
        <v>120</v>
      </c>
      <c r="E5866" s="138">
        <v>45260</v>
      </c>
      <c r="F5866" s="139">
        <v>0</v>
      </c>
      <c r="G5866" s="137" t="s">
        <v>223</v>
      </c>
      <c r="H5866" s="139">
        <v>459.35</v>
      </c>
      <c r="I5866" s="139">
        <v>460.5</v>
      </c>
      <c r="J5866" s="139">
        <v>456.5</v>
      </c>
      <c r="K5866" s="139">
        <v>456.5</v>
      </c>
      <c r="L5866" s="139">
        <v>459.1</v>
      </c>
      <c r="M5866" s="139">
        <v>10</v>
      </c>
      <c r="N5866" s="139">
        <v>57.38</v>
      </c>
      <c r="O5866" s="139">
        <v>90000</v>
      </c>
      <c r="P5866" s="140">
        <v>10000</v>
      </c>
      <c r="Q5866" s="138">
        <v>45183</v>
      </c>
      <c r="AR5866">
        <f t="shared" si="371"/>
        <v>0</v>
      </c>
      <c r="AS5866">
        <f t="shared" si="372"/>
        <v>0</v>
      </c>
      <c r="AT5866">
        <f t="shared" si="370"/>
        <v>0</v>
      </c>
    </row>
    <row r="5867" spans="2:46" ht="15.75" customHeight="1" thickBot="1">
      <c r="B5867" t="str">
        <f t="shared" si="369"/>
        <v>HAL4518345197</v>
      </c>
      <c r="C5867" s="137" t="s">
        <v>226</v>
      </c>
      <c r="D5867" s="137" t="s">
        <v>121</v>
      </c>
      <c r="E5867" s="138">
        <v>45197</v>
      </c>
      <c r="F5867" s="139">
        <v>0</v>
      </c>
      <c r="G5867" s="137" t="s">
        <v>223</v>
      </c>
      <c r="H5867" s="139">
        <v>3981</v>
      </c>
      <c r="I5867" s="139">
        <v>3995.15</v>
      </c>
      <c r="J5867" s="139">
        <v>3942.6</v>
      </c>
      <c r="K5867" s="139">
        <v>3970.3</v>
      </c>
      <c r="L5867" s="139">
        <v>3970.3</v>
      </c>
      <c r="M5867" s="139">
        <v>2591</v>
      </c>
      <c r="N5867" s="139">
        <v>30853.45</v>
      </c>
      <c r="O5867" s="139">
        <v>4420500</v>
      </c>
      <c r="P5867" s="140">
        <v>36900</v>
      </c>
      <c r="Q5867" s="138">
        <v>45183</v>
      </c>
      <c r="AR5867">
        <f t="shared" si="371"/>
        <v>4748700</v>
      </c>
      <c r="AS5867">
        <f t="shared" si="372"/>
        <v>57000</v>
      </c>
      <c r="AT5867">
        <f t="shared" si="370"/>
        <v>4691700</v>
      </c>
    </row>
    <row r="5868" spans="2:46" ht="15.75" customHeight="1" thickBot="1">
      <c r="B5868" t="str">
        <f t="shared" si="369"/>
        <v>HAL4518345225</v>
      </c>
      <c r="C5868" s="137" t="s">
        <v>226</v>
      </c>
      <c r="D5868" s="137" t="s">
        <v>121</v>
      </c>
      <c r="E5868" s="138">
        <v>45225</v>
      </c>
      <c r="F5868" s="139">
        <v>0</v>
      </c>
      <c r="G5868" s="137" t="s">
        <v>223</v>
      </c>
      <c r="H5868" s="139">
        <v>4003.35</v>
      </c>
      <c r="I5868" s="139">
        <v>4021.65</v>
      </c>
      <c r="J5868" s="139">
        <v>3975</v>
      </c>
      <c r="K5868" s="139">
        <v>3997.5</v>
      </c>
      <c r="L5868" s="139">
        <v>3997.5</v>
      </c>
      <c r="M5868" s="139">
        <v>282</v>
      </c>
      <c r="N5868" s="139">
        <v>3381.67</v>
      </c>
      <c r="O5868" s="139">
        <v>328200</v>
      </c>
      <c r="P5868" s="140">
        <v>20100</v>
      </c>
      <c r="Q5868" s="138">
        <v>45183</v>
      </c>
      <c r="AR5868">
        <f t="shared" si="371"/>
        <v>0</v>
      </c>
      <c r="AS5868">
        <f t="shared" si="372"/>
        <v>0</v>
      </c>
      <c r="AT5868">
        <f t="shared" si="370"/>
        <v>0</v>
      </c>
    </row>
    <row r="5869" spans="2:46" ht="15.75" customHeight="1" thickBot="1">
      <c r="B5869" t="str">
        <f t="shared" si="369"/>
        <v>HAL4518345260</v>
      </c>
      <c r="C5869" s="137" t="s">
        <v>226</v>
      </c>
      <c r="D5869" s="137" t="s">
        <v>121</v>
      </c>
      <c r="E5869" s="138">
        <v>45260</v>
      </c>
      <c r="F5869" s="139">
        <v>0</v>
      </c>
      <c r="G5869" s="137" t="s">
        <v>223</v>
      </c>
      <c r="H5869" s="139">
        <v>4035</v>
      </c>
      <c r="I5869" s="139">
        <v>4035</v>
      </c>
      <c r="J5869" s="139">
        <v>3995.9</v>
      </c>
      <c r="K5869" s="139">
        <v>4011</v>
      </c>
      <c r="L5869" s="139">
        <v>4018.25</v>
      </c>
      <c r="M5869" s="139">
        <v>17</v>
      </c>
      <c r="N5869" s="139">
        <v>204.47</v>
      </c>
      <c r="O5869" s="139">
        <v>47100</v>
      </c>
      <c r="P5869" s="140">
        <v>2400</v>
      </c>
      <c r="Q5869" s="138">
        <v>45183</v>
      </c>
      <c r="AR5869">
        <f t="shared" si="371"/>
        <v>0</v>
      </c>
      <c r="AS5869">
        <f t="shared" si="372"/>
        <v>0</v>
      </c>
      <c r="AT5869">
        <f t="shared" si="370"/>
        <v>0</v>
      </c>
    </row>
    <row r="5870" spans="2:46" ht="15.75" customHeight="1" thickBot="1">
      <c r="B5870" t="str">
        <f t="shared" si="369"/>
        <v>HAVELLS4518345197</v>
      </c>
      <c r="C5870" s="137" t="s">
        <v>226</v>
      </c>
      <c r="D5870" s="137" t="s">
        <v>122</v>
      </c>
      <c r="E5870" s="138">
        <v>45197</v>
      </c>
      <c r="F5870" s="139">
        <v>0</v>
      </c>
      <c r="G5870" s="137" t="s">
        <v>223</v>
      </c>
      <c r="H5870" s="139">
        <v>1407.55</v>
      </c>
      <c r="I5870" s="139">
        <v>1415.3</v>
      </c>
      <c r="J5870" s="139">
        <v>1392.5</v>
      </c>
      <c r="K5870" s="139">
        <v>1397.7</v>
      </c>
      <c r="L5870" s="139">
        <v>1397.7</v>
      </c>
      <c r="M5870" s="139">
        <v>1701</v>
      </c>
      <c r="N5870" s="139">
        <v>11928.52</v>
      </c>
      <c r="O5870" s="139">
        <v>5762500</v>
      </c>
      <c r="P5870" s="140">
        <v>48500</v>
      </c>
      <c r="Q5870" s="138">
        <v>45183</v>
      </c>
      <c r="AR5870">
        <f t="shared" si="371"/>
        <v>5927500</v>
      </c>
      <c r="AS5870">
        <f t="shared" si="372"/>
        <v>85000</v>
      </c>
      <c r="AT5870">
        <f t="shared" si="370"/>
        <v>5842500</v>
      </c>
    </row>
    <row r="5871" spans="2:46" ht="15.75" customHeight="1" thickBot="1">
      <c r="B5871" t="str">
        <f t="shared" si="369"/>
        <v>HAVELLS4518345225</v>
      </c>
      <c r="C5871" s="137" t="s">
        <v>226</v>
      </c>
      <c r="D5871" s="137" t="s">
        <v>122</v>
      </c>
      <c r="E5871" s="138">
        <v>45225</v>
      </c>
      <c r="F5871" s="139">
        <v>0</v>
      </c>
      <c r="G5871" s="137" t="s">
        <v>223</v>
      </c>
      <c r="H5871" s="139">
        <v>1421.1</v>
      </c>
      <c r="I5871" s="139">
        <v>1424.1</v>
      </c>
      <c r="J5871" s="139">
        <v>1402.4</v>
      </c>
      <c r="K5871" s="139">
        <v>1406.15</v>
      </c>
      <c r="L5871" s="139">
        <v>1406.15</v>
      </c>
      <c r="M5871" s="139">
        <v>192</v>
      </c>
      <c r="N5871" s="139">
        <v>1352.35</v>
      </c>
      <c r="O5871" s="139">
        <v>165000</v>
      </c>
      <c r="P5871" s="140">
        <v>36500</v>
      </c>
      <c r="Q5871" s="138">
        <v>45183</v>
      </c>
      <c r="AR5871">
        <f t="shared" si="371"/>
        <v>0</v>
      </c>
      <c r="AS5871">
        <f t="shared" si="372"/>
        <v>0</v>
      </c>
      <c r="AT5871">
        <f t="shared" si="370"/>
        <v>0</v>
      </c>
    </row>
    <row r="5872" spans="2:46" ht="15.75" customHeight="1" thickBot="1">
      <c r="B5872" t="str">
        <f t="shared" si="369"/>
        <v>HAVELLS4518345260</v>
      </c>
      <c r="C5872" s="137" t="s">
        <v>226</v>
      </c>
      <c r="D5872" s="137" t="s">
        <v>122</v>
      </c>
      <c r="E5872" s="138">
        <v>45260</v>
      </c>
      <c r="F5872" s="139">
        <v>0</v>
      </c>
      <c r="G5872" s="137" t="s">
        <v>223</v>
      </c>
      <c r="H5872" s="139">
        <v>0</v>
      </c>
      <c r="I5872" s="139">
        <v>0</v>
      </c>
      <c r="J5872" s="139">
        <v>0</v>
      </c>
      <c r="K5872" s="139">
        <v>1424.4</v>
      </c>
      <c r="L5872" s="139">
        <v>1413.05</v>
      </c>
      <c r="M5872" s="139">
        <v>0</v>
      </c>
      <c r="N5872" s="139">
        <v>0</v>
      </c>
      <c r="O5872" s="139">
        <v>14500</v>
      </c>
      <c r="P5872" s="139">
        <v>0</v>
      </c>
      <c r="Q5872" s="138">
        <v>45183</v>
      </c>
      <c r="AR5872">
        <f t="shared" si="371"/>
        <v>0</v>
      </c>
      <c r="AS5872">
        <f t="shared" si="372"/>
        <v>0</v>
      </c>
      <c r="AT5872">
        <f t="shared" si="370"/>
        <v>0</v>
      </c>
    </row>
    <row r="5873" spans="2:46" ht="15.75" customHeight="1" thickBot="1">
      <c r="B5873" t="str">
        <f t="shared" si="369"/>
        <v>HCLTECH4518345197</v>
      </c>
      <c r="C5873" s="137" t="s">
        <v>226</v>
      </c>
      <c r="D5873" s="137" t="s">
        <v>35</v>
      </c>
      <c r="E5873" s="138">
        <v>45197</v>
      </c>
      <c r="F5873" s="139">
        <v>0</v>
      </c>
      <c r="G5873" s="137" t="s">
        <v>223</v>
      </c>
      <c r="H5873" s="139">
        <v>1280.8</v>
      </c>
      <c r="I5873" s="139">
        <v>1291.05</v>
      </c>
      <c r="J5873" s="139">
        <v>1278</v>
      </c>
      <c r="K5873" s="139">
        <v>1287.0999999999999</v>
      </c>
      <c r="L5873" s="139">
        <v>1287.0999999999999</v>
      </c>
      <c r="M5873" s="139">
        <v>3501</v>
      </c>
      <c r="N5873" s="139">
        <v>31521.360000000001</v>
      </c>
      <c r="O5873" s="141">
        <v>10900000</v>
      </c>
      <c r="P5873" s="140">
        <v>319200</v>
      </c>
      <c r="Q5873" s="138">
        <v>45183</v>
      </c>
      <c r="AR5873">
        <f t="shared" si="371"/>
        <v>11433000</v>
      </c>
      <c r="AS5873">
        <f t="shared" si="372"/>
        <v>354200</v>
      </c>
      <c r="AT5873">
        <f t="shared" si="370"/>
        <v>11078800</v>
      </c>
    </row>
    <row r="5874" spans="2:46" ht="15.75" customHeight="1" thickBot="1">
      <c r="B5874" t="str">
        <f t="shared" si="369"/>
        <v>HCLTECH4518345225</v>
      </c>
      <c r="C5874" s="137" t="s">
        <v>226</v>
      </c>
      <c r="D5874" s="137" t="s">
        <v>35</v>
      </c>
      <c r="E5874" s="138">
        <v>45225</v>
      </c>
      <c r="F5874" s="139">
        <v>0</v>
      </c>
      <c r="G5874" s="137" t="s">
        <v>223</v>
      </c>
      <c r="H5874" s="139">
        <v>1279.05</v>
      </c>
      <c r="I5874" s="139">
        <v>1289.45</v>
      </c>
      <c r="J5874" s="139">
        <v>1279.05</v>
      </c>
      <c r="K5874" s="139">
        <v>1286.4000000000001</v>
      </c>
      <c r="L5874" s="139">
        <v>1286.4000000000001</v>
      </c>
      <c r="M5874" s="139">
        <v>270</v>
      </c>
      <c r="N5874" s="139">
        <v>2429.06</v>
      </c>
      <c r="O5874" s="141">
        <v>533000</v>
      </c>
      <c r="P5874" s="140">
        <v>35000</v>
      </c>
      <c r="Q5874" s="138">
        <v>45183</v>
      </c>
      <c r="AR5874" s="76">
        <f t="shared" si="371"/>
        <v>0</v>
      </c>
      <c r="AS5874">
        <f t="shared" si="372"/>
        <v>0</v>
      </c>
      <c r="AT5874" s="76">
        <f t="shared" si="370"/>
        <v>0</v>
      </c>
    </row>
    <row r="5875" spans="2:46" ht="15.75" customHeight="1" thickBot="1">
      <c r="B5875" t="str">
        <f t="shared" si="369"/>
        <v>HCLTECH4518345260</v>
      </c>
      <c r="C5875" s="137" t="s">
        <v>226</v>
      </c>
      <c r="D5875" s="137" t="s">
        <v>35</v>
      </c>
      <c r="E5875" s="138">
        <v>45260</v>
      </c>
      <c r="F5875" s="139">
        <v>0</v>
      </c>
      <c r="G5875" s="137" t="s">
        <v>223</v>
      </c>
      <c r="H5875" s="139">
        <v>1287.4000000000001</v>
      </c>
      <c r="I5875" s="139">
        <v>1295.95</v>
      </c>
      <c r="J5875" s="139">
        <v>1287.4000000000001</v>
      </c>
      <c r="K5875" s="139">
        <v>1291.9000000000001</v>
      </c>
      <c r="L5875" s="139">
        <v>1291.9000000000001</v>
      </c>
      <c r="M5875" s="139">
        <v>7</v>
      </c>
      <c r="N5875" s="139">
        <v>63.27</v>
      </c>
      <c r="O5875" s="139">
        <v>28700</v>
      </c>
      <c r="P5875" s="140">
        <v>1400</v>
      </c>
      <c r="Q5875" s="138">
        <v>45183</v>
      </c>
      <c r="AR5875">
        <f t="shared" si="371"/>
        <v>0</v>
      </c>
      <c r="AS5875">
        <f t="shared" si="372"/>
        <v>0</v>
      </c>
      <c r="AT5875">
        <f t="shared" si="370"/>
        <v>0</v>
      </c>
    </row>
    <row r="5876" spans="2:46" ht="15.75" customHeight="1" thickBot="1">
      <c r="B5876" t="str">
        <f t="shared" si="369"/>
        <v>HDFCAMC4518345197</v>
      </c>
      <c r="C5876" s="137" t="s">
        <v>226</v>
      </c>
      <c r="D5876" s="137" t="s">
        <v>124</v>
      </c>
      <c r="E5876" s="138">
        <v>45197</v>
      </c>
      <c r="F5876" s="139">
        <v>0</v>
      </c>
      <c r="G5876" s="137" t="s">
        <v>223</v>
      </c>
      <c r="H5876" s="139">
        <v>2593.6</v>
      </c>
      <c r="I5876" s="139">
        <v>2671.8</v>
      </c>
      <c r="J5876" s="139">
        <v>2593.6</v>
      </c>
      <c r="K5876" s="139">
        <v>2657.25</v>
      </c>
      <c r="L5876" s="139">
        <v>2657.25</v>
      </c>
      <c r="M5876" s="139">
        <v>3993</v>
      </c>
      <c r="N5876" s="139">
        <v>31683.56</v>
      </c>
      <c r="O5876" s="139">
        <v>4922400</v>
      </c>
      <c r="P5876" s="140">
        <v>-54600</v>
      </c>
      <c r="Q5876" s="138">
        <v>45183</v>
      </c>
      <c r="AR5876">
        <f t="shared" si="371"/>
        <v>5172000</v>
      </c>
      <c r="AS5876">
        <f t="shared" si="372"/>
        <v>-26100</v>
      </c>
      <c r="AT5876">
        <f t="shared" si="370"/>
        <v>5198100</v>
      </c>
    </row>
    <row r="5877" spans="2:46" ht="15.75" customHeight="1" thickBot="1">
      <c r="B5877" t="str">
        <f t="shared" si="369"/>
        <v>HDFCAMC4518345225</v>
      </c>
      <c r="C5877" s="137" t="s">
        <v>226</v>
      </c>
      <c r="D5877" s="137" t="s">
        <v>124</v>
      </c>
      <c r="E5877" s="138">
        <v>45225</v>
      </c>
      <c r="F5877" s="139">
        <v>0</v>
      </c>
      <c r="G5877" s="137" t="s">
        <v>223</v>
      </c>
      <c r="H5877" s="139">
        <v>2613.35</v>
      </c>
      <c r="I5877" s="139">
        <v>2650</v>
      </c>
      <c r="J5877" s="139">
        <v>2600</v>
      </c>
      <c r="K5877" s="139">
        <v>2640.25</v>
      </c>
      <c r="L5877" s="139">
        <v>2640.25</v>
      </c>
      <c r="M5877" s="139">
        <v>603</v>
      </c>
      <c r="N5877" s="139">
        <v>4761.28</v>
      </c>
      <c r="O5877" s="139">
        <v>249600</v>
      </c>
      <c r="P5877" s="140">
        <v>28500</v>
      </c>
      <c r="Q5877" s="138">
        <v>45183</v>
      </c>
      <c r="AR5877">
        <f t="shared" si="371"/>
        <v>0</v>
      </c>
      <c r="AS5877">
        <f t="shared" si="372"/>
        <v>0</v>
      </c>
      <c r="AT5877">
        <f t="shared" si="370"/>
        <v>0</v>
      </c>
    </row>
    <row r="5878" spans="2:46" ht="15.75" customHeight="1" thickBot="1">
      <c r="B5878" t="str">
        <f t="shared" si="369"/>
        <v>HDFCAMC4518345260</v>
      </c>
      <c r="C5878" s="137" t="s">
        <v>226</v>
      </c>
      <c r="D5878" s="137" t="s">
        <v>124</v>
      </c>
      <c r="E5878" s="138">
        <v>45260</v>
      </c>
      <c r="F5878" s="139">
        <v>0</v>
      </c>
      <c r="G5878" s="137" t="s">
        <v>223</v>
      </c>
      <c r="H5878" s="139">
        <v>2604.4499999999998</v>
      </c>
      <c r="I5878" s="139">
        <v>2640</v>
      </c>
      <c r="J5878" s="139">
        <v>2604.4499999999998</v>
      </c>
      <c r="K5878" s="139">
        <v>2638</v>
      </c>
      <c r="L5878" s="139">
        <v>2638</v>
      </c>
      <c r="M5878" s="139">
        <v>39</v>
      </c>
      <c r="N5878" s="139">
        <v>306.97000000000003</v>
      </c>
      <c r="O5878" s="139">
        <v>33900</v>
      </c>
      <c r="P5878" s="139">
        <v>600</v>
      </c>
      <c r="Q5878" s="138">
        <v>45183</v>
      </c>
      <c r="AR5878">
        <f t="shared" si="371"/>
        <v>0</v>
      </c>
      <c r="AS5878">
        <f t="shared" si="372"/>
        <v>0</v>
      </c>
      <c r="AT5878">
        <f t="shared" si="370"/>
        <v>0</v>
      </c>
    </row>
    <row r="5879" spans="2:46" ht="15.75" customHeight="1" thickBot="1">
      <c r="B5879" t="str">
        <f t="shared" si="369"/>
        <v>HDFCBANK4518345197</v>
      </c>
      <c r="C5879" s="137" t="s">
        <v>226</v>
      </c>
      <c r="D5879" s="137" t="s">
        <v>18</v>
      </c>
      <c r="E5879" s="138">
        <v>45197</v>
      </c>
      <c r="F5879" s="139">
        <v>0</v>
      </c>
      <c r="G5879" s="137" t="s">
        <v>223</v>
      </c>
      <c r="H5879" s="139">
        <v>1649.4</v>
      </c>
      <c r="I5879" s="139">
        <v>1651.75</v>
      </c>
      <c r="J5879" s="139">
        <v>1636.3</v>
      </c>
      <c r="K5879" s="139">
        <v>1645.65</v>
      </c>
      <c r="L5879" s="139">
        <v>1645.65</v>
      </c>
      <c r="M5879" s="139">
        <v>32536</v>
      </c>
      <c r="N5879" s="139">
        <v>294305.74</v>
      </c>
      <c r="O5879" s="139">
        <v>111655500</v>
      </c>
      <c r="P5879" s="140">
        <v>-9900</v>
      </c>
      <c r="Q5879" s="138">
        <v>45183</v>
      </c>
      <c r="AR5879">
        <f t="shared" si="371"/>
        <v>117268800</v>
      </c>
      <c r="AS5879">
        <f t="shared" si="372"/>
        <v>356400</v>
      </c>
      <c r="AT5879">
        <f t="shared" si="370"/>
        <v>116912400</v>
      </c>
    </row>
    <row r="5880" spans="2:46" ht="15.75" customHeight="1" thickBot="1">
      <c r="B5880" t="str">
        <f t="shared" si="369"/>
        <v>HDFCBANK4518345225</v>
      </c>
      <c r="C5880" s="137" t="s">
        <v>226</v>
      </c>
      <c r="D5880" s="137" t="s">
        <v>18</v>
      </c>
      <c r="E5880" s="138">
        <v>45225</v>
      </c>
      <c r="F5880" s="139">
        <v>0</v>
      </c>
      <c r="G5880" s="137" t="s">
        <v>223</v>
      </c>
      <c r="H5880" s="139">
        <v>1660.1</v>
      </c>
      <c r="I5880" s="139">
        <v>1663</v>
      </c>
      <c r="J5880" s="139">
        <v>1648.55</v>
      </c>
      <c r="K5880" s="139">
        <v>1657.55</v>
      </c>
      <c r="L5880" s="139">
        <v>1657.55</v>
      </c>
      <c r="M5880" s="139">
        <v>1888</v>
      </c>
      <c r="N5880" s="139">
        <v>17196.810000000001</v>
      </c>
      <c r="O5880" s="139">
        <v>5613300</v>
      </c>
      <c r="P5880" s="140">
        <v>366300</v>
      </c>
      <c r="Q5880" s="138">
        <v>45183</v>
      </c>
      <c r="AR5880">
        <f t="shared" si="371"/>
        <v>0</v>
      </c>
      <c r="AS5880">
        <f t="shared" si="372"/>
        <v>0</v>
      </c>
      <c r="AT5880">
        <f t="shared" si="370"/>
        <v>0</v>
      </c>
    </row>
    <row r="5881" spans="2:46" ht="15.75" customHeight="1" thickBot="1">
      <c r="B5881" t="str">
        <f t="shared" si="369"/>
        <v>HDFCBANK4518345260</v>
      </c>
      <c r="C5881" s="137" t="s">
        <v>226</v>
      </c>
      <c r="D5881" s="137" t="s">
        <v>18</v>
      </c>
      <c r="E5881" s="138">
        <v>45260</v>
      </c>
      <c r="F5881" s="139">
        <v>0</v>
      </c>
      <c r="G5881" s="137" t="s">
        <v>223</v>
      </c>
      <c r="H5881" s="139">
        <v>1673</v>
      </c>
      <c r="I5881" s="139">
        <v>1674.15</v>
      </c>
      <c r="J5881" s="139">
        <v>1661</v>
      </c>
      <c r="K5881" s="139">
        <v>1669.7</v>
      </c>
      <c r="L5881" s="139">
        <v>1669.7</v>
      </c>
      <c r="M5881" s="139">
        <v>220</v>
      </c>
      <c r="N5881" s="139">
        <v>2018.28</v>
      </c>
      <c r="O5881" s="139">
        <v>249150</v>
      </c>
      <c r="P5881" s="140">
        <v>-17600</v>
      </c>
      <c r="Q5881" s="138">
        <v>45183</v>
      </c>
      <c r="AR5881">
        <f t="shared" si="371"/>
        <v>0</v>
      </c>
      <c r="AS5881">
        <f t="shared" si="372"/>
        <v>0</v>
      </c>
      <c r="AT5881">
        <f t="shared" si="370"/>
        <v>0</v>
      </c>
    </row>
    <row r="5882" spans="2:46" ht="15.75" customHeight="1" thickBot="1">
      <c r="B5882" t="str">
        <f t="shared" si="369"/>
        <v>HDFCLIFE4518345197</v>
      </c>
      <c r="C5882" s="137" t="s">
        <v>226</v>
      </c>
      <c r="D5882" s="137" t="s">
        <v>48</v>
      </c>
      <c r="E5882" s="138">
        <v>45197</v>
      </c>
      <c r="F5882" s="139">
        <v>0</v>
      </c>
      <c r="G5882" s="137" t="s">
        <v>223</v>
      </c>
      <c r="H5882" s="139">
        <v>654.25</v>
      </c>
      <c r="I5882" s="139">
        <v>657.8</v>
      </c>
      <c r="J5882" s="139">
        <v>645.5</v>
      </c>
      <c r="K5882" s="139">
        <v>647.70000000000005</v>
      </c>
      <c r="L5882" s="139">
        <v>647.70000000000005</v>
      </c>
      <c r="M5882" s="139">
        <v>4054</v>
      </c>
      <c r="N5882" s="139">
        <v>28975.32</v>
      </c>
      <c r="O5882" s="141">
        <v>16200000</v>
      </c>
      <c r="P5882" s="140">
        <v>594000</v>
      </c>
      <c r="Q5882" s="138">
        <v>45183</v>
      </c>
      <c r="AR5882">
        <f t="shared" si="371"/>
        <v>16550000</v>
      </c>
      <c r="AS5882">
        <f t="shared" si="372"/>
        <v>641300</v>
      </c>
      <c r="AT5882">
        <f t="shared" si="370"/>
        <v>15908700</v>
      </c>
    </row>
    <row r="5883" spans="2:46" ht="15.75" customHeight="1" thickBot="1">
      <c r="B5883" t="str">
        <f t="shared" si="369"/>
        <v>HDFCLIFE4518345225</v>
      </c>
      <c r="C5883" s="137" t="s">
        <v>226</v>
      </c>
      <c r="D5883" s="137" t="s">
        <v>48</v>
      </c>
      <c r="E5883" s="138">
        <v>45225</v>
      </c>
      <c r="F5883" s="139">
        <v>0</v>
      </c>
      <c r="G5883" s="137" t="s">
        <v>223</v>
      </c>
      <c r="H5883" s="139">
        <v>658.4</v>
      </c>
      <c r="I5883" s="139">
        <v>661.15</v>
      </c>
      <c r="J5883" s="139">
        <v>650</v>
      </c>
      <c r="K5883" s="139">
        <v>652.35</v>
      </c>
      <c r="L5883" s="139">
        <v>652.35</v>
      </c>
      <c r="M5883" s="139">
        <v>166</v>
      </c>
      <c r="N5883" s="139">
        <v>1193.95</v>
      </c>
      <c r="O5883" s="141">
        <v>350000</v>
      </c>
      <c r="P5883" s="140">
        <v>47300</v>
      </c>
      <c r="Q5883" s="138">
        <v>45183</v>
      </c>
      <c r="AR5883" s="76">
        <f t="shared" si="371"/>
        <v>0</v>
      </c>
      <c r="AS5883">
        <f t="shared" si="372"/>
        <v>0</v>
      </c>
      <c r="AT5883" s="76">
        <f t="shared" si="370"/>
        <v>0</v>
      </c>
    </row>
    <row r="5884" spans="2:46" ht="15.75" customHeight="1" thickBot="1">
      <c r="B5884" t="str">
        <f t="shared" si="369"/>
        <v>HDFCLIFE4518345260</v>
      </c>
      <c r="C5884" s="137" t="s">
        <v>226</v>
      </c>
      <c r="D5884" s="137" t="s">
        <v>48</v>
      </c>
      <c r="E5884" s="138">
        <v>45260</v>
      </c>
      <c r="F5884" s="139">
        <v>0</v>
      </c>
      <c r="G5884" s="137" t="s">
        <v>223</v>
      </c>
      <c r="H5884" s="139">
        <v>661</v>
      </c>
      <c r="I5884" s="139">
        <v>664</v>
      </c>
      <c r="J5884" s="139">
        <v>655.7</v>
      </c>
      <c r="K5884" s="139">
        <v>656.45</v>
      </c>
      <c r="L5884" s="139">
        <v>656.45</v>
      </c>
      <c r="M5884" s="139">
        <v>13</v>
      </c>
      <c r="N5884" s="139">
        <v>94.08</v>
      </c>
      <c r="O5884" s="139">
        <v>19800</v>
      </c>
      <c r="P5884" s="140">
        <v>8800</v>
      </c>
      <c r="Q5884" s="138">
        <v>45183</v>
      </c>
      <c r="AR5884">
        <f t="shared" si="371"/>
        <v>0</v>
      </c>
      <c r="AS5884">
        <f t="shared" si="372"/>
        <v>0</v>
      </c>
      <c r="AT5884">
        <f t="shared" si="370"/>
        <v>0</v>
      </c>
    </row>
    <row r="5885" spans="2:46" ht="15.75" customHeight="1" thickBot="1">
      <c r="B5885" t="str">
        <f t="shared" si="369"/>
        <v>HEROMOTOCO4518345197</v>
      </c>
      <c r="C5885" s="137" t="s">
        <v>226</v>
      </c>
      <c r="D5885" s="137" t="s">
        <v>64</v>
      </c>
      <c r="E5885" s="138">
        <v>45197</v>
      </c>
      <c r="F5885" s="139">
        <v>0</v>
      </c>
      <c r="G5885" s="137" t="s">
        <v>223</v>
      </c>
      <c r="H5885" s="139">
        <v>3002.5</v>
      </c>
      <c r="I5885" s="139">
        <v>3027.5</v>
      </c>
      <c r="J5885" s="139">
        <v>2976</v>
      </c>
      <c r="K5885" s="139">
        <v>2995.45</v>
      </c>
      <c r="L5885" s="139">
        <v>2995.45</v>
      </c>
      <c r="M5885" s="139">
        <v>2386</v>
      </c>
      <c r="N5885" s="139">
        <v>21455.77</v>
      </c>
      <c r="O5885" s="139">
        <v>3698700</v>
      </c>
      <c r="P5885" s="140">
        <v>166200</v>
      </c>
      <c r="Q5885" s="138">
        <v>45183</v>
      </c>
      <c r="AR5885">
        <f t="shared" si="371"/>
        <v>3816300</v>
      </c>
      <c r="AS5885">
        <f t="shared" si="372"/>
        <v>184500</v>
      </c>
      <c r="AT5885">
        <f t="shared" si="370"/>
        <v>3631800</v>
      </c>
    </row>
    <row r="5886" spans="2:46" ht="15.75" customHeight="1" thickBot="1">
      <c r="B5886" t="str">
        <f t="shared" si="369"/>
        <v>HEROMOTOCO4518345225</v>
      </c>
      <c r="C5886" s="137" t="s">
        <v>226</v>
      </c>
      <c r="D5886" s="137" t="s">
        <v>64</v>
      </c>
      <c r="E5886" s="138">
        <v>45225</v>
      </c>
      <c r="F5886" s="139">
        <v>0</v>
      </c>
      <c r="G5886" s="137" t="s">
        <v>223</v>
      </c>
      <c r="H5886" s="139">
        <v>3029</v>
      </c>
      <c r="I5886" s="139">
        <v>3045.85</v>
      </c>
      <c r="J5886" s="139">
        <v>2995.1</v>
      </c>
      <c r="K5886" s="139">
        <v>3014.15</v>
      </c>
      <c r="L5886" s="139">
        <v>3014.15</v>
      </c>
      <c r="M5886" s="139">
        <v>158</v>
      </c>
      <c r="N5886" s="139">
        <v>1428.29</v>
      </c>
      <c r="O5886" s="139">
        <v>117600</v>
      </c>
      <c r="P5886" s="140">
        <v>18300</v>
      </c>
      <c r="Q5886" s="138">
        <v>45183</v>
      </c>
      <c r="AR5886">
        <f t="shared" si="371"/>
        <v>0</v>
      </c>
      <c r="AS5886">
        <f t="shared" si="372"/>
        <v>0</v>
      </c>
      <c r="AT5886">
        <f t="shared" si="370"/>
        <v>0</v>
      </c>
    </row>
    <row r="5887" spans="2:46" ht="15.75" customHeight="1" thickBot="1">
      <c r="B5887" t="str">
        <f t="shared" si="369"/>
        <v>HEROMOTOCO4518345260</v>
      </c>
      <c r="C5887" s="137" t="s">
        <v>226</v>
      </c>
      <c r="D5887" s="137" t="s">
        <v>64</v>
      </c>
      <c r="E5887" s="138">
        <v>45260</v>
      </c>
      <c r="F5887" s="139">
        <v>0</v>
      </c>
      <c r="G5887" s="137" t="s">
        <v>223</v>
      </c>
      <c r="H5887" s="139">
        <v>3040</v>
      </c>
      <c r="I5887" s="139">
        <v>3040</v>
      </c>
      <c r="J5887" s="139">
        <v>3025</v>
      </c>
      <c r="K5887" s="139">
        <v>3035</v>
      </c>
      <c r="L5887" s="139">
        <v>3035</v>
      </c>
      <c r="M5887" s="139">
        <v>5</v>
      </c>
      <c r="N5887" s="139">
        <v>45.51</v>
      </c>
      <c r="O5887" s="139">
        <v>7800</v>
      </c>
      <c r="P5887" s="139">
        <v>600</v>
      </c>
      <c r="Q5887" s="138">
        <v>45183</v>
      </c>
      <c r="AR5887">
        <f t="shared" si="371"/>
        <v>0</v>
      </c>
      <c r="AS5887">
        <f t="shared" si="372"/>
        <v>0</v>
      </c>
      <c r="AT5887">
        <f t="shared" si="370"/>
        <v>0</v>
      </c>
    </row>
    <row r="5888" spans="2:46" ht="15.75" customHeight="1" thickBot="1">
      <c r="B5888" t="str">
        <f t="shared" si="369"/>
        <v>HINDALCO4518345197</v>
      </c>
      <c r="C5888" s="137" t="s">
        <v>226</v>
      </c>
      <c r="D5888" s="137" t="s">
        <v>53</v>
      </c>
      <c r="E5888" s="138">
        <v>45197</v>
      </c>
      <c r="F5888" s="139">
        <v>0</v>
      </c>
      <c r="G5888" s="137" t="s">
        <v>223</v>
      </c>
      <c r="H5888" s="139">
        <v>489.5</v>
      </c>
      <c r="I5888" s="139">
        <v>509.75</v>
      </c>
      <c r="J5888" s="139">
        <v>486.55</v>
      </c>
      <c r="K5888" s="139">
        <v>499.65</v>
      </c>
      <c r="L5888" s="139">
        <v>499.65</v>
      </c>
      <c r="M5888" s="139">
        <v>17563</v>
      </c>
      <c r="N5888" s="139">
        <v>123470.74</v>
      </c>
      <c r="O5888" s="139">
        <v>27115200</v>
      </c>
      <c r="P5888" s="140">
        <v>1547000</v>
      </c>
      <c r="Q5888" s="138">
        <v>45183</v>
      </c>
      <c r="AR5888">
        <f t="shared" si="371"/>
        <v>27766200</v>
      </c>
      <c r="AS5888">
        <f t="shared" si="372"/>
        <v>1695400</v>
      </c>
      <c r="AT5888">
        <f t="shared" si="370"/>
        <v>26070800</v>
      </c>
    </row>
    <row r="5889" spans="2:46" ht="15.75" customHeight="1" thickBot="1">
      <c r="B5889" t="str">
        <f t="shared" si="369"/>
        <v>HINDALCO4518345225</v>
      </c>
      <c r="C5889" s="137" t="s">
        <v>226</v>
      </c>
      <c r="D5889" s="137" t="s">
        <v>53</v>
      </c>
      <c r="E5889" s="138">
        <v>45225</v>
      </c>
      <c r="F5889" s="139">
        <v>0</v>
      </c>
      <c r="G5889" s="137" t="s">
        <v>223</v>
      </c>
      <c r="H5889" s="139">
        <v>492.6</v>
      </c>
      <c r="I5889" s="139">
        <v>512.75</v>
      </c>
      <c r="J5889" s="139">
        <v>492.6</v>
      </c>
      <c r="K5889" s="139">
        <v>502.6</v>
      </c>
      <c r="L5889" s="139">
        <v>502.6</v>
      </c>
      <c r="M5889" s="139">
        <v>951</v>
      </c>
      <c r="N5889" s="139">
        <v>6731.2</v>
      </c>
      <c r="O5889" s="139">
        <v>651000</v>
      </c>
      <c r="P5889" s="140">
        <v>148400</v>
      </c>
      <c r="Q5889" s="138">
        <v>45183</v>
      </c>
      <c r="AR5889">
        <f t="shared" si="371"/>
        <v>0</v>
      </c>
      <c r="AS5889">
        <f t="shared" si="372"/>
        <v>0</v>
      </c>
      <c r="AT5889">
        <f t="shared" si="370"/>
        <v>0</v>
      </c>
    </row>
    <row r="5890" spans="2:46" ht="15.75" customHeight="1" thickBot="1">
      <c r="B5890" t="str">
        <f t="shared" ref="B5890:B5953" si="373">D5890&amp;Q5890&amp;E5890</f>
        <v>HINDALCO4518345260</v>
      </c>
      <c r="C5890" s="137" t="s">
        <v>226</v>
      </c>
      <c r="D5890" s="137" t="s">
        <v>53</v>
      </c>
      <c r="E5890" s="138">
        <v>45260</v>
      </c>
      <c r="F5890" s="139">
        <v>0</v>
      </c>
      <c r="G5890" s="137" t="s">
        <v>223</v>
      </c>
      <c r="H5890" s="139">
        <v>500</v>
      </c>
      <c r="I5890" s="139">
        <v>515.5</v>
      </c>
      <c r="J5890" s="139">
        <v>500</v>
      </c>
      <c r="K5890" s="139">
        <v>506.55</v>
      </c>
      <c r="L5890" s="139">
        <v>506.55</v>
      </c>
      <c r="M5890" s="139">
        <v>77</v>
      </c>
      <c r="N5890" s="139">
        <v>547.79999999999995</v>
      </c>
      <c r="O5890" s="139">
        <v>127400</v>
      </c>
      <c r="P5890" s="140">
        <v>46200</v>
      </c>
      <c r="Q5890" s="138">
        <v>45183</v>
      </c>
      <c r="AR5890">
        <f t="shared" si="371"/>
        <v>0</v>
      </c>
      <c r="AS5890">
        <f t="shared" si="372"/>
        <v>0</v>
      </c>
      <c r="AT5890">
        <f t="shared" ref="AT5890:AT5953" si="374">AR5890-AS5890</f>
        <v>0</v>
      </c>
    </row>
    <row r="5891" spans="2:46" ht="15.75" customHeight="1" thickBot="1">
      <c r="B5891" t="str">
        <f t="shared" si="373"/>
        <v>HINDCOPPER4518345197</v>
      </c>
      <c r="C5891" s="137" t="s">
        <v>226</v>
      </c>
      <c r="D5891" s="137" t="s">
        <v>125</v>
      </c>
      <c r="E5891" s="138">
        <v>45197</v>
      </c>
      <c r="F5891" s="139">
        <v>0</v>
      </c>
      <c r="G5891" s="137" t="s">
        <v>223</v>
      </c>
      <c r="H5891" s="139">
        <v>158.35</v>
      </c>
      <c r="I5891" s="139">
        <v>161.44999999999999</v>
      </c>
      <c r="J5891" s="139">
        <v>156.05000000000001</v>
      </c>
      <c r="K5891" s="139">
        <v>161</v>
      </c>
      <c r="L5891" s="139">
        <v>161</v>
      </c>
      <c r="M5891" s="139">
        <v>94</v>
      </c>
      <c r="N5891" s="139">
        <v>796.71</v>
      </c>
      <c r="O5891" s="139">
        <v>30787700</v>
      </c>
      <c r="P5891" s="140">
        <v>-397500</v>
      </c>
      <c r="Q5891" s="138">
        <v>45183</v>
      </c>
      <c r="AR5891">
        <f t="shared" si="371"/>
        <v>33003100</v>
      </c>
      <c r="AS5891">
        <f t="shared" si="372"/>
        <v>-402800</v>
      </c>
      <c r="AT5891">
        <f t="shared" si="374"/>
        <v>33405900</v>
      </c>
    </row>
    <row r="5892" spans="2:46" ht="15.75" customHeight="1" thickBot="1">
      <c r="B5892" t="str">
        <f t="shared" si="373"/>
        <v>HINDCOPPER4518345225</v>
      </c>
      <c r="C5892" s="137" t="s">
        <v>226</v>
      </c>
      <c r="D5892" s="137" t="s">
        <v>125</v>
      </c>
      <c r="E5892" s="138">
        <v>45225</v>
      </c>
      <c r="F5892" s="139">
        <v>0</v>
      </c>
      <c r="G5892" s="137" t="s">
        <v>223</v>
      </c>
      <c r="H5892" s="139">
        <v>161.69999999999999</v>
      </c>
      <c r="I5892" s="139">
        <v>162.44999999999999</v>
      </c>
      <c r="J5892" s="139">
        <v>161.69999999999999</v>
      </c>
      <c r="K5892" s="139">
        <v>162.44999999999999</v>
      </c>
      <c r="L5892" s="139">
        <v>162.44999999999999</v>
      </c>
      <c r="M5892" s="139">
        <v>8</v>
      </c>
      <c r="N5892" s="139">
        <v>68.75</v>
      </c>
      <c r="O5892" s="139">
        <v>2215400</v>
      </c>
      <c r="P5892" s="140">
        <v>-5300</v>
      </c>
      <c r="Q5892" s="138">
        <v>45183</v>
      </c>
      <c r="AR5892">
        <f t="shared" si="371"/>
        <v>0</v>
      </c>
      <c r="AS5892">
        <f t="shared" si="372"/>
        <v>0</v>
      </c>
      <c r="AT5892">
        <f t="shared" si="374"/>
        <v>0</v>
      </c>
    </row>
    <row r="5893" spans="2:46" ht="15.75" customHeight="1" thickBot="1">
      <c r="B5893" t="str">
        <f t="shared" si="373"/>
        <v>HINDCOPPER4518345260</v>
      </c>
      <c r="C5893" s="137" t="s">
        <v>226</v>
      </c>
      <c r="D5893" s="137" t="s">
        <v>125</v>
      </c>
      <c r="E5893" s="138">
        <v>45260</v>
      </c>
      <c r="F5893" s="139">
        <v>0</v>
      </c>
      <c r="G5893" s="137" t="s">
        <v>223</v>
      </c>
      <c r="H5893" s="139">
        <v>0</v>
      </c>
      <c r="I5893" s="139">
        <v>0</v>
      </c>
      <c r="J5893" s="139">
        <v>0</v>
      </c>
      <c r="K5893" s="139">
        <v>165.95</v>
      </c>
      <c r="L5893" s="139">
        <v>164.45</v>
      </c>
      <c r="M5893" s="139">
        <v>0</v>
      </c>
      <c r="N5893" s="139">
        <v>0</v>
      </c>
      <c r="O5893" s="139">
        <v>217300</v>
      </c>
      <c r="P5893" s="139">
        <v>0</v>
      </c>
      <c r="Q5893" s="138">
        <v>45183</v>
      </c>
      <c r="AR5893">
        <f t="shared" si="371"/>
        <v>0</v>
      </c>
      <c r="AS5893">
        <f t="shared" si="372"/>
        <v>0</v>
      </c>
      <c r="AT5893">
        <f t="shared" si="374"/>
        <v>0</v>
      </c>
    </row>
    <row r="5894" spans="2:46" ht="15.75" customHeight="1" thickBot="1">
      <c r="B5894" t="str">
        <f t="shared" si="373"/>
        <v>HINDPETRO4518345197</v>
      </c>
      <c r="C5894" s="137" t="s">
        <v>226</v>
      </c>
      <c r="D5894" s="137" t="s">
        <v>126</v>
      </c>
      <c r="E5894" s="138">
        <v>45197</v>
      </c>
      <c r="F5894" s="139">
        <v>0</v>
      </c>
      <c r="G5894" s="137" t="s">
        <v>223</v>
      </c>
      <c r="H5894" s="139">
        <v>255.25</v>
      </c>
      <c r="I5894" s="139">
        <v>260.2</v>
      </c>
      <c r="J5894" s="139">
        <v>254.95</v>
      </c>
      <c r="K5894" s="139">
        <v>259.55</v>
      </c>
      <c r="L5894" s="139">
        <v>259.55</v>
      </c>
      <c r="M5894" s="139">
        <v>3256</v>
      </c>
      <c r="N5894" s="139">
        <v>22665.33</v>
      </c>
      <c r="O5894" s="139">
        <v>48481200</v>
      </c>
      <c r="P5894" s="140">
        <v>54000</v>
      </c>
      <c r="Q5894" s="138">
        <v>45183</v>
      </c>
      <c r="AR5894">
        <f t="shared" si="371"/>
        <v>50641200</v>
      </c>
      <c r="AS5894">
        <f t="shared" si="372"/>
        <v>110700</v>
      </c>
      <c r="AT5894">
        <f t="shared" si="374"/>
        <v>50530500</v>
      </c>
    </row>
    <row r="5895" spans="2:46" ht="15.75" customHeight="1" thickBot="1">
      <c r="B5895" t="str">
        <f t="shared" si="373"/>
        <v>HINDPETRO4518345225</v>
      </c>
      <c r="C5895" s="137" t="s">
        <v>226</v>
      </c>
      <c r="D5895" s="137" t="s">
        <v>126</v>
      </c>
      <c r="E5895" s="138">
        <v>45225</v>
      </c>
      <c r="F5895" s="139">
        <v>0</v>
      </c>
      <c r="G5895" s="137" t="s">
        <v>223</v>
      </c>
      <c r="H5895" s="139">
        <v>257.5</v>
      </c>
      <c r="I5895" s="139">
        <v>261.89999999999998</v>
      </c>
      <c r="J5895" s="139">
        <v>256.35000000000002</v>
      </c>
      <c r="K5895" s="139">
        <v>261.14999999999998</v>
      </c>
      <c r="L5895" s="139">
        <v>261.14999999999998</v>
      </c>
      <c r="M5895" s="139">
        <v>382</v>
      </c>
      <c r="N5895" s="139">
        <v>2674.2</v>
      </c>
      <c r="O5895" s="139">
        <v>2160000</v>
      </c>
      <c r="P5895" s="140">
        <v>56700</v>
      </c>
      <c r="Q5895" s="138">
        <v>45183</v>
      </c>
      <c r="AR5895">
        <f t="shared" si="371"/>
        <v>0</v>
      </c>
      <c r="AS5895">
        <f t="shared" si="372"/>
        <v>0</v>
      </c>
      <c r="AT5895">
        <f t="shared" si="374"/>
        <v>0</v>
      </c>
    </row>
    <row r="5896" spans="2:46" ht="15.75" customHeight="1" thickBot="1">
      <c r="B5896" t="str">
        <f t="shared" si="373"/>
        <v>HINDPETRO4518345260</v>
      </c>
      <c r="C5896" s="137" t="s">
        <v>226</v>
      </c>
      <c r="D5896" s="137" t="s">
        <v>126</v>
      </c>
      <c r="E5896" s="138">
        <v>45260</v>
      </c>
      <c r="F5896" s="139">
        <v>0</v>
      </c>
      <c r="G5896" s="137" t="s">
        <v>223</v>
      </c>
      <c r="H5896" s="139">
        <v>260.89999999999998</v>
      </c>
      <c r="I5896" s="139">
        <v>262.95</v>
      </c>
      <c r="J5896" s="139">
        <v>260.89999999999998</v>
      </c>
      <c r="K5896" s="139">
        <v>261</v>
      </c>
      <c r="L5896" s="139">
        <v>262.45</v>
      </c>
      <c r="M5896" s="139">
        <v>7</v>
      </c>
      <c r="N5896" s="139">
        <v>49.38</v>
      </c>
      <c r="O5896" s="139">
        <v>172800</v>
      </c>
      <c r="P5896" s="140">
        <v>-2700</v>
      </c>
      <c r="Q5896" s="138">
        <v>45183</v>
      </c>
      <c r="AR5896">
        <f t="shared" ref="AR5896:AR5959" si="375">IF($AU$2&lt;&gt;5,NA(),IF(D5896=D5895,0,IF(AND(D15397=D5896,D5897=D5896),O5896+O5897+O15397,IF(D5897=D5896,O5897+O5896,O5896))))</f>
        <v>0</v>
      </c>
      <c r="AS5896">
        <f t="shared" ref="AS5896:AS5959" si="376">IF($AU$2&lt;&gt;5,NA(),IF(D5896=D5895,0,IF(AND(D15397=D5896,D5897=D5896),P5896+P5897+P15397,IF(D5897=D5896,P5897+P5896,P5896))))</f>
        <v>0</v>
      </c>
      <c r="AT5896">
        <f t="shared" si="374"/>
        <v>0</v>
      </c>
    </row>
    <row r="5897" spans="2:46" ht="15.75" customHeight="1" thickBot="1">
      <c r="B5897" t="str">
        <f t="shared" si="373"/>
        <v>HINDUNILVR4518345197</v>
      </c>
      <c r="C5897" s="137" t="s">
        <v>226</v>
      </c>
      <c r="D5897" s="137" t="s">
        <v>27</v>
      </c>
      <c r="E5897" s="138">
        <v>45197</v>
      </c>
      <c r="F5897" s="139">
        <v>0</v>
      </c>
      <c r="G5897" s="137" t="s">
        <v>223</v>
      </c>
      <c r="H5897" s="139">
        <v>2513.8000000000002</v>
      </c>
      <c r="I5897" s="139">
        <v>2518.9499999999998</v>
      </c>
      <c r="J5897" s="139">
        <v>2498.15</v>
      </c>
      <c r="K5897" s="139">
        <v>2506.5</v>
      </c>
      <c r="L5897" s="139">
        <v>2506.5</v>
      </c>
      <c r="M5897" s="139">
        <v>6138</v>
      </c>
      <c r="N5897" s="139">
        <v>46166.13</v>
      </c>
      <c r="O5897" s="139">
        <v>9471900</v>
      </c>
      <c r="P5897" s="140">
        <v>504600</v>
      </c>
      <c r="Q5897" s="138">
        <v>45183</v>
      </c>
      <c r="AR5897">
        <f t="shared" si="375"/>
        <v>10258500</v>
      </c>
      <c r="AS5897">
        <f t="shared" si="376"/>
        <v>557700</v>
      </c>
      <c r="AT5897">
        <f t="shared" si="374"/>
        <v>9700800</v>
      </c>
    </row>
    <row r="5898" spans="2:46" ht="15.75" customHeight="1" thickBot="1">
      <c r="B5898" t="str">
        <f t="shared" si="373"/>
        <v>HINDUNILVR4518345225</v>
      </c>
      <c r="C5898" s="137" t="s">
        <v>226</v>
      </c>
      <c r="D5898" s="137" t="s">
        <v>27</v>
      </c>
      <c r="E5898" s="138">
        <v>45225</v>
      </c>
      <c r="F5898" s="139">
        <v>0</v>
      </c>
      <c r="G5898" s="137" t="s">
        <v>223</v>
      </c>
      <c r="H5898" s="139">
        <v>2526.65</v>
      </c>
      <c r="I5898" s="139">
        <v>2533.4499999999998</v>
      </c>
      <c r="J5898" s="139">
        <v>2515.6999999999998</v>
      </c>
      <c r="K5898" s="139">
        <v>2522.65</v>
      </c>
      <c r="L5898" s="139">
        <v>2522.65</v>
      </c>
      <c r="M5898" s="139">
        <v>492</v>
      </c>
      <c r="N5898" s="139">
        <v>3724.66</v>
      </c>
      <c r="O5898" s="139">
        <v>786600</v>
      </c>
      <c r="P5898" s="140">
        <v>53100</v>
      </c>
      <c r="Q5898" s="138">
        <v>45183</v>
      </c>
      <c r="AR5898">
        <f t="shared" si="375"/>
        <v>0</v>
      </c>
      <c r="AS5898">
        <f t="shared" si="376"/>
        <v>0</v>
      </c>
      <c r="AT5898">
        <f t="shared" si="374"/>
        <v>0</v>
      </c>
    </row>
    <row r="5899" spans="2:46" ht="15.75" customHeight="1" thickBot="1">
      <c r="B5899" t="str">
        <f t="shared" si="373"/>
        <v>HINDUNILVR4518345260</v>
      </c>
      <c r="C5899" s="137" t="s">
        <v>226</v>
      </c>
      <c r="D5899" s="137" t="s">
        <v>27</v>
      </c>
      <c r="E5899" s="138">
        <v>45260</v>
      </c>
      <c r="F5899" s="139">
        <v>0</v>
      </c>
      <c r="G5899" s="137" t="s">
        <v>223</v>
      </c>
      <c r="H5899" s="139">
        <v>2531.6</v>
      </c>
      <c r="I5899" s="139">
        <v>2536</v>
      </c>
      <c r="J5899" s="139">
        <v>2518</v>
      </c>
      <c r="K5899" s="139">
        <v>2525.4</v>
      </c>
      <c r="L5899" s="139">
        <v>2525.4</v>
      </c>
      <c r="M5899" s="139">
        <v>107</v>
      </c>
      <c r="N5899" s="139">
        <v>810.94</v>
      </c>
      <c r="O5899" s="139">
        <v>106500</v>
      </c>
      <c r="P5899" s="140">
        <v>11400</v>
      </c>
      <c r="Q5899" s="138">
        <v>45183</v>
      </c>
      <c r="AR5899">
        <f t="shared" si="375"/>
        <v>0</v>
      </c>
      <c r="AS5899">
        <f t="shared" si="376"/>
        <v>0</v>
      </c>
      <c r="AT5899">
        <f t="shared" si="374"/>
        <v>0</v>
      </c>
    </row>
    <row r="5900" spans="2:46" ht="15.75" customHeight="1" thickBot="1">
      <c r="B5900" t="str">
        <f t="shared" si="373"/>
        <v>IBULHSGFIN4518345197</v>
      </c>
      <c r="C5900" s="137" t="s">
        <v>226</v>
      </c>
      <c r="D5900" s="137" t="s">
        <v>127</v>
      </c>
      <c r="E5900" s="138">
        <v>45197</v>
      </c>
      <c r="F5900" s="139">
        <v>0</v>
      </c>
      <c r="G5900" s="137" t="s">
        <v>223</v>
      </c>
      <c r="H5900" s="139">
        <v>188.5</v>
      </c>
      <c r="I5900" s="139">
        <v>194.55</v>
      </c>
      <c r="J5900" s="139">
        <v>187</v>
      </c>
      <c r="K5900" s="139">
        <v>191.65</v>
      </c>
      <c r="L5900" s="139">
        <v>191.65</v>
      </c>
      <c r="M5900" s="139">
        <v>52</v>
      </c>
      <c r="N5900" s="139">
        <v>506.45</v>
      </c>
      <c r="O5900" s="141">
        <v>53700000</v>
      </c>
      <c r="P5900" s="140">
        <v>-265200</v>
      </c>
      <c r="Q5900" s="138">
        <v>45183</v>
      </c>
      <c r="AR5900">
        <f t="shared" si="375"/>
        <v>58208400</v>
      </c>
      <c r="AS5900">
        <f t="shared" si="376"/>
        <v>-285600</v>
      </c>
      <c r="AT5900">
        <f t="shared" si="374"/>
        <v>58494000</v>
      </c>
    </row>
    <row r="5901" spans="2:46" ht="15.75" customHeight="1" thickBot="1">
      <c r="B5901" t="str">
        <f t="shared" si="373"/>
        <v>IBULHSGFIN4518345225</v>
      </c>
      <c r="C5901" s="137" t="s">
        <v>226</v>
      </c>
      <c r="D5901" s="137" t="s">
        <v>127</v>
      </c>
      <c r="E5901" s="138">
        <v>45225</v>
      </c>
      <c r="F5901" s="139">
        <v>0</v>
      </c>
      <c r="G5901" s="137" t="s">
        <v>223</v>
      </c>
      <c r="H5901" s="139">
        <v>190.6</v>
      </c>
      <c r="I5901" s="139">
        <v>194</v>
      </c>
      <c r="J5901" s="139">
        <v>190.6</v>
      </c>
      <c r="K5901" s="139">
        <v>194</v>
      </c>
      <c r="L5901" s="139">
        <v>193.05</v>
      </c>
      <c r="M5901" s="139">
        <v>4</v>
      </c>
      <c r="N5901" s="139">
        <v>39.4</v>
      </c>
      <c r="O5901" s="139">
        <v>4508400</v>
      </c>
      <c r="P5901" s="140">
        <v>-20400</v>
      </c>
      <c r="Q5901" s="138">
        <v>45183</v>
      </c>
      <c r="AR5901">
        <f t="shared" si="375"/>
        <v>0</v>
      </c>
      <c r="AS5901">
        <f t="shared" si="376"/>
        <v>0</v>
      </c>
      <c r="AT5901">
        <f t="shared" si="374"/>
        <v>0</v>
      </c>
    </row>
    <row r="5902" spans="2:46" ht="15.75" customHeight="1" thickBot="1">
      <c r="B5902" t="str">
        <f t="shared" si="373"/>
        <v>IBULHSGFIN4518345260</v>
      </c>
      <c r="C5902" s="137" t="s">
        <v>226</v>
      </c>
      <c r="D5902" s="137" t="s">
        <v>127</v>
      </c>
      <c r="E5902" s="138">
        <v>45260</v>
      </c>
      <c r="F5902" s="139">
        <v>0</v>
      </c>
      <c r="G5902" s="137" t="s">
        <v>223</v>
      </c>
      <c r="H5902" s="139">
        <v>0</v>
      </c>
      <c r="I5902" s="139">
        <v>0</v>
      </c>
      <c r="J5902" s="139">
        <v>0</v>
      </c>
      <c r="K5902" s="139">
        <v>180</v>
      </c>
      <c r="L5902" s="139">
        <v>194.4</v>
      </c>
      <c r="M5902" s="139">
        <v>0</v>
      </c>
      <c r="N5902" s="139">
        <v>0</v>
      </c>
      <c r="O5902" s="139">
        <v>229500</v>
      </c>
      <c r="P5902" s="139">
        <v>0</v>
      </c>
      <c r="Q5902" s="138">
        <v>45183</v>
      </c>
      <c r="AR5902">
        <f t="shared" si="375"/>
        <v>0</v>
      </c>
      <c r="AS5902">
        <f t="shared" si="376"/>
        <v>0</v>
      </c>
      <c r="AT5902">
        <f t="shared" si="374"/>
        <v>0</v>
      </c>
    </row>
    <row r="5903" spans="2:46" ht="15.75" customHeight="1" thickBot="1">
      <c r="B5903" t="str">
        <f t="shared" si="373"/>
        <v>ICICIBANK4518345197</v>
      </c>
      <c r="C5903" s="137" t="s">
        <v>226</v>
      </c>
      <c r="D5903" s="137" t="s">
        <v>19</v>
      </c>
      <c r="E5903" s="138">
        <v>45197</v>
      </c>
      <c r="F5903" s="139">
        <v>0</v>
      </c>
      <c r="G5903" s="137" t="s">
        <v>223</v>
      </c>
      <c r="H5903" s="139">
        <v>994.95</v>
      </c>
      <c r="I5903" s="139">
        <v>995.95</v>
      </c>
      <c r="J5903" s="139">
        <v>985.55</v>
      </c>
      <c r="K5903" s="139">
        <v>991.15</v>
      </c>
      <c r="L5903" s="139">
        <v>991.15</v>
      </c>
      <c r="M5903" s="139">
        <v>21902</v>
      </c>
      <c r="N5903" s="139">
        <v>151862.38</v>
      </c>
      <c r="O5903" s="139">
        <v>82903800</v>
      </c>
      <c r="P5903" s="140">
        <v>-185500</v>
      </c>
      <c r="Q5903" s="138">
        <v>45183</v>
      </c>
      <c r="AR5903">
        <f t="shared" si="375"/>
        <v>86090200</v>
      </c>
      <c r="AS5903">
        <f t="shared" si="376"/>
        <v>211400</v>
      </c>
      <c r="AT5903">
        <f t="shared" si="374"/>
        <v>85878800</v>
      </c>
    </row>
    <row r="5904" spans="2:46" ht="15.75" customHeight="1" thickBot="1">
      <c r="B5904" t="str">
        <f t="shared" si="373"/>
        <v>ICICIBANK4518345225</v>
      </c>
      <c r="C5904" s="137" t="s">
        <v>226</v>
      </c>
      <c r="D5904" s="137" t="s">
        <v>19</v>
      </c>
      <c r="E5904" s="138">
        <v>45225</v>
      </c>
      <c r="F5904" s="139">
        <v>0</v>
      </c>
      <c r="G5904" s="137" t="s">
        <v>223</v>
      </c>
      <c r="H5904" s="139">
        <v>999.8</v>
      </c>
      <c r="I5904" s="139">
        <v>1002.2</v>
      </c>
      <c r="J5904" s="139">
        <v>992.7</v>
      </c>
      <c r="K5904" s="139">
        <v>997.75</v>
      </c>
      <c r="L5904" s="139">
        <v>997.75</v>
      </c>
      <c r="M5904" s="139">
        <v>1156</v>
      </c>
      <c r="N5904" s="139">
        <v>8072.14</v>
      </c>
      <c r="O5904" s="139">
        <v>3186400</v>
      </c>
      <c r="P5904" s="140">
        <v>396900</v>
      </c>
      <c r="Q5904" s="138">
        <v>45183</v>
      </c>
      <c r="AR5904">
        <f t="shared" si="375"/>
        <v>0</v>
      </c>
      <c r="AS5904">
        <f t="shared" si="376"/>
        <v>0</v>
      </c>
      <c r="AT5904">
        <f t="shared" si="374"/>
        <v>0</v>
      </c>
    </row>
    <row r="5905" spans="2:46" ht="15.75" customHeight="1" thickBot="1">
      <c r="B5905" t="str">
        <f t="shared" si="373"/>
        <v>ICICIBANK4518345260</v>
      </c>
      <c r="C5905" s="137" t="s">
        <v>226</v>
      </c>
      <c r="D5905" s="137" t="s">
        <v>19</v>
      </c>
      <c r="E5905" s="138">
        <v>45260</v>
      </c>
      <c r="F5905" s="139">
        <v>0</v>
      </c>
      <c r="G5905" s="137" t="s">
        <v>223</v>
      </c>
      <c r="H5905" s="139">
        <v>1006.7</v>
      </c>
      <c r="I5905" s="139">
        <v>1009</v>
      </c>
      <c r="J5905" s="139">
        <v>1000</v>
      </c>
      <c r="K5905" s="139">
        <v>1005.35</v>
      </c>
      <c r="L5905" s="139">
        <v>1005.35</v>
      </c>
      <c r="M5905" s="139">
        <v>168</v>
      </c>
      <c r="N5905" s="139">
        <v>1180.3399999999999</v>
      </c>
      <c r="O5905" s="139">
        <v>347900</v>
      </c>
      <c r="P5905" s="140">
        <v>95900</v>
      </c>
      <c r="Q5905" s="138">
        <v>45183</v>
      </c>
      <c r="AR5905">
        <f t="shared" si="375"/>
        <v>0</v>
      </c>
      <c r="AS5905">
        <f t="shared" si="376"/>
        <v>0</v>
      </c>
      <c r="AT5905">
        <f t="shared" si="374"/>
        <v>0</v>
      </c>
    </row>
    <row r="5906" spans="2:46" ht="15.75" customHeight="1" thickBot="1">
      <c r="B5906" t="str">
        <f t="shared" si="373"/>
        <v>ICICIGI4518345197</v>
      </c>
      <c r="C5906" s="137" t="s">
        <v>226</v>
      </c>
      <c r="D5906" s="137" t="s">
        <v>128</v>
      </c>
      <c r="E5906" s="138">
        <v>45197</v>
      </c>
      <c r="F5906" s="139">
        <v>0</v>
      </c>
      <c r="G5906" s="137" t="s">
        <v>223</v>
      </c>
      <c r="H5906" s="139">
        <v>1360.5</v>
      </c>
      <c r="I5906" s="139">
        <v>1379.05</v>
      </c>
      <c r="J5906" s="139">
        <v>1353.75</v>
      </c>
      <c r="K5906" s="139">
        <v>1374.75</v>
      </c>
      <c r="L5906" s="139">
        <v>1374.75</v>
      </c>
      <c r="M5906" s="139">
        <v>1024</v>
      </c>
      <c r="N5906" s="139">
        <v>7010.68</v>
      </c>
      <c r="O5906" s="141">
        <v>3010000</v>
      </c>
      <c r="P5906" s="140">
        <v>-2500</v>
      </c>
      <c r="Q5906" s="138">
        <v>45183</v>
      </c>
      <c r="AR5906">
        <f t="shared" si="375"/>
        <v>3053500</v>
      </c>
      <c r="AS5906">
        <f t="shared" si="376"/>
        <v>2000</v>
      </c>
      <c r="AT5906">
        <f t="shared" si="374"/>
        <v>3051500</v>
      </c>
    </row>
    <row r="5907" spans="2:46" ht="15.75" customHeight="1" thickBot="1">
      <c r="B5907" t="str">
        <f t="shared" si="373"/>
        <v>ICICIGI4518345225</v>
      </c>
      <c r="C5907" s="137" t="s">
        <v>226</v>
      </c>
      <c r="D5907" s="137" t="s">
        <v>128</v>
      </c>
      <c r="E5907" s="138">
        <v>45225</v>
      </c>
      <c r="F5907" s="139">
        <v>0</v>
      </c>
      <c r="G5907" s="137" t="s">
        <v>223</v>
      </c>
      <c r="H5907" s="139">
        <v>1376.1</v>
      </c>
      <c r="I5907" s="139">
        <v>1385.45</v>
      </c>
      <c r="J5907" s="139">
        <v>1367.15</v>
      </c>
      <c r="K5907" s="139">
        <v>1381.15</v>
      </c>
      <c r="L5907" s="139">
        <v>1381.15</v>
      </c>
      <c r="M5907" s="139">
        <v>31</v>
      </c>
      <c r="N5907" s="139">
        <v>213.1</v>
      </c>
      <c r="O5907" s="139">
        <v>43500</v>
      </c>
      <c r="P5907" s="140">
        <v>4500</v>
      </c>
      <c r="Q5907" s="138">
        <v>45183</v>
      </c>
      <c r="AR5907">
        <f t="shared" si="375"/>
        <v>0</v>
      </c>
      <c r="AS5907">
        <f t="shared" si="376"/>
        <v>0</v>
      </c>
      <c r="AT5907">
        <f t="shared" si="374"/>
        <v>0</v>
      </c>
    </row>
    <row r="5908" spans="2:46" ht="15.75" customHeight="1" thickBot="1">
      <c r="B5908" t="str">
        <f t="shared" si="373"/>
        <v>ICICIGI4518345260</v>
      </c>
      <c r="C5908" s="137" t="s">
        <v>226</v>
      </c>
      <c r="D5908" s="137" t="s">
        <v>128</v>
      </c>
      <c r="E5908" s="138">
        <v>45260</v>
      </c>
      <c r="F5908" s="139">
        <v>0</v>
      </c>
      <c r="G5908" s="137" t="s">
        <v>223</v>
      </c>
      <c r="H5908" s="139">
        <v>1380</v>
      </c>
      <c r="I5908" s="139">
        <v>1380</v>
      </c>
      <c r="J5908" s="139">
        <v>1380</v>
      </c>
      <c r="K5908" s="139">
        <v>1380</v>
      </c>
      <c r="L5908" s="139">
        <v>1389.7</v>
      </c>
      <c r="M5908" s="139">
        <v>1</v>
      </c>
      <c r="N5908" s="139">
        <v>6.9</v>
      </c>
      <c r="O5908" s="139">
        <v>500</v>
      </c>
      <c r="P5908" s="139">
        <v>500</v>
      </c>
      <c r="Q5908" s="138">
        <v>45183</v>
      </c>
      <c r="AR5908">
        <f t="shared" si="375"/>
        <v>0</v>
      </c>
      <c r="AS5908">
        <f t="shared" si="376"/>
        <v>0</v>
      </c>
      <c r="AT5908">
        <f t="shared" si="374"/>
        <v>0</v>
      </c>
    </row>
    <row r="5909" spans="2:46" ht="15.75" customHeight="1" thickBot="1">
      <c r="B5909" t="str">
        <f t="shared" si="373"/>
        <v>ICICIPRULI4518345197</v>
      </c>
      <c r="C5909" s="137" t="s">
        <v>226</v>
      </c>
      <c r="D5909" s="137" t="s">
        <v>129</v>
      </c>
      <c r="E5909" s="138">
        <v>45197</v>
      </c>
      <c r="F5909" s="139">
        <v>0</v>
      </c>
      <c r="G5909" s="137" t="s">
        <v>223</v>
      </c>
      <c r="H5909" s="139">
        <v>569.20000000000005</v>
      </c>
      <c r="I5909" s="139">
        <v>572.65</v>
      </c>
      <c r="J5909" s="139">
        <v>565.04999999999995</v>
      </c>
      <c r="K5909" s="139">
        <v>570.04999999999995</v>
      </c>
      <c r="L5909" s="139">
        <v>570.04999999999995</v>
      </c>
      <c r="M5909" s="139">
        <v>960</v>
      </c>
      <c r="N5909" s="139">
        <v>8195.4</v>
      </c>
      <c r="O5909" s="139">
        <v>6316500</v>
      </c>
      <c r="P5909" s="140">
        <v>-138000</v>
      </c>
      <c r="Q5909" s="138">
        <v>45183</v>
      </c>
      <c r="AR5909">
        <f t="shared" si="375"/>
        <v>6541500</v>
      </c>
      <c r="AS5909">
        <f t="shared" si="376"/>
        <v>-121500</v>
      </c>
      <c r="AT5909">
        <f t="shared" si="374"/>
        <v>6663000</v>
      </c>
    </row>
    <row r="5910" spans="2:46" ht="15.75" customHeight="1" thickBot="1">
      <c r="B5910" t="str">
        <f t="shared" si="373"/>
        <v>ICICIPRULI4518345225</v>
      </c>
      <c r="C5910" s="137" t="s">
        <v>226</v>
      </c>
      <c r="D5910" s="137" t="s">
        <v>129</v>
      </c>
      <c r="E5910" s="138">
        <v>45225</v>
      </c>
      <c r="F5910" s="139">
        <v>0</v>
      </c>
      <c r="G5910" s="137" t="s">
        <v>223</v>
      </c>
      <c r="H5910" s="139">
        <v>573.20000000000005</v>
      </c>
      <c r="I5910" s="139">
        <v>576</v>
      </c>
      <c r="J5910" s="139">
        <v>570</v>
      </c>
      <c r="K5910" s="139">
        <v>573.70000000000005</v>
      </c>
      <c r="L5910" s="139">
        <v>573.70000000000005</v>
      </c>
      <c r="M5910" s="139">
        <v>74</v>
      </c>
      <c r="N5910" s="139">
        <v>635.99</v>
      </c>
      <c r="O5910" s="139">
        <v>225000</v>
      </c>
      <c r="P5910" s="140">
        <v>16500</v>
      </c>
      <c r="Q5910" s="138">
        <v>45183</v>
      </c>
      <c r="AR5910">
        <f t="shared" si="375"/>
        <v>0</v>
      </c>
      <c r="AS5910">
        <f t="shared" si="376"/>
        <v>0</v>
      </c>
      <c r="AT5910">
        <f t="shared" si="374"/>
        <v>0</v>
      </c>
    </row>
    <row r="5911" spans="2:46" ht="15.75" customHeight="1" thickBot="1">
      <c r="B5911" t="str">
        <f t="shared" si="373"/>
        <v>ICICIPRULI4518345260</v>
      </c>
      <c r="C5911" s="137" t="s">
        <v>226</v>
      </c>
      <c r="D5911" s="137" t="s">
        <v>129</v>
      </c>
      <c r="E5911" s="138">
        <v>45260</v>
      </c>
      <c r="F5911" s="139">
        <v>0</v>
      </c>
      <c r="G5911" s="137" t="s">
        <v>223</v>
      </c>
      <c r="H5911" s="139">
        <v>0</v>
      </c>
      <c r="I5911" s="139">
        <v>0</v>
      </c>
      <c r="J5911" s="139">
        <v>0</v>
      </c>
      <c r="K5911" s="139">
        <v>573.04999999999995</v>
      </c>
      <c r="L5911" s="139">
        <v>578.15</v>
      </c>
      <c r="M5911" s="139">
        <v>0</v>
      </c>
      <c r="N5911" s="139">
        <v>0</v>
      </c>
      <c r="O5911" s="139">
        <v>16500</v>
      </c>
      <c r="P5911" s="139">
        <v>0</v>
      </c>
      <c r="Q5911" s="138">
        <v>45183</v>
      </c>
      <c r="AR5911">
        <f t="shared" si="375"/>
        <v>0</v>
      </c>
      <c r="AS5911">
        <f t="shared" si="376"/>
        <v>0</v>
      </c>
      <c r="AT5911">
        <f t="shared" si="374"/>
        <v>0</v>
      </c>
    </row>
    <row r="5912" spans="2:46" ht="15.75" customHeight="1" thickBot="1">
      <c r="B5912" t="str">
        <f t="shared" si="373"/>
        <v>IDEA4518345197</v>
      </c>
      <c r="C5912" s="137" t="s">
        <v>226</v>
      </c>
      <c r="D5912" s="137" t="s">
        <v>130</v>
      </c>
      <c r="E5912" s="138">
        <v>45197</v>
      </c>
      <c r="F5912" s="139">
        <v>0</v>
      </c>
      <c r="G5912" s="137" t="s">
        <v>223</v>
      </c>
      <c r="H5912" s="139">
        <v>11.15</v>
      </c>
      <c r="I5912" s="139">
        <v>11.2</v>
      </c>
      <c r="J5912" s="139">
        <v>10.75</v>
      </c>
      <c r="K5912" s="139">
        <v>10.95</v>
      </c>
      <c r="L5912" s="139">
        <v>10.95</v>
      </c>
      <c r="M5912" s="139">
        <v>2553</v>
      </c>
      <c r="N5912" s="139">
        <v>22413.96</v>
      </c>
      <c r="O5912" s="139">
        <v>1061760000</v>
      </c>
      <c r="P5912" s="140">
        <v>-5840000</v>
      </c>
      <c r="Q5912" s="138">
        <v>45183</v>
      </c>
      <c r="AR5912">
        <f t="shared" si="375"/>
        <v>1242160000</v>
      </c>
      <c r="AS5912">
        <f t="shared" si="376"/>
        <v>-6320000</v>
      </c>
      <c r="AT5912">
        <f t="shared" si="374"/>
        <v>1248480000</v>
      </c>
    </row>
    <row r="5913" spans="2:46" ht="15.75" customHeight="1" thickBot="1">
      <c r="B5913" t="str">
        <f t="shared" si="373"/>
        <v>IDEA4518345225</v>
      </c>
      <c r="C5913" s="137" t="s">
        <v>226</v>
      </c>
      <c r="D5913" s="137" t="s">
        <v>130</v>
      </c>
      <c r="E5913" s="138">
        <v>45225</v>
      </c>
      <c r="F5913" s="139">
        <v>0</v>
      </c>
      <c r="G5913" s="137" t="s">
        <v>223</v>
      </c>
      <c r="H5913" s="139">
        <v>11.25</v>
      </c>
      <c r="I5913" s="139">
        <v>11.25</v>
      </c>
      <c r="J5913" s="139">
        <v>10.85</v>
      </c>
      <c r="K5913" s="139">
        <v>11.05</v>
      </c>
      <c r="L5913" s="139">
        <v>11.05</v>
      </c>
      <c r="M5913" s="139">
        <v>476</v>
      </c>
      <c r="N5913" s="139">
        <v>4203.96</v>
      </c>
      <c r="O5913" s="139">
        <v>180400000</v>
      </c>
      <c r="P5913" s="140">
        <v>-480000</v>
      </c>
      <c r="Q5913" s="138">
        <v>45183</v>
      </c>
      <c r="AR5913">
        <f t="shared" si="375"/>
        <v>0</v>
      </c>
      <c r="AS5913">
        <f t="shared" si="376"/>
        <v>0</v>
      </c>
      <c r="AT5913">
        <f t="shared" si="374"/>
        <v>0</v>
      </c>
    </row>
    <row r="5914" spans="2:46" ht="15.75" customHeight="1" thickBot="1">
      <c r="B5914" t="str">
        <f t="shared" si="373"/>
        <v>IDEA4518345260</v>
      </c>
      <c r="C5914" s="137" t="s">
        <v>226</v>
      </c>
      <c r="D5914" s="137" t="s">
        <v>130</v>
      </c>
      <c r="E5914" s="138">
        <v>45260</v>
      </c>
      <c r="F5914" s="139">
        <v>0</v>
      </c>
      <c r="G5914" s="137" t="s">
        <v>223</v>
      </c>
      <c r="H5914" s="139">
        <v>11.35</v>
      </c>
      <c r="I5914" s="139">
        <v>11.35</v>
      </c>
      <c r="J5914" s="139">
        <v>11</v>
      </c>
      <c r="K5914" s="139">
        <v>11.15</v>
      </c>
      <c r="L5914" s="139">
        <v>11.15</v>
      </c>
      <c r="M5914" s="139">
        <v>78</v>
      </c>
      <c r="N5914" s="139">
        <v>694.4</v>
      </c>
      <c r="O5914" s="139">
        <v>16400000</v>
      </c>
      <c r="P5914" s="140">
        <v>1120000</v>
      </c>
      <c r="Q5914" s="138">
        <v>45183</v>
      </c>
      <c r="AR5914">
        <f t="shared" si="375"/>
        <v>0</v>
      </c>
      <c r="AS5914">
        <f t="shared" si="376"/>
        <v>0</v>
      </c>
      <c r="AT5914">
        <f t="shared" si="374"/>
        <v>0</v>
      </c>
    </row>
    <row r="5915" spans="2:46" ht="15.75" customHeight="1" thickBot="1">
      <c r="B5915" t="str">
        <f t="shared" si="373"/>
        <v>IDFC4518345197</v>
      </c>
      <c r="C5915" s="137" t="s">
        <v>226</v>
      </c>
      <c r="D5915" s="137" t="s">
        <v>131</v>
      </c>
      <c r="E5915" s="138">
        <v>45197</v>
      </c>
      <c r="F5915" s="139">
        <v>0</v>
      </c>
      <c r="G5915" s="137" t="s">
        <v>223</v>
      </c>
      <c r="H5915" s="139">
        <v>125.4</v>
      </c>
      <c r="I5915" s="139">
        <v>126.5</v>
      </c>
      <c r="J5915" s="139">
        <v>124.05</v>
      </c>
      <c r="K5915" s="139">
        <v>125.65</v>
      </c>
      <c r="L5915" s="139">
        <v>125.65</v>
      </c>
      <c r="M5915" s="139">
        <v>1030</v>
      </c>
      <c r="N5915" s="139">
        <v>12905.68</v>
      </c>
      <c r="O5915" s="141">
        <v>97600000</v>
      </c>
      <c r="P5915" s="140">
        <v>-800000</v>
      </c>
      <c r="Q5915" s="138">
        <v>45183</v>
      </c>
      <c r="AR5915">
        <f t="shared" si="375"/>
        <v>102280000</v>
      </c>
      <c r="AS5915">
        <f t="shared" si="376"/>
        <v>-480000</v>
      </c>
      <c r="AT5915">
        <f t="shared" si="374"/>
        <v>102760000</v>
      </c>
    </row>
    <row r="5916" spans="2:46" ht="15.75" customHeight="1" thickBot="1">
      <c r="B5916" t="str">
        <f t="shared" si="373"/>
        <v>IDFC4518345225</v>
      </c>
      <c r="C5916" s="137" t="s">
        <v>226</v>
      </c>
      <c r="D5916" s="137" t="s">
        <v>131</v>
      </c>
      <c r="E5916" s="138">
        <v>45225</v>
      </c>
      <c r="F5916" s="139">
        <v>0</v>
      </c>
      <c r="G5916" s="137" t="s">
        <v>223</v>
      </c>
      <c r="H5916" s="139">
        <v>126.25</v>
      </c>
      <c r="I5916" s="139">
        <v>127.2</v>
      </c>
      <c r="J5916" s="139">
        <v>124.9</v>
      </c>
      <c r="K5916" s="139">
        <v>126.6</v>
      </c>
      <c r="L5916" s="139">
        <v>126.6</v>
      </c>
      <c r="M5916" s="139">
        <v>125</v>
      </c>
      <c r="N5916" s="139">
        <v>1577.29</v>
      </c>
      <c r="O5916" s="141">
        <v>4680000</v>
      </c>
      <c r="P5916" s="140">
        <v>320000</v>
      </c>
      <c r="Q5916" s="138">
        <v>45183</v>
      </c>
      <c r="AR5916" s="76">
        <f t="shared" si="375"/>
        <v>0</v>
      </c>
      <c r="AS5916">
        <f t="shared" si="376"/>
        <v>0</v>
      </c>
      <c r="AT5916" s="76">
        <f t="shared" si="374"/>
        <v>0</v>
      </c>
    </row>
    <row r="5917" spans="2:46" ht="15.75" customHeight="1" thickBot="1">
      <c r="B5917" t="str">
        <f t="shared" si="373"/>
        <v>IDFC4518345260</v>
      </c>
      <c r="C5917" s="137" t="s">
        <v>226</v>
      </c>
      <c r="D5917" s="137" t="s">
        <v>131</v>
      </c>
      <c r="E5917" s="138">
        <v>45260</v>
      </c>
      <c r="F5917" s="139">
        <v>0</v>
      </c>
      <c r="G5917" s="137" t="s">
        <v>223</v>
      </c>
      <c r="H5917" s="139">
        <v>127</v>
      </c>
      <c r="I5917" s="139">
        <v>127.25</v>
      </c>
      <c r="J5917" s="139">
        <v>126.3</v>
      </c>
      <c r="K5917" s="139">
        <v>126.8</v>
      </c>
      <c r="L5917" s="139">
        <v>127.5</v>
      </c>
      <c r="M5917" s="139">
        <v>15</v>
      </c>
      <c r="N5917" s="139">
        <v>190.44</v>
      </c>
      <c r="O5917" s="139">
        <v>1220000</v>
      </c>
      <c r="P5917" s="140">
        <v>60000</v>
      </c>
      <c r="Q5917" s="138">
        <v>45183</v>
      </c>
      <c r="AR5917">
        <f t="shared" si="375"/>
        <v>0</v>
      </c>
      <c r="AS5917">
        <f t="shared" si="376"/>
        <v>0</v>
      </c>
      <c r="AT5917">
        <f t="shared" si="374"/>
        <v>0</v>
      </c>
    </row>
    <row r="5918" spans="2:46" ht="15.75" customHeight="1" thickBot="1">
      <c r="B5918" t="str">
        <f t="shared" si="373"/>
        <v>IDFCFIRSTB4518345197</v>
      </c>
      <c r="C5918" s="137" t="s">
        <v>226</v>
      </c>
      <c r="D5918" s="137" t="s">
        <v>132</v>
      </c>
      <c r="E5918" s="138">
        <v>45197</v>
      </c>
      <c r="F5918" s="139">
        <v>0</v>
      </c>
      <c r="G5918" s="137" t="s">
        <v>223</v>
      </c>
      <c r="H5918" s="139">
        <v>93.15</v>
      </c>
      <c r="I5918" s="139">
        <v>94.2</v>
      </c>
      <c r="J5918" s="139">
        <v>92.1</v>
      </c>
      <c r="K5918" s="139">
        <v>93.3</v>
      </c>
      <c r="L5918" s="139">
        <v>93.3</v>
      </c>
      <c r="M5918" s="139">
        <v>3792</v>
      </c>
      <c r="N5918" s="139">
        <v>52932.17</v>
      </c>
      <c r="O5918" s="139">
        <v>248895000</v>
      </c>
      <c r="P5918" s="140">
        <v>2520000</v>
      </c>
      <c r="Q5918" s="138">
        <v>45183</v>
      </c>
      <c r="AR5918">
        <f t="shared" si="375"/>
        <v>291405000</v>
      </c>
      <c r="AS5918">
        <f t="shared" si="376"/>
        <v>4665000</v>
      </c>
      <c r="AT5918">
        <f t="shared" si="374"/>
        <v>286740000</v>
      </c>
    </row>
    <row r="5919" spans="2:46" ht="15.75" customHeight="1" thickBot="1">
      <c r="B5919" t="str">
        <f t="shared" si="373"/>
        <v>IDFCFIRSTB4518345225</v>
      </c>
      <c r="C5919" s="137" t="s">
        <v>226</v>
      </c>
      <c r="D5919" s="137" t="s">
        <v>132</v>
      </c>
      <c r="E5919" s="138">
        <v>45225</v>
      </c>
      <c r="F5919" s="139">
        <v>0</v>
      </c>
      <c r="G5919" s="137" t="s">
        <v>223</v>
      </c>
      <c r="H5919" s="139">
        <v>92.85</v>
      </c>
      <c r="I5919" s="139">
        <v>93.65</v>
      </c>
      <c r="J5919" s="139">
        <v>91.8</v>
      </c>
      <c r="K5919" s="139">
        <v>92.85</v>
      </c>
      <c r="L5919" s="139">
        <v>92.85</v>
      </c>
      <c r="M5919" s="139">
        <v>557</v>
      </c>
      <c r="N5919" s="139">
        <v>7739.48</v>
      </c>
      <c r="O5919" s="139">
        <v>42510000</v>
      </c>
      <c r="P5919" s="140">
        <v>2145000</v>
      </c>
      <c r="Q5919" s="138">
        <v>45183</v>
      </c>
      <c r="AR5919">
        <f t="shared" si="375"/>
        <v>0</v>
      </c>
      <c r="AS5919">
        <f t="shared" si="376"/>
        <v>0</v>
      </c>
      <c r="AT5919">
        <f t="shared" si="374"/>
        <v>0</v>
      </c>
    </row>
    <row r="5920" spans="2:46" ht="15.75" customHeight="1" thickBot="1">
      <c r="B5920" t="str">
        <f t="shared" si="373"/>
        <v>IDFCFIRSTB4518345260</v>
      </c>
      <c r="C5920" s="137" t="s">
        <v>226</v>
      </c>
      <c r="D5920" s="137" t="s">
        <v>132</v>
      </c>
      <c r="E5920" s="138">
        <v>45260</v>
      </c>
      <c r="F5920" s="139">
        <v>0</v>
      </c>
      <c r="G5920" s="137" t="s">
        <v>223</v>
      </c>
      <c r="H5920" s="139">
        <v>93.15</v>
      </c>
      <c r="I5920" s="139">
        <v>93.35</v>
      </c>
      <c r="J5920" s="139">
        <v>91.7</v>
      </c>
      <c r="K5920" s="139">
        <v>92.65</v>
      </c>
      <c r="L5920" s="139">
        <v>92.65</v>
      </c>
      <c r="M5920" s="139">
        <v>151</v>
      </c>
      <c r="N5920" s="139">
        <v>2093.0500000000002</v>
      </c>
      <c r="O5920" s="139">
        <v>7740000</v>
      </c>
      <c r="P5920" s="140">
        <v>480000</v>
      </c>
      <c r="Q5920" s="138">
        <v>45183</v>
      </c>
      <c r="AR5920">
        <f t="shared" si="375"/>
        <v>0</v>
      </c>
      <c r="AS5920">
        <f t="shared" si="376"/>
        <v>0</v>
      </c>
      <c r="AT5920">
        <f t="shared" si="374"/>
        <v>0</v>
      </c>
    </row>
    <row r="5921" spans="2:46" ht="15.75" customHeight="1" thickBot="1">
      <c r="B5921" t="str">
        <f t="shared" si="373"/>
        <v>IEX4518345197</v>
      </c>
      <c r="C5921" s="137" t="s">
        <v>226</v>
      </c>
      <c r="D5921" s="137" t="s">
        <v>133</v>
      </c>
      <c r="E5921" s="138">
        <v>45197</v>
      </c>
      <c r="F5921" s="139">
        <v>0</v>
      </c>
      <c r="G5921" s="137" t="s">
        <v>223</v>
      </c>
      <c r="H5921" s="139">
        <v>135</v>
      </c>
      <c r="I5921" s="139">
        <v>136</v>
      </c>
      <c r="J5921" s="139">
        <v>134.15</v>
      </c>
      <c r="K5921" s="139">
        <v>135.1</v>
      </c>
      <c r="L5921" s="139">
        <v>135.1</v>
      </c>
      <c r="M5921" s="139">
        <v>552</v>
      </c>
      <c r="N5921" s="139">
        <v>2799.33</v>
      </c>
      <c r="O5921" s="139">
        <v>63776250</v>
      </c>
      <c r="P5921" s="140">
        <v>-2070000</v>
      </c>
      <c r="Q5921" s="138">
        <v>45183</v>
      </c>
      <c r="AR5921">
        <f t="shared" si="375"/>
        <v>71096250</v>
      </c>
      <c r="AS5921">
        <f t="shared" si="376"/>
        <v>-2231250</v>
      </c>
      <c r="AT5921">
        <f t="shared" si="374"/>
        <v>73327500</v>
      </c>
    </row>
    <row r="5922" spans="2:46" ht="15.75" customHeight="1" thickBot="1">
      <c r="B5922" t="str">
        <f t="shared" si="373"/>
        <v>IEX4518345225</v>
      </c>
      <c r="C5922" s="137" t="s">
        <v>226</v>
      </c>
      <c r="D5922" s="137" t="s">
        <v>133</v>
      </c>
      <c r="E5922" s="138">
        <v>45225</v>
      </c>
      <c r="F5922" s="139">
        <v>0</v>
      </c>
      <c r="G5922" s="137" t="s">
        <v>223</v>
      </c>
      <c r="H5922" s="139">
        <v>135.94999999999999</v>
      </c>
      <c r="I5922" s="139">
        <v>136.80000000000001</v>
      </c>
      <c r="J5922" s="139">
        <v>135.4</v>
      </c>
      <c r="K5922" s="139">
        <v>136.1</v>
      </c>
      <c r="L5922" s="139">
        <v>136.1</v>
      </c>
      <c r="M5922" s="139">
        <v>43</v>
      </c>
      <c r="N5922" s="139">
        <v>219.74</v>
      </c>
      <c r="O5922" s="139">
        <v>7320000</v>
      </c>
      <c r="P5922" s="140">
        <v>-161250</v>
      </c>
      <c r="Q5922" s="138">
        <v>45183</v>
      </c>
      <c r="AR5922">
        <f t="shared" si="375"/>
        <v>0</v>
      </c>
      <c r="AS5922">
        <f t="shared" si="376"/>
        <v>0</v>
      </c>
      <c r="AT5922">
        <f t="shared" si="374"/>
        <v>0</v>
      </c>
    </row>
    <row r="5923" spans="2:46" ht="15.75" customHeight="1" thickBot="1">
      <c r="B5923" t="str">
        <f t="shared" si="373"/>
        <v>IEX4518345260</v>
      </c>
      <c r="C5923" s="137" t="s">
        <v>226</v>
      </c>
      <c r="D5923" s="137" t="s">
        <v>133</v>
      </c>
      <c r="E5923" s="138">
        <v>45260</v>
      </c>
      <c r="F5923" s="139">
        <v>0</v>
      </c>
      <c r="G5923" s="137" t="s">
        <v>223</v>
      </c>
      <c r="H5923" s="139">
        <v>136.44999999999999</v>
      </c>
      <c r="I5923" s="139">
        <v>136.44999999999999</v>
      </c>
      <c r="J5923" s="139">
        <v>136.44999999999999</v>
      </c>
      <c r="K5923" s="139">
        <v>136.44999999999999</v>
      </c>
      <c r="L5923" s="139">
        <v>136.9</v>
      </c>
      <c r="M5923" s="139">
        <v>1</v>
      </c>
      <c r="N5923" s="139">
        <v>5.1100000000000003</v>
      </c>
      <c r="O5923" s="139">
        <v>900000</v>
      </c>
      <c r="P5923" s="140">
        <v>-3750</v>
      </c>
      <c r="Q5923" s="138">
        <v>45183</v>
      </c>
      <c r="AR5923">
        <f t="shared" si="375"/>
        <v>0</v>
      </c>
      <c r="AS5923">
        <f t="shared" si="376"/>
        <v>0</v>
      </c>
      <c r="AT5923">
        <f t="shared" si="374"/>
        <v>0</v>
      </c>
    </row>
    <row r="5924" spans="2:46" ht="15.75" customHeight="1" thickBot="1">
      <c r="B5924" t="str">
        <f t="shared" si="373"/>
        <v>IGL4518345197</v>
      </c>
      <c r="C5924" s="137" t="s">
        <v>226</v>
      </c>
      <c r="D5924" s="137" t="s">
        <v>134</v>
      </c>
      <c r="E5924" s="138">
        <v>45197</v>
      </c>
      <c r="F5924" s="139">
        <v>0</v>
      </c>
      <c r="G5924" s="137" t="s">
        <v>223</v>
      </c>
      <c r="H5924" s="139">
        <v>464.55</v>
      </c>
      <c r="I5924" s="139">
        <v>472.05</v>
      </c>
      <c r="J5924" s="139">
        <v>463.8</v>
      </c>
      <c r="K5924" s="139">
        <v>471.6</v>
      </c>
      <c r="L5924" s="139">
        <v>471.6</v>
      </c>
      <c r="M5924" s="139">
        <v>1941</v>
      </c>
      <c r="N5924" s="139">
        <v>12503.05</v>
      </c>
      <c r="O5924" s="139">
        <v>12863125</v>
      </c>
      <c r="P5924" s="140">
        <v>108625</v>
      </c>
      <c r="Q5924" s="138">
        <v>45183</v>
      </c>
      <c r="AR5924">
        <f t="shared" si="375"/>
        <v>13223375</v>
      </c>
      <c r="AS5924">
        <f t="shared" si="376"/>
        <v>105875</v>
      </c>
      <c r="AT5924">
        <f t="shared" si="374"/>
        <v>13117500</v>
      </c>
    </row>
    <row r="5925" spans="2:46" ht="15.75" customHeight="1" thickBot="1">
      <c r="B5925" t="str">
        <f t="shared" si="373"/>
        <v>IGL4518345225</v>
      </c>
      <c r="C5925" s="137" t="s">
        <v>226</v>
      </c>
      <c r="D5925" s="137" t="s">
        <v>134</v>
      </c>
      <c r="E5925" s="138">
        <v>45225</v>
      </c>
      <c r="F5925" s="139">
        <v>0</v>
      </c>
      <c r="G5925" s="137" t="s">
        <v>223</v>
      </c>
      <c r="H5925" s="139">
        <v>467.5</v>
      </c>
      <c r="I5925" s="139">
        <v>475</v>
      </c>
      <c r="J5925" s="139">
        <v>467</v>
      </c>
      <c r="K5925" s="139">
        <v>474.7</v>
      </c>
      <c r="L5925" s="139">
        <v>474.7</v>
      </c>
      <c r="M5925" s="139">
        <v>123</v>
      </c>
      <c r="N5925" s="139">
        <v>797.13</v>
      </c>
      <c r="O5925" s="139">
        <v>360250</v>
      </c>
      <c r="P5925" s="140">
        <v>-2750</v>
      </c>
      <c r="Q5925" s="138">
        <v>45183</v>
      </c>
      <c r="AR5925">
        <f t="shared" si="375"/>
        <v>0</v>
      </c>
      <c r="AS5925">
        <f t="shared" si="376"/>
        <v>0</v>
      </c>
      <c r="AT5925">
        <f t="shared" si="374"/>
        <v>0</v>
      </c>
    </row>
    <row r="5926" spans="2:46" ht="15.75" customHeight="1" thickBot="1">
      <c r="B5926" t="str">
        <f t="shared" si="373"/>
        <v>IGL4518345260</v>
      </c>
      <c r="C5926" s="137" t="s">
        <v>226</v>
      </c>
      <c r="D5926" s="137" t="s">
        <v>134</v>
      </c>
      <c r="E5926" s="138">
        <v>45260</v>
      </c>
      <c r="F5926" s="139">
        <v>0</v>
      </c>
      <c r="G5926" s="137" t="s">
        <v>223</v>
      </c>
      <c r="H5926" s="139">
        <v>472.3</v>
      </c>
      <c r="I5926" s="139">
        <v>477.4</v>
      </c>
      <c r="J5926" s="139">
        <v>472.3</v>
      </c>
      <c r="K5926" s="139">
        <v>477.4</v>
      </c>
      <c r="L5926" s="139">
        <v>477.4</v>
      </c>
      <c r="M5926" s="139">
        <v>5</v>
      </c>
      <c r="N5926" s="139">
        <v>32.630000000000003</v>
      </c>
      <c r="O5926" s="139">
        <v>44000</v>
      </c>
      <c r="P5926" s="140">
        <v>4125</v>
      </c>
      <c r="Q5926" s="138">
        <v>45183</v>
      </c>
      <c r="AR5926">
        <f t="shared" si="375"/>
        <v>0</v>
      </c>
      <c r="AS5926">
        <f t="shared" si="376"/>
        <v>0</v>
      </c>
      <c r="AT5926">
        <f t="shared" si="374"/>
        <v>0</v>
      </c>
    </row>
    <row r="5927" spans="2:46" ht="15.75" customHeight="1" thickBot="1">
      <c r="B5927" t="str">
        <f t="shared" si="373"/>
        <v>INDHOTEL4518345197</v>
      </c>
      <c r="C5927" s="137" t="s">
        <v>226</v>
      </c>
      <c r="D5927" s="137" t="s">
        <v>135</v>
      </c>
      <c r="E5927" s="138">
        <v>45197</v>
      </c>
      <c r="F5927" s="139">
        <v>0</v>
      </c>
      <c r="G5927" s="137" t="s">
        <v>223</v>
      </c>
      <c r="H5927" s="139">
        <v>416</v>
      </c>
      <c r="I5927" s="139">
        <v>425.15</v>
      </c>
      <c r="J5927" s="139">
        <v>415.2</v>
      </c>
      <c r="K5927" s="139">
        <v>424.2</v>
      </c>
      <c r="L5927" s="139">
        <v>424.2</v>
      </c>
      <c r="M5927" s="139">
        <v>3343</v>
      </c>
      <c r="N5927" s="139">
        <v>28116</v>
      </c>
      <c r="O5927" s="139">
        <v>17966000</v>
      </c>
      <c r="P5927" s="140">
        <v>-46000</v>
      </c>
      <c r="Q5927" s="138">
        <v>45183</v>
      </c>
      <c r="AR5927">
        <f t="shared" si="375"/>
        <v>19046000</v>
      </c>
      <c r="AS5927">
        <f t="shared" si="376"/>
        <v>2000</v>
      </c>
      <c r="AT5927">
        <f t="shared" si="374"/>
        <v>19044000</v>
      </c>
    </row>
    <row r="5928" spans="2:46" ht="15.75" customHeight="1" thickBot="1">
      <c r="B5928" t="str">
        <f t="shared" si="373"/>
        <v>INDHOTEL4518345225</v>
      </c>
      <c r="C5928" s="137" t="s">
        <v>226</v>
      </c>
      <c r="D5928" s="137" t="s">
        <v>135</v>
      </c>
      <c r="E5928" s="138">
        <v>45225</v>
      </c>
      <c r="F5928" s="139">
        <v>0</v>
      </c>
      <c r="G5928" s="137" t="s">
        <v>223</v>
      </c>
      <c r="H5928" s="139">
        <v>419.85</v>
      </c>
      <c r="I5928" s="139">
        <v>428</v>
      </c>
      <c r="J5928" s="139">
        <v>418.15</v>
      </c>
      <c r="K5928" s="139">
        <v>427.25</v>
      </c>
      <c r="L5928" s="139">
        <v>427.25</v>
      </c>
      <c r="M5928" s="139">
        <v>189</v>
      </c>
      <c r="N5928" s="139">
        <v>1602.26</v>
      </c>
      <c r="O5928" s="139">
        <v>1080000</v>
      </c>
      <c r="P5928" s="140">
        <v>48000</v>
      </c>
      <c r="Q5928" s="138">
        <v>45183</v>
      </c>
      <c r="AR5928">
        <f t="shared" si="375"/>
        <v>0</v>
      </c>
      <c r="AS5928">
        <f t="shared" si="376"/>
        <v>0</v>
      </c>
      <c r="AT5928">
        <f t="shared" si="374"/>
        <v>0</v>
      </c>
    </row>
    <row r="5929" spans="2:46" ht="15.75" customHeight="1" thickBot="1">
      <c r="B5929" t="str">
        <f t="shared" si="373"/>
        <v>INDHOTEL4518345260</v>
      </c>
      <c r="C5929" s="137" t="s">
        <v>226</v>
      </c>
      <c r="D5929" s="137" t="s">
        <v>135</v>
      </c>
      <c r="E5929" s="138">
        <v>45260</v>
      </c>
      <c r="F5929" s="139">
        <v>0</v>
      </c>
      <c r="G5929" s="137" t="s">
        <v>223</v>
      </c>
      <c r="H5929" s="139">
        <v>423.45</v>
      </c>
      <c r="I5929" s="139">
        <v>430</v>
      </c>
      <c r="J5929" s="139">
        <v>423.45</v>
      </c>
      <c r="K5929" s="139">
        <v>430</v>
      </c>
      <c r="L5929" s="139">
        <v>430</v>
      </c>
      <c r="M5929" s="139">
        <v>7</v>
      </c>
      <c r="N5929" s="139">
        <v>59.56</v>
      </c>
      <c r="O5929" s="139">
        <v>110000</v>
      </c>
      <c r="P5929" s="139">
        <v>0</v>
      </c>
      <c r="Q5929" s="138">
        <v>45183</v>
      </c>
      <c r="AR5929">
        <f t="shared" si="375"/>
        <v>0</v>
      </c>
      <c r="AS5929">
        <f t="shared" si="376"/>
        <v>0</v>
      </c>
      <c r="AT5929">
        <f t="shared" si="374"/>
        <v>0</v>
      </c>
    </row>
    <row r="5930" spans="2:46" ht="15.75" customHeight="1" thickBot="1">
      <c r="B5930" t="str">
        <f t="shared" si="373"/>
        <v>INDIACEM4518345197</v>
      </c>
      <c r="C5930" s="137" t="s">
        <v>226</v>
      </c>
      <c r="D5930" s="137" t="s">
        <v>136</v>
      </c>
      <c r="E5930" s="138">
        <v>45197</v>
      </c>
      <c r="F5930" s="139">
        <v>0</v>
      </c>
      <c r="G5930" s="137" t="s">
        <v>223</v>
      </c>
      <c r="H5930" s="139">
        <v>247.5</v>
      </c>
      <c r="I5930" s="139">
        <v>255.9</v>
      </c>
      <c r="J5930" s="139">
        <v>245.1</v>
      </c>
      <c r="K5930" s="139">
        <v>251.8</v>
      </c>
      <c r="L5930" s="139">
        <v>251.15</v>
      </c>
      <c r="M5930" s="139">
        <v>239</v>
      </c>
      <c r="N5930" s="139">
        <v>1734.02</v>
      </c>
      <c r="O5930" s="139">
        <v>19606900</v>
      </c>
      <c r="P5930" s="140">
        <v>-603200</v>
      </c>
      <c r="Q5930" s="138">
        <v>45183</v>
      </c>
      <c r="AR5930">
        <f t="shared" si="375"/>
        <v>21283100</v>
      </c>
      <c r="AS5930">
        <f t="shared" si="376"/>
        <v>-609000</v>
      </c>
      <c r="AT5930">
        <f t="shared" si="374"/>
        <v>21892100</v>
      </c>
    </row>
    <row r="5931" spans="2:46" ht="15.75" customHeight="1" thickBot="1">
      <c r="B5931" t="str">
        <f t="shared" si="373"/>
        <v>INDIACEM4518345225</v>
      </c>
      <c r="C5931" s="137" t="s">
        <v>226</v>
      </c>
      <c r="D5931" s="137" t="s">
        <v>136</v>
      </c>
      <c r="E5931" s="138">
        <v>45225</v>
      </c>
      <c r="F5931" s="139">
        <v>0</v>
      </c>
      <c r="G5931" s="137" t="s">
        <v>223</v>
      </c>
      <c r="H5931" s="139">
        <v>250.8</v>
      </c>
      <c r="I5931" s="139">
        <v>250.8</v>
      </c>
      <c r="J5931" s="139">
        <v>250.8</v>
      </c>
      <c r="K5931" s="139">
        <v>250.8</v>
      </c>
      <c r="L5931" s="139">
        <v>252.55</v>
      </c>
      <c r="M5931" s="139">
        <v>2</v>
      </c>
      <c r="N5931" s="139">
        <v>14.54</v>
      </c>
      <c r="O5931" s="139">
        <v>1676200</v>
      </c>
      <c r="P5931" s="140">
        <v>-5800</v>
      </c>
      <c r="Q5931" s="138">
        <v>45183</v>
      </c>
      <c r="AR5931">
        <f t="shared" si="375"/>
        <v>0</v>
      </c>
      <c r="AS5931">
        <f t="shared" si="376"/>
        <v>0</v>
      </c>
      <c r="AT5931">
        <f t="shared" si="374"/>
        <v>0</v>
      </c>
    </row>
    <row r="5932" spans="2:46" ht="15.75" customHeight="1" thickBot="1">
      <c r="B5932" t="str">
        <f t="shared" si="373"/>
        <v>INDIACEM4518345260</v>
      </c>
      <c r="C5932" s="137" t="s">
        <v>226</v>
      </c>
      <c r="D5932" s="137" t="s">
        <v>136</v>
      </c>
      <c r="E5932" s="138">
        <v>45260</v>
      </c>
      <c r="F5932" s="139">
        <v>0</v>
      </c>
      <c r="G5932" s="137" t="s">
        <v>223</v>
      </c>
      <c r="H5932" s="139">
        <v>0</v>
      </c>
      <c r="I5932" s="139">
        <v>0</v>
      </c>
      <c r="J5932" s="139">
        <v>0</v>
      </c>
      <c r="K5932" s="139">
        <v>258</v>
      </c>
      <c r="L5932" s="139">
        <v>254.25</v>
      </c>
      <c r="M5932" s="139">
        <v>0</v>
      </c>
      <c r="N5932" s="139">
        <v>0</v>
      </c>
      <c r="O5932" s="139">
        <v>89900</v>
      </c>
      <c r="P5932" s="139">
        <v>0</v>
      </c>
      <c r="Q5932" s="138">
        <v>45183</v>
      </c>
      <c r="AR5932">
        <f t="shared" si="375"/>
        <v>0</v>
      </c>
      <c r="AS5932">
        <f t="shared" si="376"/>
        <v>0</v>
      </c>
      <c r="AT5932">
        <f t="shared" si="374"/>
        <v>0</v>
      </c>
    </row>
    <row r="5933" spans="2:46" ht="15.75" customHeight="1" thickBot="1">
      <c r="B5933" t="str">
        <f t="shared" si="373"/>
        <v>INDIAMART4518345197</v>
      </c>
      <c r="C5933" s="137" t="s">
        <v>226</v>
      </c>
      <c r="D5933" s="137" t="s">
        <v>137</v>
      </c>
      <c r="E5933" s="138">
        <v>45197</v>
      </c>
      <c r="F5933" s="139">
        <v>0</v>
      </c>
      <c r="G5933" s="137" t="s">
        <v>223</v>
      </c>
      <c r="H5933" s="139">
        <v>3116.35</v>
      </c>
      <c r="I5933" s="139">
        <v>3125</v>
      </c>
      <c r="J5933" s="139">
        <v>3082.85</v>
      </c>
      <c r="K5933" s="139">
        <v>3114.35</v>
      </c>
      <c r="L5933" s="139">
        <v>3114.35</v>
      </c>
      <c r="M5933" s="139">
        <v>696</v>
      </c>
      <c r="N5933" s="139">
        <v>6482.87</v>
      </c>
      <c r="O5933" s="139">
        <v>531300</v>
      </c>
      <c r="P5933" s="140">
        <v>-10800</v>
      </c>
      <c r="Q5933" s="138">
        <v>45183</v>
      </c>
      <c r="AR5933">
        <f t="shared" si="375"/>
        <v>550500</v>
      </c>
      <c r="AS5933">
        <f t="shared" si="376"/>
        <v>-10200</v>
      </c>
      <c r="AT5933">
        <f t="shared" si="374"/>
        <v>560700</v>
      </c>
    </row>
    <row r="5934" spans="2:46" ht="15.75" customHeight="1" thickBot="1">
      <c r="B5934" t="str">
        <f t="shared" si="373"/>
        <v>INDIAMART4518345225</v>
      </c>
      <c r="C5934" s="137" t="s">
        <v>226</v>
      </c>
      <c r="D5934" s="137" t="s">
        <v>137</v>
      </c>
      <c r="E5934" s="138">
        <v>45225</v>
      </c>
      <c r="F5934" s="139">
        <v>0</v>
      </c>
      <c r="G5934" s="137" t="s">
        <v>223</v>
      </c>
      <c r="H5934" s="139">
        <v>3125.05</v>
      </c>
      <c r="I5934" s="139">
        <v>3137</v>
      </c>
      <c r="J5934" s="139">
        <v>3113.1</v>
      </c>
      <c r="K5934" s="139">
        <v>3132.9</v>
      </c>
      <c r="L5934" s="139">
        <v>3132.9</v>
      </c>
      <c r="M5934" s="139">
        <v>9</v>
      </c>
      <c r="N5934" s="139">
        <v>84.34</v>
      </c>
      <c r="O5934" s="139">
        <v>19200</v>
      </c>
      <c r="P5934" s="139">
        <v>600</v>
      </c>
      <c r="Q5934" s="138">
        <v>45183</v>
      </c>
      <c r="AR5934">
        <f t="shared" si="375"/>
        <v>0</v>
      </c>
      <c r="AS5934">
        <f t="shared" si="376"/>
        <v>0</v>
      </c>
      <c r="AT5934">
        <f t="shared" si="374"/>
        <v>0</v>
      </c>
    </row>
    <row r="5935" spans="2:46" ht="15.75" customHeight="1" thickBot="1">
      <c r="B5935" t="str">
        <f t="shared" si="373"/>
        <v>INDIAMART4518345260</v>
      </c>
      <c r="C5935" s="137" t="s">
        <v>226</v>
      </c>
      <c r="D5935" s="137" t="s">
        <v>137</v>
      </c>
      <c r="E5935" s="138">
        <v>45260</v>
      </c>
      <c r="F5935" s="139">
        <v>0</v>
      </c>
      <c r="G5935" s="137" t="s">
        <v>223</v>
      </c>
      <c r="H5935" s="139">
        <v>0</v>
      </c>
      <c r="I5935" s="139">
        <v>0</v>
      </c>
      <c r="J5935" s="139">
        <v>0</v>
      </c>
      <c r="K5935" s="139">
        <v>3222.65</v>
      </c>
      <c r="L5935" s="139">
        <v>3149.2</v>
      </c>
      <c r="M5935" s="139">
        <v>0</v>
      </c>
      <c r="N5935" s="139">
        <v>0</v>
      </c>
      <c r="O5935" s="139">
        <v>4800</v>
      </c>
      <c r="P5935" s="139">
        <v>0</v>
      </c>
      <c r="Q5935" s="138">
        <v>45183</v>
      </c>
      <c r="AR5935">
        <f t="shared" si="375"/>
        <v>0</v>
      </c>
      <c r="AS5935">
        <f t="shared" si="376"/>
        <v>0</v>
      </c>
      <c r="AT5935">
        <f t="shared" si="374"/>
        <v>0</v>
      </c>
    </row>
    <row r="5936" spans="2:46" ht="15.75" customHeight="1" thickBot="1">
      <c r="B5936" t="str">
        <f t="shared" si="373"/>
        <v>INDIGO4518345197</v>
      </c>
      <c r="C5936" s="137" t="s">
        <v>226</v>
      </c>
      <c r="D5936" s="137" t="s">
        <v>138</v>
      </c>
      <c r="E5936" s="138">
        <v>45197</v>
      </c>
      <c r="F5936" s="139">
        <v>0</v>
      </c>
      <c r="G5936" s="137" t="s">
        <v>223</v>
      </c>
      <c r="H5936" s="139">
        <v>2448</v>
      </c>
      <c r="I5936" s="139">
        <v>2482.4499999999998</v>
      </c>
      <c r="J5936" s="139">
        <v>2436.5500000000002</v>
      </c>
      <c r="K5936" s="139">
        <v>2466.15</v>
      </c>
      <c r="L5936" s="139">
        <v>2466.15</v>
      </c>
      <c r="M5936" s="139">
        <v>4443</v>
      </c>
      <c r="N5936" s="139">
        <v>32833.160000000003</v>
      </c>
      <c r="O5936" s="139">
        <v>5091300</v>
      </c>
      <c r="P5936" s="140">
        <v>-226800</v>
      </c>
      <c r="Q5936" s="138">
        <v>45183</v>
      </c>
      <c r="AR5936">
        <f t="shared" si="375"/>
        <v>5187600</v>
      </c>
      <c r="AS5936">
        <f t="shared" si="376"/>
        <v>-222600</v>
      </c>
      <c r="AT5936">
        <f t="shared" si="374"/>
        <v>5410200</v>
      </c>
    </row>
    <row r="5937" spans="2:46" ht="15.75" customHeight="1" thickBot="1">
      <c r="B5937" t="str">
        <f t="shared" si="373"/>
        <v>INDIGO4518345225</v>
      </c>
      <c r="C5937" s="137" t="s">
        <v>226</v>
      </c>
      <c r="D5937" s="137" t="s">
        <v>138</v>
      </c>
      <c r="E5937" s="138">
        <v>45225</v>
      </c>
      <c r="F5937" s="139">
        <v>0</v>
      </c>
      <c r="G5937" s="137" t="s">
        <v>223</v>
      </c>
      <c r="H5937" s="139">
        <v>2460.9499999999998</v>
      </c>
      <c r="I5937" s="139">
        <v>2499</v>
      </c>
      <c r="J5937" s="139">
        <v>2460.9499999999998</v>
      </c>
      <c r="K5937" s="139">
        <v>2482.6</v>
      </c>
      <c r="L5937" s="139">
        <v>2482.6</v>
      </c>
      <c r="M5937" s="139">
        <v>235</v>
      </c>
      <c r="N5937" s="139">
        <v>1748.51</v>
      </c>
      <c r="O5937" s="139">
        <v>96300</v>
      </c>
      <c r="P5937" s="140">
        <v>4200</v>
      </c>
      <c r="Q5937" s="138">
        <v>45183</v>
      </c>
      <c r="AR5937">
        <f t="shared" si="375"/>
        <v>0</v>
      </c>
      <c r="AS5937">
        <f t="shared" si="376"/>
        <v>0</v>
      </c>
      <c r="AT5937">
        <f t="shared" si="374"/>
        <v>0</v>
      </c>
    </row>
    <row r="5938" spans="2:46" ht="15.75" customHeight="1" thickBot="1">
      <c r="B5938" t="str">
        <f t="shared" si="373"/>
        <v>INDIGO4518345260</v>
      </c>
      <c r="C5938" s="137" t="s">
        <v>226</v>
      </c>
      <c r="D5938" s="137" t="s">
        <v>138</v>
      </c>
      <c r="E5938" s="138">
        <v>45260</v>
      </c>
      <c r="F5938" s="139">
        <v>0</v>
      </c>
      <c r="G5938" s="137" t="s">
        <v>223</v>
      </c>
      <c r="H5938" s="139">
        <v>2489.5</v>
      </c>
      <c r="I5938" s="139">
        <v>2517</v>
      </c>
      <c r="J5938" s="139">
        <v>2482</v>
      </c>
      <c r="K5938" s="139">
        <v>2500</v>
      </c>
      <c r="L5938" s="139">
        <v>2500</v>
      </c>
      <c r="M5938" s="139">
        <v>14</v>
      </c>
      <c r="N5938" s="139">
        <v>104.87</v>
      </c>
      <c r="O5938" s="139">
        <v>12000</v>
      </c>
      <c r="P5938" s="140">
        <v>1200</v>
      </c>
      <c r="Q5938" s="138">
        <v>45183</v>
      </c>
      <c r="AR5938">
        <f t="shared" si="375"/>
        <v>0</v>
      </c>
      <c r="AS5938">
        <f t="shared" si="376"/>
        <v>0</v>
      </c>
      <c r="AT5938">
        <f t="shared" si="374"/>
        <v>0</v>
      </c>
    </row>
    <row r="5939" spans="2:46" ht="15.75" customHeight="1" thickBot="1">
      <c r="B5939" t="str">
        <f t="shared" si="373"/>
        <v>INDUSINDBK4518345197</v>
      </c>
      <c r="C5939" s="137" t="s">
        <v>226</v>
      </c>
      <c r="D5939" s="137" t="s">
        <v>40</v>
      </c>
      <c r="E5939" s="138">
        <v>45197</v>
      </c>
      <c r="F5939" s="139">
        <v>0</v>
      </c>
      <c r="G5939" s="137" t="s">
        <v>223</v>
      </c>
      <c r="H5939" s="139">
        <v>1462.05</v>
      </c>
      <c r="I5939" s="139">
        <v>1470.15</v>
      </c>
      <c r="J5939" s="139">
        <v>1452.55</v>
      </c>
      <c r="K5939" s="139">
        <v>1458.85</v>
      </c>
      <c r="L5939" s="139">
        <v>1458.85</v>
      </c>
      <c r="M5939" s="139">
        <v>6768</v>
      </c>
      <c r="N5939" s="139">
        <v>49447.73</v>
      </c>
      <c r="O5939" s="139">
        <v>20753000</v>
      </c>
      <c r="P5939" s="140">
        <v>-54000</v>
      </c>
      <c r="Q5939" s="138">
        <v>45183</v>
      </c>
      <c r="AR5939">
        <f t="shared" si="375"/>
        <v>21062000</v>
      </c>
      <c r="AS5939">
        <f t="shared" si="376"/>
        <v>-33000</v>
      </c>
      <c r="AT5939">
        <f t="shared" si="374"/>
        <v>21095000</v>
      </c>
    </row>
    <row r="5940" spans="2:46" ht="15.75" customHeight="1" thickBot="1">
      <c r="B5940" t="str">
        <f t="shared" si="373"/>
        <v>INDUSINDBK4518345225</v>
      </c>
      <c r="C5940" s="137" t="s">
        <v>226</v>
      </c>
      <c r="D5940" s="137" t="s">
        <v>40</v>
      </c>
      <c r="E5940" s="138">
        <v>45225</v>
      </c>
      <c r="F5940" s="139">
        <v>0</v>
      </c>
      <c r="G5940" s="137" t="s">
        <v>223</v>
      </c>
      <c r="H5940" s="139">
        <v>1473.7</v>
      </c>
      <c r="I5940" s="139">
        <v>1478.35</v>
      </c>
      <c r="J5940" s="139">
        <v>1462.6</v>
      </c>
      <c r="K5940" s="139">
        <v>1467.95</v>
      </c>
      <c r="L5940" s="139">
        <v>1467.95</v>
      </c>
      <c r="M5940" s="139">
        <v>363</v>
      </c>
      <c r="N5940" s="139">
        <v>2668.63</v>
      </c>
      <c r="O5940" s="139">
        <v>309000</v>
      </c>
      <c r="P5940" s="140">
        <v>21000</v>
      </c>
      <c r="Q5940" s="138">
        <v>45183</v>
      </c>
      <c r="AR5940">
        <f t="shared" si="375"/>
        <v>0</v>
      </c>
      <c r="AS5940">
        <f t="shared" si="376"/>
        <v>0</v>
      </c>
      <c r="AT5940">
        <f t="shared" si="374"/>
        <v>0</v>
      </c>
    </row>
    <row r="5941" spans="2:46" ht="15.75" customHeight="1" thickBot="1">
      <c r="B5941" t="str">
        <f t="shared" si="373"/>
        <v>INDUSINDBK4518345260</v>
      </c>
      <c r="C5941" s="137" t="s">
        <v>226</v>
      </c>
      <c r="D5941" s="137" t="s">
        <v>40</v>
      </c>
      <c r="E5941" s="138">
        <v>45260</v>
      </c>
      <c r="F5941" s="139">
        <v>0</v>
      </c>
      <c r="G5941" s="137" t="s">
        <v>223</v>
      </c>
      <c r="H5941" s="139">
        <v>1485.15</v>
      </c>
      <c r="I5941" s="139">
        <v>1485.15</v>
      </c>
      <c r="J5941" s="139">
        <v>1472</v>
      </c>
      <c r="K5941" s="139">
        <v>1478</v>
      </c>
      <c r="L5941" s="139">
        <v>1478</v>
      </c>
      <c r="M5941" s="139">
        <v>15</v>
      </c>
      <c r="N5941" s="139">
        <v>110.93</v>
      </c>
      <c r="O5941" s="139">
        <v>26000</v>
      </c>
      <c r="P5941" s="139">
        <v>0</v>
      </c>
      <c r="Q5941" s="138">
        <v>45183</v>
      </c>
      <c r="AR5941">
        <f t="shared" si="375"/>
        <v>0</v>
      </c>
      <c r="AS5941">
        <f t="shared" si="376"/>
        <v>0</v>
      </c>
      <c r="AT5941">
        <f t="shared" si="374"/>
        <v>0</v>
      </c>
    </row>
    <row r="5942" spans="2:46" ht="15.75" customHeight="1" thickBot="1">
      <c r="B5942" t="str">
        <f t="shared" si="373"/>
        <v>INDUSTOWER4518345197</v>
      </c>
      <c r="C5942" s="137" t="s">
        <v>226</v>
      </c>
      <c r="D5942" s="137" t="s">
        <v>139</v>
      </c>
      <c r="E5942" s="138">
        <v>45197</v>
      </c>
      <c r="F5942" s="139">
        <v>0</v>
      </c>
      <c r="G5942" s="137" t="s">
        <v>223</v>
      </c>
      <c r="H5942" s="139">
        <v>185.65</v>
      </c>
      <c r="I5942" s="139">
        <v>186.3</v>
      </c>
      <c r="J5942" s="139">
        <v>182.45</v>
      </c>
      <c r="K5942" s="139">
        <v>184.5</v>
      </c>
      <c r="L5942" s="139">
        <v>184.5</v>
      </c>
      <c r="M5942" s="139">
        <v>4835</v>
      </c>
      <c r="N5942" s="139">
        <v>30297.77</v>
      </c>
      <c r="O5942" s="139">
        <v>93234800</v>
      </c>
      <c r="P5942" s="140">
        <v>1281800</v>
      </c>
      <c r="Q5942" s="138">
        <v>45183</v>
      </c>
      <c r="AR5942">
        <f t="shared" si="375"/>
        <v>95727000</v>
      </c>
      <c r="AS5942">
        <f t="shared" si="376"/>
        <v>1604800</v>
      </c>
      <c r="AT5942">
        <f t="shared" si="374"/>
        <v>94122200</v>
      </c>
    </row>
    <row r="5943" spans="2:46" ht="15.75" customHeight="1" thickBot="1">
      <c r="B5943" t="str">
        <f t="shared" si="373"/>
        <v>INDUSTOWER4518345225</v>
      </c>
      <c r="C5943" s="137" t="s">
        <v>226</v>
      </c>
      <c r="D5943" s="137" t="s">
        <v>139</v>
      </c>
      <c r="E5943" s="138">
        <v>45225</v>
      </c>
      <c r="F5943" s="139">
        <v>0</v>
      </c>
      <c r="G5943" s="137" t="s">
        <v>223</v>
      </c>
      <c r="H5943" s="139">
        <v>185.65</v>
      </c>
      <c r="I5943" s="139">
        <v>187.5</v>
      </c>
      <c r="J5943" s="139">
        <v>183.85</v>
      </c>
      <c r="K5943" s="139">
        <v>185.8</v>
      </c>
      <c r="L5943" s="139">
        <v>185.8</v>
      </c>
      <c r="M5943" s="139">
        <v>289</v>
      </c>
      <c r="N5943" s="139">
        <v>1823.45</v>
      </c>
      <c r="O5943" s="139">
        <v>2492200</v>
      </c>
      <c r="P5943" s="140">
        <v>323000</v>
      </c>
      <c r="Q5943" s="138">
        <v>45183</v>
      </c>
      <c r="AR5943">
        <f t="shared" si="375"/>
        <v>0</v>
      </c>
      <c r="AS5943">
        <f t="shared" si="376"/>
        <v>0</v>
      </c>
      <c r="AT5943">
        <f t="shared" si="374"/>
        <v>0</v>
      </c>
    </row>
    <row r="5944" spans="2:46" ht="15.75" customHeight="1" thickBot="1">
      <c r="B5944" t="str">
        <f t="shared" si="373"/>
        <v>INDUSTOWER4518345260</v>
      </c>
      <c r="C5944" s="137" t="s">
        <v>226</v>
      </c>
      <c r="D5944" s="137" t="s">
        <v>139</v>
      </c>
      <c r="E5944" s="138">
        <v>45260</v>
      </c>
      <c r="F5944" s="139">
        <v>0</v>
      </c>
      <c r="G5944" s="137" t="s">
        <v>223</v>
      </c>
      <c r="H5944" s="139">
        <v>186.7</v>
      </c>
      <c r="I5944" s="139">
        <v>186.7</v>
      </c>
      <c r="J5944" s="139">
        <v>184.7</v>
      </c>
      <c r="K5944" s="139">
        <v>184.7</v>
      </c>
      <c r="L5944" s="139">
        <v>186.65</v>
      </c>
      <c r="M5944" s="139">
        <v>6</v>
      </c>
      <c r="N5944" s="139">
        <v>38</v>
      </c>
      <c r="O5944" s="139">
        <v>153000</v>
      </c>
      <c r="P5944" s="140">
        <v>3400</v>
      </c>
      <c r="Q5944" s="138">
        <v>45183</v>
      </c>
      <c r="AR5944">
        <f t="shared" si="375"/>
        <v>0</v>
      </c>
      <c r="AS5944">
        <f t="shared" si="376"/>
        <v>0</v>
      </c>
      <c r="AT5944">
        <f t="shared" si="374"/>
        <v>0</v>
      </c>
    </row>
    <row r="5945" spans="2:46" ht="15.75" customHeight="1" thickBot="1">
      <c r="B5945" t="str">
        <f t="shared" si="373"/>
        <v>INFY4518345197</v>
      </c>
      <c r="C5945" s="137" t="s">
        <v>226</v>
      </c>
      <c r="D5945" s="137" t="s">
        <v>21</v>
      </c>
      <c r="E5945" s="138">
        <v>45197</v>
      </c>
      <c r="F5945" s="139">
        <v>0</v>
      </c>
      <c r="G5945" s="137" t="s">
        <v>223</v>
      </c>
      <c r="H5945" s="139">
        <v>1505.05</v>
      </c>
      <c r="I5945" s="139">
        <v>1513.4</v>
      </c>
      <c r="J5945" s="139">
        <v>1502.25</v>
      </c>
      <c r="K5945" s="139">
        <v>1508.3</v>
      </c>
      <c r="L5945" s="139">
        <v>1508.3</v>
      </c>
      <c r="M5945" s="139">
        <v>14248</v>
      </c>
      <c r="N5945" s="139">
        <v>85932.39</v>
      </c>
      <c r="O5945" s="139">
        <v>22341600</v>
      </c>
      <c r="P5945" s="140">
        <v>637200</v>
      </c>
      <c r="Q5945" s="138">
        <v>45183</v>
      </c>
      <c r="AR5945">
        <f t="shared" si="375"/>
        <v>24117200</v>
      </c>
      <c r="AS5945">
        <f t="shared" si="376"/>
        <v>686400</v>
      </c>
      <c r="AT5945">
        <f t="shared" si="374"/>
        <v>23430800</v>
      </c>
    </row>
    <row r="5946" spans="2:46" ht="15.75" customHeight="1" thickBot="1">
      <c r="B5946" t="str">
        <f t="shared" si="373"/>
        <v>INFY4518345225</v>
      </c>
      <c r="C5946" s="137" t="s">
        <v>226</v>
      </c>
      <c r="D5946" s="137" t="s">
        <v>21</v>
      </c>
      <c r="E5946" s="138">
        <v>45225</v>
      </c>
      <c r="F5946" s="139">
        <v>0</v>
      </c>
      <c r="G5946" s="137" t="s">
        <v>223</v>
      </c>
      <c r="H5946" s="139">
        <v>1500</v>
      </c>
      <c r="I5946" s="139">
        <v>1508.45</v>
      </c>
      <c r="J5946" s="139">
        <v>1499</v>
      </c>
      <c r="K5946" s="139">
        <v>1504.15</v>
      </c>
      <c r="L5946" s="139">
        <v>1504.15</v>
      </c>
      <c r="M5946" s="139">
        <v>1235</v>
      </c>
      <c r="N5946" s="139">
        <v>7423.8</v>
      </c>
      <c r="O5946" s="139">
        <v>1775600</v>
      </c>
      <c r="P5946" s="140">
        <v>49200</v>
      </c>
      <c r="Q5946" s="138">
        <v>45183</v>
      </c>
      <c r="AR5946">
        <f t="shared" si="375"/>
        <v>0</v>
      </c>
      <c r="AS5946">
        <f t="shared" si="376"/>
        <v>0</v>
      </c>
      <c r="AT5946">
        <f t="shared" si="374"/>
        <v>0</v>
      </c>
    </row>
    <row r="5947" spans="2:46" ht="15.75" customHeight="1" thickBot="1">
      <c r="B5947" t="str">
        <f t="shared" si="373"/>
        <v>INFY4518345260</v>
      </c>
      <c r="C5947" s="137" t="s">
        <v>226</v>
      </c>
      <c r="D5947" s="137" t="s">
        <v>21</v>
      </c>
      <c r="E5947" s="138">
        <v>45260</v>
      </c>
      <c r="F5947" s="139">
        <v>0</v>
      </c>
      <c r="G5947" s="137" t="s">
        <v>223</v>
      </c>
      <c r="H5947" s="139">
        <v>1505</v>
      </c>
      <c r="I5947" s="139">
        <v>1514</v>
      </c>
      <c r="J5947" s="139">
        <v>1505</v>
      </c>
      <c r="K5947" s="139">
        <v>1509.9</v>
      </c>
      <c r="L5947" s="139">
        <v>1509.9</v>
      </c>
      <c r="M5947" s="139">
        <v>133</v>
      </c>
      <c r="N5947" s="139">
        <v>802.69</v>
      </c>
      <c r="O5947" s="139">
        <v>128800</v>
      </c>
      <c r="P5947" s="140">
        <v>11200</v>
      </c>
      <c r="Q5947" s="138">
        <v>45183</v>
      </c>
      <c r="AR5947">
        <f t="shared" si="375"/>
        <v>0</v>
      </c>
      <c r="AS5947">
        <f t="shared" si="376"/>
        <v>0</v>
      </c>
      <c r="AT5947">
        <f t="shared" si="374"/>
        <v>0</v>
      </c>
    </row>
    <row r="5948" spans="2:46" ht="15.75" customHeight="1" thickBot="1">
      <c r="B5948" t="str">
        <f t="shared" si="373"/>
        <v>IOC4518345197</v>
      </c>
      <c r="C5948" s="137" t="s">
        <v>226</v>
      </c>
      <c r="D5948" s="137" t="s">
        <v>141</v>
      </c>
      <c r="E5948" s="138">
        <v>45197</v>
      </c>
      <c r="F5948" s="139">
        <v>0</v>
      </c>
      <c r="G5948" s="137" t="s">
        <v>223</v>
      </c>
      <c r="H5948" s="139">
        <v>93.4</v>
      </c>
      <c r="I5948" s="139">
        <v>95.3</v>
      </c>
      <c r="J5948" s="139">
        <v>93.35</v>
      </c>
      <c r="K5948" s="139">
        <v>94.95</v>
      </c>
      <c r="L5948" s="139">
        <v>94.95</v>
      </c>
      <c r="M5948" s="139">
        <v>2841</v>
      </c>
      <c r="N5948" s="139">
        <v>26204.79</v>
      </c>
      <c r="O5948" s="141">
        <v>112000000</v>
      </c>
      <c r="P5948" s="140">
        <v>1267500</v>
      </c>
      <c r="Q5948" s="138">
        <v>45183</v>
      </c>
      <c r="AR5948">
        <f t="shared" si="375"/>
        <v>121230000</v>
      </c>
      <c r="AS5948">
        <f t="shared" si="376"/>
        <v>1482000</v>
      </c>
      <c r="AT5948">
        <f t="shared" si="374"/>
        <v>119748000</v>
      </c>
    </row>
    <row r="5949" spans="2:46" ht="15.75" customHeight="1" thickBot="1">
      <c r="B5949" t="str">
        <f t="shared" si="373"/>
        <v>IOC4518345225</v>
      </c>
      <c r="C5949" s="137" t="s">
        <v>226</v>
      </c>
      <c r="D5949" s="137" t="s">
        <v>141</v>
      </c>
      <c r="E5949" s="138">
        <v>45225</v>
      </c>
      <c r="F5949" s="139">
        <v>0</v>
      </c>
      <c r="G5949" s="137" t="s">
        <v>223</v>
      </c>
      <c r="H5949" s="139">
        <v>94.05</v>
      </c>
      <c r="I5949" s="139">
        <v>95.9</v>
      </c>
      <c r="J5949" s="139">
        <v>94.05</v>
      </c>
      <c r="K5949" s="139">
        <v>95.65</v>
      </c>
      <c r="L5949" s="139">
        <v>95.65</v>
      </c>
      <c r="M5949" s="139">
        <v>439</v>
      </c>
      <c r="N5949" s="139">
        <v>4079.6</v>
      </c>
      <c r="O5949" s="141">
        <v>9230000</v>
      </c>
      <c r="P5949" s="140">
        <v>214500</v>
      </c>
      <c r="Q5949" s="138">
        <v>45183</v>
      </c>
      <c r="AR5949" s="76">
        <f t="shared" si="375"/>
        <v>0</v>
      </c>
      <c r="AS5949">
        <f t="shared" si="376"/>
        <v>0</v>
      </c>
      <c r="AT5949" s="76">
        <f t="shared" si="374"/>
        <v>0</v>
      </c>
    </row>
    <row r="5950" spans="2:46" ht="15.75" customHeight="1" thickBot="1">
      <c r="B5950" t="str">
        <f t="shared" si="373"/>
        <v>IOC4518345260</v>
      </c>
      <c r="C5950" s="137" t="s">
        <v>226</v>
      </c>
      <c r="D5950" s="137" t="s">
        <v>141</v>
      </c>
      <c r="E5950" s="138">
        <v>45260</v>
      </c>
      <c r="F5950" s="139">
        <v>0</v>
      </c>
      <c r="G5950" s="137" t="s">
        <v>223</v>
      </c>
      <c r="H5950" s="139">
        <v>95.3</v>
      </c>
      <c r="I5950" s="139">
        <v>96.6</v>
      </c>
      <c r="J5950" s="139">
        <v>94.85</v>
      </c>
      <c r="K5950" s="139">
        <v>96.3</v>
      </c>
      <c r="L5950" s="139">
        <v>96.3</v>
      </c>
      <c r="M5950" s="139">
        <v>46</v>
      </c>
      <c r="N5950" s="139">
        <v>430.93</v>
      </c>
      <c r="O5950" s="139">
        <v>984750</v>
      </c>
      <c r="P5950" s="140">
        <v>87750</v>
      </c>
      <c r="Q5950" s="138">
        <v>45183</v>
      </c>
      <c r="AR5950">
        <f t="shared" si="375"/>
        <v>0</v>
      </c>
      <c r="AS5950">
        <f t="shared" si="376"/>
        <v>0</v>
      </c>
      <c r="AT5950">
        <f t="shared" si="374"/>
        <v>0</v>
      </c>
    </row>
    <row r="5951" spans="2:46" ht="15.75" customHeight="1" thickBot="1">
      <c r="B5951" t="str">
        <f t="shared" si="373"/>
        <v>IPCALAB4518345197</v>
      </c>
      <c r="C5951" s="137" t="s">
        <v>226</v>
      </c>
      <c r="D5951" s="137" t="s">
        <v>142</v>
      </c>
      <c r="E5951" s="138">
        <v>45197</v>
      </c>
      <c r="F5951" s="139">
        <v>0</v>
      </c>
      <c r="G5951" s="137" t="s">
        <v>223</v>
      </c>
      <c r="H5951" s="139">
        <v>891.75</v>
      </c>
      <c r="I5951" s="139">
        <v>905</v>
      </c>
      <c r="J5951" s="139">
        <v>891.75</v>
      </c>
      <c r="K5951" s="139">
        <v>902.65</v>
      </c>
      <c r="L5951" s="139">
        <v>902.65</v>
      </c>
      <c r="M5951" s="139">
        <v>664</v>
      </c>
      <c r="N5951" s="139">
        <v>3883.12</v>
      </c>
      <c r="O5951" s="141">
        <v>1330000</v>
      </c>
      <c r="P5951" s="140">
        <v>-57200</v>
      </c>
      <c r="Q5951" s="138">
        <v>45183</v>
      </c>
      <c r="AR5951">
        <f t="shared" si="375"/>
        <v>1421000</v>
      </c>
      <c r="AS5951">
        <f t="shared" si="376"/>
        <v>-57200</v>
      </c>
      <c r="AT5951">
        <f t="shared" si="374"/>
        <v>1478200</v>
      </c>
    </row>
    <row r="5952" spans="2:46" ht="15.75" customHeight="1" thickBot="1">
      <c r="B5952" t="str">
        <f t="shared" si="373"/>
        <v>IPCALAB4518345225</v>
      </c>
      <c r="C5952" s="137" t="s">
        <v>226</v>
      </c>
      <c r="D5952" s="137" t="s">
        <v>142</v>
      </c>
      <c r="E5952" s="138">
        <v>45225</v>
      </c>
      <c r="F5952" s="139">
        <v>0</v>
      </c>
      <c r="G5952" s="137" t="s">
        <v>223</v>
      </c>
      <c r="H5952" s="139">
        <v>891.15</v>
      </c>
      <c r="I5952" s="139">
        <v>905.45</v>
      </c>
      <c r="J5952" s="139">
        <v>891.15</v>
      </c>
      <c r="K5952" s="139">
        <v>903.5</v>
      </c>
      <c r="L5952" s="139">
        <v>903.5</v>
      </c>
      <c r="M5952" s="139">
        <v>64</v>
      </c>
      <c r="N5952" s="139">
        <v>373.87</v>
      </c>
      <c r="O5952" s="141">
        <v>91000</v>
      </c>
      <c r="P5952" s="139">
        <v>0</v>
      </c>
      <c r="Q5952" s="138">
        <v>45183</v>
      </c>
      <c r="AR5952" s="76">
        <f t="shared" si="375"/>
        <v>0</v>
      </c>
      <c r="AS5952">
        <f t="shared" si="376"/>
        <v>0</v>
      </c>
      <c r="AT5952" s="76">
        <f t="shared" si="374"/>
        <v>0</v>
      </c>
    </row>
    <row r="5953" spans="2:46" ht="15.75" customHeight="1" thickBot="1">
      <c r="B5953" t="str">
        <f t="shared" si="373"/>
        <v>IPCALAB4518345260</v>
      </c>
      <c r="C5953" s="137" t="s">
        <v>226</v>
      </c>
      <c r="D5953" s="137" t="s">
        <v>142</v>
      </c>
      <c r="E5953" s="138">
        <v>45260</v>
      </c>
      <c r="F5953" s="139">
        <v>0</v>
      </c>
      <c r="G5953" s="137" t="s">
        <v>223</v>
      </c>
      <c r="H5953" s="139">
        <v>900.25</v>
      </c>
      <c r="I5953" s="139">
        <v>900.25</v>
      </c>
      <c r="J5953" s="139">
        <v>897.4</v>
      </c>
      <c r="K5953" s="139">
        <v>898.55</v>
      </c>
      <c r="L5953" s="139">
        <v>915.05</v>
      </c>
      <c r="M5953" s="139">
        <v>4</v>
      </c>
      <c r="N5953" s="139">
        <v>23.36</v>
      </c>
      <c r="O5953" s="139">
        <v>5200</v>
      </c>
      <c r="P5953" s="140">
        <v>1300</v>
      </c>
      <c r="Q5953" s="138">
        <v>45183</v>
      </c>
      <c r="AR5953">
        <f t="shared" si="375"/>
        <v>0</v>
      </c>
      <c r="AS5953">
        <f t="shared" si="376"/>
        <v>0</v>
      </c>
      <c r="AT5953">
        <f t="shared" si="374"/>
        <v>0</v>
      </c>
    </row>
    <row r="5954" spans="2:46" ht="15.75" customHeight="1" thickBot="1">
      <c r="B5954" t="str">
        <f t="shared" ref="B5954:B6017" si="377">D5954&amp;Q5954&amp;E5954</f>
        <v>IRCTC4518345197</v>
      </c>
      <c r="C5954" s="137" t="s">
        <v>226</v>
      </c>
      <c r="D5954" s="137" t="s">
        <v>143</v>
      </c>
      <c r="E5954" s="138">
        <v>45197</v>
      </c>
      <c r="F5954" s="139">
        <v>0</v>
      </c>
      <c r="G5954" s="137" t="s">
        <v>223</v>
      </c>
      <c r="H5954" s="139">
        <v>696</v>
      </c>
      <c r="I5954" s="139">
        <v>704.65</v>
      </c>
      <c r="J5954" s="139">
        <v>692.15</v>
      </c>
      <c r="K5954" s="139">
        <v>698</v>
      </c>
      <c r="L5954" s="139">
        <v>698</v>
      </c>
      <c r="M5954" s="139">
        <v>4997</v>
      </c>
      <c r="N5954" s="139">
        <v>30522.15</v>
      </c>
      <c r="O5954" s="141">
        <v>16800000</v>
      </c>
      <c r="P5954" s="140">
        <v>244125</v>
      </c>
      <c r="Q5954" s="138">
        <v>45183</v>
      </c>
      <c r="AR5954">
        <f t="shared" si="375"/>
        <v>18240000</v>
      </c>
      <c r="AS5954">
        <f t="shared" si="376"/>
        <v>360500</v>
      </c>
      <c r="AT5954">
        <f t="shared" ref="AT5954:AT6017" si="378">AR5954-AS5954</f>
        <v>17879500</v>
      </c>
    </row>
    <row r="5955" spans="2:46" ht="15.75" customHeight="1" thickBot="1">
      <c r="B5955" t="str">
        <f t="shared" si="377"/>
        <v>IRCTC4518345225</v>
      </c>
      <c r="C5955" s="137" t="s">
        <v>226</v>
      </c>
      <c r="D5955" s="137" t="s">
        <v>143</v>
      </c>
      <c r="E5955" s="138">
        <v>45225</v>
      </c>
      <c r="F5955" s="139">
        <v>0</v>
      </c>
      <c r="G5955" s="137" t="s">
        <v>223</v>
      </c>
      <c r="H5955" s="139">
        <v>702.5</v>
      </c>
      <c r="I5955" s="139">
        <v>709</v>
      </c>
      <c r="J5955" s="139">
        <v>697.5</v>
      </c>
      <c r="K5955" s="139">
        <v>703.05</v>
      </c>
      <c r="L5955" s="139">
        <v>703.05</v>
      </c>
      <c r="M5955" s="139">
        <v>504</v>
      </c>
      <c r="N5955" s="139">
        <v>3099.69</v>
      </c>
      <c r="O5955" s="141">
        <v>1440000</v>
      </c>
      <c r="P5955" s="140">
        <v>116375</v>
      </c>
      <c r="Q5955" s="138">
        <v>45183</v>
      </c>
      <c r="AR5955" s="76">
        <f t="shared" si="375"/>
        <v>0</v>
      </c>
      <c r="AS5955">
        <f t="shared" si="376"/>
        <v>0</v>
      </c>
      <c r="AT5955" s="76">
        <f t="shared" si="378"/>
        <v>0</v>
      </c>
    </row>
    <row r="5956" spans="2:46" ht="15.75" customHeight="1" thickBot="1">
      <c r="B5956" t="str">
        <f t="shared" si="377"/>
        <v>IRCTC4518345260</v>
      </c>
      <c r="C5956" s="137" t="s">
        <v>226</v>
      </c>
      <c r="D5956" s="137" t="s">
        <v>143</v>
      </c>
      <c r="E5956" s="138">
        <v>45260</v>
      </c>
      <c r="F5956" s="139">
        <v>0</v>
      </c>
      <c r="G5956" s="137" t="s">
        <v>223</v>
      </c>
      <c r="H5956" s="139">
        <v>708</v>
      </c>
      <c r="I5956" s="139">
        <v>711.7</v>
      </c>
      <c r="J5956" s="139">
        <v>702.8</v>
      </c>
      <c r="K5956" s="139">
        <v>707.35</v>
      </c>
      <c r="L5956" s="139">
        <v>707.35</v>
      </c>
      <c r="M5956" s="139">
        <v>43</v>
      </c>
      <c r="N5956" s="139">
        <v>266.10000000000002</v>
      </c>
      <c r="O5956" s="139">
        <v>154875</v>
      </c>
      <c r="P5956" s="139">
        <v>-875</v>
      </c>
      <c r="Q5956" s="138">
        <v>45183</v>
      </c>
      <c r="AR5956">
        <f t="shared" si="375"/>
        <v>0</v>
      </c>
      <c r="AS5956">
        <f t="shared" si="376"/>
        <v>0</v>
      </c>
      <c r="AT5956">
        <f t="shared" si="378"/>
        <v>0</v>
      </c>
    </row>
    <row r="5957" spans="2:46" ht="15.75" customHeight="1" thickBot="1">
      <c r="B5957" t="str">
        <f t="shared" si="377"/>
        <v>ITC4518345197</v>
      </c>
      <c r="C5957" s="137" t="s">
        <v>226</v>
      </c>
      <c r="D5957" s="137" t="s">
        <v>22</v>
      </c>
      <c r="E5957" s="138">
        <v>45197</v>
      </c>
      <c r="F5957" s="139">
        <v>0</v>
      </c>
      <c r="G5957" s="137" t="s">
        <v>223</v>
      </c>
      <c r="H5957" s="139">
        <v>456.65</v>
      </c>
      <c r="I5957" s="139">
        <v>456.85</v>
      </c>
      <c r="J5957" s="139">
        <v>448.6</v>
      </c>
      <c r="K5957" s="139">
        <v>451.55</v>
      </c>
      <c r="L5957" s="139">
        <v>451.55</v>
      </c>
      <c r="M5957" s="139">
        <v>11848</v>
      </c>
      <c r="N5957" s="139">
        <v>85636.71</v>
      </c>
      <c r="O5957" s="139">
        <v>70137600</v>
      </c>
      <c r="P5957" s="140">
        <v>1860800</v>
      </c>
      <c r="Q5957" s="138">
        <v>45183</v>
      </c>
      <c r="AR5957">
        <f t="shared" si="375"/>
        <v>73579200</v>
      </c>
      <c r="AS5957">
        <f t="shared" si="376"/>
        <v>2459200</v>
      </c>
      <c r="AT5957">
        <f t="shared" si="378"/>
        <v>71120000</v>
      </c>
    </row>
    <row r="5958" spans="2:46" ht="15.75" customHeight="1" thickBot="1">
      <c r="B5958" t="str">
        <f t="shared" si="377"/>
        <v>ITC4518345225</v>
      </c>
      <c r="C5958" s="137" t="s">
        <v>226</v>
      </c>
      <c r="D5958" s="137" t="s">
        <v>22</v>
      </c>
      <c r="E5958" s="138">
        <v>45225</v>
      </c>
      <c r="F5958" s="139">
        <v>0</v>
      </c>
      <c r="G5958" s="137" t="s">
        <v>223</v>
      </c>
      <c r="H5958" s="139">
        <v>457</v>
      </c>
      <c r="I5958" s="139">
        <v>460.4</v>
      </c>
      <c r="J5958" s="139">
        <v>451.8</v>
      </c>
      <c r="K5958" s="139">
        <v>454.55</v>
      </c>
      <c r="L5958" s="139">
        <v>454.55</v>
      </c>
      <c r="M5958" s="139">
        <v>910</v>
      </c>
      <c r="N5958" s="139">
        <v>6619.82</v>
      </c>
      <c r="O5958" s="139">
        <v>3441600</v>
      </c>
      <c r="P5958" s="140">
        <v>598400</v>
      </c>
      <c r="Q5958" s="138">
        <v>45183</v>
      </c>
      <c r="AR5958">
        <f t="shared" si="375"/>
        <v>0</v>
      </c>
      <c r="AS5958">
        <f t="shared" si="376"/>
        <v>0</v>
      </c>
      <c r="AT5958">
        <f t="shared" si="378"/>
        <v>0</v>
      </c>
    </row>
    <row r="5959" spans="2:46" ht="15.75" customHeight="1" thickBot="1">
      <c r="B5959" t="str">
        <f t="shared" si="377"/>
        <v>ITC4518345260</v>
      </c>
      <c r="C5959" s="137" t="s">
        <v>226</v>
      </c>
      <c r="D5959" s="137" t="s">
        <v>22</v>
      </c>
      <c r="E5959" s="138">
        <v>45260</v>
      </c>
      <c r="F5959" s="139">
        <v>0</v>
      </c>
      <c r="G5959" s="137" t="s">
        <v>223</v>
      </c>
      <c r="H5959" s="139">
        <v>461.55</v>
      </c>
      <c r="I5959" s="139">
        <v>461.55</v>
      </c>
      <c r="J5959" s="139">
        <v>455.25</v>
      </c>
      <c r="K5959" s="139">
        <v>457.7</v>
      </c>
      <c r="L5959" s="139">
        <v>457.7</v>
      </c>
      <c r="M5959" s="139">
        <v>76</v>
      </c>
      <c r="N5959" s="139">
        <v>556.07000000000005</v>
      </c>
      <c r="O5959" s="139">
        <v>312000</v>
      </c>
      <c r="P5959" s="140">
        <v>70400</v>
      </c>
      <c r="Q5959" s="138">
        <v>45183</v>
      </c>
      <c r="AR5959">
        <f t="shared" si="375"/>
        <v>0</v>
      </c>
      <c r="AS5959">
        <f t="shared" si="376"/>
        <v>0</v>
      </c>
      <c r="AT5959">
        <f t="shared" si="378"/>
        <v>0</v>
      </c>
    </row>
    <row r="5960" spans="2:46" ht="15.75" customHeight="1" thickBot="1">
      <c r="B5960" t="str">
        <f t="shared" si="377"/>
        <v>JINDALSTEL4518345197</v>
      </c>
      <c r="C5960" s="137" t="s">
        <v>226</v>
      </c>
      <c r="D5960" s="137" t="s">
        <v>144</v>
      </c>
      <c r="E5960" s="138">
        <v>45197</v>
      </c>
      <c r="F5960" s="139">
        <v>0</v>
      </c>
      <c r="G5960" s="137" t="s">
        <v>223</v>
      </c>
      <c r="H5960" s="139">
        <v>698.25</v>
      </c>
      <c r="I5960" s="139">
        <v>719</v>
      </c>
      <c r="J5960" s="139">
        <v>696.45</v>
      </c>
      <c r="K5960" s="139">
        <v>713.95</v>
      </c>
      <c r="L5960" s="139">
        <v>713.95</v>
      </c>
      <c r="M5960" s="139">
        <v>5169</v>
      </c>
      <c r="N5960" s="139">
        <v>45987.06</v>
      </c>
      <c r="O5960" s="139">
        <v>23286250</v>
      </c>
      <c r="P5960" s="140">
        <v>-512500</v>
      </c>
      <c r="Q5960" s="138">
        <v>45183</v>
      </c>
      <c r="AR5960">
        <f t="shared" ref="AR5960:AR6023" si="379">IF($AU$2&lt;&gt;5,NA(),IF(D5960=D5959,0,IF(AND(D15461=D5960,D5961=D5960),O5960+O5961+O15461,IF(D5961=D5960,O5961+O5960,O5960))))</f>
        <v>23621250</v>
      </c>
      <c r="AS5960">
        <f t="shared" ref="AS5960:AS6023" si="380">IF($AU$2&lt;&gt;5,NA(),IF(D5960=D5959,0,IF(AND(D15461=D5960,D5961=D5960),P5960+P5961+P15461,IF(D5961=D5960,P5961+P5960,P5960))))</f>
        <v>-452500</v>
      </c>
      <c r="AT5960">
        <f t="shared" si="378"/>
        <v>24073750</v>
      </c>
    </row>
    <row r="5961" spans="2:46" ht="15.75" customHeight="1" thickBot="1">
      <c r="B5961" t="str">
        <f t="shared" si="377"/>
        <v>JINDALSTEL4518345225</v>
      </c>
      <c r="C5961" s="137" t="s">
        <v>226</v>
      </c>
      <c r="D5961" s="137" t="s">
        <v>144</v>
      </c>
      <c r="E5961" s="138">
        <v>45225</v>
      </c>
      <c r="F5961" s="139">
        <v>0</v>
      </c>
      <c r="G5961" s="137" t="s">
        <v>223</v>
      </c>
      <c r="H5961" s="139">
        <v>710</v>
      </c>
      <c r="I5961" s="139">
        <v>723.55</v>
      </c>
      <c r="J5961" s="139">
        <v>703</v>
      </c>
      <c r="K5961" s="139">
        <v>718.85</v>
      </c>
      <c r="L5961" s="139">
        <v>718.85</v>
      </c>
      <c r="M5961" s="139">
        <v>342</v>
      </c>
      <c r="N5961" s="139">
        <v>3064.66</v>
      </c>
      <c r="O5961" s="139">
        <v>335000</v>
      </c>
      <c r="P5961" s="140">
        <v>60000</v>
      </c>
      <c r="Q5961" s="138">
        <v>45183</v>
      </c>
      <c r="AR5961">
        <f t="shared" si="379"/>
        <v>0</v>
      </c>
      <c r="AS5961">
        <f t="shared" si="380"/>
        <v>0</v>
      </c>
      <c r="AT5961">
        <f t="shared" si="378"/>
        <v>0</v>
      </c>
    </row>
    <row r="5962" spans="2:46" ht="15.75" customHeight="1" thickBot="1">
      <c r="B5962" t="str">
        <f t="shared" si="377"/>
        <v>JINDALSTEL4518345260</v>
      </c>
      <c r="C5962" s="137" t="s">
        <v>226</v>
      </c>
      <c r="D5962" s="137" t="s">
        <v>144</v>
      </c>
      <c r="E5962" s="138">
        <v>45260</v>
      </c>
      <c r="F5962" s="139">
        <v>0</v>
      </c>
      <c r="G5962" s="137" t="s">
        <v>223</v>
      </c>
      <c r="H5962" s="139">
        <v>707.55</v>
      </c>
      <c r="I5962" s="139">
        <v>723.45</v>
      </c>
      <c r="J5962" s="139">
        <v>707.55</v>
      </c>
      <c r="K5962" s="139">
        <v>723</v>
      </c>
      <c r="L5962" s="139">
        <v>723</v>
      </c>
      <c r="M5962" s="139">
        <v>5</v>
      </c>
      <c r="N5962" s="139">
        <v>44.79</v>
      </c>
      <c r="O5962" s="139">
        <v>16250</v>
      </c>
      <c r="P5962" s="140">
        <v>5000</v>
      </c>
      <c r="Q5962" s="138">
        <v>45183</v>
      </c>
      <c r="AR5962">
        <f t="shared" si="379"/>
        <v>0</v>
      </c>
      <c r="AS5962">
        <f t="shared" si="380"/>
        <v>0</v>
      </c>
      <c r="AT5962">
        <f t="shared" si="378"/>
        <v>0</v>
      </c>
    </row>
    <row r="5963" spans="2:46" ht="15.75" customHeight="1" thickBot="1">
      <c r="B5963" t="str">
        <f t="shared" si="377"/>
        <v>JKCEMENT4518345197</v>
      </c>
      <c r="C5963" s="137" t="s">
        <v>226</v>
      </c>
      <c r="D5963" s="137" t="s">
        <v>145</v>
      </c>
      <c r="E5963" s="138">
        <v>45197</v>
      </c>
      <c r="F5963" s="139">
        <v>0</v>
      </c>
      <c r="G5963" s="137" t="s">
        <v>223</v>
      </c>
      <c r="H5963" s="139">
        <v>3281.15</v>
      </c>
      <c r="I5963" s="139">
        <v>3361.55</v>
      </c>
      <c r="J5963" s="139">
        <v>3281.15</v>
      </c>
      <c r="K5963" s="139">
        <v>3322.4</v>
      </c>
      <c r="L5963" s="139">
        <v>3322.4</v>
      </c>
      <c r="M5963" s="139">
        <v>810</v>
      </c>
      <c r="N5963" s="139">
        <v>6756.43</v>
      </c>
      <c r="O5963" s="139">
        <v>644500</v>
      </c>
      <c r="P5963" s="140">
        <v>-34250</v>
      </c>
      <c r="Q5963" s="138">
        <v>45183</v>
      </c>
      <c r="AR5963">
        <f t="shared" si="379"/>
        <v>658500</v>
      </c>
      <c r="AS5963">
        <f t="shared" si="380"/>
        <v>-34250</v>
      </c>
      <c r="AT5963">
        <f t="shared" si="378"/>
        <v>692750</v>
      </c>
    </row>
    <row r="5964" spans="2:46" ht="15.75" customHeight="1" thickBot="1">
      <c r="B5964" t="str">
        <f t="shared" si="377"/>
        <v>JKCEMENT4518345225</v>
      </c>
      <c r="C5964" s="137" t="s">
        <v>226</v>
      </c>
      <c r="D5964" s="137" t="s">
        <v>145</v>
      </c>
      <c r="E5964" s="138">
        <v>45225</v>
      </c>
      <c r="F5964" s="139">
        <v>0</v>
      </c>
      <c r="G5964" s="137" t="s">
        <v>223</v>
      </c>
      <c r="H5964" s="139">
        <v>3348.55</v>
      </c>
      <c r="I5964" s="139">
        <v>3382.55</v>
      </c>
      <c r="J5964" s="139">
        <v>3331.5</v>
      </c>
      <c r="K5964" s="139">
        <v>3336.15</v>
      </c>
      <c r="L5964" s="139">
        <v>3336.15</v>
      </c>
      <c r="M5964" s="139">
        <v>58</v>
      </c>
      <c r="N5964" s="139">
        <v>486.74</v>
      </c>
      <c r="O5964" s="139">
        <v>14000</v>
      </c>
      <c r="P5964" s="139">
        <v>0</v>
      </c>
      <c r="Q5964" s="138">
        <v>45183</v>
      </c>
      <c r="AR5964">
        <f t="shared" si="379"/>
        <v>0</v>
      </c>
      <c r="AS5964">
        <f t="shared" si="380"/>
        <v>0</v>
      </c>
      <c r="AT5964">
        <f t="shared" si="378"/>
        <v>0</v>
      </c>
    </row>
    <row r="5965" spans="2:46" ht="15.75" customHeight="1" thickBot="1">
      <c r="B5965" t="str">
        <f t="shared" si="377"/>
        <v>JKCEMENT4518345260</v>
      </c>
      <c r="C5965" s="137" t="s">
        <v>226</v>
      </c>
      <c r="D5965" s="137" t="s">
        <v>145</v>
      </c>
      <c r="E5965" s="138">
        <v>45260</v>
      </c>
      <c r="F5965" s="139">
        <v>0</v>
      </c>
      <c r="G5965" s="137" t="s">
        <v>223</v>
      </c>
      <c r="H5965" s="139">
        <v>0</v>
      </c>
      <c r="I5965" s="139">
        <v>0</v>
      </c>
      <c r="J5965" s="139">
        <v>0</v>
      </c>
      <c r="K5965" s="139">
        <v>3281.9</v>
      </c>
      <c r="L5965" s="139">
        <v>3368.7</v>
      </c>
      <c r="M5965" s="139">
        <v>0</v>
      </c>
      <c r="N5965" s="139">
        <v>0</v>
      </c>
      <c r="O5965" s="139">
        <v>250</v>
      </c>
      <c r="P5965" s="139">
        <v>0</v>
      </c>
      <c r="Q5965" s="138">
        <v>45183</v>
      </c>
      <c r="AR5965">
        <f t="shared" si="379"/>
        <v>0</v>
      </c>
      <c r="AS5965">
        <f t="shared" si="380"/>
        <v>0</v>
      </c>
      <c r="AT5965">
        <f t="shared" si="378"/>
        <v>0</v>
      </c>
    </row>
    <row r="5966" spans="2:46" ht="15.75" customHeight="1" thickBot="1">
      <c r="B5966" t="str">
        <f t="shared" si="377"/>
        <v>JSWSTEEL4518345197</v>
      </c>
      <c r="C5966" s="137" t="s">
        <v>226</v>
      </c>
      <c r="D5966" s="137" t="s">
        <v>46</v>
      </c>
      <c r="E5966" s="138">
        <v>45197</v>
      </c>
      <c r="F5966" s="139">
        <v>0</v>
      </c>
      <c r="G5966" s="137" t="s">
        <v>223</v>
      </c>
      <c r="H5966" s="139">
        <v>815.1</v>
      </c>
      <c r="I5966" s="139">
        <v>827.65</v>
      </c>
      <c r="J5966" s="139">
        <v>811.05</v>
      </c>
      <c r="K5966" s="139">
        <v>812.35</v>
      </c>
      <c r="L5966" s="139">
        <v>812.35</v>
      </c>
      <c r="M5966" s="139">
        <v>5566</v>
      </c>
      <c r="N5966" s="139">
        <v>61494.07</v>
      </c>
      <c r="O5966" s="139">
        <v>18281700</v>
      </c>
      <c r="P5966" s="140">
        <v>521100</v>
      </c>
      <c r="Q5966" s="138">
        <v>45183</v>
      </c>
      <c r="AR5966">
        <f t="shared" si="379"/>
        <v>18729900</v>
      </c>
      <c r="AS5966">
        <f t="shared" si="380"/>
        <v>540000</v>
      </c>
      <c r="AT5966">
        <f t="shared" si="378"/>
        <v>18189900</v>
      </c>
    </row>
    <row r="5967" spans="2:46" ht="15.75" customHeight="1" thickBot="1">
      <c r="B5967" t="str">
        <f t="shared" si="377"/>
        <v>JSWSTEEL4518345225</v>
      </c>
      <c r="C5967" s="137" t="s">
        <v>226</v>
      </c>
      <c r="D5967" s="137" t="s">
        <v>46</v>
      </c>
      <c r="E5967" s="138">
        <v>45225</v>
      </c>
      <c r="F5967" s="139">
        <v>0</v>
      </c>
      <c r="G5967" s="137" t="s">
        <v>223</v>
      </c>
      <c r="H5967" s="139">
        <v>823.7</v>
      </c>
      <c r="I5967" s="139">
        <v>833.1</v>
      </c>
      <c r="J5967" s="139">
        <v>817.25</v>
      </c>
      <c r="K5967" s="139">
        <v>818.15</v>
      </c>
      <c r="L5967" s="139">
        <v>818.15</v>
      </c>
      <c r="M5967" s="139">
        <v>249</v>
      </c>
      <c r="N5967" s="139">
        <v>2768.95</v>
      </c>
      <c r="O5967" s="139">
        <v>448200</v>
      </c>
      <c r="P5967" s="140">
        <v>18900</v>
      </c>
      <c r="Q5967" s="138">
        <v>45183</v>
      </c>
      <c r="AR5967">
        <f t="shared" si="379"/>
        <v>0</v>
      </c>
      <c r="AS5967">
        <f t="shared" si="380"/>
        <v>0</v>
      </c>
      <c r="AT5967">
        <f t="shared" si="378"/>
        <v>0</v>
      </c>
    </row>
    <row r="5968" spans="2:46" ht="15.75" customHeight="1" thickBot="1">
      <c r="B5968" t="str">
        <f t="shared" si="377"/>
        <v>JSWSTEEL4518345260</v>
      </c>
      <c r="C5968" s="137" t="s">
        <v>226</v>
      </c>
      <c r="D5968" s="137" t="s">
        <v>46</v>
      </c>
      <c r="E5968" s="138">
        <v>45260</v>
      </c>
      <c r="F5968" s="139">
        <v>0</v>
      </c>
      <c r="G5968" s="137" t="s">
        <v>223</v>
      </c>
      <c r="H5968" s="139">
        <v>829</v>
      </c>
      <c r="I5968" s="139">
        <v>837</v>
      </c>
      <c r="J5968" s="139">
        <v>823.5</v>
      </c>
      <c r="K5968" s="139">
        <v>823.5</v>
      </c>
      <c r="L5968" s="139">
        <v>822.65</v>
      </c>
      <c r="M5968" s="139">
        <v>10</v>
      </c>
      <c r="N5968" s="139">
        <v>112.22</v>
      </c>
      <c r="O5968" s="139">
        <v>33750</v>
      </c>
      <c r="P5968" s="140">
        <v>2700</v>
      </c>
      <c r="Q5968" s="138">
        <v>45183</v>
      </c>
      <c r="AR5968">
        <f t="shared" si="379"/>
        <v>0</v>
      </c>
      <c r="AS5968">
        <f t="shared" si="380"/>
        <v>0</v>
      </c>
      <c r="AT5968">
        <f t="shared" si="378"/>
        <v>0</v>
      </c>
    </row>
    <row r="5969" spans="2:46" ht="15.75" customHeight="1" thickBot="1">
      <c r="B5969" t="str">
        <f t="shared" si="377"/>
        <v>JUBLFOOD4518345197</v>
      </c>
      <c r="C5969" s="137" t="s">
        <v>226</v>
      </c>
      <c r="D5969" s="137" t="s">
        <v>146</v>
      </c>
      <c r="E5969" s="138">
        <v>45197</v>
      </c>
      <c r="F5969" s="139">
        <v>0</v>
      </c>
      <c r="G5969" s="137" t="s">
        <v>223</v>
      </c>
      <c r="H5969" s="139">
        <v>516.6</v>
      </c>
      <c r="I5969" s="139">
        <v>521</v>
      </c>
      <c r="J5969" s="139">
        <v>513.25</v>
      </c>
      <c r="K5969" s="139">
        <v>518.65</v>
      </c>
      <c r="L5969" s="139">
        <v>518.65</v>
      </c>
      <c r="M5969" s="139">
        <v>2985</v>
      </c>
      <c r="N5969" s="139">
        <v>19295.5</v>
      </c>
      <c r="O5969" s="141">
        <v>17600000</v>
      </c>
      <c r="P5969" s="140">
        <v>683750</v>
      </c>
      <c r="Q5969" s="138">
        <v>45183</v>
      </c>
      <c r="AR5969">
        <f t="shared" si="379"/>
        <v>18960000</v>
      </c>
      <c r="AS5969">
        <f t="shared" si="380"/>
        <v>747500</v>
      </c>
      <c r="AT5969">
        <f t="shared" si="378"/>
        <v>18212500</v>
      </c>
    </row>
    <row r="5970" spans="2:46" ht="15.75" customHeight="1" thickBot="1">
      <c r="B5970" t="str">
        <f t="shared" si="377"/>
        <v>JUBLFOOD4518345225</v>
      </c>
      <c r="C5970" s="137" t="s">
        <v>226</v>
      </c>
      <c r="D5970" s="137" t="s">
        <v>146</v>
      </c>
      <c r="E5970" s="138">
        <v>45225</v>
      </c>
      <c r="F5970" s="139">
        <v>0</v>
      </c>
      <c r="G5970" s="137" t="s">
        <v>223</v>
      </c>
      <c r="H5970" s="139">
        <v>515.29999999999995</v>
      </c>
      <c r="I5970" s="139">
        <v>518.5</v>
      </c>
      <c r="J5970" s="139">
        <v>511</v>
      </c>
      <c r="K5970" s="139">
        <v>515.75</v>
      </c>
      <c r="L5970" s="139">
        <v>515.75</v>
      </c>
      <c r="M5970" s="139">
        <v>573</v>
      </c>
      <c r="N5970" s="139">
        <v>3687.42</v>
      </c>
      <c r="O5970" s="139">
        <v>1360000</v>
      </c>
      <c r="P5970" s="140">
        <v>63750</v>
      </c>
      <c r="Q5970" s="138">
        <v>45183</v>
      </c>
      <c r="AR5970">
        <f t="shared" si="379"/>
        <v>0</v>
      </c>
      <c r="AS5970">
        <f t="shared" si="380"/>
        <v>0</v>
      </c>
      <c r="AT5970">
        <f t="shared" si="378"/>
        <v>0</v>
      </c>
    </row>
    <row r="5971" spans="2:46" ht="15.75" customHeight="1" thickBot="1">
      <c r="B5971" t="str">
        <f t="shared" si="377"/>
        <v>JUBLFOOD4518345260</v>
      </c>
      <c r="C5971" s="137" t="s">
        <v>226</v>
      </c>
      <c r="D5971" s="137" t="s">
        <v>146</v>
      </c>
      <c r="E5971" s="138">
        <v>45260</v>
      </c>
      <c r="F5971" s="139">
        <v>0</v>
      </c>
      <c r="G5971" s="137" t="s">
        <v>223</v>
      </c>
      <c r="H5971" s="139">
        <v>515</v>
      </c>
      <c r="I5971" s="139">
        <v>516.5</v>
      </c>
      <c r="J5971" s="139">
        <v>510</v>
      </c>
      <c r="K5971" s="139">
        <v>514.6</v>
      </c>
      <c r="L5971" s="139">
        <v>514.6</v>
      </c>
      <c r="M5971" s="139">
        <v>169</v>
      </c>
      <c r="N5971" s="139">
        <v>1084.71</v>
      </c>
      <c r="O5971" s="139">
        <v>326250</v>
      </c>
      <c r="P5971" s="140">
        <v>91250</v>
      </c>
      <c r="Q5971" s="138">
        <v>45183</v>
      </c>
      <c r="AR5971">
        <f t="shared" si="379"/>
        <v>0</v>
      </c>
      <c r="AS5971">
        <f t="shared" si="380"/>
        <v>0</v>
      </c>
      <c r="AT5971">
        <f t="shared" si="378"/>
        <v>0</v>
      </c>
    </row>
    <row r="5972" spans="2:46" ht="15.75" customHeight="1" thickBot="1">
      <c r="B5972" t="str">
        <f t="shared" si="377"/>
        <v>KOTAKBANK4518345197</v>
      </c>
      <c r="C5972" s="137" t="s">
        <v>226</v>
      </c>
      <c r="D5972" s="137" t="s">
        <v>25</v>
      </c>
      <c r="E5972" s="138">
        <v>45197</v>
      </c>
      <c r="F5972" s="139">
        <v>0</v>
      </c>
      <c r="G5972" s="137" t="s">
        <v>223</v>
      </c>
      <c r="H5972" s="139">
        <v>1833</v>
      </c>
      <c r="I5972" s="139">
        <v>1833.4</v>
      </c>
      <c r="J5972" s="139">
        <v>1816.2</v>
      </c>
      <c r="K5972" s="139">
        <v>1823.25</v>
      </c>
      <c r="L5972" s="139">
        <v>1823.25</v>
      </c>
      <c r="M5972" s="139">
        <v>10261</v>
      </c>
      <c r="N5972" s="139">
        <v>74848.399999999994</v>
      </c>
      <c r="O5972" s="141">
        <v>25100000</v>
      </c>
      <c r="P5972" s="140">
        <v>184800</v>
      </c>
      <c r="Q5972" s="138">
        <v>45183</v>
      </c>
      <c r="AR5972">
        <f t="shared" si="379"/>
        <v>26054400</v>
      </c>
      <c r="AS5972">
        <f t="shared" si="380"/>
        <v>276800</v>
      </c>
      <c r="AT5972">
        <f t="shared" si="378"/>
        <v>25777600</v>
      </c>
    </row>
    <row r="5973" spans="2:46" ht="15.75" customHeight="1" thickBot="1">
      <c r="B5973" t="str">
        <f t="shared" si="377"/>
        <v>KOTAKBANK4518345225</v>
      </c>
      <c r="C5973" s="137" t="s">
        <v>226</v>
      </c>
      <c r="D5973" s="137" t="s">
        <v>25</v>
      </c>
      <c r="E5973" s="138">
        <v>45225</v>
      </c>
      <c r="F5973" s="139">
        <v>0</v>
      </c>
      <c r="G5973" s="137" t="s">
        <v>223</v>
      </c>
      <c r="H5973" s="139">
        <v>1843</v>
      </c>
      <c r="I5973" s="139">
        <v>1845.3</v>
      </c>
      <c r="J5973" s="139">
        <v>1829.4</v>
      </c>
      <c r="K5973" s="139">
        <v>1836</v>
      </c>
      <c r="L5973" s="139">
        <v>1836</v>
      </c>
      <c r="M5973" s="139">
        <v>781</v>
      </c>
      <c r="N5973" s="139">
        <v>5735.87</v>
      </c>
      <c r="O5973" s="139">
        <v>954400</v>
      </c>
      <c r="P5973" s="140">
        <v>92000</v>
      </c>
      <c r="Q5973" s="138">
        <v>45183</v>
      </c>
      <c r="AR5973">
        <f t="shared" si="379"/>
        <v>0</v>
      </c>
      <c r="AS5973">
        <f t="shared" si="380"/>
        <v>0</v>
      </c>
      <c r="AT5973">
        <f t="shared" si="378"/>
        <v>0</v>
      </c>
    </row>
    <row r="5974" spans="2:46" ht="15.75" customHeight="1" thickBot="1">
      <c r="B5974" t="str">
        <f t="shared" si="377"/>
        <v>KOTAKBANK4518345260</v>
      </c>
      <c r="C5974" s="137" t="s">
        <v>226</v>
      </c>
      <c r="D5974" s="137" t="s">
        <v>25</v>
      </c>
      <c r="E5974" s="138">
        <v>45260</v>
      </c>
      <c r="F5974" s="139">
        <v>0</v>
      </c>
      <c r="G5974" s="137" t="s">
        <v>223</v>
      </c>
      <c r="H5974" s="139">
        <v>1856.8</v>
      </c>
      <c r="I5974" s="139">
        <v>1857.25</v>
      </c>
      <c r="J5974" s="139">
        <v>1844.25</v>
      </c>
      <c r="K5974" s="139">
        <v>1849.4</v>
      </c>
      <c r="L5974" s="139">
        <v>1849.4</v>
      </c>
      <c r="M5974" s="139">
        <v>119</v>
      </c>
      <c r="N5974" s="139">
        <v>880.69</v>
      </c>
      <c r="O5974" s="139">
        <v>114800</v>
      </c>
      <c r="P5974" s="140">
        <v>12400</v>
      </c>
      <c r="Q5974" s="138">
        <v>45183</v>
      </c>
      <c r="AR5974">
        <f t="shared" si="379"/>
        <v>0</v>
      </c>
      <c r="AS5974">
        <f t="shared" si="380"/>
        <v>0</v>
      </c>
      <c r="AT5974">
        <f t="shared" si="378"/>
        <v>0</v>
      </c>
    </row>
    <row r="5975" spans="2:46" ht="15.75" customHeight="1" thickBot="1">
      <c r="B5975" t="str">
        <f t="shared" si="377"/>
        <v>L&amp;TFH4518345197</v>
      </c>
      <c r="C5975" s="137" t="s">
        <v>226</v>
      </c>
      <c r="D5975" s="137" t="s">
        <v>147</v>
      </c>
      <c r="E5975" s="138">
        <v>45197</v>
      </c>
      <c r="F5975" s="139">
        <v>0</v>
      </c>
      <c r="G5975" s="137" t="s">
        <v>223</v>
      </c>
      <c r="H5975" s="139">
        <v>129.19999999999999</v>
      </c>
      <c r="I5975" s="139">
        <v>130.80000000000001</v>
      </c>
      <c r="J5975" s="139">
        <v>128.80000000000001</v>
      </c>
      <c r="K5975" s="139">
        <v>130.25</v>
      </c>
      <c r="L5975" s="139">
        <v>130.25</v>
      </c>
      <c r="M5975" s="139">
        <v>1479</v>
      </c>
      <c r="N5975" s="139">
        <v>17157.259999999998</v>
      </c>
      <c r="O5975" s="141">
        <v>65600000</v>
      </c>
      <c r="P5975" s="140">
        <v>-276644</v>
      </c>
      <c r="Q5975" s="138">
        <v>45183</v>
      </c>
      <c r="AR5975">
        <f t="shared" si="379"/>
        <v>69383776</v>
      </c>
      <c r="AS5975">
        <f t="shared" si="380"/>
        <v>258796</v>
      </c>
      <c r="AT5975">
        <f t="shared" si="378"/>
        <v>69124980</v>
      </c>
    </row>
    <row r="5976" spans="2:46" ht="15.75" customHeight="1" thickBot="1">
      <c r="B5976" t="str">
        <f t="shared" si="377"/>
        <v>L&amp;TFH4518345225</v>
      </c>
      <c r="C5976" s="137" t="s">
        <v>226</v>
      </c>
      <c r="D5976" s="137" t="s">
        <v>147</v>
      </c>
      <c r="E5976" s="138">
        <v>45225</v>
      </c>
      <c r="F5976" s="139">
        <v>0</v>
      </c>
      <c r="G5976" s="137" t="s">
        <v>223</v>
      </c>
      <c r="H5976" s="139">
        <v>130.30000000000001</v>
      </c>
      <c r="I5976" s="139">
        <v>131.6</v>
      </c>
      <c r="J5976" s="139">
        <v>129.69999999999999</v>
      </c>
      <c r="K5976" s="139">
        <v>131.15</v>
      </c>
      <c r="L5976" s="139">
        <v>131.15</v>
      </c>
      <c r="M5976" s="139">
        <v>226</v>
      </c>
      <c r="N5976" s="139">
        <v>2637.44</v>
      </c>
      <c r="O5976" s="139">
        <v>3783776</v>
      </c>
      <c r="P5976" s="140">
        <v>535440</v>
      </c>
      <c r="Q5976" s="138">
        <v>45183</v>
      </c>
      <c r="AR5976">
        <f t="shared" si="379"/>
        <v>0</v>
      </c>
      <c r="AS5976">
        <f t="shared" si="380"/>
        <v>0</v>
      </c>
      <c r="AT5976">
        <f t="shared" si="378"/>
        <v>0</v>
      </c>
    </row>
    <row r="5977" spans="2:46" ht="15.75" customHeight="1" thickBot="1">
      <c r="B5977" t="str">
        <f t="shared" si="377"/>
        <v>L&amp;TFH4518345260</v>
      </c>
      <c r="C5977" s="137" t="s">
        <v>226</v>
      </c>
      <c r="D5977" s="137" t="s">
        <v>147</v>
      </c>
      <c r="E5977" s="138">
        <v>45260</v>
      </c>
      <c r="F5977" s="139">
        <v>0</v>
      </c>
      <c r="G5977" s="137" t="s">
        <v>223</v>
      </c>
      <c r="H5977" s="139">
        <v>132</v>
      </c>
      <c r="I5977" s="139">
        <v>132.5</v>
      </c>
      <c r="J5977" s="139">
        <v>131.19999999999999</v>
      </c>
      <c r="K5977" s="139">
        <v>132</v>
      </c>
      <c r="L5977" s="139">
        <v>131.80000000000001</v>
      </c>
      <c r="M5977" s="139">
        <v>8</v>
      </c>
      <c r="N5977" s="139">
        <v>94.16</v>
      </c>
      <c r="O5977" s="139">
        <v>339112</v>
      </c>
      <c r="P5977" s="140">
        <v>62468</v>
      </c>
      <c r="Q5977" s="138">
        <v>45183</v>
      </c>
      <c r="AR5977">
        <f t="shared" si="379"/>
        <v>0</v>
      </c>
      <c r="AS5977">
        <f t="shared" si="380"/>
        <v>0</v>
      </c>
      <c r="AT5977">
        <f t="shared" si="378"/>
        <v>0</v>
      </c>
    </row>
    <row r="5978" spans="2:46" ht="15.75" customHeight="1" thickBot="1">
      <c r="B5978" t="str">
        <f t="shared" si="377"/>
        <v>LALPATHLAB4518345197</v>
      </c>
      <c r="C5978" s="137" t="s">
        <v>226</v>
      </c>
      <c r="D5978" s="137" t="s">
        <v>148</v>
      </c>
      <c r="E5978" s="138">
        <v>45197</v>
      </c>
      <c r="F5978" s="139">
        <v>0</v>
      </c>
      <c r="G5978" s="137" t="s">
        <v>223</v>
      </c>
      <c r="H5978" s="139">
        <v>2255.75</v>
      </c>
      <c r="I5978" s="139">
        <v>2340.6999999999998</v>
      </c>
      <c r="J5978" s="139">
        <v>2255.0500000000002</v>
      </c>
      <c r="K5978" s="139">
        <v>2323.5</v>
      </c>
      <c r="L5978" s="139">
        <v>2323.5</v>
      </c>
      <c r="M5978" s="139">
        <v>3837</v>
      </c>
      <c r="N5978" s="139">
        <v>26504.2</v>
      </c>
      <c r="O5978" s="141">
        <v>767000</v>
      </c>
      <c r="P5978" s="140">
        <v>145200</v>
      </c>
      <c r="Q5978" s="138">
        <v>45183</v>
      </c>
      <c r="AR5978">
        <f t="shared" si="379"/>
        <v>814700</v>
      </c>
      <c r="AS5978">
        <f t="shared" si="380"/>
        <v>146100</v>
      </c>
      <c r="AT5978">
        <f t="shared" si="378"/>
        <v>668600</v>
      </c>
    </row>
    <row r="5979" spans="2:46" ht="15.75" customHeight="1" thickBot="1">
      <c r="B5979" t="str">
        <f t="shared" si="377"/>
        <v>LALPATHLAB4518345225</v>
      </c>
      <c r="C5979" s="137" t="s">
        <v>226</v>
      </c>
      <c r="D5979" s="137" t="s">
        <v>148</v>
      </c>
      <c r="E5979" s="138">
        <v>45225</v>
      </c>
      <c r="F5979" s="139">
        <v>0</v>
      </c>
      <c r="G5979" s="137" t="s">
        <v>223</v>
      </c>
      <c r="H5979" s="139">
        <v>2286.1999999999998</v>
      </c>
      <c r="I5979" s="139">
        <v>2349.9499999999998</v>
      </c>
      <c r="J5979" s="139">
        <v>2265</v>
      </c>
      <c r="K5979" s="139">
        <v>2331.4499999999998</v>
      </c>
      <c r="L5979" s="139">
        <v>2331.4499999999998</v>
      </c>
      <c r="M5979" s="139">
        <v>352</v>
      </c>
      <c r="N5979" s="139">
        <v>2432.4499999999998</v>
      </c>
      <c r="O5979" s="139">
        <v>47700</v>
      </c>
      <c r="P5979" s="139">
        <v>900</v>
      </c>
      <c r="Q5979" s="138">
        <v>45183</v>
      </c>
      <c r="AR5979">
        <f t="shared" si="379"/>
        <v>0</v>
      </c>
      <c r="AS5979">
        <f t="shared" si="380"/>
        <v>0</v>
      </c>
      <c r="AT5979">
        <f t="shared" si="378"/>
        <v>0</v>
      </c>
    </row>
    <row r="5980" spans="2:46" ht="15.75" customHeight="1" thickBot="1">
      <c r="B5980" t="str">
        <f t="shared" si="377"/>
        <v>LALPATHLAB4518345260</v>
      </c>
      <c r="C5980" s="137" t="s">
        <v>226</v>
      </c>
      <c r="D5980" s="137" t="s">
        <v>148</v>
      </c>
      <c r="E5980" s="138">
        <v>45260</v>
      </c>
      <c r="F5980" s="139">
        <v>0</v>
      </c>
      <c r="G5980" s="137" t="s">
        <v>223</v>
      </c>
      <c r="H5980" s="139">
        <v>2300</v>
      </c>
      <c r="I5980" s="139">
        <v>2330</v>
      </c>
      <c r="J5980" s="139">
        <v>2293.9</v>
      </c>
      <c r="K5980" s="139">
        <v>2325.5</v>
      </c>
      <c r="L5980" s="139">
        <v>2325.5</v>
      </c>
      <c r="M5980" s="139">
        <v>10</v>
      </c>
      <c r="N5980" s="139">
        <v>69.489999999999995</v>
      </c>
      <c r="O5980" s="139">
        <v>3600</v>
      </c>
      <c r="P5980" s="140">
        <v>1500</v>
      </c>
      <c r="Q5980" s="138">
        <v>45183</v>
      </c>
      <c r="AR5980">
        <f t="shared" si="379"/>
        <v>0</v>
      </c>
      <c r="AS5980">
        <f t="shared" si="380"/>
        <v>0</v>
      </c>
      <c r="AT5980">
        <f t="shared" si="378"/>
        <v>0</v>
      </c>
    </row>
    <row r="5981" spans="2:46" ht="15.75" customHeight="1" thickBot="1">
      <c r="B5981" t="str">
        <f t="shared" si="377"/>
        <v>LAURUSLABS4518345197</v>
      </c>
      <c r="C5981" s="137" t="s">
        <v>226</v>
      </c>
      <c r="D5981" s="137" t="s">
        <v>149</v>
      </c>
      <c r="E5981" s="138">
        <v>45197</v>
      </c>
      <c r="F5981" s="139">
        <v>0</v>
      </c>
      <c r="G5981" s="137" t="s">
        <v>223</v>
      </c>
      <c r="H5981" s="139">
        <v>393</v>
      </c>
      <c r="I5981" s="139">
        <v>401.3</v>
      </c>
      <c r="J5981" s="139">
        <v>387.3</v>
      </c>
      <c r="K5981" s="139">
        <v>399.45</v>
      </c>
      <c r="L5981" s="139">
        <v>399.45</v>
      </c>
      <c r="M5981" s="139">
        <v>2651</v>
      </c>
      <c r="N5981" s="139">
        <v>17845.849999999999</v>
      </c>
      <c r="O5981" s="141">
        <v>11000000</v>
      </c>
      <c r="P5981" s="140">
        <v>-810900</v>
      </c>
      <c r="Q5981" s="138">
        <v>45183</v>
      </c>
      <c r="AR5981">
        <f t="shared" si="379"/>
        <v>13102900</v>
      </c>
      <c r="AS5981">
        <f t="shared" si="380"/>
        <v>-810900</v>
      </c>
      <c r="AT5981">
        <f t="shared" si="378"/>
        <v>13913800</v>
      </c>
    </row>
    <row r="5982" spans="2:46" ht="15.75" customHeight="1" thickBot="1">
      <c r="B5982" t="str">
        <f t="shared" si="377"/>
        <v>LAURUSLABS4518345225</v>
      </c>
      <c r="C5982" s="137" t="s">
        <v>226</v>
      </c>
      <c r="D5982" s="137" t="s">
        <v>149</v>
      </c>
      <c r="E5982" s="138">
        <v>45225</v>
      </c>
      <c r="F5982" s="139">
        <v>0</v>
      </c>
      <c r="G5982" s="137" t="s">
        <v>223</v>
      </c>
      <c r="H5982" s="139">
        <v>388.65</v>
      </c>
      <c r="I5982" s="139">
        <v>400</v>
      </c>
      <c r="J5982" s="139">
        <v>387.45</v>
      </c>
      <c r="K5982" s="139">
        <v>398.8</v>
      </c>
      <c r="L5982" s="139">
        <v>398.8</v>
      </c>
      <c r="M5982" s="139">
        <v>430</v>
      </c>
      <c r="N5982" s="139">
        <v>2890.97</v>
      </c>
      <c r="O5982" s="139">
        <v>2102900</v>
      </c>
      <c r="P5982" s="139">
        <v>0</v>
      </c>
      <c r="Q5982" s="138">
        <v>45183</v>
      </c>
      <c r="AR5982">
        <f t="shared" si="379"/>
        <v>0</v>
      </c>
      <c r="AS5982">
        <f t="shared" si="380"/>
        <v>0</v>
      </c>
      <c r="AT5982">
        <f t="shared" si="378"/>
        <v>0</v>
      </c>
    </row>
    <row r="5983" spans="2:46" ht="15.75" customHeight="1" thickBot="1">
      <c r="B5983" t="str">
        <f t="shared" si="377"/>
        <v>LAURUSLABS4518345260</v>
      </c>
      <c r="C5983" s="137" t="s">
        <v>226</v>
      </c>
      <c r="D5983" s="137" t="s">
        <v>149</v>
      </c>
      <c r="E5983" s="138">
        <v>45260</v>
      </c>
      <c r="F5983" s="139">
        <v>0</v>
      </c>
      <c r="G5983" s="137" t="s">
        <v>223</v>
      </c>
      <c r="H5983" s="139">
        <v>392</v>
      </c>
      <c r="I5983" s="139">
        <v>400</v>
      </c>
      <c r="J5983" s="139">
        <v>390.5</v>
      </c>
      <c r="K5983" s="139">
        <v>399.15</v>
      </c>
      <c r="L5983" s="139">
        <v>399.15</v>
      </c>
      <c r="M5983" s="139">
        <v>61</v>
      </c>
      <c r="N5983" s="139">
        <v>409.59</v>
      </c>
      <c r="O5983" s="139">
        <v>198900</v>
      </c>
      <c r="P5983" s="140">
        <v>-1700</v>
      </c>
      <c r="Q5983" s="138">
        <v>45183</v>
      </c>
      <c r="AR5983">
        <f t="shared" si="379"/>
        <v>0</v>
      </c>
      <c r="AS5983">
        <f t="shared" si="380"/>
        <v>0</v>
      </c>
      <c r="AT5983">
        <f t="shared" si="378"/>
        <v>0</v>
      </c>
    </row>
    <row r="5984" spans="2:46" ht="15.75" customHeight="1" thickBot="1">
      <c r="B5984" t="str">
        <f t="shared" si="377"/>
        <v>LICHSGFIN4518345197</v>
      </c>
      <c r="C5984" s="137" t="s">
        <v>226</v>
      </c>
      <c r="D5984" s="137" t="s">
        <v>150</v>
      </c>
      <c r="E5984" s="138">
        <v>45197</v>
      </c>
      <c r="F5984" s="139">
        <v>0</v>
      </c>
      <c r="G5984" s="137" t="s">
        <v>223</v>
      </c>
      <c r="H5984" s="139">
        <v>453.8</v>
      </c>
      <c r="I5984" s="139">
        <v>472.65</v>
      </c>
      <c r="J5984" s="139">
        <v>453.15</v>
      </c>
      <c r="K5984" s="139">
        <v>463.65</v>
      </c>
      <c r="L5984" s="139">
        <v>463.65</v>
      </c>
      <c r="M5984" s="139">
        <v>8705</v>
      </c>
      <c r="N5984" s="139">
        <v>80970.5</v>
      </c>
      <c r="O5984" s="139">
        <v>19542000</v>
      </c>
      <c r="P5984" s="140">
        <v>-202000</v>
      </c>
      <c r="Q5984" s="138">
        <v>45183</v>
      </c>
      <c r="AR5984">
        <f t="shared" si="379"/>
        <v>20224000</v>
      </c>
      <c r="AS5984">
        <f t="shared" si="380"/>
        <v>-98000</v>
      </c>
      <c r="AT5984">
        <f t="shared" si="378"/>
        <v>20322000</v>
      </c>
    </row>
    <row r="5985" spans="2:46" ht="15.75" customHeight="1" thickBot="1">
      <c r="B5985" t="str">
        <f t="shared" si="377"/>
        <v>LICHSGFIN4518345225</v>
      </c>
      <c r="C5985" s="137" t="s">
        <v>226</v>
      </c>
      <c r="D5985" s="137" t="s">
        <v>150</v>
      </c>
      <c r="E5985" s="138">
        <v>45225</v>
      </c>
      <c r="F5985" s="139">
        <v>0</v>
      </c>
      <c r="G5985" s="137" t="s">
        <v>223</v>
      </c>
      <c r="H5985" s="139">
        <v>457.45</v>
      </c>
      <c r="I5985" s="139">
        <v>475.95</v>
      </c>
      <c r="J5985" s="139">
        <v>457.45</v>
      </c>
      <c r="K5985" s="139">
        <v>466.75</v>
      </c>
      <c r="L5985" s="139">
        <v>466.75</v>
      </c>
      <c r="M5985" s="139">
        <v>765</v>
      </c>
      <c r="N5985" s="139">
        <v>7171.3</v>
      </c>
      <c r="O5985" s="139">
        <v>682000</v>
      </c>
      <c r="P5985" s="140">
        <v>104000</v>
      </c>
      <c r="Q5985" s="138">
        <v>45183</v>
      </c>
      <c r="AR5985">
        <f t="shared" si="379"/>
        <v>0</v>
      </c>
      <c r="AS5985">
        <f t="shared" si="380"/>
        <v>0</v>
      </c>
      <c r="AT5985">
        <f t="shared" si="378"/>
        <v>0</v>
      </c>
    </row>
    <row r="5986" spans="2:46" ht="15.75" customHeight="1" thickBot="1">
      <c r="B5986" t="str">
        <f t="shared" si="377"/>
        <v>LICHSGFIN4518345260</v>
      </c>
      <c r="C5986" s="137" t="s">
        <v>226</v>
      </c>
      <c r="D5986" s="137" t="s">
        <v>150</v>
      </c>
      <c r="E5986" s="138">
        <v>45260</v>
      </c>
      <c r="F5986" s="139">
        <v>0</v>
      </c>
      <c r="G5986" s="137" t="s">
        <v>223</v>
      </c>
      <c r="H5986" s="139">
        <v>467</v>
      </c>
      <c r="I5986" s="139">
        <v>477</v>
      </c>
      <c r="J5986" s="139">
        <v>467</v>
      </c>
      <c r="K5986" s="139">
        <v>469.8</v>
      </c>
      <c r="L5986" s="139">
        <v>468.8</v>
      </c>
      <c r="M5986" s="139">
        <v>30</v>
      </c>
      <c r="N5986" s="139">
        <v>282.7</v>
      </c>
      <c r="O5986" s="139">
        <v>82000</v>
      </c>
      <c r="P5986" s="140">
        <v>14000</v>
      </c>
      <c r="Q5986" s="138">
        <v>45183</v>
      </c>
      <c r="AR5986">
        <f t="shared" si="379"/>
        <v>0</v>
      </c>
      <c r="AS5986">
        <f t="shared" si="380"/>
        <v>0</v>
      </c>
      <c r="AT5986">
        <f t="shared" si="378"/>
        <v>0</v>
      </c>
    </row>
    <row r="5987" spans="2:46" ht="15.75" customHeight="1" thickBot="1">
      <c r="B5987" t="str">
        <f t="shared" si="377"/>
        <v>LT4518345197</v>
      </c>
      <c r="C5987" s="137" t="s">
        <v>226</v>
      </c>
      <c r="D5987" s="137" t="s">
        <v>24</v>
      </c>
      <c r="E5987" s="138">
        <v>45197</v>
      </c>
      <c r="F5987" s="139">
        <v>0</v>
      </c>
      <c r="G5987" s="137" t="s">
        <v>223</v>
      </c>
      <c r="H5987" s="139">
        <v>2931.35</v>
      </c>
      <c r="I5987" s="139">
        <v>2936.3</v>
      </c>
      <c r="J5987" s="139">
        <v>2912.55</v>
      </c>
      <c r="K5987" s="139">
        <v>2925.3</v>
      </c>
      <c r="L5987" s="139">
        <v>2925.3</v>
      </c>
      <c r="M5987" s="139">
        <v>8302</v>
      </c>
      <c r="N5987" s="139">
        <v>72875.31</v>
      </c>
      <c r="O5987" s="139">
        <v>8532300</v>
      </c>
      <c r="P5987" s="140">
        <v>275700</v>
      </c>
      <c r="Q5987" s="138">
        <v>45183</v>
      </c>
      <c r="AR5987">
        <f t="shared" si="379"/>
        <v>9178500</v>
      </c>
      <c r="AS5987">
        <f t="shared" si="380"/>
        <v>285300</v>
      </c>
      <c r="AT5987">
        <f t="shared" si="378"/>
        <v>8893200</v>
      </c>
    </row>
    <row r="5988" spans="2:46" ht="15.75" customHeight="1" thickBot="1">
      <c r="B5988" t="str">
        <f t="shared" si="377"/>
        <v>LT4518345225</v>
      </c>
      <c r="C5988" s="137" t="s">
        <v>226</v>
      </c>
      <c r="D5988" s="137" t="s">
        <v>24</v>
      </c>
      <c r="E5988" s="138">
        <v>45225</v>
      </c>
      <c r="F5988" s="139">
        <v>0</v>
      </c>
      <c r="G5988" s="137" t="s">
        <v>223</v>
      </c>
      <c r="H5988" s="139">
        <v>2942.45</v>
      </c>
      <c r="I5988" s="139">
        <v>2951.95</v>
      </c>
      <c r="J5988" s="139">
        <v>2930</v>
      </c>
      <c r="K5988" s="139">
        <v>2943.3</v>
      </c>
      <c r="L5988" s="139">
        <v>2943.3</v>
      </c>
      <c r="M5988" s="139">
        <v>529</v>
      </c>
      <c r="N5988" s="139">
        <v>4669.38</v>
      </c>
      <c r="O5988" s="139">
        <v>646200</v>
      </c>
      <c r="P5988" s="140">
        <v>9600</v>
      </c>
      <c r="Q5988" s="138">
        <v>45183</v>
      </c>
      <c r="AR5988">
        <f t="shared" si="379"/>
        <v>0</v>
      </c>
      <c r="AS5988">
        <f t="shared" si="380"/>
        <v>0</v>
      </c>
      <c r="AT5988">
        <f t="shared" si="378"/>
        <v>0</v>
      </c>
    </row>
    <row r="5989" spans="2:46" ht="15.75" customHeight="1" thickBot="1">
      <c r="B5989" t="str">
        <f t="shared" si="377"/>
        <v>LT4518345260</v>
      </c>
      <c r="C5989" s="137" t="s">
        <v>226</v>
      </c>
      <c r="D5989" s="137" t="s">
        <v>24</v>
      </c>
      <c r="E5989" s="138">
        <v>45260</v>
      </c>
      <c r="F5989" s="139">
        <v>0</v>
      </c>
      <c r="G5989" s="137" t="s">
        <v>223</v>
      </c>
      <c r="H5989" s="139">
        <v>2959</v>
      </c>
      <c r="I5989" s="139">
        <v>2966.05</v>
      </c>
      <c r="J5989" s="139">
        <v>2950.25</v>
      </c>
      <c r="K5989" s="139">
        <v>2966.05</v>
      </c>
      <c r="L5989" s="139">
        <v>2962.9</v>
      </c>
      <c r="M5989" s="139">
        <v>9</v>
      </c>
      <c r="N5989" s="139">
        <v>79.87</v>
      </c>
      <c r="O5989" s="139">
        <v>66000</v>
      </c>
      <c r="P5989" s="139">
        <v>900</v>
      </c>
      <c r="Q5989" s="138">
        <v>45183</v>
      </c>
      <c r="AR5989">
        <f t="shared" si="379"/>
        <v>0</v>
      </c>
      <c r="AS5989">
        <f t="shared" si="380"/>
        <v>0</v>
      </c>
      <c r="AT5989">
        <f t="shared" si="378"/>
        <v>0</v>
      </c>
    </row>
    <row r="5990" spans="2:46" ht="15.75" customHeight="1" thickBot="1">
      <c r="B5990" t="str">
        <f t="shared" si="377"/>
        <v>LTIM4518345197</v>
      </c>
      <c r="C5990" s="137" t="s">
        <v>226</v>
      </c>
      <c r="D5990" s="137" t="s">
        <v>20</v>
      </c>
      <c r="E5990" s="138">
        <v>45197</v>
      </c>
      <c r="F5990" s="139">
        <v>0</v>
      </c>
      <c r="G5990" s="137" t="s">
        <v>223</v>
      </c>
      <c r="H5990" s="139">
        <v>5545</v>
      </c>
      <c r="I5990" s="139">
        <v>5597</v>
      </c>
      <c r="J5990" s="139">
        <v>5500.25</v>
      </c>
      <c r="K5990" s="139">
        <v>5518.05</v>
      </c>
      <c r="L5990" s="139">
        <v>5518.05</v>
      </c>
      <c r="M5990" s="139">
        <v>4568</v>
      </c>
      <c r="N5990" s="139">
        <v>37978.69</v>
      </c>
      <c r="O5990" s="139">
        <v>1490100</v>
      </c>
      <c r="P5990" s="140">
        <v>58500</v>
      </c>
      <c r="Q5990" s="138">
        <v>45183</v>
      </c>
      <c r="AR5990">
        <f t="shared" si="379"/>
        <v>1583550</v>
      </c>
      <c r="AS5990">
        <f t="shared" si="380"/>
        <v>70650</v>
      </c>
      <c r="AT5990">
        <f t="shared" si="378"/>
        <v>1512900</v>
      </c>
    </row>
    <row r="5991" spans="2:46" ht="15.75" customHeight="1" thickBot="1">
      <c r="B5991" t="str">
        <f t="shared" si="377"/>
        <v>LTIM4518345225</v>
      </c>
      <c r="C5991" s="137" t="s">
        <v>226</v>
      </c>
      <c r="D5991" s="137" t="s">
        <v>20</v>
      </c>
      <c r="E5991" s="138">
        <v>45225</v>
      </c>
      <c r="F5991" s="139">
        <v>0</v>
      </c>
      <c r="G5991" s="137" t="s">
        <v>223</v>
      </c>
      <c r="H5991" s="139">
        <v>5572.05</v>
      </c>
      <c r="I5991" s="139">
        <v>5622.3</v>
      </c>
      <c r="J5991" s="139">
        <v>5530</v>
      </c>
      <c r="K5991" s="139">
        <v>5549.35</v>
      </c>
      <c r="L5991" s="139">
        <v>5549.35</v>
      </c>
      <c r="M5991" s="139">
        <v>287</v>
      </c>
      <c r="N5991" s="139">
        <v>2399.3000000000002</v>
      </c>
      <c r="O5991" s="139">
        <v>93450</v>
      </c>
      <c r="P5991" s="140">
        <v>12150</v>
      </c>
      <c r="Q5991" s="138">
        <v>45183</v>
      </c>
      <c r="AR5991">
        <f t="shared" si="379"/>
        <v>0</v>
      </c>
      <c r="AS5991">
        <f t="shared" si="380"/>
        <v>0</v>
      </c>
      <c r="AT5991">
        <f t="shared" si="378"/>
        <v>0</v>
      </c>
    </row>
    <row r="5992" spans="2:46" ht="15.75" customHeight="1" thickBot="1">
      <c r="B5992" t="str">
        <f t="shared" si="377"/>
        <v>LTIM4518345260</v>
      </c>
      <c r="C5992" s="137" t="s">
        <v>226</v>
      </c>
      <c r="D5992" s="137" t="s">
        <v>20</v>
      </c>
      <c r="E5992" s="138">
        <v>45260</v>
      </c>
      <c r="F5992" s="139">
        <v>0</v>
      </c>
      <c r="G5992" s="137" t="s">
        <v>223</v>
      </c>
      <c r="H5992" s="139">
        <v>5613.85</v>
      </c>
      <c r="I5992" s="139">
        <v>5646.85</v>
      </c>
      <c r="J5992" s="139">
        <v>5569.9</v>
      </c>
      <c r="K5992" s="139">
        <v>5579.55</v>
      </c>
      <c r="L5992" s="139">
        <v>5579.55</v>
      </c>
      <c r="M5992" s="139">
        <v>25</v>
      </c>
      <c r="N5992" s="139">
        <v>210.33</v>
      </c>
      <c r="O5992" s="139">
        <v>10350</v>
      </c>
      <c r="P5992" s="140">
        <v>2100</v>
      </c>
      <c r="Q5992" s="138">
        <v>45183</v>
      </c>
      <c r="AR5992">
        <f t="shared" si="379"/>
        <v>0</v>
      </c>
      <c r="AS5992">
        <f t="shared" si="380"/>
        <v>0</v>
      </c>
      <c r="AT5992">
        <f t="shared" si="378"/>
        <v>0</v>
      </c>
    </row>
    <row r="5993" spans="2:46" ht="15.75" customHeight="1" thickBot="1">
      <c r="B5993" t="str">
        <f t="shared" si="377"/>
        <v>LTTS4518345197</v>
      </c>
      <c r="C5993" s="137" t="s">
        <v>226</v>
      </c>
      <c r="D5993" s="137" t="s">
        <v>151</v>
      </c>
      <c r="E5993" s="138">
        <v>45197</v>
      </c>
      <c r="F5993" s="139">
        <v>0</v>
      </c>
      <c r="G5993" s="137" t="s">
        <v>223</v>
      </c>
      <c r="H5993" s="139">
        <v>4612.3</v>
      </c>
      <c r="I5993" s="139">
        <v>4738.3500000000004</v>
      </c>
      <c r="J5993" s="139">
        <v>4612.3</v>
      </c>
      <c r="K5993" s="139">
        <v>4728.95</v>
      </c>
      <c r="L5993" s="139">
        <v>4728.95</v>
      </c>
      <c r="M5993" s="139">
        <v>2541</v>
      </c>
      <c r="N5993" s="139">
        <v>23909.5</v>
      </c>
      <c r="O5993" s="139">
        <v>663400</v>
      </c>
      <c r="P5993" s="140">
        <v>42200</v>
      </c>
      <c r="Q5993" s="138">
        <v>45183</v>
      </c>
      <c r="AR5993">
        <f t="shared" si="379"/>
        <v>728000</v>
      </c>
      <c r="AS5993">
        <f t="shared" si="380"/>
        <v>50200</v>
      </c>
      <c r="AT5993">
        <f t="shared" si="378"/>
        <v>677800</v>
      </c>
    </row>
    <row r="5994" spans="2:46" ht="15.75" customHeight="1" thickBot="1">
      <c r="B5994" t="str">
        <f t="shared" si="377"/>
        <v>LTTS4518345225</v>
      </c>
      <c r="C5994" s="137" t="s">
        <v>226</v>
      </c>
      <c r="D5994" s="137" t="s">
        <v>151</v>
      </c>
      <c r="E5994" s="138">
        <v>45225</v>
      </c>
      <c r="F5994" s="139">
        <v>0</v>
      </c>
      <c r="G5994" s="137" t="s">
        <v>223</v>
      </c>
      <c r="H5994" s="139">
        <v>4647.75</v>
      </c>
      <c r="I5994" s="139">
        <v>4731.1000000000004</v>
      </c>
      <c r="J5994" s="139">
        <v>4647.75</v>
      </c>
      <c r="K5994" s="139">
        <v>4721.6499999999996</v>
      </c>
      <c r="L5994" s="139">
        <v>4721.6499999999996</v>
      </c>
      <c r="M5994" s="139">
        <v>264</v>
      </c>
      <c r="N5994" s="139">
        <v>2485.3000000000002</v>
      </c>
      <c r="O5994" s="139">
        <v>64600</v>
      </c>
      <c r="P5994" s="140">
        <v>8000</v>
      </c>
      <c r="Q5994" s="138">
        <v>45183</v>
      </c>
      <c r="AR5994">
        <f t="shared" si="379"/>
        <v>0</v>
      </c>
      <c r="AS5994">
        <f t="shared" si="380"/>
        <v>0</v>
      </c>
      <c r="AT5994">
        <f t="shared" si="378"/>
        <v>0</v>
      </c>
    </row>
    <row r="5995" spans="2:46" ht="15.75" customHeight="1" thickBot="1">
      <c r="B5995" t="str">
        <f t="shared" si="377"/>
        <v>LTTS4518345260</v>
      </c>
      <c r="C5995" s="137" t="s">
        <v>226</v>
      </c>
      <c r="D5995" s="137" t="s">
        <v>151</v>
      </c>
      <c r="E5995" s="138">
        <v>45260</v>
      </c>
      <c r="F5995" s="139">
        <v>0</v>
      </c>
      <c r="G5995" s="137" t="s">
        <v>223</v>
      </c>
      <c r="H5995" s="139">
        <v>4705</v>
      </c>
      <c r="I5995" s="139">
        <v>4738.1000000000004</v>
      </c>
      <c r="J5995" s="139">
        <v>4670.5</v>
      </c>
      <c r="K5995" s="139">
        <v>4724</v>
      </c>
      <c r="L5995" s="139">
        <v>4830.6499999999996</v>
      </c>
      <c r="M5995" s="139">
        <v>19</v>
      </c>
      <c r="N5995" s="139">
        <v>178.94</v>
      </c>
      <c r="O5995" s="139">
        <v>4400</v>
      </c>
      <c r="P5995" s="140">
        <v>1000</v>
      </c>
      <c r="Q5995" s="138">
        <v>45183</v>
      </c>
      <c r="AR5995">
        <f t="shared" si="379"/>
        <v>0</v>
      </c>
      <c r="AS5995">
        <f t="shared" si="380"/>
        <v>0</v>
      </c>
      <c r="AT5995">
        <f t="shared" si="378"/>
        <v>0</v>
      </c>
    </row>
    <row r="5996" spans="2:46" ht="15.75" customHeight="1" thickBot="1">
      <c r="B5996" t="str">
        <f t="shared" si="377"/>
        <v>LUPIN4518345197</v>
      </c>
      <c r="C5996" s="137" t="s">
        <v>226</v>
      </c>
      <c r="D5996" s="137" t="s">
        <v>152</v>
      </c>
      <c r="E5996" s="138">
        <v>45197</v>
      </c>
      <c r="F5996" s="139">
        <v>0</v>
      </c>
      <c r="G5996" s="137" t="s">
        <v>223</v>
      </c>
      <c r="H5996" s="139">
        <v>1152.5</v>
      </c>
      <c r="I5996" s="139">
        <v>1163.75</v>
      </c>
      <c r="J5996" s="139">
        <v>1144.1500000000001</v>
      </c>
      <c r="K5996" s="139">
        <v>1157.2</v>
      </c>
      <c r="L5996" s="139">
        <v>1157.2</v>
      </c>
      <c r="M5996" s="139">
        <v>1810</v>
      </c>
      <c r="N5996" s="139">
        <v>17787.89</v>
      </c>
      <c r="O5996" s="139">
        <v>6668250</v>
      </c>
      <c r="P5996" s="140">
        <v>-81600</v>
      </c>
      <c r="Q5996" s="138">
        <v>45183</v>
      </c>
      <c r="AR5996">
        <f t="shared" si="379"/>
        <v>6941100</v>
      </c>
      <c r="AS5996">
        <f t="shared" si="380"/>
        <v>-70550</v>
      </c>
      <c r="AT5996">
        <f t="shared" si="378"/>
        <v>7011650</v>
      </c>
    </row>
    <row r="5997" spans="2:46" ht="15.75" customHeight="1" thickBot="1">
      <c r="B5997" t="str">
        <f t="shared" si="377"/>
        <v>LUPIN4518345225</v>
      </c>
      <c r="C5997" s="137" t="s">
        <v>226</v>
      </c>
      <c r="D5997" s="137" t="s">
        <v>152</v>
      </c>
      <c r="E5997" s="138">
        <v>45225</v>
      </c>
      <c r="F5997" s="139">
        <v>0</v>
      </c>
      <c r="G5997" s="137" t="s">
        <v>223</v>
      </c>
      <c r="H5997" s="139">
        <v>1160.0999999999999</v>
      </c>
      <c r="I5997" s="139">
        <v>1170.5</v>
      </c>
      <c r="J5997" s="139">
        <v>1152</v>
      </c>
      <c r="K5997" s="139">
        <v>1164.8499999999999</v>
      </c>
      <c r="L5997" s="139">
        <v>1164.8499999999999</v>
      </c>
      <c r="M5997" s="139">
        <v>97</v>
      </c>
      <c r="N5997" s="139">
        <v>958.26</v>
      </c>
      <c r="O5997" s="139">
        <v>272850</v>
      </c>
      <c r="P5997" s="140">
        <v>11050</v>
      </c>
      <c r="Q5997" s="138">
        <v>45183</v>
      </c>
      <c r="AR5997">
        <f t="shared" si="379"/>
        <v>0</v>
      </c>
      <c r="AS5997">
        <f t="shared" si="380"/>
        <v>0</v>
      </c>
      <c r="AT5997">
        <f t="shared" si="378"/>
        <v>0</v>
      </c>
    </row>
    <row r="5998" spans="2:46" ht="15.75" customHeight="1" thickBot="1">
      <c r="B5998" t="str">
        <f t="shared" si="377"/>
        <v>LUPIN4518345260</v>
      </c>
      <c r="C5998" s="137" t="s">
        <v>226</v>
      </c>
      <c r="D5998" s="137" t="s">
        <v>152</v>
      </c>
      <c r="E5998" s="138">
        <v>45260</v>
      </c>
      <c r="F5998" s="139">
        <v>0</v>
      </c>
      <c r="G5998" s="137" t="s">
        <v>223</v>
      </c>
      <c r="H5998" s="139">
        <v>1171</v>
      </c>
      <c r="I5998" s="139">
        <v>1179.45</v>
      </c>
      <c r="J5998" s="139">
        <v>1162.95</v>
      </c>
      <c r="K5998" s="139">
        <v>1179.45</v>
      </c>
      <c r="L5998" s="139">
        <v>1173.2</v>
      </c>
      <c r="M5998" s="139">
        <v>38</v>
      </c>
      <c r="N5998" s="139">
        <v>379.03</v>
      </c>
      <c r="O5998" s="139">
        <v>24650</v>
      </c>
      <c r="P5998" s="140">
        <v>-8500</v>
      </c>
      <c r="Q5998" s="138">
        <v>45183</v>
      </c>
      <c r="AR5998">
        <f t="shared" si="379"/>
        <v>0</v>
      </c>
      <c r="AS5998">
        <f t="shared" si="380"/>
        <v>0</v>
      </c>
      <c r="AT5998">
        <f t="shared" si="378"/>
        <v>0</v>
      </c>
    </row>
    <row r="5999" spans="2:46" ht="15.75" customHeight="1" thickBot="1">
      <c r="B5999" t="str">
        <f t="shared" si="377"/>
        <v>M&amp;M4518345197</v>
      </c>
      <c r="C5999" s="137" t="s">
        <v>226</v>
      </c>
      <c r="D5999" s="137" t="s">
        <v>33</v>
      </c>
      <c r="E5999" s="138">
        <v>45197</v>
      </c>
      <c r="F5999" s="139">
        <v>0</v>
      </c>
      <c r="G5999" s="137" t="s">
        <v>223</v>
      </c>
      <c r="H5999" s="139">
        <v>1549</v>
      </c>
      <c r="I5999" s="139">
        <v>1581.9</v>
      </c>
      <c r="J5999" s="139">
        <v>1541.1</v>
      </c>
      <c r="K5999" s="139">
        <v>1573.6</v>
      </c>
      <c r="L5999" s="139">
        <v>1573.6</v>
      </c>
      <c r="M5999" s="139">
        <v>6782</v>
      </c>
      <c r="N5999" s="139">
        <v>74133.179999999993</v>
      </c>
      <c r="O5999" s="139">
        <v>14975800</v>
      </c>
      <c r="P5999" s="140">
        <v>-195300</v>
      </c>
      <c r="Q5999" s="138">
        <v>45183</v>
      </c>
      <c r="AR5999">
        <f t="shared" si="379"/>
        <v>15369200</v>
      </c>
      <c r="AS5999">
        <f t="shared" si="380"/>
        <v>-212800</v>
      </c>
      <c r="AT5999">
        <f t="shared" si="378"/>
        <v>15582000</v>
      </c>
    </row>
    <row r="6000" spans="2:46" ht="15.75" customHeight="1" thickBot="1">
      <c r="B6000" t="str">
        <f t="shared" si="377"/>
        <v>M&amp;M4518345225</v>
      </c>
      <c r="C6000" s="137" t="s">
        <v>226</v>
      </c>
      <c r="D6000" s="137" t="s">
        <v>33</v>
      </c>
      <c r="E6000" s="138">
        <v>45225</v>
      </c>
      <c r="F6000" s="139">
        <v>0</v>
      </c>
      <c r="G6000" s="137" t="s">
        <v>223</v>
      </c>
      <c r="H6000" s="139">
        <v>1559</v>
      </c>
      <c r="I6000" s="139">
        <v>1591.3</v>
      </c>
      <c r="J6000" s="139">
        <v>1551.2</v>
      </c>
      <c r="K6000" s="139">
        <v>1583.25</v>
      </c>
      <c r="L6000" s="139">
        <v>1583.25</v>
      </c>
      <c r="M6000" s="139">
        <v>366</v>
      </c>
      <c r="N6000" s="139">
        <v>4021.01</v>
      </c>
      <c r="O6000" s="139">
        <v>393400</v>
      </c>
      <c r="P6000" s="140">
        <v>-17500</v>
      </c>
      <c r="Q6000" s="138">
        <v>45183</v>
      </c>
      <c r="AR6000">
        <f t="shared" si="379"/>
        <v>0</v>
      </c>
      <c r="AS6000">
        <f t="shared" si="380"/>
        <v>0</v>
      </c>
      <c r="AT6000">
        <f t="shared" si="378"/>
        <v>0</v>
      </c>
    </row>
    <row r="6001" spans="2:46" ht="15.75" customHeight="1" thickBot="1">
      <c r="B6001" t="str">
        <f t="shared" si="377"/>
        <v>M&amp;M4518345260</v>
      </c>
      <c r="C6001" s="137" t="s">
        <v>226</v>
      </c>
      <c r="D6001" s="137" t="s">
        <v>33</v>
      </c>
      <c r="E6001" s="138">
        <v>45260</v>
      </c>
      <c r="F6001" s="139">
        <v>0</v>
      </c>
      <c r="G6001" s="137" t="s">
        <v>223</v>
      </c>
      <c r="H6001" s="139">
        <v>1564.9</v>
      </c>
      <c r="I6001" s="139">
        <v>1600</v>
      </c>
      <c r="J6001" s="139">
        <v>1563.55</v>
      </c>
      <c r="K6001" s="139">
        <v>1595.8</v>
      </c>
      <c r="L6001" s="139">
        <v>1595.8</v>
      </c>
      <c r="M6001" s="139">
        <v>35</v>
      </c>
      <c r="N6001" s="139">
        <v>388.08</v>
      </c>
      <c r="O6001" s="139">
        <v>51800</v>
      </c>
      <c r="P6001" s="139">
        <v>-700</v>
      </c>
      <c r="Q6001" s="138">
        <v>45183</v>
      </c>
      <c r="AR6001">
        <f t="shared" si="379"/>
        <v>0</v>
      </c>
      <c r="AS6001">
        <f t="shared" si="380"/>
        <v>0</v>
      </c>
      <c r="AT6001">
        <f t="shared" si="378"/>
        <v>0</v>
      </c>
    </row>
    <row r="6002" spans="2:46" ht="15.75" customHeight="1" thickBot="1">
      <c r="B6002" t="str">
        <f t="shared" si="377"/>
        <v>M&amp;MFIN4518345197</v>
      </c>
      <c r="C6002" s="137" t="s">
        <v>226</v>
      </c>
      <c r="D6002" s="137" t="s">
        <v>153</v>
      </c>
      <c r="E6002" s="138">
        <v>45197</v>
      </c>
      <c r="F6002" s="139">
        <v>0</v>
      </c>
      <c r="G6002" s="137" t="s">
        <v>223</v>
      </c>
      <c r="H6002" s="139">
        <v>298.95</v>
      </c>
      <c r="I6002" s="139">
        <v>301.5</v>
      </c>
      <c r="J6002" s="139">
        <v>296.8</v>
      </c>
      <c r="K6002" s="139">
        <v>299.64999999999998</v>
      </c>
      <c r="L6002" s="139">
        <v>299.64999999999998</v>
      </c>
      <c r="M6002" s="139">
        <v>1665</v>
      </c>
      <c r="N6002" s="139">
        <v>19949.66</v>
      </c>
      <c r="O6002" s="139">
        <v>37652000</v>
      </c>
      <c r="P6002" s="140">
        <v>-540000</v>
      </c>
      <c r="Q6002" s="138">
        <v>45183</v>
      </c>
      <c r="AR6002">
        <f t="shared" si="379"/>
        <v>41368000</v>
      </c>
      <c r="AS6002">
        <f t="shared" si="380"/>
        <v>-504000</v>
      </c>
      <c r="AT6002">
        <f t="shared" si="378"/>
        <v>41872000</v>
      </c>
    </row>
    <row r="6003" spans="2:46" ht="15.75" customHeight="1" thickBot="1">
      <c r="B6003" t="str">
        <f t="shared" si="377"/>
        <v>M&amp;MFIN4518345225</v>
      </c>
      <c r="C6003" s="137" t="s">
        <v>226</v>
      </c>
      <c r="D6003" s="137" t="s">
        <v>153</v>
      </c>
      <c r="E6003" s="138">
        <v>45225</v>
      </c>
      <c r="F6003" s="139">
        <v>0</v>
      </c>
      <c r="G6003" s="137" t="s">
        <v>223</v>
      </c>
      <c r="H6003" s="139">
        <v>296.7</v>
      </c>
      <c r="I6003" s="139">
        <v>298.3</v>
      </c>
      <c r="J6003" s="139">
        <v>294.55</v>
      </c>
      <c r="K6003" s="139">
        <v>297.05</v>
      </c>
      <c r="L6003" s="139">
        <v>297.05</v>
      </c>
      <c r="M6003" s="139">
        <v>203</v>
      </c>
      <c r="N6003" s="139">
        <v>2410.58</v>
      </c>
      <c r="O6003" s="139">
        <v>3716000</v>
      </c>
      <c r="P6003" s="140">
        <v>36000</v>
      </c>
      <c r="Q6003" s="138">
        <v>45183</v>
      </c>
      <c r="AR6003">
        <f t="shared" si="379"/>
        <v>0</v>
      </c>
      <c r="AS6003">
        <f t="shared" si="380"/>
        <v>0</v>
      </c>
      <c r="AT6003">
        <f t="shared" si="378"/>
        <v>0</v>
      </c>
    </row>
    <row r="6004" spans="2:46" ht="15.75" customHeight="1" thickBot="1">
      <c r="B6004" t="str">
        <f t="shared" si="377"/>
        <v>M&amp;MFIN4518345260</v>
      </c>
      <c r="C6004" s="137" t="s">
        <v>226</v>
      </c>
      <c r="D6004" s="137" t="s">
        <v>153</v>
      </c>
      <c r="E6004" s="138">
        <v>45260</v>
      </c>
      <c r="F6004" s="139">
        <v>0</v>
      </c>
      <c r="G6004" s="137" t="s">
        <v>223</v>
      </c>
      <c r="H6004" s="139">
        <v>295.60000000000002</v>
      </c>
      <c r="I6004" s="139">
        <v>296.8</v>
      </c>
      <c r="J6004" s="139">
        <v>295</v>
      </c>
      <c r="K6004" s="139">
        <v>295.89999999999998</v>
      </c>
      <c r="L6004" s="139">
        <v>295.89999999999998</v>
      </c>
      <c r="M6004" s="139">
        <v>13</v>
      </c>
      <c r="N6004" s="139">
        <v>153.94</v>
      </c>
      <c r="O6004" s="139">
        <v>324000</v>
      </c>
      <c r="P6004" s="139">
        <v>0</v>
      </c>
      <c r="Q6004" s="138">
        <v>45183</v>
      </c>
      <c r="AR6004">
        <f t="shared" si="379"/>
        <v>0</v>
      </c>
      <c r="AS6004">
        <f t="shared" si="380"/>
        <v>0</v>
      </c>
      <c r="AT6004">
        <f t="shared" si="378"/>
        <v>0</v>
      </c>
    </row>
    <row r="6005" spans="2:46" ht="15.75" customHeight="1" thickBot="1">
      <c r="B6005" t="str">
        <f t="shared" si="377"/>
        <v>MANAPPURAM4518345197</v>
      </c>
      <c r="C6005" s="137" t="s">
        <v>226</v>
      </c>
      <c r="D6005" s="137" t="s">
        <v>154</v>
      </c>
      <c r="E6005" s="138">
        <v>45197</v>
      </c>
      <c r="F6005" s="139">
        <v>0</v>
      </c>
      <c r="G6005" s="137" t="s">
        <v>223</v>
      </c>
      <c r="H6005" s="139">
        <v>141.80000000000001</v>
      </c>
      <c r="I6005" s="139">
        <v>144</v>
      </c>
      <c r="J6005" s="139">
        <v>141.25</v>
      </c>
      <c r="K6005" s="139">
        <v>142.94999999999999</v>
      </c>
      <c r="L6005" s="139">
        <v>142.94999999999999</v>
      </c>
      <c r="M6005" s="139">
        <v>352</v>
      </c>
      <c r="N6005" s="139">
        <v>3007.72</v>
      </c>
      <c r="O6005" s="139">
        <v>67098000</v>
      </c>
      <c r="P6005" s="140">
        <v>-2112000</v>
      </c>
      <c r="Q6005" s="138">
        <v>45183</v>
      </c>
      <c r="AR6005">
        <f t="shared" si="379"/>
        <v>70596000</v>
      </c>
      <c r="AS6005">
        <f t="shared" si="380"/>
        <v>-2124000</v>
      </c>
      <c r="AT6005">
        <f t="shared" si="378"/>
        <v>72720000</v>
      </c>
    </row>
    <row r="6006" spans="2:46" ht="15.75" customHeight="1" thickBot="1">
      <c r="B6006" t="str">
        <f t="shared" si="377"/>
        <v>MANAPPURAM4518345225</v>
      </c>
      <c r="C6006" s="137" t="s">
        <v>226</v>
      </c>
      <c r="D6006" s="137" t="s">
        <v>154</v>
      </c>
      <c r="E6006" s="138">
        <v>45225</v>
      </c>
      <c r="F6006" s="139">
        <v>0</v>
      </c>
      <c r="G6006" s="137" t="s">
        <v>223</v>
      </c>
      <c r="H6006" s="139">
        <v>142.6</v>
      </c>
      <c r="I6006" s="139">
        <v>142.6</v>
      </c>
      <c r="J6006" s="139">
        <v>142.6</v>
      </c>
      <c r="K6006" s="139">
        <v>142.6</v>
      </c>
      <c r="L6006" s="139">
        <v>144.15</v>
      </c>
      <c r="M6006" s="139">
        <v>2</v>
      </c>
      <c r="N6006" s="139">
        <v>17.11</v>
      </c>
      <c r="O6006" s="139">
        <v>3498000</v>
      </c>
      <c r="P6006" s="140">
        <v>-12000</v>
      </c>
      <c r="Q6006" s="138">
        <v>45183</v>
      </c>
      <c r="AR6006">
        <f t="shared" si="379"/>
        <v>0</v>
      </c>
      <c r="AS6006">
        <f t="shared" si="380"/>
        <v>0</v>
      </c>
      <c r="AT6006">
        <f t="shared" si="378"/>
        <v>0</v>
      </c>
    </row>
    <row r="6007" spans="2:46" ht="15.75" customHeight="1" thickBot="1">
      <c r="B6007" t="str">
        <f t="shared" si="377"/>
        <v>MANAPPURAM4518345260</v>
      </c>
      <c r="C6007" s="137" t="s">
        <v>226</v>
      </c>
      <c r="D6007" s="137" t="s">
        <v>154</v>
      </c>
      <c r="E6007" s="138">
        <v>45260</v>
      </c>
      <c r="F6007" s="139">
        <v>0</v>
      </c>
      <c r="G6007" s="137" t="s">
        <v>223</v>
      </c>
      <c r="H6007" s="139">
        <v>0</v>
      </c>
      <c r="I6007" s="139">
        <v>0</v>
      </c>
      <c r="J6007" s="139">
        <v>0</v>
      </c>
      <c r="K6007" s="139">
        <v>147.9</v>
      </c>
      <c r="L6007" s="139">
        <v>145.15</v>
      </c>
      <c r="M6007" s="139">
        <v>0</v>
      </c>
      <c r="N6007" s="139">
        <v>0</v>
      </c>
      <c r="O6007" s="139">
        <v>204000</v>
      </c>
      <c r="P6007" s="139">
        <v>0</v>
      </c>
      <c r="Q6007" s="138">
        <v>45183</v>
      </c>
      <c r="AR6007">
        <f t="shared" si="379"/>
        <v>0</v>
      </c>
      <c r="AS6007">
        <f t="shared" si="380"/>
        <v>0</v>
      </c>
      <c r="AT6007">
        <f t="shared" si="378"/>
        <v>0</v>
      </c>
    </row>
    <row r="6008" spans="2:46" ht="15.75" customHeight="1" thickBot="1">
      <c r="B6008" t="str">
        <f t="shared" si="377"/>
        <v>MARICO4518345197</v>
      </c>
      <c r="C6008" s="137" t="s">
        <v>226</v>
      </c>
      <c r="D6008" s="137" t="s">
        <v>155</v>
      </c>
      <c r="E6008" s="138">
        <v>45197</v>
      </c>
      <c r="F6008" s="139">
        <v>0</v>
      </c>
      <c r="G6008" s="137" t="s">
        <v>223</v>
      </c>
      <c r="H6008" s="139">
        <v>582.54999999999995</v>
      </c>
      <c r="I6008" s="139">
        <v>591</v>
      </c>
      <c r="J6008" s="139">
        <v>578.79999999999995</v>
      </c>
      <c r="K6008" s="139">
        <v>582.70000000000005</v>
      </c>
      <c r="L6008" s="139">
        <v>582.70000000000005</v>
      </c>
      <c r="M6008" s="139">
        <v>2258</v>
      </c>
      <c r="N6008" s="139">
        <v>15846.16</v>
      </c>
      <c r="O6008" s="139">
        <v>11391600</v>
      </c>
      <c r="P6008" s="140">
        <v>8400</v>
      </c>
      <c r="Q6008" s="138">
        <v>45183</v>
      </c>
      <c r="AR6008">
        <f t="shared" si="379"/>
        <v>11526000</v>
      </c>
      <c r="AS6008">
        <f t="shared" si="380"/>
        <v>16800</v>
      </c>
      <c r="AT6008">
        <f t="shared" si="378"/>
        <v>11509200</v>
      </c>
    </row>
    <row r="6009" spans="2:46" ht="15.75" customHeight="1" thickBot="1">
      <c r="B6009" t="str">
        <f t="shared" si="377"/>
        <v>MARICO4518345225</v>
      </c>
      <c r="C6009" s="137" t="s">
        <v>226</v>
      </c>
      <c r="D6009" s="137" t="s">
        <v>155</v>
      </c>
      <c r="E6009" s="138">
        <v>45225</v>
      </c>
      <c r="F6009" s="139">
        <v>0</v>
      </c>
      <c r="G6009" s="137" t="s">
        <v>223</v>
      </c>
      <c r="H6009" s="139">
        <v>591.95000000000005</v>
      </c>
      <c r="I6009" s="139">
        <v>593.20000000000005</v>
      </c>
      <c r="J6009" s="139">
        <v>582.70000000000005</v>
      </c>
      <c r="K6009" s="139">
        <v>585.95000000000005</v>
      </c>
      <c r="L6009" s="139">
        <v>585.95000000000005</v>
      </c>
      <c r="M6009" s="139">
        <v>56</v>
      </c>
      <c r="N6009" s="139">
        <v>394.75</v>
      </c>
      <c r="O6009" s="139">
        <v>134400</v>
      </c>
      <c r="P6009" s="140">
        <v>8400</v>
      </c>
      <c r="Q6009" s="138">
        <v>45183</v>
      </c>
      <c r="AR6009">
        <f t="shared" si="379"/>
        <v>0</v>
      </c>
      <c r="AS6009">
        <f t="shared" si="380"/>
        <v>0</v>
      </c>
      <c r="AT6009">
        <f t="shared" si="378"/>
        <v>0</v>
      </c>
    </row>
    <row r="6010" spans="2:46" ht="15.75" customHeight="1" thickBot="1">
      <c r="B6010" t="str">
        <f t="shared" si="377"/>
        <v>MARICO4518345260</v>
      </c>
      <c r="C6010" s="137" t="s">
        <v>226</v>
      </c>
      <c r="D6010" s="137" t="s">
        <v>155</v>
      </c>
      <c r="E6010" s="138">
        <v>45260</v>
      </c>
      <c r="F6010" s="139">
        <v>0</v>
      </c>
      <c r="G6010" s="137" t="s">
        <v>223</v>
      </c>
      <c r="H6010" s="139">
        <v>0</v>
      </c>
      <c r="I6010" s="139">
        <v>0</v>
      </c>
      <c r="J6010" s="139">
        <v>0</v>
      </c>
      <c r="K6010" s="139">
        <v>593.75</v>
      </c>
      <c r="L6010" s="139">
        <v>589.65</v>
      </c>
      <c r="M6010" s="139">
        <v>0</v>
      </c>
      <c r="N6010" s="139">
        <v>0</v>
      </c>
      <c r="O6010" s="139">
        <v>1200</v>
      </c>
      <c r="P6010" s="139">
        <v>0</v>
      </c>
      <c r="Q6010" s="138">
        <v>45183</v>
      </c>
      <c r="AR6010">
        <f t="shared" si="379"/>
        <v>0</v>
      </c>
      <c r="AS6010">
        <f t="shared" si="380"/>
        <v>0</v>
      </c>
      <c r="AT6010">
        <f t="shared" si="378"/>
        <v>0</v>
      </c>
    </row>
    <row r="6011" spans="2:46" ht="15.75" customHeight="1" thickBot="1">
      <c r="B6011" t="str">
        <f t="shared" si="377"/>
        <v>MARUTI4518345197</v>
      </c>
      <c r="C6011" s="137" t="s">
        <v>226</v>
      </c>
      <c r="D6011" s="137" t="s">
        <v>32</v>
      </c>
      <c r="E6011" s="138">
        <v>45197</v>
      </c>
      <c r="F6011" s="139">
        <v>0</v>
      </c>
      <c r="G6011" s="137" t="s">
        <v>223</v>
      </c>
      <c r="H6011" s="139">
        <v>10505.15</v>
      </c>
      <c r="I6011" s="139">
        <v>10606.75</v>
      </c>
      <c r="J6011" s="139">
        <v>10472</v>
      </c>
      <c r="K6011" s="139">
        <v>10520.6</v>
      </c>
      <c r="L6011" s="139">
        <v>10520.6</v>
      </c>
      <c r="M6011" s="139">
        <v>7027</v>
      </c>
      <c r="N6011" s="139">
        <v>74065.22</v>
      </c>
      <c r="O6011" s="139">
        <v>2676800</v>
      </c>
      <c r="P6011" s="140">
        <v>12900</v>
      </c>
      <c r="Q6011" s="138">
        <v>45183</v>
      </c>
      <c r="AR6011">
        <f t="shared" si="379"/>
        <v>2770200</v>
      </c>
      <c r="AS6011">
        <f t="shared" si="380"/>
        <v>23600</v>
      </c>
      <c r="AT6011">
        <f t="shared" si="378"/>
        <v>2746600</v>
      </c>
    </row>
    <row r="6012" spans="2:46" ht="15.75" customHeight="1" thickBot="1">
      <c r="B6012" t="str">
        <f t="shared" si="377"/>
        <v>MARUTI4518345225</v>
      </c>
      <c r="C6012" s="137" t="s">
        <v>226</v>
      </c>
      <c r="D6012" s="137" t="s">
        <v>32</v>
      </c>
      <c r="E6012" s="138">
        <v>45225</v>
      </c>
      <c r="F6012" s="139">
        <v>0</v>
      </c>
      <c r="G6012" s="137" t="s">
        <v>223</v>
      </c>
      <c r="H6012" s="139">
        <v>10589.95</v>
      </c>
      <c r="I6012" s="139">
        <v>10670</v>
      </c>
      <c r="J6012" s="139">
        <v>10538</v>
      </c>
      <c r="K6012" s="139">
        <v>10590.25</v>
      </c>
      <c r="L6012" s="139">
        <v>10590.25</v>
      </c>
      <c r="M6012" s="139">
        <v>478</v>
      </c>
      <c r="N6012" s="139">
        <v>5071.5200000000004</v>
      </c>
      <c r="O6012" s="139">
        <v>93400</v>
      </c>
      <c r="P6012" s="140">
        <v>10700</v>
      </c>
      <c r="Q6012" s="138">
        <v>45183</v>
      </c>
      <c r="AR6012">
        <f t="shared" si="379"/>
        <v>0</v>
      </c>
      <c r="AS6012">
        <f t="shared" si="380"/>
        <v>0</v>
      </c>
      <c r="AT6012">
        <f t="shared" si="378"/>
        <v>0</v>
      </c>
    </row>
    <row r="6013" spans="2:46" ht="15.75" customHeight="1" thickBot="1">
      <c r="B6013" t="str">
        <f t="shared" si="377"/>
        <v>MARUTI4518345260</v>
      </c>
      <c r="C6013" s="137" t="s">
        <v>226</v>
      </c>
      <c r="D6013" s="137" t="s">
        <v>32</v>
      </c>
      <c r="E6013" s="138">
        <v>45260</v>
      </c>
      <c r="F6013" s="139">
        <v>0</v>
      </c>
      <c r="G6013" s="137" t="s">
        <v>223</v>
      </c>
      <c r="H6013" s="139">
        <v>10667</v>
      </c>
      <c r="I6013" s="139">
        <v>10730.9</v>
      </c>
      <c r="J6013" s="139">
        <v>10624</v>
      </c>
      <c r="K6013" s="139">
        <v>10678.55</v>
      </c>
      <c r="L6013" s="139">
        <v>10678.55</v>
      </c>
      <c r="M6013" s="139">
        <v>66</v>
      </c>
      <c r="N6013" s="139">
        <v>705.5</v>
      </c>
      <c r="O6013" s="139">
        <v>15500</v>
      </c>
      <c r="P6013" s="139">
        <v>700</v>
      </c>
      <c r="Q6013" s="138">
        <v>45183</v>
      </c>
      <c r="AR6013">
        <f t="shared" si="379"/>
        <v>0</v>
      </c>
      <c r="AS6013">
        <f t="shared" si="380"/>
        <v>0</v>
      </c>
      <c r="AT6013">
        <f t="shared" si="378"/>
        <v>0</v>
      </c>
    </row>
    <row r="6014" spans="2:46" ht="15.75" customHeight="1" thickBot="1">
      <c r="B6014" t="str">
        <f t="shared" si="377"/>
        <v>MCDOWELL-N4518345197</v>
      </c>
      <c r="C6014" s="137" t="s">
        <v>226</v>
      </c>
      <c r="D6014" s="137" t="s">
        <v>156</v>
      </c>
      <c r="E6014" s="138">
        <v>45197</v>
      </c>
      <c r="F6014" s="139">
        <v>0</v>
      </c>
      <c r="G6014" s="137" t="s">
        <v>223</v>
      </c>
      <c r="H6014" s="139">
        <v>1034</v>
      </c>
      <c r="I6014" s="139">
        <v>1068.8499999999999</v>
      </c>
      <c r="J6014" s="139">
        <v>1034</v>
      </c>
      <c r="K6014" s="139">
        <v>1067.1500000000001</v>
      </c>
      <c r="L6014" s="139">
        <v>1067.1500000000001</v>
      </c>
      <c r="M6014" s="139">
        <v>4777</v>
      </c>
      <c r="N6014" s="139">
        <v>35305.86</v>
      </c>
      <c r="O6014" s="139">
        <v>10302600</v>
      </c>
      <c r="P6014" s="140">
        <v>466200</v>
      </c>
      <c r="Q6014" s="138">
        <v>45183</v>
      </c>
      <c r="AR6014">
        <f t="shared" si="379"/>
        <v>10448900</v>
      </c>
      <c r="AS6014">
        <f t="shared" si="380"/>
        <v>470400</v>
      </c>
      <c r="AT6014">
        <f t="shared" si="378"/>
        <v>9978500</v>
      </c>
    </row>
    <row r="6015" spans="2:46" ht="15.75" customHeight="1" thickBot="1">
      <c r="B6015" t="str">
        <f t="shared" si="377"/>
        <v>MCDOWELL-N4518345225</v>
      </c>
      <c r="C6015" s="137" t="s">
        <v>226</v>
      </c>
      <c r="D6015" s="137" t="s">
        <v>156</v>
      </c>
      <c r="E6015" s="138">
        <v>45225</v>
      </c>
      <c r="F6015" s="139">
        <v>0</v>
      </c>
      <c r="G6015" s="137" t="s">
        <v>223</v>
      </c>
      <c r="H6015" s="139">
        <v>1047.6500000000001</v>
      </c>
      <c r="I6015" s="139">
        <v>1075.6500000000001</v>
      </c>
      <c r="J6015" s="139">
        <v>1045</v>
      </c>
      <c r="K6015" s="139">
        <v>1074.0999999999999</v>
      </c>
      <c r="L6015" s="139">
        <v>1074.0999999999999</v>
      </c>
      <c r="M6015" s="139">
        <v>306</v>
      </c>
      <c r="N6015" s="139">
        <v>2278.46</v>
      </c>
      <c r="O6015" s="139">
        <v>146300</v>
      </c>
      <c r="P6015" s="140">
        <v>4200</v>
      </c>
      <c r="Q6015" s="138">
        <v>45183</v>
      </c>
      <c r="AR6015">
        <f t="shared" si="379"/>
        <v>0</v>
      </c>
      <c r="AS6015">
        <f t="shared" si="380"/>
        <v>0</v>
      </c>
      <c r="AT6015">
        <f t="shared" si="378"/>
        <v>0</v>
      </c>
    </row>
    <row r="6016" spans="2:46" ht="15.75" customHeight="1" thickBot="1">
      <c r="B6016" t="str">
        <f t="shared" si="377"/>
        <v>MCDOWELL-N4518345260</v>
      </c>
      <c r="C6016" s="137" t="s">
        <v>226</v>
      </c>
      <c r="D6016" s="137" t="s">
        <v>156</v>
      </c>
      <c r="E6016" s="138">
        <v>45260</v>
      </c>
      <c r="F6016" s="139">
        <v>0</v>
      </c>
      <c r="G6016" s="137" t="s">
        <v>223</v>
      </c>
      <c r="H6016" s="139">
        <v>1058.0999999999999</v>
      </c>
      <c r="I6016" s="139">
        <v>1077</v>
      </c>
      <c r="J6016" s="139">
        <v>1055.45</v>
      </c>
      <c r="K6016" s="139">
        <v>1075.9000000000001</v>
      </c>
      <c r="L6016" s="139">
        <v>1081.45</v>
      </c>
      <c r="M6016" s="139">
        <v>6</v>
      </c>
      <c r="N6016" s="139">
        <v>44.91</v>
      </c>
      <c r="O6016" s="139">
        <v>14700</v>
      </c>
      <c r="P6016" s="140">
        <v>2800</v>
      </c>
      <c r="Q6016" s="138">
        <v>45183</v>
      </c>
      <c r="AR6016">
        <f t="shared" si="379"/>
        <v>0</v>
      </c>
      <c r="AS6016">
        <f t="shared" si="380"/>
        <v>0</v>
      </c>
      <c r="AT6016">
        <f t="shared" si="378"/>
        <v>0</v>
      </c>
    </row>
    <row r="6017" spans="2:46" ht="15.75" customHeight="1" thickBot="1">
      <c r="B6017" t="str">
        <f t="shared" si="377"/>
        <v>MCX4518345197</v>
      </c>
      <c r="C6017" s="137" t="s">
        <v>226</v>
      </c>
      <c r="D6017" s="137" t="s">
        <v>157</v>
      </c>
      <c r="E6017" s="138">
        <v>45197</v>
      </c>
      <c r="F6017" s="139">
        <v>0</v>
      </c>
      <c r="G6017" s="137" t="s">
        <v>223</v>
      </c>
      <c r="H6017" s="139">
        <v>1742.8</v>
      </c>
      <c r="I6017" s="139">
        <v>1770</v>
      </c>
      <c r="J6017" s="139">
        <v>1727.85</v>
      </c>
      <c r="K6017" s="139">
        <v>1761.8</v>
      </c>
      <c r="L6017" s="139">
        <v>1761.8</v>
      </c>
      <c r="M6017" s="139">
        <v>1282</v>
      </c>
      <c r="N6017" s="139">
        <v>8992.35</v>
      </c>
      <c r="O6017" s="139">
        <v>2884400</v>
      </c>
      <c r="P6017" s="140">
        <v>-72800</v>
      </c>
      <c r="Q6017" s="138">
        <v>45183</v>
      </c>
      <c r="AR6017">
        <f t="shared" si="379"/>
        <v>2952400</v>
      </c>
      <c r="AS6017">
        <f t="shared" si="380"/>
        <v>-69200</v>
      </c>
      <c r="AT6017">
        <f t="shared" si="378"/>
        <v>3021600</v>
      </c>
    </row>
    <row r="6018" spans="2:46" ht="15.75" customHeight="1" thickBot="1">
      <c r="B6018" t="str">
        <f t="shared" ref="B6018:B6081" si="381">D6018&amp;Q6018&amp;E6018</f>
        <v>MCX4518345225</v>
      </c>
      <c r="C6018" s="137" t="s">
        <v>226</v>
      </c>
      <c r="D6018" s="137" t="s">
        <v>157</v>
      </c>
      <c r="E6018" s="138">
        <v>45225</v>
      </c>
      <c r="F6018" s="139">
        <v>0</v>
      </c>
      <c r="G6018" s="137" t="s">
        <v>223</v>
      </c>
      <c r="H6018" s="139">
        <v>1757.9</v>
      </c>
      <c r="I6018" s="139">
        <v>1780</v>
      </c>
      <c r="J6018" s="139">
        <v>1740.55</v>
      </c>
      <c r="K6018" s="139">
        <v>1771.4</v>
      </c>
      <c r="L6018" s="139">
        <v>1771.4</v>
      </c>
      <c r="M6018" s="139">
        <v>105</v>
      </c>
      <c r="N6018" s="139">
        <v>740.42</v>
      </c>
      <c r="O6018" s="139">
        <v>68000</v>
      </c>
      <c r="P6018" s="140">
        <v>3600</v>
      </c>
      <c r="Q6018" s="138">
        <v>45183</v>
      </c>
      <c r="AR6018">
        <f t="shared" si="379"/>
        <v>0</v>
      </c>
      <c r="AS6018">
        <f t="shared" si="380"/>
        <v>0</v>
      </c>
      <c r="AT6018">
        <f t="shared" ref="AT6018:AT6081" si="382">AR6018-AS6018</f>
        <v>0</v>
      </c>
    </row>
    <row r="6019" spans="2:46" ht="15.75" customHeight="1" thickBot="1">
      <c r="B6019" t="str">
        <f t="shared" si="381"/>
        <v>MCX4518345260</v>
      </c>
      <c r="C6019" s="137" t="s">
        <v>226</v>
      </c>
      <c r="D6019" s="137" t="s">
        <v>157</v>
      </c>
      <c r="E6019" s="138">
        <v>45260</v>
      </c>
      <c r="F6019" s="139">
        <v>0</v>
      </c>
      <c r="G6019" s="137" t="s">
        <v>223</v>
      </c>
      <c r="H6019" s="139">
        <v>0</v>
      </c>
      <c r="I6019" s="139">
        <v>0</v>
      </c>
      <c r="J6019" s="139">
        <v>0</v>
      </c>
      <c r="K6019" s="139">
        <v>1729.1</v>
      </c>
      <c r="L6019" s="139">
        <v>1801.85</v>
      </c>
      <c r="M6019" s="139">
        <v>0</v>
      </c>
      <c r="N6019" s="139">
        <v>0</v>
      </c>
      <c r="O6019" s="139">
        <v>6000</v>
      </c>
      <c r="P6019" s="139">
        <v>0</v>
      </c>
      <c r="Q6019" s="138">
        <v>45183</v>
      </c>
      <c r="AR6019">
        <f t="shared" si="379"/>
        <v>0</v>
      </c>
      <c r="AS6019">
        <f t="shared" si="380"/>
        <v>0</v>
      </c>
      <c r="AT6019">
        <f t="shared" si="382"/>
        <v>0</v>
      </c>
    </row>
    <row r="6020" spans="2:46" ht="15.75" customHeight="1" thickBot="1">
      <c r="B6020" t="str">
        <f t="shared" si="381"/>
        <v>METROPOLIS4518345197</v>
      </c>
      <c r="C6020" s="137" t="s">
        <v>226</v>
      </c>
      <c r="D6020" s="137" t="s">
        <v>158</v>
      </c>
      <c r="E6020" s="138">
        <v>45197</v>
      </c>
      <c r="F6020" s="139">
        <v>0</v>
      </c>
      <c r="G6020" s="137" t="s">
        <v>223</v>
      </c>
      <c r="H6020" s="139">
        <v>1455.1</v>
      </c>
      <c r="I6020" s="139">
        <v>1481.9</v>
      </c>
      <c r="J6020" s="139">
        <v>1450.2</v>
      </c>
      <c r="K6020" s="139">
        <v>1462.35</v>
      </c>
      <c r="L6020" s="139">
        <v>1462.35</v>
      </c>
      <c r="M6020" s="139">
        <v>1853</v>
      </c>
      <c r="N6020" s="139">
        <v>10862.18</v>
      </c>
      <c r="O6020" s="139">
        <v>1694800</v>
      </c>
      <c r="P6020" s="140">
        <v>-15200</v>
      </c>
      <c r="Q6020" s="138">
        <v>45183</v>
      </c>
      <c r="AR6020">
        <f t="shared" si="379"/>
        <v>1774800</v>
      </c>
      <c r="AS6020">
        <f t="shared" si="380"/>
        <v>6800</v>
      </c>
      <c r="AT6020">
        <f t="shared" si="382"/>
        <v>1768000</v>
      </c>
    </row>
    <row r="6021" spans="2:46" ht="15.75" customHeight="1" thickBot="1">
      <c r="B6021" t="str">
        <f t="shared" si="381"/>
        <v>METROPOLIS4518345225</v>
      </c>
      <c r="C6021" s="137" t="s">
        <v>226</v>
      </c>
      <c r="D6021" s="137" t="s">
        <v>158</v>
      </c>
      <c r="E6021" s="138">
        <v>45225</v>
      </c>
      <c r="F6021" s="139">
        <v>0</v>
      </c>
      <c r="G6021" s="137" t="s">
        <v>223</v>
      </c>
      <c r="H6021" s="139">
        <v>1471</v>
      </c>
      <c r="I6021" s="139">
        <v>1490</v>
      </c>
      <c r="J6021" s="139">
        <v>1462.6</v>
      </c>
      <c r="K6021" s="139">
        <v>1472.95</v>
      </c>
      <c r="L6021" s="139">
        <v>1472.95</v>
      </c>
      <c r="M6021" s="139">
        <v>173</v>
      </c>
      <c r="N6021" s="139">
        <v>1021.62</v>
      </c>
      <c r="O6021" s="139">
        <v>80000</v>
      </c>
      <c r="P6021" s="140">
        <v>22000</v>
      </c>
      <c r="Q6021" s="138">
        <v>45183</v>
      </c>
      <c r="AR6021">
        <f t="shared" si="379"/>
        <v>0</v>
      </c>
      <c r="AS6021">
        <f t="shared" si="380"/>
        <v>0</v>
      </c>
      <c r="AT6021">
        <f t="shared" si="382"/>
        <v>0</v>
      </c>
    </row>
    <row r="6022" spans="2:46" ht="15.75" customHeight="1" thickBot="1">
      <c r="B6022" t="str">
        <f t="shared" si="381"/>
        <v>METROPOLIS4518345260</v>
      </c>
      <c r="C6022" s="137" t="s">
        <v>226</v>
      </c>
      <c r="D6022" s="137" t="s">
        <v>158</v>
      </c>
      <c r="E6022" s="138">
        <v>45260</v>
      </c>
      <c r="F6022" s="139">
        <v>0</v>
      </c>
      <c r="G6022" s="137" t="s">
        <v>223</v>
      </c>
      <c r="H6022" s="139">
        <v>1488</v>
      </c>
      <c r="I6022" s="139">
        <v>1488</v>
      </c>
      <c r="J6022" s="139">
        <v>1472</v>
      </c>
      <c r="K6022" s="139">
        <v>1472</v>
      </c>
      <c r="L6022" s="139">
        <v>1477.1</v>
      </c>
      <c r="M6022" s="139">
        <v>5</v>
      </c>
      <c r="N6022" s="139">
        <v>29.58</v>
      </c>
      <c r="O6022" s="139">
        <v>8800</v>
      </c>
      <c r="P6022" s="139">
        <v>800</v>
      </c>
      <c r="Q6022" s="138">
        <v>45183</v>
      </c>
      <c r="AR6022">
        <f t="shared" si="379"/>
        <v>0</v>
      </c>
      <c r="AS6022">
        <f t="shared" si="380"/>
        <v>0</v>
      </c>
      <c r="AT6022">
        <f t="shared" si="382"/>
        <v>0</v>
      </c>
    </row>
    <row r="6023" spans="2:46" ht="15.75" customHeight="1" thickBot="1">
      <c r="B6023" t="str">
        <f t="shared" si="381"/>
        <v>MFSL4518345197</v>
      </c>
      <c r="C6023" s="137" t="s">
        <v>226</v>
      </c>
      <c r="D6023" s="137" t="s">
        <v>159</v>
      </c>
      <c r="E6023" s="138">
        <v>45197</v>
      </c>
      <c r="F6023" s="139">
        <v>0</v>
      </c>
      <c r="G6023" s="137" t="s">
        <v>223</v>
      </c>
      <c r="H6023" s="139">
        <v>933.95</v>
      </c>
      <c r="I6023" s="139">
        <v>951.9</v>
      </c>
      <c r="J6023" s="139">
        <v>933.75</v>
      </c>
      <c r="K6023" s="139">
        <v>941.7</v>
      </c>
      <c r="L6023" s="139">
        <v>941.7</v>
      </c>
      <c r="M6023" s="139">
        <v>2019</v>
      </c>
      <c r="N6023" s="139">
        <v>15228.78</v>
      </c>
      <c r="O6023" s="139">
        <v>6432000</v>
      </c>
      <c r="P6023" s="140">
        <v>-224000</v>
      </c>
      <c r="Q6023" s="138">
        <v>45183</v>
      </c>
      <c r="AR6023">
        <f t="shared" si="379"/>
        <v>6532000</v>
      </c>
      <c r="AS6023">
        <f t="shared" si="380"/>
        <v>-212000</v>
      </c>
      <c r="AT6023">
        <f t="shared" si="382"/>
        <v>6744000</v>
      </c>
    </row>
    <row r="6024" spans="2:46" ht="15.75" customHeight="1" thickBot="1">
      <c r="B6024" t="str">
        <f t="shared" si="381"/>
        <v>MFSL4518345225</v>
      </c>
      <c r="C6024" s="137" t="s">
        <v>226</v>
      </c>
      <c r="D6024" s="137" t="s">
        <v>159</v>
      </c>
      <c r="E6024" s="138">
        <v>45225</v>
      </c>
      <c r="F6024" s="139">
        <v>0</v>
      </c>
      <c r="G6024" s="137" t="s">
        <v>223</v>
      </c>
      <c r="H6024" s="139">
        <v>945.55</v>
      </c>
      <c r="I6024" s="139">
        <v>957.4</v>
      </c>
      <c r="J6024" s="139">
        <v>939.95</v>
      </c>
      <c r="K6024" s="139">
        <v>948.2</v>
      </c>
      <c r="L6024" s="139">
        <v>948.2</v>
      </c>
      <c r="M6024" s="139">
        <v>112</v>
      </c>
      <c r="N6024" s="139">
        <v>849.98</v>
      </c>
      <c r="O6024" s="139">
        <v>100000</v>
      </c>
      <c r="P6024" s="140">
        <v>12000</v>
      </c>
      <c r="Q6024" s="138">
        <v>45183</v>
      </c>
      <c r="AR6024">
        <f t="shared" ref="AR6024:AR6087" si="383">IF($AU$2&lt;&gt;5,NA(),IF(D6024=D6023,0,IF(AND(D15525=D6024,D6025=D6024),O6024+O6025+O15525,IF(D6025=D6024,O6025+O6024,O6024))))</f>
        <v>0</v>
      </c>
      <c r="AS6024">
        <f t="shared" ref="AS6024:AS6087" si="384">IF($AU$2&lt;&gt;5,NA(),IF(D6024=D6023,0,IF(AND(D15525=D6024,D6025=D6024),P6024+P6025+P15525,IF(D6025=D6024,P6025+P6024,P6024))))</f>
        <v>0</v>
      </c>
      <c r="AT6024">
        <f t="shared" si="382"/>
        <v>0</v>
      </c>
    </row>
    <row r="6025" spans="2:46" ht="15.75" customHeight="1" thickBot="1">
      <c r="B6025" t="str">
        <f t="shared" si="381"/>
        <v>MFSL4518345260</v>
      </c>
      <c r="C6025" s="137" t="s">
        <v>226</v>
      </c>
      <c r="D6025" s="137" t="s">
        <v>159</v>
      </c>
      <c r="E6025" s="138">
        <v>45260</v>
      </c>
      <c r="F6025" s="139">
        <v>0</v>
      </c>
      <c r="G6025" s="137" t="s">
        <v>223</v>
      </c>
      <c r="H6025" s="139">
        <v>0</v>
      </c>
      <c r="I6025" s="139">
        <v>0</v>
      </c>
      <c r="J6025" s="139">
        <v>0</v>
      </c>
      <c r="K6025" s="139">
        <v>960</v>
      </c>
      <c r="L6025" s="139">
        <v>953.3</v>
      </c>
      <c r="M6025" s="139">
        <v>0</v>
      </c>
      <c r="N6025" s="139">
        <v>0</v>
      </c>
      <c r="O6025" s="139">
        <v>800</v>
      </c>
      <c r="P6025" s="139">
        <v>0</v>
      </c>
      <c r="Q6025" s="138">
        <v>45183</v>
      </c>
      <c r="AR6025">
        <f t="shared" si="383"/>
        <v>0</v>
      </c>
      <c r="AS6025">
        <f t="shared" si="384"/>
        <v>0</v>
      </c>
      <c r="AT6025">
        <f t="shared" si="382"/>
        <v>0</v>
      </c>
    </row>
    <row r="6026" spans="2:46" ht="15.75" customHeight="1" thickBot="1">
      <c r="B6026" t="str">
        <f t="shared" si="381"/>
        <v>MGL4518345197</v>
      </c>
      <c r="C6026" s="137" t="s">
        <v>226</v>
      </c>
      <c r="D6026" s="137" t="s">
        <v>160</v>
      </c>
      <c r="E6026" s="138">
        <v>45197</v>
      </c>
      <c r="F6026" s="139">
        <v>0</v>
      </c>
      <c r="G6026" s="137" t="s">
        <v>223</v>
      </c>
      <c r="H6026" s="139">
        <v>1036.7</v>
      </c>
      <c r="I6026" s="139">
        <v>1046.5</v>
      </c>
      <c r="J6026" s="139">
        <v>1034.4000000000001</v>
      </c>
      <c r="K6026" s="139">
        <v>1045.5999999999999</v>
      </c>
      <c r="L6026" s="139">
        <v>1045.5999999999999</v>
      </c>
      <c r="M6026" s="139">
        <v>749</v>
      </c>
      <c r="N6026" s="139">
        <v>6242.7</v>
      </c>
      <c r="O6026" s="139">
        <v>2456800</v>
      </c>
      <c r="P6026" s="140">
        <v>-90400</v>
      </c>
      <c r="Q6026" s="138">
        <v>45183</v>
      </c>
      <c r="AR6026">
        <f t="shared" si="383"/>
        <v>2611200</v>
      </c>
      <c r="AS6026">
        <f t="shared" si="384"/>
        <v>-79200</v>
      </c>
      <c r="AT6026">
        <f t="shared" si="382"/>
        <v>2690400</v>
      </c>
    </row>
    <row r="6027" spans="2:46" ht="15.75" customHeight="1" thickBot="1">
      <c r="B6027" t="str">
        <f t="shared" si="381"/>
        <v>MGL4518345225</v>
      </c>
      <c r="C6027" s="137" t="s">
        <v>226</v>
      </c>
      <c r="D6027" s="137" t="s">
        <v>160</v>
      </c>
      <c r="E6027" s="138">
        <v>45225</v>
      </c>
      <c r="F6027" s="139">
        <v>0</v>
      </c>
      <c r="G6027" s="137" t="s">
        <v>223</v>
      </c>
      <c r="H6027" s="139">
        <v>1041.0999999999999</v>
      </c>
      <c r="I6027" s="139">
        <v>1050</v>
      </c>
      <c r="J6027" s="139">
        <v>1038.1500000000001</v>
      </c>
      <c r="K6027" s="139">
        <v>1049.4000000000001</v>
      </c>
      <c r="L6027" s="139">
        <v>1049.4000000000001</v>
      </c>
      <c r="M6027" s="139">
        <v>74</v>
      </c>
      <c r="N6027" s="139">
        <v>618.86</v>
      </c>
      <c r="O6027" s="139">
        <v>154400</v>
      </c>
      <c r="P6027" s="140">
        <v>11200</v>
      </c>
      <c r="Q6027" s="138">
        <v>45183</v>
      </c>
      <c r="AR6027">
        <f t="shared" si="383"/>
        <v>0</v>
      </c>
      <c r="AS6027">
        <f t="shared" si="384"/>
        <v>0</v>
      </c>
      <c r="AT6027">
        <f t="shared" si="382"/>
        <v>0</v>
      </c>
    </row>
    <row r="6028" spans="2:46" ht="15.75" customHeight="1" thickBot="1">
      <c r="B6028" t="str">
        <f t="shared" si="381"/>
        <v>MGL4518345260</v>
      </c>
      <c r="C6028" s="137" t="s">
        <v>226</v>
      </c>
      <c r="D6028" s="137" t="s">
        <v>160</v>
      </c>
      <c r="E6028" s="138">
        <v>45260</v>
      </c>
      <c r="F6028" s="139">
        <v>0</v>
      </c>
      <c r="G6028" s="137" t="s">
        <v>223</v>
      </c>
      <c r="H6028" s="139">
        <v>0</v>
      </c>
      <c r="I6028" s="139">
        <v>0</v>
      </c>
      <c r="J6028" s="139">
        <v>0</v>
      </c>
      <c r="K6028" s="139">
        <v>1067.3499999999999</v>
      </c>
      <c r="L6028" s="139">
        <v>1060.7</v>
      </c>
      <c r="M6028" s="139">
        <v>0</v>
      </c>
      <c r="N6028" s="139">
        <v>0</v>
      </c>
      <c r="O6028" s="139">
        <v>2400</v>
      </c>
      <c r="P6028" s="139">
        <v>0</v>
      </c>
      <c r="Q6028" s="138">
        <v>45183</v>
      </c>
      <c r="AR6028">
        <f t="shared" si="383"/>
        <v>0</v>
      </c>
      <c r="AS6028">
        <f t="shared" si="384"/>
        <v>0</v>
      </c>
      <c r="AT6028">
        <f t="shared" si="382"/>
        <v>0</v>
      </c>
    </row>
    <row r="6029" spans="2:46" ht="15.75" customHeight="1" thickBot="1">
      <c r="B6029" t="str">
        <f t="shared" si="381"/>
        <v>MOTHERSON4518345197</v>
      </c>
      <c r="C6029" s="137" t="s">
        <v>226</v>
      </c>
      <c r="D6029" s="137" t="s">
        <v>161</v>
      </c>
      <c r="E6029" s="138">
        <v>45197</v>
      </c>
      <c r="F6029" s="139">
        <v>0</v>
      </c>
      <c r="G6029" s="137" t="s">
        <v>223</v>
      </c>
      <c r="H6029" s="139">
        <v>98.4</v>
      </c>
      <c r="I6029" s="139">
        <v>99.3</v>
      </c>
      <c r="J6029" s="139">
        <v>97.6</v>
      </c>
      <c r="K6029" s="139">
        <v>98.7</v>
      </c>
      <c r="L6029" s="139">
        <v>98.7</v>
      </c>
      <c r="M6029" s="139">
        <v>1104</v>
      </c>
      <c r="N6029" s="139">
        <v>7714.94</v>
      </c>
      <c r="O6029" s="139">
        <v>78774500</v>
      </c>
      <c r="P6029" s="140">
        <v>447300</v>
      </c>
      <c r="Q6029" s="138">
        <v>45183</v>
      </c>
      <c r="AR6029">
        <f t="shared" si="383"/>
        <v>82317400</v>
      </c>
      <c r="AS6029">
        <f t="shared" si="384"/>
        <v>852000</v>
      </c>
      <c r="AT6029">
        <f t="shared" si="382"/>
        <v>81465400</v>
      </c>
    </row>
    <row r="6030" spans="2:46" ht="15.75" customHeight="1" thickBot="1">
      <c r="B6030" t="str">
        <f t="shared" si="381"/>
        <v>MOTHERSON4518345225</v>
      </c>
      <c r="C6030" s="137" t="s">
        <v>226</v>
      </c>
      <c r="D6030" s="137" t="s">
        <v>161</v>
      </c>
      <c r="E6030" s="138">
        <v>45225</v>
      </c>
      <c r="F6030" s="139">
        <v>0</v>
      </c>
      <c r="G6030" s="137" t="s">
        <v>223</v>
      </c>
      <c r="H6030" s="139">
        <v>99.2</v>
      </c>
      <c r="I6030" s="139">
        <v>99.8</v>
      </c>
      <c r="J6030" s="139">
        <v>98.4</v>
      </c>
      <c r="K6030" s="139">
        <v>99.5</v>
      </c>
      <c r="L6030" s="139">
        <v>99.5</v>
      </c>
      <c r="M6030" s="139">
        <v>121</v>
      </c>
      <c r="N6030" s="139">
        <v>851.62</v>
      </c>
      <c r="O6030" s="139">
        <v>3542900</v>
      </c>
      <c r="P6030" s="140">
        <v>404700</v>
      </c>
      <c r="Q6030" s="138">
        <v>45183</v>
      </c>
      <c r="AR6030">
        <f t="shared" si="383"/>
        <v>0</v>
      </c>
      <c r="AS6030">
        <f t="shared" si="384"/>
        <v>0</v>
      </c>
      <c r="AT6030">
        <f t="shared" si="382"/>
        <v>0</v>
      </c>
    </row>
    <row r="6031" spans="2:46" ht="15.75" customHeight="1" thickBot="1">
      <c r="B6031" t="str">
        <f t="shared" si="381"/>
        <v>MOTHERSON4518345260</v>
      </c>
      <c r="C6031" s="137" t="s">
        <v>226</v>
      </c>
      <c r="D6031" s="137" t="s">
        <v>161</v>
      </c>
      <c r="E6031" s="138">
        <v>45260</v>
      </c>
      <c r="F6031" s="139">
        <v>0</v>
      </c>
      <c r="G6031" s="137" t="s">
        <v>223</v>
      </c>
      <c r="H6031" s="139">
        <v>100</v>
      </c>
      <c r="I6031" s="139">
        <v>100.15</v>
      </c>
      <c r="J6031" s="139">
        <v>99.3</v>
      </c>
      <c r="K6031" s="139">
        <v>100.15</v>
      </c>
      <c r="L6031" s="139">
        <v>100.15</v>
      </c>
      <c r="M6031" s="139">
        <v>11</v>
      </c>
      <c r="N6031" s="139">
        <v>77.849999999999994</v>
      </c>
      <c r="O6031" s="139">
        <v>731300</v>
      </c>
      <c r="P6031" s="140">
        <v>21300</v>
      </c>
      <c r="Q6031" s="138">
        <v>45183</v>
      </c>
      <c r="AR6031">
        <f t="shared" si="383"/>
        <v>0</v>
      </c>
      <c r="AS6031">
        <f t="shared" si="384"/>
        <v>0</v>
      </c>
      <c r="AT6031">
        <f t="shared" si="382"/>
        <v>0</v>
      </c>
    </row>
    <row r="6032" spans="2:46" ht="15.75" customHeight="1" thickBot="1">
      <c r="B6032" t="str">
        <f t="shared" si="381"/>
        <v>MPHASIS4518345197</v>
      </c>
      <c r="C6032" s="137" t="s">
        <v>226</v>
      </c>
      <c r="D6032" s="137" t="s">
        <v>162</v>
      </c>
      <c r="E6032" s="138">
        <v>45197</v>
      </c>
      <c r="F6032" s="139">
        <v>0</v>
      </c>
      <c r="G6032" s="137" t="s">
        <v>223</v>
      </c>
      <c r="H6032" s="139">
        <v>2469.6</v>
      </c>
      <c r="I6032" s="139">
        <v>2520</v>
      </c>
      <c r="J6032" s="139">
        <v>2454.25</v>
      </c>
      <c r="K6032" s="139">
        <v>2470.3000000000002</v>
      </c>
      <c r="L6032" s="139">
        <v>2470.3000000000002</v>
      </c>
      <c r="M6032" s="139">
        <v>2657</v>
      </c>
      <c r="N6032" s="139">
        <v>18138.62</v>
      </c>
      <c r="O6032" s="139">
        <v>2594350</v>
      </c>
      <c r="P6032" s="140">
        <v>37675</v>
      </c>
      <c r="Q6032" s="138">
        <v>45183</v>
      </c>
      <c r="AR6032">
        <f t="shared" si="383"/>
        <v>2668050</v>
      </c>
      <c r="AS6032">
        <f t="shared" si="384"/>
        <v>44275</v>
      </c>
      <c r="AT6032">
        <f t="shared" si="382"/>
        <v>2623775</v>
      </c>
    </row>
    <row r="6033" spans="2:46" ht="15.75" customHeight="1" thickBot="1">
      <c r="B6033" t="str">
        <f t="shared" si="381"/>
        <v>MPHASIS4518345225</v>
      </c>
      <c r="C6033" s="137" t="s">
        <v>226</v>
      </c>
      <c r="D6033" s="137" t="s">
        <v>162</v>
      </c>
      <c r="E6033" s="138">
        <v>45225</v>
      </c>
      <c r="F6033" s="139">
        <v>0</v>
      </c>
      <c r="G6033" s="137" t="s">
        <v>223</v>
      </c>
      <c r="H6033" s="139">
        <v>2470</v>
      </c>
      <c r="I6033" s="139">
        <v>2525.25</v>
      </c>
      <c r="J6033" s="139">
        <v>2463.4</v>
      </c>
      <c r="K6033" s="139">
        <v>2475.25</v>
      </c>
      <c r="L6033" s="139">
        <v>2475.25</v>
      </c>
      <c r="M6033" s="139">
        <v>191</v>
      </c>
      <c r="N6033" s="139">
        <v>1307.1500000000001</v>
      </c>
      <c r="O6033" s="139">
        <v>73700</v>
      </c>
      <c r="P6033" s="140">
        <v>6600</v>
      </c>
      <c r="Q6033" s="138">
        <v>45183</v>
      </c>
      <c r="AR6033">
        <f t="shared" si="383"/>
        <v>0</v>
      </c>
      <c r="AS6033">
        <f t="shared" si="384"/>
        <v>0</v>
      </c>
      <c r="AT6033">
        <f t="shared" si="382"/>
        <v>0</v>
      </c>
    </row>
    <row r="6034" spans="2:46" ht="15.75" customHeight="1" thickBot="1">
      <c r="B6034" t="str">
        <f t="shared" si="381"/>
        <v>MPHASIS4518345260</v>
      </c>
      <c r="C6034" s="137" t="s">
        <v>226</v>
      </c>
      <c r="D6034" s="137" t="s">
        <v>162</v>
      </c>
      <c r="E6034" s="138">
        <v>45260</v>
      </c>
      <c r="F6034" s="139">
        <v>0</v>
      </c>
      <c r="G6034" s="137" t="s">
        <v>223</v>
      </c>
      <c r="H6034" s="139">
        <v>2525</v>
      </c>
      <c r="I6034" s="139">
        <v>2525</v>
      </c>
      <c r="J6034" s="139">
        <v>2525</v>
      </c>
      <c r="K6034" s="139">
        <v>2525</v>
      </c>
      <c r="L6034" s="139">
        <v>2499.35</v>
      </c>
      <c r="M6034" s="139">
        <v>1</v>
      </c>
      <c r="N6034" s="139">
        <v>6.94</v>
      </c>
      <c r="O6034" s="139">
        <v>3850</v>
      </c>
      <c r="P6034" s="139">
        <v>-275</v>
      </c>
      <c r="Q6034" s="138">
        <v>45183</v>
      </c>
      <c r="AR6034">
        <f t="shared" si="383"/>
        <v>0</v>
      </c>
      <c r="AS6034">
        <f t="shared" si="384"/>
        <v>0</v>
      </c>
      <c r="AT6034">
        <f t="shared" si="382"/>
        <v>0</v>
      </c>
    </row>
    <row r="6035" spans="2:46" ht="15.75" customHeight="1" thickBot="1">
      <c r="B6035" t="str">
        <f t="shared" si="381"/>
        <v>MRF4518345197</v>
      </c>
      <c r="C6035" s="137" t="s">
        <v>226</v>
      </c>
      <c r="D6035" s="137" t="s">
        <v>163</v>
      </c>
      <c r="E6035" s="138">
        <v>45197</v>
      </c>
      <c r="F6035" s="139">
        <v>0</v>
      </c>
      <c r="G6035" s="137" t="s">
        <v>223</v>
      </c>
      <c r="H6035" s="139">
        <v>109394.6</v>
      </c>
      <c r="I6035" s="139">
        <v>111415.6</v>
      </c>
      <c r="J6035" s="139">
        <v>108926.55</v>
      </c>
      <c r="K6035" s="139">
        <v>111222.65</v>
      </c>
      <c r="L6035" s="139">
        <v>111222.65</v>
      </c>
      <c r="M6035" s="139">
        <v>1696</v>
      </c>
      <c r="N6035" s="139">
        <v>18731.04</v>
      </c>
      <c r="O6035" s="139">
        <v>38020</v>
      </c>
      <c r="P6035" s="140">
        <v>3350</v>
      </c>
      <c r="Q6035" s="138">
        <v>45183</v>
      </c>
      <c r="AR6035">
        <f t="shared" si="383"/>
        <v>40900</v>
      </c>
      <c r="AS6035">
        <f t="shared" si="384"/>
        <v>4320</v>
      </c>
      <c r="AT6035">
        <f t="shared" si="382"/>
        <v>36580</v>
      </c>
    </row>
    <row r="6036" spans="2:46" ht="15.75" customHeight="1" thickBot="1">
      <c r="B6036" t="str">
        <f t="shared" si="381"/>
        <v>MRF4518345225</v>
      </c>
      <c r="C6036" s="137" t="s">
        <v>226</v>
      </c>
      <c r="D6036" s="137" t="s">
        <v>163</v>
      </c>
      <c r="E6036" s="138">
        <v>45225</v>
      </c>
      <c r="F6036" s="139">
        <v>0</v>
      </c>
      <c r="G6036" s="137" t="s">
        <v>223</v>
      </c>
      <c r="H6036" s="139">
        <v>110300</v>
      </c>
      <c r="I6036" s="139">
        <v>111800</v>
      </c>
      <c r="J6036" s="139">
        <v>109697.85</v>
      </c>
      <c r="K6036" s="139">
        <v>111659.05</v>
      </c>
      <c r="L6036" s="139">
        <v>111659.05</v>
      </c>
      <c r="M6036" s="139">
        <v>226</v>
      </c>
      <c r="N6036" s="139">
        <v>2507.4</v>
      </c>
      <c r="O6036" s="139">
        <v>2880</v>
      </c>
      <c r="P6036" s="139">
        <v>970</v>
      </c>
      <c r="Q6036" s="138">
        <v>45183</v>
      </c>
      <c r="AR6036">
        <f t="shared" si="383"/>
        <v>0</v>
      </c>
      <c r="AS6036">
        <f t="shared" si="384"/>
        <v>0</v>
      </c>
      <c r="AT6036">
        <f t="shared" si="382"/>
        <v>0</v>
      </c>
    </row>
    <row r="6037" spans="2:46" ht="15.75" customHeight="1" thickBot="1">
      <c r="B6037" t="str">
        <f t="shared" si="381"/>
        <v>MRF4518345260</v>
      </c>
      <c r="C6037" s="137" t="s">
        <v>226</v>
      </c>
      <c r="D6037" s="137" t="s">
        <v>163</v>
      </c>
      <c r="E6037" s="138">
        <v>45260</v>
      </c>
      <c r="F6037" s="139">
        <v>0</v>
      </c>
      <c r="G6037" s="137" t="s">
        <v>223</v>
      </c>
      <c r="H6037" s="139">
        <v>111000</v>
      </c>
      <c r="I6037" s="139">
        <v>112242.3</v>
      </c>
      <c r="J6037" s="139">
        <v>110903.7</v>
      </c>
      <c r="K6037" s="139">
        <v>112092.5</v>
      </c>
      <c r="L6037" s="139">
        <v>112092.5</v>
      </c>
      <c r="M6037" s="139">
        <v>8</v>
      </c>
      <c r="N6037" s="139">
        <v>89.28</v>
      </c>
      <c r="O6037" s="139">
        <v>180</v>
      </c>
      <c r="P6037" s="139">
        <v>30</v>
      </c>
      <c r="Q6037" s="138">
        <v>45183</v>
      </c>
      <c r="AR6037">
        <f t="shared" si="383"/>
        <v>0</v>
      </c>
      <c r="AS6037">
        <f t="shared" si="384"/>
        <v>0</v>
      </c>
      <c r="AT6037">
        <f t="shared" si="382"/>
        <v>0</v>
      </c>
    </row>
    <row r="6038" spans="2:46" ht="15.75" customHeight="1" thickBot="1">
      <c r="B6038" t="str">
        <f t="shared" si="381"/>
        <v>MUTHOOTFIN4518345197</v>
      </c>
      <c r="C6038" s="137" t="s">
        <v>226</v>
      </c>
      <c r="D6038" s="137" t="s">
        <v>164</v>
      </c>
      <c r="E6038" s="138">
        <v>45197</v>
      </c>
      <c r="F6038" s="139">
        <v>0</v>
      </c>
      <c r="G6038" s="137" t="s">
        <v>223</v>
      </c>
      <c r="H6038" s="139">
        <v>1283.0999999999999</v>
      </c>
      <c r="I6038" s="139">
        <v>1302.45</v>
      </c>
      <c r="J6038" s="139">
        <v>1279.0999999999999</v>
      </c>
      <c r="K6038" s="139">
        <v>1290.95</v>
      </c>
      <c r="L6038" s="139">
        <v>1290.95</v>
      </c>
      <c r="M6038" s="139">
        <v>1560</v>
      </c>
      <c r="N6038" s="139">
        <v>11077.43</v>
      </c>
      <c r="O6038" s="139">
        <v>6514200</v>
      </c>
      <c r="P6038" s="140">
        <v>67650</v>
      </c>
      <c r="Q6038" s="138">
        <v>45183</v>
      </c>
      <c r="AR6038">
        <f t="shared" si="383"/>
        <v>6653900</v>
      </c>
      <c r="AS6038">
        <f t="shared" si="384"/>
        <v>84150</v>
      </c>
      <c r="AT6038">
        <f t="shared" si="382"/>
        <v>6569750</v>
      </c>
    </row>
    <row r="6039" spans="2:46" ht="15.75" customHeight="1" thickBot="1">
      <c r="B6039" t="str">
        <f t="shared" si="381"/>
        <v>MUTHOOTFIN4518345225</v>
      </c>
      <c r="C6039" s="137" t="s">
        <v>226</v>
      </c>
      <c r="D6039" s="137" t="s">
        <v>164</v>
      </c>
      <c r="E6039" s="138">
        <v>45225</v>
      </c>
      <c r="F6039" s="139">
        <v>0</v>
      </c>
      <c r="G6039" s="137" t="s">
        <v>223</v>
      </c>
      <c r="H6039" s="139">
        <v>1279.3499999999999</v>
      </c>
      <c r="I6039" s="139">
        <v>1288</v>
      </c>
      <c r="J6039" s="139">
        <v>1270</v>
      </c>
      <c r="K6039" s="139">
        <v>1280.3</v>
      </c>
      <c r="L6039" s="139">
        <v>1280.3</v>
      </c>
      <c r="M6039" s="139">
        <v>107</v>
      </c>
      <c r="N6039" s="139">
        <v>753.92</v>
      </c>
      <c r="O6039" s="139">
        <v>139700</v>
      </c>
      <c r="P6039" s="140">
        <v>16500</v>
      </c>
      <c r="Q6039" s="138">
        <v>45183</v>
      </c>
      <c r="AR6039">
        <f t="shared" si="383"/>
        <v>0</v>
      </c>
      <c r="AS6039">
        <f t="shared" si="384"/>
        <v>0</v>
      </c>
      <c r="AT6039">
        <f t="shared" si="382"/>
        <v>0</v>
      </c>
    </row>
    <row r="6040" spans="2:46" ht="15.75" customHeight="1" thickBot="1">
      <c r="B6040" t="str">
        <f t="shared" si="381"/>
        <v>MUTHOOTFIN4518345260</v>
      </c>
      <c r="C6040" s="137" t="s">
        <v>226</v>
      </c>
      <c r="D6040" s="137" t="s">
        <v>164</v>
      </c>
      <c r="E6040" s="138">
        <v>45260</v>
      </c>
      <c r="F6040" s="139">
        <v>0</v>
      </c>
      <c r="G6040" s="137" t="s">
        <v>223</v>
      </c>
      <c r="H6040" s="139">
        <v>1275.75</v>
      </c>
      <c r="I6040" s="139">
        <v>1275.75</v>
      </c>
      <c r="J6040" s="139">
        <v>1270</v>
      </c>
      <c r="K6040" s="139">
        <v>1275</v>
      </c>
      <c r="L6040" s="139">
        <v>1310.0999999999999</v>
      </c>
      <c r="M6040" s="139">
        <v>5</v>
      </c>
      <c r="N6040" s="139">
        <v>35</v>
      </c>
      <c r="O6040" s="139">
        <v>13200</v>
      </c>
      <c r="P6040" s="140">
        <v>1650</v>
      </c>
      <c r="Q6040" s="138">
        <v>45183</v>
      </c>
      <c r="AR6040">
        <f t="shared" si="383"/>
        <v>0</v>
      </c>
      <c r="AS6040">
        <f t="shared" si="384"/>
        <v>0</v>
      </c>
      <c r="AT6040">
        <f t="shared" si="382"/>
        <v>0</v>
      </c>
    </row>
    <row r="6041" spans="2:46" ht="15.75" customHeight="1" thickBot="1">
      <c r="B6041" t="str">
        <f t="shared" si="381"/>
        <v>NATIONALUM4518345197</v>
      </c>
      <c r="C6041" s="137" t="s">
        <v>226</v>
      </c>
      <c r="D6041" s="137" t="s">
        <v>165</v>
      </c>
      <c r="E6041" s="138">
        <v>45197</v>
      </c>
      <c r="F6041" s="139">
        <v>0</v>
      </c>
      <c r="G6041" s="137" t="s">
        <v>223</v>
      </c>
      <c r="H6041" s="139">
        <v>97</v>
      </c>
      <c r="I6041" s="139">
        <v>99</v>
      </c>
      <c r="J6041" s="139">
        <v>96.55</v>
      </c>
      <c r="K6041" s="139">
        <v>98.55</v>
      </c>
      <c r="L6041" s="139">
        <v>98.55</v>
      </c>
      <c r="M6041" s="139">
        <v>330</v>
      </c>
      <c r="N6041" s="139">
        <v>2426.5</v>
      </c>
      <c r="O6041" s="139">
        <v>62340000</v>
      </c>
      <c r="P6041" s="140">
        <v>-2445000</v>
      </c>
      <c r="Q6041" s="138">
        <v>45183</v>
      </c>
      <c r="AR6041">
        <f t="shared" si="383"/>
        <v>67365000</v>
      </c>
      <c r="AS6041">
        <f t="shared" si="384"/>
        <v>-2587500</v>
      </c>
      <c r="AT6041">
        <f t="shared" si="382"/>
        <v>69952500</v>
      </c>
    </row>
    <row r="6042" spans="2:46" ht="15.75" customHeight="1" thickBot="1">
      <c r="B6042" t="str">
        <f t="shared" si="381"/>
        <v>NATIONALUM4518345225</v>
      </c>
      <c r="C6042" s="137" t="s">
        <v>226</v>
      </c>
      <c r="D6042" s="137" t="s">
        <v>165</v>
      </c>
      <c r="E6042" s="138">
        <v>45225</v>
      </c>
      <c r="F6042" s="139">
        <v>0</v>
      </c>
      <c r="G6042" s="137" t="s">
        <v>223</v>
      </c>
      <c r="H6042" s="139">
        <v>98.7</v>
      </c>
      <c r="I6042" s="139">
        <v>99.65</v>
      </c>
      <c r="J6042" s="139">
        <v>97.2</v>
      </c>
      <c r="K6042" s="139">
        <v>99.55</v>
      </c>
      <c r="L6042" s="139">
        <v>99.55</v>
      </c>
      <c r="M6042" s="139">
        <v>19</v>
      </c>
      <c r="N6042" s="139">
        <v>140.79</v>
      </c>
      <c r="O6042" s="139">
        <v>5025000</v>
      </c>
      <c r="P6042" s="140">
        <v>-142500</v>
      </c>
      <c r="Q6042" s="138">
        <v>45183</v>
      </c>
      <c r="AR6042">
        <f t="shared" si="383"/>
        <v>0</v>
      </c>
      <c r="AS6042">
        <f t="shared" si="384"/>
        <v>0</v>
      </c>
      <c r="AT6042">
        <f t="shared" si="382"/>
        <v>0</v>
      </c>
    </row>
    <row r="6043" spans="2:46" ht="15.75" customHeight="1" thickBot="1">
      <c r="B6043" t="str">
        <f t="shared" si="381"/>
        <v>NATIONALUM4518345260</v>
      </c>
      <c r="C6043" s="137" t="s">
        <v>226</v>
      </c>
      <c r="D6043" s="137" t="s">
        <v>165</v>
      </c>
      <c r="E6043" s="138">
        <v>45260</v>
      </c>
      <c r="F6043" s="139">
        <v>0</v>
      </c>
      <c r="G6043" s="137" t="s">
        <v>223</v>
      </c>
      <c r="H6043" s="139">
        <v>98.7</v>
      </c>
      <c r="I6043" s="139">
        <v>98.7</v>
      </c>
      <c r="J6043" s="139">
        <v>97.55</v>
      </c>
      <c r="K6043" s="139">
        <v>97.55</v>
      </c>
      <c r="L6043" s="139">
        <v>100.85</v>
      </c>
      <c r="M6043" s="139">
        <v>5</v>
      </c>
      <c r="N6043" s="139">
        <v>36.840000000000003</v>
      </c>
      <c r="O6043" s="139">
        <v>562500</v>
      </c>
      <c r="P6043" s="140">
        <v>-37500</v>
      </c>
      <c r="Q6043" s="138">
        <v>45183</v>
      </c>
      <c r="AR6043">
        <f t="shared" si="383"/>
        <v>0</v>
      </c>
      <c r="AS6043">
        <f t="shared" si="384"/>
        <v>0</v>
      </c>
      <c r="AT6043">
        <f t="shared" si="382"/>
        <v>0</v>
      </c>
    </row>
    <row r="6044" spans="2:46" ht="15.75" customHeight="1" thickBot="1">
      <c r="B6044" t="str">
        <f t="shared" si="381"/>
        <v>NAUKRI4518345197</v>
      </c>
      <c r="C6044" s="137" t="s">
        <v>226</v>
      </c>
      <c r="D6044" s="137" t="s">
        <v>166</v>
      </c>
      <c r="E6044" s="138">
        <v>45197</v>
      </c>
      <c r="F6044" s="139">
        <v>0</v>
      </c>
      <c r="G6044" s="137" t="s">
        <v>223</v>
      </c>
      <c r="H6044" s="139">
        <v>4404.8</v>
      </c>
      <c r="I6044" s="139">
        <v>4461.8999999999996</v>
      </c>
      <c r="J6044" s="139">
        <v>4387.3500000000004</v>
      </c>
      <c r="K6044" s="139">
        <v>4433.2</v>
      </c>
      <c r="L6044" s="139">
        <v>4433.2</v>
      </c>
      <c r="M6044" s="139">
        <v>1839</v>
      </c>
      <c r="N6044" s="139">
        <v>12191.82</v>
      </c>
      <c r="O6044" s="139">
        <v>1605600</v>
      </c>
      <c r="P6044" s="140">
        <v>9150</v>
      </c>
      <c r="Q6044" s="138">
        <v>45183</v>
      </c>
      <c r="AR6044">
        <f t="shared" si="383"/>
        <v>1642650</v>
      </c>
      <c r="AS6044">
        <f t="shared" si="384"/>
        <v>11550</v>
      </c>
      <c r="AT6044">
        <f t="shared" si="382"/>
        <v>1631100</v>
      </c>
    </row>
    <row r="6045" spans="2:46" ht="15.75" customHeight="1" thickBot="1">
      <c r="B6045" t="str">
        <f t="shared" si="381"/>
        <v>NAUKRI4518345225</v>
      </c>
      <c r="C6045" s="137" t="s">
        <v>226</v>
      </c>
      <c r="D6045" s="137" t="s">
        <v>166</v>
      </c>
      <c r="E6045" s="138">
        <v>45225</v>
      </c>
      <c r="F6045" s="139">
        <v>0</v>
      </c>
      <c r="G6045" s="137" t="s">
        <v>223</v>
      </c>
      <c r="H6045" s="139">
        <v>4456.55</v>
      </c>
      <c r="I6045" s="139">
        <v>4483.6499999999996</v>
      </c>
      <c r="J6045" s="139">
        <v>4420.6499999999996</v>
      </c>
      <c r="K6045" s="139">
        <v>4461.1000000000004</v>
      </c>
      <c r="L6045" s="139">
        <v>4461.1000000000004</v>
      </c>
      <c r="M6045" s="139">
        <v>147</v>
      </c>
      <c r="N6045" s="139">
        <v>980.99</v>
      </c>
      <c r="O6045" s="139">
        <v>37050</v>
      </c>
      <c r="P6045" s="140">
        <v>2400</v>
      </c>
      <c r="Q6045" s="138">
        <v>45183</v>
      </c>
      <c r="AR6045">
        <f t="shared" si="383"/>
        <v>0</v>
      </c>
      <c r="AS6045">
        <f t="shared" si="384"/>
        <v>0</v>
      </c>
      <c r="AT6045">
        <f t="shared" si="382"/>
        <v>0</v>
      </c>
    </row>
    <row r="6046" spans="2:46" ht="15.75" customHeight="1" thickBot="1">
      <c r="B6046" t="str">
        <f t="shared" si="381"/>
        <v>NAUKRI4518345260</v>
      </c>
      <c r="C6046" s="137" t="s">
        <v>226</v>
      </c>
      <c r="D6046" s="137" t="s">
        <v>166</v>
      </c>
      <c r="E6046" s="138">
        <v>45260</v>
      </c>
      <c r="F6046" s="139">
        <v>0</v>
      </c>
      <c r="G6046" s="137" t="s">
        <v>223</v>
      </c>
      <c r="H6046" s="139">
        <v>4450</v>
      </c>
      <c r="I6046" s="139">
        <v>4450</v>
      </c>
      <c r="J6046" s="139">
        <v>4450</v>
      </c>
      <c r="K6046" s="139">
        <v>4450</v>
      </c>
      <c r="L6046" s="139">
        <v>4497.6000000000004</v>
      </c>
      <c r="M6046" s="139">
        <v>1</v>
      </c>
      <c r="N6046" s="139">
        <v>6.67</v>
      </c>
      <c r="O6046" s="139">
        <v>1350</v>
      </c>
      <c r="P6046" s="139">
        <v>150</v>
      </c>
      <c r="Q6046" s="138">
        <v>45183</v>
      </c>
      <c r="AR6046">
        <f t="shared" si="383"/>
        <v>0</v>
      </c>
      <c r="AS6046">
        <f t="shared" si="384"/>
        <v>0</v>
      </c>
      <c r="AT6046">
        <f t="shared" si="382"/>
        <v>0</v>
      </c>
    </row>
    <row r="6047" spans="2:46" ht="15.75" customHeight="1" thickBot="1">
      <c r="B6047" t="str">
        <f t="shared" si="381"/>
        <v>NAVINFLUOR4518345197</v>
      </c>
      <c r="C6047" s="137" t="s">
        <v>226</v>
      </c>
      <c r="D6047" s="137" t="s">
        <v>167</v>
      </c>
      <c r="E6047" s="138">
        <v>45197</v>
      </c>
      <c r="F6047" s="139">
        <v>0</v>
      </c>
      <c r="G6047" s="137" t="s">
        <v>223</v>
      </c>
      <c r="H6047" s="139">
        <v>4507.05</v>
      </c>
      <c r="I6047" s="139">
        <v>4576.95</v>
      </c>
      <c r="J6047" s="139">
        <v>4491.1499999999996</v>
      </c>
      <c r="K6047" s="139">
        <v>4557.25</v>
      </c>
      <c r="L6047" s="139">
        <v>4557.25</v>
      </c>
      <c r="M6047" s="139">
        <v>1684</v>
      </c>
      <c r="N6047" s="139">
        <v>11450.92</v>
      </c>
      <c r="O6047" s="139">
        <v>595350</v>
      </c>
      <c r="P6047" s="140">
        <v>-27450</v>
      </c>
      <c r="Q6047" s="138">
        <v>45183</v>
      </c>
      <c r="AR6047">
        <f t="shared" si="383"/>
        <v>629850</v>
      </c>
      <c r="AS6047">
        <f t="shared" si="384"/>
        <v>-20250</v>
      </c>
      <c r="AT6047">
        <f t="shared" si="382"/>
        <v>650100</v>
      </c>
    </row>
    <row r="6048" spans="2:46" ht="15.75" customHeight="1" thickBot="1">
      <c r="B6048" t="str">
        <f t="shared" si="381"/>
        <v>NAVINFLUOR4518345225</v>
      </c>
      <c r="C6048" s="137" t="s">
        <v>226</v>
      </c>
      <c r="D6048" s="137" t="s">
        <v>167</v>
      </c>
      <c r="E6048" s="138">
        <v>45225</v>
      </c>
      <c r="F6048" s="139">
        <v>0</v>
      </c>
      <c r="G6048" s="137" t="s">
        <v>223</v>
      </c>
      <c r="H6048" s="139">
        <v>4492.6000000000004</v>
      </c>
      <c r="I6048" s="139">
        <v>4570</v>
      </c>
      <c r="J6048" s="139">
        <v>4489.95</v>
      </c>
      <c r="K6048" s="139">
        <v>4542.8500000000004</v>
      </c>
      <c r="L6048" s="139">
        <v>4542.8500000000004</v>
      </c>
      <c r="M6048" s="139">
        <v>196</v>
      </c>
      <c r="N6048" s="139">
        <v>1326.66</v>
      </c>
      <c r="O6048" s="139">
        <v>34500</v>
      </c>
      <c r="P6048" s="140">
        <v>7200</v>
      </c>
      <c r="Q6048" s="138">
        <v>45183</v>
      </c>
      <c r="AR6048">
        <f t="shared" si="383"/>
        <v>0</v>
      </c>
      <c r="AS6048">
        <f t="shared" si="384"/>
        <v>0</v>
      </c>
      <c r="AT6048">
        <f t="shared" si="382"/>
        <v>0</v>
      </c>
    </row>
    <row r="6049" spans="2:46" ht="15.75" customHeight="1" thickBot="1">
      <c r="B6049" t="str">
        <f t="shared" si="381"/>
        <v>NAVINFLUOR4518345260</v>
      </c>
      <c r="C6049" s="137" t="s">
        <v>226</v>
      </c>
      <c r="D6049" s="137" t="s">
        <v>167</v>
      </c>
      <c r="E6049" s="138">
        <v>45260</v>
      </c>
      <c r="F6049" s="139">
        <v>0</v>
      </c>
      <c r="G6049" s="137" t="s">
        <v>223</v>
      </c>
      <c r="H6049" s="139">
        <v>4542.1499999999996</v>
      </c>
      <c r="I6049" s="139">
        <v>4548.25</v>
      </c>
      <c r="J6049" s="139">
        <v>4520</v>
      </c>
      <c r="K6049" s="139">
        <v>4520</v>
      </c>
      <c r="L6049" s="139">
        <v>4609.3999999999996</v>
      </c>
      <c r="M6049" s="139">
        <v>5</v>
      </c>
      <c r="N6049" s="139">
        <v>34.049999999999997</v>
      </c>
      <c r="O6049" s="139">
        <v>2700</v>
      </c>
      <c r="P6049" s="139">
        <v>450</v>
      </c>
      <c r="Q6049" s="138">
        <v>45183</v>
      </c>
      <c r="AR6049">
        <f t="shared" si="383"/>
        <v>0</v>
      </c>
      <c r="AS6049">
        <f t="shared" si="384"/>
        <v>0</v>
      </c>
      <c r="AT6049">
        <f t="shared" si="382"/>
        <v>0</v>
      </c>
    </row>
    <row r="6050" spans="2:46" ht="15.75" customHeight="1" thickBot="1">
      <c r="B6050" t="str">
        <f t="shared" si="381"/>
        <v>NESTLEIND4518345197</v>
      </c>
      <c r="C6050" s="137" t="s">
        <v>226</v>
      </c>
      <c r="D6050" s="137" t="s">
        <v>44</v>
      </c>
      <c r="E6050" s="138">
        <v>45197</v>
      </c>
      <c r="F6050" s="139">
        <v>0</v>
      </c>
      <c r="G6050" s="137" t="s">
        <v>223</v>
      </c>
      <c r="H6050" s="139">
        <v>22272.15</v>
      </c>
      <c r="I6050" s="139">
        <v>22531.3</v>
      </c>
      <c r="J6050" s="139">
        <v>22252.6</v>
      </c>
      <c r="K6050" s="139">
        <v>22498.3</v>
      </c>
      <c r="L6050" s="139">
        <v>22498.3</v>
      </c>
      <c r="M6050" s="139">
        <v>2339</v>
      </c>
      <c r="N6050" s="139">
        <v>21007.39</v>
      </c>
      <c r="O6050" s="139">
        <v>341720</v>
      </c>
      <c r="P6050" s="140">
        <v>4400</v>
      </c>
      <c r="Q6050" s="138">
        <v>45183</v>
      </c>
      <c r="AR6050">
        <f t="shared" si="383"/>
        <v>349520</v>
      </c>
      <c r="AS6050">
        <f t="shared" si="384"/>
        <v>4680</v>
      </c>
      <c r="AT6050">
        <f t="shared" si="382"/>
        <v>344840</v>
      </c>
    </row>
    <row r="6051" spans="2:46" ht="15.75" customHeight="1" thickBot="1">
      <c r="B6051" t="str">
        <f t="shared" si="381"/>
        <v>NESTLEIND4518345225</v>
      </c>
      <c r="C6051" s="137" t="s">
        <v>226</v>
      </c>
      <c r="D6051" s="137" t="s">
        <v>44</v>
      </c>
      <c r="E6051" s="138">
        <v>45225</v>
      </c>
      <c r="F6051" s="139">
        <v>0</v>
      </c>
      <c r="G6051" s="137" t="s">
        <v>223</v>
      </c>
      <c r="H6051" s="139">
        <v>22407</v>
      </c>
      <c r="I6051" s="139">
        <v>22650</v>
      </c>
      <c r="J6051" s="139">
        <v>22400</v>
      </c>
      <c r="K6051" s="139">
        <v>22626.5</v>
      </c>
      <c r="L6051" s="139">
        <v>22626.5</v>
      </c>
      <c r="M6051" s="139">
        <v>91</v>
      </c>
      <c r="N6051" s="139">
        <v>820.92</v>
      </c>
      <c r="O6051" s="139">
        <v>7800</v>
      </c>
      <c r="P6051" s="139">
        <v>280</v>
      </c>
      <c r="Q6051" s="138">
        <v>45183</v>
      </c>
      <c r="AR6051">
        <f t="shared" si="383"/>
        <v>0</v>
      </c>
      <c r="AS6051">
        <f t="shared" si="384"/>
        <v>0</v>
      </c>
      <c r="AT6051">
        <f t="shared" si="382"/>
        <v>0</v>
      </c>
    </row>
    <row r="6052" spans="2:46" ht="15.75" customHeight="1" thickBot="1">
      <c r="B6052" t="str">
        <f t="shared" si="381"/>
        <v>NESTLEIND4518345260</v>
      </c>
      <c r="C6052" s="137" t="s">
        <v>226</v>
      </c>
      <c r="D6052" s="137" t="s">
        <v>44</v>
      </c>
      <c r="E6052" s="138">
        <v>45260</v>
      </c>
      <c r="F6052" s="139">
        <v>0</v>
      </c>
      <c r="G6052" s="137" t="s">
        <v>223</v>
      </c>
      <c r="H6052" s="139">
        <v>0</v>
      </c>
      <c r="I6052" s="139">
        <v>0</v>
      </c>
      <c r="J6052" s="139">
        <v>0</v>
      </c>
      <c r="K6052" s="139">
        <v>22098.65</v>
      </c>
      <c r="L6052" s="139">
        <v>22818.85</v>
      </c>
      <c r="M6052" s="139">
        <v>0</v>
      </c>
      <c r="N6052" s="139">
        <v>0</v>
      </c>
      <c r="O6052" s="139">
        <v>520</v>
      </c>
      <c r="P6052" s="139">
        <v>0</v>
      </c>
      <c r="Q6052" s="138">
        <v>45183</v>
      </c>
      <c r="AR6052">
        <f t="shared" si="383"/>
        <v>0</v>
      </c>
      <c r="AS6052">
        <f t="shared" si="384"/>
        <v>0</v>
      </c>
      <c r="AT6052">
        <f t="shared" si="382"/>
        <v>0</v>
      </c>
    </row>
    <row r="6053" spans="2:46" ht="15.75" customHeight="1" thickBot="1">
      <c r="B6053" t="str">
        <f t="shared" si="381"/>
        <v>NMDC4518345197</v>
      </c>
      <c r="C6053" s="137" t="s">
        <v>226</v>
      </c>
      <c r="D6053" s="137" t="s">
        <v>168</v>
      </c>
      <c r="E6053" s="138">
        <v>45197</v>
      </c>
      <c r="F6053" s="139">
        <v>0</v>
      </c>
      <c r="G6053" s="137" t="s">
        <v>223</v>
      </c>
      <c r="H6053" s="139">
        <v>143.25</v>
      </c>
      <c r="I6053" s="139">
        <v>151.5</v>
      </c>
      <c r="J6053" s="139">
        <v>143.19999999999999</v>
      </c>
      <c r="K6053" s="139">
        <v>150.9</v>
      </c>
      <c r="L6053" s="139">
        <v>150.9</v>
      </c>
      <c r="M6053" s="139">
        <v>12589</v>
      </c>
      <c r="N6053" s="139">
        <v>84242.61</v>
      </c>
      <c r="O6053" s="139">
        <v>112086000</v>
      </c>
      <c r="P6053" s="140">
        <v>2466000</v>
      </c>
      <c r="Q6053" s="138">
        <v>45183</v>
      </c>
      <c r="AR6053">
        <f t="shared" si="383"/>
        <v>118125000</v>
      </c>
      <c r="AS6053">
        <f t="shared" si="384"/>
        <v>3154500</v>
      </c>
      <c r="AT6053">
        <f t="shared" si="382"/>
        <v>114970500</v>
      </c>
    </row>
    <row r="6054" spans="2:46" ht="15.75" customHeight="1" thickBot="1">
      <c r="B6054" t="str">
        <f t="shared" si="381"/>
        <v>NMDC4518345225</v>
      </c>
      <c r="C6054" s="137" t="s">
        <v>226</v>
      </c>
      <c r="D6054" s="137" t="s">
        <v>168</v>
      </c>
      <c r="E6054" s="138">
        <v>45225</v>
      </c>
      <c r="F6054" s="139">
        <v>0</v>
      </c>
      <c r="G6054" s="137" t="s">
        <v>223</v>
      </c>
      <c r="H6054" s="139">
        <v>144.6</v>
      </c>
      <c r="I6054" s="139">
        <v>152.5</v>
      </c>
      <c r="J6054" s="139">
        <v>144.4</v>
      </c>
      <c r="K6054" s="139">
        <v>151.9</v>
      </c>
      <c r="L6054" s="139">
        <v>151.9</v>
      </c>
      <c r="M6054" s="139">
        <v>952</v>
      </c>
      <c r="N6054" s="139">
        <v>6414.29</v>
      </c>
      <c r="O6054" s="139">
        <v>6039000</v>
      </c>
      <c r="P6054" s="140">
        <v>688500</v>
      </c>
      <c r="Q6054" s="138">
        <v>45183</v>
      </c>
      <c r="AR6054">
        <f t="shared" si="383"/>
        <v>0</v>
      </c>
      <c r="AS6054">
        <f t="shared" si="384"/>
        <v>0</v>
      </c>
      <c r="AT6054">
        <f t="shared" si="382"/>
        <v>0</v>
      </c>
    </row>
    <row r="6055" spans="2:46" ht="15.75" customHeight="1" thickBot="1">
      <c r="B6055" t="str">
        <f t="shared" si="381"/>
        <v>NMDC4518345260</v>
      </c>
      <c r="C6055" s="137" t="s">
        <v>226</v>
      </c>
      <c r="D6055" s="137" t="s">
        <v>168</v>
      </c>
      <c r="E6055" s="138">
        <v>45260</v>
      </c>
      <c r="F6055" s="139">
        <v>0</v>
      </c>
      <c r="G6055" s="137" t="s">
        <v>223</v>
      </c>
      <c r="H6055" s="139">
        <v>146</v>
      </c>
      <c r="I6055" s="139">
        <v>153.15</v>
      </c>
      <c r="J6055" s="139">
        <v>145.9</v>
      </c>
      <c r="K6055" s="139">
        <v>152.9</v>
      </c>
      <c r="L6055" s="139">
        <v>152.9</v>
      </c>
      <c r="M6055" s="139">
        <v>131</v>
      </c>
      <c r="N6055" s="139">
        <v>885.97</v>
      </c>
      <c r="O6055" s="139">
        <v>634500</v>
      </c>
      <c r="P6055" s="140">
        <v>67500</v>
      </c>
      <c r="Q6055" s="138">
        <v>45183</v>
      </c>
      <c r="AR6055">
        <f t="shared" si="383"/>
        <v>0</v>
      </c>
      <c r="AS6055">
        <f t="shared" si="384"/>
        <v>0</v>
      </c>
      <c r="AT6055">
        <f t="shared" si="382"/>
        <v>0</v>
      </c>
    </row>
    <row r="6056" spans="2:46" ht="15.75" customHeight="1" thickBot="1">
      <c r="B6056" t="str">
        <f t="shared" si="381"/>
        <v>NTPC4518345197</v>
      </c>
      <c r="C6056" s="137" t="s">
        <v>226</v>
      </c>
      <c r="D6056" s="137" t="s">
        <v>41</v>
      </c>
      <c r="E6056" s="138">
        <v>45197</v>
      </c>
      <c r="F6056" s="139">
        <v>0</v>
      </c>
      <c r="G6056" s="137" t="s">
        <v>223</v>
      </c>
      <c r="H6056" s="139">
        <v>238.55</v>
      </c>
      <c r="I6056" s="139">
        <v>239.9</v>
      </c>
      <c r="J6056" s="139">
        <v>236.95</v>
      </c>
      <c r="K6056" s="139">
        <v>238.8</v>
      </c>
      <c r="L6056" s="139">
        <v>238.8</v>
      </c>
      <c r="M6056" s="139">
        <v>4972</v>
      </c>
      <c r="N6056" s="139">
        <v>35563.82</v>
      </c>
      <c r="O6056" s="139">
        <v>75735000</v>
      </c>
      <c r="P6056" s="140">
        <v>2874000</v>
      </c>
      <c r="Q6056" s="138">
        <v>45183</v>
      </c>
      <c r="AR6056">
        <f t="shared" si="383"/>
        <v>77841000</v>
      </c>
      <c r="AS6056">
        <f t="shared" si="384"/>
        <v>2952000</v>
      </c>
      <c r="AT6056">
        <f t="shared" si="382"/>
        <v>74889000</v>
      </c>
    </row>
    <row r="6057" spans="2:46" ht="15.75" customHeight="1" thickBot="1">
      <c r="B6057" t="str">
        <f t="shared" si="381"/>
        <v>NTPC4518345225</v>
      </c>
      <c r="C6057" s="137" t="s">
        <v>226</v>
      </c>
      <c r="D6057" s="137" t="s">
        <v>41</v>
      </c>
      <c r="E6057" s="138">
        <v>45225</v>
      </c>
      <c r="F6057" s="139">
        <v>0</v>
      </c>
      <c r="G6057" s="137" t="s">
        <v>223</v>
      </c>
      <c r="H6057" s="139">
        <v>239.95</v>
      </c>
      <c r="I6057" s="139">
        <v>241.25</v>
      </c>
      <c r="J6057" s="139">
        <v>238.6</v>
      </c>
      <c r="K6057" s="139">
        <v>240.4</v>
      </c>
      <c r="L6057" s="139">
        <v>240.4</v>
      </c>
      <c r="M6057" s="139">
        <v>242</v>
      </c>
      <c r="N6057" s="139">
        <v>1741.89</v>
      </c>
      <c r="O6057" s="139">
        <v>2106000</v>
      </c>
      <c r="P6057" s="140">
        <v>78000</v>
      </c>
      <c r="Q6057" s="138">
        <v>45183</v>
      </c>
      <c r="AR6057">
        <f t="shared" si="383"/>
        <v>0</v>
      </c>
      <c r="AS6057">
        <f t="shared" si="384"/>
        <v>0</v>
      </c>
      <c r="AT6057">
        <f t="shared" si="382"/>
        <v>0</v>
      </c>
    </row>
    <row r="6058" spans="2:46" ht="15.75" customHeight="1" thickBot="1">
      <c r="B6058" t="str">
        <f t="shared" si="381"/>
        <v>NTPC4518345260</v>
      </c>
      <c r="C6058" s="137" t="s">
        <v>226</v>
      </c>
      <c r="D6058" s="137" t="s">
        <v>41</v>
      </c>
      <c r="E6058" s="138">
        <v>45260</v>
      </c>
      <c r="F6058" s="139">
        <v>0</v>
      </c>
      <c r="G6058" s="137" t="s">
        <v>223</v>
      </c>
      <c r="H6058" s="139">
        <v>242.25</v>
      </c>
      <c r="I6058" s="139">
        <v>242.3</v>
      </c>
      <c r="J6058" s="139">
        <v>240.9</v>
      </c>
      <c r="K6058" s="139">
        <v>242.1</v>
      </c>
      <c r="L6058" s="139">
        <v>242.1</v>
      </c>
      <c r="M6058" s="139">
        <v>9</v>
      </c>
      <c r="N6058" s="139">
        <v>65.22</v>
      </c>
      <c r="O6058" s="139">
        <v>372000</v>
      </c>
      <c r="P6058" s="140">
        <v>15000</v>
      </c>
      <c r="Q6058" s="138">
        <v>45183</v>
      </c>
      <c r="AR6058">
        <f t="shared" si="383"/>
        <v>0</v>
      </c>
      <c r="AS6058">
        <f t="shared" si="384"/>
        <v>0</v>
      </c>
      <c r="AT6058">
        <f t="shared" si="382"/>
        <v>0</v>
      </c>
    </row>
    <row r="6059" spans="2:46" ht="15.75" customHeight="1" thickBot="1">
      <c r="B6059" t="str">
        <f t="shared" si="381"/>
        <v>OBEROIRLTY4518345197</v>
      </c>
      <c r="C6059" s="137" t="s">
        <v>226</v>
      </c>
      <c r="D6059" s="137" t="s">
        <v>169</v>
      </c>
      <c r="E6059" s="138">
        <v>45197</v>
      </c>
      <c r="F6059" s="139">
        <v>0</v>
      </c>
      <c r="G6059" s="137" t="s">
        <v>223</v>
      </c>
      <c r="H6059" s="139">
        <v>1149.6500000000001</v>
      </c>
      <c r="I6059" s="139">
        <v>1176.55</v>
      </c>
      <c r="J6059" s="139">
        <v>1149</v>
      </c>
      <c r="K6059" s="139">
        <v>1166.05</v>
      </c>
      <c r="L6059" s="139">
        <v>1166.05</v>
      </c>
      <c r="M6059" s="139">
        <v>2339</v>
      </c>
      <c r="N6059" s="139">
        <v>19050.68</v>
      </c>
      <c r="O6059" s="139">
        <v>6703900</v>
      </c>
      <c r="P6059" s="140">
        <v>-51800</v>
      </c>
      <c r="Q6059" s="138">
        <v>45183</v>
      </c>
      <c r="AR6059">
        <f t="shared" si="383"/>
        <v>6868400</v>
      </c>
      <c r="AS6059">
        <f t="shared" si="384"/>
        <v>-48300</v>
      </c>
      <c r="AT6059">
        <f t="shared" si="382"/>
        <v>6916700</v>
      </c>
    </row>
    <row r="6060" spans="2:46" ht="15.75" customHeight="1" thickBot="1">
      <c r="B6060" t="str">
        <f t="shared" si="381"/>
        <v>OBEROIRLTY4518345225</v>
      </c>
      <c r="C6060" s="137" t="s">
        <v>226</v>
      </c>
      <c r="D6060" s="137" t="s">
        <v>169</v>
      </c>
      <c r="E6060" s="138">
        <v>45225</v>
      </c>
      <c r="F6060" s="139">
        <v>0</v>
      </c>
      <c r="G6060" s="137" t="s">
        <v>223</v>
      </c>
      <c r="H6060" s="139">
        <v>1161.55</v>
      </c>
      <c r="I6060" s="139">
        <v>1181.5999999999999</v>
      </c>
      <c r="J6060" s="139">
        <v>1161.55</v>
      </c>
      <c r="K6060" s="139">
        <v>1173.7</v>
      </c>
      <c r="L6060" s="139">
        <v>1173.7</v>
      </c>
      <c r="M6060" s="139">
        <v>113</v>
      </c>
      <c r="N6060" s="139">
        <v>926.43</v>
      </c>
      <c r="O6060" s="139">
        <v>164500</v>
      </c>
      <c r="P6060" s="140">
        <v>3500</v>
      </c>
      <c r="Q6060" s="138">
        <v>45183</v>
      </c>
      <c r="AR6060">
        <f t="shared" si="383"/>
        <v>0</v>
      </c>
      <c r="AS6060">
        <f t="shared" si="384"/>
        <v>0</v>
      </c>
      <c r="AT6060">
        <f t="shared" si="382"/>
        <v>0</v>
      </c>
    </row>
    <row r="6061" spans="2:46" ht="15.75" customHeight="1" thickBot="1">
      <c r="B6061" t="str">
        <f t="shared" si="381"/>
        <v>OBEROIRLTY4518345260</v>
      </c>
      <c r="C6061" s="137" t="s">
        <v>226</v>
      </c>
      <c r="D6061" s="137" t="s">
        <v>169</v>
      </c>
      <c r="E6061" s="138">
        <v>45260</v>
      </c>
      <c r="F6061" s="139">
        <v>0</v>
      </c>
      <c r="G6061" s="137" t="s">
        <v>223</v>
      </c>
      <c r="H6061" s="139">
        <v>1178.3499999999999</v>
      </c>
      <c r="I6061" s="139">
        <v>1178.3499999999999</v>
      </c>
      <c r="J6061" s="139">
        <v>1174</v>
      </c>
      <c r="K6061" s="139">
        <v>1174</v>
      </c>
      <c r="L6061" s="139">
        <v>1181.9000000000001</v>
      </c>
      <c r="M6061" s="139">
        <v>11</v>
      </c>
      <c r="N6061" s="139">
        <v>90.57</v>
      </c>
      <c r="O6061" s="139">
        <v>4200</v>
      </c>
      <c r="P6061" s="140">
        <v>-4200</v>
      </c>
      <c r="Q6061" s="138">
        <v>45183</v>
      </c>
      <c r="AR6061">
        <f t="shared" si="383"/>
        <v>0</v>
      </c>
      <c r="AS6061">
        <f t="shared" si="384"/>
        <v>0</v>
      </c>
      <c r="AT6061">
        <f t="shared" si="382"/>
        <v>0</v>
      </c>
    </row>
    <row r="6062" spans="2:46" ht="15.75" customHeight="1" thickBot="1">
      <c r="B6062" t="str">
        <f t="shared" si="381"/>
        <v>OFSS4518345197</v>
      </c>
      <c r="C6062" s="137" t="s">
        <v>226</v>
      </c>
      <c r="D6062" s="137" t="s">
        <v>170</v>
      </c>
      <c r="E6062" s="138">
        <v>45197</v>
      </c>
      <c r="F6062" s="139">
        <v>0</v>
      </c>
      <c r="G6062" s="137" t="s">
        <v>223</v>
      </c>
      <c r="H6062" s="139">
        <v>4294.8500000000004</v>
      </c>
      <c r="I6062" s="139">
        <v>4307.8500000000004</v>
      </c>
      <c r="J6062" s="139">
        <v>4245</v>
      </c>
      <c r="K6062" s="139">
        <v>4289.1499999999996</v>
      </c>
      <c r="L6062" s="139">
        <v>4289.1499999999996</v>
      </c>
      <c r="M6062" s="139">
        <v>450</v>
      </c>
      <c r="N6062" s="139">
        <v>3852.31</v>
      </c>
      <c r="O6062" s="139">
        <v>358200</v>
      </c>
      <c r="P6062" s="140">
        <v>-9800</v>
      </c>
      <c r="Q6062" s="138">
        <v>45183</v>
      </c>
      <c r="AR6062">
        <f t="shared" si="383"/>
        <v>371600</v>
      </c>
      <c r="AS6062">
        <f t="shared" si="384"/>
        <v>-10800</v>
      </c>
      <c r="AT6062">
        <f t="shared" si="382"/>
        <v>382400</v>
      </c>
    </row>
    <row r="6063" spans="2:46" ht="15.75" customHeight="1" thickBot="1">
      <c r="B6063" t="str">
        <f t="shared" si="381"/>
        <v>OFSS4518345225</v>
      </c>
      <c r="C6063" s="137" t="s">
        <v>226</v>
      </c>
      <c r="D6063" s="137" t="s">
        <v>170</v>
      </c>
      <c r="E6063" s="138">
        <v>45225</v>
      </c>
      <c r="F6063" s="139">
        <v>0</v>
      </c>
      <c r="G6063" s="137" t="s">
        <v>223</v>
      </c>
      <c r="H6063" s="139">
        <v>4266</v>
      </c>
      <c r="I6063" s="139">
        <v>4325.1499999999996</v>
      </c>
      <c r="J6063" s="139">
        <v>4266</v>
      </c>
      <c r="K6063" s="139">
        <v>4315.8999999999996</v>
      </c>
      <c r="L6063" s="139">
        <v>4315.8999999999996</v>
      </c>
      <c r="M6063" s="139">
        <v>30</v>
      </c>
      <c r="N6063" s="139">
        <v>258.45999999999998</v>
      </c>
      <c r="O6063" s="139">
        <v>13400</v>
      </c>
      <c r="P6063" s="140">
        <v>-1000</v>
      </c>
      <c r="Q6063" s="138">
        <v>45183</v>
      </c>
      <c r="AR6063">
        <f t="shared" si="383"/>
        <v>0</v>
      </c>
      <c r="AS6063">
        <f t="shared" si="384"/>
        <v>0</v>
      </c>
      <c r="AT6063">
        <f t="shared" si="382"/>
        <v>0</v>
      </c>
    </row>
    <row r="6064" spans="2:46" ht="15.75" customHeight="1" thickBot="1">
      <c r="B6064" t="str">
        <f t="shared" si="381"/>
        <v>OFSS4518345260</v>
      </c>
      <c r="C6064" s="137" t="s">
        <v>226</v>
      </c>
      <c r="D6064" s="137" t="s">
        <v>170</v>
      </c>
      <c r="E6064" s="138">
        <v>45260</v>
      </c>
      <c r="F6064" s="139">
        <v>0</v>
      </c>
      <c r="G6064" s="137" t="s">
        <v>223</v>
      </c>
      <c r="H6064" s="139">
        <v>4342.3</v>
      </c>
      <c r="I6064" s="139">
        <v>4342.3</v>
      </c>
      <c r="J6064" s="139">
        <v>4342.3</v>
      </c>
      <c r="K6064" s="139">
        <v>4342.3</v>
      </c>
      <c r="L6064" s="139">
        <v>4342.3</v>
      </c>
      <c r="M6064" s="139">
        <v>1</v>
      </c>
      <c r="N6064" s="139">
        <v>8.68</v>
      </c>
      <c r="O6064" s="139">
        <v>2000</v>
      </c>
      <c r="P6064" s="139">
        <v>200</v>
      </c>
      <c r="Q6064" s="138">
        <v>45183</v>
      </c>
      <c r="AR6064">
        <f t="shared" si="383"/>
        <v>0</v>
      </c>
      <c r="AS6064">
        <f t="shared" si="384"/>
        <v>0</v>
      </c>
      <c r="AT6064">
        <f t="shared" si="382"/>
        <v>0</v>
      </c>
    </row>
    <row r="6065" spans="2:46" ht="15.75" customHeight="1" thickBot="1">
      <c r="B6065" t="str">
        <f t="shared" si="381"/>
        <v>ONGC4518345197</v>
      </c>
      <c r="C6065" s="137" t="s">
        <v>226</v>
      </c>
      <c r="D6065" s="137" t="s">
        <v>50</v>
      </c>
      <c r="E6065" s="138">
        <v>45197</v>
      </c>
      <c r="F6065" s="139">
        <v>0</v>
      </c>
      <c r="G6065" s="137" t="s">
        <v>223</v>
      </c>
      <c r="H6065" s="139">
        <v>184.5</v>
      </c>
      <c r="I6065" s="139">
        <v>188.8</v>
      </c>
      <c r="J6065" s="139">
        <v>184.45</v>
      </c>
      <c r="K6065" s="139">
        <v>188.35</v>
      </c>
      <c r="L6065" s="139">
        <v>188.35</v>
      </c>
      <c r="M6065" s="139">
        <v>11661</v>
      </c>
      <c r="N6065" s="139">
        <v>84095.56</v>
      </c>
      <c r="O6065" s="139">
        <v>63913850</v>
      </c>
      <c r="P6065" s="140">
        <v>6645100</v>
      </c>
      <c r="Q6065" s="138">
        <v>45183</v>
      </c>
      <c r="AR6065">
        <f t="shared" si="383"/>
        <v>65873500</v>
      </c>
      <c r="AS6065">
        <f t="shared" si="384"/>
        <v>7145600</v>
      </c>
      <c r="AT6065">
        <f t="shared" si="382"/>
        <v>58727900</v>
      </c>
    </row>
    <row r="6066" spans="2:46" ht="15.75" customHeight="1" thickBot="1">
      <c r="B6066" t="str">
        <f t="shared" si="381"/>
        <v>ONGC4518345225</v>
      </c>
      <c r="C6066" s="137" t="s">
        <v>226</v>
      </c>
      <c r="D6066" s="137" t="s">
        <v>50</v>
      </c>
      <c r="E6066" s="138">
        <v>45225</v>
      </c>
      <c r="F6066" s="139">
        <v>0</v>
      </c>
      <c r="G6066" s="137" t="s">
        <v>223</v>
      </c>
      <c r="H6066" s="139">
        <v>186</v>
      </c>
      <c r="I6066" s="139">
        <v>190.1</v>
      </c>
      <c r="J6066" s="139">
        <v>186</v>
      </c>
      <c r="K6066" s="139">
        <v>189.7</v>
      </c>
      <c r="L6066" s="139">
        <v>189.7</v>
      </c>
      <c r="M6066" s="139">
        <v>532</v>
      </c>
      <c r="N6066" s="139">
        <v>3861.51</v>
      </c>
      <c r="O6066" s="139">
        <v>1959650</v>
      </c>
      <c r="P6066" s="140">
        <v>500500</v>
      </c>
      <c r="Q6066" s="138">
        <v>45183</v>
      </c>
      <c r="AR6066">
        <f t="shared" si="383"/>
        <v>0</v>
      </c>
      <c r="AS6066">
        <f t="shared" si="384"/>
        <v>0</v>
      </c>
      <c r="AT6066">
        <f t="shared" si="382"/>
        <v>0</v>
      </c>
    </row>
    <row r="6067" spans="2:46" ht="15.75" customHeight="1" thickBot="1">
      <c r="B6067" t="str">
        <f t="shared" si="381"/>
        <v>ONGC4518345260</v>
      </c>
      <c r="C6067" s="137" t="s">
        <v>226</v>
      </c>
      <c r="D6067" s="137" t="s">
        <v>50</v>
      </c>
      <c r="E6067" s="138">
        <v>45260</v>
      </c>
      <c r="F6067" s="139">
        <v>0</v>
      </c>
      <c r="G6067" s="137" t="s">
        <v>223</v>
      </c>
      <c r="H6067" s="139">
        <v>186.45</v>
      </c>
      <c r="I6067" s="139">
        <v>190.4</v>
      </c>
      <c r="J6067" s="139">
        <v>186.45</v>
      </c>
      <c r="K6067" s="139">
        <v>190.1</v>
      </c>
      <c r="L6067" s="139">
        <v>190.1</v>
      </c>
      <c r="M6067" s="139">
        <v>42</v>
      </c>
      <c r="N6067" s="139">
        <v>305.89</v>
      </c>
      <c r="O6067" s="139">
        <v>204050</v>
      </c>
      <c r="P6067" s="140">
        <v>19250</v>
      </c>
      <c r="Q6067" s="138">
        <v>45183</v>
      </c>
      <c r="AR6067">
        <f t="shared" si="383"/>
        <v>0</v>
      </c>
      <c r="AS6067">
        <f t="shared" si="384"/>
        <v>0</v>
      </c>
      <c r="AT6067">
        <f t="shared" si="382"/>
        <v>0</v>
      </c>
    </row>
    <row r="6068" spans="2:46" ht="15.75" customHeight="1" thickBot="1">
      <c r="B6068" t="str">
        <f t="shared" si="381"/>
        <v>PAGEIND4518345197</v>
      </c>
      <c r="C6068" s="137" t="s">
        <v>226</v>
      </c>
      <c r="D6068" s="137" t="s">
        <v>171</v>
      </c>
      <c r="E6068" s="138">
        <v>45197</v>
      </c>
      <c r="F6068" s="139">
        <v>0</v>
      </c>
      <c r="G6068" s="137" t="s">
        <v>223</v>
      </c>
      <c r="H6068" s="139">
        <v>40674.199999999997</v>
      </c>
      <c r="I6068" s="139">
        <v>40989</v>
      </c>
      <c r="J6068" s="139">
        <v>40040.15</v>
      </c>
      <c r="K6068" s="139">
        <v>40168.1</v>
      </c>
      <c r="L6068" s="139">
        <v>40168.1</v>
      </c>
      <c r="M6068" s="139">
        <v>3556</v>
      </c>
      <c r="N6068" s="139">
        <v>21529.759999999998</v>
      </c>
      <c r="O6068" s="139">
        <v>164055</v>
      </c>
      <c r="P6068" s="140">
        <v>9480</v>
      </c>
      <c r="Q6068" s="138">
        <v>45183</v>
      </c>
      <c r="AR6068">
        <f t="shared" si="383"/>
        <v>168270</v>
      </c>
      <c r="AS6068">
        <f t="shared" si="384"/>
        <v>10095</v>
      </c>
      <c r="AT6068">
        <f t="shared" si="382"/>
        <v>158175</v>
      </c>
    </row>
    <row r="6069" spans="2:46" ht="15.75" customHeight="1" thickBot="1">
      <c r="B6069" t="str">
        <f t="shared" si="381"/>
        <v>PAGEIND4518345225</v>
      </c>
      <c r="C6069" s="137" t="s">
        <v>226</v>
      </c>
      <c r="D6069" s="137" t="s">
        <v>171</v>
      </c>
      <c r="E6069" s="138">
        <v>45225</v>
      </c>
      <c r="F6069" s="139">
        <v>0</v>
      </c>
      <c r="G6069" s="137" t="s">
        <v>223</v>
      </c>
      <c r="H6069" s="139">
        <v>40900</v>
      </c>
      <c r="I6069" s="139">
        <v>41236</v>
      </c>
      <c r="J6069" s="139">
        <v>40350</v>
      </c>
      <c r="K6069" s="139">
        <v>40442.25</v>
      </c>
      <c r="L6069" s="139">
        <v>40442.25</v>
      </c>
      <c r="M6069" s="139">
        <v>128</v>
      </c>
      <c r="N6069" s="139">
        <v>780.83</v>
      </c>
      <c r="O6069" s="139">
        <v>4215</v>
      </c>
      <c r="P6069" s="139">
        <v>615</v>
      </c>
      <c r="Q6069" s="138">
        <v>45183</v>
      </c>
      <c r="AR6069">
        <f t="shared" si="383"/>
        <v>0</v>
      </c>
      <c r="AS6069">
        <f t="shared" si="384"/>
        <v>0</v>
      </c>
      <c r="AT6069">
        <f t="shared" si="382"/>
        <v>0</v>
      </c>
    </row>
    <row r="6070" spans="2:46" ht="15.75" customHeight="1" thickBot="1">
      <c r="B6070" t="str">
        <f t="shared" si="381"/>
        <v>PAGEIND4518345260</v>
      </c>
      <c r="C6070" s="137" t="s">
        <v>226</v>
      </c>
      <c r="D6070" s="137" t="s">
        <v>171</v>
      </c>
      <c r="E6070" s="138">
        <v>45260</v>
      </c>
      <c r="F6070" s="139">
        <v>0</v>
      </c>
      <c r="G6070" s="137" t="s">
        <v>223</v>
      </c>
      <c r="H6070" s="139">
        <v>40860</v>
      </c>
      <c r="I6070" s="139">
        <v>40860</v>
      </c>
      <c r="J6070" s="139">
        <v>40802.449999999997</v>
      </c>
      <c r="K6070" s="139">
        <v>40802.449999999997</v>
      </c>
      <c r="L6070" s="139">
        <v>40644.199999999997</v>
      </c>
      <c r="M6070" s="139">
        <v>7</v>
      </c>
      <c r="N6070" s="139">
        <v>42.86</v>
      </c>
      <c r="O6070" s="139">
        <v>915</v>
      </c>
      <c r="P6070" s="139">
        <v>75</v>
      </c>
      <c r="Q6070" s="138">
        <v>45183</v>
      </c>
      <c r="AR6070">
        <f t="shared" si="383"/>
        <v>0</v>
      </c>
      <c r="AS6070">
        <f t="shared" si="384"/>
        <v>0</v>
      </c>
      <c r="AT6070">
        <f t="shared" si="382"/>
        <v>0</v>
      </c>
    </row>
    <row r="6071" spans="2:46" ht="15.75" customHeight="1" thickBot="1">
      <c r="B6071" t="str">
        <f t="shared" si="381"/>
        <v>PEL4518345197</v>
      </c>
      <c r="C6071" s="137" t="s">
        <v>226</v>
      </c>
      <c r="D6071" s="137" t="s">
        <v>172</v>
      </c>
      <c r="E6071" s="138">
        <v>45197</v>
      </c>
      <c r="F6071" s="139">
        <v>0</v>
      </c>
      <c r="G6071" s="137" t="s">
        <v>223</v>
      </c>
      <c r="H6071" s="139">
        <v>1059.9000000000001</v>
      </c>
      <c r="I6071" s="139">
        <v>1079.45</v>
      </c>
      <c r="J6071" s="139">
        <v>1053.05</v>
      </c>
      <c r="K6071" s="139">
        <v>1072.95</v>
      </c>
      <c r="L6071" s="139">
        <v>1072.95</v>
      </c>
      <c r="M6071" s="139">
        <v>9254</v>
      </c>
      <c r="N6071" s="139">
        <v>74053.89</v>
      </c>
      <c r="O6071" s="139">
        <v>11110500</v>
      </c>
      <c r="P6071" s="140">
        <v>815250</v>
      </c>
      <c r="Q6071" s="138">
        <v>45183</v>
      </c>
      <c r="AR6071">
        <f t="shared" si="383"/>
        <v>11555250</v>
      </c>
      <c r="AS6071">
        <f t="shared" si="384"/>
        <v>878250</v>
      </c>
      <c r="AT6071">
        <f t="shared" si="382"/>
        <v>10677000</v>
      </c>
    </row>
    <row r="6072" spans="2:46" ht="15.75" customHeight="1" thickBot="1">
      <c r="B6072" t="str">
        <f t="shared" si="381"/>
        <v>PEL4518345225</v>
      </c>
      <c r="C6072" s="137" t="s">
        <v>226</v>
      </c>
      <c r="D6072" s="137" t="s">
        <v>172</v>
      </c>
      <c r="E6072" s="138">
        <v>45225</v>
      </c>
      <c r="F6072" s="139">
        <v>0</v>
      </c>
      <c r="G6072" s="137" t="s">
        <v>223</v>
      </c>
      <c r="H6072" s="139">
        <v>1071.3</v>
      </c>
      <c r="I6072" s="139">
        <v>1086</v>
      </c>
      <c r="J6072" s="139">
        <v>1060</v>
      </c>
      <c r="K6072" s="139">
        <v>1079.5</v>
      </c>
      <c r="L6072" s="139">
        <v>1079.5</v>
      </c>
      <c r="M6072" s="139">
        <v>416</v>
      </c>
      <c r="N6072" s="139">
        <v>3345.95</v>
      </c>
      <c r="O6072" s="139">
        <v>444750</v>
      </c>
      <c r="P6072" s="140">
        <v>63000</v>
      </c>
      <c r="Q6072" s="138">
        <v>45183</v>
      </c>
      <c r="AR6072">
        <f t="shared" si="383"/>
        <v>0</v>
      </c>
      <c r="AS6072">
        <f t="shared" si="384"/>
        <v>0</v>
      </c>
      <c r="AT6072">
        <f t="shared" si="382"/>
        <v>0</v>
      </c>
    </row>
    <row r="6073" spans="2:46" ht="15.75" customHeight="1" thickBot="1">
      <c r="B6073" t="str">
        <f t="shared" si="381"/>
        <v>PEL4518345260</v>
      </c>
      <c r="C6073" s="137" t="s">
        <v>226</v>
      </c>
      <c r="D6073" s="137" t="s">
        <v>172</v>
      </c>
      <c r="E6073" s="138">
        <v>45260</v>
      </c>
      <c r="F6073" s="139">
        <v>0</v>
      </c>
      <c r="G6073" s="137" t="s">
        <v>223</v>
      </c>
      <c r="H6073" s="139">
        <v>1087.05</v>
      </c>
      <c r="I6073" s="139">
        <v>1087.05</v>
      </c>
      <c r="J6073" s="139">
        <v>1074.0999999999999</v>
      </c>
      <c r="K6073" s="139">
        <v>1076.8</v>
      </c>
      <c r="L6073" s="139">
        <v>1084.95</v>
      </c>
      <c r="M6073" s="139">
        <v>3</v>
      </c>
      <c r="N6073" s="139">
        <v>24.28</v>
      </c>
      <c r="O6073" s="139">
        <v>21000</v>
      </c>
      <c r="P6073" s="140">
        <v>2250</v>
      </c>
      <c r="Q6073" s="138">
        <v>45183</v>
      </c>
      <c r="AR6073">
        <f t="shared" si="383"/>
        <v>0</v>
      </c>
      <c r="AS6073">
        <f t="shared" si="384"/>
        <v>0</v>
      </c>
      <c r="AT6073">
        <f t="shared" si="382"/>
        <v>0</v>
      </c>
    </row>
    <row r="6074" spans="2:46" ht="15.75" customHeight="1" thickBot="1">
      <c r="B6074" t="str">
        <f t="shared" si="381"/>
        <v>PERSISTENT4518345197</v>
      </c>
      <c r="C6074" s="137" t="s">
        <v>226</v>
      </c>
      <c r="D6074" s="137" t="s">
        <v>173</v>
      </c>
      <c r="E6074" s="138">
        <v>45197</v>
      </c>
      <c r="F6074" s="139">
        <v>0</v>
      </c>
      <c r="G6074" s="137" t="s">
        <v>223</v>
      </c>
      <c r="H6074" s="139">
        <v>5798</v>
      </c>
      <c r="I6074" s="139">
        <v>5945.05</v>
      </c>
      <c r="J6074" s="139">
        <v>5782.6</v>
      </c>
      <c r="K6074" s="139">
        <v>5936.3</v>
      </c>
      <c r="L6074" s="139">
        <v>5936.3</v>
      </c>
      <c r="M6074" s="139">
        <v>3510</v>
      </c>
      <c r="N6074" s="139">
        <v>36249.089999999997</v>
      </c>
      <c r="O6074" s="139">
        <v>1060325</v>
      </c>
      <c r="P6074" s="140">
        <v>14525</v>
      </c>
      <c r="Q6074" s="138">
        <v>45183</v>
      </c>
      <c r="AR6074">
        <f t="shared" si="383"/>
        <v>1123500</v>
      </c>
      <c r="AS6074">
        <f t="shared" si="384"/>
        <v>19600</v>
      </c>
      <c r="AT6074">
        <f t="shared" si="382"/>
        <v>1103900</v>
      </c>
    </row>
    <row r="6075" spans="2:46" ht="15.75" customHeight="1" thickBot="1">
      <c r="B6075" t="str">
        <f t="shared" si="381"/>
        <v>PERSISTENT4518345225</v>
      </c>
      <c r="C6075" s="137" t="s">
        <v>226</v>
      </c>
      <c r="D6075" s="137" t="s">
        <v>173</v>
      </c>
      <c r="E6075" s="138">
        <v>45225</v>
      </c>
      <c r="F6075" s="139">
        <v>0</v>
      </c>
      <c r="G6075" s="137" t="s">
        <v>223</v>
      </c>
      <c r="H6075" s="139">
        <v>5820</v>
      </c>
      <c r="I6075" s="139">
        <v>5935.5</v>
      </c>
      <c r="J6075" s="139">
        <v>5811.5</v>
      </c>
      <c r="K6075" s="139">
        <v>5931.25</v>
      </c>
      <c r="L6075" s="139">
        <v>5931.25</v>
      </c>
      <c r="M6075" s="139">
        <v>319</v>
      </c>
      <c r="N6075" s="139">
        <v>3296.3</v>
      </c>
      <c r="O6075" s="139">
        <v>63175</v>
      </c>
      <c r="P6075" s="140">
        <v>5075</v>
      </c>
      <c r="Q6075" s="138">
        <v>45183</v>
      </c>
      <c r="AR6075">
        <f t="shared" si="383"/>
        <v>0</v>
      </c>
      <c r="AS6075">
        <f t="shared" si="384"/>
        <v>0</v>
      </c>
      <c r="AT6075">
        <f t="shared" si="382"/>
        <v>0</v>
      </c>
    </row>
    <row r="6076" spans="2:46" ht="15.75" customHeight="1" thickBot="1">
      <c r="B6076" t="str">
        <f t="shared" si="381"/>
        <v>PERSISTENT4518345260</v>
      </c>
      <c r="C6076" s="137" t="s">
        <v>226</v>
      </c>
      <c r="D6076" s="137" t="s">
        <v>173</v>
      </c>
      <c r="E6076" s="138">
        <v>45260</v>
      </c>
      <c r="F6076" s="139">
        <v>0</v>
      </c>
      <c r="G6076" s="137" t="s">
        <v>223</v>
      </c>
      <c r="H6076" s="139">
        <v>5899</v>
      </c>
      <c r="I6076" s="139">
        <v>5939.25</v>
      </c>
      <c r="J6076" s="139">
        <v>5899</v>
      </c>
      <c r="K6076" s="139">
        <v>5925</v>
      </c>
      <c r="L6076" s="139">
        <v>6029.05</v>
      </c>
      <c r="M6076" s="139">
        <v>13</v>
      </c>
      <c r="N6076" s="139">
        <v>134.54</v>
      </c>
      <c r="O6076" s="139">
        <v>5425</v>
      </c>
      <c r="P6076" s="139">
        <v>350</v>
      </c>
      <c r="Q6076" s="138">
        <v>45183</v>
      </c>
      <c r="AR6076">
        <f t="shared" si="383"/>
        <v>0</v>
      </c>
      <c r="AS6076">
        <f t="shared" si="384"/>
        <v>0</v>
      </c>
      <c r="AT6076">
        <f t="shared" si="382"/>
        <v>0</v>
      </c>
    </row>
    <row r="6077" spans="2:46" ht="15.75" customHeight="1" thickBot="1">
      <c r="B6077" t="str">
        <f t="shared" si="381"/>
        <v>PETRONET4518345197</v>
      </c>
      <c r="C6077" s="137" t="s">
        <v>226</v>
      </c>
      <c r="D6077" s="137" t="s">
        <v>174</v>
      </c>
      <c r="E6077" s="138">
        <v>45197</v>
      </c>
      <c r="F6077" s="139">
        <v>0</v>
      </c>
      <c r="G6077" s="137" t="s">
        <v>223</v>
      </c>
      <c r="H6077" s="139">
        <v>238.75</v>
      </c>
      <c r="I6077" s="139">
        <v>244.7</v>
      </c>
      <c r="J6077" s="139">
        <v>237.5</v>
      </c>
      <c r="K6077" s="139">
        <v>244.35</v>
      </c>
      <c r="L6077" s="139">
        <v>244.35</v>
      </c>
      <c r="M6077" s="139">
        <v>2155</v>
      </c>
      <c r="N6077" s="139">
        <v>15645.79</v>
      </c>
      <c r="O6077" s="139">
        <v>20523000</v>
      </c>
      <c r="P6077" s="140">
        <v>-162000</v>
      </c>
      <c r="Q6077" s="138">
        <v>45183</v>
      </c>
      <c r="AR6077">
        <f t="shared" si="383"/>
        <v>21561000</v>
      </c>
      <c r="AS6077">
        <f t="shared" si="384"/>
        <v>-15000</v>
      </c>
      <c r="AT6077">
        <f t="shared" si="382"/>
        <v>21576000</v>
      </c>
    </row>
    <row r="6078" spans="2:46" ht="15.75" customHeight="1" thickBot="1">
      <c r="B6078" t="str">
        <f t="shared" si="381"/>
        <v>PETRONET4518345225</v>
      </c>
      <c r="C6078" s="137" t="s">
        <v>226</v>
      </c>
      <c r="D6078" s="137" t="s">
        <v>174</v>
      </c>
      <c r="E6078" s="138">
        <v>45225</v>
      </c>
      <c r="F6078" s="139">
        <v>0</v>
      </c>
      <c r="G6078" s="137" t="s">
        <v>223</v>
      </c>
      <c r="H6078" s="139">
        <v>239.9</v>
      </c>
      <c r="I6078" s="139">
        <v>246.2</v>
      </c>
      <c r="J6078" s="139">
        <v>239.5</v>
      </c>
      <c r="K6078" s="139">
        <v>246</v>
      </c>
      <c r="L6078" s="139">
        <v>246</v>
      </c>
      <c r="M6078" s="139">
        <v>175</v>
      </c>
      <c r="N6078" s="139">
        <v>1278.0999999999999</v>
      </c>
      <c r="O6078" s="139">
        <v>1038000</v>
      </c>
      <c r="P6078" s="140">
        <v>147000</v>
      </c>
      <c r="Q6078" s="138">
        <v>45183</v>
      </c>
      <c r="AR6078">
        <f t="shared" si="383"/>
        <v>0</v>
      </c>
      <c r="AS6078">
        <f t="shared" si="384"/>
        <v>0</v>
      </c>
      <c r="AT6078">
        <f t="shared" si="382"/>
        <v>0</v>
      </c>
    </row>
    <row r="6079" spans="2:46" ht="15.75" customHeight="1" thickBot="1">
      <c r="B6079" t="str">
        <f t="shared" si="381"/>
        <v>PETRONET4518345260</v>
      </c>
      <c r="C6079" s="137" t="s">
        <v>226</v>
      </c>
      <c r="D6079" s="137" t="s">
        <v>174</v>
      </c>
      <c r="E6079" s="138">
        <v>45260</v>
      </c>
      <c r="F6079" s="139">
        <v>0</v>
      </c>
      <c r="G6079" s="137" t="s">
        <v>223</v>
      </c>
      <c r="H6079" s="139">
        <v>241.6</v>
      </c>
      <c r="I6079" s="139">
        <v>247</v>
      </c>
      <c r="J6079" s="139">
        <v>241.6</v>
      </c>
      <c r="K6079" s="139">
        <v>246.95</v>
      </c>
      <c r="L6079" s="139">
        <v>246.95</v>
      </c>
      <c r="M6079" s="139">
        <v>17</v>
      </c>
      <c r="N6079" s="139">
        <v>125.07</v>
      </c>
      <c r="O6079" s="139">
        <v>132000</v>
      </c>
      <c r="P6079" s="140">
        <v>-3000</v>
      </c>
      <c r="Q6079" s="138">
        <v>45183</v>
      </c>
      <c r="AR6079">
        <f t="shared" si="383"/>
        <v>0</v>
      </c>
      <c r="AS6079">
        <f t="shared" si="384"/>
        <v>0</v>
      </c>
      <c r="AT6079">
        <f t="shared" si="382"/>
        <v>0</v>
      </c>
    </row>
    <row r="6080" spans="2:46" ht="15.75" customHeight="1" thickBot="1">
      <c r="B6080" t="str">
        <f t="shared" si="381"/>
        <v>PFC4518345197</v>
      </c>
      <c r="C6080" s="137" t="s">
        <v>226</v>
      </c>
      <c r="D6080" s="137" t="s">
        <v>175</v>
      </c>
      <c r="E6080" s="138">
        <v>45197</v>
      </c>
      <c r="F6080" s="139">
        <v>0</v>
      </c>
      <c r="G6080" s="137" t="s">
        <v>223</v>
      </c>
      <c r="H6080" s="139">
        <v>281.95</v>
      </c>
      <c r="I6080" s="139">
        <v>284.5</v>
      </c>
      <c r="J6080" s="139">
        <v>275.55</v>
      </c>
      <c r="K6080" s="139">
        <v>280.75</v>
      </c>
      <c r="L6080" s="139">
        <v>280.75</v>
      </c>
      <c r="M6080" s="139">
        <v>6401</v>
      </c>
      <c r="N6080" s="139">
        <v>111156.02</v>
      </c>
      <c r="O6080" s="139">
        <v>59005400</v>
      </c>
      <c r="P6080" s="140">
        <v>2021200</v>
      </c>
      <c r="Q6080" s="138">
        <v>45183</v>
      </c>
      <c r="AR6080">
        <f t="shared" si="383"/>
        <v>62688200</v>
      </c>
      <c r="AS6080">
        <f t="shared" si="384"/>
        <v>2232000</v>
      </c>
      <c r="AT6080">
        <f t="shared" si="382"/>
        <v>60456200</v>
      </c>
    </row>
    <row r="6081" spans="2:46" ht="15.75" customHeight="1" thickBot="1">
      <c r="B6081" t="str">
        <f t="shared" si="381"/>
        <v>PFC4518345225</v>
      </c>
      <c r="C6081" s="137" t="s">
        <v>226</v>
      </c>
      <c r="D6081" s="137" t="s">
        <v>175</v>
      </c>
      <c r="E6081" s="138">
        <v>45225</v>
      </c>
      <c r="F6081" s="139">
        <v>0</v>
      </c>
      <c r="G6081" s="137" t="s">
        <v>223</v>
      </c>
      <c r="H6081" s="139">
        <v>284.45</v>
      </c>
      <c r="I6081" s="139">
        <v>286</v>
      </c>
      <c r="J6081" s="139">
        <v>277.45</v>
      </c>
      <c r="K6081" s="139">
        <v>282.60000000000002</v>
      </c>
      <c r="L6081" s="139">
        <v>282.60000000000002</v>
      </c>
      <c r="M6081" s="139">
        <v>447</v>
      </c>
      <c r="N6081" s="139">
        <v>7809.62</v>
      </c>
      <c r="O6081" s="139">
        <v>3682800</v>
      </c>
      <c r="P6081" s="140">
        <v>210800</v>
      </c>
      <c r="Q6081" s="138">
        <v>45183</v>
      </c>
      <c r="AR6081">
        <f t="shared" si="383"/>
        <v>0</v>
      </c>
      <c r="AS6081">
        <f t="shared" si="384"/>
        <v>0</v>
      </c>
      <c r="AT6081">
        <f t="shared" si="382"/>
        <v>0</v>
      </c>
    </row>
    <row r="6082" spans="2:46" ht="15.75" customHeight="1" thickBot="1">
      <c r="B6082" t="str">
        <f t="shared" ref="B6082:B6145" si="385">D6082&amp;Q6082&amp;E6082</f>
        <v>PFC4518345260</v>
      </c>
      <c r="C6082" s="137" t="s">
        <v>226</v>
      </c>
      <c r="D6082" s="137" t="s">
        <v>175</v>
      </c>
      <c r="E6082" s="138">
        <v>45260</v>
      </c>
      <c r="F6082" s="139">
        <v>0</v>
      </c>
      <c r="G6082" s="137" t="s">
        <v>223</v>
      </c>
      <c r="H6082" s="139">
        <v>281.05</v>
      </c>
      <c r="I6082" s="139">
        <v>284.55</v>
      </c>
      <c r="J6082" s="139">
        <v>277.75</v>
      </c>
      <c r="K6082" s="139">
        <v>282.3</v>
      </c>
      <c r="L6082" s="139">
        <v>282.3</v>
      </c>
      <c r="M6082" s="139">
        <v>22</v>
      </c>
      <c r="N6082" s="139">
        <v>383.81</v>
      </c>
      <c r="O6082" s="139">
        <v>341000</v>
      </c>
      <c r="P6082" s="139">
        <v>0</v>
      </c>
      <c r="Q6082" s="138">
        <v>45183</v>
      </c>
      <c r="AR6082">
        <f t="shared" si="383"/>
        <v>0</v>
      </c>
      <c r="AS6082">
        <f t="shared" si="384"/>
        <v>0</v>
      </c>
      <c r="AT6082">
        <f t="shared" ref="AT6082:AT6145" si="386">AR6082-AS6082</f>
        <v>0</v>
      </c>
    </row>
    <row r="6083" spans="2:46" ht="15.75" customHeight="1" thickBot="1">
      <c r="B6083" t="str">
        <f t="shared" si="385"/>
        <v>PIDILITIND4518345197</v>
      </c>
      <c r="C6083" s="137" t="s">
        <v>226</v>
      </c>
      <c r="D6083" s="137" t="s">
        <v>176</v>
      </c>
      <c r="E6083" s="138">
        <v>45197</v>
      </c>
      <c r="F6083" s="139">
        <v>0</v>
      </c>
      <c r="G6083" s="137" t="s">
        <v>223</v>
      </c>
      <c r="H6083" s="139">
        <v>2490.1</v>
      </c>
      <c r="I6083" s="139">
        <v>2500</v>
      </c>
      <c r="J6083" s="139">
        <v>2468.5</v>
      </c>
      <c r="K6083" s="139">
        <v>2485.4</v>
      </c>
      <c r="L6083" s="139">
        <v>2485.4</v>
      </c>
      <c r="M6083" s="139">
        <v>2940</v>
      </c>
      <c r="N6083" s="139">
        <v>18240.66</v>
      </c>
      <c r="O6083" s="139">
        <v>2665750</v>
      </c>
      <c r="P6083" s="140">
        <v>15500</v>
      </c>
      <c r="Q6083" s="138">
        <v>45183</v>
      </c>
      <c r="AR6083">
        <f t="shared" si="383"/>
        <v>2748500</v>
      </c>
      <c r="AS6083">
        <f t="shared" si="384"/>
        <v>28000</v>
      </c>
      <c r="AT6083">
        <f t="shared" si="386"/>
        <v>2720500</v>
      </c>
    </row>
    <row r="6084" spans="2:46" ht="15.75" customHeight="1" thickBot="1">
      <c r="B6084" t="str">
        <f t="shared" si="385"/>
        <v>PIDILITIND4518345225</v>
      </c>
      <c r="C6084" s="137" t="s">
        <v>226</v>
      </c>
      <c r="D6084" s="137" t="s">
        <v>176</v>
      </c>
      <c r="E6084" s="138">
        <v>45225</v>
      </c>
      <c r="F6084" s="139">
        <v>0</v>
      </c>
      <c r="G6084" s="137" t="s">
        <v>223</v>
      </c>
      <c r="H6084" s="139">
        <v>2513.6999999999998</v>
      </c>
      <c r="I6084" s="139">
        <v>2516.9499999999998</v>
      </c>
      <c r="J6084" s="139">
        <v>2488</v>
      </c>
      <c r="K6084" s="139">
        <v>2503.4499999999998</v>
      </c>
      <c r="L6084" s="139">
        <v>2503.4499999999998</v>
      </c>
      <c r="M6084" s="139">
        <v>158</v>
      </c>
      <c r="N6084" s="139">
        <v>987.98</v>
      </c>
      <c r="O6084" s="139">
        <v>82750</v>
      </c>
      <c r="P6084" s="140">
        <v>12500</v>
      </c>
      <c r="Q6084" s="138">
        <v>45183</v>
      </c>
      <c r="AR6084">
        <f t="shared" si="383"/>
        <v>0</v>
      </c>
      <c r="AS6084">
        <f t="shared" si="384"/>
        <v>0</v>
      </c>
      <c r="AT6084">
        <f t="shared" si="386"/>
        <v>0</v>
      </c>
    </row>
    <row r="6085" spans="2:46" ht="15.75" customHeight="1" thickBot="1">
      <c r="B6085" t="str">
        <f t="shared" si="385"/>
        <v>PIDILITIND4518345260</v>
      </c>
      <c r="C6085" s="137" t="s">
        <v>226</v>
      </c>
      <c r="D6085" s="137" t="s">
        <v>176</v>
      </c>
      <c r="E6085" s="138">
        <v>45260</v>
      </c>
      <c r="F6085" s="139">
        <v>0</v>
      </c>
      <c r="G6085" s="137" t="s">
        <v>223</v>
      </c>
      <c r="H6085" s="139">
        <v>2530.4499999999998</v>
      </c>
      <c r="I6085" s="139">
        <v>2536.1</v>
      </c>
      <c r="J6085" s="139">
        <v>2508</v>
      </c>
      <c r="K6085" s="139">
        <v>2523</v>
      </c>
      <c r="L6085" s="139">
        <v>2523</v>
      </c>
      <c r="M6085" s="139">
        <v>34</v>
      </c>
      <c r="N6085" s="139">
        <v>214.13</v>
      </c>
      <c r="O6085" s="139">
        <v>17750</v>
      </c>
      <c r="P6085" s="140">
        <v>4000</v>
      </c>
      <c r="Q6085" s="138">
        <v>45183</v>
      </c>
      <c r="AR6085">
        <f t="shared" si="383"/>
        <v>0</v>
      </c>
      <c r="AS6085">
        <f t="shared" si="384"/>
        <v>0</v>
      </c>
      <c r="AT6085">
        <f t="shared" si="386"/>
        <v>0</v>
      </c>
    </row>
    <row r="6086" spans="2:46" ht="15.75" customHeight="1" thickBot="1">
      <c r="B6086" t="str">
        <f t="shared" si="385"/>
        <v>PIIND4518345197</v>
      </c>
      <c r="C6086" s="137" t="s">
        <v>226</v>
      </c>
      <c r="D6086" s="137" t="s">
        <v>177</v>
      </c>
      <c r="E6086" s="138">
        <v>45197</v>
      </c>
      <c r="F6086" s="139">
        <v>0</v>
      </c>
      <c r="G6086" s="137" t="s">
        <v>223</v>
      </c>
      <c r="H6086" s="139">
        <v>3654.75</v>
      </c>
      <c r="I6086" s="139">
        <v>3698.95</v>
      </c>
      <c r="J6086" s="139">
        <v>3636.75</v>
      </c>
      <c r="K6086" s="139">
        <v>3660.8</v>
      </c>
      <c r="L6086" s="139">
        <v>3660.8</v>
      </c>
      <c r="M6086" s="139">
        <v>1003</v>
      </c>
      <c r="N6086" s="139">
        <v>9198.34</v>
      </c>
      <c r="O6086" s="139">
        <v>2566250</v>
      </c>
      <c r="P6086" s="140">
        <v>-20250</v>
      </c>
      <c r="Q6086" s="138">
        <v>45183</v>
      </c>
      <c r="AR6086">
        <f t="shared" si="383"/>
        <v>2666500</v>
      </c>
      <c r="AS6086">
        <f t="shared" si="384"/>
        <v>-17000</v>
      </c>
      <c r="AT6086">
        <f t="shared" si="386"/>
        <v>2683500</v>
      </c>
    </row>
    <row r="6087" spans="2:46" ht="15.75" customHeight="1" thickBot="1">
      <c r="B6087" t="str">
        <f t="shared" si="385"/>
        <v>PIIND4518345225</v>
      </c>
      <c r="C6087" s="137" t="s">
        <v>226</v>
      </c>
      <c r="D6087" s="137" t="s">
        <v>177</v>
      </c>
      <c r="E6087" s="138">
        <v>45225</v>
      </c>
      <c r="F6087" s="139">
        <v>0</v>
      </c>
      <c r="G6087" s="137" t="s">
        <v>223</v>
      </c>
      <c r="H6087" s="139">
        <v>3698</v>
      </c>
      <c r="I6087" s="139">
        <v>3718</v>
      </c>
      <c r="J6087" s="139">
        <v>3665</v>
      </c>
      <c r="K6087" s="139">
        <v>3687.45</v>
      </c>
      <c r="L6087" s="139">
        <v>3687.45</v>
      </c>
      <c r="M6087" s="139">
        <v>101</v>
      </c>
      <c r="N6087" s="139">
        <v>933.61</v>
      </c>
      <c r="O6087" s="139">
        <v>100250</v>
      </c>
      <c r="P6087" s="140">
        <v>3250</v>
      </c>
      <c r="Q6087" s="138">
        <v>45183</v>
      </c>
      <c r="AR6087">
        <f t="shared" si="383"/>
        <v>0</v>
      </c>
      <c r="AS6087">
        <f t="shared" si="384"/>
        <v>0</v>
      </c>
      <c r="AT6087">
        <f t="shared" si="386"/>
        <v>0</v>
      </c>
    </row>
    <row r="6088" spans="2:46" ht="15.75" customHeight="1" thickBot="1">
      <c r="B6088" t="str">
        <f t="shared" si="385"/>
        <v>PIIND4518345260</v>
      </c>
      <c r="C6088" s="137" t="s">
        <v>226</v>
      </c>
      <c r="D6088" s="137" t="s">
        <v>177</v>
      </c>
      <c r="E6088" s="138">
        <v>45260</v>
      </c>
      <c r="F6088" s="139">
        <v>0</v>
      </c>
      <c r="G6088" s="137" t="s">
        <v>223</v>
      </c>
      <c r="H6088" s="139">
        <v>0</v>
      </c>
      <c r="I6088" s="139">
        <v>0</v>
      </c>
      <c r="J6088" s="139">
        <v>0</v>
      </c>
      <c r="K6088" s="139">
        <v>3639.8</v>
      </c>
      <c r="L6088" s="139">
        <v>3712.7</v>
      </c>
      <c r="M6088" s="139">
        <v>0</v>
      </c>
      <c r="N6088" s="139">
        <v>0</v>
      </c>
      <c r="O6088" s="139">
        <v>4000</v>
      </c>
      <c r="P6088" s="139">
        <v>0</v>
      </c>
      <c r="Q6088" s="138">
        <v>45183</v>
      </c>
      <c r="AR6088">
        <f t="shared" ref="AR6088:AR6151" si="387">IF($AU$2&lt;&gt;5,NA(),IF(D6088=D6087,0,IF(AND(D15589=D6088,D6089=D6088),O6088+O6089+O15589,IF(D6089=D6088,O6089+O6088,O6088))))</f>
        <v>0</v>
      </c>
      <c r="AS6088">
        <f t="shared" ref="AS6088:AS6151" si="388">IF($AU$2&lt;&gt;5,NA(),IF(D6088=D6087,0,IF(AND(D15589=D6088,D6089=D6088),P6088+P6089+P15589,IF(D6089=D6088,P6089+P6088,P6088))))</f>
        <v>0</v>
      </c>
      <c r="AT6088">
        <f t="shared" si="386"/>
        <v>0</v>
      </c>
    </row>
    <row r="6089" spans="2:46" ht="15.75" customHeight="1" thickBot="1">
      <c r="B6089" t="str">
        <f t="shared" si="385"/>
        <v>PNB4518345197</v>
      </c>
      <c r="C6089" s="137" t="s">
        <v>226</v>
      </c>
      <c r="D6089" s="137" t="s">
        <v>178</v>
      </c>
      <c r="E6089" s="138">
        <v>45197</v>
      </c>
      <c r="F6089" s="139">
        <v>0</v>
      </c>
      <c r="G6089" s="137" t="s">
        <v>223</v>
      </c>
      <c r="H6089" s="139">
        <v>73.099999999999994</v>
      </c>
      <c r="I6089" s="139">
        <v>74.3</v>
      </c>
      <c r="J6089" s="139">
        <v>72.05</v>
      </c>
      <c r="K6089" s="139">
        <v>73.849999999999994</v>
      </c>
      <c r="L6089" s="139">
        <v>73.849999999999994</v>
      </c>
      <c r="M6089" s="139">
        <v>10810</v>
      </c>
      <c r="N6089" s="139">
        <v>126747.96</v>
      </c>
      <c r="O6089" s="139">
        <v>244400000</v>
      </c>
      <c r="P6089" s="140">
        <v>-7184000</v>
      </c>
      <c r="Q6089" s="138">
        <v>45183</v>
      </c>
      <c r="AR6089">
        <f t="shared" si="387"/>
        <v>269552000</v>
      </c>
      <c r="AS6089">
        <f t="shared" si="388"/>
        <v>-2048000</v>
      </c>
      <c r="AT6089">
        <f t="shared" si="386"/>
        <v>271600000</v>
      </c>
    </row>
    <row r="6090" spans="2:46" ht="15.75" customHeight="1" thickBot="1">
      <c r="B6090" t="str">
        <f t="shared" si="385"/>
        <v>PNB4518345225</v>
      </c>
      <c r="C6090" s="137" t="s">
        <v>226</v>
      </c>
      <c r="D6090" s="137" t="s">
        <v>178</v>
      </c>
      <c r="E6090" s="138">
        <v>45225</v>
      </c>
      <c r="F6090" s="139">
        <v>0</v>
      </c>
      <c r="G6090" s="137" t="s">
        <v>223</v>
      </c>
      <c r="H6090" s="139">
        <v>73.75</v>
      </c>
      <c r="I6090" s="139">
        <v>74.8</v>
      </c>
      <c r="J6090" s="139">
        <v>72.599999999999994</v>
      </c>
      <c r="K6090" s="139">
        <v>74.400000000000006</v>
      </c>
      <c r="L6090" s="139">
        <v>74.400000000000006</v>
      </c>
      <c r="M6090" s="139">
        <v>1146</v>
      </c>
      <c r="N6090" s="139">
        <v>13504.43</v>
      </c>
      <c r="O6090" s="139">
        <v>25152000</v>
      </c>
      <c r="P6090" s="140">
        <v>5136000</v>
      </c>
      <c r="Q6090" s="138">
        <v>45183</v>
      </c>
      <c r="AR6090">
        <f t="shared" si="387"/>
        <v>0</v>
      </c>
      <c r="AS6090">
        <f t="shared" si="388"/>
        <v>0</v>
      </c>
      <c r="AT6090">
        <f t="shared" si="386"/>
        <v>0</v>
      </c>
    </row>
    <row r="6091" spans="2:46" ht="15.75" customHeight="1" thickBot="1">
      <c r="B6091" t="str">
        <f t="shared" si="385"/>
        <v>PNB4518345260</v>
      </c>
      <c r="C6091" s="137" t="s">
        <v>226</v>
      </c>
      <c r="D6091" s="137" t="s">
        <v>178</v>
      </c>
      <c r="E6091" s="138">
        <v>45260</v>
      </c>
      <c r="F6091" s="139">
        <v>0</v>
      </c>
      <c r="G6091" s="137" t="s">
        <v>223</v>
      </c>
      <c r="H6091" s="139">
        <v>74</v>
      </c>
      <c r="I6091" s="139">
        <v>75.25</v>
      </c>
      <c r="J6091" s="139">
        <v>73.25</v>
      </c>
      <c r="K6091" s="139">
        <v>75</v>
      </c>
      <c r="L6091" s="139">
        <v>75</v>
      </c>
      <c r="M6091" s="139">
        <v>120</v>
      </c>
      <c r="N6091" s="139">
        <v>1426.73</v>
      </c>
      <c r="O6091" s="139">
        <v>2736000</v>
      </c>
      <c r="P6091" s="140">
        <v>896000</v>
      </c>
      <c r="Q6091" s="138">
        <v>45183</v>
      </c>
      <c r="AR6091">
        <f t="shared" si="387"/>
        <v>0</v>
      </c>
      <c r="AS6091">
        <f t="shared" si="388"/>
        <v>0</v>
      </c>
      <c r="AT6091">
        <f t="shared" si="386"/>
        <v>0</v>
      </c>
    </row>
    <row r="6092" spans="2:46" ht="15.75" customHeight="1" thickBot="1">
      <c r="B6092" t="str">
        <f t="shared" si="385"/>
        <v>POLYCAB4518345197</v>
      </c>
      <c r="C6092" s="137" t="s">
        <v>226</v>
      </c>
      <c r="D6092" s="137" t="s">
        <v>179</v>
      </c>
      <c r="E6092" s="138">
        <v>45197</v>
      </c>
      <c r="F6092" s="139">
        <v>0</v>
      </c>
      <c r="G6092" s="137" t="s">
        <v>223</v>
      </c>
      <c r="H6092" s="139">
        <v>5079.8500000000004</v>
      </c>
      <c r="I6092" s="139">
        <v>5181.6000000000004</v>
      </c>
      <c r="J6092" s="139">
        <v>5062.25</v>
      </c>
      <c r="K6092" s="139">
        <v>5174.6499999999996</v>
      </c>
      <c r="L6092" s="139">
        <v>5174.6499999999996</v>
      </c>
      <c r="M6092" s="139">
        <v>3436</v>
      </c>
      <c r="N6092" s="139">
        <v>52962.35</v>
      </c>
      <c r="O6092" s="139">
        <v>1738500</v>
      </c>
      <c r="P6092" s="140">
        <v>31500</v>
      </c>
      <c r="Q6092" s="138">
        <v>45183</v>
      </c>
      <c r="AR6092">
        <f t="shared" si="387"/>
        <v>1828500</v>
      </c>
      <c r="AS6092">
        <f t="shared" si="388"/>
        <v>24600</v>
      </c>
      <c r="AT6092">
        <f t="shared" si="386"/>
        <v>1803900</v>
      </c>
    </row>
    <row r="6093" spans="2:46" ht="15.75" customHeight="1" thickBot="1">
      <c r="B6093" t="str">
        <f t="shared" si="385"/>
        <v>POLYCAB4518345225</v>
      </c>
      <c r="C6093" s="137" t="s">
        <v>226</v>
      </c>
      <c r="D6093" s="137" t="s">
        <v>179</v>
      </c>
      <c r="E6093" s="138">
        <v>45225</v>
      </c>
      <c r="F6093" s="139">
        <v>0</v>
      </c>
      <c r="G6093" s="137" t="s">
        <v>223</v>
      </c>
      <c r="H6093" s="139">
        <v>5111.2</v>
      </c>
      <c r="I6093" s="139">
        <v>5199.6499999999996</v>
      </c>
      <c r="J6093" s="139">
        <v>5086.05</v>
      </c>
      <c r="K6093" s="139">
        <v>5191.1499999999996</v>
      </c>
      <c r="L6093" s="139">
        <v>5191.1499999999996</v>
      </c>
      <c r="M6093" s="139">
        <v>254</v>
      </c>
      <c r="N6093" s="139">
        <v>3928.2</v>
      </c>
      <c r="O6093" s="139">
        <v>90000</v>
      </c>
      <c r="P6093" s="140">
        <v>-6900</v>
      </c>
      <c r="Q6093" s="138">
        <v>45183</v>
      </c>
      <c r="AR6093">
        <f t="shared" si="387"/>
        <v>0</v>
      </c>
      <c r="AS6093">
        <f t="shared" si="388"/>
        <v>0</v>
      </c>
      <c r="AT6093">
        <f t="shared" si="386"/>
        <v>0</v>
      </c>
    </row>
    <row r="6094" spans="2:46" ht="15.75" customHeight="1" thickBot="1">
      <c r="B6094" t="str">
        <f t="shared" si="385"/>
        <v>POLYCAB4518345260</v>
      </c>
      <c r="C6094" s="137" t="s">
        <v>226</v>
      </c>
      <c r="D6094" s="137" t="s">
        <v>179</v>
      </c>
      <c r="E6094" s="138">
        <v>45260</v>
      </c>
      <c r="F6094" s="139">
        <v>0</v>
      </c>
      <c r="G6094" s="137" t="s">
        <v>223</v>
      </c>
      <c r="H6094" s="139">
        <v>5108.05</v>
      </c>
      <c r="I6094" s="139">
        <v>5195</v>
      </c>
      <c r="J6094" s="139">
        <v>5108.05</v>
      </c>
      <c r="K6094" s="139">
        <v>5195</v>
      </c>
      <c r="L6094" s="139">
        <v>5195</v>
      </c>
      <c r="M6094" s="139">
        <v>33</v>
      </c>
      <c r="N6094" s="139">
        <v>511.9</v>
      </c>
      <c r="O6094" s="139">
        <v>37500</v>
      </c>
      <c r="P6094" s="140">
        <v>-2400</v>
      </c>
      <c r="Q6094" s="138">
        <v>45183</v>
      </c>
      <c r="AR6094">
        <f t="shared" si="387"/>
        <v>0</v>
      </c>
      <c r="AS6094">
        <f t="shared" si="388"/>
        <v>0</v>
      </c>
      <c r="AT6094">
        <f t="shared" si="386"/>
        <v>0</v>
      </c>
    </row>
    <row r="6095" spans="2:46" ht="15.75" customHeight="1" thickBot="1">
      <c r="B6095" t="str">
        <f t="shared" si="385"/>
        <v>POWERGRID4518345197</v>
      </c>
      <c r="C6095" s="137" t="s">
        <v>226</v>
      </c>
      <c r="D6095" s="137" t="s">
        <v>42</v>
      </c>
      <c r="E6095" s="138">
        <v>45197</v>
      </c>
      <c r="F6095" s="139">
        <v>0</v>
      </c>
      <c r="G6095" s="137" t="s">
        <v>223</v>
      </c>
      <c r="H6095" s="139">
        <v>194.65</v>
      </c>
      <c r="I6095" s="139">
        <v>195.9</v>
      </c>
      <c r="J6095" s="139">
        <v>194</v>
      </c>
      <c r="K6095" s="139">
        <v>195.5</v>
      </c>
      <c r="L6095" s="139">
        <v>195.5</v>
      </c>
      <c r="M6095" s="139">
        <v>3581</v>
      </c>
      <c r="N6095" s="139">
        <v>25131.07</v>
      </c>
      <c r="O6095" s="139">
        <v>68929200</v>
      </c>
      <c r="P6095" s="140">
        <v>-291600</v>
      </c>
      <c r="Q6095" s="138">
        <v>45183</v>
      </c>
      <c r="AR6095">
        <f t="shared" si="387"/>
        <v>71575200</v>
      </c>
      <c r="AS6095">
        <f t="shared" si="388"/>
        <v>-241200</v>
      </c>
      <c r="AT6095">
        <f t="shared" si="386"/>
        <v>71816400</v>
      </c>
    </row>
    <row r="6096" spans="2:46" ht="15.75" customHeight="1" thickBot="1">
      <c r="B6096" t="str">
        <f t="shared" si="385"/>
        <v>POWERGRID4518345225</v>
      </c>
      <c r="C6096" s="137" t="s">
        <v>226</v>
      </c>
      <c r="D6096" s="137" t="s">
        <v>42</v>
      </c>
      <c r="E6096" s="138">
        <v>45225</v>
      </c>
      <c r="F6096" s="139">
        <v>0</v>
      </c>
      <c r="G6096" s="137" t="s">
        <v>223</v>
      </c>
      <c r="H6096" s="139">
        <v>195.75</v>
      </c>
      <c r="I6096" s="139">
        <v>197.1</v>
      </c>
      <c r="J6096" s="139">
        <v>195.35</v>
      </c>
      <c r="K6096" s="139">
        <v>196.85</v>
      </c>
      <c r="L6096" s="139">
        <v>196.85</v>
      </c>
      <c r="M6096" s="139">
        <v>208</v>
      </c>
      <c r="N6096" s="139">
        <v>1468.66</v>
      </c>
      <c r="O6096" s="139">
        <v>2646000</v>
      </c>
      <c r="P6096" s="140">
        <v>50400</v>
      </c>
      <c r="Q6096" s="138">
        <v>45183</v>
      </c>
      <c r="AR6096">
        <f t="shared" si="387"/>
        <v>0</v>
      </c>
      <c r="AS6096">
        <f t="shared" si="388"/>
        <v>0</v>
      </c>
      <c r="AT6096">
        <f t="shared" si="386"/>
        <v>0</v>
      </c>
    </row>
    <row r="6097" spans="2:46" ht="15.75" customHeight="1" thickBot="1">
      <c r="B6097" t="str">
        <f t="shared" si="385"/>
        <v>POWERGRID4518345260</v>
      </c>
      <c r="C6097" s="137" t="s">
        <v>226</v>
      </c>
      <c r="D6097" s="137" t="s">
        <v>42</v>
      </c>
      <c r="E6097" s="138">
        <v>45260</v>
      </c>
      <c r="F6097" s="139">
        <v>0</v>
      </c>
      <c r="G6097" s="137" t="s">
        <v>223</v>
      </c>
      <c r="H6097" s="139">
        <v>196.1</v>
      </c>
      <c r="I6097" s="139">
        <v>197.2</v>
      </c>
      <c r="J6097" s="139">
        <v>195.8</v>
      </c>
      <c r="K6097" s="139">
        <v>197</v>
      </c>
      <c r="L6097" s="139">
        <v>197</v>
      </c>
      <c r="M6097" s="139">
        <v>32</v>
      </c>
      <c r="N6097" s="139">
        <v>226.29</v>
      </c>
      <c r="O6097" s="139">
        <v>424800</v>
      </c>
      <c r="P6097" s="140">
        <v>-10800</v>
      </c>
      <c r="Q6097" s="138">
        <v>45183</v>
      </c>
      <c r="AR6097">
        <f t="shared" si="387"/>
        <v>0</v>
      </c>
      <c r="AS6097">
        <f t="shared" si="388"/>
        <v>0</v>
      </c>
      <c r="AT6097">
        <f t="shared" si="386"/>
        <v>0</v>
      </c>
    </row>
    <row r="6098" spans="2:46" ht="15.75" customHeight="1" thickBot="1">
      <c r="B6098" t="str">
        <f t="shared" si="385"/>
        <v>PVRINOX4518345197</v>
      </c>
      <c r="C6098" s="137" t="s">
        <v>226</v>
      </c>
      <c r="D6098" s="137" t="s">
        <v>180</v>
      </c>
      <c r="E6098" s="138">
        <v>45197</v>
      </c>
      <c r="F6098" s="139">
        <v>0</v>
      </c>
      <c r="G6098" s="137" t="s">
        <v>223</v>
      </c>
      <c r="H6098" s="139">
        <v>1790.05</v>
      </c>
      <c r="I6098" s="139">
        <v>1790.9</v>
      </c>
      <c r="J6098" s="139">
        <v>1775.6</v>
      </c>
      <c r="K6098" s="139">
        <v>1781.6</v>
      </c>
      <c r="L6098" s="139">
        <v>1781.6</v>
      </c>
      <c r="M6098" s="139">
        <v>1224</v>
      </c>
      <c r="N6098" s="139">
        <v>8884.1299999999992</v>
      </c>
      <c r="O6098" s="139">
        <v>4662185</v>
      </c>
      <c r="P6098" s="140">
        <v>52096</v>
      </c>
      <c r="Q6098" s="138">
        <v>45183</v>
      </c>
      <c r="AR6098">
        <f t="shared" si="387"/>
        <v>4958074</v>
      </c>
      <c r="AS6098">
        <f t="shared" si="388"/>
        <v>67969</v>
      </c>
      <c r="AT6098">
        <f t="shared" si="386"/>
        <v>4890105</v>
      </c>
    </row>
    <row r="6099" spans="2:46" ht="15.75" customHeight="1" thickBot="1">
      <c r="B6099" t="str">
        <f t="shared" si="385"/>
        <v>PVRINOX4518345225</v>
      </c>
      <c r="C6099" s="137" t="s">
        <v>226</v>
      </c>
      <c r="D6099" s="137" t="s">
        <v>180</v>
      </c>
      <c r="E6099" s="138">
        <v>45225</v>
      </c>
      <c r="F6099" s="139">
        <v>0</v>
      </c>
      <c r="G6099" s="137" t="s">
        <v>223</v>
      </c>
      <c r="H6099" s="139">
        <v>1801.8</v>
      </c>
      <c r="I6099" s="139">
        <v>1801.9</v>
      </c>
      <c r="J6099" s="139">
        <v>1789</v>
      </c>
      <c r="K6099" s="139">
        <v>1792.7</v>
      </c>
      <c r="L6099" s="139">
        <v>1792.7</v>
      </c>
      <c r="M6099" s="139">
        <v>131</v>
      </c>
      <c r="N6099" s="139">
        <v>956.73</v>
      </c>
      <c r="O6099" s="139">
        <v>295889</v>
      </c>
      <c r="P6099" s="140">
        <v>15873</v>
      </c>
      <c r="Q6099" s="138">
        <v>45183</v>
      </c>
      <c r="AR6099">
        <f t="shared" si="387"/>
        <v>0</v>
      </c>
      <c r="AS6099">
        <f t="shared" si="388"/>
        <v>0</v>
      </c>
      <c r="AT6099">
        <f t="shared" si="386"/>
        <v>0</v>
      </c>
    </row>
    <row r="6100" spans="2:46" ht="15.75" customHeight="1" thickBot="1">
      <c r="B6100" t="str">
        <f t="shared" si="385"/>
        <v>PVRINOX4518345260</v>
      </c>
      <c r="C6100" s="137" t="s">
        <v>226</v>
      </c>
      <c r="D6100" s="137" t="s">
        <v>180</v>
      </c>
      <c r="E6100" s="138">
        <v>45260</v>
      </c>
      <c r="F6100" s="139">
        <v>0</v>
      </c>
      <c r="G6100" s="137" t="s">
        <v>223</v>
      </c>
      <c r="H6100" s="139">
        <v>1810</v>
      </c>
      <c r="I6100" s="139">
        <v>1812.5</v>
      </c>
      <c r="J6100" s="139">
        <v>1810</v>
      </c>
      <c r="K6100" s="139">
        <v>1812.5</v>
      </c>
      <c r="L6100" s="139">
        <v>1801.15</v>
      </c>
      <c r="M6100" s="139">
        <v>6</v>
      </c>
      <c r="N6100" s="139">
        <v>44.25</v>
      </c>
      <c r="O6100" s="139">
        <v>28083</v>
      </c>
      <c r="P6100" s="140">
        <v>2035</v>
      </c>
      <c r="Q6100" s="138">
        <v>45183</v>
      </c>
      <c r="AR6100">
        <f t="shared" si="387"/>
        <v>0</v>
      </c>
      <c r="AS6100">
        <f t="shared" si="388"/>
        <v>0</v>
      </c>
      <c r="AT6100">
        <f t="shared" si="386"/>
        <v>0</v>
      </c>
    </row>
    <row r="6101" spans="2:46" ht="15.75" customHeight="1" thickBot="1">
      <c r="B6101" t="str">
        <f t="shared" si="385"/>
        <v>RAMCOCEM4518345197</v>
      </c>
      <c r="C6101" s="137" t="s">
        <v>226</v>
      </c>
      <c r="D6101" s="137" t="s">
        <v>182</v>
      </c>
      <c r="E6101" s="138">
        <v>45197</v>
      </c>
      <c r="F6101" s="139">
        <v>0</v>
      </c>
      <c r="G6101" s="137" t="s">
        <v>223</v>
      </c>
      <c r="H6101" s="139">
        <v>899.25</v>
      </c>
      <c r="I6101" s="139">
        <v>907</v>
      </c>
      <c r="J6101" s="139">
        <v>887.05</v>
      </c>
      <c r="K6101" s="139">
        <v>895.5</v>
      </c>
      <c r="L6101" s="139">
        <v>895.5</v>
      </c>
      <c r="M6101" s="139">
        <v>908</v>
      </c>
      <c r="N6101" s="139">
        <v>6915.49</v>
      </c>
      <c r="O6101" s="139">
        <v>3440800</v>
      </c>
      <c r="P6101" s="140">
        <v>5950</v>
      </c>
      <c r="Q6101" s="138">
        <v>45183</v>
      </c>
      <c r="AR6101">
        <f t="shared" si="387"/>
        <v>3573400</v>
      </c>
      <c r="AS6101">
        <f t="shared" si="388"/>
        <v>12750</v>
      </c>
      <c r="AT6101">
        <f t="shared" si="386"/>
        <v>3560650</v>
      </c>
    </row>
    <row r="6102" spans="2:46" ht="15.75" customHeight="1" thickBot="1">
      <c r="B6102" t="str">
        <f t="shared" si="385"/>
        <v>RAMCOCEM4518345225</v>
      </c>
      <c r="C6102" s="137" t="s">
        <v>226</v>
      </c>
      <c r="D6102" s="137" t="s">
        <v>182</v>
      </c>
      <c r="E6102" s="138">
        <v>45225</v>
      </c>
      <c r="F6102" s="139">
        <v>0</v>
      </c>
      <c r="G6102" s="137" t="s">
        <v>223</v>
      </c>
      <c r="H6102" s="139">
        <v>899.2</v>
      </c>
      <c r="I6102" s="139">
        <v>904</v>
      </c>
      <c r="J6102" s="139">
        <v>885.9</v>
      </c>
      <c r="K6102" s="139">
        <v>893.55</v>
      </c>
      <c r="L6102" s="139">
        <v>893.55</v>
      </c>
      <c r="M6102" s="139">
        <v>51</v>
      </c>
      <c r="N6102" s="139">
        <v>387.78</v>
      </c>
      <c r="O6102" s="139">
        <v>132600</v>
      </c>
      <c r="P6102" s="140">
        <v>6800</v>
      </c>
      <c r="Q6102" s="138">
        <v>45183</v>
      </c>
      <c r="AR6102">
        <f t="shared" si="387"/>
        <v>0</v>
      </c>
      <c r="AS6102">
        <f t="shared" si="388"/>
        <v>0</v>
      </c>
      <c r="AT6102">
        <f t="shared" si="386"/>
        <v>0</v>
      </c>
    </row>
    <row r="6103" spans="2:46" ht="15.75" customHeight="1" thickBot="1">
      <c r="B6103" t="str">
        <f t="shared" si="385"/>
        <v>RAMCOCEM4518345260</v>
      </c>
      <c r="C6103" s="137" t="s">
        <v>226</v>
      </c>
      <c r="D6103" s="137" t="s">
        <v>182</v>
      </c>
      <c r="E6103" s="138">
        <v>45260</v>
      </c>
      <c r="F6103" s="139">
        <v>0</v>
      </c>
      <c r="G6103" s="137" t="s">
        <v>223</v>
      </c>
      <c r="H6103" s="139">
        <v>902.95</v>
      </c>
      <c r="I6103" s="139">
        <v>902.95</v>
      </c>
      <c r="J6103" s="139">
        <v>902.95</v>
      </c>
      <c r="K6103" s="139">
        <v>902.95</v>
      </c>
      <c r="L6103" s="139">
        <v>908.35</v>
      </c>
      <c r="M6103" s="139">
        <v>1</v>
      </c>
      <c r="N6103" s="139">
        <v>7.67</v>
      </c>
      <c r="O6103" s="139">
        <v>3400</v>
      </c>
      <c r="P6103" s="139">
        <v>850</v>
      </c>
      <c r="Q6103" s="138">
        <v>45183</v>
      </c>
      <c r="AR6103">
        <f t="shared" si="387"/>
        <v>0</v>
      </c>
      <c r="AS6103">
        <f t="shared" si="388"/>
        <v>0</v>
      </c>
      <c r="AT6103">
        <f t="shared" si="386"/>
        <v>0</v>
      </c>
    </row>
    <row r="6104" spans="2:46" ht="15.75" customHeight="1" thickBot="1">
      <c r="B6104" t="str">
        <f t="shared" si="385"/>
        <v>RBLBANK4518345197</v>
      </c>
      <c r="C6104" s="137" t="s">
        <v>226</v>
      </c>
      <c r="D6104" s="137" t="s">
        <v>183</v>
      </c>
      <c r="E6104" s="138">
        <v>45197</v>
      </c>
      <c r="F6104" s="139">
        <v>0</v>
      </c>
      <c r="G6104" s="137" t="s">
        <v>223</v>
      </c>
      <c r="H6104" s="139">
        <v>229.55</v>
      </c>
      <c r="I6104" s="139">
        <v>231.25</v>
      </c>
      <c r="J6104" s="139">
        <v>225.7</v>
      </c>
      <c r="K6104" s="139">
        <v>229.5</v>
      </c>
      <c r="L6104" s="139">
        <v>229.5</v>
      </c>
      <c r="M6104" s="139">
        <v>3374</v>
      </c>
      <c r="N6104" s="139">
        <v>38565.17</v>
      </c>
      <c r="O6104" s="139">
        <v>48415000</v>
      </c>
      <c r="P6104" s="140">
        <v>1280000</v>
      </c>
      <c r="Q6104" s="138">
        <v>45183</v>
      </c>
      <c r="AR6104">
        <f t="shared" si="387"/>
        <v>50090000</v>
      </c>
      <c r="AS6104">
        <f t="shared" si="388"/>
        <v>1420000</v>
      </c>
      <c r="AT6104">
        <f t="shared" si="386"/>
        <v>48670000</v>
      </c>
    </row>
    <row r="6105" spans="2:46" ht="15.75" customHeight="1" thickBot="1">
      <c r="B6105" t="str">
        <f t="shared" si="385"/>
        <v>RBLBANK4518345225</v>
      </c>
      <c r="C6105" s="137" t="s">
        <v>226</v>
      </c>
      <c r="D6105" s="137" t="s">
        <v>183</v>
      </c>
      <c r="E6105" s="138">
        <v>45225</v>
      </c>
      <c r="F6105" s="139">
        <v>0</v>
      </c>
      <c r="G6105" s="137" t="s">
        <v>223</v>
      </c>
      <c r="H6105" s="139">
        <v>231.1</v>
      </c>
      <c r="I6105" s="139">
        <v>232.65</v>
      </c>
      <c r="J6105" s="139">
        <v>226.65</v>
      </c>
      <c r="K6105" s="139">
        <v>231</v>
      </c>
      <c r="L6105" s="139">
        <v>231</v>
      </c>
      <c r="M6105" s="139">
        <v>246</v>
      </c>
      <c r="N6105" s="139">
        <v>2830.68</v>
      </c>
      <c r="O6105" s="139">
        <v>1675000</v>
      </c>
      <c r="P6105" s="140">
        <v>140000</v>
      </c>
      <c r="Q6105" s="138">
        <v>45183</v>
      </c>
      <c r="AR6105">
        <f t="shared" si="387"/>
        <v>0</v>
      </c>
      <c r="AS6105">
        <f t="shared" si="388"/>
        <v>0</v>
      </c>
      <c r="AT6105">
        <f t="shared" si="386"/>
        <v>0</v>
      </c>
    </row>
    <row r="6106" spans="2:46" ht="15.75" customHeight="1" thickBot="1">
      <c r="B6106" t="str">
        <f t="shared" si="385"/>
        <v>RBLBANK4518345260</v>
      </c>
      <c r="C6106" s="137" t="s">
        <v>226</v>
      </c>
      <c r="D6106" s="137" t="s">
        <v>183</v>
      </c>
      <c r="E6106" s="138">
        <v>45260</v>
      </c>
      <c r="F6106" s="139">
        <v>0</v>
      </c>
      <c r="G6106" s="137" t="s">
        <v>223</v>
      </c>
      <c r="H6106" s="139">
        <v>233</v>
      </c>
      <c r="I6106" s="139">
        <v>233.45</v>
      </c>
      <c r="J6106" s="139">
        <v>229.2</v>
      </c>
      <c r="K6106" s="139">
        <v>233</v>
      </c>
      <c r="L6106" s="139">
        <v>232.1</v>
      </c>
      <c r="M6106" s="139">
        <v>18</v>
      </c>
      <c r="N6106" s="139">
        <v>207.48</v>
      </c>
      <c r="O6106" s="139">
        <v>160000</v>
      </c>
      <c r="P6106" s="140">
        <v>-35000</v>
      </c>
      <c r="Q6106" s="138">
        <v>45183</v>
      </c>
      <c r="AR6106">
        <f t="shared" si="387"/>
        <v>0</v>
      </c>
      <c r="AS6106">
        <f t="shared" si="388"/>
        <v>0</v>
      </c>
      <c r="AT6106">
        <f t="shared" si="386"/>
        <v>0</v>
      </c>
    </row>
    <row r="6107" spans="2:46" ht="15.75" customHeight="1" thickBot="1">
      <c r="B6107" t="str">
        <f t="shared" si="385"/>
        <v>RECLTD4518345197</v>
      </c>
      <c r="C6107" s="137" t="s">
        <v>226</v>
      </c>
      <c r="D6107" s="137" t="s">
        <v>184</v>
      </c>
      <c r="E6107" s="138">
        <v>45197</v>
      </c>
      <c r="F6107" s="139">
        <v>0</v>
      </c>
      <c r="G6107" s="137" t="s">
        <v>223</v>
      </c>
      <c r="H6107" s="139">
        <v>247</v>
      </c>
      <c r="I6107" s="139">
        <v>250.55</v>
      </c>
      <c r="J6107" s="139">
        <v>242.4</v>
      </c>
      <c r="K6107" s="139">
        <v>247.05</v>
      </c>
      <c r="L6107" s="139">
        <v>247.05</v>
      </c>
      <c r="M6107" s="139">
        <v>662</v>
      </c>
      <c r="N6107" s="139">
        <v>13074.61</v>
      </c>
      <c r="O6107" s="139">
        <v>62568000</v>
      </c>
      <c r="P6107" s="140">
        <v>-5256000</v>
      </c>
      <c r="Q6107" s="138">
        <v>45183</v>
      </c>
      <c r="AR6107">
        <f t="shared" si="387"/>
        <v>69776000</v>
      </c>
      <c r="AS6107">
        <f t="shared" si="388"/>
        <v>-5840000</v>
      </c>
      <c r="AT6107">
        <f t="shared" si="386"/>
        <v>75616000</v>
      </c>
    </row>
    <row r="6108" spans="2:46" ht="15.75" customHeight="1" thickBot="1">
      <c r="B6108" t="str">
        <f t="shared" si="385"/>
        <v>RECLTD4518345225</v>
      </c>
      <c r="C6108" s="137" t="s">
        <v>226</v>
      </c>
      <c r="D6108" s="137" t="s">
        <v>184</v>
      </c>
      <c r="E6108" s="138">
        <v>45225</v>
      </c>
      <c r="F6108" s="139">
        <v>0</v>
      </c>
      <c r="G6108" s="137" t="s">
        <v>223</v>
      </c>
      <c r="H6108" s="139">
        <v>249.5</v>
      </c>
      <c r="I6108" s="139">
        <v>251.8</v>
      </c>
      <c r="J6108" s="139">
        <v>244.5</v>
      </c>
      <c r="K6108" s="139">
        <v>249.8</v>
      </c>
      <c r="L6108" s="139">
        <v>249.8</v>
      </c>
      <c r="M6108" s="139">
        <v>73</v>
      </c>
      <c r="N6108" s="139">
        <v>1452.2</v>
      </c>
      <c r="O6108" s="139">
        <v>7208000</v>
      </c>
      <c r="P6108" s="140">
        <v>-584000</v>
      </c>
      <c r="Q6108" s="138">
        <v>45183</v>
      </c>
      <c r="AR6108">
        <f t="shared" si="387"/>
        <v>0</v>
      </c>
      <c r="AS6108">
        <f t="shared" si="388"/>
        <v>0</v>
      </c>
      <c r="AT6108">
        <f t="shared" si="386"/>
        <v>0</v>
      </c>
    </row>
    <row r="6109" spans="2:46" ht="15.75" customHeight="1" thickBot="1">
      <c r="B6109" t="str">
        <f t="shared" si="385"/>
        <v>RECLTD4518345260</v>
      </c>
      <c r="C6109" s="137" t="s">
        <v>226</v>
      </c>
      <c r="D6109" s="137" t="s">
        <v>184</v>
      </c>
      <c r="E6109" s="138">
        <v>45260</v>
      </c>
      <c r="F6109" s="139">
        <v>0</v>
      </c>
      <c r="G6109" s="137" t="s">
        <v>223</v>
      </c>
      <c r="H6109" s="139">
        <v>246.8</v>
      </c>
      <c r="I6109" s="139">
        <v>251.6</v>
      </c>
      <c r="J6109" s="139">
        <v>246.8</v>
      </c>
      <c r="K6109" s="139">
        <v>251.6</v>
      </c>
      <c r="L6109" s="139">
        <v>250.25</v>
      </c>
      <c r="M6109" s="139">
        <v>2</v>
      </c>
      <c r="N6109" s="139">
        <v>39.869999999999997</v>
      </c>
      <c r="O6109" s="139">
        <v>1192000</v>
      </c>
      <c r="P6109" s="140">
        <v>-16000</v>
      </c>
      <c r="Q6109" s="138">
        <v>45183</v>
      </c>
      <c r="AR6109">
        <f t="shared" si="387"/>
        <v>0</v>
      </c>
      <c r="AS6109">
        <f t="shared" si="388"/>
        <v>0</v>
      </c>
      <c r="AT6109">
        <f t="shared" si="386"/>
        <v>0</v>
      </c>
    </row>
    <row r="6110" spans="2:46" ht="15.75" customHeight="1" thickBot="1">
      <c r="B6110" t="str">
        <f t="shared" si="385"/>
        <v>RELIANCE4518345197</v>
      </c>
      <c r="C6110" s="137" t="s">
        <v>226</v>
      </c>
      <c r="D6110" s="137" t="s">
        <v>17</v>
      </c>
      <c r="E6110" s="138">
        <v>45197</v>
      </c>
      <c r="F6110" s="139">
        <v>0</v>
      </c>
      <c r="G6110" s="137" t="s">
        <v>223</v>
      </c>
      <c r="H6110" s="139">
        <v>2465.3000000000002</v>
      </c>
      <c r="I6110" s="139">
        <v>2470.4499999999998</v>
      </c>
      <c r="J6110" s="139">
        <v>2452.1</v>
      </c>
      <c r="K6110" s="139">
        <v>2461.6999999999998</v>
      </c>
      <c r="L6110" s="139">
        <v>2461.6999999999998</v>
      </c>
      <c r="M6110" s="139">
        <v>24665</v>
      </c>
      <c r="N6110" s="139">
        <v>151767.37</v>
      </c>
      <c r="O6110" s="139">
        <v>42516000</v>
      </c>
      <c r="P6110" s="140">
        <v>164000</v>
      </c>
      <c r="Q6110" s="138">
        <v>45183</v>
      </c>
      <c r="AR6110">
        <f t="shared" si="387"/>
        <v>44395250</v>
      </c>
      <c r="AS6110">
        <f t="shared" si="388"/>
        <v>274500</v>
      </c>
      <c r="AT6110">
        <f t="shared" si="386"/>
        <v>44120750</v>
      </c>
    </row>
    <row r="6111" spans="2:46" ht="15.75" customHeight="1" thickBot="1">
      <c r="B6111" t="str">
        <f t="shared" si="385"/>
        <v>RELIANCE4518345225</v>
      </c>
      <c r="C6111" s="137" t="s">
        <v>226</v>
      </c>
      <c r="D6111" s="137" t="s">
        <v>17</v>
      </c>
      <c r="E6111" s="138">
        <v>45225</v>
      </c>
      <c r="F6111" s="139">
        <v>0</v>
      </c>
      <c r="G6111" s="137" t="s">
        <v>223</v>
      </c>
      <c r="H6111" s="139">
        <v>2481.4</v>
      </c>
      <c r="I6111" s="139">
        <v>2487.0500000000002</v>
      </c>
      <c r="J6111" s="139">
        <v>2469.15</v>
      </c>
      <c r="K6111" s="139">
        <v>2478.8000000000002</v>
      </c>
      <c r="L6111" s="139">
        <v>2478.8000000000002</v>
      </c>
      <c r="M6111" s="139">
        <v>2302</v>
      </c>
      <c r="N6111" s="139">
        <v>14258.07</v>
      </c>
      <c r="O6111" s="139">
        <v>1879250</v>
      </c>
      <c r="P6111" s="140">
        <v>110500</v>
      </c>
      <c r="Q6111" s="138">
        <v>45183</v>
      </c>
      <c r="AR6111">
        <f t="shared" si="387"/>
        <v>0</v>
      </c>
      <c r="AS6111">
        <f t="shared" si="388"/>
        <v>0</v>
      </c>
      <c r="AT6111">
        <f t="shared" si="386"/>
        <v>0</v>
      </c>
    </row>
    <row r="6112" spans="2:46" ht="15.75" customHeight="1" thickBot="1">
      <c r="B6112" t="str">
        <f t="shared" si="385"/>
        <v>RELIANCE4518345260</v>
      </c>
      <c r="C6112" s="137" t="s">
        <v>226</v>
      </c>
      <c r="D6112" s="137" t="s">
        <v>17</v>
      </c>
      <c r="E6112" s="138">
        <v>45260</v>
      </c>
      <c r="F6112" s="139">
        <v>0</v>
      </c>
      <c r="G6112" s="137" t="s">
        <v>223</v>
      </c>
      <c r="H6112" s="139">
        <v>2500</v>
      </c>
      <c r="I6112" s="139">
        <v>2503</v>
      </c>
      <c r="J6112" s="139">
        <v>2488.5500000000002</v>
      </c>
      <c r="K6112" s="139">
        <v>2497.4499999999998</v>
      </c>
      <c r="L6112" s="139">
        <v>2497.4499999999998</v>
      </c>
      <c r="M6112" s="139">
        <v>154</v>
      </c>
      <c r="N6112" s="139">
        <v>960.84</v>
      </c>
      <c r="O6112" s="139">
        <v>203500</v>
      </c>
      <c r="P6112" s="140">
        <v>19250</v>
      </c>
      <c r="Q6112" s="138">
        <v>45183</v>
      </c>
      <c r="AR6112">
        <f t="shared" si="387"/>
        <v>0</v>
      </c>
      <c r="AS6112">
        <f t="shared" si="388"/>
        <v>0</v>
      </c>
      <c r="AT6112">
        <f t="shared" si="386"/>
        <v>0</v>
      </c>
    </row>
    <row r="6113" spans="2:46" ht="15.75" customHeight="1" thickBot="1">
      <c r="B6113" t="str">
        <f t="shared" si="385"/>
        <v>SAIL4518345197</v>
      </c>
      <c r="C6113" s="137" t="s">
        <v>226</v>
      </c>
      <c r="D6113" s="137" t="s">
        <v>185</v>
      </c>
      <c r="E6113" s="138">
        <v>45197</v>
      </c>
      <c r="F6113" s="139">
        <v>0</v>
      </c>
      <c r="G6113" s="137" t="s">
        <v>223</v>
      </c>
      <c r="H6113" s="139">
        <v>96.55</v>
      </c>
      <c r="I6113" s="139">
        <v>99.2</v>
      </c>
      <c r="J6113" s="139">
        <v>96.55</v>
      </c>
      <c r="K6113" s="139">
        <v>99</v>
      </c>
      <c r="L6113" s="139">
        <v>99</v>
      </c>
      <c r="M6113" s="139">
        <v>503</v>
      </c>
      <c r="N6113" s="139">
        <v>3956.78</v>
      </c>
      <c r="O6113" s="139">
        <v>124104000</v>
      </c>
      <c r="P6113" s="140">
        <v>-1824000</v>
      </c>
      <c r="Q6113" s="138">
        <v>45183</v>
      </c>
      <c r="AR6113">
        <f t="shared" si="387"/>
        <v>133464000</v>
      </c>
      <c r="AS6113">
        <f t="shared" si="388"/>
        <v>-1904000</v>
      </c>
      <c r="AT6113">
        <f t="shared" si="386"/>
        <v>135368000</v>
      </c>
    </row>
    <row r="6114" spans="2:46" ht="15.75" customHeight="1" thickBot="1">
      <c r="B6114" t="str">
        <f t="shared" si="385"/>
        <v>SAIL4518345225</v>
      </c>
      <c r="C6114" s="137" t="s">
        <v>226</v>
      </c>
      <c r="D6114" s="137" t="s">
        <v>185</v>
      </c>
      <c r="E6114" s="138">
        <v>45225</v>
      </c>
      <c r="F6114" s="139">
        <v>0</v>
      </c>
      <c r="G6114" s="137" t="s">
        <v>223</v>
      </c>
      <c r="H6114" s="139">
        <v>97.8</v>
      </c>
      <c r="I6114" s="139">
        <v>99.65</v>
      </c>
      <c r="J6114" s="139">
        <v>97.8</v>
      </c>
      <c r="K6114" s="139">
        <v>99.6</v>
      </c>
      <c r="L6114" s="139">
        <v>99.6</v>
      </c>
      <c r="M6114" s="139">
        <v>16</v>
      </c>
      <c r="N6114" s="139">
        <v>126.45</v>
      </c>
      <c r="O6114" s="139">
        <v>9360000</v>
      </c>
      <c r="P6114" s="140">
        <v>-80000</v>
      </c>
      <c r="Q6114" s="138">
        <v>45183</v>
      </c>
      <c r="AR6114">
        <f t="shared" si="387"/>
        <v>0</v>
      </c>
      <c r="AS6114">
        <f t="shared" si="388"/>
        <v>0</v>
      </c>
      <c r="AT6114">
        <f t="shared" si="386"/>
        <v>0</v>
      </c>
    </row>
    <row r="6115" spans="2:46" ht="15.75" customHeight="1" thickBot="1">
      <c r="B6115" t="str">
        <f t="shared" si="385"/>
        <v>SAIL4518345260</v>
      </c>
      <c r="C6115" s="137" t="s">
        <v>226</v>
      </c>
      <c r="D6115" s="137" t="s">
        <v>185</v>
      </c>
      <c r="E6115" s="138">
        <v>45260</v>
      </c>
      <c r="F6115" s="139">
        <v>0</v>
      </c>
      <c r="G6115" s="137" t="s">
        <v>223</v>
      </c>
      <c r="H6115" s="139">
        <v>0</v>
      </c>
      <c r="I6115" s="139">
        <v>0</v>
      </c>
      <c r="J6115" s="139">
        <v>0</v>
      </c>
      <c r="K6115" s="139">
        <v>97</v>
      </c>
      <c r="L6115" s="139">
        <v>100.15</v>
      </c>
      <c r="M6115" s="139">
        <v>0</v>
      </c>
      <c r="N6115" s="139">
        <v>0</v>
      </c>
      <c r="O6115" s="139">
        <v>896000</v>
      </c>
      <c r="P6115" s="139">
        <v>0</v>
      </c>
      <c r="Q6115" s="138">
        <v>45183</v>
      </c>
      <c r="AR6115">
        <f t="shared" si="387"/>
        <v>0</v>
      </c>
      <c r="AS6115">
        <f t="shared" si="388"/>
        <v>0</v>
      </c>
      <c r="AT6115">
        <f t="shared" si="386"/>
        <v>0</v>
      </c>
    </row>
    <row r="6116" spans="2:46" ht="15.75" customHeight="1" thickBot="1">
      <c r="B6116" t="str">
        <f t="shared" si="385"/>
        <v>SBICARD4518345197</v>
      </c>
      <c r="C6116" s="137" t="s">
        <v>226</v>
      </c>
      <c r="D6116" s="137" t="s">
        <v>186</v>
      </c>
      <c r="E6116" s="138">
        <v>45197</v>
      </c>
      <c r="F6116" s="139">
        <v>0</v>
      </c>
      <c r="G6116" s="137" t="s">
        <v>223</v>
      </c>
      <c r="H6116" s="139">
        <v>833.9</v>
      </c>
      <c r="I6116" s="139">
        <v>842</v>
      </c>
      <c r="J6116" s="139">
        <v>827.2</v>
      </c>
      <c r="K6116" s="139">
        <v>828.65</v>
      </c>
      <c r="L6116" s="139">
        <v>828.65</v>
      </c>
      <c r="M6116" s="139">
        <v>2760</v>
      </c>
      <c r="N6116" s="139">
        <v>18399.21</v>
      </c>
      <c r="O6116" s="139">
        <v>9260800</v>
      </c>
      <c r="P6116" s="140">
        <v>150400</v>
      </c>
      <c r="Q6116" s="138">
        <v>45183</v>
      </c>
      <c r="AR6116">
        <f t="shared" si="387"/>
        <v>9684800</v>
      </c>
      <c r="AS6116">
        <f t="shared" si="388"/>
        <v>249600</v>
      </c>
      <c r="AT6116">
        <f t="shared" si="386"/>
        <v>9435200</v>
      </c>
    </row>
    <row r="6117" spans="2:46" ht="15.75" customHeight="1" thickBot="1">
      <c r="B6117" t="str">
        <f t="shared" si="385"/>
        <v>SBICARD4518345225</v>
      </c>
      <c r="C6117" s="137" t="s">
        <v>226</v>
      </c>
      <c r="D6117" s="137" t="s">
        <v>186</v>
      </c>
      <c r="E6117" s="138">
        <v>45225</v>
      </c>
      <c r="F6117" s="139">
        <v>0</v>
      </c>
      <c r="G6117" s="137" t="s">
        <v>223</v>
      </c>
      <c r="H6117" s="139">
        <v>838.95</v>
      </c>
      <c r="I6117" s="139">
        <v>846.4</v>
      </c>
      <c r="J6117" s="139">
        <v>832</v>
      </c>
      <c r="K6117" s="139">
        <v>832.8</v>
      </c>
      <c r="L6117" s="139">
        <v>832.8</v>
      </c>
      <c r="M6117" s="139">
        <v>280</v>
      </c>
      <c r="N6117" s="139">
        <v>1876.01</v>
      </c>
      <c r="O6117" s="139">
        <v>424000</v>
      </c>
      <c r="P6117" s="140">
        <v>99200</v>
      </c>
      <c r="Q6117" s="138">
        <v>45183</v>
      </c>
      <c r="AR6117">
        <f t="shared" si="387"/>
        <v>0</v>
      </c>
      <c r="AS6117">
        <f t="shared" si="388"/>
        <v>0</v>
      </c>
      <c r="AT6117">
        <f t="shared" si="386"/>
        <v>0</v>
      </c>
    </row>
    <row r="6118" spans="2:46" ht="15.75" customHeight="1" thickBot="1">
      <c r="B6118" t="str">
        <f t="shared" si="385"/>
        <v>SBICARD4518345260</v>
      </c>
      <c r="C6118" s="137" t="s">
        <v>226</v>
      </c>
      <c r="D6118" s="137" t="s">
        <v>186</v>
      </c>
      <c r="E6118" s="138">
        <v>45260</v>
      </c>
      <c r="F6118" s="139">
        <v>0</v>
      </c>
      <c r="G6118" s="137" t="s">
        <v>223</v>
      </c>
      <c r="H6118" s="139">
        <v>846</v>
      </c>
      <c r="I6118" s="139">
        <v>847.6</v>
      </c>
      <c r="J6118" s="139">
        <v>836.45</v>
      </c>
      <c r="K6118" s="139">
        <v>837.3</v>
      </c>
      <c r="L6118" s="139">
        <v>837.3</v>
      </c>
      <c r="M6118" s="139">
        <v>9</v>
      </c>
      <c r="N6118" s="139">
        <v>60.72</v>
      </c>
      <c r="O6118" s="139">
        <v>40800</v>
      </c>
      <c r="P6118" s="140">
        <v>1600</v>
      </c>
      <c r="Q6118" s="138">
        <v>45183</v>
      </c>
      <c r="AR6118">
        <f t="shared" si="387"/>
        <v>0</v>
      </c>
      <c r="AS6118">
        <f t="shared" si="388"/>
        <v>0</v>
      </c>
      <c r="AT6118">
        <f t="shared" si="386"/>
        <v>0</v>
      </c>
    </row>
    <row r="6119" spans="2:46" ht="15.75" customHeight="1" thickBot="1">
      <c r="B6119" t="str">
        <f t="shared" si="385"/>
        <v>SBILIFE4518345197</v>
      </c>
      <c r="C6119" s="137" t="s">
        <v>226</v>
      </c>
      <c r="D6119" s="137" t="s">
        <v>55</v>
      </c>
      <c r="E6119" s="138">
        <v>45197</v>
      </c>
      <c r="F6119" s="139">
        <v>0</v>
      </c>
      <c r="G6119" s="137" t="s">
        <v>223</v>
      </c>
      <c r="H6119" s="139">
        <v>1345.2</v>
      </c>
      <c r="I6119" s="139">
        <v>1362</v>
      </c>
      <c r="J6119" s="139">
        <v>1345.2</v>
      </c>
      <c r="K6119" s="139">
        <v>1356.1</v>
      </c>
      <c r="L6119" s="139">
        <v>1356.1</v>
      </c>
      <c r="M6119" s="139">
        <v>1710</v>
      </c>
      <c r="N6119" s="139">
        <v>17385.169999999998</v>
      </c>
      <c r="O6119" s="139">
        <v>8571000</v>
      </c>
      <c r="P6119" s="140">
        <v>135000</v>
      </c>
      <c r="Q6119" s="138">
        <v>45183</v>
      </c>
      <c r="AR6119">
        <f t="shared" si="387"/>
        <v>8674500</v>
      </c>
      <c r="AS6119">
        <f t="shared" si="388"/>
        <v>143250</v>
      </c>
      <c r="AT6119">
        <f t="shared" si="386"/>
        <v>8531250</v>
      </c>
    </row>
    <row r="6120" spans="2:46" ht="15.75" customHeight="1" thickBot="1">
      <c r="B6120" t="str">
        <f t="shared" si="385"/>
        <v>SBILIFE4518345225</v>
      </c>
      <c r="C6120" s="137" t="s">
        <v>226</v>
      </c>
      <c r="D6120" s="137" t="s">
        <v>55</v>
      </c>
      <c r="E6120" s="138">
        <v>45225</v>
      </c>
      <c r="F6120" s="139">
        <v>0</v>
      </c>
      <c r="G6120" s="137" t="s">
        <v>223</v>
      </c>
      <c r="H6120" s="139">
        <v>1362</v>
      </c>
      <c r="I6120" s="139">
        <v>1371</v>
      </c>
      <c r="J6120" s="139">
        <v>1359.45</v>
      </c>
      <c r="K6120" s="139">
        <v>1366.05</v>
      </c>
      <c r="L6120" s="139">
        <v>1366.05</v>
      </c>
      <c r="M6120" s="139">
        <v>63</v>
      </c>
      <c r="N6120" s="139">
        <v>644.75</v>
      </c>
      <c r="O6120" s="139">
        <v>103500</v>
      </c>
      <c r="P6120" s="140">
        <v>8250</v>
      </c>
      <c r="Q6120" s="138">
        <v>45183</v>
      </c>
      <c r="AR6120">
        <f t="shared" si="387"/>
        <v>0</v>
      </c>
      <c r="AS6120">
        <f t="shared" si="388"/>
        <v>0</v>
      </c>
      <c r="AT6120">
        <f t="shared" si="386"/>
        <v>0</v>
      </c>
    </row>
    <row r="6121" spans="2:46" ht="15.75" customHeight="1" thickBot="1">
      <c r="B6121" t="str">
        <f t="shared" si="385"/>
        <v>SBILIFE4518345260</v>
      </c>
      <c r="C6121" s="137" t="s">
        <v>226</v>
      </c>
      <c r="D6121" s="137" t="s">
        <v>55</v>
      </c>
      <c r="E6121" s="138">
        <v>45260</v>
      </c>
      <c r="F6121" s="139">
        <v>0</v>
      </c>
      <c r="G6121" s="137" t="s">
        <v>223</v>
      </c>
      <c r="H6121" s="139">
        <v>0</v>
      </c>
      <c r="I6121" s="139">
        <v>0</v>
      </c>
      <c r="J6121" s="139">
        <v>0</v>
      </c>
      <c r="K6121" s="139">
        <v>1361.75</v>
      </c>
      <c r="L6121" s="139">
        <v>1373.3</v>
      </c>
      <c r="M6121" s="139">
        <v>0</v>
      </c>
      <c r="N6121" s="139">
        <v>0</v>
      </c>
      <c r="O6121" s="139">
        <v>10500</v>
      </c>
      <c r="P6121" s="139">
        <v>0</v>
      </c>
      <c r="Q6121" s="138">
        <v>45183</v>
      </c>
      <c r="AR6121">
        <f t="shared" si="387"/>
        <v>0</v>
      </c>
      <c r="AS6121">
        <f t="shared" si="388"/>
        <v>0</v>
      </c>
      <c r="AT6121">
        <f t="shared" si="386"/>
        <v>0</v>
      </c>
    </row>
    <row r="6122" spans="2:46" ht="15.75" customHeight="1" thickBot="1">
      <c r="B6122" t="str">
        <f t="shared" si="385"/>
        <v>SBIN4518345197</v>
      </c>
      <c r="C6122" s="137" t="s">
        <v>226</v>
      </c>
      <c r="D6122" s="137" t="s">
        <v>29</v>
      </c>
      <c r="E6122" s="138">
        <v>45197</v>
      </c>
      <c r="F6122" s="139">
        <v>0</v>
      </c>
      <c r="G6122" s="137" t="s">
        <v>223</v>
      </c>
      <c r="H6122" s="139">
        <v>600.5</v>
      </c>
      <c r="I6122" s="139">
        <v>605.25</v>
      </c>
      <c r="J6122" s="139">
        <v>597.35</v>
      </c>
      <c r="K6122" s="139">
        <v>599.4</v>
      </c>
      <c r="L6122" s="139">
        <v>599.4</v>
      </c>
      <c r="M6122" s="139">
        <v>23284</v>
      </c>
      <c r="N6122" s="139">
        <v>209899.2</v>
      </c>
      <c r="O6122" s="139">
        <v>77335500</v>
      </c>
      <c r="P6122" s="140">
        <v>-1614000</v>
      </c>
      <c r="Q6122" s="138">
        <v>45183</v>
      </c>
      <c r="AR6122">
        <f t="shared" si="387"/>
        <v>82332000</v>
      </c>
      <c r="AS6122">
        <f t="shared" si="388"/>
        <v>-1161000</v>
      </c>
      <c r="AT6122">
        <f t="shared" si="386"/>
        <v>83493000</v>
      </c>
    </row>
    <row r="6123" spans="2:46" ht="15.75" customHeight="1" thickBot="1">
      <c r="B6123" t="str">
        <f t="shared" si="385"/>
        <v>SBIN4518345225</v>
      </c>
      <c r="C6123" s="137" t="s">
        <v>226</v>
      </c>
      <c r="D6123" s="137" t="s">
        <v>29</v>
      </c>
      <c r="E6123" s="138">
        <v>45225</v>
      </c>
      <c r="F6123" s="139">
        <v>0</v>
      </c>
      <c r="G6123" s="137" t="s">
        <v>223</v>
      </c>
      <c r="H6123" s="139">
        <v>603.65</v>
      </c>
      <c r="I6123" s="139">
        <v>609</v>
      </c>
      <c r="J6123" s="139">
        <v>601.5</v>
      </c>
      <c r="K6123" s="139">
        <v>603.35</v>
      </c>
      <c r="L6123" s="139">
        <v>603.35</v>
      </c>
      <c r="M6123" s="139">
        <v>1826</v>
      </c>
      <c r="N6123" s="139">
        <v>16568.169999999998</v>
      </c>
      <c r="O6123" s="139">
        <v>4996500</v>
      </c>
      <c r="P6123" s="140">
        <v>453000</v>
      </c>
      <c r="Q6123" s="138">
        <v>45183</v>
      </c>
      <c r="AR6123">
        <f t="shared" si="387"/>
        <v>0</v>
      </c>
      <c r="AS6123">
        <f t="shared" si="388"/>
        <v>0</v>
      </c>
      <c r="AT6123">
        <f t="shared" si="386"/>
        <v>0</v>
      </c>
    </row>
    <row r="6124" spans="2:46" ht="15.75" customHeight="1" thickBot="1">
      <c r="B6124" t="str">
        <f t="shared" si="385"/>
        <v>SBIN4518345260</v>
      </c>
      <c r="C6124" s="137" t="s">
        <v>226</v>
      </c>
      <c r="D6124" s="137" t="s">
        <v>29</v>
      </c>
      <c r="E6124" s="138">
        <v>45260</v>
      </c>
      <c r="F6124" s="139">
        <v>0</v>
      </c>
      <c r="G6124" s="137" t="s">
        <v>223</v>
      </c>
      <c r="H6124" s="139">
        <v>608.70000000000005</v>
      </c>
      <c r="I6124" s="139">
        <v>613.1</v>
      </c>
      <c r="J6124" s="139">
        <v>605.70000000000005</v>
      </c>
      <c r="K6124" s="139">
        <v>607.65</v>
      </c>
      <c r="L6124" s="139">
        <v>607.65</v>
      </c>
      <c r="M6124" s="139">
        <v>219</v>
      </c>
      <c r="N6124" s="139">
        <v>2001.57</v>
      </c>
      <c r="O6124" s="139">
        <v>487500</v>
      </c>
      <c r="P6124" s="140">
        <v>46500</v>
      </c>
      <c r="Q6124" s="138">
        <v>45183</v>
      </c>
      <c r="AR6124">
        <f t="shared" si="387"/>
        <v>0</v>
      </c>
      <c r="AS6124">
        <f t="shared" si="388"/>
        <v>0</v>
      </c>
      <c r="AT6124">
        <f t="shared" si="386"/>
        <v>0</v>
      </c>
    </row>
    <row r="6125" spans="2:46" ht="15.75" customHeight="1" thickBot="1">
      <c r="B6125" t="str">
        <f t="shared" si="385"/>
        <v>SHREECEM4518345197</v>
      </c>
      <c r="C6125" s="137" t="s">
        <v>226</v>
      </c>
      <c r="D6125" s="137" t="s">
        <v>187</v>
      </c>
      <c r="E6125" s="138">
        <v>45197</v>
      </c>
      <c r="F6125" s="139">
        <v>0</v>
      </c>
      <c r="G6125" s="137" t="s">
        <v>223</v>
      </c>
      <c r="H6125" s="139">
        <v>26399.95</v>
      </c>
      <c r="I6125" s="139">
        <v>26525.200000000001</v>
      </c>
      <c r="J6125" s="139">
        <v>26214.75</v>
      </c>
      <c r="K6125" s="139">
        <v>26492.75</v>
      </c>
      <c r="L6125" s="139">
        <v>26492.75</v>
      </c>
      <c r="M6125" s="139">
        <v>1611</v>
      </c>
      <c r="N6125" s="139">
        <v>10640.48</v>
      </c>
      <c r="O6125" s="139">
        <v>171325</v>
      </c>
      <c r="P6125" s="140">
        <v>-3375</v>
      </c>
      <c r="Q6125" s="138">
        <v>45183</v>
      </c>
      <c r="AR6125">
        <f t="shared" si="387"/>
        <v>175655</v>
      </c>
      <c r="AS6125">
        <f t="shared" si="388"/>
        <v>-3025</v>
      </c>
      <c r="AT6125">
        <f t="shared" si="386"/>
        <v>178680</v>
      </c>
    </row>
    <row r="6126" spans="2:46" ht="15.75" customHeight="1" thickBot="1">
      <c r="B6126" t="str">
        <f t="shared" si="385"/>
        <v>SHREECEM4518345225</v>
      </c>
      <c r="C6126" s="137" t="s">
        <v>226</v>
      </c>
      <c r="D6126" s="137" t="s">
        <v>187</v>
      </c>
      <c r="E6126" s="138">
        <v>45225</v>
      </c>
      <c r="F6126" s="139">
        <v>0</v>
      </c>
      <c r="G6126" s="137" t="s">
        <v>223</v>
      </c>
      <c r="H6126" s="139">
        <v>26403.200000000001</v>
      </c>
      <c r="I6126" s="139">
        <v>26648</v>
      </c>
      <c r="J6126" s="139">
        <v>26403.200000000001</v>
      </c>
      <c r="K6126" s="139">
        <v>26587.45</v>
      </c>
      <c r="L6126" s="139">
        <v>26587.45</v>
      </c>
      <c r="M6126" s="139">
        <v>55</v>
      </c>
      <c r="N6126" s="139">
        <v>364.87</v>
      </c>
      <c r="O6126" s="141">
        <v>4330</v>
      </c>
      <c r="P6126" s="139">
        <v>350</v>
      </c>
      <c r="Q6126" s="138">
        <v>45183</v>
      </c>
      <c r="AR6126">
        <f t="shared" si="387"/>
        <v>0</v>
      </c>
      <c r="AS6126">
        <f t="shared" si="388"/>
        <v>0</v>
      </c>
      <c r="AT6126">
        <f t="shared" si="386"/>
        <v>0</v>
      </c>
    </row>
    <row r="6127" spans="2:46" ht="15.75" customHeight="1" thickBot="1">
      <c r="B6127" t="str">
        <f t="shared" si="385"/>
        <v>SHREECEM4518345260</v>
      </c>
      <c r="C6127" s="137" t="s">
        <v>226</v>
      </c>
      <c r="D6127" s="137" t="s">
        <v>187</v>
      </c>
      <c r="E6127" s="138">
        <v>45260</v>
      </c>
      <c r="F6127" s="139">
        <v>0</v>
      </c>
      <c r="G6127" s="137" t="s">
        <v>223</v>
      </c>
      <c r="H6127" s="139">
        <v>0</v>
      </c>
      <c r="I6127" s="139">
        <v>0</v>
      </c>
      <c r="J6127" s="139">
        <v>0</v>
      </c>
      <c r="K6127" s="139">
        <v>26395.25</v>
      </c>
      <c r="L6127" s="139">
        <v>26846.5</v>
      </c>
      <c r="M6127" s="139">
        <v>0</v>
      </c>
      <c r="N6127" s="139">
        <v>0</v>
      </c>
      <c r="O6127" s="141">
        <v>75</v>
      </c>
      <c r="P6127" s="139">
        <v>0</v>
      </c>
      <c r="Q6127" s="138">
        <v>45183</v>
      </c>
      <c r="AR6127" s="76">
        <f t="shared" si="387"/>
        <v>0</v>
      </c>
      <c r="AS6127">
        <f t="shared" si="388"/>
        <v>0</v>
      </c>
      <c r="AT6127" s="76">
        <f t="shared" si="386"/>
        <v>0</v>
      </c>
    </row>
    <row r="6128" spans="2:46" ht="15.75" customHeight="1" thickBot="1">
      <c r="B6128" t="str">
        <f t="shared" si="385"/>
        <v>SHRIRAMFIN4518345197</v>
      </c>
      <c r="C6128" s="137" t="s">
        <v>226</v>
      </c>
      <c r="D6128" s="137" t="s">
        <v>188</v>
      </c>
      <c r="E6128" s="138">
        <v>45197</v>
      </c>
      <c r="F6128" s="139">
        <v>0</v>
      </c>
      <c r="G6128" s="137" t="s">
        <v>223</v>
      </c>
      <c r="H6128" s="139">
        <v>1914.5</v>
      </c>
      <c r="I6128" s="139">
        <v>1930</v>
      </c>
      <c r="J6128" s="139">
        <v>1907.8</v>
      </c>
      <c r="K6128" s="139">
        <v>1922.55</v>
      </c>
      <c r="L6128" s="139">
        <v>1922.55</v>
      </c>
      <c r="M6128" s="139">
        <v>2024</v>
      </c>
      <c r="N6128" s="139">
        <v>23333.64</v>
      </c>
      <c r="O6128" s="139">
        <v>7178400</v>
      </c>
      <c r="P6128" s="140">
        <v>132600</v>
      </c>
      <c r="Q6128" s="138">
        <v>45183</v>
      </c>
      <c r="AR6128">
        <f t="shared" si="387"/>
        <v>7263000</v>
      </c>
      <c r="AS6128">
        <f t="shared" si="388"/>
        <v>145800</v>
      </c>
      <c r="AT6128">
        <f t="shared" si="386"/>
        <v>7117200</v>
      </c>
    </row>
    <row r="6129" spans="2:46" ht="15.75" customHeight="1" thickBot="1">
      <c r="B6129" t="str">
        <f t="shared" si="385"/>
        <v>SHRIRAMFIN4518345225</v>
      </c>
      <c r="C6129" s="137" t="s">
        <v>226</v>
      </c>
      <c r="D6129" s="137" t="s">
        <v>188</v>
      </c>
      <c r="E6129" s="138">
        <v>45225</v>
      </c>
      <c r="F6129" s="139">
        <v>0</v>
      </c>
      <c r="G6129" s="137" t="s">
        <v>223</v>
      </c>
      <c r="H6129" s="139">
        <v>1924.5</v>
      </c>
      <c r="I6129" s="139">
        <v>1940.85</v>
      </c>
      <c r="J6129" s="139">
        <v>1922</v>
      </c>
      <c r="K6129" s="139">
        <v>1934.55</v>
      </c>
      <c r="L6129" s="139">
        <v>1934.55</v>
      </c>
      <c r="M6129" s="139">
        <v>81</v>
      </c>
      <c r="N6129" s="139">
        <v>939.52</v>
      </c>
      <c r="O6129" s="139">
        <v>84600</v>
      </c>
      <c r="P6129" s="140">
        <v>13200</v>
      </c>
      <c r="Q6129" s="138">
        <v>45183</v>
      </c>
      <c r="AR6129">
        <f t="shared" si="387"/>
        <v>0</v>
      </c>
      <c r="AS6129">
        <f t="shared" si="388"/>
        <v>0</v>
      </c>
      <c r="AT6129">
        <f t="shared" si="386"/>
        <v>0</v>
      </c>
    </row>
    <row r="6130" spans="2:46" ht="15.75" customHeight="1" thickBot="1">
      <c r="B6130" t="str">
        <f t="shared" si="385"/>
        <v>SHRIRAMFIN4518345260</v>
      </c>
      <c r="C6130" s="137" t="s">
        <v>226</v>
      </c>
      <c r="D6130" s="137" t="s">
        <v>188</v>
      </c>
      <c r="E6130" s="138">
        <v>45260</v>
      </c>
      <c r="F6130" s="139">
        <v>0</v>
      </c>
      <c r="G6130" s="137" t="s">
        <v>223</v>
      </c>
      <c r="H6130" s="139">
        <v>1934.65</v>
      </c>
      <c r="I6130" s="139">
        <v>1934.65</v>
      </c>
      <c r="J6130" s="139">
        <v>1934.65</v>
      </c>
      <c r="K6130" s="139">
        <v>1934.65</v>
      </c>
      <c r="L6130" s="139">
        <v>1934.65</v>
      </c>
      <c r="M6130" s="139">
        <v>1</v>
      </c>
      <c r="N6130" s="139">
        <v>11.6</v>
      </c>
      <c r="O6130" s="139">
        <v>12600</v>
      </c>
      <c r="P6130" s="139">
        <v>600</v>
      </c>
      <c r="Q6130" s="138">
        <v>45183</v>
      </c>
      <c r="AR6130">
        <f t="shared" si="387"/>
        <v>0</v>
      </c>
      <c r="AS6130">
        <f t="shared" si="388"/>
        <v>0</v>
      </c>
      <c r="AT6130">
        <f t="shared" si="386"/>
        <v>0</v>
      </c>
    </row>
    <row r="6131" spans="2:46" ht="15.75" customHeight="1" thickBot="1">
      <c r="B6131" t="str">
        <f t="shared" si="385"/>
        <v>SIEMENS4518345197</v>
      </c>
      <c r="C6131" s="137" t="s">
        <v>226</v>
      </c>
      <c r="D6131" s="137" t="s">
        <v>189</v>
      </c>
      <c r="E6131" s="138">
        <v>45197</v>
      </c>
      <c r="F6131" s="139">
        <v>0</v>
      </c>
      <c r="G6131" s="137" t="s">
        <v>223</v>
      </c>
      <c r="H6131" s="139">
        <v>3864.55</v>
      </c>
      <c r="I6131" s="139">
        <v>3864.55</v>
      </c>
      <c r="J6131" s="139">
        <v>3811.15</v>
      </c>
      <c r="K6131" s="139">
        <v>3843.8</v>
      </c>
      <c r="L6131" s="139">
        <v>3843.8</v>
      </c>
      <c r="M6131" s="139">
        <v>1127</v>
      </c>
      <c r="N6131" s="139">
        <v>11877.48</v>
      </c>
      <c r="O6131" s="139">
        <v>1594175</v>
      </c>
      <c r="P6131" s="140">
        <v>17600</v>
      </c>
      <c r="Q6131" s="138">
        <v>45183</v>
      </c>
      <c r="AR6131">
        <f t="shared" si="387"/>
        <v>1649725</v>
      </c>
      <c r="AS6131">
        <f t="shared" si="388"/>
        <v>29425</v>
      </c>
      <c r="AT6131">
        <f t="shared" si="386"/>
        <v>1620300</v>
      </c>
    </row>
    <row r="6132" spans="2:46" ht="15.75" customHeight="1" thickBot="1">
      <c r="B6132" t="str">
        <f t="shared" si="385"/>
        <v>SIEMENS4518345225</v>
      </c>
      <c r="C6132" s="137" t="s">
        <v>226</v>
      </c>
      <c r="D6132" s="137" t="s">
        <v>189</v>
      </c>
      <c r="E6132" s="138">
        <v>45225</v>
      </c>
      <c r="F6132" s="139">
        <v>0</v>
      </c>
      <c r="G6132" s="137" t="s">
        <v>223</v>
      </c>
      <c r="H6132" s="139">
        <v>3860</v>
      </c>
      <c r="I6132" s="139">
        <v>3887.95</v>
      </c>
      <c r="J6132" s="139">
        <v>3838</v>
      </c>
      <c r="K6132" s="139">
        <v>3868.15</v>
      </c>
      <c r="L6132" s="139">
        <v>3868.15</v>
      </c>
      <c r="M6132" s="139">
        <v>112</v>
      </c>
      <c r="N6132" s="139">
        <v>1188.23</v>
      </c>
      <c r="O6132" s="139">
        <v>55550</v>
      </c>
      <c r="P6132" s="140">
        <v>11825</v>
      </c>
      <c r="Q6132" s="138">
        <v>45183</v>
      </c>
      <c r="AR6132">
        <f t="shared" si="387"/>
        <v>0</v>
      </c>
      <c r="AS6132">
        <f t="shared" si="388"/>
        <v>0</v>
      </c>
      <c r="AT6132">
        <f t="shared" si="386"/>
        <v>0</v>
      </c>
    </row>
    <row r="6133" spans="2:46" ht="15.75" customHeight="1" thickBot="1">
      <c r="B6133" t="str">
        <f t="shared" si="385"/>
        <v>SIEMENS4518345260</v>
      </c>
      <c r="C6133" s="137" t="s">
        <v>226</v>
      </c>
      <c r="D6133" s="137" t="s">
        <v>189</v>
      </c>
      <c r="E6133" s="138">
        <v>45260</v>
      </c>
      <c r="F6133" s="139">
        <v>0</v>
      </c>
      <c r="G6133" s="137" t="s">
        <v>223</v>
      </c>
      <c r="H6133" s="139">
        <v>0</v>
      </c>
      <c r="I6133" s="139">
        <v>0</v>
      </c>
      <c r="J6133" s="139">
        <v>0</v>
      </c>
      <c r="K6133" s="139">
        <v>3900.2</v>
      </c>
      <c r="L6133" s="139">
        <v>3886.25</v>
      </c>
      <c r="M6133" s="139">
        <v>0</v>
      </c>
      <c r="N6133" s="139">
        <v>0</v>
      </c>
      <c r="O6133" s="139">
        <v>7425</v>
      </c>
      <c r="P6133" s="139">
        <v>0</v>
      </c>
      <c r="Q6133" s="138">
        <v>45183</v>
      </c>
      <c r="AR6133">
        <f t="shared" si="387"/>
        <v>0</v>
      </c>
      <c r="AS6133">
        <f t="shared" si="388"/>
        <v>0</v>
      </c>
      <c r="AT6133">
        <f t="shared" si="386"/>
        <v>0</v>
      </c>
    </row>
    <row r="6134" spans="2:46" ht="15.75" customHeight="1" thickBot="1">
      <c r="B6134" t="str">
        <f t="shared" si="385"/>
        <v>SRF4518345197</v>
      </c>
      <c r="C6134" s="137" t="s">
        <v>226</v>
      </c>
      <c r="D6134" s="137" t="s">
        <v>190</v>
      </c>
      <c r="E6134" s="138">
        <v>45197</v>
      </c>
      <c r="F6134" s="139">
        <v>0</v>
      </c>
      <c r="G6134" s="137" t="s">
        <v>223</v>
      </c>
      <c r="H6134" s="139">
        <v>2388.1</v>
      </c>
      <c r="I6134" s="139">
        <v>2421</v>
      </c>
      <c r="J6134" s="139">
        <v>2379.9499999999998</v>
      </c>
      <c r="K6134" s="139">
        <v>2404.4499999999998</v>
      </c>
      <c r="L6134" s="139">
        <v>2404.4499999999998</v>
      </c>
      <c r="M6134" s="139">
        <v>3728</v>
      </c>
      <c r="N6134" s="139">
        <v>33612.230000000003</v>
      </c>
      <c r="O6134" s="139">
        <v>3211875</v>
      </c>
      <c r="P6134" s="140">
        <v>218625</v>
      </c>
      <c r="Q6134" s="138">
        <v>45183</v>
      </c>
      <c r="AR6134">
        <f t="shared" si="387"/>
        <v>3375375</v>
      </c>
      <c r="AS6134">
        <f t="shared" si="388"/>
        <v>269625</v>
      </c>
      <c r="AT6134">
        <f t="shared" si="386"/>
        <v>3105750</v>
      </c>
    </row>
    <row r="6135" spans="2:46" ht="15.75" customHeight="1" thickBot="1">
      <c r="B6135" t="str">
        <f t="shared" si="385"/>
        <v>SRF4518345225</v>
      </c>
      <c r="C6135" s="137" t="s">
        <v>226</v>
      </c>
      <c r="D6135" s="137" t="s">
        <v>190</v>
      </c>
      <c r="E6135" s="138">
        <v>45225</v>
      </c>
      <c r="F6135" s="139">
        <v>0</v>
      </c>
      <c r="G6135" s="137" t="s">
        <v>223</v>
      </c>
      <c r="H6135" s="139">
        <v>2410.5</v>
      </c>
      <c r="I6135" s="139">
        <v>2437.25</v>
      </c>
      <c r="J6135" s="139">
        <v>2400</v>
      </c>
      <c r="K6135" s="139">
        <v>2419.1</v>
      </c>
      <c r="L6135" s="139">
        <v>2419.1</v>
      </c>
      <c r="M6135" s="139">
        <v>476</v>
      </c>
      <c r="N6135" s="139">
        <v>4314.55</v>
      </c>
      <c r="O6135" s="139">
        <v>163500</v>
      </c>
      <c r="P6135" s="140">
        <v>51000</v>
      </c>
      <c r="Q6135" s="138">
        <v>45183</v>
      </c>
      <c r="AR6135">
        <f t="shared" si="387"/>
        <v>0</v>
      </c>
      <c r="AS6135">
        <f t="shared" si="388"/>
        <v>0</v>
      </c>
      <c r="AT6135">
        <f t="shared" si="386"/>
        <v>0</v>
      </c>
    </row>
    <row r="6136" spans="2:46" ht="15.75" customHeight="1" thickBot="1">
      <c r="B6136" t="str">
        <f t="shared" si="385"/>
        <v>SRF4518345260</v>
      </c>
      <c r="C6136" s="137" t="s">
        <v>226</v>
      </c>
      <c r="D6136" s="137" t="s">
        <v>190</v>
      </c>
      <c r="E6136" s="138">
        <v>45260</v>
      </c>
      <c r="F6136" s="139">
        <v>0</v>
      </c>
      <c r="G6136" s="137" t="s">
        <v>223</v>
      </c>
      <c r="H6136" s="139">
        <v>2450</v>
      </c>
      <c r="I6136" s="139">
        <v>2450</v>
      </c>
      <c r="J6136" s="139">
        <v>2423</v>
      </c>
      <c r="K6136" s="139">
        <v>2438</v>
      </c>
      <c r="L6136" s="139">
        <v>2438</v>
      </c>
      <c r="M6136" s="139">
        <v>14</v>
      </c>
      <c r="N6136" s="139">
        <v>127.95</v>
      </c>
      <c r="O6136" s="139">
        <v>12750</v>
      </c>
      <c r="P6136" s="140">
        <v>3375</v>
      </c>
      <c r="Q6136" s="138">
        <v>45183</v>
      </c>
      <c r="AR6136">
        <f t="shared" si="387"/>
        <v>0</v>
      </c>
      <c r="AS6136">
        <f t="shared" si="388"/>
        <v>0</v>
      </c>
      <c r="AT6136">
        <f t="shared" si="386"/>
        <v>0</v>
      </c>
    </row>
    <row r="6137" spans="2:46" ht="15.75" customHeight="1" thickBot="1">
      <c r="B6137" t="str">
        <f t="shared" si="385"/>
        <v>SUNPHARMA4518345197</v>
      </c>
      <c r="C6137" s="137" t="s">
        <v>226</v>
      </c>
      <c r="D6137" s="137" t="s">
        <v>36</v>
      </c>
      <c r="E6137" s="138">
        <v>45197</v>
      </c>
      <c r="F6137" s="139">
        <v>0</v>
      </c>
      <c r="G6137" s="137" t="s">
        <v>223</v>
      </c>
      <c r="H6137" s="139">
        <v>1152.3</v>
      </c>
      <c r="I6137" s="139">
        <v>1154.5999999999999</v>
      </c>
      <c r="J6137" s="139">
        <v>1143.2</v>
      </c>
      <c r="K6137" s="139">
        <v>1147.5</v>
      </c>
      <c r="L6137" s="139">
        <v>1147.5</v>
      </c>
      <c r="M6137" s="139">
        <v>3865</v>
      </c>
      <c r="N6137" s="139">
        <v>31069.07</v>
      </c>
      <c r="O6137" s="139">
        <v>25288900</v>
      </c>
      <c r="P6137" s="140">
        <v>258300</v>
      </c>
      <c r="Q6137" s="138">
        <v>45183</v>
      </c>
      <c r="AR6137">
        <f t="shared" si="387"/>
        <v>25601800</v>
      </c>
      <c r="AS6137">
        <f t="shared" si="388"/>
        <v>291900</v>
      </c>
      <c r="AT6137">
        <f t="shared" si="386"/>
        <v>25309900</v>
      </c>
    </row>
    <row r="6138" spans="2:46" ht="15.75" customHeight="1" thickBot="1">
      <c r="B6138" t="str">
        <f t="shared" si="385"/>
        <v>SUNPHARMA4518345225</v>
      </c>
      <c r="C6138" s="137" t="s">
        <v>226</v>
      </c>
      <c r="D6138" s="137" t="s">
        <v>36</v>
      </c>
      <c r="E6138" s="138">
        <v>45225</v>
      </c>
      <c r="F6138" s="139">
        <v>0</v>
      </c>
      <c r="G6138" s="137" t="s">
        <v>223</v>
      </c>
      <c r="H6138" s="139">
        <v>1159.0999999999999</v>
      </c>
      <c r="I6138" s="139">
        <v>1162.0999999999999</v>
      </c>
      <c r="J6138" s="139">
        <v>1151.2</v>
      </c>
      <c r="K6138" s="139">
        <v>1155.8</v>
      </c>
      <c r="L6138" s="139">
        <v>1155.8</v>
      </c>
      <c r="M6138" s="139">
        <v>149</v>
      </c>
      <c r="N6138" s="139">
        <v>1206.3499999999999</v>
      </c>
      <c r="O6138" s="139">
        <v>312900</v>
      </c>
      <c r="P6138" s="140">
        <v>33600</v>
      </c>
      <c r="Q6138" s="138">
        <v>45183</v>
      </c>
      <c r="AR6138">
        <f t="shared" si="387"/>
        <v>0</v>
      </c>
      <c r="AS6138">
        <f t="shared" si="388"/>
        <v>0</v>
      </c>
      <c r="AT6138">
        <f t="shared" si="386"/>
        <v>0</v>
      </c>
    </row>
    <row r="6139" spans="2:46" ht="15.75" customHeight="1" thickBot="1">
      <c r="B6139" t="str">
        <f t="shared" si="385"/>
        <v>SUNPHARMA4518345260</v>
      </c>
      <c r="C6139" s="137" t="s">
        <v>226</v>
      </c>
      <c r="D6139" s="137" t="s">
        <v>36</v>
      </c>
      <c r="E6139" s="138">
        <v>45260</v>
      </c>
      <c r="F6139" s="139">
        <v>0</v>
      </c>
      <c r="G6139" s="137" t="s">
        <v>223</v>
      </c>
      <c r="H6139" s="139">
        <v>1167.5</v>
      </c>
      <c r="I6139" s="139">
        <v>1168</v>
      </c>
      <c r="J6139" s="139">
        <v>1161</v>
      </c>
      <c r="K6139" s="139">
        <v>1161</v>
      </c>
      <c r="L6139" s="139">
        <v>1161.2</v>
      </c>
      <c r="M6139" s="139">
        <v>4</v>
      </c>
      <c r="N6139" s="139">
        <v>32.6</v>
      </c>
      <c r="O6139" s="139">
        <v>9100</v>
      </c>
      <c r="P6139" s="139">
        <v>700</v>
      </c>
      <c r="Q6139" s="138">
        <v>45183</v>
      </c>
      <c r="AR6139">
        <f t="shared" si="387"/>
        <v>0</v>
      </c>
      <c r="AS6139">
        <f t="shared" si="388"/>
        <v>0</v>
      </c>
      <c r="AT6139">
        <f t="shared" si="386"/>
        <v>0</v>
      </c>
    </row>
    <row r="6140" spans="2:46" ht="15.75" customHeight="1" thickBot="1">
      <c r="B6140" t="str">
        <f t="shared" si="385"/>
        <v>SUNTV4518345197</v>
      </c>
      <c r="C6140" s="137" t="s">
        <v>226</v>
      </c>
      <c r="D6140" s="137" t="s">
        <v>191</v>
      </c>
      <c r="E6140" s="138">
        <v>45197</v>
      </c>
      <c r="F6140" s="139">
        <v>0</v>
      </c>
      <c r="G6140" s="137" t="s">
        <v>223</v>
      </c>
      <c r="H6140" s="139">
        <v>606.6</v>
      </c>
      <c r="I6140" s="139">
        <v>609.45000000000005</v>
      </c>
      <c r="J6140" s="139">
        <v>602.20000000000005</v>
      </c>
      <c r="K6140" s="139">
        <v>607.85</v>
      </c>
      <c r="L6140" s="139">
        <v>607.85</v>
      </c>
      <c r="M6140" s="139">
        <v>848</v>
      </c>
      <c r="N6140" s="139">
        <v>7714.32</v>
      </c>
      <c r="O6140" s="139">
        <v>7965000</v>
      </c>
      <c r="P6140" s="140">
        <v>67500</v>
      </c>
      <c r="Q6140" s="138">
        <v>45183</v>
      </c>
      <c r="AR6140">
        <f t="shared" si="387"/>
        <v>8182500</v>
      </c>
      <c r="AS6140">
        <f t="shared" si="388"/>
        <v>96000</v>
      </c>
      <c r="AT6140">
        <f t="shared" si="386"/>
        <v>8086500</v>
      </c>
    </row>
    <row r="6141" spans="2:46" ht="15.75" customHeight="1" thickBot="1">
      <c r="B6141" t="str">
        <f t="shared" si="385"/>
        <v>SUNTV4518345225</v>
      </c>
      <c r="C6141" s="137" t="s">
        <v>226</v>
      </c>
      <c r="D6141" s="137" t="s">
        <v>191</v>
      </c>
      <c r="E6141" s="138">
        <v>45225</v>
      </c>
      <c r="F6141" s="139">
        <v>0</v>
      </c>
      <c r="G6141" s="137" t="s">
        <v>223</v>
      </c>
      <c r="H6141" s="139">
        <v>612.6</v>
      </c>
      <c r="I6141" s="139">
        <v>613</v>
      </c>
      <c r="J6141" s="139">
        <v>606.5</v>
      </c>
      <c r="K6141" s="139">
        <v>611.85</v>
      </c>
      <c r="L6141" s="139">
        <v>611.85</v>
      </c>
      <c r="M6141" s="139">
        <v>102</v>
      </c>
      <c r="N6141" s="139">
        <v>934.07</v>
      </c>
      <c r="O6141" s="139">
        <v>217500</v>
      </c>
      <c r="P6141" s="140">
        <v>28500</v>
      </c>
      <c r="Q6141" s="138">
        <v>45183</v>
      </c>
      <c r="AR6141">
        <f t="shared" si="387"/>
        <v>0</v>
      </c>
      <c r="AS6141">
        <f t="shared" si="388"/>
        <v>0</v>
      </c>
      <c r="AT6141">
        <f t="shared" si="386"/>
        <v>0</v>
      </c>
    </row>
    <row r="6142" spans="2:46" ht="15.75" customHeight="1" thickBot="1">
      <c r="B6142" t="str">
        <f t="shared" si="385"/>
        <v>SUNTV4518345260</v>
      </c>
      <c r="C6142" s="137" t="s">
        <v>226</v>
      </c>
      <c r="D6142" s="137" t="s">
        <v>191</v>
      </c>
      <c r="E6142" s="138">
        <v>45260</v>
      </c>
      <c r="F6142" s="139">
        <v>0</v>
      </c>
      <c r="G6142" s="137" t="s">
        <v>223</v>
      </c>
      <c r="H6142" s="139">
        <v>612</v>
      </c>
      <c r="I6142" s="139">
        <v>612</v>
      </c>
      <c r="J6142" s="139">
        <v>600.04999999999995</v>
      </c>
      <c r="K6142" s="139">
        <v>612</v>
      </c>
      <c r="L6142" s="139">
        <v>614.65</v>
      </c>
      <c r="M6142" s="139">
        <v>3</v>
      </c>
      <c r="N6142" s="139">
        <v>27.36</v>
      </c>
      <c r="O6142" s="139">
        <v>15000</v>
      </c>
      <c r="P6142" s="140">
        <v>3000</v>
      </c>
      <c r="Q6142" s="138">
        <v>45183</v>
      </c>
      <c r="AR6142">
        <f t="shared" si="387"/>
        <v>0</v>
      </c>
      <c r="AS6142">
        <f t="shared" si="388"/>
        <v>0</v>
      </c>
      <c r="AT6142">
        <f t="shared" si="386"/>
        <v>0</v>
      </c>
    </row>
    <row r="6143" spans="2:46" ht="15.75" customHeight="1" thickBot="1">
      <c r="B6143" t="str">
        <f t="shared" si="385"/>
        <v>SYNGENE4518345197</v>
      </c>
      <c r="C6143" s="137" t="s">
        <v>226</v>
      </c>
      <c r="D6143" s="137" t="s">
        <v>192</v>
      </c>
      <c r="E6143" s="138">
        <v>45197</v>
      </c>
      <c r="F6143" s="139">
        <v>0</v>
      </c>
      <c r="G6143" s="137" t="s">
        <v>223</v>
      </c>
      <c r="H6143" s="139">
        <v>837.2</v>
      </c>
      <c r="I6143" s="139">
        <v>849</v>
      </c>
      <c r="J6143" s="139">
        <v>825.95</v>
      </c>
      <c r="K6143" s="139">
        <v>835</v>
      </c>
      <c r="L6143" s="139">
        <v>835</v>
      </c>
      <c r="M6143" s="139">
        <v>1119</v>
      </c>
      <c r="N6143" s="139">
        <v>9361.89</v>
      </c>
      <c r="O6143" s="139">
        <v>4061000</v>
      </c>
      <c r="P6143" s="140">
        <v>-91000</v>
      </c>
      <c r="Q6143" s="138">
        <v>45183</v>
      </c>
      <c r="AR6143">
        <f t="shared" si="387"/>
        <v>4133000</v>
      </c>
      <c r="AS6143">
        <f t="shared" si="388"/>
        <v>-95000</v>
      </c>
      <c r="AT6143">
        <f t="shared" si="386"/>
        <v>4228000</v>
      </c>
    </row>
    <row r="6144" spans="2:46" ht="15.75" customHeight="1" thickBot="1">
      <c r="B6144" t="str">
        <f t="shared" si="385"/>
        <v>SYNGENE4518345225</v>
      </c>
      <c r="C6144" s="137" t="s">
        <v>226</v>
      </c>
      <c r="D6144" s="137" t="s">
        <v>192</v>
      </c>
      <c r="E6144" s="138">
        <v>45225</v>
      </c>
      <c r="F6144" s="139">
        <v>0</v>
      </c>
      <c r="G6144" s="137" t="s">
        <v>223</v>
      </c>
      <c r="H6144" s="139">
        <v>838.9</v>
      </c>
      <c r="I6144" s="139">
        <v>841.8</v>
      </c>
      <c r="J6144" s="139">
        <v>832.4</v>
      </c>
      <c r="K6144" s="139">
        <v>840.45</v>
      </c>
      <c r="L6144" s="139">
        <v>840.45</v>
      </c>
      <c r="M6144" s="139">
        <v>40</v>
      </c>
      <c r="N6144" s="139">
        <v>335.01</v>
      </c>
      <c r="O6144" s="139">
        <v>72000</v>
      </c>
      <c r="P6144" s="140">
        <v>-4000</v>
      </c>
      <c r="Q6144" s="138">
        <v>45183</v>
      </c>
      <c r="AR6144">
        <f t="shared" si="387"/>
        <v>0</v>
      </c>
      <c r="AS6144">
        <f t="shared" si="388"/>
        <v>0</v>
      </c>
      <c r="AT6144">
        <f t="shared" si="386"/>
        <v>0</v>
      </c>
    </row>
    <row r="6145" spans="2:46" ht="15.75" customHeight="1" thickBot="1">
      <c r="B6145" t="str">
        <f t="shared" si="385"/>
        <v>SYNGENE4518345260</v>
      </c>
      <c r="C6145" s="137" t="s">
        <v>226</v>
      </c>
      <c r="D6145" s="137" t="s">
        <v>192</v>
      </c>
      <c r="E6145" s="138">
        <v>45260</v>
      </c>
      <c r="F6145" s="139">
        <v>0</v>
      </c>
      <c r="G6145" s="137" t="s">
        <v>223</v>
      </c>
      <c r="H6145" s="139">
        <v>0</v>
      </c>
      <c r="I6145" s="139">
        <v>0</v>
      </c>
      <c r="J6145" s="139">
        <v>0</v>
      </c>
      <c r="K6145" s="139">
        <v>830</v>
      </c>
      <c r="L6145" s="139">
        <v>844.8</v>
      </c>
      <c r="M6145" s="139">
        <v>0</v>
      </c>
      <c r="N6145" s="139">
        <v>0</v>
      </c>
      <c r="O6145" s="139">
        <v>5000</v>
      </c>
      <c r="P6145" s="139">
        <v>0</v>
      </c>
      <c r="Q6145" s="138">
        <v>45183</v>
      </c>
      <c r="AR6145">
        <f t="shared" si="387"/>
        <v>0</v>
      </c>
      <c r="AS6145">
        <f t="shared" si="388"/>
        <v>0</v>
      </c>
      <c r="AT6145">
        <f t="shared" si="386"/>
        <v>0</v>
      </c>
    </row>
    <row r="6146" spans="2:46" ht="15.75" customHeight="1" thickBot="1">
      <c r="B6146" t="str">
        <f t="shared" ref="B6146:B6209" si="389">D6146&amp;Q6146&amp;E6146</f>
        <v>TATACHEM4518345197</v>
      </c>
      <c r="C6146" s="137" t="s">
        <v>226</v>
      </c>
      <c r="D6146" s="137" t="s">
        <v>193</v>
      </c>
      <c r="E6146" s="138">
        <v>45197</v>
      </c>
      <c r="F6146" s="139">
        <v>0</v>
      </c>
      <c r="G6146" s="137" t="s">
        <v>223</v>
      </c>
      <c r="H6146" s="139">
        <v>1062.5999999999999</v>
      </c>
      <c r="I6146" s="139">
        <v>1080.8499999999999</v>
      </c>
      <c r="J6146" s="139">
        <v>1061.5</v>
      </c>
      <c r="K6146" s="139">
        <v>1079</v>
      </c>
      <c r="L6146" s="139">
        <v>1079</v>
      </c>
      <c r="M6146" s="139">
        <v>3922</v>
      </c>
      <c r="N6146" s="139">
        <v>23135.95</v>
      </c>
      <c r="O6146" s="139">
        <v>7951350</v>
      </c>
      <c r="P6146" s="140">
        <v>91850</v>
      </c>
      <c r="Q6146" s="138">
        <v>45183</v>
      </c>
      <c r="AR6146">
        <f t="shared" si="387"/>
        <v>8827500</v>
      </c>
      <c r="AS6146">
        <f t="shared" si="388"/>
        <v>207900</v>
      </c>
      <c r="AT6146">
        <f t="shared" ref="AT6146:AT6209" si="390">AR6146-AS6146</f>
        <v>8619600</v>
      </c>
    </row>
    <row r="6147" spans="2:46" ht="15.75" customHeight="1" thickBot="1">
      <c r="B6147" t="str">
        <f t="shared" si="389"/>
        <v>TATACHEM4518345225</v>
      </c>
      <c r="C6147" s="137" t="s">
        <v>226</v>
      </c>
      <c r="D6147" s="137" t="s">
        <v>193</v>
      </c>
      <c r="E6147" s="138">
        <v>45225</v>
      </c>
      <c r="F6147" s="139">
        <v>0</v>
      </c>
      <c r="G6147" s="137" t="s">
        <v>223</v>
      </c>
      <c r="H6147" s="139">
        <v>1069.0999999999999</v>
      </c>
      <c r="I6147" s="139">
        <v>1087.05</v>
      </c>
      <c r="J6147" s="139">
        <v>1068.2</v>
      </c>
      <c r="K6147" s="139">
        <v>1085.4000000000001</v>
      </c>
      <c r="L6147" s="139">
        <v>1085.4000000000001</v>
      </c>
      <c r="M6147" s="139">
        <v>572</v>
      </c>
      <c r="N6147" s="139">
        <v>3391.81</v>
      </c>
      <c r="O6147" s="139">
        <v>876150</v>
      </c>
      <c r="P6147" s="140">
        <v>116050</v>
      </c>
      <c r="Q6147" s="138">
        <v>45183</v>
      </c>
      <c r="AR6147">
        <f t="shared" si="387"/>
        <v>0</v>
      </c>
      <c r="AS6147">
        <f t="shared" si="388"/>
        <v>0</v>
      </c>
      <c r="AT6147">
        <f t="shared" si="390"/>
        <v>0</v>
      </c>
    </row>
    <row r="6148" spans="2:46" ht="15.75" customHeight="1" thickBot="1">
      <c r="B6148" t="str">
        <f t="shared" si="389"/>
        <v>TATACHEM4518345260</v>
      </c>
      <c r="C6148" s="137" t="s">
        <v>226</v>
      </c>
      <c r="D6148" s="137" t="s">
        <v>193</v>
      </c>
      <c r="E6148" s="138">
        <v>45260</v>
      </c>
      <c r="F6148" s="139">
        <v>0</v>
      </c>
      <c r="G6148" s="137" t="s">
        <v>223</v>
      </c>
      <c r="H6148" s="139">
        <v>1089.7</v>
      </c>
      <c r="I6148" s="139">
        <v>1092</v>
      </c>
      <c r="J6148" s="139">
        <v>1087.3</v>
      </c>
      <c r="K6148" s="139">
        <v>1091.25</v>
      </c>
      <c r="L6148" s="139">
        <v>1091.25</v>
      </c>
      <c r="M6148" s="139">
        <v>6</v>
      </c>
      <c r="N6148" s="139">
        <v>35.96</v>
      </c>
      <c r="O6148" s="141">
        <v>43500</v>
      </c>
      <c r="P6148" s="140">
        <v>-1100</v>
      </c>
      <c r="Q6148" s="138">
        <v>45183</v>
      </c>
      <c r="AR6148">
        <f t="shared" si="387"/>
        <v>0</v>
      </c>
      <c r="AS6148">
        <f t="shared" si="388"/>
        <v>0</v>
      </c>
      <c r="AT6148">
        <f t="shared" si="390"/>
        <v>0</v>
      </c>
    </row>
    <row r="6149" spans="2:46" ht="15.75" customHeight="1" thickBot="1">
      <c r="B6149" t="str">
        <f t="shared" si="389"/>
        <v>TATACOMM4518345197</v>
      </c>
      <c r="C6149" s="137" t="s">
        <v>226</v>
      </c>
      <c r="D6149" s="137" t="s">
        <v>194</v>
      </c>
      <c r="E6149" s="138">
        <v>45197</v>
      </c>
      <c r="F6149" s="139">
        <v>0</v>
      </c>
      <c r="G6149" s="137" t="s">
        <v>223</v>
      </c>
      <c r="H6149" s="139">
        <v>1921.25</v>
      </c>
      <c r="I6149" s="139">
        <v>1932.7</v>
      </c>
      <c r="J6149" s="139">
        <v>1905</v>
      </c>
      <c r="K6149" s="139">
        <v>1925.95</v>
      </c>
      <c r="L6149" s="139">
        <v>1925.95</v>
      </c>
      <c r="M6149" s="139">
        <v>3261</v>
      </c>
      <c r="N6149" s="139">
        <v>31344.52</v>
      </c>
      <c r="O6149" s="139">
        <v>5841500</v>
      </c>
      <c r="P6149" s="140">
        <v>-245000</v>
      </c>
      <c r="Q6149" s="138">
        <v>45183</v>
      </c>
      <c r="AR6149">
        <f t="shared" si="387"/>
        <v>6054000</v>
      </c>
      <c r="AS6149">
        <f t="shared" si="388"/>
        <v>-257000</v>
      </c>
      <c r="AT6149">
        <f t="shared" si="390"/>
        <v>6311000</v>
      </c>
    </row>
    <row r="6150" spans="2:46" ht="15.75" customHeight="1" thickBot="1">
      <c r="B6150" t="str">
        <f t="shared" si="389"/>
        <v>TATACOMM4518345225</v>
      </c>
      <c r="C6150" s="137" t="s">
        <v>226</v>
      </c>
      <c r="D6150" s="137" t="s">
        <v>194</v>
      </c>
      <c r="E6150" s="138">
        <v>45225</v>
      </c>
      <c r="F6150" s="139">
        <v>0</v>
      </c>
      <c r="G6150" s="137" t="s">
        <v>223</v>
      </c>
      <c r="H6150" s="139">
        <v>1930</v>
      </c>
      <c r="I6150" s="139">
        <v>1943.7</v>
      </c>
      <c r="J6150" s="139">
        <v>1919</v>
      </c>
      <c r="K6150" s="139">
        <v>1939.55</v>
      </c>
      <c r="L6150" s="139">
        <v>1939.55</v>
      </c>
      <c r="M6150" s="139">
        <v>163</v>
      </c>
      <c r="N6150" s="139">
        <v>1576.86</v>
      </c>
      <c r="O6150" s="139">
        <v>212500</v>
      </c>
      <c r="P6150" s="140">
        <v>-12000</v>
      </c>
      <c r="Q6150" s="138">
        <v>45183</v>
      </c>
      <c r="AR6150">
        <f t="shared" si="387"/>
        <v>0</v>
      </c>
      <c r="AS6150">
        <f t="shared" si="388"/>
        <v>0</v>
      </c>
      <c r="AT6150">
        <f t="shared" si="390"/>
        <v>0</v>
      </c>
    </row>
    <row r="6151" spans="2:46" ht="15.75" customHeight="1" thickBot="1">
      <c r="B6151" t="str">
        <f t="shared" si="389"/>
        <v>TATACOMM4518345260</v>
      </c>
      <c r="C6151" s="137" t="s">
        <v>226</v>
      </c>
      <c r="D6151" s="137" t="s">
        <v>194</v>
      </c>
      <c r="E6151" s="138">
        <v>45260</v>
      </c>
      <c r="F6151" s="139">
        <v>0</v>
      </c>
      <c r="G6151" s="137" t="s">
        <v>223</v>
      </c>
      <c r="H6151" s="139">
        <v>1945</v>
      </c>
      <c r="I6151" s="139">
        <v>1950.7</v>
      </c>
      <c r="J6151" s="139">
        <v>1937.5</v>
      </c>
      <c r="K6151" s="139">
        <v>1946.9</v>
      </c>
      <c r="L6151" s="139">
        <v>1953.75</v>
      </c>
      <c r="M6151" s="139">
        <v>15</v>
      </c>
      <c r="N6151" s="139">
        <v>146.04</v>
      </c>
      <c r="O6151" s="139">
        <v>42000</v>
      </c>
      <c r="P6151" s="139">
        <v>-500</v>
      </c>
      <c r="Q6151" s="138">
        <v>45183</v>
      </c>
      <c r="AR6151">
        <f t="shared" si="387"/>
        <v>0</v>
      </c>
      <c r="AS6151">
        <f t="shared" si="388"/>
        <v>0</v>
      </c>
      <c r="AT6151">
        <f t="shared" si="390"/>
        <v>0</v>
      </c>
    </row>
    <row r="6152" spans="2:46" ht="15.75" customHeight="1" thickBot="1">
      <c r="B6152" t="str">
        <f t="shared" si="389"/>
        <v>TATACONSUM4518345197</v>
      </c>
      <c r="C6152" s="137" t="s">
        <v>226</v>
      </c>
      <c r="D6152" s="137" t="s">
        <v>60</v>
      </c>
      <c r="E6152" s="138">
        <v>45197</v>
      </c>
      <c r="F6152" s="139">
        <v>0</v>
      </c>
      <c r="G6152" s="137" t="s">
        <v>223</v>
      </c>
      <c r="H6152" s="139">
        <v>896</v>
      </c>
      <c r="I6152" s="139">
        <v>899.1</v>
      </c>
      <c r="J6152" s="139">
        <v>882.15</v>
      </c>
      <c r="K6152" s="139">
        <v>885.15</v>
      </c>
      <c r="L6152" s="139">
        <v>885.15</v>
      </c>
      <c r="M6152" s="139">
        <v>6001</v>
      </c>
      <c r="N6152" s="139">
        <v>47993.56</v>
      </c>
      <c r="O6152" s="139">
        <v>9941400</v>
      </c>
      <c r="P6152" s="140">
        <v>354600</v>
      </c>
      <c r="Q6152" s="138">
        <v>45183</v>
      </c>
      <c r="AR6152">
        <f t="shared" ref="AR6152:AR6215" si="391">IF($AU$2&lt;&gt;5,NA(),IF(D6152=D6151,0,IF(AND(D15653=D6152,D6153=D6152),O6152+O6153+O15653,IF(D6153=D6152,O6153+O6152,O6152))))</f>
        <v>10408500</v>
      </c>
      <c r="AS6152">
        <f t="shared" ref="AS6152:AS6215" si="392">IF($AU$2&lt;&gt;5,NA(),IF(D6152=D6151,0,IF(AND(D15653=D6152,D6153=D6152),P6152+P6153+P15653,IF(D6153=D6152,P6153+P6152,P6152))))</f>
        <v>475200</v>
      </c>
      <c r="AT6152">
        <f t="shared" si="390"/>
        <v>9933300</v>
      </c>
    </row>
    <row r="6153" spans="2:46" ht="15.75" customHeight="1" thickBot="1">
      <c r="B6153" t="str">
        <f t="shared" si="389"/>
        <v>TATACONSUM4518345225</v>
      </c>
      <c r="C6153" s="137" t="s">
        <v>226</v>
      </c>
      <c r="D6153" s="137" t="s">
        <v>60</v>
      </c>
      <c r="E6153" s="138">
        <v>45225</v>
      </c>
      <c r="F6153" s="139">
        <v>0</v>
      </c>
      <c r="G6153" s="137" t="s">
        <v>223</v>
      </c>
      <c r="H6153" s="139">
        <v>901.6</v>
      </c>
      <c r="I6153" s="139">
        <v>904</v>
      </c>
      <c r="J6153" s="139">
        <v>888.4</v>
      </c>
      <c r="K6153" s="139">
        <v>891</v>
      </c>
      <c r="L6153" s="139">
        <v>891</v>
      </c>
      <c r="M6153" s="139">
        <v>519</v>
      </c>
      <c r="N6153" s="139">
        <v>4170.8900000000003</v>
      </c>
      <c r="O6153" s="139">
        <v>467100</v>
      </c>
      <c r="P6153" s="140">
        <v>120600</v>
      </c>
      <c r="Q6153" s="138">
        <v>45183</v>
      </c>
      <c r="AR6153">
        <f t="shared" si="391"/>
        <v>0</v>
      </c>
      <c r="AS6153">
        <f t="shared" si="392"/>
        <v>0</v>
      </c>
      <c r="AT6153">
        <f t="shared" si="390"/>
        <v>0</v>
      </c>
    </row>
    <row r="6154" spans="2:46" ht="15.75" customHeight="1" thickBot="1">
      <c r="B6154" t="str">
        <f t="shared" si="389"/>
        <v>TATACONSUM4518345260</v>
      </c>
      <c r="C6154" s="137" t="s">
        <v>226</v>
      </c>
      <c r="D6154" s="137" t="s">
        <v>60</v>
      </c>
      <c r="E6154" s="138">
        <v>45260</v>
      </c>
      <c r="F6154" s="139">
        <v>0</v>
      </c>
      <c r="G6154" s="137" t="s">
        <v>223</v>
      </c>
      <c r="H6154" s="139">
        <v>900</v>
      </c>
      <c r="I6154" s="139">
        <v>900</v>
      </c>
      <c r="J6154" s="139">
        <v>897.85</v>
      </c>
      <c r="K6154" s="139">
        <v>897.85</v>
      </c>
      <c r="L6154" s="139">
        <v>898</v>
      </c>
      <c r="M6154" s="139">
        <v>5</v>
      </c>
      <c r="N6154" s="139">
        <v>40.46</v>
      </c>
      <c r="O6154" s="141">
        <v>27000</v>
      </c>
      <c r="P6154" s="139">
        <v>900</v>
      </c>
      <c r="Q6154" s="138">
        <v>45183</v>
      </c>
      <c r="AR6154" s="76">
        <f t="shared" si="391"/>
        <v>0</v>
      </c>
      <c r="AS6154">
        <f t="shared" si="392"/>
        <v>0</v>
      </c>
      <c r="AT6154" s="76">
        <f t="shared" si="390"/>
        <v>0</v>
      </c>
    </row>
    <row r="6155" spans="2:46" ht="15.75" customHeight="1" thickBot="1">
      <c r="B6155" t="str">
        <f t="shared" si="389"/>
        <v>TATAMOTORS4518345197</v>
      </c>
      <c r="C6155" s="137" t="s">
        <v>226</v>
      </c>
      <c r="D6155" s="137" t="s">
        <v>37</v>
      </c>
      <c r="E6155" s="138">
        <v>45197</v>
      </c>
      <c r="F6155" s="139">
        <v>0</v>
      </c>
      <c r="G6155" s="137" t="s">
        <v>223</v>
      </c>
      <c r="H6155" s="139">
        <v>628.35</v>
      </c>
      <c r="I6155" s="139">
        <v>631.65</v>
      </c>
      <c r="J6155" s="139">
        <v>624</v>
      </c>
      <c r="K6155" s="139">
        <v>626.20000000000005</v>
      </c>
      <c r="L6155" s="139">
        <v>626.20000000000005</v>
      </c>
      <c r="M6155" s="139">
        <v>8804</v>
      </c>
      <c r="N6155" s="139">
        <v>78782.03</v>
      </c>
      <c r="O6155" s="139">
        <v>62922300</v>
      </c>
      <c r="P6155" s="140">
        <v>599925</v>
      </c>
      <c r="Q6155" s="138">
        <v>45183</v>
      </c>
      <c r="AR6155">
        <f t="shared" si="391"/>
        <v>66403575</v>
      </c>
      <c r="AS6155">
        <f t="shared" si="392"/>
        <v>887775</v>
      </c>
      <c r="AT6155">
        <f t="shared" si="390"/>
        <v>65515800</v>
      </c>
    </row>
    <row r="6156" spans="2:46" ht="15.75" customHeight="1" thickBot="1">
      <c r="B6156" t="str">
        <f t="shared" si="389"/>
        <v>TATAMOTORS4518345225</v>
      </c>
      <c r="C6156" s="137" t="s">
        <v>226</v>
      </c>
      <c r="D6156" s="137" t="s">
        <v>37</v>
      </c>
      <c r="E6156" s="138">
        <v>45225</v>
      </c>
      <c r="F6156" s="139">
        <v>0</v>
      </c>
      <c r="G6156" s="137" t="s">
        <v>223</v>
      </c>
      <c r="H6156" s="139">
        <v>633.95000000000005</v>
      </c>
      <c r="I6156" s="139">
        <v>635.75</v>
      </c>
      <c r="J6156" s="139">
        <v>628.70000000000005</v>
      </c>
      <c r="K6156" s="139">
        <v>630.79999999999995</v>
      </c>
      <c r="L6156" s="139">
        <v>630.79999999999995</v>
      </c>
      <c r="M6156" s="139">
        <v>763</v>
      </c>
      <c r="N6156" s="139">
        <v>6874.47</v>
      </c>
      <c r="O6156" s="139">
        <v>3481275</v>
      </c>
      <c r="P6156" s="140">
        <v>287850</v>
      </c>
      <c r="Q6156" s="138">
        <v>45183</v>
      </c>
      <c r="AR6156">
        <f t="shared" si="391"/>
        <v>0</v>
      </c>
      <c r="AS6156">
        <f t="shared" si="392"/>
        <v>0</v>
      </c>
      <c r="AT6156">
        <f t="shared" si="390"/>
        <v>0</v>
      </c>
    </row>
    <row r="6157" spans="2:46" ht="15.75" customHeight="1" thickBot="1">
      <c r="B6157" t="str">
        <f t="shared" si="389"/>
        <v>TATAMOTORS4518345260</v>
      </c>
      <c r="C6157" s="137" t="s">
        <v>226</v>
      </c>
      <c r="D6157" s="137" t="s">
        <v>37</v>
      </c>
      <c r="E6157" s="138">
        <v>45260</v>
      </c>
      <c r="F6157" s="139">
        <v>0</v>
      </c>
      <c r="G6157" s="137" t="s">
        <v>223</v>
      </c>
      <c r="H6157" s="139">
        <v>638.15</v>
      </c>
      <c r="I6157" s="139">
        <v>640</v>
      </c>
      <c r="J6157" s="139">
        <v>633.6</v>
      </c>
      <c r="K6157" s="139">
        <v>635.25</v>
      </c>
      <c r="L6157" s="139">
        <v>635.25</v>
      </c>
      <c r="M6157" s="139">
        <v>141</v>
      </c>
      <c r="N6157" s="139">
        <v>1279.98</v>
      </c>
      <c r="O6157" s="139">
        <v>427500</v>
      </c>
      <c r="P6157" s="140">
        <v>66975</v>
      </c>
      <c r="Q6157" s="138">
        <v>45183</v>
      </c>
      <c r="AR6157">
        <f t="shared" si="391"/>
        <v>0</v>
      </c>
      <c r="AS6157">
        <f t="shared" si="392"/>
        <v>0</v>
      </c>
      <c r="AT6157">
        <f t="shared" si="390"/>
        <v>0</v>
      </c>
    </row>
    <row r="6158" spans="2:46" ht="15.75" customHeight="1" thickBot="1">
      <c r="B6158" t="str">
        <f t="shared" si="389"/>
        <v>TATAPOWER4518345197</v>
      </c>
      <c r="C6158" s="137" t="s">
        <v>226</v>
      </c>
      <c r="D6158" s="137" t="s">
        <v>195</v>
      </c>
      <c r="E6158" s="138">
        <v>45197</v>
      </c>
      <c r="F6158" s="139">
        <v>0</v>
      </c>
      <c r="G6158" s="137" t="s">
        <v>223</v>
      </c>
      <c r="H6158" s="139">
        <v>266.39999999999998</v>
      </c>
      <c r="I6158" s="139">
        <v>268.2</v>
      </c>
      <c r="J6158" s="139">
        <v>264</v>
      </c>
      <c r="K6158" s="139">
        <v>266.14999999999998</v>
      </c>
      <c r="L6158" s="139">
        <v>266.14999999999998</v>
      </c>
      <c r="M6158" s="139">
        <v>4026</v>
      </c>
      <c r="N6158" s="139">
        <v>36160.58</v>
      </c>
      <c r="O6158" s="139">
        <v>85451625</v>
      </c>
      <c r="P6158" s="140">
        <v>-374625</v>
      </c>
      <c r="Q6158" s="138">
        <v>45183</v>
      </c>
      <c r="AR6158">
        <f t="shared" si="391"/>
        <v>92485125</v>
      </c>
      <c r="AS6158">
        <f t="shared" si="392"/>
        <v>263250</v>
      </c>
      <c r="AT6158">
        <f t="shared" si="390"/>
        <v>92221875</v>
      </c>
    </row>
    <row r="6159" spans="2:46" ht="15.75" customHeight="1" thickBot="1">
      <c r="B6159" t="str">
        <f t="shared" si="389"/>
        <v>TATAPOWER4518345225</v>
      </c>
      <c r="C6159" s="137" t="s">
        <v>226</v>
      </c>
      <c r="D6159" s="137" t="s">
        <v>195</v>
      </c>
      <c r="E6159" s="138">
        <v>45225</v>
      </c>
      <c r="F6159" s="139">
        <v>0</v>
      </c>
      <c r="G6159" s="137" t="s">
        <v>223</v>
      </c>
      <c r="H6159" s="139">
        <v>269</v>
      </c>
      <c r="I6159" s="139">
        <v>270</v>
      </c>
      <c r="J6159" s="139">
        <v>266</v>
      </c>
      <c r="K6159" s="139">
        <v>267.95</v>
      </c>
      <c r="L6159" s="139">
        <v>267.95</v>
      </c>
      <c r="M6159" s="139">
        <v>619</v>
      </c>
      <c r="N6159" s="139">
        <v>5599.14</v>
      </c>
      <c r="O6159" s="139">
        <v>7033500</v>
      </c>
      <c r="P6159" s="140">
        <v>637875</v>
      </c>
      <c r="Q6159" s="138">
        <v>45183</v>
      </c>
      <c r="AR6159">
        <f t="shared" si="391"/>
        <v>0</v>
      </c>
      <c r="AS6159">
        <f t="shared" si="392"/>
        <v>0</v>
      </c>
      <c r="AT6159">
        <f t="shared" si="390"/>
        <v>0</v>
      </c>
    </row>
    <row r="6160" spans="2:46" ht="15.75" customHeight="1" thickBot="1">
      <c r="B6160" t="str">
        <f t="shared" si="389"/>
        <v>TATAPOWER4518345260</v>
      </c>
      <c r="C6160" s="137" t="s">
        <v>226</v>
      </c>
      <c r="D6160" s="137" t="s">
        <v>195</v>
      </c>
      <c r="E6160" s="138">
        <v>45260</v>
      </c>
      <c r="F6160" s="139">
        <v>0</v>
      </c>
      <c r="G6160" s="137" t="s">
        <v>223</v>
      </c>
      <c r="H6160" s="139">
        <v>270.45</v>
      </c>
      <c r="I6160" s="139">
        <v>271.5</v>
      </c>
      <c r="J6160" s="139">
        <v>268.10000000000002</v>
      </c>
      <c r="K6160" s="139">
        <v>269.85000000000002</v>
      </c>
      <c r="L6160" s="139">
        <v>269.85000000000002</v>
      </c>
      <c r="M6160" s="139">
        <v>60</v>
      </c>
      <c r="N6160" s="139">
        <v>547.11</v>
      </c>
      <c r="O6160" s="139">
        <v>921375</v>
      </c>
      <c r="P6160" s="140">
        <v>108000</v>
      </c>
      <c r="Q6160" s="138">
        <v>45183</v>
      </c>
      <c r="AR6160">
        <f t="shared" si="391"/>
        <v>0</v>
      </c>
      <c r="AS6160">
        <f t="shared" si="392"/>
        <v>0</v>
      </c>
      <c r="AT6160">
        <f t="shared" si="390"/>
        <v>0</v>
      </c>
    </row>
    <row r="6161" spans="2:46" ht="15.75" customHeight="1" thickBot="1">
      <c r="B6161" t="str">
        <f t="shared" si="389"/>
        <v>TATASTEEL4518345197</v>
      </c>
      <c r="C6161" s="137" t="s">
        <v>226</v>
      </c>
      <c r="D6161" s="137" t="s">
        <v>39</v>
      </c>
      <c r="E6161" s="138">
        <v>45197</v>
      </c>
      <c r="F6161" s="139">
        <v>0</v>
      </c>
      <c r="G6161" s="137" t="s">
        <v>223</v>
      </c>
      <c r="H6161" s="139">
        <v>131.15</v>
      </c>
      <c r="I6161" s="139">
        <v>134.65</v>
      </c>
      <c r="J6161" s="139">
        <v>130.75</v>
      </c>
      <c r="K6161" s="139">
        <v>132.15</v>
      </c>
      <c r="L6161" s="139">
        <v>132.15</v>
      </c>
      <c r="M6161" s="139">
        <v>17339</v>
      </c>
      <c r="N6161" s="139">
        <v>126623.2</v>
      </c>
      <c r="O6161" s="139">
        <v>218036500</v>
      </c>
      <c r="P6161" s="140">
        <v>6979500</v>
      </c>
      <c r="Q6161" s="138">
        <v>45183</v>
      </c>
      <c r="AR6161">
        <f t="shared" si="391"/>
        <v>230131000</v>
      </c>
      <c r="AS6161">
        <f t="shared" si="392"/>
        <v>9042000</v>
      </c>
      <c r="AT6161">
        <f t="shared" si="390"/>
        <v>221089000</v>
      </c>
    </row>
    <row r="6162" spans="2:46" ht="15.75" customHeight="1" thickBot="1">
      <c r="B6162" t="str">
        <f t="shared" si="389"/>
        <v>TATASTEEL4518345225</v>
      </c>
      <c r="C6162" s="137" t="s">
        <v>226</v>
      </c>
      <c r="D6162" s="137" t="s">
        <v>39</v>
      </c>
      <c r="E6162" s="138">
        <v>45225</v>
      </c>
      <c r="F6162" s="139">
        <v>0</v>
      </c>
      <c r="G6162" s="137" t="s">
        <v>223</v>
      </c>
      <c r="H6162" s="139">
        <v>132</v>
      </c>
      <c r="I6162" s="139">
        <v>135.5</v>
      </c>
      <c r="J6162" s="139">
        <v>131.9</v>
      </c>
      <c r="K6162" s="139">
        <v>133.15</v>
      </c>
      <c r="L6162" s="139">
        <v>133.15</v>
      </c>
      <c r="M6162" s="139">
        <v>1783</v>
      </c>
      <c r="N6162" s="139">
        <v>13105.92</v>
      </c>
      <c r="O6162" s="139">
        <v>12094500</v>
      </c>
      <c r="P6162" s="140">
        <v>2062500</v>
      </c>
      <c r="Q6162" s="138">
        <v>45183</v>
      </c>
      <c r="AR6162">
        <f t="shared" si="391"/>
        <v>0</v>
      </c>
      <c r="AS6162">
        <f t="shared" si="392"/>
        <v>0</v>
      </c>
      <c r="AT6162">
        <f t="shared" si="390"/>
        <v>0</v>
      </c>
    </row>
    <row r="6163" spans="2:46" ht="15.75" customHeight="1" thickBot="1">
      <c r="B6163" t="str">
        <f t="shared" si="389"/>
        <v>TATASTEEL4518345260</v>
      </c>
      <c r="C6163" s="137" t="s">
        <v>226</v>
      </c>
      <c r="D6163" s="137" t="s">
        <v>39</v>
      </c>
      <c r="E6163" s="138">
        <v>45260</v>
      </c>
      <c r="F6163" s="139">
        <v>0</v>
      </c>
      <c r="G6163" s="137" t="s">
        <v>223</v>
      </c>
      <c r="H6163" s="139">
        <v>133.5</v>
      </c>
      <c r="I6163" s="139">
        <v>136.19999999999999</v>
      </c>
      <c r="J6163" s="139">
        <v>133.25</v>
      </c>
      <c r="K6163" s="139">
        <v>134</v>
      </c>
      <c r="L6163" s="139">
        <v>134</v>
      </c>
      <c r="M6163" s="139">
        <v>170</v>
      </c>
      <c r="N6163" s="139">
        <v>1256.95</v>
      </c>
      <c r="O6163" s="139">
        <v>1386000</v>
      </c>
      <c r="P6163" s="140">
        <v>-38500</v>
      </c>
      <c r="Q6163" s="138">
        <v>45183</v>
      </c>
      <c r="AR6163">
        <f t="shared" si="391"/>
        <v>0</v>
      </c>
      <c r="AS6163">
        <f t="shared" si="392"/>
        <v>0</v>
      </c>
      <c r="AT6163">
        <f t="shared" si="390"/>
        <v>0</v>
      </c>
    </row>
    <row r="6164" spans="2:46" ht="15.75" customHeight="1" thickBot="1">
      <c r="B6164" t="str">
        <f t="shared" si="389"/>
        <v>TCS4518345197</v>
      </c>
      <c r="C6164" s="137" t="s">
        <v>226</v>
      </c>
      <c r="D6164" s="137" t="s">
        <v>23</v>
      </c>
      <c r="E6164" s="138">
        <v>45197</v>
      </c>
      <c r="F6164" s="139">
        <v>0</v>
      </c>
      <c r="G6164" s="137" t="s">
        <v>223</v>
      </c>
      <c r="H6164" s="139">
        <v>3576.4</v>
      </c>
      <c r="I6164" s="139">
        <v>3604.65</v>
      </c>
      <c r="J6164" s="139">
        <v>3559.4</v>
      </c>
      <c r="K6164" s="139">
        <v>3573.05</v>
      </c>
      <c r="L6164" s="139">
        <v>3573.05</v>
      </c>
      <c r="M6164" s="139">
        <v>13840</v>
      </c>
      <c r="N6164" s="139">
        <v>86663.69</v>
      </c>
      <c r="O6164" s="139">
        <v>9923725</v>
      </c>
      <c r="P6164" s="140">
        <v>306075</v>
      </c>
      <c r="Q6164" s="138">
        <v>45183</v>
      </c>
      <c r="AR6164">
        <f t="shared" si="391"/>
        <v>10335500</v>
      </c>
      <c r="AS6164">
        <f t="shared" si="392"/>
        <v>368725</v>
      </c>
      <c r="AT6164">
        <f t="shared" si="390"/>
        <v>9966775</v>
      </c>
    </row>
    <row r="6165" spans="2:46" ht="15.75" customHeight="1" thickBot="1">
      <c r="B6165" t="str">
        <f t="shared" si="389"/>
        <v>TCS4518345225</v>
      </c>
      <c r="C6165" s="137" t="s">
        <v>226</v>
      </c>
      <c r="D6165" s="137" t="s">
        <v>23</v>
      </c>
      <c r="E6165" s="138">
        <v>45225</v>
      </c>
      <c r="F6165" s="139">
        <v>0</v>
      </c>
      <c r="G6165" s="137" t="s">
        <v>223</v>
      </c>
      <c r="H6165" s="139">
        <v>3598.65</v>
      </c>
      <c r="I6165" s="139">
        <v>3619.9</v>
      </c>
      <c r="J6165" s="139">
        <v>3575</v>
      </c>
      <c r="K6165" s="139">
        <v>3586.95</v>
      </c>
      <c r="L6165" s="139">
        <v>3586.95</v>
      </c>
      <c r="M6165" s="139">
        <v>1147</v>
      </c>
      <c r="N6165" s="139">
        <v>7210.89</v>
      </c>
      <c r="O6165" s="139">
        <v>411775</v>
      </c>
      <c r="P6165" s="140">
        <v>62650</v>
      </c>
      <c r="Q6165" s="138">
        <v>45183</v>
      </c>
      <c r="AR6165">
        <f t="shared" si="391"/>
        <v>0</v>
      </c>
      <c r="AS6165">
        <f t="shared" si="392"/>
        <v>0</v>
      </c>
      <c r="AT6165">
        <f t="shared" si="390"/>
        <v>0</v>
      </c>
    </row>
    <row r="6166" spans="2:46" ht="15.75" customHeight="1" thickBot="1">
      <c r="B6166" t="str">
        <f t="shared" si="389"/>
        <v>TCS4518345260</v>
      </c>
      <c r="C6166" s="137" t="s">
        <v>226</v>
      </c>
      <c r="D6166" s="137" t="s">
        <v>23</v>
      </c>
      <c r="E6166" s="138">
        <v>45260</v>
      </c>
      <c r="F6166" s="139">
        <v>0</v>
      </c>
      <c r="G6166" s="137" t="s">
        <v>223</v>
      </c>
      <c r="H6166" s="139">
        <v>3625</v>
      </c>
      <c r="I6166" s="139">
        <v>3640</v>
      </c>
      <c r="J6166" s="139">
        <v>3599</v>
      </c>
      <c r="K6166" s="139">
        <v>3612.05</v>
      </c>
      <c r="L6166" s="139">
        <v>3612.05</v>
      </c>
      <c r="M6166" s="139">
        <v>58</v>
      </c>
      <c r="N6166" s="139">
        <v>366.82</v>
      </c>
      <c r="O6166" s="139">
        <v>28350</v>
      </c>
      <c r="P6166" s="140">
        <v>1750</v>
      </c>
      <c r="Q6166" s="138">
        <v>45183</v>
      </c>
      <c r="AR6166">
        <f t="shared" si="391"/>
        <v>0</v>
      </c>
      <c r="AS6166">
        <f t="shared" si="392"/>
        <v>0</v>
      </c>
      <c r="AT6166">
        <f t="shared" si="390"/>
        <v>0</v>
      </c>
    </row>
    <row r="6167" spans="2:46" ht="15.75" customHeight="1" thickBot="1">
      <c r="B6167" t="str">
        <f t="shared" si="389"/>
        <v>TECHM4518345197</v>
      </c>
      <c r="C6167" s="137" t="s">
        <v>226</v>
      </c>
      <c r="D6167" s="137" t="s">
        <v>47</v>
      </c>
      <c r="E6167" s="138">
        <v>45197</v>
      </c>
      <c r="F6167" s="139">
        <v>0</v>
      </c>
      <c r="G6167" s="137" t="s">
        <v>223</v>
      </c>
      <c r="H6167" s="139">
        <v>1267</v>
      </c>
      <c r="I6167" s="139">
        <v>1293</v>
      </c>
      <c r="J6167" s="139">
        <v>1266.1500000000001</v>
      </c>
      <c r="K6167" s="139">
        <v>1280.2</v>
      </c>
      <c r="L6167" s="139">
        <v>1280.2</v>
      </c>
      <c r="M6167" s="139">
        <v>9487</v>
      </c>
      <c r="N6167" s="139">
        <v>72973.679999999993</v>
      </c>
      <c r="O6167" s="139">
        <v>12382800</v>
      </c>
      <c r="P6167" s="140">
        <v>332400</v>
      </c>
      <c r="Q6167" s="138">
        <v>45183</v>
      </c>
      <c r="AR6167">
        <f t="shared" si="391"/>
        <v>12804000</v>
      </c>
      <c r="AS6167">
        <f t="shared" si="392"/>
        <v>396600</v>
      </c>
      <c r="AT6167">
        <f t="shared" si="390"/>
        <v>12407400</v>
      </c>
    </row>
    <row r="6168" spans="2:46" ht="15.75" customHeight="1" thickBot="1">
      <c r="B6168" t="str">
        <f t="shared" si="389"/>
        <v>TECHM4518345225</v>
      </c>
      <c r="C6168" s="137" t="s">
        <v>226</v>
      </c>
      <c r="D6168" s="137" t="s">
        <v>47</v>
      </c>
      <c r="E6168" s="138">
        <v>45225</v>
      </c>
      <c r="F6168" s="139">
        <v>0</v>
      </c>
      <c r="G6168" s="137" t="s">
        <v>223</v>
      </c>
      <c r="H6168" s="139">
        <v>1279.8499999999999</v>
      </c>
      <c r="I6168" s="139">
        <v>1301</v>
      </c>
      <c r="J6168" s="139">
        <v>1279.3499999999999</v>
      </c>
      <c r="K6168" s="139">
        <v>1289.1500000000001</v>
      </c>
      <c r="L6168" s="139">
        <v>1289.1500000000001</v>
      </c>
      <c r="M6168" s="139">
        <v>607</v>
      </c>
      <c r="N6168" s="139">
        <v>4703.91</v>
      </c>
      <c r="O6168" s="139">
        <v>421200</v>
      </c>
      <c r="P6168" s="140">
        <v>64200</v>
      </c>
      <c r="Q6168" s="138">
        <v>45183</v>
      </c>
      <c r="AR6168">
        <f t="shared" si="391"/>
        <v>0</v>
      </c>
      <c r="AS6168">
        <f t="shared" si="392"/>
        <v>0</v>
      </c>
      <c r="AT6168">
        <f t="shared" si="390"/>
        <v>0</v>
      </c>
    </row>
    <row r="6169" spans="2:46" ht="15.75" customHeight="1" thickBot="1">
      <c r="B6169" t="str">
        <f t="shared" si="389"/>
        <v>TECHM4518345260</v>
      </c>
      <c r="C6169" s="137" t="s">
        <v>226</v>
      </c>
      <c r="D6169" s="137" t="s">
        <v>47</v>
      </c>
      <c r="E6169" s="138">
        <v>45260</v>
      </c>
      <c r="F6169" s="139">
        <v>0</v>
      </c>
      <c r="G6169" s="137" t="s">
        <v>223</v>
      </c>
      <c r="H6169" s="139">
        <v>1277</v>
      </c>
      <c r="I6169" s="139">
        <v>1294.7</v>
      </c>
      <c r="J6169" s="139">
        <v>1277</v>
      </c>
      <c r="K6169" s="139">
        <v>1285.3499999999999</v>
      </c>
      <c r="L6169" s="139">
        <v>1285.3499999999999</v>
      </c>
      <c r="M6169" s="139">
        <v>93</v>
      </c>
      <c r="N6169" s="139">
        <v>717.69</v>
      </c>
      <c r="O6169" s="139">
        <v>95400</v>
      </c>
      <c r="P6169" s="140">
        <v>13200</v>
      </c>
      <c r="Q6169" s="138">
        <v>45183</v>
      </c>
      <c r="AR6169">
        <f t="shared" si="391"/>
        <v>0</v>
      </c>
      <c r="AS6169">
        <f t="shared" si="392"/>
        <v>0</v>
      </c>
      <c r="AT6169">
        <f t="shared" si="390"/>
        <v>0</v>
      </c>
    </row>
    <row r="6170" spans="2:46" ht="15.75" customHeight="1" thickBot="1">
      <c r="B6170" t="str">
        <f t="shared" si="389"/>
        <v>TITAN4518345197</v>
      </c>
      <c r="C6170" s="137" t="s">
        <v>226</v>
      </c>
      <c r="D6170" s="137" t="s">
        <v>34</v>
      </c>
      <c r="E6170" s="138">
        <v>45197</v>
      </c>
      <c r="F6170" s="139">
        <v>0</v>
      </c>
      <c r="G6170" s="137" t="s">
        <v>223</v>
      </c>
      <c r="H6170" s="139">
        <v>3271.95</v>
      </c>
      <c r="I6170" s="139">
        <v>3299</v>
      </c>
      <c r="J6170" s="139">
        <v>3246.6</v>
      </c>
      <c r="K6170" s="139">
        <v>3262.45</v>
      </c>
      <c r="L6170" s="139">
        <v>3262.45</v>
      </c>
      <c r="M6170" s="139">
        <v>4386</v>
      </c>
      <c r="N6170" s="139">
        <v>53775.82</v>
      </c>
      <c r="O6170" s="139">
        <v>5057625</v>
      </c>
      <c r="P6170" s="140">
        <v>137250</v>
      </c>
      <c r="Q6170" s="138">
        <v>45183</v>
      </c>
      <c r="AR6170">
        <f t="shared" si="391"/>
        <v>5236500</v>
      </c>
      <c r="AS6170">
        <f t="shared" si="392"/>
        <v>154125</v>
      </c>
      <c r="AT6170">
        <f t="shared" si="390"/>
        <v>5082375</v>
      </c>
    </row>
    <row r="6171" spans="2:46" ht="15.75" customHeight="1" thickBot="1">
      <c r="B6171" t="str">
        <f t="shared" si="389"/>
        <v>TITAN4518345225</v>
      </c>
      <c r="C6171" s="137" t="s">
        <v>226</v>
      </c>
      <c r="D6171" s="137" t="s">
        <v>34</v>
      </c>
      <c r="E6171" s="138">
        <v>45225</v>
      </c>
      <c r="F6171" s="139">
        <v>0</v>
      </c>
      <c r="G6171" s="137" t="s">
        <v>223</v>
      </c>
      <c r="H6171" s="139">
        <v>3286.3</v>
      </c>
      <c r="I6171" s="139">
        <v>3318</v>
      </c>
      <c r="J6171" s="139">
        <v>3268.1</v>
      </c>
      <c r="K6171" s="139">
        <v>3284.3</v>
      </c>
      <c r="L6171" s="139">
        <v>3284.3</v>
      </c>
      <c r="M6171" s="139">
        <v>238</v>
      </c>
      <c r="N6171" s="139">
        <v>2937.86</v>
      </c>
      <c r="O6171" s="139">
        <v>178875</v>
      </c>
      <c r="P6171" s="140">
        <v>16875</v>
      </c>
      <c r="Q6171" s="138">
        <v>45183</v>
      </c>
      <c r="AR6171">
        <f t="shared" si="391"/>
        <v>0</v>
      </c>
      <c r="AS6171">
        <f t="shared" si="392"/>
        <v>0</v>
      </c>
      <c r="AT6171">
        <f t="shared" si="390"/>
        <v>0</v>
      </c>
    </row>
    <row r="6172" spans="2:46" ht="15.75" customHeight="1" thickBot="1">
      <c r="B6172" t="str">
        <f t="shared" si="389"/>
        <v>TITAN4518345260</v>
      </c>
      <c r="C6172" s="137" t="s">
        <v>226</v>
      </c>
      <c r="D6172" s="137" t="s">
        <v>34</v>
      </c>
      <c r="E6172" s="138">
        <v>45260</v>
      </c>
      <c r="F6172" s="139">
        <v>0</v>
      </c>
      <c r="G6172" s="137" t="s">
        <v>223</v>
      </c>
      <c r="H6172" s="139">
        <v>3331.45</v>
      </c>
      <c r="I6172" s="139">
        <v>3336.45</v>
      </c>
      <c r="J6172" s="139">
        <v>3288.05</v>
      </c>
      <c r="K6172" s="139">
        <v>3300</v>
      </c>
      <c r="L6172" s="139">
        <v>3310.85</v>
      </c>
      <c r="M6172" s="139">
        <v>16</v>
      </c>
      <c r="N6172" s="139">
        <v>198.65</v>
      </c>
      <c r="O6172" s="139">
        <v>27000</v>
      </c>
      <c r="P6172" s="140">
        <v>2250</v>
      </c>
      <c r="Q6172" s="138">
        <v>45183</v>
      </c>
      <c r="AR6172">
        <f t="shared" si="391"/>
        <v>0</v>
      </c>
      <c r="AS6172">
        <f t="shared" si="392"/>
        <v>0</v>
      </c>
      <c r="AT6172">
        <f t="shared" si="390"/>
        <v>0</v>
      </c>
    </row>
    <row r="6173" spans="2:46" ht="15.75" customHeight="1" thickBot="1">
      <c r="B6173" t="str">
        <f t="shared" si="389"/>
        <v>TORNTPHARM4518345197</v>
      </c>
      <c r="C6173" s="137" t="s">
        <v>226</v>
      </c>
      <c r="D6173" s="137" t="s">
        <v>196</v>
      </c>
      <c r="E6173" s="138">
        <v>45197</v>
      </c>
      <c r="F6173" s="139">
        <v>0</v>
      </c>
      <c r="G6173" s="137" t="s">
        <v>223</v>
      </c>
      <c r="H6173" s="139">
        <v>1881.05</v>
      </c>
      <c r="I6173" s="139">
        <v>1886.45</v>
      </c>
      <c r="J6173" s="139">
        <v>1845.85</v>
      </c>
      <c r="K6173" s="139">
        <v>1847.2</v>
      </c>
      <c r="L6173" s="139">
        <v>1847.2</v>
      </c>
      <c r="M6173" s="139">
        <v>1242</v>
      </c>
      <c r="N6173" s="139">
        <v>11551.72</v>
      </c>
      <c r="O6173" s="139">
        <v>2317000</v>
      </c>
      <c r="P6173" s="140">
        <v>118500</v>
      </c>
      <c r="Q6173" s="138">
        <v>45183</v>
      </c>
      <c r="AR6173">
        <f t="shared" si="391"/>
        <v>2350500</v>
      </c>
      <c r="AS6173">
        <f t="shared" si="392"/>
        <v>129500</v>
      </c>
      <c r="AT6173">
        <f t="shared" si="390"/>
        <v>2221000</v>
      </c>
    </row>
    <row r="6174" spans="2:46" ht="15.75" customHeight="1" thickBot="1">
      <c r="B6174" t="str">
        <f t="shared" si="389"/>
        <v>TORNTPHARM4518345225</v>
      </c>
      <c r="C6174" s="137" t="s">
        <v>226</v>
      </c>
      <c r="D6174" s="137" t="s">
        <v>196</v>
      </c>
      <c r="E6174" s="138">
        <v>45225</v>
      </c>
      <c r="F6174" s="139">
        <v>0</v>
      </c>
      <c r="G6174" s="137" t="s">
        <v>223</v>
      </c>
      <c r="H6174" s="139">
        <v>1886.95</v>
      </c>
      <c r="I6174" s="139">
        <v>1895.25</v>
      </c>
      <c r="J6174" s="139">
        <v>1857.4</v>
      </c>
      <c r="K6174" s="139">
        <v>1859.05</v>
      </c>
      <c r="L6174" s="139">
        <v>1859.05</v>
      </c>
      <c r="M6174" s="139">
        <v>60</v>
      </c>
      <c r="N6174" s="139">
        <v>559.26</v>
      </c>
      <c r="O6174" s="139">
        <v>33500</v>
      </c>
      <c r="P6174" s="140">
        <v>11000</v>
      </c>
      <c r="Q6174" s="138">
        <v>45183</v>
      </c>
      <c r="AR6174">
        <f t="shared" si="391"/>
        <v>0</v>
      </c>
      <c r="AS6174">
        <f t="shared" si="392"/>
        <v>0</v>
      </c>
      <c r="AT6174">
        <f t="shared" si="390"/>
        <v>0</v>
      </c>
    </row>
    <row r="6175" spans="2:46" ht="15.75" customHeight="1" thickBot="1">
      <c r="B6175" t="str">
        <f t="shared" si="389"/>
        <v>TORNTPHARM4518345260</v>
      </c>
      <c r="C6175" s="137" t="s">
        <v>226</v>
      </c>
      <c r="D6175" s="137" t="s">
        <v>196</v>
      </c>
      <c r="E6175" s="138">
        <v>45260</v>
      </c>
      <c r="F6175" s="139">
        <v>0</v>
      </c>
      <c r="G6175" s="137" t="s">
        <v>223</v>
      </c>
      <c r="H6175" s="139">
        <v>1885.65</v>
      </c>
      <c r="I6175" s="139">
        <v>1885.65</v>
      </c>
      <c r="J6175" s="139">
        <v>1874.9</v>
      </c>
      <c r="K6175" s="139">
        <v>1875</v>
      </c>
      <c r="L6175" s="139">
        <v>1867.65</v>
      </c>
      <c r="M6175" s="139">
        <v>11</v>
      </c>
      <c r="N6175" s="139">
        <v>103.17</v>
      </c>
      <c r="O6175" s="139">
        <v>5500</v>
      </c>
      <c r="P6175" s="140">
        <v>5500</v>
      </c>
      <c r="Q6175" s="138">
        <v>45183</v>
      </c>
      <c r="AR6175">
        <f t="shared" si="391"/>
        <v>0</v>
      </c>
      <c r="AS6175">
        <f t="shared" si="392"/>
        <v>0</v>
      </c>
      <c r="AT6175">
        <f t="shared" si="390"/>
        <v>0</v>
      </c>
    </row>
    <row r="6176" spans="2:46" ht="15.75" customHeight="1" thickBot="1">
      <c r="B6176" t="str">
        <f t="shared" si="389"/>
        <v>TRENT4518345197</v>
      </c>
      <c r="C6176" s="137" t="s">
        <v>226</v>
      </c>
      <c r="D6176" s="137" t="s">
        <v>197</v>
      </c>
      <c r="E6176" s="138">
        <v>45197</v>
      </c>
      <c r="F6176" s="139">
        <v>0</v>
      </c>
      <c r="G6176" s="137" t="s">
        <v>223</v>
      </c>
      <c r="H6176" s="139">
        <v>2068.1</v>
      </c>
      <c r="I6176" s="139">
        <v>2095</v>
      </c>
      <c r="J6176" s="139">
        <v>2052</v>
      </c>
      <c r="K6176" s="139">
        <v>2067.4499999999998</v>
      </c>
      <c r="L6176" s="139">
        <v>2067.4499999999998</v>
      </c>
      <c r="M6176" s="139">
        <v>1553</v>
      </c>
      <c r="N6176" s="139">
        <v>12843.8</v>
      </c>
      <c r="O6176" s="139">
        <v>3406400</v>
      </c>
      <c r="P6176" s="140">
        <v>42800</v>
      </c>
      <c r="Q6176" s="138">
        <v>45183</v>
      </c>
      <c r="AR6176">
        <f t="shared" si="391"/>
        <v>3564400</v>
      </c>
      <c r="AS6176">
        <f t="shared" si="392"/>
        <v>49600</v>
      </c>
      <c r="AT6176">
        <f t="shared" si="390"/>
        <v>3514800</v>
      </c>
    </row>
    <row r="6177" spans="2:46" ht="15.75" customHeight="1" thickBot="1">
      <c r="B6177" t="str">
        <f t="shared" si="389"/>
        <v>TRENT4518345225</v>
      </c>
      <c r="C6177" s="137" t="s">
        <v>226</v>
      </c>
      <c r="D6177" s="137" t="s">
        <v>197</v>
      </c>
      <c r="E6177" s="138">
        <v>45225</v>
      </c>
      <c r="F6177" s="139">
        <v>0</v>
      </c>
      <c r="G6177" s="137" t="s">
        <v>223</v>
      </c>
      <c r="H6177" s="139">
        <v>2073.3000000000002</v>
      </c>
      <c r="I6177" s="139">
        <v>2107</v>
      </c>
      <c r="J6177" s="139">
        <v>2068</v>
      </c>
      <c r="K6177" s="139">
        <v>2079.3000000000002</v>
      </c>
      <c r="L6177" s="139">
        <v>2079.3000000000002</v>
      </c>
      <c r="M6177" s="139">
        <v>72</v>
      </c>
      <c r="N6177" s="139">
        <v>600.16999999999996</v>
      </c>
      <c r="O6177" s="139">
        <v>158000</v>
      </c>
      <c r="P6177" s="140">
        <v>6800</v>
      </c>
      <c r="Q6177" s="138">
        <v>45183</v>
      </c>
      <c r="AR6177">
        <f t="shared" si="391"/>
        <v>0</v>
      </c>
      <c r="AS6177">
        <f t="shared" si="392"/>
        <v>0</v>
      </c>
      <c r="AT6177">
        <f t="shared" si="390"/>
        <v>0</v>
      </c>
    </row>
    <row r="6178" spans="2:46" ht="15.75" customHeight="1" thickBot="1">
      <c r="B6178" t="str">
        <f t="shared" si="389"/>
        <v>TRENT4518345260</v>
      </c>
      <c r="C6178" s="137" t="s">
        <v>226</v>
      </c>
      <c r="D6178" s="137" t="s">
        <v>197</v>
      </c>
      <c r="E6178" s="138">
        <v>45260</v>
      </c>
      <c r="F6178" s="139">
        <v>0</v>
      </c>
      <c r="G6178" s="137" t="s">
        <v>223</v>
      </c>
      <c r="H6178" s="139">
        <v>2088</v>
      </c>
      <c r="I6178" s="139">
        <v>2088</v>
      </c>
      <c r="J6178" s="139">
        <v>2088</v>
      </c>
      <c r="K6178" s="139">
        <v>2088</v>
      </c>
      <c r="L6178" s="139">
        <v>2089.75</v>
      </c>
      <c r="M6178" s="139">
        <v>1</v>
      </c>
      <c r="N6178" s="139">
        <v>8.35</v>
      </c>
      <c r="O6178" s="139">
        <v>4400</v>
      </c>
      <c r="P6178" s="139">
        <v>400</v>
      </c>
      <c r="Q6178" s="138">
        <v>45183</v>
      </c>
      <c r="AR6178" s="76">
        <f t="shared" si="391"/>
        <v>0</v>
      </c>
      <c r="AS6178">
        <f t="shared" si="392"/>
        <v>0</v>
      </c>
      <c r="AT6178" s="76">
        <f t="shared" si="390"/>
        <v>0</v>
      </c>
    </row>
    <row r="6179" spans="2:46" ht="15.75" customHeight="1" thickBot="1">
      <c r="B6179" t="str">
        <f t="shared" si="389"/>
        <v>TVSMOTOR4518345197</v>
      </c>
      <c r="C6179" s="137" t="s">
        <v>226</v>
      </c>
      <c r="D6179" s="137" t="s">
        <v>198</v>
      </c>
      <c r="E6179" s="138">
        <v>45197</v>
      </c>
      <c r="F6179" s="139">
        <v>0</v>
      </c>
      <c r="G6179" s="137" t="s">
        <v>223</v>
      </c>
      <c r="H6179" s="139">
        <v>1459.5</v>
      </c>
      <c r="I6179" s="139">
        <v>1472.2</v>
      </c>
      <c r="J6179" s="139">
        <v>1455.5</v>
      </c>
      <c r="K6179" s="139">
        <v>1469</v>
      </c>
      <c r="L6179" s="139">
        <v>1469</v>
      </c>
      <c r="M6179" s="139">
        <v>1499</v>
      </c>
      <c r="N6179" s="139">
        <v>15360.09</v>
      </c>
      <c r="O6179" s="141">
        <v>6590000</v>
      </c>
      <c r="P6179" s="140">
        <v>-89600</v>
      </c>
      <c r="Q6179" s="138">
        <v>45183</v>
      </c>
      <c r="AR6179">
        <f t="shared" si="391"/>
        <v>6867200</v>
      </c>
      <c r="AS6179">
        <f t="shared" si="392"/>
        <v>-68600</v>
      </c>
      <c r="AT6179">
        <f t="shared" si="390"/>
        <v>6935800</v>
      </c>
    </row>
    <row r="6180" spans="2:46" ht="15.75" customHeight="1" thickBot="1">
      <c r="B6180" t="str">
        <f t="shared" si="389"/>
        <v>TVSMOTOR4518345225</v>
      </c>
      <c r="C6180" s="137" t="s">
        <v>226</v>
      </c>
      <c r="D6180" s="137" t="s">
        <v>198</v>
      </c>
      <c r="E6180" s="138">
        <v>45225</v>
      </c>
      <c r="F6180" s="139">
        <v>0</v>
      </c>
      <c r="G6180" s="137" t="s">
        <v>223</v>
      </c>
      <c r="H6180" s="139">
        <v>1469</v>
      </c>
      <c r="I6180" s="139">
        <v>1479</v>
      </c>
      <c r="J6180" s="139">
        <v>1467</v>
      </c>
      <c r="K6180" s="139">
        <v>1477.65</v>
      </c>
      <c r="L6180" s="139">
        <v>1477.65</v>
      </c>
      <c r="M6180" s="139">
        <v>100</v>
      </c>
      <c r="N6180" s="139">
        <v>1030.32</v>
      </c>
      <c r="O6180" s="139">
        <v>277200</v>
      </c>
      <c r="P6180" s="140">
        <v>21000</v>
      </c>
      <c r="Q6180" s="138">
        <v>45183</v>
      </c>
      <c r="AR6180">
        <f t="shared" si="391"/>
        <v>0</v>
      </c>
      <c r="AS6180">
        <f t="shared" si="392"/>
        <v>0</v>
      </c>
      <c r="AT6180">
        <f t="shared" si="390"/>
        <v>0</v>
      </c>
    </row>
    <row r="6181" spans="2:46" ht="15.75" customHeight="1" thickBot="1">
      <c r="B6181" t="str">
        <f t="shared" si="389"/>
        <v>TVSMOTOR4518345260</v>
      </c>
      <c r="C6181" s="137" t="s">
        <v>226</v>
      </c>
      <c r="D6181" s="137" t="s">
        <v>198</v>
      </c>
      <c r="E6181" s="138">
        <v>45260</v>
      </c>
      <c r="F6181" s="139">
        <v>0</v>
      </c>
      <c r="G6181" s="137" t="s">
        <v>223</v>
      </c>
      <c r="H6181" s="139">
        <v>1478</v>
      </c>
      <c r="I6181" s="139">
        <v>1478</v>
      </c>
      <c r="J6181" s="139">
        <v>1472</v>
      </c>
      <c r="K6181" s="139">
        <v>1472</v>
      </c>
      <c r="L6181" s="139">
        <v>1486.2</v>
      </c>
      <c r="M6181" s="139">
        <v>9</v>
      </c>
      <c r="N6181" s="139">
        <v>92.8</v>
      </c>
      <c r="O6181" s="139">
        <v>31500</v>
      </c>
      <c r="P6181" s="140">
        <v>1400</v>
      </c>
      <c r="Q6181" s="138">
        <v>45183</v>
      </c>
      <c r="AR6181">
        <f t="shared" si="391"/>
        <v>0</v>
      </c>
      <c r="AS6181">
        <f t="shared" si="392"/>
        <v>0</v>
      </c>
      <c r="AT6181">
        <f t="shared" si="390"/>
        <v>0</v>
      </c>
    </row>
    <row r="6182" spans="2:46" ht="15.75" customHeight="1" thickBot="1">
      <c r="B6182" t="str">
        <f t="shared" si="389"/>
        <v>UBL4518345197</v>
      </c>
      <c r="C6182" s="137" t="s">
        <v>226</v>
      </c>
      <c r="D6182" s="137" t="s">
        <v>199</v>
      </c>
      <c r="E6182" s="138">
        <v>45197</v>
      </c>
      <c r="F6182" s="139">
        <v>0</v>
      </c>
      <c r="G6182" s="137" t="s">
        <v>223</v>
      </c>
      <c r="H6182" s="139">
        <v>1610.8</v>
      </c>
      <c r="I6182" s="139">
        <v>1634.95</v>
      </c>
      <c r="J6182" s="139">
        <v>1610</v>
      </c>
      <c r="K6182" s="139">
        <v>1631.2</v>
      </c>
      <c r="L6182" s="139">
        <v>1631.2</v>
      </c>
      <c r="M6182" s="139">
        <v>1496</v>
      </c>
      <c r="N6182" s="139">
        <v>9723.67</v>
      </c>
      <c r="O6182" s="139">
        <v>2104400</v>
      </c>
      <c r="P6182" s="140">
        <v>71600</v>
      </c>
      <c r="Q6182" s="138">
        <v>45183</v>
      </c>
      <c r="AR6182">
        <f t="shared" si="391"/>
        <v>2151200</v>
      </c>
      <c r="AS6182">
        <f t="shared" si="392"/>
        <v>82800</v>
      </c>
      <c r="AT6182">
        <f t="shared" si="390"/>
        <v>2068400</v>
      </c>
    </row>
    <row r="6183" spans="2:46" ht="15.75" customHeight="1" thickBot="1">
      <c r="B6183" t="str">
        <f t="shared" si="389"/>
        <v>UBL4518345225</v>
      </c>
      <c r="C6183" s="137" t="s">
        <v>226</v>
      </c>
      <c r="D6183" s="137" t="s">
        <v>199</v>
      </c>
      <c r="E6183" s="138">
        <v>45225</v>
      </c>
      <c r="F6183" s="139">
        <v>0</v>
      </c>
      <c r="G6183" s="137" t="s">
        <v>223</v>
      </c>
      <c r="H6183" s="139">
        <v>1630.3</v>
      </c>
      <c r="I6183" s="139">
        <v>1646</v>
      </c>
      <c r="J6183" s="139">
        <v>1621.45</v>
      </c>
      <c r="K6183" s="139">
        <v>1641.8</v>
      </c>
      <c r="L6183" s="139">
        <v>1641.8</v>
      </c>
      <c r="M6183" s="139">
        <v>68</v>
      </c>
      <c r="N6183" s="139">
        <v>445.22</v>
      </c>
      <c r="O6183" s="139">
        <v>46800</v>
      </c>
      <c r="P6183" s="140">
        <v>11200</v>
      </c>
      <c r="Q6183" s="138">
        <v>45183</v>
      </c>
      <c r="AR6183">
        <f t="shared" si="391"/>
        <v>0</v>
      </c>
      <c r="AS6183">
        <f t="shared" si="392"/>
        <v>0</v>
      </c>
      <c r="AT6183">
        <f t="shared" si="390"/>
        <v>0</v>
      </c>
    </row>
    <row r="6184" spans="2:46" ht="15.75" customHeight="1" thickBot="1">
      <c r="B6184" t="str">
        <f t="shared" si="389"/>
        <v>UBL4518345260</v>
      </c>
      <c r="C6184" s="137" t="s">
        <v>226</v>
      </c>
      <c r="D6184" s="137" t="s">
        <v>199</v>
      </c>
      <c r="E6184" s="138">
        <v>45260</v>
      </c>
      <c r="F6184" s="139">
        <v>0</v>
      </c>
      <c r="G6184" s="137" t="s">
        <v>223</v>
      </c>
      <c r="H6184" s="139">
        <v>1644.35</v>
      </c>
      <c r="I6184" s="139">
        <v>1646.95</v>
      </c>
      <c r="J6184" s="139">
        <v>1644.35</v>
      </c>
      <c r="K6184" s="139">
        <v>1646.95</v>
      </c>
      <c r="L6184" s="139">
        <v>1648.7</v>
      </c>
      <c r="M6184" s="139">
        <v>2</v>
      </c>
      <c r="N6184" s="139">
        <v>13.16</v>
      </c>
      <c r="O6184" s="139">
        <v>2400</v>
      </c>
      <c r="P6184" s="139">
        <v>800</v>
      </c>
      <c r="Q6184" s="138">
        <v>45183</v>
      </c>
      <c r="AR6184">
        <f t="shared" si="391"/>
        <v>0</v>
      </c>
      <c r="AS6184">
        <f t="shared" si="392"/>
        <v>0</v>
      </c>
      <c r="AT6184">
        <f t="shared" si="390"/>
        <v>0</v>
      </c>
    </row>
    <row r="6185" spans="2:46" ht="15.75" customHeight="1" thickBot="1">
      <c r="B6185" t="str">
        <f t="shared" si="389"/>
        <v>ULTRACEMCO4518345197</v>
      </c>
      <c r="C6185" s="137" t="s">
        <v>226</v>
      </c>
      <c r="D6185" s="137" t="s">
        <v>38</v>
      </c>
      <c r="E6185" s="138">
        <v>45197</v>
      </c>
      <c r="F6185" s="139">
        <v>0</v>
      </c>
      <c r="G6185" s="137" t="s">
        <v>223</v>
      </c>
      <c r="H6185" s="139">
        <v>8649</v>
      </c>
      <c r="I6185" s="139">
        <v>8713.5499999999993</v>
      </c>
      <c r="J6185" s="139">
        <v>8616.75</v>
      </c>
      <c r="K6185" s="139">
        <v>8697.7999999999993</v>
      </c>
      <c r="L6185" s="139">
        <v>8697.7999999999993</v>
      </c>
      <c r="M6185" s="139">
        <v>4283</v>
      </c>
      <c r="N6185" s="139">
        <v>37149.61</v>
      </c>
      <c r="O6185" s="139">
        <v>1386000</v>
      </c>
      <c r="P6185" s="140">
        <v>49100</v>
      </c>
      <c r="Q6185" s="138">
        <v>45183</v>
      </c>
      <c r="AR6185">
        <f t="shared" si="391"/>
        <v>1512200</v>
      </c>
      <c r="AS6185">
        <f t="shared" si="392"/>
        <v>48800</v>
      </c>
      <c r="AT6185">
        <f t="shared" si="390"/>
        <v>1463400</v>
      </c>
    </row>
    <row r="6186" spans="2:46" ht="15.75" customHeight="1" thickBot="1">
      <c r="B6186" t="str">
        <f t="shared" si="389"/>
        <v>ULTRACEMCO4518345225</v>
      </c>
      <c r="C6186" s="137" t="s">
        <v>226</v>
      </c>
      <c r="D6186" s="137" t="s">
        <v>38</v>
      </c>
      <c r="E6186" s="138">
        <v>45225</v>
      </c>
      <c r="F6186" s="139">
        <v>0</v>
      </c>
      <c r="G6186" s="137" t="s">
        <v>223</v>
      </c>
      <c r="H6186" s="139">
        <v>8705.6</v>
      </c>
      <c r="I6186" s="139">
        <v>8768.7999999999993</v>
      </c>
      <c r="J6186" s="139">
        <v>8674.4500000000007</v>
      </c>
      <c r="K6186" s="139">
        <v>8757.5</v>
      </c>
      <c r="L6186" s="139">
        <v>8757.5</v>
      </c>
      <c r="M6186" s="139">
        <v>153</v>
      </c>
      <c r="N6186" s="139">
        <v>1335.15</v>
      </c>
      <c r="O6186" s="139">
        <v>126200</v>
      </c>
      <c r="P6186" s="139">
        <v>-300</v>
      </c>
      <c r="Q6186" s="138">
        <v>45183</v>
      </c>
      <c r="AR6186">
        <f t="shared" si="391"/>
        <v>0</v>
      </c>
      <c r="AS6186">
        <f t="shared" si="392"/>
        <v>0</v>
      </c>
      <c r="AT6186">
        <f t="shared" si="390"/>
        <v>0</v>
      </c>
    </row>
    <row r="6187" spans="2:46" ht="15.75" customHeight="1" thickBot="1">
      <c r="B6187" t="str">
        <f t="shared" si="389"/>
        <v>ULTRACEMCO4518345260</v>
      </c>
      <c r="C6187" s="137" t="s">
        <v>226</v>
      </c>
      <c r="D6187" s="137" t="s">
        <v>38</v>
      </c>
      <c r="E6187" s="138">
        <v>45260</v>
      </c>
      <c r="F6187" s="139">
        <v>0</v>
      </c>
      <c r="G6187" s="137" t="s">
        <v>223</v>
      </c>
      <c r="H6187" s="139">
        <v>8779.85</v>
      </c>
      <c r="I6187" s="139">
        <v>8794.65</v>
      </c>
      <c r="J6187" s="139">
        <v>8775</v>
      </c>
      <c r="K6187" s="139">
        <v>8793.1</v>
      </c>
      <c r="L6187" s="139">
        <v>8793.1</v>
      </c>
      <c r="M6187" s="139">
        <v>5</v>
      </c>
      <c r="N6187" s="139">
        <v>43.93</v>
      </c>
      <c r="O6187" s="139">
        <v>2700</v>
      </c>
      <c r="P6187" s="139">
        <v>200</v>
      </c>
      <c r="Q6187" s="138">
        <v>45183</v>
      </c>
      <c r="AR6187">
        <f t="shared" si="391"/>
        <v>0</v>
      </c>
      <c r="AS6187">
        <f t="shared" si="392"/>
        <v>0</v>
      </c>
      <c r="AT6187">
        <f t="shared" si="390"/>
        <v>0</v>
      </c>
    </row>
    <row r="6188" spans="2:46" ht="15.75" customHeight="1" thickBot="1">
      <c r="B6188" t="str">
        <f t="shared" si="389"/>
        <v>UPL4518345197</v>
      </c>
      <c r="C6188" s="137" t="s">
        <v>226</v>
      </c>
      <c r="D6188" s="137" t="s">
        <v>65</v>
      </c>
      <c r="E6188" s="138">
        <v>45197</v>
      </c>
      <c r="F6188" s="139">
        <v>0</v>
      </c>
      <c r="G6188" s="137" t="s">
        <v>223</v>
      </c>
      <c r="H6188" s="139">
        <v>613.6</v>
      </c>
      <c r="I6188" s="139">
        <v>636</v>
      </c>
      <c r="J6188" s="139">
        <v>612.1</v>
      </c>
      <c r="K6188" s="139">
        <v>633.75</v>
      </c>
      <c r="L6188" s="139">
        <v>633.75</v>
      </c>
      <c r="M6188" s="139">
        <v>16091</v>
      </c>
      <c r="N6188" s="139">
        <v>131456.37</v>
      </c>
      <c r="O6188" s="139">
        <v>34537100</v>
      </c>
      <c r="P6188" s="140">
        <v>-976300</v>
      </c>
      <c r="Q6188" s="138">
        <v>45183</v>
      </c>
      <c r="AR6188">
        <f t="shared" si="391"/>
        <v>36675600</v>
      </c>
      <c r="AS6188">
        <f t="shared" si="392"/>
        <v>-906100</v>
      </c>
      <c r="AT6188">
        <f t="shared" si="390"/>
        <v>37581700</v>
      </c>
    </row>
    <row r="6189" spans="2:46" ht="15.75" customHeight="1" thickBot="1">
      <c r="B6189" t="str">
        <f t="shared" si="389"/>
        <v>UPL4518345225</v>
      </c>
      <c r="C6189" s="137" t="s">
        <v>226</v>
      </c>
      <c r="D6189" s="137" t="s">
        <v>65</v>
      </c>
      <c r="E6189" s="138">
        <v>45225</v>
      </c>
      <c r="F6189" s="139">
        <v>0</v>
      </c>
      <c r="G6189" s="137" t="s">
        <v>223</v>
      </c>
      <c r="H6189" s="139">
        <v>616.25</v>
      </c>
      <c r="I6189" s="139">
        <v>639.95000000000005</v>
      </c>
      <c r="J6189" s="139">
        <v>616.25</v>
      </c>
      <c r="K6189" s="139">
        <v>638</v>
      </c>
      <c r="L6189" s="139">
        <v>638</v>
      </c>
      <c r="M6189" s="139">
        <v>1700</v>
      </c>
      <c r="N6189" s="139">
        <v>13990.54</v>
      </c>
      <c r="O6189" s="139">
        <v>2138500</v>
      </c>
      <c r="P6189" s="140">
        <v>70200</v>
      </c>
      <c r="Q6189" s="138">
        <v>45183</v>
      </c>
      <c r="AR6189">
        <f t="shared" si="391"/>
        <v>0</v>
      </c>
      <c r="AS6189">
        <f t="shared" si="392"/>
        <v>0</v>
      </c>
      <c r="AT6189">
        <f t="shared" si="390"/>
        <v>0</v>
      </c>
    </row>
    <row r="6190" spans="2:46" ht="15.75" customHeight="1" thickBot="1">
      <c r="B6190" t="str">
        <f t="shared" si="389"/>
        <v>UPL4518345260</v>
      </c>
      <c r="C6190" s="137" t="s">
        <v>226</v>
      </c>
      <c r="D6190" s="137" t="s">
        <v>65</v>
      </c>
      <c r="E6190" s="138">
        <v>45260</v>
      </c>
      <c r="F6190" s="139">
        <v>0</v>
      </c>
      <c r="G6190" s="137" t="s">
        <v>223</v>
      </c>
      <c r="H6190" s="139">
        <v>624</v>
      </c>
      <c r="I6190" s="139">
        <v>644</v>
      </c>
      <c r="J6190" s="139">
        <v>624</v>
      </c>
      <c r="K6190" s="139">
        <v>642.65</v>
      </c>
      <c r="L6190" s="139">
        <v>642.65</v>
      </c>
      <c r="M6190" s="139">
        <v>180</v>
      </c>
      <c r="N6190" s="139">
        <v>1490.23</v>
      </c>
      <c r="O6190" s="139">
        <v>240500</v>
      </c>
      <c r="P6190" s="140">
        <v>-15600</v>
      </c>
      <c r="Q6190" s="138">
        <v>45183</v>
      </c>
      <c r="AR6190">
        <f t="shared" si="391"/>
        <v>0</v>
      </c>
      <c r="AS6190">
        <f t="shared" si="392"/>
        <v>0</v>
      </c>
      <c r="AT6190">
        <f t="shared" si="390"/>
        <v>0</v>
      </c>
    </row>
    <row r="6191" spans="2:46" ht="15.75" customHeight="1" thickBot="1">
      <c r="B6191" t="str">
        <f t="shared" si="389"/>
        <v>VEDL4518345197</v>
      </c>
      <c r="C6191" s="137" t="s">
        <v>226</v>
      </c>
      <c r="D6191" s="137" t="s">
        <v>200</v>
      </c>
      <c r="E6191" s="138">
        <v>45197</v>
      </c>
      <c r="F6191" s="139">
        <v>0</v>
      </c>
      <c r="G6191" s="137" t="s">
        <v>223</v>
      </c>
      <c r="H6191" s="139">
        <v>234.35</v>
      </c>
      <c r="I6191" s="139">
        <v>238.9</v>
      </c>
      <c r="J6191" s="139">
        <v>234.35</v>
      </c>
      <c r="K6191" s="139">
        <v>237.2</v>
      </c>
      <c r="L6191" s="139">
        <v>237.2</v>
      </c>
      <c r="M6191" s="139">
        <v>5375</v>
      </c>
      <c r="N6191" s="139">
        <v>25517.13</v>
      </c>
      <c r="O6191" s="139">
        <v>55734000</v>
      </c>
      <c r="P6191" s="140">
        <v>-360000</v>
      </c>
      <c r="Q6191" s="138">
        <v>45183</v>
      </c>
      <c r="AR6191">
        <f t="shared" si="391"/>
        <v>61868000</v>
      </c>
      <c r="AS6191">
        <f t="shared" si="392"/>
        <v>-296000</v>
      </c>
      <c r="AT6191">
        <f t="shared" si="390"/>
        <v>62164000</v>
      </c>
    </row>
    <row r="6192" spans="2:46" ht="15.75" customHeight="1" thickBot="1">
      <c r="B6192" t="str">
        <f t="shared" si="389"/>
        <v>VEDL4518345225</v>
      </c>
      <c r="C6192" s="137" t="s">
        <v>226</v>
      </c>
      <c r="D6192" s="137" t="s">
        <v>200</v>
      </c>
      <c r="E6192" s="138">
        <v>45225</v>
      </c>
      <c r="F6192" s="139">
        <v>0</v>
      </c>
      <c r="G6192" s="137" t="s">
        <v>223</v>
      </c>
      <c r="H6192" s="139">
        <v>235.9</v>
      </c>
      <c r="I6192" s="139">
        <v>240</v>
      </c>
      <c r="J6192" s="139">
        <v>235.8</v>
      </c>
      <c r="K6192" s="139">
        <v>238.45</v>
      </c>
      <c r="L6192" s="139">
        <v>238.45</v>
      </c>
      <c r="M6192" s="139">
        <v>644</v>
      </c>
      <c r="N6192" s="139">
        <v>3073.03</v>
      </c>
      <c r="O6192" s="139">
        <v>6134000</v>
      </c>
      <c r="P6192" s="140">
        <v>64000</v>
      </c>
      <c r="Q6192" s="138">
        <v>45183</v>
      </c>
      <c r="AR6192">
        <f t="shared" si="391"/>
        <v>0</v>
      </c>
      <c r="AS6192">
        <f t="shared" si="392"/>
        <v>0</v>
      </c>
      <c r="AT6192">
        <f t="shared" si="390"/>
        <v>0</v>
      </c>
    </row>
    <row r="6193" spans="2:46" ht="15.75" customHeight="1" thickBot="1">
      <c r="B6193" t="str">
        <f t="shared" si="389"/>
        <v>VEDL4518345260</v>
      </c>
      <c r="C6193" s="137" t="s">
        <v>226</v>
      </c>
      <c r="D6193" s="137" t="s">
        <v>200</v>
      </c>
      <c r="E6193" s="138">
        <v>45260</v>
      </c>
      <c r="F6193" s="139">
        <v>0</v>
      </c>
      <c r="G6193" s="137" t="s">
        <v>223</v>
      </c>
      <c r="H6193" s="139">
        <v>237.3</v>
      </c>
      <c r="I6193" s="139">
        <v>241.5</v>
      </c>
      <c r="J6193" s="139">
        <v>237.3</v>
      </c>
      <c r="K6193" s="139">
        <v>239.6</v>
      </c>
      <c r="L6193" s="139">
        <v>239.6</v>
      </c>
      <c r="M6193" s="139">
        <v>152</v>
      </c>
      <c r="N6193" s="139">
        <v>730.03</v>
      </c>
      <c r="O6193" s="139">
        <v>1018000</v>
      </c>
      <c r="P6193" s="140">
        <v>58000</v>
      </c>
      <c r="Q6193" s="138">
        <v>45183</v>
      </c>
      <c r="AR6193">
        <f t="shared" si="391"/>
        <v>0</v>
      </c>
      <c r="AS6193">
        <f t="shared" si="392"/>
        <v>0</v>
      </c>
      <c r="AT6193">
        <f t="shared" si="390"/>
        <v>0</v>
      </c>
    </row>
    <row r="6194" spans="2:46" ht="15.75" customHeight="1" thickBot="1">
      <c r="B6194" t="str">
        <f t="shared" si="389"/>
        <v>VOLTAS4518345197</v>
      </c>
      <c r="C6194" s="137" t="s">
        <v>226</v>
      </c>
      <c r="D6194" s="137" t="s">
        <v>201</v>
      </c>
      <c r="E6194" s="138">
        <v>45197</v>
      </c>
      <c r="F6194" s="139">
        <v>0</v>
      </c>
      <c r="G6194" s="137" t="s">
        <v>223</v>
      </c>
      <c r="H6194" s="139">
        <v>894.95</v>
      </c>
      <c r="I6194" s="139">
        <v>896.35</v>
      </c>
      <c r="J6194" s="139">
        <v>886</v>
      </c>
      <c r="K6194" s="139">
        <v>890.55</v>
      </c>
      <c r="L6194" s="139">
        <v>890.55</v>
      </c>
      <c r="M6194" s="139">
        <v>2251</v>
      </c>
      <c r="N6194" s="139">
        <v>12036.31</v>
      </c>
      <c r="O6194" s="139">
        <v>7033200</v>
      </c>
      <c r="P6194" s="140">
        <v>23400</v>
      </c>
      <c r="Q6194" s="138">
        <v>45183</v>
      </c>
      <c r="AR6194">
        <f t="shared" si="391"/>
        <v>7312800</v>
      </c>
      <c r="AS6194">
        <f t="shared" si="392"/>
        <v>31800</v>
      </c>
      <c r="AT6194">
        <f t="shared" si="390"/>
        <v>7281000</v>
      </c>
    </row>
    <row r="6195" spans="2:46" ht="15.75" customHeight="1" thickBot="1">
      <c r="B6195" t="str">
        <f t="shared" si="389"/>
        <v>VOLTAS4518345225</v>
      </c>
      <c r="C6195" s="137" t="s">
        <v>226</v>
      </c>
      <c r="D6195" s="137" t="s">
        <v>201</v>
      </c>
      <c r="E6195" s="138">
        <v>45225</v>
      </c>
      <c r="F6195" s="139">
        <v>0</v>
      </c>
      <c r="G6195" s="137" t="s">
        <v>223</v>
      </c>
      <c r="H6195" s="139">
        <v>898.75</v>
      </c>
      <c r="I6195" s="139">
        <v>900.8</v>
      </c>
      <c r="J6195" s="139">
        <v>891.35</v>
      </c>
      <c r="K6195" s="139">
        <v>895.2</v>
      </c>
      <c r="L6195" s="139">
        <v>895.2</v>
      </c>
      <c r="M6195" s="139">
        <v>158</v>
      </c>
      <c r="N6195" s="139">
        <v>849.15</v>
      </c>
      <c r="O6195" s="139">
        <v>279600</v>
      </c>
      <c r="P6195" s="140">
        <v>8400</v>
      </c>
      <c r="Q6195" s="138">
        <v>45183</v>
      </c>
      <c r="AR6195">
        <f t="shared" si="391"/>
        <v>0</v>
      </c>
      <c r="AS6195">
        <f t="shared" si="392"/>
        <v>0</v>
      </c>
      <c r="AT6195">
        <f t="shared" si="390"/>
        <v>0</v>
      </c>
    </row>
    <row r="6196" spans="2:46" ht="15.75" customHeight="1" thickBot="1">
      <c r="B6196" t="str">
        <f t="shared" si="389"/>
        <v>VOLTAS4518345260</v>
      </c>
      <c r="C6196" s="137" t="s">
        <v>226</v>
      </c>
      <c r="D6196" s="137" t="s">
        <v>201</v>
      </c>
      <c r="E6196" s="138">
        <v>45260</v>
      </c>
      <c r="F6196" s="139">
        <v>0</v>
      </c>
      <c r="G6196" s="137" t="s">
        <v>223</v>
      </c>
      <c r="H6196" s="139">
        <v>902.6</v>
      </c>
      <c r="I6196" s="139">
        <v>903</v>
      </c>
      <c r="J6196" s="139">
        <v>896.4</v>
      </c>
      <c r="K6196" s="139">
        <v>900</v>
      </c>
      <c r="L6196" s="139">
        <v>900</v>
      </c>
      <c r="M6196" s="139">
        <v>24</v>
      </c>
      <c r="N6196" s="139">
        <v>129.69</v>
      </c>
      <c r="O6196" s="139">
        <v>52200</v>
      </c>
      <c r="P6196" s="140">
        <v>3000</v>
      </c>
      <c r="Q6196" s="138">
        <v>45183</v>
      </c>
      <c r="AR6196">
        <f t="shared" si="391"/>
        <v>0</v>
      </c>
      <c r="AS6196">
        <f t="shared" si="392"/>
        <v>0</v>
      </c>
      <c r="AT6196">
        <f t="shared" si="390"/>
        <v>0</v>
      </c>
    </row>
    <row r="6197" spans="2:46" ht="15.75" customHeight="1" thickBot="1">
      <c r="B6197" t="str">
        <f t="shared" si="389"/>
        <v>WIPRO4518345197</v>
      </c>
      <c r="C6197" s="137" t="s">
        <v>226</v>
      </c>
      <c r="D6197" s="137" t="s">
        <v>56</v>
      </c>
      <c r="E6197" s="138">
        <v>45197</v>
      </c>
      <c r="F6197" s="139">
        <v>0</v>
      </c>
      <c r="G6197" s="137" t="s">
        <v>223</v>
      </c>
      <c r="H6197" s="139">
        <v>438.55</v>
      </c>
      <c r="I6197" s="139">
        <v>444.4</v>
      </c>
      <c r="J6197" s="139">
        <v>437.25</v>
      </c>
      <c r="K6197" s="139">
        <v>438.25</v>
      </c>
      <c r="L6197" s="139">
        <v>438.25</v>
      </c>
      <c r="M6197" s="139">
        <v>8112</v>
      </c>
      <c r="N6197" s="139">
        <v>53578</v>
      </c>
      <c r="O6197" s="139">
        <v>36394500</v>
      </c>
      <c r="P6197" s="140">
        <v>1765500</v>
      </c>
      <c r="Q6197" s="138">
        <v>45183</v>
      </c>
      <c r="AR6197">
        <f t="shared" si="391"/>
        <v>39504500</v>
      </c>
      <c r="AS6197">
        <f t="shared" si="392"/>
        <v>2221500</v>
      </c>
      <c r="AT6197">
        <f t="shared" si="390"/>
        <v>37283000</v>
      </c>
    </row>
    <row r="6198" spans="2:46" ht="15.75" customHeight="1" thickBot="1">
      <c r="B6198" t="str">
        <f t="shared" si="389"/>
        <v>WIPRO4518345225</v>
      </c>
      <c r="C6198" s="137" t="s">
        <v>226</v>
      </c>
      <c r="D6198" s="137" t="s">
        <v>56</v>
      </c>
      <c r="E6198" s="138">
        <v>45225</v>
      </c>
      <c r="F6198" s="139">
        <v>0</v>
      </c>
      <c r="G6198" s="137" t="s">
        <v>223</v>
      </c>
      <c r="H6198" s="139">
        <v>440.9</v>
      </c>
      <c r="I6198" s="139">
        <v>446.9</v>
      </c>
      <c r="J6198" s="139">
        <v>440</v>
      </c>
      <c r="K6198" s="139">
        <v>441</v>
      </c>
      <c r="L6198" s="139">
        <v>441</v>
      </c>
      <c r="M6198" s="139">
        <v>1160</v>
      </c>
      <c r="N6198" s="139">
        <v>7708.25</v>
      </c>
      <c r="O6198" s="141">
        <v>3110000</v>
      </c>
      <c r="P6198" s="140">
        <v>456000</v>
      </c>
      <c r="Q6198" s="138">
        <v>45183</v>
      </c>
      <c r="AR6198">
        <f t="shared" si="391"/>
        <v>0</v>
      </c>
      <c r="AS6198">
        <f t="shared" si="392"/>
        <v>0</v>
      </c>
      <c r="AT6198">
        <f t="shared" si="390"/>
        <v>0</v>
      </c>
    </row>
    <row r="6199" spans="2:46" ht="15.75" customHeight="1" thickBot="1">
      <c r="B6199" t="str">
        <f t="shared" si="389"/>
        <v>WIPRO4518345260</v>
      </c>
      <c r="C6199" s="137" t="s">
        <v>226</v>
      </c>
      <c r="D6199" s="137" t="s">
        <v>56</v>
      </c>
      <c r="E6199" s="138">
        <v>45260</v>
      </c>
      <c r="F6199" s="139">
        <v>0</v>
      </c>
      <c r="G6199" s="137" t="s">
        <v>223</v>
      </c>
      <c r="H6199" s="139">
        <v>445.5</v>
      </c>
      <c r="I6199" s="139">
        <v>449.2</v>
      </c>
      <c r="J6199" s="139">
        <v>442.7</v>
      </c>
      <c r="K6199" s="139">
        <v>443.75</v>
      </c>
      <c r="L6199" s="139">
        <v>443.75</v>
      </c>
      <c r="M6199" s="139">
        <v>118</v>
      </c>
      <c r="N6199" s="139">
        <v>788.66</v>
      </c>
      <c r="O6199" s="141">
        <v>470000</v>
      </c>
      <c r="P6199" s="140">
        <v>79500</v>
      </c>
      <c r="Q6199" s="138">
        <v>45183</v>
      </c>
      <c r="AR6199" s="76">
        <f t="shared" si="391"/>
        <v>0</v>
      </c>
      <c r="AS6199">
        <f t="shared" si="392"/>
        <v>0</v>
      </c>
      <c r="AT6199" s="76">
        <f t="shared" si="390"/>
        <v>0</v>
      </c>
    </row>
    <row r="6200" spans="2:46" ht="15.75" customHeight="1" thickBot="1">
      <c r="B6200" t="str">
        <f t="shared" si="389"/>
        <v>ZEEL4518345197</v>
      </c>
      <c r="C6200" s="137" t="s">
        <v>226</v>
      </c>
      <c r="D6200" s="137" t="s">
        <v>202</v>
      </c>
      <c r="E6200" s="138">
        <v>45197</v>
      </c>
      <c r="F6200" s="139">
        <v>0</v>
      </c>
      <c r="G6200" s="137" t="s">
        <v>223</v>
      </c>
      <c r="H6200" s="139">
        <v>276.3</v>
      </c>
      <c r="I6200" s="139">
        <v>281.3</v>
      </c>
      <c r="J6200" s="139">
        <v>269.2</v>
      </c>
      <c r="K6200" s="139">
        <v>273.3</v>
      </c>
      <c r="L6200" s="139">
        <v>273.3</v>
      </c>
      <c r="M6200" s="139">
        <v>9554</v>
      </c>
      <c r="N6200" s="139">
        <v>78849.5</v>
      </c>
      <c r="O6200" s="139">
        <v>96666000</v>
      </c>
      <c r="P6200" s="140">
        <v>3600000</v>
      </c>
      <c r="Q6200" s="138">
        <v>45183</v>
      </c>
      <c r="AR6200">
        <f t="shared" si="391"/>
        <v>100968000</v>
      </c>
      <c r="AS6200">
        <f t="shared" si="392"/>
        <v>5361000</v>
      </c>
      <c r="AT6200">
        <f t="shared" si="390"/>
        <v>95607000</v>
      </c>
    </row>
    <row r="6201" spans="2:46" ht="15.75" customHeight="1" thickBot="1">
      <c r="B6201" t="str">
        <f t="shared" si="389"/>
        <v>ZEEL4518345225</v>
      </c>
      <c r="C6201" s="137" t="s">
        <v>226</v>
      </c>
      <c r="D6201" s="137" t="s">
        <v>202</v>
      </c>
      <c r="E6201" s="138">
        <v>45225</v>
      </c>
      <c r="F6201" s="139">
        <v>0</v>
      </c>
      <c r="G6201" s="137" t="s">
        <v>223</v>
      </c>
      <c r="H6201" s="139">
        <v>277.7</v>
      </c>
      <c r="I6201" s="139">
        <v>282.75</v>
      </c>
      <c r="J6201" s="139">
        <v>271.10000000000002</v>
      </c>
      <c r="K6201" s="139">
        <v>275.2</v>
      </c>
      <c r="L6201" s="139">
        <v>275.2</v>
      </c>
      <c r="M6201" s="139">
        <v>1199</v>
      </c>
      <c r="N6201" s="139">
        <v>9936.52</v>
      </c>
      <c r="O6201" s="139">
        <v>4302000</v>
      </c>
      <c r="P6201" s="140">
        <v>1761000</v>
      </c>
      <c r="Q6201" s="138">
        <v>45183</v>
      </c>
      <c r="AR6201">
        <f t="shared" si="391"/>
        <v>0</v>
      </c>
      <c r="AS6201">
        <f t="shared" si="392"/>
        <v>0</v>
      </c>
      <c r="AT6201">
        <f t="shared" si="390"/>
        <v>0</v>
      </c>
    </row>
    <row r="6202" spans="2:46" ht="15.75" customHeight="1" thickBot="1">
      <c r="B6202" t="str">
        <f t="shared" si="389"/>
        <v>ZEEL4518345260</v>
      </c>
      <c r="C6202" s="137" t="s">
        <v>226</v>
      </c>
      <c r="D6202" s="137" t="s">
        <v>202</v>
      </c>
      <c r="E6202" s="138">
        <v>45260</v>
      </c>
      <c r="F6202" s="139">
        <v>0</v>
      </c>
      <c r="G6202" s="137" t="s">
        <v>223</v>
      </c>
      <c r="H6202" s="139">
        <v>279.10000000000002</v>
      </c>
      <c r="I6202" s="139">
        <v>284</v>
      </c>
      <c r="J6202" s="139">
        <v>273.64999999999998</v>
      </c>
      <c r="K6202" s="139">
        <v>276.8</v>
      </c>
      <c r="L6202" s="139">
        <v>276.8</v>
      </c>
      <c r="M6202" s="139">
        <v>43</v>
      </c>
      <c r="N6202" s="139">
        <v>358.59</v>
      </c>
      <c r="O6202" s="139">
        <v>204000</v>
      </c>
      <c r="P6202" s="140">
        <v>21000</v>
      </c>
      <c r="Q6202" s="138">
        <v>45183</v>
      </c>
      <c r="AR6202">
        <f t="shared" si="391"/>
        <v>0</v>
      </c>
      <c r="AS6202">
        <f t="shared" si="392"/>
        <v>0</v>
      </c>
      <c r="AT6202">
        <f t="shared" si="390"/>
        <v>0</v>
      </c>
    </row>
    <row r="6203" spans="2:46" ht="15.75" customHeight="1" thickBot="1">
      <c r="B6203" t="str">
        <f t="shared" si="389"/>
        <v>ZYDUSLIFE4518345197</v>
      </c>
      <c r="C6203" s="137" t="s">
        <v>226</v>
      </c>
      <c r="D6203" s="137" t="s">
        <v>203</v>
      </c>
      <c r="E6203" s="138">
        <v>45197</v>
      </c>
      <c r="F6203" s="139">
        <v>0</v>
      </c>
      <c r="G6203" s="137" t="s">
        <v>223</v>
      </c>
      <c r="H6203" s="139">
        <v>649</v>
      </c>
      <c r="I6203" s="139">
        <v>649.75</v>
      </c>
      <c r="J6203" s="139">
        <v>639</v>
      </c>
      <c r="K6203" s="139">
        <v>642.29999999999995</v>
      </c>
      <c r="L6203" s="139">
        <v>642.29999999999995</v>
      </c>
      <c r="M6203" s="139">
        <v>1147</v>
      </c>
      <c r="N6203" s="139">
        <v>13294.53</v>
      </c>
      <c r="O6203" s="139">
        <v>7075800</v>
      </c>
      <c r="P6203" s="140">
        <v>7200</v>
      </c>
      <c r="Q6203" s="138">
        <v>45183</v>
      </c>
      <c r="AR6203">
        <f t="shared" si="391"/>
        <v>7268400</v>
      </c>
      <c r="AS6203">
        <f t="shared" si="392"/>
        <v>45000</v>
      </c>
      <c r="AT6203">
        <f t="shared" si="390"/>
        <v>7223400</v>
      </c>
    </row>
    <row r="6204" spans="2:46" ht="15.75" customHeight="1" thickBot="1">
      <c r="B6204" t="str">
        <f t="shared" si="389"/>
        <v>ZYDUSLIFE4518345225</v>
      </c>
      <c r="C6204" s="137" t="s">
        <v>226</v>
      </c>
      <c r="D6204" s="137" t="s">
        <v>203</v>
      </c>
      <c r="E6204" s="138">
        <v>45225</v>
      </c>
      <c r="F6204" s="139">
        <v>0</v>
      </c>
      <c r="G6204" s="137" t="s">
        <v>223</v>
      </c>
      <c r="H6204" s="139">
        <v>658.05</v>
      </c>
      <c r="I6204" s="139">
        <v>658.05</v>
      </c>
      <c r="J6204" s="139">
        <v>644</v>
      </c>
      <c r="K6204" s="139">
        <v>646.4</v>
      </c>
      <c r="L6204" s="139">
        <v>646.4</v>
      </c>
      <c r="M6204" s="139">
        <v>88</v>
      </c>
      <c r="N6204" s="139">
        <v>1028.45</v>
      </c>
      <c r="O6204" s="139">
        <v>192600</v>
      </c>
      <c r="P6204" s="140">
        <v>37800</v>
      </c>
      <c r="Q6204" s="138">
        <v>45183</v>
      </c>
      <c r="AR6204">
        <f t="shared" si="391"/>
        <v>0</v>
      </c>
      <c r="AS6204">
        <f t="shared" si="392"/>
        <v>0</v>
      </c>
      <c r="AT6204">
        <f t="shared" si="390"/>
        <v>0</v>
      </c>
    </row>
    <row r="6205" spans="2:46" ht="15.75" customHeight="1" thickBot="1">
      <c r="B6205" t="str">
        <f t="shared" si="389"/>
        <v>ZYDUSLIFE4518345260</v>
      </c>
      <c r="C6205" s="137" t="s">
        <v>226</v>
      </c>
      <c r="D6205" s="137" t="s">
        <v>203</v>
      </c>
      <c r="E6205" s="138">
        <v>45260</v>
      </c>
      <c r="F6205" s="139">
        <v>0</v>
      </c>
      <c r="G6205" s="137" t="s">
        <v>223</v>
      </c>
      <c r="H6205" s="139">
        <v>0</v>
      </c>
      <c r="I6205" s="139">
        <v>0</v>
      </c>
      <c r="J6205" s="139">
        <v>0</v>
      </c>
      <c r="K6205" s="139">
        <v>637.15</v>
      </c>
      <c r="L6205" s="139">
        <v>649.65</v>
      </c>
      <c r="M6205" s="139">
        <v>0</v>
      </c>
      <c r="N6205" s="139">
        <v>0</v>
      </c>
      <c r="O6205" s="139">
        <v>0</v>
      </c>
      <c r="P6205" s="139">
        <v>0</v>
      </c>
      <c r="Q6205" s="138">
        <v>45183</v>
      </c>
      <c r="AR6205">
        <f t="shared" si="391"/>
        <v>0</v>
      </c>
      <c r="AS6205">
        <f t="shared" si="392"/>
        <v>0</v>
      </c>
      <c r="AT6205">
        <f t="shared" si="390"/>
        <v>0</v>
      </c>
    </row>
    <row r="6206" spans="2:46" ht="15.75" customHeight="1" thickBot="1">
      <c r="B6206" t="str">
        <f t="shared" si="389"/>
        <v>BANKNIFTY4518445197</v>
      </c>
      <c r="C6206" s="137" t="s">
        <v>222</v>
      </c>
      <c r="D6206" s="137" t="s">
        <v>16</v>
      </c>
      <c r="E6206" s="138">
        <v>45197</v>
      </c>
      <c r="F6206" s="139">
        <v>0</v>
      </c>
      <c r="G6206" s="137" t="s">
        <v>223</v>
      </c>
      <c r="H6206" s="139">
        <v>46115</v>
      </c>
      <c r="I6206" s="139">
        <v>46375.9</v>
      </c>
      <c r="J6206" s="139">
        <v>46114.55</v>
      </c>
      <c r="K6206" s="139">
        <v>46288.05</v>
      </c>
      <c r="L6206" s="139">
        <v>46288.05</v>
      </c>
      <c r="M6206" s="139">
        <v>118040</v>
      </c>
      <c r="N6206" s="139">
        <v>818819.64</v>
      </c>
      <c r="O6206" s="139">
        <v>1624905</v>
      </c>
      <c r="P6206" s="140">
        <v>8445</v>
      </c>
      <c r="Q6206" s="138">
        <v>45184</v>
      </c>
      <c r="AR6206">
        <f t="shared" si="391"/>
        <v>1921620</v>
      </c>
      <c r="AS6206">
        <f t="shared" si="392"/>
        <v>37515</v>
      </c>
      <c r="AT6206">
        <f t="shared" si="390"/>
        <v>1884105</v>
      </c>
    </row>
    <row r="6207" spans="2:46" ht="15.75" customHeight="1" thickBot="1">
      <c r="B6207" t="str">
        <f t="shared" si="389"/>
        <v>BANKNIFTY4518445225</v>
      </c>
      <c r="C6207" s="137" t="s">
        <v>222</v>
      </c>
      <c r="D6207" s="137" t="s">
        <v>16</v>
      </c>
      <c r="E6207" s="138">
        <v>45225</v>
      </c>
      <c r="F6207" s="139">
        <v>0</v>
      </c>
      <c r="G6207" s="137" t="s">
        <v>223</v>
      </c>
      <c r="H6207" s="139">
        <v>46435.95</v>
      </c>
      <c r="I6207" s="139">
        <v>46611.5</v>
      </c>
      <c r="J6207" s="139">
        <v>46367.8</v>
      </c>
      <c r="K6207" s="139">
        <v>46545.05</v>
      </c>
      <c r="L6207" s="139">
        <v>46545.05</v>
      </c>
      <c r="M6207" s="139">
        <v>9071</v>
      </c>
      <c r="N6207" s="139">
        <v>63265.75</v>
      </c>
      <c r="O6207" s="139">
        <v>296715</v>
      </c>
      <c r="P6207" s="140">
        <v>29070</v>
      </c>
      <c r="Q6207" s="138">
        <v>45184</v>
      </c>
      <c r="AR6207">
        <f t="shared" si="391"/>
        <v>0</v>
      </c>
      <c r="AS6207">
        <f t="shared" si="392"/>
        <v>0</v>
      </c>
      <c r="AT6207">
        <f t="shared" si="390"/>
        <v>0</v>
      </c>
    </row>
    <row r="6208" spans="2:46" ht="15.75" customHeight="1" thickBot="1">
      <c r="B6208" t="str">
        <f t="shared" si="389"/>
        <v>BANKNIFTY4518445260</v>
      </c>
      <c r="C6208" s="137" t="s">
        <v>222</v>
      </c>
      <c r="D6208" s="137" t="s">
        <v>16</v>
      </c>
      <c r="E6208" s="138">
        <v>45260</v>
      </c>
      <c r="F6208" s="139">
        <v>0</v>
      </c>
      <c r="G6208" s="137" t="s">
        <v>223</v>
      </c>
      <c r="H6208" s="139">
        <v>46709.05</v>
      </c>
      <c r="I6208" s="139">
        <v>46857.7</v>
      </c>
      <c r="J6208" s="139">
        <v>46624.95</v>
      </c>
      <c r="K6208" s="139">
        <v>46792.15</v>
      </c>
      <c r="L6208" s="139">
        <v>46792.15</v>
      </c>
      <c r="M6208" s="139">
        <v>2397</v>
      </c>
      <c r="N6208" s="139">
        <v>16807.18</v>
      </c>
      <c r="O6208" s="139">
        <v>105105</v>
      </c>
      <c r="P6208" s="140">
        <v>5445</v>
      </c>
      <c r="Q6208" s="138">
        <v>45184</v>
      </c>
      <c r="AR6208">
        <f t="shared" si="391"/>
        <v>0</v>
      </c>
      <c r="AS6208">
        <f t="shared" si="392"/>
        <v>0</v>
      </c>
      <c r="AT6208">
        <f t="shared" si="390"/>
        <v>0</v>
      </c>
    </row>
    <row r="6209" spans="2:46" ht="15.75" customHeight="1" thickBot="1">
      <c r="B6209" t="str">
        <f t="shared" si="389"/>
        <v>FINNIFTY4518445195</v>
      </c>
      <c r="C6209" s="137" t="s">
        <v>222</v>
      </c>
      <c r="D6209" s="137" t="s">
        <v>224</v>
      </c>
      <c r="E6209" s="138">
        <v>45195</v>
      </c>
      <c r="F6209" s="139">
        <v>0</v>
      </c>
      <c r="G6209" s="137" t="s">
        <v>223</v>
      </c>
      <c r="H6209" s="139">
        <v>20449.95</v>
      </c>
      <c r="I6209" s="139">
        <v>20620.5</v>
      </c>
      <c r="J6209" s="139">
        <v>20449.95</v>
      </c>
      <c r="K6209" s="139">
        <v>20534.95</v>
      </c>
      <c r="L6209" s="139">
        <v>20534.95</v>
      </c>
      <c r="M6209" s="139">
        <v>2520</v>
      </c>
      <c r="N6209" s="139">
        <v>20722.57</v>
      </c>
      <c r="O6209" s="139">
        <v>65200</v>
      </c>
      <c r="P6209" s="140">
        <v>7360</v>
      </c>
      <c r="Q6209" s="138">
        <v>45184</v>
      </c>
      <c r="AR6209">
        <f t="shared" si="391"/>
        <v>69320</v>
      </c>
      <c r="AS6209">
        <f t="shared" si="392"/>
        <v>7360</v>
      </c>
      <c r="AT6209">
        <f t="shared" si="390"/>
        <v>61960</v>
      </c>
    </row>
    <row r="6210" spans="2:46" ht="15.75" customHeight="1" thickBot="1">
      <c r="B6210" t="str">
        <f t="shared" ref="B6210:B6273" si="393">D6210&amp;Q6210&amp;E6210</f>
        <v>FINNIFTY4518445230</v>
      </c>
      <c r="C6210" s="137" t="s">
        <v>222</v>
      </c>
      <c r="D6210" s="137" t="s">
        <v>224</v>
      </c>
      <c r="E6210" s="138">
        <v>45230</v>
      </c>
      <c r="F6210" s="139">
        <v>0</v>
      </c>
      <c r="G6210" s="137" t="s">
        <v>223</v>
      </c>
      <c r="H6210" s="139">
        <v>20573</v>
      </c>
      <c r="I6210" s="139">
        <v>20678</v>
      </c>
      <c r="J6210" s="139">
        <v>20565.55</v>
      </c>
      <c r="K6210" s="139">
        <v>20604.650000000001</v>
      </c>
      <c r="L6210" s="139">
        <v>20604.650000000001</v>
      </c>
      <c r="M6210" s="139">
        <v>19</v>
      </c>
      <c r="N6210" s="139">
        <v>156.79</v>
      </c>
      <c r="O6210" s="139">
        <v>4120</v>
      </c>
      <c r="P6210" s="139">
        <v>0</v>
      </c>
      <c r="Q6210" s="138">
        <v>45184</v>
      </c>
      <c r="AR6210">
        <f t="shared" si="391"/>
        <v>0</v>
      </c>
      <c r="AS6210">
        <f t="shared" si="392"/>
        <v>0</v>
      </c>
      <c r="AT6210">
        <f t="shared" ref="AT6210:AT6273" si="394">AR6210-AS6210</f>
        <v>0</v>
      </c>
    </row>
    <row r="6211" spans="2:46" ht="15.75" customHeight="1" thickBot="1">
      <c r="B6211" t="str">
        <f t="shared" si="393"/>
        <v>FINNIFTY4518445258</v>
      </c>
      <c r="C6211" s="137" t="s">
        <v>222</v>
      </c>
      <c r="D6211" s="137" t="s">
        <v>224</v>
      </c>
      <c r="E6211" s="138">
        <v>45258</v>
      </c>
      <c r="F6211" s="139">
        <v>0</v>
      </c>
      <c r="G6211" s="137" t="s">
        <v>223</v>
      </c>
      <c r="H6211" s="139">
        <v>20651.599999999999</v>
      </c>
      <c r="I6211" s="139">
        <v>20669.349999999999</v>
      </c>
      <c r="J6211" s="139">
        <v>20651.599999999999</v>
      </c>
      <c r="K6211" s="139">
        <v>20669.349999999999</v>
      </c>
      <c r="L6211" s="139">
        <v>20669.349999999999</v>
      </c>
      <c r="M6211" s="139">
        <v>3</v>
      </c>
      <c r="N6211" s="139">
        <v>24.79</v>
      </c>
      <c r="O6211" s="139">
        <v>40</v>
      </c>
      <c r="P6211" s="139">
        <v>0</v>
      </c>
      <c r="Q6211" s="138">
        <v>45184</v>
      </c>
      <c r="AR6211">
        <f t="shared" si="391"/>
        <v>0</v>
      </c>
      <c r="AS6211">
        <f t="shared" si="392"/>
        <v>0</v>
      </c>
      <c r="AT6211">
        <f t="shared" si="394"/>
        <v>0</v>
      </c>
    </row>
    <row r="6212" spans="2:46" ht="15.75" customHeight="1" thickBot="1">
      <c r="B6212" t="str">
        <f t="shared" si="393"/>
        <v>MIDCPNIFTY4518445194</v>
      </c>
      <c r="C6212" s="137" t="s">
        <v>222</v>
      </c>
      <c r="D6212" s="137" t="s">
        <v>225</v>
      </c>
      <c r="E6212" s="138">
        <v>45194</v>
      </c>
      <c r="F6212" s="139">
        <v>0</v>
      </c>
      <c r="G6212" s="137" t="s">
        <v>223</v>
      </c>
      <c r="H6212" s="139">
        <v>9163.9500000000007</v>
      </c>
      <c r="I6212" s="139">
        <v>9188.4500000000007</v>
      </c>
      <c r="J6212" s="139">
        <v>9115.35</v>
      </c>
      <c r="K6212" s="139">
        <v>9178.75</v>
      </c>
      <c r="L6212" s="139">
        <v>9178.75</v>
      </c>
      <c r="M6212" s="139">
        <v>2675</v>
      </c>
      <c r="N6212" s="139">
        <v>18356.919999999998</v>
      </c>
      <c r="O6212" s="139">
        <v>220125</v>
      </c>
      <c r="P6212" s="140">
        <v>33000</v>
      </c>
      <c r="Q6212" s="138">
        <v>45184</v>
      </c>
      <c r="AR6212">
        <f t="shared" si="391"/>
        <v>228300</v>
      </c>
      <c r="AS6212">
        <f t="shared" si="392"/>
        <v>35400</v>
      </c>
      <c r="AT6212">
        <f t="shared" si="394"/>
        <v>192900</v>
      </c>
    </row>
    <row r="6213" spans="2:46" ht="15.75" customHeight="1" thickBot="1">
      <c r="B6213" t="str">
        <f t="shared" si="393"/>
        <v>MIDCPNIFTY4518445229</v>
      </c>
      <c r="C6213" s="137" t="s">
        <v>222</v>
      </c>
      <c r="D6213" s="137" t="s">
        <v>225</v>
      </c>
      <c r="E6213" s="138">
        <v>45229</v>
      </c>
      <c r="F6213" s="139">
        <v>0</v>
      </c>
      <c r="G6213" s="137" t="s">
        <v>223</v>
      </c>
      <c r="H6213" s="139">
        <v>9150</v>
      </c>
      <c r="I6213" s="139">
        <v>9189.35</v>
      </c>
      <c r="J6213" s="139">
        <v>9111.4500000000007</v>
      </c>
      <c r="K6213" s="139">
        <v>9183.9500000000007</v>
      </c>
      <c r="L6213" s="139">
        <v>9183.9500000000007</v>
      </c>
      <c r="M6213" s="139">
        <v>155</v>
      </c>
      <c r="N6213" s="139">
        <v>1064.81</v>
      </c>
      <c r="O6213" s="139">
        <v>8175</v>
      </c>
      <c r="P6213" s="140">
        <v>2400</v>
      </c>
      <c r="Q6213" s="138">
        <v>45184</v>
      </c>
      <c r="AR6213">
        <f t="shared" si="391"/>
        <v>0</v>
      </c>
      <c r="AS6213">
        <f t="shared" si="392"/>
        <v>0</v>
      </c>
      <c r="AT6213">
        <f t="shared" si="394"/>
        <v>0</v>
      </c>
    </row>
    <row r="6214" spans="2:46" ht="15.75" customHeight="1" thickBot="1">
      <c r="B6214" t="str">
        <f t="shared" si="393"/>
        <v>MIDCPNIFTY4518445254</v>
      </c>
      <c r="C6214" s="137" t="s">
        <v>222</v>
      </c>
      <c r="D6214" s="137" t="s">
        <v>225</v>
      </c>
      <c r="E6214" s="138">
        <v>45254</v>
      </c>
      <c r="F6214" s="139">
        <v>0</v>
      </c>
      <c r="G6214" s="137" t="s">
        <v>223</v>
      </c>
      <c r="H6214" s="139">
        <v>9206.25</v>
      </c>
      <c r="I6214" s="139">
        <v>9239.9500000000007</v>
      </c>
      <c r="J6214" s="139">
        <v>9178.35</v>
      </c>
      <c r="K6214" s="139">
        <v>9209.15</v>
      </c>
      <c r="L6214" s="139">
        <v>9209.15</v>
      </c>
      <c r="M6214" s="139">
        <v>4</v>
      </c>
      <c r="N6214" s="139">
        <v>27.62</v>
      </c>
      <c r="O6214" s="139">
        <v>750</v>
      </c>
      <c r="P6214" s="139">
        <v>75</v>
      </c>
      <c r="Q6214" s="138">
        <v>45184</v>
      </c>
      <c r="AR6214">
        <f t="shared" si="391"/>
        <v>0</v>
      </c>
      <c r="AS6214">
        <f t="shared" si="392"/>
        <v>0</v>
      </c>
      <c r="AT6214">
        <f t="shared" si="394"/>
        <v>0</v>
      </c>
    </row>
    <row r="6215" spans="2:46" ht="15.75" customHeight="1" thickBot="1">
      <c r="B6215" t="str">
        <f t="shared" si="393"/>
        <v>NIFTY4518445197</v>
      </c>
      <c r="C6215" s="137" t="s">
        <v>222</v>
      </c>
      <c r="D6215" s="137" t="s">
        <v>15</v>
      </c>
      <c r="E6215" s="138">
        <v>45197</v>
      </c>
      <c r="F6215" s="139">
        <v>0</v>
      </c>
      <c r="G6215" s="137" t="s">
        <v>223</v>
      </c>
      <c r="H6215" s="139">
        <v>20205.599999999999</v>
      </c>
      <c r="I6215" s="139">
        <v>20270</v>
      </c>
      <c r="J6215" s="139">
        <v>20191</v>
      </c>
      <c r="K6215" s="139">
        <v>20249.599999999999</v>
      </c>
      <c r="L6215" s="139">
        <v>20249.599999999999</v>
      </c>
      <c r="M6215" s="139">
        <v>77744</v>
      </c>
      <c r="N6215" s="139">
        <v>786468.67</v>
      </c>
      <c r="O6215" s="139">
        <v>10991300</v>
      </c>
      <c r="P6215" s="140">
        <v>138000</v>
      </c>
      <c r="Q6215" s="138">
        <v>45184</v>
      </c>
      <c r="AR6215">
        <f t="shared" si="391"/>
        <v>12125550</v>
      </c>
      <c r="AS6215">
        <f t="shared" si="392"/>
        <v>218050</v>
      </c>
      <c r="AT6215">
        <f t="shared" si="394"/>
        <v>11907500</v>
      </c>
    </row>
    <row r="6216" spans="2:46" ht="15.75" customHeight="1" thickBot="1">
      <c r="B6216" t="str">
        <f t="shared" si="393"/>
        <v>NIFTY4518445225</v>
      </c>
      <c r="C6216" s="137" t="s">
        <v>222</v>
      </c>
      <c r="D6216" s="137" t="s">
        <v>15</v>
      </c>
      <c r="E6216" s="138">
        <v>45225</v>
      </c>
      <c r="F6216" s="139">
        <v>0</v>
      </c>
      <c r="G6216" s="137" t="s">
        <v>223</v>
      </c>
      <c r="H6216" s="139">
        <v>20324</v>
      </c>
      <c r="I6216" s="139">
        <v>20370</v>
      </c>
      <c r="J6216" s="139">
        <v>20294.25</v>
      </c>
      <c r="K6216" s="139">
        <v>20352.349999999999</v>
      </c>
      <c r="L6216" s="139">
        <v>20352.349999999999</v>
      </c>
      <c r="M6216" s="139">
        <v>8396</v>
      </c>
      <c r="N6216" s="139">
        <v>85360.24</v>
      </c>
      <c r="O6216" s="139">
        <v>1134250</v>
      </c>
      <c r="P6216" s="140">
        <v>80050</v>
      </c>
      <c r="Q6216" s="138">
        <v>45184</v>
      </c>
      <c r="AR6216">
        <f t="shared" ref="AR6216:AR6279" si="395">IF($AU$2&lt;&gt;5,NA(),IF(D6216=D6215,0,IF(AND(D15717=D6216,D6217=D6216),O6216+O6217+O15717,IF(D6217=D6216,O6217+O6216,O6216))))</f>
        <v>0</v>
      </c>
      <c r="AS6216">
        <f t="shared" ref="AS6216:AS6279" si="396">IF($AU$2&lt;&gt;5,NA(),IF(D6216=D6215,0,IF(AND(D15717=D6216,D6217=D6216),P6216+P6217+P15717,IF(D6217=D6216,P6217+P6216,P6216))))</f>
        <v>0</v>
      </c>
      <c r="AT6216">
        <f t="shared" si="394"/>
        <v>0</v>
      </c>
    </row>
    <row r="6217" spans="2:46" ht="15.75" customHeight="1" thickBot="1">
      <c r="B6217" t="str">
        <f t="shared" si="393"/>
        <v>NIFTY4518445260</v>
      </c>
      <c r="C6217" s="137" t="s">
        <v>222</v>
      </c>
      <c r="D6217" s="137" t="s">
        <v>15</v>
      </c>
      <c r="E6217" s="138">
        <v>45260</v>
      </c>
      <c r="F6217" s="139">
        <v>0</v>
      </c>
      <c r="G6217" s="137" t="s">
        <v>223</v>
      </c>
      <c r="H6217" s="139">
        <v>20421</v>
      </c>
      <c r="I6217" s="139">
        <v>20475</v>
      </c>
      <c r="J6217" s="139">
        <v>20402.75</v>
      </c>
      <c r="K6217" s="139">
        <v>20462.099999999999</v>
      </c>
      <c r="L6217" s="139">
        <v>20462.099999999999</v>
      </c>
      <c r="M6217" s="139">
        <v>2643</v>
      </c>
      <c r="N6217" s="139">
        <v>27013.279999999999</v>
      </c>
      <c r="O6217" s="139">
        <v>391500</v>
      </c>
      <c r="P6217" s="140">
        <v>29550</v>
      </c>
      <c r="Q6217" s="138">
        <v>45184</v>
      </c>
      <c r="AR6217">
        <f t="shared" si="395"/>
        <v>0</v>
      </c>
      <c r="AS6217">
        <f t="shared" si="396"/>
        <v>0</v>
      </c>
      <c r="AT6217">
        <f t="shared" si="394"/>
        <v>0</v>
      </c>
    </row>
    <row r="6218" spans="2:46" ht="15.75" customHeight="1" thickBot="1">
      <c r="B6218" t="str">
        <f t="shared" si="393"/>
        <v>AARTIIND4518445197</v>
      </c>
      <c r="C6218" s="137" t="s">
        <v>226</v>
      </c>
      <c r="D6218" s="137" t="s">
        <v>67</v>
      </c>
      <c r="E6218" s="138">
        <v>45197</v>
      </c>
      <c r="F6218" s="139">
        <v>0</v>
      </c>
      <c r="G6218" s="137" t="s">
        <v>223</v>
      </c>
      <c r="H6218" s="139">
        <v>525.70000000000005</v>
      </c>
      <c r="I6218" s="139">
        <v>526.9</v>
      </c>
      <c r="J6218" s="139">
        <v>512.85</v>
      </c>
      <c r="K6218" s="139">
        <v>514.6</v>
      </c>
      <c r="L6218" s="139">
        <v>514.6</v>
      </c>
      <c r="M6218" s="139">
        <v>2908</v>
      </c>
      <c r="N6218" s="139">
        <v>15042.32</v>
      </c>
      <c r="O6218" s="139">
        <v>13458000</v>
      </c>
      <c r="P6218" s="140">
        <v>509000</v>
      </c>
      <c r="Q6218" s="138">
        <v>45184</v>
      </c>
      <c r="AR6218">
        <f t="shared" si="395"/>
        <v>14640000</v>
      </c>
      <c r="AS6218">
        <f t="shared" si="396"/>
        <v>644000</v>
      </c>
      <c r="AT6218">
        <f t="shared" si="394"/>
        <v>13996000</v>
      </c>
    </row>
    <row r="6219" spans="2:46" ht="15.75" customHeight="1" thickBot="1">
      <c r="B6219" t="str">
        <f t="shared" si="393"/>
        <v>AARTIIND4518445225</v>
      </c>
      <c r="C6219" s="137" t="s">
        <v>226</v>
      </c>
      <c r="D6219" s="137" t="s">
        <v>67</v>
      </c>
      <c r="E6219" s="138">
        <v>45225</v>
      </c>
      <c r="F6219" s="139">
        <v>0</v>
      </c>
      <c r="G6219" s="137" t="s">
        <v>223</v>
      </c>
      <c r="H6219" s="139">
        <v>528.4</v>
      </c>
      <c r="I6219" s="139">
        <v>528.4</v>
      </c>
      <c r="J6219" s="139">
        <v>516.6</v>
      </c>
      <c r="K6219" s="139">
        <v>517.9</v>
      </c>
      <c r="L6219" s="139">
        <v>517.9</v>
      </c>
      <c r="M6219" s="139">
        <v>561</v>
      </c>
      <c r="N6219" s="139">
        <v>2917.16</v>
      </c>
      <c r="O6219" s="139">
        <v>1182000</v>
      </c>
      <c r="P6219" s="140">
        <v>135000</v>
      </c>
      <c r="Q6219" s="138">
        <v>45184</v>
      </c>
      <c r="AR6219">
        <f t="shared" si="395"/>
        <v>0</v>
      </c>
      <c r="AS6219">
        <f t="shared" si="396"/>
        <v>0</v>
      </c>
      <c r="AT6219">
        <f t="shared" si="394"/>
        <v>0</v>
      </c>
    </row>
    <row r="6220" spans="2:46" ht="15.75" customHeight="1" thickBot="1">
      <c r="B6220" t="str">
        <f t="shared" si="393"/>
        <v>AARTIIND4518445260</v>
      </c>
      <c r="C6220" s="137" t="s">
        <v>226</v>
      </c>
      <c r="D6220" s="137" t="s">
        <v>67</v>
      </c>
      <c r="E6220" s="138">
        <v>45260</v>
      </c>
      <c r="F6220" s="139">
        <v>0</v>
      </c>
      <c r="G6220" s="137" t="s">
        <v>223</v>
      </c>
      <c r="H6220" s="139">
        <v>531.65</v>
      </c>
      <c r="I6220" s="139">
        <v>531.65</v>
      </c>
      <c r="J6220" s="139">
        <v>520.45000000000005</v>
      </c>
      <c r="K6220" s="139">
        <v>521.25</v>
      </c>
      <c r="L6220" s="139">
        <v>521.25</v>
      </c>
      <c r="M6220" s="139">
        <v>71</v>
      </c>
      <c r="N6220" s="139">
        <v>371.71</v>
      </c>
      <c r="O6220" s="139">
        <v>169000</v>
      </c>
      <c r="P6220" s="140">
        <v>51000</v>
      </c>
      <c r="Q6220" s="138">
        <v>45184</v>
      </c>
      <c r="AR6220">
        <f t="shared" si="395"/>
        <v>0</v>
      </c>
      <c r="AS6220">
        <f t="shared" si="396"/>
        <v>0</v>
      </c>
      <c r="AT6220">
        <f t="shared" si="394"/>
        <v>0</v>
      </c>
    </row>
    <row r="6221" spans="2:46" ht="15.75" customHeight="1" thickBot="1">
      <c r="B6221" t="str">
        <f t="shared" si="393"/>
        <v>ABB4518445197</v>
      </c>
      <c r="C6221" s="137" t="s">
        <v>226</v>
      </c>
      <c r="D6221" s="137" t="s">
        <v>68</v>
      </c>
      <c r="E6221" s="138">
        <v>45197</v>
      </c>
      <c r="F6221" s="139">
        <v>0</v>
      </c>
      <c r="G6221" s="137" t="s">
        <v>223</v>
      </c>
      <c r="H6221" s="139">
        <v>4389</v>
      </c>
      <c r="I6221" s="139">
        <v>4395.3</v>
      </c>
      <c r="J6221" s="139">
        <v>4342.1499999999996</v>
      </c>
      <c r="K6221" s="139">
        <v>4381.3</v>
      </c>
      <c r="L6221" s="139">
        <v>4381.3</v>
      </c>
      <c r="M6221" s="139">
        <v>1054</v>
      </c>
      <c r="N6221" s="139">
        <v>11512.83</v>
      </c>
      <c r="O6221" s="141">
        <v>1280000</v>
      </c>
      <c r="P6221" s="140">
        <v>-11000</v>
      </c>
      <c r="Q6221" s="138">
        <v>45184</v>
      </c>
      <c r="AR6221">
        <f t="shared" si="395"/>
        <v>1336000</v>
      </c>
      <c r="AS6221">
        <f t="shared" si="396"/>
        <v>-11000</v>
      </c>
      <c r="AT6221">
        <f t="shared" si="394"/>
        <v>1347000</v>
      </c>
    </row>
    <row r="6222" spans="2:46" ht="15.75" customHeight="1" thickBot="1">
      <c r="B6222" t="str">
        <f t="shared" si="393"/>
        <v>ABB4518445225</v>
      </c>
      <c r="C6222" s="137" t="s">
        <v>226</v>
      </c>
      <c r="D6222" s="137" t="s">
        <v>68</v>
      </c>
      <c r="E6222" s="138">
        <v>45225</v>
      </c>
      <c r="F6222" s="139">
        <v>0</v>
      </c>
      <c r="G6222" s="137" t="s">
        <v>223</v>
      </c>
      <c r="H6222" s="139">
        <v>4418.05</v>
      </c>
      <c r="I6222" s="139">
        <v>4419.1000000000004</v>
      </c>
      <c r="J6222" s="139">
        <v>4375</v>
      </c>
      <c r="K6222" s="139">
        <v>4411.55</v>
      </c>
      <c r="L6222" s="139">
        <v>4411.55</v>
      </c>
      <c r="M6222" s="139">
        <v>72</v>
      </c>
      <c r="N6222" s="139">
        <v>792.02</v>
      </c>
      <c r="O6222" s="139">
        <v>56000</v>
      </c>
      <c r="P6222" s="139">
        <v>0</v>
      </c>
      <c r="Q6222" s="138">
        <v>45184</v>
      </c>
      <c r="AR6222">
        <f t="shared" si="395"/>
        <v>0</v>
      </c>
      <c r="AS6222">
        <f t="shared" si="396"/>
        <v>0</v>
      </c>
      <c r="AT6222">
        <f t="shared" si="394"/>
        <v>0</v>
      </c>
    </row>
    <row r="6223" spans="2:46" ht="15.75" customHeight="1" thickBot="1">
      <c r="B6223" t="str">
        <f t="shared" si="393"/>
        <v>ABB4518445260</v>
      </c>
      <c r="C6223" s="137" t="s">
        <v>226</v>
      </c>
      <c r="D6223" s="137" t="s">
        <v>68</v>
      </c>
      <c r="E6223" s="138">
        <v>45260</v>
      </c>
      <c r="F6223" s="139">
        <v>0</v>
      </c>
      <c r="G6223" s="137" t="s">
        <v>223</v>
      </c>
      <c r="H6223" s="139">
        <v>0</v>
      </c>
      <c r="I6223" s="139">
        <v>0</v>
      </c>
      <c r="J6223" s="139">
        <v>0</v>
      </c>
      <c r="K6223" s="139">
        <v>4402</v>
      </c>
      <c r="L6223" s="139">
        <v>4445.1499999999996</v>
      </c>
      <c r="M6223" s="139">
        <v>0</v>
      </c>
      <c r="N6223" s="139">
        <v>0</v>
      </c>
      <c r="O6223" s="139">
        <v>6000</v>
      </c>
      <c r="P6223" s="139">
        <v>0</v>
      </c>
      <c r="Q6223" s="138">
        <v>45184</v>
      </c>
      <c r="AR6223">
        <f t="shared" si="395"/>
        <v>0</v>
      </c>
      <c r="AS6223">
        <f t="shared" si="396"/>
        <v>0</v>
      </c>
      <c r="AT6223">
        <f t="shared" si="394"/>
        <v>0</v>
      </c>
    </row>
    <row r="6224" spans="2:46" ht="15.75" customHeight="1" thickBot="1">
      <c r="B6224" t="str">
        <f t="shared" si="393"/>
        <v>ABBOTINDIA4518445197</v>
      </c>
      <c r="C6224" s="137" t="s">
        <v>226</v>
      </c>
      <c r="D6224" s="137" t="s">
        <v>69</v>
      </c>
      <c r="E6224" s="138">
        <v>45197</v>
      </c>
      <c r="F6224" s="139">
        <v>0</v>
      </c>
      <c r="G6224" s="137" t="s">
        <v>223</v>
      </c>
      <c r="H6224" s="139">
        <v>23090</v>
      </c>
      <c r="I6224" s="139">
        <v>23690</v>
      </c>
      <c r="J6224" s="139">
        <v>22930</v>
      </c>
      <c r="K6224" s="139">
        <v>23425.8</v>
      </c>
      <c r="L6224" s="139">
        <v>23425.8</v>
      </c>
      <c r="M6224" s="139">
        <v>1011</v>
      </c>
      <c r="N6224" s="139">
        <v>9450.9599999999991</v>
      </c>
      <c r="O6224" s="139">
        <v>82000</v>
      </c>
      <c r="P6224" s="139">
        <v>680</v>
      </c>
      <c r="Q6224" s="138">
        <v>45184</v>
      </c>
      <c r="AR6224">
        <f t="shared" si="395"/>
        <v>85280</v>
      </c>
      <c r="AS6224">
        <f t="shared" si="396"/>
        <v>1120</v>
      </c>
      <c r="AT6224">
        <f t="shared" si="394"/>
        <v>84160</v>
      </c>
    </row>
    <row r="6225" spans="2:46" ht="15.75" customHeight="1" thickBot="1">
      <c r="B6225" t="str">
        <f t="shared" si="393"/>
        <v>ABBOTINDIA4518445225</v>
      </c>
      <c r="C6225" s="137" t="s">
        <v>226</v>
      </c>
      <c r="D6225" s="137" t="s">
        <v>69</v>
      </c>
      <c r="E6225" s="138">
        <v>45225</v>
      </c>
      <c r="F6225" s="139">
        <v>0</v>
      </c>
      <c r="G6225" s="137" t="s">
        <v>223</v>
      </c>
      <c r="H6225" s="139">
        <v>23119.05</v>
      </c>
      <c r="I6225" s="139">
        <v>23800</v>
      </c>
      <c r="J6225" s="139">
        <v>23119.05</v>
      </c>
      <c r="K6225" s="139">
        <v>23585</v>
      </c>
      <c r="L6225" s="139">
        <v>23585</v>
      </c>
      <c r="M6225" s="139">
        <v>118</v>
      </c>
      <c r="N6225" s="139">
        <v>1110.01</v>
      </c>
      <c r="O6225" s="139">
        <v>3280</v>
      </c>
      <c r="P6225" s="139">
        <v>440</v>
      </c>
      <c r="Q6225" s="138">
        <v>45184</v>
      </c>
      <c r="AR6225">
        <f t="shared" si="395"/>
        <v>0</v>
      </c>
      <c r="AS6225">
        <f t="shared" si="396"/>
        <v>0</v>
      </c>
      <c r="AT6225">
        <f t="shared" si="394"/>
        <v>0</v>
      </c>
    </row>
    <row r="6226" spans="2:46" ht="15.75" customHeight="1" thickBot="1">
      <c r="B6226" t="str">
        <f t="shared" si="393"/>
        <v>ABBOTINDIA4518445260</v>
      </c>
      <c r="C6226" s="137" t="s">
        <v>226</v>
      </c>
      <c r="D6226" s="137" t="s">
        <v>69</v>
      </c>
      <c r="E6226" s="138">
        <v>45260</v>
      </c>
      <c r="F6226" s="139">
        <v>0</v>
      </c>
      <c r="G6226" s="137" t="s">
        <v>223</v>
      </c>
      <c r="H6226" s="139">
        <v>23517</v>
      </c>
      <c r="I6226" s="139">
        <v>23517</v>
      </c>
      <c r="J6226" s="139">
        <v>23517</v>
      </c>
      <c r="K6226" s="139">
        <v>23517</v>
      </c>
      <c r="L6226" s="139">
        <v>23699</v>
      </c>
      <c r="M6226" s="139">
        <v>1</v>
      </c>
      <c r="N6226" s="139">
        <v>9.4</v>
      </c>
      <c r="O6226" s="139">
        <v>160</v>
      </c>
      <c r="P6226" s="139">
        <v>40</v>
      </c>
      <c r="Q6226" s="138">
        <v>45184</v>
      </c>
      <c r="AR6226" s="76">
        <f t="shared" si="395"/>
        <v>0</v>
      </c>
      <c r="AS6226">
        <f t="shared" si="396"/>
        <v>0</v>
      </c>
      <c r="AT6226" s="76">
        <f t="shared" si="394"/>
        <v>0</v>
      </c>
    </row>
    <row r="6227" spans="2:46" ht="15.75" customHeight="1" thickBot="1">
      <c r="B6227" t="str">
        <f t="shared" si="393"/>
        <v>ABCAPITAL4518445197</v>
      </c>
      <c r="C6227" s="137" t="s">
        <v>226</v>
      </c>
      <c r="D6227" s="137" t="s">
        <v>70</v>
      </c>
      <c r="E6227" s="138">
        <v>45197</v>
      </c>
      <c r="F6227" s="139">
        <v>0</v>
      </c>
      <c r="G6227" s="137" t="s">
        <v>223</v>
      </c>
      <c r="H6227" s="139">
        <v>183.5</v>
      </c>
      <c r="I6227" s="139">
        <v>185.9</v>
      </c>
      <c r="J6227" s="139">
        <v>182.5</v>
      </c>
      <c r="K6227" s="139">
        <v>185.1</v>
      </c>
      <c r="L6227" s="139">
        <v>185.1</v>
      </c>
      <c r="M6227" s="139">
        <v>1844</v>
      </c>
      <c r="N6227" s="139">
        <v>18367.55</v>
      </c>
      <c r="O6227" s="141">
        <v>35500000</v>
      </c>
      <c r="P6227" s="140">
        <v>-734400</v>
      </c>
      <c r="Q6227" s="138">
        <v>45184</v>
      </c>
      <c r="AR6227">
        <f t="shared" si="395"/>
        <v>37168600</v>
      </c>
      <c r="AS6227">
        <f t="shared" si="396"/>
        <v>-675000</v>
      </c>
      <c r="AT6227">
        <f t="shared" si="394"/>
        <v>37843600</v>
      </c>
    </row>
    <row r="6228" spans="2:46" ht="15.75" customHeight="1" thickBot="1">
      <c r="B6228" t="str">
        <f t="shared" si="393"/>
        <v>ABCAPITAL4518445225</v>
      </c>
      <c r="C6228" s="137" t="s">
        <v>226</v>
      </c>
      <c r="D6228" s="137" t="s">
        <v>70</v>
      </c>
      <c r="E6228" s="138">
        <v>45225</v>
      </c>
      <c r="F6228" s="139">
        <v>0</v>
      </c>
      <c r="G6228" s="137" t="s">
        <v>223</v>
      </c>
      <c r="H6228" s="139">
        <v>184.75</v>
      </c>
      <c r="I6228" s="139">
        <v>187.05</v>
      </c>
      <c r="J6228" s="139">
        <v>183.9</v>
      </c>
      <c r="K6228" s="139">
        <v>186.5</v>
      </c>
      <c r="L6228" s="139">
        <v>186.5</v>
      </c>
      <c r="M6228" s="139">
        <v>210</v>
      </c>
      <c r="N6228" s="139">
        <v>2105.7600000000002</v>
      </c>
      <c r="O6228" s="139">
        <v>1668600</v>
      </c>
      <c r="P6228" s="140">
        <v>59400</v>
      </c>
      <c r="Q6228" s="138">
        <v>45184</v>
      </c>
      <c r="AR6228">
        <f t="shared" si="395"/>
        <v>0</v>
      </c>
      <c r="AS6228">
        <f t="shared" si="396"/>
        <v>0</v>
      </c>
      <c r="AT6228">
        <f t="shared" si="394"/>
        <v>0</v>
      </c>
    </row>
    <row r="6229" spans="2:46" ht="15.75" customHeight="1" thickBot="1">
      <c r="B6229" t="str">
        <f t="shared" si="393"/>
        <v>ABCAPITAL4518445260</v>
      </c>
      <c r="C6229" s="137" t="s">
        <v>226</v>
      </c>
      <c r="D6229" s="137" t="s">
        <v>70</v>
      </c>
      <c r="E6229" s="138">
        <v>45260</v>
      </c>
      <c r="F6229" s="139">
        <v>0</v>
      </c>
      <c r="G6229" s="137" t="s">
        <v>223</v>
      </c>
      <c r="H6229" s="139">
        <v>185</v>
      </c>
      <c r="I6229" s="139">
        <v>187.9</v>
      </c>
      <c r="J6229" s="139">
        <v>185</v>
      </c>
      <c r="K6229" s="139">
        <v>187.9</v>
      </c>
      <c r="L6229" s="139">
        <v>187.9</v>
      </c>
      <c r="M6229" s="139">
        <v>4</v>
      </c>
      <c r="N6229" s="139">
        <v>40.42</v>
      </c>
      <c r="O6229" s="139">
        <v>140400</v>
      </c>
      <c r="P6229" s="139">
        <v>0</v>
      </c>
      <c r="Q6229" s="138">
        <v>45184</v>
      </c>
      <c r="AR6229">
        <f t="shared" si="395"/>
        <v>0</v>
      </c>
      <c r="AS6229">
        <f t="shared" si="396"/>
        <v>0</v>
      </c>
      <c r="AT6229">
        <f t="shared" si="394"/>
        <v>0</v>
      </c>
    </row>
    <row r="6230" spans="2:46" ht="15.75" customHeight="1" thickBot="1">
      <c r="B6230" t="str">
        <f t="shared" si="393"/>
        <v>ABFRL4518445197</v>
      </c>
      <c r="C6230" s="137" t="s">
        <v>226</v>
      </c>
      <c r="D6230" s="137" t="s">
        <v>71</v>
      </c>
      <c r="E6230" s="138">
        <v>45197</v>
      </c>
      <c r="F6230" s="139">
        <v>0</v>
      </c>
      <c r="G6230" s="137" t="s">
        <v>223</v>
      </c>
      <c r="H6230" s="139">
        <v>227.35</v>
      </c>
      <c r="I6230" s="139">
        <v>228.85</v>
      </c>
      <c r="J6230" s="139">
        <v>224.75</v>
      </c>
      <c r="K6230" s="139">
        <v>226.15</v>
      </c>
      <c r="L6230" s="139">
        <v>226.15</v>
      </c>
      <c r="M6230" s="139">
        <v>1456</v>
      </c>
      <c r="N6230" s="139">
        <v>8580.91</v>
      </c>
      <c r="O6230" s="139">
        <v>27357200</v>
      </c>
      <c r="P6230" s="140">
        <v>-176800</v>
      </c>
      <c r="Q6230" s="138">
        <v>45184</v>
      </c>
      <c r="AR6230">
        <f t="shared" si="395"/>
        <v>29676400</v>
      </c>
      <c r="AS6230">
        <f t="shared" si="396"/>
        <v>-31200</v>
      </c>
      <c r="AT6230">
        <f t="shared" si="394"/>
        <v>29707600</v>
      </c>
    </row>
    <row r="6231" spans="2:46" ht="15.75" customHeight="1" thickBot="1">
      <c r="B6231" t="str">
        <f t="shared" si="393"/>
        <v>ABFRL4518445225</v>
      </c>
      <c r="C6231" s="137" t="s">
        <v>226</v>
      </c>
      <c r="D6231" s="137" t="s">
        <v>71</v>
      </c>
      <c r="E6231" s="138">
        <v>45225</v>
      </c>
      <c r="F6231" s="139">
        <v>0</v>
      </c>
      <c r="G6231" s="137" t="s">
        <v>223</v>
      </c>
      <c r="H6231" s="139">
        <v>228.7</v>
      </c>
      <c r="I6231" s="139">
        <v>230</v>
      </c>
      <c r="J6231" s="139">
        <v>226.25</v>
      </c>
      <c r="K6231" s="139">
        <v>227.45</v>
      </c>
      <c r="L6231" s="139">
        <v>227.45</v>
      </c>
      <c r="M6231" s="139">
        <v>272</v>
      </c>
      <c r="N6231" s="139">
        <v>1612.74</v>
      </c>
      <c r="O6231" s="139">
        <v>2319200</v>
      </c>
      <c r="P6231" s="140">
        <v>145600</v>
      </c>
      <c r="Q6231" s="138">
        <v>45184</v>
      </c>
      <c r="AR6231">
        <f t="shared" si="395"/>
        <v>0</v>
      </c>
      <c r="AS6231">
        <f t="shared" si="396"/>
        <v>0</v>
      </c>
      <c r="AT6231">
        <f t="shared" si="394"/>
        <v>0</v>
      </c>
    </row>
    <row r="6232" spans="2:46" ht="15.75" customHeight="1" thickBot="1">
      <c r="B6232" t="str">
        <f t="shared" si="393"/>
        <v>ABFRL4518445260</v>
      </c>
      <c r="C6232" s="137" t="s">
        <v>226</v>
      </c>
      <c r="D6232" s="137" t="s">
        <v>71</v>
      </c>
      <c r="E6232" s="138">
        <v>45260</v>
      </c>
      <c r="F6232" s="139">
        <v>0</v>
      </c>
      <c r="G6232" s="137" t="s">
        <v>223</v>
      </c>
      <c r="H6232" s="139">
        <v>230.5</v>
      </c>
      <c r="I6232" s="139">
        <v>230.7</v>
      </c>
      <c r="J6232" s="139">
        <v>228</v>
      </c>
      <c r="K6232" s="139">
        <v>228.8</v>
      </c>
      <c r="L6232" s="139">
        <v>228.8</v>
      </c>
      <c r="M6232" s="139">
        <v>17</v>
      </c>
      <c r="N6232" s="139">
        <v>101.35</v>
      </c>
      <c r="O6232" s="139">
        <v>317200</v>
      </c>
      <c r="P6232" s="140">
        <v>20800</v>
      </c>
      <c r="Q6232" s="138">
        <v>45184</v>
      </c>
      <c r="AR6232">
        <f t="shared" si="395"/>
        <v>0</v>
      </c>
      <c r="AS6232">
        <f t="shared" si="396"/>
        <v>0</v>
      </c>
      <c r="AT6232">
        <f t="shared" si="394"/>
        <v>0</v>
      </c>
    </row>
    <row r="6233" spans="2:46" ht="15.75" customHeight="1" thickBot="1">
      <c r="B6233" t="str">
        <f t="shared" si="393"/>
        <v>ACC4518445197</v>
      </c>
      <c r="C6233" s="137" t="s">
        <v>226</v>
      </c>
      <c r="D6233" s="137" t="s">
        <v>72</v>
      </c>
      <c r="E6233" s="138">
        <v>45197</v>
      </c>
      <c r="F6233" s="139">
        <v>0</v>
      </c>
      <c r="G6233" s="137" t="s">
        <v>223</v>
      </c>
      <c r="H6233" s="139">
        <v>2055.0500000000002</v>
      </c>
      <c r="I6233" s="139">
        <v>2058.5500000000002</v>
      </c>
      <c r="J6233" s="139">
        <v>2030.25</v>
      </c>
      <c r="K6233" s="139">
        <v>2034.35</v>
      </c>
      <c r="L6233" s="139">
        <v>2034.35</v>
      </c>
      <c r="M6233" s="139">
        <v>1896</v>
      </c>
      <c r="N6233" s="139">
        <v>11623.18</v>
      </c>
      <c r="O6233" s="139">
        <v>5736600</v>
      </c>
      <c r="P6233" s="140">
        <v>10200</v>
      </c>
      <c r="Q6233" s="138">
        <v>45184</v>
      </c>
      <c r="AR6233">
        <f t="shared" si="395"/>
        <v>5879700</v>
      </c>
      <c r="AS6233">
        <f t="shared" si="396"/>
        <v>41700</v>
      </c>
      <c r="AT6233">
        <f t="shared" si="394"/>
        <v>5838000</v>
      </c>
    </row>
    <row r="6234" spans="2:46" ht="15.75" customHeight="1" thickBot="1">
      <c r="B6234" t="str">
        <f t="shared" si="393"/>
        <v>ACC4518445225</v>
      </c>
      <c r="C6234" s="137" t="s">
        <v>226</v>
      </c>
      <c r="D6234" s="137" t="s">
        <v>72</v>
      </c>
      <c r="E6234" s="138">
        <v>45225</v>
      </c>
      <c r="F6234" s="139">
        <v>0</v>
      </c>
      <c r="G6234" s="137" t="s">
        <v>223</v>
      </c>
      <c r="H6234" s="139">
        <v>2067.5</v>
      </c>
      <c r="I6234" s="139">
        <v>2072</v>
      </c>
      <c r="J6234" s="139">
        <v>2043.55</v>
      </c>
      <c r="K6234" s="139">
        <v>2047</v>
      </c>
      <c r="L6234" s="139">
        <v>2047</v>
      </c>
      <c r="M6234" s="139">
        <v>292</v>
      </c>
      <c r="N6234" s="139">
        <v>1802.21</v>
      </c>
      <c r="O6234" s="139">
        <v>143100</v>
      </c>
      <c r="P6234" s="140">
        <v>31500</v>
      </c>
      <c r="Q6234" s="138">
        <v>45184</v>
      </c>
      <c r="AR6234">
        <f t="shared" si="395"/>
        <v>0</v>
      </c>
      <c r="AS6234">
        <f t="shared" si="396"/>
        <v>0</v>
      </c>
      <c r="AT6234">
        <f t="shared" si="394"/>
        <v>0</v>
      </c>
    </row>
    <row r="6235" spans="2:46" ht="15.75" customHeight="1" thickBot="1">
      <c r="B6235" t="str">
        <f t="shared" si="393"/>
        <v>ACC4518445260</v>
      </c>
      <c r="C6235" s="137" t="s">
        <v>226</v>
      </c>
      <c r="D6235" s="137" t="s">
        <v>72</v>
      </c>
      <c r="E6235" s="138">
        <v>45260</v>
      </c>
      <c r="F6235" s="139">
        <v>0</v>
      </c>
      <c r="G6235" s="137" t="s">
        <v>223</v>
      </c>
      <c r="H6235" s="139">
        <v>2081.5500000000002</v>
      </c>
      <c r="I6235" s="139">
        <v>2084.75</v>
      </c>
      <c r="J6235" s="139">
        <v>2056.85</v>
      </c>
      <c r="K6235" s="139">
        <v>2056.85</v>
      </c>
      <c r="L6235" s="139">
        <v>2056.85</v>
      </c>
      <c r="M6235" s="139">
        <v>7</v>
      </c>
      <c r="N6235" s="139">
        <v>43.67</v>
      </c>
      <c r="O6235" s="139">
        <v>8400</v>
      </c>
      <c r="P6235" s="140">
        <v>1800</v>
      </c>
      <c r="Q6235" s="138">
        <v>45184</v>
      </c>
      <c r="AR6235">
        <f t="shared" si="395"/>
        <v>0</v>
      </c>
      <c r="AS6235">
        <f t="shared" si="396"/>
        <v>0</v>
      </c>
      <c r="AT6235">
        <f t="shared" si="394"/>
        <v>0</v>
      </c>
    </row>
    <row r="6236" spans="2:46" ht="15.75" customHeight="1" thickBot="1">
      <c r="B6236" t="str">
        <f t="shared" si="393"/>
        <v>ADANIENT4518445197</v>
      </c>
      <c r="C6236" s="137" t="s">
        <v>226</v>
      </c>
      <c r="D6236" s="137" t="s">
        <v>45</v>
      </c>
      <c r="E6236" s="138">
        <v>45197</v>
      </c>
      <c r="F6236" s="139">
        <v>0</v>
      </c>
      <c r="G6236" s="137" t="s">
        <v>223</v>
      </c>
      <c r="H6236" s="139">
        <v>2530.6</v>
      </c>
      <c r="I6236" s="139">
        <v>2566</v>
      </c>
      <c r="J6236" s="139">
        <v>2517.65</v>
      </c>
      <c r="K6236" s="139">
        <v>2549.9</v>
      </c>
      <c r="L6236" s="139">
        <v>2549.9</v>
      </c>
      <c r="M6236" s="139">
        <v>5796</v>
      </c>
      <c r="N6236" s="139">
        <v>44314.03</v>
      </c>
      <c r="O6236" s="139">
        <v>9455700</v>
      </c>
      <c r="P6236" s="140">
        <v>-180300</v>
      </c>
      <c r="Q6236" s="138">
        <v>45184</v>
      </c>
      <c r="AR6236">
        <f t="shared" si="395"/>
        <v>10037400</v>
      </c>
      <c r="AS6236">
        <f t="shared" si="396"/>
        <v>-94800</v>
      </c>
      <c r="AT6236">
        <f t="shared" si="394"/>
        <v>10132200</v>
      </c>
    </row>
    <row r="6237" spans="2:46" ht="15.75" customHeight="1" thickBot="1">
      <c r="B6237" t="str">
        <f t="shared" si="393"/>
        <v>ADANIENT4518445225</v>
      </c>
      <c r="C6237" s="137" t="s">
        <v>226</v>
      </c>
      <c r="D6237" s="137" t="s">
        <v>45</v>
      </c>
      <c r="E6237" s="138">
        <v>45225</v>
      </c>
      <c r="F6237" s="139">
        <v>0</v>
      </c>
      <c r="G6237" s="137" t="s">
        <v>223</v>
      </c>
      <c r="H6237" s="139">
        <v>2549.1999999999998</v>
      </c>
      <c r="I6237" s="139">
        <v>2582.35</v>
      </c>
      <c r="J6237" s="139">
        <v>2535.85</v>
      </c>
      <c r="K6237" s="139">
        <v>2567</v>
      </c>
      <c r="L6237" s="139">
        <v>2567</v>
      </c>
      <c r="M6237" s="139">
        <v>1052</v>
      </c>
      <c r="N6237" s="139">
        <v>8107.51</v>
      </c>
      <c r="O6237" s="139">
        <v>581700</v>
      </c>
      <c r="P6237" s="140">
        <v>85500</v>
      </c>
      <c r="Q6237" s="138">
        <v>45184</v>
      </c>
      <c r="AR6237">
        <f t="shared" si="395"/>
        <v>0</v>
      </c>
      <c r="AS6237">
        <f t="shared" si="396"/>
        <v>0</v>
      </c>
      <c r="AT6237">
        <f t="shared" si="394"/>
        <v>0</v>
      </c>
    </row>
    <row r="6238" spans="2:46" ht="15.75" customHeight="1" thickBot="1">
      <c r="B6238" t="str">
        <f t="shared" si="393"/>
        <v>ADANIENT4518445260</v>
      </c>
      <c r="C6238" s="137" t="s">
        <v>226</v>
      </c>
      <c r="D6238" s="137" t="s">
        <v>45</v>
      </c>
      <c r="E6238" s="138">
        <v>45260</v>
      </c>
      <c r="F6238" s="139">
        <v>0</v>
      </c>
      <c r="G6238" s="137" t="s">
        <v>223</v>
      </c>
      <c r="H6238" s="139">
        <v>2580</v>
      </c>
      <c r="I6238" s="139">
        <v>2593.85</v>
      </c>
      <c r="J6238" s="139">
        <v>2580</v>
      </c>
      <c r="K6238" s="139">
        <v>2588.8000000000002</v>
      </c>
      <c r="L6238" s="139">
        <v>2578.15</v>
      </c>
      <c r="M6238" s="139">
        <v>18</v>
      </c>
      <c r="N6238" s="139">
        <v>139.6</v>
      </c>
      <c r="O6238" s="139">
        <v>14100</v>
      </c>
      <c r="P6238" s="139">
        <v>-900</v>
      </c>
      <c r="Q6238" s="138">
        <v>45184</v>
      </c>
      <c r="AR6238">
        <f t="shared" si="395"/>
        <v>0</v>
      </c>
      <c r="AS6238">
        <f t="shared" si="396"/>
        <v>0</v>
      </c>
      <c r="AT6238">
        <f t="shared" si="394"/>
        <v>0</v>
      </c>
    </row>
    <row r="6239" spans="2:46" ht="15.75" customHeight="1" thickBot="1">
      <c r="B6239" t="str">
        <f t="shared" si="393"/>
        <v>ADANIPORTS4518445197</v>
      </c>
      <c r="C6239" s="137" t="s">
        <v>226</v>
      </c>
      <c r="D6239" s="137" t="s">
        <v>51</v>
      </c>
      <c r="E6239" s="138">
        <v>45197</v>
      </c>
      <c r="F6239" s="139">
        <v>0</v>
      </c>
      <c r="G6239" s="137" t="s">
        <v>223</v>
      </c>
      <c r="H6239" s="139">
        <v>847</v>
      </c>
      <c r="I6239" s="139">
        <v>857.2</v>
      </c>
      <c r="J6239" s="139">
        <v>844.65</v>
      </c>
      <c r="K6239" s="139">
        <v>848.75</v>
      </c>
      <c r="L6239" s="139">
        <v>848.75</v>
      </c>
      <c r="M6239" s="139">
        <v>5527</v>
      </c>
      <c r="N6239" s="139">
        <v>37610.620000000003</v>
      </c>
      <c r="O6239" s="139">
        <v>48366400</v>
      </c>
      <c r="P6239" s="140">
        <v>400800</v>
      </c>
      <c r="Q6239" s="138">
        <v>45184</v>
      </c>
      <c r="AR6239">
        <f t="shared" si="395"/>
        <v>50347200</v>
      </c>
      <c r="AS6239">
        <f t="shared" si="396"/>
        <v>624800</v>
      </c>
      <c r="AT6239">
        <f t="shared" si="394"/>
        <v>49722400</v>
      </c>
    </row>
    <row r="6240" spans="2:46" ht="15.75" customHeight="1" thickBot="1">
      <c r="B6240" t="str">
        <f t="shared" si="393"/>
        <v>ADANIPORTS4518445225</v>
      </c>
      <c r="C6240" s="137" t="s">
        <v>226</v>
      </c>
      <c r="D6240" s="137" t="s">
        <v>51</v>
      </c>
      <c r="E6240" s="138">
        <v>45225</v>
      </c>
      <c r="F6240" s="139">
        <v>0</v>
      </c>
      <c r="G6240" s="137" t="s">
        <v>223</v>
      </c>
      <c r="H6240" s="139">
        <v>857.8</v>
      </c>
      <c r="I6240" s="139">
        <v>862.55</v>
      </c>
      <c r="J6240" s="139">
        <v>850.4</v>
      </c>
      <c r="K6240" s="139">
        <v>854.35</v>
      </c>
      <c r="L6240" s="139">
        <v>854.35</v>
      </c>
      <c r="M6240" s="139">
        <v>900</v>
      </c>
      <c r="N6240" s="139">
        <v>6167.64</v>
      </c>
      <c r="O6240" s="139">
        <v>1980800</v>
      </c>
      <c r="P6240" s="140">
        <v>224000</v>
      </c>
      <c r="Q6240" s="138">
        <v>45184</v>
      </c>
      <c r="AR6240">
        <f t="shared" si="395"/>
        <v>0</v>
      </c>
      <c r="AS6240">
        <f t="shared" si="396"/>
        <v>0</v>
      </c>
      <c r="AT6240">
        <f t="shared" si="394"/>
        <v>0</v>
      </c>
    </row>
    <row r="6241" spans="2:46" ht="15.75" customHeight="1" thickBot="1">
      <c r="B6241" t="str">
        <f t="shared" si="393"/>
        <v>ADANIPORTS4518445260</v>
      </c>
      <c r="C6241" s="137" t="s">
        <v>226</v>
      </c>
      <c r="D6241" s="137" t="s">
        <v>51</v>
      </c>
      <c r="E6241" s="138">
        <v>45260</v>
      </c>
      <c r="F6241" s="139">
        <v>0</v>
      </c>
      <c r="G6241" s="137" t="s">
        <v>223</v>
      </c>
      <c r="H6241" s="139">
        <v>858</v>
      </c>
      <c r="I6241" s="139">
        <v>867</v>
      </c>
      <c r="J6241" s="139">
        <v>858</v>
      </c>
      <c r="K6241" s="139">
        <v>860</v>
      </c>
      <c r="L6241" s="139">
        <v>860</v>
      </c>
      <c r="M6241" s="139">
        <v>15</v>
      </c>
      <c r="N6241" s="139">
        <v>103.4</v>
      </c>
      <c r="O6241" s="139">
        <v>68000</v>
      </c>
      <c r="P6241" s="140">
        <v>8000</v>
      </c>
      <c r="Q6241" s="138">
        <v>45184</v>
      </c>
      <c r="AR6241">
        <f t="shared" si="395"/>
        <v>0</v>
      </c>
      <c r="AS6241">
        <f t="shared" si="396"/>
        <v>0</v>
      </c>
      <c r="AT6241">
        <f t="shared" si="394"/>
        <v>0</v>
      </c>
    </row>
    <row r="6242" spans="2:46" ht="15.75" customHeight="1" thickBot="1">
      <c r="B6242" t="str">
        <f t="shared" si="393"/>
        <v>ALKEM4518445197</v>
      </c>
      <c r="C6242" s="137" t="s">
        <v>226</v>
      </c>
      <c r="D6242" s="137" t="s">
        <v>73</v>
      </c>
      <c r="E6242" s="138">
        <v>45197</v>
      </c>
      <c r="F6242" s="139">
        <v>0</v>
      </c>
      <c r="G6242" s="137" t="s">
        <v>223</v>
      </c>
      <c r="H6242" s="139">
        <v>3705.25</v>
      </c>
      <c r="I6242" s="139">
        <v>3762.5</v>
      </c>
      <c r="J6242" s="139">
        <v>3667.95</v>
      </c>
      <c r="K6242" s="139">
        <v>3690.85</v>
      </c>
      <c r="L6242" s="139">
        <v>3690.85</v>
      </c>
      <c r="M6242" s="139">
        <v>1517</v>
      </c>
      <c r="N6242" s="139">
        <v>11275.41</v>
      </c>
      <c r="O6242" s="139">
        <v>808400</v>
      </c>
      <c r="P6242" s="140">
        <v>18400</v>
      </c>
      <c r="Q6242" s="138">
        <v>45184</v>
      </c>
      <c r="AR6242">
        <f t="shared" si="395"/>
        <v>845600</v>
      </c>
      <c r="AS6242">
        <f t="shared" si="396"/>
        <v>23200</v>
      </c>
      <c r="AT6242">
        <f t="shared" si="394"/>
        <v>822400</v>
      </c>
    </row>
    <row r="6243" spans="2:46" ht="15.75" customHeight="1" thickBot="1">
      <c r="B6243" t="str">
        <f t="shared" si="393"/>
        <v>ALKEM4518445225</v>
      </c>
      <c r="C6243" s="137" t="s">
        <v>226</v>
      </c>
      <c r="D6243" s="137" t="s">
        <v>73</v>
      </c>
      <c r="E6243" s="138">
        <v>45225</v>
      </c>
      <c r="F6243" s="139">
        <v>0</v>
      </c>
      <c r="G6243" s="137" t="s">
        <v>223</v>
      </c>
      <c r="H6243" s="139">
        <v>3718.35</v>
      </c>
      <c r="I6243" s="139">
        <v>3787.1</v>
      </c>
      <c r="J6243" s="139">
        <v>3706.8</v>
      </c>
      <c r="K6243" s="139">
        <v>3717.7</v>
      </c>
      <c r="L6243" s="139">
        <v>3717.7</v>
      </c>
      <c r="M6243" s="139">
        <v>185</v>
      </c>
      <c r="N6243" s="139">
        <v>1384.25</v>
      </c>
      <c r="O6243" s="139">
        <v>37200</v>
      </c>
      <c r="P6243" s="140">
        <v>4800</v>
      </c>
      <c r="Q6243" s="138">
        <v>45184</v>
      </c>
      <c r="AR6243">
        <f t="shared" si="395"/>
        <v>0</v>
      </c>
      <c r="AS6243">
        <f t="shared" si="396"/>
        <v>0</v>
      </c>
      <c r="AT6243">
        <f t="shared" si="394"/>
        <v>0</v>
      </c>
    </row>
    <row r="6244" spans="2:46" ht="15.75" customHeight="1" thickBot="1">
      <c r="B6244" t="str">
        <f t="shared" si="393"/>
        <v>ALKEM4518445260</v>
      </c>
      <c r="C6244" s="137" t="s">
        <v>226</v>
      </c>
      <c r="D6244" s="137" t="s">
        <v>73</v>
      </c>
      <c r="E6244" s="138">
        <v>45260</v>
      </c>
      <c r="F6244" s="139">
        <v>0</v>
      </c>
      <c r="G6244" s="137" t="s">
        <v>223</v>
      </c>
      <c r="H6244" s="139">
        <v>0</v>
      </c>
      <c r="I6244" s="139">
        <v>0</v>
      </c>
      <c r="J6244" s="139">
        <v>0</v>
      </c>
      <c r="K6244" s="139">
        <v>3755</v>
      </c>
      <c r="L6244" s="139">
        <v>3731.1</v>
      </c>
      <c r="M6244" s="139">
        <v>0</v>
      </c>
      <c r="N6244" s="139">
        <v>0</v>
      </c>
      <c r="O6244" s="139">
        <v>3200</v>
      </c>
      <c r="P6244" s="139">
        <v>0</v>
      </c>
      <c r="Q6244" s="138">
        <v>45184</v>
      </c>
      <c r="AR6244">
        <f t="shared" si="395"/>
        <v>0</v>
      </c>
      <c r="AS6244">
        <f t="shared" si="396"/>
        <v>0</v>
      </c>
      <c r="AT6244">
        <f t="shared" si="394"/>
        <v>0</v>
      </c>
    </row>
    <row r="6245" spans="2:46" ht="15.75" customHeight="1" thickBot="1">
      <c r="B6245" t="str">
        <f t="shared" si="393"/>
        <v>AMBUJACEM4518445197</v>
      </c>
      <c r="C6245" s="137" t="s">
        <v>226</v>
      </c>
      <c r="D6245" s="137" t="s">
        <v>74</v>
      </c>
      <c r="E6245" s="138">
        <v>45197</v>
      </c>
      <c r="F6245" s="139">
        <v>0</v>
      </c>
      <c r="G6245" s="137" t="s">
        <v>223</v>
      </c>
      <c r="H6245" s="139">
        <v>446.6</v>
      </c>
      <c r="I6245" s="139">
        <v>448.8</v>
      </c>
      <c r="J6245" s="139">
        <v>443.65</v>
      </c>
      <c r="K6245" s="139">
        <v>445.8</v>
      </c>
      <c r="L6245" s="139">
        <v>445.8</v>
      </c>
      <c r="M6245" s="139">
        <v>3227</v>
      </c>
      <c r="N6245" s="139">
        <v>25903.48</v>
      </c>
      <c r="O6245" s="139">
        <v>66447000</v>
      </c>
      <c r="P6245" s="140">
        <v>-322200</v>
      </c>
      <c r="Q6245" s="138">
        <v>45184</v>
      </c>
      <c r="AR6245">
        <f t="shared" si="395"/>
        <v>68286600</v>
      </c>
      <c r="AS6245">
        <f t="shared" si="396"/>
        <v>-113400</v>
      </c>
      <c r="AT6245">
        <f t="shared" si="394"/>
        <v>68400000</v>
      </c>
    </row>
    <row r="6246" spans="2:46" ht="15.75" customHeight="1" thickBot="1">
      <c r="B6246" t="str">
        <f t="shared" si="393"/>
        <v>AMBUJACEM4518445225</v>
      </c>
      <c r="C6246" s="137" t="s">
        <v>226</v>
      </c>
      <c r="D6246" s="137" t="s">
        <v>74</v>
      </c>
      <c r="E6246" s="138">
        <v>45225</v>
      </c>
      <c r="F6246" s="139">
        <v>0</v>
      </c>
      <c r="G6246" s="137" t="s">
        <v>223</v>
      </c>
      <c r="H6246" s="139">
        <v>451</v>
      </c>
      <c r="I6246" s="139">
        <v>452</v>
      </c>
      <c r="J6246" s="139">
        <v>447.1</v>
      </c>
      <c r="K6246" s="139">
        <v>449</v>
      </c>
      <c r="L6246" s="139">
        <v>449</v>
      </c>
      <c r="M6246" s="139">
        <v>349</v>
      </c>
      <c r="N6246" s="139">
        <v>2824.16</v>
      </c>
      <c r="O6246" s="139">
        <v>1839600</v>
      </c>
      <c r="P6246" s="140">
        <v>208800</v>
      </c>
      <c r="Q6246" s="138">
        <v>45184</v>
      </c>
      <c r="AR6246">
        <f t="shared" si="395"/>
        <v>0</v>
      </c>
      <c r="AS6246">
        <f t="shared" si="396"/>
        <v>0</v>
      </c>
      <c r="AT6246">
        <f t="shared" si="394"/>
        <v>0</v>
      </c>
    </row>
    <row r="6247" spans="2:46" ht="15.75" customHeight="1" thickBot="1">
      <c r="B6247" t="str">
        <f t="shared" si="393"/>
        <v>AMBUJACEM4518445260</v>
      </c>
      <c r="C6247" s="137" t="s">
        <v>226</v>
      </c>
      <c r="D6247" s="137" t="s">
        <v>74</v>
      </c>
      <c r="E6247" s="138">
        <v>45260</v>
      </c>
      <c r="F6247" s="139">
        <v>0</v>
      </c>
      <c r="G6247" s="137" t="s">
        <v>223</v>
      </c>
      <c r="H6247" s="139">
        <v>451.65</v>
      </c>
      <c r="I6247" s="139">
        <v>454.95</v>
      </c>
      <c r="J6247" s="139">
        <v>451.65</v>
      </c>
      <c r="K6247" s="139">
        <v>452.8</v>
      </c>
      <c r="L6247" s="139">
        <v>451.75</v>
      </c>
      <c r="M6247" s="139">
        <v>8</v>
      </c>
      <c r="N6247" s="139">
        <v>65.2</v>
      </c>
      <c r="O6247" s="139">
        <v>59400</v>
      </c>
      <c r="P6247" s="140">
        <v>3600</v>
      </c>
      <c r="Q6247" s="138">
        <v>45184</v>
      </c>
      <c r="AR6247">
        <f t="shared" si="395"/>
        <v>0</v>
      </c>
      <c r="AS6247">
        <f t="shared" si="396"/>
        <v>0</v>
      </c>
      <c r="AT6247">
        <f t="shared" si="394"/>
        <v>0</v>
      </c>
    </row>
    <row r="6248" spans="2:46" ht="15.75" customHeight="1" thickBot="1">
      <c r="B6248" t="str">
        <f t="shared" si="393"/>
        <v>APOLLOHOSP4518445197</v>
      </c>
      <c r="C6248" s="137" t="s">
        <v>226</v>
      </c>
      <c r="D6248" s="137" t="s">
        <v>61</v>
      </c>
      <c r="E6248" s="138">
        <v>45197</v>
      </c>
      <c r="F6248" s="139">
        <v>0</v>
      </c>
      <c r="G6248" s="137" t="s">
        <v>223</v>
      </c>
      <c r="H6248" s="139">
        <v>5130</v>
      </c>
      <c r="I6248" s="139">
        <v>5165</v>
      </c>
      <c r="J6248" s="139">
        <v>5080.05</v>
      </c>
      <c r="K6248" s="139">
        <v>5113.6000000000004</v>
      </c>
      <c r="L6248" s="139">
        <v>5113.6000000000004</v>
      </c>
      <c r="M6248" s="139">
        <v>4962</v>
      </c>
      <c r="N6248" s="139">
        <v>31801.98</v>
      </c>
      <c r="O6248" s="139">
        <v>2294000</v>
      </c>
      <c r="P6248" s="140">
        <v>-11750</v>
      </c>
      <c r="Q6248" s="138">
        <v>45184</v>
      </c>
      <c r="AR6248">
        <f t="shared" si="395"/>
        <v>2370250</v>
      </c>
      <c r="AS6248">
        <f t="shared" si="396"/>
        <v>-8750</v>
      </c>
      <c r="AT6248">
        <f t="shared" si="394"/>
        <v>2379000</v>
      </c>
    </row>
    <row r="6249" spans="2:46" ht="15.75" customHeight="1" thickBot="1">
      <c r="B6249" t="str">
        <f t="shared" si="393"/>
        <v>APOLLOHOSP4518445225</v>
      </c>
      <c r="C6249" s="137" t="s">
        <v>226</v>
      </c>
      <c r="D6249" s="137" t="s">
        <v>61</v>
      </c>
      <c r="E6249" s="138">
        <v>45225</v>
      </c>
      <c r="F6249" s="139">
        <v>0</v>
      </c>
      <c r="G6249" s="137" t="s">
        <v>223</v>
      </c>
      <c r="H6249" s="139">
        <v>5132.1499999999996</v>
      </c>
      <c r="I6249" s="139">
        <v>5194</v>
      </c>
      <c r="J6249" s="139">
        <v>5112</v>
      </c>
      <c r="K6249" s="139">
        <v>5144.95</v>
      </c>
      <c r="L6249" s="139">
        <v>5144.95</v>
      </c>
      <c r="M6249" s="139">
        <v>303</v>
      </c>
      <c r="N6249" s="139">
        <v>1955.08</v>
      </c>
      <c r="O6249" s="139">
        <v>76250</v>
      </c>
      <c r="P6249" s="140">
        <v>3000</v>
      </c>
      <c r="Q6249" s="138">
        <v>45184</v>
      </c>
      <c r="AR6249">
        <f t="shared" si="395"/>
        <v>0</v>
      </c>
      <c r="AS6249">
        <f t="shared" si="396"/>
        <v>0</v>
      </c>
      <c r="AT6249">
        <f t="shared" si="394"/>
        <v>0</v>
      </c>
    </row>
    <row r="6250" spans="2:46" ht="15.75" customHeight="1" thickBot="1">
      <c r="B6250" t="str">
        <f t="shared" si="393"/>
        <v>APOLLOHOSP4518445260</v>
      </c>
      <c r="C6250" s="137" t="s">
        <v>226</v>
      </c>
      <c r="D6250" s="137" t="s">
        <v>61</v>
      </c>
      <c r="E6250" s="138">
        <v>45260</v>
      </c>
      <c r="F6250" s="139">
        <v>0</v>
      </c>
      <c r="G6250" s="137" t="s">
        <v>223</v>
      </c>
      <c r="H6250" s="139">
        <v>5169.6499999999996</v>
      </c>
      <c r="I6250" s="139">
        <v>5225</v>
      </c>
      <c r="J6250" s="139">
        <v>5169.6499999999996</v>
      </c>
      <c r="K6250" s="139">
        <v>5175</v>
      </c>
      <c r="L6250" s="139">
        <v>5175</v>
      </c>
      <c r="M6250" s="139">
        <v>10</v>
      </c>
      <c r="N6250" s="139">
        <v>64.959999999999994</v>
      </c>
      <c r="O6250" s="139">
        <v>3375</v>
      </c>
      <c r="P6250" s="139">
        <v>125</v>
      </c>
      <c r="Q6250" s="138">
        <v>45184</v>
      </c>
      <c r="AR6250">
        <f t="shared" si="395"/>
        <v>0</v>
      </c>
      <c r="AS6250">
        <f t="shared" si="396"/>
        <v>0</v>
      </c>
      <c r="AT6250">
        <f t="shared" si="394"/>
        <v>0</v>
      </c>
    </row>
    <row r="6251" spans="2:46" ht="15.75" customHeight="1" thickBot="1">
      <c r="B6251" t="str">
        <f t="shared" si="393"/>
        <v>APOLLOTYRE4518445197</v>
      </c>
      <c r="C6251" s="137" t="s">
        <v>226</v>
      </c>
      <c r="D6251" s="137" t="s">
        <v>75</v>
      </c>
      <c r="E6251" s="138">
        <v>45197</v>
      </c>
      <c r="F6251" s="139">
        <v>0</v>
      </c>
      <c r="G6251" s="137" t="s">
        <v>223</v>
      </c>
      <c r="H6251" s="139">
        <v>384.9</v>
      </c>
      <c r="I6251" s="139">
        <v>392.5</v>
      </c>
      <c r="J6251" s="139">
        <v>375.1</v>
      </c>
      <c r="K6251" s="139">
        <v>376.1</v>
      </c>
      <c r="L6251" s="139">
        <v>376.1</v>
      </c>
      <c r="M6251" s="139">
        <v>7322</v>
      </c>
      <c r="N6251" s="139">
        <v>47600.9</v>
      </c>
      <c r="O6251" s="139">
        <v>11872800</v>
      </c>
      <c r="P6251" s="140">
        <v>2391900</v>
      </c>
      <c r="Q6251" s="138">
        <v>45184</v>
      </c>
      <c r="AR6251">
        <f t="shared" si="395"/>
        <v>13100200</v>
      </c>
      <c r="AS6251">
        <f t="shared" si="396"/>
        <v>2952900</v>
      </c>
      <c r="AT6251">
        <f t="shared" si="394"/>
        <v>10147300</v>
      </c>
    </row>
    <row r="6252" spans="2:46" ht="15.75" customHeight="1" thickBot="1">
      <c r="B6252" t="str">
        <f t="shared" si="393"/>
        <v>APOLLOTYRE4518445225</v>
      </c>
      <c r="C6252" s="137" t="s">
        <v>226</v>
      </c>
      <c r="D6252" s="137" t="s">
        <v>75</v>
      </c>
      <c r="E6252" s="138">
        <v>45225</v>
      </c>
      <c r="F6252" s="139">
        <v>0</v>
      </c>
      <c r="G6252" s="137" t="s">
        <v>223</v>
      </c>
      <c r="H6252" s="139">
        <v>385.45</v>
      </c>
      <c r="I6252" s="139">
        <v>393</v>
      </c>
      <c r="J6252" s="139">
        <v>376.55</v>
      </c>
      <c r="K6252" s="139">
        <v>377.65</v>
      </c>
      <c r="L6252" s="139">
        <v>377.65</v>
      </c>
      <c r="M6252" s="139">
        <v>949</v>
      </c>
      <c r="N6252" s="139">
        <v>6184.47</v>
      </c>
      <c r="O6252" s="139">
        <v>1227400</v>
      </c>
      <c r="P6252" s="140">
        <v>561000</v>
      </c>
      <c r="Q6252" s="138">
        <v>45184</v>
      </c>
      <c r="AR6252">
        <f t="shared" si="395"/>
        <v>0</v>
      </c>
      <c r="AS6252">
        <f t="shared" si="396"/>
        <v>0</v>
      </c>
      <c r="AT6252">
        <f t="shared" si="394"/>
        <v>0</v>
      </c>
    </row>
    <row r="6253" spans="2:46" ht="15.75" customHeight="1" thickBot="1">
      <c r="B6253" t="str">
        <f t="shared" si="393"/>
        <v>APOLLOTYRE4518445260</v>
      </c>
      <c r="C6253" s="137" t="s">
        <v>226</v>
      </c>
      <c r="D6253" s="137" t="s">
        <v>75</v>
      </c>
      <c r="E6253" s="138">
        <v>45260</v>
      </c>
      <c r="F6253" s="139">
        <v>0</v>
      </c>
      <c r="G6253" s="137" t="s">
        <v>223</v>
      </c>
      <c r="H6253" s="139">
        <v>389.9</v>
      </c>
      <c r="I6253" s="139">
        <v>394.6</v>
      </c>
      <c r="J6253" s="139">
        <v>378.35</v>
      </c>
      <c r="K6253" s="139">
        <v>379.25</v>
      </c>
      <c r="L6253" s="139">
        <v>379.25</v>
      </c>
      <c r="M6253" s="139">
        <v>29</v>
      </c>
      <c r="N6253" s="139">
        <v>189.43</v>
      </c>
      <c r="O6253" s="139">
        <v>91800</v>
      </c>
      <c r="P6253" s="140">
        <v>32300</v>
      </c>
      <c r="Q6253" s="138">
        <v>45184</v>
      </c>
      <c r="AR6253">
        <f t="shared" si="395"/>
        <v>0</v>
      </c>
      <c r="AS6253">
        <f t="shared" si="396"/>
        <v>0</v>
      </c>
      <c r="AT6253">
        <f t="shared" si="394"/>
        <v>0</v>
      </c>
    </row>
    <row r="6254" spans="2:46" ht="15.75" customHeight="1" thickBot="1">
      <c r="B6254" t="str">
        <f t="shared" si="393"/>
        <v>ASHOKLEY4518445197</v>
      </c>
      <c r="C6254" s="137" t="s">
        <v>226</v>
      </c>
      <c r="D6254" s="137" t="s">
        <v>76</v>
      </c>
      <c r="E6254" s="138">
        <v>45197</v>
      </c>
      <c r="F6254" s="139">
        <v>0</v>
      </c>
      <c r="G6254" s="137" t="s">
        <v>223</v>
      </c>
      <c r="H6254" s="139">
        <v>181.1</v>
      </c>
      <c r="I6254" s="139">
        <v>184.15</v>
      </c>
      <c r="J6254" s="139">
        <v>180.75</v>
      </c>
      <c r="K6254" s="139">
        <v>183.55</v>
      </c>
      <c r="L6254" s="139">
        <v>183.55</v>
      </c>
      <c r="M6254" s="139">
        <v>5707</v>
      </c>
      <c r="N6254" s="139">
        <v>52117.18</v>
      </c>
      <c r="O6254" s="139">
        <v>82320000</v>
      </c>
      <c r="P6254" s="140">
        <v>-2170000</v>
      </c>
      <c r="Q6254" s="138">
        <v>45184</v>
      </c>
      <c r="AR6254">
        <f t="shared" si="395"/>
        <v>87425000</v>
      </c>
      <c r="AS6254">
        <f t="shared" si="396"/>
        <v>-1495000</v>
      </c>
      <c r="AT6254">
        <f t="shared" si="394"/>
        <v>88920000</v>
      </c>
    </row>
    <row r="6255" spans="2:46" ht="15.75" customHeight="1" thickBot="1">
      <c r="B6255" t="str">
        <f t="shared" si="393"/>
        <v>ASHOKLEY4518445225</v>
      </c>
      <c r="C6255" s="137" t="s">
        <v>226</v>
      </c>
      <c r="D6255" s="137" t="s">
        <v>76</v>
      </c>
      <c r="E6255" s="138">
        <v>45225</v>
      </c>
      <c r="F6255" s="139">
        <v>0</v>
      </c>
      <c r="G6255" s="137" t="s">
        <v>223</v>
      </c>
      <c r="H6255" s="139">
        <v>182.5</v>
      </c>
      <c r="I6255" s="139">
        <v>185.35</v>
      </c>
      <c r="J6255" s="139">
        <v>182.15</v>
      </c>
      <c r="K6255" s="139">
        <v>184.8</v>
      </c>
      <c r="L6255" s="139">
        <v>184.8</v>
      </c>
      <c r="M6255" s="139">
        <v>625</v>
      </c>
      <c r="N6255" s="139">
        <v>5746.75</v>
      </c>
      <c r="O6255" s="139">
        <v>5105000</v>
      </c>
      <c r="P6255" s="140">
        <v>675000</v>
      </c>
      <c r="Q6255" s="138">
        <v>45184</v>
      </c>
      <c r="AR6255">
        <f t="shared" si="395"/>
        <v>0</v>
      </c>
      <c r="AS6255">
        <f t="shared" si="396"/>
        <v>0</v>
      </c>
      <c r="AT6255">
        <f t="shared" si="394"/>
        <v>0</v>
      </c>
    </row>
    <row r="6256" spans="2:46" ht="15.75" customHeight="1" thickBot="1">
      <c r="B6256" t="str">
        <f t="shared" si="393"/>
        <v>ASHOKLEY4518445260</v>
      </c>
      <c r="C6256" s="137" t="s">
        <v>226</v>
      </c>
      <c r="D6256" s="137" t="s">
        <v>76</v>
      </c>
      <c r="E6256" s="138">
        <v>45260</v>
      </c>
      <c r="F6256" s="139">
        <v>0</v>
      </c>
      <c r="G6256" s="137" t="s">
        <v>223</v>
      </c>
      <c r="H6256" s="139">
        <v>184.05</v>
      </c>
      <c r="I6256" s="139">
        <v>186</v>
      </c>
      <c r="J6256" s="139">
        <v>184.05</v>
      </c>
      <c r="K6256" s="139">
        <v>186</v>
      </c>
      <c r="L6256" s="139">
        <v>186</v>
      </c>
      <c r="M6256" s="139">
        <v>16</v>
      </c>
      <c r="N6256" s="139">
        <v>148.02000000000001</v>
      </c>
      <c r="O6256" s="139">
        <v>315000</v>
      </c>
      <c r="P6256" s="140">
        <v>-25000</v>
      </c>
      <c r="Q6256" s="138">
        <v>45184</v>
      </c>
      <c r="AR6256">
        <f t="shared" si="395"/>
        <v>0</v>
      </c>
      <c r="AS6256">
        <f t="shared" si="396"/>
        <v>0</v>
      </c>
      <c r="AT6256">
        <f t="shared" si="394"/>
        <v>0</v>
      </c>
    </row>
    <row r="6257" spans="2:46" ht="15.75" customHeight="1" thickBot="1">
      <c r="B6257" t="str">
        <f t="shared" si="393"/>
        <v>ASIANPAINT4518445197</v>
      </c>
      <c r="C6257" s="137" t="s">
        <v>226</v>
      </c>
      <c r="D6257" s="137" t="s">
        <v>31</v>
      </c>
      <c r="E6257" s="138">
        <v>45197</v>
      </c>
      <c r="F6257" s="139">
        <v>0</v>
      </c>
      <c r="G6257" s="137" t="s">
        <v>223</v>
      </c>
      <c r="H6257" s="139">
        <v>3230.2</v>
      </c>
      <c r="I6257" s="139">
        <v>3241.05</v>
      </c>
      <c r="J6257" s="139">
        <v>3182.8</v>
      </c>
      <c r="K6257" s="139">
        <v>3205</v>
      </c>
      <c r="L6257" s="139">
        <v>3205</v>
      </c>
      <c r="M6257" s="139">
        <v>7489</v>
      </c>
      <c r="N6257" s="139">
        <v>47966.53</v>
      </c>
      <c r="O6257" s="139">
        <v>5359600</v>
      </c>
      <c r="P6257" s="140">
        <v>210200</v>
      </c>
      <c r="Q6257" s="138">
        <v>45184</v>
      </c>
      <c r="AR6257">
        <f t="shared" si="395"/>
        <v>5660600</v>
      </c>
      <c r="AS6257">
        <f t="shared" si="396"/>
        <v>268000</v>
      </c>
      <c r="AT6257">
        <f t="shared" si="394"/>
        <v>5392600</v>
      </c>
    </row>
    <row r="6258" spans="2:46" ht="15.75" customHeight="1" thickBot="1">
      <c r="B6258" t="str">
        <f t="shared" si="393"/>
        <v>ASIANPAINT4518445225</v>
      </c>
      <c r="C6258" s="137" t="s">
        <v>226</v>
      </c>
      <c r="D6258" s="137" t="s">
        <v>31</v>
      </c>
      <c r="E6258" s="138">
        <v>45225</v>
      </c>
      <c r="F6258" s="139">
        <v>0</v>
      </c>
      <c r="G6258" s="137" t="s">
        <v>223</v>
      </c>
      <c r="H6258" s="139">
        <v>3254.15</v>
      </c>
      <c r="I6258" s="139">
        <v>3254.15</v>
      </c>
      <c r="J6258" s="139">
        <v>3206.05</v>
      </c>
      <c r="K6258" s="139">
        <v>3226.5</v>
      </c>
      <c r="L6258" s="139">
        <v>3226.5</v>
      </c>
      <c r="M6258" s="139">
        <v>1239</v>
      </c>
      <c r="N6258" s="139">
        <v>7991.7</v>
      </c>
      <c r="O6258" s="139">
        <v>301000</v>
      </c>
      <c r="P6258" s="140">
        <v>57800</v>
      </c>
      <c r="Q6258" s="138">
        <v>45184</v>
      </c>
      <c r="AR6258">
        <f t="shared" si="395"/>
        <v>0</v>
      </c>
      <c r="AS6258">
        <f t="shared" si="396"/>
        <v>0</v>
      </c>
      <c r="AT6258">
        <f t="shared" si="394"/>
        <v>0</v>
      </c>
    </row>
    <row r="6259" spans="2:46" ht="15.75" customHeight="1" thickBot="1">
      <c r="B6259" t="str">
        <f t="shared" si="393"/>
        <v>ASIANPAINT4518445260</v>
      </c>
      <c r="C6259" s="137" t="s">
        <v>226</v>
      </c>
      <c r="D6259" s="137" t="s">
        <v>31</v>
      </c>
      <c r="E6259" s="138">
        <v>45260</v>
      </c>
      <c r="F6259" s="139">
        <v>0</v>
      </c>
      <c r="G6259" s="137" t="s">
        <v>223</v>
      </c>
      <c r="H6259" s="139">
        <v>3250</v>
      </c>
      <c r="I6259" s="139">
        <v>3255.3</v>
      </c>
      <c r="J6259" s="139">
        <v>3229.4</v>
      </c>
      <c r="K6259" s="139">
        <v>3249.15</v>
      </c>
      <c r="L6259" s="139">
        <v>3249.15</v>
      </c>
      <c r="M6259" s="139">
        <v>84</v>
      </c>
      <c r="N6259" s="139">
        <v>544.96</v>
      </c>
      <c r="O6259" s="139">
        <v>19000</v>
      </c>
      <c r="P6259" s="140">
        <v>6000</v>
      </c>
      <c r="Q6259" s="138">
        <v>45184</v>
      </c>
      <c r="AR6259">
        <f t="shared" si="395"/>
        <v>0</v>
      </c>
      <c r="AS6259">
        <f t="shared" si="396"/>
        <v>0</v>
      </c>
      <c r="AT6259">
        <f t="shared" si="394"/>
        <v>0</v>
      </c>
    </row>
    <row r="6260" spans="2:46" ht="15.75" customHeight="1" thickBot="1">
      <c r="B6260" t="str">
        <f t="shared" si="393"/>
        <v>ASTRAL4518445197</v>
      </c>
      <c r="C6260" s="137" t="s">
        <v>226</v>
      </c>
      <c r="D6260" s="137" t="s">
        <v>77</v>
      </c>
      <c r="E6260" s="138">
        <v>45197</v>
      </c>
      <c r="F6260" s="139">
        <v>0</v>
      </c>
      <c r="G6260" s="137" t="s">
        <v>223</v>
      </c>
      <c r="H6260" s="139">
        <v>1911</v>
      </c>
      <c r="I6260" s="139">
        <v>1934.5</v>
      </c>
      <c r="J6260" s="139">
        <v>1907.3</v>
      </c>
      <c r="K6260" s="139">
        <v>1928.75</v>
      </c>
      <c r="L6260" s="139">
        <v>1928.75</v>
      </c>
      <c r="M6260" s="139">
        <v>2280</v>
      </c>
      <c r="N6260" s="139">
        <v>16101.98</v>
      </c>
      <c r="O6260" s="139">
        <v>3772026</v>
      </c>
      <c r="P6260" s="140">
        <v>-45508</v>
      </c>
      <c r="Q6260" s="138">
        <v>45184</v>
      </c>
      <c r="AR6260">
        <f t="shared" si="395"/>
        <v>3933873</v>
      </c>
      <c r="AS6260">
        <f t="shared" si="396"/>
        <v>-44407</v>
      </c>
      <c r="AT6260">
        <f t="shared" si="394"/>
        <v>3978280</v>
      </c>
    </row>
    <row r="6261" spans="2:46" ht="15.75" customHeight="1" thickBot="1">
      <c r="B6261" t="str">
        <f t="shared" si="393"/>
        <v>ASTRAL4518445225</v>
      </c>
      <c r="C6261" s="137" t="s">
        <v>226</v>
      </c>
      <c r="D6261" s="137" t="s">
        <v>77</v>
      </c>
      <c r="E6261" s="138">
        <v>45225</v>
      </c>
      <c r="F6261" s="139">
        <v>0</v>
      </c>
      <c r="G6261" s="137" t="s">
        <v>223</v>
      </c>
      <c r="H6261" s="139">
        <v>1926.8</v>
      </c>
      <c r="I6261" s="139">
        <v>1942.6</v>
      </c>
      <c r="J6261" s="139">
        <v>1919.95</v>
      </c>
      <c r="K6261" s="139">
        <v>1939.7</v>
      </c>
      <c r="L6261" s="139">
        <v>1939.7</v>
      </c>
      <c r="M6261" s="139">
        <v>136</v>
      </c>
      <c r="N6261" s="139">
        <v>965.33</v>
      </c>
      <c r="O6261" s="139">
        <v>161847</v>
      </c>
      <c r="P6261" s="140">
        <v>1101</v>
      </c>
      <c r="Q6261" s="138">
        <v>45184</v>
      </c>
      <c r="AR6261">
        <f t="shared" si="395"/>
        <v>0</v>
      </c>
      <c r="AS6261">
        <f t="shared" si="396"/>
        <v>0</v>
      </c>
      <c r="AT6261">
        <f t="shared" si="394"/>
        <v>0</v>
      </c>
    </row>
    <row r="6262" spans="2:46" ht="15.75" customHeight="1" thickBot="1">
      <c r="B6262" t="str">
        <f t="shared" si="393"/>
        <v>ASTRAL4518445260</v>
      </c>
      <c r="C6262" s="137" t="s">
        <v>226</v>
      </c>
      <c r="D6262" s="137" t="s">
        <v>77</v>
      </c>
      <c r="E6262" s="138">
        <v>45260</v>
      </c>
      <c r="F6262" s="139">
        <v>0</v>
      </c>
      <c r="G6262" s="137" t="s">
        <v>223</v>
      </c>
      <c r="H6262" s="139">
        <v>1928</v>
      </c>
      <c r="I6262" s="139">
        <v>1949.85</v>
      </c>
      <c r="J6262" s="139">
        <v>1928</v>
      </c>
      <c r="K6262" s="139">
        <v>1949.85</v>
      </c>
      <c r="L6262" s="139">
        <v>1955.55</v>
      </c>
      <c r="M6262" s="139">
        <v>2</v>
      </c>
      <c r="N6262" s="139">
        <v>14.23</v>
      </c>
      <c r="O6262" s="139">
        <v>4404</v>
      </c>
      <c r="P6262" s="139">
        <v>0</v>
      </c>
      <c r="Q6262" s="138">
        <v>45184</v>
      </c>
      <c r="AR6262">
        <f t="shared" si="395"/>
        <v>0</v>
      </c>
      <c r="AS6262">
        <f t="shared" si="396"/>
        <v>0</v>
      </c>
      <c r="AT6262">
        <f t="shared" si="394"/>
        <v>0</v>
      </c>
    </row>
    <row r="6263" spans="2:46" ht="15.75" customHeight="1" thickBot="1">
      <c r="B6263" t="str">
        <f t="shared" si="393"/>
        <v>ATUL4518445197</v>
      </c>
      <c r="C6263" s="137" t="s">
        <v>226</v>
      </c>
      <c r="D6263" s="137" t="s">
        <v>78</v>
      </c>
      <c r="E6263" s="138">
        <v>45197</v>
      </c>
      <c r="F6263" s="139">
        <v>0</v>
      </c>
      <c r="G6263" s="137" t="s">
        <v>223</v>
      </c>
      <c r="H6263" s="139">
        <v>7377.9</v>
      </c>
      <c r="I6263" s="139">
        <v>7412.55</v>
      </c>
      <c r="J6263" s="139">
        <v>7283.25</v>
      </c>
      <c r="K6263" s="139">
        <v>7305.95</v>
      </c>
      <c r="L6263" s="139">
        <v>7305.95</v>
      </c>
      <c r="M6263" s="139">
        <v>497</v>
      </c>
      <c r="N6263" s="139">
        <v>2731.98</v>
      </c>
      <c r="O6263" s="139">
        <v>324600</v>
      </c>
      <c r="P6263" s="140">
        <v>2625</v>
      </c>
      <c r="Q6263" s="138">
        <v>45184</v>
      </c>
      <c r="AR6263">
        <f t="shared" si="395"/>
        <v>360300</v>
      </c>
      <c r="AS6263">
        <f t="shared" si="396"/>
        <v>4425</v>
      </c>
      <c r="AT6263">
        <f t="shared" si="394"/>
        <v>355875</v>
      </c>
    </row>
    <row r="6264" spans="2:46" ht="15.75" customHeight="1" thickBot="1">
      <c r="B6264" t="str">
        <f t="shared" si="393"/>
        <v>ATUL4518445225</v>
      </c>
      <c r="C6264" s="137" t="s">
        <v>226</v>
      </c>
      <c r="D6264" s="137" t="s">
        <v>78</v>
      </c>
      <c r="E6264" s="138">
        <v>45225</v>
      </c>
      <c r="F6264" s="139">
        <v>0</v>
      </c>
      <c r="G6264" s="137" t="s">
        <v>223</v>
      </c>
      <c r="H6264" s="139">
        <v>7360</v>
      </c>
      <c r="I6264" s="139">
        <v>7373.75</v>
      </c>
      <c r="J6264" s="139">
        <v>7285</v>
      </c>
      <c r="K6264" s="139">
        <v>7292.3</v>
      </c>
      <c r="L6264" s="139">
        <v>7292.3</v>
      </c>
      <c r="M6264" s="139">
        <v>74</v>
      </c>
      <c r="N6264" s="139">
        <v>406.2</v>
      </c>
      <c r="O6264" s="139">
        <v>35700</v>
      </c>
      <c r="P6264" s="140">
        <v>1800</v>
      </c>
      <c r="Q6264" s="138">
        <v>45184</v>
      </c>
      <c r="AR6264">
        <f t="shared" si="395"/>
        <v>0</v>
      </c>
      <c r="AS6264">
        <f t="shared" si="396"/>
        <v>0</v>
      </c>
      <c r="AT6264">
        <f t="shared" si="394"/>
        <v>0</v>
      </c>
    </row>
    <row r="6265" spans="2:46" ht="15.75" customHeight="1" thickBot="1">
      <c r="B6265" t="str">
        <f t="shared" si="393"/>
        <v>ATUL4518445260</v>
      </c>
      <c r="C6265" s="137" t="s">
        <v>226</v>
      </c>
      <c r="D6265" s="137" t="s">
        <v>78</v>
      </c>
      <c r="E6265" s="138">
        <v>45260</v>
      </c>
      <c r="F6265" s="139">
        <v>0</v>
      </c>
      <c r="G6265" s="137" t="s">
        <v>223</v>
      </c>
      <c r="H6265" s="139">
        <v>0</v>
      </c>
      <c r="I6265" s="139">
        <v>0</v>
      </c>
      <c r="J6265" s="139">
        <v>0</v>
      </c>
      <c r="K6265" s="139">
        <v>7466.4</v>
      </c>
      <c r="L6265" s="139">
        <v>7433.85</v>
      </c>
      <c r="M6265" s="139">
        <v>0</v>
      </c>
      <c r="N6265" s="139">
        <v>0</v>
      </c>
      <c r="O6265" s="139">
        <v>0</v>
      </c>
      <c r="P6265" s="139">
        <v>0</v>
      </c>
      <c r="Q6265" s="138">
        <v>45184</v>
      </c>
      <c r="AR6265">
        <f t="shared" si="395"/>
        <v>0</v>
      </c>
      <c r="AS6265">
        <f t="shared" si="396"/>
        <v>0</v>
      </c>
      <c r="AT6265">
        <f t="shared" si="394"/>
        <v>0</v>
      </c>
    </row>
    <row r="6266" spans="2:46" ht="15.75" customHeight="1" thickBot="1">
      <c r="B6266" t="str">
        <f t="shared" si="393"/>
        <v>AUBANK4518445197</v>
      </c>
      <c r="C6266" s="137" t="s">
        <v>226</v>
      </c>
      <c r="D6266" s="137" t="s">
        <v>79</v>
      </c>
      <c r="E6266" s="138">
        <v>45197</v>
      </c>
      <c r="F6266" s="139">
        <v>0</v>
      </c>
      <c r="G6266" s="137" t="s">
        <v>223</v>
      </c>
      <c r="H6266" s="139">
        <v>739.45</v>
      </c>
      <c r="I6266" s="139">
        <v>745.4</v>
      </c>
      <c r="J6266" s="139">
        <v>728.25</v>
      </c>
      <c r="K6266" s="139">
        <v>733.1</v>
      </c>
      <c r="L6266" s="139">
        <v>733.1</v>
      </c>
      <c r="M6266" s="139">
        <v>2577</v>
      </c>
      <c r="N6266" s="139">
        <v>18910.41</v>
      </c>
      <c r="O6266" s="139">
        <v>12212000</v>
      </c>
      <c r="P6266" s="140">
        <v>52000</v>
      </c>
      <c r="Q6266" s="138">
        <v>45184</v>
      </c>
      <c r="AR6266">
        <f t="shared" si="395"/>
        <v>12901000</v>
      </c>
      <c r="AS6266">
        <f t="shared" si="396"/>
        <v>166000</v>
      </c>
      <c r="AT6266">
        <f t="shared" si="394"/>
        <v>12735000</v>
      </c>
    </row>
    <row r="6267" spans="2:46" ht="15.75" customHeight="1" thickBot="1">
      <c r="B6267" t="str">
        <f t="shared" si="393"/>
        <v>AUBANK4518445225</v>
      </c>
      <c r="C6267" s="137" t="s">
        <v>226</v>
      </c>
      <c r="D6267" s="137" t="s">
        <v>79</v>
      </c>
      <c r="E6267" s="138">
        <v>45225</v>
      </c>
      <c r="F6267" s="139">
        <v>0</v>
      </c>
      <c r="G6267" s="137" t="s">
        <v>223</v>
      </c>
      <c r="H6267" s="139">
        <v>736.65</v>
      </c>
      <c r="I6267" s="139">
        <v>737.75</v>
      </c>
      <c r="J6267" s="139">
        <v>722.45</v>
      </c>
      <c r="K6267" s="139">
        <v>727</v>
      </c>
      <c r="L6267" s="139">
        <v>727</v>
      </c>
      <c r="M6267" s="139">
        <v>386</v>
      </c>
      <c r="N6267" s="139">
        <v>2808.28</v>
      </c>
      <c r="O6267" s="139">
        <v>689000</v>
      </c>
      <c r="P6267" s="140">
        <v>114000</v>
      </c>
      <c r="Q6267" s="138">
        <v>45184</v>
      </c>
      <c r="AR6267">
        <f t="shared" si="395"/>
        <v>0</v>
      </c>
      <c r="AS6267">
        <f t="shared" si="396"/>
        <v>0</v>
      </c>
      <c r="AT6267">
        <f t="shared" si="394"/>
        <v>0</v>
      </c>
    </row>
    <row r="6268" spans="2:46" ht="15.75" customHeight="1" thickBot="1">
      <c r="B6268" t="str">
        <f t="shared" si="393"/>
        <v>AUBANK4518445260</v>
      </c>
      <c r="C6268" s="137" t="s">
        <v>226</v>
      </c>
      <c r="D6268" s="137" t="s">
        <v>79</v>
      </c>
      <c r="E6268" s="138">
        <v>45260</v>
      </c>
      <c r="F6268" s="139">
        <v>0</v>
      </c>
      <c r="G6268" s="137" t="s">
        <v>223</v>
      </c>
      <c r="H6268" s="139">
        <v>727</v>
      </c>
      <c r="I6268" s="139">
        <v>727</v>
      </c>
      <c r="J6268" s="139">
        <v>718.7</v>
      </c>
      <c r="K6268" s="139">
        <v>723.15</v>
      </c>
      <c r="L6268" s="139">
        <v>723.15</v>
      </c>
      <c r="M6268" s="139">
        <v>15</v>
      </c>
      <c r="N6268" s="139">
        <v>108.37</v>
      </c>
      <c r="O6268" s="139">
        <v>57000</v>
      </c>
      <c r="P6268" s="140">
        <v>7000</v>
      </c>
      <c r="Q6268" s="138">
        <v>45184</v>
      </c>
      <c r="AR6268">
        <f t="shared" si="395"/>
        <v>0</v>
      </c>
      <c r="AS6268">
        <f t="shared" si="396"/>
        <v>0</v>
      </c>
      <c r="AT6268">
        <f t="shared" si="394"/>
        <v>0</v>
      </c>
    </row>
    <row r="6269" spans="2:46" ht="15.75" customHeight="1" thickBot="1">
      <c r="B6269" t="str">
        <f t="shared" si="393"/>
        <v>AUROPHARMA4518445197</v>
      </c>
      <c r="C6269" s="137" t="s">
        <v>226</v>
      </c>
      <c r="D6269" s="137" t="s">
        <v>80</v>
      </c>
      <c r="E6269" s="138">
        <v>45197</v>
      </c>
      <c r="F6269" s="139">
        <v>0</v>
      </c>
      <c r="G6269" s="137" t="s">
        <v>223</v>
      </c>
      <c r="H6269" s="139">
        <v>902.7</v>
      </c>
      <c r="I6269" s="139">
        <v>908</v>
      </c>
      <c r="J6269" s="139">
        <v>895.3</v>
      </c>
      <c r="K6269" s="139">
        <v>901.95</v>
      </c>
      <c r="L6269" s="139">
        <v>901.95</v>
      </c>
      <c r="M6269" s="139">
        <v>2476</v>
      </c>
      <c r="N6269" s="139">
        <v>24559.58</v>
      </c>
      <c r="O6269" s="139">
        <v>13599300</v>
      </c>
      <c r="P6269" s="140">
        <v>-166100</v>
      </c>
      <c r="Q6269" s="138">
        <v>45184</v>
      </c>
      <c r="AR6269">
        <f t="shared" si="395"/>
        <v>13899600</v>
      </c>
      <c r="AS6269">
        <f t="shared" si="396"/>
        <v>-152900</v>
      </c>
      <c r="AT6269">
        <f t="shared" si="394"/>
        <v>14052500</v>
      </c>
    </row>
    <row r="6270" spans="2:46" ht="15.75" customHeight="1" thickBot="1">
      <c r="B6270" t="str">
        <f t="shared" si="393"/>
        <v>AUROPHARMA4518445225</v>
      </c>
      <c r="C6270" s="137" t="s">
        <v>226</v>
      </c>
      <c r="D6270" s="137" t="s">
        <v>80</v>
      </c>
      <c r="E6270" s="138">
        <v>45225</v>
      </c>
      <c r="F6270" s="139">
        <v>0</v>
      </c>
      <c r="G6270" s="137" t="s">
        <v>223</v>
      </c>
      <c r="H6270" s="139">
        <v>905.1</v>
      </c>
      <c r="I6270" s="139">
        <v>913.6</v>
      </c>
      <c r="J6270" s="139">
        <v>902.1</v>
      </c>
      <c r="K6270" s="139">
        <v>907.2</v>
      </c>
      <c r="L6270" s="139">
        <v>907.2</v>
      </c>
      <c r="M6270" s="139">
        <v>208</v>
      </c>
      <c r="N6270" s="139">
        <v>2075.17</v>
      </c>
      <c r="O6270" s="139">
        <v>300300</v>
      </c>
      <c r="P6270" s="140">
        <v>13200</v>
      </c>
      <c r="Q6270" s="138">
        <v>45184</v>
      </c>
      <c r="AR6270">
        <f t="shared" si="395"/>
        <v>0</v>
      </c>
      <c r="AS6270">
        <f t="shared" si="396"/>
        <v>0</v>
      </c>
      <c r="AT6270">
        <f t="shared" si="394"/>
        <v>0</v>
      </c>
    </row>
    <row r="6271" spans="2:46" ht="15.75" customHeight="1" thickBot="1">
      <c r="B6271" t="str">
        <f t="shared" si="393"/>
        <v>AUROPHARMA4518445260</v>
      </c>
      <c r="C6271" s="137" t="s">
        <v>226</v>
      </c>
      <c r="D6271" s="137" t="s">
        <v>80</v>
      </c>
      <c r="E6271" s="138">
        <v>45260</v>
      </c>
      <c r="F6271" s="139">
        <v>0</v>
      </c>
      <c r="G6271" s="137" t="s">
        <v>223</v>
      </c>
      <c r="H6271" s="139">
        <v>914</v>
      </c>
      <c r="I6271" s="139">
        <v>917.9</v>
      </c>
      <c r="J6271" s="139">
        <v>908</v>
      </c>
      <c r="K6271" s="139">
        <v>908</v>
      </c>
      <c r="L6271" s="139">
        <v>912.35</v>
      </c>
      <c r="M6271" s="139">
        <v>16</v>
      </c>
      <c r="N6271" s="139">
        <v>160.83000000000001</v>
      </c>
      <c r="O6271" s="139">
        <v>71500</v>
      </c>
      <c r="P6271" s="140">
        <v>3300</v>
      </c>
      <c r="Q6271" s="138">
        <v>45184</v>
      </c>
      <c r="AR6271">
        <f t="shared" si="395"/>
        <v>0</v>
      </c>
      <c r="AS6271">
        <f t="shared" si="396"/>
        <v>0</v>
      </c>
      <c r="AT6271">
        <f t="shared" si="394"/>
        <v>0</v>
      </c>
    </row>
    <row r="6272" spans="2:46" ht="15.75" customHeight="1" thickBot="1">
      <c r="B6272" t="str">
        <f t="shared" si="393"/>
        <v>AXISBANK4518445197</v>
      </c>
      <c r="C6272" s="137" t="s">
        <v>226</v>
      </c>
      <c r="D6272" s="137" t="s">
        <v>26</v>
      </c>
      <c r="E6272" s="138">
        <v>45197</v>
      </c>
      <c r="F6272" s="139">
        <v>0</v>
      </c>
      <c r="G6272" s="137" t="s">
        <v>223</v>
      </c>
      <c r="H6272" s="139">
        <v>1022.4</v>
      </c>
      <c r="I6272" s="139">
        <v>1032.45</v>
      </c>
      <c r="J6272" s="139">
        <v>1017.7</v>
      </c>
      <c r="K6272" s="139">
        <v>1028.7</v>
      </c>
      <c r="L6272" s="139">
        <v>1028.7</v>
      </c>
      <c r="M6272" s="139">
        <v>19248</v>
      </c>
      <c r="N6272" s="139">
        <v>123391.82</v>
      </c>
      <c r="O6272" s="139">
        <v>37851250</v>
      </c>
      <c r="P6272" s="140">
        <v>-1391875</v>
      </c>
      <c r="Q6272" s="138">
        <v>45184</v>
      </c>
      <c r="AR6272">
        <f t="shared" si="395"/>
        <v>38788125</v>
      </c>
      <c r="AS6272">
        <f t="shared" si="396"/>
        <v>-1275000</v>
      </c>
      <c r="AT6272">
        <f t="shared" si="394"/>
        <v>40063125</v>
      </c>
    </row>
    <row r="6273" spans="2:46" ht="15.75" customHeight="1" thickBot="1">
      <c r="B6273" t="str">
        <f t="shared" si="393"/>
        <v>AXISBANK4518445225</v>
      </c>
      <c r="C6273" s="137" t="s">
        <v>226</v>
      </c>
      <c r="D6273" s="137" t="s">
        <v>26</v>
      </c>
      <c r="E6273" s="138">
        <v>45225</v>
      </c>
      <c r="F6273" s="139">
        <v>0</v>
      </c>
      <c r="G6273" s="137" t="s">
        <v>223</v>
      </c>
      <c r="H6273" s="139">
        <v>1027.8499999999999</v>
      </c>
      <c r="I6273" s="139">
        <v>1038</v>
      </c>
      <c r="J6273" s="139">
        <v>1023.95</v>
      </c>
      <c r="K6273" s="139">
        <v>1035.0999999999999</v>
      </c>
      <c r="L6273" s="139">
        <v>1035.0999999999999</v>
      </c>
      <c r="M6273" s="139">
        <v>792</v>
      </c>
      <c r="N6273" s="139">
        <v>5103.68</v>
      </c>
      <c r="O6273" s="139">
        <v>936875</v>
      </c>
      <c r="P6273" s="140">
        <v>116875</v>
      </c>
      <c r="Q6273" s="138">
        <v>45184</v>
      </c>
      <c r="AR6273">
        <f t="shared" si="395"/>
        <v>0</v>
      </c>
      <c r="AS6273">
        <f t="shared" si="396"/>
        <v>0</v>
      </c>
      <c r="AT6273">
        <f t="shared" si="394"/>
        <v>0</v>
      </c>
    </row>
    <row r="6274" spans="2:46" ht="15.75" customHeight="1" thickBot="1">
      <c r="B6274" t="str">
        <f t="shared" ref="B6274:B6337" si="397">D6274&amp;Q6274&amp;E6274</f>
        <v>AXISBANK4518445260</v>
      </c>
      <c r="C6274" s="137" t="s">
        <v>226</v>
      </c>
      <c r="D6274" s="137" t="s">
        <v>26</v>
      </c>
      <c r="E6274" s="138">
        <v>45260</v>
      </c>
      <c r="F6274" s="139">
        <v>0</v>
      </c>
      <c r="G6274" s="137" t="s">
        <v>223</v>
      </c>
      <c r="H6274" s="139">
        <v>1033</v>
      </c>
      <c r="I6274" s="139">
        <v>1044</v>
      </c>
      <c r="J6274" s="139">
        <v>1031</v>
      </c>
      <c r="K6274" s="139">
        <v>1040.7</v>
      </c>
      <c r="L6274" s="139">
        <v>1040.7</v>
      </c>
      <c r="M6274" s="139">
        <v>50</v>
      </c>
      <c r="N6274" s="139">
        <v>324.43</v>
      </c>
      <c r="O6274" s="139">
        <v>96875</v>
      </c>
      <c r="P6274" s="139">
        <v>625</v>
      </c>
      <c r="Q6274" s="138">
        <v>45184</v>
      </c>
      <c r="AR6274">
        <f t="shared" si="395"/>
        <v>0</v>
      </c>
      <c r="AS6274">
        <f t="shared" si="396"/>
        <v>0</v>
      </c>
      <c r="AT6274">
        <f t="shared" ref="AT6274:AT6337" si="398">AR6274-AS6274</f>
        <v>0</v>
      </c>
    </row>
    <row r="6275" spans="2:46" ht="15.75" customHeight="1" thickBot="1">
      <c r="B6275" t="str">
        <f t="shared" si="397"/>
        <v>BAJAJ-AUTO4518445197</v>
      </c>
      <c r="C6275" s="137" t="s">
        <v>226</v>
      </c>
      <c r="D6275" s="137" t="s">
        <v>57</v>
      </c>
      <c r="E6275" s="138">
        <v>45197</v>
      </c>
      <c r="F6275" s="139">
        <v>0</v>
      </c>
      <c r="G6275" s="137" t="s">
        <v>223</v>
      </c>
      <c r="H6275" s="139">
        <v>4903</v>
      </c>
      <c r="I6275" s="139">
        <v>5150</v>
      </c>
      <c r="J6275" s="139">
        <v>4857.8500000000004</v>
      </c>
      <c r="K6275" s="139">
        <v>5137.1499999999996</v>
      </c>
      <c r="L6275" s="139">
        <v>5137.1499999999996</v>
      </c>
      <c r="M6275" s="139">
        <v>10690</v>
      </c>
      <c r="N6275" s="139">
        <v>135768.88</v>
      </c>
      <c r="O6275" s="139">
        <v>2483250</v>
      </c>
      <c r="P6275" s="140">
        <v>253750</v>
      </c>
      <c r="Q6275" s="138">
        <v>45184</v>
      </c>
      <c r="AR6275">
        <f t="shared" si="395"/>
        <v>2589250</v>
      </c>
      <c r="AS6275">
        <f t="shared" si="396"/>
        <v>328500</v>
      </c>
      <c r="AT6275">
        <f t="shared" si="398"/>
        <v>2260750</v>
      </c>
    </row>
    <row r="6276" spans="2:46" ht="15.75" customHeight="1" thickBot="1">
      <c r="B6276" t="str">
        <f t="shared" si="397"/>
        <v>BAJAJ-AUTO4518445225</v>
      </c>
      <c r="C6276" s="137" t="s">
        <v>226</v>
      </c>
      <c r="D6276" s="137" t="s">
        <v>57</v>
      </c>
      <c r="E6276" s="138">
        <v>45225</v>
      </c>
      <c r="F6276" s="139">
        <v>0</v>
      </c>
      <c r="G6276" s="137" t="s">
        <v>223</v>
      </c>
      <c r="H6276" s="139">
        <v>4920</v>
      </c>
      <c r="I6276" s="139">
        <v>5177.75</v>
      </c>
      <c r="J6276" s="139">
        <v>4920</v>
      </c>
      <c r="K6276" s="139">
        <v>5166.6499999999996</v>
      </c>
      <c r="L6276" s="139">
        <v>5166.6499999999996</v>
      </c>
      <c r="M6276" s="139">
        <v>828</v>
      </c>
      <c r="N6276" s="139">
        <v>10563.07</v>
      </c>
      <c r="O6276" s="139">
        <v>106000</v>
      </c>
      <c r="P6276" s="140">
        <v>74750</v>
      </c>
      <c r="Q6276" s="138">
        <v>45184</v>
      </c>
      <c r="AR6276">
        <f t="shared" si="395"/>
        <v>0</v>
      </c>
      <c r="AS6276">
        <f t="shared" si="396"/>
        <v>0</v>
      </c>
      <c r="AT6276">
        <f t="shared" si="398"/>
        <v>0</v>
      </c>
    </row>
    <row r="6277" spans="2:46" ht="15.75" customHeight="1" thickBot="1">
      <c r="B6277" t="str">
        <f t="shared" si="397"/>
        <v>BAJAJ-AUTO4518445260</v>
      </c>
      <c r="C6277" s="137" t="s">
        <v>226</v>
      </c>
      <c r="D6277" s="137" t="s">
        <v>57</v>
      </c>
      <c r="E6277" s="138">
        <v>45260</v>
      </c>
      <c r="F6277" s="139">
        <v>0</v>
      </c>
      <c r="G6277" s="137" t="s">
        <v>223</v>
      </c>
      <c r="H6277" s="139">
        <v>5000</v>
      </c>
      <c r="I6277" s="139">
        <v>5191.55</v>
      </c>
      <c r="J6277" s="139">
        <v>5000</v>
      </c>
      <c r="K6277" s="139">
        <v>5188.55</v>
      </c>
      <c r="L6277" s="139">
        <v>5188.55</v>
      </c>
      <c r="M6277" s="139">
        <v>45</v>
      </c>
      <c r="N6277" s="139">
        <v>576.80999999999995</v>
      </c>
      <c r="O6277" s="139">
        <v>9500</v>
      </c>
      <c r="P6277" s="140">
        <v>7000</v>
      </c>
      <c r="Q6277" s="138">
        <v>45184</v>
      </c>
      <c r="AR6277">
        <f t="shared" si="395"/>
        <v>0</v>
      </c>
      <c r="AS6277">
        <f t="shared" si="396"/>
        <v>0</v>
      </c>
      <c r="AT6277">
        <f t="shared" si="398"/>
        <v>0</v>
      </c>
    </row>
    <row r="6278" spans="2:46" ht="15.75" customHeight="1" thickBot="1">
      <c r="B6278" t="str">
        <f t="shared" si="397"/>
        <v>BAJAJFINSV4518445197</v>
      </c>
      <c r="C6278" s="137" t="s">
        <v>226</v>
      </c>
      <c r="D6278" s="137" t="s">
        <v>43</v>
      </c>
      <c r="E6278" s="138">
        <v>45197</v>
      </c>
      <c r="F6278" s="139">
        <v>0</v>
      </c>
      <c r="G6278" s="137" t="s">
        <v>223</v>
      </c>
      <c r="H6278" s="139">
        <v>1562.1</v>
      </c>
      <c r="I6278" s="139">
        <v>1572.85</v>
      </c>
      <c r="J6278" s="139">
        <v>1537.3</v>
      </c>
      <c r="K6278" s="139">
        <v>1543.9</v>
      </c>
      <c r="L6278" s="139">
        <v>1543.9</v>
      </c>
      <c r="M6278" s="139">
        <v>8504</v>
      </c>
      <c r="N6278" s="139">
        <v>65990.92</v>
      </c>
      <c r="O6278" s="139">
        <v>10672000</v>
      </c>
      <c r="P6278" s="140">
        <v>397500</v>
      </c>
      <c r="Q6278" s="138">
        <v>45184</v>
      </c>
      <c r="AR6278">
        <f t="shared" si="395"/>
        <v>11421000</v>
      </c>
      <c r="AS6278">
        <f t="shared" si="396"/>
        <v>606000</v>
      </c>
      <c r="AT6278">
        <f t="shared" si="398"/>
        <v>10815000</v>
      </c>
    </row>
    <row r="6279" spans="2:46" ht="15.75" customHeight="1" thickBot="1">
      <c r="B6279" t="str">
        <f t="shared" si="397"/>
        <v>BAJAJFINSV4518445225</v>
      </c>
      <c r="C6279" s="137" t="s">
        <v>226</v>
      </c>
      <c r="D6279" s="137" t="s">
        <v>43</v>
      </c>
      <c r="E6279" s="138">
        <v>45225</v>
      </c>
      <c r="F6279" s="139">
        <v>0</v>
      </c>
      <c r="G6279" s="137" t="s">
        <v>223</v>
      </c>
      <c r="H6279" s="139">
        <v>1564.15</v>
      </c>
      <c r="I6279" s="139">
        <v>1583.75</v>
      </c>
      <c r="J6279" s="139">
        <v>1547.05</v>
      </c>
      <c r="K6279" s="139">
        <v>1556</v>
      </c>
      <c r="L6279" s="139">
        <v>1556</v>
      </c>
      <c r="M6279" s="139">
        <v>901</v>
      </c>
      <c r="N6279" s="139">
        <v>7050.62</v>
      </c>
      <c r="O6279" s="139">
        <v>749000</v>
      </c>
      <c r="P6279" s="140">
        <v>208500</v>
      </c>
      <c r="Q6279" s="138">
        <v>45184</v>
      </c>
      <c r="AR6279">
        <f t="shared" si="395"/>
        <v>0</v>
      </c>
      <c r="AS6279">
        <f t="shared" si="396"/>
        <v>0</v>
      </c>
      <c r="AT6279">
        <f t="shared" si="398"/>
        <v>0</v>
      </c>
    </row>
    <row r="6280" spans="2:46" ht="15.75" customHeight="1" thickBot="1">
      <c r="B6280" t="str">
        <f t="shared" si="397"/>
        <v>BAJAJFINSV4518445260</v>
      </c>
      <c r="C6280" s="137" t="s">
        <v>226</v>
      </c>
      <c r="D6280" s="137" t="s">
        <v>43</v>
      </c>
      <c r="E6280" s="138">
        <v>45260</v>
      </c>
      <c r="F6280" s="139">
        <v>0</v>
      </c>
      <c r="G6280" s="137" t="s">
        <v>223</v>
      </c>
      <c r="H6280" s="139">
        <v>1573.5</v>
      </c>
      <c r="I6280" s="139">
        <v>1594.5</v>
      </c>
      <c r="J6280" s="139">
        <v>1561.75</v>
      </c>
      <c r="K6280" s="139">
        <v>1566.15</v>
      </c>
      <c r="L6280" s="139">
        <v>1566.15</v>
      </c>
      <c r="M6280" s="139">
        <v>37</v>
      </c>
      <c r="N6280" s="139">
        <v>291.76</v>
      </c>
      <c r="O6280" s="139">
        <v>48500</v>
      </c>
      <c r="P6280" s="140">
        <v>5500</v>
      </c>
      <c r="Q6280" s="138">
        <v>45184</v>
      </c>
      <c r="AR6280">
        <f t="shared" ref="AR6280:AR6343" si="399">IF($AU$2&lt;&gt;5,NA(),IF(D6280=D6279,0,IF(AND(D15781=D6280,D6281=D6280),O6280+O6281+O15781,IF(D6281=D6280,O6281+O6280,O6280))))</f>
        <v>0</v>
      </c>
      <c r="AS6280">
        <f t="shared" ref="AS6280:AS6343" si="400">IF($AU$2&lt;&gt;5,NA(),IF(D6280=D6279,0,IF(AND(D15781=D6280,D6281=D6280),P6280+P6281+P15781,IF(D6281=D6280,P6281+P6280,P6280))))</f>
        <v>0</v>
      </c>
      <c r="AT6280">
        <f t="shared" si="398"/>
        <v>0</v>
      </c>
    </row>
    <row r="6281" spans="2:46" ht="15.75" customHeight="1" thickBot="1">
      <c r="B6281" t="str">
        <f t="shared" si="397"/>
        <v>BAJFINANCE4518445197</v>
      </c>
      <c r="C6281" s="137" t="s">
        <v>226</v>
      </c>
      <c r="D6281" s="137" t="s">
        <v>30</v>
      </c>
      <c r="E6281" s="138">
        <v>45197</v>
      </c>
      <c r="F6281" s="139">
        <v>0</v>
      </c>
      <c r="G6281" s="137" t="s">
        <v>223</v>
      </c>
      <c r="H6281" s="139">
        <v>7500.05</v>
      </c>
      <c r="I6281" s="139">
        <v>7591</v>
      </c>
      <c r="J6281" s="139">
        <v>7467</v>
      </c>
      <c r="K6281" s="139">
        <v>7518.9</v>
      </c>
      <c r="L6281" s="139">
        <v>7518.9</v>
      </c>
      <c r="M6281" s="139">
        <v>9406</v>
      </c>
      <c r="N6281" s="139">
        <v>88633.95</v>
      </c>
      <c r="O6281" s="139">
        <v>4042625</v>
      </c>
      <c r="P6281" s="140">
        <v>-83250</v>
      </c>
      <c r="Q6281" s="138">
        <v>45184</v>
      </c>
      <c r="AR6281">
        <f t="shared" si="399"/>
        <v>4165750</v>
      </c>
      <c r="AS6281">
        <f t="shared" si="400"/>
        <v>-71875</v>
      </c>
      <c r="AT6281">
        <f t="shared" si="398"/>
        <v>4237625</v>
      </c>
    </row>
    <row r="6282" spans="2:46" ht="15.75" customHeight="1" thickBot="1">
      <c r="B6282" t="str">
        <f t="shared" si="397"/>
        <v>BAJFINANCE4518445225</v>
      </c>
      <c r="C6282" s="137" t="s">
        <v>226</v>
      </c>
      <c r="D6282" s="137" t="s">
        <v>30</v>
      </c>
      <c r="E6282" s="138">
        <v>45225</v>
      </c>
      <c r="F6282" s="139">
        <v>0</v>
      </c>
      <c r="G6282" s="137" t="s">
        <v>223</v>
      </c>
      <c r="H6282" s="139">
        <v>7561.25</v>
      </c>
      <c r="I6282" s="139">
        <v>7638</v>
      </c>
      <c r="J6282" s="139">
        <v>7519.25</v>
      </c>
      <c r="K6282" s="139">
        <v>7568.45</v>
      </c>
      <c r="L6282" s="139">
        <v>7568.45</v>
      </c>
      <c r="M6282" s="139">
        <v>715</v>
      </c>
      <c r="N6282" s="139">
        <v>6783.27</v>
      </c>
      <c r="O6282" s="139">
        <v>123125</v>
      </c>
      <c r="P6282" s="140">
        <v>11375</v>
      </c>
      <c r="Q6282" s="138">
        <v>45184</v>
      </c>
      <c r="AR6282">
        <f t="shared" si="399"/>
        <v>0</v>
      </c>
      <c r="AS6282">
        <f t="shared" si="400"/>
        <v>0</v>
      </c>
      <c r="AT6282">
        <f t="shared" si="398"/>
        <v>0</v>
      </c>
    </row>
    <row r="6283" spans="2:46" ht="15.75" customHeight="1" thickBot="1">
      <c r="B6283" t="str">
        <f t="shared" si="397"/>
        <v>BAJFINANCE4518445260</v>
      </c>
      <c r="C6283" s="137" t="s">
        <v>226</v>
      </c>
      <c r="D6283" s="137" t="s">
        <v>30</v>
      </c>
      <c r="E6283" s="138">
        <v>45260</v>
      </c>
      <c r="F6283" s="139">
        <v>0</v>
      </c>
      <c r="G6283" s="137" t="s">
        <v>223</v>
      </c>
      <c r="H6283" s="139">
        <v>7599.55</v>
      </c>
      <c r="I6283" s="139">
        <v>7680</v>
      </c>
      <c r="J6283" s="139">
        <v>7588</v>
      </c>
      <c r="K6283" s="139">
        <v>7623.15</v>
      </c>
      <c r="L6283" s="139">
        <v>7623.15</v>
      </c>
      <c r="M6283" s="139">
        <v>104</v>
      </c>
      <c r="N6283" s="139">
        <v>994.23</v>
      </c>
      <c r="O6283" s="139">
        <v>12375</v>
      </c>
      <c r="P6283" s="140">
        <v>6250</v>
      </c>
      <c r="Q6283" s="138">
        <v>45184</v>
      </c>
      <c r="AR6283">
        <f t="shared" si="399"/>
        <v>0</v>
      </c>
      <c r="AS6283">
        <f t="shared" si="400"/>
        <v>0</v>
      </c>
      <c r="AT6283">
        <f t="shared" si="398"/>
        <v>0</v>
      </c>
    </row>
    <row r="6284" spans="2:46" ht="15.75" customHeight="1" thickBot="1">
      <c r="B6284" t="str">
        <f t="shared" si="397"/>
        <v>BALKRISIND4518445197</v>
      </c>
      <c r="C6284" s="137" t="s">
        <v>226</v>
      </c>
      <c r="D6284" s="137" t="s">
        <v>81</v>
      </c>
      <c r="E6284" s="138">
        <v>45197</v>
      </c>
      <c r="F6284" s="139">
        <v>0</v>
      </c>
      <c r="G6284" s="137" t="s">
        <v>223</v>
      </c>
      <c r="H6284" s="139">
        <v>2519.5500000000002</v>
      </c>
      <c r="I6284" s="139">
        <v>2539.85</v>
      </c>
      <c r="J6284" s="139">
        <v>2501</v>
      </c>
      <c r="K6284" s="139">
        <v>2535.15</v>
      </c>
      <c r="L6284" s="139">
        <v>2535.15</v>
      </c>
      <c r="M6284" s="139">
        <v>2617</v>
      </c>
      <c r="N6284" s="139">
        <v>19834</v>
      </c>
      <c r="O6284" s="139">
        <v>1737600</v>
      </c>
      <c r="P6284" s="140">
        <v>-12300</v>
      </c>
      <c r="Q6284" s="138">
        <v>45184</v>
      </c>
      <c r="AR6284">
        <f t="shared" si="399"/>
        <v>1851000</v>
      </c>
      <c r="AS6284">
        <f t="shared" si="400"/>
        <v>-1200</v>
      </c>
      <c r="AT6284">
        <f t="shared" si="398"/>
        <v>1852200</v>
      </c>
    </row>
    <row r="6285" spans="2:46" ht="15.75" customHeight="1" thickBot="1">
      <c r="B6285" t="str">
        <f t="shared" si="397"/>
        <v>BALKRISIND4518445225</v>
      </c>
      <c r="C6285" s="137" t="s">
        <v>226</v>
      </c>
      <c r="D6285" s="137" t="s">
        <v>81</v>
      </c>
      <c r="E6285" s="138">
        <v>45225</v>
      </c>
      <c r="F6285" s="139">
        <v>0</v>
      </c>
      <c r="G6285" s="137" t="s">
        <v>223</v>
      </c>
      <c r="H6285" s="139">
        <v>2501.4499999999998</v>
      </c>
      <c r="I6285" s="139">
        <v>2546.4499999999998</v>
      </c>
      <c r="J6285" s="139">
        <v>2501.4499999999998</v>
      </c>
      <c r="K6285" s="139">
        <v>2541.6</v>
      </c>
      <c r="L6285" s="139">
        <v>2541.6</v>
      </c>
      <c r="M6285" s="139">
        <v>112</v>
      </c>
      <c r="N6285" s="139">
        <v>849.93</v>
      </c>
      <c r="O6285" s="139">
        <v>113400</v>
      </c>
      <c r="P6285" s="140">
        <v>11100</v>
      </c>
      <c r="Q6285" s="138">
        <v>45184</v>
      </c>
      <c r="AR6285">
        <f t="shared" si="399"/>
        <v>0</v>
      </c>
      <c r="AS6285">
        <f t="shared" si="400"/>
        <v>0</v>
      </c>
      <c r="AT6285">
        <f t="shared" si="398"/>
        <v>0</v>
      </c>
    </row>
    <row r="6286" spans="2:46" ht="15.75" customHeight="1" thickBot="1">
      <c r="B6286" t="str">
        <f t="shared" si="397"/>
        <v>BALKRISIND4518445260</v>
      </c>
      <c r="C6286" s="137" t="s">
        <v>226</v>
      </c>
      <c r="D6286" s="137" t="s">
        <v>81</v>
      </c>
      <c r="E6286" s="138">
        <v>45260</v>
      </c>
      <c r="F6286" s="139">
        <v>0</v>
      </c>
      <c r="G6286" s="137" t="s">
        <v>223</v>
      </c>
      <c r="H6286" s="139">
        <v>0</v>
      </c>
      <c r="I6286" s="139">
        <v>0</v>
      </c>
      <c r="J6286" s="139">
        <v>0</v>
      </c>
      <c r="K6286" s="139">
        <v>2538.35</v>
      </c>
      <c r="L6286" s="139">
        <v>2576.9499999999998</v>
      </c>
      <c r="M6286" s="139">
        <v>0</v>
      </c>
      <c r="N6286" s="139">
        <v>0</v>
      </c>
      <c r="O6286" s="139">
        <v>2100</v>
      </c>
      <c r="P6286" s="139">
        <v>0</v>
      </c>
      <c r="Q6286" s="138">
        <v>45184</v>
      </c>
      <c r="AR6286">
        <f t="shared" si="399"/>
        <v>0</v>
      </c>
      <c r="AS6286">
        <f t="shared" si="400"/>
        <v>0</v>
      </c>
      <c r="AT6286">
        <f t="shared" si="398"/>
        <v>0</v>
      </c>
    </row>
    <row r="6287" spans="2:46" ht="15.75" customHeight="1" thickBot="1">
      <c r="B6287" t="str">
        <f t="shared" si="397"/>
        <v>BALRAMCHIN4518445197</v>
      </c>
      <c r="C6287" s="137" t="s">
        <v>226</v>
      </c>
      <c r="D6287" s="137" t="s">
        <v>82</v>
      </c>
      <c r="E6287" s="138">
        <v>45197</v>
      </c>
      <c r="F6287" s="139">
        <v>0</v>
      </c>
      <c r="G6287" s="137" t="s">
        <v>223</v>
      </c>
      <c r="H6287" s="139">
        <v>440</v>
      </c>
      <c r="I6287" s="139">
        <v>444.9</v>
      </c>
      <c r="J6287" s="139">
        <v>426.8</v>
      </c>
      <c r="K6287" s="139">
        <v>442.45</v>
      </c>
      <c r="L6287" s="139">
        <v>442.45</v>
      </c>
      <c r="M6287" s="139">
        <v>751</v>
      </c>
      <c r="N6287" s="139">
        <v>5255.89</v>
      </c>
      <c r="O6287" s="139">
        <v>10782400</v>
      </c>
      <c r="P6287" s="140">
        <v>-1193600</v>
      </c>
      <c r="Q6287" s="138">
        <v>45184</v>
      </c>
      <c r="AR6287">
        <f t="shared" si="399"/>
        <v>13260800</v>
      </c>
      <c r="AS6287">
        <f t="shared" si="400"/>
        <v>-1264000</v>
      </c>
      <c r="AT6287">
        <f t="shared" si="398"/>
        <v>14524800</v>
      </c>
    </row>
    <row r="6288" spans="2:46" ht="15.75" customHeight="1" thickBot="1">
      <c r="B6288" t="str">
        <f t="shared" si="397"/>
        <v>BALRAMCHIN4518445225</v>
      </c>
      <c r="C6288" s="137" t="s">
        <v>226</v>
      </c>
      <c r="D6288" s="137" t="s">
        <v>82</v>
      </c>
      <c r="E6288" s="138">
        <v>45225</v>
      </c>
      <c r="F6288" s="139">
        <v>0</v>
      </c>
      <c r="G6288" s="137" t="s">
        <v>223</v>
      </c>
      <c r="H6288" s="139">
        <v>445</v>
      </c>
      <c r="I6288" s="139">
        <v>447.5</v>
      </c>
      <c r="J6288" s="139">
        <v>431.5</v>
      </c>
      <c r="K6288" s="139">
        <v>445.1</v>
      </c>
      <c r="L6288" s="139">
        <v>445.1</v>
      </c>
      <c r="M6288" s="139">
        <v>44</v>
      </c>
      <c r="N6288" s="139">
        <v>309.93</v>
      </c>
      <c r="O6288" s="139">
        <v>2478400</v>
      </c>
      <c r="P6288" s="140">
        <v>-70400</v>
      </c>
      <c r="Q6288" s="138">
        <v>45184</v>
      </c>
      <c r="AR6288">
        <f t="shared" si="399"/>
        <v>0</v>
      </c>
      <c r="AS6288">
        <f t="shared" si="400"/>
        <v>0</v>
      </c>
      <c r="AT6288">
        <f t="shared" si="398"/>
        <v>0</v>
      </c>
    </row>
    <row r="6289" spans="2:46" ht="15.75" customHeight="1" thickBot="1">
      <c r="B6289" t="str">
        <f t="shared" si="397"/>
        <v>BALRAMCHIN4518445260</v>
      </c>
      <c r="C6289" s="137" t="s">
        <v>226</v>
      </c>
      <c r="D6289" s="137" t="s">
        <v>82</v>
      </c>
      <c r="E6289" s="138">
        <v>45260</v>
      </c>
      <c r="F6289" s="139">
        <v>0</v>
      </c>
      <c r="G6289" s="137" t="s">
        <v>223</v>
      </c>
      <c r="H6289" s="139">
        <v>435.7</v>
      </c>
      <c r="I6289" s="139">
        <v>435.7</v>
      </c>
      <c r="J6289" s="139">
        <v>435.7</v>
      </c>
      <c r="K6289" s="139">
        <v>435.7</v>
      </c>
      <c r="L6289" s="139">
        <v>448.35</v>
      </c>
      <c r="M6289" s="139">
        <v>1</v>
      </c>
      <c r="N6289" s="139">
        <v>6.97</v>
      </c>
      <c r="O6289" s="139">
        <v>97600</v>
      </c>
      <c r="P6289" s="140">
        <v>-1600</v>
      </c>
      <c r="Q6289" s="138">
        <v>45184</v>
      </c>
      <c r="AR6289">
        <f t="shared" si="399"/>
        <v>0</v>
      </c>
      <c r="AS6289">
        <f t="shared" si="400"/>
        <v>0</v>
      </c>
      <c r="AT6289">
        <f t="shared" si="398"/>
        <v>0</v>
      </c>
    </row>
    <row r="6290" spans="2:46" ht="15.75" customHeight="1" thickBot="1">
      <c r="B6290" t="str">
        <f t="shared" si="397"/>
        <v>BANDHANBNK4518445197</v>
      </c>
      <c r="C6290" s="137" t="s">
        <v>226</v>
      </c>
      <c r="D6290" s="137" t="s">
        <v>83</v>
      </c>
      <c r="E6290" s="138">
        <v>45197</v>
      </c>
      <c r="F6290" s="139">
        <v>0</v>
      </c>
      <c r="G6290" s="137" t="s">
        <v>223</v>
      </c>
      <c r="H6290" s="139">
        <v>240.8</v>
      </c>
      <c r="I6290" s="139">
        <v>250.45</v>
      </c>
      <c r="J6290" s="139">
        <v>240.5</v>
      </c>
      <c r="K6290" s="139">
        <v>249.65</v>
      </c>
      <c r="L6290" s="139">
        <v>249.65</v>
      </c>
      <c r="M6290" s="139">
        <v>17379</v>
      </c>
      <c r="N6290" s="139">
        <v>107124.82</v>
      </c>
      <c r="O6290" s="139">
        <v>74620000</v>
      </c>
      <c r="P6290" s="140">
        <v>-2397500</v>
      </c>
      <c r="Q6290" s="138">
        <v>45184</v>
      </c>
      <c r="AR6290">
        <f t="shared" si="399"/>
        <v>78825000</v>
      </c>
      <c r="AS6290">
        <f t="shared" si="400"/>
        <v>-1997500</v>
      </c>
      <c r="AT6290">
        <f t="shared" si="398"/>
        <v>80822500</v>
      </c>
    </row>
    <row r="6291" spans="2:46" ht="15.75" customHeight="1" thickBot="1">
      <c r="B6291" t="str">
        <f t="shared" si="397"/>
        <v>BANDHANBNK4518445225</v>
      </c>
      <c r="C6291" s="137" t="s">
        <v>226</v>
      </c>
      <c r="D6291" s="137" t="s">
        <v>83</v>
      </c>
      <c r="E6291" s="138">
        <v>45225</v>
      </c>
      <c r="F6291" s="139">
        <v>0</v>
      </c>
      <c r="G6291" s="137" t="s">
        <v>223</v>
      </c>
      <c r="H6291" s="139">
        <v>243</v>
      </c>
      <c r="I6291" s="139">
        <v>252</v>
      </c>
      <c r="J6291" s="139">
        <v>242.3</v>
      </c>
      <c r="K6291" s="139">
        <v>251.15</v>
      </c>
      <c r="L6291" s="139">
        <v>251.15</v>
      </c>
      <c r="M6291" s="139">
        <v>1767</v>
      </c>
      <c r="N6291" s="139">
        <v>10962.53</v>
      </c>
      <c r="O6291" s="139">
        <v>4205000</v>
      </c>
      <c r="P6291" s="140">
        <v>400000</v>
      </c>
      <c r="Q6291" s="138">
        <v>45184</v>
      </c>
      <c r="AR6291">
        <f t="shared" si="399"/>
        <v>0</v>
      </c>
      <c r="AS6291">
        <f t="shared" si="400"/>
        <v>0</v>
      </c>
      <c r="AT6291">
        <f t="shared" si="398"/>
        <v>0</v>
      </c>
    </row>
    <row r="6292" spans="2:46" ht="15.75" customHeight="1" thickBot="1">
      <c r="B6292" t="str">
        <f t="shared" si="397"/>
        <v>BANDHANBNK4518445260</v>
      </c>
      <c r="C6292" s="137" t="s">
        <v>226</v>
      </c>
      <c r="D6292" s="137" t="s">
        <v>83</v>
      </c>
      <c r="E6292" s="138">
        <v>45260</v>
      </c>
      <c r="F6292" s="139">
        <v>0</v>
      </c>
      <c r="G6292" s="137" t="s">
        <v>223</v>
      </c>
      <c r="H6292" s="139">
        <v>244.7</v>
      </c>
      <c r="I6292" s="139">
        <v>253.6</v>
      </c>
      <c r="J6292" s="139">
        <v>244.7</v>
      </c>
      <c r="K6292" s="139">
        <v>252.8</v>
      </c>
      <c r="L6292" s="139">
        <v>252.8</v>
      </c>
      <c r="M6292" s="139">
        <v>160</v>
      </c>
      <c r="N6292" s="139">
        <v>1000.55</v>
      </c>
      <c r="O6292" s="139">
        <v>320000</v>
      </c>
      <c r="P6292" s="140">
        <v>-125000</v>
      </c>
      <c r="Q6292" s="138">
        <v>45184</v>
      </c>
      <c r="AR6292">
        <f t="shared" si="399"/>
        <v>0</v>
      </c>
      <c r="AS6292">
        <f t="shared" si="400"/>
        <v>0</v>
      </c>
      <c r="AT6292">
        <f t="shared" si="398"/>
        <v>0</v>
      </c>
    </row>
    <row r="6293" spans="2:46" ht="15.75" customHeight="1" thickBot="1">
      <c r="B6293" t="str">
        <f t="shared" si="397"/>
        <v>BANKBARODA4518445197</v>
      </c>
      <c r="C6293" s="137" t="s">
        <v>226</v>
      </c>
      <c r="D6293" s="137" t="s">
        <v>84</v>
      </c>
      <c r="E6293" s="138">
        <v>45197</v>
      </c>
      <c r="F6293" s="139">
        <v>0</v>
      </c>
      <c r="G6293" s="137" t="s">
        <v>223</v>
      </c>
      <c r="H6293" s="139">
        <v>212.7</v>
      </c>
      <c r="I6293" s="139">
        <v>213.2</v>
      </c>
      <c r="J6293" s="139">
        <v>209.6</v>
      </c>
      <c r="K6293" s="139">
        <v>211.1</v>
      </c>
      <c r="L6293" s="139">
        <v>211.1</v>
      </c>
      <c r="M6293" s="139">
        <v>6895</v>
      </c>
      <c r="N6293" s="139">
        <v>85177.61</v>
      </c>
      <c r="O6293" s="139">
        <v>102375000</v>
      </c>
      <c r="P6293" s="140">
        <v>655200</v>
      </c>
      <c r="Q6293" s="138">
        <v>45184</v>
      </c>
      <c r="AR6293">
        <f t="shared" si="399"/>
        <v>108558450</v>
      </c>
      <c r="AS6293">
        <f t="shared" si="400"/>
        <v>1474200</v>
      </c>
      <c r="AT6293">
        <f t="shared" si="398"/>
        <v>107084250</v>
      </c>
    </row>
    <row r="6294" spans="2:46" ht="15.75" customHeight="1" thickBot="1">
      <c r="B6294" t="str">
        <f t="shared" si="397"/>
        <v>BANKBARODA4518445225</v>
      </c>
      <c r="C6294" s="137" t="s">
        <v>226</v>
      </c>
      <c r="D6294" s="137" t="s">
        <v>84</v>
      </c>
      <c r="E6294" s="138">
        <v>45225</v>
      </c>
      <c r="F6294" s="139">
        <v>0</v>
      </c>
      <c r="G6294" s="137" t="s">
        <v>223</v>
      </c>
      <c r="H6294" s="139">
        <v>214.45</v>
      </c>
      <c r="I6294" s="139">
        <v>214.5</v>
      </c>
      <c r="J6294" s="139">
        <v>211</v>
      </c>
      <c r="K6294" s="139">
        <v>212.5</v>
      </c>
      <c r="L6294" s="139">
        <v>212.5</v>
      </c>
      <c r="M6294" s="139">
        <v>621</v>
      </c>
      <c r="N6294" s="139">
        <v>7718.87</v>
      </c>
      <c r="O6294" s="139">
        <v>6183450</v>
      </c>
      <c r="P6294" s="140">
        <v>819000</v>
      </c>
      <c r="Q6294" s="138">
        <v>45184</v>
      </c>
      <c r="AR6294">
        <f t="shared" si="399"/>
        <v>0</v>
      </c>
      <c r="AS6294">
        <f t="shared" si="400"/>
        <v>0</v>
      </c>
      <c r="AT6294">
        <f t="shared" si="398"/>
        <v>0</v>
      </c>
    </row>
    <row r="6295" spans="2:46" ht="15.75" customHeight="1" thickBot="1">
      <c r="B6295" t="str">
        <f t="shared" si="397"/>
        <v>BANKBARODA4518445260</v>
      </c>
      <c r="C6295" s="137" t="s">
        <v>226</v>
      </c>
      <c r="D6295" s="137" t="s">
        <v>84</v>
      </c>
      <c r="E6295" s="138">
        <v>45260</v>
      </c>
      <c r="F6295" s="139">
        <v>0</v>
      </c>
      <c r="G6295" s="137" t="s">
        <v>223</v>
      </c>
      <c r="H6295" s="139">
        <v>215.15</v>
      </c>
      <c r="I6295" s="139">
        <v>215.5</v>
      </c>
      <c r="J6295" s="139">
        <v>212.8</v>
      </c>
      <c r="K6295" s="139">
        <v>214.1</v>
      </c>
      <c r="L6295" s="139">
        <v>214.1</v>
      </c>
      <c r="M6295" s="139">
        <v>54</v>
      </c>
      <c r="N6295" s="139">
        <v>675.65</v>
      </c>
      <c r="O6295" s="139">
        <v>573300</v>
      </c>
      <c r="P6295" s="140">
        <v>93600</v>
      </c>
      <c r="Q6295" s="138">
        <v>45184</v>
      </c>
      <c r="AR6295">
        <f t="shared" si="399"/>
        <v>0</v>
      </c>
      <c r="AS6295">
        <f t="shared" si="400"/>
        <v>0</v>
      </c>
      <c r="AT6295">
        <f t="shared" si="398"/>
        <v>0</v>
      </c>
    </row>
    <row r="6296" spans="2:46" ht="15.75" customHeight="1" thickBot="1">
      <c r="B6296" t="str">
        <f t="shared" si="397"/>
        <v>BATAINDIA4518445197</v>
      </c>
      <c r="C6296" s="137" t="s">
        <v>226</v>
      </c>
      <c r="D6296" s="137" t="s">
        <v>85</v>
      </c>
      <c r="E6296" s="138">
        <v>45197</v>
      </c>
      <c r="F6296" s="139">
        <v>0</v>
      </c>
      <c r="G6296" s="137" t="s">
        <v>223</v>
      </c>
      <c r="H6296" s="139">
        <v>1674.8</v>
      </c>
      <c r="I6296" s="139">
        <v>1686.1</v>
      </c>
      <c r="J6296" s="139">
        <v>1663.75</v>
      </c>
      <c r="K6296" s="139">
        <v>1682.65</v>
      </c>
      <c r="L6296" s="139">
        <v>1682.65</v>
      </c>
      <c r="M6296" s="139">
        <v>1841</v>
      </c>
      <c r="N6296" s="139">
        <v>11584.22</v>
      </c>
      <c r="O6296" s="139">
        <v>1411125</v>
      </c>
      <c r="P6296" s="140">
        <v>-26250</v>
      </c>
      <c r="Q6296" s="138">
        <v>45184</v>
      </c>
      <c r="AR6296">
        <f t="shared" si="399"/>
        <v>1517625</v>
      </c>
      <c r="AS6296">
        <f t="shared" si="400"/>
        <v>-22875</v>
      </c>
      <c r="AT6296">
        <f t="shared" si="398"/>
        <v>1540500</v>
      </c>
    </row>
    <row r="6297" spans="2:46" ht="15.75" customHeight="1" thickBot="1">
      <c r="B6297" t="str">
        <f t="shared" si="397"/>
        <v>BATAINDIA4518445225</v>
      </c>
      <c r="C6297" s="137" t="s">
        <v>226</v>
      </c>
      <c r="D6297" s="137" t="s">
        <v>85</v>
      </c>
      <c r="E6297" s="138">
        <v>45225</v>
      </c>
      <c r="F6297" s="139">
        <v>0</v>
      </c>
      <c r="G6297" s="137" t="s">
        <v>223</v>
      </c>
      <c r="H6297" s="139">
        <v>1673.25</v>
      </c>
      <c r="I6297" s="139">
        <v>1688.8</v>
      </c>
      <c r="J6297" s="139">
        <v>1669.25</v>
      </c>
      <c r="K6297" s="139">
        <v>1684.65</v>
      </c>
      <c r="L6297" s="139">
        <v>1684.65</v>
      </c>
      <c r="M6297" s="139">
        <v>135</v>
      </c>
      <c r="N6297" s="139">
        <v>851.37</v>
      </c>
      <c r="O6297" s="139">
        <v>106500</v>
      </c>
      <c r="P6297" s="140">
        <v>3375</v>
      </c>
      <c r="Q6297" s="138">
        <v>45184</v>
      </c>
      <c r="AR6297">
        <f t="shared" si="399"/>
        <v>0</v>
      </c>
      <c r="AS6297">
        <f t="shared" si="400"/>
        <v>0</v>
      </c>
      <c r="AT6297">
        <f t="shared" si="398"/>
        <v>0</v>
      </c>
    </row>
    <row r="6298" spans="2:46" ht="15.75" customHeight="1" thickBot="1">
      <c r="B6298" t="str">
        <f t="shared" si="397"/>
        <v>BATAINDIA4518445260</v>
      </c>
      <c r="C6298" s="137" t="s">
        <v>226</v>
      </c>
      <c r="D6298" s="137" t="s">
        <v>85</v>
      </c>
      <c r="E6298" s="138">
        <v>45260</v>
      </c>
      <c r="F6298" s="139">
        <v>0</v>
      </c>
      <c r="G6298" s="137" t="s">
        <v>223</v>
      </c>
      <c r="H6298" s="139">
        <v>1687</v>
      </c>
      <c r="I6298" s="139">
        <v>1694</v>
      </c>
      <c r="J6298" s="139">
        <v>1687</v>
      </c>
      <c r="K6298" s="139">
        <v>1688</v>
      </c>
      <c r="L6298" s="139">
        <v>1688</v>
      </c>
      <c r="M6298" s="139">
        <v>7</v>
      </c>
      <c r="N6298" s="139">
        <v>44.33</v>
      </c>
      <c r="O6298" s="139">
        <v>9750</v>
      </c>
      <c r="P6298" s="139">
        <v>-375</v>
      </c>
      <c r="Q6298" s="138">
        <v>45184</v>
      </c>
      <c r="AR6298">
        <f t="shared" si="399"/>
        <v>0</v>
      </c>
      <c r="AS6298">
        <f t="shared" si="400"/>
        <v>0</v>
      </c>
      <c r="AT6298">
        <f t="shared" si="398"/>
        <v>0</v>
      </c>
    </row>
    <row r="6299" spans="2:46" ht="15.75" customHeight="1" thickBot="1">
      <c r="B6299" t="str">
        <f t="shared" si="397"/>
        <v>BEL4518445197</v>
      </c>
      <c r="C6299" s="137" t="s">
        <v>226</v>
      </c>
      <c r="D6299" s="137" t="s">
        <v>86</v>
      </c>
      <c r="E6299" s="138">
        <v>45197</v>
      </c>
      <c r="F6299" s="139">
        <v>0</v>
      </c>
      <c r="G6299" s="137" t="s">
        <v>223</v>
      </c>
      <c r="H6299" s="139">
        <v>137.69999999999999</v>
      </c>
      <c r="I6299" s="139">
        <v>137.94999999999999</v>
      </c>
      <c r="J6299" s="139">
        <v>135.1</v>
      </c>
      <c r="K6299" s="139">
        <v>136.1</v>
      </c>
      <c r="L6299" s="139">
        <v>136.1</v>
      </c>
      <c r="M6299" s="139">
        <v>2180</v>
      </c>
      <c r="N6299" s="139">
        <v>16924.78</v>
      </c>
      <c r="O6299" s="139">
        <v>71797200</v>
      </c>
      <c r="P6299" s="140">
        <v>22800</v>
      </c>
      <c r="Q6299" s="138">
        <v>45184</v>
      </c>
      <c r="AR6299">
        <f t="shared" si="399"/>
        <v>79190100</v>
      </c>
      <c r="AS6299">
        <f t="shared" si="400"/>
        <v>541500</v>
      </c>
      <c r="AT6299">
        <f t="shared" si="398"/>
        <v>78648600</v>
      </c>
    </row>
    <row r="6300" spans="2:46" ht="15.75" customHeight="1" thickBot="1">
      <c r="B6300" t="str">
        <f t="shared" si="397"/>
        <v>BEL4518445225</v>
      </c>
      <c r="C6300" s="137" t="s">
        <v>226</v>
      </c>
      <c r="D6300" s="137" t="s">
        <v>86</v>
      </c>
      <c r="E6300" s="138">
        <v>45225</v>
      </c>
      <c r="F6300" s="139">
        <v>0</v>
      </c>
      <c r="G6300" s="137" t="s">
        <v>223</v>
      </c>
      <c r="H6300" s="139">
        <v>138.85</v>
      </c>
      <c r="I6300" s="139">
        <v>138.85</v>
      </c>
      <c r="J6300" s="139">
        <v>136.15</v>
      </c>
      <c r="K6300" s="139">
        <v>137.05000000000001</v>
      </c>
      <c r="L6300" s="139">
        <v>137.05000000000001</v>
      </c>
      <c r="M6300" s="139">
        <v>272</v>
      </c>
      <c r="N6300" s="139">
        <v>2127.12</v>
      </c>
      <c r="O6300" s="139">
        <v>7392900</v>
      </c>
      <c r="P6300" s="140">
        <v>518700</v>
      </c>
      <c r="Q6300" s="138">
        <v>45184</v>
      </c>
      <c r="AR6300">
        <f t="shared" si="399"/>
        <v>0</v>
      </c>
      <c r="AS6300">
        <f t="shared" si="400"/>
        <v>0</v>
      </c>
      <c r="AT6300">
        <f t="shared" si="398"/>
        <v>0</v>
      </c>
    </row>
    <row r="6301" spans="2:46" ht="15.75" customHeight="1" thickBot="1">
      <c r="B6301" t="str">
        <f t="shared" si="397"/>
        <v>BEL4518445260</v>
      </c>
      <c r="C6301" s="137" t="s">
        <v>226</v>
      </c>
      <c r="D6301" s="137" t="s">
        <v>86</v>
      </c>
      <c r="E6301" s="138">
        <v>45260</v>
      </c>
      <c r="F6301" s="139">
        <v>0</v>
      </c>
      <c r="G6301" s="137" t="s">
        <v>223</v>
      </c>
      <c r="H6301" s="139">
        <v>139.5</v>
      </c>
      <c r="I6301" s="139">
        <v>139.5</v>
      </c>
      <c r="J6301" s="139">
        <v>137.80000000000001</v>
      </c>
      <c r="K6301" s="139">
        <v>138.1</v>
      </c>
      <c r="L6301" s="139">
        <v>138.1</v>
      </c>
      <c r="M6301" s="139">
        <v>20</v>
      </c>
      <c r="N6301" s="139">
        <v>157.58000000000001</v>
      </c>
      <c r="O6301" s="139">
        <v>860700</v>
      </c>
      <c r="P6301" s="140">
        <v>39900</v>
      </c>
      <c r="Q6301" s="138">
        <v>45184</v>
      </c>
      <c r="AR6301">
        <f t="shared" si="399"/>
        <v>0</v>
      </c>
      <c r="AS6301">
        <f t="shared" si="400"/>
        <v>0</v>
      </c>
      <c r="AT6301">
        <f t="shared" si="398"/>
        <v>0</v>
      </c>
    </row>
    <row r="6302" spans="2:46" ht="15.75" customHeight="1" thickBot="1">
      <c r="B6302" t="str">
        <f t="shared" si="397"/>
        <v>BERGEPAINT4518445197</v>
      </c>
      <c r="C6302" s="137" t="s">
        <v>226</v>
      </c>
      <c r="D6302" s="137" t="s">
        <v>87</v>
      </c>
      <c r="E6302" s="138">
        <v>45197</v>
      </c>
      <c r="F6302" s="139">
        <v>0</v>
      </c>
      <c r="G6302" s="137" t="s">
        <v>223</v>
      </c>
      <c r="H6302" s="139">
        <v>697.7</v>
      </c>
      <c r="I6302" s="139">
        <v>698.05</v>
      </c>
      <c r="J6302" s="139">
        <v>688</v>
      </c>
      <c r="K6302" s="139">
        <v>690.4</v>
      </c>
      <c r="L6302" s="139">
        <v>690.4</v>
      </c>
      <c r="M6302" s="139">
        <v>1986</v>
      </c>
      <c r="N6302" s="139">
        <v>15109.52</v>
      </c>
      <c r="O6302" s="139">
        <v>8780200</v>
      </c>
      <c r="P6302" s="140">
        <v>493900</v>
      </c>
      <c r="Q6302" s="138">
        <v>45184</v>
      </c>
      <c r="AR6302">
        <f t="shared" si="399"/>
        <v>9702000</v>
      </c>
      <c r="AS6302">
        <f t="shared" si="400"/>
        <v>551100</v>
      </c>
      <c r="AT6302">
        <f t="shared" si="398"/>
        <v>9150900</v>
      </c>
    </row>
    <row r="6303" spans="2:46" ht="15.75" customHeight="1" thickBot="1">
      <c r="B6303" t="str">
        <f t="shared" si="397"/>
        <v>BERGEPAINT4518445225</v>
      </c>
      <c r="C6303" s="137" t="s">
        <v>226</v>
      </c>
      <c r="D6303" s="137" t="s">
        <v>87</v>
      </c>
      <c r="E6303" s="138">
        <v>45225</v>
      </c>
      <c r="F6303" s="139">
        <v>0</v>
      </c>
      <c r="G6303" s="137" t="s">
        <v>223</v>
      </c>
      <c r="H6303" s="139">
        <v>684.85</v>
      </c>
      <c r="I6303" s="139">
        <v>687.65</v>
      </c>
      <c r="J6303" s="139">
        <v>680</v>
      </c>
      <c r="K6303" s="139">
        <v>681.1</v>
      </c>
      <c r="L6303" s="139">
        <v>681.1</v>
      </c>
      <c r="M6303" s="139">
        <v>218</v>
      </c>
      <c r="N6303" s="139">
        <v>1635.71</v>
      </c>
      <c r="O6303" s="139">
        <v>921800</v>
      </c>
      <c r="P6303" s="140">
        <v>57200</v>
      </c>
      <c r="Q6303" s="138">
        <v>45184</v>
      </c>
      <c r="AR6303">
        <f t="shared" si="399"/>
        <v>0</v>
      </c>
      <c r="AS6303">
        <f t="shared" si="400"/>
        <v>0</v>
      </c>
      <c r="AT6303">
        <f t="shared" si="398"/>
        <v>0</v>
      </c>
    </row>
    <row r="6304" spans="2:46" ht="15.75" customHeight="1" thickBot="1">
      <c r="B6304" t="str">
        <f t="shared" si="397"/>
        <v>BERGEPAINT4518445260</v>
      </c>
      <c r="C6304" s="137" t="s">
        <v>226</v>
      </c>
      <c r="D6304" s="137" t="s">
        <v>87</v>
      </c>
      <c r="E6304" s="138">
        <v>45260</v>
      </c>
      <c r="F6304" s="139">
        <v>0</v>
      </c>
      <c r="G6304" s="137" t="s">
        <v>223</v>
      </c>
      <c r="H6304" s="139">
        <v>682</v>
      </c>
      <c r="I6304" s="139">
        <v>682</v>
      </c>
      <c r="J6304" s="139">
        <v>678</v>
      </c>
      <c r="K6304" s="139">
        <v>680.05</v>
      </c>
      <c r="L6304" s="139">
        <v>730.5</v>
      </c>
      <c r="M6304" s="139">
        <v>7</v>
      </c>
      <c r="N6304" s="139">
        <v>52.39</v>
      </c>
      <c r="O6304" s="139">
        <v>83600</v>
      </c>
      <c r="P6304" s="140">
        <v>4400</v>
      </c>
      <c r="Q6304" s="138">
        <v>45184</v>
      </c>
      <c r="AR6304">
        <f t="shared" si="399"/>
        <v>0</v>
      </c>
      <c r="AS6304">
        <f t="shared" si="400"/>
        <v>0</v>
      </c>
      <c r="AT6304">
        <f t="shared" si="398"/>
        <v>0</v>
      </c>
    </row>
    <row r="6305" spans="2:46" ht="15.75" customHeight="1" thickBot="1">
      <c r="B6305" t="str">
        <f t="shared" si="397"/>
        <v>BHARATFORG4518445197</v>
      </c>
      <c r="C6305" s="137" t="s">
        <v>226</v>
      </c>
      <c r="D6305" s="137" t="s">
        <v>88</v>
      </c>
      <c r="E6305" s="138">
        <v>45197</v>
      </c>
      <c r="F6305" s="139">
        <v>0</v>
      </c>
      <c r="G6305" s="137" t="s">
        <v>223</v>
      </c>
      <c r="H6305" s="139">
        <v>1130.0999999999999</v>
      </c>
      <c r="I6305" s="139">
        <v>1139.3</v>
      </c>
      <c r="J6305" s="139">
        <v>1111.5999999999999</v>
      </c>
      <c r="K6305" s="139">
        <v>1137.3499999999999</v>
      </c>
      <c r="L6305" s="139">
        <v>1137.3499999999999</v>
      </c>
      <c r="M6305" s="139">
        <v>6838</v>
      </c>
      <c r="N6305" s="139">
        <v>77048.899999999994</v>
      </c>
      <c r="O6305" s="139">
        <v>8872000</v>
      </c>
      <c r="P6305" s="140">
        <v>221000</v>
      </c>
      <c r="Q6305" s="138">
        <v>45184</v>
      </c>
      <c r="AR6305">
        <f t="shared" si="399"/>
        <v>9216000</v>
      </c>
      <c r="AS6305">
        <f t="shared" si="400"/>
        <v>306000</v>
      </c>
      <c r="AT6305">
        <f t="shared" si="398"/>
        <v>8910000</v>
      </c>
    </row>
    <row r="6306" spans="2:46" ht="15.75" customHeight="1" thickBot="1">
      <c r="B6306" t="str">
        <f t="shared" si="397"/>
        <v>BHARATFORG4518445225</v>
      </c>
      <c r="C6306" s="137" t="s">
        <v>226</v>
      </c>
      <c r="D6306" s="137" t="s">
        <v>88</v>
      </c>
      <c r="E6306" s="138">
        <v>45225</v>
      </c>
      <c r="F6306" s="139">
        <v>0</v>
      </c>
      <c r="G6306" s="137" t="s">
        <v>223</v>
      </c>
      <c r="H6306" s="139">
        <v>1131.9000000000001</v>
      </c>
      <c r="I6306" s="139">
        <v>1147.3</v>
      </c>
      <c r="J6306" s="139">
        <v>1120</v>
      </c>
      <c r="K6306" s="139">
        <v>1143.95</v>
      </c>
      <c r="L6306" s="139">
        <v>1143.95</v>
      </c>
      <c r="M6306" s="139">
        <v>462</v>
      </c>
      <c r="N6306" s="139">
        <v>5247.34</v>
      </c>
      <c r="O6306" s="139">
        <v>344000</v>
      </c>
      <c r="P6306" s="140">
        <v>85000</v>
      </c>
      <c r="Q6306" s="138">
        <v>45184</v>
      </c>
      <c r="AR6306">
        <f t="shared" si="399"/>
        <v>0</v>
      </c>
      <c r="AS6306">
        <f t="shared" si="400"/>
        <v>0</v>
      </c>
      <c r="AT6306">
        <f t="shared" si="398"/>
        <v>0</v>
      </c>
    </row>
    <row r="6307" spans="2:46" ht="15.75" customHeight="1" thickBot="1">
      <c r="B6307" t="str">
        <f t="shared" si="397"/>
        <v>BHARATFORG4518445260</v>
      </c>
      <c r="C6307" s="137" t="s">
        <v>226</v>
      </c>
      <c r="D6307" s="137" t="s">
        <v>88</v>
      </c>
      <c r="E6307" s="138">
        <v>45260</v>
      </c>
      <c r="F6307" s="139">
        <v>0</v>
      </c>
      <c r="G6307" s="137" t="s">
        <v>223</v>
      </c>
      <c r="H6307" s="139">
        <v>1134</v>
      </c>
      <c r="I6307" s="139">
        <v>1155.8</v>
      </c>
      <c r="J6307" s="139">
        <v>1130</v>
      </c>
      <c r="K6307" s="139">
        <v>1149.4000000000001</v>
      </c>
      <c r="L6307" s="139">
        <v>1149.4000000000001</v>
      </c>
      <c r="M6307" s="139">
        <v>22</v>
      </c>
      <c r="N6307" s="139">
        <v>251.87</v>
      </c>
      <c r="O6307" s="139">
        <v>20000</v>
      </c>
      <c r="P6307" s="140">
        <v>5000</v>
      </c>
      <c r="Q6307" s="138">
        <v>45184</v>
      </c>
      <c r="AR6307">
        <f t="shared" si="399"/>
        <v>0</v>
      </c>
      <c r="AS6307">
        <f t="shared" si="400"/>
        <v>0</v>
      </c>
      <c r="AT6307">
        <f t="shared" si="398"/>
        <v>0</v>
      </c>
    </row>
    <row r="6308" spans="2:46" ht="15.75" customHeight="1" thickBot="1">
      <c r="B6308" t="str">
        <f t="shared" si="397"/>
        <v>BHARTIARTL4518445197</v>
      </c>
      <c r="C6308" s="137" t="s">
        <v>226</v>
      </c>
      <c r="D6308" s="137" t="s">
        <v>28</v>
      </c>
      <c r="E6308" s="138">
        <v>45197</v>
      </c>
      <c r="F6308" s="139">
        <v>0</v>
      </c>
      <c r="G6308" s="137" t="s">
        <v>223</v>
      </c>
      <c r="H6308" s="139">
        <v>911.8</v>
      </c>
      <c r="I6308" s="139">
        <v>933.8</v>
      </c>
      <c r="J6308" s="139">
        <v>911.15</v>
      </c>
      <c r="K6308" s="139">
        <v>931.05</v>
      </c>
      <c r="L6308" s="139">
        <v>931.05</v>
      </c>
      <c r="M6308" s="139">
        <v>14958</v>
      </c>
      <c r="N6308" s="139">
        <v>131672.57</v>
      </c>
      <c r="O6308" s="139">
        <v>45057550</v>
      </c>
      <c r="P6308" s="140">
        <v>2385450</v>
      </c>
      <c r="Q6308" s="138">
        <v>45184</v>
      </c>
      <c r="AR6308">
        <f t="shared" si="399"/>
        <v>46294450</v>
      </c>
      <c r="AS6308">
        <f t="shared" si="400"/>
        <v>2636250</v>
      </c>
      <c r="AT6308">
        <f t="shared" si="398"/>
        <v>43658200</v>
      </c>
    </row>
    <row r="6309" spans="2:46" ht="15.75" customHeight="1" thickBot="1">
      <c r="B6309" t="str">
        <f t="shared" si="397"/>
        <v>BHARTIARTL4518445225</v>
      </c>
      <c r="C6309" s="137" t="s">
        <v>226</v>
      </c>
      <c r="D6309" s="137" t="s">
        <v>28</v>
      </c>
      <c r="E6309" s="138">
        <v>45225</v>
      </c>
      <c r="F6309" s="139">
        <v>0</v>
      </c>
      <c r="G6309" s="137" t="s">
        <v>223</v>
      </c>
      <c r="H6309" s="139">
        <v>916.85</v>
      </c>
      <c r="I6309" s="139">
        <v>938.6</v>
      </c>
      <c r="J6309" s="139">
        <v>916.35</v>
      </c>
      <c r="K6309" s="139">
        <v>936.4</v>
      </c>
      <c r="L6309" s="139">
        <v>936.4</v>
      </c>
      <c r="M6309" s="139">
        <v>975</v>
      </c>
      <c r="N6309" s="139">
        <v>8628.69</v>
      </c>
      <c r="O6309" s="139">
        <v>1236900</v>
      </c>
      <c r="P6309" s="140">
        <v>250800</v>
      </c>
      <c r="Q6309" s="138">
        <v>45184</v>
      </c>
      <c r="AR6309">
        <f t="shared" si="399"/>
        <v>0</v>
      </c>
      <c r="AS6309">
        <f t="shared" si="400"/>
        <v>0</v>
      </c>
      <c r="AT6309">
        <f t="shared" si="398"/>
        <v>0</v>
      </c>
    </row>
    <row r="6310" spans="2:46" ht="15.75" customHeight="1" thickBot="1">
      <c r="B6310" t="str">
        <f t="shared" si="397"/>
        <v>BHARTIARTL4518445260</v>
      </c>
      <c r="C6310" s="137" t="s">
        <v>226</v>
      </c>
      <c r="D6310" s="137" t="s">
        <v>28</v>
      </c>
      <c r="E6310" s="138">
        <v>45260</v>
      </c>
      <c r="F6310" s="139">
        <v>0</v>
      </c>
      <c r="G6310" s="137" t="s">
        <v>223</v>
      </c>
      <c r="H6310" s="139">
        <v>922</v>
      </c>
      <c r="I6310" s="139">
        <v>942.55</v>
      </c>
      <c r="J6310" s="139">
        <v>922</v>
      </c>
      <c r="K6310" s="139">
        <v>941.2</v>
      </c>
      <c r="L6310" s="139">
        <v>941.2</v>
      </c>
      <c r="M6310" s="139">
        <v>18</v>
      </c>
      <c r="N6310" s="139">
        <v>159.83000000000001</v>
      </c>
      <c r="O6310" s="139">
        <v>35150</v>
      </c>
      <c r="P6310" s="140">
        <v>11400</v>
      </c>
      <c r="Q6310" s="138">
        <v>45184</v>
      </c>
      <c r="AR6310">
        <f t="shared" si="399"/>
        <v>0</v>
      </c>
      <c r="AS6310">
        <f t="shared" si="400"/>
        <v>0</v>
      </c>
      <c r="AT6310">
        <f t="shared" si="398"/>
        <v>0</v>
      </c>
    </row>
    <row r="6311" spans="2:46" ht="15.75" customHeight="1" thickBot="1">
      <c r="B6311" t="str">
        <f t="shared" si="397"/>
        <v>BHEL4518445197</v>
      </c>
      <c r="C6311" s="137" t="s">
        <v>226</v>
      </c>
      <c r="D6311" s="137" t="s">
        <v>89</v>
      </c>
      <c r="E6311" s="138">
        <v>45197</v>
      </c>
      <c r="F6311" s="139">
        <v>0</v>
      </c>
      <c r="G6311" s="137" t="s">
        <v>223</v>
      </c>
      <c r="H6311" s="139">
        <v>131</v>
      </c>
      <c r="I6311" s="139">
        <v>131.9</v>
      </c>
      <c r="J6311" s="139">
        <v>127.05</v>
      </c>
      <c r="K6311" s="139">
        <v>127.85</v>
      </c>
      <c r="L6311" s="139">
        <v>127.85</v>
      </c>
      <c r="M6311" s="139">
        <v>467</v>
      </c>
      <c r="N6311" s="139">
        <v>6336.09</v>
      </c>
      <c r="O6311" s="139">
        <v>72733500</v>
      </c>
      <c r="P6311" s="140">
        <v>-4872000</v>
      </c>
      <c r="Q6311" s="138">
        <v>45184</v>
      </c>
      <c r="AR6311">
        <f t="shared" si="399"/>
        <v>89533500</v>
      </c>
      <c r="AS6311">
        <f t="shared" si="400"/>
        <v>-5239500</v>
      </c>
      <c r="AT6311">
        <f t="shared" si="398"/>
        <v>94773000</v>
      </c>
    </row>
    <row r="6312" spans="2:46" ht="15.75" customHeight="1" thickBot="1">
      <c r="B6312" t="str">
        <f t="shared" si="397"/>
        <v>BHEL4518445225</v>
      </c>
      <c r="C6312" s="137" t="s">
        <v>226</v>
      </c>
      <c r="D6312" s="137" t="s">
        <v>89</v>
      </c>
      <c r="E6312" s="138">
        <v>45225</v>
      </c>
      <c r="F6312" s="139">
        <v>0</v>
      </c>
      <c r="G6312" s="137" t="s">
        <v>223</v>
      </c>
      <c r="H6312" s="139">
        <v>131.65</v>
      </c>
      <c r="I6312" s="139">
        <v>132.75</v>
      </c>
      <c r="J6312" s="139">
        <v>129</v>
      </c>
      <c r="K6312" s="139">
        <v>129.19999999999999</v>
      </c>
      <c r="L6312" s="139">
        <v>129.19999999999999</v>
      </c>
      <c r="M6312" s="139">
        <v>35</v>
      </c>
      <c r="N6312" s="139">
        <v>480.67</v>
      </c>
      <c r="O6312" s="139">
        <v>16800000</v>
      </c>
      <c r="P6312" s="140">
        <v>-367500</v>
      </c>
      <c r="Q6312" s="138">
        <v>45184</v>
      </c>
      <c r="AR6312">
        <f t="shared" si="399"/>
        <v>0</v>
      </c>
      <c r="AS6312">
        <f t="shared" si="400"/>
        <v>0</v>
      </c>
      <c r="AT6312">
        <f t="shared" si="398"/>
        <v>0</v>
      </c>
    </row>
    <row r="6313" spans="2:46" ht="15.75" customHeight="1" thickBot="1">
      <c r="B6313" t="str">
        <f t="shared" si="397"/>
        <v>BHEL4518445260</v>
      </c>
      <c r="C6313" s="137" t="s">
        <v>226</v>
      </c>
      <c r="D6313" s="137" t="s">
        <v>89</v>
      </c>
      <c r="E6313" s="138">
        <v>45260</v>
      </c>
      <c r="F6313" s="139">
        <v>0</v>
      </c>
      <c r="G6313" s="137" t="s">
        <v>223</v>
      </c>
      <c r="H6313" s="139">
        <v>130.55000000000001</v>
      </c>
      <c r="I6313" s="139">
        <v>130.55000000000001</v>
      </c>
      <c r="J6313" s="139">
        <v>130</v>
      </c>
      <c r="K6313" s="139">
        <v>130.15</v>
      </c>
      <c r="L6313" s="139">
        <v>130.15</v>
      </c>
      <c r="M6313" s="139">
        <v>3</v>
      </c>
      <c r="N6313" s="139">
        <v>41.03</v>
      </c>
      <c r="O6313" s="139">
        <v>1491000</v>
      </c>
      <c r="P6313" s="140">
        <v>-31500</v>
      </c>
      <c r="Q6313" s="138">
        <v>45184</v>
      </c>
      <c r="AR6313">
        <f t="shared" si="399"/>
        <v>0</v>
      </c>
      <c r="AS6313">
        <f t="shared" si="400"/>
        <v>0</v>
      </c>
      <c r="AT6313">
        <f t="shared" si="398"/>
        <v>0</v>
      </c>
    </row>
    <row r="6314" spans="2:46" ht="15.75" customHeight="1" thickBot="1">
      <c r="B6314" t="str">
        <f t="shared" si="397"/>
        <v>BIOCON4518445197</v>
      </c>
      <c r="C6314" s="137" t="s">
        <v>226</v>
      </c>
      <c r="D6314" s="137" t="s">
        <v>90</v>
      </c>
      <c r="E6314" s="138">
        <v>45197</v>
      </c>
      <c r="F6314" s="139">
        <v>0</v>
      </c>
      <c r="G6314" s="137" t="s">
        <v>223</v>
      </c>
      <c r="H6314" s="139">
        <v>276.3</v>
      </c>
      <c r="I6314" s="139">
        <v>280.25</v>
      </c>
      <c r="J6314" s="139">
        <v>274.14999999999998</v>
      </c>
      <c r="K6314" s="139">
        <v>277.05</v>
      </c>
      <c r="L6314" s="139">
        <v>277.05</v>
      </c>
      <c r="M6314" s="139">
        <v>4261</v>
      </c>
      <c r="N6314" s="139">
        <v>29613.02</v>
      </c>
      <c r="O6314" s="139">
        <v>28130000</v>
      </c>
      <c r="P6314" s="140">
        <v>-510000</v>
      </c>
      <c r="Q6314" s="138">
        <v>45184</v>
      </c>
      <c r="AR6314">
        <f t="shared" si="399"/>
        <v>30685000</v>
      </c>
      <c r="AS6314">
        <f t="shared" si="400"/>
        <v>-302500</v>
      </c>
      <c r="AT6314">
        <f t="shared" si="398"/>
        <v>30987500</v>
      </c>
    </row>
    <row r="6315" spans="2:46" ht="15.75" customHeight="1" thickBot="1">
      <c r="B6315" t="str">
        <f t="shared" si="397"/>
        <v>BIOCON4518445225</v>
      </c>
      <c r="C6315" s="137" t="s">
        <v>226</v>
      </c>
      <c r="D6315" s="137" t="s">
        <v>90</v>
      </c>
      <c r="E6315" s="138">
        <v>45225</v>
      </c>
      <c r="F6315" s="139">
        <v>0</v>
      </c>
      <c r="G6315" s="137" t="s">
        <v>223</v>
      </c>
      <c r="H6315" s="139">
        <v>278.10000000000002</v>
      </c>
      <c r="I6315" s="139">
        <v>282.2</v>
      </c>
      <c r="J6315" s="139">
        <v>276.05</v>
      </c>
      <c r="K6315" s="139">
        <v>279.10000000000002</v>
      </c>
      <c r="L6315" s="139">
        <v>279.10000000000002</v>
      </c>
      <c r="M6315" s="139">
        <v>593</v>
      </c>
      <c r="N6315" s="139">
        <v>4149.6400000000003</v>
      </c>
      <c r="O6315" s="139">
        <v>2555000</v>
      </c>
      <c r="P6315" s="140">
        <v>207500</v>
      </c>
      <c r="Q6315" s="138">
        <v>45184</v>
      </c>
      <c r="AR6315">
        <f t="shared" si="399"/>
        <v>0</v>
      </c>
      <c r="AS6315">
        <f t="shared" si="400"/>
        <v>0</v>
      </c>
      <c r="AT6315">
        <f t="shared" si="398"/>
        <v>0</v>
      </c>
    </row>
    <row r="6316" spans="2:46" ht="15.75" customHeight="1" thickBot="1">
      <c r="B6316" t="str">
        <f t="shared" si="397"/>
        <v>BIOCON4518445260</v>
      </c>
      <c r="C6316" s="137" t="s">
        <v>226</v>
      </c>
      <c r="D6316" s="137" t="s">
        <v>90</v>
      </c>
      <c r="E6316" s="138">
        <v>45260</v>
      </c>
      <c r="F6316" s="139">
        <v>0</v>
      </c>
      <c r="G6316" s="137" t="s">
        <v>223</v>
      </c>
      <c r="H6316" s="139">
        <v>278.8</v>
      </c>
      <c r="I6316" s="139">
        <v>283.95</v>
      </c>
      <c r="J6316" s="139">
        <v>278.8</v>
      </c>
      <c r="K6316" s="139">
        <v>280.39999999999998</v>
      </c>
      <c r="L6316" s="139">
        <v>280.39999999999998</v>
      </c>
      <c r="M6316" s="139">
        <v>35</v>
      </c>
      <c r="N6316" s="139">
        <v>246.97</v>
      </c>
      <c r="O6316" s="139">
        <v>165000</v>
      </c>
      <c r="P6316" s="140">
        <v>10000</v>
      </c>
      <c r="Q6316" s="138">
        <v>45184</v>
      </c>
      <c r="AR6316">
        <f t="shared" si="399"/>
        <v>0</v>
      </c>
      <c r="AS6316">
        <f t="shared" si="400"/>
        <v>0</v>
      </c>
      <c r="AT6316">
        <f t="shared" si="398"/>
        <v>0</v>
      </c>
    </row>
    <row r="6317" spans="2:46" ht="15.75" customHeight="1" thickBot="1">
      <c r="B6317" t="str">
        <f t="shared" si="397"/>
        <v>BOSCHLTD4518445197</v>
      </c>
      <c r="C6317" s="137" t="s">
        <v>226</v>
      </c>
      <c r="D6317" s="137" t="s">
        <v>91</v>
      </c>
      <c r="E6317" s="138">
        <v>45197</v>
      </c>
      <c r="F6317" s="139">
        <v>0</v>
      </c>
      <c r="G6317" s="137" t="s">
        <v>223</v>
      </c>
      <c r="H6317" s="139">
        <v>19637.8</v>
      </c>
      <c r="I6317" s="139">
        <v>19764.95</v>
      </c>
      <c r="J6317" s="139">
        <v>19484.8</v>
      </c>
      <c r="K6317" s="139">
        <v>19698.95</v>
      </c>
      <c r="L6317" s="139">
        <v>19698.95</v>
      </c>
      <c r="M6317" s="139">
        <v>686</v>
      </c>
      <c r="N6317" s="139">
        <v>6739.6</v>
      </c>
      <c r="O6317" s="139">
        <v>101800</v>
      </c>
      <c r="P6317" s="139">
        <v>-800</v>
      </c>
      <c r="Q6317" s="138">
        <v>45184</v>
      </c>
      <c r="AR6317">
        <f t="shared" si="399"/>
        <v>106950</v>
      </c>
      <c r="AS6317">
        <f t="shared" si="400"/>
        <v>-50</v>
      </c>
      <c r="AT6317">
        <f t="shared" si="398"/>
        <v>107000</v>
      </c>
    </row>
    <row r="6318" spans="2:46" ht="15.75" customHeight="1" thickBot="1">
      <c r="B6318" t="str">
        <f t="shared" si="397"/>
        <v>BOSCHLTD4518445225</v>
      </c>
      <c r="C6318" s="137" t="s">
        <v>226</v>
      </c>
      <c r="D6318" s="137" t="s">
        <v>91</v>
      </c>
      <c r="E6318" s="138">
        <v>45225</v>
      </c>
      <c r="F6318" s="139">
        <v>0</v>
      </c>
      <c r="G6318" s="137" t="s">
        <v>223</v>
      </c>
      <c r="H6318" s="139">
        <v>19797.2</v>
      </c>
      <c r="I6318" s="139">
        <v>19855.5</v>
      </c>
      <c r="J6318" s="139">
        <v>19670</v>
      </c>
      <c r="K6318" s="139">
        <v>19819.45</v>
      </c>
      <c r="L6318" s="139">
        <v>19819.45</v>
      </c>
      <c r="M6318" s="139">
        <v>61</v>
      </c>
      <c r="N6318" s="139">
        <v>603.59</v>
      </c>
      <c r="O6318" s="139">
        <v>5150</v>
      </c>
      <c r="P6318" s="139">
        <v>750</v>
      </c>
      <c r="Q6318" s="138">
        <v>45184</v>
      </c>
      <c r="AR6318">
        <f t="shared" si="399"/>
        <v>0</v>
      </c>
      <c r="AS6318">
        <f t="shared" si="400"/>
        <v>0</v>
      </c>
      <c r="AT6318">
        <f t="shared" si="398"/>
        <v>0</v>
      </c>
    </row>
    <row r="6319" spans="2:46" ht="15.75" customHeight="1" thickBot="1">
      <c r="B6319" t="str">
        <f t="shared" si="397"/>
        <v>BOSCHLTD4518445260</v>
      </c>
      <c r="C6319" s="137" t="s">
        <v>226</v>
      </c>
      <c r="D6319" s="137" t="s">
        <v>91</v>
      </c>
      <c r="E6319" s="138">
        <v>45260</v>
      </c>
      <c r="F6319" s="139">
        <v>0</v>
      </c>
      <c r="G6319" s="137" t="s">
        <v>223</v>
      </c>
      <c r="H6319" s="139">
        <v>19899.95</v>
      </c>
      <c r="I6319" s="139">
        <v>19899.95</v>
      </c>
      <c r="J6319" s="139">
        <v>19850</v>
      </c>
      <c r="K6319" s="139">
        <v>19875</v>
      </c>
      <c r="L6319" s="139">
        <v>19875</v>
      </c>
      <c r="M6319" s="139">
        <v>2</v>
      </c>
      <c r="N6319" s="139">
        <v>19.87</v>
      </c>
      <c r="O6319" s="139">
        <v>200</v>
      </c>
      <c r="P6319" s="139">
        <v>50</v>
      </c>
      <c r="Q6319" s="138">
        <v>45184</v>
      </c>
      <c r="AR6319">
        <f t="shared" si="399"/>
        <v>0</v>
      </c>
      <c r="AS6319">
        <f t="shared" si="400"/>
        <v>0</v>
      </c>
      <c r="AT6319">
        <f t="shared" si="398"/>
        <v>0</v>
      </c>
    </row>
    <row r="6320" spans="2:46" ht="15.75" customHeight="1" thickBot="1">
      <c r="B6320" t="str">
        <f t="shared" si="397"/>
        <v>BPCL4518445197</v>
      </c>
      <c r="C6320" s="137" t="s">
        <v>226</v>
      </c>
      <c r="D6320" s="137" t="s">
        <v>66</v>
      </c>
      <c r="E6320" s="138">
        <v>45197</v>
      </c>
      <c r="F6320" s="139">
        <v>0</v>
      </c>
      <c r="G6320" s="137" t="s">
        <v>223</v>
      </c>
      <c r="H6320" s="139">
        <v>361.8</v>
      </c>
      <c r="I6320" s="139">
        <v>361.8</v>
      </c>
      <c r="J6320" s="139">
        <v>352.35</v>
      </c>
      <c r="K6320" s="139">
        <v>353.5</v>
      </c>
      <c r="L6320" s="139">
        <v>353.5</v>
      </c>
      <c r="M6320" s="139">
        <v>4337</v>
      </c>
      <c r="N6320" s="139">
        <v>27658.68</v>
      </c>
      <c r="O6320" s="139">
        <v>25853400</v>
      </c>
      <c r="P6320" s="140">
        <v>-919800</v>
      </c>
      <c r="Q6320" s="138">
        <v>45184</v>
      </c>
      <c r="AR6320">
        <f t="shared" si="399"/>
        <v>27817200</v>
      </c>
      <c r="AS6320">
        <f t="shared" si="400"/>
        <v>-516600</v>
      </c>
      <c r="AT6320">
        <f t="shared" si="398"/>
        <v>28333800</v>
      </c>
    </row>
    <row r="6321" spans="2:46" ht="15.75" customHeight="1" thickBot="1">
      <c r="B6321" t="str">
        <f t="shared" si="397"/>
        <v>BPCL4518445225</v>
      </c>
      <c r="C6321" s="137" t="s">
        <v>226</v>
      </c>
      <c r="D6321" s="137" t="s">
        <v>66</v>
      </c>
      <c r="E6321" s="138">
        <v>45225</v>
      </c>
      <c r="F6321" s="139">
        <v>0</v>
      </c>
      <c r="G6321" s="137" t="s">
        <v>223</v>
      </c>
      <c r="H6321" s="139">
        <v>361.35</v>
      </c>
      <c r="I6321" s="139">
        <v>361.8</v>
      </c>
      <c r="J6321" s="139">
        <v>355</v>
      </c>
      <c r="K6321" s="139">
        <v>355.7</v>
      </c>
      <c r="L6321" s="139">
        <v>355.7</v>
      </c>
      <c r="M6321" s="139">
        <v>668</v>
      </c>
      <c r="N6321" s="139">
        <v>4290.18</v>
      </c>
      <c r="O6321" s="139">
        <v>1963800</v>
      </c>
      <c r="P6321" s="140">
        <v>403200</v>
      </c>
      <c r="Q6321" s="138">
        <v>45184</v>
      </c>
      <c r="AR6321">
        <f t="shared" si="399"/>
        <v>0</v>
      </c>
      <c r="AS6321">
        <f t="shared" si="400"/>
        <v>0</v>
      </c>
      <c r="AT6321">
        <f t="shared" si="398"/>
        <v>0</v>
      </c>
    </row>
    <row r="6322" spans="2:46" ht="15.75" customHeight="1" thickBot="1">
      <c r="B6322" t="str">
        <f t="shared" si="397"/>
        <v>BPCL4518445260</v>
      </c>
      <c r="C6322" s="137" t="s">
        <v>226</v>
      </c>
      <c r="D6322" s="137" t="s">
        <v>66</v>
      </c>
      <c r="E6322" s="138">
        <v>45260</v>
      </c>
      <c r="F6322" s="139">
        <v>0</v>
      </c>
      <c r="G6322" s="137" t="s">
        <v>223</v>
      </c>
      <c r="H6322" s="139">
        <v>361.5</v>
      </c>
      <c r="I6322" s="139">
        <v>361.5</v>
      </c>
      <c r="J6322" s="139">
        <v>355.05</v>
      </c>
      <c r="K6322" s="139">
        <v>356</v>
      </c>
      <c r="L6322" s="139">
        <v>356</v>
      </c>
      <c r="M6322" s="139">
        <v>9</v>
      </c>
      <c r="N6322" s="139">
        <v>58.07</v>
      </c>
      <c r="O6322" s="139">
        <v>127800</v>
      </c>
      <c r="P6322" s="140">
        <v>5400</v>
      </c>
      <c r="Q6322" s="138">
        <v>45184</v>
      </c>
      <c r="AR6322">
        <f t="shared" si="399"/>
        <v>0</v>
      </c>
      <c r="AS6322">
        <f t="shared" si="400"/>
        <v>0</v>
      </c>
      <c r="AT6322">
        <f t="shared" si="398"/>
        <v>0</v>
      </c>
    </row>
    <row r="6323" spans="2:46" ht="15.75" customHeight="1" thickBot="1">
      <c r="B6323" t="str">
        <f t="shared" si="397"/>
        <v>BRITANNIA4518445197</v>
      </c>
      <c r="C6323" s="137" t="s">
        <v>226</v>
      </c>
      <c r="D6323" s="137" t="s">
        <v>54</v>
      </c>
      <c r="E6323" s="138">
        <v>45197</v>
      </c>
      <c r="F6323" s="139">
        <v>0</v>
      </c>
      <c r="G6323" s="137" t="s">
        <v>223</v>
      </c>
      <c r="H6323" s="139">
        <v>4586.7</v>
      </c>
      <c r="I6323" s="139">
        <v>4586.7</v>
      </c>
      <c r="J6323" s="139">
        <v>4527.95</v>
      </c>
      <c r="K6323" s="139">
        <v>4548.55</v>
      </c>
      <c r="L6323" s="139">
        <v>4548.55</v>
      </c>
      <c r="M6323" s="139">
        <v>2975</v>
      </c>
      <c r="N6323" s="139">
        <v>27054</v>
      </c>
      <c r="O6323" s="139">
        <v>2144000</v>
      </c>
      <c r="P6323" s="140">
        <v>103800</v>
      </c>
      <c r="Q6323" s="138">
        <v>45184</v>
      </c>
      <c r="AR6323">
        <f t="shared" si="399"/>
        <v>2256000</v>
      </c>
      <c r="AS6323">
        <f t="shared" si="400"/>
        <v>129000</v>
      </c>
      <c r="AT6323">
        <f t="shared" si="398"/>
        <v>2127000</v>
      </c>
    </row>
    <row r="6324" spans="2:46" ht="15.75" customHeight="1" thickBot="1">
      <c r="B6324" t="str">
        <f t="shared" si="397"/>
        <v>BRITANNIA4518445225</v>
      </c>
      <c r="C6324" s="137" t="s">
        <v>226</v>
      </c>
      <c r="D6324" s="137" t="s">
        <v>54</v>
      </c>
      <c r="E6324" s="138">
        <v>45225</v>
      </c>
      <c r="F6324" s="139">
        <v>0</v>
      </c>
      <c r="G6324" s="137" t="s">
        <v>223</v>
      </c>
      <c r="H6324" s="139">
        <v>4594</v>
      </c>
      <c r="I6324" s="139">
        <v>4602.05</v>
      </c>
      <c r="J6324" s="139">
        <v>4563</v>
      </c>
      <c r="K6324" s="139">
        <v>4579.95</v>
      </c>
      <c r="L6324" s="139">
        <v>4579.95</v>
      </c>
      <c r="M6324" s="139">
        <v>397</v>
      </c>
      <c r="N6324" s="139">
        <v>3635.73</v>
      </c>
      <c r="O6324" s="139">
        <v>112000</v>
      </c>
      <c r="P6324" s="140">
        <v>25200</v>
      </c>
      <c r="Q6324" s="138">
        <v>45184</v>
      </c>
      <c r="AR6324">
        <f t="shared" si="399"/>
        <v>0</v>
      </c>
      <c r="AS6324">
        <f t="shared" si="400"/>
        <v>0</v>
      </c>
      <c r="AT6324">
        <f t="shared" si="398"/>
        <v>0</v>
      </c>
    </row>
    <row r="6325" spans="2:46" ht="15.75" customHeight="1" thickBot="1">
      <c r="B6325" t="str">
        <f t="shared" si="397"/>
        <v>BRITANNIA4518445260</v>
      </c>
      <c r="C6325" s="137" t="s">
        <v>226</v>
      </c>
      <c r="D6325" s="137" t="s">
        <v>54</v>
      </c>
      <c r="E6325" s="138">
        <v>45260</v>
      </c>
      <c r="F6325" s="139">
        <v>0</v>
      </c>
      <c r="G6325" s="137" t="s">
        <v>223</v>
      </c>
      <c r="H6325" s="139">
        <v>4616</v>
      </c>
      <c r="I6325" s="139">
        <v>4616</v>
      </c>
      <c r="J6325" s="139">
        <v>4600</v>
      </c>
      <c r="K6325" s="139">
        <v>4608</v>
      </c>
      <c r="L6325" s="139">
        <v>4608</v>
      </c>
      <c r="M6325" s="139">
        <v>17</v>
      </c>
      <c r="N6325" s="139">
        <v>156.71</v>
      </c>
      <c r="O6325" s="139">
        <v>7400</v>
      </c>
      <c r="P6325" s="140">
        <v>2200</v>
      </c>
      <c r="Q6325" s="138">
        <v>45184</v>
      </c>
      <c r="AR6325">
        <f t="shared" si="399"/>
        <v>0</v>
      </c>
      <c r="AS6325">
        <f t="shared" si="400"/>
        <v>0</v>
      </c>
      <c r="AT6325">
        <f t="shared" si="398"/>
        <v>0</v>
      </c>
    </row>
    <row r="6326" spans="2:46" ht="15.75" customHeight="1" thickBot="1">
      <c r="B6326" t="str">
        <f t="shared" si="397"/>
        <v>BSOFT4518445197</v>
      </c>
      <c r="C6326" s="137" t="s">
        <v>226</v>
      </c>
      <c r="D6326" s="137" t="s">
        <v>92</v>
      </c>
      <c r="E6326" s="138">
        <v>45197</v>
      </c>
      <c r="F6326" s="139">
        <v>0</v>
      </c>
      <c r="G6326" s="137" t="s">
        <v>223</v>
      </c>
      <c r="H6326" s="139">
        <v>508.3</v>
      </c>
      <c r="I6326" s="139">
        <v>513</v>
      </c>
      <c r="J6326" s="139">
        <v>503.55</v>
      </c>
      <c r="K6326" s="139">
        <v>506.05</v>
      </c>
      <c r="L6326" s="139">
        <v>506.05</v>
      </c>
      <c r="M6326" s="139">
        <v>1571</v>
      </c>
      <c r="N6326" s="139">
        <v>15961.38</v>
      </c>
      <c r="O6326" s="139">
        <v>8332000</v>
      </c>
      <c r="P6326" s="140">
        <v>-138000</v>
      </c>
      <c r="Q6326" s="138">
        <v>45184</v>
      </c>
      <c r="AR6326">
        <f t="shared" si="399"/>
        <v>8834000</v>
      </c>
      <c r="AS6326">
        <f t="shared" si="400"/>
        <v>-98000</v>
      </c>
      <c r="AT6326">
        <f t="shared" si="398"/>
        <v>8932000</v>
      </c>
    </row>
    <row r="6327" spans="2:46" ht="15.75" customHeight="1" thickBot="1">
      <c r="B6327" t="str">
        <f t="shared" si="397"/>
        <v>BSOFT4518445225</v>
      </c>
      <c r="C6327" s="137" t="s">
        <v>226</v>
      </c>
      <c r="D6327" s="137" t="s">
        <v>92</v>
      </c>
      <c r="E6327" s="138">
        <v>45225</v>
      </c>
      <c r="F6327" s="139">
        <v>0</v>
      </c>
      <c r="G6327" s="137" t="s">
        <v>223</v>
      </c>
      <c r="H6327" s="139">
        <v>512</v>
      </c>
      <c r="I6327" s="139">
        <v>515.35</v>
      </c>
      <c r="J6327" s="139">
        <v>507.35</v>
      </c>
      <c r="K6327" s="139">
        <v>508.6</v>
      </c>
      <c r="L6327" s="139">
        <v>508.6</v>
      </c>
      <c r="M6327" s="139">
        <v>124</v>
      </c>
      <c r="N6327" s="139">
        <v>1267.72</v>
      </c>
      <c r="O6327" s="139">
        <v>502000</v>
      </c>
      <c r="P6327" s="140">
        <v>40000</v>
      </c>
      <c r="Q6327" s="138">
        <v>45184</v>
      </c>
      <c r="AR6327">
        <f t="shared" si="399"/>
        <v>0</v>
      </c>
      <c r="AS6327">
        <f t="shared" si="400"/>
        <v>0</v>
      </c>
      <c r="AT6327">
        <f t="shared" si="398"/>
        <v>0</v>
      </c>
    </row>
    <row r="6328" spans="2:46" ht="15.75" customHeight="1" thickBot="1">
      <c r="B6328" t="str">
        <f t="shared" si="397"/>
        <v>BSOFT4518445260</v>
      </c>
      <c r="C6328" s="137" t="s">
        <v>226</v>
      </c>
      <c r="D6328" s="137" t="s">
        <v>92</v>
      </c>
      <c r="E6328" s="138">
        <v>45260</v>
      </c>
      <c r="F6328" s="139">
        <v>0</v>
      </c>
      <c r="G6328" s="137" t="s">
        <v>223</v>
      </c>
      <c r="H6328" s="139">
        <v>513.85</v>
      </c>
      <c r="I6328" s="139">
        <v>513.85</v>
      </c>
      <c r="J6328" s="139">
        <v>511.9</v>
      </c>
      <c r="K6328" s="139">
        <v>511.9</v>
      </c>
      <c r="L6328" s="139">
        <v>511.6</v>
      </c>
      <c r="M6328" s="139">
        <v>2</v>
      </c>
      <c r="N6328" s="139">
        <v>20.51</v>
      </c>
      <c r="O6328" s="139">
        <v>72000</v>
      </c>
      <c r="P6328" s="139">
        <v>0</v>
      </c>
      <c r="Q6328" s="138">
        <v>45184</v>
      </c>
      <c r="AR6328">
        <f t="shared" si="399"/>
        <v>0</v>
      </c>
      <c r="AS6328">
        <f t="shared" si="400"/>
        <v>0</v>
      </c>
      <c r="AT6328">
        <f t="shared" si="398"/>
        <v>0</v>
      </c>
    </row>
    <row r="6329" spans="2:46" ht="15.75" customHeight="1" thickBot="1">
      <c r="B6329" t="str">
        <f t="shared" si="397"/>
        <v>CANBK4518445197</v>
      </c>
      <c r="C6329" s="137" t="s">
        <v>226</v>
      </c>
      <c r="D6329" s="137" t="s">
        <v>93</v>
      </c>
      <c r="E6329" s="138">
        <v>45197</v>
      </c>
      <c r="F6329" s="139">
        <v>0</v>
      </c>
      <c r="G6329" s="137" t="s">
        <v>223</v>
      </c>
      <c r="H6329" s="139">
        <v>367.4</v>
      </c>
      <c r="I6329" s="139">
        <v>369.4</v>
      </c>
      <c r="J6329" s="139">
        <v>362.4</v>
      </c>
      <c r="K6329" s="139">
        <v>365.55</v>
      </c>
      <c r="L6329" s="139">
        <v>365.55</v>
      </c>
      <c r="M6329" s="139">
        <v>6560</v>
      </c>
      <c r="N6329" s="139">
        <v>64776.58</v>
      </c>
      <c r="O6329" s="139">
        <v>56762100</v>
      </c>
      <c r="P6329" s="140">
        <v>-1433700</v>
      </c>
      <c r="Q6329" s="138">
        <v>45184</v>
      </c>
      <c r="AR6329">
        <f t="shared" si="399"/>
        <v>60237000</v>
      </c>
      <c r="AS6329">
        <f t="shared" si="400"/>
        <v>-1115100</v>
      </c>
      <c r="AT6329">
        <f t="shared" si="398"/>
        <v>61352100</v>
      </c>
    </row>
    <row r="6330" spans="2:46" ht="15.75" customHeight="1" thickBot="1">
      <c r="B6330" t="str">
        <f t="shared" si="397"/>
        <v>CANBK4518445225</v>
      </c>
      <c r="C6330" s="137" t="s">
        <v>226</v>
      </c>
      <c r="D6330" s="137" t="s">
        <v>93</v>
      </c>
      <c r="E6330" s="138">
        <v>45225</v>
      </c>
      <c r="F6330" s="139">
        <v>0</v>
      </c>
      <c r="G6330" s="137" t="s">
        <v>223</v>
      </c>
      <c r="H6330" s="139">
        <v>370</v>
      </c>
      <c r="I6330" s="139">
        <v>371.5</v>
      </c>
      <c r="J6330" s="139">
        <v>365</v>
      </c>
      <c r="K6330" s="139">
        <v>368.05</v>
      </c>
      <c r="L6330" s="139">
        <v>368.05</v>
      </c>
      <c r="M6330" s="139">
        <v>722</v>
      </c>
      <c r="N6330" s="139">
        <v>7176.01</v>
      </c>
      <c r="O6330" s="139">
        <v>3474900</v>
      </c>
      <c r="P6330" s="140">
        <v>318600</v>
      </c>
      <c r="Q6330" s="138">
        <v>45184</v>
      </c>
      <c r="AR6330">
        <f t="shared" si="399"/>
        <v>0</v>
      </c>
      <c r="AS6330">
        <f t="shared" si="400"/>
        <v>0</v>
      </c>
      <c r="AT6330">
        <f t="shared" si="398"/>
        <v>0</v>
      </c>
    </row>
    <row r="6331" spans="2:46" ht="15.75" customHeight="1" thickBot="1">
      <c r="B6331" t="str">
        <f t="shared" si="397"/>
        <v>CANBK4518445260</v>
      </c>
      <c r="C6331" s="137" t="s">
        <v>226</v>
      </c>
      <c r="D6331" s="137" t="s">
        <v>93</v>
      </c>
      <c r="E6331" s="138">
        <v>45260</v>
      </c>
      <c r="F6331" s="139">
        <v>0</v>
      </c>
      <c r="G6331" s="137" t="s">
        <v>223</v>
      </c>
      <c r="H6331" s="139">
        <v>371.45</v>
      </c>
      <c r="I6331" s="139">
        <v>373.5</v>
      </c>
      <c r="J6331" s="139">
        <v>368</v>
      </c>
      <c r="K6331" s="139">
        <v>370.9</v>
      </c>
      <c r="L6331" s="139">
        <v>370.9</v>
      </c>
      <c r="M6331" s="139">
        <v>32</v>
      </c>
      <c r="N6331" s="139">
        <v>319.72000000000003</v>
      </c>
      <c r="O6331" s="139">
        <v>313200</v>
      </c>
      <c r="P6331" s="140">
        <v>32400</v>
      </c>
      <c r="Q6331" s="138">
        <v>45184</v>
      </c>
      <c r="AR6331">
        <f t="shared" si="399"/>
        <v>0</v>
      </c>
      <c r="AS6331">
        <f t="shared" si="400"/>
        <v>0</v>
      </c>
      <c r="AT6331">
        <f t="shared" si="398"/>
        <v>0</v>
      </c>
    </row>
    <row r="6332" spans="2:46" ht="15.75" customHeight="1" thickBot="1">
      <c r="B6332" t="str">
        <f t="shared" si="397"/>
        <v>CANFINHOME4518445197</v>
      </c>
      <c r="C6332" s="137" t="s">
        <v>226</v>
      </c>
      <c r="D6332" s="137" t="s">
        <v>94</v>
      </c>
      <c r="E6332" s="138">
        <v>45197</v>
      </c>
      <c r="F6332" s="139">
        <v>0</v>
      </c>
      <c r="G6332" s="137" t="s">
        <v>223</v>
      </c>
      <c r="H6332" s="139">
        <v>787.25</v>
      </c>
      <c r="I6332" s="139">
        <v>794.3</v>
      </c>
      <c r="J6332" s="139">
        <v>782.05</v>
      </c>
      <c r="K6332" s="139">
        <v>784.35</v>
      </c>
      <c r="L6332" s="139">
        <v>784.35</v>
      </c>
      <c r="M6332" s="139">
        <v>1165</v>
      </c>
      <c r="N6332" s="139">
        <v>8946.5300000000007</v>
      </c>
      <c r="O6332" s="139">
        <v>4173000</v>
      </c>
      <c r="P6332" s="140">
        <v>19500</v>
      </c>
      <c r="Q6332" s="138">
        <v>45184</v>
      </c>
      <c r="AR6332">
        <f t="shared" si="399"/>
        <v>4378725</v>
      </c>
      <c r="AS6332">
        <f t="shared" si="400"/>
        <v>25350</v>
      </c>
      <c r="AT6332">
        <f t="shared" si="398"/>
        <v>4353375</v>
      </c>
    </row>
    <row r="6333" spans="2:46" ht="15.75" customHeight="1" thickBot="1">
      <c r="B6333" t="str">
        <f t="shared" si="397"/>
        <v>CANFINHOME4518445225</v>
      </c>
      <c r="C6333" s="137" t="s">
        <v>226</v>
      </c>
      <c r="D6333" s="137" t="s">
        <v>94</v>
      </c>
      <c r="E6333" s="138">
        <v>45225</v>
      </c>
      <c r="F6333" s="139">
        <v>0</v>
      </c>
      <c r="G6333" s="137" t="s">
        <v>223</v>
      </c>
      <c r="H6333" s="139">
        <v>791.1</v>
      </c>
      <c r="I6333" s="139">
        <v>798.9</v>
      </c>
      <c r="J6333" s="139">
        <v>787</v>
      </c>
      <c r="K6333" s="139">
        <v>788.55</v>
      </c>
      <c r="L6333" s="139">
        <v>788.55</v>
      </c>
      <c r="M6333" s="139">
        <v>120</v>
      </c>
      <c r="N6333" s="139">
        <v>927.18</v>
      </c>
      <c r="O6333" s="139">
        <v>205725</v>
      </c>
      <c r="P6333" s="140">
        <v>5850</v>
      </c>
      <c r="Q6333" s="138">
        <v>45184</v>
      </c>
      <c r="AR6333">
        <f t="shared" si="399"/>
        <v>0</v>
      </c>
      <c r="AS6333">
        <f t="shared" si="400"/>
        <v>0</v>
      </c>
      <c r="AT6333">
        <f t="shared" si="398"/>
        <v>0</v>
      </c>
    </row>
    <row r="6334" spans="2:46" ht="15.75" customHeight="1" thickBot="1">
      <c r="B6334" t="str">
        <f t="shared" si="397"/>
        <v>CANFINHOME4518445260</v>
      </c>
      <c r="C6334" s="137" t="s">
        <v>226</v>
      </c>
      <c r="D6334" s="137" t="s">
        <v>94</v>
      </c>
      <c r="E6334" s="138">
        <v>45260</v>
      </c>
      <c r="F6334" s="139">
        <v>0</v>
      </c>
      <c r="G6334" s="137" t="s">
        <v>223</v>
      </c>
      <c r="H6334" s="139">
        <v>797</v>
      </c>
      <c r="I6334" s="139">
        <v>802</v>
      </c>
      <c r="J6334" s="139">
        <v>797</v>
      </c>
      <c r="K6334" s="139">
        <v>802</v>
      </c>
      <c r="L6334" s="139">
        <v>793</v>
      </c>
      <c r="M6334" s="139">
        <v>2</v>
      </c>
      <c r="N6334" s="139">
        <v>15.59</v>
      </c>
      <c r="O6334" s="139">
        <v>27300</v>
      </c>
      <c r="P6334" s="139">
        <v>975</v>
      </c>
      <c r="Q6334" s="138">
        <v>45184</v>
      </c>
      <c r="AR6334">
        <f t="shared" si="399"/>
        <v>0</v>
      </c>
      <c r="AS6334">
        <f t="shared" si="400"/>
        <v>0</v>
      </c>
      <c r="AT6334">
        <f t="shared" si="398"/>
        <v>0</v>
      </c>
    </row>
    <row r="6335" spans="2:46" ht="15.75" customHeight="1" thickBot="1">
      <c r="B6335" t="str">
        <f t="shared" si="397"/>
        <v>CHAMBLFERT4518445197</v>
      </c>
      <c r="C6335" s="137" t="s">
        <v>226</v>
      </c>
      <c r="D6335" s="137" t="s">
        <v>95</v>
      </c>
      <c r="E6335" s="138">
        <v>45197</v>
      </c>
      <c r="F6335" s="139">
        <v>0</v>
      </c>
      <c r="G6335" s="137" t="s">
        <v>223</v>
      </c>
      <c r="H6335" s="139">
        <v>286.7</v>
      </c>
      <c r="I6335" s="139">
        <v>291.10000000000002</v>
      </c>
      <c r="J6335" s="139">
        <v>285.25</v>
      </c>
      <c r="K6335" s="139">
        <v>286.85000000000002</v>
      </c>
      <c r="L6335" s="139">
        <v>286.85000000000002</v>
      </c>
      <c r="M6335" s="139">
        <v>3474</v>
      </c>
      <c r="N6335" s="139">
        <v>19019.27</v>
      </c>
      <c r="O6335" s="139">
        <v>13932700</v>
      </c>
      <c r="P6335" s="140">
        <v>942400</v>
      </c>
      <c r="Q6335" s="138">
        <v>45184</v>
      </c>
      <c r="AR6335">
        <f t="shared" si="399"/>
        <v>15437500</v>
      </c>
      <c r="AS6335">
        <f t="shared" si="400"/>
        <v>1305300</v>
      </c>
      <c r="AT6335">
        <f t="shared" si="398"/>
        <v>14132200</v>
      </c>
    </row>
    <row r="6336" spans="2:46" ht="15.75" customHeight="1" thickBot="1">
      <c r="B6336" t="str">
        <f t="shared" si="397"/>
        <v>CHAMBLFERT4518445225</v>
      </c>
      <c r="C6336" s="137" t="s">
        <v>226</v>
      </c>
      <c r="D6336" s="137" t="s">
        <v>95</v>
      </c>
      <c r="E6336" s="138">
        <v>45225</v>
      </c>
      <c r="F6336" s="139">
        <v>0</v>
      </c>
      <c r="G6336" s="137" t="s">
        <v>223</v>
      </c>
      <c r="H6336" s="139">
        <v>288.89999999999998</v>
      </c>
      <c r="I6336" s="139">
        <v>292.89999999999998</v>
      </c>
      <c r="J6336" s="139">
        <v>287.2</v>
      </c>
      <c r="K6336" s="139">
        <v>288.95</v>
      </c>
      <c r="L6336" s="139">
        <v>288.95</v>
      </c>
      <c r="M6336" s="139">
        <v>473</v>
      </c>
      <c r="N6336" s="139">
        <v>2603.7800000000002</v>
      </c>
      <c r="O6336" s="139">
        <v>1504800</v>
      </c>
      <c r="P6336" s="140">
        <v>362900</v>
      </c>
      <c r="Q6336" s="138">
        <v>45184</v>
      </c>
      <c r="AR6336">
        <f t="shared" si="399"/>
        <v>0</v>
      </c>
      <c r="AS6336">
        <f t="shared" si="400"/>
        <v>0</v>
      </c>
      <c r="AT6336">
        <f t="shared" si="398"/>
        <v>0</v>
      </c>
    </row>
    <row r="6337" spans="2:46" ht="15.75" customHeight="1" thickBot="1">
      <c r="B6337" t="str">
        <f t="shared" si="397"/>
        <v>CHAMBLFERT4518445260</v>
      </c>
      <c r="C6337" s="137" t="s">
        <v>226</v>
      </c>
      <c r="D6337" s="137" t="s">
        <v>95</v>
      </c>
      <c r="E6337" s="138">
        <v>45260</v>
      </c>
      <c r="F6337" s="139">
        <v>0</v>
      </c>
      <c r="G6337" s="137" t="s">
        <v>223</v>
      </c>
      <c r="H6337" s="139">
        <v>291.5</v>
      </c>
      <c r="I6337" s="139">
        <v>294</v>
      </c>
      <c r="J6337" s="139">
        <v>289.89999999999998</v>
      </c>
      <c r="K6337" s="139">
        <v>291.60000000000002</v>
      </c>
      <c r="L6337" s="139">
        <v>291.60000000000002</v>
      </c>
      <c r="M6337" s="139">
        <v>8</v>
      </c>
      <c r="N6337" s="139">
        <v>44.37</v>
      </c>
      <c r="O6337" s="139">
        <v>85500</v>
      </c>
      <c r="P6337" s="140">
        <v>1900</v>
      </c>
      <c r="Q6337" s="138">
        <v>45184</v>
      </c>
      <c r="AR6337">
        <f t="shared" si="399"/>
        <v>0</v>
      </c>
      <c r="AS6337">
        <f t="shared" si="400"/>
        <v>0</v>
      </c>
      <c r="AT6337">
        <f t="shared" si="398"/>
        <v>0</v>
      </c>
    </row>
    <row r="6338" spans="2:46" ht="15.75" customHeight="1" thickBot="1">
      <c r="B6338" t="str">
        <f t="shared" ref="B6338:B6401" si="401">D6338&amp;Q6338&amp;E6338</f>
        <v>CHOLAFIN4518445197</v>
      </c>
      <c r="C6338" s="137" t="s">
        <v>226</v>
      </c>
      <c r="D6338" s="137" t="s">
        <v>96</v>
      </c>
      <c r="E6338" s="138">
        <v>45197</v>
      </c>
      <c r="F6338" s="139">
        <v>0</v>
      </c>
      <c r="G6338" s="137" t="s">
        <v>223</v>
      </c>
      <c r="H6338" s="139">
        <v>1211.7</v>
      </c>
      <c r="I6338" s="139">
        <v>1235.25</v>
      </c>
      <c r="J6338" s="139">
        <v>1200.3</v>
      </c>
      <c r="K6338" s="139">
        <v>1222.4000000000001</v>
      </c>
      <c r="L6338" s="139">
        <v>1222.4000000000001</v>
      </c>
      <c r="M6338" s="139">
        <v>5866</v>
      </c>
      <c r="N6338" s="139">
        <v>89689.75</v>
      </c>
      <c r="O6338" s="139">
        <v>12321250</v>
      </c>
      <c r="P6338" s="140">
        <v>-711250</v>
      </c>
      <c r="Q6338" s="138">
        <v>45184</v>
      </c>
      <c r="AR6338">
        <f t="shared" si="399"/>
        <v>12835000</v>
      </c>
      <c r="AS6338">
        <f t="shared" si="400"/>
        <v>-600000</v>
      </c>
      <c r="AT6338">
        <f t="shared" ref="AT6338:AT6401" si="402">AR6338-AS6338</f>
        <v>13435000</v>
      </c>
    </row>
    <row r="6339" spans="2:46" ht="15.75" customHeight="1" thickBot="1">
      <c r="B6339" t="str">
        <f t="shared" si="401"/>
        <v>CHOLAFIN4518445225</v>
      </c>
      <c r="C6339" s="137" t="s">
        <v>226</v>
      </c>
      <c r="D6339" s="137" t="s">
        <v>96</v>
      </c>
      <c r="E6339" s="138">
        <v>45225</v>
      </c>
      <c r="F6339" s="139">
        <v>0</v>
      </c>
      <c r="G6339" s="137" t="s">
        <v>223</v>
      </c>
      <c r="H6339" s="139">
        <v>1217.5</v>
      </c>
      <c r="I6339" s="139">
        <v>1241</v>
      </c>
      <c r="J6339" s="139">
        <v>1207.1500000000001</v>
      </c>
      <c r="K6339" s="139">
        <v>1228.4000000000001</v>
      </c>
      <c r="L6339" s="139">
        <v>1228.4000000000001</v>
      </c>
      <c r="M6339" s="139">
        <v>388</v>
      </c>
      <c r="N6339" s="139">
        <v>5955.17</v>
      </c>
      <c r="O6339" s="139">
        <v>513750</v>
      </c>
      <c r="P6339" s="140">
        <v>111250</v>
      </c>
      <c r="Q6339" s="138">
        <v>45184</v>
      </c>
      <c r="AR6339">
        <f t="shared" si="399"/>
        <v>0</v>
      </c>
      <c r="AS6339">
        <f t="shared" si="400"/>
        <v>0</v>
      </c>
      <c r="AT6339">
        <f t="shared" si="402"/>
        <v>0</v>
      </c>
    </row>
    <row r="6340" spans="2:46" ht="15.75" customHeight="1" thickBot="1">
      <c r="B6340" t="str">
        <f t="shared" si="401"/>
        <v>CHOLAFIN4518445260</v>
      </c>
      <c r="C6340" s="137" t="s">
        <v>226</v>
      </c>
      <c r="D6340" s="137" t="s">
        <v>96</v>
      </c>
      <c r="E6340" s="138">
        <v>45260</v>
      </c>
      <c r="F6340" s="139">
        <v>0</v>
      </c>
      <c r="G6340" s="137" t="s">
        <v>223</v>
      </c>
      <c r="H6340" s="139">
        <v>1226</v>
      </c>
      <c r="I6340" s="139">
        <v>1245</v>
      </c>
      <c r="J6340" s="139">
        <v>1224</v>
      </c>
      <c r="K6340" s="139">
        <v>1232.4000000000001</v>
      </c>
      <c r="L6340" s="139">
        <v>1232.4000000000001</v>
      </c>
      <c r="M6340" s="139">
        <v>32</v>
      </c>
      <c r="N6340" s="139">
        <v>494.44</v>
      </c>
      <c r="O6340" s="139">
        <v>60000</v>
      </c>
      <c r="P6340" s="140">
        <v>5000</v>
      </c>
      <c r="Q6340" s="138">
        <v>45184</v>
      </c>
      <c r="AR6340">
        <f t="shared" si="399"/>
        <v>0</v>
      </c>
      <c r="AS6340">
        <f t="shared" si="400"/>
        <v>0</v>
      </c>
      <c r="AT6340">
        <f t="shared" si="402"/>
        <v>0</v>
      </c>
    </row>
    <row r="6341" spans="2:46" ht="15.75" customHeight="1" thickBot="1">
      <c r="B6341" t="str">
        <f t="shared" si="401"/>
        <v>CIPLA4518445197</v>
      </c>
      <c r="C6341" s="137" t="s">
        <v>226</v>
      </c>
      <c r="D6341" s="137" t="s">
        <v>58</v>
      </c>
      <c r="E6341" s="138">
        <v>45197</v>
      </c>
      <c r="F6341" s="139">
        <v>0</v>
      </c>
      <c r="G6341" s="137" t="s">
        <v>223</v>
      </c>
      <c r="H6341" s="139">
        <v>1237.4000000000001</v>
      </c>
      <c r="I6341" s="139">
        <v>1246</v>
      </c>
      <c r="J6341" s="139">
        <v>1233.0999999999999</v>
      </c>
      <c r="K6341" s="139">
        <v>1240.4000000000001</v>
      </c>
      <c r="L6341" s="139">
        <v>1240.4000000000001</v>
      </c>
      <c r="M6341" s="139">
        <v>2611</v>
      </c>
      <c r="N6341" s="139">
        <v>21027.279999999999</v>
      </c>
      <c r="O6341" s="139">
        <v>10588500</v>
      </c>
      <c r="P6341" s="140">
        <v>256750</v>
      </c>
      <c r="Q6341" s="138">
        <v>45184</v>
      </c>
      <c r="AR6341">
        <f t="shared" si="399"/>
        <v>10773100</v>
      </c>
      <c r="AS6341">
        <f t="shared" si="400"/>
        <v>269100</v>
      </c>
      <c r="AT6341">
        <f t="shared" si="402"/>
        <v>10504000</v>
      </c>
    </row>
    <row r="6342" spans="2:46" ht="15.75" customHeight="1" thickBot="1">
      <c r="B6342" t="str">
        <f t="shared" si="401"/>
        <v>CIPLA4518445225</v>
      </c>
      <c r="C6342" s="137" t="s">
        <v>226</v>
      </c>
      <c r="D6342" s="137" t="s">
        <v>58</v>
      </c>
      <c r="E6342" s="138">
        <v>45225</v>
      </c>
      <c r="F6342" s="139">
        <v>0</v>
      </c>
      <c r="G6342" s="137" t="s">
        <v>223</v>
      </c>
      <c r="H6342" s="139">
        <v>1244.0999999999999</v>
      </c>
      <c r="I6342" s="139">
        <v>1252.4000000000001</v>
      </c>
      <c r="J6342" s="139">
        <v>1240.4000000000001</v>
      </c>
      <c r="K6342" s="139">
        <v>1247.05</v>
      </c>
      <c r="L6342" s="139">
        <v>1247.05</v>
      </c>
      <c r="M6342" s="139">
        <v>186</v>
      </c>
      <c r="N6342" s="139">
        <v>1506.08</v>
      </c>
      <c r="O6342" s="139">
        <v>184600</v>
      </c>
      <c r="P6342" s="140">
        <v>12350</v>
      </c>
      <c r="Q6342" s="138">
        <v>45184</v>
      </c>
      <c r="AR6342">
        <f t="shared" si="399"/>
        <v>0</v>
      </c>
      <c r="AS6342">
        <f t="shared" si="400"/>
        <v>0</v>
      </c>
      <c r="AT6342">
        <f t="shared" si="402"/>
        <v>0</v>
      </c>
    </row>
    <row r="6343" spans="2:46" ht="15.75" customHeight="1" thickBot="1">
      <c r="B6343" t="str">
        <f t="shared" si="401"/>
        <v>CIPLA4518445260</v>
      </c>
      <c r="C6343" s="137" t="s">
        <v>226</v>
      </c>
      <c r="D6343" s="137" t="s">
        <v>58</v>
      </c>
      <c r="E6343" s="138">
        <v>45260</v>
      </c>
      <c r="F6343" s="139">
        <v>0</v>
      </c>
      <c r="G6343" s="137" t="s">
        <v>223</v>
      </c>
      <c r="H6343" s="139">
        <v>1254.25</v>
      </c>
      <c r="I6343" s="139">
        <v>1254.25</v>
      </c>
      <c r="J6343" s="139">
        <v>1247.25</v>
      </c>
      <c r="K6343" s="139">
        <v>1250.05</v>
      </c>
      <c r="L6343" s="139">
        <v>1250.05</v>
      </c>
      <c r="M6343" s="139">
        <v>9</v>
      </c>
      <c r="N6343" s="139">
        <v>73.25</v>
      </c>
      <c r="O6343" s="139">
        <v>9100</v>
      </c>
      <c r="P6343" s="139">
        <v>-650</v>
      </c>
      <c r="Q6343" s="138">
        <v>45184</v>
      </c>
      <c r="AR6343">
        <f t="shared" si="399"/>
        <v>0</v>
      </c>
      <c r="AS6343">
        <f t="shared" si="400"/>
        <v>0</v>
      </c>
      <c r="AT6343">
        <f t="shared" si="402"/>
        <v>0</v>
      </c>
    </row>
    <row r="6344" spans="2:46" ht="15.75" customHeight="1" thickBot="1">
      <c r="B6344" t="str">
        <f t="shared" si="401"/>
        <v>COALINDIA4518445197</v>
      </c>
      <c r="C6344" s="137" t="s">
        <v>226</v>
      </c>
      <c r="D6344" s="137" t="s">
        <v>59</v>
      </c>
      <c r="E6344" s="138">
        <v>45197</v>
      </c>
      <c r="F6344" s="139">
        <v>0</v>
      </c>
      <c r="G6344" s="137" t="s">
        <v>223</v>
      </c>
      <c r="H6344" s="139">
        <v>279</v>
      </c>
      <c r="I6344" s="139">
        <v>284.8</v>
      </c>
      <c r="J6344" s="139">
        <v>278.14999999999998</v>
      </c>
      <c r="K6344" s="139">
        <v>279.55</v>
      </c>
      <c r="L6344" s="139">
        <v>279.55</v>
      </c>
      <c r="M6344" s="139">
        <v>5314</v>
      </c>
      <c r="N6344" s="139">
        <v>62783.87</v>
      </c>
      <c r="O6344" s="139">
        <v>80194800</v>
      </c>
      <c r="P6344" s="140">
        <v>-310800</v>
      </c>
      <c r="Q6344" s="138">
        <v>45184</v>
      </c>
      <c r="AR6344">
        <f t="shared" ref="AR6344:AR6407" si="403">IF($AU$2&lt;&gt;5,NA(),IF(D6344=D6343,0,IF(AND(D15845=D6344,D6345=D6344),O6344+O6345+O15845,IF(D6345=D6344,O6345+O6344,O6344))))</f>
        <v>83785800</v>
      </c>
      <c r="AS6344">
        <f t="shared" ref="AS6344:AS6407" si="404">IF($AU$2&lt;&gt;5,NA(),IF(D6344=D6343,0,IF(AND(D15845=D6344,D6345=D6344),P6344+P6345+P15845,IF(D6345=D6344,P6345+P6344,P6344))))</f>
        <v>-151200</v>
      </c>
      <c r="AT6344">
        <f t="shared" si="402"/>
        <v>83937000</v>
      </c>
    </row>
    <row r="6345" spans="2:46" ht="15.75" customHeight="1" thickBot="1">
      <c r="B6345" t="str">
        <f t="shared" si="401"/>
        <v>COALINDIA4518445225</v>
      </c>
      <c r="C6345" s="137" t="s">
        <v>226</v>
      </c>
      <c r="D6345" s="137" t="s">
        <v>59</v>
      </c>
      <c r="E6345" s="138">
        <v>45225</v>
      </c>
      <c r="F6345" s="139">
        <v>0</v>
      </c>
      <c r="G6345" s="137" t="s">
        <v>223</v>
      </c>
      <c r="H6345" s="139">
        <v>280.55</v>
      </c>
      <c r="I6345" s="139">
        <v>286.60000000000002</v>
      </c>
      <c r="J6345" s="139">
        <v>280</v>
      </c>
      <c r="K6345" s="139">
        <v>281.39999999999998</v>
      </c>
      <c r="L6345" s="139">
        <v>281.39999999999998</v>
      </c>
      <c r="M6345" s="139">
        <v>673</v>
      </c>
      <c r="N6345" s="139">
        <v>8001.99</v>
      </c>
      <c r="O6345" s="139">
        <v>3591000</v>
      </c>
      <c r="P6345" s="140">
        <v>159600</v>
      </c>
      <c r="Q6345" s="138">
        <v>45184</v>
      </c>
      <c r="AR6345">
        <f t="shared" si="403"/>
        <v>0</v>
      </c>
      <c r="AS6345">
        <f t="shared" si="404"/>
        <v>0</v>
      </c>
      <c r="AT6345">
        <f t="shared" si="402"/>
        <v>0</v>
      </c>
    </row>
    <row r="6346" spans="2:46" ht="15.75" customHeight="1" thickBot="1">
      <c r="B6346" t="str">
        <f t="shared" si="401"/>
        <v>COALINDIA4518445260</v>
      </c>
      <c r="C6346" s="137" t="s">
        <v>226</v>
      </c>
      <c r="D6346" s="137" t="s">
        <v>59</v>
      </c>
      <c r="E6346" s="138">
        <v>45260</v>
      </c>
      <c r="F6346" s="139">
        <v>0</v>
      </c>
      <c r="G6346" s="137" t="s">
        <v>223</v>
      </c>
      <c r="H6346" s="139">
        <v>282.64999999999998</v>
      </c>
      <c r="I6346" s="139">
        <v>286</v>
      </c>
      <c r="J6346" s="139">
        <v>280.25</v>
      </c>
      <c r="K6346" s="139">
        <v>281.55</v>
      </c>
      <c r="L6346" s="139">
        <v>281.55</v>
      </c>
      <c r="M6346" s="139">
        <v>117</v>
      </c>
      <c r="N6346" s="139">
        <v>1390</v>
      </c>
      <c r="O6346" s="139">
        <v>604800</v>
      </c>
      <c r="P6346" s="140">
        <v>37800</v>
      </c>
      <c r="Q6346" s="138">
        <v>45184</v>
      </c>
      <c r="AR6346">
        <f t="shared" si="403"/>
        <v>0</v>
      </c>
      <c r="AS6346">
        <f t="shared" si="404"/>
        <v>0</v>
      </c>
      <c r="AT6346">
        <f t="shared" si="402"/>
        <v>0</v>
      </c>
    </row>
    <row r="6347" spans="2:46" ht="15.75" customHeight="1" thickBot="1">
      <c r="B6347" t="str">
        <f t="shared" si="401"/>
        <v>COFORGE4518445197</v>
      </c>
      <c r="C6347" s="137" t="s">
        <v>226</v>
      </c>
      <c r="D6347" s="137" t="s">
        <v>97</v>
      </c>
      <c r="E6347" s="138">
        <v>45197</v>
      </c>
      <c r="F6347" s="139">
        <v>0</v>
      </c>
      <c r="G6347" s="137" t="s">
        <v>223</v>
      </c>
      <c r="H6347" s="139">
        <v>5518.95</v>
      </c>
      <c r="I6347" s="139">
        <v>5602.7</v>
      </c>
      <c r="J6347" s="139">
        <v>5493.55</v>
      </c>
      <c r="K6347" s="139">
        <v>5593.85</v>
      </c>
      <c r="L6347" s="139">
        <v>5593.85</v>
      </c>
      <c r="M6347" s="139">
        <v>3877</v>
      </c>
      <c r="N6347" s="139">
        <v>32372.47</v>
      </c>
      <c r="O6347" s="139">
        <v>1447200</v>
      </c>
      <c r="P6347" s="140">
        <v>-13350</v>
      </c>
      <c r="Q6347" s="138">
        <v>45184</v>
      </c>
      <c r="AR6347">
        <f t="shared" si="403"/>
        <v>1497450</v>
      </c>
      <c r="AS6347">
        <f t="shared" si="404"/>
        <v>-7200</v>
      </c>
      <c r="AT6347">
        <f t="shared" si="402"/>
        <v>1504650</v>
      </c>
    </row>
    <row r="6348" spans="2:46" ht="15.75" customHeight="1" thickBot="1">
      <c r="B6348" t="str">
        <f t="shared" si="401"/>
        <v>COFORGE4518445225</v>
      </c>
      <c r="C6348" s="137" t="s">
        <v>226</v>
      </c>
      <c r="D6348" s="137" t="s">
        <v>97</v>
      </c>
      <c r="E6348" s="138">
        <v>45225</v>
      </c>
      <c r="F6348" s="139">
        <v>0</v>
      </c>
      <c r="G6348" s="137" t="s">
        <v>223</v>
      </c>
      <c r="H6348" s="139">
        <v>5510.05</v>
      </c>
      <c r="I6348" s="139">
        <v>5585</v>
      </c>
      <c r="J6348" s="139">
        <v>5510.05</v>
      </c>
      <c r="K6348" s="139">
        <v>5576.65</v>
      </c>
      <c r="L6348" s="139">
        <v>5576.65</v>
      </c>
      <c r="M6348" s="139">
        <v>285</v>
      </c>
      <c r="N6348" s="139">
        <v>2376.84</v>
      </c>
      <c r="O6348" s="139">
        <v>50250</v>
      </c>
      <c r="P6348" s="140">
        <v>6150</v>
      </c>
      <c r="Q6348" s="138">
        <v>45184</v>
      </c>
      <c r="AR6348">
        <f t="shared" si="403"/>
        <v>0</v>
      </c>
      <c r="AS6348">
        <f t="shared" si="404"/>
        <v>0</v>
      </c>
      <c r="AT6348">
        <f t="shared" si="402"/>
        <v>0</v>
      </c>
    </row>
    <row r="6349" spans="2:46" ht="15.75" customHeight="1" thickBot="1">
      <c r="B6349" t="str">
        <f t="shared" si="401"/>
        <v>COFORGE4518445260</v>
      </c>
      <c r="C6349" s="137" t="s">
        <v>226</v>
      </c>
      <c r="D6349" s="137" t="s">
        <v>97</v>
      </c>
      <c r="E6349" s="138">
        <v>45260</v>
      </c>
      <c r="F6349" s="139">
        <v>0</v>
      </c>
      <c r="G6349" s="137" t="s">
        <v>223</v>
      </c>
      <c r="H6349" s="139">
        <v>5569.2</v>
      </c>
      <c r="I6349" s="139">
        <v>5591.7</v>
      </c>
      <c r="J6349" s="139">
        <v>5535</v>
      </c>
      <c r="K6349" s="139">
        <v>5582.65</v>
      </c>
      <c r="L6349" s="139">
        <v>5582.65</v>
      </c>
      <c r="M6349" s="139">
        <v>11</v>
      </c>
      <c r="N6349" s="139">
        <v>91.98</v>
      </c>
      <c r="O6349" s="139">
        <v>4050</v>
      </c>
      <c r="P6349" s="139">
        <v>150</v>
      </c>
      <c r="Q6349" s="138">
        <v>45184</v>
      </c>
      <c r="AR6349">
        <f t="shared" si="403"/>
        <v>0</v>
      </c>
      <c r="AS6349">
        <f t="shared" si="404"/>
        <v>0</v>
      </c>
      <c r="AT6349">
        <f t="shared" si="402"/>
        <v>0</v>
      </c>
    </row>
    <row r="6350" spans="2:46" ht="15.75" customHeight="1" thickBot="1">
      <c r="B6350" t="str">
        <f t="shared" si="401"/>
        <v>COLPAL4518445197</v>
      </c>
      <c r="C6350" s="137" t="s">
        <v>226</v>
      </c>
      <c r="D6350" s="137" t="s">
        <v>98</v>
      </c>
      <c r="E6350" s="138">
        <v>45197</v>
      </c>
      <c r="F6350" s="139">
        <v>0</v>
      </c>
      <c r="G6350" s="137" t="s">
        <v>223</v>
      </c>
      <c r="H6350" s="139">
        <v>1952.5</v>
      </c>
      <c r="I6350" s="139">
        <v>1992.3</v>
      </c>
      <c r="J6350" s="139">
        <v>1947.3</v>
      </c>
      <c r="K6350" s="139">
        <v>1987.95</v>
      </c>
      <c r="L6350" s="139">
        <v>1987.95</v>
      </c>
      <c r="M6350" s="139">
        <v>2492</v>
      </c>
      <c r="N6350" s="139">
        <v>17233.849999999999</v>
      </c>
      <c r="O6350" s="139">
        <v>2520700</v>
      </c>
      <c r="P6350" s="140">
        <v>58800</v>
      </c>
      <c r="Q6350" s="138">
        <v>45184</v>
      </c>
      <c r="AR6350">
        <f t="shared" si="403"/>
        <v>2545900</v>
      </c>
      <c r="AS6350">
        <f t="shared" si="404"/>
        <v>53900</v>
      </c>
      <c r="AT6350">
        <f t="shared" si="402"/>
        <v>2492000</v>
      </c>
    </row>
    <row r="6351" spans="2:46" ht="15.75" customHeight="1" thickBot="1">
      <c r="B6351" t="str">
        <f t="shared" si="401"/>
        <v>COLPAL4518445225</v>
      </c>
      <c r="C6351" s="137" t="s">
        <v>226</v>
      </c>
      <c r="D6351" s="137" t="s">
        <v>98</v>
      </c>
      <c r="E6351" s="138">
        <v>45225</v>
      </c>
      <c r="F6351" s="139">
        <v>0</v>
      </c>
      <c r="G6351" s="137" t="s">
        <v>223</v>
      </c>
      <c r="H6351" s="139">
        <v>1963.3</v>
      </c>
      <c r="I6351" s="139">
        <v>1997.55</v>
      </c>
      <c r="J6351" s="139">
        <v>1959</v>
      </c>
      <c r="K6351" s="139">
        <v>1996.45</v>
      </c>
      <c r="L6351" s="139">
        <v>1996.45</v>
      </c>
      <c r="M6351" s="139">
        <v>100</v>
      </c>
      <c r="N6351" s="139">
        <v>693.68</v>
      </c>
      <c r="O6351" s="139">
        <v>25200</v>
      </c>
      <c r="P6351" s="140">
        <v>-4900</v>
      </c>
      <c r="Q6351" s="138">
        <v>45184</v>
      </c>
      <c r="AR6351">
        <f t="shared" si="403"/>
        <v>0</v>
      </c>
      <c r="AS6351">
        <f t="shared" si="404"/>
        <v>0</v>
      </c>
      <c r="AT6351">
        <f t="shared" si="402"/>
        <v>0</v>
      </c>
    </row>
    <row r="6352" spans="2:46" ht="15.75" customHeight="1" thickBot="1">
      <c r="B6352" t="str">
        <f t="shared" si="401"/>
        <v>COLPAL4518445260</v>
      </c>
      <c r="C6352" s="137" t="s">
        <v>226</v>
      </c>
      <c r="D6352" s="137" t="s">
        <v>98</v>
      </c>
      <c r="E6352" s="138">
        <v>45260</v>
      </c>
      <c r="F6352" s="139">
        <v>0</v>
      </c>
      <c r="G6352" s="137" t="s">
        <v>223</v>
      </c>
      <c r="H6352" s="139">
        <v>1973</v>
      </c>
      <c r="I6352" s="139">
        <v>1990.15</v>
      </c>
      <c r="J6352" s="139">
        <v>1973</v>
      </c>
      <c r="K6352" s="139">
        <v>1985.05</v>
      </c>
      <c r="L6352" s="139">
        <v>2015.3</v>
      </c>
      <c r="M6352" s="139">
        <v>19</v>
      </c>
      <c r="N6352" s="139">
        <v>132.12</v>
      </c>
      <c r="O6352" s="139">
        <v>4200</v>
      </c>
      <c r="P6352" s="140">
        <v>-3500</v>
      </c>
      <c r="Q6352" s="138">
        <v>45184</v>
      </c>
      <c r="AR6352">
        <f t="shared" si="403"/>
        <v>0</v>
      </c>
      <c r="AS6352">
        <f t="shared" si="404"/>
        <v>0</v>
      </c>
      <c r="AT6352">
        <f t="shared" si="402"/>
        <v>0</v>
      </c>
    </row>
    <row r="6353" spans="2:46" ht="15.75" customHeight="1" thickBot="1">
      <c r="B6353" t="str">
        <f t="shared" si="401"/>
        <v>CONCOR4518445197</v>
      </c>
      <c r="C6353" s="137" t="s">
        <v>226</v>
      </c>
      <c r="D6353" s="137" t="s">
        <v>99</v>
      </c>
      <c r="E6353" s="138">
        <v>45197</v>
      </c>
      <c r="F6353" s="139">
        <v>0</v>
      </c>
      <c r="G6353" s="137" t="s">
        <v>223</v>
      </c>
      <c r="H6353" s="139">
        <v>721.4</v>
      </c>
      <c r="I6353" s="139">
        <v>722.95</v>
      </c>
      <c r="J6353" s="139">
        <v>715.75</v>
      </c>
      <c r="K6353" s="139">
        <v>718.2</v>
      </c>
      <c r="L6353" s="139">
        <v>718.2</v>
      </c>
      <c r="M6353" s="139">
        <v>1643</v>
      </c>
      <c r="N6353" s="139">
        <v>11808.74</v>
      </c>
      <c r="O6353" s="139">
        <v>7040000</v>
      </c>
      <c r="P6353" s="140">
        <v>-226000</v>
      </c>
      <c r="Q6353" s="138">
        <v>45184</v>
      </c>
      <c r="AR6353">
        <f t="shared" si="403"/>
        <v>7380000</v>
      </c>
      <c r="AS6353">
        <f t="shared" si="404"/>
        <v>-208000</v>
      </c>
      <c r="AT6353">
        <f t="shared" si="402"/>
        <v>7588000</v>
      </c>
    </row>
    <row r="6354" spans="2:46" ht="15.75" customHeight="1" thickBot="1">
      <c r="B6354" t="str">
        <f t="shared" si="401"/>
        <v>CONCOR4518445225</v>
      </c>
      <c r="C6354" s="137" t="s">
        <v>226</v>
      </c>
      <c r="D6354" s="137" t="s">
        <v>99</v>
      </c>
      <c r="E6354" s="138">
        <v>45225</v>
      </c>
      <c r="F6354" s="139">
        <v>0</v>
      </c>
      <c r="G6354" s="137" t="s">
        <v>223</v>
      </c>
      <c r="H6354" s="139">
        <v>726.8</v>
      </c>
      <c r="I6354" s="139">
        <v>727.55</v>
      </c>
      <c r="J6354" s="139">
        <v>720.35</v>
      </c>
      <c r="K6354" s="139">
        <v>723.4</v>
      </c>
      <c r="L6354" s="139">
        <v>723.4</v>
      </c>
      <c r="M6354" s="139">
        <v>152</v>
      </c>
      <c r="N6354" s="139">
        <v>1100.02</v>
      </c>
      <c r="O6354" s="139">
        <v>340000</v>
      </c>
      <c r="P6354" s="140">
        <v>18000</v>
      </c>
      <c r="Q6354" s="138">
        <v>45184</v>
      </c>
      <c r="AR6354">
        <f t="shared" si="403"/>
        <v>0</v>
      </c>
      <c r="AS6354">
        <f t="shared" si="404"/>
        <v>0</v>
      </c>
      <c r="AT6354">
        <f t="shared" si="402"/>
        <v>0</v>
      </c>
    </row>
    <row r="6355" spans="2:46" ht="15.75" customHeight="1" thickBot="1">
      <c r="B6355" t="str">
        <f t="shared" si="401"/>
        <v>CONCOR4518445260</v>
      </c>
      <c r="C6355" s="137" t="s">
        <v>226</v>
      </c>
      <c r="D6355" s="137" t="s">
        <v>99</v>
      </c>
      <c r="E6355" s="138">
        <v>45260</v>
      </c>
      <c r="F6355" s="139">
        <v>0</v>
      </c>
      <c r="G6355" s="137" t="s">
        <v>223</v>
      </c>
      <c r="H6355" s="139">
        <v>728</v>
      </c>
      <c r="I6355" s="139">
        <v>728</v>
      </c>
      <c r="J6355" s="139">
        <v>728</v>
      </c>
      <c r="K6355" s="139">
        <v>722.5</v>
      </c>
      <c r="L6355" s="139">
        <v>722.5</v>
      </c>
      <c r="M6355" s="139">
        <v>2</v>
      </c>
      <c r="N6355" s="139">
        <v>14.5</v>
      </c>
      <c r="O6355" s="139">
        <v>35000</v>
      </c>
      <c r="P6355" s="140">
        <v>1000</v>
      </c>
      <c r="Q6355" s="138">
        <v>45184</v>
      </c>
      <c r="AR6355">
        <f t="shared" si="403"/>
        <v>0</v>
      </c>
      <c r="AS6355">
        <f t="shared" si="404"/>
        <v>0</v>
      </c>
      <c r="AT6355">
        <f t="shared" si="402"/>
        <v>0</v>
      </c>
    </row>
    <row r="6356" spans="2:46" ht="15.75" customHeight="1" thickBot="1">
      <c r="B6356" t="str">
        <f t="shared" si="401"/>
        <v>COROMANDEL4518445197</v>
      </c>
      <c r="C6356" s="137" t="s">
        <v>226</v>
      </c>
      <c r="D6356" s="137" t="s">
        <v>100</v>
      </c>
      <c r="E6356" s="138">
        <v>45197</v>
      </c>
      <c r="F6356" s="139">
        <v>0</v>
      </c>
      <c r="G6356" s="137" t="s">
        <v>223</v>
      </c>
      <c r="H6356" s="139">
        <v>1135.45</v>
      </c>
      <c r="I6356" s="139">
        <v>1139.9000000000001</v>
      </c>
      <c r="J6356" s="139">
        <v>1122.8</v>
      </c>
      <c r="K6356" s="139">
        <v>1136.95</v>
      </c>
      <c r="L6356" s="139">
        <v>1136.95</v>
      </c>
      <c r="M6356" s="139">
        <v>697</v>
      </c>
      <c r="N6356" s="139">
        <v>5530.52</v>
      </c>
      <c r="O6356" s="139">
        <v>1452500</v>
      </c>
      <c r="P6356" s="140">
        <v>-75600</v>
      </c>
      <c r="Q6356" s="138">
        <v>45184</v>
      </c>
      <c r="AR6356">
        <f t="shared" si="403"/>
        <v>1499400</v>
      </c>
      <c r="AS6356">
        <f t="shared" si="404"/>
        <v>-82600</v>
      </c>
      <c r="AT6356">
        <f t="shared" si="402"/>
        <v>1582000</v>
      </c>
    </row>
    <row r="6357" spans="2:46" ht="15.75" customHeight="1" thickBot="1">
      <c r="B6357" t="str">
        <f t="shared" si="401"/>
        <v>COROMANDEL4518445225</v>
      </c>
      <c r="C6357" s="137" t="s">
        <v>226</v>
      </c>
      <c r="D6357" s="137" t="s">
        <v>100</v>
      </c>
      <c r="E6357" s="138">
        <v>45225</v>
      </c>
      <c r="F6357" s="139">
        <v>0</v>
      </c>
      <c r="G6357" s="137" t="s">
        <v>223</v>
      </c>
      <c r="H6357" s="139">
        <v>1143.3499999999999</v>
      </c>
      <c r="I6357" s="139">
        <v>1146.5999999999999</v>
      </c>
      <c r="J6357" s="139">
        <v>1130.0999999999999</v>
      </c>
      <c r="K6357" s="139">
        <v>1144.25</v>
      </c>
      <c r="L6357" s="139">
        <v>1144.25</v>
      </c>
      <c r="M6357" s="139">
        <v>68</v>
      </c>
      <c r="N6357" s="139">
        <v>542.95000000000005</v>
      </c>
      <c r="O6357" s="139">
        <v>46900</v>
      </c>
      <c r="P6357" s="140">
        <v>-7000</v>
      </c>
      <c r="Q6357" s="138">
        <v>45184</v>
      </c>
      <c r="AR6357">
        <f t="shared" si="403"/>
        <v>0</v>
      </c>
      <c r="AS6357">
        <f t="shared" si="404"/>
        <v>0</v>
      </c>
      <c r="AT6357">
        <f t="shared" si="402"/>
        <v>0</v>
      </c>
    </row>
    <row r="6358" spans="2:46" ht="15.75" customHeight="1" thickBot="1">
      <c r="B6358" t="str">
        <f t="shared" si="401"/>
        <v>COROMANDEL4518445260</v>
      </c>
      <c r="C6358" s="137" t="s">
        <v>226</v>
      </c>
      <c r="D6358" s="137" t="s">
        <v>100</v>
      </c>
      <c r="E6358" s="138">
        <v>45260</v>
      </c>
      <c r="F6358" s="139">
        <v>0</v>
      </c>
      <c r="G6358" s="137" t="s">
        <v>223</v>
      </c>
      <c r="H6358" s="139">
        <v>0</v>
      </c>
      <c r="I6358" s="139">
        <v>0</v>
      </c>
      <c r="J6358" s="139">
        <v>0</v>
      </c>
      <c r="K6358" s="139">
        <v>1125.2</v>
      </c>
      <c r="L6358" s="139">
        <v>1153.75</v>
      </c>
      <c r="M6358" s="139">
        <v>0</v>
      </c>
      <c r="N6358" s="139">
        <v>0</v>
      </c>
      <c r="O6358" s="139">
        <v>9100</v>
      </c>
      <c r="P6358" s="139">
        <v>0</v>
      </c>
      <c r="Q6358" s="138">
        <v>45184</v>
      </c>
      <c r="AR6358">
        <f t="shared" si="403"/>
        <v>0</v>
      </c>
      <c r="AS6358">
        <f t="shared" si="404"/>
        <v>0</v>
      </c>
      <c r="AT6358">
        <f t="shared" si="402"/>
        <v>0</v>
      </c>
    </row>
    <row r="6359" spans="2:46" ht="15.75" customHeight="1" thickBot="1">
      <c r="B6359" t="str">
        <f t="shared" si="401"/>
        <v>CROMPTON4518445197</v>
      </c>
      <c r="C6359" s="137" t="s">
        <v>226</v>
      </c>
      <c r="D6359" s="137" t="s">
        <v>101</v>
      </c>
      <c r="E6359" s="138">
        <v>45197</v>
      </c>
      <c r="F6359" s="139">
        <v>0</v>
      </c>
      <c r="G6359" s="137" t="s">
        <v>223</v>
      </c>
      <c r="H6359" s="139">
        <v>305.25</v>
      </c>
      <c r="I6359" s="139">
        <v>308.35000000000002</v>
      </c>
      <c r="J6359" s="139">
        <v>303.35000000000002</v>
      </c>
      <c r="K6359" s="139">
        <v>307.25</v>
      </c>
      <c r="L6359" s="139">
        <v>307.25</v>
      </c>
      <c r="M6359" s="139">
        <v>1067</v>
      </c>
      <c r="N6359" s="139">
        <v>5883.8</v>
      </c>
      <c r="O6359" s="139">
        <v>11593800</v>
      </c>
      <c r="P6359" s="140">
        <v>-133200</v>
      </c>
      <c r="Q6359" s="138">
        <v>45184</v>
      </c>
      <c r="AR6359">
        <f t="shared" si="403"/>
        <v>12252600</v>
      </c>
      <c r="AS6359">
        <f t="shared" si="404"/>
        <v>-138600</v>
      </c>
      <c r="AT6359">
        <f t="shared" si="402"/>
        <v>12391200</v>
      </c>
    </row>
    <row r="6360" spans="2:46" ht="15.75" customHeight="1" thickBot="1">
      <c r="B6360" t="str">
        <f t="shared" si="401"/>
        <v>CROMPTON4518445225</v>
      </c>
      <c r="C6360" s="137" t="s">
        <v>226</v>
      </c>
      <c r="D6360" s="137" t="s">
        <v>101</v>
      </c>
      <c r="E6360" s="138">
        <v>45225</v>
      </c>
      <c r="F6360" s="139">
        <v>0</v>
      </c>
      <c r="G6360" s="137" t="s">
        <v>223</v>
      </c>
      <c r="H6360" s="139">
        <v>307.39999999999998</v>
      </c>
      <c r="I6360" s="139">
        <v>310.25</v>
      </c>
      <c r="J6360" s="139">
        <v>305.3</v>
      </c>
      <c r="K6360" s="139">
        <v>309.25</v>
      </c>
      <c r="L6360" s="139">
        <v>309.25</v>
      </c>
      <c r="M6360" s="139">
        <v>164</v>
      </c>
      <c r="N6360" s="139">
        <v>910.34</v>
      </c>
      <c r="O6360" s="139">
        <v>658800</v>
      </c>
      <c r="P6360" s="140">
        <v>-5400</v>
      </c>
      <c r="Q6360" s="138">
        <v>45184</v>
      </c>
      <c r="AR6360">
        <f t="shared" si="403"/>
        <v>0</v>
      </c>
      <c r="AS6360">
        <f t="shared" si="404"/>
        <v>0</v>
      </c>
      <c r="AT6360">
        <f t="shared" si="402"/>
        <v>0</v>
      </c>
    </row>
    <row r="6361" spans="2:46" ht="15.75" customHeight="1" thickBot="1">
      <c r="B6361" t="str">
        <f t="shared" si="401"/>
        <v>CROMPTON4518445260</v>
      </c>
      <c r="C6361" s="137" t="s">
        <v>226</v>
      </c>
      <c r="D6361" s="137" t="s">
        <v>101</v>
      </c>
      <c r="E6361" s="138">
        <v>45260</v>
      </c>
      <c r="F6361" s="139">
        <v>0</v>
      </c>
      <c r="G6361" s="137" t="s">
        <v>223</v>
      </c>
      <c r="H6361" s="139">
        <v>307.75</v>
      </c>
      <c r="I6361" s="139">
        <v>311.85000000000002</v>
      </c>
      <c r="J6361" s="139">
        <v>307.75</v>
      </c>
      <c r="K6361" s="139">
        <v>310.60000000000002</v>
      </c>
      <c r="L6361" s="139">
        <v>311.60000000000002</v>
      </c>
      <c r="M6361" s="139">
        <v>10</v>
      </c>
      <c r="N6361" s="139">
        <v>55.89</v>
      </c>
      <c r="O6361" s="139">
        <v>36000</v>
      </c>
      <c r="P6361" s="140">
        <v>7200</v>
      </c>
      <c r="Q6361" s="138">
        <v>45184</v>
      </c>
      <c r="AR6361">
        <f t="shared" si="403"/>
        <v>0</v>
      </c>
      <c r="AS6361">
        <f t="shared" si="404"/>
        <v>0</v>
      </c>
      <c r="AT6361">
        <f t="shared" si="402"/>
        <v>0</v>
      </c>
    </row>
    <row r="6362" spans="2:46" ht="15.75" customHeight="1" thickBot="1">
      <c r="B6362" t="str">
        <f t="shared" si="401"/>
        <v>CUB4518445197</v>
      </c>
      <c r="C6362" s="137" t="s">
        <v>226</v>
      </c>
      <c r="D6362" s="137" t="s">
        <v>102</v>
      </c>
      <c r="E6362" s="138">
        <v>45197</v>
      </c>
      <c r="F6362" s="139">
        <v>0</v>
      </c>
      <c r="G6362" s="137" t="s">
        <v>223</v>
      </c>
      <c r="H6362" s="139">
        <v>132.55000000000001</v>
      </c>
      <c r="I6362" s="139">
        <v>133.69999999999999</v>
      </c>
      <c r="J6362" s="139">
        <v>132.15</v>
      </c>
      <c r="K6362" s="139">
        <v>132.94999999999999</v>
      </c>
      <c r="L6362" s="139">
        <v>132.94999999999999</v>
      </c>
      <c r="M6362" s="139">
        <v>1749</v>
      </c>
      <c r="N6362" s="139">
        <v>11627.7</v>
      </c>
      <c r="O6362" s="139">
        <v>37270000</v>
      </c>
      <c r="P6362" s="140">
        <v>-630000</v>
      </c>
      <c r="Q6362" s="138">
        <v>45184</v>
      </c>
      <c r="AR6362">
        <f t="shared" si="403"/>
        <v>40665000</v>
      </c>
      <c r="AS6362">
        <f t="shared" si="404"/>
        <v>-525000</v>
      </c>
      <c r="AT6362">
        <f t="shared" si="402"/>
        <v>41190000</v>
      </c>
    </row>
    <row r="6363" spans="2:46" ht="15.75" customHeight="1" thickBot="1">
      <c r="B6363" t="str">
        <f t="shared" si="401"/>
        <v>CUB4518445225</v>
      </c>
      <c r="C6363" s="137" t="s">
        <v>226</v>
      </c>
      <c r="D6363" s="137" t="s">
        <v>102</v>
      </c>
      <c r="E6363" s="138">
        <v>45225</v>
      </c>
      <c r="F6363" s="139">
        <v>0</v>
      </c>
      <c r="G6363" s="137" t="s">
        <v>223</v>
      </c>
      <c r="H6363" s="139">
        <v>133.55000000000001</v>
      </c>
      <c r="I6363" s="139">
        <v>134.69999999999999</v>
      </c>
      <c r="J6363" s="139">
        <v>133.15</v>
      </c>
      <c r="K6363" s="139">
        <v>133.94999999999999</v>
      </c>
      <c r="L6363" s="139">
        <v>133.94999999999999</v>
      </c>
      <c r="M6363" s="139">
        <v>147</v>
      </c>
      <c r="N6363" s="139">
        <v>984.33</v>
      </c>
      <c r="O6363" s="139">
        <v>3395000</v>
      </c>
      <c r="P6363" s="140">
        <v>105000</v>
      </c>
      <c r="Q6363" s="138">
        <v>45184</v>
      </c>
      <c r="AR6363">
        <f t="shared" si="403"/>
        <v>0</v>
      </c>
      <c r="AS6363">
        <f t="shared" si="404"/>
        <v>0</v>
      </c>
      <c r="AT6363">
        <f t="shared" si="402"/>
        <v>0</v>
      </c>
    </row>
    <row r="6364" spans="2:46" ht="15.75" customHeight="1" thickBot="1">
      <c r="B6364" t="str">
        <f t="shared" si="401"/>
        <v>CUB4518445260</v>
      </c>
      <c r="C6364" s="137" t="s">
        <v>226</v>
      </c>
      <c r="D6364" s="137" t="s">
        <v>102</v>
      </c>
      <c r="E6364" s="138">
        <v>45260</v>
      </c>
      <c r="F6364" s="139">
        <v>0</v>
      </c>
      <c r="G6364" s="137" t="s">
        <v>223</v>
      </c>
      <c r="H6364" s="139">
        <v>134.44999999999999</v>
      </c>
      <c r="I6364" s="139">
        <v>135.05000000000001</v>
      </c>
      <c r="J6364" s="139">
        <v>134.15</v>
      </c>
      <c r="K6364" s="139">
        <v>135</v>
      </c>
      <c r="L6364" s="139">
        <v>134.55000000000001</v>
      </c>
      <c r="M6364" s="139">
        <v>14</v>
      </c>
      <c r="N6364" s="139">
        <v>94.34</v>
      </c>
      <c r="O6364" s="139">
        <v>550000</v>
      </c>
      <c r="P6364" s="140">
        <v>10000</v>
      </c>
      <c r="Q6364" s="138">
        <v>45184</v>
      </c>
      <c r="AR6364">
        <f t="shared" si="403"/>
        <v>0</v>
      </c>
      <c r="AS6364">
        <f t="shared" si="404"/>
        <v>0</v>
      </c>
      <c r="AT6364">
        <f t="shared" si="402"/>
        <v>0</v>
      </c>
    </row>
    <row r="6365" spans="2:46" ht="15.75" customHeight="1" thickBot="1">
      <c r="B6365" t="str">
        <f t="shared" si="401"/>
        <v>CUMMINSIND4518445197</v>
      </c>
      <c r="C6365" s="137" t="s">
        <v>226</v>
      </c>
      <c r="D6365" s="137" t="s">
        <v>103</v>
      </c>
      <c r="E6365" s="138">
        <v>45197</v>
      </c>
      <c r="F6365" s="139">
        <v>0</v>
      </c>
      <c r="G6365" s="137" t="s">
        <v>223</v>
      </c>
      <c r="H6365" s="139">
        <v>1732.95</v>
      </c>
      <c r="I6365" s="139">
        <v>1751.65</v>
      </c>
      <c r="J6365" s="139">
        <v>1723.05</v>
      </c>
      <c r="K6365" s="139">
        <v>1747.85</v>
      </c>
      <c r="L6365" s="139">
        <v>1747.85</v>
      </c>
      <c r="M6365" s="139">
        <v>2071</v>
      </c>
      <c r="N6365" s="139">
        <v>21635.07</v>
      </c>
      <c r="O6365" s="139">
        <v>5707200</v>
      </c>
      <c r="P6365" s="140">
        <v>-276600</v>
      </c>
      <c r="Q6365" s="138">
        <v>45184</v>
      </c>
      <c r="AR6365">
        <f t="shared" si="403"/>
        <v>5979000</v>
      </c>
      <c r="AS6365">
        <f t="shared" si="404"/>
        <v>-282000</v>
      </c>
      <c r="AT6365">
        <f t="shared" si="402"/>
        <v>6261000</v>
      </c>
    </row>
    <row r="6366" spans="2:46" ht="15.75" customHeight="1" thickBot="1">
      <c r="B6366" t="str">
        <f t="shared" si="401"/>
        <v>CUMMINSIND4518445225</v>
      </c>
      <c r="C6366" s="137" t="s">
        <v>226</v>
      </c>
      <c r="D6366" s="137" t="s">
        <v>103</v>
      </c>
      <c r="E6366" s="138">
        <v>45225</v>
      </c>
      <c r="F6366" s="139">
        <v>0</v>
      </c>
      <c r="G6366" s="137" t="s">
        <v>223</v>
      </c>
      <c r="H6366" s="139">
        <v>1748.8</v>
      </c>
      <c r="I6366" s="139">
        <v>1759.95</v>
      </c>
      <c r="J6366" s="139">
        <v>1733.2</v>
      </c>
      <c r="K6366" s="139">
        <v>1756.1</v>
      </c>
      <c r="L6366" s="139">
        <v>1756.1</v>
      </c>
      <c r="M6366" s="139">
        <v>97</v>
      </c>
      <c r="N6366" s="139">
        <v>1018.06</v>
      </c>
      <c r="O6366" s="139">
        <v>271800</v>
      </c>
      <c r="P6366" s="140">
        <v>-5400</v>
      </c>
      <c r="Q6366" s="138">
        <v>45184</v>
      </c>
      <c r="AR6366">
        <f t="shared" si="403"/>
        <v>0</v>
      </c>
      <c r="AS6366">
        <f t="shared" si="404"/>
        <v>0</v>
      </c>
      <c r="AT6366">
        <f t="shared" si="402"/>
        <v>0</v>
      </c>
    </row>
    <row r="6367" spans="2:46" ht="15.75" customHeight="1" thickBot="1">
      <c r="B6367" t="str">
        <f t="shared" si="401"/>
        <v>CUMMINSIND4518445260</v>
      </c>
      <c r="C6367" s="137" t="s">
        <v>226</v>
      </c>
      <c r="D6367" s="137" t="s">
        <v>103</v>
      </c>
      <c r="E6367" s="138">
        <v>45260</v>
      </c>
      <c r="F6367" s="139">
        <v>0</v>
      </c>
      <c r="G6367" s="137" t="s">
        <v>223</v>
      </c>
      <c r="H6367" s="139">
        <v>1740</v>
      </c>
      <c r="I6367" s="139">
        <v>1754</v>
      </c>
      <c r="J6367" s="139">
        <v>1740</v>
      </c>
      <c r="K6367" s="139">
        <v>1754</v>
      </c>
      <c r="L6367" s="139">
        <v>1773.6</v>
      </c>
      <c r="M6367" s="139">
        <v>4</v>
      </c>
      <c r="N6367" s="139">
        <v>41.93</v>
      </c>
      <c r="O6367" s="139">
        <v>27000</v>
      </c>
      <c r="P6367" s="140">
        <v>-1200</v>
      </c>
      <c r="Q6367" s="138">
        <v>45184</v>
      </c>
      <c r="AR6367">
        <f t="shared" si="403"/>
        <v>0</v>
      </c>
      <c r="AS6367">
        <f t="shared" si="404"/>
        <v>0</v>
      </c>
      <c r="AT6367">
        <f t="shared" si="402"/>
        <v>0</v>
      </c>
    </row>
    <row r="6368" spans="2:46" ht="15.75" customHeight="1" thickBot="1">
      <c r="B6368" t="str">
        <f t="shared" si="401"/>
        <v>DABUR4518445197</v>
      </c>
      <c r="C6368" s="137" t="s">
        <v>226</v>
      </c>
      <c r="D6368" s="137" t="s">
        <v>104</v>
      </c>
      <c r="E6368" s="138">
        <v>45197</v>
      </c>
      <c r="F6368" s="139">
        <v>0</v>
      </c>
      <c r="G6368" s="137" t="s">
        <v>223</v>
      </c>
      <c r="H6368" s="139">
        <v>571.1</v>
      </c>
      <c r="I6368" s="139">
        <v>571.1</v>
      </c>
      <c r="J6368" s="139">
        <v>562.29999999999995</v>
      </c>
      <c r="K6368" s="139">
        <v>567.15</v>
      </c>
      <c r="L6368" s="139">
        <v>567.15</v>
      </c>
      <c r="M6368" s="139">
        <v>2401</v>
      </c>
      <c r="N6368" s="139">
        <v>16985.28</v>
      </c>
      <c r="O6368" s="139">
        <v>17767500</v>
      </c>
      <c r="P6368" s="140">
        <v>548750</v>
      </c>
      <c r="Q6368" s="138">
        <v>45184</v>
      </c>
      <c r="AR6368">
        <f t="shared" si="403"/>
        <v>18091250</v>
      </c>
      <c r="AS6368">
        <f t="shared" si="404"/>
        <v>627500</v>
      </c>
      <c r="AT6368">
        <f t="shared" si="402"/>
        <v>17463750</v>
      </c>
    </row>
    <row r="6369" spans="2:46" ht="15.75" customHeight="1" thickBot="1">
      <c r="B6369" t="str">
        <f t="shared" si="401"/>
        <v>DABUR4518445225</v>
      </c>
      <c r="C6369" s="137" t="s">
        <v>226</v>
      </c>
      <c r="D6369" s="137" t="s">
        <v>104</v>
      </c>
      <c r="E6369" s="138">
        <v>45225</v>
      </c>
      <c r="F6369" s="139">
        <v>0</v>
      </c>
      <c r="G6369" s="137" t="s">
        <v>223</v>
      </c>
      <c r="H6369" s="139">
        <v>575</v>
      </c>
      <c r="I6369" s="139">
        <v>575.04999999999995</v>
      </c>
      <c r="J6369" s="139">
        <v>566.70000000000005</v>
      </c>
      <c r="K6369" s="139">
        <v>571.04999999999995</v>
      </c>
      <c r="L6369" s="139">
        <v>571.04999999999995</v>
      </c>
      <c r="M6369" s="139">
        <v>204</v>
      </c>
      <c r="N6369" s="139">
        <v>1452.31</v>
      </c>
      <c r="O6369" s="139">
        <v>323750</v>
      </c>
      <c r="P6369" s="140">
        <v>78750</v>
      </c>
      <c r="Q6369" s="138">
        <v>45184</v>
      </c>
      <c r="AR6369">
        <f t="shared" si="403"/>
        <v>0</v>
      </c>
      <c r="AS6369">
        <f t="shared" si="404"/>
        <v>0</v>
      </c>
      <c r="AT6369">
        <f t="shared" si="402"/>
        <v>0</v>
      </c>
    </row>
    <row r="6370" spans="2:46" ht="15.75" customHeight="1" thickBot="1">
      <c r="B6370" t="str">
        <f t="shared" si="401"/>
        <v>DABUR4518445260</v>
      </c>
      <c r="C6370" s="137" t="s">
        <v>226</v>
      </c>
      <c r="D6370" s="137" t="s">
        <v>104</v>
      </c>
      <c r="E6370" s="138">
        <v>45260</v>
      </c>
      <c r="F6370" s="139">
        <v>0</v>
      </c>
      <c r="G6370" s="137" t="s">
        <v>223</v>
      </c>
      <c r="H6370" s="139">
        <v>570</v>
      </c>
      <c r="I6370" s="139">
        <v>570</v>
      </c>
      <c r="J6370" s="139">
        <v>570</v>
      </c>
      <c r="K6370" s="139">
        <v>570</v>
      </c>
      <c r="L6370" s="139">
        <v>574</v>
      </c>
      <c r="M6370" s="139">
        <v>4</v>
      </c>
      <c r="N6370" s="139">
        <v>28.5</v>
      </c>
      <c r="O6370" s="139">
        <v>11250</v>
      </c>
      <c r="P6370" s="140">
        <v>5000</v>
      </c>
      <c r="Q6370" s="138">
        <v>45184</v>
      </c>
      <c r="AR6370">
        <f t="shared" si="403"/>
        <v>0</v>
      </c>
      <c r="AS6370">
        <f t="shared" si="404"/>
        <v>0</v>
      </c>
      <c r="AT6370">
        <f t="shared" si="402"/>
        <v>0</v>
      </c>
    </row>
    <row r="6371" spans="2:46" ht="15.75" customHeight="1" thickBot="1">
      <c r="B6371" t="str">
        <f t="shared" si="401"/>
        <v>DALBHARAT4518445197</v>
      </c>
      <c r="C6371" s="137" t="s">
        <v>226</v>
      </c>
      <c r="D6371" s="137" t="s">
        <v>105</v>
      </c>
      <c r="E6371" s="138">
        <v>45197</v>
      </c>
      <c r="F6371" s="139">
        <v>0</v>
      </c>
      <c r="G6371" s="137" t="s">
        <v>223</v>
      </c>
      <c r="H6371" s="139">
        <v>2417.5</v>
      </c>
      <c r="I6371" s="139">
        <v>2426</v>
      </c>
      <c r="J6371" s="139">
        <v>2387.4</v>
      </c>
      <c r="K6371" s="139">
        <v>2396.85</v>
      </c>
      <c r="L6371" s="139">
        <v>2396.85</v>
      </c>
      <c r="M6371" s="139">
        <v>935</v>
      </c>
      <c r="N6371" s="139">
        <v>11238.26</v>
      </c>
      <c r="O6371" s="139">
        <v>1310500</v>
      </c>
      <c r="P6371" s="140">
        <v>-1000</v>
      </c>
      <c r="Q6371" s="138">
        <v>45184</v>
      </c>
      <c r="AR6371">
        <f t="shared" si="403"/>
        <v>1377500</v>
      </c>
      <c r="AS6371">
        <f t="shared" si="404"/>
        <v>5500</v>
      </c>
      <c r="AT6371">
        <f t="shared" si="402"/>
        <v>1372000</v>
      </c>
    </row>
    <row r="6372" spans="2:46" ht="15.75" customHeight="1" thickBot="1">
      <c r="B6372" t="str">
        <f t="shared" si="401"/>
        <v>DALBHARAT4518445225</v>
      </c>
      <c r="C6372" s="137" t="s">
        <v>226</v>
      </c>
      <c r="D6372" s="137" t="s">
        <v>105</v>
      </c>
      <c r="E6372" s="138">
        <v>45225</v>
      </c>
      <c r="F6372" s="139">
        <v>0</v>
      </c>
      <c r="G6372" s="137" t="s">
        <v>223</v>
      </c>
      <c r="H6372" s="139">
        <v>2416.1</v>
      </c>
      <c r="I6372" s="139">
        <v>2433.6999999999998</v>
      </c>
      <c r="J6372" s="139">
        <v>2400</v>
      </c>
      <c r="K6372" s="139">
        <v>2405.6</v>
      </c>
      <c r="L6372" s="139">
        <v>2405.6</v>
      </c>
      <c r="M6372" s="139">
        <v>121</v>
      </c>
      <c r="N6372" s="139">
        <v>1461.96</v>
      </c>
      <c r="O6372" s="139">
        <v>67000</v>
      </c>
      <c r="P6372" s="140">
        <v>6500</v>
      </c>
      <c r="Q6372" s="138">
        <v>45184</v>
      </c>
      <c r="AR6372">
        <f t="shared" si="403"/>
        <v>0</v>
      </c>
      <c r="AS6372">
        <f t="shared" si="404"/>
        <v>0</v>
      </c>
      <c r="AT6372">
        <f t="shared" si="402"/>
        <v>0</v>
      </c>
    </row>
    <row r="6373" spans="2:46" ht="15.75" customHeight="1" thickBot="1">
      <c r="B6373" t="str">
        <f t="shared" si="401"/>
        <v>DALBHARAT4518445260</v>
      </c>
      <c r="C6373" s="137" t="s">
        <v>226</v>
      </c>
      <c r="D6373" s="137" t="s">
        <v>105</v>
      </c>
      <c r="E6373" s="138">
        <v>45260</v>
      </c>
      <c r="F6373" s="139">
        <v>0</v>
      </c>
      <c r="G6373" s="137" t="s">
        <v>223</v>
      </c>
      <c r="H6373" s="139">
        <v>0</v>
      </c>
      <c r="I6373" s="139">
        <v>0</v>
      </c>
      <c r="J6373" s="139">
        <v>0</v>
      </c>
      <c r="K6373" s="139">
        <v>2122.6999999999998</v>
      </c>
      <c r="L6373" s="139">
        <v>2423.4499999999998</v>
      </c>
      <c r="M6373" s="139">
        <v>0</v>
      </c>
      <c r="N6373" s="139">
        <v>0</v>
      </c>
      <c r="O6373" s="139">
        <v>0</v>
      </c>
      <c r="P6373" s="139">
        <v>0</v>
      </c>
      <c r="Q6373" s="138">
        <v>45184</v>
      </c>
      <c r="AR6373">
        <f t="shared" si="403"/>
        <v>0</v>
      </c>
      <c r="AS6373">
        <f t="shared" si="404"/>
        <v>0</v>
      </c>
      <c r="AT6373">
        <f t="shared" si="402"/>
        <v>0</v>
      </c>
    </row>
    <row r="6374" spans="2:46" ht="15.75" customHeight="1" thickBot="1">
      <c r="B6374" t="str">
        <f t="shared" si="401"/>
        <v>DEEPAKNTR4518445197</v>
      </c>
      <c r="C6374" s="137" t="s">
        <v>226</v>
      </c>
      <c r="D6374" s="137" t="s">
        <v>106</v>
      </c>
      <c r="E6374" s="138">
        <v>45197</v>
      </c>
      <c r="F6374" s="139">
        <v>0</v>
      </c>
      <c r="G6374" s="137" t="s">
        <v>223</v>
      </c>
      <c r="H6374" s="139">
        <v>2284.15</v>
      </c>
      <c r="I6374" s="139">
        <v>2291</v>
      </c>
      <c r="J6374" s="139">
        <v>2241.6</v>
      </c>
      <c r="K6374" s="139">
        <v>2251.1999999999998</v>
      </c>
      <c r="L6374" s="139">
        <v>2251.1999999999998</v>
      </c>
      <c r="M6374" s="139">
        <v>2144</v>
      </c>
      <c r="N6374" s="139">
        <v>14535.79</v>
      </c>
      <c r="O6374" s="139">
        <v>2416500</v>
      </c>
      <c r="P6374" s="140">
        <v>106200</v>
      </c>
      <c r="Q6374" s="138">
        <v>45184</v>
      </c>
      <c r="AR6374">
        <f t="shared" si="403"/>
        <v>2514600</v>
      </c>
      <c r="AS6374">
        <f t="shared" si="404"/>
        <v>122700</v>
      </c>
      <c r="AT6374">
        <f t="shared" si="402"/>
        <v>2391900</v>
      </c>
    </row>
    <row r="6375" spans="2:46" ht="15.75" customHeight="1" thickBot="1">
      <c r="B6375" t="str">
        <f t="shared" si="401"/>
        <v>DEEPAKNTR4518445225</v>
      </c>
      <c r="C6375" s="137" t="s">
        <v>226</v>
      </c>
      <c r="D6375" s="137" t="s">
        <v>106</v>
      </c>
      <c r="E6375" s="138">
        <v>45225</v>
      </c>
      <c r="F6375" s="139">
        <v>0</v>
      </c>
      <c r="G6375" s="137" t="s">
        <v>223</v>
      </c>
      <c r="H6375" s="139">
        <v>2297.9499999999998</v>
      </c>
      <c r="I6375" s="139">
        <v>2299.9</v>
      </c>
      <c r="J6375" s="139">
        <v>2255</v>
      </c>
      <c r="K6375" s="139">
        <v>2261.9</v>
      </c>
      <c r="L6375" s="139">
        <v>2261.9</v>
      </c>
      <c r="M6375" s="139">
        <v>136</v>
      </c>
      <c r="N6375" s="139">
        <v>927.79</v>
      </c>
      <c r="O6375" s="139">
        <v>98100</v>
      </c>
      <c r="P6375" s="140">
        <v>16500</v>
      </c>
      <c r="Q6375" s="138">
        <v>45184</v>
      </c>
      <c r="AR6375">
        <f t="shared" si="403"/>
        <v>0</v>
      </c>
      <c r="AS6375">
        <f t="shared" si="404"/>
        <v>0</v>
      </c>
      <c r="AT6375">
        <f t="shared" si="402"/>
        <v>0</v>
      </c>
    </row>
    <row r="6376" spans="2:46" ht="15.75" customHeight="1" thickBot="1">
      <c r="B6376" t="str">
        <f t="shared" si="401"/>
        <v>DEEPAKNTR4518445260</v>
      </c>
      <c r="C6376" s="137" t="s">
        <v>226</v>
      </c>
      <c r="D6376" s="137" t="s">
        <v>106</v>
      </c>
      <c r="E6376" s="138">
        <v>45260</v>
      </c>
      <c r="F6376" s="139">
        <v>0</v>
      </c>
      <c r="G6376" s="137" t="s">
        <v>223</v>
      </c>
      <c r="H6376" s="139">
        <v>2285</v>
      </c>
      <c r="I6376" s="139">
        <v>2285</v>
      </c>
      <c r="J6376" s="139">
        <v>2270</v>
      </c>
      <c r="K6376" s="139">
        <v>2270</v>
      </c>
      <c r="L6376" s="139">
        <v>2270</v>
      </c>
      <c r="M6376" s="139">
        <v>13</v>
      </c>
      <c r="N6376" s="139">
        <v>88.85</v>
      </c>
      <c r="O6376" s="139">
        <v>11700</v>
      </c>
      <c r="P6376" s="139">
        <v>-600</v>
      </c>
      <c r="Q6376" s="138">
        <v>45184</v>
      </c>
      <c r="AR6376">
        <f t="shared" si="403"/>
        <v>0</v>
      </c>
      <c r="AS6376">
        <f t="shared" si="404"/>
        <v>0</v>
      </c>
      <c r="AT6376">
        <f t="shared" si="402"/>
        <v>0</v>
      </c>
    </row>
    <row r="6377" spans="2:46" ht="15.75" customHeight="1" thickBot="1">
      <c r="B6377" t="str">
        <f t="shared" si="401"/>
        <v>DELTACORP4518445197</v>
      </c>
      <c r="C6377" s="137" t="s">
        <v>226</v>
      </c>
      <c r="D6377" s="137" t="s">
        <v>107</v>
      </c>
      <c r="E6377" s="138">
        <v>45197</v>
      </c>
      <c r="F6377" s="139">
        <v>0</v>
      </c>
      <c r="G6377" s="137" t="s">
        <v>223</v>
      </c>
      <c r="H6377" s="139">
        <v>182.05</v>
      </c>
      <c r="I6377" s="139">
        <v>182.05</v>
      </c>
      <c r="J6377" s="139">
        <v>180.5</v>
      </c>
      <c r="K6377" s="139">
        <v>181.45</v>
      </c>
      <c r="L6377" s="139">
        <v>181.45</v>
      </c>
      <c r="M6377" s="139">
        <v>50</v>
      </c>
      <c r="N6377" s="139">
        <v>253.65</v>
      </c>
      <c r="O6377" s="139">
        <v>12770800</v>
      </c>
      <c r="P6377" s="140">
        <v>-137200</v>
      </c>
      <c r="Q6377" s="138">
        <v>45184</v>
      </c>
      <c r="AR6377">
        <f t="shared" si="403"/>
        <v>14910000</v>
      </c>
      <c r="AS6377">
        <f t="shared" si="404"/>
        <v>-145600</v>
      </c>
      <c r="AT6377">
        <f t="shared" si="402"/>
        <v>15055600</v>
      </c>
    </row>
    <row r="6378" spans="2:46" ht="15.75" customHeight="1" thickBot="1">
      <c r="B6378" t="str">
        <f t="shared" si="401"/>
        <v>DELTACORP4518445225</v>
      </c>
      <c r="C6378" s="137" t="s">
        <v>226</v>
      </c>
      <c r="D6378" s="137" t="s">
        <v>107</v>
      </c>
      <c r="E6378" s="138">
        <v>45225</v>
      </c>
      <c r="F6378" s="139">
        <v>0</v>
      </c>
      <c r="G6378" s="137" t="s">
        <v>223</v>
      </c>
      <c r="H6378" s="139">
        <v>182.4</v>
      </c>
      <c r="I6378" s="139">
        <v>182.4</v>
      </c>
      <c r="J6378" s="139">
        <v>182.4</v>
      </c>
      <c r="K6378" s="139">
        <v>182.4</v>
      </c>
      <c r="L6378" s="139">
        <v>182.2</v>
      </c>
      <c r="M6378" s="139">
        <v>3</v>
      </c>
      <c r="N6378" s="139">
        <v>15.32</v>
      </c>
      <c r="O6378" s="139">
        <v>2139200</v>
      </c>
      <c r="P6378" s="140">
        <v>-8400</v>
      </c>
      <c r="Q6378" s="138">
        <v>45184</v>
      </c>
      <c r="AR6378">
        <f t="shared" si="403"/>
        <v>0</v>
      </c>
      <c r="AS6378">
        <f t="shared" si="404"/>
        <v>0</v>
      </c>
      <c r="AT6378">
        <f t="shared" si="402"/>
        <v>0</v>
      </c>
    </row>
    <row r="6379" spans="2:46" ht="15.75" customHeight="1" thickBot="1">
      <c r="B6379" t="str">
        <f t="shared" si="401"/>
        <v>DELTACORP4518445260</v>
      </c>
      <c r="C6379" s="137" t="s">
        <v>226</v>
      </c>
      <c r="D6379" s="137" t="s">
        <v>107</v>
      </c>
      <c r="E6379" s="138">
        <v>45260</v>
      </c>
      <c r="F6379" s="139">
        <v>0</v>
      </c>
      <c r="G6379" s="137" t="s">
        <v>223</v>
      </c>
      <c r="H6379" s="139">
        <v>0</v>
      </c>
      <c r="I6379" s="139">
        <v>0</v>
      </c>
      <c r="J6379" s="139">
        <v>0</v>
      </c>
      <c r="K6379" s="139">
        <v>190.05</v>
      </c>
      <c r="L6379" s="139">
        <v>183.45</v>
      </c>
      <c r="M6379" s="139">
        <v>0</v>
      </c>
      <c r="N6379" s="139">
        <v>0</v>
      </c>
      <c r="O6379" s="139">
        <v>109200</v>
      </c>
      <c r="P6379" s="139">
        <v>0</v>
      </c>
      <c r="Q6379" s="138">
        <v>45184</v>
      </c>
      <c r="AR6379">
        <f t="shared" si="403"/>
        <v>0</v>
      </c>
      <c r="AS6379">
        <f t="shared" si="404"/>
        <v>0</v>
      </c>
      <c r="AT6379">
        <f t="shared" si="402"/>
        <v>0</v>
      </c>
    </row>
    <row r="6380" spans="2:46" ht="15.75" customHeight="1" thickBot="1">
      <c r="B6380" t="str">
        <f t="shared" si="401"/>
        <v>DIVISLAB4518445197</v>
      </c>
      <c r="C6380" s="137" t="s">
        <v>226</v>
      </c>
      <c r="D6380" s="137" t="s">
        <v>63</v>
      </c>
      <c r="E6380" s="138">
        <v>45197</v>
      </c>
      <c r="F6380" s="139">
        <v>0</v>
      </c>
      <c r="G6380" s="137" t="s">
        <v>223</v>
      </c>
      <c r="H6380" s="139">
        <v>3839.25</v>
      </c>
      <c r="I6380" s="139">
        <v>3854.85</v>
      </c>
      <c r="J6380" s="139">
        <v>3817.6</v>
      </c>
      <c r="K6380" s="139">
        <v>3830.35</v>
      </c>
      <c r="L6380" s="139">
        <v>3830.35</v>
      </c>
      <c r="M6380" s="139">
        <v>2346</v>
      </c>
      <c r="N6380" s="139">
        <v>18000.080000000002</v>
      </c>
      <c r="O6380" s="139">
        <v>2264600</v>
      </c>
      <c r="P6380" s="140">
        <v>-16400</v>
      </c>
      <c r="Q6380" s="138">
        <v>45184</v>
      </c>
      <c r="AR6380">
        <f t="shared" si="403"/>
        <v>2358000</v>
      </c>
      <c r="AS6380">
        <f t="shared" si="404"/>
        <v>-17600</v>
      </c>
      <c r="AT6380">
        <f t="shared" si="402"/>
        <v>2375600</v>
      </c>
    </row>
    <row r="6381" spans="2:46" ht="15.75" customHeight="1" thickBot="1">
      <c r="B6381" t="str">
        <f t="shared" si="401"/>
        <v>DIVISLAB4518445225</v>
      </c>
      <c r="C6381" s="137" t="s">
        <v>226</v>
      </c>
      <c r="D6381" s="137" t="s">
        <v>63</v>
      </c>
      <c r="E6381" s="138">
        <v>45225</v>
      </c>
      <c r="F6381" s="139">
        <v>0</v>
      </c>
      <c r="G6381" s="137" t="s">
        <v>223</v>
      </c>
      <c r="H6381" s="139">
        <v>3857.65</v>
      </c>
      <c r="I6381" s="139">
        <v>3868.65</v>
      </c>
      <c r="J6381" s="139">
        <v>3840</v>
      </c>
      <c r="K6381" s="139">
        <v>3847.1</v>
      </c>
      <c r="L6381" s="139">
        <v>3847.1</v>
      </c>
      <c r="M6381" s="139">
        <v>171</v>
      </c>
      <c r="N6381" s="139">
        <v>1318.62</v>
      </c>
      <c r="O6381" s="139">
        <v>93400</v>
      </c>
      <c r="P6381" s="140">
        <v>-1200</v>
      </c>
      <c r="Q6381" s="138">
        <v>45184</v>
      </c>
      <c r="AR6381">
        <f t="shared" si="403"/>
        <v>0</v>
      </c>
      <c r="AS6381">
        <f t="shared" si="404"/>
        <v>0</v>
      </c>
      <c r="AT6381">
        <f t="shared" si="402"/>
        <v>0</v>
      </c>
    </row>
    <row r="6382" spans="2:46" ht="15.75" customHeight="1" thickBot="1">
      <c r="B6382" t="str">
        <f t="shared" si="401"/>
        <v>DIVISLAB4518445260</v>
      </c>
      <c r="C6382" s="137" t="s">
        <v>226</v>
      </c>
      <c r="D6382" s="137" t="s">
        <v>63</v>
      </c>
      <c r="E6382" s="138">
        <v>45260</v>
      </c>
      <c r="F6382" s="139">
        <v>0</v>
      </c>
      <c r="G6382" s="137" t="s">
        <v>223</v>
      </c>
      <c r="H6382" s="139">
        <v>3868.15</v>
      </c>
      <c r="I6382" s="139">
        <v>3879.65</v>
      </c>
      <c r="J6382" s="139">
        <v>3858.05</v>
      </c>
      <c r="K6382" s="139">
        <v>3858.05</v>
      </c>
      <c r="L6382" s="139">
        <v>3872.75</v>
      </c>
      <c r="M6382" s="139">
        <v>4</v>
      </c>
      <c r="N6382" s="139">
        <v>30.94</v>
      </c>
      <c r="O6382" s="139">
        <v>7000</v>
      </c>
      <c r="P6382" s="139">
        <v>600</v>
      </c>
      <c r="Q6382" s="138">
        <v>45184</v>
      </c>
      <c r="AR6382">
        <f t="shared" si="403"/>
        <v>0</v>
      </c>
      <c r="AS6382">
        <f t="shared" si="404"/>
        <v>0</v>
      </c>
      <c r="AT6382">
        <f t="shared" si="402"/>
        <v>0</v>
      </c>
    </row>
    <row r="6383" spans="2:46" ht="15.75" customHeight="1" thickBot="1">
      <c r="B6383" t="str">
        <f t="shared" si="401"/>
        <v>DIXON4518445197</v>
      </c>
      <c r="C6383" s="137" t="s">
        <v>226</v>
      </c>
      <c r="D6383" s="137" t="s">
        <v>108</v>
      </c>
      <c r="E6383" s="138">
        <v>45197</v>
      </c>
      <c r="F6383" s="139">
        <v>0</v>
      </c>
      <c r="G6383" s="137" t="s">
        <v>223</v>
      </c>
      <c r="H6383" s="139">
        <v>5135</v>
      </c>
      <c r="I6383" s="139">
        <v>5171.7</v>
      </c>
      <c r="J6383" s="139">
        <v>5041</v>
      </c>
      <c r="K6383" s="139">
        <v>5077.5</v>
      </c>
      <c r="L6383" s="139">
        <v>5077.5</v>
      </c>
      <c r="M6383" s="139">
        <v>2715</v>
      </c>
      <c r="N6383" s="139">
        <v>27658.58</v>
      </c>
      <c r="O6383" s="139">
        <v>1234400</v>
      </c>
      <c r="P6383" s="140">
        <v>20000</v>
      </c>
      <c r="Q6383" s="138">
        <v>45184</v>
      </c>
      <c r="AR6383">
        <f t="shared" si="403"/>
        <v>1284400</v>
      </c>
      <c r="AS6383">
        <f t="shared" si="404"/>
        <v>27000</v>
      </c>
      <c r="AT6383">
        <f t="shared" si="402"/>
        <v>1257400</v>
      </c>
    </row>
    <row r="6384" spans="2:46" ht="15.75" customHeight="1" thickBot="1">
      <c r="B6384" t="str">
        <f t="shared" si="401"/>
        <v>DIXON4518445225</v>
      </c>
      <c r="C6384" s="137" t="s">
        <v>226</v>
      </c>
      <c r="D6384" s="137" t="s">
        <v>108</v>
      </c>
      <c r="E6384" s="138">
        <v>45225</v>
      </c>
      <c r="F6384" s="139">
        <v>0</v>
      </c>
      <c r="G6384" s="137" t="s">
        <v>223</v>
      </c>
      <c r="H6384" s="139">
        <v>5148</v>
      </c>
      <c r="I6384" s="139">
        <v>5179.8999999999996</v>
      </c>
      <c r="J6384" s="139">
        <v>5060</v>
      </c>
      <c r="K6384" s="139">
        <v>5100.8500000000004</v>
      </c>
      <c r="L6384" s="139">
        <v>5100.8500000000004</v>
      </c>
      <c r="M6384" s="139">
        <v>150</v>
      </c>
      <c r="N6384" s="139">
        <v>1535.02</v>
      </c>
      <c r="O6384" s="139">
        <v>50000</v>
      </c>
      <c r="P6384" s="140">
        <v>7000</v>
      </c>
      <c r="Q6384" s="138">
        <v>45184</v>
      </c>
      <c r="AR6384">
        <f t="shared" si="403"/>
        <v>0</v>
      </c>
      <c r="AS6384">
        <f t="shared" si="404"/>
        <v>0</v>
      </c>
      <c r="AT6384">
        <f t="shared" si="402"/>
        <v>0</v>
      </c>
    </row>
    <row r="6385" spans="2:46" ht="15.75" customHeight="1" thickBot="1">
      <c r="B6385" t="str">
        <f t="shared" si="401"/>
        <v>DIXON4518445260</v>
      </c>
      <c r="C6385" s="137" t="s">
        <v>226</v>
      </c>
      <c r="D6385" s="137" t="s">
        <v>108</v>
      </c>
      <c r="E6385" s="138">
        <v>45260</v>
      </c>
      <c r="F6385" s="139">
        <v>0</v>
      </c>
      <c r="G6385" s="137" t="s">
        <v>223</v>
      </c>
      <c r="H6385" s="139">
        <v>5144.3</v>
      </c>
      <c r="I6385" s="139">
        <v>5178.8999999999996</v>
      </c>
      <c r="J6385" s="139">
        <v>5075</v>
      </c>
      <c r="K6385" s="139">
        <v>5107</v>
      </c>
      <c r="L6385" s="139">
        <v>5107</v>
      </c>
      <c r="M6385" s="139">
        <v>7</v>
      </c>
      <c r="N6385" s="139">
        <v>71.55</v>
      </c>
      <c r="O6385" s="139">
        <v>5200</v>
      </c>
      <c r="P6385" s="139">
        <v>200</v>
      </c>
      <c r="Q6385" s="138">
        <v>45184</v>
      </c>
      <c r="AR6385">
        <f t="shared" si="403"/>
        <v>0</v>
      </c>
      <c r="AS6385">
        <f t="shared" si="404"/>
        <v>0</v>
      </c>
      <c r="AT6385">
        <f t="shared" si="402"/>
        <v>0</v>
      </c>
    </row>
    <row r="6386" spans="2:46" ht="15.75" customHeight="1" thickBot="1">
      <c r="B6386" t="str">
        <f t="shared" si="401"/>
        <v>DLF4518445197</v>
      </c>
      <c r="C6386" s="137" t="s">
        <v>226</v>
      </c>
      <c r="D6386" s="137" t="s">
        <v>109</v>
      </c>
      <c r="E6386" s="138">
        <v>45197</v>
      </c>
      <c r="F6386" s="139">
        <v>0</v>
      </c>
      <c r="G6386" s="137" t="s">
        <v>223</v>
      </c>
      <c r="H6386" s="139">
        <v>539.35</v>
      </c>
      <c r="I6386" s="139">
        <v>539.95000000000005</v>
      </c>
      <c r="J6386" s="139">
        <v>529.1</v>
      </c>
      <c r="K6386" s="139">
        <v>533.29999999999995</v>
      </c>
      <c r="L6386" s="139">
        <v>533.29999999999995</v>
      </c>
      <c r="M6386" s="139">
        <v>3848</v>
      </c>
      <c r="N6386" s="139">
        <v>33877.32</v>
      </c>
      <c r="O6386" s="139">
        <v>31810350</v>
      </c>
      <c r="P6386" s="140">
        <v>-359700</v>
      </c>
      <c r="Q6386" s="138">
        <v>45184</v>
      </c>
      <c r="AR6386">
        <f t="shared" si="403"/>
        <v>32836650</v>
      </c>
      <c r="AS6386">
        <f t="shared" si="404"/>
        <v>-275550</v>
      </c>
      <c r="AT6386">
        <f t="shared" si="402"/>
        <v>33112200</v>
      </c>
    </row>
    <row r="6387" spans="2:46" ht="15.75" customHeight="1" thickBot="1">
      <c r="B6387" t="str">
        <f t="shared" si="401"/>
        <v>DLF4518445225</v>
      </c>
      <c r="C6387" s="137" t="s">
        <v>226</v>
      </c>
      <c r="D6387" s="137" t="s">
        <v>109</v>
      </c>
      <c r="E6387" s="138">
        <v>45225</v>
      </c>
      <c r="F6387" s="139">
        <v>0</v>
      </c>
      <c r="G6387" s="137" t="s">
        <v>223</v>
      </c>
      <c r="H6387" s="139">
        <v>541.5</v>
      </c>
      <c r="I6387" s="139">
        <v>541.54999999999995</v>
      </c>
      <c r="J6387" s="139">
        <v>533.54999999999995</v>
      </c>
      <c r="K6387" s="139">
        <v>537.04999999999995</v>
      </c>
      <c r="L6387" s="139">
        <v>537.04999999999995</v>
      </c>
      <c r="M6387" s="139">
        <v>310</v>
      </c>
      <c r="N6387" s="139">
        <v>2747.56</v>
      </c>
      <c r="O6387" s="139">
        <v>1026300</v>
      </c>
      <c r="P6387" s="140">
        <v>84150</v>
      </c>
      <c r="Q6387" s="138">
        <v>45184</v>
      </c>
      <c r="AR6387">
        <f t="shared" si="403"/>
        <v>0</v>
      </c>
      <c r="AS6387">
        <f t="shared" si="404"/>
        <v>0</v>
      </c>
      <c r="AT6387">
        <f t="shared" si="402"/>
        <v>0</v>
      </c>
    </row>
    <row r="6388" spans="2:46" ht="15.75" customHeight="1" thickBot="1">
      <c r="B6388" t="str">
        <f t="shared" si="401"/>
        <v>DLF4518445260</v>
      </c>
      <c r="C6388" s="137" t="s">
        <v>226</v>
      </c>
      <c r="D6388" s="137" t="s">
        <v>109</v>
      </c>
      <c r="E6388" s="138">
        <v>45260</v>
      </c>
      <c r="F6388" s="139">
        <v>0</v>
      </c>
      <c r="G6388" s="137" t="s">
        <v>223</v>
      </c>
      <c r="H6388" s="139">
        <v>540</v>
      </c>
      <c r="I6388" s="139">
        <v>544.5</v>
      </c>
      <c r="J6388" s="139">
        <v>537.70000000000005</v>
      </c>
      <c r="K6388" s="139">
        <v>540.04999999999995</v>
      </c>
      <c r="L6388" s="139">
        <v>540.04999999999995</v>
      </c>
      <c r="M6388" s="139">
        <v>21</v>
      </c>
      <c r="N6388" s="139">
        <v>187.63</v>
      </c>
      <c r="O6388" s="139">
        <v>123750</v>
      </c>
      <c r="P6388" s="140">
        <v>6600</v>
      </c>
      <c r="Q6388" s="138">
        <v>45184</v>
      </c>
      <c r="AR6388">
        <f t="shared" si="403"/>
        <v>0</v>
      </c>
      <c r="AS6388">
        <f t="shared" si="404"/>
        <v>0</v>
      </c>
      <c r="AT6388">
        <f t="shared" si="402"/>
        <v>0</v>
      </c>
    </row>
    <row r="6389" spans="2:46" ht="15.75" customHeight="1" thickBot="1">
      <c r="B6389" t="str">
        <f t="shared" si="401"/>
        <v>DRREDDY4518445197</v>
      </c>
      <c r="C6389" s="137" t="s">
        <v>226</v>
      </c>
      <c r="D6389" s="137" t="s">
        <v>52</v>
      </c>
      <c r="E6389" s="138">
        <v>45197</v>
      </c>
      <c r="F6389" s="139">
        <v>0</v>
      </c>
      <c r="G6389" s="137" t="s">
        <v>223</v>
      </c>
      <c r="H6389" s="139">
        <v>5773.4</v>
      </c>
      <c r="I6389" s="139">
        <v>5842.55</v>
      </c>
      <c r="J6389" s="139">
        <v>5744.05</v>
      </c>
      <c r="K6389" s="139">
        <v>5827.45</v>
      </c>
      <c r="L6389" s="139">
        <v>5827.45</v>
      </c>
      <c r="M6389" s="139">
        <v>4100</v>
      </c>
      <c r="N6389" s="139">
        <v>29736.400000000001</v>
      </c>
      <c r="O6389" s="139">
        <v>2653625</v>
      </c>
      <c r="P6389" s="140">
        <v>-37375</v>
      </c>
      <c r="Q6389" s="138">
        <v>45184</v>
      </c>
      <c r="AR6389">
        <f t="shared" si="403"/>
        <v>2723875</v>
      </c>
      <c r="AS6389">
        <f t="shared" si="404"/>
        <v>-33875</v>
      </c>
      <c r="AT6389">
        <f t="shared" si="402"/>
        <v>2757750</v>
      </c>
    </row>
    <row r="6390" spans="2:46" ht="15.75" customHeight="1" thickBot="1">
      <c r="B6390" t="str">
        <f t="shared" si="401"/>
        <v>DRREDDY4518445225</v>
      </c>
      <c r="C6390" s="137" t="s">
        <v>226</v>
      </c>
      <c r="D6390" s="137" t="s">
        <v>52</v>
      </c>
      <c r="E6390" s="138">
        <v>45225</v>
      </c>
      <c r="F6390" s="139">
        <v>0</v>
      </c>
      <c r="G6390" s="137" t="s">
        <v>223</v>
      </c>
      <c r="H6390" s="139">
        <v>5802.3</v>
      </c>
      <c r="I6390" s="139">
        <v>5881.6</v>
      </c>
      <c r="J6390" s="139">
        <v>5785.6</v>
      </c>
      <c r="K6390" s="139">
        <v>5864.7</v>
      </c>
      <c r="L6390" s="139">
        <v>5864.7</v>
      </c>
      <c r="M6390" s="139">
        <v>263</v>
      </c>
      <c r="N6390" s="139">
        <v>1916.75</v>
      </c>
      <c r="O6390" s="139">
        <v>70250</v>
      </c>
      <c r="P6390" s="140">
        <v>3500</v>
      </c>
      <c r="Q6390" s="138">
        <v>45184</v>
      </c>
      <c r="AR6390">
        <f t="shared" si="403"/>
        <v>0</v>
      </c>
      <c r="AS6390">
        <f t="shared" si="404"/>
        <v>0</v>
      </c>
      <c r="AT6390">
        <f t="shared" si="402"/>
        <v>0</v>
      </c>
    </row>
    <row r="6391" spans="2:46" ht="15.75" customHeight="1" thickBot="1">
      <c r="B6391" t="str">
        <f t="shared" si="401"/>
        <v>DRREDDY4518445260</v>
      </c>
      <c r="C6391" s="137" t="s">
        <v>226</v>
      </c>
      <c r="D6391" s="137" t="s">
        <v>52</v>
      </c>
      <c r="E6391" s="138">
        <v>45260</v>
      </c>
      <c r="F6391" s="139">
        <v>0</v>
      </c>
      <c r="G6391" s="137" t="s">
        <v>223</v>
      </c>
      <c r="H6391" s="139">
        <v>5866</v>
      </c>
      <c r="I6391" s="139">
        <v>5925.2</v>
      </c>
      <c r="J6391" s="139">
        <v>5860</v>
      </c>
      <c r="K6391" s="139">
        <v>5925.2</v>
      </c>
      <c r="L6391" s="139">
        <v>5925.2</v>
      </c>
      <c r="M6391" s="139">
        <v>4</v>
      </c>
      <c r="N6391" s="139">
        <v>29.41</v>
      </c>
      <c r="O6391" s="139">
        <v>6250</v>
      </c>
      <c r="P6391" s="139">
        <v>250</v>
      </c>
      <c r="Q6391" s="138">
        <v>45184</v>
      </c>
      <c r="AR6391">
        <f t="shared" si="403"/>
        <v>0</v>
      </c>
      <c r="AS6391">
        <f t="shared" si="404"/>
        <v>0</v>
      </c>
      <c r="AT6391">
        <f t="shared" si="402"/>
        <v>0</v>
      </c>
    </row>
    <row r="6392" spans="2:46" ht="15.75" customHeight="1" thickBot="1">
      <c r="B6392" t="str">
        <f t="shared" si="401"/>
        <v>EICHERMOT4518445197</v>
      </c>
      <c r="C6392" s="137" t="s">
        <v>226</v>
      </c>
      <c r="D6392" s="137" t="s">
        <v>62</v>
      </c>
      <c r="E6392" s="138">
        <v>45197</v>
      </c>
      <c r="F6392" s="139">
        <v>0</v>
      </c>
      <c r="G6392" s="137" t="s">
        <v>223</v>
      </c>
      <c r="H6392" s="139">
        <v>3394</v>
      </c>
      <c r="I6392" s="139">
        <v>3462.5</v>
      </c>
      <c r="J6392" s="139">
        <v>3387.25</v>
      </c>
      <c r="K6392" s="139">
        <v>3440.1</v>
      </c>
      <c r="L6392" s="139">
        <v>3440.1</v>
      </c>
      <c r="M6392" s="139">
        <v>7898</v>
      </c>
      <c r="N6392" s="139">
        <v>47546.18</v>
      </c>
      <c r="O6392" s="139">
        <v>3807650</v>
      </c>
      <c r="P6392" s="140">
        <v>115675</v>
      </c>
      <c r="Q6392" s="138">
        <v>45184</v>
      </c>
      <c r="AR6392">
        <f t="shared" si="403"/>
        <v>3992625</v>
      </c>
      <c r="AS6392">
        <f t="shared" si="404"/>
        <v>136150</v>
      </c>
      <c r="AT6392">
        <f t="shared" si="402"/>
        <v>3856475</v>
      </c>
    </row>
    <row r="6393" spans="2:46" ht="15.75" customHeight="1" thickBot="1">
      <c r="B6393" t="str">
        <f t="shared" si="401"/>
        <v>EICHERMOT4518445225</v>
      </c>
      <c r="C6393" s="137" t="s">
        <v>226</v>
      </c>
      <c r="D6393" s="137" t="s">
        <v>62</v>
      </c>
      <c r="E6393" s="138">
        <v>45225</v>
      </c>
      <c r="F6393" s="139">
        <v>0</v>
      </c>
      <c r="G6393" s="137" t="s">
        <v>223</v>
      </c>
      <c r="H6393" s="139">
        <v>3414.15</v>
      </c>
      <c r="I6393" s="139">
        <v>3482.3</v>
      </c>
      <c r="J6393" s="139">
        <v>3410.4</v>
      </c>
      <c r="K6393" s="139">
        <v>3461.65</v>
      </c>
      <c r="L6393" s="139">
        <v>3461.65</v>
      </c>
      <c r="M6393" s="139">
        <v>850</v>
      </c>
      <c r="N6393" s="139">
        <v>5150.5</v>
      </c>
      <c r="O6393" s="139">
        <v>184975</v>
      </c>
      <c r="P6393" s="140">
        <v>20475</v>
      </c>
      <c r="Q6393" s="138">
        <v>45184</v>
      </c>
      <c r="AR6393">
        <f t="shared" si="403"/>
        <v>0</v>
      </c>
      <c r="AS6393">
        <f t="shared" si="404"/>
        <v>0</v>
      </c>
      <c r="AT6393">
        <f t="shared" si="402"/>
        <v>0</v>
      </c>
    </row>
    <row r="6394" spans="2:46" ht="15.75" customHeight="1" thickBot="1">
      <c r="B6394" t="str">
        <f t="shared" si="401"/>
        <v>EICHERMOT4518445260</v>
      </c>
      <c r="C6394" s="137" t="s">
        <v>226</v>
      </c>
      <c r="D6394" s="137" t="s">
        <v>62</v>
      </c>
      <c r="E6394" s="138">
        <v>45260</v>
      </c>
      <c r="F6394" s="139">
        <v>0</v>
      </c>
      <c r="G6394" s="137" t="s">
        <v>223</v>
      </c>
      <c r="H6394" s="139">
        <v>3454</v>
      </c>
      <c r="I6394" s="139">
        <v>3500</v>
      </c>
      <c r="J6394" s="139">
        <v>3454</v>
      </c>
      <c r="K6394" s="139">
        <v>3482.3</v>
      </c>
      <c r="L6394" s="139">
        <v>3482.3</v>
      </c>
      <c r="M6394" s="139">
        <v>77</v>
      </c>
      <c r="N6394" s="139">
        <v>470.45</v>
      </c>
      <c r="O6394" s="139">
        <v>13475</v>
      </c>
      <c r="P6394" s="140">
        <v>-4900</v>
      </c>
      <c r="Q6394" s="138">
        <v>45184</v>
      </c>
      <c r="AR6394">
        <f t="shared" si="403"/>
        <v>0</v>
      </c>
      <c r="AS6394">
        <f t="shared" si="404"/>
        <v>0</v>
      </c>
      <c r="AT6394">
        <f t="shared" si="402"/>
        <v>0</v>
      </c>
    </row>
    <row r="6395" spans="2:46" ht="15.75" customHeight="1" thickBot="1">
      <c r="B6395" t="str">
        <f t="shared" si="401"/>
        <v>ESCORTS4518445197</v>
      </c>
      <c r="C6395" s="137" t="s">
        <v>226</v>
      </c>
      <c r="D6395" s="137" t="s">
        <v>110</v>
      </c>
      <c r="E6395" s="138">
        <v>45197</v>
      </c>
      <c r="F6395" s="139">
        <v>0</v>
      </c>
      <c r="G6395" s="137" t="s">
        <v>223</v>
      </c>
      <c r="H6395" s="139">
        <v>3143.95</v>
      </c>
      <c r="I6395" s="139">
        <v>3189.95</v>
      </c>
      <c r="J6395" s="139">
        <v>3125.25</v>
      </c>
      <c r="K6395" s="139">
        <v>3163.05</v>
      </c>
      <c r="L6395" s="139">
        <v>3163.05</v>
      </c>
      <c r="M6395" s="139">
        <v>2141</v>
      </c>
      <c r="N6395" s="139">
        <v>18623.95</v>
      </c>
      <c r="O6395" s="139">
        <v>1524600</v>
      </c>
      <c r="P6395" s="140">
        <v>14025</v>
      </c>
      <c r="Q6395" s="138">
        <v>45184</v>
      </c>
      <c r="AR6395">
        <f t="shared" si="403"/>
        <v>1591975</v>
      </c>
      <c r="AS6395">
        <f t="shared" si="404"/>
        <v>19250</v>
      </c>
      <c r="AT6395">
        <f t="shared" si="402"/>
        <v>1572725</v>
      </c>
    </row>
    <row r="6396" spans="2:46" ht="15.75" customHeight="1" thickBot="1">
      <c r="B6396" t="str">
        <f t="shared" si="401"/>
        <v>ESCORTS4518445225</v>
      </c>
      <c r="C6396" s="137" t="s">
        <v>226</v>
      </c>
      <c r="D6396" s="137" t="s">
        <v>110</v>
      </c>
      <c r="E6396" s="138">
        <v>45225</v>
      </c>
      <c r="F6396" s="139">
        <v>0</v>
      </c>
      <c r="G6396" s="137" t="s">
        <v>223</v>
      </c>
      <c r="H6396" s="139">
        <v>3173.5</v>
      </c>
      <c r="I6396" s="139">
        <v>3197.1</v>
      </c>
      <c r="J6396" s="139">
        <v>3142.75</v>
      </c>
      <c r="K6396" s="139">
        <v>3175.9</v>
      </c>
      <c r="L6396" s="139">
        <v>3175.9</v>
      </c>
      <c r="M6396" s="139">
        <v>132</v>
      </c>
      <c r="N6396" s="139">
        <v>1153.47</v>
      </c>
      <c r="O6396" s="139">
        <v>67375</v>
      </c>
      <c r="P6396" s="140">
        <v>5225</v>
      </c>
      <c r="Q6396" s="138">
        <v>45184</v>
      </c>
      <c r="AR6396">
        <f t="shared" si="403"/>
        <v>0</v>
      </c>
      <c r="AS6396">
        <f t="shared" si="404"/>
        <v>0</v>
      </c>
      <c r="AT6396">
        <f t="shared" si="402"/>
        <v>0</v>
      </c>
    </row>
    <row r="6397" spans="2:46" ht="15.75" customHeight="1" thickBot="1">
      <c r="B6397" t="str">
        <f t="shared" si="401"/>
        <v>ESCORTS4518445260</v>
      </c>
      <c r="C6397" s="137" t="s">
        <v>226</v>
      </c>
      <c r="D6397" s="137" t="s">
        <v>110</v>
      </c>
      <c r="E6397" s="138">
        <v>45260</v>
      </c>
      <c r="F6397" s="139">
        <v>0</v>
      </c>
      <c r="G6397" s="137" t="s">
        <v>223</v>
      </c>
      <c r="H6397" s="139">
        <v>3176</v>
      </c>
      <c r="I6397" s="139">
        <v>3193.65</v>
      </c>
      <c r="J6397" s="139">
        <v>3176</v>
      </c>
      <c r="K6397" s="139">
        <v>3193.65</v>
      </c>
      <c r="L6397" s="139">
        <v>3199.3</v>
      </c>
      <c r="M6397" s="139">
        <v>2</v>
      </c>
      <c r="N6397" s="139">
        <v>17.510000000000002</v>
      </c>
      <c r="O6397" s="139">
        <v>3575</v>
      </c>
      <c r="P6397" s="139">
        <v>275</v>
      </c>
      <c r="Q6397" s="138">
        <v>45184</v>
      </c>
      <c r="AR6397">
        <f t="shared" si="403"/>
        <v>0</v>
      </c>
      <c r="AS6397">
        <f t="shared" si="404"/>
        <v>0</v>
      </c>
      <c r="AT6397">
        <f t="shared" si="402"/>
        <v>0</v>
      </c>
    </row>
    <row r="6398" spans="2:46" ht="15.75" customHeight="1" thickBot="1">
      <c r="B6398" t="str">
        <f t="shared" si="401"/>
        <v>EXIDEIND4518445197</v>
      </c>
      <c r="C6398" s="137" t="s">
        <v>226</v>
      </c>
      <c r="D6398" s="137" t="s">
        <v>111</v>
      </c>
      <c r="E6398" s="138">
        <v>45197</v>
      </c>
      <c r="F6398" s="139">
        <v>0</v>
      </c>
      <c r="G6398" s="137" t="s">
        <v>223</v>
      </c>
      <c r="H6398" s="139">
        <v>269.2</v>
      </c>
      <c r="I6398" s="139">
        <v>270.89999999999998</v>
      </c>
      <c r="J6398" s="139">
        <v>265.10000000000002</v>
      </c>
      <c r="K6398" s="139">
        <v>269.55</v>
      </c>
      <c r="L6398" s="139">
        <v>269.55</v>
      </c>
      <c r="M6398" s="139">
        <v>1929</v>
      </c>
      <c r="N6398" s="139">
        <v>18656.689999999999</v>
      </c>
      <c r="O6398" s="139">
        <v>15469200</v>
      </c>
      <c r="P6398" s="140">
        <v>-1238400</v>
      </c>
      <c r="Q6398" s="138">
        <v>45184</v>
      </c>
      <c r="AR6398">
        <f t="shared" si="403"/>
        <v>17103600</v>
      </c>
      <c r="AS6398">
        <f t="shared" si="404"/>
        <v>-972000</v>
      </c>
      <c r="AT6398">
        <f t="shared" si="402"/>
        <v>18075600</v>
      </c>
    </row>
    <row r="6399" spans="2:46" ht="15.75" customHeight="1" thickBot="1">
      <c r="B6399" t="str">
        <f t="shared" si="401"/>
        <v>EXIDEIND4518445225</v>
      </c>
      <c r="C6399" s="137" t="s">
        <v>226</v>
      </c>
      <c r="D6399" s="137" t="s">
        <v>111</v>
      </c>
      <c r="E6399" s="138">
        <v>45225</v>
      </c>
      <c r="F6399" s="139">
        <v>0</v>
      </c>
      <c r="G6399" s="137" t="s">
        <v>223</v>
      </c>
      <c r="H6399" s="139">
        <v>271.55</v>
      </c>
      <c r="I6399" s="139">
        <v>272.8</v>
      </c>
      <c r="J6399" s="139">
        <v>267.14999999999998</v>
      </c>
      <c r="K6399" s="139">
        <v>270.64999999999998</v>
      </c>
      <c r="L6399" s="139">
        <v>270.64999999999998</v>
      </c>
      <c r="M6399" s="139">
        <v>422</v>
      </c>
      <c r="N6399" s="139">
        <v>4101.8100000000004</v>
      </c>
      <c r="O6399" s="139">
        <v>1634400</v>
      </c>
      <c r="P6399" s="140">
        <v>266400</v>
      </c>
      <c r="Q6399" s="138">
        <v>45184</v>
      </c>
      <c r="AR6399">
        <f t="shared" si="403"/>
        <v>0</v>
      </c>
      <c r="AS6399">
        <f t="shared" si="404"/>
        <v>0</v>
      </c>
      <c r="AT6399">
        <f t="shared" si="402"/>
        <v>0</v>
      </c>
    </row>
    <row r="6400" spans="2:46" ht="15.75" customHeight="1" thickBot="1">
      <c r="B6400" t="str">
        <f t="shared" si="401"/>
        <v>EXIDEIND4518445260</v>
      </c>
      <c r="C6400" s="137" t="s">
        <v>226</v>
      </c>
      <c r="D6400" s="137" t="s">
        <v>111</v>
      </c>
      <c r="E6400" s="138">
        <v>45260</v>
      </c>
      <c r="F6400" s="139">
        <v>0</v>
      </c>
      <c r="G6400" s="137" t="s">
        <v>223</v>
      </c>
      <c r="H6400" s="139">
        <v>273.10000000000002</v>
      </c>
      <c r="I6400" s="139">
        <v>273.64999999999998</v>
      </c>
      <c r="J6400" s="139">
        <v>270</v>
      </c>
      <c r="K6400" s="139">
        <v>272.05</v>
      </c>
      <c r="L6400" s="139">
        <v>272.05</v>
      </c>
      <c r="M6400" s="139">
        <v>25</v>
      </c>
      <c r="N6400" s="139">
        <v>244.13</v>
      </c>
      <c r="O6400" s="139">
        <v>241200</v>
      </c>
      <c r="P6400" s="140">
        <v>68400</v>
      </c>
      <c r="Q6400" s="138">
        <v>45184</v>
      </c>
      <c r="AR6400">
        <f t="shared" si="403"/>
        <v>0</v>
      </c>
      <c r="AS6400">
        <f t="shared" si="404"/>
        <v>0</v>
      </c>
      <c r="AT6400">
        <f t="shared" si="402"/>
        <v>0</v>
      </c>
    </row>
    <row r="6401" spans="2:46" ht="15.75" customHeight="1" thickBot="1">
      <c r="B6401" t="str">
        <f t="shared" si="401"/>
        <v>FEDERALBNK4518445197</v>
      </c>
      <c r="C6401" s="137" t="s">
        <v>226</v>
      </c>
      <c r="D6401" s="137" t="s">
        <v>112</v>
      </c>
      <c r="E6401" s="138">
        <v>45197</v>
      </c>
      <c r="F6401" s="139">
        <v>0</v>
      </c>
      <c r="G6401" s="137" t="s">
        <v>223</v>
      </c>
      <c r="H6401" s="139">
        <v>147.75</v>
      </c>
      <c r="I6401" s="139">
        <v>148.94999999999999</v>
      </c>
      <c r="J6401" s="139">
        <v>146.80000000000001</v>
      </c>
      <c r="K6401" s="139">
        <v>148.44999999999999</v>
      </c>
      <c r="L6401" s="139">
        <v>148.44999999999999</v>
      </c>
      <c r="M6401" s="139">
        <v>5259</v>
      </c>
      <c r="N6401" s="139">
        <v>38880.92</v>
      </c>
      <c r="O6401" s="139">
        <v>112380000</v>
      </c>
      <c r="P6401" s="140">
        <v>-2315000</v>
      </c>
      <c r="Q6401" s="138">
        <v>45184</v>
      </c>
      <c r="AR6401">
        <f t="shared" si="403"/>
        <v>118390000</v>
      </c>
      <c r="AS6401">
        <f t="shared" si="404"/>
        <v>-1705000</v>
      </c>
      <c r="AT6401">
        <f t="shared" si="402"/>
        <v>120095000</v>
      </c>
    </row>
    <row r="6402" spans="2:46" ht="15.75" customHeight="1" thickBot="1">
      <c r="B6402" t="str">
        <f t="shared" ref="B6402:B6465" si="405">D6402&amp;Q6402&amp;E6402</f>
        <v>FEDERALBNK4518445225</v>
      </c>
      <c r="C6402" s="137" t="s">
        <v>226</v>
      </c>
      <c r="D6402" s="137" t="s">
        <v>112</v>
      </c>
      <c r="E6402" s="138">
        <v>45225</v>
      </c>
      <c r="F6402" s="139">
        <v>0</v>
      </c>
      <c r="G6402" s="137" t="s">
        <v>223</v>
      </c>
      <c r="H6402" s="139">
        <v>149.1</v>
      </c>
      <c r="I6402" s="139">
        <v>149.9</v>
      </c>
      <c r="J6402" s="139">
        <v>147.9</v>
      </c>
      <c r="K6402" s="139">
        <v>149.44999999999999</v>
      </c>
      <c r="L6402" s="139">
        <v>149.44999999999999</v>
      </c>
      <c r="M6402" s="139">
        <v>477</v>
      </c>
      <c r="N6402" s="139">
        <v>3547.86</v>
      </c>
      <c r="O6402" s="139">
        <v>6010000</v>
      </c>
      <c r="P6402" s="140">
        <v>610000</v>
      </c>
      <c r="Q6402" s="138">
        <v>45184</v>
      </c>
      <c r="AR6402">
        <f t="shared" si="403"/>
        <v>0</v>
      </c>
      <c r="AS6402">
        <f t="shared" si="404"/>
        <v>0</v>
      </c>
      <c r="AT6402">
        <f t="shared" ref="AT6402:AT6465" si="406">AR6402-AS6402</f>
        <v>0</v>
      </c>
    </row>
    <row r="6403" spans="2:46" ht="15.75" customHeight="1" thickBot="1">
      <c r="B6403" t="str">
        <f t="shared" si="405"/>
        <v>FEDERALBNK4518445260</v>
      </c>
      <c r="C6403" s="137" t="s">
        <v>226</v>
      </c>
      <c r="D6403" s="137" t="s">
        <v>112</v>
      </c>
      <c r="E6403" s="138">
        <v>45260</v>
      </c>
      <c r="F6403" s="139">
        <v>0</v>
      </c>
      <c r="G6403" s="137" t="s">
        <v>223</v>
      </c>
      <c r="H6403" s="139">
        <v>149.94999999999999</v>
      </c>
      <c r="I6403" s="139">
        <v>150.9</v>
      </c>
      <c r="J6403" s="139">
        <v>149</v>
      </c>
      <c r="K6403" s="139">
        <v>150.6</v>
      </c>
      <c r="L6403" s="139">
        <v>150.6</v>
      </c>
      <c r="M6403" s="139">
        <v>34</v>
      </c>
      <c r="N6403" s="139">
        <v>254.68</v>
      </c>
      <c r="O6403" s="139">
        <v>770000</v>
      </c>
      <c r="P6403" s="140">
        <v>50000</v>
      </c>
      <c r="Q6403" s="138">
        <v>45184</v>
      </c>
      <c r="AR6403">
        <f t="shared" si="403"/>
        <v>0</v>
      </c>
      <c r="AS6403">
        <f t="shared" si="404"/>
        <v>0</v>
      </c>
      <c r="AT6403">
        <f t="shared" si="406"/>
        <v>0</v>
      </c>
    </row>
    <row r="6404" spans="2:46" ht="15.75" customHeight="1" thickBot="1">
      <c r="B6404" t="str">
        <f t="shared" si="405"/>
        <v>GAIL4518445197</v>
      </c>
      <c r="C6404" s="137" t="s">
        <v>226</v>
      </c>
      <c r="D6404" s="137" t="s">
        <v>113</v>
      </c>
      <c r="E6404" s="138">
        <v>45197</v>
      </c>
      <c r="F6404" s="139">
        <v>0</v>
      </c>
      <c r="G6404" s="137" t="s">
        <v>223</v>
      </c>
      <c r="H6404" s="139">
        <v>127</v>
      </c>
      <c r="I6404" s="139">
        <v>127.1</v>
      </c>
      <c r="J6404" s="139">
        <v>123.95</v>
      </c>
      <c r="K6404" s="139">
        <v>124.35</v>
      </c>
      <c r="L6404" s="139">
        <v>124.35</v>
      </c>
      <c r="M6404" s="139">
        <v>3887</v>
      </c>
      <c r="N6404" s="139">
        <v>44549.23</v>
      </c>
      <c r="O6404" s="139">
        <v>126672600</v>
      </c>
      <c r="P6404" s="140">
        <v>3660000</v>
      </c>
      <c r="Q6404" s="138">
        <v>45184</v>
      </c>
      <c r="AR6404">
        <f t="shared" si="403"/>
        <v>138073500</v>
      </c>
      <c r="AS6404">
        <f t="shared" si="404"/>
        <v>6798450</v>
      </c>
      <c r="AT6404">
        <f t="shared" si="406"/>
        <v>131275050</v>
      </c>
    </row>
    <row r="6405" spans="2:46" ht="15.75" customHeight="1" thickBot="1">
      <c r="B6405" t="str">
        <f t="shared" si="405"/>
        <v>GAIL4518445225</v>
      </c>
      <c r="C6405" s="137" t="s">
        <v>226</v>
      </c>
      <c r="D6405" s="137" t="s">
        <v>113</v>
      </c>
      <c r="E6405" s="138">
        <v>45225</v>
      </c>
      <c r="F6405" s="139">
        <v>0</v>
      </c>
      <c r="G6405" s="137" t="s">
        <v>223</v>
      </c>
      <c r="H6405" s="139">
        <v>127.6</v>
      </c>
      <c r="I6405" s="139">
        <v>127.8</v>
      </c>
      <c r="J6405" s="139">
        <v>124.8</v>
      </c>
      <c r="K6405" s="139">
        <v>125.2</v>
      </c>
      <c r="L6405" s="139">
        <v>125.2</v>
      </c>
      <c r="M6405" s="139">
        <v>1084</v>
      </c>
      <c r="N6405" s="139">
        <v>12465.32</v>
      </c>
      <c r="O6405" s="139">
        <v>11400900</v>
      </c>
      <c r="P6405" s="140">
        <v>3138450</v>
      </c>
      <c r="Q6405" s="138">
        <v>45184</v>
      </c>
      <c r="AR6405">
        <f t="shared" si="403"/>
        <v>0</v>
      </c>
      <c r="AS6405">
        <f t="shared" si="404"/>
        <v>0</v>
      </c>
      <c r="AT6405">
        <f t="shared" si="406"/>
        <v>0</v>
      </c>
    </row>
    <row r="6406" spans="2:46" ht="15.75" customHeight="1" thickBot="1">
      <c r="B6406" t="str">
        <f t="shared" si="405"/>
        <v>GAIL4518445260</v>
      </c>
      <c r="C6406" s="137" t="s">
        <v>226</v>
      </c>
      <c r="D6406" s="137" t="s">
        <v>113</v>
      </c>
      <c r="E6406" s="138">
        <v>45260</v>
      </c>
      <c r="F6406" s="139">
        <v>0</v>
      </c>
      <c r="G6406" s="137" t="s">
        <v>223</v>
      </c>
      <c r="H6406" s="139">
        <v>128.19999999999999</v>
      </c>
      <c r="I6406" s="139">
        <v>128.19999999999999</v>
      </c>
      <c r="J6406" s="139">
        <v>125.9</v>
      </c>
      <c r="K6406" s="139">
        <v>126.1</v>
      </c>
      <c r="L6406" s="139">
        <v>126.1</v>
      </c>
      <c r="M6406" s="139">
        <v>47</v>
      </c>
      <c r="N6406" s="139">
        <v>545.78</v>
      </c>
      <c r="O6406" s="139">
        <v>1381650</v>
      </c>
      <c r="P6406" s="140">
        <v>137250</v>
      </c>
      <c r="Q6406" s="138">
        <v>45184</v>
      </c>
      <c r="AR6406">
        <f t="shared" si="403"/>
        <v>0</v>
      </c>
      <c r="AS6406">
        <f t="shared" si="404"/>
        <v>0</v>
      </c>
      <c r="AT6406">
        <f t="shared" si="406"/>
        <v>0</v>
      </c>
    </row>
    <row r="6407" spans="2:46" ht="15.75" customHeight="1" thickBot="1">
      <c r="B6407" t="str">
        <f t="shared" si="405"/>
        <v>GLENMARK4518445197</v>
      </c>
      <c r="C6407" s="137" t="s">
        <v>226</v>
      </c>
      <c r="D6407" s="137" t="s">
        <v>114</v>
      </c>
      <c r="E6407" s="138">
        <v>45197</v>
      </c>
      <c r="F6407" s="139">
        <v>0</v>
      </c>
      <c r="G6407" s="137" t="s">
        <v>223</v>
      </c>
      <c r="H6407" s="139">
        <v>864</v>
      </c>
      <c r="I6407" s="139">
        <v>873.4</v>
      </c>
      <c r="J6407" s="139">
        <v>852.6</v>
      </c>
      <c r="K6407" s="139">
        <v>857.65</v>
      </c>
      <c r="L6407" s="139">
        <v>857.65</v>
      </c>
      <c r="M6407" s="139">
        <v>2138</v>
      </c>
      <c r="N6407" s="139">
        <v>26711.83</v>
      </c>
      <c r="O6407" s="139">
        <v>8095350</v>
      </c>
      <c r="P6407" s="140">
        <v>149350</v>
      </c>
      <c r="Q6407" s="138">
        <v>45184</v>
      </c>
      <c r="AR6407">
        <f t="shared" si="403"/>
        <v>8439000</v>
      </c>
      <c r="AS6407">
        <f t="shared" si="404"/>
        <v>168200</v>
      </c>
      <c r="AT6407">
        <f t="shared" si="406"/>
        <v>8270800</v>
      </c>
    </row>
    <row r="6408" spans="2:46" ht="15.75" customHeight="1" thickBot="1">
      <c r="B6408" t="str">
        <f t="shared" si="405"/>
        <v>GLENMARK4518445225</v>
      </c>
      <c r="C6408" s="137" t="s">
        <v>226</v>
      </c>
      <c r="D6408" s="137" t="s">
        <v>114</v>
      </c>
      <c r="E6408" s="138">
        <v>45225</v>
      </c>
      <c r="F6408" s="139">
        <v>0</v>
      </c>
      <c r="G6408" s="137" t="s">
        <v>223</v>
      </c>
      <c r="H6408" s="139">
        <v>869.8</v>
      </c>
      <c r="I6408" s="139">
        <v>877</v>
      </c>
      <c r="J6408" s="139">
        <v>857.5</v>
      </c>
      <c r="K6408" s="139">
        <v>862.1</v>
      </c>
      <c r="L6408" s="139">
        <v>862.1</v>
      </c>
      <c r="M6408" s="139">
        <v>154</v>
      </c>
      <c r="N6408" s="139">
        <v>1934.85</v>
      </c>
      <c r="O6408" s="139">
        <v>343650</v>
      </c>
      <c r="P6408" s="140">
        <v>18850</v>
      </c>
      <c r="Q6408" s="138">
        <v>45184</v>
      </c>
      <c r="AR6408">
        <f t="shared" ref="AR6408:AR6471" si="407">IF($AU$2&lt;&gt;5,NA(),IF(D6408=D6407,0,IF(AND(D15909=D6408,D6409=D6408),O6408+O6409+O15909,IF(D6409=D6408,O6409+O6408,O6408))))</f>
        <v>0</v>
      </c>
      <c r="AS6408">
        <f t="shared" ref="AS6408:AS6471" si="408">IF($AU$2&lt;&gt;5,NA(),IF(D6408=D6407,0,IF(AND(D15909=D6408,D6409=D6408),P6408+P6409+P15909,IF(D6409=D6408,P6409+P6408,P6408))))</f>
        <v>0</v>
      </c>
      <c r="AT6408">
        <f t="shared" si="406"/>
        <v>0</v>
      </c>
    </row>
    <row r="6409" spans="2:46" ht="15.75" customHeight="1" thickBot="1">
      <c r="B6409" t="str">
        <f t="shared" si="405"/>
        <v>GLENMARK4518445260</v>
      </c>
      <c r="C6409" s="137" t="s">
        <v>226</v>
      </c>
      <c r="D6409" s="137" t="s">
        <v>114</v>
      </c>
      <c r="E6409" s="138">
        <v>45260</v>
      </c>
      <c r="F6409" s="139">
        <v>0</v>
      </c>
      <c r="G6409" s="137" t="s">
        <v>223</v>
      </c>
      <c r="H6409" s="139">
        <v>869.6</v>
      </c>
      <c r="I6409" s="139">
        <v>869.6</v>
      </c>
      <c r="J6409" s="139">
        <v>869.6</v>
      </c>
      <c r="K6409" s="139">
        <v>869.6</v>
      </c>
      <c r="L6409" s="139">
        <v>869.6</v>
      </c>
      <c r="M6409" s="139">
        <v>1</v>
      </c>
      <c r="N6409" s="139">
        <v>12.6</v>
      </c>
      <c r="O6409" s="139">
        <v>39150</v>
      </c>
      <c r="P6409" s="139">
        <v>0</v>
      </c>
      <c r="Q6409" s="138">
        <v>45184</v>
      </c>
      <c r="AR6409">
        <f t="shared" si="407"/>
        <v>0</v>
      </c>
      <c r="AS6409">
        <f t="shared" si="408"/>
        <v>0</v>
      </c>
      <c r="AT6409">
        <f t="shared" si="406"/>
        <v>0</v>
      </c>
    </row>
    <row r="6410" spans="2:46" ht="15.75" customHeight="1" thickBot="1">
      <c r="B6410" t="str">
        <f t="shared" si="405"/>
        <v>GMRINFRA4518445197</v>
      </c>
      <c r="C6410" s="137" t="s">
        <v>226</v>
      </c>
      <c r="D6410" s="137" t="s">
        <v>115</v>
      </c>
      <c r="E6410" s="138">
        <v>45197</v>
      </c>
      <c r="F6410" s="139">
        <v>0</v>
      </c>
      <c r="G6410" s="137" t="s">
        <v>223</v>
      </c>
      <c r="H6410" s="139">
        <v>61.55</v>
      </c>
      <c r="I6410" s="139">
        <v>61.65</v>
      </c>
      <c r="J6410" s="139">
        <v>60.3</v>
      </c>
      <c r="K6410" s="139">
        <v>60.8</v>
      </c>
      <c r="L6410" s="139">
        <v>60.8</v>
      </c>
      <c r="M6410" s="139">
        <v>574</v>
      </c>
      <c r="N6410" s="139">
        <v>7867.39</v>
      </c>
      <c r="O6410" s="139">
        <v>117697500</v>
      </c>
      <c r="P6410" s="140">
        <v>-1665000</v>
      </c>
      <c r="Q6410" s="138">
        <v>45184</v>
      </c>
      <c r="AR6410">
        <f t="shared" si="407"/>
        <v>125640000</v>
      </c>
      <c r="AS6410">
        <f t="shared" si="408"/>
        <v>-742500</v>
      </c>
      <c r="AT6410">
        <f t="shared" si="406"/>
        <v>126382500</v>
      </c>
    </row>
    <row r="6411" spans="2:46" ht="15.75" customHeight="1" thickBot="1">
      <c r="B6411" t="str">
        <f t="shared" si="405"/>
        <v>GMRINFRA4518445225</v>
      </c>
      <c r="C6411" s="137" t="s">
        <v>226</v>
      </c>
      <c r="D6411" s="137" t="s">
        <v>115</v>
      </c>
      <c r="E6411" s="138">
        <v>45225</v>
      </c>
      <c r="F6411" s="139">
        <v>0</v>
      </c>
      <c r="G6411" s="137" t="s">
        <v>223</v>
      </c>
      <c r="H6411" s="139">
        <v>61.9</v>
      </c>
      <c r="I6411" s="139">
        <v>62.1</v>
      </c>
      <c r="J6411" s="139">
        <v>60.8</v>
      </c>
      <c r="K6411" s="139">
        <v>61.2</v>
      </c>
      <c r="L6411" s="139">
        <v>61.2</v>
      </c>
      <c r="M6411" s="139">
        <v>97</v>
      </c>
      <c r="N6411" s="139">
        <v>1337.65</v>
      </c>
      <c r="O6411" s="139">
        <v>7942500</v>
      </c>
      <c r="P6411" s="140">
        <v>922500</v>
      </c>
      <c r="Q6411" s="138">
        <v>45184</v>
      </c>
      <c r="AR6411">
        <f t="shared" si="407"/>
        <v>0</v>
      </c>
      <c r="AS6411">
        <f t="shared" si="408"/>
        <v>0</v>
      </c>
      <c r="AT6411">
        <f t="shared" si="406"/>
        <v>0</v>
      </c>
    </row>
    <row r="6412" spans="2:46" ht="15.75" customHeight="1" thickBot="1">
      <c r="B6412" t="str">
        <f t="shared" si="405"/>
        <v>GMRINFRA4518445260</v>
      </c>
      <c r="C6412" s="137" t="s">
        <v>226</v>
      </c>
      <c r="D6412" s="137" t="s">
        <v>115</v>
      </c>
      <c r="E6412" s="138">
        <v>45260</v>
      </c>
      <c r="F6412" s="139">
        <v>0</v>
      </c>
      <c r="G6412" s="137" t="s">
        <v>223</v>
      </c>
      <c r="H6412" s="139">
        <v>62.05</v>
      </c>
      <c r="I6412" s="139">
        <v>62.05</v>
      </c>
      <c r="J6412" s="139">
        <v>61.95</v>
      </c>
      <c r="K6412" s="139">
        <v>62</v>
      </c>
      <c r="L6412" s="139">
        <v>61.6</v>
      </c>
      <c r="M6412" s="139">
        <v>4</v>
      </c>
      <c r="N6412" s="139">
        <v>55.81</v>
      </c>
      <c r="O6412" s="139">
        <v>1440000</v>
      </c>
      <c r="P6412" s="140">
        <v>90000</v>
      </c>
      <c r="Q6412" s="138">
        <v>45184</v>
      </c>
      <c r="AR6412">
        <f t="shared" si="407"/>
        <v>0</v>
      </c>
      <c r="AS6412">
        <f t="shared" si="408"/>
        <v>0</v>
      </c>
      <c r="AT6412">
        <f t="shared" si="406"/>
        <v>0</v>
      </c>
    </row>
    <row r="6413" spans="2:46" ht="15.75" customHeight="1" thickBot="1">
      <c r="B6413" t="str">
        <f t="shared" si="405"/>
        <v>GNFC4518445197</v>
      </c>
      <c r="C6413" s="137" t="s">
        <v>226</v>
      </c>
      <c r="D6413" s="137" t="s">
        <v>116</v>
      </c>
      <c r="E6413" s="138">
        <v>45197</v>
      </c>
      <c r="F6413" s="139">
        <v>0</v>
      </c>
      <c r="G6413" s="137" t="s">
        <v>223</v>
      </c>
      <c r="H6413" s="139">
        <v>656.3</v>
      </c>
      <c r="I6413" s="139">
        <v>657.6</v>
      </c>
      <c r="J6413" s="139">
        <v>645.95000000000005</v>
      </c>
      <c r="K6413" s="139">
        <v>651.35</v>
      </c>
      <c r="L6413" s="139">
        <v>651.35</v>
      </c>
      <c r="M6413" s="139">
        <v>1396</v>
      </c>
      <c r="N6413" s="139">
        <v>11812.81</v>
      </c>
      <c r="O6413" s="139">
        <v>8307000</v>
      </c>
      <c r="P6413" s="140">
        <v>-10400</v>
      </c>
      <c r="Q6413" s="138">
        <v>45184</v>
      </c>
      <c r="AR6413">
        <f t="shared" si="407"/>
        <v>8572200</v>
      </c>
      <c r="AS6413">
        <f t="shared" si="408"/>
        <v>35100</v>
      </c>
      <c r="AT6413">
        <f t="shared" si="406"/>
        <v>8537100</v>
      </c>
    </row>
    <row r="6414" spans="2:46" ht="15.75" customHeight="1" thickBot="1">
      <c r="B6414" t="str">
        <f t="shared" si="405"/>
        <v>GNFC4518445225</v>
      </c>
      <c r="C6414" s="137" t="s">
        <v>226</v>
      </c>
      <c r="D6414" s="137" t="s">
        <v>116</v>
      </c>
      <c r="E6414" s="138">
        <v>45225</v>
      </c>
      <c r="F6414" s="139">
        <v>0</v>
      </c>
      <c r="G6414" s="137" t="s">
        <v>223</v>
      </c>
      <c r="H6414" s="139">
        <v>660.7</v>
      </c>
      <c r="I6414" s="139">
        <v>661.95</v>
      </c>
      <c r="J6414" s="139">
        <v>650.6</v>
      </c>
      <c r="K6414" s="139">
        <v>655.55</v>
      </c>
      <c r="L6414" s="139">
        <v>655.55</v>
      </c>
      <c r="M6414" s="139">
        <v>141</v>
      </c>
      <c r="N6414" s="139">
        <v>1202.83</v>
      </c>
      <c r="O6414" s="139">
        <v>265200</v>
      </c>
      <c r="P6414" s="140">
        <v>45500</v>
      </c>
      <c r="Q6414" s="138">
        <v>45184</v>
      </c>
      <c r="AR6414">
        <f t="shared" si="407"/>
        <v>0</v>
      </c>
      <c r="AS6414">
        <f t="shared" si="408"/>
        <v>0</v>
      </c>
      <c r="AT6414">
        <f t="shared" si="406"/>
        <v>0</v>
      </c>
    </row>
    <row r="6415" spans="2:46" ht="15.75" customHeight="1" thickBot="1">
      <c r="B6415" t="str">
        <f t="shared" si="405"/>
        <v>GNFC4518445260</v>
      </c>
      <c r="C6415" s="137" t="s">
        <v>226</v>
      </c>
      <c r="D6415" s="137" t="s">
        <v>116</v>
      </c>
      <c r="E6415" s="138">
        <v>45260</v>
      </c>
      <c r="F6415" s="139">
        <v>0</v>
      </c>
      <c r="G6415" s="137" t="s">
        <v>223</v>
      </c>
      <c r="H6415" s="139">
        <v>655.65</v>
      </c>
      <c r="I6415" s="139">
        <v>657</v>
      </c>
      <c r="J6415" s="139">
        <v>655.65</v>
      </c>
      <c r="K6415" s="139">
        <v>657</v>
      </c>
      <c r="L6415" s="139">
        <v>660.75</v>
      </c>
      <c r="M6415" s="139">
        <v>5</v>
      </c>
      <c r="N6415" s="139">
        <v>42.68</v>
      </c>
      <c r="O6415" s="139">
        <v>22100</v>
      </c>
      <c r="P6415" s="140">
        <v>2600</v>
      </c>
      <c r="Q6415" s="138">
        <v>45184</v>
      </c>
      <c r="AR6415">
        <f t="shared" si="407"/>
        <v>0</v>
      </c>
      <c r="AS6415">
        <f t="shared" si="408"/>
        <v>0</v>
      </c>
      <c r="AT6415">
        <f t="shared" si="406"/>
        <v>0</v>
      </c>
    </row>
    <row r="6416" spans="2:46" ht="15.75" customHeight="1" thickBot="1">
      <c r="B6416" t="str">
        <f t="shared" si="405"/>
        <v>GODREJCP4518445197</v>
      </c>
      <c r="C6416" s="137" t="s">
        <v>226</v>
      </c>
      <c r="D6416" s="137" t="s">
        <v>117</v>
      </c>
      <c r="E6416" s="138">
        <v>45197</v>
      </c>
      <c r="F6416" s="139">
        <v>0</v>
      </c>
      <c r="G6416" s="137" t="s">
        <v>223</v>
      </c>
      <c r="H6416" s="139">
        <v>1011.45</v>
      </c>
      <c r="I6416" s="139">
        <v>1011.5</v>
      </c>
      <c r="J6416" s="139">
        <v>993.85</v>
      </c>
      <c r="K6416" s="139">
        <v>1005.35</v>
      </c>
      <c r="L6416" s="139">
        <v>1005.35</v>
      </c>
      <c r="M6416" s="139">
        <v>1607</v>
      </c>
      <c r="N6416" s="139">
        <v>16100.3</v>
      </c>
      <c r="O6416" s="139">
        <v>8155000</v>
      </c>
      <c r="P6416" s="140">
        <v>188000</v>
      </c>
      <c r="Q6416" s="138">
        <v>45184</v>
      </c>
      <c r="AR6416">
        <f t="shared" si="407"/>
        <v>8394000</v>
      </c>
      <c r="AS6416">
        <f t="shared" si="408"/>
        <v>239000</v>
      </c>
      <c r="AT6416">
        <f t="shared" si="406"/>
        <v>8155000</v>
      </c>
    </row>
    <row r="6417" spans="2:46" ht="15.75" customHeight="1" thickBot="1">
      <c r="B6417" t="str">
        <f t="shared" si="405"/>
        <v>GODREJCP4518445225</v>
      </c>
      <c r="C6417" s="137" t="s">
        <v>226</v>
      </c>
      <c r="D6417" s="137" t="s">
        <v>117</v>
      </c>
      <c r="E6417" s="138">
        <v>45225</v>
      </c>
      <c r="F6417" s="139">
        <v>0</v>
      </c>
      <c r="G6417" s="137" t="s">
        <v>223</v>
      </c>
      <c r="H6417" s="139">
        <v>1015.1</v>
      </c>
      <c r="I6417" s="139">
        <v>1015.45</v>
      </c>
      <c r="J6417" s="139">
        <v>1000.85</v>
      </c>
      <c r="K6417" s="139">
        <v>1011.7</v>
      </c>
      <c r="L6417" s="139">
        <v>1011.7</v>
      </c>
      <c r="M6417" s="139">
        <v>216</v>
      </c>
      <c r="N6417" s="139">
        <v>2178.9899999999998</v>
      </c>
      <c r="O6417" s="139">
        <v>239000</v>
      </c>
      <c r="P6417" s="140">
        <v>51000</v>
      </c>
      <c r="Q6417" s="138">
        <v>45184</v>
      </c>
      <c r="AR6417">
        <f t="shared" si="407"/>
        <v>0</v>
      </c>
      <c r="AS6417">
        <f t="shared" si="408"/>
        <v>0</v>
      </c>
      <c r="AT6417">
        <f t="shared" si="406"/>
        <v>0</v>
      </c>
    </row>
    <row r="6418" spans="2:46" ht="15.75" customHeight="1" thickBot="1">
      <c r="B6418" t="str">
        <f t="shared" si="405"/>
        <v>GODREJCP4518445260</v>
      </c>
      <c r="C6418" s="137" t="s">
        <v>226</v>
      </c>
      <c r="D6418" s="137" t="s">
        <v>117</v>
      </c>
      <c r="E6418" s="138">
        <v>45260</v>
      </c>
      <c r="F6418" s="139">
        <v>0</v>
      </c>
      <c r="G6418" s="137" t="s">
        <v>223</v>
      </c>
      <c r="H6418" s="139">
        <v>1017.45</v>
      </c>
      <c r="I6418" s="139">
        <v>1017.45</v>
      </c>
      <c r="J6418" s="139">
        <v>1013</v>
      </c>
      <c r="K6418" s="139">
        <v>1013</v>
      </c>
      <c r="L6418" s="139">
        <v>1017.1</v>
      </c>
      <c r="M6418" s="139">
        <v>2</v>
      </c>
      <c r="N6418" s="139">
        <v>20.3</v>
      </c>
      <c r="O6418" s="139">
        <v>17000</v>
      </c>
      <c r="P6418" s="140">
        <v>2000</v>
      </c>
      <c r="Q6418" s="138">
        <v>45184</v>
      </c>
      <c r="AR6418">
        <f t="shared" si="407"/>
        <v>0</v>
      </c>
      <c r="AS6418">
        <f t="shared" si="408"/>
        <v>0</v>
      </c>
      <c r="AT6418">
        <f t="shared" si="406"/>
        <v>0</v>
      </c>
    </row>
    <row r="6419" spans="2:46" ht="15.75" customHeight="1" thickBot="1">
      <c r="B6419" t="str">
        <f t="shared" si="405"/>
        <v>GODREJPROP4518445197</v>
      </c>
      <c r="C6419" s="137" t="s">
        <v>226</v>
      </c>
      <c r="D6419" s="137" t="s">
        <v>118</v>
      </c>
      <c r="E6419" s="138">
        <v>45197</v>
      </c>
      <c r="F6419" s="139">
        <v>0</v>
      </c>
      <c r="G6419" s="137" t="s">
        <v>223</v>
      </c>
      <c r="H6419" s="139">
        <v>1674.9</v>
      </c>
      <c r="I6419" s="139">
        <v>1682</v>
      </c>
      <c r="J6419" s="139">
        <v>1649.7</v>
      </c>
      <c r="K6419" s="139">
        <v>1662.35</v>
      </c>
      <c r="L6419" s="139">
        <v>1662.35</v>
      </c>
      <c r="M6419" s="139">
        <v>1579</v>
      </c>
      <c r="N6419" s="139">
        <v>12457.4</v>
      </c>
      <c r="O6419" s="139">
        <v>3191050</v>
      </c>
      <c r="P6419" s="140">
        <v>-78850</v>
      </c>
      <c r="Q6419" s="138">
        <v>45184</v>
      </c>
      <c r="AR6419">
        <f t="shared" si="407"/>
        <v>3296025</v>
      </c>
      <c r="AS6419">
        <f t="shared" si="408"/>
        <v>-67450</v>
      </c>
      <c r="AT6419">
        <f t="shared" si="406"/>
        <v>3363475</v>
      </c>
    </row>
    <row r="6420" spans="2:46" ht="15.75" customHeight="1" thickBot="1">
      <c r="B6420" t="str">
        <f t="shared" si="405"/>
        <v>GODREJPROP4518445225</v>
      </c>
      <c r="C6420" s="137" t="s">
        <v>226</v>
      </c>
      <c r="D6420" s="137" t="s">
        <v>118</v>
      </c>
      <c r="E6420" s="138">
        <v>45225</v>
      </c>
      <c r="F6420" s="139">
        <v>0</v>
      </c>
      <c r="G6420" s="137" t="s">
        <v>223</v>
      </c>
      <c r="H6420" s="139">
        <v>1692.2</v>
      </c>
      <c r="I6420" s="139">
        <v>1692.45</v>
      </c>
      <c r="J6420" s="139">
        <v>1661.1</v>
      </c>
      <c r="K6420" s="139">
        <v>1673.35</v>
      </c>
      <c r="L6420" s="139">
        <v>1673.35</v>
      </c>
      <c r="M6420" s="139">
        <v>137</v>
      </c>
      <c r="N6420" s="139">
        <v>1087</v>
      </c>
      <c r="O6420" s="139">
        <v>104975</v>
      </c>
      <c r="P6420" s="140">
        <v>11400</v>
      </c>
      <c r="Q6420" s="138">
        <v>45184</v>
      </c>
      <c r="AR6420">
        <f t="shared" si="407"/>
        <v>0</v>
      </c>
      <c r="AS6420">
        <f t="shared" si="408"/>
        <v>0</v>
      </c>
      <c r="AT6420">
        <f t="shared" si="406"/>
        <v>0</v>
      </c>
    </row>
    <row r="6421" spans="2:46" ht="15.75" customHeight="1" thickBot="1">
      <c r="B6421" t="str">
        <f t="shared" si="405"/>
        <v>GODREJPROP4518445260</v>
      </c>
      <c r="C6421" s="137" t="s">
        <v>226</v>
      </c>
      <c r="D6421" s="137" t="s">
        <v>118</v>
      </c>
      <c r="E6421" s="138">
        <v>45260</v>
      </c>
      <c r="F6421" s="139">
        <v>0</v>
      </c>
      <c r="G6421" s="137" t="s">
        <v>223</v>
      </c>
      <c r="H6421" s="139">
        <v>0</v>
      </c>
      <c r="I6421" s="139">
        <v>0</v>
      </c>
      <c r="J6421" s="139">
        <v>0</v>
      </c>
      <c r="K6421" s="139">
        <v>1700</v>
      </c>
      <c r="L6421" s="139">
        <v>1685.8</v>
      </c>
      <c r="M6421" s="139">
        <v>0</v>
      </c>
      <c r="N6421" s="139">
        <v>0</v>
      </c>
      <c r="O6421" s="139">
        <v>8075</v>
      </c>
      <c r="P6421" s="139">
        <v>0</v>
      </c>
      <c r="Q6421" s="138">
        <v>45184</v>
      </c>
      <c r="AR6421">
        <f t="shared" si="407"/>
        <v>0</v>
      </c>
      <c r="AS6421">
        <f t="shared" si="408"/>
        <v>0</v>
      </c>
      <c r="AT6421">
        <f t="shared" si="406"/>
        <v>0</v>
      </c>
    </row>
    <row r="6422" spans="2:46" ht="15.75" customHeight="1" thickBot="1">
      <c r="B6422" t="str">
        <f t="shared" si="405"/>
        <v>GRANULES4518445197</v>
      </c>
      <c r="C6422" s="137" t="s">
        <v>226</v>
      </c>
      <c r="D6422" s="137" t="s">
        <v>119</v>
      </c>
      <c r="E6422" s="138">
        <v>45197</v>
      </c>
      <c r="F6422" s="139">
        <v>0</v>
      </c>
      <c r="G6422" s="137" t="s">
        <v>223</v>
      </c>
      <c r="H6422" s="139">
        <v>337.75</v>
      </c>
      <c r="I6422" s="139">
        <v>338.95</v>
      </c>
      <c r="J6422" s="139">
        <v>331.2</v>
      </c>
      <c r="K6422" s="139">
        <v>332.2</v>
      </c>
      <c r="L6422" s="139">
        <v>332.2</v>
      </c>
      <c r="M6422" s="139">
        <v>2391</v>
      </c>
      <c r="N6422" s="139">
        <v>16024.14</v>
      </c>
      <c r="O6422" s="139">
        <v>10944000</v>
      </c>
      <c r="P6422" s="140">
        <v>70000</v>
      </c>
      <c r="Q6422" s="138">
        <v>45184</v>
      </c>
      <c r="AR6422">
        <f t="shared" si="407"/>
        <v>11618000</v>
      </c>
      <c r="AS6422">
        <f t="shared" si="408"/>
        <v>140000</v>
      </c>
      <c r="AT6422">
        <f t="shared" si="406"/>
        <v>11478000</v>
      </c>
    </row>
    <row r="6423" spans="2:46" ht="15.75" customHeight="1" thickBot="1">
      <c r="B6423" t="str">
        <f t="shared" si="405"/>
        <v>GRANULES4518445225</v>
      </c>
      <c r="C6423" s="137" t="s">
        <v>226</v>
      </c>
      <c r="D6423" s="137" t="s">
        <v>119</v>
      </c>
      <c r="E6423" s="138">
        <v>45225</v>
      </c>
      <c r="F6423" s="139">
        <v>0</v>
      </c>
      <c r="G6423" s="137" t="s">
        <v>223</v>
      </c>
      <c r="H6423" s="139">
        <v>339.85</v>
      </c>
      <c r="I6423" s="139">
        <v>340.85</v>
      </c>
      <c r="J6423" s="139">
        <v>333.75</v>
      </c>
      <c r="K6423" s="139">
        <v>334.45</v>
      </c>
      <c r="L6423" s="139">
        <v>334.45</v>
      </c>
      <c r="M6423" s="139">
        <v>254</v>
      </c>
      <c r="N6423" s="139">
        <v>1714.46</v>
      </c>
      <c r="O6423" s="139">
        <v>674000</v>
      </c>
      <c r="P6423" s="140">
        <v>70000</v>
      </c>
      <c r="Q6423" s="138">
        <v>45184</v>
      </c>
      <c r="AR6423">
        <f t="shared" si="407"/>
        <v>0</v>
      </c>
      <c r="AS6423">
        <f t="shared" si="408"/>
        <v>0</v>
      </c>
      <c r="AT6423">
        <f t="shared" si="406"/>
        <v>0</v>
      </c>
    </row>
    <row r="6424" spans="2:46" ht="15.75" customHeight="1" thickBot="1">
      <c r="B6424" t="str">
        <f t="shared" si="405"/>
        <v>GRANULES4518445260</v>
      </c>
      <c r="C6424" s="137" t="s">
        <v>226</v>
      </c>
      <c r="D6424" s="137" t="s">
        <v>119</v>
      </c>
      <c r="E6424" s="138">
        <v>45260</v>
      </c>
      <c r="F6424" s="139">
        <v>0</v>
      </c>
      <c r="G6424" s="137" t="s">
        <v>223</v>
      </c>
      <c r="H6424" s="139">
        <v>342.65</v>
      </c>
      <c r="I6424" s="139">
        <v>342.65</v>
      </c>
      <c r="J6424" s="139">
        <v>338</v>
      </c>
      <c r="K6424" s="139">
        <v>338.15</v>
      </c>
      <c r="L6424" s="139">
        <v>336.25</v>
      </c>
      <c r="M6424" s="139">
        <v>7</v>
      </c>
      <c r="N6424" s="139">
        <v>47.7</v>
      </c>
      <c r="O6424" s="139">
        <v>94000</v>
      </c>
      <c r="P6424" s="140">
        <v>4000</v>
      </c>
      <c r="Q6424" s="138">
        <v>45184</v>
      </c>
      <c r="AR6424">
        <f t="shared" si="407"/>
        <v>0</v>
      </c>
      <c r="AS6424">
        <f t="shared" si="408"/>
        <v>0</v>
      </c>
      <c r="AT6424">
        <f t="shared" si="406"/>
        <v>0</v>
      </c>
    </row>
    <row r="6425" spans="2:46" ht="15.75" customHeight="1" thickBot="1">
      <c r="B6425" t="str">
        <f t="shared" si="405"/>
        <v>GRASIM4518445197</v>
      </c>
      <c r="C6425" s="137" t="s">
        <v>226</v>
      </c>
      <c r="D6425" s="137" t="s">
        <v>49</v>
      </c>
      <c r="E6425" s="138">
        <v>45197</v>
      </c>
      <c r="F6425" s="139">
        <v>0</v>
      </c>
      <c r="G6425" s="137" t="s">
        <v>223</v>
      </c>
      <c r="H6425" s="139">
        <v>1945</v>
      </c>
      <c r="I6425" s="139">
        <v>1989.35</v>
      </c>
      <c r="J6425" s="139">
        <v>1934.85</v>
      </c>
      <c r="K6425" s="139">
        <v>1976.05</v>
      </c>
      <c r="L6425" s="139">
        <v>1976.05</v>
      </c>
      <c r="M6425" s="139">
        <v>7393</v>
      </c>
      <c r="N6425" s="139">
        <v>69163.41</v>
      </c>
      <c r="O6425" s="139">
        <v>13255825</v>
      </c>
      <c r="P6425" s="140">
        <v>-364325</v>
      </c>
      <c r="Q6425" s="138">
        <v>45184</v>
      </c>
      <c r="AR6425">
        <f t="shared" si="407"/>
        <v>13479550</v>
      </c>
      <c r="AS6425">
        <f t="shared" si="408"/>
        <v>-282150</v>
      </c>
      <c r="AT6425">
        <f t="shared" si="406"/>
        <v>13761700</v>
      </c>
    </row>
    <row r="6426" spans="2:46" ht="15.75" customHeight="1" thickBot="1">
      <c r="B6426" t="str">
        <f t="shared" si="405"/>
        <v>GRASIM4518445225</v>
      </c>
      <c r="C6426" s="137" t="s">
        <v>226</v>
      </c>
      <c r="D6426" s="137" t="s">
        <v>49</v>
      </c>
      <c r="E6426" s="138">
        <v>45225</v>
      </c>
      <c r="F6426" s="139">
        <v>0</v>
      </c>
      <c r="G6426" s="137" t="s">
        <v>223</v>
      </c>
      <c r="H6426" s="139">
        <v>1955.25</v>
      </c>
      <c r="I6426" s="139">
        <v>2004</v>
      </c>
      <c r="J6426" s="139">
        <v>1947.8</v>
      </c>
      <c r="K6426" s="139">
        <v>1989.2</v>
      </c>
      <c r="L6426" s="139">
        <v>1989.2</v>
      </c>
      <c r="M6426" s="139">
        <v>758</v>
      </c>
      <c r="N6426" s="139">
        <v>7131.14</v>
      </c>
      <c r="O6426" s="139">
        <v>223725</v>
      </c>
      <c r="P6426" s="140">
        <v>82175</v>
      </c>
      <c r="Q6426" s="138">
        <v>45184</v>
      </c>
      <c r="AR6426">
        <f t="shared" si="407"/>
        <v>0</v>
      </c>
      <c r="AS6426">
        <f t="shared" si="408"/>
        <v>0</v>
      </c>
      <c r="AT6426">
        <f t="shared" si="406"/>
        <v>0</v>
      </c>
    </row>
    <row r="6427" spans="2:46" ht="15.75" customHeight="1" thickBot="1">
      <c r="B6427" t="str">
        <f t="shared" si="405"/>
        <v>GRASIM4518445260</v>
      </c>
      <c r="C6427" s="137" t="s">
        <v>226</v>
      </c>
      <c r="D6427" s="137" t="s">
        <v>49</v>
      </c>
      <c r="E6427" s="138">
        <v>45260</v>
      </c>
      <c r="F6427" s="139">
        <v>0</v>
      </c>
      <c r="G6427" s="137" t="s">
        <v>223</v>
      </c>
      <c r="H6427" s="139">
        <v>1996</v>
      </c>
      <c r="I6427" s="139">
        <v>2011.2</v>
      </c>
      <c r="J6427" s="139">
        <v>1996</v>
      </c>
      <c r="K6427" s="139">
        <v>2011.2</v>
      </c>
      <c r="L6427" s="139">
        <v>2002.45</v>
      </c>
      <c r="M6427" s="139">
        <v>8</v>
      </c>
      <c r="N6427" s="139">
        <v>76</v>
      </c>
      <c r="O6427" s="139">
        <v>11875</v>
      </c>
      <c r="P6427" s="140">
        <v>2850</v>
      </c>
      <c r="Q6427" s="138">
        <v>45184</v>
      </c>
      <c r="AR6427">
        <f t="shared" si="407"/>
        <v>0</v>
      </c>
      <c r="AS6427">
        <f t="shared" si="408"/>
        <v>0</v>
      </c>
      <c r="AT6427">
        <f t="shared" si="406"/>
        <v>0</v>
      </c>
    </row>
    <row r="6428" spans="2:46" ht="15.75" customHeight="1" thickBot="1">
      <c r="B6428" t="str">
        <f t="shared" si="405"/>
        <v>GUJGASLTD4518445197</v>
      </c>
      <c r="C6428" s="137" t="s">
        <v>226</v>
      </c>
      <c r="D6428" s="137" t="s">
        <v>120</v>
      </c>
      <c r="E6428" s="138">
        <v>45197</v>
      </c>
      <c r="F6428" s="139">
        <v>0</v>
      </c>
      <c r="G6428" s="137" t="s">
        <v>223</v>
      </c>
      <c r="H6428" s="139">
        <v>457.45</v>
      </c>
      <c r="I6428" s="139">
        <v>457.5</v>
      </c>
      <c r="J6428" s="139">
        <v>452.5</v>
      </c>
      <c r="K6428" s="139">
        <v>452.9</v>
      </c>
      <c r="L6428" s="139">
        <v>452.9</v>
      </c>
      <c r="M6428" s="139">
        <v>1141</v>
      </c>
      <c r="N6428" s="139">
        <v>6468.26</v>
      </c>
      <c r="O6428" s="139">
        <v>8581250</v>
      </c>
      <c r="P6428" s="140">
        <v>56250</v>
      </c>
      <c r="Q6428" s="138">
        <v>45184</v>
      </c>
      <c r="AR6428">
        <f t="shared" si="407"/>
        <v>9467500</v>
      </c>
      <c r="AS6428">
        <f t="shared" si="408"/>
        <v>120000</v>
      </c>
      <c r="AT6428">
        <f t="shared" si="406"/>
        <v>9347500</v>
      </c>
    </row>
    <row r="6429" spans="2:46" ht="15.75" customHeight="1" thickBot="1">
      <c r="B6429" t="str">
        <f t="shared" si="405"/>
        <v>GUJGASLTD4518445225</v>
      </c>
      <c r="C6429" s="137" t="s">
        <v>226</v>
      </c>
      <c r="D6429" s="137" t="s">
        <v>120</v>
      </c>
      <c r="E6429" s="138">
        <v>45225</v>
      </c>
      <c r="F6429" s="139">
        <v>0</v>
      </c>
      <c r="G6429" s="137" t="s">
        <v>223</v>
      </c>
      <c r="H6429" s="139">
        <v>458.75</v>
      </c>
      <c r="I6429" s="139">
        <v>459.1</v>
      </c>
      <c r="J6429" s="139">
        <v>455.5</v>
      </c>
      <c r="K6429" s="139">
        <v>456</v>
      </c>
      <c r="L6429" s="139">
        <v>456</v>
      </c>
      <c r="M6429" s="139">
        <v>251</v>
      </c>
      <c r="N6429" s="139">
        <v>1432.77</v>
      </c>
      <c r="O6429" s="139">
        <v>886250</v>
      </c>
      <c r="P6429" s="140">
        <v>63750</v>
      </c>
      <c r="Q6429" s="138">
        <v>45184</v>
      </c>
      <c r="AR6429">
        <f t="shared" si="407"/>
        <v>0</v>
      </c>
      <c r="AS6429">
        <f t="shared" si="408"/>
        <v>0</v>
      </c>
      <c r="AT6429">
        <f t="shared" si="406"/>
        <v>0</v>
      </c>
    </row>
    <row r="6430" spans="2:46" ht="15.75" customHeight="1" thickBot="1">
      <c r="B6430" t="str">
        <f t="shared" si="405"/>
        <v>GUJGASLTD4518445260</v>
      </c>
      <c r="C6430" s="137" t="s">
        <v>226</v>
      </c>
      <c r="D6430" s="137" t="s">
        <v>120</v>
      </c>
      <c r="E6430" s="138">
        <v>45260</v>
      </c>
      <c r="F6430" s="139">
        <v>0</v>
      </c>
      <c r="G6430" s="137" t="s">
        <v>223</v>
      </c>
      <c r="H6430" s="139">
        <v>461.35</v>
      </c>
      <c r="I6430" s="139">
        <v>461.35</v>
      </c>
      <c r="J6430" s="139">
        <v>458.5</v>
      </c>
      <c r="K6430" s="139">
        <v>459.25</v>
      </c>
      <c r="L6430" s="139">
        <v>459.25</v>
      </c>
      <c r="M6430" s="139">
        <v>11</v>
      </c>
      <c r="N6430" s="139">
        <v>63.26</v>
      </c>
      <c r="O6430" s="139">
        <v>97500</v>
      </c>
      <c r="P6430" s="140">
        <v>7500</v>
      </c>
      <c r="Q6430" s="138">
        <v>45184</v>
      </c>
      <c r="AR6430">
        <f t="shared" si="407"/>
        <v>0</v>
      </c>
      <c r="AS6430">
        <f t="shared" si="408"/>
        <v>0</v>
      </c>
      <c r="AT6430">
        <f t="shared" si="406"/>
        <v>0</v>
      </c>
    </row>
    <row r="6431" spans="2:46" ht="15.75" customHeight="1" thickBot="1">
      <c r="B6431" t="str">
        <f t="shared" si="405"/>
        <v>HAL4518445197</v>
      </c>
      <c r="C6431" s="137" t="s">
        <v>226</v>
      </c>
      <c r="D6431" s="137" t="s">
        <v>121</v>
      </c>
      <c r="E6431" s="138">
        <v>45197</v>
      </c>
      <c r="F6431" s="139">
        <v>0</v>
      </c>
      <c r="G6431" s="137" t="s">
        <v>223</v>
      </c>
      <c r="H6431" s="139">
        <v>3971.05</v>
      </c>
      <c r="I6431" s="139">
        <v>3984</v>
      </c>
      <c r="J6431" s="139">
        <v>3955</v>
      </c>
      <c r="K6431" s="139">
        <v>3962.5</v>
      </c>
      <c r="L6431" s="139">
        <v>3962.5</v>
      </c>
      <c r="M6431" s="139">
        <v>2061</v>
      </c>
      <c r="N6431" s="139">
        <v>24533.86</v>
      </c>
      <c r="O6431" s="139">
        <v>4420200</v>
      </c>
      <c r="P6431" s="139">
        <v>-300</v>
      </c>
      <c r="Q6431" s="138">
        <v>45184</v>
      </c>
      <c r="AR6431">
        <f t="shared" si="407"/>
        <v>4776300</v>
      </c>
      <c r="AS6431">
        <f t="shared" si="408"/>
        <v>27600</v>
      </c>
      <c r="AT6431">
        <f t="shared" si="406"/>
        <v>4748700</v>
      </c>
    </row>
    <row r="6432" spans="2:46" ht="15.75" customHeight="1" thickBot="1">
      <c r="B6432" t="str">
        <f t="shared" si="405"/>
        <v>HAL4518445225</v>
      </c>
      <c r="C6432" s="137" t="s">
        <v>226</v>
      </c>
      <c r="D6432" s="137" t="s">
        <v>121</v>
      </c>
      <c r="E6432" s="138">
        <v>45225</v>
      </c>
      <c r="F6432" s="139">
        <v>0</v>
      </c>
      <c r="G6432" s="137" t="s">
        <v>223</v>
      </c>
      <c r="H6432" s="139">
        <v>3999.2</v>
      </c>
      <c r="I6432" s="139">
        <v>4013.1</v>
      </c>
      <c r="J6432" s="139">
        <v>3982.6</v>
      </c>
      <c r="K6432" s="139">
        <v>3989.5</v>
      </c>
      <c r="L6432" s="139">
        <v>3989.5</v>
      </c>
      <c r="M6432" s="139">
        <v>345</v>
      </c>
      <c r="N6432" s="139">
        <v>4134.1899999999996</v>
      </c>
      <c r="O6432" s="139">
        <v>356100</v>
      </c>
      <c r="P6432" s="140">
        <v>27900</v>
      </c>
      <c r="Q6432" s="138">
        <v>45184</v>
      </c>
      <c r="AR6432">
        <f t="shared" si="407"/>
        <v>0</v>
      </c>
      <c r="AS6432">
        <f t="shared" si="408"/>
        <v>0</v>
      </c>
      <c r="AT6432">
        <f t="shared" si="406"/>
        <v>0</v>
      </c>
    </row>
    <row r="6433" spans="2:46" ht="15.75" customHeight="1" thickBot="1">
      <c r="B6433" t="str">
        <f t="shared" si="405"/>
        <v>HAL4518445260</v>
      </c>
      <c r="C6433" s="137" t="s">
        <v>226</v>
      </c>
      <c r="D6433" s="137" t="s">
        <v>121</v>
      </c>
      <c r="E6433" s="138">
        <v>45260</v>
      </c>
      <c r="F6433" s="139">
        <v>0</v>
      </c>
      <c r="G6433" s="137" t="s">
        <v>223</v>
      </c>
      <c r="H6433" s="139">
        <v>4020</v>
      </c>
      <c r="I6433" s="139">
        <v>4020</v>
      </c>
      <c r="J6433" s="139">
        <v>3983.2</v>
      </c>
      <c r="K6433" s="139">
        <v>4001.7</v>
      </c>
      <c r="L6433" s="139">
        <v>4001.7</v>
      </c>
      <c r="M6433" s="139">
        <v>23</v>
      </c>
      <c r="N6433" s="139">
        <v>276.04000000000002</v>
      </c>
      <c r="O6433" s="139">
        <v>47400</v>
      </c>
      <c r="P6433" s="139">
        <v>300</v>
      </c>
      <c r="Q6433" s="138">
        <v>45184</v>
      </c>
      <c r="AR6433">
        <f t="shared" si="407"/>
        <v>0</v>
      </c>
      <c r="AS6433">
        <f t="shared" si="408"/>
        <v>0</v>
      </c>
      <c r="AT6433">
        <f t="shared" si="406"/>
        <v>0</v>
      </c>
    </row>
    <row r="6434" spans="2:46" ht="15.75" customHeight="1" thickBot="1">
      <c r="B6434" t="str">
        <f t="shared" si="405"/>
        <v>HAVELLS4518445197</v>
      </c>
      <c r="C6434" s="137" t="s">
        <v>226</v>
      </c>
      <c r="D6434" s="137" t="s">
        <v>122</v>
      </c>
      <c r="E6434" s="138">
        <v>45197</v>
      </c>
      <c r="F6434" s="139">
        <v>0</v>
      </c>
      <c r="G6434" s="137" t="s">
        <v>223</v>
      </c>
      <c r="H6434" s="139">
        <v>1403.7</v>
      </c>
      <c r="I6434" s="139">
        <v>1441</v>
      </c>
      <c r="J6434" s="139">
        <v>1390.05</v>
      </c>
      <c r="K6434" s="139">
        <v>1433.6</v>
      </c>
      <c r="L6434" s="139">
        <v>1433.6</v>
      </c>
      <c r="M6434" s="139">
        <v>4456</v>
      </c>
      <c r="N6434" s="139">
        <v>31714.71</v>
      </c>
      <c r="O6434" s="139">
        <v>5494500</v>
      </c>
      <c r="P6434" s="140">
        <v>-268000</v>
      </c>
      <c r="Q6434" s="138">
        <v>45184</v>
      </c>
      <c r="AR6434">
        <f t="shared" si="407"/>
        <v>5699000</v>
      </c>
      <c r="AS6434">
        <f t="shared" si="408"/>
        <v>-228500</v>
      </c>
      <c r="AT6434">
        <f t="shared" si="406"/>
        <v>5927500</v>
      </c>
    </row>
    <row r="6435" spans="2:46" ht="15.75" customHeight="1" thickBot="1">
      <c r="B6435" t="str">
        <f t="shared" si="405"/>
        <v>HAVELLS4518445225</v>
      </c>
      <c r="C6435" s="137" t="s">
        <v>226</v>
      </c>
      <c r="D6435" s="137" t="s">
        <v>122</v>
      </c>
      <c r="E6435" s="138">
        <v>45225</v>
      </c>
      <c r="F6435" s="139">
        <v>0</v>
      </c>
      <c r="G6435" s="137" t="s">
        <v>223</v>
      </c>
      <c r="H6435" s="139">
        <v>1408.95</v>
      </c>
      <c r="I6435" s="139">
        <v>1448.25</v>
      </c>
      <c r="J6435" s="139">
        <v>1399</v>
      </c>
      <c r="K6435" s="139">
        <v>1441.9</v>
      </c>
      <c r="L6435" s="139">
        <v>1441.9</v>
      </c>
      <c r="M6435" s="139">
        <v>359</v>
      </c>
      <c r="N6435" s="139">
        <v>2568.6</v>
      </c>
      <c r="O6435" s="139">
        <v>204500</v>
      </c>
      <c r="P6435" s="140">
        <v>39500</v>
      </c>
      <c r="Q6435" s="138">
        <v>45184</v>
      </c>
      <c r="AR6435">
        <f t="shared" si="407"/>
        <v>0</v>
      </c>
      <c r="AS6435">
        <f t="shared" si="408"/>
        <v>0</v>
      </c>
      <c r="AT6435">
        <f t="shared" si="406"/>
        <v>0</v>
      </c>
    </row>
    <row r="6436" spans="2:46" ht="15.75" customHeight="1" thickBot="1">
      <c r="B6436" t="str">
        <f t="shared" si="405"/>
        <v>HAVELLS4518445260</v>
      </c>
      <c r="C6436" s="137" t="s">
        <v>226</v>
      </c>
      <c r="D6436" s="137" t="s">
        <v>122</v>
      </c>
      <c r="E6436" s="138">
        <v>45260</v>
      </c>
      <c r="F6436" s="139">
        <v>0</v>
      </c>
      <c r="G6436" s="137" t="s">
        <v>223</v>
      </c>
      <c r="H6436" s="139">
        <v>1435</v>
      </c>
      <c r="I6436" s="139">
        <v>1454.5</v>
      </c>
      <c r="J6436" s="139">
        <v>1435</v>
      </c>
      <c r="K6436" s="139">
        <v>1453.2</v>
      </c>
      <c r="L6436" s="139">
        <v>1453.2</v>
      </c>
      <c r="M6436" s="139">
        <v>11</v>
      </c>
      <c r="N6436" s="139">
        <v>79.66</v>
      </c>
      <c r="O6436" s="139">
        <v>15000</v>
      </c>
      <c r="P6436" s="139">
        <v>500</v>
      </c>
      <c r="Q6436" s="138">
        <v>45184</v>
      </c>
      <c r="AR6436">
        <f t="shared" si="407"/>
        <v>0</v>
      </c>
      <c r="AS6436">
        <f t="shared" si="408"/>
        <v>0</v>
      </c>
      <c r="AT6436">
        <f t="shared" si="406"/>
        <v>0</v>
      </c>
    </row>
    <row r="6437" spans="2:46" ht="15.75" customHeight="1" thickBot="1">
      <c r="B6437" t="str">
        <f t="shared" si="405"/>
        <v>HCLTECH4518445197</v>
      </c>
      <c r="C6437" s="137" t="s">
        <v>226</v>
      </c>
      <c r="D6437" s="137" t="s">
        <v>35</v>
      </c>
      <c r="E6437" s="138">
        <v>45197</v>
      </c>
      <c r="F6437" s="139">
        <v>0</v>
      </c>
      <c r="G6437" s="137" t="s">
        <v>223</v>
      </c>
      <c r="H6437" s="139">
        <v>1293.9000000000001</v>
      </c>
      <c r="I6437" s="139">
        <v>1308.3</v>
      </c>
      <c r="J6437" s="139">
        <v>1292.5999999999999</v>
      </c>
      <c r="K6437" s="139">
        <v>1303.75</v>
      </c>
      <c r="L6437" s="139">
        <v>1303.75</v>
      </c>
      <c r="M6437" s="139">
        <v>5348</v>
      </c>
      <c r="N6437" s="139">
        <v>48741.32</v>
      </c>
      <c r="O6437" s="139">
        <v>11043900</v>
      </c>
      <c r="P6437" s="140">
        <v>191100</v>
      </c>
      <c r="Q6437" s="138">
        <v>45184</v>
      </c>
      <c r="AR6437">
        <f t="shared" si="407"/>
        <v>11614900</v>
      </c>
      <c r="AS6437">
        <f t="shared" si="408"/>
        <v>228200</v>
      </c>
      <c r="AT6437">
        <f t="shared" si="406"/>
        <v>11386700</v>
      </c>
    </row>
    <row r="6438" spans="2:46" ht="15.75" customHeight="1" thickBot="1">
      <c r="B6438" t="str">
        <f t="shared" si="405"/>
        <v>HCLTECH4518445225</v>
      </c>
      <c r="C6438" s="137" t="s">
        <v>226</v>
      </c>
      <c r="D6438" s="137" t="s">
        <v>35</v>
      </c>
      <c r="E6438" s="138">
        <v>45225</v>
      </c>
      <c r="F6438" s="139">
        <v>0</v>
      </c>
      <c r="G6438" s="137" t="s">
        <v>223</v>
      </c>
      <c r="H6438" s="139">
        <v>1295.3499999999999</v>
      </c>
      <c r="I6438" s="139">
        <v>1308</v>
      </c>
      <c r="J6438" s="139">
        <v>1292.4000000000001</v>
      </c>
      <c r="K6438" s="139">
        <v>1304.2</v>
      </c>
      <c r="L6438" s="139">
        <v>1304.2</v>
      </c>
      <c r="M6438" s="139">
        <v>506</v>
      </c>
      <c r="N6438" s="139">
        <v>4610.71</v>
      </c>
      <c r="O6438" s="141">
        <v>571000</v>
      </c>
      <c r="P6438" s="140">
        <v>37100</v>
      </c>
      <c r="Q6438" s="138">
        <v>45184</v>
      </c>
      <c r="AR6438">
        <f t="shared" si="407"/>
        <v>0</v>
      </c>
      <c r="AS6438">
        <f t="shared" si="408"/>
        <v>0</v>
      </c>
      <c r="AT6438">
        <f t="shared" si="406"/>
        <v>0</v>
      </c>
    </row>
    <row r="6439" spans="2:46" ht="15.75" customHeight="1" thickBot="1">
      <c r="B6439" t="str">
        <f t="shared" si="405"/>
        <v>HCLTECH4518445260</v>
      </c>
      <c r="C6439" s="137" t="s">
        <v>226</v>
      </c>
      <c r="D6439" s="137" t="s">
        <v>35</v>
      </c>
      <c r="E6439" s="138">
        <v>45260</v>
      </c>
      <c r="F6439" s="139">
        <v>0</v>
      </c>
      <c r="G6439" s="137" t="s">
        <v>223</v>
      </c>
      <c r="H6439" s="139">
        <v>1306</v>
      </c>
      <c r="I6439" s="139">
        <v>1314</v>
      </c>
      <c r="J6439" s="139">
        <v>1305.45</v>
      </c>
      <c r="K6439" s="139">
        <v>1311.75</v>
      </c>
      <c r="L6439" s="139">
        <v>1311.75</v>
      </c>
      <c r="M6439" s="139">
        <v>14</v>
      </c>
      <c r="N6439" s="139">
        <v>128.30000000000001</v>
      </c>
      <c r="O6439" s="141">
        <v>30100</v>
      </c>
      <c r="P6439" s="140">
        <v>1400</v>
      </c>
      <c r="Q6439" s="138">
        <v>45184</v>
      </c>
      <c r="AR6439">
        <f t="shared" si="407"/>
        <v>0</v>
      </c>
      <c r="AS6439">
        <f t="shared" si="408"/>
        <v>0</v>
      </c>
      <c r="AT6439">
        <f t="shared" si="406"/>
        <v>0</v>
      </c>
    </row>
    <row r="6440" spans="2:46" ht="15.75" customHeight="1" thickBot="1">
      <c r="B6440" t="str">
        <f t="shared" si="405"/>
        <v>HDFCAMC4518445197</v>
      </c>
      <c r="C6440" s="137" t="s">
        <v>226</v>
      </c>
      <c r="D6440" s="137" t="s">
        <v>124</v>
      </c>
      <c r="E6440" s="138">
        <v>45197</v>
      </c>
      <c r="F6440" s="139">
        <v>0</v>
      </c>
      <c r="G6440" s="137" t="s">
        <v>223</v>
      </c>
      <c r="H6440" s="139">
        <v>2678</v>
      </c>
      <c r="I6440" s="139">
        <v>2692.2</v>
      </c>
      <c r="J6440" s="139">
        <v>2636.1</v>
      </c>
      <c r="K6440" s="139">
        <v>2671.8</v>
      </c>
      <c r="L6440" s="139">
        <v>2671.8</v>
      </c>
      <c r="M6440" s="139">
        <v>4205</v>
      </c>
      <c r="N6440" s="139">
        <v>33665.49</v>
      </c>
      <c r="O6440" s="139">
        <v>4966200</v>
      </c>
      <c r="P6440" s="140">
        <v>43800</v>
      </c>
      <c r="Q6440" s="138">
        <v>45184</v>
      </c>
      <c r="AR6440">
        <f t="shared" si="407"/>
        <v>5236800</v>
      </c>
      <c r="AS6440">
        <f t="shared" si="408"/>
        <v>64800</v>
      </c>
      <c r="AT6440">
        <f t="shared" si="406"/>
        <v>5172000</v>
      </c>
    </row>
    <row r="6441" spans="2:46" ht="15.75" customHeight="1" thickBot="1">
      <c r="B6441" t="str">
        <f t="shared" si="405"/>
        <v>HDFCAMC4518445225</v>
      </c>
      <c r="C6441" s="137" t="s">
        <v>226</v>
      </c>
      <c r="D6441" s="137" t="s">
        <v>124</v>
      </c>
      <c r="E6441" s="138">
        <v>45225</v>
      </c>
      <c r="F6441" s="139">
        <v>0</v>
      </c>
      <c r="G6441" s="137" t="s">
        <v>223</v>
      </c>
      <c r="H6441" s="139">
        <v>2645.65</v>
      </c>
      <c r="I6441" s="139">
        <v>2671</v>
      </c>
      <c r="J6441" s="139">
        <v>2622.9</v>
      </c>
      <c r="K6441" s="139">
        <v>2653.85</v>
      </c>
      <c r="L6441" s="139">
        <v>2653.85</v>
      </c>
      <c r="M6441" s="139">
        <v>505</v>
      </c>
      <c r="N6441" s="139">
        <v>4018.86</v>
      </c>
      <c r="O6441" s="139">
        <v>270600</v>
      </c>
      <c r="P6441" s="140">
        <v>21000</v>
      </c>
      <c r="Q6441" s="138">
        <v>45184</v>
      </c>
      <c r="AR6441">
        <f t="shared" si="407"/>
        <v>0</v>
      </c>
      <c r="AS6441">
        <f t="shared" si="408"/>
        <v>0</v>
      </c>
      <c r="AT6441">
        <f t="shared" si="406"/>
        <v>0</v>
      </c>
    </row>
    <row r="6442" spans="2:46" ht="15.75" customHeight="1" thickBot="1">
      <c r="B6442" t="str">
        <f t="shared" si="405"/>
        <v>HDFCAMC4518445260</v>
      </c>
      <c r="C6442" s="137" t="s">
        <v>226</v>
      </c>
      <c r="D6442" s="137" t="s">
        <v>124</v>
      </c>
      <c r="E6442" s="138">
        <v>45260</v>
      </c>
      <c r="F6442" s="139">
        <v>0</v>
      </c>
      <c r="G6442" s="137" t="s">
        <v>223</v>
      </c>
      <c r="H6442" s="139">
        <v>2638</v>
      </c>
      <c r="I6442" s="139">
        <v>2663</v>
      </c>
      <c r="J6442" s="139">
        <v>2635</v>
      </c>
      <c r="K6442" s="139">
        <v>2649.2</v>
      </c>
      <c r="L6442" s="139">
        <v>2649.2</v>
      </c>
      <c r="M6442" s="139">
        <v>42</v>
      </c>
      <c r="N6442" s="139">
        <v>333.57</v>
      </c>
      <c r="O6442" s="139">
        <v>37800</v>
      </c>
      <c r="P6442" s="140">
        <v>3900</v>
      </c>
      <c r="Q6442" s="138">
        <v>45184</v>
      </c>
      <c r="AR6442">
        <f t="shared" si="407"/>
        <v>0</v>
      </c>
      <c r="AS6442">
        <f t="shared" si="408"/>
        <v>0</v>
      </c>
      <c r="AT6442">
        <f t="shared" si="406"/>
        <v>0</v>
      </c>
    </row>
    <row r="6443" spans="2:46" ht="15.75" customHeight="1" thickBot="1">
      <c r="B6443" t="str">
        <f t="shared" si="405"/>
        <v>HDFCBANK4518445197</v>
      </c>
      <c r="C6443" s="137" t="s">
        <v>226</v>
      </c>
      <c r="D6443" s="137" t="s">
        <v>18</v>
      </c>
      <c r="E6443" s="138">
        <v>45197</v>
      </c>
      <c r="F6443" s="139">
        <v>0</v>
      </c>
      <c r="G6443" s="137" t="s">
        <v>223</v>
      </c>
      <c r="H6443" s="139">
        <v>1652.4</v>
      </c>
      <c r="I6443" s="139">
        <v>1669.5</v>
      </c>
      <c r="J6443" s="139">
        <v>1651.3</v>
      </c>
      <c r="K6443" s="139">
        <v>1662.4</v>
      </c>
      <c r="L6443" s="139">
        <v>1662.4</v>
      </c>
      <c r="M6443" s="139">
        <v>91587</v>
      </c>
      <c r="N6443" s="139">
        <v>836643.34</v>
      </c>
      <c r="O6443" s="139">
        <v>101013550</v>
      </c>
      <c r="P6443" s="140">
        <v>-10641950</v>
      </c>
      <c r="Q6443" s="138">
        <v>45184</v>
      </c>
      <c r="AR6443">
        <f t="shared" si="407"/>
        <v>107818700</v>
      </c>
      <c r="AS6443">
        <f t="shared" si="408"/>
        <v>-9450100</v>
      </c>
      <c r="AT6443">
        <f t="shared" si="406"/>
        <v>117268800</v>
      </c>
    </row>
    <row r="6444" spans="2:46" ht="15.75" customHeight="1" thickBot="1">
      <c r="B6444" t="str">
        <f t="shared" si="405"/>
        <v>HDFCBANK4518445225</v>
      </c>
      <c r="C6444" s="137" t="s">
        <v>226</v>
      </c>
      <c r="D6444" s="137" t="s">
        <v>18</v>
      </c>
      <c r="E6444" s="138">
        <v>45225</v>
      </c>
      <c r="F6444" s="139">
        <v>0</v>
      </c>
      <c r="G6444" s="137" t="s">
        <v>223</v>
      </c>
      <c r="H6444" s="139">
        <v>1664.9</v>
      </c>
      <c r="I6444" s="139">
        <v>1681.5</v>
      </c>
      <c r="J6444" s="139">
        <v>1663.65</v>
      </c>
      <c r="K6444" s="139">
        <v>1674.95</v>
      </c>
      <c r="L6444" s="139">
        <v>1674.95</v>
      </c>
      <c r="M6444" s="139">
        <v>5973</v>
      </c>
      <c r="N6444" s="139">
        <v>54940</v>
      </c>
      <c r="O6444" s="139">
        <v>6805150</v>
      </c>
      <c r="P6444" s="140">
        <v>1191850</v>
      </c>
      <c r="Q6444" s="138">
        <v>45184</v>
      </c>
      <c r="AR6444">
        <f t="shared" si="407"/>
        <v>0</v>
      </c>
      <c r="AS6444">
        <f t="shared" si="408"/>
        <v>0</v>
      </c>
      <c r="AT6444">
        <f t="shared" si="406"/>
        <v>0</v>
      </c>
    </row>
    <row r="6445" spans="2:46" ht="15.75" customHeight="1" thickBot="1">
      <c r="B6445" t="str">
        <f t="shared" si="405"/>
        <v>HDFCBANK4518445260</v>
      </c>
      <c r="C6445" s="137" t="s">
        <v>226</v>
      </c>
      <c r="D6445" s="137" t="s">
        <v>18</v>
      </c>
      <c r="E6445" s="138">
        <v>45260</v>
      </c>
      <c r="F6445" s="139">
        <v>0</v>
      </c>
      <c r="G6445" s="137" t="s">
        <v>223</v>
      </c>
      <c r="H6445" s="139">
        <v>1678</v>
      </c>
      <c r="I6445" s="139">
        <v>1691.45</v>
      </c>
      <c r="J6445" s="139">
        <v>1676.95</v>
      </c>
      <c r="K6445" s="139">
        <v>1686.35</v>
      </c>
      <c r="L6445" s="139">
        <v>1686.35</v>
      </c>
      <c r="M6445" s="139">
        <v>306</v>
      </c>
      <c r="N6445" s="139">
        <v>2832.89</v>
      </c>
      <c r="O6445" s="139">
        <v>267850</v>
      </c>
      <c r="P6445" s="140">
        <v>18700</v>
      </c>
      <c r="Q6445" s="138">
        <v>45184</v>
      </c>
      <c r="AR6445">
        <f t="shared" si="407"/>
        <v>0</v>
      </c>
      <c r="AS6445">
        <f t="shared" si="408"/>
        <v>0</v>
      </c>
      <c r="AT6445">
        <f t="shared" si="406"/>
        <v>0</v>
      </c>
    </row>
    <row r="6446" spans="2:46" ht="15.75" customHeight="1" thickBot="1">
      <c r="B6446" t="str">
        <f t="shared" si="405"/>
        <v>HDFCLIFE4518445197</v>
      </c>
      <c r="C6446" s="137" t="s">
        <v>226</v>
      </c>
      <c r="D6446" s="137" t="s">
        <v>48</v>
      </c>
      <c r="E6446" s="138">
        <v>45197</v>
      </c>
      <c r="F6446" s="139">
        <v>0</v>
      </c>
      <c r="G6446" s="137" t="s">
        <v>223</v>
      </c>
      <c r="H6446" s="139">
        <v>648.4</v>
      </c>
      <c r="I6446" s="139">
        <v>649.45000000000005</v>
      </c>
      <c r="J6446" s="139">
        <v>642.70000000000005</v>
      </c>
      <c r="K6446" s="139">
        <v>647.54999999999995</v>
      </c>
      <c r="L6446" s="139">
        <v>647.54999999999995</v>
      </c>
      <c r="M6446" s="139">
        <v>6449</v>
      </c>
      <c r="N6446" s="139">
        <v>45874.95</v>
      </c>
      <c r="O6446" s="139">
        <v>18199500</v>
      </c>
      <c r="P6446" s="140">
        <v>1965700</v>
      </c>
      <c r="Q6446" s="138">
        <v>45184</v>
      </c>
      <c r="AR6446">
        <f t="shared" si="407"/>
        <v>18927500</v>
      </c>
      <c r="AS6446">
        <f t="shared" si="408"/>
        <v>2344100</v>
      </c>
      <c r="AT6446">
        <f t="shared" si="406"/>
        <v>16583400</v>
      </c>
    </row>
    <row r="6447" spans="2:46" ht="15.75" customHeight="1" thickBot="1">
      <c r="B6447" t="str">
        <f t="shared" si="405"/>
        <v>HDFCLIFE4518445225</v>
      </c>
      <c r="C6447" s="137" t="s">
        <v>226</v>
      </c>
      <c r="D6447" s="137" t="s">
        <v>48</v>
      </c>
      <c r="E6447" s="138">
        <v>45225</v>
      </c>
      <c r="F6447" s="139">
        <v>0</v>
      </c>
      <c r="G6447" s="137" t="s">
        <v>223</v>
      </c>
      <c r="H6447" s="139">
        <v>653</v>
      </c>
      <c r="I6447" s="139">
        <v>656.85</v>
      </c>
      <c r="J6447" s="139">
        <v>647.54999999999995</v>
      </c>
      <c r="K6447" s="139">
        <v>651.54999999999995</v>
      </c>
      <c r="L6447" s="139">
        <v>651.54999999999995</v>
      </c>
      <c r="M6447" s="139">
        <v>802</v>
      </c>
      <c r="N6447" s="139">
        <v>5742.54</v>
      </c>
      <c r="O6447" s="141">
        <v>728000</v>
      </c>
      <c r="P6447" s="140">
        <v>378400</v>
      </c>
      <c r="Q6447" s="138">
        <v>45184</v>
      </c>
      <c r="AR6447">
        <f t="shared" si="407"/>
        <v>0</v>
      </c>
      <c r="AS6447">
        <f t="shared" si="408"/>
        <v>0</v>
      </c>
      <c r="AT6447">
        <f t="shared" si="406"/>
        <v>0</v>
      </c>
    </row>
    <row r="6448" spans="2:46" ht="15.75" customHeight="1" thickBot="1">
      <c r="B6448" t="str">
        <f t="shared" si="405"/>
        <v>HDFCLIFE4518445260</v>
      </c>
      <c r="C6448" s="137" t="s">
        <v>226</v>
      </c>
      <c r="D6448" s="137" t="s">
        <v>48</v>
      </c>
      <c r="E6448" s="138">
        <v>45260</v>
      </c>
      <c r="F6448" s="139">
        <v>0</v>
      </c>
      <c r="G6448" s="137" t="s">
        <v>223</v>
      </c>
      <c r="H6448" s="139">
        <v>656.45</v>
      </c>
      <c r="I6448" s="139">
        <v>657.8</v>
      </c>
      <c r="J6448" s="139">
        <v>653</v>
      </c>
      <c r="K6448" s="139">
        <v>656.05</v>
      </c>
      <c r="L6448" s="139">
        <v>656.05</v>
      </c>
      <c r="M6448" s="139">
        <v>35</v>
      </c>
      <c r="N6448" s="139">
        <v>252.51</v>
      </c>
      <c r="O6448" s="141">
        <v>30800</v>
      </c>
      <c r="P6448" s="140">
        <v>11000</v>
      </c>
      <c r="Q6448" s="138">
        <v>45184</v>
      </c>
      <c r="AR6448">
        <f t="shared" si="407"/>
        <v>0</v>
      </c>
      <c r="AS6448">
        <f t="shared" si="408"/>
        <v>0</v>
      </c>
      <c r="AT6448">
        <f t="shared" si="406"/>
        <v>0</v>
      </c>
    </row>
    <row r="6449" spans="2:46" ht="15.75" customHeight="1" thickBot="1">
      <c r="B6449" t="str">
        <f t="shared" si="405"/>
        <v>HEROMOTOCO4518445197</v>
      </c>
      <c r="C6449" s="137" t="s">
        <v>226</v>
      </c>
      <c r="D6449" s="137" t="s">
        <v>64</v>
      </c>
      <c r="E6449" s="138">
        <v>45197</v>
      </c>
      <c r="F6449" s="139">
        <v>0</v>
      </c>
      <c r="G6449" s="137" t="s">
        <v>223</v>
      </c>
      <c r="H6449" s="139">
        <v>3001</v>
      </c>
      <c r="I6449" s="139">
        <v>3106.7</v>
      </c>
      <c r="J6449" s="139">
        <v>3001</v>
      </c>
      <c r="K6449" s="139">
        <v>3075.8</v>
      </c>
      <c r="L6449" s="139">
        <v>3075.8</v>
      </c>
      <c r="M6449" s="139">
        <v>7711</v>
      </c>
      <c r="N6449" s="139">
        <v>71074.86</v>
      </c>
      <c r="O6449" s="139">
        <v>3703800</v>
      </c>
      <c r="P6449" s="140">
        <v>5100</v>
      </c>
      <c r="Q6449" s="138">
        <v>45184</v>
      </c>
      <c r="AR6449">
        <f t="shared" si="407"/>
        <v>3837900</v>
      </c>
      <c r="AS6449">
        <f t="shared" si="408"/>
        <v>21600</v>
      </c>
      <c r="AT6449">
        <f t="shared" si="406"/>
        <v>3816300</v>
      </c>
    </row>
    <row r="6450" spans="2:46" ht="15.75" customHeight="1" thickBot="1">
      <c r="B6450" t="str">
        <f t="shared" si="405"/>
        <v>HEROMOTOCO4518445225</v>
      </c>
      <c r="C6450" s="137" t="s">
        <v>226</v>
      </c>
      <c r="D6450" s="137" t="s">
        <v>64</v>
      </c>
      <c r="E6450" s="138">
        <v>45225</v>
      </c>
      <c r="F6450" s="139">
        <v>0</v>
      </c>
      <c r="G6450" s="137" t="s">
        <v>223</v>
      </c>
      <c r="H6450" s="139">
        <v>3023.05</v>
      </c>
      <c r="I6450" s="139">
        <v>3121.15</v>
      </c>
      <c r="J6450" s="139">
        <v>3022.5</v>
      </c>
      <c r="K6450" s="139">
        <v>3092.75</v>
      </c>
      <c r="L6450" s="139">
        <v>3092.75</v>
      </c>
      <c r="M6450" s="139">
        <v>541</v>
      </c>
      <c r="N6450" s="139">
        <v>5012.5600000000004</v>
      </c>
      <c r="O6450" s="139">
        <v>134100</v>
      </c>
      <c r="P6450" s="140">
        <v>16500</v>
      </c>
      <c r="Q6450" s="138">
        <v>45184</v>
      </c>
      <c r="AR6450">
        <f t="shared" si="407"/>
        <v>0</v>
      </c>
      <c r="AS6450">
        <f t="shared" si="408"/>
        <v>0</v>
      </c>
      <c r="AT6450">
        <f t="shared" si="406"/>
        <v>0</v>
      </c>
    </row>
    <row r="6451" spans="2:46" ht="15.75" customHeight="1" thickBot="1">
      <c r="B6451" t="str">
        <f t="shared" si="405"/>
        <v>HEROMOTOCO4518445260</v>
      </c>
      <c r="C6451" s="137" t="s">
        <v>226</v>
      </c>
      <c r="D6451" s="137" t="s">
        <v>64</v>
      </c>
      <c r="E6451" s="138">
        <v>45260</v>
      </c>
      <c r="F6451" s="139">
        <v>0</v>
      </c>
      <c r="G6451" s="137" t="s">
        <v>223</v>
      </c>
      <c r="H6451" s="139">
        <v>3045.6</v>
      </c>
      <c r="I6451" s="139">
        <v>3134</v>
      </c>
      <c r="J6451" s="139">
        <v>3045.6</v>
      </c>
      <c r="K6451" s="139">
        <v>3112.35</v>
      </c>
      <c r="L6451" s="139">
        <v>3112.35</v>
      </c>
      <c r="M6451" s="139">
        <v>36</v>
      </c>
      <c r="N6451" s="139">
        <v>335.66</v>
      </c>
      <c r="O6451" s="139">
        <v>11400</v>
      </c>
      <c r="P6451" s="140">
        <v>3600</v>
      </c>
      <c r="Q6451" s="138">
        <v>45184</v>
      </c>
      <c r="AR6451">
        <f t="shared" si="407"/>
        <v>0</v>
      </c>
      <c r="AS6451">
        <f t="shared" si="408"/>
        <v>0</v>
      </c>
      <c r="AT6451">
        <f t="shared" si="406"/>
        <v>0</v>
      </c>
    </row>
    <row r="6452" spans="2:46" ht="15.75" customHeight="1" thickBot="1">
      <c r="B6452" t="str">
        <f t="shared" si="405"/>
        <v>HINDALCO4518445197</v>
      </c>
      <c r="C6452" s="137" t="s">
        <v>226</v>
      </c>
      <c r="D6452" s="137" t="s">
        <v>53</v>
      </c>
      <c r="E6452" s="138">
        <v>45197</v>
      </c>
      <c r="F6452" s="139">
        <v>0</v>
      </c>
      <c r="G6452" s="137" t="s">
        <v>223</v>
      </c>
      <c r="H6452" s="139">
        <v>505.35</v>
      </c>
      <c r="I6452" s="139">
        <v>508.55</v>
      </c>
      <c r="J6452" s="139">
        <v>496.25</v>
      </c>
      <c r="K6452" s="139">
        <v>497.9</v>
      </c>
      <c r="L6452" s="139">
        <v>497.9</v>
      </c>
      <c r="M6452" s="139">
        <v>7482</v>
      </c>
      <c r="N6452" s="139">
        <v>52423.6</v>
      </c>
      <c r="O6452" s="139">
        <v>26507600</v>
      </c>
      <c r="P6452" s="140">
        <v>-607600</v>
      </c>
      <c r="Q6452" s="138">
        <v>45184</v>
      </c>
      <c r="AR6452">
        <f t="shared" si="407"/>
        <v>27328000</v>
      </c>
      <c r="AS6452">
        <f t="shared" si="408"/>
        <v>-438200</v>
      </c>
      <c r="AT6452">
        <f t="shared" si="406"/>
        <v>27766200</v>
      </c>
    </row>
    <row r="6453" spans="2:46" ht="15.75" customHeight="1" thickBot="1">
      <c r="B6453" t="str">
        <f t="shared" si="405"/>
        <v>HINDALCO4518445225</v>
      </c>
      <c r="C6453" s="137" t="s">
        <v>226</v>
      </c>
      <c r="D6453" s="137" t="s">
        <v>53</v>
      </c>
      <c r="E6453" s="138">
        <v>45225</v>
      </c>
      <c r="F6453" s="139">
        <v>0</v>
      </c>
      <c r="G6453" s="137" t="s">
        <v>223</v>
      </c>
      <c r="H6453" s="139">
        <v>510.2</v>
      </c>
      <c r="I6453" s="139">
        <v>510.2</v>
      </c>
      <c r="J6453" s="139">
        <v>499.95</v>
      </c>
      <c r="K6453" s="139">
        <v>501</v>
      </c>
      <c r="L6453" s="139">
        <v>501</v>
      </c>
      <c r="M6453" s="139">
        <v>504</v>
      </c>
      <c r="N6453" s="139">
        <v>3554.3</v>
      </c>
      <c r="O6453" s="139">
        <v>820400</v>
      </c>
      <c r="P6453" s="140">
        <v>169400</v>
      </c>
      <c r="Q6453" s="138">
        <v>45184</v>
      </c>
      <c r="AR6453">
        <f t="shared" si="407"/>
        <v>0</v>
      </c>
      <c r="AS6453">
        <f t="shared" si="408"/>
        <v>0</v>
      </c>
      <c r="AT6453">
        <f t="shared" si="406"/>
        <v>0</v>
      </c>
    </row>
    <row r="6454" spans="2:46" ht="15.75" customHeight="1" thickBot="1">
      <c r="B6454" t="str">
        <f t="shared" si="405"/>
        <v>HINDALCO4518445260</v>
      </c>
      <c r="C6454" s="137" t="s">
        <v>226</v>
      </c>
      <c r="D6454" s="137" t="s">
        <v>53</v>
      </c>
      <c r="E6454" s="138">
        <v>45260</v>
      </c>
      <c r="F6454" s="139">
        <v>0</v>
      </c>
      <c r="G6454" s="137" t="s">
        <v>223</v>
      </c>
      <c r="H6454" s="139">
        <v>512</v>
      </c>
      <c r="I6454" s="139">
        <v>512</v>
      </c>
      <c r="J6454" s="139">
        <v>503.9</v>
      </c>
      <c r="K6454" s="139">
        <v>504.3</v>
      </c>
      <c r="L6454" s="139">
        <v>504.3</v>
      </c>
      <c r="M6454" s="139">
        <v>53</v>
      </c>
      <c r="N6454" s="139">
        <v>376.41</v>
      </c>
      <c r="O6454" s="139">
        <v>147000</v>
      </c>
      <c r="P6454" s="140">
        <v>19600</v>
      </c>
      <c r="Q6454" s="138">
        <v>45184</v>
      </c>
      <c r="AR6454">
        <f t="shared" si="407"/>
        <v>0</v>
      </c>
      <c r="AS6454">
        <f t="shared" si="408"/>
        <v>0</v>
      </c>
      <c r="AT6454">
        <f t="shared" si="406"/>
        <v>0</v>
      </c>
    </row>
    <row r="6455" spans="2:46" ht="15.75" customHeight="1" thickBot="1">
      <c r="B6455" t="str">
        <f t="shared" si="405"/>
        <v>HINDCOPPER4518445197</v>
      </c>
      <c r="C6455" s="137" t="s">
        <v>226</v>
      </c>
      <c r="D6455" s="137" t="s">
        <v>125</v>
      </c>
      <c r="E6455" s="138">
        <v>45197</v>
      </c>
      <c r="F6455" s="139">
        <v>0</v>
      </c>
      <c r="G6455" s="137" t="s">
        <v>223</v>
      </c>
      <c r="H6455" s="139">
        <v>162.5</v>
      </c>
      <c r="I6455" s="139">
        <v>163.5</v>
      </c>
      <c r="J6455" s="139">
        <v>160.35</v>
      </c>
      <c r="K6455" s="139">
        <v>160.69999999999999</v>
      </c>
      <c r="L6455" s="139">
        <v>160.69999999999999</v>
      </c>
      <c r="M6455" s="139">
        <v>65</v>
      </c>
      <c r="N6455" s="139">
        <v>556.92999999999995</v>
      </c>
      <c r="O6455" s="139">
        <v>30480300</v>
      </c>
      <c r="P6455" s="140">
        <v>-307400</v>
      </c>
      <c r="Q6455" s="138">
        <v>45184</v>
      </c>
      <c r="AR6455">
        <f t="shared" si="407"/>
        <v>32653300</v>
      </c>
      <c r="AS6455">
        <f t="shared" si="408"/>
        <v>-349800</v>
      </c>
      <c r="AT6455">
        <f t="shared" si="406"/>
        <v>33003100</v>
      </c>
    </row>
    <row r="6456" spans="2:46" ht="15.75" customHeight="1" thickBot="1">
      <c r="B6456" t="str">
        <f t="shared" si="405"/>
        <v>HINDCOPPER4518445225</v>
      </c>
      <c r="C6456" s="137" t="s">
        <v>226</v>
      </c>
      <c r="D6456" s="137" t="s">
        <v>125</v>
      </c>
      <c r="E6456" s="138">
        <v>45225</v>
      </c>
      <c r="F6456" s="139">
        <v>0</v>
      </c>
      <c r="G6456" s="137" t="s">
        <v>223</v>
      </c>
      <c r="H6456" s="139">
        <v>163.1</v>
      </c>
      <c r="I6456" s="139">
        <v>163.1</v>
      </c>
      <c r="J6456" s="139">
        <v>161.5</v>
      </c>
      <c r="K6456" s="139">
        <v>161.5</v>
      </c>
      <c r="L6456" s="139">
        <v>161.5</v>
      </c>
      <c r="M6456" s="139">
        <v>8</v>
      </c>
      <c r="N6456" s="139">
        <v>68.680000000000007</v>
      </c>
      <c r="O6456" s="139">
        <v>2173000</v>
      </c>
      <c r="P6456" s="140">
        <v>-42400</v>
      </c>
      <c r="Q6456" s="138">
        <v>45184</v>
      </c>
      <c r="AR6456">
        <f t="shared" si="407"/>
        <v>0</v>
      </c>
      <c r="AS6456">
        <f t="shared" si="408"/>
        <v>0</v>
      </c>
      <c r="AT6456">
        <f t="shared" si="406"/>
        <v>0</v>
      </c>
    </row>
    <row r="6457" spans="2:46" ht="15.75" customHeight="1" thickBot="1">
      <c r="B6457" t="str">
        <f t="shared" si="405"/>
        <v>HINDCOPPER4518445260</v>
      </c>
      <c r="C6457" s="137" t="s">
        <v>226</v>
      </c>
      <c r="D6457" s="137" t="s">
        <v>125</v>
      </c>
      <c r="E6457" s="138">
        <v>45260</v>
      </c>
      <c r="F6457" s="139">
        <v>0</v>
      </c>
      <c r="G6457" s="137" t="s">
        <v>223</v>
      </c>
      <c r="H6457" s="139">
        <v>0</v>
      </c>
      <c r="I6457" s="139">
        <v>0</v>
      </c>
      <c r="J6457" s="139">
        <v>0</v>
      </c>
      <c r="K6457" s="139">
        <v>165.95</v>
      </c>
      <c r="L6457" s="139">
        <v>163.75</v>
      </c>
      <c r="M6457" s="139">
        <v>0</v>
      </c>
      <c r="N6457" s="139">
        <v>0</v>
      </c>
      <c r="O6457" s="139">
        <v>217300</v>
      </c>
      <c r="P6457" s="139">
        <v>0</v>
      </c>
      <c r="Q6457" s="138">
        <v>45184</v>
      </c>
      <c r="AR6457">
        <f t="shared" si="407"/>
        <v>0</v>
      </c>
      <c r="AS6457">
        <f t="shared" si="408"/>
        <v>0</v>
      </c>
      <c r="AT6457">
        <f t="shared" si="406"/>
        <v>0</v>
      </c>
    </row>
    <row r="6458" spans="2:46" ht="15.75" customHeight="1" thickBot="1">
      <c r="B6458" t="str">
        <f t="shared" si="405"/>
        <v>HINDPETRO4518445197</v>
      </c>
      <c r="C6458" s="137" t="s">
        <v>226</v>
      </c>
      <c r="D6458" s="137" t="s">
        <v>126</v>
      </c>
      <c r="E6458" s="138">
        <v>45197</v>
      </c>
      <c r="F6458" s="139">
        <v>0</v>
      </c>
      <c r="G6458" s="137" t="s">
        <v>223</v>
      </c>
      <c r="H6458" s="139">
        <v>257</v>
      </c>
      <c r="I6458" s="139">
        <v>258.55</v>
      </c>
      <c r="J6458" s="139">
        <v>251.5</v>
      </c>
      <c r="K6458" s="139">
        <v>253.35</v>
      </c>
      <c r="L6458" s="139">
        <v>253.35</v>
      </c>
      <c r="M6458" s="139">
        <v>5316</v>
      </c>
      <c r="N6458" s="139">
        <v>36345.9</v>
      </c>
      <c r="O6458" s="139">
        <v>48721500</v>
      </c>
      <c r="P6458" s="140">
        <v>240300</v>
      </c>
      <c r="Q6458" s="138">
        <v>45184</v>
      </c>
      <c r="AR6458">
        <f t="shared" si="407"/>
        <v>51629400</v>
      </c>
      <c r="AS6458">
        <f t="shared" si="408"/>
        <v>988200</v>
      </c>
      <c r="AT6458">
        <f t="shared" si="406"/>
        <v>50641200</v>
      </c>
    </row>
    <row r="6459" spans="2:46" ht="15.75" customHeight="1" thickBot="1">
      <c r="B6459" t="str">
        <f t="shared" si="405"/>
        <v>HINDPETRO4518445225</v>
      </c>
      <c r="C6459" s="137" t="s">
        <v>226</v>
      </c>
      <c r="D6459" s="137" t="s">
        <v>126</v>
      </c>
      <c r="E6459" s="138">
        <v>45225</v>
      </c>
      <c r="F6459" s="139">
        <v>0</v>
      </c>
      <c r="G6459" s="137" t="s">
        <v>223</v>
      </c>
      <c r="H6459" s="139">
        <v>260.14999999999998</v>
      </c>
      <c r="I6459" s="139">
        <v>260.14999999999998</v>
      </c>
      <c r="J6459" s="139">
        <v>253.35</v>
      </c>
      <c r="K6459" s="139">
        <v>254.9</v>
      </c>
      <c r="L6459" s="139">
        <v>254.9</v>
      </c>
      <c r="M6459" s="139">
        <v>905</v>
      </c>
      <c r="N6459" s="139">
        <v>6228.85</v>
      </c>
      <c r="O6459" s="139">
        <v>2907900</v>
      </c>
      <c r="P6459" s="140">
        <v>747900</v>
      </c>
      <c r="Q6459" s="138">
        <v>45184</v>
      </c>
      <c r="AR6459">
        <f t="shared" si="407"/>
        <v>0</v>
      </c>
      <c r="AS6459">
        <f t="shared" si="408"/>
        <v>0</v>
      </c>
      <c r="AT6459">
        <f t="shared" si="406"/>
        <v>0</v>
      </c>
    </row>
    <row r="6460" spans="2:46" ht="15.75" customHeight="1" thickBot="1">
      <c r="B6460" t="str">
        <f t="shared" si="405"/>
        <v>HINDPETRO4518445260</v>
      </c>
      <c r="C6460" s="137" t="s">
        <v>226</v>
      </c>
      <c r="D6460" s="137" t="s">
        <v>126</v>
      </c>
      <c r="E6460" s="138">
        <v>45260</v>
      </c>
      <c r="F6460" s="139">
        <v>0</v>
      </c>
      <c r="G6460" s="137" t="s">
        <v>223</v>
      </c>
      <c r="H6460" s="139">
        <v>257.3</v>
      </c>
      <c r="I6460" s="139">
        <v>257.3</v>
      </c>
      <c r="J6460" s="139">
        <v>255.5</v>
      </c>
      <c r="K6460" s="139">
        <v>255.5</v>
      </c>
      <c r="L6460" s="139">
        <v>256.05</v>
      </c>
      <c r="M6460" s="139">
        <v>8</v>
      </c>
      <c r="N6460" s="139">
        <v>55.33</v>
      </c>
      <c r="O6460" s="139">
        <v>183600</v>
      </c>
      <c r="P6460" s="140">
        <v>10800</v>
      </c>
      <c r="Q6460" s="138">
        <v>45184</v>
      </c>
      <c r="AR6460">
        <f t="shared" si="407"/>
        <v>0</v>
      </c>
      <c r="AS6460">
        <f t="shared" si="408"/>
        <v>0</v>
      </c>
      <c r="AT6460">
        <f t="shared" si="406"/>
        <v>0</v>
      </c>
    </row>
    <row r="6461" spans="2:46" ht="15.75" customHeight="1" thickBot="1">
      <c r="B6461" t="str">
        <f t="shared" si="405"/>
        <v>HINDUNILVR4518445197</v>
      </c>
      <c r="C6461" s="137" t="s">
        <v>226</v>
      </c>
      <c r="D6461" s="137" t="s">
        <v>27</v>
      </c>
      <c r="E6461" s="138">
        <v>45197</v>
      </c>
      <c r="F6461" s="139">
        <v>0</v>
      </c>
      <c r="G6461" s="137" t="s">
        <v>223</v>
      </c>
      <c r="H6461" s="139">
        <v>2491.1</v>
      </c>
      <c r="I6461" s="139">
        <v>2498.9</v>
      </c>
      <c r="J6461" s="139">
        <v>2475.6</v>
      </c>
      <c r="K6461" s="139">
        <v>2478.85</v>
      </c>
      <c r="L6461" s="139">
        <v>2478.85</v>
      </c>
      <c r="M6461" s="139">
        <v>7619</v>
      </c>
      <c r="N6461" s="139">
        <v>56733.78</v>
      </c>
      <c r="O6461" s="139">
        <v>9770100</v>
      </c>
      <c r="P6461" s="140">
        <v>298200</v>
      </c>
      <c r="Q6461" s="138">
        <v>45184</v>
      </c>
      <c r="AR6461">
        <f t="shared" si="407"/>
        <v>10852200</v>
      </c>
      <c r="AS6461">
        <f t="shared" si="408"/>
        <v>593700</v>
      </c>
      <c r="AT6461">
        <f t="shared" si="406"/>
        <v>10258500</v>
      </c>
    </row>
    <row r="6462" spans="2:46" ht="15.75" customHeight="1" thickBot="1">
      <c r="B6462" t="str">
        <f t="shared" si="405"/>
        <v>HINDUNILVR4518445225</v>
      </c>
      <c r="C6462" s="137" t="s">
        <v>226</v>
      </c>
      <c r="D6462" s="137" t="s">
        <v>27</v>
      </c>
      <c r="E6462" s="138">
        <v>45225</v>
      </c>
      <c r="F6462" s="139">
        <v>0</v>
      </c>
      <c r="G6462" s="137" t="s">
        <v>223</v>
      </c>
      <c r="H6462" s="139">
        <v>2511</v>
      </c>
      <c r="I6462" s="139">
        <v>2515.3000000000002</v>
      </c>
      <c r="J6462" s="139">
        <v>2490</v>
      </c>
      <c r="K6462" s="139">
        <v>2492.0500000000002</v>
      </c>
      <c r="L6462" s="139">
        <v>2492.0500000000002</v>
      </c>
      <c r="M6462" s="139">
        <v>1799</v>
      </c>
      <c r="N6462" s="139">
        <v>13471.13</v>
      </c>
      <c r="O6462" s="139">
        <v>1082100</v>
      </c>
      <c r="P6462" s="140">
        <v>295500</v>
      </c>
      <c r="Q6462" s="138">
        <v>45184</v>
      </c>
      <c r="AR6462">
        <f t="shared" si="407"/>
        <v>0</v>
      </c>
      <c r="AS6462">
        <f t="shared" si="408"/>
        <v>0</v>
      </c>
      <c r="AT6462">
        <f t="shared" si="406"/>
        <v>0</v>
      </c>
    </row>
    <row r="6463" spans="2:46" ht="15.75" customHeight="1" thickBot="1">
      <c r="B6463" t="str">
        <f t="shared" si="405"/>
        <v>HINDUNILVR4518445260</v>
      </c>
      <c r="C6463" s="137" t="s">
        <v>226</v>
      </c>
      <c r="D6463" s="137" t="s">
        <v>27</v>
      </c>
      <c r="E6463" s="138">
        <v>45260</v>
      </c>
      <c r="F6463" s="139">
        <v>0</v>
      </c>
      <c r="G6463" s="137" t="s">
        <v>223</v>
      </c>
      <c r="H6463" s="139">
        <v>2516</v>
      </c>
      <c r="I6463" s="139">
        <v>2516</v>
      </c>
      <c r="J6463" s="139">
        <v>2495</v>
      </c>
      <c r="K6463" s="139">
        <v>2498.6</v>
      </c>
      <c r="L6463" s="139">
        <v>2498.6</v>
      </c>
      <c r="M6463" s="139">
        <v>166</v>
      </c>
      <c r="N6463" s="139">
        <v>1245.83</v>
      </c>
      <c r="O6463" s="139">
        <v>144900</v>
      </c>
      <c r="P6463" s="140">
        <v>38400</v>
      </c>
      <c r="Q6463" s="138">
        <v>45184</v>
      </c>
      <c r="AR6463">
        <f t="shared" si="407"/>
        <v>0</v>
      </c>
      <c r="AS6463">
        <f t="shared" si="408"/>
        <v>0</v>
      </c>
      <c r="AT6463">
        <f t="shared" si="406"/>
        <v>0</v>
      </c>
    </row>
    <row r="6464" spans="2:46" ht="15.75" customHeight="1" thickBot="1">
      <c r="B6464" t="str">
        <f t="shared" si="405"/>
        <v>IBULHSGFIN4518445197</v>
      </c>
      <c r="C6464" s="137" t="s">
        <v>226</v>
      </c>
      <c r="D6464" s="137" t="s">
        <v>127</v>
      </c>
      <c r="E6464" s="138">
        <v>45197</v>
      </c>
      <c r="F6464" s="139">
        <v>0</v>
      </c>
      <c r="G6464" s="137" t="s">
        <v>223</v>
      </c>
      <c r="H6464" s="139">
        <v>191.6</v>
      </c>
      <c r="I6464" s="139">
        <v>199.5</v>
      </c>
      <c r="J6464" s="139">
        <v>190.5</v>
      </c>
      <c r="K6464" s="139">
        <v>191.9</v>
      </c>
      <c r="L6464" s="139">
        <v>191.9</v>
      </c>
      <c r="M6464" s="139">
        <v>99</v>
      </c>
      <c r="N6464" s="139">
        <v>984.59</v>
      </c>
      <c r="O6464" s="139">
        <v>53223600</v>
      </c>
      <c r="P6464" s="140">
        <v>-504900</v>
      </c>
      <c r="Q6464" s="138">
        <v>45184</v>
      </c>
      <c r="AR6464">
        <f t="shared" si="407"/>
        <v>57686100</v>
      </c>
      <c r="AS6464">
        <f t="shared" si="408"/>
        <v>-550800</v>
      </c>
      <c r="AT6464">
        <f t="shared" si="406"/>
        <v>58236900</v>
      </c>
    </row>
    <row r="6465" spans="2:46" ht="15.75" customHeight="1" thickBot="1">
      <c r="B6465" t="str">
        <f t="shared" si="405"/>
        <v>IBULHSGFIN4518445225</v>
      </c>
      <c r="C6465" s="137" t="s">
        <v>226</v>
      </c>
      <c r="D6465" s="137" t="s">
        <v>127</v>
      </c>
      <c r="E6465" s="138">
        <v>45225</v>
      </c>
      <c r="F6465" s="139">
        <v>0</v>
      </c>
      <c r="G6465" s="137" t="s">
        <v>223</v>
      </c>
      <c r="H6465" s="139">
        <v>197.3</v>
      </c>
      <c r="I6465" s="139">
        <v>201</v>
      </c>
      <c r="J6465" s="139">
        <v>192.5</v>
      </c>
      <c r="K6465" s="139">
        <v>192.5</v>
      </c>
      <c r="L6465" s="139">
        <v>193.45</v>
      </c>
      <c r="M6465" s="139">
        <v>9</v>
      </c>
      <c r="N6465" s="139">
        <v>89.89</v>
      </c>
      <c r="O6465" s="139">
        <v>4462500</v>
      </c>
      <c r="P6465" s="140">
        <v>-45900</v>
      </c>
      <c r="Q6465" s="138">
        <v>45184</v>
      </c>
      <c r="AR6465">
        <f t="shared" si="407"/>
        <v>0</v>
      </c>
      <c r="AS6465">
        <f t="shared" si="408"/>
        <v>0</v>
      </c>
      <c r="AT6465">
        <f t="shared" si="406"/>
        <v>0</v>
      </c>
    </row>
    <row r="6466" spans="2:46" ht="15.75" customHeight="1" thickBot="1">
      <c r="B6466" t="str">
        <f t="shared" ref="B6466:B6529" si="409">D6466&amp;Q6466&amp;E6466</f>
        <v>IBULHSGFIN4518445260</v>
      </c>
      <c r="C6466" s="137" t="s">
        <v>226</v>
      </c>
      <c r="D6466" s="137" t="s">
        <v>127</v>
      </c>
      <c r="E6466" s="138">
        <v>45260</v>
      </c>
      <c r="F6466" s="139">
        <v>0</v>
      </c>
      <c r="G6466" s="137" t="s">
        <v>223</v>
      </c>
      <c r="H6466" s="139">
        <v>0</v>
      </c>
      <c r="I6466" s="139">
        <v>0</v>
      </c>
      <c r="J6466" s="139">
        <v>0</v>
      </c>
      <c r="K6466" s="139">
        <v>180</v>
      </c>
      <c r="L6466" s="139">
        <v>194.8</v>
      </c>
      <c r="M6466" s="139">
        <v>0</v>
      </c>
      <c r="N6466" s="139">
        <v>0</v>
      </c>
      <c r="O6466" s="139">
        <v>229500</v>
      </c>
      <c r="P6466" s="139">
        <v>0</v>
      </c>
      <c r="Q6466" s="138">
        <v>45184</v>
      </c>
      <c r="AR6466">
        <f t="shared" si="407"/>
        <v>0</v>
      </c>
      <c r="AS6466">
        <f t="shared" si="408"/>
        <v>0</v>
      </c>
      <c r="AT6466">
        <f t="shared" ref="AT6466:AT6529" si="410">AR6466-AS6466</f>
        <v>0</v>
      </c>
    </row>
    <row r="6467" spans="2:46" ht="15.75" customHeight="1" thickBot="1">
      <c r="B6467" t="str">
        <f t="shared" si="409"/>
        <v>ICICIBANK4518445197</v>
      </c>
      <c r="C6467" s="137" t="s">
        <v>226</v>
      </c>
      <c r="D6467" s="137" t="s">
        <v>19</v>
      </c>
      <c r="E6467" s="138">
        <v>45197</v>
      </c>
      <c r="F6467" s="139">
        <v>0</v>
      </c>
      <c r="G6467" s="137" t="s">
        <v>223</v>
      </c>
      <c r="H6467" s="139">
        <v>994.3</v>
      </c>
      <c r="I6467" s="139">
        <v>1000.75</v>
      </c>
      <c r="J6467" s="139">
        <v>991.5</v>
      </c>
      <c r="K6467" s="139">
        <v>995.65</v>
      </c>
      <c r="L6467" s="139">
        <v>995.65</v>
      </c>
      <c r="M6467" s="139">
        <v>24604</v>
      </c>
      <c r="N6467" s="139">
        <v>171505.98</v>
      </c>
      <c r="O6467" s="139">
        <v>82721100</v>
      </c>
      <c r="P6467" s="140">
        <v>-182700</v>
      </c>
      <c r="Q6467" s="138">
        <v>45184</v>
      </c>
      <c r="AR6467">
        <f t="shared" si="407"/>
        <v>87209500</v>
      </c>
      <c r="AS6467">
        <f t="shared" si="408"/>
        <v>1119300</v>
      </c>
      <c r="AT6467">
        <f t="shared" si="410"/>
        <v>86090200</v>
      </c>
    </row>
    <row r="6468" spans="2:46" ht="15.75" customHeight="1" thickBot="1">
      <c r="B6468" t="str">
        <f t="shared" si="409"/>
        <v>ICICIBANK4518445225</v>
      </c>
      <c r="C6468" s="137" t="s">
        <v>226</v>
      </c>
      <c r="D6468" s="137" t="s">
        <v>19</v>
      </c>
      <c r="E6468" s="138">
        <v>45225</v>
      </c>
      <c r="F6468" s="139">
        <v>0</v>
      </c>
      <c r="G6468" s="137" t="s">
        <v>223</v>
      </c>
      <c r="H6468" s="139">
        <v>1000.4</v>
      </c>
      <c r="I6468" s="139">
        <v>1007.4</v>
      </c>
      <c r="J6468" s="139">
        <v>998.4</v>
      </c>
      <c r="K6468" s="139">
        <v>1002.2</v>
      </c>
      <c r="L6468" s="139">
        <v>1002.2</v>
      </c>
      <c r="M6468" s="139">
        <v>2889</v>
      </c>
      <c r="N6468" s="139">
        <v>20277.810000000001</v>
      </c>
      <c r="O6468" s="139">
        <v>4488400</v>
      </c>
      <c r="P6468" s="140">
        <v>1302000</v>
      </c>
      <c r="Q6468" s="138">
        <v>45184</v>
      </c>
      <c r="AR6468">
        <f t="shared" si="407"/>
        <v>0</v>
      </c>
      <c r="AS6468">
        <f t="shared" si="408"/>
        <v>0</v>
      </c>
      <c r="AT6468">
        <f t="shared" si="410"/>
        <v>0</v>
      </c>
    </row>
    <row r="6469" spans="2:46" ht="15.75" customHeight="1" thickBot="1">
      <c r="B6469" t="str">
        <f t="shared" si="409"/>
        <v>ICICIBANK4518445260</v>
      </c>
      <c r="C6469" s="137" t="s">
        <v>226</v>
      </c>
      <c r="D6469" s="137" t="s">
        <v>19</v>
      </c>
      <c r="E6469" s="138">
        <v>45260</v>
      </c>
      <c r="F6469" s="139">
        <v>0</v>
      </c>
      <c r="G6469" s="137" t="s">
        <v>223</v>
      </c>
      <c r="H6469" s="139">
        <v>1008</v>
      </c>
      <c r="I6469" s="139">
        <v>1014</v>
      </c>
      <c r="J6469" s="139">
        <v>1005.55</v>
      </c>
      <c r="K6469" s="139">
        <v>1009.1</v>
      </c>
      <c r="L6469" s="139">
        <v>1009.1</v>
      </c>
      <c r="M6469" s="139">
        <v>73</v>
      </c>
      <c r="N6469" s="139">
        <v>515.88</v>
      </c>
      <c r="O6469" s="139">
        <v>336000</v>
      </c>
      <c r="P6469" s="140">
        <v>-11900</v>
      </c>
      <c r="Q6469" s="138">
        <v>45184</v>
      </c>
      <c r="AR6469">
        <f t="shared" si="407"/>
        <v>0</v>
      </c>
      <c r="AS6469">
        <f t="shared" si="408"/>
        <v>0</v>
      </c>
      <c r="AT6469">
        <f t="shared" si="410"/>
        <v>0</v>
      </c>
    </row>
    <row r="6470" spans="2:46" ht="15.75" customHeight="1" thickBot="1">
      <c r="B6470" t="str">
        <f t="shared" si="409"/>
        <v>ICICIGI4518445197</v>
      </c>
      <c r="C6470" s="137" t="s">
        <v>226</v>
      </c>
      <c r="D6470" s="137" t="s">
        <v>128</v>
      </c>
      <c r="E6470" s="138">
        <v>45197</v>
      </c>
      <c r="F6470" s="139">
        <v>0</v>
      </c>
      <c r="G6470" s="137" t="s">
        <v>223</v>
      </c>
      <c r="H6470" s="139">
        <v>1369.85</v>
      </c>
      <c r="I6470" s="139">
        <v>1387.2</v>
      </c>
      <c r="J6470" s="139">
        <v>1366.75</v>
      </c>
      <c r="K6470" s="139">
        <v>1381.65</v>
      </c>
      <c r="L6470" s="139">
        <v>1381.65</v>
      </c>
      <c r="M6470" s="139">
        <v>1888</v>
      </c>
      <c r="N6470" s="139">
        <v>13024.55</v>
      </c>
      <c r="O6470" s="141">
        <v>3150000</v>
      </c>
      <c r="P6470" s="140">
        <v>142000</v>
      </c>
      <c r="Q6470" s="138">
        <v>45184</v>
      </c>
      <c r="AR6470">
        <f t="shared" si="407"/>
        <v>3204500</v>
      </c>
      <c r="AS6470">
        <f t="shared" si="408"/>
        <v>153000</v>
      </c>
      <c r="AT6470">
        <f t="shared" si="410"/>
        <v>3051500</v>
      </c>
    </row>
    <row r="6471" spans="2:46" ht="15.75" customHeight="1" thickBot="1">
      <c r="B6471" t="str">
        <f t="shared" si="409"/>
        <v>ICICIGI4518445225</v>
      </c>
      <c r="C6471" s="137" t="s">
        <v>226</v>
      </c>
      <c r="D6471" s="137" t="s">
        <v>128</v>
      </c>
      <c r="E6471" s="138">
        <v>45225</v>
      </c>
      <c r="F6471" s="139">
        <v>0</v>
      </c>
      <c r="G6471" s="137" t="s">
        <v>223</v>
      </c>
      <c r="H6471" s="139">
        <v>1392</v>
      </c>
      <c r="I6471" s="139">
        <v>1395.8</v>
      </c>
      <c r="J6471" s="139">
        <v>1376.95</v>
      </c>
      <c r="K6471" s="139">
        <v>1391.9</v>
      </c>
      <c r="L6471" s="139">
        <v>1391.9</v>
      </c>
      <c r="M6471" s="139">
        <v>88</v>
      </c>
      <c r="N6471" s="139">
        <v>611.07000000000005</v>
      </c>
      <c r="O6471" s="139">
        <v>54500</v>
      </c>
      <c r="P6471" s="140">
        <v>11000</v>
      </c>
      <c r="Q6471" s="138">
        <v>45184</v>
      </c>
      <c r="AR6471">
        <f t="shared" si="407"/>
        <v>0</v>
      </c>
      <c r="AS6471">
        <f t="shared" si="408"/>
        <v>0</v>
      </c>
      <c r="AT6471">
        <f t="shared" si="410"/>
        <v>0</v>
      </c>
    </row>
    <row r="6472" spans="2:46" ht="15.75" customHeight="1" thickBot="1">
      <c r="B6472" t="str">
        <f t="shared" si="409"/>
        <v>ICICIGI4518445260</v>
      </c>
      <c r="C6472" s="137" t="s">
        <v>226</v>
      </c>
      <c r="D6472" s="137" t="s">
        <v>128</v>
      </c>
      <c r="E6472" s="138">
        <v>45260</v>
      </c>
      <c r="F6472" s="139">
        <v>0</v>
      </c>
      <c r="G6472" s="137" t="s">
        <v>223</v>
      </c>
      <c r="H6472" s="139">
        <v>1389.7</v>
      </c>
      <c r="I6472" s="139">
        <v>1391.8</v>
      </c>
      <c r="J6472" s="139">
        <v>1388.6</v>
      </c>
      <c r="K6472" s="139">
        <v>1388.6</v>
      </c>
      <c r="L6472" s="139">
        <v>1398.55</v>
      </c>
      <c r="M6472" s="139">
        <v>3</v>
      </c>
      <c r="N6472" s="139">
        <v>20.85</v>
      </c>
      <c r="O6472" s="139">
        <v>1500</v>
      </c>
      <c r="P6472" s="140">
        <v>1000</v>
      </c>
      <c r="Q6472" s="138">
        <v>45184</v>
      </c>
      <c r="AR6472">
        <f t="shared" ref="AR6472:AR6535" si="411">IF($AU$2&lt;&gt;5,NA(),IF(D6472=D6471,0,IF(AND(D15973=D6472,D6473=D6472),O6472+O6473+O15973,IF(D6473=D6472,O6473+O6472,O6472))))</f>
        <v>0</v>
      </c>
      <c r="AS6472">
        <f t="shared" ref="AS6472:AS6535" si="412">IF($AU$2&lt;&gt;5,NA(),IF(D6472=D6471,0,IF(AND(D15973=D6472,D6473=D6472),P6472+P6473+P15973,IF(D6473=D6472,P6473+P6472,P6472))))</f>
        <v>0</v>
      </c>
      <c r="AT6472">
        <f t="shared" si="410"/>
        <v>0</v>
      </c>
    </row>
    <row r="6473" spans="2:46" ht="15.75" customHeight="1" thickBot="1">
      <c r="B6473" t="str">
        <f t="shared" si="409"/>
        <v>ICICIPRULI4518445197</v>
      </c>
      <c r="C6473" s="137" t="s">
        <v>226</v>
      </c>
      <c r="D6473" s="137" t="s">
        <v>129</v>
      </c>
      <c r="E6473" s="138">
        <v>45197</v>
      </c>
      <c r="F6473" s="139">
        <v>0</v>
      </c>
      <c r="G6473" s="137" t="s">
        <v>223</v>
      </c>
      <c r="H6473" s="139">
        <v>570.65</v>
      </c>
      <c r="I6473" s="139">
        <v>596.79999999999995</v>
      </c>
      <c r="J6473" s="139">
        <v>569.4</v>
      </c>
      <c r="K6473" s="139">
        <v>595.1</v>
      </c>
      <c r="L6473" s="139">
        <v>595.1</v>
      </c>
      <c r="M6473" s="139">
        <v>6245</v>
      </c>
      <c r="N6473" s="139">
        <v>55020.58</v>
      </c>
      <c r="O6473" s="139">
        <v>6637500</v>
      </c>
      <c r="P6473" s="140">
        <v>321000</v>
      </c>
      <c r="Q6473" s="138">
        <v>45184</v>
      </c>
      <c r="AR6473">
        <f t="shared" si="411"/>
        <v>6897000</v>
      </c>
      <c r="AS6473">
        <f t="shared" si="412"/>
        <v>355500</v>
      </c>
      <c r="AT6473">
        <f t="shared" si="410"/>
        <v>6541500</v>
      </c>
    </row>
    <row r="6474" spans="2:46" ht="15.75" customHeight="1" thickBot="1">
      <c r="B6474" t="str">
        <f t="shared" si="409"/>
        <v>ICICIPRULI4518445225</v>
      </c>
      <c r="C6474" s="137" t="s">
        <v>226</v>
      </c>
      <c r="D6474" s="137" t="s">
        <v>129</v>
      </c>
      <c r="E6474" s="138">
        <v>45225</v>
      </c>
      <c r="F6474" s="139">
        <v>0</v>
      </c>
      <c r="G6474" s="137" t="s">
        <v>223</v>
      </c>
      <c r="H6474" s="139">
        <v>576</v>
      </c>
      <c r="I6474" s="139">
        <v>601.04999999999995</v>
      </c>
      <c r="J6474" s="139">
        <v>574.5</v>
      </c>
      <c r="K6474" s="139">
        <v>599.04999999999995</v>
      </c>
      <c r="L6474" s="139">
        <v>599.04999999999995</v>
      </c>
      <c r="M6474" s="139">
        <v>447</v>
      </c>
      <c r="N6474" s="139">
        <v>3950.51</v>
      </c>
      <c r="O6474" s="139">
        <v>259500</v>
      </c>
      <c r="P6474" s="140">
        <v>34500</v>
      </c>
      <c r="Q6474" s="138">
        <v>45184</v>
      </c>
      <c r="AR6474">
        <f t="shared" si="411"/>
        <v>0</v>
      </c>
      <c r="AS6474">
        <f t="shared" si="412"/>
        <v>0</v>
      </c>
      <c r="AT6474">
        <f t="shared" si="410"/>
        <v>0</v>
      </c>
    </row>
    <row r="6475" spans="2:46" ht="15.75" customHeight="1" thickBot="1">
      <c r="B6475" t="str">
        <f t="shared" si="409"/>
        <v>ICICIPRULI4518445260</v>
      </c>
      <c r="C6475" s="137" t="s">
        <v>226</v>
      </c>
      <c r="D6475" s="137" t="s">
        <v>129</v>
      </c>
      <c r="E6475" s="138">
        <v>45260</v>
      </c>
      <c r="F6475" s="139">
        <v>0</v>
      </c>
      <c r="G6475" s="137" t="s">
        <v>223</v>
      </c>
      <c r="H6475" s="139">
        <v>582</v>
      </c>
      <c r="I6475" s="139">
        <v>602</v>
      </c>
      <c r="J6475" s="139">
        <v>582</v>
      </c>
      <c r="K6475" s="139">
        <v>602</v>
      </c>
      <c r="L6475" s="139">
        <v>602</v>
      </c>
      <c r="M6475" s="139">
        <v>9</v>
      </c>
      <c r="N6475" s="139">
        <v>79.87</v>
      </c>
      <c r="O6475" s="139">
        <v>27000</v>
      </c>
      <c r="P6475" s="140">
        <v>10500</v>
      </c>
      <c r="Q6475" s="138">
        <v>45184</v>
      </c>
      <c r="AR6475">
        <f t="shared" si="411"/>
        <v>0</v>
      </c>
      <c r="AS6475">
        <f t="shared" si="412"/>
        <v>0</v>
      </c>
      <c r="AT6475">
        <f t="shared" si="410"/>
        <v>0</v>
      </c>
    </row>
    <row r="6476" spans="2:46" ht="15.75" customHeight="1" thickBot="1">
      <c r="B6476" t="str">
        <f t="shared" si="409"/>
        <v>IDEA4518445197</v>
      </c>
      <c r="C6476" s="137" t="s">
        <v>226</v>
      </c>
      <c r="D6476" s="137" t="s">
        <v>130</v>
      </c>
      <c r="E6476" s="138">
        <v>45197</v>
      </c>
      <c r="F6476" s="139">
        <v>0</v>
      </c>
      <c r="G6476" s="137" t="s">
        <v>223</v>
      </c>
      <c r="H6476" s="139">
        <v>11.05</v>
      </c>
      <c r="I6476" s="139">
        <v>12</v>
      </c>
      <c r="J6476" s="139">
        <v>10.95</v>
      </c>
      <c r="K6476" s="139">
        <v>11.8</v>
      </c>
      <c r="L6476" s="139">
        <v>11.8</v>
      </c>
      <c r="M6476" s="139">
        <v>11524</v>
      </c>
      <c r="N6476" s="139">
        <v>107307.92</v>
      </c>
      <c r="O6476" s="141">
        <v>1030000000</v>
      </c>
      <c r="P6476" s="140">
        <v>-33920000</v>
      </c>
      <c r="Q6476" s="138">
        <v>45184</v>
      </c>
      <c r="AR6476">
        <f t="shared" si="411"/>
        <v>1231040000</v>
      </c>
      <c r="AS6476">
        <f t="shared" si="412"/>
        <v>-13280000</v>
      </c>
      <c r="AT6476">
        <f t="shared" si="410"/>
        <v>1244320000</v>
      </c>
    </row>
    <row r="6477" spans="2:46" ht="15.75" customHeight="1" thickBot="1">
      <c r="B6477" t="str">
        <f t="shared" si="409"/>
        <v>IDEA4518445225</v>
      </c>
      <c r="C6477" s="137" t="s">
        <v>226</v>
      </c>
      <c r="D6477" s="137" t="s">
        <v>130</v>
      </c>
      <c r="E6477" s="138">
        <v>45225</v>
      </c>
      <c r="F6477" s="139">
        <v>0</v>
      </c>
      <c r="G6477" s="137" t="s">
        <v>223</v>
      </c>
      <c r="H6477" s="139">
        <v>11.1</v>
      </c>
      <c r="I6477" s="139">
        <v>12.1</v>
      </c>
      <c r="J6477" s="139">
        <v>11.05</v>
      </c>
      <c r="K6477" s="139">
        <v>11.9</v>
      </c>
      <c r="L6477" s="139">
        <v>11.9</v>
      </c>
      <c r="M6477" s="139">
        <v>1703</v>
      </c>
      <c r="N6477" s="139">
        <v>15990.36</v>
      </c>
      <c r="O6477" s="139">
        <v>201040000</v>
      </c>
      <c r="P6477" s="140">
        <v>20640000</v>
      </c>
      <c r="Q6477" s="138">
        <v>45184</v>
      </c>
      <c r="AR6477">
        <f t="shared" si="411"/>
        <v>0</v>
      </c>
      <c r="AS6477">
        <f t="shared" si="412"/>
        <v>0</v>
      </c>
      <c r="AT6477">
        <f t="shared" si="410"/>
        <v>0</v>
      </c>
    </row>
    <row r="6478" spans="2:46" ht="15.75" customHeight="1" thickBot="1">
      <c r="B6478" t="str">
        <f t="shared" si="409"/>
        <v>IDEA4518445260</v>
      </c>
      <c r="C6478" s="137" t="s">
        <v>226</v>
      </c>
      <c r="D6478" s="137" t="s">
        <v>130</v>
      </c>
      <c r="E6478" s="138">
        <v>45260</v>
      </c>
      <c r="F6478" s="139">
        <v>0</v>
      </c>
      <c r="G6478" s="137" t="s">
        <v>223</v>
      </c>
      <c r="H6478" s="139">
        <v>11.2</v>
      </c>
      <c r="I6478" s="139">
        <v>12.2</v>
      </c>
      <c r="J6478" s="139">
        <v>11.2</v>
      </c>
      <c r="K6478" s="139">
        <v>11.95</v>
      </c>
      <c r="L6478" s="139">
        <v>11.95</v>
      </c>
      <c r="M6478" s="139">
        <v>189</v>
      </c>
      <c r="N6478" s="139">
        <v>1776.4</v>
      </c>
      <c r="O6478" s="139">
        <v>17440000</v>
      </c>
      <c r="P6478" s="140">
        <v>1040000</v>
      </c>
      <c r="Q6478" s="138">
        <v>45184</v>
      </c>
      <c r="AR6478">
        <f t="shared" si="411"/>
        <v>0</v>
      </c>
      <c r="AS6478">
        <f t="shared" si="412"/>
        <v>0</v>
      </c>
      <c r="AT6478">
        <f t="shared" si="410"/>
        <v>0</v>
      </c>
    </row>
    <row r="6479" spans="2:46" ht="15.75" customHeight="1" thickBot="1">
      <c r="B6479" t="str">
        <f t="shared" si="409"/>
        <v>IDFC4518445197</v>
      </c>
      <c r="C6479" s="137" t="s">
        <v>226</v>
      </c>
      <c r="D6479" s="137" t="s">
        <v>131</v>
      </c>
      <c r="E6479" s="138">
        <v>45197</v>
      </c>
      <c r="F6479" s="139">
        <v>0</v>
      </c>
      <c r="G6479" s="137" t="s">
        <v>223</v>
      </c>
      <c r="H6479" s="139">
        <v>126.7</v>
      </c>
      <c r="I6479" s="139">
        <v>126.75</v>
      </c>
      <c r="J6479" s="139">
        <v>124.2</v>
      </c>
      <c r="K6479" s="139">
        <v>126.4</v>
      </c>
      <c r="L6479" s="139">
        <v>126.4</v>
      </c>
      <c r="M6479" s="139">
        <v>1710</v>
      </c>
      <c r="N6479" s="139">
        <v>21515.34</v>
      </c>
      <c r="O6479" s="139">
        <v>93650000</v>
      </c>
      <c r="P6479" s="140">
        <v>-3910000</v>
      </c>
      <c r="Q6479" s="138">
        <v>45184</v>
      </c>
      <c r="AR6479">
        <f t="shared" si="411"/>
        <v>98630000</v>
      </c>
      <c r="AS6479">
        <f t="shared" si="412"/>
        <v>-3610000</v>
      </c>
      <c r="AT6479">
        <f t="shared" si="410"/>
        <v>102240000</v>
      </c>
    </row>
    <row r="6480" spans="2:46" ht="15.75" customHeight="1" thickBot="1">
      <c r="B6480" t="str">
        <f t="shared" si="409"/>
        <v>IDFC4518445225</v>
      </c>
      <c r="C6480" s="137" t="s">
        <v>226</v>
      </c>
      <c r="D6480" s="137" t="s">
        <v>131</v>
      </c>
      <c r="E6480" s="138">
        <v>45225</v>
      </c>
      <c r="F6480" s="139">
        <v>0</v>
      </c>
      <c r="G6480" s="137" t="s">
        <v>223</v>
      </c>
      <c r="H6480" s="139">
        <v>127.2</v>
      </c>
      <c r="I6480" s="139">
        <v>127.45</v>
      </c>
      <c r="J6480" s="139">
        <v>125.1</v>
      </c>
      <c r="K6480" s="139">
        <v>127.3</v>
      </c>
      <c r="L6480" s="139">
        <v>127.3</v>
      </c>
      <c r="M6480" s="139">
        <v>147</v>
      </c>
      <c r="N6480" s="139">
        <v>1860.83</v>
      </c>
      <c r="O6480" s="141">
        <v>4980000</v>
      </c>
      <c r="P6480" s="140">
        <v>300000</v>
      </c>
      <c r="Q6480" s="138">
        <v>45184</v>
      </c>
      <c r="AR6480">
        <f t="shared" si="411"/>
        <v>0</v>
      </c>
      <c r="AS6480">
        <f t="shared" si="412"/>
        <v>0</v>
      </c>
      <c r="AT6480">
        <f t="shared" si="410"/>
        <v>0</v>
      </c>
    </row>
    <row r="6481" spans="2:46" ht="15.75" customHeight="1" thickBot="1">
      <c r="B6481" t="str">
        <f t="shared" si="409"/>
        <v>IDFC4518445260</v>
      </c>
      <c r="C6481" s="137" t="s">
        <v>226</v>
      </c>
      <c r="D6481" s="137" t="s">
        <v>131</v>
      </c>
      <c r="E6481" s="138">
        <v>45260</v>
      </c>
      <c r="F6481" s="139">
        <v>0</v>
      </c>
      <c r="G6481" s="137" t="s">
        <v>223</v>
      </c>
      <c r="H6481" s="139">
        <v>127.45</v>
      </c>
      <c r="I6481" s="139">
        <v>128.35</v>
      </c>
      <c r="J6481" s="139">
        <v>126.35</v>
      </c>
      <c r="K6481" s="139">
        <v>128.35</v>
      </c>
      <c r="L6481" s="139">
        <v>128.35</v>
      </c>
      <c r="M6481" s="139">
        <v>15</v>
      </c>
      <c r="N6481" s="139">
        <v>191.26</v>
      </c>
      <c r="O6481" s="141">
        <v>1210000</v>
      </c>
      <c r="P6481" s="140">
        <v>-10000</v>
      </c>
      <c r="Q6481" s="138">
        <v>45184</v>
      </c>
      <c r="AR6481">
        <f t="shared" si="411"/>
        <v>0</v>
      </c>
      <c r="AS6481">
        <f t="shared" si="412"/>
        <v>0</v>
      </c>
      <c r="AT6481">
        <f t="shared" si="410"/>
        <v>0</v>
      </c>
    </row>
    <row r="6482" spans="2:46" ht="15.75" customHeight="1" thickBot="1">
      <c r="B6482" t="str">
        <f t="shared" si="409"/>
        <v>IDFCFIRSTB4518445197</v>
      </c>
      <c r="C6482" s="137" t="s">
        <v>226</v>
      </c>
      <c r="D6482" s="137" t="s">
        <v>132</v>
      </c>
      <c r="E6482" s="138">
        <v>45197</v>
      </c>
      <c r="F6482" s="139">
        <v>0</v>
      </c>
      <c r="G6482" s="137" t="s">
        <v>223</v>
      </c>
      <c r="H6482" s="139">
        <v>93.5</v>
      </c>
      <c r="I6482" s="139">
        <v>93.8</v>
      </c>
      <c r="J6482" s="139">
        <v>92.3</v>
      </c>
      <c r="K6482" s="139">
        <v>93.65</v>
      </c>
      <c r="L6482" s="139">
        <v>93.65</v>
      </c>
      <c r="M6482" s="139">
        <v>3239</v>
      </c>
      <c r="N6482" s="139">
        <v>45267.68</v>
      </c>
      <c r="O6482" s="139">
        <v>249300000</v>
      </c>
      <c r="P6482" s="140">
        <v>405000</v>
      </c>
      <c r="Q6482" s="138">
        <v>45184</v>
      </c>
      <c r="AR6482">
        <f t="shared" si="411"/>
        <v>292755000</v>
      </c>
      <c r="AS6482">
        <f t="shared" si="412"/>
        <v>1350000</v>
      </c>
      <c r="AT6482">
        <f t="shared" si="410"/>
        <v>291405000</v>
      </c>
    </row>
    <row r="6483" spans="2:46" ht="15.75" customHeight="1" thickBot="1">
      <c r="B6483" t="str">
        <f t="shared" si="409"/>
        <v>IDFCFIRSTB4518445225</v>
      </c>
      <c r="C6483" s="137" t="s">
        <v>226</v>
      </c>
      <c r="D6483" s="137" t="s">
        <v>132</v>
      </c>
      <c r="E6483" s="138">
        <v>45225</v>
      </c>
      <c r="F6483" s="139">
        <v>0</v>
      </c>
      <c r="G6483" s="137" t="s">
        <v>223</v>
      </c>
      <c r="H6483" s="139">
        <v>93</v>
      </c>
      <c r="I6483" s="139">
        <v>93.15</v>
      </c>
      <c r="J6483" s="139">
        <v>92</v>
      </c>
      <c r="K6483" s="139">
        <v>93.1</v>
      </c>
      <c r="L6483" s="139">
        <v>93.1</v>
      </c>
      <c r="M6483" s="139">
        <v>606</v>
      </c>
      <c r="N6483" s="139">
        <v>8426.52</v>
      </c>
      <c r="O6483" s="139">
        <v>43455000</v>
      </c>
      <c r="P6483" s="140">
        <v>945000</v>
      </c>
      <c r="Q6483" s="138">
        <v>45184</v>
      </c>
      <c r="AR6483">
        <f t="shared" si="411"/>
        <v>0</v>
      </c>
      <c r="AS6483">
        <f t="shared" si="412"/>
        <v>0</v>
      </c>
      <c r="AT6483">
        <f t="shared" si="410"/>
        <v>0</v>
      </c>
    </row>
    <row r="6484" spans="2:46" ht="15.75" customHeight="1" thickBot="1">
      <c r="B6484" t="str">
        <f t="shared" si="409"/>
        <v>IDFCFIRSTB4518445260</v>
      </c>
      <c r="C6484" s="137" t="s">
        <v>226</v>
      </c>
      <c r="D6484" s="137" t="s">
        <v>132</v>
      </c>
      <c r="E6484" s="138">
        <v>45260</v>
      </c>
      <c r="F6484" s="139">
        <v>0</v>
      </c>
      <c r="G6484" s="137" t="s">
        <v>223</v>
      </c>
      <c r="H6484" s="139">
        <v>92.6</v>
      </c>
      <c r="I6484" s="139">
        <v>92.9</v>
      </c>
      <c r="J6484" s="139">
        <v>91.8</v>
      </c>
      <c r="K6484" s="139">
        <v>92.85</v>
      </c>
      <c r="L6484" s="139">
        <v>92.85</v>
      </c>
      <c r="M6484" s="139">
        <v>104</v>
      </c>
      <c r="N6484" s="139">
        <v>1443.02</v>
      </c>
      <c r="O6484" s="139">
        <v>7905000</v>
      </c>
      <c r="P6484" s="140">
        <v>165000</v>
      </c>
      <c r="Q6484" s="138">
        <v>45184</v>
      </c>
      <c r="AR6484">
        <f t="shared" si="411"/>
        <v>0</v>
      </c>
      <c r="AS6484">
        <f t="shared" si="412"/>
        <v>0</v>
      </c>
      <c r="AT6484">
        <f t="shared" si="410"/>
        <v>0</v>
      </c>
    </row>
    <row r="6485" spans="2:46" ht="15.75" customHeight="1" thickBot="1">
      <c r="B6485" t="str">
        <f t="shared" si="409"/>
        <v>IEX4518445197</v>
      </c>
      <c r="C6485" s="137" t="s">
        <v>226</v>
      </c>
      <c r="D6485" s="137" t="s">
        <v>133</v>
      </c>
      <c r="E6485" s="138">
        <v>45197</v>
      </c>
      <c r="F6485" s="139">
        <v>0</v>
      </c>
      <c r="G6485" s="137" t="s">
        <v>223</v>
      </c>
      <c r="H6485" s="139">
        <v>135.35</v>
      </c>
      <c r="I6485" s="139">
        <v>136.80000000000001</v>
      </c>
      <c r="J6485" s="139">
        <v>133.6</v>
      </c>
      <c r="K6485" s="139">
        <v>134.65</v>
      </c>
      <c r="L6485" s="139">
        <v>134.65</v>
      </c>
      <c r="M6485" s="139">
        <v>358</v>
      </c>
      <c r="N6485" s="139">
        <v>1818.53</v>
      </c>
      <c r="O6485" s="139">
        <v>62433750</v>
      </c>
      <c r="P6485" s="140">
        <v>-1342500</v>
      </c>
      <c r="Q6485" s="138">
        <v>45184</v>
      </c>
      <c r="AR6485">
        <f t="shared" si="411"/>
        <v>69648750</v>
      </c>
      <c r="AS6485">
        <f t="shared" si="412"/>
        <v>-1447500</v>
      </c>
      <c r="AT6485">
        <f t="shared" si="410"/>
        <v>71096250</v>
      </c>
    </row>
    <row r="6486" spans="2:46" ht="15.75" customHeight="1" thickBot="1">
      <c r="B6486" t="str">
        <f t="shared" si="409"/>
        <v>IEX4518445225</v>
      </c>
      <c r="C6486" s="137" t="s">
        <v>226</v>
      </c>
      <c r="D6486" s="137" t="s">
        <v>133</v>
      </c>
      <c r="E6486" s="138">
        <v>45225</v>
      </c>
      <c r="F6486" s="139">
        <v>0</v>
      </c>
      <c r="G6486" s="137" t="s">
        <v>223</v>
      </c>
      <c r="H6486" s="139">
        <v>136.19999999999999</v>
      </c>
      <c r="I6486" s="139">
        <v>137.35</v>
      </c>
      <c r="J6486" s="139">
        <v>134.75</v>
      </c>
      <c r="K6486" s="139">
        <v>135.69999999999999</v>
      </c>
      <c r="L6486" s="139">
        <v>135.69999999999999</v>
      </c>
      <c r="M6486" s="139">
        <v>29</v>
      </c>
      <c r="N6486" s="139">
        <v>148.25</v>
      </c>
      <c r="O6486" s="139">
        <v>7215000</v>
      </c>
      <c r="P6486" s="140">
        <v>-105000</v>
      </c>
      <c r="Q6486" s="138">
        <v>45184</v>
      </c>
      <c r="AR6486">
        <f t="shared" si="411"/>
        <v>0</v>
      </c>
      <c r="AS6486">
        <f t="shared" si="412"/>
        <v>0</v>
      </c>
      <c r="AT6486">
        <f t="shared" si="410"/>
        <v>0</v>
      </c>
    </row>
    <row r="6487" spans="2:46" ht="15.75" customHeight="1" thickBot="1">
      <c r="B6487" t="str">
        <f t="shared" si="409"/>
        <v>IEX4518445260</v>
      </c>
      <c r="C6487" s="137" t="s">
        <v>226</v>
      </c>
      <c r="D6487" s="137" t="s">
        <v>133</v>
      </c>
      <c r="E6487" s="138">
        <v>45260</v>
      </c>
      <c r="F6487" s="139">
        <v>0</v>
      </c>
      <c r="G6487" s="137" t="s">
        <v>223</v>
      </c>
      <c r="H6487" s="139">
        <v>136.69999999999999</v>
      </c>
      <c r="I6487" s="139">
        <v>136.69999999999999</v>
      </c>
      <c r="J6487" s="139">
        <v>135.75</v>
      </c>
      <c r="K6487" s="139">
        <v>136.5</v>
      </c>
      <c r="L6487" s="139">
        <v>136.5</v>
      </c>
      <c r="M6487" s="139">
        <v>8</v>
      </c>
      <c r="N6487" s="139">
        <v>40.92</v>
      </c>
      <c r="O6487" s="139">
        <v>873750</v>
      </c>
      <c r="P6487" s="140">
        <v>-26250</v>
      </c>
      <c r="Q6487" s="138">
        <v>45184</v>
      </c>
      <c r="AR6487">
        <f t="shared" si="411"/>
        <v>0</v>
      </c>
      <c r="AS6487">
        <f t="shared" si="412"/>
        <v>0</v>
      </c>
      <c r="AT6487">
        <f t="shared" si="410"/>
        <v>0</v>
      </c>
    </row>
    <row r="6488" spans="2:46" ht="15.75" customHeight="1" thickBot="1">
      <c r="B6488" t="str">
        <f t="shared" si="409"/>
        <v>IGL4518445197</v>
      </c>
      <c r="C6488" s="137" t="s">
        <v>226</v>
      </c>
      <c r="D6488" s="137" t="s">
        <v>134</v>
      </c>
      <c r="E6488" s="138">
        <v>45197</v>
      </c>
      <c r="F6488" s="139">
        <v>0</v>
      </c>
      <c r="G6488" s="137" t="s">
        <v>223</v>
      </c>
      <c r="H6488" s="139">
        <v>473.75</v>
      </c>
      <c r="I6488" s="139">
        <v>477.9</v>
      </c>
      <c r="J6488" s="139">
        <v>470.3</v>
      </c>
      <c r="K6488" s="139">
        <v>474.55</v>
      </c>
      <c r="L6488" s="139">
        <v>474.55</v>
      </c>
      <c r="M6488" s="139">
        <v>1704</v>
      </c>
      <c r="N6488" s="139">
        <v>11118.49</v>
      </c>
      <c r="O6488" s="139">
        <v>12663750</v>
      </c>
      <c r="P6488" s="140">
        <v>-199375</v>
      </c>
      <c r="Q6488" s="138">
        <v>45184</v>
      </c>
      <c r="AR6488">
        <f t="shared" si="411"/>
        <v>13030875</v>
      </c>
      <c r="AS6488">
        <f t="shared" si="412"/>
        <v>-192500</v>
      </c>
      <c r="AT6488">
        <f t="shared" si="410"/>
        <v>13223375</v>
      </c>
    </row>
    <row r="6489" spans="2:46" ht="15.75" customHeight="1" thickBot="1">
      <c r="B6489" t="str">
        <f t="shared" si="409"/>
        <v>IGL4518445225</v>
      </c>
      <c r="C6489" s="137" t="s">
        <v>226</v>
      </c>
      <c r="D6489" s="137" t="s">
        <v>134</v>
      </c>
      <c r="E6489" s="138">
        <v>45225</v>
      </c>
      <c r="F6489" s="139">
        <v>0</v>
      </c>
      <c r="G6489" s="137" t="s">
        <v>223</v>
      </c>
      <c r="H6489" s="139">
        <v>474.8</v>
      </c>
      <c r="I6489" s="139">
        <v>480.5</v>
      </c>
      <c r="J6489" s="139">
        <v>473.5</v>
      </c>
      <c r="K6489" s="139">
        <v>477.3</v>
      </c>
      <c r="L6489" s="139">
        <v>477.3</v>
      </c>
      <c r="M6489" s="139">
        <v>137</v>
      </c>
      <c r="N6489" s="139">
        <v>898.86</v>
      </c>
      <c r="O6489" s="139">
        <v>367125</v>
      </c>
      <c r="P6489" s="140">
        <v>6875</v>
      </c>
      <c r="Q6489" s="138">
        <v>45184</v>
      </c>
      <c r="AR6489">
        <f t="shared" si="411"/>
        <v>0</v>
      </c>
      <c r="AS6489">
        <f t="shared" si="412"/>
        <v>0</v>
      </c>
      <c r="AT6489">
        <f t="shared" si="410"/>
        <v>0</v>
      </c>
    </row>
    <row r="6490" spans="2:46" ht="15.75" customHeight="1" thickBot="1">
      <c r="B6490" t="str">
        <f t="shared" si="409"/>
        <v>IGL4518445260</v>
      </c>
      <c r="C6490" s="137" t="s">
        <v>226</v>
      </c>
      <c r="D6490" s="137" t="s">
        <v>134</v>
      </c>
      <c r="E6490" s="138">
        <v>45260</v>
      </c>
      <c r="F6490" s="139">
        <v>0</v>
      </c>
      <c r="G6490" s="137" t="s">
        <v>223</v>
      </c>
      <c r="H6490" s="139">
        <v>478</v>
      </c>
      <c r="I6490" s="139">
        <v>481</v>
      </c>
      <c r="J6490" s="139">
        <v>477.9</v>
      </c>
      <c r="K6490" s="139">
        <v>479.2</v>
      </c>
      <c r="L6490" s="139">
        <v>479.2</v>
      </c>
      <c r="M6490" s="139">
        <v>8</v>
      </c>
      <c r="N6490" s="139">
        <v>52.78</v>
      </c>
      <c r="O6490" s="139">
        <v>42625</v>
      </c>
      <c r="P6490" s="140">
        <v>-1375</v>
      </c>
      <c r="Q6490" s="138">
        <v>45184</v>
      </c>
      <c r="AR6490">
        <f t="shared" si="411"/>
        <v>0</v>
      </c>
      <c r="AS6490">
        <f t="shared" si="412"/>
        <v>0</v>
      </c>
      <c r="AT6490">
        <f t="shared" si="410"/>
        <v>0</v>
      </c>
    </row>
    <row r="6491" spans="2:46" ht="15.75" customHeight="1" thickBot="1">
      <c r="B6491" t="str">
        <f t="shared" si="409"/>
        <v>INDHOTEL4518445197</v>
      </c>
      <c r="C6491" s="137" t="s">
        <v>226</v>
      </c>
      <c r="D6491" s="137" t="s">
        <v>135</v>
      </c>
      <c r="E6491" s="138">
        <v>45197</v>
      </c>
      <c r="F6491" s="139">
        <v>0</v>
      </c>
      <c r="G6491" s="137" t="s">
        <v>223</v>
      </c>
      <c r="H6491" s="139">
        <v>427.9</v>
      </c>
      <c r="I6491" s="139">
        <v>432.1</v>
      </c>
      <c r="J6491" s="139">
        <v>417.05</v>
      </c>
      <c r="K6491" s="139">
        <v>418.25</v>
      </c>
      <c r="L6491" s="139">
        <v>418.25</v>
      </c>
      <c r="M6491" s="139">
        <v>4856</v>
      </c>
      <c r="N6491" s="139">
        <v>41235.660000000003</v>
      </c>
      <c r="O6491" s="139">
        <v>18654000</v>
      </c>
      <c r="P6491" s="140">
        <v>688000</v>
      </c>
      <c r="Q6491" s="138">
        <v>45184</v>
      </c>
      <c r="AR6491">
        <f t="shared" si="411"/>
        <v>20042000</v>
      </c>
      <c r="AS6491">
        <f t="shared" si="412"/>
        <v>996000</v>
      </c>
      <c r="AT6491">
        <f t="shared" si="410"/>
        <v>19046000</v>
      </c>
    </row>
    <row r="6492" spans="2:46" ht="15.75" customHeight="1" thickBot="1">
      <c r="B6492" t="str">
        <f t="shared" si="409"/>
        <v>INDHOTEL4518445225</v>
      </c>
      <c r="C6492" s="137" t="s">
        <v>226</v>
      </c>
      <c r="D6492" s="137" t="s">
        <v>135</v>
      </c>
      <c r="E6492" s="138">
        <v>45225</v>
      </c>
      <c r="F6492" s="139">
        <v>0</v>
      </c>
      <c r="G6492" s="137" t="s">
        <v>223</v>
      </c>
      <c r="H6492" s="139">
        <v>430.55</v>
      </c>
      <c r="I6492" s="139">
        <v>434.8</v>
      </c>
      <c r="J6492" s="139">
        <v>419.85</v>
      </c>
      <c r="K6492" s="139">
        <v>421.15</v>
      </c>
      <c r="L6492" s="139">
        <v>421.15</v>
      </c>
      <c r="M6492" s="139">
        <v>516</v>
      </c>
      <c r="N6492" s="139">
        <v>4384.54</v>
      </c>
      <c r="O6492" s="139">
        <v>1388000</v>
      </c>
      <c r="P6492" s="140">
        <v>308000</v>
      </c>
      <c r="Q6492" s="138">
        <v>45184</v>
      </c>
      <c r="AR6492">
        <f t="shared" si="411"/>
        <v>0</v>
      </c>
      <c r="AS6492">
        <f t="shared" si="412"/>
        <v>0</v>
      </c>
      <c r="AT6492">
        <f t="shared" si="410"/>
        <v>0</v>
      </c>
    </row>
    <row r="6493" spans="2:46" ht="15.75" customHeight="1" thickBot="1">
      <c r="B6493" t="str">
        <f t="shared" si="409"/>
        <v>INDHOTEL4518445260</v>
      </c>
      <c r="C6493" s="137" t="s">
        <v>226</v>
      </c>
      <c r="D6493" s="137" t="s">
        <v>135</v>
      </c>
      <c r="E6493" s="138">
        <v>45260</v>
      </c>
      <c r="F6493" s="139">
        <v>0</v>
      </c>
      <c r="G6493" s="137" t="s">
        <v>223</v>
      </c>
      <c r="H6493" s="139">
        <v>437</v>
      </c>
      <c r="I6493" s="139">
        <v>437</v>
      </c>
      <c r="J6493" s="139">
        <v>424.1</v>
      </c>
      <c r="K6493" s="139">
        <v>424.1</v>
      </c>
      <c r="L6493" s="139">
        <v>424.1</v>
      </c>
      <c r="M6493" s="139">
        <v>14</v>
      </c>
      <c r="N6493" s="139">
        <v>120.57</v>
      </c>
      <c r="O6493" s="139">
        <v>118000</v>
      </c>
      <c r="P6493" s="140">
        <v>8000</v>
      </c>
      <c r="Q6493" s="138">
        <v>45184</v>
      </c>
      <c r="AR6493">
        <f t="shared" si="411"/>
        <v>0</v>
      </c>
      <c r="AS6493">
        <f t="shared" si="412"/>
        <v>0</v>
      </c>
      <c r="AT6493">
        <f t="shared" si="410"/>
        <v>0</v>
      </c>
    </row>
    <row r="6494" spans="2:46" ht="15.75" customHeight="1" thickBot="1">
      <c r="B6494" t="str">
        <f t="shared" si="409"/>
        <v>INDIACEM4518445197</v>
      </c>
      <c r="C6494" s="137" t="s">
        <v>226</v>
      </c>
      <c r="D6494" s="137" t="s">
        <v>136</v>
      </c>
      <c r="E6494" s="138">
        <v>45197</v>
      </c>
      <c r="F6494" s="139">
        <v>0</v>
      </c>
      <c r="G6494" s="137" t="s">
        <v>223</v>
      </c>
      <c r="H6494" s="139">
        <v>249.2</v>
      </c>
      <c r="I6494" s="139">
        <v>254</v>
      </c>
      <c r="J6494" s="139">
        <v>246.9</v>
      </c>
      <c r="K6494" s="139">
        <v>247.65</v>
      </c>
      <c r="L6494" s="139">
        <v>247.65</v>
      </c>
      <c r="M6494" s="139">
        <v>71</v>
      </c>
      <c r="N6494" s="139">
        <v>513.46</v>
      </c>
      <c r="O6494" s="139">
        <v>19412600</v>
      </c>
      <c r="P6494" s="140">
        <v>-194300</v>
      </c>
      <c r="Q6494" s="138">
        <v>45184</v>
      </c>
      <c r="AR6494">
        <f t="shared" si="411"/>
        <v>21085900</v>
      </c>
      <c r="AS6494">
        <f t="shared" si="412"/>
        <v>-197200</v>
      </c>
      <c r="AT6494">
        <f t="shared" si="410"/>
        <v>21283100</v>
      </c>
    </row>
    <row r="6495" spans="2:46" ht="15.75" customHeight="1" thickBot="1">
      <c r="B6495" t="str">
        <f t="shared" si="409"/>
        <v>INDIACEM4518445225</v>
      </c>
      <c r="C6495" s="137" t="s">
        <v>226</v>
      </c>
      <c r="D6495" s="137" t="s">
        <v>136</v>
      </c>
      <c r="E6495" s="138">
        <v>45225</v>
      </c>
      <c r="F6495" s="139">
        <v>0</v>
      </c>
      <c r="G6495" s="137" t="s">
        <v>223</v>
      </c>
      <c r="H6495" s="139">
        <v>250.3</v>
      </c>
      <c r="I6495" s="139">
        <v>250.3</v>
      </c>
      <c r="J6495" s="139">
        <v>250.3</v>
      </c>
      <c r="K6495" s="139">
        <v>250.3</v>
      </c>
      <c r="L6495" s="139">
        <v>249.4</v>
      </c>
      <c r="M6495" s="139">
        <v>1</v>
      </c>
      <c r="N6495" s="139">
        <v>7.25</v>
      </c>
      <c r="O6495" s="139">
        <v>1673300</v>
      </c>
      <c r="P6495" s="140">
        <v>-2900</v>
      </c>
      <c r="Q6495" s="138">
        <v>45184</v>
      </c>
      <c r="AR6495">
        <f t="shared" si="411"/>
        <v>0</v>
      </c>
      <c r="AS6495">
        <f t="shared" si="412"/>
        <v>0</v>
      </c>
      <c r="AT6495">
        <f t="shared" si="410"/>
        <v>0</v>
      </c>
    </row>
    <row r="6496" spans="2:46" ht="15.75" customHeight="1" thickBot="1">
      <c r="B6496" t="str">
        <f t="shared" si="409"/>
        <v>INDIACEM4518445260</v>
      </c>
      <c r="C6496" s="137" t="s">
        <v>226</v>
      </c>
      <c r="D6496" s="137" t="s">
        <v>136</v>
      </c>
      <c r="E6496" s="138">
        <v>45260</v>
      </c>
      <c r="F6496" s="139">
        <v>0</v>
      </c>
      <c r="G6496" s="137" t="s">
        <v>223</v>
      </c>
      <c r="H6496" s="139">
        <v>0</v>
      </c>
      <c r="I6496" s="139">
        <v>0</v>
      </c>
      <c r="J6496" s="139">
        <v>0</v>
      </c>
      <c r="K6496" s="139">
        <v>258</v>
      </c>
      <c r="L6496" s="139">
        <v>251.15</v>
      </c>
      <c r="M6496" s="139">
        <v>0</v>
      </c>
      <c r="N6496" s="139">
        <v>0</v>
      </c>
      <c r="O6496" s="139">
        <v>89900</v>
      </c>
      <c r="P6496" s="139">
        <v>0</v>
      </c>
      <c r="Q6496" s="138">
        <v>45184</v>
      </c>
      <c r="AR6496">
        <f t="shared" si="411"/>
        <v>0</v>
      </c>
      <c r="AS6496">
        <f t="shared" si="412"/>
        <v>0</v>
      </c>
      <c r="AT6496">
        <f t="shared" si="410"/>
        <v>0</v>
      </c>
    </row>
    <row r="6497" spans="2:46" ht="15.75" customHeight="1" thickBot="1">
      <c r="B6497" t="str">
        <f t="shared" si="409"/>
        <v>INDIAMART4518445197</v>
      </c>
      <c r="C6497" s="137" t="s">
        <v>226</v>
      </c>
      <c r="D6497" s="137" t="s">
        <v>137</v>
      </c>
      <c r="E6497" s="138">
        <v>45197</v>
      </c>
      <c r="F6497" s="139">
        <v>0</v>
      </c>
      <c r="G6497" s="137" t="s">
        <v>223</v>
      </c>
      <c r="H6497" s="139">
        <v>3122.05</v>
      </c>
      <c r="I6497" s="139">
        <v>3199.45</v>
      </c>
      <c r="J6497" s="139">
        <v>3050</v>
      </c>
      <c r="K6497" s="139">
        <v>3084.7</v>
      </c>
      <c r="L6497" s="139">
        <v>3084.7</v>
      </c>
      <c r="M6497" s="139">
        <v>2294</v>
      </c>
      <c r="N6497" s="139">
        <v>21495.67</v>
      </c>
      <c r="O6497" s="139">
        <v>620400</v>
      </c>
      <c r="P6497" s="140">
        <v>89100</v>
      </c>
      <c r="Q6497" s="138">
        <v>45184</v>
      </c>
      <c r="AR6497">
        <f t="shared" si="411"/>
        <v>646500</v>
      </c>
      <c r="AS6497">
        <f t="shared" si="412"/>
        <v>96000</v>
      </c>
      <c r="AT6497">
        <f t="shared" si="410"/>
        <v>550500</v>
      </c>
    </row>
    <row r="6498" spans="2:46" ht="15.75" customHeight="1" thickBot="1">
      <c r="B6498" t="str">
        <f t="shared" si="409"/>
        <v>INDIAMART4518445225</v>
      </c>
      <c r="C6498" s="137" t="s">
        <v>226</v>
      </c>
      <c r="D6498" s="137" t="s">
        <v>137</v>
      </c>
      <c r="E6498" s="138">
        <v>45225</v>
      </c>
      <c r="F6498" s="139">
        <v>0</v>
      </c>
      <c r="G6498" s="137" t="s">
        <v>223</v>
      </c>
      <c r="H6498" s="139">
        <v>3130</v>
      </c>
      <c r="I6498" s="139">
        <v>3212.9</v>
      </c>
      <c r="J6498" s="139">
        <v>3072.35</v>
      </c>
      <c r="K6498" s="139">
        <v>3092.7</v>
      </c>
      <c r="L6498" s="139">
        <v>3092.7</v>
      </c>
      <c r="M6498" s="139">
        <v>68</v>
      </c>
      <c r="N6498" s="139">
        <v>636.92999999999995</v>
      </c>
      <c r="O6498" s="139">
        <v>26100</v>
      </c>
      <c r="P6498" s="140">
        <v>6900</v>
      </c>
      <c r="Q6498" s="138">
        <v>45184</v>
      </c>
      <c r="AR6498">
        <f t="shared" si="411"/>
        <v>0</v>
      </c>
      <c r="AS6498">
        <f t="shared" si="412"/>
        <v>0</v>
      </c>
      <c r="AT6498">
        <f t="shared" si="410"/>
        <v>0</v>
      </c>
    </row>
    <row r="6499" spans="2:46" ht="15.75" customHeight="1" thickBot="1">
      <c r="B6499" t="str">
        <f t="shared" si="409"/>
        <v>INDIAMART4518445260</v>
      </c>
      <c r="C6499" s="137" t="s">
        <v>226</v>
      </c>
      <c r="D6499" s="137" t="s">
        <v>137</v>
      </c>
      <c r="E6499" s="138">
        <v>45260</v>
      </c>
      <c r="F6499" s="139">
        <v>0</v>
      </c>
      <c r="G6499" s="137" t="s">
        <v>223</v>
      </c>
      <c r="H6499" s="139">
        <v>3146.25</v>
      </c>
      <c r="I6499" s="139">
        <v>3170</v>
      </c>
      <c r="J6499" s="139">
        <v>3100</v>
      </c>
      <c r="K6499" s="139">
        <v>3129.1</v>
      </c>
      <c r="L6499" s="139">
        <v>3129.1</v>
      </c>
      <c r="M6499" s="139">
        <v>5</v>
      </c>
      <c r="N6499" s="139">
        <v>46.98</v>
      </c>
      <c r="O6499" s="139">
        <v>6000</v>
      </c>
      <c r="P6499" s="140">
        <v>1200</v>
      </c>
      <c r="Q6499" s="138">
        <v>45184</v>
      </c>
      <c r="AR6499">
        <f t="shared" si="411"/>
        <v>0</v>
      </c>
      <c r="AS6499">
        <f t="shared" si="412"/>
        <v>0</v>
      </c>
      <c r="AT6499">
        <f t="shared" si="410"/>
        <v>0</v>
      </c>
    </row>
    <row r="6500" spans="2:46" ht="15.75" customHeight="1" thickBot="1">
      <c r="B6500" t="str">
        <f t="shared" si="409"/>
        <v>INDIGO4518445197</v>
      </c>
      <c r="C6500" s="137" t="s">
        <v>226</v>
      </c>
      <c r="D6500" s="137" t="s">
        <v>138</v>
      </c>
      <c r="E6500" s="138">
        <v>45197</v>
      </c>
      <c r="F6500" s="139">
        <v>0</v>
      </c>
      <c r="G6500" s="137" t="s">
        <v>223</v>
      </c>
      <c r="H6500" s="139">
        <v>2455.6999999999998</v>
      </c>
      <c r="I6500" s="139">
        <v>2466.8000000000002</v>
      </c>
      <c r="J6500" s="139">
        <v>2386.1</v>
      </c>
      <c r="K6500" s="139">
        <v>2399.5</v>
      </c>
      <c r="L6500" s="139">
        <v>2399.5</v>
      </c>
      <c r="M6500" s="139">
        <v>7382</v>
      </c>
      <c r="N6500" s="139">
        <v>53304.67</v>
      </c>
      <c r="O6500" s="139">
        <v>4946400</v>
      </c>
      <c r="P6500" s="140">
        <v>-144900</v>
      </c>
      <c r="Q6500" s="138">
        <v>45184</v>
      </c>
      <c r="AR6500">
        <f t="shared" si="411"/>
        <v>5152500</v>
      </c>
      <c r="AS6500">
        <f t="shared" si="412"/>
        <v>-35100</v>
      </c>
      <c r="AT6500">
        <f t="shared" si="410"/>
        <v>5187600</v>
      </c>
    </row>
    <row r="6501" spans="2:46" ht="15.75" customHeight="1" thickBot="1">
      <c r="B6501" t="str">
        <f t="shared" si="409"/>
        <v>INDIGO4518445225</v>
      </c>
      <c r="C6501" s="137" t="s">
        <v>226</v>
      </c>
      <c r="D6501" s="137" t="s">
        <v>138</v>
      </c>
      <c r="E6501" s="138">
        <v>45225</v>
      </c>
      <c r="F6501" s="139">
        <v>0</v>
      </c>
      <c r="G6501" s="137" t="s">
        <v>223</v>
      </c>
      <c r="H6501" s="139">
        <v>2471.75</v>
      </c>
      <c r="I6501" s="139">
        <v>2493</v>
      </c>
      <c r="J6501" s="139">
        <v>2404</v>
      </c>
      <c r="K6501" s="139">
        <v>2414</v>
      </c>
      <c r="L6501" s="139">
        <v>2414</v>
      </c>
      <c r="M6501" s="139">
        <v>925</v>
      </c>
      <c r="N6501" s="139">
        <v>6732.03</v>
      </c>
      <c r="O6501" s="139">
        <v>206100</v>
      </c>
      <c r="P6501" s="140">
        <v>109800</v>
      </c>
      <c r="Q6501" s="138">
        <v>45184</v>
      </c>
      <c r="AR6501">
        <f t="shared" si="411"/>
        <v>0</v>
      </c>
      <c r="AS6501">
        <f t="shared" si="412"/>
        <v>0</v>
      </c>
      <c r="AT6501">
        <f t="shared" si="410"/>
        <v>0</v>
      </c>
    </row>
    <row r="6502" spans="2:46" ht="15.75" customHeight="1" thickBot="1">
      <c r="B6502" t="str">
        <f t="shared" si="409"/>
        <v>INDIGO4518445260</v>
      </c>
      <c r="C6502" s="137" t="s">
        <v>226</v>
      </c>
      <c r="D6502" s="137" t="s">
        <v>138</v>
      </c>
      <c r="E6502" s="138">
        <v>45260</v>
      </c>
      <c r="F6502" s="139">
        <v>0</v>
      </c>
      <c r="G6502" s="137" t="s">
        <v>223</v>
      </c>
      <c r="H6502" s="139">
        <v>2479.3000000000002</v>
      </c>
      <c r="I6502" s="139">
        <v>2480.1</v>
      </c>
      <c r="J6502" s="139">
        <v>2424</v>
      </c>
      <c r="K6502" s="139">
        <v>2429.0500000000002</v>
      </c>
      <c r="L6502" s="139">
        <v>2429.0500000000002</v>
      </c>
      <c r="M6502" s="139">
        <v>80</v>
      </c>
      <c r="N6502" s="139">
        <v>587.22</v>
      </c>
      <c r="O6502" s="139">
        <v>26400</v>
      </c>
      <c r="P6502" s="140">
        <v>14400</v>
      </c>
      <c r="Q6502" s="138">
        <v>45184</v>
      </c>
      <c r="AR6502">
        <f t="shared" si="411"/>
        <v>0</v>
      </c>
      <c r="AS6502">
        <f t="shared" si="412"/>
        <v>0</v>
      </c>
      <c r="AT6502">
        <f t="shared" si="410"/>
        <v>0</v>
      </c>
    </row>
    <row r="6503" spans="2:46" ht="15.75" customHeight="1" thickBot="1">
      <c r="B6503" t="str">
        <f t="shared" si="409"/>
        <v>INDUSINDBK4518445197</v>
      </c>
      <c r="C6503" s="137" t="s">
        <v>226</v>
      </c>
      <c r="D6503" s="137" t="s">
        <v>40</v>
      </c>
      <c r="E6503" s="138">
        <v>45197</v>
      </c>
      <c r="F6503" s="139">
        <v>0</v>
      </c>
      <c r="G6503" s="137" t="s">
        <v>223</v>
      </c>
      <c r="H6503" s="139">
        <v>1461.8</v>
      </c>
      <c r="I6503" s="139">
        <v>1462.6</v>
      </c>
      <c r="J6503" s="139">
        <v>1450</v>
      </c>
      <c r="K6503" s="139">
        <v>1455</v>
      </c>
      <c r="L6503" s="139">
        <v>1455</v>
      </c>
      <c r="M6503" s="139">
        <v>4694</v>
      </c>
      <c r="N6503" s="139">
        <v>34142.239999999998</v>
      </c>
      <c r="O6503" s="139">
        <v>20673000</v>
      </c>
      <c r="P6503" s="140">
        <v>-80000</v>
      </c>
      <c r="Q6503" s="138">
        <v>45184</v>
      </c>
      <c r="AR6503">
        <f t="shared" si="411"/>
        <v>21094000</v>
      </c>
      <c r="AS6503">
        <f t="shared" si="412"/>
        <v>32000</v>
      </c>
      <c r="AT6503">
        <f t="shared" si="410"/>
        <v>21062000</v>
      </c>
    </row>
    <row r="6504" spans="2:46" ht="15.75" customHeight="1" thickBot="1">
      <c r="B6504" t="str">
        <f t="shared" si="409"/>
        <v>INDUSINDBK4518445225</v>
      </c>
      <c r="C6504" s="137" t="s">
        <v>226</v>
      </c>
      <c r="D6504" s="137" t="s">
        <v>40</v>
      </c>
      <c r="E6504" s="138">
        <v>45225</v>
      </c>
      <c r="F6504" s="139">
        <v>0</v>
      </c>
      <c r="G6504" s="137" t="s">
        <v>223</v>
      </c>
      <c r="H6504" s="139">
        <v>1468.35</v>
      </c>
      <c r="I6504" s="139">
        <v>1468.35</v>
      </c>
      <c r="J6504" s="139">
        <v>1460</v>
      </c>
      <c r="K6504" s="139">
        <v>1462.85</v>
      </c>
      <c r="L6504" s="139">
        <v>1462.85</v>
      </c>
      <c r="M6504" s="139">
        <v>589</v>
      </c>
      <c r="N6504" s="139">
        <v>4307.1499999999996</v>
      </c>
      <c r="O6504" s="139">
        <v>421000</v>
      </c>
      <c r="P6504" s="140">
        <v>112000</v>
      </c>
      <c r="Q6504" s="138">
        <v>45184</v>
      </c>
      <c r="AR6504">
        <f t="shared" si="411"/>
        <v>0</v>
      </c>
      <c r="AS6504">
        <f t="shared" si="412"/>
        <v>0</v>
      </c>
      <c r="AT6504">
        <f t="shared" si="410"/>
        <v>0</v>
      </c>
    </row>
    <row r="6505" spans="2:46" ht="15.75" customHeight="1" thickBot="1">
      <c r="B6505" t="str">
        <f t="shared" si="409"/>
        <v>INDUSINDBK4518445260</v>
      </c>
      <c r="C6505" s="137" t="s">
        <v>226</v>
      </c>
      <c r="D6505" s="137" t="s">
        <v>40</v>
      </c>
      <c r="E6505" s="138">
        <v>45260</v>
      </c>
      <c r="F6505" s="139">
        <v>0</v>
      </c>
      <c r="G6505" s="137" t="s">
        <v>223</v>
      </c>
      <c r="H6505" s="139">
        <v>1469</v>
      </c>
      <c r="I6505" s="139">
        <v>1474</v>
      </c>
      <c r="J6505" s="139">
        <v>1469</v>
      </c>
      <c r="K6505" s="139">
        <v>1469.65</v>
      </c>
      <c r="L6505" s="139">
        <v>1469.65</v>
      </c>
      <c r="M6505" s="139">
        <v>5</v>
      </c>
      <c r="N6505" s="139">
        <v>36.770000000000003</v>
      </c>
      <c r="O6505" s="139">
        <v>27000</v>
      </c>
      <c r="P6505" s="140">
        <v>1000</v>
      </c>
      <c r="Q6505" s="138">
        <v>45184</v>
      </c>
      <c r="AR6505">
        <f t="shared" si="411"/>
        <v>0</v>
      </c>
      <c r="AS6505">
        <f t="shared" si="412"/>
        <v>0</v>
      </c>
      <c r="AT6505">
        <f t="shared" si="410"/>
        <v>0</v>
      </c>
    </row>
    <row r="6506" spans="2:46" ht="15.75" customHeight="1" thickBot="1">
      <c r="B6506" t="str">
        <f t="shared" si="409"/>
        <v>INDUSTOWER4518445197</v>
      </c>
      <c r="C6506" s="137" t="s">
        <v>226</v>
      </c>
      <c r="D6506" s="137" t="s">
        <v>139</v>
      </c>
      <c r="E6506" s="138">
        <v>45197</v>
      </c>
      <c r="F6506" s="139">
        <v>0</v>
      </c>
      <c r="G6506" s="137" t="s">
        <v>223</v>
      </c>
      <c r="H6506" s="139">
        <v>185.6</v>
      </c>
      <c r="I6506" s="139">
        <v>193.2</v>
      </c>
      <c r="J6506" s="139">
        <v>184.3</v>
      </c>
      <c r="K6506" s="139">
        <v>188.95</v>
      </c>
      <c r="L6506" s="139">
        <v>188.95</v>
      </c>
      <c r="M6506" s="139">
        <v>11546</v>
      </c>
      <c r="N6506" s="139">
        <v>74275.960000000006</v>
      </c>
      <c r="O6506" s="139">
        <v>96849000</v>
      </c>
      <c r="P6506" s="140">
        <v>3614200</v>
      </c>
      <c r="Q6506" s="138">
        <v>45184</v>
      </c>
      <c r="AR6506">
        <f t="shared" si="411"/>
        <v>100051800</v>
      </c>
      <c r="AS6506">
        <f t="shared" si="412"/>
        <v>4324800</v>
      </c>
      <c r="AT6506">
        <f t="shared" si="410"/>
        <v>95727000</v>
      </c>
    </row>
    <row r="6507" spans="2:46" ht="15.75" customHeight="1" thickBot="1">
      <c r="B6507" t="str">
        <f t="shared" si="409"/>
        <v>INDUSTOWER4518445225</v>
      </c>
      <c r="C6507" s="137" t="s">
        <v>226</v>
      </c>
      <c r="D6507" s="137" t="s">
        <v>139</v>
      </c>
      <c r="E6507" s="138">
        <v>45225</v>
      </c>
      <c r="F6507" s="139">
        <v>0</v>
      </c>
      <c r="G6507" s="137" t="s">
        <v>223</v>
      </c>
      <c r="H6507" s="139">
        <v>186.9</v>
      </c>
      <c r="I6507" s="139">
        <v>194.1</v>
      </c>
      <c r="J6507" s="139">
        <v>185.7</v>
      </c>
      <c r="K6507" s="139">
        <v>190.25</v>
      </c>
      <c r="L6507" s="139">
        <v>190.25</v>
      </c>
      <c r="M6507" s="139">
        <v>944</v>
      </c>
      <c r="N6507" s="139">
        <v>6085.29</v>
      </c>
      <c r="O6507" s="139">
        <v>3202800</v>
      </c>
      <c r="P6507" s="140">
        <v>710600</v>
      </c>
      <c r="Q6507" s="138">
        <v>45184</v>
      </c>
      <c r="AR6507">
        <f t="shared" si="411"/>
        <v>0</v>
      </c>
      <c r="AS6507">
        <f t="shared" si="412"/>
        <v>0</v>
      </c>
      <c r="AT6507">
        <f t="shared" si="410"/>
        <v>0</v>
      </c>
    </row>
    <row r="6508" spans="2:46" ht="15.75" customHeight="1" thickBot="1">
      <c r="B6508" t="str">
        <f t="shared" si="409"/>
        <v>INDUSTOWER4518445260</v>
      </c>
      <c r="C6508" s="137" t="s">
        <v>226</v>
      </c>
      <c r="D6508" s="137" t="s">
        <v>139</v>
      </c>
      <c r="E6508" s="138">
        <v>45260</v>
      </c>
      <c r="F6508" s="139">
        <v>0</v>
      </c>
      <c r="G6508" s="137" t="s">
        <v>223</v>
      </c>
      <c r="H6508" s="139">
        <v>187.2</v>
      </c>
      <c r="I6508" s="139">
        <v>195.15</v>
      </c>
      <c r="J6508" s="139">
        <v>187.2</v>
      </c>
      <c r="K6508" s="139">
        <v>191.25</v>
      </c>
      <c r="L6508" s="139">
        <v>191.25</v>
      </c>
      <c r="M6508" s="139">
        <v>25</v>
      </c>
      <c r="N6508" s="139">
        <v>162.55000000000001</v>
      </c>
      <c r="O6508" s="139">
        <v>142800</v>
      </c>
      <c r="P6508" s="140">
        <v>-10200</v>
      </c>
      <c r="Q6508" s="138">
        <v>45184</v>
      </c>
      <c r="AR6508">
        <f t="shared" si="411"/>
        <v>0</v>
      </c>
      <c r="AS6508">
        <f t="shared" si="412"/>
        <v>0</v>
      </c>
      <c r="AT6508">
        <f t="shared" si="410"/>
        <v>0</v>
      </c>
    </row>
    <row r="6509" spans="2:46" ht="15.75" customHeight="1" thickBot="1">
      <c r="B6509" t="str">
        <f t="shared" si="409"/>
        <v>INFY4518445197</v>
      </c>
      <c r="C6509" s="137" t="s">
        <v>226</v>
      </c>
      <c r="D6509" s="137" t="s">
        <v>21</v>
      </c>
      <c r="E6509" s="138">
        <v>45197</v>
      </c>
      <c r="F6509" s="139">
        <v>0</v>
      </c>
      <c r="G6509" s="137" t="s">
        <v>223</v>
      </c>
      <c r="H6509" s="139">
        <v>1517.4</v>
      </c>
      <c r="I6509" s="139">
        <v>1525</v>
      </c>
      <c r="J6509" s="139">
        <v>1511.5</v>
      </c>
      <c r="K6509" s="139">
        <v>1515.15</v>
      </c>
      <c r="L6509" s="139">
        <v>1515.15</v>
      </c>
      <c r="M6509" s="139">
        <v>10785</v>
      </c>
      <c r="N6509" s="139">
        <v>65383.199999999997</v>
      </c>
      <c r="O6509" s="139">
        <v>22378400</v>
      </c>
      <c r="P6509" s="140">
        <v>36800</v>
      </c>
      <c r="Q6509" s="138">
        <v>45184</v>
      </c>
      <c r="AR6509">
        <f t="shared" si="411"/>
        <v>24243600</v>
      </c>
      <c r="AS6509">
        <f t="shared" si="412"/>
        <v>126400</v>
      </c>
      <c r="AT6509">
        <f t="shared" si="410"/>
        <v>24117200</v>
      </c>
    </row>
    <row r="6510" spans="2:46" ht="15.75" customHeight="1" thickBot="1">
      <c r="B6510" t="str">
        <f t="shared" si="409"/>
        <v>INFY4518445225</v>
      </c>
      <c r="C6510" s="137" t="s">
        <v>226</v>
      </c>
      <c r="D6510" s="137" t="s">
        <v>21</v>
      </c>
      <c r="E6510" s="138">
        <v>45225</v>
      </c>
      <c r="F6510" s="139">
        <v>0</v>
      </c>
      <c r="G6510" s="137" t="s">
        <v>223</v>
      </c>
      <c r="H6510" s="139">
        <v>1510.65</v>
      </c>
      <c r="I6510" s="139">
        <v>1514.8</v>
      </c>
      <c r="J6510" s="139">
        <v>1508</v>
      </c>
      <c r="K6510" s="139">
        <v>1510.35</v>
      </c>
      <c r="L6510" s="139">
        <v>1510.35</v>
      </c>
      <c r="M6510" s="139">
        <v>1404</v>
      </c>
      <c r="N6510" s="139">
        <v>8487.8799999999992</v>
      </c>
      <c r="O6510" s="139">
        <v>1865200</v>
      </c>
      <c r="P6510" s="140">
        <v>89600</v>
      </c>
      <c r="Q6510" s="138">
        <v>45184</v>
      </c>
      <c r="AR6510">
        <f t="shared" si="411"/>
        <v>0</v>
      </c>
      <c r="AS6510">
        <f t="shared" si="412"/>
        <v>0</v>
      </c>
      <c r="AT6510">
        <f t="shared" si="410"/>
        <v>0</v>
      </c>
    </row>
    <row r="6511" spans="2:46" ht="15.75" customHeight="1" thickBot="1">
      <c r="B6511" t="str">
        <f t="shared" si="409"/>
        <v>INFY4518445260</v>
      </c>
      <c r="C6511" s="137" t="s">
        <v>226</v>
      </c>
      <c r="D6511" s="137" t="s">
        <v>21</v>
      </c>
      <c r="E6511" s="138">
        <v>45260</v>
      </c>
      <c r="F6511" s="139">
        <v>0</v>
      </c>
      <c r="G6511" s="137" t="s">
        <v>223</v>
      </c>
      <c r="H6511" s="139">
        <v>1517.05</v>
      </c>
      <c r="I6511" s="139">
        <v>1520.05</v>
      </c>
      <c r="J6511" s="139">
        <v>1514.2</v>
      </c>
      <c r="K6511" s="139">
        <v>1517.15</v>
      </c>
      <c r="L6511" s="139">
        <v>1517.15</v>
      </c>
      <c r="M6511" s="139">
        <v>467</v>
      </c>
      <c r="N6511" s="139">
        <v>2834.59</v>
      </c>
      <c r="O6511" s="139">
        <v>266800</v>
      </c>
      <c r="P6511" s="140">
        <v>138000</v>
      </c>
      <c r="Q6511" s="138">
        <v>45184</v>
      </c>
      <c r="AR6511">
        <f t="shared" si="411"/>
        <v>0</v>
      </c>
      <c r="AS6511">
        <f t="shared" si="412"/>
        <v>0</v>
      </c>
      <c r="AT6511">
        <f t="shared" si="410"/>
        <v>0</v>
      </c>
    </row>
    <row r="6512" spans="2:46" ht="15.75" customHeight="1" thickBot="1">
      <c r="B6512" t="str">
        <f t="shared" si="409"/>
        <v>IOC4518445197</v>
      </c>
      <c r="C6512" s="137" t="s">
        <v>226</v>
      </c>
      <c r="D6512" s="137" t="s">
        <v>141</v>
      </c>
      <c r="E6512" s="138">
        <v>45197</v>
      </c>
      <c r="F6512" s="139">
        <v>0</v>
      </c>
      <c r="G6512" s="137" t="s">
        <v>223</v>
      </c>
      <c r="H6512" s="139">
        <v>94.6</v>
      </c>
      <c r="I6512" s="139">
        <v>94.85</v>
      </c>
      <c r="J6512" s="139">
        <v>91.8</v>
      </c>
      <c r="K6512" s="139">
        <v>92.3</v>
      </c>
      <c r="L6512" s="139">
        <v>92.3</v>
      </c>
      <c r="M6512" s="139">
        <v>3768</v>
      </c>
      <c r="N6512" s="139">
        <v>34014.589999999997</v>
      </c>
      <c r="O6512" s="139">
        <v>107542500</v>
      </c>
      <c r="P6512" s="140">
        <v>-4056000</v>
      </c>
      <c r="Q6512" s="138">
        <v>45184</v>
      </c>
      <c r="AR6512">
        <f t="shared" si="411"/>
        <v>119942500</v>
      </c>
      <c r="AS6512">
        <f t="shared" si="412"/>
        <v>-916500</v>
      </c>
      <c r="AT6512">
        <f t="shared" si="410"/>
        <v>120859000</v>
      </c>
    </row>
    <row r="6513" spans="2:46" ht="15.75" customHeight="1" thickBot="1">
      <c r="B6513" t="str">
        <f t="shared" si="409"/>
        <v>IOC4518445225</v>
      </c>
      <c r="C6513" s="137" t="s">
        <v>226</v>
      </c>
      <c r="D6513" s="137" t="s">
        <v>141</v>
      </c>
      <c r="E6513" s="138">
        <v>45225</v>
      </c>
      <c r="F6513" s="139">
        <v>0</v>
      </c>
      <c r="G6513" s="137" t="s">
        <v>223</v>
      </c>
      <c r="H6513" s="139">
        <v>95.35</v>
      </c>
      <c r="I6513" s="139">
        <v>95.55</v>
      </c>
      <c r="J6513" s="139">
        <v>92.5</v>
      </c>
      <c r="K6513" s="139">
        <v>92.95</v>
      </c>
      <c r="L6513" s="139">
        <v>92.95</v>
      </c>
      <c r="M6513" s="139">
        <v>987</v>
      </c>
      <c r="N6513" s="139">
        <v>8969.57</v>
      </c>
      <c r="O6513" s="141">
        <v>12400000</v>
      </c>
      <c r="P6513" s="140">
        <v>3139500</v>
      </c>
      <c r="Q6513" s="138">
        <v>45184</v>
      </c>
      <c r="AR6513">
        <f t="shared" si="411"/>
        <v>0</v>
      </c>
      <c r="AS6513">
        <f t="shared" si="412"/>
        <v>0</v>
      </c>
      <c r="AT6513">
        <f t="shared" si="410"/>
        <v>0</v>
      </c>
    </row>
    <row r="6514" spans="2:46" ht="15.75" customHeight="1" thickBot="1">
      <c r="B6514" t="str">
        <f t="shared" si="409"/>
        <v>IOC4518445260</v>
      </c>
      <c r="C6514" s="137" t="s">
        <v>226</v>
      </c>
      <c r="D6514" s="137" t="s">
        <v>141</v>
      </c>
      <c r="E6514" s="138">
        <v>45260</v>
      </c>
      <c r="F6514" s="139">
        <v>0</v>
      </c>
      <c r="G6514" s="137" t="s">
        <v>223</v>
      </c>
      <c r="H6514" s="139">
        <v>95.4</v>
      </c>
      <c r="I6514" s="139">
        <v>95.4</v>
      </c>
      <c r="J6514" s="139">
        <v>93.25</v>
      </c>
      <c r="K6514" s="139">
        <v>93.65</v>
      </c>
      <c r="L6514" s="139">
        <v>93.65</v>
      </c>
      <c r="M6514" s="139">
        <v>78</v>
      </c>
      <c r="N6514" s="139">
        <v>714.02</v>
      </c>
      <c r="O6514" s="141">
        <v>1370000</v>
      </c>
      <c r="P6514" s="140">
        <v>390000</v>
      </c>
      <c r="Q6514" s="138">
        <v>45184</v>
      </c>
      <c r="AR6514">
        <f t="shared" si="411"/>
        <v>0</v>
      </c>
      <c r="AS6514">
        <f t="shared" si="412"/>
        <v>0</v>
      </c>
      <c r="AT6514">
        <f t="shared" si="410"/>
        <v>0</v>
      </c>
    </row>
    <row r="6515" spans="2:46" ht="15.75" customHeight="1" thickBot="1">
      <c r="B6515" t="str">
        <f t="shared" si="409"/>
        <v>IPCALAB4518445197</v>
      </c>
      <c r="C6515" s="137" t="s">
        <v>226</v>
      </c>
      <c r="D6515" s="137" t="s">
        <v>142</v>
      </c>
      <c r="E6515" s="138">
        <v>45197</v>
      </c>
      <c r="F6515" s="139">
        <v>0</v>
      </c>
      <c r="G6515" s="137" t="s">
        <v>223</v>
      </c>
      <c r="H6515" s="139">
        <v>904.95</v>
      </c>
      <c r="I6515" s="139">
        <v>937.9</v>
      </c>
      <c r="J6515" s="139">
        <v>904.95</v>
      </c>
      <c r="K6515" s="139">
        <v>932.3</v>
      </c>
      <c r="L6515" s="139">
        <v>932.3</v>
      </c>
      <c r="M6515" s="139">
        <v>5426</v>
      </c>
      <c r="N6515" s="139">
        <v>32641.84</v>
      </c>
      <c r="O6515" s="139">
        <v>1632150</v>
      </c>
      <c r="P6515" s="140">
        <v>301600</v>
      </c>
      <c r="Q6515" s="138">
        <v>45184</v>
      </c>
      <c r="AR6515">
        <f t="shared" si="411"/>
        <v>1785150</v>
      </c>
      <c r="AS6515">
        <f t="shared" si="412"/>
        <v>364000</v>
      </c>
      <c r="AT6515">
        <f t="shared" si="410"/>
        <v>1421150</v>
      </c>
    </row>
    <row r="6516" spans="2:46" ht="15.75" customHeight="1" thickBot="1">
      <c r="B6516" t="str">
        <f t="shared" si="409"/>
        <v>IPCALAB4518445225</v>
      </c>
      <c r="C6516" s="137" t="s">
        <v>226</v>
      </c>
      <c r="D6516" s="137" t="s">
        <v>142</v>
      </c>
      <c r="E6516" s="138">
        <v>45225</v>
      </c>
      <c r="F6516" s="139">
        <v>0</v>
      </c>
      <c r="G6516" s="137" t="s">
        <v>223</v>
      </c>
      <c r="H6516" s="139">
        <v>907</v>
      </c>
      <c r="I6516" s="139">
        <v>935</v>
      </c>
      <c r="J6516" s="139">
        <v>906.5</v>
      </c>
      <c r="K6516" s="139">
        <v>930</v>
      </c>
      <c r="L6516" s="139">
        <v>930</v>
      </c>
      <c r="M6516" s="139">
        <v>571</v>
      </c>
      <c r="N6516" s="139">
        <v>3435.1</v>
      </c>
      <c r="O6516" s="141">
        <v>153000</v>
      </c>
      <c r="P6516" s="140">
        <v>62400</v>
      </c>
      <c r="Q6516" s="138">
        <v>45184</v>
      </c>
      <c r="AR6516">
        <f t="shared" si="411"/>
        <v>0</v>
      </c>
      <c r="AS6516">
        <f t="shared" si="412"/>
        <v>0</v>
      </c>
      <c r="AT6516">
        <f t="shared" si="410"/>
        <v>0</v>
      </c>
    </row>
    <row r="6517" spans="2:46" ht="15.75" customHeight="1" thickBot="1">
      <c r="B6517" t="str">
        <f t="shared" si="409"/>
        <v>IPCALAB4518445260</v>
      </c>
      <c r="C6517" s="137" t="s">
        <v>226</v>
      </c>
      <c r="D6517" s="137" t="s">
        <v>142</v>
      </c>
      <c r="E6517" s="138">
        <v>45260</v>
      </c>
      <c r="F6517" s="139">
        <v>0</v>
      </c>
      <c r="G6517" s="137" t="s">
        <v>223</v>
      </c>
      <c r="H6517" s="139">
        <v>930</v>
      </c>
      <c r="I6517" s="139">
        <v>933</v>
      </c>
      <c r="J6517" s="139">
        <v>912</v>
      </c>
      <c r="K6517" s="139">
        <v>929.05</v>
      </c>
      <c r="L6517" s="139">
        <v>929.05</v>
      </c>
      <c r="M6517" s="139">
        <v>19</v>
      </c>
      <c r="N6517" s="139">
        <v>114.2</v>
      </c>
      <c r="O6517" s="141">
        <v>12400</v>
      </c>
      <c r="P6517" s="140">
        <v>7150</v>
      </c>
      <c r="Q6517" s="138">
        <v>45184</v>
      </c>
      <c r="AR6517">
        <f t="shared" si="411"/>
        <v>0</v>
      </c>
      <c r="AS6517">
        <f t="shared" si="412"/>
        <v>0</v>
      </c>
      <c r="AT6517">
        <f t="shared" si="410"/>
        <v>0</v>
      </c>
    </row>
    <row r="6518" spans="2:46" ht="15.75" customHeight="1" thickBot="1">
      <c r="B6518" t="str">
        <f t="shared" si="409"/>
        <v>IRCTC4518445197</v>
      </c>
      <c r="C6518" s="137" t="s">
        <v>226</v>
      </c>
      <c r="D6518" s="137" t="s">
        <v>143</v>
      </c>
      <c r="E6518" s="138">
        <v>45197</v>
      </c>
      <c r="F6518" s="139">
        <v>0</v>
      </c>
      <c r="G6518" s="137" t="s">
        <v>223</v>
      </c>
      <c r="H6518" s="139">
        <v>701.75</v>
      </c>
      <c r="I6518" s="139">
        <v>703.2</v>
      </c>
      <c r="J6518" s="139">
        <v>694.7</v>
      </c>
      <c r="K6518" s="139">
        <v>697.7</v>
      </c>
      <c r="L6518" s="139">
        <v>697.7</v>
      </c>
      <c r="M6518" s="139">
        <v>2662</v>
      </c>
      <c r="N6518" s="139">
        <v>16268.11</v>
      </c>
      <c r="O6518" s="139">
        <v>16395750</v>
      </c>
      <c r="P6518" s="140">
        <v>-395500</v>
      </c>
      <c r="Q6518" s="138">
        <v>45184</v>
      </c>
      <c r="AR6518">
        <f t="shared" si="411"/>
        <v>17905750</v>
      </c>
      <c r="AS6518">
        <f t="shared" si="412"/>
        <v>-328125</v>
      </c>
      <c r="AT6518">
        <f t="shared" si="410"/>
        <v>18233875</v>
      </c>
    </row>
    <row r="6519" spans="2:46" ht="15.75" customHeight="1" thickBot="1">
      <c r="B6519" t="str">
        <f t="shared" si="409"/>
        <v>IRCTC4518445225</v>
      </c>
      <c r="C6519" s="137" t="s">
        <v>226</v>
      </c>
      <c r="D6519" s="137" t="s">
        <v>143</v>
      </c>
      <c r="E6519" s="138">
        <v>45225</v>
      </c>
      <c r="F6519" s="139">
        <v>0</v>
      </c>
      <c r="G6519" s="137" t="s">
        <v>223</v>
      </c>
      <c r="H6519" s="139">
        <v>705.9</v>
      </c>
      <c r="I6519" s="139">
        <v>707.9</v>
      </c>
      <c r="J6519" s="139">
        <v>699.65</v>
      </c>
      <c r="K6519" s="139">
        <v>702.35</v>
      </c>
      <c r="L6519" s="139">
        <v>702.35</v>
      </c>
      <c r="M6519" s="139">
        <v>443</v>
      </c>
      <c r="N6519" s="139">
        <v>2727.26</v>
      </c>
      <c r="O6519" s="141">
        <v>1510000</v>
      </c>
      <c r="P6519" s="140">
        <v>67375</v>
      </c>
      <c r="Q6519" s="138">
        <v>45184</v>
      </c>
      <c r="AR6519">
        <f t="shared" si="411"/>
        <v>0</v>
      </c>
      <c r="AS6519">
        <f t="shared" si="412"/>
        <v>0</v>
      </c>
      <c r="AT6519">
        <f t="shared" si="410"/>
        <v>0</v>
      </c>
    </row>
    <row r="6520" spans="2:46" ht="15.75" customHeight="1" thickBot="1">
      <c r="B6520" t="str">
        <f t="shared" si="409"/>
        <v>IRCTC4518445260</v>
      </c>
      <c r="C6520" s="137" t="s">
        <v>226</v>
      </c>
      <c r="D6520" s="137" t="s">
        <v>143</v>
      </c>
      <c r="E6520" s="138">
        <v>45260</v>
      </c>
      <c r="F6520" s="139">
        <v>0</v>
      </c>
      <c r="G6520" s="137" t="s">
        <v>223</v>
      </c>
      <c r="H6520" s="139">
        <v>711.05</v>
      </c>
      <c r="I6520" s="139">
        <v>711.05</v>
      </c>
      <c r="J6520" s="139">
        <v>707</v>
      </c>
      <c r="K6520" s="139">
        <v>707.75</v>
      </c>
      <c r="L6520" s="139">
        <v>707.75</v>
      </c>
      <c r="M6520" s="139">
        <v>36</v>
      </c>
      <c r="N6520" s="139">
        <v>223.19</v>
      </c>
      <c r="O6520" s="141">
        <v>174000</v>
      </c>
      <c r="P6520" s="140">
        <v>19250</v>
      </c>
      <c r="Q6520" s="138">
        <v>45184</v>
      </c>
      <c r="AR6520">
        <f t="shared" si="411"/>
        <v>0</v>
      </c>
      <c r="AS6520">
        <f t="shared" si="412"/>
        <v>0</v>
      </c>
      <c r="AT6520">
        <f t="shared" si="410"/>
        <v>0</v>
      </c>
    </row>
    <row r="6521" spans="2:46" ht="15.75" customHeight="1" thickBot="1">
      <c r="B6521" t="str">
        <f t="shared" si="409"/>
        <v>ITC4518445197</v>
      </c>
      <c r="C6521" s="137" t="s">
        <v>226</v>
      </c>
      <c r="D6521" s="137" t="s">
        <v>22</v>
      </c>
      <c r="E6521" s="138">
        <v>45197</v>
      </c>
      <c r="F6521" s="139">
        <v>0</v>
      </c>
      <c r="G6521" s="137" t="s">
        <v>223</v>
      </c>
      <c r="H6521" s="139">
        <v>451.45</v>
      </c>
      <c r="I6521" s="139">
        <v>453.65</v>
      </c>
      <c r="J6521" s="139">
        <v>449.15</v>
      </c>
      <c r="K6521" s="139">
        <v>450.05</v>
      </c>
      <c r="L6521" s="139">
        <v>450.05</v>
      </c>
      <c r="M6521" s="139">
        <v>8146</v>
      </c>
      <c r="N6521" s="139">
        <v>58783.06</v>
      </c>
      <c r="O6521" s="139">
        <v>72824000</v>
      </c>
      <c r="P6521" s="140">
        <v>2686400</v>
      </c>
      <c r="Q6521" s="138">
        <v>45184</v>
      </c>
      <c r="AR6521">
        <f t="shared" si="411"/>
        <v>77260800</v>
      </c>
      <c r="AS6521">
        <f t="shared" si="412"/>
        <v>3681600</v>
      </c>
      <c r="AT6521">
        <f t="shared" si="410"/>
        <v>73579200</v>
      </c>
    </row>
    <row r="6522" spans="2:46" ht="15.75" customHeight="1" thickBot="1">
      <c r="B6522" t="str">
        <f t="shared" si="409"/>
        <v>ITC4518445225</v>
      </c>
      <c r="C6522" s="137" t="s">
        <v>226</v>
      </c>
      <c r="D6522" s="137" t="s">
        <v>22</v>
      </c>
      <c r="E6522" s="138">
        <v>45225</v>
      </c>
      <c r="F6522" s="139">
        <v>0</v>
      </c>
      <c r="G6522" s="137" t="s">
        <v>223</v>
      </c>
      <c r="H6522" s="139">
        <v>454.6</v>
      </c>
      <c r="I6522" s="139">
        <v>456.7</v>
      </c>
      <c r="J6522" s="139">
        <v>452.1</v>
      </c>
      <c r="K6522" s="139">
        <v>452.8</v>
      </c>
      <c r="L6522" s="139">
        <v>452.8</v>
      </c>
      <c r="M6522" s="139">
        <v>1281</v>
      </c>
      <c r="N6522" s="139">
        <v>9306.81</v>
      </c>
      <c r="O6522" s="139">
        <v>4436800</v>
      </c>
      <c r="P6522" s="140">
        <v>995200</v>
      </c>
      <c r="Q6522" s="138">
        <v>45184</v>
      </c>
      <c r="AR6522">
        <f t="shared" si="411"/>
        <v>0</v>
      </c>
      <c r="AS6522">
        <f t="shared" si="412"/>
        <v>0</v>
      </c>
      <c r="AT6522">
        <f t="shared" si="410"/>
        <v>0</v>
      </c>
    </row>
    <row r="6523" spans="2:46" ht="15.75" customHeight="1" thickBot="1">
      <c r="B6523" t="str">
        <f t="shared" si="409"/>
        <v>ITC4518445260</v>
      </c>
      <c r="C6523" s="137" t="s">
        <v>226</v>
      </c>
      <c r="D6523" s="137" t="s">
        <v>22</v>
      </c>
      <c r="E6523" s="138">
        <v>45260</v>
      </c>
      <c r="F6523" s="139">
        <v>0</v>
      </c>
      <c r="G6523" s="137" t="s">
        <v>223</v>
      </c>
      <c r="H6523" s="139">
        <v>456.45</v>
      </c>
      <c r="I6523" s="139">
        <v>459.6</v>
      </c>
      <c r="J6523" s="139">
        <v>455.5</v>
      </c>
      <c r="K6523" s="139">
        <v>456</v>
      </c>
      <c r="L6523" s="139">
        <v>456</v>
      </c>
      <c r="M6523" s="139">
        <v>95</v>
      </c>
      <c r="N6523" s="139">
        <v>694.83</v>
      </c>
      <c r="O6523" s="139">
        <v>355200</v>
      </c>
      <c r="P6523" s="140">
        <v>43200</v>
      </c>
      <c r="Q6523" s="138">
        <v>45184</v>
      </c>
      <c r="AR6523">
        <f t="shared" si="411"/>
        <v>0</v>
      </c>
      <c r="AS6523">
        <f t="shared" si="412"/>
        <v>0</v>
      </c>
      <c r="AT6523">
        <f t="shared" si="410"/>
        <v>0</v>
      </c>
    </row>
    <row r="6524" spans="2:46" ht="15.75" customHeight="1" thickBot="1">
      <c r="B6524" t="str">
        <f t="shared" si="409"/>
        <v>JINDALSTEL4518445197</v>
      </c>
      <c r="C6524" s="137" t="s">
        <v>226</v>
      </c>
      <c r="D6524" s="137" t="s">
        <v>144</v>
      </c>
      <c r="E6524" s="138">
        <v>45197</v>
      </c>
      <c r="F6524" s="139">
        <v>0</v>
      </c>
      <c r="G6524" s="137" t="s">
        <v>223</v>
      </c>
      <c r="H6524" s="139">
        <v>720</v>
      </c>
      <c r="I6524" s="139">
        <v>724.75</v>
      </c>
      <c r="J6524" s="139">
        <v>709.35</v>
      </c>
      <c r="K6524" s="139">
        <v>714.25</v>
      </c>
      <c r="L6524" s="139">
        <v>714.25</v>
      </c>
      <c r="M6524" s="139">
        <v>3311</v>
      </c>
      <c r="N6524" s="139">
        <v>29617.91</v>
      </c>
      <c r="O6524" s="139">
        <v>23038750</v>
      </c>
      <c r="P6524" s="140">
        <v>-247500</v>
      </c>
      <c r="Q6524" s="138">
        <v>45184</v>
      </c>
      <c r="AR6524">
        <f t="shared" si="411"/>
        <v>23442500</v>
      </c>
      <c r="AS6524">
        <f t="shared" si="412"/>
        <v>-178750</v>
      </c>
      <c r="AT6524">
        <f t="shared" si="410"/>
        <v>23621250</v>
      </c>
    </row>
    <row r="6525" spans="2:46" ht="15.75" customHeight="1" thickBot="1">
      <c r="B6525" t="str">
        <f t="shared" si="409"/>
        <v>JINDALSTEL4518445225</v>
      </c>
      <c r="C6525" s="137" t="s">
        <v>226</v>
      </c>
      <c r="D6525" s="137" t="s">
        <v>144</v>
      </c>
      <c r="E6525" s="138">
        <v>45225</v>
      </c>
      <c r="F6525" s="139">
        <v>0</v>
      </c>
      <c r="G6525" s="137" t="s">
        <v>223</v>
      </c>
      <c r="H6525" s="139">
        <v>725.05</v>
      </c>
      <c r="I6525" s="139">
        <v>729.15</v>
      </c>
      <c r="J6525" s="139">
        <v>714.95</v>
      </c>
      <c r="K6525" s="139">
        <v>718.5</v>
      </c>
      <c r="L6525" s="139">
        <v>718.5</v>
      </c>
      <c r="M6525" s="139">
        <v>237</v>
      </c>
      <c r="N6525" s="139">
        <v>2131.84</v>
      </c>
      <c r="O6525" s="139">
        <v>403750</v>
      </c>
      <c r="P6525" s="140">
        <v>68750</v>
      </c>
      <c r="Q6525" s="138">
        <v>45184</v>
      </c>
      <c r="AR6525">
        <f t="shared" si="411"/>
        <v>0</v>
      </c>
      <c r="AS6525">
        <f t="shared" si="412"/>
        <v>0</v>
      </c>
      <c r="AT6525">
        <f t="shared" si="410"/>
        <v>0</v>
      </c>
    </row>
    <row r="6526" spans="2:46" ht="15.75" customHeight="1" thickBot="1">
      <c r="B6526" t="str">
        <f t="shared" si="409"/>
        <v>JINDALSTEL4518445260</v>
      </c>
      <c r="C6526" s="137" t="s">
        <v>226</v>
      </c>
      <c r="D6526" s="137" t="s">
        <v>144</v>
      </c>
      <c r="E6526" s="138">
        <v>45260</v>
      </c>
      <c r="F6526" s="139">
        <v>0</v>
      </c>
      <c r="G6526" s="137" t="s">
        <v>223</v>
      </c>
      <c r="H6526" s="139">
        <v>723</v>
      </c>
      <c r="I6526" s="139">
        <v>725</v>
      </c>
      <c r="J6526" s="139">
        <v>723</v>
      </c>
      <c r="K6526" s="139">
        <v>725</v>
      </c>
      <c r="L6526" s="139">
        <v>722.15</v>
      </c>
      <c r="M6526" s="139">
        <v>2</v>
      </c>
      <c r="N6526" s="139">
        <v>18.100000000000001</v>
      </c>
      <c r="O6526" s="139">
        <v>18750</v>
      </c>
      <c r="P6526" s="140">
        <v>2500</v>
      </c>
      <c r="Q6526" s="138">
        <v>45184</v>
      </c>
      <c r="AR6526">
        <f t="shared" si="411"/>
        <v>0</v>
      </c>
      <c r="AS6526">
        <f t="shared" si="412"/>
        <v>0</v>
      </c>
      <c r="AT6526">
        <f t="shared" si="410"/>
        <v>0</v>
      </c>
    </row>
    <row r="6527" spans="2:46" ht="15.75" customHeight="1" thickBot="1">
      <c r="B6527" t="str">
        <f t="shared" si="409"/>
        <v>JKCEMENT4518445197</v>
      </c>
      <c r="C6527" s="137" t="s">
        <v>226</v>
      </c>
      <c r="D6527" s="137" t="s">
        <v>145</v>
      </c>
      <c r="E6527" s="138">
        <v>45197</v>
      </c>
      <c r="F6527" s="139">
        <v>0</v>
      </c>
      <c r="G6527" s="137" t="s">
        <v>223</v>
      </c>
      <c r="H6527" s="139">
        <v>3334.7</v>
      </c>
      <c r="I6527" s="139">
        <v>3341</v>
      </c>
      <c r="J6527" s="139">
        <v>3281.2</v>
      </c>
      <c r="K6527" s="139">
        <v>3291.25</v>
      </c>
      <c r="L6527" s="139">
        <v>3291.25</v>
      </c>
      <c r="M6527" s="139">
        <v>453</v>
      </c>
      <c r="N6527" s="139">
        <v>3739.36</v>
      </c>
      <c r="O6527" s="139">
        <v>654250</v>
      </c>
      <c r="P6527" s="140">
        <v>9750</v>
      </c>
      <c r="Q6527" s="138">
        <v>45184</v>
      </c>
      <c r="AR6527">
        <f t="shared" si="411"/>
        <v>669500</v>
      </c>
      <c r="AS6527">
        <f t="shared" si="412"/>
        <v>11000</v>
      </c>
      <c r="AT6527">
        <f t="shared" si="410"/>
        <v>658500</v>
      </c>
    </row>
    <row r="6528" spans="2:46" ht="15.75" customHeight="1" thickBot="1">
      <c r="B6528" t="str">
        <f t="shared" si="409"/>
        <v>JKCEMENT4518445225</v>
      </c>
      <c r="C6528" s="137" t="s">
        <v>226</v>
      </c>
      <c r="D6528" s="137" t="s">
        <v>145</v>
      </c>
      <c r="E6528" s="138">
        <v>45225</v>
      </c>
      <c r="F6528" s="139">
        <v>0</v>
      </c>
      <c r="G6528" s="137" t="s">
        <v>223</v>
      </c>
      <c r="H6528" s="139">
        <v>3332.3</v>
      </c>
      <c r="I6528" s="139">
        <v>3332.3</v>
      </c>
      <c r="J6528" s="139">
        <v>3300</v>
      </c>
      <c r="K6528" s="139">
        <v>3300.4</v>
      </c>
      <c r="L6528" s="139">
        <v>3300.4</v>
      </c>
      <c r="M6528" s="139">
        <v>10</v>
      </c>
      <c r="N6528" s="139">
        <v>82.93</v>
      </c>
      <c r="O6528" s="139">
        <v>15250</v>
      </c>
      <c r="P6528" s="140">
        <v>1250</v>
      </c>
      <c r="Q6528" s="138">
        <v>45184</v>
      </c>
      <c r="AR6528">
        <f t="shared" si="411"/>
        <v>0</v>
      </c>
      <c r="AS6528">
        <f t="shared" si="412"/>
        <v>0</v>
      </c>
      <c r="AT6528">
        <f t="shared" si="410"/>
        <v>0</v>
      </c>
    </row>
    <row r="6529" spans="2:46" ht="15.75" customHeight="1" thickBot="1">
      <c r="B6529" t="str">
        <f t="shared" si="409"/>
        <v>JKCEMENT4518445260</v>
      </c>
      <c r="C6529" s="137" t="s">
        <v>226</v>
      </c>
      <c r="D6529" s="137" t="s">
        <v>145</v>
      </c>
      <c r="E6529" s="138">
        <v>45260</v>
      </c>
      <c r="F6529" s="139">
        <v>0</v>
      </c>
      <c r="G6529" s="137" t="s">
        <v>223</v>
      </c>
      <c r="H6529" s="139">
        <v>0</v>
      </c>
      <c r="I6529" s="139">
        <v>0</v>
      </c>
      <c r="J6529" s="139">
        <v>0</v>
      </c>
      <c r="K6529" s="139">
        <v>3281.9</v>
      </c>
      <c r="L6529" s="139">
        <v>3326</v>
      </c>
      <c r="M6529" s="139">
        <v>0</v>
      </c>
      <c r="N6529" s="139">
        <v>0</v>
      </c>
      <c r="O6529" s="139">
        <v>250</v>
      </c>
      <c r="P6529" s="139">
        <v>0</v>
      </c>
      <c r="Q6529" s="138">
        <v>45184</v>
      </c>
      <c r="AR6529">
        <f t="shared" si="411"/>
        <v>0</v>
      </c>
      <c r="AS6529">
        <f t="shared" si="412"/>
        <v>0</v>
      </c>
      <c r="AT6529">
        <f t="shared" si="410"/>
        <v>0</v>
      </c>
    </row>
    <row r="6530" spans="2:46" ht="15.75" customHeight="1" thickBot="1">
      <c r="B6530" t="str">
        <f t="shared" ref="B6530:B6593" si="413">D6530&amp;Q6530&amp;E6530</f>
        <v>JSWSTEEL4518445197</v>
      </c>
      <c r="C6530" s="137" t="s">
        <v>226</v>
      </c>
      <c r="D6530" s="137" t="s">
        <v>46</v>
      </c>
      <c r="E6530" s="138">
        <v>45197</v>
      </c>
      <c r="F6530" s="139">
        <v>0</v>
      </c>
      <c r="G6530" s="137" t="s">
        <v>223</v>
      </c>
      <c r="H6530" s="139">
        <v>814</v>
      </c>
      <c r="I6530" s="139">
        <v>821.7</v>
      </c>
      <c r="J6530" s="139">
        <v>807.8</v>
      </c>
      <c r="K6530" s="139">
        <v>815.9</v>
      </c>
      <c r="L6530" s="139">
        <v>815.9</v>
      </c>
      <c r="M6530" s="139">
        <v>5113</v>
      </c>
      <c r="N6530" s="139">
        <v>56146.53</v>
      </c>
      <c r="O6530" s="139">
        <v>18331650</v>
      </c>
      <c r="P6530" s="140">
        <v>49950</v>
      </c>
      <c r="Q6530" s="138">
        <v>45184</v>
      </c>
      <c r="AR6530">
        <f t="shared" si="411"/>
        <v>18916200</v>
      </c>
      <c r="AS6530">
        <f t="shared" si="412"/>
        <v>186300</v>
      </c>
      <c r="AT6530">
        <f t="shared" ref="AT6530:AT6593" si="414">AR6530-AS6530</f>
        <v>18729900</v>
      </c>
    </row>
    <row r="6531" spans="2:46" ht="15.75" customHeight="1" thickBot="1">
      <c r="B6531" t="str">
        <f t="shared" si="413"/>
        <v>JSWSTEEL4518445225</v>
      </c>
      <c r="C6531" s="137" t="s">
        <v>226</v>
      </c>
      <c r="D6531" s="137" t="s">
        <v>46</v>
      </c>
      <c r="E6531" s="138">
        <v>45225</v>
      </c>
      <c r="F6531" s="139">
        <v>0</v>
      </c>
      <c r="G6531" s="137" t="s">
        <v>223</v>
      </c>
      <c r="H6531" s="139">
        <v>824.1</v>
      </c>
      <c r="I6531" s="139">
        <v>826.85</v>
      </c>
      <c r="J6531" s="139">
        <v>813.25</v>
      </c>
      <c r="K6531" s="139">
        <v>820.95</v>
      </c>
      <c r="L6531" s="139">
        <v>820.95</v>
      </c>
      <c r="M6531" s="139">
        <v>460</v>
      </c>
      <c r="N6531" s="139">
        <v>5074.7700000000004</v>
      </c>
      <c r="O6531" s="139">
        <v>584550</v>
      </c>
      <c r="P6531" s="140">
        <v>136350</v>
      </c>
      <c r="Q6531" s="138">
        <v>45184</v>
      </c>
      <c r="AR6531">
        <f t="shared" si="411"/>
        <v>0</v>
      </c>
      <c r="AS6531">
        <f t="shared" si="412"/>
        <v>0</v>
      </c>
      <c r="AT6531">
        <f t="shared" si="414"/>
        <v>0</v>
      </c>
    </row>
    <row r="6532" spans="2:46" ht="15.75" customHeight="1" thickBot="1">
      <c r="B6532" t="str">
        <f t="shared" si="413"/>
        <v>JSWSTEEL4518445260</v>
      </c>
      <c r="C6532" s="137" t="s">
        <v>226</v>
      </c>
      <c r="D6532" s="137" t="s">
        <v>46</v>
      </c>
      <c r="E6532" s="138">
        <v>45260</v>
      </c>
      <c r="F6532" s="139">
        <v>0</v>
      </c>
      <c r="G6532" s="137" t="s">
        <v>223</v>
      </c>
      <c r="H6532" s="139">
        <v>823</v>
      </c>
      <c r="I6532" s="139">
        <v>826</v>
      </c>
      <c r="J6532" s="139">
        <v>818.4</v>
      </c>
      <c r="K6532" s="139">
        <v>826</v>
      </c>
      <c r="L6532" s="139">
        <v>826</v>
      </c>
      <c r="M6532" s="139">
        <v>26</v>
      </c>
      <c r="N6532" s="139">
        <v>288.12</v>
      </c>
      <c r="O6532" s="139">
        <v>45900</v>
      </c>
      <c r="P6532" s="140">
        <v>12150</v>
      </c>
      <c r="Q6532" s="138">
        <v>45184</v>
      </c>
      <c r="AR6532">
        <f t="shared" si="411"/>
        <v>0</v>
      </c>
      <c r="AS6532">
        <f t="shared" si="412"/>
        <v>0</v>
      </c>
      <c r="AT6532">
        <f t="shared" si="414"/>
        <v>0</v>
      </c>
    </row>
    <row r="6533" spans="2:46" ht="15.75" customHeight="1" thickBot="1">
      <c r="B6533" t="str">
        <f t="shared" si="413"/>
        <v>JUBLFOOD4518445197</v>
      </c>
      <c r="C6533" s="137" t="s">
        <v>226</v>
      </c>
      <c r="D6533" s="137" t="s">
        <v>146</v>
      </c>
      <c r="E6533" s="138">
        <v>45197</v>
      </c>
      <c r="F6533" s="139">
        <v>0</v>
      </c>
      <c r="G6533" s="137" t="s">
        <v>223</v>
      </c>
      <c r="H6533" s="139">
        <v>520</v>
      </c>
      <c r="I6533" s="139">
        <v>535</v>
      </c>
      <c r="J6533" s="139">
        <v>517.20000000000005</v>
      </c>
      <c r="K6533" s="139">
        <v>531.5</v>
      </c>
      <c r="L6533" s="139">
        <v>531.5</v>
      </c>
      <c r="M6533" s="139">
        <v>4997</v>
      </c>
      <c r="N6533" s="139">
        <v>33001.46</v>
      </c>
      <c r="O6533" s="139">
        <v>17556250</v>
      </c>
      <c r="P6533" s="140">
        <v>-90000</v>
      </c>
      <c r="Q6533" s="138">
        <v>45184</v>
      </c>
      <c r="AR6533">
        <f t="shared" si="411"/>
        <v>18946250</v>
      </c>
      <c r="AS6533">
        <f t="shared" si="412"/>
        <v>-60000</v>
      </c>
      <c r="AT6533">
        <f t="shared" si="414"/>
        <v>19006250</v>
      </c>
    </row>
    <row r="6534" spans="2:46" ht="15.75" customHeight="1" thickBot="1">
      <c r="B6534" t="str">
        <f t="shared" si="413"/>
        <v>JUBLFOOD4518445225</v>
      </c>
      <c r="C6534" s="137" t="s">
        <v>226</v>
      </c>
      <c r="D6534" s="137" t="s">
        <v>146</v>
      </c>
      <c r="E6534" s="138">
        <v>45225</v>
      </c>
      <c r="F6534" s="139">
        <v>0</v>
      </c>
      <c r="G6534" s="137" t="s">
        <v>223</v>
      </c>
      <c r="H6534" s="139">
        <v>516.75</v>
      </c>
      <c r="I6534" s="139">
        <v>531</v>
      </c>
      <c r="J6534" s="139">
        <v>514.25</v>
      </c>
      <c r="K6534" s="139">
        <v>528.25</v>
      </c>
      <c r="L6534" s="139">
        <v>528.25</v>
      </c>
      <c r="M6534" s="139">
        <v>881</v>
      </c>
      <c r="N6534" s="139">
        <v>5783.23</v>
      </c>
      <c r="O6534" s="139">
        <v>1390000</v>
      </c>
      <c r="P6534" s="140">
        <v>30000</v>
      </c>
      <c r="Q6534" s="138">
        <v>45184</v>
      </c>
      <c r="AR6534">
        <f t="shared" si="411"/>
        <v>0</v>
      </c>
      <c r="AS6534">
        <f t="shared" si="412"/>
        <v>0</v>
      </c>
      <c r="AT6534">
        <f t="shared" si="414"/>
        <v>0</v>
      </c>
    </row>
    <row r="6535" spans="2:46" ht="15.75" customHeight="1" thickBot="1">
      <c r="B6535" t="str">
        <f t="shared" si="413"/>
        <v>JUBLFOOD4518445260</v>
      </c>
      <c r="C6535" s="137" t="s">
        <v>226</v>
      </c>
      <c r="D6535" s="137" t="s">
        <v>146</v>
      </c>
      <c r="E6535" s="138">
        <v>45260</v>
      </c>
      <c r="F6535" s="139">
        <v>0</v>
      </c>
      <c r="G6535" s="137" t="s">
        <v>223</v>
      </c>
      <c r="H6535" s="139">
        <v>514</v>
      </c>
      <c r="I6535" s="139">
        <v>528.6</v>
      </c>
      <c r="J6535" s="139">
        <v>513.5</v>
      </c>
      <c r="K6535" s="139">
        <v>526.5</v>
      </c>
      <c r="L6535" s="139">
        <v>526.5</v>
      </c>
      <c r="M6535" s="139">
        <v>240</v>
      </c>
      <c r="N6535" s="139">
        <v>1573.92</v>
      </c>
      <c r="O6535" s="139">
        <v>362500</v>
      </c>
      <c r="P6535" s="140">
        <v>36250</v>
      </c>
      <c r="Q6535" s="138">
        <v>45184</v>
      </c>
      <c r="AR6535">
        <f t="shared" si="411"/>
        <v>0</v>
      </c>
      <c r="AS6535">
        <f t="shared" si="412"/>
        <v>0</v>
      </c>
      <c r="AT6535">
        <f t="shared" si="414"/>
        <v>0</v>
      </c>
    </row>
    <row r="6536" spans="2:46" ht="15.75" customHeight="1" thickBot="1">
      <c r="B6536" t="str">
        <f t="shared" si="413"/>
        <v>KOTAKBANK4518445197</v>
      </c>
      <c r="C6536" s="137" t="s">
        <v>226</v>
      </c>
      <c r="D6536" s="137" t="s">
        <v>25</v>
      </c>
      <c r="E6536" s="138">
        <v>45197</v>
      </c>
      <c r="F6536" s="139">
        <v>0</v>
      </c>
      <c r="G6536" s="137" t="s">
        <v>223</v>
      </c>
      <c r="H6536" s="139">
        <v>1823.25</v>
      </c>
      <c r="I6536" s="139">
        <v>1828.65</v>
      </c>
      <c r="J6536" s="139">
        <v>1817.65</v>
      </c>
      <c r="K6536" s="139">
        <v>1820.35</v>
      </c>
      <c r="L6536" s="139">
        <v>1820.35</v>
      </c>
      <c r="M6536" s="139">
        <v>12245</v>
      </c>
      <c r="N6536" s="139">
        <v>89251.82</v>
      </c>
      <c r="O6536" s="139">
        <v>25424000</v>
      </c>
      <c r="P6536" s="140">
        <v>276000</v>
      </c>
      <c r="Q6536" s="138">
        <v>45184</v>
      </c>
      <c r="AR6536">
        <f t="shared" ref="AR6536:AR6599" si="415">IF($AU$2&lt;&gt;5,NA(),IF(D6536=D6535,0,IF(AND(D16037=D6536,D6537=D6536),O6536+O6537+O16037,IF(D6537=D6536,O6537+O6536,O6536))))</f>
        <v>26578400</v>
      </c>
      <c r="AS6536">
        <f t="shared" ref="AS6536:AS6599" si="416">IF($AU$2&lt;&gt;5,NA(),IF(D6536=D6535,0,IF(AND(D16037=D6536,D6537=D6536),P6536+P6537+P16037,IF(D6537=D6536,P6537+P6536,P6536))))</f>
        <v>476000</v>
      </c>
      <c r="AT6536">
        <f t="shared" si="414"/>
        <v>26102400</v>
      </c>
    </row>
    <row r="6537" spans="2:46" ht="15.75" customHeight="1" thickBot="1">
      <c r="B6537" t="str">
        <f t="shared" si="413"/>
        <v>KOTAKBANK4518445225</v>
      </c>
      <c r="C6537" s="137" t="s">
        <v>226</v>
      </c>
      <c r="D6537" s="137" t="s">
        <v>25</v>
      </c>
      <c r="E6537" s="138">
        <v>45225</v>
      </c>
      <c r="F6537" s="139">
        <v>0</v>
      </c>
      <c r="G6537" s="137" t="s">
        <v>223</v>
      </c>
      <c r="H6537" s="139">
        <v>1836.85</v>
      </c>
      <c r="I6537" s="139">
        <v>1841.2</v>
      </c>
      <c r="J6537" s="139">
        <v>1829.5</v>
      </c>
      <c r="K6537" s="139">
        <v>1831.8</v>
      </c>
      <c r="L6537" s="139">
        <v>1831.8</v>
      </c>
      <c r="M6537" s="139">
        <v>1508</v>
      </c>
      <c r="N6537" s="139">
        <v>11066.22</v>
      </c>
      <c r="O6537" s="139">
        <v>1154400</v>
      </c>
      <c r="P6537" s="140">
        <v>200000</v>
      </c>
      <c r="Q6537" s="138">
        <v>45184</v>
      </c>
      <c r="AR6537">
        <f t="shared" si="415"/>
        <v>0</v>
      </c>
      <c r="AS6537">
        <f t="shared" si="416"/>
        <v>0</v>
      </c>
      <c r="AT6537">
        <f t="shared" si="414"/>
        <v>0</v>
      </c>
    </row>
    <row r="6538" spans="2:46" ht="15.75" customHeight="1" thickBot="1">
      <c r="B6538" t="str">
        <f t="shared" si="413"/>
        <v>KOTAKBANK4518445260</v>
      </c>
      <c r="C6538" s="137" t="s">
        <v>226</v>
      </c>
      <c r="D6538" s="137" t="s">
        <v>25</v>
      </c>
      <c r="E6538" s="138">
        <v>45260</v>
      </c>
      <c r="F6538" s="139">
        <v>0</v>
      </c>
      <c r="G6538" s="137" t="s">
        <v>223</v>
      </c>
      <c r="H6538" s="139">
        <v>1846</v>
      </c>
      <c r="I6538" s="139">
        <v>1853.5</v>
      </c>
      <c r="J6538" s="139">
        <v>1843.25</v>
      </c>
      <c r="K6538" s="139">
        <v>1844.7</v>
      </c>
      <c r="L6538" s="139">
        <v>1844.7</v>
      </c>
      <c r="M6538" s="139">
        <v>76</v>
      </c>
      <c r="N6538" s="139">
        <v>561.73</v>
      </c>
      <c r="O6538" s="139">
        <v>130000</v>
      </c>
      <c r="P6538" s="140">
        <v>15200</v>
      </c>
      <c r="Q6538" s="138">
        <v>45184</v>
      </c>
      <c r="AR6538">
        <f t="shared" si="415"/>
        <v>0</v>
      </c>
      <c r="AS6538">
        <f t="shared" si="416"/>
        <v>0</v>
      </c>
      <c r="AT6538">
        <f t="shared" si="414"/>
        <v>0</v>
      </c>
    </row>
    <row r="6539" spans="2:46" ht="15.75" customHeight="1" thickBot="1">
      <c r="B6539" t="str">
        <f t="shared" si="413"/>
        <v>L&amp;TFH4518445197</v>
      </c>
      <c r="C6539" s="137" t="s">
        <v>226</v>
      </c>
      <c r="D6539" s="137" t="s">
        <v>147</v>
      </c>
      <c r="E6539" s="138">
        <v>45197</v>
      </c>
      <c r="F6539" s="139">
        <v>0</v>
      </c>
      <c r="G6539" s="137" t="s">
        <v>223</v>
      </c>
      <c r="H6539" s="139">
        <v>130.5</v>
      </c>
      <c r="I6539" s="139">
        <v>131.44999999999999</v>
      </c>
      <c r="J6539" s="139">
        <v>128</v>
      </c>
      <c r="K6539" s="139">
        <v>129</v>
      </c>
      <c r="L6539" s="139">
        <v>129</v>
      </c>
      <c r="M6539" s="139">
        <v>1672</v>
      </c>
      <c r="N6539" s="139">
        <v>19300.82</v>
      </c>
      <c r="O6539" s="141">
        <v>65800000</v>
      </c>
      <c r="P6539" s="140">
        <v>169556</v>
      </c>
      <c r="Q6539" s="138">
        <v>45184</v>
      </c>
      <c r="AR6539">
        <f t="shared" si="415"/>
        <v>70154912</v>
      </c>
      <c r="AS6539">
        <f t="shared" si="416"/>
        <v>740692</v>
      </c>
      <c r="AT6539">
        <f t="shared" si="414"/>
        <v>69414220</v>
      </c>
    </row>
    <row r="6540" spans="2:46" ht="15.75" customHeight="1" thickBot="1">
      <c r="B6540" t="str">
        <f t="shared" si="413"/>
        <v>L&amp;TFH4518445225</v>
      </c>
      <c r="C6540" s="137" t="s">
        <v>226</v>
      </c>
      <c r="D6540" s="137" t="s">
        <v>147</v>
      </c>
      <c r="E6540" s="138">
        <v>45225</v>
      </c>
      <c r="F6540" s="139">
        <v>0</v>
      </c>
      <c r="G6540" s="137" t="s">
        <v>223</v>
      </c>
      <c r="H6540" s="139">
        <v>131.6</v>
      </c>
      <c r="I6540" s="139">
        <v>132.44999999999999</v>
      </c>
      <c r="J6540" s="139">
        <v>129.05000000000001</v>
      </c>
      <c r="K6540" s="139">
        <v>129.85</v>
      </c>
      <c r="L6540" s="139">
        <v>129.85</v>
      </c>
      <c r="M6540" s="139">
        <v>218</v>
      </c>
      <c r="N6540" s="139">
        <v>2532.7600000000002</v>
      </c>
      <c r="O6540" s="139">
        <v>4354912</v>
      </c>
      <c r="P6540" s="140">
        <v>571136</v>
      </c>
      <c r="Q6540" s="138">
        <v>45184</v>
      </c>
      <c r="AR6540">
        <f t="shared" si="415"/>
        <v>0</v>
      </c>
      <c r="AS6540">
        <f t="shared" si="416"/>
        <v>0</v>
      </c>
      <c r="AT6540">
        <f t="shared" si="414"/>
        <v>0</v>
      </c>
    </row>
    <row r="6541" spans="2:46" ht="15.75" customHeight="1" thickBot="1">
      <c r="B6541" t="str">
        <f t="shared" si="413"/>
        <v>L&amp;TFH4518445260</v>
      </c>
      <c r="C6541" s="137" t="s">
        <v>226</v>
      </c>
      <c r="D6541" s="137" t="s">
        <v>147</v>
      </c>
      <c r="E6541" s="138">
        <v>45260</v>
      </c>
      <c r="F6541" s="139">
        <v>0</v>
      </c>
      <c r="G6541" s="137" t="s">
        <v>223</v>
      </c>
      <c r="H6541" s="139">
        <v>131.75</v>
      </c>
      <c r="I6541" s="139">
        <v>131.75</v>
      </c>
      <c r="J6541" s="139">
        <v>130</v>
      </c>
      <c r="K6541" s="139">
        <v>130.4</v>
      </c>
      <c r="L6541" s="139">
        <v>130.4</v>
      </c>
      <c r="M6541" s="139">
        <v>18</v>
      </c>
      <c r="N6541" s="139">
        <v>210.28</v>
      </c>
      <c r="O6541" s="139">
        <v>464048</v>
      </c>
      <c r="P6541" s="140">
        <v>124936</v>
      </c>
      <c r="Q6541" s="138">
        <v>45184</v>
      </c>
      <c r="AR6541">
        <f t="shared" si="415"/>
        <v>0</v>
      </c>
      <c r="AS6541">
        <f t="shared" si="416"/>
        <v>0</v>
      </c>
      <c r="AT6541">
        <f t="shared" si="414"/>
        <v>0</v>
      </c>
    </row>
    <row r="6542" spans="2:46" ht="15.75" customHeight="1" thickBot="1">
      <c r="B6542" t="str">
        <f t="shared" si="413"/>
        <v>LALPATHLAB4518445197</v>
      </c>
      <c r="C6542" s="137" t="s">
        <v>226</v>
      </c>
      <c r="D6542" s="137" t="s">
        <v>148</v>
      </c>
      <c r="E6542" s="138">
        <v>45197</v>
      </c>
      <c r="F6542" s="139">
        <v>0</v>
      </c>
      <c r="G6542" s="137" t="s">
        <v>223</v>
      </c>
      <c r="H6542" s="139">
        <v>2345</v>
      </c>
      <c r="I6542" s="139">
        <v>2372.5500000000002</v>
      </c>
      <c r="J6542" s="139">
        <v>2321.4</v>
      </c>
      <c r="K6542" s="139">
        <v>2346.15</v>
      </c>
      <c r="L6542" s="139">
        <v>2346.15</v>
      </c>
      <c r="M6542" s="139">
        <v>2760</v>
      </c>
      <c r="N6542" s="139">
        <v>19462.61</v>
      </c>
      <c r="O6542" s="141">
        <v>838000</v>
      </c>
      <c r="P6542" s="140">
        <v>70800</v>
      </c>
      <c r="Q6542" s="138">
        <v>45184</v>
      </c>
      <c r="AR6542">
        <f t="shared" si="415"/>
        <v>912400</v>
      </c>
      <c r="AS6542">
        <f t="shared" si="416"/>
        <v>97500</v>
      </c>
      <c r="AT6542">
        <f t="shared" si="414"/>
        <v>814900</v>
      </c>
    </row>
    <row r="6543" spans="2:46" ht="15.75" customHeight="1" thickBot="1">
      <c r="B6543" t="str">
        <f t="shared" si="413"/>
        <v>LALPATHLAB4518445225</v>
      </c>
      <c r="C6543" s="137" t="s">
        <v>226</v>
      </c>
      <c r="D6543" s="137" t="s">
        <v>148</v>
      </c>
      <c r="E6543" s="138">
        <v>45225</v>
      </c>
      <c r="F6543" s="139">
        <v>0</v>
      </c>
      <c r="G6543" s="137" t="s">
        <v>223</v>
      </c>
      <c r="H6543" s="139">
        <v>2339.1999999999998</v>
      </c>
      <c r="I6543" s="139">
        <v>2370.65</v>
      </c>
      <c r="J6543" s="139">
        <v>2333.6999999999998</v>
      </c>
      <c r="K6543" s="139">
        <v>2352.1</v>
      </c>
      <c r="L6543" s="139">
        <v>2352.1</v>
      </c>
      <c r="M6543" s="139">
        <v>379</v>
      </c>
      <c r="N6543" s="139">
        <v>2678.75</v>
      </c>
      <c r="O6543" s="139">
        <v>74400</v>
      </c>
      <c r="P6543" s="140">
        <v>26700</v>
      </c>
      <c r="Q6543" s="138">
        <v>45184</v>
      </c>
      <c r="AR6543">
        <f t="shared" si="415"/>
        <v>0</v>
      </c>
      <c r="AS6543">
        <f t="shared" si="416"/>
        <v>0</v>
      </c>
      <c r="AT6543">
        <f t="shared" si="414"/>
        <v>0</v>
      </c>
    </row>
    <row r="6544" spans="2:46" ht="15.75" customHeight="1" thickBot="1">
      <c r="B6544" t="str">
        <f t="shared" si="413"/>
        <v>LALPATHLAB4518445260</v>
      </c>
      <c r="C6544" s="137" t="s">
        <v>226</v>
      </c>
      <c r="D6544" s="137" t="s">
        <v>148</v>
      </c>
      <c r="E6544" s="138">
        <v>45260</v>
      </c>
      <c r="F6544" s="139">
        <v>0</v>
      </c>
      <c r="G6544" s="137" t="s">
        <v>223</v>
      </c>
      <c r="H6544" s="139">
        <v>2378.8000000000002</v>
      </c>
      <c r="I6544" s="139">
        <v>2378.8000000000002</v>
      </c>
      <c r="J6544" s="139">
        <v>2353.1999999999998</v>
      </c>
      <c r="K6544" s="139">
        <v>2359.5</v>
      </c>
      <c r="L6544" s="139">
        <v>2359.5</v>
      </c>
      <c r="M6544" s="139">
        <v>10</v>
      </c>
      <c r="N6544" s="139">
        <v>70.94</v>
      </c>
      <c r="O6544" s="139">
        <v>4800</v>
      </c>
      <c r="P6544" s="140">
        <v>1200</v>
      </c>
      <c r="Q6544" s="138">
        <v>45184</v>
      </c>
      <c r="AR6544">
        <f t="shared" si="415"/>
        <v>0</v>
      </c>
      <c r="AS6544">
        <f t="shared" si="416"/>
        <v>0</v>
      </c>
      <c r="AT6544">
        <f t="shared" si="414"/>
        <v>0</v>
      </c>
    </row>
    <row r="6545" spans="2:46" ht="15.75" customHeight="1" thickBot="1">
      <c r="B6545" t="str">
        <f t="shared" si="413"/>
        <v>LAURUSLABS4518445197</v>
      </c>
      <c r="C6545" s="137" t="s">
        <v>226</v>
      </c>
      <c r="D6545" s="137" t="s">
        <v>149</v>
      </c>
      <c r="E6545" s="138">
        <v>45197</v>
      </c>
      <c r="F6545" s="139">
        <v>0</v>
      </c>
      <c r="G6545" s="137" t="s">
        <v>223</v>
      </c>
      <c r="H6545" s="139">
        <v>401</v>
      </c>
      <c r="I6545" s="139">
        <v>407.4</v>
      </c>
      <c r="J6545" s="139">
        <v>398.15</v>
      </c>
      <c r="K6545" s="139">
        <v>401.45</v>
      </c>
      <c r="L6545" s="139">
        <v>401.45</v>
      </c>
      <c r="M6545" s="139">
        <v>2181</v>
      </c>
      <c r="N6545" s="139">
        <v>14941.31</v>
      </c>
      <c r="O6545" s="141">
        <v>10500000</v>
      </c>
      <c r="P6545" s="140">
        <v>-549100</v>
      </c>
      <c r="Q6545" s="138">
        <v>45184</v>
      </c>
      <c r="AR6545">
        <f t="shared" si="415"/>
        <v>12698100</v>
      </c>
      <c r="AS6545">
        <f t="shared" si="416"/>
        <v>-453900</v>
      </c>
      <c r="AT6545">
        <f t="shared" si="414"/>
        <v>13152000</v>
      </c>
    </row>
    <row r="6546" spans="2:46" ht="15.75" customHeight="1" thickBot="1">
      <c r="B6546" t="str">
        <f t="shared" si="413"/>
        <v>LAURUSLABS4518445225</v>
      </c>
      <c r="C6546" s="137" t="s">
        <v>226</v>
      </c>
      <c r="D6546" s="137" t="s">
        <v>149</v>
      </c>
      <c r="E6546" s="138">
        <v>45225</v>
      </c>
      <c r="F6546" s="139">
        <v>0</v>
      </c>
      <c r="G6546" s="137" t="s">
        <v>223</v>
      </c>
      <c r="H6546" s="139">
        <v>399.65</v>
      </c>
      <c r="I6546" s="139">
        <v>406.4</v>
      </c>
      <c r="J6546" s="139">
        <v>398.6</v>
      </c>
      <c r="K6546" s="139">
        <v>401.2</v>
      </c>
      <c r="L6546" s="139">
        <v>401.2</v>
      </c>
      <c r="M6546" s="139">
        <v>390</v>
      </c>
      <c r="N6546" s="139">
        <v>2671.74</v>
      </c>
      <c r="O6546" s="139">
        <v>2198100</v>
      </c>
      <c r="P6546" s="140">
        <v>95200</v>
      </c>
      <c r="Q6546" s="138">
        <v>45184</v>
      </c>
      <c r="AR6546">
        <f t="shared" si="415"/>
        <v>0</v>
      </c>
      <c r="AS6546">
        <f t="shared" si="416"/>
        <v>0</v>
      </c>
      <c r="AT6546">
        <f t="shared" si="414"/>
        <v>0</v>
      </c>
    </row>
    <row r="6547" spans="2:46" ht="15.75" customHeight="1" thickBot="1">
      <c r="B6547" t="str">
        <f t="shared" si="413"/>
        <v>LAURUSLABS4518445260</v>
      </c>
      <c r="C6547" s="137" t="s">
        <v>226</v>
      </c>
      <c r="D6547" s="137" t="s">
        <v>149</v>
      </c>
      <c r="E6547" s="138">
        <v>45260</v>
      </c>
      <c r="F6547" s="139">
        <v>0</v>
      </c>
      <c r="G6547" s="137" t="s">
        <v>223</v>
      </c>
      <c r="H6547" s="139">
        <v>401.4</v>
      </c>
      <c r="I6547" s="139">
        <v>406.7</v>
      </c>
      <c r="J6547" s="139">
        <v>399.5</v>
      </c>
      <c r="K6547" s="139">
        <v>401.55</v>
      </c>
      <c r="L6547" s="139">
        <v>401.55</v>
      </c>
      <c r="M6547" s="139">
        <v>31</v>
      </c>
      <c r="N6547" s="139">
        <v>212.43</v>
      </c>
      <c r="O6547" s="139">
        <v>215900</v>
      </c>
      <c r="P6547" s="140">
        <v>17000</v>
      </c>
      <c r="Q6547" s="138">
        <v>45184</v>
      </c>
      <c r="AR6547">
        <f t="shared" si="415"/>
        <v>0</v>
      </c>
      <c r="AS6547">
        <f t="shared" si="416"/>
        <v>0</v>
      </c>
      <c r="AT6547">
        <f t="shared" si="414"/>
        <v>0</v>
      </c>
    </row>
    <row r="6548" spans="2:46" ht="15.75" customHeight="1" thickBot="1">
      <c r="B6548" t="str">
        <f t="shared" si="413"/>
        <v>LICHSGFIN4518445197</v>
      </c>
      <c r="C6548" s="137" t="s">
        <v>226</v>
      </c>
      <c r="D6548" s="137" t="s">
        <v>150</v>
      </c>
      <c r="E6548" s="138">
        <v>45197</v>
      </c>
      <c r="F6548" s="139">
        <v>0</v>
      </c>
      <c r="G6548" s="137" t="s">
        <v>223</v>
      </c>
      <c r="H6548" s="139">
        <v>465.05</v>
      </c>
      <c r="I6548" s="139">
        <v>467.45</v>
      </c>
      <c r="J6548" s="139">
        <v>458.85</v>
      </c>
      <c r="K6548" s="139">
        <v>460.5</v>
      </c>
      <c r="L6548" s="139">
        <v>460.5</v>
      </c>
      <c r="M6548" s="139">
        <v>2834</v>
      </c>
      <c r="N6548" s="139">
        <v>26218.61</v>
      </c>
      <c r="O6548" s="141">
        <v>20200000</v>
      </c>
      <c r="P6548" s="140">
        <v>702000</v>
      </c>
      <c r="Q6548" s="138">
        <v>45184</v>
      </c>
      <c r="AR6548">
        <f t="shared" si="415"/>
        <v>21140000</v>
      </c>
      <c r="AS6548">
        <f t="shared" si="416"/>
        <v>960000</v>
      </c>
      <c r="AT6548">
        <f t="shared" si="414"/>
        <v>20180000</v>
      </c>
    </row>
    <row r="6549" spans="2:46" ht="15.75" customHeight="1" thickBot="1">
      <c r="B6549" t="str">
        <f t="shared" si="413"/>
        <v>LICHSGFIN4518445225</v>
      </c>
      <c r="C6549" s="137" t="s">
        <v>226</v>
      </c>
      <c r="D6549" s="137" t="s">
        <v>150</v>
      </c>
      <c r="E6549" s="138">
        <v>45225</v>
      </c>
      <c r="F6549" s="139">
        <v>0</v>
      </c>
      <c r="G6549" s="137" t="s">
        <v>223</v>
      </c>
      <c r="H6549" s="139">
        <v>468.05</v>
      </c>
      <c r="I6549" s="139">
        <v>470.45</v>
      </c>
      <c r="J6549" s="139">
        <v>462.5</v>
      </c>
      <c r="K6549" s="139">
        <v>463.85</v>
      </c>
      <c r="L6549" s="139">
        <v>463.85</v>
      </c>
      <c r="M6549" s="139">
        <v>422</v>
      </c>
      <c r="N6549" s="139">
        <v>3928.43</v>
      </c>
      <c r="O6549" s="139">
        <v>940000</v>
      </c>
      <c r="P6549" s="140">
        <v>258000</v>
      </c>
      <c r="Q6549" s="138">
        <v>45184</v>
      </c>
      <c r="AR6549">
        <f t="shared" si="415"/>
        <v>0</v>
      </c>
      <c r="AS6549">
        <f t="shared" si="416"/>
        <v>0</v>
      </c>
      <c r="AT6549">
        <f t="shared" si="414"/>
        <v>0</v>
      </c>
    </row>
    <row r="6550" spans="2:46" ht="15.75" customHeight="1" thickBot="1">
      <c r="B6550" t="str">
        <f t="shared" si="413"/>
        <v>LICHSGFIN4518445260</v>
      </c>
      <c r="C6550" s="137" t="s">
        <v>226</v>
      </c>
      <c r="D6550" s="137" t="s">
        <v>150</v>
      </c>
      <c r="E6550" s="138">
        <v>45260</v>
      </c>
      <c r="F6550" s="139">
        <v>0</v>
      </c>
      <c r="G6550" s="137" t="s">
        <v>223</v>
      </c>
      <c r="H6550" s="139">
        <v>468.5</v>
      </c>
      <c r="I6550" s="139">
        <v>468.5</v>
      </c>
      <c r="J6550" s="139">
        <v>465.95</v>
      </c>
      <c r="K6550" s="139">
        <v>466.15</v>
      </c>
      <c r="L6550" s="139">
        <v>466.15</v>
      </c>
      <c r="M6550" s="139">
        <v>5</v>
      </c>
      <c r="N6550" s="139">
        <v>46.67</v>
      </c>
      <c r="O6550" s="139">
        <v>82000</v>
      </c>
      <c r="P6550" s="139">
        <v>0</v>
      </c>
      <c r="Q6550" s="138">
        <v>45184</v>
      </c>
      <c r="AR6550">
        <f t="shared" si="415"/>
        <v>0</v>
      </c>
      <c r="AS6550">
        <f t="shared" si="416"/>
        <v>0</v>
      </c>
      <c r="AT6550">
        <f t="shared" si="414"/>
        <v>0</v>
      </c>
    </row>
    <row r="6551" spans="2:46" ht="15.75" customHeight="1" thickBot="1">
      <c r="B6551" t="str">
        <f t="shared" si="413"/>
        <v>LT4518445197</v>
      </c>
      <c r="C6551" s="137" t="s">
        <v>226</v>
      </c>
      <c r="D6551" s="137" t="s">
        <v>24</v>
      </c>
      <c r="E6551" s="138">
        <v>45197</v>
      </c>
      <c r="F6551" s="139">
        <v>0</v>
      </c>
      <c r="G6551" s="137" t="s">
        <v>223</v>
      </c>
      <c r="H6551" s="139">
        <v>2935</v>
      </c>
      <c r="I6551" s="139">
        <v>2937.95</v>
      </c>
      <c r="J6551" s="139">
        <v>2912.05</v>
      </c>
      <c r="K6551" s="139">
        <v>2916.8</v>
      </c>
      <c r="L6551" s="139">
        <v>2916.8</v>
      </c>
      <c r="M6551" s="139">
        <v>6386</v>
      </c>
      <c r="N6551" s="139">
        <v>55966.77</v>
      </c>
      <c r="O6551" s="141">
        <v>8420000</v>
      </c>
      <c r="P6551" s="140">
        <v>-116400</v>
      </c>
      <c r="Q6551" s="138">
        <v>45184</v>
      </c>
      <c r="AR6551">
        <f t="shared" si="415"/>
        <v>9080900</v>
      </c>
      <c r="AS6551">
        <f t="shared" si="416"/>
        <v>-101700</v>
      </c>
      <c r="AT6551">
        <f t="shared" si="414"/>
        <v>9182600</v>
      </c>
    </row>
    <row r="6552" spans="2:46" ht="15.75" customHeight="1" thickBot="1">
      <c r="B6552" t="str">
        <f t="shared" si="413"/>
        <v>LT4518445225</v>
      </c>
      <c r="C6552" s="137" t="s">
        <v>226</v>
      </c>
      <c r="D6552" s="137" t="s">
        <v>24</v>
      </c>
      <c r="E6552" s="138">
        <v>45225</v>
      </c>
      <c r="F6552" s="139">
        <v>0</v>
      </c>
      <c r="G6552" s="137" t="s">
        <v>223</v>
      </c>
      <c r="H6552" s="139">
        <v>2951</v>
      </c>
      <c r="I6552" s="139">
        <v>2951</v>
      </c>
      <c r="J6552" s="139">
        <v>2930.05</v>
      </c>
      <c r="K6552" s="139">
        <v>2934.05</v>
      </c>
      <c r="L6552" s="139">
        <v>2934.05</v>
      </c>
      <c r="M6552" s="139">
        <v>412</v>
      </c>
      <c r="N6552" s="139">
        <v>3631.99</v>
      </c>
      <c r="O6552" s="139">
        <v>660900</v>
      </c>
      <c r="P6552" s="140">
        <v>14700</v>
      </c>
      <c r="Q6552" s="138">
        <v>45184</v>
      </c>
      <c r="AR6552">
        <f t="shared" si="415"/>
        <v>0</v>
      </c>
      <c r="AS6552">
        <f t="shared" si="416"/>
        <v>0</v>
      </c>
      <c r="AT6552">
        <f t="shared" si="414"/>
        <v>0</v>
      </c>
    </row>
    <row r="6553" spans="2:46" ht="15.75" customHeight="1" thickBot="1">
      <c r="B6553" t="str">
        <f t="shared" si="413"/>
        <v>LT4518445260</v>
      </c>
      <c r="C6553" s="137" t="s">
        <v>226</v>
      </c>
      <c r="D6553" s="137" t="s">
        <v>24</v>
      </c>
      <c r="E6553" s="138">
        <v>45260</v>
      </c>
      <c r="F6553" s="139">
        <v>0</v>
      </c>
      <c r="G6553" s="137" t="s">
        <v>223</v>
      </c>
      <c r="H6553" s="139">
        <v>2960.55</v>
      </c>
      <c r="I6553" s="139">
        <v>2960.55</v>
      </c>
      <c r="J6553" s="139">
        <v>2948</v>
      </c>
      <c r="K6553" s="139">
        <v>2950.05</v>
      </c>
      <c r="L6553" s="139">
        <v>2950.05</v>
      </c>
      <c r="M6553" s="139">
        <v>21</v>
      </c>
      <c r="N6553" s="139">
        <v>186.1</v>
      </c>
      <c r="O6553" s="139">
        <v>66600</v>
      </c>
      <c r="P6553" s="139">
        <v>600</v>
      </c>
      <c r="Q6553" s="138">
        <v>45184</v>
      </c>
      <c r="AR6553">
        <f t="shared" si="415"/>
        <v>0</v>
      </c>
      <c r="AS6553">
        <f t="shared" si="416"/>
        <v>0</v>
      </c>
      <c r="AT6553">
        <f t="shared" si="414"/>
        <v>0</v>
      </c>
    </row>
    <row r="6554" spans="2:46" ht="15.75" customHeight="1" thickBot="1">
      <c r="B6554" t="str">
        <f t="shared" si="413"/>
        <v>LTIM4518445197</v>
      </c>
      <c r="C6554" s="137" t="s">
        <v>226</v>
      </c>
      <c r="D6554" s="137" t="s">
        <v>20</v>
      </c>
      <c r="E6554" s="138">
        <v>45197</v>
      </c>
      <c r="F6554" s="139">
        <v>0</v>
      </c>
      <c r="G6554" s="137" t="s">
        <v>223</v>
      </c>
      <c r="H6554" s="139">
        <v>5548.85</v>
      </c>
      <c r="I6554" s="139">
        <v>5568.35</v>
      </c>
      <c r="J6554" s="139">
        <v>5516.9</v>
      </c>
      <c r="K6554" s="139">
        <v>5552.9</v>
      </c>
      <c r="L6554" s="139">
        <v>5552.9</v>
      </c>
      <c r="M6554" s="139">
        <v>2407</v>
      </c>
      <c r="N6554" s="139">
        <v>20021.39</v>
      </c>
      <c r="O6554" s="139">
        <v>1440600</v>
      </c>
      <c r="P6554" s="140">
        <v>-49500</v>
      </c>
      <c r="Q6554" s="138">
        <v>45184</v>
      </c>
      <c r="AR6554">
        <f t="shared" si="415"/>
        <v>1548750</v>
      </c>
      <c r="AS6554">
        <f t="shared" si="416"/>
        <v>-34800</v>
      </c>
      <c r="AT6554">
        <f t="shared" si="414"/>
        <v>1583550</v>
      </c>
    </row>
    <row r="6555" spans="2:46" ht="15.75" customHeight="1" thickBot="1">
      <c r="B6555" t="str">
        <f t="shared" si="413"/>
        <v>LTIM4518445225</v>
      </c>
      <c r="C6555" s="137" t="s">
        <v>226</v>
      </c>
      <c r="D6555" s="137" t="s">
        <v>20</v>
      </c>
      <c r="E6555" s="138">
        <v>45225</v>
      </c>
      <c r="F6555" s="139">
        <v>0</v>
      </c>
      <c r="G6555" s="137" t="s">
        <v>223</v>
      </c>
      <c r="H6555" s="139">
        <v>5572.75</v>
      </c>
      <c r="I6555" s="139">
        <v>5596.75</v>
      </c>
      <c r="J6555" s="139">
        <v>5542</v>
      </c>
      <c r="K6555" s="139">
        <v>5575.65</v>
      </c>
      <c r="L6555" s="139">
        <v>5575.65</v>
      </c>
      <c r="M6555" s="139">
        <v>426</v>
      </c>
      <c r="N6555" s="139">
        <v>3558.49</v>
      </c>
      <c r="O6555" s="139">
        <v>108150</v>
      </c>
      <c r="P6555" s="140">
        <v>14700</v>
      </c>
      <c r="Q6555" s="138">
        <v>45184</v>
      </c>
      <c r="AR6555">
        <f t="shared" si="415"/>
        <v>0</v>
      </c>
      <c r="AS6555">
        <f t="shared" si="416"/>
        <v>0</v>
      </c>
      <c r="AT6555">
        <f t="shared" si="414"/>
        <v>0</v>
      </c>
    </row>
    <row r="6556" spans="2:46" ht="15.75" customHeight="1" thickBot="1">
      <c r="B6556" t="str">
        <f t="shared" si="413"/>
        <v>LTIM4518445260</v>
      </c>
      <c r="C6556" s="137" t="s">
        <v>226</v>
      </c>
      <c r="D6556" s="137" t="s">
        <v>20</v>
      </c>
      <c r="E6556" s="138">
        <v>45260</v>
      </c>
      <c r="F6556" s="139">
        <v>0</v>
      </c>
      <c r="G6556" s="137" t="s">
        <v>223</v>
      </c>
      <c r="H6556" s="139">
        <v>5599</v>
      </c>
      <c r="I6556" s="139">
        <v>5614.15</v>
      </c>
      <c r="J6556" s="139">
        <v>5576.25</v>
      </c>
      <c r="K6556" s="139">
        <v>5576.25</v>
      </c>
      <c r="L6556" s="139">
        <v>5615.8</v>
      </c>
      <c r="M6556" s="139">
        <v>18</v>
      </c>
      <c r="N6556" s="139">
        <v>150.94999999999999</v>
      </c>
      <c r="O6556" s="139">
        <v>10650</v>
      </c>
      <c r="P6556" s="139">
        <v>300</v>
      </c>
      <c r="Q6556" s="138">
        <v>45184</v>
      </c>
      <c r="AR6556">
        <f t="shared" si="415"/>
        <v>0</v>
      </c>
      <c r="AS6556">
        <f t="shared" si="416"/>
        <v>0</v>
      </c>
      <c r="AT6556">
        <f t="shared" si="414"/>
        <v>0</v>
      </c>
    </row>
    <row r="6557" spans="2:46" ht="15.75" customHeight="1" thickBot="1">
      <c r="B6557" t="str">
        <f t="shared" si="413"/>
        <v>LTTS4518445197</v>
      </c>
      <c r="C6557" s="137" t="s">
        <v>226</v>
      </c>
      <c r="D6557" s="137" t="s">
        <v>151</v>
      </c>
      <c r="E6557" s="138">
        <v>45197</v>
      </c>
      <c r="F6557" s="139">
        <v>0</v>
      </c>
      <c r="G6557" s="137" t="s">
        <v>223</v>
      </c>
      <c r="H6557" s="139">
        <v>4744.8999999999996</v>
      </c>
      <c r="I6557" s="139">
        <v>4764.8500000000004</v>
      </c>
      <c r="J6557" s="139">
        <v>4689.6000000000004</v>
      </c>
      <c r="K6557" s="139">
        <v>4714.7</v>
      </c>
      <c r="L6557" s="139">
        <v>4714.7</v>
      </c>
      <c r="M6557" s="139">
        <v>1964</v>
      </c>
      <c r="N6557" s="139">
        <v>18601.98</v>
      </c>
      <c r="O6557" s="139">
        <v>631400</v>
      </c>
      <c r="P6557" s="140">
        <v>-32000</v>
      </c>
      <c r="Q6557" s="138">
        <v>45184</v>
      </c>
      <c r="AR6557">
        <f t="shared" si="415"/>
        <v>698000</v>
      </c>
      <c r="AS6557">
        <f t="shared" si="416"/>
        <v>-30000</v>
      </c>
      <c r="AT6557">
        <f t="shared" si="414"/>
        <v>728000</v>
      </c>
    </row>
    <row r="6558" spans="2:46" ht="15.75" customHeight="1" thickBot="1">
      <c r="B6558" t="str">
        <f t="shared" si="413"/>
        <v>LTTS4518445225</v>
      </c>
      <c r="C6558" s="137" t="s">
        <v>226</v>
      </c>
      <c r="D6558" s="137" t="s">
        <v>151</v>
      </c>
      <c r="E6558" s="138">
        <v>45225</v>
      </c>
      <c r="F6558" s="139">
        <v>0</v>
      </c>
      <c r="G6558" s="137" t="s">
        <v>223</v>
      </c>
      <c r="H6558" s="139">
        <v>4754.7</v>
      </c>
      <c r="I6558" s="139">
        <v>4755.6000000000004</v>
      </c>
      <c r="J6558" s="139">
        <v>4687.6499999999996</v>
      </c>
      <c r="K6558" s="139">
        <v>4707.5</v>
      </c>
      <c r="L6558" s="139">
        <v>4707.5</v>
      </c>
      <c r="M6558" s="139">
        <v>194</v>
      </c>
      <c r="N6558" s="139">
        <v>1833.88</v>
      </c>
      <c r="O6558" s="139">
        <v>66600</v>
      </c>
      <c r="P6558" s="140">
        <v>2000</v>
      </c>
      <c r="Q6558" s="138">
        <v>45184</v>
      </c>
      <c r="AR6558">
        <f t="shared" si="415"/>
        <v>0</v>
      </c>
      <c r="AS6558">
        <f t="shared" si="416"/>
        <v>0</v>
      </c>
      <c r="AT6558">
        <f t="shared" si="414"/>
        <v>0</v>
      </c>
    </row>
    <row r="6559" spans="2:46" ht="15.75" customHeight="1" thickBot="1">
      <c r="B6559" t="str">
        <f t="shared" si="413"/>
        <v>LTTS4518445260</v>
      </c>
      <c r="C6559" s="137" t="s">
        <v>226</v>
      </c>
      <c r="D6559" s="137" t="s">
        <v>151</v>
      </c>
      <c r="E6559" s="138">
        <v>45260</v>
      </c>
      <c r="F6559" s="139">
        <v>0</v>
      </c>
      <c r="G6559" s="137" t="s">
        <v>223</v>
      </c>
      <c r="H6559" s="139">
        <v>4750</v>
      </c>
      <c r="I6559" s="139">
        <v>4762</v>
      </c>
      <c r="J6559" s="139">
        <v>4685</v>
      </c>
      <c r="K6559" s="139">
        <v>4711.8999999999996</v>
      </c>
      <c r="L6559" s="139">
        <v>4711.8999999999996</v>
      </c>
      <c r="M6559" s="139">
        <v>18</v>
      </c>
      <c r="N6559" s="139">
        <v>170.57</v>
      </c>
      <c r="O6559" s="139">
        <v>6000</v>
      </c>
      <c r="P6559" s="140">
        <v>1600</v>
      </c>
      <c r="Q6559" s="138">
        <v>45184</v>
      </c>
      <c r="AR6559">
        <f t="shared" si="415"/>
        <v>0</v>
      </c>
      <c r="AS6559">
        <f t="shared" si="416"/>
        <v>0</v>
      </c>
      <c r="AT6559">
        <f t="shared" si="414"/>
        <v>0</v>
      </c>
    </row>
    <row r="6560" spans="2:46" ht="15.75" customHeight="1" thickBot="1">
      <c r="B6560" t="str">
        <f t="shared" si="413"/>
        <v>LUPIN4518445197</v>
      </c>
      <c r="C6560" s="137" t="s">
        <v>226</v>
      </c>
      <c r="D6560" s="137" t="s">
        <v>152</v>
      </c>
      <c r="E6560" s="138">
        <v>45197</v>
      </c>
      <c r="F6560" s="139">
        <v>0</v>
      </c>
      <c r="G6560" s="137" t="s">
        <v>223</v>
      </c>
      <c r="H6560" s="139">
        <v>1162.8499999999999</v>
      </c>
      <c r="I6560" s="139">
        <v>1164.7</v>
      </c>
      <c r="J6560" s="139">
        <v>1151.8</v>
      </c>
      <c r="K6560" s="139">
        <v>1155.5999999999999</v>
      </c>
      <c r="L6560" s="139">
        <v>1155.5999999999999</v>
      </c>
      <c r="M6560" s="139">
        <v>1382</v>
      </c>
      <c r="N6560" s="139">
        <v>13590.06</v>
      </c>
      <c r="O6560" s="139">
        <v>6529700</v>
      </c>
      <c r="P6560" s="140">
        <v>-138550</v>
      </c>
      <c r="Q6560" s="138">
        <v>45184</v>
      </c>
      <c r="AR6560">
        <f t="shared" si="415"/>
        <v>6823800</v>
      </c>
      <c r="AS6560">
        <f t="shared" si="416"/>
        <v>-117300</v>
      </c>
      <c r="AT6560">
        <f t="shared" si="414"/>
        <v>6941100</v>
      </c>
    </row>
    <row r="6561" spans="2:46" ht="15.75" customHeight="1" thickBot="1">
      <c r="B6561" t="str">
        <f t="shared" si="413"/>
        <v>LUPIN4518445225</v>
      </c>
      <c r="C6561" s="137" t="s">
        <v>226</v>
      </c>
      <c r="D6561" s="137" t="s">
        <v>152</v>
      </c>
      <c r="E6561" s="138">
        <v>45225</v>
      </c>
      <c r="F6561" s="139">
        <v>0</v>
      </c>
      <c r="G6561" s="137" t="s">
        <v>223</v>
      </c>
      <c r="H6561" s="139">
        <v>1168.5999999999999</v>
      </c>
      <c r="I6561" s="139">
        <v>1170.05</v>
      </c>
      <c r="J6561" s="139">
        <v>1158.6500000000001</v>
      </c>
      <c r="K6561" s="139">
        <v>1162.3</v>
      </c>
      <c r="L6561" s="139">
        <v>1162.3</v>
      </c>
      <c r="M6561" s="139">
        <v>142</v>
      </c>
      <c r="N6561" s="139">
        <v>1406.6</v>
      </c>
      <c r="O6561" s="139">
        <v>294100</v>
      </c>
      <c r="P6561" s="140">
        <v>21250</v>
      </c>
      <c r="Q6561" s="138">
        <v>45184</v>
      </c>
      <c r="AR6561">
        <f t="shared" si="415"/>
        <v>0</v>
      </c>
      <c r="AS6561">
        <f t="shared" si="416"/>
        <v>0</v>
      </c>
      <c r="AT6561">
        <f t="shared" si="414"/>
        <v>0</v>
      </c>
    </row>
    <row r="6562" spans="2:46" ht="15.75" customHeight="1" thickBot="1">
      <c r="B6562" t="str">
        <f t="shared" si="413"/>
        <v>LUPIN4518445260</v>
      </c>
      <c r="C6562" s="137" t="s">
        <v>226</v>
      </c>
      <c r="D6562" s="137" t="s">
        <v>152</v>
      </c>
      <c r="E6562" s="138">
        <v>45260</v>
      </c>
      <c r="F6562" s="139">
        <v>0</v>
      </c>
      <c r="G6562" s="137" t="s">
        <v>223</v>
      </c>
      <c r="H6562" s="139">
        <v>0</v>
      </c>
      <c r="I6562" s="139">
        <v>0</v>
      </c>
      <c r="J6562" s="139">
        <v>0</v>
      </c>
      <c r="K6562" s="139">
        <v>1179.45</v>
      </c>
      <c r="L6562" s="139">
        <v>1168</v>
      </c>
      <c r="M6562" s="139">
        <v>0</v>
      </c>
      <c r="N6562" s="139">
        <v>0</v>
      </c>
      <c r="O6562" s="139">
        <v>24650</v>
      </c>
      <c r="P6562" s="139">
        <v>0</v>
      </c>
      <c r="Q6562" s="138">
        <v>45184</v>
      </c>
      <c r="AR6562">
        <f t="shared" si="415"/>
        <v>0</v>
      </c>
      <c r="AS6562">
        <f t="shared" si="416"/>
        <v>0</v>
      </c>
      <c r="AT6562">
        <f t="shared" si="414"/>
        <v>0</v>
      </c>
    </row>
    <row r="6563" spans="2:46" ht="15.75" customHeight="1" thickBot="1">
      <c r="B6563" t="str">
        <f t="shared" si="413"/>
        <v>M&amp;M4518445197</v>
      </c>
      <c r="C6563" s="137" t="s">
        <v>226</v>
      </c>
      <c r="D6563" s="137" t="s">
        <v>33</v>
      </c>
      <c r="E6563" s="138">
        <v>45197</v>
      </c>
      <c r="F6563" s="139">
        <v>0</v>
      </c>
      <c r="G6563" s="137" t="s">
        <v>223</v>
      </c>
      <c r="H6563" s="139">
        <v>1578.9</v>
      </c>
      <c r="I6563" s="139">
        <v>1616.9</v>
      </c>
      <c r="J6563" s="139">
        <v>1574.35</v>
      </c>
      <c r="K6563" s="139">
        <v>1607.05</v>
      </c>
      <c r="L6563" s="139">
        <v>1607.05</v>
      </c>
      <c r="M6563" s="139">
        <v>9141</v>
      </c>
      <c r="N6563" s="139">
        <v>102349.17</v>
      </c>
      <c r="O6563" s="139">
        <v>14994000</v>
      </c>
      <c r="P6563" s="140">
        <v>18200</v>
      </c>
      <c r="Q6563" s="138">
        <v>45184</v>
      </c>
      <c r="AR6563">
        <f t="shared" si="415"/>
        <v>15502900</v>
      </c>
      <c r="AS6563">
        <f t="shared" si="416"/>
        <v>133700</v>
      </c>
      <c r="AT6563">
        <f t="shared" si="414"/>
        <v>15369200</v>
      </c>
    </row>
    <row r="6564" spans="2:46" ht="15.75" customHeight="1" thickBot="1">
      <c r="B6564" t="str">
        <f t="shared" si="413"/>
        <v>M&amp;M4518445225</v>
      </c>
      <c r="C6564" s="137" t="s">
        <v>226</v>
      </c>
      <c r="D6564" s="137" t="s">
        <v>33</v>
      </c>
      <c r="E6564" s="138">
        <v>45225</v>
      </c>
      <c r="F6564" s="139">
        <v>0</v>
      </c>
      <c r="G6564" s="137" t="s">
        <v>223</v>
      </c>
      <c r="H6564" s="139">
        <v>1590.3</v>
      </c>
      <c r="I6564" s="139">
        <v>1626.05</v>
      </c>
      <c r="J6564" s="139">
        <v>1584.95</v>
      </c>
      <c r="K6564" s="139">
        <v>1616.7</v>
      </c>
      <c r="L6564" s="139">
        <v>1616.7</v>
      </c>
      <c r="M6564" s="139">
        <v>773</v>
      </c>
      <c r="N6564" s="139">
        <v>8703.27</v>
      </c>
      <c r="O6564" s="139">
        <v>508900</v>
      </c>
      <c r="P6564" s="140">
        <v>115500</v>
      </c>
      <c r="Q6564" s="138">
        <v>45184</v>
      </c>
      <c r="AR6564">
        <f t="shared" si="415"/>
        <v>0</v>
      </c>
      <c r="AS6564">
        <f t="shared" si="416"/>
        <v>0</v>
      </c>
      <c r="AT6564">
        <f t="shared" si="414"/>
        <v>0</v>
      </c>
    </row>
    <row r="6565" spans="2:46" ht="15.75" customHeight="1" thickBot="1">
      <c r="B6565" t="str">
        <f t="shared" si="413"/>
        <v>M&amp;M4518445260</v>
      </c>
      <c r="C6565" s="137" t="s">
        <v>226</v>
      </c>
      <c r="D6565" s="137" t="s">
        <v>33</v>
      </c>
      <c r="E6565" s="138">
        <v>45260</v>
      </c>
      <c r="F6565" s="139">
        <v>0</v>
      </c>
      <c r="G6565" s="137" t="s">
        <v>223</v>
      </c>
      <c r="H6565" s="139">
        <v>1605</v>
      </c>
      <c r="I6565" s="139">
        <v>1635</v>
      </c>
      <c r="J6565" s="139">
        <v>1595.9</v>
      </c>
      <c r="K6565" s="139">
        <v>1628.35</v>
      </c>
      <c r="L6565" s="139">
        <v>1628.35</v>
      </c>
      <c r="M6565" s="139">
        <v>49</v>
      </c>
      <c r="N6565" s="139">
        <v>554.91999999999996</v>
      </c>
      <c r="O6565" s="139">
        <v>49000</v>
      </c>
      <c r="P6565" s="140">
        <v>-2800</v>
      </c>
      <c r="Q6565" s="138">
        <v>45184</v>
      </c>
      <c r="AR6565">
        <f t="shared" si="415"/>
        <v>0</v>
      </c>
      <c r="AS6565">
        <f t="shared" si="416"/>
        <v>0</v>
      </c>
      <c r="AT6565">
        <f t="shared" si="414"/>
        <v>0</v>
      </c>
    </row>
    <row r="6566" spans="2:46" ht="15.75" customHeight="1" thickBot="1">
      <c r="B6566" t="str">
        <f t="shared" si="413"/>
        <v>M&amp;MFIN4518445197</v>
      </c>
      <c r="C6566" s="137" t="s">
        <v>226</v>
      </c>
      <c r="D6566" s="137" t="s">
        <v>153</v>
      </c>
      <c r="E6566" s="138">
        <v>45197</v>
      </c>
      <c r="F6566" s="139">
        <v>0</v>
      </c>
      <c r="G6566" s="137" t="s">
        <v>223</v>
      </c>
      <c r="H6566" s="139">
        <v>299.85000000000002</v>
      </c>
      <c r="I6566" s="139">
        <v>304.5</v>
      </c>
      <c r="J6566" s="139">
        <v>298.89999999999998</v>
      </c>
      <c r="K6566" s="139">
        <v>299.60000000000002</v>
      </c>
      <c r="L6566" s="139">
        <v>299.60000000000002</v>
      </c>
      <c r="M6566" s="139">
        <v>2178</v>
      </c>
      <c r="N6566" s="139">
        <v>26258.43</v>
      </c>
      <c r="O6566" s="139">
        <v>37996000</v>
      </c>
      <c r="P6566" s="140">
        <v>344000</v>
      </c>
      <c r="Q6566" s="138">
        <v>45184</v>
      </c>
      <c r="AR6566">
        <f t="shared" si="415"/>
        <v>42104000</v>
      </c>
      <c r="AS6566">
        <f t="shared" si="416"/>
        <v>736000</v>
      </c>
      <c r="AT6566">
        <f t="shared" si="414"/>
        <v>41368000</v>
      </c>
    </row>
    <row r="6567" spans="2:46" ht="15.75" customHeight="1" thickBot="1">
      <c r="B6567" t="str">
        <f t="shared" si="413"/>
        <v>M&amp;MFIN4518445225</v>
      </c>
      <c r="C6567" s="137" t="s">
        <v>226</v>
      </c>
      <c r="D6567" s="137" t="s">
        <v>153</v>
      </c>
      <c r="E6567" s="138">
        <v>45225</v>
      </c>
      <c r="F6567" s="139">
        <v>0</v>
      </c>
      <c r="G6567" s="137" t="s">
        <v>223</v>
      </c>
      <c r="H6567" s="139">
        <v>297.45</v>
      </c>
      <c r="I6567" s="139">
        <v>300.64999999999998</v>
      </c>
      <c r="J6567" s="139">
        <v>296.60000000000002</v>
      </c>
      <c r="K6567" s="139">
        <v>297.05</v>
      </c>
      <c r="L6567" s="139">
        <v>297.05</v>
      </c>
      <c r="M6567" s="139">
        <v>413</v>
      </c>
      <c r="N6567" s="139">
        <v>4934.66</v>
      </c>
      <c r="O6567" s="139">
        <v>4108000</v>
      </c>
      <c r="P6567" s="140">
        <v>392000</v>
      </c>
      <c r="Q6567" s="138">
        <v>45184</v>
      </c>
      <c r="AR6567">
        <f t="shared" si="415"/>
        <v>0</v>
      </c>
      <c r="AS6567">
        <f t="shared" si="416"/>
        <v>0</v>
      </c>
      <c r="AT6567">
        <f t="shared" si="414"/>
        <v>0</v>
      </c>
    </row>
    <row r="6568" spans="2:46" ht="15.75" customHeight="1" thickBot="1">
      <c r="B6568" t="str">
        <f t="shared" si="413"/>
        <v>M&amp;MFIN4518445260</v>
      </c>
      <c r="C6568" s="137" t="s">
        <v>226</v>
      </c>
      <c r="D6568" s="137" t="s">
        <v>153</v>
      </c>
      <c r="E6568" s="138">
        <v>45260</v>
      </c>
      <c r="F6568" s="139">
        <v>0</v>
      </c>
      <c r="G6568" s="137" t="s">
        <v>223</v>
      </c>
      <c r="H6568" s="139">
        <v>297.3</v>
      </c>
      <c r="I6568" s="139">
        <v>299.05</v>
      </c>
      <c r="J6568" s="139">
        <v>296.05</v>
      </c>
      <c r="K6568" s="139">
        <v>296.35000000000002</v>
      </c>
      <c r="L6568" s="139">
        <v>296.35000000000002</v>
      </c>
      <c r="M6568" s="139">
        <v>27</v>
      </c>
      <c r="N6568" s="139">
        <v>321.13</v>
      </c>
      <c r="O6568" s="139">
        <v>360000</v>
      </c>
      <c r="P6568" s="140">
        <v>36000</v>
      </c>
      <c r="Q6568" s="138">
        <v>45184</v>
      </c>
      <c r="AR6568">
        <f t="shared" si="415"/>
        <v>0</v>
      </c>
      <c r="AS6568">
        <f t="shared" si="416"/>
        <v>0</v>
      </c>
      <c r="AT6568">
        <f t="shared" si="414"/>
        <v>0</v>
      </c>
    </row>
    <row r="6569" spans="2:46" ht="15.75" customHeight="1" thickBot="1">
      <c r="B6569" t="str">
        <f t="shared" si="413"/>
        <v>MANAPPURAM4518445197</v>
      </c>
      <c r="C6569" s="137" t="s">
        <v>226</v>
      </c>
      <c r="D6569" s="137" t="s">
        <v>154</v>
      </c>
      <c r="E6569" s="138">
        <v>45197</v>
      </c>
      <c r="F6569" s="139">
        <v>0</v>
      </c>
      <c r="G6569" s="137" t="s">
        <v>223</v>
      </c>
      <c r="H6569" s="139">
        <v>143.80000000000001</v>
      </c>
      <c r="I6569" s="139">
        <v>143.9</v>
      </c>
      <c r="J6569" s="139">
        <v>141.65</v>
      </c>
      <c r="K6569" s="139">
        <v>141.9</v>
      </c>
      <c r="L6569" s="139">
        <v>141.9</v>
      </c>
      <c r="M6569" s="139">
        <v>81</v>
      </c>
      <c r="N6569" s="139">
        <v>692.8</v>
      </c>
      <c r="O6569" s="139">
        <v>66612000</v>
      </c>
      <c r="P6569" s="140">
        <v>-486000</v>
      </c>
      <c r="Q6569" s="138">
        <v>45184</v>
      </c>
      <c r="AR6569">
        <f t="shared" si="415"/>
        <v>70098000</v>
      </c>
      <c r="AS6569">
        <f t="shared" si="416"/>
        <v>-498000</v>
      </c>
      <c r="AT6569">
        <f t="shared" si="414"/>
        <v>70596000</v>
      </c>
    </row>
    <row r="6570" spans="2:46" ht="15.75" customHeight="1" thickBot="1">
      <c r="B6570" t="str">
        <f t="shared" si="413"/>
        <v>MANAPPURAM4518445225</v>
      </c>
      <c r="C6570" s="137" t="s">
        <v>226</v>
      </c>
      <c r="D6570" s="137" t="s">
        <v>154</v>
      </c>
      <c r="E6570" s="138">
        <v>45225</v>
      </c>
      <c r="F6570" s="139">
        <v>0</v>
      </c>
      <c r="G6570" s="137" t="s">
        <v>223</v>
      </c>
      <c r="H6570" s="139">
        <v>144.25</v>
      </c>
      <c r="I6570" s="139">
        <v>144.35</v>
      </c>
      <c r="J6570" s="139">
        <v>144.25</v>
      </c>
      <c r="K6570" s="139">
        <v>144.35</v>
      </c>
      <c r="L6570" s="139">
        <v>142.94999999999999</v>
      </c>
      <c r="M6570" s="139">
        <v>2</v>
      </c>
      <c r="N6570" s="139">
        <v>17.309999999999999</v>
      </c>
      <c r="O6570" s="139">
        <v>3486000</v>
      </c>
      <c r="P6570" s="140">
        <v>-12000</v>
      </c>
      <c r="Q6570" s="138">
        <v>45184</v>
      </c>
      <c r="AR6570">
        <f t="shared" si="415"/>
        <v>0</v>
      </c>
      <c r="AS6570">
        <f t="shared" si="416"/>
        <v>0</v>
      </c>
      <c r="AT6570">
        <f t="shared" si="414"/>
        <v>0</v>
      </c>
    </row>
    <row r="6571" spans="2:46" ht="15.75" customHeight="1" thickBot="1">
      <c r="B6571" t="str">
        <f t="shared" si="413"/>
        <v>MANAPPURAM4518445260</v>
      </c>
      <c r="C6571" s="137" t="s">
        <v>226</v>
      </c>
      <c r="D6571" s="137" t="s">
        <v>154</v>
      </c>
      <c r="E6571" s="138">
        <v>45260</v>
      </c>
      <c r="F6571" s="139">
        <v>0</v>
      </c>
      <c r="G6571" s="137" t="s">
        <v>223</v>
      </c>
      <c r="H6571" s="139">
        <v>0</v>
      </c>
      <c r="I6571" s="139">
        <v>0</v>
      </c>
      <c r="J6571" s="139">
        <v>0</v>
      </c>
      <c r="K6571" s="139">
        <v>147.9</v>
      </c>
      <c r="L6571" s="139">
        <v>143.94999999999999</v>
      </c>
      <c r="M6571" s="139">
        <v>0</v>
      </c>
      <c r="N6571" s="139">
        <v>0</v>
      </c>
      <c r="O6571" s="139">
        <v>204000</v>
      </c>
      <c r="P6571" s="139">
        <v>0</v>
      </c>
      <c r="Q6571" s="138">
        <v>45184</v>
      </c>
      <c r="AR6571">
        <f t="shared" si="415"/>
        <v>0</v>
      </c>
      <c r="AS6571">
        <f t="shared" si="416"/>
        <v>0</v>
      </c>
      <c r="AT6571">
        <f t="shared" si="414"/>
        <v>0</v>
      </c>
    </row>
    <row r="6572" spans="2:46" ht="15.75" customHeight="1" thickBot="1">
      <c r="B6572" t="str">
        <f t="shared" si="413"/>
        <v>MARICO4518445197</v>
      </c>
      <c r="C6572" s="137" t="s">
        <v>226</v>
      </c>
      <c r="D6572" s="137" t="s">
        <v>155</v>
      </c>
      <c r="E6572" s="138">
        <v>45197</v>
      </c>
      <c r="F6572" s="139">
        <v>0</v>
      </c>
      <c r="G6572" s="137" t="s">
        <v>223</v>
      </c>
      <c r="H6572" s="139">
        <v>588.95000000000005</v>
      </c>
      <c r="I6572" s="139">
        <v>588.95000000000005</v>
      </c>
      <c r="J6572" s="139">
        <v>578.35</v>
      </c>
      <c r="K6572" s="139">
        <v>582.29999999999995</v>
      </c>
      <c r="L6572" s="139">
        <v>582.29999999999995</v>
      </c>
      <c r="M6572" s="139">
        <v>805</v>
      </c>
      <c r="N6572" s="139">
        <v>5620.41</v>
      </c>
      <c r="O6572" s="139">
        <v>11282400</v>
      </c>
      <c r="P6572" s="140">
        <v>-109200</v>
      </c>
      <c r="Q6572" s="138">
        <v>45184</v>
      </c>
      <c r="AR6572">
        <f t="shared" si="415"/>
        <v>11425200</v>
      </c>
      <c r="AS6572">
        <f t="shared" si="416"/>
        <v>-100800</v>
      </c>
      <c r="AT6572">
        <f t="shared" si="414"/>
        <v>11526000</v>
      </c>
    </row>
    <row r="6573" spans="2:46" ht="15.75" customHeight="1" thickBot="1">
      <c r="B6573" t="str">
        <f t="shared" si="413"/>
        <v>MARICO4518445225</v>
      </c>
      <c r="C6573" s="137" t="s">
        <v>226</v>
      </c>
      <c r="D6573" s="137" t="s">
        <v>155</v>
      </c>
      <c r="E6573" s="138">
        <v>45225</v>
      </c>
      <c r="F6573" s="139">
        <v>0</v>
      </c>
      <c r="G6573" s="137" t="s">
        <v>223</v>
      </c>
      <c r="H6573" s="139">
        <v>584.4</v>
      </c>
      <c r="I6573" s="139">
        <v>586.65</v>
      </c>
      <c r="J6573" s="139">
        <v>583</v>
      </c>
      <c r="K6573" s="139">
        <v>585.1</v>
      </c>
      <c r="L6573" s="139">
        <v>585.1</v>
      </c>
      <c r="M6573" s="139">
        <v>57</v>
      </c>
      <c r="N6573" s="139">
        <v>399.95</v>
      </c>
      <c r="O6573" s="139">
        <v>142800</v>
      </c>
      <c r="P6573" s="140">
        <v>8400</v>
      </c>
      <c r="Q6573" s="138">
        <v>45184</v>
      </c>
      <c r="AR6573">
        <f t="shared" si="415"/>
        <v>0</v>
      </c>
      <c r="AS6573">
        <f t="shared" si="416"/>
        <v>0</v>
      </c>
      <c r="AT6573">
        <f t="shared" si="414"/>
        <v>0</v>
      </c>
    </row>
    <row r="6574" spans="2:46" ht="15.75" customHeight="1" thickBot="1">
      <c r="B6574" t="str">
        <f t="shared" si="413"/>
        <v>MARICO4518445260</v>
      </c>
      <c r="C6574" s="137" t="s">
        <v>226</v>
      </c>
      <c r="D6574" s="137" t="s">
        <v>155</v>
      </c>
      <c r="E6574" s="138">
        <v>45260</v>
      </c>
      <c r="F6574" s="139">
        <v>0</v>
      </c>
      <c r="G6574" s="137" t="s">
        <v>223</v>
      </c>
      <c r="H6574" s="139">
        <v>0</v>
      </c>
      <c r="I6574" s="139">
        <v>0</v>
      </c>
      <c r="J6574" s="139">
        <v>0</v>
      </c>
      <c r="K6574" s="139">
        <v>593.75</v>
      </c>
      <c r="L6574" s="139">
        <v>588.85</v>
      </c>
      <c r="M6574" s="139">
        <v>0</v>
      </c>
      <c r="N6574" s="139">
        <v>0</v>
      </c>
      <c r="O6574" s="139">
        <v>1200</v>
      </c>
      <c r="P6574" s="139">
        <v>0</v>
      </c>
      <c r="Q6574" s="138">
        <v>45184</v>
      </c>
      <c r="AR6574">
        <f t="shared" si="415"/>
        <v>0</v>
      </c>
      <c r="AS6574">
        <f t="shared" si="416"/>
        <v>0</v>
      </c>
      <c r="AT6574">
        <f t="shared" si="414"/>
        <v>0</v>
      </c>
    </row>
    <row r="6575" spans="2:46" ht="15.75" customHeight="1" thickBot="1">
      <c r="B6575" t="str">
        <f t="shared" si="413"/>
        <v>MARUTI4518445197</v>
      </c>
      <c r="C6575" s="137" t="s">
        <v>226</v>
      </c>
      <c r="D6575" s="137" t="s">
        <v>32</v>
      </c>
      <c r="E6575" s="138">
        <v>45197</v>
      </c>
      <c r="F6575" s="139">
        <v>0</v>
      </c>
      <c r="G6575" s="137" t="s">
        <v>223</v>
      </c>
      <c r="H6575" s="139">
        <v>10530</v>
      </c>
      <c r="I6575" s="139">
        <v>10586.05</v>
      </c>
      <c r="J6575" s="139">
        <v>10511.6</v>
      </c>
      <c r="K6575" s="139">
        <v>10564.45</v>
      </c>
      <c r="L6575" s="139">
        <v>10564.45</v>
      </c>
      <c r="M6575" s="139">
        <v>5939</v>
      </c>
      <c r="N6575" s="139">
        <v>62724.09</v>
      </c>
      <c r="O6575" s="139">
        <v>2811200</v>
      </c>
      <c r="P6575" s="140">
        <v>134400</v>
      </c>
      <c r="Q6575" s="138">
        <v>45184</v>
      </c>
      <c r="AR6575">
        <f t="shared" si="415"/>
        <v>2921900</v>
      </c>
      <c r="AS6575">
        <f t="shared" si="416"/>
        <v>151700</v>
      </c>
      <c r="AT6575">
        <f t="shared" si="414"/>
        <v>2770200</v>
      </c>
    </row>
    <row r="6576" spans="2:46" ht="15.75" customHeight="1" thickBot="1">
      <c r="B6576" t="str">
        <f t="shared" si="413"/>
        <v>MARUTI4518445225</v>
      </c>
      <c r="C6576" s="137" t="s">
        <v>226</v>
      </c>
      <c r="D6576" s="137" t="s">
        <v>32</v>
      </c>
      <c r="E6576" s="138">
        <v>45225</v>
      </c>
      <c r="F6576" s="139">
        <v>0</v>
      </c>
      <c r="G6576" s="137" t="s">
        <v>223</v>
      </c>
      <c r="H6576" s="139">
        <v>10597.95</v>
      </c>
      <c r="I6576" s="139">
        <v>10660</v>
      </c>
      <c r="J6576" s="139">
        <v>10585</v>
      </c>
      <c r="K6576" s="139">
        <v>10633.65</v>
      </c>
      <c r="L6576" s="139">
        <v>10633.65</v>
      </c>
      <c r="M6576" s="139">
        <v>586</v>
      </c>
      <c r="N6576" s="139">
        <v>6230.12</v>
      </c>
      <c r="O6576" s="139">
        <v>110700</v>
      </c>
      <c r="P6576" s="140">
        <v>17300</v>
      </c>
      <c r="Q6576" s="138">
        <v>45184</v>
      </c>
      <c r="AR6576">
        <f t="shared" si="415"/>
        <v>0</v>
      </c>
      <c r="AS6576">
        <f t="shared" si="416"/>
        <v>0</v>
      </c>
      <c r="AT6576">
        <f t="shared" si="414"/>
        <v>0</v>
      </c>
    </row>
    <row r="6577" spans="2:46" ht="15.75" customHeight="1" thickBot="1">
      <c r="B6577" t="str">
        <f t="shared" si="413"/>
        <v>MARUTI4518445260</v>
      </c>
      <c r="C6577" s="137" t="s">
        <v>226</v>
      </c>
      <c r="D6577" s="137" t="s">
        <v>32</v>
      </c>
      <c r="E6577" s="138">
        <v>45260</v>
      </c>
      <c r="F6577" s="139">
        <v>0</v>
      </c>
      <c r="G6577" s="137" t="s">
        <v>223</v>
      </c>
      <c r="H6577" s="139">
        <v>10645</v>
      </c>
      <c r="I6577" s="139">
        <v>10725.5</v>
      </c>
      <c r="J6577" s="139">
        <v>10645</v>
      </c>
      <c r="K6577" s="139">
        <v>10707.8</v>
      </c>
      <c r="L6577" s="139">
        <v>10707.8</v>
      </c>
      <c r="M6577" s="139">
        <v>24</v>
      </c>
      <c r="N6577" s="139">
        <v>256.82</v>
      </c>
      <c r="O6577" s="139">
        <v>15700</v>
      </c>
      <c r="P6577" s="139">
        <v>200</v>
      </c>
      <c r="Q6577" s="138">
        <v>45184</v>
      </c>
      <c r="AR6577">
        <f t="shared" si="415"/>
        <v>0</v>
      </c>
      <c r="AS6577">
        <f t="shared" si="416"/>
        <v>0</v>
      </c>
      <c r="AT6577">
        <f t="shared" si="414"/>
        <v>0</v>
      </c>
    </row>
    <row r="6578" spans="2:46" ht="15.75" customHeight="1" thickBot="1">
      <c r="B6578" t="str">
        <f t="shared" si="413"/>
        <v>MCDOWELL-N4518445197</v>
      </c>
      <c r="C6578" s="137" t="s">
        <v>226</v>
      </c>
      <c r="D6578" s="137" t="s">
        <v>156</v>
      </c>
      <c r="E6578" s="138">
        <v>45197</v>
      </c>
      <c r="F6578" s="139">
        <v>0</v>
      </c>
      <c r="G6578" s="137" t="s">
        <v>223</v>
      </c>
      <c r="H6578" s="139">
        <v>1070.8</v>
      </c>
      <c r="I6578" s="139">
        <v>1073.0999999999999</v>
      </c>
      <c r="J6578" s="139">
        <v>1047.5</v>
      </c>
      <c r="K6578" s="139">
        <v>1052.8499999999999</v>
      </c>
      <c r="L6578" s="139">
        <v>1052.8499999999999</v>
      </c>
      <c r="M6578" s="139">
        <v>2986</v>
      </c>
      <c r="N6578" s="139">
        <v>22088.22</v>
      </c>
      <c r="O6578" s="139">
        <v>10439100</v>
      </c>
      <c r="P6578" s="140">
        <v>136500</v>
      </c>
      <c r="Q6578" s="138">
        <v>45184</v>
      </c>
      <c r="AR6578">
        <f t="shared" si="415"/>
        <v>10668000</v>
      </c>
      <c r="AS6578">
        <f t="shared" si="416"/>
        <v>219100</v>
      </c>
      <c r="AT6578">
        <f t="shared" si="414"/>
        <v>10448900</v>
      </c>
    </row>
    <row r="6579" spans="2:46" ht="15.75" customHeight="1" thickBot="1">
      <c r="B6579" t="str">
        <f t="shared" si="413"/>
        <v>MCDOWELL-N4518445225</v>
      </c>
      <c r="C6579" s="137" t="s">
        <v>226</v>
      </c>
      <c r="D6579" s="137" t="s">
        <v>156</v>
      </c>
      <c r="E6579" s="138">
        <v>45225</v>
      </c>
      <c r="F6579" s="139">
        <v>0</v>
      </c>
      <c r="G6579" s="137" t="s">
        <v>223</v>
      </c>
      <c r="H6579" s="139">
        <v>1079.95</v>
      </c>
      <c r="I6579" s="139">
        <v>1079.95</v>
      </c>
      <c r="J6579" s="139">
        <v>1055</v>
      </c>
      <c r="K6579" s="139">
        <v>1059.45</v>
      </c>
      <c r="L6579" s="139">
        <v>1059.45</v>
      </c>
      <c r="M6579" s="139">
        <v>446</v>
      </c>
      <c r="N6579" s="139">
        <v>3316.28</v>
      </c>
      <c r="O6579" s="139">
        <v>228900</v>
      </c>
      <c r="P6579" s="140">
        <v>82600</v>
      </c>
      <c r="Q6579" s="138">
        <v>45184</v>
      </c>
      <c r="AR6579">
        <f t="shared" si="415"/>
        <v>0</v>
      </c>
      <c r="AS6579">
        <f t="shared" si="416"/>
        <v>0</v>
      </c>
      <c r="AT6579">
        <f t="shared" si="414"/>
        <v>0</v>
      </c>
    </row>
    <row r="6580" spans="2:46" ht="15.75" customHeight="1" thickBot="1">
      <c r="B6580" t="str">
        <f t="shared" si="413"/>
        <v>MCDOWELL-N4518445260</v>
      </c>
      <c r="C6580" s="137" t="s">
        <v>226</v>
      </c>
      <c r="D6580" s="137" t="s">
        <v>156</v>
      </c>
      <c r="E6580" s="138">
        <v>45260</v>
      </c>
      <c r="F6580" s="139">
        <v>0</v>
      </c>
      <c r="G6580" s="137" t="s">
        <v>223</v>
      </c>
      <c r="H6580" s="139">
        <v>1085</v>
      </c>
      <c r="I6580" s="139">
        <v>1085</v>
      </c>
      <c r="J6580" s="139">
        <v>1063</v>
      </c>
      <c r="K6580" s="139">
        <v>1067.5</v>
      </c>
      <c r="L6580" s="139">
        <v>1064.7</v>
      </c>
      <c r="M6580" s="139">
        <v>9</v>
      </c>
      <c r="N6580" s="139">
        <v>67.53</v>
      </c>
      <c r="O6580" s="139">
        <v>16800</v>
      </c>
      <c r="P6580" s="140">
        <v>2100</v>
      </c>
      <c r="Q6580" s="138">
        <v>45184</v>
      </c>
      <c r="AR6580">
        <f t="shared" si="415"/>
        <v>0</v>
      </c>
      <c r="AS6580">
        <f t="shared" si="416"/>
        <v>0</v>
      </c>
      <c r="AT6580">
        <f t="shared" si="414"/>
        <v>0</v>
      </c>
    </row>
    <row r="6581" spans="2:46" ht="15.75" customHeight="1" thickBot="1">
      <c r="B6581" t="str">
        <f t="shared" si="413"/>
        <v>MCX4518445197</v>
      </c>
      <c r="C6581" s="137" t="s">
        <v>226</v>
      </c>
      <c r="D6581" s="137" t="s">
        <v>157</v>
      </c>
      <c r="E6581" s="138">
        <v>45197</v>
      </c>
      <c r="F6581" s="139">
        <v>0</v>
      </c>
      <c r="G6581" s="137" t="s">
        <v>223</v>
      </c>
      <c r="H6581" s="139">
        <v>1773.35</v>
      </c>
      <c r="I6581" s="139">
        <v>1833.35</v>
      </c>
      <c r="J6581" s="139">
        <v>1768.3</v>
      </c>
      <c r="K6581" s="139">
        <v>1787.85</v>
      </c>
      <c r="L6581" s="139">
        <v>1787.85</v>
      </c>
      <c r="M6581" s="139">
        <v>4060</v>
      </c>
      <c r="N6581" s="139">
        <v>29283.66</v>
      </c>
      <c r="O6581" s="139">
        <v>2842400</v>
      </c>
      <c r="P6581" s="140">
        <v>-42000</v>
      </c>
      <c r="Q6581" s="138">
        <v>45184</v>
      </c>
      <c r="AR6581">
        <f t="shared" si="415"/>
        <v>2903200</v>
      </c>
      <c r="AS6581">
        <f t="shared" si="416"/>
        <v>-49200</v>
      </c>
      <c r="AT6581">
        <f t="shared" si="414"/>
        <v>2952400</v>
      </c>
    </row>
    <row r="6582" spans="2:46" ht="15.75" customHeight="1" thickBot="1">
      <c r="B6582" t="str">
        <f t="shared" si="413"/>
        <v>MCX4518445225</v>
      </c>
      <c r="C6582" s="137" t="s">
        <v>226</v>
      </c>
      <c r="D6582" s="137" t="s">
        <v>157</v>
      </c>
      <c r="E6582" s="138">
        <v>45225</v>
      </c>
      <c r="F6582" s="139">
        <v>0</v>
      </c>
      <c r="G6582" s="137" t="s">
        <v>223</v>
      </c>
      <c r="H6582" s="139">
        <v>1782.35</v>
      </c>
      <c r="I6582" s="139">
        <v>1842.9</v>
      </c>
      <c r="J6582" s="139">
        <v>1782.3</v>
      </c>
      <c r="K6582" s="139">
        <v>1800.4</v>
      </c>
      <c r="L6582" s="139">
        <v>1800.4</v>
      </c>
      <c r="M6582" s="139">
        <v>275</v>
      </c>
      <c r="N6582" s="139">
        <v>1992.07</v>
      </c>
      <c r="O6582" s="139">
        <v>60800</v>
      </c>
      <c r="P6582" s="140">
        <v>-7200</v>
      </c>
      <c r="Q6582" s="138">
        <v>45184</v>
      </c>
      <c r="AR6582">
        <f t="shared" si="415"/>
        <v>0</v>
      </c>
      <c r="AS6582">
        <f t="shared" si="416"/>
        <v>0</v>
      </c>
      <c r="AT6582">
        <f t="shared" si="414"/>
        <v>0</v>
      </c>
    </row>
    <row r="6583" spans="2:46" ht="15.75" customHeight="1" thickBot="1">
      <c r="B6583" t="str">
        <f t="shared" si="413"/>
        <v>MCX4518445260</v>
      </c>
      <c r="C6583" s="137" t="s">
        <v>226</v>
      </c>
      <c r="D6583" s="137" t="s">
        <v>157</v>
      </c>
      <c r="E6583" s="138">
        <v>45260</v>
      </c>
      <c r="F6583" s="139">
        <v>0</v>
      </c>
      <c r="G6583" s="137" t="s">
        <v>223</v>
      </c>
      <c r="H6583" s="139">
        <v>1806.15</v>
      </c>
      <c r="I6583" s="139">
        <v>1806.15</v>
      </c>
      <c r="J6583" s="139">
        <v>1806</v>
      </c>
      <c r="K6583" s="139">
        <v>1806.1</v>
      </c>
      <c r="L6583" s="139">
        <v>1806.1</v>
      </c>
      <c r="M6583" s="139">
        <v>2</v>
      </c>
      <c r="N6583" s="139">
        <v>14.44</v>
      </c>
      <c r="O6583" s="139">
        <v>6400</v>
      </c>
      <c r="P6583" s="139">
        <v>400</v>
      </c>
      <c r="Q6583" s="138">
        <v>45184</v>
      </c>
      <c r="AR6583">
        <f t="shared" si="415"/>
        <v>0</v>
      </c>
      <c r="AS6583">
        <f t="shared" si="416"/>
        <v>0</v>
      </c>
      <c r="AT6583">
        <f t="shared" si="414"/>
        <v>0</v>
      </c>
    </row>
    <row r="6584" spans="2:46" ht="15.75" customHeight="1" thickBot="1">
      <c r="B6584" t="str">
        <f t="shared" si="413"/>
        <v>METROPOLIS4518445197</v>
      </c>
      <c r="C6584" s="137" t="s">
        <v>226</v>
      </c>
      <c r="D6584" s="137" t="s">
        <v>158</v>
      </c>
      <c r="E6584" s="138">
        <v>45197</v>
      </c>
      <c r="F6584" s="139">
        <v>0</v>
      </c>
      <c r="G6584" s="137" t="s">
        <v>223</v>
      </c>
      <c r="H6584" s="139">
        <v>1464.85</v>
      </c>
      <c r="I6584" s="139">
        <v>1525.5</v>
      </c>
      <c r="J6584" s="139">
        <v>1464.4</v>
      </c>
      <c r="K6584" s="139">
        <v>1482.15</v>
      </c>
      <c r="L6584" s="139">
        <v>1482.15</v>
      </c>
      <c r="M6584" s="139">
        <v>5024</v>
      </c>
      <c r="N6584" s="139">
        <v>30133.27</v>
      </c>
      <c r="O6584" s="139">
        <v>1917600</v>
      </c>
      <c r="P6584" s="140">
        <v>222800</v>
      </c>
      <c r="Q6584" s="138">
        <v>45184</v>
      </c>
      <c r="AR6584">
        <f t="shared" si="415"/>
        <v>2048000</v>
      </c>
      <c r="AS6584">
        <f t="shared" si="416"/>
        <v>273200</v>
      </c>
      <c r="AT6584">
        <f t="shared" si="414"/>
        <v>1774800</v>
      </c>
    </row>
    <row r="6585" spans="2:46" ht="15.75" customHeight="1" thickBot="1">
      <c r="B6585" t="str">
        <f t="shared" si="413"/>
        <v>METROPOLIS4518445225</v>
      </c>
      <c r="C6585" s="137" t="s">
        <v>226</v>
      </c>
      <c r="D6585" s="137" t="s">
        <v>158</v>
      </c>
      <c r="E6585" s="138">
        <v>45225</v>
      </c>
      <c r="F6585" s="139">
        <v>0</v>
      </c>
      <c r="G6585" s="137" t="s">
        <v>223</v>
      </c>
      <c r="H6585" s="139">
        <v>1485.55</v>
      </c>
      <c r="I6585" s="139">
        <v>1534.85</v>
      </c>
      <c r="J6585" s="139">
        <v>1485.55</v>
      </c>
      <c r="K6585" s="139">
        <v>1491.4</v>
      </c>
      <c r="L6585" s="139">
        <v>1491.4</v>
      </c>
      <c r="M6585" s="139">
        <v>568</v>
      </c>
      <c r="N6585" s="139">
        <v>3428.12</v>
      </c>
      <c r="O6585" s="139">
        <v>130400</v>
      </c>
      <c r="P6585" s="140">
        <v>50400</v>
      </c>
      <c r="Q6585" s="138">
        <v>45184</v>
      </c>
      <c r="AR6585">
        <f t="shared" si="415"/>
        <v>0</v>
      </c>
      <c r="AS6585">
        <f t="shared" si="416"/>
        <v>0</v>
      </c>
      <c r="AT6585">
        <f t="shared" si="414"/>
        <v>0</v>
      </c>
    </row>
    <row r="6586" spans="2:46" ht="15.75" customHeight="1" thickBot="1">
      <c r="B6586" t="str">
        <f t="shared" si="413"/>
        <v>METROPOLIS4518445260</v>
      </c>
      <c r="C6586" s="137" t="s">
        <v>226</v>
      </c>
      <c r="D6586" s="137" t="s">
        <v>158</v>
      </c>
      <c r="E6586" s="138">
        <v>45260</v>
      </c>
      <c r="F6586" s="139">
        <v>0</v>
      </c>
      <c r="G6586" s="137" t="s">
        <v>223</v>
      </c>
      <c r="H6586" s="139">
        <v>1522.8</v>
      </c>
      <c r="I6586" s="139">
        <v>1543</v>
      </c>
      <c r="J6586" s="139">
        <v>1504.3</v>
      </c>
      <c r="K6586" s="139">
        <v>1505</v>
      </c>
      <c r="L6586" s="139">
        <v>1505</v>
      </c>
      <c r="M6586" s="139">
        <v>33</v>
      </c>
      <c r="N6586" s="139">
        <v>201.18</v>
      </c>
      <c r="O6586" s="139">
        <v>15600</v>
      </c>
      <c r="P6586" s="140">
        <v>6800</v>
      </c>
      <c r="Q6586" s="138">
        <v>45184</v>
      </c>
      <c r="AR6586">
        <f t="shared" si="415"/>
        <v>0</v>
      </c>
      <c r="AS6586">
        <f t="shared" si="416"/>
        <v>0</v>
      </c>
      <c r="AT6586">
        <f t="shared" si="414"/>
        <v>0</v>
      </c>
    </row>
    <row r="6587" spans="2:46" ht="15.75" customHeight="1" thickBot="1">
      <c r="B6587" t="str">
        <f t="shared" si="413"/>
        <v>MFSL4518445197</v>
      </c>
      <c r="C6587" s="137" t="s">
        <v>226</v>
      </c>
      <c r="D6587" s="137" t="s">
        <v>159</v>
      </c>
      <c r="E6587" s="138">
        <v>45197</v>
      </c>
      <c r="F6587" s="139">
        <v>0</v>
      </c>
      <c r="G6587" s="137" t="s">
        <v>223</v>
      </c>
      <c r="H6587" s="139">
        <v>949.05</v>
      </c>
      <c r="I6587" s="139">
        <v>949.05</v>
      </c>
      <c r="J6587" s="139">
        <v>935.8</v>
      </c>
      <c r="K6587" s="139">
        <v>938.9</v>
      </c>
      <c r="L6587" s="139">
        <v>938.9</v>
      </c>
      <c r="M6587" s="139">
        <v>1339</v>
      </c>
      <c r="N6587" s="139">
        <v>10075.4</v>
      </c>
      <c r="O6587" s="139">
        <v>6666400</v>
      </c>
      <c r="P6587" s="140">
        <v>234400</v>
      </c>
      <c r="Q6587" s="138">
        <v>45184</v>
      </c>
      <c r="AR6587">
        <f t="shared" si="415"/>
        <v>6782400</v>
      </c>
      <c r="AS6587">
        <f t="shared" si="416"/>
        <v>250400</v>
      </c>
      <c r="AT6587">
        <f t="shared" si="414"/>
        <v>6532000</v>
      </c>
    </row>
    <row r="6588" spans="2:46" ht="15.75" customHeight="1" thickBot="1">
      <c r="B6588" t="str">
        <f t="shared" si="413"/>
        <v>MFSL4518445225</v>
      </c>
      <c r="C6588" s="137" t="s">
        <v>226</v>
      </c>
      <c r="D6588" s="137" t="s">
        <v>159</v>
      </c>
      <c r="E6588" s="138">
        <v>45225</v>
      </c>
      <c r="F6588" s="139">
        <v>0</v>
      </c>
      <c r="G6588" s="137" t="s">
        <v>223</v>
      </c>
      <c r="H6588" s="139">
        <v>946.5</v>
      </c>
      <c r="I6588" s="139">
        <v>952.75</v>
      </c>
      <c r="J6588" s="139">
        <v>942.1</v>
      </c>
      <c r="K6588" s="139">
        <v>945</v>
      </c>
      <c r="L6588" s="139">
        <v>945</v>
      </c>
      <c r="M6588" s="139">
        <v>110</v>
      </c>
      <c r="N6588" s="139">
        <v>832.99</v>
      </c>
      <c r="O6588" s="139">
        <v>116000</v>
      </c>
      <c r="P6588" s="140">
        <v>16000</v>
      </c>
      <c r="Q6588" s="138">
        <v>45184</v>
      </c>
      <c r="AR6588">
        <f t="shared" si="415"/>
        <v>0</v>
      </c>
      <c r="AS6588">
        <f t="shared" si="416"/>
        <v>0</v>
      </c>
      <c r="AT6588">
        <f t="shared" si="414"/>
        <v>0</v>
      </c>
    </row>
    <row r="6589" spans="2:46" ht="15.75" customHeight="1" thickBot="1">
      <c r="B6589" t="str">
        <f t="shared" si="413"/>
        <v>MFSL4518445260</v>
      </c>
      <c r="C6589" s="137" t="s">
        <v>226</v>
      </c>
      <c r="D6589" s="137" t="s">
        <v>159</v>
      </c>
      <c r="E6589" s="138">
        <v>45260</v>
      </c>
      <c r="F6589" s="139">
        <v>0</v>
      </c>
      <c r="G6589" s="137" t="s">
        <v>223</v>
      </c>
      <c r="H6589" s="139">
        <v>0</v>
      </c>
      <c r="I6589" s="139">
        <v>0</v>
      </c>
      <c r="J6589" s="139">
        <v>0</v>
      </c>
      <c r="K6589" s="139">
        <v>960</v>
      </c>
      <c r="L6589" s="139">
        <v>949.3</v>
      </c>
      <c r="M6589" s="139">
        <v>0</v>
      </c>
      <c r="N6589" s="139">
        <v>0</v>
      </c>
      <c r="O6589" s="139">
        <v>800</v>
      </c>
      <c r="P6589" s="139">
        <v>0</v>
      </c>
      <c r="Q6589" s="138">
        <v>45184</v>
      </c>
      <c r="AR6589">
        <f t="shared" si="415"/>
        <v>0</v>
      </c>
      <c r="AS6589">
        <f t="shared" si="416"/>
        <v>0</v>
      </c>
      <c r="AT6589">
        <f t="shared" si="414"/>
        <v>0</v>
      </c>
    </row>
    <row r="6590" spans="2:46" ht="15.75" customHeight="1" thickBot="1">
      <c r="B6590" t="str">
        <f t="shared" si="413"/>
        <v>MGL4518445197</v>
      </c>
      <c r="C6590" s="137" t="s">
        <v>226</v>
      </c>
      <c r="D6590" s="137" t="s">
        <v>160</v>
      </c>
      <c r="E6590" s="138">
        <v>45197</v>
      </c>
      <c r="F6590" s="139">
        <v>0</v>
      </c>
      <c r="G6590" s="137" t="s">
        <v>223</v>
      </c>
      <c r="H6590" s="139">
        <v>1045.3</v>
      </c>
      <c r="I6590" s="139">
        <v>1054.9000000000001</v>
      </c>
      <c r="J6590" s="139">
        <v>1041.5999999999999</v>
      </c>
      <c r="K6590" s="139">
        <v>1053</v>
      </c>
      <c r="L6590" s="139">
        <v>1053</v>
      </c>
      <c r="M6590" s="139">
        <v>1089</v>
      </c>
      <c r="N6590" s="139">
        <v>9144.09</v>
      </c>
      <c r="O6590" s="139">
        <v>2432000</v>
      </c>
      <c r="P6590" s="140">
        <v>-24800</v>
      </c>
      <c r="Q6590" s="138">
        <v>45184</v>
      </c>
      <c r="AR6590">
        <f t="shared" si="415"/>
        <v>2588000</v>
      </c>
      <c r="AS6590">
        <f t="shared" si="416"/>
        <v>-23200</v>
      </c>
      <c r="AT6590">
        <f t="shared" si="414"/>
        <v>2611200</v>
      </c>
    </row>
    <row r="6591" spans="2:46" ht="15.75" customHeight="1" thickBot="1">
      <c r="B6591" t="str">
        <f t="shared" si="413"/>
        <v>MGL4518445225</v>
      </c>
      <c r="C6591" s="137" t="s">
        <v>226</v>
      </c>
      <c r="D6591" s="137" t="s">
        <v>160</v>
      </c>
      <c r="E6591" s="138">
        <v>45225</v>
      </c>
      <c r="F6591" s="139">
        <v>0</v>
      </c>
      <c r="G6591" s="137" t="s">
        <v>223</v>
      </c>
      <c r="H6591" s="139">
        <v>1055.3499999999999</v>
      </c>
      <c r="I6591" s="139">
        <v>1059.75</v>
      </c>
      <c r="J6591" s="139">
        <v>1047.5</v>
      </c>
      <c r="K6591" s="139">
        <v>1057.45</v>
      </c>
      <c r="L6591" s="139">
        <v>1057.45</v>
      </c>
      <c r="M6591" s="139">
        <v>95</v>
      </c>
      <c r="N6591" s="139">
        <v>800.96</v>
      </c>
      <c r="O6591" s="139">
        <v>156000</v>
      </c>
      <c r="P6591" s="140">
        <v>1600</v>
      </c>
      <c r="Q6591" s="138">
        <v>45184</v>
      </c>
      <c r="AR6591">
        <f t="shared" si="415"/>
        <v>0</v>
      </c>
      <c r="AS6591">
        <f t="shared" si="416"/>
        <v>0</v>
      </c>
      <c r="AT6591">
        <f t="shared" si="414"/>
        <v>0</v>
      </c>
    </row>
    <row r="6592" spans="2:46" ht="15.75" customHeight="1" thickBot="1">
      <c r="B6592" t="str">
        <f t="shared" si="413"/>
        <v>MGL4518445260</v>
      </c>
      <c r="C6592" s="137" t="s">
        <v>226</v>
      </c>
      <c r="D6592" s="137" t="s">
        <v>160</v>
      </c>
      <c r="E6592" s="138">
        <v>45260</v>
      </c>
      <c r="F6592" s="139">
        <v>0</v>
      </c>
      <c r="G6592" s="137" t="s">
        <v>223</v>
      </c>
      <c r="H6592" s="139">
        <v>0</v>
      </c>
      <c r="I6592" s="139">
        <v>0</v>
      </c>
      <c r="J6592" s="139">
        <v>0</v>
      </c>
      <c r="K6592" s="139">
        <v>1067.3499999999999</v>
      </c>
      <c r="L6592" s="139">
        <v>1069.1500000000001</v>
      </c>
      <c r="M6592" s="139">
        <v>0</v>
      </c>
      <c r="N6592" s="139">
        <v>0</v>
      </c>
      <c r="O6592" s="139">
        <v>2400</v>
      </c>
      <c r="P6592" s="139">
        <v>0</v>
      </c>
      <c r="Q6592" s="138">
        <v>45184</v>
      </c>
      <c r="AR6592">
        <f t="shared" si="415"/>
        <v>0</v>
      </c>
      <c r="AS6592">
        <f t="shared" si="416"/>
        <v>0</v>
      </c>
      <c r="AT6592">
        <f t="shared" si="414"/>
        <v>0</v>
      </c>
    </row>
    <row r="6593" spans="2:46" ht="15.75" customHeight="1" thickBot="1">
      <c r="B6593" t="str">
        <f t="shared" si="413"/>
        <v>MOTHERSON4518445197</v>
      </c>
      <c r="C6593" s="137" t="s">
        <v>226</v>
      </c>
      <c r="D6593" s="137" t="s">
        <v>161</v>
      </c>
      <c r="E6593" s="138">
        <v>45197</v>
      </c>
      <c r="F6593" s="139">
        <v>0</v>
      </c>
      <c r="G6593" s="137" t="s">
        <v>223</v>
      </c>
      <c r="H6593" s="139">
        <v>99.6</v>
      </c>
      <c r="I6593" s="139">
        <v>99.65</v>
      </c>
      <c r="J6593" s="139">
        <v>98.4</v>
      </c>
      <c r="K6593" s="139">
        <v>98.75</v>
      </c>
      <c r="L6593" s="139">
        <v>98.75</v>
      </c>
      <c r="M6593" s="139">
        <v>739</v>
      </c>
      <c r="N6593" s="139">
        <v>5186.01</v>
      </c>
      <c r="O6593" s="139">
        <v>78838400</v>
      </c>
      <c r="P6593" s="140">
        <v>63900</v>
      </c>
      <c r="Q6593" s="138">
        <v>45184</v>
      </c>
      <c r="AR6593">
        <f t="shared" si="415"/>
        <v>82658200</v>
      </c>
      <c r="AS6593">
        <f t="shared" si="416"/>
        <v>340800</v>
      </c>
      <c r="AT6593">
        <f t="shared" si="414"/>
        <v>82317400</v>
      </c>
    </row>
    <row r="6594" spans="2:46" ht="15.75" customHeight="1" thickBot="1">
      <c r="B6594" t="str">
        <f t="shared" ref="B6594:B6657" si="417">D6594&amp;Q6594&amp;E6594</f>
        <v>MOTHERSON4518445225</v>
      </c>
      <c r="C6594" s="137" t="s">
        <v>226</v>
      </c>
      <c r="D6594" s="137" t="s">
        <v>161</v>
      </c>
      <c r="E6594" s="138">
        <v>45225</v>
      </c>
      <c r="F6594" s="139">
        <v>0</v>
      </c>
      <c r="G6594" s="137" t="s">
        <v>223</v>
      </c>
      <c r="H6594" s="139">
        <v>99.8</v>
      </c>
      <c r="I6594" s="139">
        <v>100.05</v>
      </c>
      <c r="J6594" s="139">
        <v>99.2</v>
      </c>
      <c r="K6594" s="139">
        <v>99.35</v>
      </c>
      <c r="L6594" s="139">
        <v>99.35</v>
      </c>
      <c r="M6594" s="139">
        <v>165</v>
      </c>
      <c r="N6594" s="139">
        <v>1165.8699999999999</v>
      </c>
      <c r="O6594" s="139">
        <v>3819800</v>
      </c>
      <c r="P6594" s="140">
        <v>276900</v>
      </c>
      <c r="Q6594" s="138">
        <v>45184</v>
      </c>
      <c r="AR6594">
        <f t="shared" si="415"/>
        <v>0</v>
      </c>
      <c r="AS6594">
        <f t="shared" si="416"/>
        <v>0</v>
      </c>
      <c r="AT6594">
        <f t="shared" ref="AT6594:AT6657" si="418">AR6594-AS6594</f>
        <v>0</v>
      </c>
    </row>
    <row r="6595" spans="2:46" ht="15.75" customHeight="1" thickBot="1">
      <c r="B6595" t="str">
        <f t="shared" si="417"/>
        <v>MOTHERSON4518445260</v>
      </c>
      <c r="C6595" s="137" t="s">
        <v>226</v>
      </c>
      <c r="D6595" s="137" t="s">
        <v>161</v>
      </c>
      <c r="E6595" s="138">
        <v>45260</v>
      </c>
      <c r="F6595" s="139">
        <v>0</v>
      </c>
      <c r="G6595" s="137" t="s">
        <v>223</v>
      </c>
      <c r="H6595" s="139">
        <v>100.6</v>
      </c>
      <c r="I6595" s="139">
        <v>100.6</v>
      </c>
      <c r="J6595" s="139">
        <v>100</v>
      </c>
      <c r="K6595" s="139">
        <v>100</v>
      </c>
      <c r="L6595" s="139">
        <v>100</v>
      </c>
      <c r="M6595" s="139">
        <v>12</v>
      </c>
      <c r="N6595" s="139">
        <v>85.41</v>
      </c>
      <c r="O6595" s="139">
        <v>745500</v>
      </c>
      <c r="P6595" s="140">
        <v>14200</v>
      </c>
      <c r="Q6595" s="138">
        <v>45184</v>
      </c>
      <c r="AR6595">
        <f t="shared" si="415"/>
        <v>0</v>
      </c>
      <c r="AS6595">
        <f t="shared" si="416"/>
        <v>0</v>
      </c>
      <c r="AT6595">
        <f t="shared" si="418"/>
        <v>0</v>
      </c>
    </row>
    <row r="6596" spans="2:46" ht="15.75" customHeight="1" thickBot="1">
      <c r="B6596" t="str">
        <f t="shared" si="417"/>
        <v>MPHASIS4518445197</v>
      </c>
      <c r="C6596" s="137" t="s">
        <v>226</v>
      </c>
      <c r="D6596" s="137" t="s">
        <v>162</v>
      </c>
      <c r="E6596" s="138">
        <v>45197</v>
      </c>
      <c r="F6596" s="139">
        <v>0</v>
      </c>
      <c r="G6596" s="137" t="s">
        <v>223</v>
      </c>
      <c r="H6596" s="139">
        <v>2493.75</v>
      </c>
      <c r="I6596" s="139">
        <v>2528</v>
      </c>
      <c r="J6596" s="139">
        <v>2475</v>
      </c>
      <c r="K6596" s="139">
        <v>2502.8000000000002</v>
      </c>
      <c r="L6596" s="139">
        <v>2502.8000000000002</v>
      </c>
      <c r="M6596" s="139">
        <v>4368</v>
      </c>
      <c r="N6596" s="139">
        <v>30058.98</v>
      </c>
      <c r="O6596" s="139">
        <v>2452175</v>
      </c>
      <c r="P6596" s="140">
        <v>-142175</v>
      </c>
      <c r="Q6596" s="138">
        <v>45184</v>
      </c>
      <c r="AR6596">
        <f t="shared" si="415"/>
        <v>2543750</v>
      </c>
      <c r="AS6596">
        <f t="shared" si="416"/>
        <v>-124300</v>
      </c>
      <c r="AT6596">
        <f t="shared" si="418"/>
        <v>2668050</v>
      </c>
    </row>
    <row r="6597" spans="2:46" ht="15.75" customHeight="1" thickBot="1">
      <c r="B6597" t="str">
        <f t="shared" si="417"/>
        <v>MPHASIS4518445225</v>
      </c>
      <c r="C6597" s="137" t="s">
        <v>226</v>
      </c>
      <c r="D6597" s="137" t="s">
        <v>162</v>
      </c>
      <c r="E6597" s="138">
        <v>45225</v>
      </c>
      <c r="F6597" s="139">
        <v>0</v>
      </c>
      <c r="G6597" s="137" t="s">
        <v>223</v>
      </c>
      <c r="H6597" s="139">
        <v>2501.4</v>
      </c>
      <c r="I6597" s="139">
        <v>2527.1</v>
      </c>
      <c r="J6597" s="139">
        <v>2482</v>
      </c>
      <c r="K6597" s="139">
        <v>2503.9</v>
      </c>
      <c r="L6597" s="139">
        <v>2503.9</v>
      </c>
      <c r="M6597" s="139">
        <v>378</v>
      </c>
      <c r="N6597" s="139">
        <v>2605.08</v>
      </c>
      <c r="O6597" s="139">
        <v>91575</v>
      </c>
      <c r="P6597" s="140">
        <v>17875</v>
      </c>
      <c r="Q6597" s="138">
        <v>45184</v>
      </c>
      <c r="AR6597">
        <f t="shared" si="415"/>
        <v>0</v>
      </c>
      <c r="AS6597">
        <f t="shared" si="416"/>
        <v>0</v>
      </c>
      <c r="AT6597">
        <f t="shared" si="418"/>
        <v>0</v>
      </c>
    </row>
    <row r="6598" spans="2:46" ht="15.75" customHeight="1" thickBot="1">
      <c r="B6598" t="str">
        <f t="shared" si="417"/>
        <v>MPHASIS4518445260</v>
      </c>
      <c r="C6598" s="137" t="s">
        <v>226</v>
      </c>
      <c r="D6598" s="137" t="s">
        <v>162</v>
      </c>
      <c r="E6598" s="138">
        <v>45260</v>
      </c>
      <c r="F6598" s="139">
        <v>0</v>
      </c>
      <c r="G6598" s="137" t="s">
        <v>223</v>
      </c>
      <c r="H6598" s="139">
        <v>2527.9499999999998</v>
      </c>
      <c r="I6598" s="139">
        <v>2527.9499999999998</v>
      </c>
      <c r="J6598" s="139">
        <v>2495</v>
      </c>
      <c r="K6598" s="139">
        <v>2512.9499999999998</v>
      </c>
      <c r="L6598" s="139">
        <v>2512.9499999999998</v>
      </c>
      <c r="M6598" s="139">
        <v>10</v>
      </c>
      <c r="N6598" s="139">
        <v>68.91</v>
      </c>
      <c r="O6598" s="139">
        <v>4950</v>
      </c>
      <c r="P6598" s="140">
        <v>1100</v>
      </c>
      <c r="Q6598" s="138">
        <v>45184</v>
      </c>
      <c r="AR6598">
        <f t="shared" si="415"/>
        <v>0</v>
      </c>
      <c r="AS6598">
        <f t="shared" si="416"/>
        <v>0</v>
      </c>
      <c r="AT6598">
        <f t="shared" si="418"/>
        <v>0</v>
      </c>
    </row>
    <row r="6599" spans="2:46" ht="15.75" customHeight="1" thickBot="1">
      <c r="B6599" t="str">
        <f t="shared" si="417"/>
        <v>MRF4518445197</v>
      </c>
      <c r="C6599" s="137" t="s">
        <v>226</v>
      </c>
      <c r="D6599" s="137" t="s">
        <v>163</v>
      </c>
      <c r="E6599" s="138">
        <v>45197</v>
      </c>
      <c r="F6599" s="139">
        <v>0</v>
      </c>
      <c r="G6599" s="137" t="s">
        <v>223</v>
      </c>
      <c r="H6599" s="139">
        <v>110725.05</v>
      </c>
      <c r="I6599" s="139">
        <v>112700</v>
      </c>
      <c r="J6599" s="139">
        <v>108532.1</v>
      </c>
      <c r="K6599" s="139">
        <v>109121.7</v>
      </c>
      <c r="L6599" s="139">
        <v>109121.7</v>
      </c>
      <c r="M6599" s="139">
        <v>3712</v>
      </c>
      <c r="N6599" s="139">
        <v>40963.61</v>
      </c>
      <c r="O6599" s="139">
        <v>38340</v>
      </c>
      <c r="P6599" s="139">
        <v>320</v>
      </c>
      <c r="Q6599" s="138">
        <v>45184</v>
      </c>
      <c r="AR6599">
        <f t="shared" si="415"/>
        <v>42570</v>
      </c>
      <c r="AS6599">
        <f t="shared" si="416"/>
        <v>1670</v>
      </c>
      <c r="AT6599">
        <f t="shared" si="418"/>
        <v>40900</v>
      </c>
    </row>
    <row r="6600" spans="2:46" ht="15.75" customHeight="1" thickBot="1">
      <c r="B6600" t="str">
        <f t="shared" si="417"/>
        <v>MRF4518445225</v>
      </c>
      <c r="C6600" s="137" t="s">
        <v>226</v>
      </c>
      <c r="D6600" s="137" t="s">
        <v>163</v>
      </c>
      <c r="E6600" s="138">
        <v>45225</v>
      </c>
      <c r="F6600" s="139">
        <v>0</v>
      </c>
      <c r="G6600" s="137" t="s">
        <v>223</v>
      </c>
      <c r="H6600" s="139">
        <v>112100</v>
      </c>
      <c r="I6600" s="139">
        <v>113011.6</v>
      </c>
      <c r="J6600" s="139">
        <v>109090.75</v>
      </c>
      <c r="K6600" s="139">
        <v>109646.35</v>
      </c>
      <c r="L6600" s="139">
        <v>109646.35</v>
      </c>
      <c r="M6600" s="139">
        <v>632</v>
      </c>
      <c r="N6600" s="139">
        <v>7030.29</v>
      </c>
      <c r="O6600" s="139">
        <v>4230</v>
      </c>
      <c r="P6600" s="140">
        <v>1350</v>
      </c>
      <c r="Q6600" s="138">
        <v>45184</v>
      </c>
      <c r="AR6600">
        <f t="shared" ref="AR6600:AR6663" si="419">IF($AU$2&lt;&gt;5,NA(),IF(D6600=D6599,0,IF(AND(D16101=D6600,D6601=D6600),O6600+O6601+O16101,IF(D6601=D6600,O6601+O6600,O6600))))</f>
        <v>0</v>
      </c>
      <c r="AS6600">
        <f t="shared" ref="AS6600:AS6663" si="420">IF($AU$2&lt;&gt;5,NA(),IF(D6600=D6599,0,IF(AND(D16101=D6600,D6601=D6600),P6600+P6601+P16101,IF(D6601=D6600,P6601+P6600,P6600))))</f>
        <v>0</v>
      </c>
      <c r="AT6600">
        <f t="shared" si="418"/>
        <v>0</v>
      </c>
    </row>
    <row r="6601" spans="2:46" ht="15.75" customHeight="1" thickBot="1">
      <c r="B6601" t="str">
        <f t="shared" si="417"/>
        <v>MRF4518445260</v>
      </c>
      <c r="C6601" s="137" t="s">
        <v>226</v>
      </c>
      <c r="D6601" s="137" t="s">
        <v>163</v>
      </c>
      <c r="E6601" s="138">
        <v>45260</v>
      </c>
      <c r="F6601" s="139">
        <v>0</v>
      </c>
      <c r="G6601" s="137" t="s">
        <v>223</v>
      </c>
      <c r="H6601" s="139">
        <v>112250</v>
      </c>
      <c r="I6601" s="139">
        <v>113300</v>
      </c>
      <c r="J6601" s="139">
        <v>109600</v>
      </c>
      <c r="K6601" s="139">
        <v>109600</v>
      </c>
      <c r="L6601" s="139">
        <v>110871.85</v>
      </c>
      <c r="M6601" s="139">
        <v>21</v>
      </c>
      <c r="N6601" s="139">
        <v>234.28</v>
      </c>
      <c r="O6601" s="139">
        <v>250</v>
      </c>
      <c r="P6601" s="139">
        <v>70</v>
      </c>
      <c r="Q6601" s="138">
        <v>45184</v>
      </c>
      <c r="AR6601">
        <f t="shared" si="419"/>
        <v>0</v>
      </c>
      <c r="AS6601">
        <f t="shared" si="420"/>
        <v>0</v>
      </c>
      <c r="AT6601">
        <f t="shared" si="418"/>
        <v>0</v>
      </c>
    </row>
    <row r="6602" spans="2:46" ht="15.75" customHeight="1" thickBot="1">
      <c r="B6602" t="str">
        <f t="shared" si="417"/>
        <v>MUTHOOTFIN4518445197</v>
      </c>
      <c r="C6602" s="137" t="s">
        <v>226</v>
      </c>
      <c r="D6602" s="137" t="s">
        <v>164</v>
      </c>
      <c r="E6602" s="138">
        <v>45197</v>
      </c>
      <c r="F6602" s="139">
        <v>0</v>
      </c>
      <c r="G6602" s="137" t="s">
        <v>223</v>
      </c>
      <c r="H6602" s="139">
        <v>1308.8</v>
      </c>
      <c r="I6602" s="139">
        <v>1336</v>
      </c>
      <c r="J6602" s="139">
        <v>1284.6500000000001</v>
      </c>
      <c r="K6602" s="139">
        <v>1328</v>
      </c>
      <c r="L6602" s="139">
        <v>1328</v>
      </c>
      <c r="M6602" s="139">
        <v>3341</v>
      </c>
      <c r="N6602" s="139">
        <v>24257.18</v>
      </c>
      <c r="O6602" s="139">
        <v>6471300</v>
      </c>
      <c r="P6602" s="140">
        <v>-42900</v>
      </c>
      <c r="Q6602" s="138">
        <v>45184</v>
      </c>
      <c r="AR6602">
        <f t="shared" si="419"/>
        <v>6641250</v>
      </c>
      <c r="AS6602">
        <f t="shared" si="420"/>
        <v>-12650</v>
      </c>
      <c r="AT6602">
        <f t="shared" si="418"/>
        <v>6653900</v>
      </c>
    </row>
    <row r="6603" spans="2:46" ht="15.75" customHeight="1" thickBot="1">
      <c r="B6603" t="str">
        <f t="shared" si="417"/>
        <v>MUTHOOTFIN4518445225</v>
      </c>
      <c r="C6603" s="137" t="s">
        <v>226</v>
      </c>
      <c r="D6603" s="137" t="s">
        <v>164</v>
      </c>
      <c r="E6603" s="138">
        <v>45225</v>
      </c>
      <c r="F6603" s="139">
        <v>0</v>
      </c>
      <c r="G6603" s="137" t="s">
        <v>223</v>
      </c>
      <c r="H6603" s="139">
        <v>1275.5999999999999</v>
      </c>
      <c r="I6603" s="139">
        <v>1322.95</v>
      </c>
      <c r="J6603" s="139">
        <v>1275.5999999999999</v>
      </c>
      <c r="K6603" s="139">
        <v>1316.9</v>
      </c>
      <c r="L6603" s="139">
        <v>1316.9</v>
      </c>
      <c r="M6603" s="139">
        <v>272</v>
      </c>
      <c r="N6603" s="139">
        <v>1954.86</v>
      </c>
      <c r="O6603" s="139">
        <v>169950</v>
      </c>
      <c r="P6603" s="140">
        <v>30250</v>
      </c>
      <c r="Q6603" s="138">
        <v>45184</v>
      </c>
      <c r="AR6603">
        <f t="shared" si="419"/>
        <v>0</v>
      </c>
      <c r="AS6603">
        <f t="shared" si="420"/>
        <v>0</v>
      </c>
      <c r="AT6603">
        <f t="shared" si="418"/>
        <v>0</v>
      </c>
    </row>
    <row r="6604" spans="2:46" ht="15.75" customHeight="1" thickBot="1">
      <c r="B6604" t="str">
        <f t="shared" si="417"/>
        <v>MUTHOOTFIN4518445260</v>
      </c>
      <c r="C6604" s="137" t="s">
        <v>226</v>
      </c>
      <c r="D6604" s="137" t="s">
        <v>164</v>
      </c>
      <c r="E6604" s="138">
        <v>45260</v>
      </c>
      <c r="F6604" s="139">
        <v>0</v>
      </c>
      <c r="G6604" s="137" t="s">
        <v>223</v>
      </c>
      <c r="H6604" s="139">
        <v>1299.95</v>
      </c>
      <c r="I6604" s="139">
        <v>1315</v>
      </c>
      <c r="J6604" s="139">
        <v>1299.95</v>
      </c>
      <c r="K6604" s="139">
        <v>1315</v>
      </c>
      <c r="L6604" s="139">
        <v>1315</v>
      </c>
      <c r="M6604" s="139">
        <v>7</v>
      </c>
      <c r="N6604" s="139">
        <v>50.41</v>
      </c>
      <c r="O6604" s="139">
        <v>14850</v>
      </c>
      <c r="P6604" s="140">
        <v>1650</v>
      </c>
      <c r="Q6604" s="138">
        <v>45184</v>
      </c>
      <c r="AR6604">
        <f t="shared" si="419"/>
        <v>0</v>
      </c>
      <c r="AS6604">
        <f t="shared" si="420"/>
        <v>0</v>
      </c>
      <c r="AT6604">
        <f t="shared" si="418"/>
        <v>0</v>
      </c>
    </row>
    <row r="6605" spans="2:46" ht="15.75" customHeight="1" thickBot="1">
      <c r="B6605" t="str">
        <f t="shared" si="417"/>
        <v>NATIONALUM4518445197</v>
      </c>
      <c r="C6605" s="137" t="s">
        <v>226</v>
      </c>
      <c r="D6605" s="137" t="s">
        <v>165</v>
      </c>
      <c r="E6605" s="138">
        <v>45197</v>
      </c>
      <c r="F6605" s="139">
        <v>0</v>
      </c>
      <c r="G6605" s="137" t="s">
        <v>223</v>
      </c>
      <c r="H6605" s="139">
        <v>100.3</v>
      </c>
      <c r="I6605" s="139">
        <v>102.7</v>
      </c>
      <c r="J6605" s="139">
        <v>96.6</v>
      </c>
      <c r="K6605" s="139">
        <v>97.7</v>
      </c>
      <c r="L6605" s="139">
        <v>97.7</v>
      </c>
      <c r="M6605" s="139">
        <v>447</v>
      </c>
      <c r="N6605" s="139">
        <v>3380.41</v>
      </c>
      <c r="O6605" s="139">
        <v>58987500</v>
      </c>
      <c r="P6605" s="140">
        <v>-3352500</v>
      </c>
      <c r="Q6605" s="138">
        <v>45184</v>
      </c>
      <c r="AR6605">
        <f t="shared" si="419"/>
        <v>63795000</v>
      </c>
      <c r="AS6605">
        <f t="shared" si="420"/>
        <v>-3570000</v>
      </c>
      <c r="AT6605">
        <f t="shared" si="418"/>
        <v>67365000</v>
      </c>
    </row>
    <row r="6606" spans="2:46" ht="15.75" customHeight="1" thickBot="1">
      <c r="B6606" t="str">
        <f t="shared" si="417"/>
        <v>NATIONALUM4518445225</v>
      </c>
      <c r="C6606" s="137" t="s">
        <v>226</v>
      </c>
      <c r="D6606" s="137" t="s">
        <v>165</v>
      </c>
      <c r="E6606" s="138">
        <v>45225</v>
      </c>
      <c r="F6606" s="139">
        <v>0</v>
      </c>
      <c r="G6606" s="137" t="s">
        <v>223</v>
      </c>
      <c r="H6606" s="139">
        <v>102.9</v>
      </c>
      <c r="I6606" s="139">
        <v>102.9</v>
      </c>
      <c r="J6606" s="139">
        <v>100.7</v>
      </c>
      <c r="K6606" s="139">
        <v>100.7</v>
      </c>
      <c r="L6606" s="139">
        <v>98.15</v>
      </c>
      <c r="M6606" s="139">
        <v>29</v>
      </c>
      <c r="N6606" s="139">
        <v>220.99</v>
      </c>
      <c r="O6606" s="139">
        <v>4807500</v>
      </c>
      <c r="P6606" s="140">
        <v>-217500</v>
      </c>
      <c r="Q6606" s="138">
        <v>45184</v>
      </c>
      <c r="AR6606">
        <f t="shared" si="419"/>
        <v>0</v>
      </c>
      <c r="AS6606">
        <f t="shared" si="420"/>
        <v>0</v>
      </c>
      <c r="AT6606">
        <f t="shared" si="418"/>
        <v>0</v>
      </c>
    </row>
    <row r="6607" spans="2:46" ht="15.75" customHeight="1" thickBot="1">
      <c r="B6607" t="str">
        <f t="shared" si="417"/>
        <v>NATIONALUM4518445260</v>
      </c>
      <c r="C6607" s="137" t="s">
        <v>226</v>
      </c>
      <c r="D6607" s="137" t="s">
        <v>165</v>
      </c>
      <c r="E6607" s="138">
        <v>45260</v>
      </c>
      <c r="F6607" s="139">
        <v>0</v>
      </c>
      <c r="G6607" s="137" t="s">
        <v>223</v>
      </c>
      <c r="H6607" s="139">
        <v>102</v>
      </c>
      <c r="I6607" s="139">
        <v>102</v>
      </c>
      <c r="J6607" s="139">
        <v>101.95</v>
      </c>
      <c r="K6607" s="139">
        <v>101.95</v>
      </c>
      <c r="L6607" s="139">
        <v>98.85</v>
      </c>
      <c r="M6607" s="139">
        <v>2</v>
      </c>
      <c r="N6607" s="139">
        <v>15.29</v>
      </c>
      <c r="O6607" s="139">
        <v>547500</v>
      </c>
      <c r="P6607" s="140">
        <v>-15000</v>
      </c>
      <c r="Q6607" s="138">
        <v>45184</v>
      </c>
      <c r="AR6607">
        <f t="shared" si="419"/>
        <v>0</v>
      </c>
      <c r="AS6607">
        <f t="shared" si="420"/>
        <v>0</v>
      </c>
      <c r="AT6607">
        <f t="shared" si="418"/>
        <v>0</v>
      </c>
    </row>
    <row r="6608" spans="2:46" ht="15.75" customHeight="1" thickBot="1">
      <c r="B6608" t="str">
        <f t="shared" si="417"/>
        <v>NAUKRI4518445197</v>
      </c>
      <c r="C6608" s="137" t="s">
        <v>226</v>
      </c>
      <c r="D6608" s="137" t="s">
        <v>166</v>
      </c>
      <c r="E6608" s="138">
        <v>45197</v>
      </c>
      <c r="F6608" s="139">
        <v>0</v>
      </c>
      <c r="G6608" s="137" t="s">
        <v>223</v>
      </c>
      <c r="H6608" s="139">
        <v>4420</v>
      </c>
      <c r="I6608" s="139">
        <v>4517.75</v>
      </c>
      <c r="J6608" s="139">
        <v>4385</v>
      </c>
      <c r="K6608" s="139">
        <v>4502.3500000000004</v>
      </c>
      <c r="L6608" s="139">
        <v>4502.3500000000004</v>
      </c>
      <c r="M6608" s="139">
        <v>3996</v>
      </c>
      <c r="N6608" s="139">
        <v>26747.599999999999</v>
      </c>
      <c r="O6608" s="139">
        <v>1552800</v>
      </c>
      <c r="P6608" s="140">
        <v>-52800</v>
      </c>
      <c r="Q6608" s="138">
        <v>45184</v>
      </c>
      <c r="AR6608">
        <f t="shared" si="419"/>
        <v>1594350</v>
      </c>
      <c r="AS6608">
        <f t="shared" si="420"/>
        <v>-48300</v>
      </c>
      <c r="AT6608">
        <f t="shared" si="418"/>
        <v>1642650</v>
      </c>
    </row>
    <row r="6609" spans="2:46" ht="15.75" customHeight="1" thickBot="1">
      <c r="B6609" t="str">
        <f t="shared" si="417"/>
        <v>NAUKRI4518445225</v>
      </c>
      <c r="C6609" s="137" t="s">
        <v>226</v>
      </c>
      <c r="D6609" s="137" t="s">
        <v>166</v>
      </c>
      <c r="E6609" s="138">
        <v>45225</v>
      </c>
      <c r="F6609" s="139">
        <v>0</v>
      </c>
      <c r="G6609" s="137" t="s">
        <v>223</v>
      </c>
      <c r="H6609" s="139">
        <v>4453.7</v>
      </c>
      <c r="I6609" s="139">
        <v>4544</v>
      </c>
      <c r="J6609" s="139">
        <v>4417.25</v>
      </c>
      <c r="K6609" s="139">
        <v>4530.8500000000004</v>
      </c>
      <c r="L6609" s="139">
        <v>4530.8500000000004</v>
      </c>
      <c r="M6609" s="139">
        <v>415</v>
      </c>
      <c r="N6609" s="139">
        <v>2785.65</v>
      </c>
      <c r="O6609" s="139">
        <v>41550</v>
      </c>
      <c r="P6609" s="140">
        <v>4500</v>
      </c>
      <c r="Q6609" s="138">
        <v>45184</v>
      </c>
      <c r="AR6609">
        <f t="shared" si="419"/>
        <v>0</v>
      </c>
      <c r="AS6609">
        <f t="shared" si="420"/>
        <v>0</v>
      </c>
      <c r="AT6609">
        <f t="shared" si="418"/>
        <v>0</v>
      </c>
    </row>
    <row r="6610" spans="2:46" ht="15.75" customHeight="1" thickBot="1">
      <c r="B6610" t="str">
        <f t="shared" si="417"/>
        <v>NAUKRI4518445260</v>
      </c>
      <c r="C6610" s="137" t="s">
        <v>226</v>
      </c>
      <c r="D6610" s="137" t="s">
        <v>166</v>
      </c>
      <c r="E6610" s="138">
        <v>45260</v>
      </c>
      <c r="F6610" s="139">
        <v>0</v>
      </c>
      <c r="G6610" s="137" t="s">
        <v>223</v>
      </c>
      <c r="H6610" s="139">
        <v>4497.6000000000004</v>
      </c>
      <c r="I6610" s="139">
        <v>4497.6000000000004</v>
      </c>
      <c r="J6610" s="139">
        <v>4448</v>
      </c>
      <c r="K6610" s="139">
        <v>4448</v>
      </c>
      <c r="L6610" s="139">
        <v>4551.8999999999996</v>
      </c>
      <c r="M6610" s="139">
        <v>5</v>
      </c>
      <c r="N6610" s="139">
        <v>33.5</v>
      </c>
      <c r="O6610" s="139">
        <v>1800</v>
      </c>
      <c r="P6610" s="139">
        <v>450</v>
      </c>
      <c r="Q6610" s="138">
        <v>45184</v>
      </c>
      <c r="AR6610">
        <f t="shared" si="419"/>
        <v>0</v>
      </c>
      <c r="AS6610">
        <f t="shared" si="420"/>
        <v>0</v>
      </c>
      <c r="AT6610">
        <f t="shared" si="418"/>
        <v>0</v>
      </c>
    </row>
    <row r="6611" spans="2:46" ht="15.75" customHeight="1" thickBot="1">
      <c r="B6611" t="str">
        <f t="shared" si="417"/>
        <v>NAVINFLUOR4518445197</v>
      </c>
      <c r="C6611" s="137" t="s">
        <v>226</v>
      </c>
      <c r="D6611" s="137" t="s">
        <v>167</v>
      </c>
      <c r="E6611" s="138">
        <v>45197</v>
      </c>
      <c r="F6611" s="139">
        <v>0</v>
      </c>
      <c r="G6611" s="137" t="s">
        <v>223</v>
      </c>
      <c r="H6611" s="139">
        <v>4560</v>
      </c>
      <c r="I6611" s="139">
        <v>4589.2</v>
      </c>
      <c r="J6611" s="139">
        <v>4515.1000000000004</v>
      </c>
      <c r="K6611" s="139">
        <v>4540.8</v>
      </c>
      <c r="L6611" s="139">
        <v>4540.8</v>
      </c>
      <c r="M6611" s="139">
        <v>988</v>
      </c>
      <c r="N6611" s="139">
        <v>6724.02</v>
      </c>
      <c r="O6611" s="139">
        <v>570600</v>
      </c>
      <c r="P6611" s="140">
        <v>-24750</v>
      </c>
      <c r="Q6611" s="138">
        <v>45184</v>
      </c>
      <c r="AR6611">
        <f t="shared" si="419"/>
        <v>605550</v>
      </c>
      <c r="AS6611">
        <f t="shared" si="420"/>
        <v>-24300</v>
      </c>
      <c r="AT6611">
        <f t="shared" si="418"/>
        <v>629850</v>
      </c>
    </row>
    <row r="6612" spans="2:46" ht="15.75" customHeight="1" thickBot="1">
      <c r="B6612" t="str">
        <f t="shared" si="417"/>
        <v>NAVINFLUOR4518445225</v>
      </c>
      <c r="C6612" s="137" t="s">
        <v>226</v>
      </c>
      <c r="D6612" s="137" t="s">
        <v>167</v>
      </c>
      <c r="E6612" s="138">
        <v>45225</v>
      </c>
      <c r="F6612" s="139">
        <v>0</v>
      </c>
      <c r="G6612" s="137" t="s">
        <v>223</v>
      </c>
      <c r="H6612" s="139">
        <v>4563</v>
      </c>
      <c r="I6612" s="139">
        <v>4567.2</v>
      </c>
      <c r="J6612" s="139">
        <v>4520</v>
      </c>
      <c r="K6612" s="139">
        <v>4539.75</v>
      </c>
      <c r="L6612" s="139">
        <v>4539.75</v>
      </c>
      <c r="M6612" s="139">
        <v>78</v>
      </c>
      <c r="N6612" s="139">
        <v>530.48</v>
      </c>
      <c r="O6612" s="139">
        <v>34950</v>
      </c>
      <c r="P6612" s="139">
        <v>450</v>
      </c>
      <c r="Q6612" s="138">
        <v>45184</v>
      </c>
      <c r="AR6612">
        <f t="shared" si="419"/>
        <v>0</v>
      </c>
      <c r="AS6612">
        <f t="shared" si="420"/>
        <v>0</v>
      </c>
      <c r="AT6612">
        <f t="shared" si="418"/>
        <v>0</v>
      </c>
    </row>
    <row r="6613" spans="2:46" ht="15.75" customHeight="1" thickBot="1">
      <c r="B6613" t="str">
        <f t="shared" si="417"/>
        <v>NAVINFLUOR4518445260</v>
      </c>
      <c r="C6613" s="137" t="s">
        <v>226</v>
      </c>
      <c r="D6613" s="137" t="s">
        <v>167</v>
      </c>
      <c r="E6613" s="138">
        <v>45260</v>
      </c>
      <c r="F6613" s="139">
        <v>0</v>
      </c>
      <c r="G6613" s="137" t="s">
        <v>223</v>
      </c>
      <c r="H6613" s="139">
        <v>0</v>
      </c>
      <c r="I6613" s="139">
        <v>0</v>
      </c>
      <c r="J6613" s="139">
        <v>0</v>
      </c>
      <c r="K6613" s="139">
        <v>4520</v>
      </c>
      <c r="L6613" s="139">
        <v>4611.6499999999996</v>
      </c>
      <c r="M6613" s="139">
        <v>0</v>
      </c>
      <c r="N6613" s="139">
        <v>0</v>
      </c>
      <c r="O6613" s="139">
        <v>2700</v>
      </c>
      <c r="P6613" s="139">
        <v>0</v>
      </c>
      <c r="Q6613" s="138">
        <v>45184</v>
      </c>
      <c r="AR6613">
        <f t="shared" si="419"/>
        <v>0</v>
      </c>
      <c r="AS6613">
        <f t="shared" si="420"/>
        <v>0</v>
      </c>
      <c r="AT6613">
        <f t="shared" si="418"/>
        <v>0</v>
      </c>
    </row>
    <row r="6614" spans="2:46" ht="15.75" customHeight="1" thickBot="1">
      <c r="B6614" t="str">
        <f t="shared" si="417"/>
        <v>NESTLEIND4518445197</v>
      </c>
      <c r="C6614" s="137" t="s">
        <v>226</v>
      </c>
      <c r="D6614" s="137" t="s">
        <v>44</v>
      </c>
      <c r="E6614" s="138">
        <v>45197</v>
      </c>
      <c r="F6614" s="139">
        <v>0</v>
      </c>
      <c r="G6614" s="137" t="s">
        <v>223</v>
      </c>
      <c r="H6614" s="139">
        <v>22505</v>
      </c>
      <c r="I6614" s="139">
        <v>22724.15</v>
      </c>
      <c r="J6614" s="139">
        <v>22403.35</v>
      </c>
      <c r="K6614" s="139">
        <v>22661.5</v>
      </c>
      <c r="L6614" s="139">
        <v>22661.5</v>
      </c>
      <c r="M6614" s="139">
        <v>2167</v>
      </c>
      <c r="N6614" s="139">
        <v>19582.419999999998</v>
      </c>
      <c r="O6614" s="139">
        <v>322880</v>
      </c>
      <c r="P6614" s="140">
        <v>-18840</v>
      </c>
      <c r="Q6614" s="138">
        <v>45184</v>
      </c>
      <c r="AR6614">
        <f t="shared" si="419"/>
        <v>330680</v>
      </c>
      <c r="AS6614">
        <f t="shared" si="420"/>
        <v>-18840</v>
      </c>
      <c r="AT6614">
        <f t="shared" si="418"/>
        <v>349520</v>
      </c>
    </row>
    <row r="6615" spans="2:46" ht="15.75" customHeight="1" thickBot="1">
      <c r="B6615" t="str">
        <f t="shared" si="417"/>
        <v>NESTLEIND4518445225</v>
      </c>
      <c r="C6615" s="137" t="s">
        <v>226</v>
      </c>
      <c r="D6615" s="137" t="s">
        <v>44</v>
      </c>
      <c r="E6615" s="138">
        <v>45225</v>
      </c>
      <c r="F6615" s="139">
        <v>0</v>
      </c>
      <c r="G6615" s="137" t="s">
        <v>223</v>
      </c>
      <c r="H6615" s="139">
        <v>22666.45</v>
      </c>
      <c r="I6615" s="139">
        <v>22837.4</v>
      </c>
      <c r="J6615" s="139">
        <v>22542.7</v>
      </c>
      <c r="K6615" s="139">
        <v>22765.4</v>
      </c>
      <c r="L6615" s="139">
        <v>22765.4</v>
      </c>
      <c r="M6615" s="139">
        <v>109</v>
      </c>
      <c r="N6615" s="139">
        <v>989.85</v>
      </c>
      <c r="O6615" s="139">
        <v>7800</v>
      </c>
      <c r="P6615" s="139">
        <v>0</v>
      </c>
      <c r="Q6615" s="138">
        <v>45184</v>
      </c>
      <c r="AR6615">
        <f t="shared" si="419"/>
        <v>0</v>
      </c>
      <c r="AS6615">
        <f t="shared" si="420"/>
        <v>0</v>
      </c>
      <c r="AT6615">
        <f t="shared" si="418"/>
        <v>0</v>
      </c>
    </row>
    <row r="6616" spans="2:46" ht="15.75" customHeight="1" thickBot="1">
      <c r="B6616" t="str">
        <f t="shared" si="417"/>
        <v>NESTLEIND4518445260</v>
      </c>
      <c r="C6616" s="137" t="s">
        <v>226</v>
      </c>
      <c r="D6616" s="137" t="s">
        <v>44</v>
      </c>
      <c r="E6616" s="138">
        <v>45260</v>
      </c>
      <c r="F6616" s="139">
        <v>0</v>
      </c>
      <c r="G6616" s="137" t="s">
        <v>223</v>
      </c>
      <c r="H6616" s="139">
        <v>22751</v>
      </c>
      <c r="I6616" s="139">
        <v>22751</v>
      </c>
      <c r="J6616" s="139">
        <v>22751</v>
      </c>
      <c r="K6616" s="139">
        <v>22751</v>
      </c>
      <c r="L6616" s="139">
        <v>22961.599999999999</v>
      </c>
      <c r="M6616" s="139">
        <v>1</v>
      </c>
      <c r="N6616" s="139">
        <v>9.1</v>
      </c>
      <c r="O6616" s="139">
        <v>560</v>
      </c>
      <c r="P6616" s="139">
        <v>40</v>
      </c>
      <c r="Q6616" s="138">
        <v>45184</v>
      </c>
      <c r="AR6616">
        <f t="shared" si="419"/>
        <v>0</v>
      </c>
      <c r="AS6616">
        <f t="shared" si="420"/>
        <v>0</v>
      </c>
      <c r="AT6616">
        <f t="shared" si="418"/>
        <v>0</v>
      </c>
    </row>
    <row r="6617" spans="2:46" ht="15.75" customHeight="1" thickBot="1">
      <c r="B6617" t="str">
        <f t="shared" si="417"/>
        <v>NMDC4518445197</v>
      </c>
      <c r="C6617" s="137" t="s">
        <v>226</v>
      </c>
      <c r="D6617" s="137" t="s">
        <v>168</v>
      </c>
      <c r="E6617" s="138">
        <v>45197</v>
      </c>
      <c r="F6617" s="139">
        <v>0</v>
      </c>
      <c r="G6617" s="137" t="s">
        <v>223</v>
      </c>
      <c r="H6617" s="139">
        <v>152</v>
      </c>
      <c r="I6617" s="139">
        <v>154.19999999999999</v>
      </c>
      <c r="J6617" s="139">
        <v>149</v>
      </c>
      <c r="K6617" s="139">
        <v>150.1</v>
      </c>
      <c r="L6617" s="139">
        <v>150.1</v>
      </c>
      <c r="M6617" s="139">
        <v>9238</v>
      </c>
      <c r="N6617" s="139">
        <v>62782.42</v>
      </c>
      <c r="O6617" s="139">
        <v>107140500</v>
      </c>
      <c r="P6617" s="140">
        <v>-4945500</v>
      </c>
      <c r="Q6617" s="138">
        <v>45184</v>
      </c>
      <c r="AR6617">
        <f t="shared" si="419"/>
        <v>115375500</v>
      </c>
      <c r="AS6617">
        <f t="shared" si="420"/>
        <v>-2749500</v>
      </c>
      <c r="AT6617">
        <f t="shared" si="418"/>
        <v>118125000</v>
      </c>
    </row>
    <row r="6618" spans="2:46" ht="15.75" customHeight="1" thickBot="1">
      <c r="B6618" t="str">
        <f t="shared" si="417"/>
        <v>NMDC4518445225</v>
      </c>
      <c r="C6618" s="137" t="s">
        <v>226</v>
      </c>
      <c r="D6618" s="137" t="s">
        <v>168</v>
      </c>
      <c r="E6618" s="138">
        <v>45225</v>
      </c>
      <c r="F6618" s="139">
        <v>0</v>
      </c>
      <c r="G6618" s="137" t="s">
        <v>223</v>
      </c>
      <c r="H6618" s="139">
        <v>153.4</v>
      </c>
      <c r="I6618" s="139">
        <v>155.05000000000001</v>
      </c>
      <c r="J6618" s="139">
        <v>150.1</v>
      </c>
      <c r="K6618" s="139">
        <v>150.94999999999999</v>
      </c>
      <c r="L6618" s="139">
        <v>150.94999999999999</v>
      </c>
      <c r="M6618" s="139">
        <v>1396</v>
      </c>
      <c r="N6618" s="139">
        <v>9520.51</v>
      </c>
      <c r="O6618" s="139">
        <v>8235000</v>
      </c>
      <c r="P6618" s="140">
        <v>2196000</v>
      </c>
      <c r="Q6618" s="138">
        <v>45184</v>
      </c>
      <c r="AR6618">
        <f t="shared" si="419"/>
        <v>0</v>
      </c>
      <c r="AS6618">
        <f t="shared" si="420"/>
        <v>0</v>
      </c>
      <c r="AT6618">
        <f t="shared" si="418"/>
        <v>0</v>
      </c>
    </row>
    <row r="6619" spans="2:46" ht="15.75" customHeight="1" thickBot="1">
      <c r="B6619" t="str">
        <f t="shared" si="417"/>
        <v>NMDC4518445260</v>
      </c>
      <c r="C6619" s="137" t="s">
        <v>226</v>
      </c>
      <c r="D6619" s="137" t="s">
        <v>168</v>
      </c>
      <c r="E6619" s="138">
        <v>45260</v>
      </c>
      <c r="F6619" s="139">
        <v>0</v>
      </c>
      <c r="G6619" s="137" t="s">
        <v>223</v>
      </c>
      <c r="H6619" s="139">
        <v>154</v>
      </c>
      <c r="I6619" s="139">
        <v>156</v>
      </c>
      <c r="J6619" s="139">
        <v>151.1</v>
      </c>
      <c r="K6619" s="139">
        <v>151.9</v>
      </c>
      <c r="L6619" s="139">
        <v>151.9</v>
      </c>
      <c r="M6619" s="139">
        <v>151</v>
      </c>
      <c r="N6619" s="139">
        <v>1040.28</v>
      </c>
      <c r="O6619" s="139">
        <v>765000</v>
      </c>
      <c r="P6619" s="140">
        <v>130500</v>
      </c>
      <c r="Q6619" s="138">
        <v>45184</v>
      </c>
      <c r="AR6619">
        <f t="shared" si="419"/>
        <v>0</v>
      </c>
      <c r="AS6619">
        <f t="shared" si="420"/>
        <v>0</v>
      </c>
      <c r="AT6619">
        <f t="shared" si="418"/>
        <v>0</v>
      </c>
    </row>
    <row r="6620" spans="2:46" ht="15.75" customHeight="1" thickBot="1">
      <c r="B6620" t="str">
        <f t="shared" si="417"/>
        <v>NTPC4518445197</v>
      </c>
      <c r="C6620" s="137" t="s">
        <v>226</v>
      </c>
      <c r="D6620" s="137" t="s">
        <v>41</v>
      </c>
      <c r="E6620" s="138">
        <v>45197</v>
      </c>
      <c r="F6620" s="139">
        <v>0</v>
      </c>
      <c r="G6620" s="137" t="s">
        <v>223</v>
      </c>
      <c r="H6620" s="139">
        <v>238.3</v>
      </c>
      <c r="I6620" s="139">
        <v>240.5</v>
      </c>
      <c r="J6620" s="139">
        <v>236.25</v>
      </c>
      <c r="K6620" s="139">
        <v>237.15</v>
      </c>
      <c r="L6620" s="139">
        <v>237.15</v>
      </c>
      <c r="M6620" s="139">
        <v>4974</v>
      </c>
      <c r="N6620" s="139">
        <v>35429.43</v>
      </c>
      <c r="O6620" s="139">
        <v>77166000</v>
      </c>
      <c r="P6620" s="140">
        <v>1431000</v>
      </c>
      <c r="Q6620" s="138">
        <v>45184</v>
      </c>
      <c r="AR6620">
        <f t="shared" si="419"/>
        <v>79806000</v>
      </c>
      <c r="AS6620">
        <f t="shared" si="420"/>
        <v>1965000</v>
      </c>
      <c r="AT6620">
        <f t="shared" si="418"/>
        <v>77841000</v>
      </c>
    </row>
    <row r="6621" spans="2:46" ht="15.75" customHeight="1" thickBot="1">
      <c r="B6621" t="str">
        <f t="shared" si="417"/>
        <v>NTPC4518445225</v>
      </c>
      <c r="C6621" s="137" t="s">
        <v>226</v>
      </c>
      <c r="D6621" s="137" t="s">
        <v>41</v>
      </c>
      <c r="E6621" s="138">
        <v>45225</v>
      </c>
      <c r="F6621" s="139">
        <v>0</v>
      </c>
      <c r="G6621" s="137" t="s">
        <v>223</v>
      </c>
      <c r="H6621" s="139">
        <v>240</v>
      </c>
      <c r="I6621" s="139">
        <v>241</v>
      </c>
      <c r="J6621" s="139">
        <v>238</v>
      </c>
      <c r="K6621" s="139">
        <v>238.65</v>
      </c>
      <c r="L6621" s="139">
        <v>238.65</v>
      </c>
      <c r="M6621" s="139">
        <v>535</v>
      </c>
      <c r="N6621" s="139">
        <v>3835.35</v>
      </c>
      <c r="O6621" s="139">
        <v>2640000</v>
      </c>
      <c r="P6621" s="140">
        <v>534000</v>
      </c>
      <c r="Q6621" s="138">
        <v>45184</v>
      </c>
      <c r="AR6621">
        <f t="shared" si="419"/>
        <v>0</v>
      </c>
      <c r="AS6621">
        <f t="shared" si="420"/>
        <v>0</v>
      </c>
      <c r="AT6621">
        <f t="shared" si="418"/>
        <v>0</v>
      </c>
    </row>
    <row r="6622" spans="2:46" ht="15.75" customHeight="1" thickBot="1">
      <c r="B6622" t="str">
        <f t="shared" si="417"/>
        <v>NTPC4518445260</v>
      </c>
      <c r="C6622" s="137" t="s">
        <v>226</v>
      </c>
      <c r="D6622" s="137" t="s">
        <v>41</v>
      </c>
      <c r="E6622" s="138">
        <v>45260</v>
      </c>
      <c r="F6622" s="139">
        <v>0</v>
      </c>
      <c r="G6622" s="137" t="s">
        <v>223</v>
      </c>
      <c r="H6622" s="139">
        <v>241.25</v>
      </c>
      <c r="I6622" s="139">
        <v>241.65</v>
      </c>
      <c r="J6622" s="139">
        <v>239.95</v>
      </c>
      <c r="K6622" s="139">
        <v>240.1</v>
      </c>
      <c r="L6622" s="139">
        <v>240.1</v>
      </c>
      <c r="M6622" s="139">
        <v>23</v>
      </c>
      <c r="N6622" s="139">
        <v>165.96</v>
      </c>
      <c r="O6622" s="139">
        <v>381000</v>
      </c>
      <c r="P6622" s="140">
        <v>9000</v>
      </c>
      <c r="Q6622" s="138">
        <v>45184</v>
      </c>
      <c r="AR6622">
        <f t="shared" si="419"/>
        <v>0</v>
      </c>
      <c r="AS6622">
        <f t="shared" si="420"/>
        <v>0</v>
      </c>
      <c r="AT6622">
        <f t="shared" si="418"/>
        <v>0</v>
      </c>
    </row>
    <row r="6623" spans="2:46" ht="15.75" customHeight="1" thickBot="1">
      <c r="B6623" t="str">
        <f t="shared" si="417"/>
        <v>OBEROIRLTY4518445197</v>
      </c>
      <c r="C6623" s="137" t="s">
        <v>226</v>
      </c>
      <c r="D6623" s="137" t="s">
        <v>169</v>
      </c>
      <c r="E6623" s="138">
        <v>45197</v>
      </c>
      <c r="F6623" s="139">
        <v>0</v>
      </c>
      <c r="G6623" s="137" t="s">
        <v>223</v>
      </c>
      <c r="H6623" s="139">
        <v>1163.95</v>
      </c>
      <c r="I6623" s="139">
        <v>1180</v>
      </c>
      <c r="J6623" s="139">
        <v>1160</v>
      </c>
      <c r="K6623" s="139">
        <v>1175.7</v>
      </c>
      <c r="L6623" s="139">
        <v>1175.7</v>
      </c>
      <c r="M6623" s="139">
        <v>943</v>
      </c>
      <c r="N6623" s="139">
        <v>7737.43</v>
      </c>
      <c r="O6623" s="139">
        <v>6664700</v>
      </c>
      <c r="P6623" s="140">
        <v>-39200</v>
      </c>
      <c r="Q6623" s="138">
        <v>45184</v>
      </c>
      <c r="AR6623">
        <f t="shared" si="419"/>
        <v>6836200</v>
      </c>
      <c r="AS6623">
        <f t="shared" si="420"/>
        <v>-32200</v>
      </c>
      <c r="AT6623">
        <f t="shared" si="418"/>
        <v>6868400</v>
      </c>
    </row>
    <row r="6624" spans="2:46" ht="15.75" customHeight="1" thickBot="1">
      <c r="B6624" t="str">
        <f t="shared" si="417"/>
        <v>OBEROIRLTY4518445225</v>
      </c>
      <c r="C6624" s="137" t="s">
        <v>226</v>
      </c>
      <c r="D6624" s="137" t="s">
        <v>169</v>
      </c>
      <c r="E6624" s="138">
        <v>45225</v>
      </c>
      <c r="F6624" s="139">
        <v>0</v>
      </c>
      <c r="G6624" s="137" t="s">
        <v>223</v>
      </c>
      <c r="H6624" s="139">
        <v>1176.9000000000001</v>
      </c>
      <c r="I6624" s="139">
        <v>1186.7</v>
      </c>
      <c r="J6624" s="139">
        <v>1168.8499999999999</v>
      </c>
      <c r="K6624" s="139">
        <v>1182.4000000000001</v>
      </c>
      <c r="L6624" s="139">
        <v>1182.4000000000001</v>
      </c>
      <c r="M6624" s="139">
        <v>82</v>
      </c>
      <c r="N6624" s="139">
        <v>676.74</v>
      </c>
      <c r="O6624" s="139">
        <v>171500</v>
      </c>
      <c r="P6624" s="140">
        <v>7000</v>
      </c>
      <c r="Q6624" s="138">
        <v>45184</v>
      </c>
      <c r="AR6624">
        <f t="shared" si="419"/>
        <v>0</v>
      </c>
      <c r="AS6624">
        <f t="shared" si="420"/>
        <v>0</v>
      </c>
      <c r="AT6624">
        <f t="shared" si="418"/>
        <v>0</v>
      </c>
    </row>
    <row r="6625" spans="2:46" ht="15.75" customHeight="1" thickBot="1">
      <c r="B6625" t="str">
        <f t="shared" si="417"/>
        <v>OBEROIRLTY4518445260</v>
      </c>
      <c r="C6625" s="137" t="s">
        <v>226</v>
      </c>
      <c r="D6625" s="137" t="s">
        <v>169</v>
      </c>
      <c r="E6625" s="138">
        <v>45260</v>
      </c>
      <c r="F6625" s="139">
        <v>0</v>
      </c>
      <c r="G6625" s="137" t="s">
        <v>223</v>
      </c>
      <c r="H6625" s="139">
        <v>0</v>
      </c>
      <c r="I6625" s="139">
        <v>0</v>
      </c>
      <c r="J6625" s="139">
        <v>0</v>
      </c>
      <c r="K6625" s="139">
        <v>1174</v>
      </c>
      <c r="L6625" s="139">
        <v>1191.55</v>
      </c>
      <c r="M6625" s="139">
        <v>0</v>
      </c>
      <c r="N6625" s="139">
        <v>0</v>
      </c>
      <c r="O6625" s="139">
        <v>4200</v>
      </c>
      <c r="P6625" s="139">
        <v>0</v>
      </c>
      <c r="Q6625" s="138">
        <v>45184</v>
      </c>
      <c r="AR6625">
        <f t="shared" si="419"/>
        <v>0</v>
      </c>
      <c r="AS6625">
        <f t="shared" si="420"/>
        <v>0</v>
      </c>
      <c r="AT6625">
        <f t="shared" si="418"/>
        <v>0</v>
      </c>
    </row>
    <row r="6626" spans="2:46" ht="15.75" customHeight="1" thickBot="1">
      <c r="B6626" t="str">
        <f t="shared" si="417"/>
        <v>OFSS4518445197</v>
      </c>
      <c r="C6626" s="137" t="s">
        <v>226</v>
      </c>
      <c r="D6626" s="137" t="s">
        <v>170</v>
      </c>
      <c r="E6626" s="138">
        <v>45197</v>
      </c>
      <c r="F6626" s="139">
        <v>0</v>
      </c>
      <c r="G6626" s="137" t="s">
        <v>223</v>
      </c>
      <c r="H6626" s="139">
        <v>4305.05</v>
      </c>
      <c r="I6626" s="139">
        <v>4405.55</v>
      </c>
      <c r="J6626" s="139">
        <v>4288.1000000000004</v>
      </c>
      <c r="K6626" s="139">
        <v>4311.7</v>
      </c>
      <c r="L6626" s="139">
        <v>4311.7</v>
      </c>
      <c r="M6626" s="139">
        <v>2011</v>
      </c>
      <c r="N6626" s="139">
        <v>17512.73</v>
      </c>
      <c r="O6626" s="139">
        <v>413800</v>
      </c>
      <c r="P6626" s="140">
        <v>55600</v>
      </c>
      <c r="Q6626" s="138">
        <v>45184</v>
      </c>
      <c r="AR6626">
        <f t="shared" si="419"/>
        <v>432600</v>
      </c>
      <c r="AS6626">
        <f t="shared" si="420"/>
        <v>61000</v>
      </c>
      <c r="AT6626">
        <f t="shared" si="418"/>
        <v>371600</v>
      </c>
    </row>
    <row r="6627" spans="2:46" ht="15.75" customHeight="1" thickBot="1">
      <c r="B6627" t="str">
        <f t="shared" si="417"/>
        <v>OFSS4518445225</v>
      </c>
      <c r="C6627" s="137" t="s">
        <v>226</v>
      </c>
      <c r="D6627" s="137" t="s">
        <v>170</v>
      </c>
      <c r="E6627" s="138">
        <v>45225</v>
      </c>
      <c r="F6627" s="139">
        <v>0</v>
      </c>
      <c r="G6627" s="137" t="s">
        <v>223</v>
      </c>
      <c r="H6627" s="139">
        <v>4360</v>
      </c>
      <c r="I6627" s="139">
        <v>4425.05</v>
      </c>
      <c r="J6627" s="139">
        <v>4314.95</v>
      </c>
      <c r="K6627" s="139">
        <v>4336.7</v>
      </c>
      <c r="L6627" s="139">
        <v>4336.7</v>
      </c>
      <c r="M6627" s="139">
        <v>146</v>
      </c>
      <c r="N6627" s="139">
        <v>1274.44</v>
      </c>
      <c r="O6627" s="139">
        <v>18800</v>
      </c>
      <c r="P6627" s="140">
        <v>5400</v>
      </c>
      <c r="Q6627" s="138">
        <v>45184</v>
      </c>
      <c r="AR6627">
        <f t="shared" si="419"/>
        <v>0</v>
      </c>
      <c r="AS6627">
        <f t="shared" si="420"/>
        <v>0</v>
      </c>
      <c r="AT6627">
        <f t="shared" si="418"/>
        <v>0</v>
      </c>
    </row>
    <row r="6628" spans="2:46" ht="15.75" customHeight="1" thickBot="1">
      <c r="B6628" t="str">
        <f t="shared" si="417"/>
        <v>OFSS4518445260</v>
      </c>
      <c r="C6628" s="137" t="s">
        <v>226</v>
      </c>
      <c r="D6628" s="137" t="s">
        <v>170</v>
      </c>
      <c r="E6628" s="138">
        <v>45260</v>
      </c>
      <c r="F6628" s="139">
        <v>0</v>
      </c>
      <c r="G6628" s="137" t="s">
        <v>223</v>
      </c>
      <c r="H6628" s="139">
        <v>4355.95</v>
      </c>
      <c r="I6628" s="139">
        <v>4355.95</v>
      </c>
      <c r="J6628" s="139">
        <v>4355.95</v>
      </c>
      <c r="K6628" s="139">
        <v>4355.95</v>
      </c>
      <c r="L6628" s="139">
        <v>4355.95</v>
      </c>
      <c r="M6628" s="139">
        <v>1</v>
      </c>
      <c r="N6628" s="139">
        <v>8.7100000000000009</v>
      </c>
      <c r="O6628" s="139">
        <v>1800</v>
      </c>
      <c r="P6628" s="139">
        <v>-200</v>
      </c>
      <c r="Q6628" s="138">
        <v>45184</v>
      </c>
      <c r="AR6628">
        <f t="shared" si="419"/>
        <v>0</v>
      </c>
      <c r="AS6628">
        <f t="shared" si="420"/>
        <v>0</v>
      </c>
      <c r="AT6628">
        <f t="shared" si="418"/>
        <v>0</v>
      </c>
    </row>
    <row r="6629" spans="2:46" ht="15.75" customHeight="1" thickBot="1">
      <c r="B6629" t="str">
        <f t="shared" si="417"/>
        <v>ONGC4518445197</v>
      </c>
      <c r="C6629" s="137" t="s">
        <v>226</v>
      </c>
      <c r="D6629" s="137" t="s">
        <v>50</v>
      </c>
      <c r="E6629" s="138">
        <v>45197</v>
      </c>
      <c r="F6629" s="139">
        <v>0</v>
      </c>
      <c r="G6629" s="137" t="s">
        <v>223</v>
      </c>
      <c r="H6629" s="139">
        <v>189.5</v>
      </c>
      <c r="I6629" s="139">
        <v>189.9</v>
      </c>
      <c r="J6629" s="139">
        <v>186.35</v>
      </c>
      <c r="K6629" s="139">
        <v>187.35</v>
      </c>
      <c r="L6629" s="139">
        <v>187.35</v>
      </c>
      <c r="M6629" s="139">
        <v>7969</v>
      </c>
      <c r="N6629" s="139">
        <v>57542.16</v>
      </c>
      <c r="O6629" s="139">
        <v>59825150</v>
      </c>
      <c r="P6629" s="140">
        <v>-4088700</v>
      </c>
      <c r="Q6629" s="138">
        <v>45184</v>
      </c>
      <c r="AR6629">
        <f t="shared" si="419"/>
        <v>62604850</v>
      </c>
      <c r="AS6629">
        <f t="shared" si="420"/>
        <v>-3268650</v>
      </c>
      <c r="AT6629">
        <f t="shared" si="418"/>
        <v>65873500</v>
      </c>
    </row>
    <row r="6630" spans="2:46" ht="15.75" customHeight="1" thickBot="1">
      <c r="B6630" t="str">
        <f t="shared" si="417"/>
        <v>ONGC4518445225</v>
      </c>
      <c r="C6630" s="137" t="s">
        <v>226</v>
      </c>
      <c r="D6630" s="137" t="s">
        <v>50</v>
      </c>
      <c r="E6630" s="138">
        <v>45225</v>
      </c>
      <c r="F6630" s="139">
        <v>0</v>
      </c>
      <c r="G6630" s="137" t="s">
        <v>223</v>
      </c>
      <c r="H6630" s="139">
        <v>191.5</v>
      </c>
      <c r="I6630" s="139">
        <v>191.95</v>
      </c>
      <c r="J6630" s="139">
        <v>187.65</v>
      </c>
      <c r="K6630" s="139">
        <v>188.6</v>
      </c>
      <c r="L6630" s="139">
        <v>188.6</v>
      </c>
      <c r="M6630" s="139">
        <v>860</v>
      </c>
      <c r="N6630" s="139">
        <v>6250.56</v>
      </c>
      <c r="O6630" s="139">
        <v>2779700</v>
      </c>
      <c r="P6630" s="140">
        <v>820050</v>
      </c>
      <c r="Q6630" s="138">
        <v>45184</v>
      </c>
      <c r="AR6630">
        <f t="shared" si="419"/>
        <v>0</v>
      </c>
      <c r="AS6630">
        <f t="shared" si="420"/>
        <v>0</v>
      </c>
      <c r="AT6630">
        <f t="shared" si="418"/>
        <v>0</v>
      </c>
    </row>
    <row r="6631" spans="2:46" ht="15.75" customHeight="1" thickBot="1">
      <c r="B6631" t="str">
        <f t="shared" si="417"/>
        <v>ONGC4518445260</v>
      </c>
      <c r="C6631" s="137" t="s">
        <v>226</v>
      </c>
      <c r="D6631" s="137" t="s">
        <v>50</v>
      </c>
      <c r="E6631" s="138">
        <v>45260</v>
      </c>
      <c r="F6631" s="139">
        <v>0</v>
      </c>
      <c r="G6631" s="137" t="s">
        <v>223</v>
      </c>
      <c r="H6631" s="139">
        <v>190.9</v>
      </c>
      <c r="I6631" s="139">
        <v>190.9</v>
      </c>
      <c r="J6631" s="139">
        <v>188.4</v>
      </c>
      <c r="K6631" s="139">
        <v>189.45</v>
      </c>
      <c r="L6631" s="139">
        <v>189.45</v>
      </c>
      <c r="M6631" s="139">
        <v>24</v>
      </c>
      <c r="N6631" s="139">
        <v>175.19</v>
      </c>
      <c r="O6631" s="139">
        <v>227150</v>
      </c>
      <c r="P6631" s="140">
        <v>23100</v>
      </c>
      <c r="Q6631" s="138">
        <v>45184</v>
      </c>
      <c r="AR6631">
        <f t="shared" si="419"/>
        <v>0</v>
      </c>
      <c r="AS6631">
        <f t="shared" si="420"/>
        <v>0</v>
      </c>
      <c r="AT6631">
        <f t="shared" si="418"/>
        <v>0</v>
      </c>
    </row>
    <row r="6632" spans="2:46" ht="15.75" customHeight="1" thickBot="1">
      <c r="B6632" t="str">
        <f t="shared" si="417"/>
        <v>PAGEIND4518445197</v>
      </c>
      <c r="C6632" s="137" t="s">
        <v>226</v>
      </c>
      <c r="D6632" s="137" t="s">
        <v>171</v>
      </c>
      <c r="E6632" s="138">
        <v>45197</v>
      </c>
      <c r="F6632" s="139">
        <v>0</v>
      </c>
      <c r="G6632" s="137" t="s">
        <v>223</v>
      </c>
      <c r="H6632" s="139">
        <v>40237.599999999999</v>
      </c>
      <c r="I6632" s="139">
        <v>41494.949999999997</v>
      </c>
      <c r="J6632" s="139">
        <v>40111.35</v>
      </c>
      <c r="K6632" s="139">
        <v>40773.9</v>
      </c>
      <c r="L6632" s="139">
        <v>40773.9</v>
      </c>
      <c r="M6632" s="139">
        <v>4359</v>
      </c>
      <c r="N6632" s="139">
        <v>26714.18</v>
      </c>
      <c r="O6632" s="139">
        <v>169320</v>
      </c>
      <c r="P6632" s="140">
        <v>5265</v>
      </c>
      <c r="Q6632" s="138">
        <v>45184</v>
      </c>
      <c r="AR6632">
        <f t="shared" si="419"/>
        <v>175275</v>
      </c>
      <c r="AS6632">
        <f t="shared" si="420"/>
        <v>7005</v>
      </c>
      <c r="AT6632">
        <f t="shared" si="418"/>
        <v>168270</v>
      </c>
    </row>
    <row r="6633" spans="2:46" ht="15.75" customHeight="1" thickBot="1">
      <c r="B6633" t="str">
        <f t="shared" si="417"/>
        <v>PAGEIND4518445225</v>
      </c>
      <c r="C6633" s="137" t="s">
        <v>226</v>
      </c>
      <c r="D6633" s="137" t="s">
        <v>171</v>
      </c>
      <c r="E6633" s="138">
        <v>45225</v>
      </c>
      <c r="F6633" s="139">
        <v>0</v>
      </c>
      <c r="G6633" s="137" t="s">
        <v>223</v>
      </c>
      <c r="H6633" s="139">
        <v>40622.9</v>
      </c>
      <c r="I6633" s="139">
        <v>41723.800000000003</v>
      </c>
      <c r="J6633" s="139">
        <v>40386.400000000001</v>
      </c>
      <c r="K6633" s="139">
        <v>41022</v>
      </c>
      <c r="L6633" s="139">
        <v>41022</v>
      </c>
      <c r="M6633" s="139">
        <v>506</v>
      </c>
      <c r="N6633" s="139">
        <v>3126.67</v>
      </c>
      <c r="O6633" s="139">
        <v>5955</v>
      </c>
      <c r="P6633" s="140">
        <v>1740</v>
      </c>
      <c r="Q6633" s="138">
        <v>45184</v>
      </c>
      <c r="AR6633">
        <f t="shared" si="419"/>
        <v>0</v>
      </c>
      <c r="AS6633">
        <f t="shared" si="420"/>
        <v>0</v>
      </c>
      <c r="AT6633">
        <f t="shared" si="418"/>
        <v>0</v>
      </c>
    </row>
    <row r="6634" spans="2:46" ht="15.75" customHeight="1" thickBot="1">
      <c r="B6634" t="str">
        <f t="shared" si="417"/>
        <v>PAGEIND4518445260</v>
      </c>
      <c r="C6634" s="137" t="s">
        <v>226</v>
      </c>
      <c r="D6634" s="137" t="s">
        <v>171</v>
      </c>
      <c r="E6634" s="138">
        <v>45260</v>
      </c>
      <c r="F6634" s="139">
        <v>0</v>
      </c>
      <c r="G6634" s="137" t="s">
        <v>223</v>
      </c>
      <c r="H6634" s="139">
        <v>41100</v>
      </c>
      <c r="I6634" s="139">
        <v>41800.550000000003</v>
      </c>
      <c r="J6634" s="139">
        <v>41100</v>
      </c>
      <c r="K6634" s="139">
        <v>41500</v>
      </c>
      <c r="L6634" s="139">
        <v>41214.35</v>
      </c>
      <c r="M6634" s="139">
        <v>19</v>
      </c>
      <c r="N6634" s="139">
        <v>118.27</v>
      </c>
      <c r="O6634" s="139">
        <v>690</v>
      </c>
      <c r="P6634" s="139">
        <v>-225</v>
      </c>
      <c r="Q6634" s="138">
        <v>45184</v>
      </c>
      <c r="AR6634">
        <f t="shared" si="419"/>
        <v>0</v>
      </c>
      <c r="AS6634">
        <f t="shared" si="420"/>
        <v>0</v>
      </c>
      <c r="AT6634">
        <f t="shared" si="418"/>
        <v>0</v>
      </c>
    </row>
    <row r="6635" spans="2:46" ht="15.75" customHeight="1" thickBot="1">
      <c r="B6635" t="str">
        <f t="shared" si="417"/>
        <v>PEL4518445197</v>
      </c>
      <c r="C6635" s="137" t="s">
        <v>226</v>
      </c>
      <c r="D6635" s="137" t="s">
        <v>172</v>
      </c>
      <c r="E6635" s="138">
        <v>45197</v>
      </c>
      <c r="F6635" s="139">
        <v>0</v>
      </c>
      <c r="G6635" s="137" t="s">
        <v>223</v>
      </c>
      <c r="H6635" s="139">
        <v>1078.55</v>
      </c>
      <c r="I6635" s="139">
        <v>1083</v>
      </c>
      <c r="J6635" s="139">
        <v>1055.5</v>
      </c>
      <c r="K6635" s="139">
        <v>1072.4000000000001</v>
      </c>
      <c r="L6635" s="139">
        <v>1072.4000000000001</v>
      </c>
      <c r="M6635" s="139">
        <v>3610</v>
      </c>
      <c r="N6635" s="139">
        <v>28913.63</v>
      </c>
      <c r="O6635" s="139">
        <v>10981500</v>
      </c>
      <c r="P6635" s="140">
        <v>-129000</v>
      </c>
      <c r="Q6635" s="138">
        <v>45184</v>
      </c>
      <c r="AR6635">
        <f t="shared" si="419"/>
        <v>11480250</v>
      </c>
      <c r="AS6635">
        <f t="shared" si="420"/>
        <v>-75000</v>
      </c>
      <c r="AT6635">
        <f t="shared" si="418"/>
        <v>11555250</v>
      </c>
    </row>
    <row r="6636" spans="2:46" ht="15.75" customHeight="1" thickBot="1">
      <c r="B6636" t="str">
        <f t="shared" si="417"/>
        <v>PEL4518445225</v>
      </c>
      <c r="C6636" s="137" t="s">
        <v>226</v>
      </c>
      <c r="D6636" s="137" t="s">
        <v>172</v>
      </c>
      <c r="E6636" s="138">
        <v>45225</v>
      </c>
      <c r="F6636" s="139">
        <v>0</v>
      </c>
      <c r="G6636" s="137" t="s">
        <v>223</v>
      </c>
      <c r="H6636" s="139">
        <v>1086.6500000000001</v>
      </c>
      <c r="I6636" s="139">
        <v>1086.6500000000001</v>
      </c>
      <c r="J6636" s="139">
        <v>1063</v>
      </c>
      <c r="K6636" s="139">
        <v>1079.2</v>
      </c>
      <c r="L6636" s="139">
        <v>1079.2</v>
      </c>
      <c r="M6636" s="139">
        <v>302</v>
      </c>
      <c r="N6636" s="139">
        <v>2430.37</v>
      </c>
      <c r="O6636" s="139">
        <v>498750</v>
      </c>
      <c r="P6636" s="140">
        <v>54000</v>
      </c>
      <c r="Q6636" s="138">
        <v>45184</v>
      </c>
      <c r="AR6636">
        <f t="shared" si="419"/>
        <v>0</v>
      </c>
      <c r="AS6636">
        <f t="shared" si="420"/>
        <v>0</v>
      </c>
      <c r="AT6636">
        <f t="shared" si="418"/>
        <v>0</v>
      </c>
    </row>
    <row r="6637" spans="2:46" ht="15.75" customHeight="1" thickBot="1">
      <c r="B6637" t="str">
        <f t="shared" si="417"/>
        <v>PEL4518445260</v>
      </c>
      <c r="C6637" s="137" t="s">
        <v>226</v>
      </c>
      <c r="D6637" s="137" t="s">
        <v>172</v>
      </c>
      <c r="E6637" s="138">
        <v>45260</v>
      </c>
      <c r="F6637" s="139">
        <v>0</v>
      </c>
      <c r="G6637" s="137" t="s">
        <v>223</v>
      </c>
      <c r="H6637" s="139">
        <v>1086.9000000000001</v>
      </c>
      <c r="I6637" s="139">
        <v>1086.9000000000001</v>
      </c>
      <c r="J6637" s="139">
        <v>1069.5</v>
      </c>
      <c r="K6637" s="139">
        <v>1069.5</v>
      </c>
      <c r="L6637" s="139">
        <v>1086.9000000000001</v>
      </c>
      <c r="M6637" s="139">
        <v>7</v>
      </c>
      <c r="N6637" s="139">
        <v>56.4</v>
      </c>
      <c r="O6637" s="139">
        <v>23250</v>
      </c>
      <c r="P6637" s="140">
        <v>2250</v>
      </c>
      <c r="Q6637" s="138">
        <v>45184</v>
      </c>
      <c r="AR6637">
        <f t="shared" si="419"/>
        <v>0</v>
      </c>
      <c r="AS6637">
        <f t="shared" si="420"/>
        <v>0</v>
      </c>
      <c r="AT6637">
        <f t="shared" si="418"/>
        <v>0</v>
      </c>
    </row>
    <row r="6638" spans="2:46" ht="15.75" customHeight="1" thickBot="1">
      <c r="B6638" t="str">
        <f t="shared" si="417"/>
        <v>PERSISTENT4518445197</v>
      </c>
      <c r="C6638" s="137" t="s">
        <v>226</v>
      </c>
      <c r="D6638" s="137" t="s">
        <v>173</v>
      </c>
      <c r="E6638" s="138">
        <v>45197</v>
      </c>
      <c r="F6638" s="139">
        <v>0</v>
      </c>
      <c r="G6638" s="137" t="s">
        <v>223</v>
      </c>
      <c r="H6638" s="139">
        <v>5949.3</v>
      </c>
      <c r="I6638" s="139">
        <v>5978.95</v>
      </c>
      <c r="J6638" s="139">
        <v>5902.5</v>
      </c>
      <c r="K6638" s="139">
        <v>5969.1</v>
      </c>
      <c r="L6638" s="139">
        <v>5969.1</v>
      </c>
      <c r="M6638" s="139">
        <v>2498</v>
      </c>
      <c r="N6638" s="139">
        <v>25990.43</v>
      </c>
      <c r="O6638" s="139">
        <v>1039850</v>
      </c>
      <c r="P6638" s="140">
        <v>-20475</v>
      </c>
      <c r="Q6638" s="138">
        <v>45184</v>
      </c>
      <c r="AR6638">
        <f t="shared" si="419"/>
        <v>1101625</v>
      </c>
      <c r="AS6638">
        <f t="shared" si="420"/>
        <v>-21875</v>
      </c>
      <c r="AT6638">
        <f t="shared" si="418"/>
        <v>1123500</v>
      </c>
    </row>
    <row r="6639" spans="2:46" ht="15.75" customHeight="1" thickBot="1">
      <c r="B6639" t="str">
        <f t="shared" si="417"/>
        <v>PERSISTENT4518445225</v>
      </c>
      <c r="C6639" s="137" t="s">
        <v>226</v>
      </c>
      <c r="D6639" s="137" t="s">
        <v>173</v>
      </c>
      <c r="E6639" s="138">
        <v>45225</v>
      </c>
      <c r="F6639" s="139">
        <v>0</v>
      </c>
      <c r="G6639" s="137" t="s">
        <v>223</v>
      </c>
      <c r="H6639" s="139">
        <v>5942</v>
      </c>
      <c r="I6639" s="139">
        <v>5972.15</v>
      </c>
      <c r="J6639" s="139">
        <v>5903.5</v>
      </c>
      <c r="K6639" s="139">
        <v>5965.35</v>
      </c>
      <c r="L6639" s="139">
        <v>5965.35</v>
      </c>
      <c r="M6639" s="139">
        <v>174</v>
      </c>
      <c r="N6639" s="139">
        <v>1809.05</v>
      </c>
      <c r="O6639" s="139">
        <v>61775</v>
      </c>
      <c r="P6639" s="140">
        <v>-1400</v>
      </c>
      <c r="Q6639" s="138">
        <v>45184</v>
      </c>
      <c r="AR6639">
        <f t="shared" si="419"/>
        <v>0</v>
      </c>
      <c r="AS6639">
        <f t="shared" si="420"/>
        <v>0</v>
      </c>
      <c r="AT6639">
        <f t="shared" si="418"/>
        <v>0</v>
      </c>
    </row>
    <row r="6640" spans="2:46" ht="15.75" customHeight="1" thickBot="1">
      <c r="B6640" t="str">
        <f t="shared" si="417"/>
        <v>PERSISTENT4518445260</v>
      </c>
      <c r="C6640" s="137" t="s">
        <v>226</v>
      </c>
      <c r="D6640" s="137" t="s">
        <v>173</v>
      </c>
      <c r="E6640" s="138">
        <v>45260</v>
      </c>
      <c r="F6640" s="139">
        <v>0</v>
      </c>
      <c r="G6640" s="137" t="s">
        <v>223</v>
      </c>
      <c r="H6640" s="139">
        <v>5922.65</v>
      </c>
      <c r="I6640" s="139">
        <v>5969</v>
      </c>
      <c r="J6640" s="139">
        <v>5922.65</v>
      </c>
      <c r="K6640" s="139">
        <v>5969</v>
      </c>
      <c r="L6640" s="139">
        <v>5969</v>
      </c>
      <c r="M6640" s="139">
        <v>2</v>
      </c>
      <c r="N6640" s="139">
        <v>20.81</v>
      </c>
      <c r="O6640" s="139">
        <v>5600</v>
      </c>
      <c r="P6640" s="139">
        <v>175</v>
      </c>
      <c r="Q6640" s="138">
        <v>45184</v>
      </c>
      <c r="AR6640">
        <f t="shared" si="419"/>
        <v>0</v>
      </c>
      <c r="AS6640">
        <f t="shared" si="420"/>
        <v>0</v>
      </c>
      <c r="AT6640">
        <f t="shared" si="418"/>
        <v>0</v>
      </c>
    </row>
    <row r="6641" spans="2:46" ht="15.75" customHeight="1" thickBot="1">
      <c r="B6641" t="str">
        <f t="shared" si="417"/>
        <v>PETRONET4518445197</v>
      </c>
      <c r="C6641" s="137" t="s">
        <v>226</v>
      </c>
      <c r="D6641" s="137" t="s">
        <v>174</v>
      </c>
      <c r="E6641" s="138">
        <v>45197</v>
      </c>
      <c r="F6641" s="139">
        <v>0</v>
      </c>
      <c r="G6641" s="137" t="s">
        <v>223</v>
      </c>
      <c r="H6641" s="139">
        <v>245.9</v>
      </c>
      <c r="I6641" s="139">
        <v>248.3</v>
      </c>
      <c r="J6641" s="139">
        <v>241.35</v>
      </c>
      <c r="K6641" s="139">
        <v>242</v>
      </c>
      <c r="L6641" s="139">
        <v>242</v>
      </c>
      <c r="M6641" s="139">
        <v>1756</v>
      </c>
      <c r="N6641" s="139">
        <v>12823.57</v>
      </c>
      <c r="O6641" s="139">
        <v>20481000</v>
      </c>
      <c r="P6641" s="140">
        <v>-42000</v>
      </c>
      <c r="Q6641" s="138">
        <v>45184</v>
      </c>
      <c r="AR6641">
        <f t="shared" si="419"/>
        <v>21798000</v>
      </c>
      <c r="AS6641">
        <f t="shared" si="420"/>
        <v>237000</v>
      </c>
      <c r="AT6641">
        <f t="shared" si="418"/>
        <v>21561000</v>
      </c>
    </row>
    <row r="6642" spans="2:46" ht="15.75" customHeight="1" thickBot="1">
      <c r="B6642" t="str">
        <f t="shared" si="417"/>
        <v>PETRONET4518445225</v>
      </c>
      <c r="C6642" s="137" t="s">
        <v>226</v>
      </c>
      <c r="D6642" s="137" t="s">
        <v>174</v>
      </c>
      <c r="E6642" s="138">
        <v>45225</v>
      </c>
      <c r="F6642" s="139">
        <v>0</v>
      </c>
      <c r="G6642" s="137" t="s">
        <v>223</v>
      </c>
      <c r="H6642" s="139">
        <v>248.45</v>
      </c>
      <c r="I6642" s="139">
        <v>248.45</v>
      </c>
      <c r="J6642" s="139">
        <v>243.15</v>
      </c>
      <c r="K6642" s="139">
        <v>243.5</v>
      </c>
      <c r="L6642" s="139">
        <v>243.5</v>
      </c>
      <c r="M6642" s="139">
        <v>263</v>
      </c>
      <c r="N6642" s="139">
        <v>1931.04</v>
      </c>
      <c r="O6642" s="139">
        <v>1317000</v>
      </c>
      <c r="P6642" s="140">
        <v>279000</v>
      </c>
      <c r="Q6642" s="138">
        <v>45184</v>
      </c>
      <c r="AR6642">
        <f t="shared" si="419"/>
        <v>0</v>
      </c>
      <c r="AS6642">
        <f t="shared" si="420"/>
        <v>0</v>
      </c>
      <c r="AT6642">
        <f t="shared" si="418"/>
        <v>0</v>
      </c>
    </row>
    <row r="6643" spans="2:46" ht="15.75" customHeight="1" thickBot="1">
      <c r="B6643" t="str">
        <f t="shared" si="417"/>
        <v>PETRONET4518445260</v>
      </c>
      <c r="C6643" s="137" t="s">
        <v>226</v>
      </c>
      <c r="D6643" s="137" t="s">
        <v>174</v>
      </c>
      <c r="E6643" s="138">
        <v>45260</v>
      </c>
      <c r="F6643" s="139">
        <v>0</v>
      </c>
      <c r="G6643" s="137" t="s">
        <v>223</v>
      </c>
      <c r="H6643" s="139">
        <v>248</v>
      </c>
      <c r="I6643" s="139">
        <v>248</v>
      </c>
      <c r="J6643" s="139">
        <v>244.55</v>
      </c>
      <c r="K6643" s="139">
        <v>244.7</v>
      </c>
      <c r="L6643" s="139">
        <v>244.7</v>
      </c>
      <c r="M6643" s="139">
        <v>19</v>
      </c>
      <c r="N6643" s="139">
        <v>140.13999999999999</v>
      </c>
      <c r="O6643" s="139">
        <v>150000</v>
      </c>
      <c r="P6643" s="140">
        <v>18000</v>
      </c>
      <c r="Q6643" s="138">
        <v>45184</v>
      </c>
      <c r="AR6643">
        <f t="shared" si="419"/>
        <v>0</v>
      </c>
      <c r="AS6643">
        <f t="shared" si="420"/>
        <v>0</v>
      </c>
      <c r="AT6643">
        <f t="shared" si="418"/>
        <v>0</v>
      </c>
    </row>
    <row r="6644" spans="2:46" ht="15.75" customHeight="1" thickBot="1">
      <c r="B6644" t="str">
        <f t="shared" si="417"/>
        <v>PFC4518445197</v>
      </c>
      <c r="C6644" s="137" t="s">
        <v>226</v>
      </c>
      <c r="D6644" s="137" t="s">
        <v>175</v>
      </c>
      <c r="E6644" s="138">
        <v>45197</v>
      </c>
      <c r="F6644" s="139">
        <v>0</v>
      </c>
      <c r="G6644" s="137" t="s">
        <v>223</v>
      </c>
      <c r="H6644" s="139">
        <v>282</v>
      </c>
      <c r="I6644" s="139">
        <v>286.39999999999998</v>
      </c>
      <c r="J6644" s="139">
        <v>276.64999999999998</v>
      </c>
      <c r="K6644" s="139">
        <v>279.95</v>
      </c>
      <c r="L6644" s="139">
        <v>279.95</v>
      </c>
      <c r="M6644" s="139">
        <v>5450</v>
      </c>
      <c r="N6644" s="139">
        <v>95022.39</v>
      </c>
      <c r="O6644" s="139">
        <v>59631600</v>
      </c>
      <c r="P6644" s="140">
        <v>626200</v>
      </c>
      <c r="Q6644" s="138">
        <v>45184</v>
      </c>
      <c r="AR6644">
        <f t="shared" si="419"/>
        <v>63426000</v>
      </c>
      <c r="AS6644">
        <f t="shared" si="420"/>
        <v>737800</v>
      </c>
      <c r="AT6644">
        <f t="shared" si="418"/>
        <v>62688200</v>
      </c>
    </row>
    <row r="6645" spans="2:46" ht="15.75" customHeight="1" thickBot="1">
      <c r="B6645" t="str">
        <f t="shared" si="417"/>
        <v>PFC4518445225</v>
      </c>
      <c r="C6645" s="137" t="s">
        <v>226</v>
      </c>
      <c r="D6645" s="137" t="s">
        <v>175</v>
      </c>
      <c r="E6645" s="138">
        <v>45225</v>
      </c>
      <c r="F6645" s="139">
        <v>0</v>
      </c>
      <c r="G6645" s="137" t="s">
        <v>223</v>
      </c>
      <c r="H6645" s="139">
        <v>284.55</v>
      </c>
      <c r="I6645" s="139">
        <v>288</v>
      </c>
      <c r="J6645" s="139">
        <v>278.60000000000002</v>
      </c>
      <c r="K6645" s="139">
        <v>281.60000000000002</v>
      </c>
      <c r="L6645" s="139">
        <v>281.60000000000002</v>
      </c>
      <c r="M6645" s="139">
        <v>457</v>
      </c>
      <c r="N6645" s="139">
        <v>8017.91</v>
      </c>
      <c r="O6645" s="139">
        <v>3794400</v>
      </c>
      <c r="P6645" s="140">
        <v>111600</v>
      </c>
      <c r="Q6645" s="138">
        <v>45184</v>
      </c>
      <c r="AR6645">
        <f t="shared" si="419"/>
        <v>0</v>
      </c>
      <c r="AS6645">
        <f t="shared" si="420"/>
        <v>0</v>
      </c>
      <c r="AT6645">
        <f t="shared" si="418"/>
        <v>0</v>
      </c>
    </row>
    <row r="6646" spans="2:46" ht="15.75" customHeight="1" thickBot="1">
      <c r="B6646" t="str">
        <f t="shared" si="417"/>
        <v>PFC4518445260</v>
      </c>
      <c r="C6646" s="137" t="s">
        <v>226</v>
      </c>
      <c r="D6646" s="137" t="s">
        <v>175</v>
      </c>
      <c r="E6646" s="138">
        <v>45260</v>
      </c>
      <c r="F6646" s="139">
        <v>0</v>
      </c>
      <c r="G6646" s="137" t="s">
        <v>223</v>
      </c>
      <c r="H6646" s="139">
        <v>283.10000000000002</v>
      </c>
      <c r="I6646" s="139">
        <v>287</v>
      </c>
      <c r="J6646" s="139">
        <v>279</v>
      </c>
      <c r="K6646" s="139">
        <v>281.75</v>
      </c>
      <c r="L6646" s="139">
        <v>281.75</v>
      </c>
      <c r="M6646" s="139">
        <v>17</v>
      </c>
      <c r="N6646" s="139">
        <v>298.5</v>
      </c>
      <c r="O6646" s="139">
        <v>341000</v>
      </c>
      <c r="P6646" s="139">
        <v>0</v>
      </c>
      <c r="Q6646" s="138">
        <v>45184</v>
      </c>
      <c r="AR6646">
        <f t="shared" si="419"/>
        <v>0</v>
      </c>
      <c r="AS6646">
        <f t="shared" si="420"/>
        <v>0</v>
      </c>
      <c r="AT6646">
        <f t="shared" si="418"/>
        <v>0</v>
      </c>
    </row>
    <row r="6647" spans="2:46" ht="15.75" customHeight="1" thickBot="1">
      <c r="B6647" t="str">
        <f t="shared" si="417"/>
        <v>PIDILITIND4518445197</v>
      </c>
      <c r="C6647" s="137" t="s">
        <v>226</v>
      </c>
      <c r="D6647" s="137" t="s">
        <v>176</v>
      </c>
      <c r="E6647" s="138">
        <v>45197</v>
      </c>
      <c r="F6647" s="139">
        <v>0</v>
      </c>
      <c r="G6647" s="137" t="s">
        <v>223</v>
      </c>
      <c r="H6647" s="139">
        <v>2487.85</v>
      </c>
      <c r="I6647" s="139">
        <v>2508.65</v>
      </c>
      <c r="J6647" s="139">
        <v>2475.75</v>
      </c>
      <c r="K6647" s="139">
        <v>2488.5500000000002</v>
      </c>
      <c r="L6647" s="139">
        <v>2488.5500000000002</v>
      </c>
      <c r="M6647" s="139">
        <v>1838</v>
      </c>
      <c r="N6647" s="139">
        <v>11450.53</v>
      </c>
      <c r="O6647" s="139">
        <v>2615250</v>
      </c>
      <c r="P6647" s="140">
        <v>-50500</v>
      </c>
      <c r="Q6647" s="138">
        <v>45184</v>
      </c>
      <c r="AR6647">
        <f t="shared" si="419"/>
        <v>2717500</v>
      </c>
      <c r="AS6647">
        <f t="shared" si="420"/>
        <v>-31000</v>
      </c>
      <c r="AT6647">
        <f t="shared" si="418"/>
        <v>2748500</v>
      </c>
    </row>
    <row r="6648" spans="2:46" ht="15.75" customHeight="1" thickBot="1">
      <c r="B6648" t="str">
        <f t="shared" si="417"/>
        <v>PIDILITIND4518445225</v>
      </c>
      <c r="C6648" s="137" t="s">
        <v>226</v>
      </c>
      <c r="D6648" s="137" t="s">
        <v>176</v>
      </c>
      <c r="E6648" s="138">
        <v>45225</v>
      </c>
      <c r="F6648" s="139">
        <v>0</v>
      </c>
      <c r="G6648" s="137" t="s">
        <v>223</v>
      </c>
      <c r="H6648" s="139">
        <v>2512</v>
      </c>
      <c r="I6648" s="139">
        <v>2525.85</v>
      </c>
      <c r="J6648" s="139">
        <v>2494</v>
      </c>
      <c r="K6648" s="139">
        <v>2504.75</v>
      </c>
      <c r="L6648" s="139">
        <v>2504.75</v>
      </c>
      <c r="M6648" s="139">
        <v>239</v>
      </c>
      <c r="N6648" s="139">
        <v>1498.3</v>
      </c>
      <c r="O6648" s="139">
        <v>102250</v>
      </c>
      <c r="P6648" s="140">
        <v>19500</v>
      </c>
      <c r="Q6648" s="138">
        <v>45184</v>
      </c>
      <c r="AR6648">
        <f t="shared" si="419"/>
        <v>0</v>
      </c>
      <c r="AS6648">
        <f t="shared" si="420"/>
        <v>0</v>
      </c>
      <c r="AT6648">
        <f t="shared" si="418"/>
        <v>0</v>
      </c>
    </row>
    <row r="6649" spans="2:46" ht="15.75" customHeight="1" thickBot="1">
      <c r="B6649" t="str">
        <f t="shared" si="417"/>
        <v>PIDILITIND4518445260</v>
      </c>
      <c r="C6649" s="137" t="s">
        <v>226</v>
      </c>
      <c r="D6649" s="137" t="s">
        <v>176</v>
      </c>
      <c r="E6649" s="138">
        <v>45260</v>
      </c>
      <c r="F6649" s="139">
        <v>0</v>
      </c>
      <c r="G6649" s="137" t="s">
        <v>223</v>
      </c>
      <c r="H6649" s="139">
        <v>2526</v>
      </c>
      <c r="I6649" s="139">
        <v>2536</v>
      </c>
      <c r="J6649" s="139">
        <v>2522</v>
      </c>
      <c r="K6649" s="139">
        <v>2524.0500000000002</v>
      </c>
      <c r="L6649" s="139">
        <v>2524.0500000000002</v>
      </c>
      <c r="M6649" s="139">
        <v>9</v>
      </c>
      <c r="N6649" s="139">
        <v>56.88</v>
      </c>
      <c r="O6649" s="139">
        <v>19250</v>
      </c>
      <c r="P6649" s="140">
        <v>1500</v>
      </c>
      <c r="Q6649" s="138">
        <v>45184</v>
      </c>
      <c r="AR6649">
        <f t="shared" si="419"/>
        <v>0</v>
      </c>
      <c r="AS6649">
        <f t="shared" si="420"/>
        <v>0</v>
      </c>
      <c r="AT6649">
        <f t="shared" si="418"/>
        <v>0</v>
      </c>
    </row>
    <row r="6650" spans="2:46" ht="15.75" customHeight="1" thickBot="1">
      <c r="B6650" t="str">
        <f t="shared" si="417"/>
        <v>PIIND4518445197</v>
      </c>
      <c r="C6650" s="137" t="s">
        <v>226</v>
      </c>
      <c r="D6650" s="137" t="s">
        <v>177</v>
      </c>
      <c r="E6650" s="138">
        <v>45197</v>
      </c>
      <c r="F6650" s="139">
        <v>0</v>
      </c>
      <c r="G6650" s="137" t="s">
        <v>223</v>
      </c>
      <c r="H6650" s="139">
        <v>3680.15</v>
      </c>
      <c r="I6650" s="139">
        <v>3689</v>
      </c>
      <c r="J6650" s="139">
        <v>3635</v>
      </c>
      <c r="K6650" s="139">
        <v>3645.4</v>
      </c>
      <c r="L6650" s="139">
        <v>3645.4</v>
      </c>
      <c r="M6650" s="139">
        <v>989</v>
      </c>
      <c r="N6650" s="139">
        <v>9034.6200000000008</v>
      </c>
      <c r="O6650" s="139">
        <v>2552500</v>
      </c>
      <c r="P6650" s="140">
        <v>-13750</v>
      </c>
      <c r="Q6650" s="138">
        <v>45184</v>
      </c>
      <c r="AR6650">
        <f t="shared" si="419"/>
        <v>2659000</v>
      </c>
      <c r="AS6650">
        <f t="shared" si="420"/>
        <v>-7500</v>
      </c>
      <c r="AT6650">
        <f t="shared" si="418"/>
        <v>2666500</v>
      </c>
    </row>
    <row r="6651" spans="2:46" ht="15.75" customHeight="1" thickBot="1">
      <c r="B6651" t="str">
        <f t="shared" si="417"/>
        <v>PIIND4518445225</v>
      </c>
      <c r="C6651" s="137" t="s">
        <v>226</v>
      </c>
      <c r="D6651" s="137" t="s">
        <v>177</v>
      </c>
      <c r="E6651" s="138">
        <v>45225</v>
      </c>
      <c r="F6651" s="139">
        <v>0</v>
      </c>
      <c r="G6651" s="137" t="s">
        <v>223</v>
      </c>
      <c r="H6651" s="139">
        <v>3697.85</v>
      </c>
      <c r="I6651" s="139">
        <v>3700.85</v>
      </c>
      <c r="J6651" s="139">
        <v>3663</v>
      </c>
      <c r="K6651" s="139">
        <v>3670.7</v>
      </c>
      <c r="L6651" s="139">
        <v>3670.7</v>
      </c>
      <c r="M6651" s="139">
        <v>107</v>
      </c>
      <c r="N6651" s="139">
        <v>982.94</v>
      </c>
      <c r="O6651" s="139">
        <v>106500</v>
      </c>
      <c r="P6651" s="140">
        <v>6250</v>
      </c>
      <c r="Q6651" s="138">
        <v>45184</v>
      </c>
      <c r="AR6651">
        <f t="shared" si="419"/>
        <v>0</v>
      </c>
      <c r="AS6651">
        <f t="shared" si="420"/>
        <v>0</v>
      </c>
      <c r="AT6651">
        <f t="shared" si="418"/>
        <v>0</v>
      </c>
    </row>
    <row r="6652" spans="2:46" ht="15.75" customHeight="1" thickBot="1">
      <c r="B6652" t="str">
        <f t="shared" si="417"/>
        <v>PIIND4518445260</v>
      </c>
      <c r="C6652" s="137" t="s">
        <v>226</v>
      </c>
      <c r="D6652" s="137" t="s">
        <v>177</v>
      </c>
      <c r="E6652" s="138">
        <v>45260</v>
      </c>
      <c r="F6652" s="139">
        <v>0</v>
      </c>
      <c r="G6652" s="137" t="s">
        <v>223</v>
      </c>
      <c r="H6652" s="139">
        <v>3712.7</v>
      </c>
      <c r="I6652" s="139">
        <v>3725</v>
      </c>
      <c r="J6652" s="139">
        <v>3690</v>
      </c>
      <c r="K6652" s="139">
        <v>3690</v>
      </c>
      <c r="L6652" s="139">
        <v>3686.15</v>
      </c>
      <c r="M6652" s="139">
        <v>7</v>
      </c>
      <c r="N6652" s="139">
        <v>65</v>
      </c>
      <c r="O6652" s="139">
        <v>3750</v>
      </c>
      <c r="P6652" s="139">
        <v>-250</v>
      </c>
      <c r="Q6652" s="138">
        <v>45184</v>
      </c>
      <c r="AR6652">
        <f t="shared" si="419"/>
        <v>0</v>
      </c>
      <c r="AS6652">
        <f t="shared" si="420"/>
        <v>0</v>
      </c>
      <c r="AT6652">
        <f t="shared" si="418"/>
        <v>0</v>
      </c>
    </row>
    <row r="6653" spans="2:46" ht="15.75" customHeight="1" thickBot="1">
      <c r="B6653" t="str">
        <f t="shared" si="417"/>
        <v>PNB4518445197</v>
      </c>
      <c r="C6653" s="137" t="s">
        <v>226</v>
      </c>
      <c r="D6653" s="137" t="s">
        <v>178</v>
      </c>
      <c r="E6653" s="138">
        <v>45197</v>
      </c>
      <c r="F6653" s="139">
        <v>0</v>
      </c>
      <c r="G6653" s="137" t="s">
        <v>223</v>
      </c>
      <c r="H6653" s="139">
        <v>73.95</v>
      </c>
      <c r="I6653" s="139">
        <v>74.849999999999994</v>
      </c>
      <c r="J6653" s="139">
        <v>72.95</v>
      </c>
      <c r="K6653" s="139">
        <v>74.25</v>
      </c>
      <c r="L6653" s="139">
        <v>74.25</v>
      </c>
      <c r="M6653" s="139">
        <v>8045</v>
      </c>
      <c r="N6653" s="139">
        <v>95179.88</v>
      </c>
      <c r="O6653" s="139">
        <v>232240000</v>
      </c>
      <c r="P6653" s="140">
        <v>-12160000</v>
      </c>
      <c r="Q6653" s="138">
        <v>45184</v>
      </c>
      <c r="AR6653">
        <f t="shared" si="419"/>
        <v>259328000</v>
      </c>
      <c r="AS6653">
        <f t="shared" si="420"/>
        <v>-10224000</v>
      </c>
      <c r="AT6653">
        <f t="shared" si="418"/>
        <v>269552000</v>
      </c>
    </row>
    <row r="6654" spans="2:46" ht="15.75" customHeight="1" thickBot="1">
      <c r="B6654" t="str">
        <f t="shared" si="417"/>
        <v>PNB4518445225</v>
      </c>
      <c r="C6654" s="137" t="s">
        <v>226</v>
      </c>
      <c r="D6654" s="137" t="s">
        <v>178</v>
      </c>
      <c r="E6654" s="138">
        <v>45225</v>
      </c>
      <c r="F6654" s="139">
        <v>0</v>
      </c>
      <c r="G6654" s="137" t="s">
        <v>223</v>
      </c>
      <c r="H6654" s="139">
        <v>74.55</v>
      </c>
      <c r="I6654" s="139">
        <v>75.45</v>
      </c>
      <c r="J6654" s="139">
        <v>73.5</v>
      </c>
      <c r="K6654" s="139">
        <v>74.75</v>
      </c>
      <c r="L6654" s="139">
        <v>74.75</v>
      </c>
      <c r="M6654" s="139">
        <v>1204</v>
      </c>
      <c r="N6654" s="139">
        <v>14346.2</v>
      </c>
      <c r="O6654" s="139">
        <v>27088000</v>
      </c>
      <c r="P6654" s="140">
        <v>1936000</v>
      </c>
      <c r="Q6654" s="138">
        <v>45184</v>
      </c>
      <c r="AR6654">
        <f t="shared" si="419"/>
        <v>0</v>
      </c>
      <c r="AS6654">
        <f t="shared" si="420"/>
        <v>0</v>
      </c>
      <c r="AT6654">
        <f t="shared" si="418"/>
        <v>0</v>
      </c>
    </row>
    <row r="6655" spans="2:46" ht="15.75" customHeight="1" thickBot="1">
      <c r="B6655" t="str">
        <f t="shared" si="417"/>
        <v>PNB4518445260</v>
      </c>
      <c r="C6655" s="137" t="s">
        <v>226</v>
      </c>
      <c r="D6655" s="137" t="s">
        <v>178</v>
      </c>
      <c r="E6655" s="138">
        <v>45260</v>
      </c>
      <c r="F6655" s="139">
        <v>0</v>
      </c>
      <c r="G6655" s="137" t="s">
        <v>223</v>
      </c>
      <c r="H6655" s="139">
        <v>74.7</v>
      </c>
      <c r="I6655" s="139">
        <v>75.849999999999994</v>
      </c>
      <c r="J6655" s="139">
        <v>74.099999999999994</v>
      </c>
      <c r="K6655" s="139">
        <v>75.25</v>
      </c>
      <c r="L6655" s="139">
        <v>75.25</v>
      </c>
      <c r="M6655" s="139">
        <v>123</v>
      </c>
      <c r="N6655" s="139">
        <v>1476.96</v>
      </c>
      <c r="O6655" s="139">
        <v>2864000</v>
      </c>
      <c r="P6655" s="140">
        <v>128000</v>
      </c>
      <c r="Q6655" s="138">
        <v>45184</v>
      </c>
      <c r="AR6655">
        <f t="shared" si="419"/>
        <v>0</v>
      </c>
      <c r="AS6655">
        <f t="shared" si="420"/>
        <v>0</v>
      </c>
      <c r="AT6655">
        <f t="shared" si="418"/>
        <v>0</v>
      </c>
    </row>
    <row r="6656" spans="2:46" ht="15.75" customHeight="1" thickBot="1">
      <c r="B6656" t="str">
        <f t="shared" si="417"/>
        <v>POLYCAB4518445197</v>
      </c>
      <c r="C6656" s="137" t="s">
        <v>226</v>
      </c>
      <c r="D6656" s="137" t="s">
        <v>179</v>
      </c>
      <c r="E6656" s="138">
        <v>45197</v>
      </c>
      <c r="F6656" s="139">
        <v>0</v>
      </c>
      <c r="G6656" s="137" t="s">
        <v>223</v>
      </c>
      <c r="H6656" s="139">
        <v>5167.55</v>
      </c>
      <c r="I6656" s="139">
        <v>5206</v>
      </c>
      <c r="J6656" s="139">
        <v>5130.8</v>
      </c>
      <c r="K6656" s="139">
        <v>5184.8500000000004</v>
      </c>
      <c r="L6656" s="139">
        <v>5184.8500000000004</v>
      </c>
      <c r="M6656" s="139">
        <v>2075</v>
      </c>
      <c r="N6656" s="139">
        <v>32218.76</v>
      </c>
      <c r="O6656" s="139">
        <v>1708800</v>
      </c>
      <c r="P6656" s="140">
        <v>-29700</v>
      </c>
      <c r="Q6656" s="138">
        <v>45184</v>
      </c>
      <c r="AR6656">
        <f t="shared" si="419"/>
        <v>1815000</v>
      </c>
      <c r="AS6656">
        <f t="shared" si="420"/>
        <v>-13500</v>
      </c>
      <c r="AT6656">
        <f t="shared" si="418"/>
        <v>1828500</v>
      </c>
    </row>
    <row r="6657" spans="2:46" ht="15.75" customHeight="1" thickBot="1">
      <c r="B6657" t="str">
        <f t="shared" si="417"/>
        <v>POLYCAB4518445225</v>
      </c>
      <c r="C6657" s="137" t="s">
        <v>226</v>
      </c>
      <c r="D6657" s="137" t="s">
        <v>179</v>
      </c>
      <c r="E6657" s="138">
        <v>45225</v>
      </c>
      <c r="F6657" s="139">
        <v>0</v>
      </c>
      <c r="G6657" s="137" t="s">
        <v>223</v>
      </c>
      <c r="H6657" s="139">
        <v>5188.3</v>
      </c>
      <c r="I6657" s="139">
        <v>5225</v>
      </c>
      <c r="J6657" s="139">
        <v>5154.8500000000004</v>
      </c>
      <c r="K6657" s="139">
        <v>5205.6000000000004</v>
      </c>
      <c r="L6657" s="139">
        <v>5205.6000000000004</v>
      </c>
      <c r="M6657" s="139">
        <v>202</v>
      </c>
      <c r="N6657" s="139">
        <v>3145.17</v>
      </c>
      <c r="O6657" s="139">
        <v>106200</v>
      </c>
      <c r="P6657" s="140">
        <v>16200</v>
      </c>
      <c r="Q6657" s="138">
        <v>45184</v>
      </c>
      <c r="AR6657">
        <f t="shared" si="419"/>
        <v>0</v>
      </c>
      <c r="AS6657">
        <f t="shared" si="420"/>
        <v>0</v>
      </c>
      <c r="AT6657">
        <f t="shared" si="418"/>
        <v>0</v>
      </c>
    </row>
    <row r="6658" spans="2:46" ht="15.75" customHeight="1" thickBot="1">
      <c r="B6658" t="str">
        <f t="shared" ref="B6658:B6721" si="421">D6658&amp;Q6658&amp;E6658</f>
        <v>POLYCAB4518445260</v>
      </c>
      <c r="C6658" s="137" t="s">
        <v>226</v>
      </c>
      <c r="D6658" s="137" t="s">
        <v>179</v>
      </c>
      <c r="E6658" s="138">
        <v>45260</v>
      </c>
      <c r="F6658" s="139">
        <v>0</v>
      </c>
      <c r="G6658" s="137" t="s">
        <v>223</v>
      </c>
      <c r="H6658" s="139">
        <v>5163.6499999999996</v>
      </c>
      <c r="I6658" s="139">
        <v>5228</v>
      </c>
      <c r="J6658" s="139">
        <v>5163.6499999999996</v>
      </c>
      <c r="K6658" s="139">
        <v>5212.1000000000004</v>
      </c>
      <c r="L6658" s="139">
        <v>5212.1000000000004</v>
      </c>
      <c r="M6658" s="139">
        <v>16</v>
      </c>
      <c r="N6658" s="139">
        <v>249.52</v>
      </c>
      <c r="O6658" s="139">
        <v>39300</v>
      </c>
      <c r="P6658" s="140">
        <v>1800</v>
      </c>
      <c r="Q6658" s="138">
        <v>45184</v>
      </c>
      <c r="AR6658">
        <f t="shared" si="419"/>
        <v>0</v>
      </c>
      <c r="AS6658">
        <f t="shared" si="420"/>
        <v>0</v>
      </c>
      <c r="AT6658">
        <f t="shared" ref="AT6658:AT6721" si="422">AR6658-AS6658</f>
        <v>0</v>
      </c>
    </row>
    <row r="6659" spans="2:46" ht="15.75" customHeight="1" thickBot="1">
      <c r="B6659" t="str">
        <f t="shared" si="421"/>
        <v>POWERGRID4518445197</v>
      </c>
      <c r="C6659" s="137" t="s">
        <v>226</v>
      </c>
      <c r="D6659" s="137" t="s">
        <v>42</v>
      </c>
      <c r="E6659" s="138">
        <v>45197</v>
      </c>
      <c r="F6659" s="139">
        <v>0</v>
      </c>
      <c r="G6659" s="137" t="s">
        <v>223</v>
      </c>
      <c r="H6659" s="139">
        <v>195.75</v>
      </c>
      <c r="I6659" s="139">
        <v>196.15</v>
      </c>
      <c r="J6659" s="139">
        <v>193.05</v>
      </c>
      <c r="K6659" s="139">
        <v>194.85</v>
      </c>
      <c r="L6659" s="139">
        <v>194.85</v>
      </c>
      <c r="M6659" s="139">
        <v>3915</v>
      </c>
      <c r="N6659" s="139">
        <v>27442.1</v>
      </c>
      <c r="O6659" s="139">
        <v>68889600</v>
      </c>
      <c r="P6659" s="140">
        <v>-39600</v>
      </c>
      <c r="Q6659" s="138">
        <v>45184</v>
      </c>
      <c r="AR6659">
        <f t="shared" si="419"/>
        <v>71935200</v>
      </c>
      <c r="AS6659">
        <f t="shared" si="420"/>
        <v>360000</v>
      </c>
      <c r="AT6659">
        <f t="shared" si="422"/>
        <v>71575200</v>
      </c>
    </row>
    <row r="6660" spans="2:46" ht="15.75" customHeight="1" thickBot="1">
      <c r="B6660" t="str">
        <f t="shared" si="421"/>
        <v>POWERGRID4518445225</v>
      </c>
      <c r="C6660" s="137" t="s">
        <v>226</v>
      </c>
      <c r="D6660" s="137" t="s">
        <v>42</v>
      </c>
      <c r="E6660" s="138">
        <v>45225</v>
      </c>
      <c r="F6660" s="139">
        <v>0</v>
      </c>
      <c r="G6660" s="137" t="s">
        <v>223</v>
      </c>
      <c r="H6660" s="139">
        <v>197.1</v>
      </c>
      <c r="I6660" s="139">
        <v>197.25</v>
      </c>
      <c r="J6660" s="139">
        <v>194.45</v>
      </c>
      <c r="K6660" s="139">
        <v>196.05</v>
      </c>
      <c r="L6660" s="139">
        <v>196.05</v>
      </c>
      <c r="M6660" s="139">
        <v>383</v>
      </c>
      <c r="N6660" s="139">
        <v>2701.99</v>
      </c>
      <c r="O6660" s="139">
        <v>3045600</v>
      </c>
      <c r="P6660" s="140">
        <v>399600</v>
      </c>
      <c r="Q6660" s="138">
        <v>45184</v>
      </c>
      <c r="AR6660">
        <f t="shared" si="419"/>
        <v>0</v>
      </c>
      <c r="AS6660">
        <f t="shared" si="420"/>
        <v>0</v>
      </c>
      <c r="AT6660">
        <f t="shared" si="422"/>
        <v>0</v>
      </c>
    </row>
    <row r="6661" spans="2:46" ht="15.75" customHeight="1" thickBot="1">
      <c r="B6661" t="str">
        <f t="shared" si="421"/>
        <v>POWERGRID4518445260</v>
      </c>
      <c r="C6661" s="137" t="s">
        <v>226</v>
      </c>
      <c r="D6661" s="137" t="s">
        <v>42</v>
      </c>
      <c r="E6661" s="138">
        <v>45260</v>
      </c>
      <c r="F6661" s="139">
        <v>0</v>
      </c>
      <c r="G6661" s="137" t="s">
        <v>223</v>
      </c>
      <c r="H6661" s="139">
        <v>197.35</v>
      </c>
      <c r="I6661" s="139">
        <v>197.35</v>
      </c>
      <c r="J6661" s="139">
        <v>195.2</v>
      </c>
      <c r="K6661" s="139">
        <v>196.5</v>
      </c>
      <c r="L6661" s="139">
        <v>196.5</v>
      </c>
      <c r="M6661" s="139">
        <v>19</v>
      </c>
      <c r="N6661" s="139">
        <v>134.25</v>
      </c>
      <c r="O6661" s="139">
        <v>442800</v>
      </c>
      <c r="P6661" s="140">
        <v>18000</v>
      </c>
      <c r="Q6661" s="138">
        <v>45184</v>
      </c>
      <c r="AR6661">
        <f t="shared" si="419"/>
        <v>0</v>
      </c>
      <c r="AS6661">
        <f t="shared" si="420"/>
        <v>0</v>
      </c>
      <c r="AT6661">
        <f t="shared" si="422"/>
        <v>0</v>
      </c>
    </row>
    <row r="6662" spans="2:46" ht="15.75" customHeight="1" thickBot="1">
      <c r="B6662" t="str">
        <f t="shared" si="421"/>
        <v>PVRINOX4518445197</v>
      </c>
      <c r="C6662" s="137" t="s">
        <v>226</v>
      </c>
      <c r="D6662" s="137" t="s">
        <v>180</v>
      </c>
      <c r="E6662" s="138">
        <v>45197</v>
      </c>
      <c r="F6662" s="139">
        <v>0</v>
      </c>
      <c r="G6662" s="137" t="s">
        <v>223</v>
      </c>
      <c r="H6662" s="139">
        <v>1780</v>
      </c>
      <c r="I6662" s="139">
        <v>1785.15</v>
      </c>
      <c r="J6662" s="139">
        <v>1759.05</v>
      </c>
      <c r="K6662" s="139">
        <v>1769.8</v>
      </c>
      <c r="L6662" s="139">
        <v>1769.8</v>
      </c>
      <c r="M6662" s="139">
        <v>2034</v>
      </c>
      <c r="N6662" s="139">
        <v>14662.77</v>
      </c>
      <c r="O6662" s="139">
        <v>4680907</v>
      </c>
      <c r="P6662" s="140">
        <v>18722</v>
      </c>
      <c r="Q6662" s="138">
        <v>45184</v>
      </c>
      <c r="AR6662">
        <f t="shared" si="419"/>
        <v>5052905</v>
      </c>
      <c r="AS6662">
        <f t="shared" si="420"/>
        <v>94831</v>
      </c>
      <c r="AT6662">
        <f t="shared" si="422"/>
        <v>4958074</v>
      </c>
    </row>
    <row r="6663" spans="2:46" ht="15.75" customHeight="1" thickBot="1">
      <c r="B6663" t="str">
        <f t="shared" si="421"/>
        <v>PVRINOX4518445225</v>
      </c>
      <c r="C6663" s="137" t="s">
        <v>226</v>
      </c>
      <c r="D6663" s="137" t="s">
        <v>180</v>
      </c>
      <c r="E6663" s="138">
        <v>45225</v>
      </c>
      <c r="F6663" s="139">
        <v>0</v>
      </c>
      <c r="G6663" s="137" t="s">
        <v>223</v>
      </c>
      <c r="H6663" s="139">
        <v>1789</v>
      </c>
      <c r="I6663" s="139">
        <v>1797</v>
      </c>
      <c r="J6663" s="139">
        <v>1770.45</v>
      </c>
      <c r="K6663" s="139">
        <v>1780.45</v>
      </c>
      <c r="L6663" s="139">
        <v>1780.45</v>
      </c>
      <c r="M6663" s="139">
        <v>422</v>
      </c>
      <c r="N6663" s="139">
        <v>3059.41</v>
      </c>
      <c r="O6663" s="139">
        <v>371998</v>
      </c>
      <c r="P6663" s="140">
        <v>76109</v>
      </c>
      <c r="Q6663" s="138">
        <v>45184</v>
      </c>
      <c r="AR6663">
        <f t="shared" si="419"/>
        <v>0</v>
      </c>
      <c r="AS6663">
        <f t="shared" si="420"/>
        <v>0</v>
      </c>
      <c r="AT6663">
        <f t="shared" si="422"/>
        <v>0</v>
      </c>
    </row>
    <row r="6664" spans="2:46" ht="15.75" customHeight="1" thickBot="1">
      <c r="B6664" t="str">
        <f t="shared" si="421"/>
        <v>PVRINOX4518445260</v>
      </c>
      <c r="C6664" s="137" t="s">
        <v>226</v>
      </c>
      <c r="D6664" s="137" t="s">
        <v>180</v>
      </c>
      <c r="E6664" s="138">
        <v>45260</v>
      </c>
      <c r="F6664" s="139">
        <v>0</v>
      </c>
      <c r="G6664" s="137" t="s">
        <v>223</v>
      </c>
      <c r="H6664" s="139">
        <v>1801.15</v>
      </c>
      <c r="I6664" s="139">
        <v>1804.05</v>
      </c>
      <c r="J6664" s="139">
        <v>1785.05</v>
      </c>
      <c r="K6664" s="139">
        <v>1794.6</v>
      </c>
      <c r="L6664" s="139">
        <v>1794.6</v>
      </c>
      <c r="M6664" s="139">
        <v>35</v>
      </c>
      <c r="N6664" s="139">
        <v>255.71</v>
      </c>
      <c r="O6664" s="139">
        <v>31339</v>
      </c>
      <c r="P6664" s="140">
        <v>3256</v>
      </c>
      <c r="Q6664" s="138">
        <v>45184</v>
      </c>
      <c r="AR6664">
        <f t="shared" ref="AR6664:AR6727" si="423">IF($AU$2&lt;&gt;5,NA(),IF(D6664=D6663,0,IF(AND(D16165=D6664,D6665=D6664),O6664+O6665+O16165,IF(D6665=D6664,O6665+O6664,O6664))))</f>
        <v>0</v>
      </c>
      <c r="AS6664">
        <f t="shared" ref="AS6664:AS6727" si="424">IF($AU$2&lt;&gt;5,NA(),IF(D6664=D6663,0,IF(AND(D16165=D6664,D6665=D6664),P6664+P6665+P16165,IF(D6665=D6664,P6665+P6664,P6664))))</f>
        <v>0</v>
      </c>
      <c r="AT6664">
        <f t="shared" si="422"/>
        <v>0</v>
      </c>
    </row>
    <row r="6665" spans="2:46" ht="15.75" customHeight="1" thickBot="1">
      <c r="B6665" t="str">
        <f t="shared" si="421"/>
        <v>RAMCOCEM4518445197</v>
      </c>
      <c r="C6665" s="137" t="s">
        <v>226</v>
      </c>
      <c r="D6665" s="137" t="s">
        <v>182</v>
      </c>
      <c r="E6665" s="138">
        <v>45197</v>
      </c>
      <c r="F6665" s="139">
        <v>0</v>
      </c>
      <c r="G6665" s="137" t="s">
        <v>223</v>
      </c>
      <c r="H6665" s="139">
        <v>894.25</v>
      </c>
      <c r="I6665" s="139">
        <v>901.25</v>
      </c>
      <c r="J6665" s="139">
        <v>892.9</v>
      </c>
      <c r="K6665" s="139">
        <v>895.05</v>
      </c>
      <c r="L6665" s="139">
        <v>895.05</v>
      </c>
      <c r="M6665" s="139">
        <v>588</v>
      </c>
      <c r="N6665" s="139">
        <v>4482.28</v>
      </c>
      <c r="O6665" s="139">
        <v>3409350</v>
      </c>
      <c r="P6665" s="140">
        <v>-31450</v>
      </c>
      <c r="Q6665" s="138">
        <v>45184</v>
      </c>
      <c r="AR6665">
        <f t="shared" si="423"/>
        <v>3545350</v>
      </c>
      <c r="AS6665">
        <f t="shared" si="424"/>
        <v>-28050</v>
      </c>
      <c r="AT6665">
        <f t="shared" si="422"/>
        <v>3573400</v>
      </c>
    </row>
    <row r="6666" spans="2:46" ht="15.75" customHeight="1" thickBot="1">
      <c r="B6666" t="str">
        <f t="shared" si="421"/>
        <v>RAMCOCEM4518445225</v>
      </c>
      <c r="C6666" s="137" t="s">
        <v>226</v>
      </c>
      <c r="D6666" s="137" t="s">
        <v>182</v>
      </c>
      <c r="E6666" s="138">
        <v>45225</v>
      </c>
      <c r="F6666" s="139">
        <v>0</v>
      </c>
      <c r="G6666" s="137" t="s">
        <v>223</v>
      </c>
      <c r="H6666" s="139">
        <v>892.65</v>
      </c>
      <c r="I6666" s="139">
        <v>900</v>
      </c>
      <c r="J6666" s="139">
        <v>892.15</v>
      </c>
      <c r="K6666" s="139">
        <v>894.65</v>
      </c>
      <c r="L6666" s="139">
        <v>894.65</v>
      </c>
      <c r="M6666" s="139">
        <v>33</v>
      </c>
      <c r="N6666" s="139">
        <v>251.15</v>
      </c>
      <c r="O6666" s="139">
        <v>136000</v>
      </c>
      <c r="P6666" s="140">
        <v>3400</v>
      </c>
      <c r="Q6666" s="138">
        <v>45184</v>
      </c>
      <c r="AR6666">
        <f t="shared" si="423"/>
        <v>0</v>
      </c>
      <c r="AS6666">
        <f t="shared" si="424"/>
        <v>0</v>
      </c>
      <c r="AT6666">
        <f t="shared" si="422"/>
        <v>0</v>
      </c>
    </row>
    <row r="6667" spans="2:46" ht="15.75" customHeight="1" thickBot="1">
      <c r="B6667" t="str">
        <f t="shared" si="421"/>
        <v>RAMCOCEM4518445260</v>
      </c>
      <c r="C6667" s="137" t="s">
        <v>226</v>
      </c>
      <c r="D6667" s="137" t="s">
        <v>182</v>
      </c>
      <c r="E6667" s="138">
        <v>45260</v>
      </c>
      <c r="F6667" s="139">
        <v>0</v>
      </c>
      <c r="G6667" s="137" t="s">
        <v>223</v>
      </c>
      <c r="H6667" s="139">
        <v>0</v>
      </c>
      <c r="I6667" s="139">
        <v>0</v>
      </c>
      <c r="J6667" s="139">
        <v>0</v>
      </c>
      <c r="K6667" s="139">
        <v>902.95</v>
      </c>
      <c r="L6667" s="139">
        <v>908.3</v>
      </c>
      <c r="M6667" s="139">
        <v>0</v>
      </c>
      <c r="N6667" s="139">
        <v>0</v>
      </c>
      <c r="O6667" s="139">
        <v>3400</v>
      </c>
      <c r="P6667" s="139">
        <v>0</v>
      </c>
      <c r="Q6667" s="138">
        <v>45184</v>
      </c>
      <c r="AR6667">
        <f t="shared" si="423"/>
        <v>0</v>
      </c>
      <c r="AS6667">
        <f t="shared" si="424"/>
        <v>0</v>
      </c>
      <c r="AT6667">
        <f t="shared" si="422"/>
        <v>0</v>
      </c>
    </row>
    <row r="6668" spans="2:46" ht="15.75" customHeight="1" thickBot="1">
      <c r="B6668" t="str">
        <f t="shared" si="421"/>
        <v>RBLBANK4518445197</v>
      </c>
      <c r="C6668" s="137" t="s">
        <v>226</v>
      </c>
      <c r="D6668" s="137" t="s">
        <v>183</v>
      </c>
      <c r="E6668" s="138">
        <v>45197</v>
      </c>
      <c r="F6668" s="139">
        <v>0</v>
      </c>
      <c r="G6668" s="137" t="s">
        <v>223</v>
      </c>
      <c r="H6668" s="139">
        <v>230.95</v>
      </c>
      <c r="I6668" s="139">
        <v>236.3</v>
      </c>
      <c r="J6668" s="139">
        <v>226.5</v>
      </c>
      <c r="K6668" s="139">
        <v>234.1</v>
      </c>
      <c r="L6668" s="139">
        <v>234.1</v>
      </c>
      <c r="M6668" s="139">
        <v>4567</v>
      </c>
      <c r="N6668" s="139">
        <v>52934</v>
      </c>
      <c r="O6668" s="139">
        <v>48775000</v>
      </c>
      <c r="P6668" s="140">
        <v>360000</v>
      </c>
      <c r="Q6668" s="138">
        <v>45184</v>
      </c>
      <c r="AR6668">
        <f t="shared" si="423"/>
        <v>50860000</v>
      </c>
      <c r="AS6668">
        <f t="shared" si="424"/>
        <v>770000</v>
      </c>
      <c r="AT6668">
        <f t="shared" si="422"/>
        <v>50090000</v>
      </c>
    </row>
    <row r="6669" spans="2:46" ht="15.75" customHeight="1" thickBot="1">
      <c r="B6669" t="str">
        <f t="shared" si="421"/>
        <v>RBLBANK4518445225</v>
      </c>
      <c r="C6669" s="137" t="s">
        <v>226</v>
      </c>
      <c r="D6669" s="137" t="s">
        <v>183</v>
      </c>
      <c r="E6669" s="138">
        <v>45225</v>
      </c>
      <c r="F6669" s="139">
        <v>0</v>
      </c>
      <c r="G6669" s="137" t="s">
        <v>223</v>
      </c>
      <c r="H6669" s="139">
        <v>231.5</v>
      </c>
      <c r="I6669" s="139">
        <v>237.65</v>
      </c>
      <c r="J6669" s="139">
        <v>228.25</v>
      </c>
      <c r="K6669" s="139">
        <v>235.55</v>
      </c>
      <c r="L6669" s="139">
        <v>235.55</v>
      </c>
      <c r="M6669" s="139">
        <v>497</v>
      </c>
      <c r="N6669" s="139">
        <v>5774.21</v>
      </c>
      <c r="O6669" s="139">
        <v>2085000</v>
      </c>
      <c r="P6669" s="140">
        <v>410000</v>
      </c>
      <c r="Q6669" s="138">
        <v>45184</v>
      </c>
      <c r="AR6669">
        <f t="shared" si="423"/>
        <v>0</v>
      </c>
      <c r="AS6669">
        <f t="shared" si="424"/>
        <v>0</v>
      </c>
      <c r="AT6669">
        <f t="shared" si="422"/>
        <v>0</v>
      </c>
    </row>
    <row r="6670" spans="2:46" ht="15.75" customHeight="1" thickBot="1">
      <c r="B6670" t="str">
        <f t="shared" si="421"/>
        <v>RBLBANK4518445260</v>
      </c>
      <c r="C6670" s="137" t="s">
        <v>226</v>
      </c>
      <c r="D6670" s="137" t="s">
        <v>183</v>
      </c>
      <c r="E6670" s="138">
        <v>45260</v>
      </c>
      <c r="F6670" s="139">
        <v>0</v>
      </c>
      <c r="G6670" s="137" t="s">
        <v>223</v>
      </c>
      <c r="H6670" s="139">
        <v>232.65</v>
      </c>
      <c r="I6670" s="139">
        <v>239</v>
      </c>
      <c r="J6670" s="139">
        <v>230</v>
      </c>
      <c r="K6670" s="139">
        <v>236.45</v>
      </c>
      <c r="L6670" s="139">
        <v>236.45</v>
      </c>
      <c r="M6670" s="139">
        <v>29</v>
      </c>
      <c r="N6670" s="139">
        <v>338.77</v>
      </c>
      <c r="O6670" s="139">
        <v>180000</v>
      </c>
      <c r="P6670" s="140">
        <v>20000</v>
      </c>
      <c r="Q6670" s="138">
        <v>45184</v>
      </c>
      <c r="AR6670">
        <f t="shared" si="423"/>
        <v>0</v>
      </c>
      <c r="AS6670">
        <f t="shared" si="424"/>
        <v>0</v>
      </c>
      <c r="AT6670">
        <f t="shared" si="422"/>
        <v>0</v>
      </c>
    </row>
    <row r="6671" spans="2:46" ht="15.75" customHeight="1" thickBot="1">
      <c r="B6671" t="str">
        <f t="shared" si="421"/>
        <v>RECLTD4518445197</v>
      </c>
      <c r="C6671" s="137" t="s">
        <v>226</v>
      </c>
      <c r="D6671" s="137" t="s">
        <v>184</v>
      </c>
      <c r="E6671" s="138">
        <v>45197</v>
      </c>
      <c r="F6671" s="139">
        <v>0</v>
      </c>
      <c r="G6671" s="137" t="s">
        <v>223</v>
      </c>
      <c r="H6671" s="139">
        <v>250</v>
      </c>
      <c r="I6671" s="139">
        <v>254.2</v>
      </c>
      <c r="J6671" s="139">
        <v>244</v>
      </c>
      <c r="K6671" s="139">
        <v>245.2</v>
      </c>
      <c r="L6671" s="139">
        <v>245.2</v>
      </c>
      <c r="M6671" s="139">
        <v>492</v>
      </c>
      <c r="N6671" s="139">
        <v>9889.0300000000007</v>
      </c>
      <c r="O6671" s="139">
        <v>58672000</v>
      </c>
      <c r="P6671" s="140">
        <v>-3896000</v>
      </c>
      <c r="Q6671" s="138">
        <v>45184</v>
      </c>
      <c r="AR6671">
        <f t="shared" si="423"/>
        <v>65496000</v>
      </c>
      <c r="AS6671">
        <f t="shared" si="424"/>
        <v>-4280000</v>
      </c>
      <c r="AT6671">
        <f t="shared" si="422"/>
        <v>69776000</v>
      </c>
    </row>
    <row r="6672" spans="2:46" ht="15.75" customHeight="1" thickBot="1">
      <c r="B6672" t="str">
        <f t="shared" si="421"/>
        <v>RECLTD4518445225</v>
      </c>
      <c r="C6672" s="137" t="s">
        <v>226</v>
      </c>
      <c r="D6672" s="137" t="s">
        <v>184</v>
      </c>
      <c r="E6672" s="138">
        <v>45225</v>
      </c>
      <c r="F6672" s="139">
        <v>0</v>
      </c>
      <c r="G6672" s="137" t="s">
        <v>223</v>
      </c>
      <c r="H6672" s="139">
        <v>253.1</v>
      </c>
      <c r="I6672" s="139">
        <v>255.6</v>
      </c>
      <c r="J6672" s="139">
        <v>248.6</v>
      </c>
      <c r="K6672" s="139">
        <v>249</v>
      </c>
      <c r="L6672" s="139">
        <v>246.9</v>
      </c>
      <c r="M6672" s="139">
        <v>48</v>
      </c>
      <c r="N6672" s="139">
        <v>973.54</v>
      </c>
      <c r="O6672" s="139">
        <v>6824000</v>
      </c>
      <c r="P6672" s="140">
        <v>-384000</v>
      </c>
      <c r="Q6672" s="138">
        <v>45184</v>
      </c>
      <c r="AR6672">
        <f t="shared" si="423"/>
        <v>0</v>
      </c>
      <c r="AS6672">
        <f t="shared" si="424"/>
        <v>0</v>
      </c>
      <c r="AT6672">
        <f t="shared" si="422"/>
        <v>0</v>
      </c>
    </row>
    <row r="6673" spans="2:46" ht="15.75" customHeight="1" thickBot="1">
      <c r="B6673" t="str">
        <f t="shared" si="421"/>
        <v>RECLTD4518445260</v>
      </c>
      <c r="C6673" s="137" t="s">
        <v>226</v>
      </c>
      <c r="D6673" s="137" t="s">
        <v>184</v>
      </c>
      <c r="E6673" s="138">
        <v>45260</v>
      </c>
      <c r="F6673" s="139">
        <v>0</v>
      </c>
      <c r="G6673" s="137" t="s">
        <v>223</v>
      </c>
      <c r="H6673" s="139">
        <v>251</v>
      </c>
      <c r="I6673" s="139">
        <v>255</v>
      </c>
      <c r="J6673" s="139">
        <v>251</v>
      </c>
      <c r="K6673" s="139">
        <v>254.7</v>
      </c>
      <c r="L6673" s="139">
        <v>248.6</v>
      </c>
      <c r="M6673" s="139">
        <v>5</v>
      </c>
      <c r="N6673" s="139">
        <v>101.38</v>
      </c>
      <c r="O6673" s="139">
        <v>1152000</v>
      </c>
      <c r="P6673" s="140">
        <v>-40000</v>
      </c>
      <c r="Q6673" s="138">
        <v>45184</v>
      </c>
      <c r="AR6673">
        <f t="shared" si="423"/>
        <v>0</v>
      </c>
      <c r="AS6673">
        <f t="shared" si="424"/>
        <v>0</v>
      </c>
      <c r="AT6673">
        <f t="shared" si="422"/>
        <v>0</v>
      </c>
    </row>
    <row r="6674" spans="2:46" ht="15.75" customHeight="1" thickBot="1">
      <c r="B6674" t="str">
        <f t="shared" si="421"/>
        <v>RELIANCE4518445197</v>
      </c>
      <c r="C6674" s="137" t="s">
        <v>226</v>
      </c>
      <c r="D6674" s="137" t="s">
        <v>17</v>
      </c>
      <c r="E6674" s="138">
        <v>45197</v>
      </c>
      <c r="F6674" s="139">
        <v>0</v>
      </c>
      <c r="G6674" s="137" t="s">
        <v>223</v>
      </c>
      <c r="H6674" s="139">
        <v>2463.9499999999998</v>
      </c>
      <c r="I6674" s="139">
        <v>2472.75</v>
      </c>
      <c r="J6674" s="139">
        <v>2453</v>
      </c>
      <c r="K6674" s="139">
        <v>2465.6999999999998</v>
      </c>
      <c r="L6674" s="139">
        <v>2465.6999999999998</v>
      </c>
      <c r="M6674" s="139">
        <v>30146</v>
      </c>
      <c r="N6674" s="139">
        <v>185809.26</v>
      </c>
      <c r="O6674" s="139">
        <v>41817250</v>
      </c>
      <c r="P6674" s="140">
        <v>-698750</v>
      </c>
      <c r="Q6674" s="138">
        <v>45184</v>
      </c>
      <c r="AR6674">
        <f t="shared" si="423"/>
        <v>44425750</v>
      </c>
      <c r="AS6674">
        <f t="shared" si="424"/>
        <v>30500</v>
      </c>
      <c r="AT6674">
        <f t="shared" si="422"/>
        <v>44395250</v>
      </c>
    </row>
    <row r="6675" spans="2:46" ht="15.75" customHeight="1" thickBot="1">
      <c r="B6675" t="str">
        <f t="shared" si="421"/>
        <v>RELIANCE4518445225</v>
      </c>
      <c r="C6675" s="137" t="s">
        <v>226</v>
      </c>
      <c r="D6675" s="137" t="s">
        <v>17</v>
      </c>
      <c r="E6675" s="138">
        <v>45225</v>
      </c>
      <c r="F6675" s="139">
        <v>0</v>
      </c>
      <c r="G6675" s="137" t="s">
        <v>223</v>
      </c>
      <c r="H6675" s="139">
        <v>2485</v>
      </c>
      <c r="I6675" s="139">
        <v>2489</v>
      </c>
      <c r="J6675" s="139">
        <v>2475.5</v>
      </c>
      <c r="K6675" s="139">
        <v>2479.1</v>
      </c>
      <c r="L6675" s="139">
        <v>2479.1</v>
      </c>
      <c r="M6675" s="139">
        <v>5235</v>
      </c>
      <c r="N6675" s="139">
        <v>32464.71</v>
      </c>
      <c r="O6675" s="139">
        <v>2608500</v>
      </c>
      <c r="P6675" s="140">
        <v>729250</v>
      </c>
      <c r="Q6675" s="138">
        <v>45184</v>
      </c>
      <c r="AR6675">
        <f t="shared" si="423"/>
        <v>0</v>
      </c>
      <c r="AS6675">
        <f t="shared" si="424"/>
        <v>0</v>
      </c>
      <c r="AT6675">
        <f t="shared" si="422"/>
        <v>0</v>
      </c>
    </row>
    <row r="6676" spans="2:46" ht="15.75" customHeight="1" thickBot="1">
      <c r="B6676" t="str">
        <f t="shared" si="421"/>
        <v>RELIANCE4518445260</v>
      </c>
      <c r="C6676" s="137" t="s">
        <v>226</v>
      </c>
      <c r="D6676" s="137" t="s">
        <v>17</v>
      </c>
      <c r="E6676" s="138">
        <v>45260</v>
      </c>
      <c r="F6676" s="139">
        <v>0</v>
      </c>
      <c r="G6676" s="137" t="s">
        <v>223</v>
      </c>
      <c r="H6676" s="139">
        <v>2503</v>
      </c>
      <c r="I6676" s="139">
        <v>2505.4</v>
      </c>
      <c r="J6676" s="139">
        <v>2494</v>
      </c>
      <c r="K6676" s="139">
        <v>2499.4</v>
      </c>
      <c r="L6676" s="139">
        <v>2499.4</v>
      </c>
      <c r="M6676" s="139">
        <v>192</v>
      </c>
      <c r="N6676" s="139">
        <v>1200.1099999999999</v>
      </c>
      <c r="O6676" s="139">
        <v>219000</v>
      </c>
      <c r="P6676" s="140">
        <v>15500</v>
      </c>
      <c r="Q6676" s="138">
        <v>45184</v>
      </c>
      <c r="AR6676">
        <f t="shared" si="423"/>
        <v>0</v>
      </c>
      <c r="AS6676">
        <f t="shared" si="424"/>
        <v>0</v>
      </c>
      <c r="AT6676">
        <f t="shared" si="422"/>
        <v>0</v>
      </c>
    </row>
    <row r="6677" spans="2:46" ht="15.75" customHeight="1" thickBot="1">
      <c r="B6677" t="str">
        <f t="shared" si="421"/>
        <v>SAIL4518445197</v>
      </c>
      <c r="C6677" s="137" t="s">
        <v>226</v>
      </c>
      <c r="D6677" s="137" t="s">
        <v>185</v>
      </c>
      <c r="E6677" s="138">
        <v>45197</v>
      </c>
      <c r="F6677" s="139">
        <v>0</v>
      </c>
      <c r="G6677" s="137" t="s">
        <v>223</v>
      </c>
      <c r="H6677" s="139">
        <v>99.8</v>
      </c>
      <c r="I6677" s="139">
        <v>99.85</v>
      </c>
      <c r="J6677" s="139">
        <v>95.8</v>
      </c>
      <c r="K6677" s="139">
        <v>96.5</v>
      </c>
      <c r="L6677" s="139">
        <v>96.5</v>
      </c>
      <c r="M6677" s="139">
        <v>401</v>
      </c>
      <c r="N6677" s="139">
        <v>3134.61</v>
      </c>
      <c r="O6677" s="139">
        <v>122808000</v>
      </c>
      <c r="P6677" s="140">
        <v>-1296000</v>
      </c>
      <c r="Q6677" s="138">
        <v>45184</v>
      </c>
      <c r="AR6677">
        <f t="shared" si="423"/>
        <v>132024000</v>
      </c>
      <c r="AS6677">
        <f t="shared" si="424"/>
        <v>-1440000</v>
      </c>
      <c r="AT6677">
        <f t="shared" si="422"/>
        <v>133464000</v>
      </c>
    </row>
    <row r="6678" spans="2:46" ht="15.75" customHeight="1" thickBot="1">
      <c r="B6678" t="str">
        <f t="shared" si="421"/>
        <v>SAIL4518445225</v>
      </c>
      <c r="C6678" s="137" t="s">
        <v>226</v>
      </c>
      <c r="D6678" s="137" t="s">
        <v>185</v>
      </c>
      <c r="E6678" s="138">
        <v>45225</v>
      </c>
      <c r="F6678" s="139">
        <v>0</v>
      </c>
      <c r="G6678" s="137" t="s">
        <v>223</v>
      </c>
      <c r="H6678" s="139">
        <v>100.6</v>
      </c>
      <c r="I6678" s="139">
        <v>100.75</v>
      </c>
      <c r="J6678" s="139">
        <v>97.65</v>
      </c>
      <c r="K6678" s="139">
        <v>97.65</v>
      </c>
      <c r="L6678" s="139">
        <v>97.65</v>
      </c>
      <c r="M6678" s="139">
        <v>19</v>
      </c>
      <c r="N6678" s="139">
        <v>150.62</v>
      </c>
      <c r="O6678" s="139">
        <v>9216000</v>
      </c>
      <c r="P6678" s="140">
        <v>-144000</v>
      </c>
      <c r="Q6678" s="138">
        <v>45184</v>
      </c>
      <c r="AR6678">
        <f t="shared" si="423"/>
        <v>0</v>
      </c>
      <c r="AS6678">
        <f t="shared" si="424"/>
        <v>0</v>
      </c>
      <c r="AT6678">
        <f t="shared" si="422"/>
        <v>0</v>
      </c>
    </row>
    <row r="6679" spans="2:46" ht="15.75" customHeight="1" thickBot="1">
      <c r="B6679" t="str">
        <f t="shared" si="421"/>
        <v>SAIL4518445260</v>
      </c>
      <c r="C6679" s="137" t="s">
        <v>226</v>
      </c>
      <c r="D6679" s="137" t="s">
        <v>185</v>
      </c>
      <c r="E6679" s="138">
        <v>45260</v>
      </c>
      <c r="F6679" s="139">
        <v>0</v>
      </c>
      <c r="G6679" s="137" t="s">
        <v>223</v>
      </c>
      <c r="H6679" s="139">
        <v>0</v>
      </c>
      <c r="I6679" s="139">
        <v>0</v>
      </c>
      <c r="J6679" s="139">
        <v>0</v>
      </c>
      <c r="K6679" s="139">
        <v>97</v>
      </c>
      <c r="L6679" s="139">
        <v>97.8</v>
      </c>
      <c r="M6679" s="139">
        <v>0</v>
      </c>
      <c r="N6679" s="139">
        <v>0</v>
      </c>
      <c r="O6679" s="139">
        <v>896000</v>
      </c>
      <c r="P6679" s="139">
        <v>0</v>
      </c>
      <c r="Q6679" s="138">
        <v>45184</v>
      </c>
      <c r="AR6679">
        <f t="shared" si="423"/>
        <v>0</v>
      </c>
      <c r="AS6679">
        <f t="shared" si="424"/>
        <v>0</v>
      </c>
      <c r="AT6679">
        <f t="shared" si="422"/>
        <v>0</v>
      </c>
    </row>
    <row r="6680" spans="2:46" ht="15.75" customHeight="1" thickBot="1">
      <c r="B6680" t="str">
        <f t="shared" si="421"/>
        <v>SBICARD4518445197</v>
      </c>
      <c r="C6680" s="137" t="s">
        <v>226</v>
      </c>
      <c r="D6680" s="137" t="s">
        <v>186</v>
      </c>
      <c r="E6680" s="138">
        <v>45197</v>
      </c>
      <c r="F6680" s="139">
        <v>0</v>
      </c>
      <c r="G6680" s="137" t="s">
        <v>223</v>
      </c>
      <c r="H6680" s="139">
        <v>829.45</v>
      </c>
      <c r="I6680" s="139">
        <v>843.5</v>
      </c>
      <c r="J6680" s="139">
        <v>827.9</v>
      </c>
      <c r="K6680" s="139">
        <v>840.9</v>
      </c>
      <c r="L6680" s="139">
        <v>840.9</v>
      </c>
      <c r="M6680" s="139">
        <v>3259</v>
      </c>
      <c r="N6680" s="139">
        <v>21860.58</v>
      </c>
      <c r="O6680" s="139">
        <v>8890400</v>
      </c>
      <c r="P6680" s="140">
        <v>-370400</v>
      </c>
      <c r="Q6680" s="138">
        <v>45184</v>
      </c>
      <c r="AR6680">
        <f t="shared" si="423"/>
        <v>9272800</v>
      </c>
      <c r="AS6680">
        <f t="shared" si="424"/>
        <v>-412000</v>
      </c>
      <c r="AT6680">
        <f t="shared" si="422"/>
        <v>9684800</v>
      </c>
    </row>
    <row r="6681" spans="2:46" ht="15.75" customHeight="1" thickBot="1">
      <c r="B6681" t="str">
        <f t="shared" si="421"/>
        <v>SBICARD4518445225</v>
      </c>
      <c r="C6681" s="137" t="s">
        <v>226</v>
      </c>
      <c r="D6681" s="137" t="s">
        <v>186</v>
      </c>
      <c r="E6681" s="138">
        <v>45225</v>
      </c>
      <c r="F6681" s="139">
        <v>0</v>
      </c>
      <c r="G6681" s="137" t="s">
        <v>223</v>
      </c>
      <c r="H6681" s="139">
        <v>833.85</v>
      </c>
      <c r="I6681" s="139">
        <v>847.1</v>
      </c>
      <c r="J6681" s="139">
        <v>833</v>
      </c>
      <c r="K6681" s="139">
        <v>845.4</v>
      </c>
      <c r="L6681" s="139">
        <v>845.4</v>
      </c>
      <c r="M6681" s="139">
        <v>364</v>
      </c>
      <c r="N6681" s="139">
        <v>2453.42</v>
      </c>
      <c r="O6681" s="139">
        <v>382400</v>
      </c>
      <c r="P6681" s="140">
        <v>-41600</v>
      </c>
      <c r="Q6681" s="138">
        <v>45184</v>
      </c>
      <c r="AR6681">
        <f t="shared" si="423"/>
        <v>0</v>
      </c>
      <c r="AS6681">
        <f t="shared" si="424"/>
        <v>0</v>
      </c>
      <c r="AT6681">
        <f t="shared" si="422"/>
        <v>0</v>
      </c>
    </row>
    <row r="6682" spans="2:46" ht="15.75" customHeight="1" thickBot="1">
      <c r="B6682" t="str">
        <f t="shared" si="421"/>
        <v>SBICARD4518445260</v>
      </c>
      <c r="C6682" s="137" t="s">
        <v>226</v>
      </c>
      <c r="D6682" s="137" t="s">
        <v>186</v>
      </c>
      <c r="E6682" s="138">
        <v>45260</v>
      </c>
      <c r="F6682" s="139">
        <v>0</v>
      </c>
      <c r="G6682" s="137" t="s">
        <v>223</v>
      </c>
      <c r="H6682" s="139">
        <v>840</v>
      </c>
      <c r="I6682" s="139">
        <v>851</v>
      </c>
      <c r="J6682" s="139">
        <v>840</v>
      </c>
      <c r="K6682" s="139">
        <v>848</v>
      </c>
      <c r="L6682" s="139">
        <v>848</v>
      </c>
      <c r="M6682" s="139">
        <v>17</v>
      </c>
      <c r="N6682" s="139">
        <v>115.27</v>
      </c>
      <c r="O6682" s="139">
        <v>40800</v>
      </c>
      <c r="P6682" s="139">
        <v>0</v>
      </c>
      <c r="Q6682" s="138">
        <v>45184</v>
      </c>
      <c r="AR6682">
        <f t="shared" si="423"/>
        <v>0</v>
      </c>
      <c r="AS6682">
        <f t="shared" si="424"/>
        <v>0</v>
      </c>
      <c r="AT6682">
        <f t="shared" si="422"/>
        <v>0</v>
      </c>
    </row>
    <row r="6683" spans="2:46" ht="15.75" customHeight="1" thickBot="1">
      <c r="B6683" t="str">
        <f t="shared" si="421"/>
        <v>SBILIFE4518445197</v>
      </c>
      <c r="C6683" s="137" t="s">
        <v>226</v>
      </c>
      <c r="D6683" s="137" t="s">
        <v>55</v>
      </c>
      <c r="E6683" s="138">
        <v>45197</v>
      </c>
      <c r="F6683" s="139">
        <v>0</v>
      </c>
      <c r="G6683" s="137" t="s">
        <v>223</v>
      </c>
      <c r="H6683" s="139">
        <v>1347.05</v>
      </c>
      <c r="I6683" s="139">
        <v>1377.5</v>
      </c>
      <c r="J6683" s="139">
        <v>1347.05</v>
      </c>
      <c r="K6683" s="139">
        <v>1375.05</v>
      </c>
      <c r="L6683" s="139">
        <v>1375.05</v>
      </c>
      <c r="M6683" s="139">
        <v>2187</v>
      </c>
      <c r="N6683" s="139">
        <v>22467.32</v>
      </c>
      <c r="O6683" s="139">
        <v>8628750</v>
      </c>
      <c r="P6683" s="140">
        <v>57750</v>
      </c>
      <c r="Q6683" s="138">
        <v>45184</v>
      </c>
      <c r="AR6683">
        <f t="shared" si="423"/>
        <v>8748750</v>
      </c>
      <c r="AS6683">
        <f t="shared" si="424"/>
        <v>74250</v>
      </c>
      <c r="AT6683">
        <f t="shared" si="422"/>
        <v>8674500</v>
      </c>
    </row>
    <row r="6684" spans="2:46" ht="15.75" customHeight="1" thickBot="1">
      <c r="B6684" t="str">
        <f t="shared" si="421"/>
        <v>SBILIFE4518445225</v>
      </c>
      <c r="C6684" s="137" t="s">
        <v>226</v>
      </c>
      <c r="D6684" s="137" t="s">
        <v>55</v>
      </c>
      <c r="E6684" s="138">
        <v>45225</v>
      </c>
      <c r="F6684" s="139">
        <v>0</v>
      </c>
      <c r="G6684" s="137" t="s">
        <v>223</v>
      </c>
      <c r="H6684" s="139">
        <v>1363.85</v>
      </c>
      <c r="I6684" s="139">
        <v>1386.75</v>
      </c>
      <c r="J6684" s="139">
        <v>1363.85</v>
      </c>
      <c r="K6684" s="139">
        <v>1384.3</v>
      </c>
      <c r="L6684" s="139">
        <v>1384.3</v>
      </c>
      <c r="M6684" s="139">
        <v>145</v>
      </c>
      <c r="N6684" s="139">
        <v>1498.67</v>
      </c>
      <c r="O6684" s="139">
        <v>120000</v>
      </c>
      <c r="P6684" s="140">
        <v>16500</v>
      </c>
      <c r="Q6684" s="138">
        <v>45184</v>
      </c>
      <c r="AR6684">
        <f t="shared" si="423"/>
        <v>0</v>
      </c>
      <c r="AS6684">
        <f t="shared" si="424"/>
        <v>0</v>
      </c>
      <c r="AT6684">
        <f t="shared" si="422"/>
        <v>0</v>
      </c>
    </row>
    <row r="6685" spans="2:46" ht="15.75" customHeight="1" thickBot="1">
      <c r="B6685" t="str">
        <f t="shared" si="421"/>
        <v>SBILIFE4518445260</v>
      </c>
      <c r="C6685" s="137" t="s">
        <v>226</v>
      </c>
      <c r="D6685" s="137" t="s">
        <v>55</v>
      </c>
      <c r="E6685" s="138">
        <v>45260</v>
      </c>
      <c r="F6685" s="139">
        <v>0</v>
      </c>
      <c r="G6685" s="137" t="s">
        <v>223</v>
      </c>
      <c r="H6685" s="139">
        <v>1376</v>
      </c>
      <c r="I6685" s="139">
        <v>1390.65</v>
      </c>
      <c r="J6685" s="139">
        <v>1376</v>
      </c>
      <c r="K6685" s="139">
        <v>1390.35</v>
      </c>
      <c r="L6685" s="139">
        <v>1390.35</v>
      </c>
      <c r="M6685" s="139">
        <v>9</v>
      </c>
      <c r="N6685" s="139">
        <v>93.53</v>
      </c>
      <c r="O6685" s="139">
        <v>11250</v>
      </c>
      <c r="P6685" s="139">
        <v>750</v>
      </c>
      <c r="Q6685" s="138">
        <v>45184</v>
      </c>
      <c r="AR6685">
        <f t="shared" si="423"/>
        <v>0</v>
      </c>
      <c r="AS6685">
        <f t="shared" si="424"/>
        <v>0</v>
      </c>
      <c r="AT6685">
        <f t="shared" si="422"/>
        <v>0</v>
      </c>
    </row>
    <row r="6686" spans="2:46" ht="15.75" customHeight="1" thickBot="1">
      <c r="B6686" t="str">
        <f t="shared" si="421"/>
        <v>SBIN4518445197</v>
      </c>
      <c r="C6686" s="137" t="s">
        <v>226</v>
      </c>
      <c r="D6686" s="137" t="s">
        <v>29</v>
      </c>
      <c r="E6686" s="138">
        <v>45197</v>
      </c>
      <c r="F6686" s="139">
        <v>0</v>
      </c>
      <c r="G6686" s="137" t="s">
        <v>223</v>
      </c>
      <c r="H6686" s="139">
        <v>599.9</v>
      </c>
      <c r="I6686" s="139">
        <v>602.70000000000005</v>
      </c>
      <c r="J6686" s="139">
        <v>597.1</v>
      </c>
      <c r="K6686" s="139">
        <v>599.65</v>
      </c>
      <c r="L6686" s="139">
        <v>599.65</v>
      </c>
      <c r="M6686" s="139">
        <v>15636</v>
      </c>
      <c r="N6686" s="139">
        <v>140639.62</v>
      </c>
      <c r="O6686" s="139">
        <v>76656000</v>
      </c>
      <c r="P6686" s="140">
        <v>-679500</v>
      </c>
      <c r="Q6686" s="138">
        <v>45184</v>
      </c>
      <c r="AR6686">
        <f t="shared" si="423"/>
        <v>82362000</v>
      </c>
      <c r="AS6686">
        <f t="shared" si="424"/>
        <v>30000</v>
      </c>
      <c r="AT6686">
        <f t="shared" si="422"/>
        <v>82332000</v>
      </c>
    </row>
    <row r="6687" spans="2:46" ht="15.75" customHeight="1" thickBot="1">
      <c r="B6687" t="str">
        <f t="shared" si="421"/>
        <v>SBIN4518445225</v>
      </c>
      <c r="C6687" s="137" t="s">
        <v>226</v>
      </c>
      <c r="D6687" s="137" t="s">
        <v>29</v>
      </c>
      <c r="E6687" s="138">
        <v>45225</v>
      </c>
      <c r="F6687" s="139">
        <v>0</v>
      </c>
      <c r="G6687" s="137" t="s">
        <v>223</v>
      </c>
      <c r="H6687" s="139">
        <v>603.95000000000005</v>
      </c>
      <c r="I6687" s="139">
        <v>606.4</v>
      </c>
      <c r="J6687" s="139">
        <v>601.29999999999995</v>
      </c>
      <c r="K6687" s="139">
        <v>603.54999999999995</v>
      </c>
      <c r="L6687" s="139">
        <v>603.54999999999995</v>
      </c>
      <c r="M6687" s="139">
        <v>1588</v>
      </c>
      <c r="N6687" s="139">
        <v>14375.15</v>
      </c>
      <c r="O6687" s="139">
        <v>5706000</v>
      </c>
      <c r="P6687" s="140">
        <v>709500</v>
      </c>
      <c r="Q6687" s="138">
        <v>45184</v>
      </c>
      <c r="AR6687">
        <f t="shared" si="423"/>
        <v>0</v>
      </c>
      <c r="AS6687">
        <f t="shared" si="424"/>
        <v>0</v>
      </c>
      <c r="AT6687">
        <f t="shared" si="422"/>
        <v>0</v>
      </c>
    </row>
    <row r="6688" spans="2:46" ht="15.75" customHeight="1" thickBot="1">
      <c r="B6688" t="str">
        <f t="shared" si="421"/>
        <v>SBIN4518445260</v>
      </c>
      <c r="C6688" s="137" t="s">
        <v>226</v>
      </c>
      <c r="D6688" s="137" t="s">
        <v>29</v>
      </c>
      <c r="E6688" s="138">
        <v>45260</v>
      </c>
      <c r="F6688" s="139">
        <v>0</v>
      </c>
      <c r="G6688" s="137" t="s">
        <v>223</v>
      </c>
      <c r="H6688" s="139">
        <v>609</v>
      </c>
      <c r="I6688" s="139">
        <v>610.45000000000005</v>
      </c>
      <c r="J6688" s="139">
        <v>605.9</v>
      </c>
      <c r="K6688" s="139">
        <v>607.65</v>
      </c>
      <c r="L6688" s="139">
        <v>607.65</v>
      </c>
      <c r="M6688" s="139">
        <v>121</v>
      </c>
      <c r="N6688" s="139">
        <v>1103.8699999999999</v>
      </c>
      <c r="O6688" s="139">
        <v>508500</v>
      </c>
      <c r="P6688" s="140">
        <v>21000</v>
      </c>
      <c r="Q6688" s="138">
        <v>45184</v>
      </c>
      <c r="AR6688">
        <f t="shared" si="423"/>
        <v>0</v>
      </c>
      <c r="AS6688">
        <f t="shared" si="424"/>
        <v>0</v>
      </c>
      <c r="AT6688">
        <f t="shared" si="422"/>
        <v>0</v>
      </c>
    </row>
    <row r="6689" spans="2:46" ht="15.75" customHeight="1" thickBot="1">
      <c r="B6689" t="str">
        <f t="shared" si="421"/>
        <v>SHREECEM4518445197</v>
      </c>
      <c r="C6689" s="137" t="s">
        <v>226</v>
      </c>
      <c r="D6689" s="137" t="s">
        <v>187</v>
      </c>
      <c r="E6689" s="138">
        <v>45197</v>
      </c>
      <c r="F6689" s="139">
        <v>0</v>
      </c>
      <c r="G6689" s="137" t="s">
        <v>223</v>
      </c>
      <c r="H6689" s="139">
        <v>26000.55</v>
      </c>
      <c r="I6689" s="139">
        <v>27136.1</v>
      </c>
      <c r="J6689" s="139">
        <v>26000.55</v>
      </c>
      <c r="K6689" s="139">
        <v>26855.05</v>
      </c>
      <c r="L6689" s="139">
        <v>26855.05</v>
      </c>
      <c r="M6689" s="139">
        <v>3609</v>
      </c>
      <c r="N6689" s="139">
        <v>24242.25</v>
      </c>
      <c r="O6689" s="139">
        <v>165125</v>
      </c>
      <c r="P6689" s="140">
        <v>-6200</v>
      </c>
      <c r="Q6689" s="138">
        <v>45184</v>
      </c>
      <c r="AR6689">
        <f t="shared" si="423"/>
        <v>173900</v>
      </c>
      <c r="AS6689">
        <f t="shared" si="424"/>
        <v>-1750</v>
      </c>
      <c r="AT6689">
        <f t="shared" si="422"/>
        <v>175650</v>
      </c>
    </row>
    <row r="6690" spans="2:46" ht="15.75" customHeight="1" thickBot="1">
      <c r="B6690" t="str">
        <f t="shared" si="421"/>
        <v>SHREECEM4518445225</v>
      </c>
      <c r="C6690" s="137" t="s">
        <v>226</v>
      </c>
      <c r="D6690" s="137" t="s">
        <v>187</v>
      </c>
      <c r="E6690" s="138">
        <v>45225</v>
      </c>
      <c r="F6690" s="139">
        <v>0</v>
      </c>
      <c r="G6690" s="137" t="s">
        <v>223</v>
      </c>
      <c r="H6690" s="139">
        <v>26525.25</v>
      </c>
      <c r="I6690" s="139">
        <v>27210</v>
      </c>
      <c r="J6690" s="139">
        <v>26525.25</v>
      </c>
      <c r="K6690" s="139">
        <v>26947.599999999999</v>
      </c>
      <c r="L6690" s="139">
        <v>26947.599999999999</v>
      </c>
      <c r="M6690" s="139">
        <v>443</v>
      </c>
      <c r="N6690" s="139">
        <v>2985.12</v>
      </c>
      <c r="O6690" s="139">
        <v>8775</v>
      </c>
      <c r="P6690" s="140">
        <v>4450</v>
      </c>
      <c r="Q6690" s="138">
        <v>45184</v>
      </c>
      <c r="AR6690">
        <f t="shared" si="423"/>
        <v>0</v>
      </c>
      <c r="AS6690">
        <f t="shared" si="424"/>
        <v>0</v>
      </c>
      <c r="AT6690">
        <f t="shared" si="422"/>
        <v>0</v>
      </c>
    </row>
    <row r="6691" spans="2:46" ht="15.75" customHeight="1" thickBot="1">
      <c r="B6691" t="str">
        <f t="shared" si="421"/>
        <v>SHREECEM4518445260</v>
      </c>
      <c r="C6691" s="137" t="s">
        <v>226</v>
      </c>
      <c r="D6691" s="137" t="s">
        <v>187</v>
      </c>
      <c r="E6691" s="138">
        <v>45260</v>
      </c>
      <c r="F6691" s="139">
        <v>0</v>
      </c>
      <c r="G6691" s="137" t="s">
        <v>223</v>
      </c>
      <c r="H6691" s="139">
        <v>26826.55</v>
      </c>
      <c r="I6691" s="139">
        <v>26826.55</v>
      </c>
      <c r="J6691" s="139">
        <v>26826.55</v>
      </c>
      <c r="K6691" s="139">
        <v>26826.55</v>
      </c>
      <c r="L6691" s="139">
        <v>27196.15</v>
      </c>
      <c r="M6691" s="139">
        <v>1</v>
      </c>
      <c r="N6691" s="139">
        <v>6.7</v>
      </c>
      <c r="O6691" s="141">
        <v>75</v>
      </c>
      <c r="P6691" s="139">
        <v>0</v>
      </c>
      <c r="Q6691" s="138">
        <v>45184</v>
      </c>
      <c r="AR6691">
        <f t="shared" si="423"/>
        <v>0</v>
      </c>
      <c r="AS6691">
        <f t="shared" si="424"/>
        <v>0</v>
      </c>
      <c r="AT6691">
        <f t="shared" si="422"/>
        <v>0</v>
      </c>
    </row>
    <row r="6692" spans="2:46" ht="15.75" customHeight="1" thickBot="1">
      <c r="B6692" t="str">
        <f t="shared" si="421"/>
        <v>SHRIRAMFIN4518445197</v>
      </c>
      <c r="C6692" s="137" t="s">
        <v>226</v>
      </c>
      <c r="D6692" s="137" t="s">
        <v>188</v>
      </c>
      <c r="E6692" s="138">
        <v>45197</v>
      </c>
      <c r="F6692" s="139">
        <v>0</v>
      </c>
      <c r="G6692" s="137" t="s">
        <v>223</v>
      </c>
      <c r="H6692" s="139">
        <v>1915.45</v>
      </c>
      <c r="I6692" s="139">
        <v>1937</v>
      </c>
      <c r="J6692" s="139">
        <v>1911.15</v>
      </c>
      <c r="K6692" s="139">
        <v>1928.65</v>
      </c>
      <c r="L6692" s="139">
        <v>1928.65</v>
      </c>
      <c r="M6692" s="139">
        <v>2230</v>
      </c>
      <c r="N6692" s="139">
        <v>25742.49</v>
      </c>
      <c r="O6692" s="141">
        <v>7220000</v>
      </c>
      <c r="P6692" s="140">
        <v>40200</v>
      </c>
      <c r="Q6692" s="138">
        <v>45184</v>
      </c>
      <c r="AR6692">
        <f t="shared" si="423"/>
        <v>7314800</v>
      </c>
      <c r="AS6692">
        <f t="shared" si="424"/>
        <v>50400</v>
      </c>
      <c r="AT6692">
        <f t="shared" si="422"/>
        <v>7264400</v>
      </c>
    </row>
    <row r="6693" spans="2:46" ht="15.75" customHeight="1" thickBot="1">
      <c r="B6693" t="str">
        <f t="shared" si="421"/>
        <v>SHRIRAMFIN4518445225</v>
      </c>
      <c r="C6693" s="137" t="s">
        <v>226</v>
      </c>
      <c r="D6693" s="137" t="s">
        <v>188</v>
      </c>
      <c r="E6693" s="138">
        <v>45225</v>
      </c>
      <c r="F6693" s="139">
        <v>0</v>
      </c>
      <c r="G6693" s="137" t="s">
        <v>223</v>
      </c>
      <c r="H6693" s="139">
        <v>1928</v>
      </c>
      <c r="I6693" s="139">
        <v>1945.6</v>
      </c>
      <c r="J6693" s="139">
        <v>1925.7</v>
      </c>
      <c r="K6693" s="139">
        <v>1941.4</v>
      </c>
      <c r="L6693" s="139">
        <v>1941.4</v>
      </c>
      <c r="M6693" s="139">
        <v>93</v>
      </c>
      <c r="N6693" s="139">
        <v>1079.57</v>
      </c>
      <c r="O6693" s="139">
        <v>94800</v>
      </c>
      <c r="P6693" s="140">
        <v>10200</v>
      </c>
      <c r="Q6693" s="138">
        <v>45184</v>
      </c>
      <c r="AR6693">
        <f t="shared" si="423"/>
        <v>0</v>
      </c>
      <c r="AS6693">
        <f t="shared" si="424"/>
        <v>0</v>
      </c>
      <c r="AT6693">
        <f t="shared" si="422"/>
        <v>0</v>
      </c>
    </row>
    <row r="6694" spans="2:46" ht="15.75" customHeight="1" thickBot="1">
      <c r="B6694" t="str">
        <f t="shared" si="421"/>
        <v>SHRIRAMFIN4518445260</v>
      </c>
      <c r="C6694" s="137" t="s">
        <v>226</v>
      </c>
      <c r="D6694" s="137" t="s">
        <v>188</v>
      </c>
      <c r="E6694" s="138">
        <v>45260</v>
      </c>
      <c r="F6694" s="139">
        <v>0</v>
      </c>
      <c r="G6694" s="137" t="s">
        <v>223</v>
      </c>
      <c r="H6694" s="139">
        <v>1928.05</v>
      </c>
      <c r="I6694" s="139">
        <v>1928.05</v>
      </c>
      <c r="J6694" s="139">
        <v>1928</v>
      </c>
      <c r="K6694" s="139">
        <v>1928</v>
      </c>
      <c r="L6694" s="139">
        <v>1951.1</v>
      </c>
      <c r="M6694" s="139">
        <v>3</v>
      </c>
      <c r="N6694" s="139">
        <v>34.700000000000003</v>
      </c>
      <c r="O6694" s="139">
        <v>14400</v>
      </c>
      <c r="P6694" s="140">
        <v>1800</v>
      </c>
      <c r="Q6694" s="138">
        <v>45184</v>
      </c>
      <c r="AR6694">
        <f t="shared" si="423"/>
        <v>0</v>
      </c>
      <c r="AS6694">
        <f t="shared" si="424"/>
        <v>0</v>
      </c>
      <c r="AT6694">
        <f t="shared" si="422"/>
        <v>0</v>
      </c>
    </row>
    <row r="6695" spans="2:46" ht="15.75" customHeight="1" thickBot="1">
      <c r="B6695" t="str">
        <f t="shared" si="421"/>
        <v>SIEMENS4518445197</v>
      </c>
      <c r="C6695" s="137" t="s">
        <v>226</v>
      </c>
      <c r="D6695" s="137" t="s">
        <v>189</v>
      </c>
      <c r="E6695" s="138">
        <v>45197</v>
      </c>
      <c r="F6695" s="139">
        <v>0</v>
      </c>
      <c r="G6695" s="137" t="s">
        <v>223</v>
      </c>
      <c r="H6695" s="139">
        <v>3853.15</v>
      </c>
      <c r="I6695" s="139">
        <v>3870</v>
      </c>
      <c r="J6695" s="139">
        <v>3820.1</v>
      </c>
      <c r="K6695" s="139">
        <v>3826.55</v>
      </c>
      <c r="L6695" s="139">
        <v>3826.55</v>
      </c>
      <c r="M6695" s="139">
        <v>1958</v>
      </c>
      <c r="N6695" s="139">
        <v>20670.57</v>
      </c>
      <c r="O6695" s="139">
        <v>1655500</v>
      </c>
      <c r="P6695" s="140">
        <v>61325</v>
      </c>
      <c r="Q6695" s="138">
        <v>45184</v>
      </c>
      <c r="AR6695">
        <f t="shared" si="423"/>
        <v>1724800</v>
      </c>
      <c r="AS6695">
        <f t="shared" si="424"/>
        <v>75075</v>
      </c>
      <c r="AT6695">
        <f t="shared" si="422"/>
        <v>1649725</v>
      </c>
    </row>
    <row r="6696" spans="2:46" ht="15.75" customHeight="1" thickBot="1">
      <c r="B6696" t="str">
        <f t="shared" si="421"/>
        <v>SIEMENS4518445225</v>
      </c>
      <c r="C6696" s="137" t="s">
        <v>226</v>
      </c>
      <c r="D6696" s="137" t="s">
        <v>189</v>
      </c>
      <c r="E6696" s="138">
        <v>45225</v>
      </c>
      <c r="F6696" s="139">
        <v>0</v>
      </c>
      <c r="G6696" s="137" t="s">
        <v>223</v>
      </c>
      <c r="H6696" s="139">
        <v>3875.7</v>
      </c>
      <c r="I6696" s="139">
        <v>3895</v>
      </c>
      <c r="J6696" s="139">
        <v>3845.65</v>
      </c>
      <c r="K6696" s="139">
        <v>3852.1</v>
      </c>
      <c r="L6696" s="139">
        <v>3852.1</v>
      </c>
      <c r="M6696" s="139">
        <v>253</v>
      </c>
      <c r="N6696" s="139">
        <v>2689.28</v>
      </c>
      <c r="O6696" s="139">
        <v>69300</v>
      </c>
      <c r="P6696" s="140">
        <v>13750</v>
      </c>
      <c r="Q6696" s="138">
        <v>45184</v>
      </c>
      <c r="AR6696">
        <f t="shared" si="423"/>
        <v>0</v>
      </c>
      <c r="AS6696">
        <f t="shared" si="424"/>
        <v>0</v>
      </c>
      <c r="AT6696">
        <f t="shared" si="422"/>
        <v>0</v>
      </c>
    </row>
    <row r="6697" spans="2:46" ht="15.75" customHeight="1" thickBot="1">
      <c r="B6697" t="str">
        <f t="shared" si="421"/>
        <v>SIEMENS4518445260</v>
      </c>
      <c r="C6697" s="137" t="s">
        <v>226</v>
      </c>
      <c r="D6697" s="137" t="s">
        <v>189</v>
      </c>
      <c r="E6697" s="138">
        <v>45260</v>
      </c>
      <c r="F6697" s="139">
        <v>0</v>
      </c>
      <c r="G6697" s="137" t="s">
        <v>223</v>
      </c>
      <c r="H6697" s="139">
        <v>3900</v>
      </c>
      <c r="I6697" s="139">
        <v>3900</v>
      </c>
      <c r="J6697" s="139">
        <v>3880.3</v>
      </c>
      <c r="K6697" s="139">
        <v>3896.7</v>
      </c>
      <c r="L6697" s="139">
        <v>3896.7</v>
      </c>
      <c r="M6697" s="139">
        <v>5</v>
      </c>
      <c r="N6697" s="139">
        <v>53.5</v>
      </c>
      <c r="O6697" s="139">
        <v>7975</v>
      </c>
      <c r="P6697" s="139">
        <v>550</v>
      </c>
      <c r="Q6697" s="138">
        <v>45184</v>
      </c>
      <c r="AR6697">
        <f t="shared" si="423"/>
        <v>0</v>
      </c>
      <c r="AS6697">
        <f t="shared" si="424"/>
        <v>0</v>
      </c>
      <c r="AT6697">
        <f t="shared" si="422"/>
        <v>0</v>
      </c>
    </row>
    <row r="6698" spans="2:46" ht="15.75" customHeight="1" thickBot="1">
      <c r="B6698" t="str">
        <f t="shared" si="421"/>
        <v>SRF4518445197</v>
      </c>
      <c r="C6698" s="137" t="s">
        <v>226</v>
      </c>
      <c r="D6698" s="137" t="s">
        <v>190</v>
      </c>
      <c r="E6698" s="138">
        <v>45197</v>
      </c>
      <c r="F6698" s="139">
        <v>0</v>
      </c>
      <c r="G6698" s="137" t="s">
        <v>223</v>
      </c>
      <c r="H6698" s="139">
        <v>2406.75</v>
      </c>
      <c r="I6698" s="139">
        <v>2412.9</v>
      </c>
      <c r="J6698" s="139">
        <v>2376.3000000000002</v>
      </c>
      <c r="K6698" s="139">
        <v>2379.65</v>
      </c>
      <c r="L6698" s="139">
        <v>2379.65</v>
      </c>
      <c r="M6698" s="139">
        <v>2144</v>
      </c>
      <c r="N6698" s="139">
        <v>19221.7</v>
      </c>
      <c r="O6698" s="139">
        <v>3304500</v>
      </c>
      <c r="P6698" s="140">
        <v>92625</v>
      </c>
      <c r="Q6698" s="138">
        <v>45184</v>
      </c>
      <c r="AR6698">
        <f t="shared" si="423"/>
        <v>3499125</v>
      </c>
      <c r="AS6698">
        <f t="shared" si="424"/>
        <v>123750</v>
      </c>
      <c r="AT6698">
        <f t="shared" si="422"/>
        <v>3375375</v>
      </c>
    </row>
    <row r="6699" spans="2:46" ht="15.75" customHeight="1" thickBot="1">
      <c r="B6699" t="str">
        <f t="shared" si="421"/>
        <v>SRF4518445225</v>
      </c>
      <c r="C6699" s="137" t="s">
        <v>226</v>
      </c>
      <c r="D6699" s="137" t="s">
        <v>190</v>
      </c>
      <c r="E6699" s="138">
        <v>45225</v>
      </c>
      <c r="F6699" s="139">
        <v>0</v>
      </c>
      <c r="G6699" s="137" t="s">
        <v>223</v>
      </c>
      <c r="H6699" s="139">
        <v>2418.15</v>
      </c>
      <c r="I6699" s="139">
        <v>2425</v>
      </c>
      <c r="J6699" s="139">
        <v>2392.1999999999998</v>
      </c>
      <c r="K6699" s="139">
        <v>2395.4</v>
      </c>
      <c r="L6699" s="139">
        <v>2395.4</v>
      </c>
      <c r="M6699" s="139">
        <v>242</v>
      </c>
      <c r="N6699" s="139">
        <v>2182.06</v>
      </c>
      <c r="O6699" s="139">
        <v>194625</v>
      </c>
      <c r="P6699" s="140">
        <v>31125</v>
      </c>
      <c r="Q6699" s="138">
        <v>45184</v>
      </c>
      <c r="AR6699">
        <f t="shared" si="423"/>
        <v>0</v>
      </c>
      <c r="AS6699">
        <f t="shared" si="424"/>
        <v>0</v>
      </c>
      <c r="AT6699">
        <f t="shared" si="422"/>
        <v>0</v>
      </c>
    </row>
    <row r="6700" spans="2:46" ht="15.75" customHeight="1" thickBot="1">
      <c r="B6700" t="str">
        <f t="shared" si="421"/>
        <v>SRF4518445260</v>
      </c>
      <c r="C6700" s="137" t="s">
        <v>226</v>
      </c>
      <c r="D6700" s="137" t="s">
        <v>190</v>
      </c>
      <c r="E6700" s="138">
        <v>45260</v>
      </c>
      <c r="F6700" s="139">
        <v>0</v>
      </c>
      <c r="G6700" s="137" t="s">
        <v>223</v>
      </c>
      <c r="H6700" s="139">
        <v>2436.0500000000002</v>
      </c>
      <c r="I6700" s="139">
        <v>2436.0500000000002</v>
      </c>
      <c r="J6700" s="139">
        <v>2411</v>
      </c>
      <c r="K6700" s="139">
        <v>2411</v>
      </c>
      <c r="L6700" s="139">
        <v>2411</v>
      </c>
      <c r="M6700" s="139">
        <v>8</v>
      </c>
      <c r="N6700" s="139">
        <v>72.680000000000007</v>
      </c>
      <c r="O6700" s="139">
        <v>13875</v>
      </c>
      <c r="P6700" s="140">
        <v>1125</v>
      </c>
      <c r="Q6700" s="138">
        <v>45184</v>
      </c>
      <c r="AR6700">
        <f t="shared" si="423"/>
        <v>0</v>
      </c>
      <c r="AS6700">
        <f t="shared" si="424"/>
        <v>0</v>
      </c>
      <c r="AT6700">
        <f t="shared" si="422"/>
        <v>0</v>
      </c>
    </row>
    <row r="6701" spans="2:46" ht="15.75" customHeight="1" thickBot="1">
      <c r="B6701" t="str">
        <f t="shared" si="421"/>
        <v>SUNPHARMA4518445197</v>
      </c>
      <c r="C6701" s="137" t="s">
        <v>226</v>
      </c>
      <c r="D6701" s="137" t="s">
        <v>36</v>
      </c>
      <c r="E6701" s="138">
        <v>45197</v>
      </c>
      <c r="F6701" s="139">
        <v>0</v>
      </c>
      <c r="G6701" s="137" t="s">
        <v>223</v>
      </c>
      <c r="H6701" s="139">
        <v>1150.9000000000001</v>
      </c>
      <c r="I6701" s="139">
        <v>1156.5999999999999</v>
      </c>
      <c r="J6701" s="139">
        <v>1148.3499999999999</v>
      </c>
      <c r="K6701" s="139">
        <v>1154</v>
      </c>
      <c r="L6701" s="139">
        <v>1154</v>
      </c>
      <c r="M6701" s="139">
        <v>4014</v>
      </c>
      <c r="N6701" s="139">
        <v>32431.57</v>
      </c>
      <c r="O6701" s="139">
        <v>25311300</v>
      </c>
      <c r="P6701" s="140">
        <v>22400</v>
      </c>
      <c r="Q6701" s="138">
        <v>45184</v>
      </c>
      <c r="AR6701">
        <f t="shared" si="423"/>
        <v>25620700</v>
      </c>
      <c r="AS6701">
        <f t="shared" si="424"/>
        <v>18900</v>
      </c>
      <c r="AT6701">
        <f t="shared" si="422"/>
        <v>25601800</v>
      </c>
    </row>
    <row r="6702" spans="2:46" ht="15.75" customHeight="1" thickBot="1">
      <c r="B6702" t="str">
        <f t="shared" si="421"/>
        <v>SUNPHARMA4518445225</v>
      </c>
      <c r="C6702" s="137" t="s">
        <v>226</v>
      </c>
      <c r="D6702" s="137" t="s">
        <v>36</v>
      </c>
      <c r="E6702" s="138">
        <v>45225</v>
      </c>
      <c r="F6702" s="139">
        <v>0</v>
      </c>
      <c r="G6702" s="137" t="s">
        <v>223</v>
      </c>
      <c r="H6702" s="139">
        <v>1157</v>
      </c>
      <c r="I6702" s="139">
        <v>1164</v>
      </c>
      <c r="J6702" s="139">
        <v>1156.05</v>
      </c>
      <c r="K6702" s="139">
        <v>1161.5</v>
      </c>
      <c r="L6702" s="139">
        <v>1161.5</v>
      </c>
      <c r="M6702" s="139">
        <v>126</v>
      </c>
      <c r="N6702" s="139">
        <v>1024.3499999999999</v>
      </c>
      <c r="O6702" s="139">
        <v>309400</v>
      </c>
      <c r="P6702" s="140">
        <v>-3500</v>
      </c>
      <c r="Q6702" s="138">
        <v>45184</v>
      </c>
      <c r="AR6702">
        <f t="shared" si="423"/>
        <v>0</v>
      </c>
      <c r="AS6702">
        <f t="shared" si="424"/>
        <v>0</v>
      </c>
      <c r="AT6702">
        <f t="shared" si="422"/>
        <v>0</v>
      </c>
    </row>
    <row r="6703" spans="2:46" ht="15.75" customHeight="1" thickBot="1">
      <c r="B6703" t="str">
        <f t="shared" si="421"/>
        <v>SUNPHARMA4518445260</v>
      </c>
      <c r="C6703" s="137" t="s">
        <v>226</v>
      </c>
      <c r="D6703" s="137" t="s">
        <v>36</v>
      </c>
      <c r="E6703" s="138">
        <v>45260</v>
      </c>
      <c r="F6703" s="139">
        <v>0</v>
      </c>
      <c r="G6703" s="137" t="s">
        <v>223</v>
      </c>
      <c r="H6703" s="139">
        <v>1170</v>
      </c>
      <c r="I6703" s="139">
        <v>1171.4000000000001</v>
      </c>
      <c r="J6703" s="139">
        <v>1168</v>
      </c>
      <c r="K6703" s="139">
        <v>1171.4000000000001</v>
      </c>
      <c r="L6703" s="139">
        <v>1167.05</v>
      </c>
      <c r="M6703" s="139">
        <v>5</v>
      </c>
      <c r="N6703" s="139">
        <v>40.94</v>
      </c>
      <c r="O6703" s="139">
        <v>9800</v>
      </c>
      <c r="P6703" s="139">
        <v>700</v>
      </c>
      <c r="Q6703" s="138">
        <v>45184</v>
      </c>
      <c r="AR6703">
        <f t="shared" si="423"/>
        <v>0</v>
      </c>
      <c r="AS6703">
        <f t="shared" si="424"/>
        <v>0</v>
      </c>
      <c r="AT6703">
        <f t="shared" si="422"/>
        <v>0</v>
      </c>
    </row>
    <row r="6704" spans="2:46" ht="15.75" customHeight="1" thickBot="1">
      <c r="B6704" t="str">
        <f t="shared" si="421"/>
        <v>SUNTV4518445197</v>
      </c>
      <c r="C6704" s="137" t="s">
        <v>226</v>
      </c>
      <c r="D6704" s="137" t="s">
        <v>191</v>
      </c>
      <c r="E6704" s="138">
        <v>45197</v>
      </c>
      <c r="F6704" s="139">
        <v>0</v>
      </c>
      <c r="G6704" s="137" t="s">
        <v>223</v>
      </c>
      <c r="H6704" s="139">
        <v>605.6</v>
      </c>
      <c r="I6704" s="139">
        <v>607.15</v>
      </c>
      <c r="J6704" s="139">
        <v>591.9</v>
      </c>
      <c r="K6704" s="139">
        <v>599.15</v>
      </c>
      <c r="L6704" s="139">
        <v>599.15</v>
      </c>
      <c r="M6704" s="139">
        <v>1719</v>
      </c>
      <c r="N6704" s="139">
        <v>15444.69</v>
      </c>
      <c r="O6704" s="139">
        <v>7963500</v>
      </c>
      <c r="P6704" s="140">
        <v>-1500</v>
      </c>
      <c r="Q6704" s="138">
        <v>45184</v>
      </c>
      <c r="AR6704">
        <f t="shared" si="423"/>
        <v>8500500</v>
      </c>
      <c r="AS6704">
        <f t="shared" si="424"/>
        <v>318000</v>
      </c>
      <c r="AT6704">
        <f t="shared" si="422"/>
        <v>8182500</v>
      </c>
    </row>
    <row r="6705" spans="2:46" ht="15.75" customHeight="1" thickBot="1">
      <c r="B6705" t="str">
        <f t="shared" si="421"/>
        <v>SUNTV4518445225</v>
      </c>
      <c r="C6705" s="137" t="s">
        <v>226</v>
      </c>
      <c r="D6705" s="137" t="s">
        <v>191</v>
      </c>
      <c r="E6705" s="138">
        <v>45225</v>
      </c>
      <c r="F6705" s="139">
        <v>0</v>
      </c>
      <c r="G6705" s="137" t="s">
        <v>223</v>
      </c>
      <c r="H6705" s="139">
        <v>606.29999999999995</v>
      </c>
      <c r="I6705" s="139">
        <v>607</v>
      </c>
      <c r="J6705" s="139">
        <v>595.9</v>
      </c>
      <c r="K6705" s="139">
        <v>603.75</v>
      </c>
      <c r="L6705" s="139">
        <v>603.75</v>
      </c>
      <c r="M6705" s="139">
        <v>439</v>
      </c>
      <c r="N6705" s="139">
        <v>3965.11</v>
      </c>
      <c r="O6705" s="139">
        <v>537000</v>
      </c>
      <c r="P6705" s="140">
        <v>319500</v>
      </c>
      <c r="Q6705" s="138">
        <v>45184</v>
      </c>
      <c r="AR6705">
        <f t="shared" si="423"/>
        <v>0</v>
      </c>
      <c r="AS6705">
        <f t="shared" si="424"/>
        <v>0</v>
      </c>
      <c r="AT6705">
        <f t="shared" si="422"/>
        <v>0</v>
      </c>
    </row>
    <row r="6706" spans="2:46" ht="15.75" customHeight="1" thickBot="1">
      <c r="B6706" t="str">
        <f t="shared" si="421"/>
        <v>SUNTV4518445260</v>
      </c>
      <c r="C6706" s="137" t="s">
        <v>226</v>
      </c>
      <c r="D6706" s="137" t="s">
        <v>191</v>
      </c>
      <c r="E6706" s="138">
        <v>45260</v>
      </c>
      <c r="F6706" s="139">
        <v>0</v>
      </c>
      <c r="G6706" s="137" t="s">
        <v>223</v>
      </c>
      <c r="H6706" s="139">
        <v>601.45000000000005</v>
      </c>
      <c r="I6706" s="139">
        <v>604</v>
      </c>
      <c r="J6706" s="139">
        <v>599</v>
      </c>
      <c r="K6706" s="139">
        <v>603.79999999999995</v>
      </c>
      <c r="L6706" s="139">
        <v>603.79999999999995</v>
      </c>
      <c r="M6706" s="139">
        <v>5</v>
      </c>
      <c r="N6706" s="139">
        <v>45.18</v>
      </c>
      <c r="O6706" s="139">
        <v>21000</v>
      </c>
      <c r="P6706" s="140">
        <v>6000</v>
      </c>
      <c r="Q6706" s="138">
        <v>45184</v>
      </c>
      <c r="AR6706">
        <f t="shared" si="423"/>
        <v>0</v>
      </c>
      <c r="AS6706">
        <f t="shared" si="424"/>
        <v>0</v>
      </c>
      <c r="AT6706">
        <f t="shared" si="422"/>
        <v>0</v>
      </c>
    </row>
    <row r="6707" spans="2:46" ht="15.75" customHeight="1" thickBot="1">
      <c r="B6707" t="str">
        <f t="shared" si="421"/>
        <v>SYNGENE4518445197</v>
      </c>
      <c r="C6707" s="137" t="s">
        <v>226</v>
      </c>
      <c r="D6707" s="137" t="s">
        <v>192</v>
      </c>
      <c r="E6707" s="138">
        <v>45197</v>
      </c>
      <c r="F6707" s="139">
        <v>0</v>
      </c>
      <c r="G6707" s="137" t="s">
        <v>223</v>
      </c>
      <c r="H6707" s="139">
        <v>839.5</v>
      </c>
      <c r="I6707" s="139">
        <v>853</v>
      </c>
      <c r="J6707" s="139">
        <v>825.1</v>
      </c>
      <c r="K6707" s="139">
        <v>834.2</v>
      </c>
      <c r="L6707" s="139">
        <v>834.2</v>
      </c>
      <c r="M6707" s="139">
        <v>2546</v>
      </c>
      <c r="N6707" s="139">
        <v>21324.25</v>
      </c>
      <c r="O6707" s="139">
        <v>3872000</v>
      </c>
      <c r="P6707" s="140">
        <v>-189000</v>
      </c>
      <c r="Q6707" s="138">
        <v>45184</v>
      </c>
      <c r="AR6707">
        <f t="shared" si="423"/>
        <v>3959000</v>
      </c>
      <c r="AS6707">
        <f t="shared" si="424"/>
        <v>-174000</v>
      </c>
      <c r="AT6707">
        <f t="shared" si="422"/>
        <v>4133000</v>
      </c>
    </row>
    <row r="6708" spans="2:46" ht="15.75" customHeight="1" thickBot="1">
      <c r="B6708" t="str">
        <f t="shared" si="421"/>
        <v>SYNGENE4518445225</v>
      </c>
      <c r="C6708" s="137" t="s">
        <v>226</v>
      </c>
      <c r="D6708" s="137" t="s">
        <v>192</v>
      </c>
      <c r="E6708" s="138">
        <v>45225</v>
      </c>
      <c r="F6708" s="139">
        <v>0</v>
      </c>
      <c r="G6708" s="137" t="s">
        <v>223</v>
      </c>
      <c r="H6708" s="139">
        <v>845.85</v>
      </c>
      <c r="I6708" s="139">
        <v>856.8</v>
      </c>
      <c r="J6708" s="139">
        <v>832</v>
      </c>
      <c r="K6708" s="139">
        <v>839.15</v>
      </c>
      <c r="L6708" s="139">
        <v>839.15</v>
      </c>
      <c r="M6708" s="139">
        <v>83</v>
      </c>
      <c r="N6708" s="139">
        <v>700.56</v>
      </c>
      <c r="O6708" s="139">
        <v>87000</v>
      </c>
      <c r="P6708" s="140">
        <v>15000</v>
      </c>
      <c r="Q6708" s="138">
        <v>45184</v>
      </c>
      <c r="AR6708">
        <f t="shared" si="423"/>
        <v>0</v>
      </c>
      <c r="AS6708">
        <f t="shared" si="424"/>
        <v>0</v>
      </c>
      <c r="AT6708">
        <f t="shared" si="422"/>
        <v>0</v>
      </c>
    </row>
    <row r="6709" spans="2:46" ht="15.75" customHeight="1" thickBot="1">
      <c r="B6709" t="str">
        <f t="shared" si="421"/>
        <v>SYNGENE4518445260</v>
      </c>
      <c r="C6709" s="137" t="s">
        <v>226</v>
      </c>
      <c r="D6709" s="137" t="s">
        <v>192</v>
      </c>
      <c r="E6709" s="138">
        <v>45260</v>
      </c>
      <c r="F6709" s="139">
        <v>0</v>
      </c>
      <c r="G6709" s="137" t="s">
        <v>223</v>
      </c>
      <c r="H6709" s="139">
        <v>0</v>
      </c>
      <c r="I6709" s="139">
        <v>0</v>
      </c>
      <c r="J6709" s="139">
        <v>0</v>
      </c>
      <c r="K6709" s="139">
        <v>830</v>
      </c>
      <c r="L6709" s="139">
        <v>847.05</v>
      </c>
      <c r="M6709" s="139">
        <v>0</v>
      </c>
      <c r="N6709" s="139">
        <v>0</v>
      </c>
      <c r="O6709" s="139">
        <v>5000</v>
      </c>
      <c r="P6709" s="139">
        <v>0</v>
      </c>
      <c r="Q6709" s="138">
        <v>45184</v>
      </c>
      <c r="AR6709">
        <f t="shared" si="423"/>
        <v>0</v>
      </c>
      <c r="AS6709">
        <f t="shared" si="424"/>
        <v>0</v>
      </c>
      <c r="AT6709">
        <f t="shared" si="422"/>
        <v>0</v>
      </c>
    </row>
    <row r="6710" spans="2:46" ht="15.75" customHeight="1" thickBot="1">
      <c r="B6710" t="str">
        <f t="shared" si="421"/>
        <v>TATACHEM4518445197</v>
      </c>
      <c r="C6710" s="137" t="s">
        <v>226</v>
      </c>
      <c r="D6710" s="137" t="s">
        <v>193</v>
      </c>
      <c r="E6710" s="138">
        <v>45197</v>
      </c>
      <c r="F6710" s="139">
        <v>0</v>
      </c>
      <c r="G6710" s="137" t="s">
        <v>223</v>
      </c>
      <c r="H6710" s="139">
        <v>1085</v>
      </c>
      <c r="I6710" s="139">
        <v>1085</v>
      </c>
      <c r="J6710" s="139">
        <v>1065.6500000000001</v>
      </c>
      <c r="K6710" s="139">
        <v>1071.8</v>
      </c>
      <c r="L6710" s="139">
        <v>1071.8</v>
      </c>
      <c r="M6710" s="139">
        <v>1798</v>
      </c>
      <c r="N6710" s="139">
        <v>10600.95</v>
      </c>
      <c r="O6710" s="139">
        <v>7966750</v>
      </c>
      <c r="P6710" s="140">
        <v>15400</v>
      </c>
      <c r="Q6710" s="138">
        <v>45184</v>
      </c>
      <c r="AR6710">
        <f t="shared" si="423"/>
        <v>8881400</v>
      </c>
      <c r="AS6710">
        <f t="shared" si="424"/>
        <v>53900</v>
      </c>
      <c r="AT6710">
        <f t="shared" si="422"/>
        <v>8827500</v>
      </c>
    </row>
    <row r="6711" spans="2:46" ht="15.75" customHeight="1" thickBot="1">
      <c r="B6711" t="str">
        <f t="shared" si="421"/>
        <v>TATACHEM4518445225</v>
      </c>
      <c r="C6711" s="137" t="s">
        <v>226</v>
      </c>
      <c r="D6711" s="137" t="s">
        <v>193</v>
      </c>
      <c r="E6711" s="138">
        <v>45225</v>
      </c>
      <c r="F6711" s="139">
        <v>0</v>
      </c>
      <c r="G6711" s="137" t="s">
        <v>223</v>
      </c>
      <c r="H6711" s="139">
        <v>1087.75</v>
      </c>
      <c r="I6711" s="139">
        <v>1087.75</v>
      </c>
      <c r="J6711" s="139">
        <v>1072.6500000000001</v>
      </c>
      <c r="K6711" s="139">
        <v>1078.3499999999999</v>
      </c>
      <c r="L6711" s="139">
        <v>1078.3499999999999</v>
      </c>
      <c r="M6711" s="139">
        <v>185</v>
      </c>
      <c r="N6711" s="139">
        <v>1098.44</v>
      </c>
      <c r="O6711" s="139">
        <v>914650</v>
      </c>
      <c r="P6711" s="140">
        <v>38500</v>
      </c>
      <c r="Q6711" s="138">
        <v>45184</v>
      </c>
      <c r="AR6711">
        <f t="shared" si="423"/>
        <v>0</v>
      </c>
      <c r="AS6711">
        <f t="shared" si="424"/>
        <v>0</v>
      </c>
      <c r="AT6711">
        <f t="shared" si="422"/>
        <v>0</v>
      </c>
    </row>
    <row r="6712" spans="2:46" ht="15.75" customHeight="1" thickBot="1">
      <c r="B6712" t="str">
        <f t="shared" si="421"/>
        <v>TATACHEM4518445260</v>
      </c>
      <c r="C6712" s="137" t="s">
        <v>226</v>
      </c>
      <c r="D6712" s="137" t="s">
        <v>193</v>
      </c>
      <c r="E6712" s="138">
        <v>45260</v>
      </c>
      <c r="F6712" s="139">
        <v>0</v>
      </c>
      <c r="G6712" s="137" t="s">
        <v>223</v>
      </c>
      <c r="H6712" s="139">
        <v>1083.75</v>
      </c>
      <c r="I6712" s="139">
        <v>1084.4000000000001</v>
      </c>
      <c r="J6712" s="139">
        <v>1081</v>
      </c>
      <c r="K6712" s="139">
        <v>1081</v>
      </c>
      <c r="L6712" s="139">
        <v>1086.55</v>
      </c>
      <c r="M6712" s="139">
        <v>4</v>
      </c>
      <c r="N6712" s="139">
        <v>23.82</v>
      </c>
      <c r="O6712" s="139">
        <v>45650</v>
      </c>
      <c r="P6712" s="140">
        <v>2200</v>
      </c>
      <c r="Q6712" s="138">
        <v>45184</v>
      </c>
      <c r="AR6712">
        <f t="shared" si="423"/>
        <v>0</v>
      </c>
      <c r="AS6712">
        <f t="shared" si="424"/>
        <v>0</v>
      </c>
      <c r="AT6712">
        <f t="shared" si="422"/>
        <v>0</v>
      </c>
    </row>
    <row r="6713" spans="2:46" ht="15.75" customHeight="1" thickBot="1">
      <c r="B6713" t="str">
        <f t="shared" si="421"/>
        <v>TATACOMM4518445197</v>
      </c>
      <c r="C6713" s="137" t="s">
        <v>226</v>
      </c>
      <c r="D6713" s="137" t="s">
        <v>194</v>
      </c>
      <c r="E6713" s="138">
        <v>45197</v>
      </c>
      <c r="F6713" s="139">
        <v>0</v>
      </c>
      <c r="G6713" s="137" t="s">
        <v>223</v>
      </c>
      <c r="H6713" s="139">
        <v>1932.85</v>
      </c>
      <c r="I6713" s="139">
        <v>1942.35</v>
      </c>
      <c r="J6713" s="139">
        <v>1920.35</v>
      </c>
      <c r="K6713" s="139">
        <v>1932.1</v>
      </c>
      <c r="L6713" s="139">
        <v>1932.1</v>
      </c>
      <c r="M6713" s="139">
        <v>2882</v>
      </c>
      <c r="N6713" s="139">
        <v>27836.99</v>
      </c>
      <c r="O6713" s="139">
        <v>5871000</v>
      </c>
      <c r="P6713" s="140">
        <v>29500</v>
      </c>
      <c r="Q6713" s="138">
        <v>45184</v>
      </c>
      <c r="AR6713">
        <f t="shared" si="423"/>
        <v>6094500</v>
      </c>
      <c r="AS6713">
        <f t="shared" si="424"/>
        <v>40500</v>
      </c>
      <c r="AT6713">
        <f t="shared" si="422"/>
        <v>6054000</v>
      </c>
    </row>
    <row r="6714" spans="2:46" ht="15.75" customHeight="1" thickBot="1">
      <c r="B6714" t="str">
        <f t="shared" si="421"/>
        <v>TATACOMM4518445225</v>
      </c>
      <c r="C6714" s="137" t="s">
        <v>226</v>
      </c>
      <c r="D6714" s="137" t="s">
        <v>194</v>
      </c>
      <c r="E6714" s="138">
        <v>45225</v>
      </c>
      <c r="F6714" s="139">
        <v>0</v>
      </c>
      <c r="G6714" s="137" t="s">
        <v>223</v>
      </c>
      <c r="H6714" s="139">
        <v>1942.75</v>
      </c>
      <c r="I6714" s="139">
        <v>1955</v>
      </c>
      <c r="J6714" s="139">
        <v>1935.85</v>
      </c>
      <c r="K6714" s="139">
        <v>1945.25</v>
      </c>
      <c r="L6714" s="139">
        <v>1945.25</v>
      </c>
      <c r="M6714" s="139">
        <v>247</v>
      </c>
      <c r="N6714" s="139">
        <v>2402.11</v>
      </c>
      <c r="O6714" s="139">
        <v>223500</v>
      </c>
      <c r="P6714" s="140">
        <v>11000</v>
      </c>
      <c r="Q6714" s="138">
        <v>45184</v>
      </c>
      <c r="AR6714">
        <f t="shared" si="423"/>
        <v>0</v>
      </c>
      <c r="AS6714">
        <f t="shared" si="424"/>
        <v>0</v>
      </c>
      <c r="AT6714">
        <f t="shared" si="422"/>
        <v>0</v>
      </c>
    </row>
    <row r="6715" spans="2:46" ht="15.75" customHeight="1" thickBot="1">
      <c r="B6715" t="str">
        <f t="shared" si="421"/>
        <v>TATACOMM4518445260</v>
      </c>
      <c r="C6715" s="137" t="s">
        <v>226</v>
      </c>
      <c r="D6715" s="137" t="s">
        <v>194</v>
      </c>
      <c r="E6715" s="138">
        <v>45260</v>
      </c>
      <c r="F6715" s="139">
        <v>0</v>
      </c>
      <c r="G6715" s="137" t="s">
        <v>223</v>
      </c>
      <c r="H6715" s="139">
        <v>1953</v>
      </c>
      <c r="I6715" s="139">
        <v>1970.3</v>
      </c>
      <c r="J6715" s="139">
        <v>1950</v>
      </c>
      <c r="K6715" s="139">
        <v>1957.55</v>
      </c>
      <c r="L6715" s="139">
        <v>1957.55</v>
      </c>
      <c r="M6715" s="139">
        <v>33</v>
      </c>
      <c r="N6715" s="139">
        <v>323.11</v>
      </c>
      <c r="O6715" s="139">
        <v>46000</v>
      </c>
      <c r="P6715" s="140">
        <v>4000</v>
      </c>
      <c r="Q6715" s="138">
        <v>45184</v>
      </c>
      <c r="AR6715">
        <f t="shared" si="423"/>
        <v>0</v>
      </c>
      <c r="AS6715">
        <f t="shared" si="424"/>
        <v>0</v>
      </c>
      <c r="AT6715">
        <f t="shared" si="422"/>
        <v>0</v>
      </c>
    </row>
    <row r="6716" spans="2:46" ht="15.75" customHeight="1" thickBot="1">
      <c r="B6716" t="str">
        <f t="shared" si="421"/>
        <v>TATACONSUM4518445197</v>
      </c>
      <c r="C6716" s="137" t="s">
        <v>226</v>
      </c>
      <c r="D6716" s="137" t="s">
        <v>60</v>
      </c>
      <c r="E6716" s="138">
        <v>45197</v>
      </c>
      <c r="F6716" s="139">
        <v>0</v>
      </c>
      <c r="G6716" s="137" t="s">
        <v>223</v>
      </c>
      <c r="H6716" s="139">
        <v>886.65</v>
      </c>
      <c r="I6716" s="139">
        <v>889.95</v>
      </c>
      <c r="J6716" s="139">
        <v>876.6</v>
      </c>
      <c r="K6716" s="139">
        <v>879.4</v>
      </c>
      <c r="L6716" s="139">
        <v>879.4</v>
      </c>
      <c r="M6716" s="139">
        <v>2759</v>
      </c>
      <c r="N6716" s="139">
        <v>21858.73</v>
      </c>
      <c r="O6716" s="139">
        <v>9877500</v>
      </c>
      <c r="P6716" s="140">
        <v>-63900</v>
      </c>
      <c r="Q6716" s="138">
        <v>45184</v>
      </c>
      <c r="AR6716">
        <f t="shared" si="423"/>
        <v>10486800</v>
      </c>
      <c r="AS6716">
        <f t="shared" si="424"/>
        <v>78300</v>
      </c>
      <c r="AT6716">
        <f t="shared" si="422"/>
        <v>10408500</v>
      </c>
    </row>
    <row r="6717" spans="2:46" ht="15.75" customHeight="1" thickBot="1">
      <c r="B6717" t="str">
        <f t="shared" si="421"/>
        <v>TATACONSUM4518445225</v>
      </c>
      <c r="C6717" s="137" t="s">
        <v>226</v>
      </c>
      <c r="D6717" s="137" t="s">
        <v>60</v>
      </c>
      <c r="E6717" s="138">
        <v>45225</v>
      </c>
      <c r="F6717" s="139">
        <v>0</v>
      </c>
      <c r="G6717" s="137" t="s">
        <v>223</v>
      </c>
      <c r="H6717" s="139">
        <v>893.05</v>
      </c>
      <c r="I6717" s="139">
        <v>893.85</v>
      </c>
      <c r="J6717" s="139">
        <v>882.7</v>
      </c>
      <c r="K6717" s="139">
        <v>884.95</v>
      </c>
      <c r="L6717" s="139">
        <v>884.95</v>
      </c>
      <c r="M6717" s="139">
        <v>438</v>
      </c>
      <c r="N6717" s="139">
        <v>3490.58</v>
      </c>
      <c r="O6717" s="139">
        <v>609300</v>
      </c>
      <c r="P6717" s="140">
        <v>142200</v>
      </c>
      <c r="Q6717" s="138">
        <v>45184</v>
      </c>
      <c r="AR6717">
        <f t="shared" si="423"/>
        <v>0</v>
      </c>
      <c r="AS6717">
        <f t="shared" si="424"/>
        <v>0</v>
      </c>
      <c r="AT6717">
        <f t="shared" si="422"/>
        <v>0</v>
      </c>
    </row>
    <row r="6718" spans="2:46" ht="15.75" customHeight="1" thickBot="1">
      <c r="B6718" t="str">
        <f t="shared" si="421"/>
        <v>TATACONSUM4518445260</v>
      </c>
      <c r="C6718" s="137" t="s">
        <v>226</v>
      </c>
      <c r="D6718" s="137" t="s">
        <v>60</v>
      </c>
      <c r="E6718" s="138">
        <v>45260</v>
      </c>
      <c r="F6718" s="139">
        <v>0</v>
      </c>
      <c r="G6718" s="137" t="s">
        <v>223</v>
      </c>
      <c r="H6718" s="139">
        <v>897</v>
      </c>
      <c r="I6718" s="139">
        <v>897</v>
      </c>
      <c r="J6718" s="139">
        <v>888</v>
      </c>
      <c r="K6718" s="139">
        <v>891.4</v>
      </c>
      <c r="L6718" s="139">
        <v>889.05</v>
      </c>
      <c r="M6718" s="139">
        <v>6</v>
      </c>
      <c r="N6718" s="139">
        <v>48.11</v>
      </c>
      <c r="O6718" s="141">
        <v>29700</v>
      </c>
      <c r="P6718" s="140">
        <v>2700</v>
      </c>
      <c r="Q6718" s="138">
        <v>45184</v>
      </c>
      <c r="AR6718">
        <f t="shared" si="423"/>
        <v>0</v>
      </c>
      <c r="AS6718">
        <f t="shared" si="424"/>
        <v>0</v>
      </c>
      <c r="AT6718">
        <f t="shared" si="422"/>
        <v>0</v>
      </c>
    </row>
    <row r="6719" spans="2:46" ht="15.75" customHeight="1" thickBot="1">
      <c r="B6719" t="str">
        <f t="shared" si="421"/>
        <v>TATAMOTORS4518445197</v>
      </c>
      <c r="C6719" s="137" t="s">
        <v>226</v>
      </c>
      <c r="D6719" s="137" t="s">
        <v>37</v>
      </c>
      <c r="E6719" s="138">
        <v>45197</v>
      </c>
      <c r="F6719" s="139">
        <v>0</v>
      </c>
      <c r="G6719" s="137" t="s">
        <v>223</v>
      </c>
      <c r="H6719" s="139">
        <v>629.4</v>
      </c>
      <c r="I6719" s="139">
        <v>638.5</v>
      </c>
      <c r="J6719" s="139">
        <v>628.5</v>
      </c>
      <c r="K6719" s="139">
        <v>636.54999999999995</v>
      </c>
      <c r="L6719" s="139">
        <v>636.54999999999995</v>
      </c>
      <c r="M6719" s="139">
        <v>17485</v>
      </c>
      <c r="N6719" s="139">
        <v>158232.01</v>
      </c>
      <c r="O6719" s="139">
        <v>63231525</v>
      </c>
      <c r="P6719" s="140">
        <v>309225</v>
      </c>
      <c r="Q6719" s="138">
        <v>45184</v>
      </c>
      <c r="AR6719">
        <f t="shared" si="423"/>
        <v>67174500</v>
      </c>
      <c r="AS6719">
        <f t="shared" si="424"/>
        <v>770925</v>
      </c>
      <c r="AT6719">
        <f t="shared" si="422"/>
        <v>66403575</v>
      </c>
    </row>
    <row r="6720" spans="2:46" ht="15.75" customHeight="1" thickBot="1">
      <c r="B6720" t="str">
        <f t="shared" si="421"/>
        <v>TATAMOTORS4518445225</v>
      </c>
      <c r="C6720" s="137" t="s">
        <v>226</v>
      </c>
      <c r="D6720" s="137" t="s">
        <v>37</v>
      </c>
      <c r="E6720" s="138">
        <v>45225</v>
      </c>
      <c r="F6720" s="139">
        <v>0</v>
      </c>
      <c r="G6720" s="137" t="s">
        <v>223</v>
      </c>
      <c r="H6720" s="139">
        <v>634</v>
      </c>
      <c r="I6720" s="139">
        <v>642.70000000000005</v>
      </c>
      <c r="J6720" s="139">
        <v>633.35</v>
      </c>
      <c r="K6720" s="139">
        <v>640.65</v>
      </c>
      <c r="L6720" s="139">
        <v>640.65</v>
      </c>
      <c r="M6720" s="139">
        <v>2177</v>
      </c>
      <c r="N6720" s="139">
        <v>19821.900000000001</v>
      </c>
      <c r="O6720" s="139">
        <v>3942975</v>
      </c>
      <c r="P6720" s="140">
        <v>461700</v>
      </c>
      <c r="Q6720" s="138">
        <v>45184</v>
      </c>
      <c r="AR6720">
        <f t="shared" si="423"/>
        <v>0</v>
      </c>
      <c r="AS6720">
        <f t="shared" si="424"/>
        <v>0</v>
      </c>
      <c r="AT6720">
        <f t="shared" si="422"/>
        <v>0</v>
      </c>
    </row>
    <row r="6721" spans="2:46" ht="15.75" customHeight="1" thickBot="1">
      <c r="B6721" t="str">
        <f t="shared" si="421"/>
        <v>TATAMOTORS4518445260</v>
      </c>
      <c r="C6721" s="137" t="s">
        <v>226</v>
      </c>
      <c r="D6721" s="137" t="s">
        <v>37</v>
      </c>
      <c r="E6721" s="138">
        <v>45260</v>
      </c>
      <c r="F6721" s="139">
        <v>0</v>
      </c>
      <c r="G6721" s="137" t="s">
        <v>223</v>
      </c>
      <c r="H6721" s="139">
        <v>638.95000000000005</v>
      </c>
      <c r="I6721" s="139">
        <v>646.15</v>
      </c>
      <c r="J6721" s="139">
        <v>638.5</v>
      </c>
      <c r="K6721" s="139">
        <v>644.1</v>
      </c>
      <c r="L6721" s="139">
        <v>644.1</v>
      </c>
      <c r="M6721" s="139">
        <v>394</v>
      </c>
      <c r="N6721" s="139">
        <v>3612.91</v>
      </c>
      <c r="O6721" s="139">
        <v>621300</v>
      </c>
      <c r="P6721" s="140">
        <v>193800</v>
      </c>
      <c r="Q6721" s="138">
        <v>45184</v>
      </c>
      <c r="AR6721">
        <f t="shared" si="423"/>
        <v>0</v>
      </c>
      <c r="AS6721">
        <f t="shared" si="424"/>
        <v>0</v>
      </c>
      <c r="AT6721">
        <f t="shared" si="422"/>
        <v>0</v>
      </c>
    </row>
    <row r="6722" spans="2:46" ht="15.75" customHeight="1" thickBot="1">
      <c r="B6722" t="str">
        <f t="shared" ref="B6722:B6785" si="425">D6722&amp;Q6722&amp;E6722</f>
        <v>TATAPOWER4518445197</v>
      </c>
      <c r="C6722" s="137" t="s">
        <v>226</v>
      </c>
      <c r="D6722" s="137" t="s">
        <v>195</v>
      </c>
      <c r="E6722" s="138">
        <v>45197</v>
      </c>
      <c r="F6722" s="139">
        <v>0</v>
      </c>
      <c r="G6722" s="137" t="s">
        <v>223</v>
      </c>
      <c r="H6722" s="139">
        <v>267.10000000000002</v>
      </c>
      <c r="I6722" s="139">
        <v>268.3</v>
      </c>
      <c r="J6722" s="139">
        <v>263.45</v>
      </c>
      <c r="K6722" s="139">
        <v>264.75</v>
      </c>
      <c r="L6722" s="139">
        <v>264.75</v>
      </c>
      <c r="M6722" s="139">
        <v>3137</v>
      </c>
      <c r="N6722" s="139">
        <v>28117.360000000001</v>
      </c>
      <c r="O6722" s="139">
        <v>85691250</v>
      </c>
      <c r="P6722" s="140">
        <v>239625</v>
      </c>
      <c r="Q6722" s="138">
        <v>45184</v>
      </c>
      <c r="AR6722">
        <f t="shared" si="423"/>
        <v>93214125</v>
      </c>
      <c r="AS6722">
        <f t="shared" si="424"/>
        <v>729000</v>
      </c>
      <c r="AT6722">
        <f t="shared" ref="AT6722:AT6785" si="426">AR6722-AS6722</f>
        <v>92485125</v>
      </c>
    </row>
    <row r="6723" spans="2:46" ht="15.75" customHeight="1" thickBot="1">
      <c r="B6723" t="str">
        <f t="shared" si="425"/>
        <v>TATAPOWER4518445225</v>
      </c>
      <c r="C6723" s="137" t="s">
        <v>226</v>
      </c>
      <c r="D6723" s="137" t="s">
        <v>195</v>
      </c>
      <c r="E6723" s="138">
        <v>45225</v>
      </c>
      <c r="F6723" s="139">
        <v>0</v>
      </c>
      <c r="G6723" s="137" t="s">
        <v>223</v>
      </c>
      <c r="H6723" s="139">
        <v>269.39999999999998</v>
      </c>
      <c r="I6723" s="139">
        <v>270</v>
      </c>
      <c r="J6723" s="139">
        <v>265.39999999999998</v>
      </c>
      <c r="K6723" s="139">
        <v>266.60000000000002</v>
      </c>
      <c r="L6723" s="139">
        <v>266.60000000000002</v>
      </c>
      <c r="M6723" s="139">
        <v>419</v>
      </c>
      <c r="N6723" s="139">
        <v>3781.61</v>
      </c>
      <c r="O6723" s="139">
        <v>7522875</v>
      </c>
      <c r="P6723" s="140">
        <v>489375</v>
      </c>
      <c r="Q6723" s="138">
        <v>45184</v>
      </c>
      <c r="AR6723">
        <f t="shared" si="423"/>
        <v>0</v>
      </c>
      <c r="AS6723">
        <f t="shared" si="424"/>
        <v>0</v>
      </c>
      <c r="AT6723">
        <f t="shared" si="426"/>
        <v>0</v>
      </c>
    </row>
    <row r="6724" spans="2:46" ht="15.75" customHeight="1" thickBot="1">
      <c r="B6724" t="str">
        <f t="shared" si="425"/>
        <v>TATAPOWER4518445260</v>
      </c>
      <c r="C6724" s="137" t="s">
        <v>226</v>
      </c>
      <c r="D6724" s="137" t="s">
        <v>195</v>
      </c>
      <c r="E6724" s="138">
        <v>45260</v>
      </c>
      <c r="F6724" s="139">
        <v>0</v>
      </c>
      <c r="G6724" s="137" t="s">
        <v>223</v>
      </c>
      <c r="H6724" s="139">
        <v>271.35000000000002</v>
      </c>
      <c r="I6724" s="139">
        <v>271.7</v>
      </c>
      <c r="J6724" s="139">
        <v>267.8</v>
      </c>
      <c r="K6724" s="139">
        <v>268.60000000000002</v>
      </c>
      <c r="L6724" s="139">
        <v>268.60000000000002</v>
      </c>
      <c r="M6724" s="139">
        <v>60</v>
      </c>
      <c r="N6724" s="139">
        <v>545.64</v>
      </c>
      <c r="O6724" s="141">
        <v>986000</v>
      </c>
      <c r="P6724" s="140">
        <v>64125</v>
      </c>
      <c r="Q6724" s="138">
        <v>45184</v>
      </c>
      <c r="AR6724">
        <f t="shared" si="423"/>
        <v>0</v>
      </c>
      <c r="AS6724">
        <f t="shared" si="424"/>
        <v>0</v>
      </c>
      <c r="AT6724">
        <f t="shared" si="426"/>
        <v>0</v>
      </c>
    </row>
    <row r="6725" spans="2:46" ht="15.75" customHeight="1" thickBot="1">
      <c r="B6725" t="str">
        <f t="shared" si="425"/>
        <v>TATASTEEL4518445197</v>
      </c>
      <c r="C6725" s="137" t="s">
        <v>226</v>
      </c>
      <c r="D6725" s="137" t="s">
        <v>39</v>
      </c>
      <c r="E6725" s="138">
        <v>45197</v>
      </c>
      <c r="F6725" s="139">
        <v>0</v>
      </c>
      <c r="G6725" s="137" t="s">
        <v>223</v>
      </c>
      <c r="H6725" s="139">
        <v>132.94999999999999</v>
      </c>
      <c r="I6725" s="139">
        <v>133.85</v>
      </c>
      <c r="J6725" s="139">
        <v>130.35</v>
      </c>
      <c r="K6725" s="139">
        <v>132.55000000000001</v>
      </c>
      <c r="L6725" s="139">
        <v>132.55000000000001</v>
      </c>
      <c r="M6725" s="139">
        <v>16357</v>
      </c>
      <c r="N6725" s="139">
        <v>118675.71</v>
      </c>
      <c r="O6725" s="139">
        <v>233387000</v>
      </c>
      <c r="P6725" s="140">
        <v>15350500</v>
      </c>
      <c r="Q6725" s="138">
        <v>45184</v>
      </c>
      <c r="AR6725">
        <f t="shared" si="423"/>
        <v>247725500</v>
      </c>
      <c r="AS6725">
        <f t="shared" si="424"/>
        <v>17594500</v>
      </c>
      <c r="AT6725">
        <f t="shared" si="426"/>
        <v>230131000</v>
      </c>
    </row>
    <row r="6726" spans="2:46" ht="15.75" customHeight="1" thickBot="1">
      <c r="B6726" t="str">
        <f t="shared" si="425"/>
        <v>TATASTEEL4518445225</v>
      </c>
      <c r="C6726" s="137" t="s">
        <v>226</v>
      </c>
      <c r="D6726" s="137" t="s">
        <v>39</v>
      </c>
      <c r="E6726" s="138">
        <v>45225</v>
      </c>
      <c r="F6726" s="139">
        <v>0</v>
      </c>
      <c r="G6726" s="137" t="s">
        <v>223</v>
      </c>
      <c r="H6726" s="139">
        <v>134.19999999999999</v>
      </c>
      <c r="I6726" s="139">
        <v>134.35</v>
      </c>
      <c r="J6726" s="139">
        <v>131.25</v>
      </c>
      <c r="K6726" s="139">
        <v>133.30000000000001</v>
      </c>
      <c r="L6726" s="139">
        <v>133.30000000000001</v>
      </c>
      <c r="M6726" s="139">
        <v>1839</v>
      </c>
      <c r="N6726" s="139">
        <v>13404.07</v>
      </c>
      <c r="O6726" s="139">
        <v>14338500</v>
      </c>
      <c r="P6726" s="140">
        <v>2244000</v>
      </c>
      <c r="Q6726" s="138">
        <v>45184</v>
      </c>
      <c r="AR6726">
        <f t="shared" si="423"/>
        <v>0</v>
      </c>
      <c r="AS6726">
        <f t="shared" si="424"/>
        <v>0</v>
      </c>
      <c r="AT6726">
        <f t="shared" si="426"/>
        <v>0</v>
      </c>
    </row>
    <row r="6727" spans="2:46" ht="15.75" customHeight="1" thickBot="1">
      <c r="B6727" t="str">
        <f t="shared" si="425"/>
        <v>TATASTEEL4518445260</v>
      </c>
      <c r="C6727" s="137" t="s">
        <v>226</v>
      </c>
      <c r="D6727" s="137" t="s">
        <v>39</v>
      </c>
      <c r="E6727" s="138">
        <v>45260</v>
      </c>
      <c r="F6727" s="139">
        <v>0</v>
      </c>
      <c r="G6727" s="137" t="s">
        <v>223</v>
      </c>
      <c r="H6727" s="139">
        <v>135</v>
      </c>
      <c r="I6727" s="139">
        <v>135</v>
      </c>
      <c r="J6727" s="139">
        <v>132.5</v>
      </c>
      <c r="K6727" s="139">
        <v>134.1</v>
      </c>
      <c r="L6727" s="139">
        <v>134.1</v>
      </c>
      <c r="M6727" s="139">
        <v>161</v>
      </c>
      <c r="N6727" s="139">
        <v>1183.5</v>
      </c>
      <c r="O6727" s="139">
        <v>1402500</v>
      </c>
      <c r="P6727" s="140">
        <v>16500</v>
      </c>
      <c r="Q6727" s="138">
        <v>45184</v>
      </c>
      <c r="AR6727">
        <f t="shared" si="423"/>
        <v>0</v>
      </c>
      <c r="AS6727">
        <f t="shared" si="424"/>
        <v>0</v>
      </c>
      <c r="AT6727">
        <f t="shared" si="426"/>
        <v>0</v>
      </c>
    </row>
    <row r="6728" spans="2:46" ht="15.75" customHeight="1" thickBot="1">
      <c r="B6728" t="str">
        <f t="shared" si="425"/>
        <v>TCS4518445197</v>
      </c>
      <c r="C6728" s="137" t="s">
        <v>226</v>
      </c>
      <c r="D6728" s="137" t="s">
        <v>23</v>
      </c>
      <c r="E6728" s="138">
        <v>45197</v>
      </c>
      <c r="F6728" s="139">
        <v>0</v>
      </c>
      <c r="G6728" s="137" t="s">
        <v>223</v>
      </c>
      <c r="H6728" s="139">
        <v>3578.2</v>
      </c>
      <c r="I6728" s="139">
        <v>3618</v>
      </c>
      <c r="J6728" s="139">
        <v>3574.25</v>
      </c>
      <c r="K6728" s="139">
        <v>3611.45</v>
      </c>
      <c r="L6728" s="139">
        <v>3611.45</v>
      </c>
      <c r="M6728" s="139">
        <v>13052</v>
      </c>
      <c r="N6728" s="139">
        <v>82308.710000000006</v>
      </c>
      <c r="O6728" s="139">
        <v>9970625</v>
      </c>
      <c r="P6728" s="140">
        <v>46900</v>
      </c>
      <c r="Q6728" s="138">
        <v>45184</v>
      </c>
      <c r="AR6728">
        <f t="shared" ref="AR6728:AR6791" si="427">IF($AU$2&lt;&gt;5,NA(),IF(D6728=D6727,0,IF(AND(D16229=D6728,D6729=D6728),O6728+O6729+O16229,IF(D6729=D6728,O6729+O6728,O6728))))</f>
        <v>10446975</v>
      </c>
      <c r="AS6728">
        <f t="shared" ref="AS6728:AS6791" si="428">IF($AU$2&lt;&gt;5,NA(),IF(D6728=D6727,0,IF(AND(D16229=D6728,D6729=D6728),P6728+P6729+P16229,IF(D6729=D6728,P6729+P6728,P6728))))</f>
        <v>111475</v>
      </c>
      <c r="AT6728">
        <f t="shared" si="426"/>
        <v>10335500</v>
      </c>
    </row>
    <row r="6729" spans="2:46" ht="15.75" customHeight="1" thickBot="1">
      <c r="B6729" t="str">
        <f t="shared" si="425"/>
        <v>TCS4518445225</v>
      </c>
      <c r="C6729" s="137" t="s">
        <v>226</v>
      </c>
      <c r="D6729" s="137" t="s">
        <v>23</v>
      </c>
      <c r="E6729" s="138">
        <v>45225</v>
      </c>
      <c r="F6729" s="139">
        <v>0</v>
      </c>
      <c r="G6729" s="137" t="s">
        <v>223</v>
      </c>
      <c r="H6729" s="139">
        <v>3595</v>
      </c>
      <c r="I6729" s="139">
        <v>3632.15</v>
      </c>
      <c r="J6729" s="139">
        <v>3594.95</v>
      </c>
      <c r="K6729" s="139">
        <v>3625.55</v>
      </c>
      <c r="L6729" s="139">
        <v>3625.55</v>
      </c>
      <c r="M6729" s="139">
        <v>1675</v>
      </c>
      <c r="N6729" s="139">
        <v>10599.56</v>
      </c>
      <c r="O6729" s="139">
        <v>476350</v>
      </c>
      <c r="P6729" s="140">
        <v>64575</v>
      </c>
      <c r="Q6729" s="138">
        <v>45184</v>
      </c>
      <c r="AR6729">
        <f t="shared" si="427"/>
        <v>0</v>
      </c>
      <c r="AS6729">
        <f t="shared" si="428"/>
        <v>0</v>
      </c>
      <c r="AT6729">
        <f t="shared" si="426"/>
        <v>0</v>
      </c>
    </row>
    <row r="6730" spans="2:46" ht="15.75" customHeight="1" thickBot="1">
      <c r="B6730" t="str">
        <f t="shared" si="425"/>
        <v>TCS4518445260</v>
      </c>
      <c r="C6730" s="137" t="s">
        <v>226</v>
      </c>
      <c r="D6730" s="137" t="s">
        <v>23</v>
      </c>
      <c r="E6730" s="138">
        <v>45260</v>
      </c>
      <c r="F6730" s="139">
        <v>0</v>
      </c>
      <c r="G6730" s="137" t="s">
        <v>223</v>
      </c>
      <c r="H6730" s="139">
        <v>3622</v>
      </c>
      <c r="I6730" s="139">
        <v>3650.5</v>
      </c>
      <c r="J6730" s="139">
        <v>3621.25</v>
      </c>
      <c r="K6730" s="139">
        <v>3645.05</v>
      </c>
      <c r="L6730" s="139">
        <v>3645.05</v>
      </c>
      <c r="M6730" s="139">
        <v>58</v>
      </c>
      <c r="N6730" s="139">
        <v>369.13</v>
      </c>
      <c r="O6730" s="139">
        <v>29575</v>
      </c>
      <c r="P6730" s="140">
        <v>1225</v>
      </c>
      <c r="Q6730" s="138">
        <v>45184</v>
      </c>
      <c r="AR6730">
        <f t="shared" si="427"/>
        <v>0</v>
      </c>
      <c r="AS6730">
        <f t="shared" si="428"/>
        <v>0</v>
      </c>
      <c r="AT6730">
        <f t="shared" si="426"/>
        <v>0</v>
      </c>
    </row>
    <row r="6731" spans="2:46" ht="15.75" customHeight="1" thickBot="1">
      <c r="B6731" t="str">
        <f t="shared" si="425"/>
        <v>TECHM4518445197</v>
      </c>
      <c r="C6731" s="137" t="s">
        <v>226</v>
      </c>
      <c r="D6731" s="137" t="s">
        <v>47</v>
      </c>
      <c r="E6731" s="138">
        <v>45197</v>
      </c>
      <c r="F6731" s="139">
        <v>0</v>
      </c>
      <c r="G6731" s="137" t="s">
        <v>223</v>
      </c>
      <c r="H6731" s="139">
        <v>1282.75</v>
      </c>
      <c r="I6731" s="139">
        <v>1302.6500000000001</v>
      </c>
      <c r="J6731" s="139">
        <v>1278.05</v>
      </c>
      <c r="K6731" s="139">
        <v>1300.95</v>
      </c>
      <c r="L6731" s="139">
        <v>1300.95</v>
      </c>
      <c r="M6731" s="139">
        <v>10633</v>
      </c>
      <c r="N6731" s="139">
        <v>82513.64</v>
      </c>
      <c r="O6731" s="139">
        <v>11584800</v>
      </c>
      <c r="P6731" s="140">
        <v>-798000</v>
      </c>
      <c r="Q6731" s="138">
        <v>45184</v>
      </c>
      <c r="AR6731">
        <f t="shared" si="427"/>
        <v>12102600</v>
      </c>
      <c r="AS6731">
        <f t="shared" si="428"/>
        <v>-701400</v>
      </c>
      <c r="AT6731">
        <f t="shared" si="426"/>
        <v>12804000</v>
      </c>
    </row>
    <row r="6732" spans="2:46" ht="15.75" customHeight="1" thickBot="1">
      <c r="B6732" t="str">
        <f t="shared" si="425"/>
        <v>TECHM4518445225</v>
      </c>
      <c r="C6732" s="137" t="s">
        <v>226</v>
      </c>
      <c r="D6732" s="137" t="s">
        <v>47</v>
      </c>
      <c r="E6732" s="138">
        <v>45225</v>
      </c>
      <c r="F6732" s="139">
        <v>0</v>
      </c>
      <c r="G6732" s="137" t="s">
        <v>223</v>
      </c>
      <c r="H6732" s="139">
        <v>1292.5999999999999</v>
      </c>
      <c r="I6732" s="139">
        <v>1310.9</v>
      </c>
      <c r="J6732" s="139">
        <v>1286.8499999999999</v>
      </c>
      <c r="K6732" s="139">
        <v>1308.8499999999999</v>
      </c>
      <c r="L6732" s="139">
        <v>1308.8499999999999</v>
      </c>
      <c r="M6732" s="139">
        <v>935</v>
      </c>
      <c r="N6732" s="139">
        <v>7292.7</v>
      </c>
      <c r="O6732" s="139">
        <v>517800</v>
      </c>
      <c r="P6732" s="140">
        <v>96600</v>
      </c>
      <c r="Q6732" s="138">
        <v>45184</v>
      </c>
      <c r="AR6732">
        <f t="shared" si="427"/>
        <v>0</v>
      </c>
      <c r="AS6732">
        <f t="shared" si="428"/>
        <v>0</v>
      </c>
      <c r="AT6732">
        <f t="shared" si="426"/>
        <v>0</v>
      </c>
    </row>
    <row r="6733" spans="2:46" ht="15.75" customHeight="1" thickBot="1">
      <c r="B6733" t="str">
        <f t="shared" si="425"/>
        <v>TECHM4518445260</v>
      </c>
      <c r="C6733" s="137" t="s">
        <v>226</v>
      </c>
      <c r="D6733" s="137" t="s">
        <v>47</v>
      </c>
      <c r="E6733" s="138">
        <v>45260</v>
      </c>
      <c r="F6733" s="139">
        <v>0</v>
      </c>
      <c r="G6733" s="137" t="s">
        <v>223</v>
      </c>
      <c r="H6733" s="139">
        <v>1287</v>
      </c>
      <c r="I6733" s="139">
        <v>1304.8499999999999</v>
      </c>
      <c r="J6733" s="139">
        <v>1282.8</v>
      </c>
      <c r="K6733" s="139">
        <v>1304.05</v>
      </c>
      <c r="L6733" s="139">
        <v>1304.05</v>
      </c>
      <c r="M6733" s="139">
        <v>119</v>
      </c>
      <c r="N6733" s="139">
        <v>924.65</v>
      </c>
      <c r="O6733" s="139">
        <v>85800</v>
      </c>
      <c r="P6733" s="140">
        <v>-9600</v>
      </c>
      <c r="Q6733" s="138">
        <v>45184</v>
      </c>
      <c r="AR6733">
        <f t="shared" si="427"/>
        <v>0</v>
      </c>
      <c r="AS6733">
        <f t="shared" si="428"/>
        <v>0</v>
      </c>
      <c r="AT6733">
        <f t="shared" si="426"/>
        <v>0</v>
      </c>
    </row>
    <row r="6734" spans="2:46" ht="15.75" customHeight="1" thickBot="1">
      <c r="B6734" t="str">
        <f t="shared" si="425"/>
        <v>TITAN4518445197</v>
      </c>
      <c r="C6734" s="137" t="s">
        <v>226</v>
      </c>
      <c r="D6734" s="137" t="s">
        <v>34</v>
      </c>
      <c r="E6734" s="138">
        <v>45197</v>
      </c>
      <c r="F6734" s="139">
        <v>0</v>
      </c>
      <c r="G6734" s="137" t="s">
        <v>223</v>
      </c>
      <c r="H6734" s="139">
        <v>3261.45</v>
      </c>
      <c r="I6734" s="139">
        <v>3271.6</v>
      </c>
      <c r="J6734" s="139">
        <v>3240</v>
      </c>
      <c r="K6734" s="139">
        <v>3260.35</v>
      </c>
      <c r="L6734" s="139">
        <v>3260.35</v>
      </c>
      <c r="M6734" s="139">
        <v>2516</v>
      </c>
      <c r="N6734" s="139">
        <v>30735.37</v>
      </c>
      <c r="O6734" s="139">
        <v>5146125</v>
      </c>
      <c r="P6734" s="140">
        <v>88500</v>
      </c>
      <c r="Q6734" s="138">
        <v>45184</v>
      </c>
      <c r="AR6734">
        <f t="shared" si="427"/>
        <v>5323500</v>
      </c>
      <c r="AS6734">
        <f t="shared" si="428"/>
        <v>87000</v>
      </c>
      <c r="AT6734">
        <f t="shared" si="426"/>
        <v>5236500</v>
      </c>
    </row>
    <row r="6735" spans="2:46" ht="15.75" customHeight="1" thickBot="1">
      <c r="B6735" t="str">
        <f t="shared" si="425"/>
        <v>TITAN4518445225</v>
      </c>
      <c r="C6735" s="137" t="s">
        <v>226</v>
      </c>
      <c r="D6735" s="137" t="s">
        <v>34</v>
      </c>
      <c r="E6735" s="138">
        <v>45225</v>
      </c>
      <c r="F6735" s="139">
        <v>0</v>
      </c>
      <c r="G6735" s="137" t="s">
        <v>223</v>
      </c>
      <c r="H6735" s="139">
        <v>3285.05</v>
      </c>
      <c r="I6735" s="139">
        <v>3290</v>
      </c>
      <c r="J6735" s="139">
        <v>3264</v>
      </c>
      <c r="K6735" s="139">
        <v>3280.75</v>
      </c>
      <c r="L6735" s="139">
        <v>3280.75</v>
      </c>
      <c r="M6735" s="139">
        <v>162</v>
      </c>
      <c r="N6735" s="139">
        <v>1991.47</v>
      </c>
      <c r="O6735" s="139">
        <v>177375</v>
      </c>
      <c r="P6735" s="140">
        <v>-1500</v>
      </c>
      <c r="Q6735" s="138">
        <v>45184</v>
      </c>
      <c r="AR6735">
        <f t="shared" si="427"/>
        <v>0</v>
      </c>
      <c r="AS6735">
        <f t="shared" si="428"/>
        <v>0</v>
      </c>
      <c r="AT6735">
        <f t="shared" si="426"/>
        <v>0</v>
      </c>
    </row>
    <row r="6736" spans="2:46" ht="15.75" customHeight="1" thickBot="1">
      <c r="B6736" t="str">
        <f t="shared" si="425"/>
        <v>TITAN4518445260</v>
      </c>
      <c r="C6736" s="137" t="s">
        <v>226</v>
      </c>
      <c r="D6736" s="137" t="s">
        <v>34</v>
      </c>
      <c r="E6736" s="138">
        <v>45260</v>
      </c>
      <c r="F6736" s="139">
        <v>0</v>
      </c>
      <c r="G6736" s="137" t="s">
        <v>223</v>
      </c>
      <c r="H6736" s="139">
        <v>3287.35</v>
      </c>
      <c r="I6736" s="139">
        <v>3309.3</v>
      </c>
      <c r="J6736" s="139">
        <v>3286</v>
      </c>
      <c r="K6736" s="139">
        <v>3309.3</v>
      </c>
      <c r="L6736" s="139">
        <v>3297.35</v>
      </c>
      <c r="M6736" s="139">
        <v>7</v>
      </c>
      <c r="N6736" s="139">
        <v>86.54</v>
      </c>
      <c r="O6736" s="139">
        <v>27000</v>
      </c>
      <c r="P6736" s="139">
        <v>0</v>
      </c>
      <c r="Q6736" s="138">
        <v>45184</v>
      </c>
      <c r="AR6736">
        <f t="shared" si="427"/>
        <v>0</v>
      </c>
      <c r="AS6736">
        <f t="shared" si="428"/>
        <v>0</v>
      </c>
      <c r="AT6736">
        <f t="shared" si="426"/>
        <v>0</v>
      </c>
    </row>
    <row r="6737" spans="2:46" ht="15.75" customHeight="1" thickBot="1">
      <c r="B6737" t="str">
        <f t="shared" si="425"/>
        <v>TORNTPHARM4518445197</v>
      </c>
      <c r="C6737" s="137" t="s">
        <v>226</v>
      </c>
      <c r="D6737" s="137" t="s">
        <v>196</v>
      </c>
      <c r="E6737" s="138">
        <v>45197</v>
      </c>
      <c r="F6737" s="139">
        <v>0</v>
      </c>
      <c r="G6737" s="137" t="s">
        <v>223</v>
      </c>
      <c r="H6737" s="139">
        <v>1848.55</v>
      </c>
      <c r="I6737" s="139">
        <v>1879.05</v>
      </c>
      <c r="J6737" s="139">
        <v>1848.55</v>
      </c>
      <c r="K6737" s="139">
        <v>1874.3</v>
      </c>
      <c r="L6737" s="139">
        <v>1874.3</v>
      </c>
      <c r="M6737" s="139">
        <v>850</v>
      </c>
      <c r="N6737" s="139">
        <v>7943.29</v>
      </c>
      <c r="O6737" s="139">
        <v>2340000</v>
      </c>
      <c r="P6737" s="140">
        <v>23000</v>
      </c>
      <c r="Q6737" s="138">
        <v>45184</v>
      </c>
      <c r="AR6737">
        <f t="shared" si="427"/>
        <v>2396500</v>
      </c>
      <c r="AS6737">
        <f t="shared" si="428"/>
        <v>46000</v>
      </c>
      <c r="AT6737">
        <f t="shared" si="426"/>
        <v>2350500</v>
      </c>
    </row>
    <row r="6738" spans="2:46" ht="15.75" customHeight="1" thickBot="1">
      <c r="B6738" t="str">
        <f t="shared" si="425"/>
        <v>TORNTPHARM4518445225</v>
      </c>
      <c r="C6738" s="137" t="s">
        <v>226</v>
      </c>
      <c r="D6738" s="137" t="s">
        <v>196</v>
      </c>
      <c r="E6738" s="138">
        <v>45225</v>
      </c>
      <c r="F6738" s="139">
        <v>0</v>
      </c>
      <c r="G6738" s="137" t="s">
        <v>223</v>
      </c>
      <c r="H6738" s="139">
        <v>1869.65</v>
      </c>
      <c r="I6738" s="139">
        <v>1890.75</v>
      </c>
      <c r="J6738" s="139">
        <v>1868.95</v>
      </c>
      <c r="K6738" s="139">
        <v>1884</v>
      </c>
      <c r="L6738" s="139">
        <v>1884</v>
      </c>
      <c r="M6738" s="139">
        <v>100</v>
      </c>
      <c r="N6738" s="139">
        <v>940.02</v>
      </c>
      <c r="O6738" s="139">
        <v>56500</v>
      </c>
      <c r="P6738" s="140">
        <v>23000</v>
      </c>
      <c r="Q6738" s="138">
        <v>45184</v>
      </c>
      <c r="AR6738">
        <f t="shared" si="427"/>
        <v>0</v>
      </c>
      <c r="AS6738">
        <f t="shared" si="428"/>
        <v>0</v>
      </c>
      <c r="AT6738">
        <f t="shared" si="426"/>
        <v>0</v>
      </c>
    </row>
    <row r="6739" spans="2:46" ht="15.75" customHeight="1" thickBot="1">
      <c r="B6739" t="str">
        <f t="shared" si="425"/>
        <v>TORNTPHARM4518445260</v>
      </c>
      <c r="C6739" s="137" t="s">
        <v>226</v>
      </c>
      <c r="D6739" s="137" t="s">
        <v>196</v>
      </c>
      <c r="E6739" s="138">
        <v>45260</v>
      </c>
      <c r="F6739" s="139">
        <v>0</v>
      </c>
      <c r="G6739" s="137" t="s">
        <v>223</v>
      </c>
      <c r="H6739" s="139">
        <v>0</v>
      </c>
      <c r="I6739" s="139">
        <v>0</v>
      </c>
      <c r="J6739" s="139">
        <v>0</v>
      </c>
      <c r="K6739" s="139">
        <v>1875</v>
      </c>
      <c r="L6739" s="139">
        <v>1900.1</v>
      </c>
      <c r="M6739" s="139">
        <v>30</v>
      </c>
      <c r="N6739" s="139">
        <v>282.64999999999998</v>
      </c>
      <c r="O6739" s="139">
        <v>18500</v>
      </c>
      <c r="P6739" s="140">
        <v>13000</v>
      </c>
      <c r="Q6739" s="138">
        <v>45184</v>
      </c>
      <c r="AR6739">
        <f t="shared" si="427"/>
        <v>0</v>
      </c>
      <c r="AS6739">
        <f t="shared" si="428"/>
        <v>0</v>
      </c>
      <c r="AT6739">
        <f t="shared" si="426"/>
        <v>0</v>
      </c>
    </row>
    <row r="6740" spans="2:46" ht="15.75" customHeight="1" thickBot="1">
      <c r="B6740" t="str">
        <f t="shared" si="425"/>
        <v>TRENT4518445197</v>
      </c>
      <c r="C6740" s="137" t="s">
        <v>226</v>
      </c>
      <c r="D6740" s="137" t="s">
        <v>197</v>
      </c>
      <c r="E6740" s="138">
        <v>45197</v>
      </c>
      <c r="F6740" s="139">
        <v>0</v>
      </c>
      <c r="G6740" s="137" t="s">
        <v>223</v>
      </c>
      <c r="H6740" s="139">
        <v>2078.0500000000002</v>
      </c>
      <c r="I6740" s="139">
        <v>2090</v>
      </c>
      <c r="J6740" s="139">
        <v>2058.3000000000002</v>
      </c>
      <c r="K6740" s="139">
        <v>2079</v>
      </c>
      <c r="L6740" s="139">
        <v>2079</v>
      </c>
      <c r="M6740" s="139">
        <v>1586</v>
      </c>
      <c r="N6740" s="139">
        <v>13147.98</v>
      </c>
      <c r="O6740" s="139">
        <v>3330800</v>
      </c>
      <c r="P6740" s="140">
        <v>-75600</v>
      </c>
      <c r="Q6740" s="138">
        <v>45184</v>
      </c>
      <c r="AR6740">
        <f t="shared" si="427"/>
        <v>3492800</v>
      </c>
      <c r="AS6740">
        <f t="shared" si="428"/>
        <v>-71600</v>
      </c>
      <c r="AT6740">
        <f t="shared" si="426"/>
        <v>3564400</v>
      </c>
    </row>
    <row r="6741" spans="2:46" ht="15.75" customHeight="1" thickBot="1">
      <c r="B6741" t="str">
        <f t="shared" si="425"/>
        <v>TRENT4518445225</v>
      </c>
      <c r="C6741" s="137" t="s">
        <v>226</v>
      </c>
      <c r="D6741" s="137" t="s">
        <v>197</v>
      </c>
      <c r="E6741" s="138">
        <v>45225</v>
      </c>
      <c r="F6741" s="139">
        <v>0</v>
      </c>
      <c r="G6741" s="137" t="s">
        <v>223</v>
      </c>
      <c r="H6741" s="139">
        <v>2085.65</v>
      </c>
      <c r="I6741" s="139">
        <v>2099.5</v>
      </c>
      <c r="J6741" s="139">
        <v>2071.8000000000002</v>
      </c>
      <c r="K6741" s="139">
        <v>2092.5500000000002</v>
      </c>
      <c r="L6741" s="139">
        <v>2092.5500000000002</v>
      </c>
      <c r="M6741" s="139">
        <v>78</v>
      </c>
      <c r="N6741" s="139">
        <v>650.21</v>
      </c>
      <c r="O6741" s="139">
        <v>162000</v>
      </c>
      <c r="P6741" s="140">
        <v>4000</v>
      </c>
      <c r="Q6741" s="138">
        <v>45184</v>
      </c>
      <c r="AR6741">
        <f t="shared" si="427"/>
        <v>0</v>
      </c>
      <c r="AS6741">
        <f t="shared" si="428"/>
        <v>0</v>
      </c>
      <c r="AT6741">
        <f t="shared" si="426"/>
        <v>0</v>
      </c>
    </row>
    <row r="6742" spans="2:46" ht="15.75" customHeight="1" thickBot="1">
      <c r="B6742" t="str">
        <f t="shared" si="425"/>
        <v>TRENT4518445260</v>
      </c>
      <c r="C6742" s="137" t="s">
        <v>226</v>
      </c>
      <c r="D6742" s="137" t="s">
        <v>197</v>
      </c>
      <c r="E6742" s="138">
        <v>45260</v>
      </c>
      <c r="F6742" s="139">
        <v>0</v>
      </c>
      <c r="G6742" s="137" t="s">
        <v>223</v>
      </c>
      <c r="H6742" s="139">
        <v>0</v>
      </c>
      <c r="I6742" s="139">
        <v>0</v>
      </c>
      <c r="J6742" s="139">
        <v>0</v>
      </c>
      <c r="K6742" s="139">
        <v>2088</v>
      </c>
      <c r="L6742" s="139">
        <v>2101.3000000000002</v>
      </c>
      <c r="M6742" s="139">
        <v>0</v>
      </c>
      <c r="N6742" s="139">
        <v>0</v>
      </c>
      <c r="O6742" s="139">
        <v>4400</v>
      </c>
      <c r="P6742" s="139">
        <v>0</v>
      </c>
      <c r="Q6742" s="138">
        <v>45184</v>
      </c>
      <c r="AR6742">
        <f t="shared" si="427"/>
        <v>0</v>
      </c>
      <c r="AS6742">
        <f t="shared" si="428"/>
        <v>0</v>
      </c>
      <c r="AT6742">
        <f t="shared" si="426"/>
        <v>0</v>
      </c>
    </row>
    <row r="6743" spans="2:46" ht="15.75" customHeight="1" thickBot="1">
      <c r="B6743" t="str">
        <f t="shared" si="425"/>
        <v>TVSMOTOR4518445197</v>
      </c>
      <c r="C6743" s="137" t="s">
        <v>226</v>
      </c>
      <c r="D6743" s="137" t="s">
        <v>198</v>
      </c>
      <c r="E6743" s="138">
        <v>45197</v>
      </c>
      <c r="F6743" s="139">
        <v>0</v>
      </c>
      <c r="G6743" s="137" t="s">
        <v>223</v>
      </c>
      <c r="H6743" s="139">
        <v>1475</v>
      </c>
      <c r="I6743" s="139">
        <v>1512</v>
      </c>
      <c r="J6743" s="139">
        <v>1470.55</v>
      </c>
      <c r="K6743" s="139">
        <v>1508.65</v>
      </c>
      <c r="L6743" s="139">
        <v>1508.65</v>
      </c>
      <c r="M6743" s="139">
        <v>4548</v>
      </c>
      <c r="N6743" s="139">
        <v>47650.080000000002</v>
      </c>
      <c r="O6743" s="141">
        <v>6940000</v>
      </c>
      <c r="P6743" s="140">
        <v>354900</v>
      </c>
      <c r="Q6743" s="138">
        <v>45184</v>
      </c>
      <c r="AR6743">
        <f t="shared" si="427"/>
        <v>7266200</v>
      </c>
      <c r="AS6743">
        <f t="shared" si="428"/>
        <v>403900</v>
      </c>
      <c r="AT6743">
        <f t="shared" si="426"/>
        <v>6862300</v>
      </c>
    </row>
    <row r="6744" spans="2:46" ht="15.75" customHeight="1" thickBot="1">
      <c r="B6744" t="str">
        <f t="shared" si="425"/>
        <v>TVSMOTOR4518445225</v>
      </c>
      <c r="C6744" s="137" t="s">
        <v>226</v>
      </c>
      <c r="D6744" s="137" t="s">
        <v>198</v>
      </c>
      <c r="E6744" s="138">
        <v>45225</v>
      </c>
      <c r="F6744" s="139">
        <v>0</v>
      </c>
      <c r="G6744" s="137" t="s">
        <v>223</v>
      </c>
      <c r="H6744" s="139">
        <v>1482</v>
      </c>
      <c r="I6744" s="139">
        <v>1519.45</v>
      </c>
      <c r="J6744" s="139">
        <v>1479.5</v>
      </c>
      <c r="K6744" s="139">
        <v>1516.35</v>
      </c>
      <c r="L6744" s="139">
        <v>1516.35</v>
      </c>
      <c r="M6744" s="139">
        <v>390</v>
      </c>
      <c r="N6744" s="139">
        <v>4103.2700000000004</v>
      </c>
      <c r="O6744" s="139">
        <v>326200</v>
      </c>
      <c r="P6744" s="140">
        <v>49000</v>
      </c>
      <c r="Q6744" s="138">
        <v>45184</v>
      </c>
      <c r="AR6744">
        <f t="shared" si="427"/>
        <v>0</v>
      </c>
      <c r="AS6744">
        <f t="shared" si="428"/>
        <v>0</v>
      </c>
      <c r="AT6744">
        <f t="shared" si="426"/>
        <v>0</v>
      </c>
    </row>
    <row r="6745" spans="2:46" ht="15.75" customHeight="1" thickBot="1">
      <c r="B6745" t="str">
        <f t="shared" si="425"/>
        <v>TVSMOTOR4518445260</v>
      </c>
      <c r="C6745" s="137" t="s">
        <v>226</v>
      </c>
      <c r="D6745" s="137" t="s">
        <v>198</v>
      </c>
      <c r="E6745" s="138">
        <v>45260</v>
      </c>
      <c r="F6745" s="139">
        <v>0</v>
      </c>
      <c r="G6745" s="137" t="s">
        <v>223</v>
      </c>
      <c r="H6745" s="139">
        <v>1495.7</v>
      </c>
      <c r="I6745" s="139">
        <v>1520</v>
      </c>
      <c r="J6745" s="139">
        <v>1495.7</v>
      </c>
      <c r="K6745" s="139">
        <v>1520</v>
      </c>
      <c r="L6745" s="139">
        <v>1525.45</v>
      </c>
      <c r="M6745" s="139">
        <v>44</v>
      </c>
      <c r="N6745" s="139">
        <v>465.99</v>
      </c>
      <c r="O6745" s="139">
        <v>30100</v>
      </c>
      <c r="P6745" s="140">
        <v>-1400</v>
      </c>
      <c r="Q6745" s="138">
        <v>45184</v>
      </c>
      <c r="AR6745">
        <f t="shared" si="427"/>
        <v>0</v>
      </c>
      <c r="AS6745">
        <f t="shared" si="428"/>
        <v>0</v>
      </c>
      <c r="AT6745">
        <f t="shared" si="426"/>
        <v>0</v>
      </c>
    </row>
    <row r="6746" spans="2:46" ht="15.75" customHeight="1" thickBot="1">
      <c r="B6746" t="str">
        <f t="shared" si="425"/>
        <v>UBL4518445197</v>
      </c>
      <c r="C6746" s="137" t="s">
        <v>226</v>
      </c>
      <c r="D6746" s="137" t="s">
        <v>199</v>
      </c>
      <c r="E6746" s="138">
        <v>45197</v>
      </c>
      <c r="F6746" s="139">
        <v>0</v>
      </c>
      <c r="G6746" s="137" t="s">
        <v>223</v>
      </c>
      <c r="H6746" s="139">
        <v>1637.6</v>
      </c>
      <c r="I6746" s="139">
        <v>1642</v>
      </c>
      <c r="J6746" s="139">
        <v>1615</v>
      </c>
      <c r="K6746" s="139">
        <v>1617</v>
      </c>
      <c r="L6746" s="139">
        <v>1617</v>
      </c>
      <c r="M6746" s="139">
        <v>899</v>
      </c>
      <c r="N6746" s="139">
        <v>5843.8</v>
      </c>
      <c r="O6746" s="139">
        <v>2130000</v>
      </c>
      <c r="P6746" s="140">
        <v>25600</v>
      </c>
      <c r="Q6746" s="138">
        <v>45184</v>
      </c>
      <c r="AR6746">
        <f t="shared" si="427"/>
        <v>2185600</v>
      </c>
      <c r="AS6746">
        <f t="shared" si="428"/>
        <v>34400</v>
      </c>
      <c r="AT6746">
        <f t="shared" si="426"/>
        <v>2151200</v>
      </c>
    </row>
    <row r="6747" spans="2:46" ht="15.75" customHeight="1" thickBot="1">
      <c r="B6747" t="str">
        <f t="shared" si="425"/>
        <v>UBL4518445225</v>
      </c>
      <c r="C6747" s="137" t="s">
        <v>226</v>
      </c>
      <c r="D6747" s="137" t="s">
        <v>199</v>
      </c>
      <c r="E6747" s="138">
        <v>45225</v>
      </c>
      <c r="F6747" s="139">
        <v>0</v>
      </c>
      <c r="G6747" s="137" t="s">
        <v>223</v>
      </c>
      <c r="H6747" s="139">
        <v>1648.4</v>
      </c>
      <c r="I6747" s="139">
        <v>1652</v>
      </c>
      <c r="J6747" s="139">
        <v>1626.15</v>
      </c>
      <c r="K6747" s="139">
        <v>1627.5</v>
      </c>
      <c r="L6747" s="139">
        <v>1627.5</v>
      </c>
      <c r="M6747" s="139">
        <v>87</v>
      </c>
      <c r="N6747" s="139">
        <v>569.77</v>
      </c>
      <c r="O6747" s="139">
        <v>55600</v>
      </c>
      <c r="P6747" s="140">
        <v>8800</v>
      </c>
      <c r="Q6747" s="138">
        <v>45184</v>
      </c>
      <c r="AR6747">
        <f t="shared" si="427"/>
        <v>0</v>
      </c>
      <c r="AS6747">
        <f t="shared" si="428"/>
        <v>0</v>
      </c>
      <c r="AT6747">
        <f t="shared" si="426"/>
        <v>0</v>
      </c>
    </row>
    <row r="6748" spans="2:46" ht="15.75" customHeight="1" thickBot="1">
      <c r="B6748" t="str">
        <f t="shared" si="425"/>
        <v>UBL4518445260</v>
      </c>
      <c r="C6748" s="137" t="s">
        <v>226</v>
      </c>
      <c r="D6748" s="137" t="s">
        <v>199</v>
      </c>
      <c r="E6748" s="138">
        <v>45260</v>
      </c>
      <c r="F6748" s="139">
        <v>0</v>
      </c>
      <c r="G6748" s="137" t="s">
        <v>223</v>
      </c>
      <c r="H6748" s="139">
        <v>1648.8</v>
      </c>
      <c r="I6748" s="139">
        <v>1648.8</v>
      </c>
      <c r="J6748" s="139">
        <v>1636</v>
      </c>
      <c r="K6748" s="139">
        <v>1636</v>
      </c>
      <c r="L6748" s="139">
        <v>1636</v>
      </c>
      <c r="M6748" s="139">
        <v>5</v>
      </c>
      <c r="N6748" s="139">
        <v>32.83</v>
      </c>
      <c r="O6748" s="139">
        <v>4000</v>
      </c>
      <c r="P6748" s="140">
        <v>1600</v>
      </c>
      <c r="Q6748" s="138">
        <v>45184</v>
      </c>
      <c r="AR6748">
        <f t="shared" si="427"/>
        <v>0</v>
      </c>
      <c r="AS6748">
        <f t="shared" si="428"/>
        <v>0</v>
      </c>
      <c r="AT6748">
        <f t="shared" si="426"/>
        <v>0</v>
      </c>
    </row>
    <row r="6749" spans="2:46" ht="15.75" customHeight="1" thickBot="1">
      <c r="B6749" t="str">
        <f t="shared" si="425"/>
        <v>ULTRACEMCO4518445197</v>
      </c>
      <c r="C6749" s="137" t="s">
        <v>226</v>
      </c>
      <c r="D6749" s="137" t="s">
        <v>38</v>
      </c>
      <c r="E6749" s="138">
        <v>45197</v>
      </c>
      <c r="F6749" s="139">
        <v>0</v>
      </c>
      <c r="G6749" s="137" t="s">
        <v>223</v>
      </c>
      <c r="H6749" s="139">
        <v>8712</v>
      </c>
      <c r="I6749" s="139">
        <v>8747</v>
      </c>
      <c r="J6749" s="139">
        <v>8666.7999999999993</v>
      </c>
      <c r="K6749" s="139">
        <v>8727.35</v>
      </c>
      <c r="L6749" s="139">
        <v>8727.35</v>
      </c>
      <c r="M6749" s="139">
        <v>3885</v>
      </c>
      <c r="N6749" s="139">
        <v>33843.57</v>
      </c>
      <c r="O6749" s="139">
        <v>1338500</v>
      </c>
      <c r="P6749" s="140">
        <v>-47500</v>
      </c>
      <c r="Q6749" s="138">
        <v>45184</v>
      </c>
      <c r="AR6749">
        <f t="shared" si="427"/>
        <v>1462000</v>
      </c>
      <c r="AS6749">
        <f t="shared" si="428"/>
        <v>-50200</v>
      </c>
      <c r="AT6749">
        <f t="shared" si="426"/>
        <v>1512200</v>
      </c>
    </row>
    <row r="6750" spans="2:46" ht="15.75" customHeight="1" thickBot="1">
      <c r="B6750" t="str">
        <f t="shared" si="425"/>
        <v>ULTRACEMCO4518445225</v>
      </c>
      <c r="C6750" s="137" t="s">
        <v>226</v>
      </c>
      <c r="D6750" s="137" t="s">
        <v>38</v>
      </c>
      <c r="E6750" s="138">
        <v>45225</v>
      </c>
      <c r="F6750" s="139">
        <v>0</v>
      </c>
      <c r="G6750" s="137" t="s">
        <v>223</v>
      </c>
      <c r="H6750" s="139">
        <v>8782.75</v>
      </c>
      <c r="I6750" s="139">
        <v>8795.35</v>
      </c>
      <c r="J6750" s="139">
        <v>8721.5499999999993</v>
      </c>
      <c r="K6750" s="139">
        <v>8779.85</v>
      </c>
      <c r="L6750" s="139">
        <v>8779.85</v>
      </c>
      <c r="M6750" s="139">
        <v>213</v>
      </c>
      <c r="N6750" s="139">
        <v>1865.74</v>
      </c>
      <c r="O6750" s="139">
        <v>123500</v>
      </c>
      <c r="P6750" s="140">
        <v>-2700</v>
      </c>
      <c r="Q6750" s="138">
        <v>45184</v>
      </c>
      <c r="AR6750">
        <f t="shared" si="427"/>
        <v>0</v>
      </c>
      <c r="AS6750">
        <f t="shared" si="428"/>
        <v>0</v>
      </c>
      <c r="AT6750">
        <f t="shared" si="426"/>
        <v>0</v>
      </c>
    </row>
    <row r="6751" spans="2:46" ht="15.75" customHeight="1" thickBot="1">
      <c r="B6751" t="str">
        <f t="shared" si="425"/>
        <v>ULTRACEMCO4518445260</v>
      </c>
      <c r="C6751" s="137" t="s">
        <v>226</v>
      </c>
      <c r="D6751" s="137" t="s">
        <v>38</v>
      </c>
      <c r="E6751" s="138">
        <v>45260</v>
      </c>
      <c r="F6751" s="139">
        <v>0</v>
      </c>
      <c r="G6751" s="137" t="s">
        <v>223</v>
      </c>
      <c r="H6751" s="139">
        <v>8830</v>
      </c>
      <c r="I6751" s="139">
        <v>8830</v>
      </c>
      <c r="J6751" s="139">
        <v>8755.9</v>
      </c>
      <c r="K6751" s="139">
        <v>8817.5499999999993</v>
      </c>
      <c r="L6751" s="139">
        <v>8859.2999999999993</v>
      </c>
      <c r="M6751" s="139">
        <v>5</v>
      </c>
      <c r="N6751" s="139">
        <v>43.98</v>
      </c>
      <c r="O6751" s="139">
        <v>2800</v>
      </c>
      <c r="P6751" s="139">
        <v>100</v>
      </c>
      <c r="Q6751" s="138">
        <v>45184</v>
      </c>
      <c r="AR6751">
        <f t="shared" si="427"/>
        <v>0</v>
      </c>
      <c r="AS6751">
        <f t="shared" si="428"/>
        <v>0</v>
      </c>
      <c r="AT6751">
        <f t="shared" si="426"/>
        <v>0</v>
      </c>
    </row>
    <row r="6752" spans="2:46" ht="15.75" customHeight="1" thickBot="1">
      <c r="B6752" t="str">
        <f t="shared" si="425"/>
        <v>UPL4518445197</v>
      </c>
      <c r="C6752" s="137" t="s">
        <v>226</v>
      </c>
      <c r="D6752" s="137" t="s">
        <v>65</v>
      </c>
      <c r="E6752" s="138">
        <v>45197</v>
      </c>
      <c r="F6752" s="139">
        <v>0</v>
      </c>
      <c r="G6752" s="137" t="s">
        <v>223</v>
      </c>
      <c r="H6752" s="139">
        <v>635.6</v>
      </c>
      <c r="I6752" s="139">
        <v>636.15</v>
      </c>
      <c r="J6752" s="139">
        <v>628.54999999999995</v>
      </c>
      <c r="K6752" s="139">
        <v>635.20000000000005</v>
      </c>
      <c r="L6752" s="139">
        <v>635.20000000000005</v>
      </c>
      <c r="M6752" s="139">
        <v>5984</v>
      </c>
      <c r="N6752" s="139">
        <v>49270.239999999998</v>
      </c>
      <c r="O6752" s="139">
        <v>33432100</v>
      </c>
      <c r="P6752" s="140">
        <v>-1105000</v>
      </c>
      <c r="Q6752" s="138">
        <v>45184</v>
      </c>
      <c r="AR6752">
        <f t="shared" si="427"/>
        <v>35750000</v>
      </c>
      <c r="AS6752">
        <f t="shared" si="428"/>
        <v>-925600</v>
      </c>
      <c r="AT6752">
        <f t="shared" si="426"/>
        <v>36675600</v>
      </c>
    </row>
    <row r="6753" spans="2:46" ht="15.75" customHeight="1" thickBot="1">
      <c r="B6753" t="str">
        <f t="shared" si="425"/>
        <v>UPL4518445225</v>
      </c>
      <c r="C6753" s="137" t="s">
        <v>226</v>
      </c>
      <c r="D6753" s="137" t="s">
        <v>65</v>
      </c>
      <c r="E6753" s="138">
        <v>45225</v>
      </c>
      <c r="F6753" s="139">
        <v>0</v>
      </c>
      <c r="G6753" s="137" t="s">
        <v>223</v>
      </c>
      <c r="H6753" s="139">
        <v>639.35</v>
      </c>
      <c r="I6753" s="139">
        <v>640.6</v>
      </c>
      <c r="J6753" s="139">
        <v>633.29999999999995</v>
      </c>
      <c r="K6753" s="139">
        <v>639.65</v>
      </c>
      <c r="L6753" s="139">
        <v>639.65</v>
      </c>
      <c r="M6753" s="139">
        <v>861</v>
      </c>
      <c r="N6753" s="139">
        <v>7134.77</v>
      </c>
      <c r="O6753" s="139">
        <v>2317900</v>
      </c>
      <c r="P6753" s="140">
        <v>179400</v>
      </c>
      <c r="Q6753" s="138">
        <v>45184</v>
      </c>
      <c r="AR6753">
        <f t="shared" si="427"/>
        <v>0</v>
      </c>
      <c r="AS6753">
        <f t="shared" si="428"/>
        <v>0</v>
      </c>
      <c r="AT6753">
        <f t="shared" si="426"/>
        <v>0</v>
      </c>
    </row>
    <row r="6754" spans="2:46" ht="15.75" customHeight="1" thickBot="1">
      <c r="B6754" t="str">
        <f t="shared" si="425"/>
        <v>UPL4518445260</v>
      </c>
      <c r="C6754" s="137" t="s">
        <v>226</v>
      </c>
      <c r="D6754" s="137" t="s">
        <v>65</v>
      </c>
      <c r="E6754" s="138">
        <v>45260</v>
      </c>
      <c r="F6754" s="139">
        <v>0</v>
      </c>
      <c r="G6754" s="137" t="s">
        <v>223</v>
      </c>
      <c r="H6754" s="139">
        <v>643</v>
      </c>
      <c r="I6754" s="139">
        <v>644.65</v>
      </c>
      <c r="J6754" s="139">
        <v>638.6</v>
      </c>
      <c r="K6754" s="139">
        <v>643.9</v>
      </c>
      <c r="L6754" s="139">
        <v>643.9</v>
      </c>
      <c r="M6754" s="139">
        <v>59</v>
      </c>
      <c r="N6754" s="139">
        <v>492.63</v>
      </c>
      <c r="O6754" s="139">
        <v>267800</v>
      </c>
      <c r="P6754" s="140">
        <v>27300</v>
      </c>
      <c r="Q6754" s="138">
        <v>45184</v>
      </c>
      <c r="AR6754">
        <f t="shared" si="427"/>
        <v>0</v>
      </c>
      <c r="AS6754">
        <f t="shared" si="428"/>
        <v>0</v>
      </c>
      <c r="AT6754">
        <f t="shared" si="426"/>
        <v>0</v>
      </c>
    </row>
    <row r="6755" spans="2:46" ht="15.75" customHeight="1" thickBot="1">
      <c r="B6755" t="str">
        <f t="shared" si="425"/>
        <v>VEDL4518445197</v>
      </c>
      <c r="C6755" s="137" t="s">
        <v>226</v>
      </c>
      <c r="D6755" s="137" t="s">
        <v>200</v>
      </c>
      <c r="E6755" s="138">
        <v>45197</v>
      </c>
      <c r="F6755" s="139">
        <v>0</v>
      </c>
      <c r="G6755" s="137" t="s">
        <v>223</v>
      </c>
      <c r="H6755" s="139">
        <v>237.45</v>
      </c>
      <c r="I6755" s="139">
        <v>241.2</v>
      </c>
      <c r="J6755" s="139">
        <v>236.65</v>
      </c>
      <c r="K6755" s="139">
        <v>237.4</v>
      </c>
      <c r="L6755" s="139">
        <v>237.4</v>
      </c>
      <c r="M6755" s="139">
        <v>8081</v>
      </c>
      <c r="N6755" s="139">
        <v>38515.94</v>
      </c>
      <c r="O6755" s="139">
        <v>57316000</v>
      </c>
      <c r="P6755" s="140">
        <v>1582000</v>
      </c>
      <c r="Q6755" s="138">
        <v>45184</v>
      </c>
      <c r="AR6755">
        <f t="shared" si="427"/>
        <v>63830000</v>
      </c>
      <c r="AS6755">
        <f t="shared" si="428"/>
        <v>1962000</v>
      </c>
      <c r="AT6755">
        <f t="shared" si="426"/>
        <v>61868000</v>
      </c>
    </row>
    <row r="6756" spans="2:46" ht="15.75" customHeight="1" thickBot="1">
      <c r="B6756" t="str">
        <f t="shared" si="425"/>
        <v>VEDL4518445225</v>
      </c>
      <c r="C6756" s="137" t="s">
        <v>226</v>
      </c>
      <c r="D6756" s="137" t="s">
        <v>200</v>
      </c>
      <c r="E6756" s="138">
        <v>45225</v>
      </c>
      <c r="F6756" s="139">
        <v>0</v>
      </c>
      <c r="G6756" s="137" t="s">
        <v>223</v>
      </c>
      <c r="H6756" s="139">
        <v>239.25</v>
      </c>
      <c r="I6756" s="139">
        <v>242.25</v>
      </c>
      <c r="J6756" s="139">
        <v>238.05</v>
      </c>
      <c r="K6756" s="139">
        <v>238.75</v>
      </c>
      <c r="L6756" s="139">
        <v>238.75</v>
      </c>
      <c r="M6756" s="139">
        <v>902</v>
      </c>
      <c r="N6756" s="139">
        <v>4326.3100000000004</v>
      </c>
      <c r="O6756" s="139">
        <v>6514000</v>
      </c>
      <c r="P6756" s="140">
        <v>380000</v>
      </c>
      <c r="Q6756" s="138">
        <v>45184</v>
      </c>
      <c r="AR6756">
        <f t="shared" si="427"/>
        <v>0</v>
      </c>
      <c r="AS6756">
        <f t="shared" si="428"/>
        <v>0</v>
      </c>
      <c r="AT6756">
        <f t="shared" si="426"/>
        <v>0</v>
      </c>
    </row>
    <row r="6757" spans="2:46" ht="15.75" customHeight="1" thickBot="1">
      <c r="B6757" t="str">
        <f t="shared" si="425"/>
        <v>VEDL4518445260</v>
      </c>
      <c r="C6757" s="137" t="s">
        <v>226</v>
      </c>
      <c r="D6757" s="137" t="s">
        <v>200</v>
      </c>
      <c r="E6757" s="138">
        <v>45260</v>
      </c>
      <c r="F6757" s="139">
        <v>0</v>
      </c>
      <c r="G6757" s="137" t="s">
        <v>223</v>
      </c>
      <c r="H6757" s="139">
        <v>241.5</v>
      </c>
      <c r="I6757" s="139">
        <v>243.5</v>
      </c>
      <c r="J6757" s="139">
        <v>239.5</v>
      </c>
      <c r="K6757" s="139">
        <v>240.25</v>
      </c>
      <c r="L6757" s="139">
        <v>240.25</v>
      </c>
      <c r="M6757" s="139">
        <v>114</v>
      </c>
      <c r="N6757" s="139">
        <v>550.74</v>
      </c>
      <c r="O6757" s="139">
        <v>1002000</v>
      </c>
      <c r="P6757" s="140">
        <v>-16000</v>
      </c>
      <c r="Q6757" s="138">
        <v>45184</v>
      </c>
      <c r="AR6757">
        <f t="shared" si="427"/>
        <v>0</v>
      </c>
      <c r="AS6757">
        <f t="shared" si="428"/>
        <v>0</v>
      </c>
      <c r="AT6757">
        <f t="shared" si="426"/>
        <v>0</v>
      </c>
    </row>
    <row r="6758" spans="2:46" ht="15.75" customHeight="1" thickBot="1">
      <c r="B6758" t="str">
        <f t="shared" si="425"/>
        <v>VOLTAS4518445197</v>
      </c>
      <c r="C6758" s="137" t="s">
        <v>226</v>
      </c>
      <c r="D6758" s="137" t="s">
        <v>201</v>
      </c>
      <c r="E6758" s="138">
        <v>45197</v>
      </c>
      <c r="F6758" s="139">
        <v>0</v>
      </c>
      <c r="G6758" s="137" t="s">
        <v>223</v>
      </c>
      <c r="H6758" s="139">
        <v>892.1</v>
      </c>
      <c r="I6758" s="139">
        <v>909.65</v>
      </c>
      <c r="J6758" s="139">
        <v>889.8</v>
      </c>
      <c r="K6758" s="139">
        <v>897.45</v>
      </c>
      <c r="L6758" s="139">
        <v>897.45</v>
      </c>
      <c r="M6758" s="139">
        <v>3868</v>
      </c>
      <c r="N6758" s="139">
        <v>20881.86</v>
      </c>
      <c r="O6758" s="139">
        <v>7145400</v>
      </c>
      <c r="P6758" s="140">
        <v>112200</v>
      </c>
      <c r="Q6758" s="138">
        <v>45184</v>
      </c>
      <c r="AR6758">
        <f t="shared" si="427"/>
        <v>7452000</v>
      </c>
      <c r="AS6758">
        <f t="shared" si="428"/>
        <v>139200</v>
      </c>
      <c r="AT6758">
        <f t="shared" si="426"/>
        <v>7312800</v>
      </c>
    </row>
    <row r="6759" spans="2:46" ht="15.75" customHeight="1" thickBot="1">
      <c r="B6759" t="str">
        <f t="shared" si="425"/>
        <v>VOLTAS4518445225</v>
      </c>
      <c r="C6759" s="137" t="s">
        <v>226</v>
      </c>
      <c r="D6759" s="137" t="s">
        <v>201</v>
      </c>
      <c r="E6759" s="138">
        <v>45225</v>
      </c>
      <c r="F6759" s="139">
        <v>0</v>
      </c>
      <c r="G6759" s="137" t="s">
        <v>223</v>
      </c>
      <c r="H6759" s="139">
        <v>899.35</v>
      </c>
      <c r="I6759" s="139">
        <v>913.15</v>
      </c>
      <c r="J6759" s="139">
        <v>894.9</v>
      </c>
      <c r="K6759" s="139">
        <v>902.1</v>
      </c>
      <c r="L6759" s="139">
        <v>902.1</v>
      </c>
      <c r="M6759" s="139">
        <v>373</v>
      </c>
      <c r="N6759" s="139">
        <v>2024.58</v>
      </c>
      <c r="O6759" s="139">
        <v>306600</v>
      </c>
      <c r="P6759" s="140">
        <v>27000</v>
      </c>
      <c r="Q6759" s="138">
        <v>45184</v>
      </c>
      <c r="AR6759">
        <f t="shared" si="427"/>
        <v>0</v>
      </c>
      <c r="AS6759">
        <f t="shared" si="428"/>
        <v>0</v>
      </c>
      <c r="AT6759">
        <f t="shared" si="426"/>
        <v>0</v>
      </c>
    </row>
    <row r="6760" spans="2:46" ht="15.75" customHeight="1" thickBot="1">
      <c r="B6760" t="str">
        <f t="shared" si="425"/>
        <v>VOLTAS4518445260</v>
      </c>
      <c r="C6760" s="137" t="s">
        <v>226</v>
      </c>
      <c r="D6760" s="137" t="s">
        <v>201</v>
      </c>
      <c r="E6760" s="138">
        <v>45260</v>
      </c>
      <c r="F6760" s="139">
        <v>0</v>
      </c>
      <c r="G6760" s="137" t="s">
        <v>223</v>
      </c>
      <c r="H6760" s="139">
        <v>903.8</v>
      </c>
      <c r="I6760" s="139">
        <v>918</v>
      </c>
      <c r="J6760" s="139">
        <v>900</v>
      </c>
      <c r="K6760" s="139">
        <v>905.75</v>
      </c>
      <c r="L6760" s="139">
        <v>905.75</v>
      </c>
      <c r="M6760" s="139">
        <v>32</v>
      </c>
      <c r="N6760" s="139">
        <v>174.59</v>
      </c>
      <c r="O6760" s="139">
        <v>57000</v>
      </c>
      <c r="P6760" s="140">
        <v>4800</v>
      </c>
      <c r="Q6760" s="138">
        <v>45184</v>
      </c>
      <c r="AR6760">
        <f t="shared" si="427"/>
        <v>0</v>
      </c>
      <c r="AS6760">
        <f t="shared" si="428"/>
        <v>0</v>
      </c>
      <c r="AT6760">
        <f t="shared" si="426"/>
        <v>0</v>
      </c>
    </row>
    <row r="6761" spans="2:46" ht="15.75" customHeight="1" thickBot="1">
      <c r="B6761" t="str">
        <f t="shared" si="425"/>
        <v>WIPRO4518445197</v>
      </c>
      <c r="C6761" s="137" t="s">
        <v>226</v>
      </c>
      <c r="D6761" s="137" t="s">
        <v>56</v>
      </c>
      <c r="E6761" s="138">
        <v>45197</v>
      </c>
      <c r="F6761" s="139">
        <v>0</v>
      </c>
      <c r="G6761" s="137" t="s">
        <v>223</v>
      </c>
      <c r="H6761" s="139">
        <v>442</v>
      </c>
      <c r="I6761" s="139">
        <v>444.55</v>
      </c>
      <c r="J6761" s="139">
        <v>439.3</v>
      </c>
      <c r="K6761" s="139">
        <v>442.7</v>
      </c>
      <c r="L6761" s="139">
        <v>442.7</v>
      </c>
      <c r="M6761" s="139">
        <v>7109</v>
      </c>
      <c r="N6761" s="139">
        <v>47135.49</v>
      </c>
      <c r="O6761" s="139">
        <v>35227500</v>
      </c>
      <c r="P6761" s="140">
        <v>-1167000</v>
      </c>
      <c r="Q6761" s="138">
        <v>45184</v>
      </c>
      <c r="AR6761">
        <f t="shared" si="427"/>
        <v>38553000</v>
      </c>
      <c r="AS6761">
        <f t="shared" si="428"/>
        <v>-946500</v>
      </c>
      <c r="AT6761">
        <f t="shared" si="426"/>
        <v>39499500</v>
      </c>
    </row>
    <row r="6762" spans="2:46" ht="15.75" customHeight="1" thickBot="1">
      <c r="B6762" t="str">
        <f t="shared" si="425"/>
        <v>WIPRO4518445225</v>
      </c>
      <c r="C6762" s="137" t="s">
        <v>226</v>
      </c>
      <c r="D6762" s="137" t="s">
        <v>56</v>
      </c>
      <c r="E6762" s="138">
        <v>45225</v>
      </c>
      <c r="F6762" s="139">
        <v>0</v>
      </c>
      <c r="G6762" s="137" t="s">
        <v>223</v>
      </c>
      <c r="H6762" s="139">
        <v>445</v>
      </c>
      <c r="I6762" s="139">
        <v>447</v>
      </c>
      <c r="J6762" s="139">
        <v>442.15</v>
      </c>
      <c r="K6762" s="139">
        <v>445.2</v>
      </c>
      <c r="L6762" s="139">
        <v>445.2</v>
      </c>
      <c r="M6762" s="139">
        <v>982</v>
      </c>
      <c r="N6762" s="139">
        <v>6547.44</v>
      </c>
      <c r="O6762" s="139">
        <v>3325500</v>
      </c>
      <c r="P6762" s="140">
        <v>220500</v>
      </c>
      <c r="Q6762" s="138">
        <v>45184</v>
      </c>
      <c r="AR6762">
        <f t="shared" si="427"/>
        <v>0</v>
      </c>
      <c r="AS6762">
        <f t="shared" si="428"/>
        <v>0</v>
      </c>
      <c r="AT6762">
        <f t="shared" si="426"/>
        <v>0</v>
      </c>
    </row>
    <row r="6763" spans="2:46" ht="15.75" customHeight="1" thickBot="1">
      <c r="B6763" t="str">
        <f t="shared" si="425"/>
        <v>WIPRO4518445260</v>
      </c>
      <c r="C6763" s="137" t="s">
        <v>226</v>
      </c>
      <c r="D6763" s="137" t="s">
        <v>56</v>
      </c>
      <c r="E6763" s="138">
        <v>45260</v>
      </c>
      <c r="F6763" s="139">
        <v>0</v>
      </c>
      <c r="G6763" s="137" t="s">
        <v>223</v>
      </c>
      <c r="H6763" s="139">
        <v>447</v>
      </c>
      <c r="I6763" s="139">
        <v>449.7</v>
      </c>
      <c r="J6763" s="139">
        <v>445</v>
      </c>
      <c r="K6763" s="139">
        <v>447.9</v>
      </c>
      <c r="L6763" s="139">
        <v>447.9</v>
      </c>
      <c r="M6763" s="139">
        <v>143</v>
      </c>
      <c r="N6763" s="139">
        <v>958.8</v>
      </c>
      <c r="O6763" s="141">
        <v>440000</v>
      </c>
      <c r="P6763" s="140">
        <v>-30000</v>
      </c>
      <c r="Q6763" s="138">
        <v>45184</v>
      </c>
      <c r="AR6763">
        <f t="shared" si="427"/>
        <v>0</v>
      </c>
      <c r="AS6763">
        <f t="shared" si="428"/>
        <v>0</v>
      </c>
      <c r="AT6763">
        <f t="shared" si="426"/>
        <v>0</v>
      </c>
    </row>
    <row r="6764" spans="2:46" ht="15.75" customHeight="1" thickBot="1">
      <c r="B6764" t="str">
        <f t="shared" si="425"/>
        <v>ZEEL4518445197</v>
      </c>
      <c r="C6764" s="137" t="s">
        <v>226</v>
      </c>
      <c r="D6764" s="137" t="s">
        <v>202</v>
      </c>
      <c r="E6764" s="138">
        <v>45197</v>
      </c>
      <c r="F6764" s="139">
        <v>0</v>
      </c>
      <c r="G6764" s="137" t="s">
        <v>223</v>
      </c>
      <c r="H6764" s="139">
        <v>272.64999999999998</v>
      </c>
      <c r="I6764" s="139">
        <v>276.14999999999998</v>
      </c>
      <c r="J6764" s="139">
        <v>267.7</v>
      </c>
      <c r="K6764" s="139">
        <v>274.8</v>
      </c>
      <c r="L6764" s="139">
        <v>274.8</v>
      </c>
      <c r="M6764" s="139">
        <v>1040</v>
      </c>
      <c r="N6764" s="139">
        <v>8480.9</v>
      </c>
      <c r="O6764" s="141">
        <v>93600000</v>
      </c>
      <c r="P6764" s="140">
        <v>-3105000</v>
      </c>
      <c r="Q6764" s="138">
        <v>45184</v>
      </c>
      <c r="AR6764">
        <f t="shared" si="427"/>
        <v>97827000</v>
      </c>
      <c r="AS6764">
        <f t="shared" si="428"/>
        <v>-3180000</v>
      </c>
      <c r="AT6764">
        <f t="shared" si="426"/>
        <v>101007000</v>
      </c>
    </row>
    <row r="6765" spans="2:46" ht="15.75" customHeight="1" thickBot="1">
      <c r="B6765" t="str">
        <f t="shared" si="425"/>
        <v>ZEEL4518445225</v>
      </c>
      <c r="C6765" s="137" t="s">
        <v>226</v>
      </c>
      <c r="D6765" s="137" t="s">
        <v>202</v>
      </c>
      <c r="E6765" s="138">
        <v>45225</v>
      </c>
      <c r="F6765" s="139">
        <v>0</v>
      </c>
      <c r="G6765" s="137" t="s">
        <v>223</v>
      </c>
      <c r="H6765" s="139">
        <v>272.3</v>
      </c>
      <c r="I6765" s="139">
        <v>278.25</v>
      </c>
      <c r="J6765" s="139">
        <v>270.2</v>
      </c>
      <c r="K6765" s="139">
        <v>276.8</v>
      </c>
      <c r="L6765" s="139">
        <v>276.8</v>
      </c>
      <c r="M6765" s="139">
        <v>26</v>
      </c>
      <c r="N6765" s="139">
        <v>213.54</v>
      </c>
      <c r="O6765" s="139">
        <v>4227000</v>
      </c>
      <c r="P6765" s="140">
        <v>-75000</v>
      </c>
      <c r="Q6765" s="138">
        <v>45184</v>
      </c>
      <c r="AR6765">
        <f t="shared" si="427"/>
        <v>0</v>
      </c>
      <c r="AS6765">
        <f t="shared" si="428"/>
        <v>0</v>
      </c>
      <c r="AT6765">
        <f t="shared" si="426"/>
        <v>0</v>
      </c>
    </row>
    <row r="6766" spans="2:46" ht="15.75" customHeight="1" thickBot="1">
      <c r="B6766" t="str">
        <f t="shared" si="425"/>
        <v>ZEEL4518445260</v>
      </c>
      <c r="C6766" s="137" t="s">
        <v>226</v>
      </c>
      <c r="D6766" s="137" t="s">
        <v>202</v>
      </c>
      <c r="E6766" s="138">
        <v>45260</v>
      </c>
      <c r="F6766" s="139">
        <v>0</v>
      </c>
      <c r="G6766" s="137" t="s">
        <v>223</v>
      </c>
      <c r="H6766" s="139">
        <v>0</v>
      </c>
      <c r="I6766" s="139">
        <v>0</v>
      </c>
      <c r="J6766" s="139">
        <v>0</v>
      </c>
      <c r="K6766" s="139">
        <v>276.8</v>
      </c>
      <c r="L6766" s="139">
        <v>278.3</v>
      </c>
      <c r="M6766" s="139">
        <v>0</v>
      </c>
      <c r="N6766" s="139">
        <v>0</v>
      </c>
      <c r="O6766" s="139">
        <v>204000</v>
      </c>
      <c r="P6766" s="139">
        <v>0</v>
      </c>
      <c r="Q6766" s="138">
        <v>45184</v>
      </c>
      <c r="AR6766">
        <f t="shared" si="427"/>
        <v>0</v>
      </c>
      <c r="AS6766">
        <f t="shared" si="428"/>
        <v>0</v>
      </c>
      <c r="AT6766">
        <f t="shared" si="426"/>
        <v>0</v>
      </c>
    </row>
    <row r="6767" spans="2:46" ht="15.75" customHeight="1" thickBot="1">
      <c r="B6767" t="str">
        <f t="shared" si="425"/>
        <v>ZYDUSLIFE4518445197</v>
      </c>
      <c r="C6767" s="137" t="s">
        <v>226</v>
      </c>
      <c r="D6767" s="137" t="s">
        <v>203</v>
      </c>
      <c r="E6767" s="138">
        <v>45197</v>
      </c>
      <c r="F6767" s="139">
        <v>0</v>
      </c>
      <c r="G6767" s="137" t="s">
        <v>223</v>
      </c>
      <c r="H6767" s="139">
        <v>640</v>
      </c>
      <c r="I6767" s="139">
        <v>648.95000000000005</v>
      </c>
      <c r="J6767" s="139">
        <v>640</v>
      </c>
      <c r="K6767" s="139">
        <v>647.5</v>
      </c>
      <c r="L6767" s="139">
        <v>647.5</v>
      </c>
      <c r="M6767" s="139">
        <v>1202</v>
      </c>
      <c r="N6767" s="139">
        <v>13969.23</v>
      </c>
      <c r="O6767" s="139">
        <v>6976800</v>
      </c>
      <c r="P6767" s="140">
        <v>-99000</v>
      </c>
      <c r="Q6767" s="138">
        <v>45184</v>
      </c>
      <c r="AR6767">
        <f t="shared" si="427"/>
        <v>7178400</v>
      </c>
      <c r="AS6767">
        <f t="shared" si="428"/>
        <v>-90000</v>
      </c>
      <c r="AT6767">
        <f t="shared" si="426"/>
        <v>7268400</v>
      </c>
    </row>
    <row r="6768" spans="2:46" ht="15.75" customHeight="1" thickBot="1">
      <c r="B6768" t="str">
        <f t="shared" si="425"/>
        <v>ZYDUSLIFE4518445225</v>
      </c>
      <c r="C6768" s="137" t="s">
        <v>226</v>
      </c>
      <c r="D6768" s="137" t="s">
        <v>203</v>
      </c>
      <c r="E6768" s="138">
        <v>45225</v>
      </c>
      <c r="F6768" s="139">
        <v>0</v>
      </c>
      <c r="G6768" s="137" t="s">
        <v>223</v>
      </c>
      <c r="H6768" s="139">
        <v>647.5</v>
      </c>
      <c r="I6768" s="139">
        <v>653.6</v>
      </c>
      <c r="J6768" s="139">
        <v>646.9</v>
      </c>
      <c r="K6768" s="139">
        <v>651.85</v>
      </c>
      <c r="L6768" s="139">
        <v>651.85</v>
      </c>
      <c r="M6768" s="139">
        <v>78</v>
      </c>
      <c r="N6768" s="139">
        <v>912.72</v>
      </c>
      <c r="O6768" s="139">
        <v>201600</v>
      </c>
      <c r="P6768" s="140">
        <v>9000</v>
      </c>
      <c r="Q6768" s="138">
        <v>45184</v>
      </c>
      <c r="AR6768">
        <f t="shared" si="427"/>
        <v>0</v>
      </c>
      <c r="AS6768">
        <f t="shared" si="428"/>
        <v>0</v>
      </c>
      <c r="AT6768">
        <f t="shared" si="426"/>
        <v>0</v>
      </c>
    </row>
    <row r="6769" spans="2:46" ht="15.75" customHeight="1" thickBot="1">
      <c r="B6769" t="str">
        <f t="shared" si="425"/>
        <v>ZYDUSLIFE4518445260</v>
      </c>
      <c r="C6769" s="137" t="s">
        <v>226</v>
      </c>
      <c r="D6769" s="137" t="s">
        <v>203</v>
      </c>
      <c r="E6769" s="138">
        <v>45260</v>
      </c>
      <c r="F6769" s="139">
        <v>0</v>
      </c>
      <c r="G6769" s="137" t="s">
        <v>223</v>
      </c>
      <c r="H6769" s="139">
        <v>650.65</v>
      </c>
      <c r="I6769" s="139">
        <v>650.65</v>
      </c>
      <c r="J6769" s="139">
        <v>650.65</v>
      </c>
      <c r="K6769" s="139">
        <v>650.65</v>
      </c>
      <c r="L6769" s="139">
        <v>655.04999999999995</v>
      </c>
      <c r="M6769" s="139">
        <v>1</v>
      </c>
      <c r="N6769" s="139">
        <v>11.71</v>
      </c>
      <c r="O6769" s="139">
        <v>1800</v>
      </c>
      <c r="P6769" s="140">
        <v>1800</v>
      </c>
      <c r="Q6769" s="138">
        <v>45184</v>
      </c>
      <c r="AR6769">
        <f t="shared" si="427"/>
        <v>0</v>
      </c>
      <c r="AS6769">
        <f t="shared" si="428"/>
        <v>0</v>
      </c>
      <c r="AT6769">
        <f t="shared" si="426"/>
        <v>0</v>
      </c>
    </row>
    <row r="6770" spans="2:46" ht="15.75" customHeight="1">
      <c r="B6770" t="str">
        <f t="shared" si="425"/>
        <v/>
      </c>
      <c r="C6770" s="73"/>
      <c r="D6770" s="73"/>
      <c r="E6770" s="77"/>
      <c r="F6770" s="74"/>
      <c r="G6770" s="73"/>
      <c r="H6770" s="74"/>
      <c r="I6770" s="74"/>
      <c r="J6770" s="74"/>
      <c r="K6770" s="74"/>
      <c r="L6770" s="74"/>
      <c r="M6770" s="74"/>
      <c r="N6770" s="74"/>
      <c r="O6770" s="74"/>
      <c r="P6770" s="74"/>
      <c r="Q6770" s="78"/>
      <c r="AR6770">
        <f t="shared" si="427"/>
        <v>0</v>
      </c>
      <c r="AS6770">
        <f t="shared" si="428"/>
        <v>0</v>
      </c>
      <c r="AT6770">
        <f t="shared" si="426"/>
        <v>0</v>
      </c>
    </row>
    <row r="6771" spans="2:46" ht="15.75" customHeight="1">
      <c r="B6771" t="str">
        <f t="shared" si="425"/>
        <v/>
      </c>
      <c r="C6771" s="73"/>
      <c r="D6771" s="73"/>
      <c r="E6771" s="77"/>
      <c r="F6771" s="74"/>
      <c r="G6771" s="73"/>
      <c r="H6771" s="74"/>
      <c r="I6771" s="74"/>
      <c r="J6771" s="74"/>
      <c r="K6771" s="74"/>
      <c r="L6771" s="74"/>
      <c r="M6771" s="74"/>
      <c r="N6771" s="74"/>
      <c r="O6771" s="74"/>
      <c r="P6771" s="74"/>
      <c r="Q6771" s="78"/>
      <c r="AR6771">
        <f t="shared" si="427"/>
        <v>0</v>
      </c>
      <c r="AS6771">
        <f t="shared" si="428"/>
        <v>0</v>
      </c>
      <c r="AT6771">
        <f t="shared" si="426"/>
        <v>0</v>
      </c>
    </row>
    <row r="6772" spans="2:46" ht="15.75" customHeight="1">
      <c r="B6772" t="str">
        <f t="shared" si="425"/>
        <v/>
      </c>
      <c r="C6772" s="73"/>
      <c r="D6772" s="73"/>
      <c r="E6772" s="77"/>
      <c r="F6772" s="74"/>
      <c r="G6772" s="73"/>
      <c r="H6772" s="74"/>
      <c r="I6772" s="74"/>
      <c r="J6772" s="74"/>
      <c r="K6772" s="74"/>
      <c r="L6772" s="74"/>
      <c r="M6772" s="74"/>
      <c r="N6772" s="74"/>
      <c r="O6772" s="74"/>
      <c r="P6772" s="74"/>
      <c r="Q6772" s="78"/>
      <c r="AR6772">
        <f t="shared" si="427"/>
        <v>0</v>
      </c>
      <c r="AS6772">
        <f t="shared" si="428"/>
        <v>0</v>
      </c>
      <c r="AT6772">
        <f t="shared" si="426"/>
        <v>0</v>
      </c>
    </row>
    <row r="6773" spans="2:46" ht="15.75" customHeight="1">
      <c r="B6773" t="str">
        <f t="shared" si="425"/>
        <v/>
      </c>
      <c r="C6773" s="73"/>
      <c r="D6773" s="73"/>
      <c r="E6773" s="77"/>
      <c r="F6773" s="74"/>
      <c r="G6773" s="73"/>
      <c r="H6773" s="74"/>
      <c r="I6773" s="74"/>
      <c r="J6773" s="74"/>
      <c r="K6773" s="74"/>
      <c r="L6773" s="74"/>
      <c r="M6773" s="74"/>
      <c r="N6773" s="74"/>
      <c r="O6773" s="74"/>
      <c r="P6773" s="74"/>
      <c r="Q6773" s="78"/>
      <c r="AR6773">
        <f t="shared" si="427"/>
        <v>0</v>
      </c>
      <c r="AS6773">
        <f t="shared" si="428"/>
        <v>0</v>
      </c>
      <c r="AT6773">
        <f t="shared" si="426"/>
        <v>0</v>
      </c>
    </row>
    <row r="6774" spans="2:46" ht="15.75" customHeight="1">
      <c r="B6774" t="str">
        <f t="shared" si="425"/>
        <v/>
      </c>
      <c r="C6774" s="73"/>
      <c r="D6774" s="73"/>
      <c r="E6774" s="77"/>
      <c r="F6774" s="74"/>
      <c r="G6774" s="73"/>
      <c r="H6774" s="74"/>
      <c r="I6774" s="74"/>
      <c r="J6774" s="74"/>
      <c r="K6774" s="74"/>
      <c r="L6774" s="74"/>
      <c r="M6774" s="74"/>
      <c r="N6774" s="74"/>
      <c r="O6774" s="74"/>
      <c r="P6774" s="74"/>
      <c r="Q6774" s="78"/>
      <c r="AR6774">
        <f t="shared" si="427"/>
        <v>0</v>
      </c>
      <c r="AS6774">
        <f t="shared" si="428"/>
        <v>0</v>
      </c>
      <c r="AT6774">
        <f t="shared" si="426"/>
        <v>0</v>
      </c>
    </row>
    <row r="6775" spans="2:46" ht="15.75" customHeight="1">
      <c r="B6775" t="str">
        <f t="shared" si="425"/>
        <v/>
      </c>
      <c r="C6775" s="73"/>
      <c r="D6775" s="73"/>
      <c r="E6775" s="77"/>
      <c r="F6775" s="74"/>
      <c r="G6775" s="73"/>
      <c r="H6775" s="74"/>
      <c r="I6775" s="74"/>
      <c r="J6775" s="74"/>
      <c r="K6775" s="74"/>
      <c r="L6775" s="74"/>
      <c r="M6775" s="74"/>
      <c r="N6775" s="74"/>
      <c r="O6775" s="74"/>
      <c r="P6775" s="74"/>
      <c r="Q6775" s="78"/>
      <c r="AR6775">
        <f t="shared" si="427"/>
        <v>0</v>
      </c>
      <c r="AS6775">
        <f t="shared" si="428"/>
        <v>0</v>
      </c>
      <c r="AT6775">
        <f t="shared" si="426"/>
        <v>0</v>
      </c>
    </row>
    <row r="6776" spans="2:46" ht="15.75" customHeight="1">
      <c r="B6776" t="str">
        <f t="shared" si="425"/>
        <v/>
      </c>
      <c r="C6776" s="73"/>
      <c r="D6776" s="73"/>
      <c r="E6776" s="77"/>
      <c r="F6776" s="74"/>
      <c r="G6776" s="73"/>
      <c r="H6776" s="74"/>
      <c r="I6776" s="74"/>
      <c r="J6776" s="74"/>
      <c r="K6776" s="74"/>
      <c r="L6776" s="74"/>
      <c r="M6776" s="74"/>
      <c r="N6776" s="74"/>
      <c r="O6776" s="74"/>
      <c r="P6776" s="74"/>
      <c r="Q6776" s="78"/>
      <c r="AR6776">
        <f t="shared" si="427"/>
        <v>0</v>
      </c>
      <c r="AS6776">
        <f t="shared" si="428"/>
        <v>0</v>
      </c>
      <c r="AT6776">
        <f t="shared" si="426"/>
        <v>0</v>
      </c>
    </row>
    <row r="6777" spans="2:46" ht="15.75" customHeight="1">
      <c r="B6777" t="str">
        <f t="shared" si="425"/>
        <v/>
      </c>
      <c r="C6777" s="73"/>
      <c r="D6777" s="73"/>
      <c r="E6777" s="77"/>
      <c r="F6777" s="74"/>
      <c r="G6777" s="73"/>
      <c r="H6777" s="74"/>
      <c r="I6777" s="74"/>
      <c r="J6777" s="74"/>
      <c r="K6777" s="74"/>
      <c r="L6777" s="74"/>
      <c r="M6777" s="74"/>
      <c r="N6777" s="74"/>
      <c r="O6777" s="74"/>
      <c r="P6777" s="74"/>
      <c r="Q6777" s="78"/>
      <c r="AR6777">
        <f t="shared" si="427"/>
        <v>0</v>
      </c>
      <c r="AS6777">
        <f t="shared" si="428"/>
        <v>0</v>
      </c>
      <c r="AT6777">
        <f t="shared" si="426"/>
        <v>0</v>
      </c>
    </row>
    <row r="6778" spans="2:46" ht="15.75" customHeight="1">
      <c r="B6778" t="str">
        <f t="shared" si="425"/>
        <v/>
      </c>
      <c r="C6778" s="73"/>
      <c r="D6778" s="73"/>
      <c r="E6778" s="77"/>
      <c r="F6778" s="74"/>
      <c r="G6778" s="73"/>
      <c r="H6778" s="74"/>
      <c r="I6778" s="74"/>
      <c r="J6778" s="74"/>
      <c r="K6778" s="74"/>
      <c r="L6778" s="74"/>
      <c r="M6778" s="74"/>
      <c r="N6778" s="74"/>
      <c r="O6778" s="74"/>
      <c r="P6778" s="74"/>
      <c r="Q6778" s="78"/>
      <c r="AR6778">
        <f t="shared" si="427"/>
        <v>0</v>
      </c>
      <c r="AS6778">
        <f t="shared" si="428"/>
        <v>0</v>
      </c>
      <c r="AT6778">
        <f t="shared" si="426"/>
        <v>0</v>
      </c>
    </row>
    <row r="6779" spans="2:46" ht="15.75" customHeight="1">
      <c r="B6779" t="str">
        <f t="shared" si="425"/>
        <v/>
      </c>
      <c r="C6779" s="73"/>
      <c r="D6779" s="73"/>
      <c r="E6779" s="77"/>
      <c r="F6779" s="74"/>
      <c r="G6779" s="73"/>
      <c r="H6779" s="74"/>
      <c r="I6779" s="74"/>
      <c r="J6779" s="74"/>
      <c r="K6779" s="74"/>
      <c r="L6779" s="74"/>
      <c r="M6779" s="74"/>
      <c r="N6779" s="74"/>
      <c r="O6779" s="74"/>
      <c r="P6779" s="74"/>
      <c r="Q6779" s="78"/>
      <c r="AR6779">
        <f t="shared" si="427"/>
        <v>0</v>
      </c>
      <c r="AS6779">
        <f t="shared" si="428"/>
        <v>0</v>
      </c>
      <c r="AT6779">
        <f t="shared" si="426"/>
        <v>0</v>
      </c>
    </row>
    <row r="6780" spans="2:46" ht="15.75" customHeight="1">
      <c r="B6780" t="str">
        <f t="shared" si="425"/>
        <v/>
      </c>
      <c r="C6780" s="73"/>
      <c r="D6780" s="73"/>
      <c r="E6780" s="77"/>
      <c r="F6780" s="74"/>
      <c r="G6780" s="73"/>
      <c r="H6780" s="74"/>
      <c r="I6780" s="74"/>
      <c r="J6780" s="74"/>
      <c r="K6780" s="74"/>
      <c r="L6780" s="74"/>
      <c r="M6780" s="74"/>
      <c r="N6780" s="74"/>
      <c r="O6780" s="74"/>
      <c r="P6780" s="74"/>
      <c r="Q6780" s="78"/>
      <c r="AR6780">
        <f t="shared" si="427"/>
        <v>0</v>
      </c>
      <c r="AS6780">
        <f t="shared" si="428"/>
        <v>0</v>
      </c>
      <c r="AT6780">
        <f t="shared" si="426"/>
        <v>0</v>
      </c>
    </row>
    <row r="6781" spans="2:46" ht="15.75" customHeight="1">
      <c r="B6781" t="str">
        <f t="shared" si="425"/>
        <v/>
      </c>
      <c r="C6781" s="73"/>
      <c r="D6781" s="73"/>
      <c r="E6781" s="77"/>
      <c r="F6781" s="74"/>
      <c r="G6781" s="73"/>
      <c r="H6781" s="74"/>
      <c r="I6781" s="74"/>
      <c r="J6781" s="74"/>
      <c r="K6781" s="74"/>
      <c r="L6781" s="74"/>
      <c r="M6781" s="74"/>
      <c r="N6781" s="74"/>
      <c r="O6781" s="74"/>
      <c r="P6781" s="74"/>
      <c r="Q6781" s="78"/>
      <c r="AR6781">
        <f t="shared" si="427"/>
        <v>0</v>
      </c>
      <c r="AS6781">
        <f t="shared" si="428"/>
        <v>0</v>
      </c>
      <c r="AT6781">
        <f t="shared" si="426"/>
        <v>0</v>
      </c>
    </row>
    <row r="6782" spans="2:46" ht="15.75" customHeight="1">
      <c r="B6782" t="str">
        <f t="shared" si="425"/>
        <v/>
      </c>
      <c r="C6782" s="73"/>
      <c r="D6782" s="73"/>
      <c r="E6782" s="77"/>
      <c r="F6782" s="74"/>
      <c r="G6782" s="73"/>
      <c r="H6782" s="74"/>
      <c r="I6782" s="74"/>
      <c r="J6782" s="74"/>
      <c r="K6782" s="74"/>
      <c r="L6782" s="74"/>
      <c r="M6782" s="74"/>
      <c r="N6782" s="74"/>
      <c r="O6782" s="74"/>
      <c r="P6782" s="74"/>
      <c r="Q6782" s="78"/>
      <c r="AR6782">
        <f t="shared" si="427"/>
        <v>0</v>
      </c>
      <c r="AS6782">
        <f t="shared" si="428"/>
        <v>0</v>
      </c>
      <c r="AT6782">
        <f t="shared" si="426"/>
        <v>0</v>
      </c>
    </row>
    <row r="6783" spans="2:46" ht="15.75" customHeight="1">
      <c r="B6783" t="str">
        <f t="shared" si="425"/>
        <v/>
      </c>
      <c r="C6783" s="73"/>
      <c r="D6783" s="73"/>
      <c r="E6783" s="77"/>
      <c r="F6783" s="74"/>
      <c r="G6783" s="73"/>
      <c r="H6783" s="74"/>
      <c r="I6783" s="74"/>
      <c r="J6783" s="74"/>
      <c r="K6783" s="74"/>
      <c r="L6783" s="74"/>
      <c r="M6783" s="74"/>
      <c r="N6783" s="74"/>
      <c r="O6783" s="74"/>
      <c r="P6783" s="74"/>
      <c r="Q6783" s="78"/>
      <c r="AR6783">
        <f t="shared" si="427"/>
        <v>0</v>
      </c>
      <c r="AS6783">
        <f t="shared" si="428"/>
        <v>0</v>
      </c>
      <c r="AT6783">
        <f t="shared" si="426"/>
        <v>0</v>
      </c>
    </row>
    <row r="6784" spans="2:46" ht="15.75" customHeight="1">
      <c r="B6784" t="str">
        <f t="shared" si="425"/>
        <v/>
      </c>
      <c r="C6784" s="73"/>
      <c r="D6784" s="73"/>
      <c r="E6784" s="77"/>
      <c r="F6784" s="74"/>
      <c r="G6784" s="73"/>
      <c r="H6784" s="74"/>
      <c r="I6784" s="74"/>
      <c r="J6784" s="74"/>
      <c r="K6784" s="74"/>
      <c r="L6784" s="74"/>
      <c r="M6784" s="74"/>
      <c r="N6784" s="74"/>
      <c r="O6784" s="74"/>
      <c r="P6784" s="74"/>
      <c r="Q6784" s="78"/>
      <c r="AR6784">
        <f t="shared" si="427"/>
        <v>0</v>
      </c>
      <c r="AS6784">
        <f t="shared" si="428"/>
        <v>0</v>
      </c>
      <c r="AT6784">
        <f t="shared" si="426"/>
        <v>0</v>
      </c>
    </row>
    <row r="6785" spans="2:46" ht="15.75" customHeight="1">
      <c r="B6785" t="str">
        <f t="shared" si="425"/>
        <v/>
      </c>
      <c r="C6785" s="73"/>
      <c r="D6785" s="73"/>
      <c r="E6785" s="77"/>
      <c r="F6785" s="74"/>
      <c r="G6785" s="73"/>
      <c r="H6785" s="74"/>
      <c r="I6785" s="74"/>
      <c r="J6785" s="74"/>
      <c r="K6785" s="74"/>
      <c r="L6785" s="74"/>
      <c r="M6785" s="74"/>
      <c r="N6785" s="74"/>
      <c r="O6785" s="74"/>
      <c r="P6785" s="74"/>
      <c r="Q6785" s="78"/>
      <c r="AR6785">
        <f t="shared" si="427"/>
        <v>0</v>
      </c>
      <c r="AS6785">
        <f t="shared" si="428"/>
        <v>0</v>
      </c>
      <c r="AT6785">
        <f t="shared" si="426"/>
        <v>0</v>
      </c>
    </row>
    <row r="6786" spans="2:46" ht="15.75" customHeight="1">
      <c r="B6786" t="str">
        <f t="shared" ref="B6786:B6849" si="429">D6786&amp;Q6786&amp;E6786</f>
        <v/>
      </c>
      <c r="C6786" s="73"/>
      <c r="D6786" s="73"/>
      <c r="E6786" s="77"/>
      <c r="F6786" s="74"/>
      <c r="G6786" s="73"/>
      <c r="H6786" s="74"/>
      <c r="I6786" s="74"/>
      <c r="J6786" s="74"/>
      <c r="K6786" s="74"/>
      <c r="L6786" s="74"/>
      <c r="M6786" s="74"/>
      <c r="N6786" s="74"/>
      <c r="O6786" s="74"/>
      <c r="P6786" s="74"/>
      <c r="Q6786" s="78"/>
      <c r="AR6786">
        <f t="shared" si="427"/>
        <v>0</v>
      </c>
      <c r="AS6786">
        <f t="shared" si="428"/>
        <v>0</v>
      </c>
      <c r="AT6786">
        <f t="shared" ref="AT6786:AT6849" si="430">AR6786-AS6786</f>
        <v>0</v>
      </c>
    </row>
    <row r="6787" spans="2:46" ht="15.75" customHeight="1">
      <c r="B6787" t="str">
        <f t="shared" si="429"/>
        <v/>
      </c>
      <c r="C6787" s="73"/>
      <c r="D6787" s="73"/>
      <c r="E6787" s="77"/>
      <c r="F6787" s="74"/>
      <c r="G6787" s="73"/>
      <c r="H6787" s="74"/>
      <c r="I6787" s="74"/>
      <c r="J6787" s="74"/>
      <c r="K6787" s="74"/>
      <c r="L6787" s="74"/>
      <c r="M6787" s="74"/>
      <c r="N6787" s="74"/>
      <c r="O6787" s="74"/>
      <c r="P6787" s="74"/>
      <c r="Q6787" s="78"/>
      <c r="AR6787">
        <f t="shared" si="427"/>
        <v>0</v>
      </c>
      <c r="AS6787">
        <f t="shared" si="428"/>
        <v>0</v>
      </c>
      <c r="AT6787">
        <f t="shared" si="430"/>
        <v>0</v>
      </c>
    </row>
    <row r="6788" spans="2:46" ht="15.75" customHeight="1">
      <c r="B6788" t="str">
        <f t="shared" si="429"/>
        <v/>
      </c>
      <c r="C6788" s="73"/>
      <c r="D6788" s="73"/>
      <c r="E6788" s="77"/>
      <c r="F6788" s="74"/>
      <c r="G6788" s="73"/>
      <c r="H6788" s="74"/>
      <c r="I6788" s="74"/>
      <c r="J6788" s="74"/>
      <c r="K6788" s="74"/>
      <c r="L6788" s="74"/>
      <c r="M6788" s="74"/>
      <c r="N6788" s="74"/>
      <c r="O6788" s="74"/>
      <c r="P6788" s="74"/>
      <c r="Q6788" s="78"/>
      <c r="AR6788">
        <f t="shared" si="427"/>
        <v>0</v>
      </c>
      <c r="AS6788">
        <f t="shared" si="428"/>
        <v>0</v>
      </c>
      <c r="AT6788">
        <f t="shared" si="430"/>
        <v>0</v>
      </c>
    </row>
    <row r="6789" spans="2:46" ht="15.75" customHeight="1">
      <c r="B6789" t="str">
        <f t="shared" si="429"/>
        <v/>
      </c>
      <c r="C6789" s="73"/>
      <c r="D6789" s="73"/>
      <c r="E6789" s="77"/>
      <c r="F6789" s="74"/>
      <c r="G6789" s="73"/>
      <c r="H6789" s="74"/>
      <c r="I6789" s="74"/>
      <c r="J6789" s="74"/>
      <c r="K6789" s="74"/>
      <c r="L6789" s="74"/>
      <c r="M6789" s="74"/>
      <c r="N6789" s="74"/>
      <c r="O6789" s="74"/>
      <c r="P6789" s="74"/>
      <c r="Q6789" s="78"/>
      <c r="AR6789">
        <f t="shared" si="427"/>
        <v>0</v>
      </c>
      <c r="AS6789">
        <f t="shared" si="428"/>
        <v>0</v>
      </c>
      <c r="AT6789">
        <f t="shared" si="430"/>
        <v>0</v>
      </c>
    </row>
    <row r="6790" spans="2:46" ht="15.75" customHeight="1">
      <c r="B6790" t="str">
        <f t="shared" si="429"/>
        <v/>
      </c>
      <c r="C6790" s="73"/>
      <c r="D6790" s="73"/>
      <c r="E6790" s="77"/>
      <c r="F6790" s="74"/>
      <c r="G6790" s="73"/>
      <c r="H6790" s="74"/>
      <c r="I6790" s="74"/>
      <c r="J6790" s="74"/>
      <c r="K6790" s="74"/>
      <c r="L6790" s="74"/>
      <c r="M6790" s="74"/>
      <c r="N6790" s="74"/>
      <c r="O6790" s="74"/>
      <c r="P6790" s="74"/>
      <c r="Q6790" s="78"/>
      <c r="AR6790">
        <f t="shared" si="427"/>
        <v>0</v>
      </c>
      <c r="AS6790">
        <f t="shared" si="428"/>
        <v>0</v>
      </c>
      <c r="AT6790">
        <f t="shared" si="430"/>
        <v>0</v>
      </c>
    </row>
    <row r="6791" spans="2:46" ht="15.75" customHeight="1">
      <c r="B6791" t="str">
        <f t="shared" si="429"/>
        <v/>
      </c>
      <c r="C6791" s="73"/>
      <c r="D6791" s="73"/>
      <c r="E6791" s="77"/>
      <c r="F6791" s="74"/>
      <c r="G6791" s="73"/>
      <c r="H6791" s="74"/>
      <c r="I6791" s="74"/>
      <c r="J6791" s="74"/>
      <c r="K6791" s="74"/>
      <c r="L6791" s="74"/>
      <c r="M6791" s="74"/>
      <c r="N6791" s="74"/>
      <c r="O6791" s="74"/>
      <c r="P6791" s="74"/>
      <c r="Q6791" s="78"/>
      <c r="AR6791">
        <f t="shared" si="427"/>
        <v>0</v>
      </c>
      <c r="AS6791">
        <f t="shared" si="428"/>
        <v>0</v>
      </c>
      <c r="AT6791">
        <f t="shared" si="430"/>
        <v>0</v>
      </c>
    </row>
    <row r="6792" spans="2:46" ht="15.75" customHeight="1">
      <c r="B6792" t="str">
        <f t="shared" si="429"/>
        <v/>
      </c>
      <c r="C6792" s="73"/>
      <c r="D6792" s="73"/>
      <c r="E6792" s="77"/>
      <c r="F6792" s="74"/>
      <c r="G6792" s="73"/>
      <c r="H6792" s="74"/>
      <c r="I6792" s="74"/>
      <c r="J6792" s="74"/>
      <c r="K6792" s="74"/>
      <c r="L6792" s="74"/>
      <c r="M6792" s="74"/>
      <c r="N6792" s="74"/>
      <c r="O6792" s="74"/>
      <c r="P6792" s="74"/>
      <c r="Q6792" s="78"/>
      <c r="AR6792">
        <f t="shared" ref="AR6792:AR6855" si="431">IF($AU$2&lt;&gt;5,NA(),IF(D6792=D6791,0,IF(AND(D16293=D6792,D6793=D6792),O6792+O6793+O16293,IF(D6793=D6792,O6793+O6792,O6792))))</f>
        <v>0</v>
      </c>
      <c r="AS6792">
        <f t="shared" ref="AS6792:AS6855" si="432">IF($AU$2&lt;&gt;5,NA(),IF(D6792=D6791,0,IF(AND(D16293=D6792,D6793=D6792),P6792+P6793+P16293,IF(D6793=D6792,P6793+P6792,P6792))))</f>
        <v>0</v>
      </c>
      <c r="AT6792">
        <f t="shared" si="430"/>
        <v>0</v>
      </c>
    </row>
    <row r="6793" spans="2:46" ht="15.75" customHeight="1">
      <c r="B6793" t="str">
        <f t="shared" si="429"/>
        <v/>
      </c>
      <c r="C6793" s="73"/>
      <c r="D6793" s="73"/>
      <c r="E6793" s="77"/>
      <c r="F6793" s="74"/>
      <c r="G6793" s="73"/>
      <c r="H6793" s="74"/>
      <c r="I6793" s="74"/>
      <c r="J6793" s="74"/>
      <c r="K6793" s="74"/>
      <c r="L6793" s="74"/>
      <c r="M6793" s="74"/>
      <c r="N6793" s="74"/>
      <c r="O6793" s="74"/>
      <c r="P6793" s="74"/>
      <c r="Q6793" s="78"/>
      <c r="AR6793">
        <f t="shared" si="431"/>
        <v>0</v>
      </c>
      <c r="AS6793">
        <f t="shared" si="432"/>
        <v>0</v>
      </c>
      <c r="AT6793">
        <f t="shared" si="430"/>
        <v>0</v>
      </c>
    </row>
    <row r="6794" spans="2:46" ht="15.75" customHeight="1">
      <c r="B6794" t="str">
        <f t="shared" si="429"/>
        <v/>
      </c>
      <c r="C6794" s="73"/>
      <c r="D6794" s="73"/>
      <c r="E6794" s="77"/>
      <c r="F6794" s="74"/>
      <c r="G6794" s="73"/>
      <c r="H6794" s="74"/>
      <c r="I6794" s="74"/>
      <c r="J6794" s="74"/>
      <c r="K6794" s="74"/>
      <c r="L6794" s="74"/>
      <c r="M6794" s="74"/>
      <c r="N6794" s="74"/>
      <c r="O6794" s="74"/>
      <c r="P6794" s="74"/>
      <c r="Q6794" s="78"/>
      <c r="AR6794">
        <f t="shared" si="431"/>
        <v>0</v>
      </c>
      <c r="AS6794">
        <f t="shared" si="432"/>
        <v>0</v>
      </c>
      <c r="AT6794">
        <f t="shared" si="430"/>
        <v>0</v>
      </c>
    </row>
    <row r="6795" spans="2:46" ht="15.75" customHeight="1">
      <c r="B6795" t="str">
        <f t="shared" si="429"/>
        <v/>
      </c>
      <c r="C6795" s="73"/>
      <c r="D6795" s="73"/>
      <c r="E6795" s="77"/>
      <c r="F6795" s="74"/>
      <c r="G6795" s="73"/>
      <c r="H6795" s="74"/>
      <c r="I6795" s="74"/>
      <c r="J6795" s="74"/>
      <c r="K6795" s="74"/>
      <c r="L6795" s="74"/>
      <c r="M6795" s="74"/>
      <c r="N6795" s="74"/>
      <c r="O6795" s="74"/>
      <c r="P6795" s="74"/>
      <c r="Q6795" s="78"/>
      <c r="AR6795">
        <f t="shared" si="431"/>
        <v>0</v>
      </c>
      <c r="AS6795">
        <f t="shared" si="432"/>
        <v>0</v>
      </c>
      <c r="AT6795">
        <f t="shared" si="430"/>
        <v>0</v>
      </c>
    </row>
    <row r="6796" spans="2:46" ht="15.75" customHeight="1">
      <c r="B6796" t="str">
        <f t="shared" si="429"/>
        <v/>
      </c>
      <c r="C6796" s="73"/>
      <c r="D6796" s="73"/>
      <c r="E6796" s="77"/>
      <c r="F6796" s="74"/>
      <c r="G6796" s="73"/>
      <c r="H6796" s="74"/>
      <c r="I6796" s="74"/>
      <c r="J6796" s="74"/>
      <c r="K6796" s="74"/>
      <c r="L6796" s="74"/>
      <c r="M6796" s="74"/>
      <c r="N6796" s="74"/>
      <c r="O6796" s="74"/>
      <c r="P6796" s="74"/>
      <c r="Q6796" s="78"/>
      <c r="AR6796">
        <f t="shared" si="431"/>
        <v>0</v>
      </c>
      <c r="AS6796">
        <f t="shared" si="432"/>
        <v>0</v>
      </c>
      <c r="AT6796">
        <f t="shared" si="430"/>
        <v>0</v>
      </c>
    </row>
    <row r="6797" spans="2:46" ht="15.75" customHeight="1">
      <c r="B6797" t="str">
        <f t="shared" si="429"/>
        <v/>
      </c>
      <c r="C6797" s="73"/>
      <c r="D6797" s="73"/>
      <c r="E6797" s="77"/>
      <c r="F6797" s="74"/>
      <c r="G6797" s="73"/>
      <c r="H6797" s="74"/>
      <c r="I6797" s="74"/>
      <c r="J6797" s="74"/>
      <c r="K6797" s="74"/>
      <c r="L6797" s="74"/>
      <c r="M6797" s="74"/>
      <c r="N6797" s="74"/>
      <c r="O6797" s="75"/>
      <c r="P6797" s="74"/>
      <c r="Q6797" s="78"/>
      <c r="AR6797">
        <f t="shared" si="431"/>
        <v>0</v>
      </c>
      <c r="AS6797">
        <f t="shared" si="432"/>
        <v>0</v>
      </c>
      <c r="AT6797">
        <f t="shared" si="430"/>
        <v>0</v>
      </c>
    </row>
    <row r="6798" spans="2:46" ht="15.75" customHeight="1">
      <c r="B6798" t="str">
        <f t="shared" si="429"/>
        <v/>
      </c>
      <c r="C6798" s="73"/>
      <c r="D6798" s="73"/>
      <c r="E6798" s="77"/>
      <c r="F6798" s="74"/>
      <c r="G6798" s="73"/>
      <c r="H6798" s="74"/>
      <c r="I6798" s="74"/>
      <c r="J6798" s="74"/>
      <c r="K6798" s="74"/>
      <c r="L6798" s="74"/>
      <c r="M6798" s="74"/>
      <c r="N6798" s="74"/>
      <c r="O6798" s="74"/>
      <c r="P6798" s="74"/>
      <c r="Q6798" s="78"/>
      <c r="AR6798">
        <f t="shared" si="431"/>
        <v>0</v>
      </c>
      <c r="AS6798">
        <f t="shared" si="432"/>
        <v>0</v>
      </c>
      <c r="AT6798">
        <f t="shared" si="430"/>
        <v>0</v>
      </c>
    </row>
    <row r="6799" spans="2:46" ht="15.75" customHeight="1">
      <c r="B6799" t="str">
        <f t="shared" si="429"/>
        <v/>
      </c>
      <c r="C6799" s="73"/>
      <c r="D6799" s="73"/>
      <c r="E6799" s="77"/>
      <c r="F6799" s="74"/>
      <c r="G6799" s="73"/>
      <c r="H6799" s="74"/>
      <c r="I6799" s="74"/>
      <c r="J6799" s="74"/>
      <c r="K6799" s="74"/>
      <c r="L6799" s="74"/>
      <c r="M6799" s="74"/>
      <c r="N6799" s="74"/>
      <c r="O6799" s="74"/>
      <c r="P6799" s="74"/>
      <c r="Q6799" s="78"/>
      <c r="AR6799">
        <f t="shared" si="431"/>
        <v>0</v>
      </c>
      <c r="AS6799">
        <f t="shared" si="432"/>
        <v>0</v>
      </c>
      <c r="AT6799">
        <f t="shared" si="430"/>
        <v>0</v>
      </c>
    </row>
    <row r="6800" spans="2:46" ht="15.75" customHeight="1">
      <c r="B6800" t="str">
        <f t="shared" si="429"/>
        <v/>
      </c>
      <c r="C6800" s="73"/>
      <c r="D6800" s="73"/>
      <c r="E6800" s="77"/>
      <c r="F6800" s="74"/>
      <c r="G6800" s="73"/>
      <c r="H6800" s="74"/>
      <c r="I6800" s="74"/>
      <c r="J6800" s="74"/>
      <c r="K6800" s="74"/>
      <c r="L6800" s="74"/>
      <c r="M6800" s="74"/>
      <c r="N6800" s="74"/>
      <c r="O6800" s="74"/>
      <c r="P6800" s="74"/>
      <c r="Q6800" s="78"/>
      <c r="AR6800">
        <f t="shared" si="431"/>
        <v>0</v>
      </c>
      <c r="AS6800">
        <f t="shared" si="432"/>
        <v>0</v>
      </c>
      <c r="AT6800">
        <f t="shared" si="430"/>
        <v>0</v>
      </c>
    </row>
    <row r="6801" spans="2:46" ht="15.75" customHeight="1">
      <c r="B6801" t="str">
        <f t="shared" si="429"/>
        <v/>
      </c>
      <c r="C6801" s="73"/>
      <c r="D6801" s="73"/>
      <c r="E6801" s="77"/>
      <c r="F6801" s="74"/>
      <c r="G6801" s="73"/>
      <c r="H6801" s="74"/>
      <c r="I6801" s="74"/>
      <c r="J6801" s="74"/>
      <c r="K6801" s="74"/>
      <c r="L6801" s="74"/>
      <c r="M6801" s="74"/>
      <c r="N6801" s="74"/>
      <c r="O6801" s="74"/>
      <c r="P6801" s="74"/>
      <c r="Q6801" s="78"/>
      <c r="AR6801">
        <f t="shared" si="431"/>
        <v>0</v>
      </c>
      <c r="AS6801">
        <f t="shared" si="432"/>
        <v>0</v>
      </c>
      <c r="AT6801">
        <f t="shared" si="430"/>
        <v>0</v>
      </c>
    </row>
    <row r="6802" spans="2:46" ht="15.75" customHeight="1">
      <c r="B6802" t="str">
        <f t="shared" si="429"/>
        <v/>
      </c>
      <c r="C6802" s="73"/>
      <c r="D6802" s="73"/>
      <c r="E6802" s="77"/>
      <c r="F6802" s="74"/>
      <c r="G6802" s="73"/>
      <c r="H6802" s="74"/>
      <c r="I6802" s="74"/>
      <c r="J6802" s="74"/>
      <c r="K6802" s="74"/>
      <c r="L6802" s="74"/>
      <c r="M6802" s="74"/>
      <c r="N6802" s="74"/>
      <c r="O6802" s="74"/>
      <c r="P6802" s="74"/>
      <c r="Q6802" s="78"/>
      <c r="AR6802">
        <f t="shared" si="431"/>
        <v>0</v>
      </c>
      <c r="AS6802">
        <f t="shared" si="432"/>
        <v>0</v>
      </c>
      <c r="AT6802">
        <f t="shared" si="430"/>
        <v>0</v>
      </c>
    </row>
    <row r="6803" spans="2:46" ht="15.75" customHeight="1">
      <c r="B6803" t="str">
        <f t="shared" si="429"/>
        <v/>
      </c>
      <c r="C6803" s="73"/>
      <c r="D6803" s="73"/>
      <c r="E6803" s="77"/>
      <c r="F6803" s="74"/>
      <c r="G6803" s="73"/>
      <c r="H6803" s="74"/>
      <c r="I6803" s="74"/>
      <c r="J6803" s="74"/>
      <c r="K6803" s="74"/>
      <c r="L6803" s="74"/>
      <c r="M6803" s="74"/>
      <c r="N6803" s="74"/>
      <c r="O6803" s="74"/>
      <c r="P6803" s="74"/>
      <c r="Q6803" s="78"/>
      <c r="AR6803">
        <f t="shared" si="431"/>
        <v>0</v>
      </c>
      <c r="AS6803">
        <f t="shared" si="432"/>
        <v>0</v>
      </c>
      <c r="AT6803">
        <f t="shared" si="430"/>
        <v>0</v>
      </c>
    </row>
    <row r="6804" spans="2:46" ht="15.75" customHeight="1">
      <c r="B6804" t="str">
        <f t="shared" si="429"/>
        <v/>
      </c>
      <c r="C6804" s="73"/>
      <c r="D6804" s="73"/>
      <c r="E6804" s="77"/>
      <c r="F6804" s="74"/>
      <c r="G6804" s="73"/>
      <c r="H6804" s="74"/>
      <c r="I6804" s="74"/>
      <c r="J6804" s="74"/>
      <c r="K6804" s="74"/>
      <c r="L6804" s="74"/>
      <c r="M6804" s="74"/>
      <c r="N6804" s="74"/>
      <c r="O6804" s="74"/>
      <c r="P6804" s="74"/>
      <c r="Q6804" s="78"/>
      <c r="AR6804">
        <f t="shared" si="431"/>
        <v>0</v>
      </c>
      <c r="AS6804">
        <f t="shared" si="432"/>
        <v>0</v>
      </c>
      <c r="AT6804">
        <f t="shared" si="430"/>
        <v>0</v>
      </c>
    </row>
    <row r="6805" spans="2:46" ht="15.75" customHeight="1">
      <c r="B6805" t="str">
        <f t="shared" si="429"/>
        <v/>
      </c>
      <c r="C6805" s="73"/>
      <c r="D6805" s="73"/>
      <c r="E6805" s="77"/>
      <c r="F6805" s="74"/>
      <c r="G6805" s="73"/>
      <c r="H6805" s="74"/>
      <c r="I6805" s="74"/>
      <c r="J6805" s="74"/>
      <c r="K6805" s="74"/>
      <c r="L6805" s="74"/>
      <c r="M6805" s="74"/>
      <c r="N6805" s="74"/>
      <c r="O6805" s="74"/>
      <c r="P6805" s="74"/>
      <c r="Q6805" s="78"/>
      <c r="AR6805">
        <f t="shared" si="431"/>
        <v>0</v>
      </c>
      <c r="AS6805">
        <f t="shared" si="432"/>
        <v>0</v>
      </c>
      <c r="AT6805">
        <f t="shared" si="430"/>
        <v>0</v>
      </c>
    </row>
    <row r="6806" spans="2:46" ht="15.75" customHeight="1">
      <c r="B6806" t="str">
        <f t="shared" si="429"/>
        <v/>
      </c>
      <c r="C6806" s="73"/>
      <c r="D6806" s="73"/>
      <c r="E6806" s="77"/>
      <c r="F6806" s="74"/>
      <c r="G6806" s="73"/>
      <c r="H6806" s="74"/>
      <c r="I6806" s="74"/>
      <c r="J6806" s="74"/>
      <c r="K6806" s="74"/>
      <c r="L6806" s="74"/>
      <c r="M6806" s="74"/>
      <c r="N6806" s="74"/>
      <c r="O6806" s="74"/>
      <c r="P6806" s="74"/>
      <c r="Q6806" s="78"/>
      <c r="AR6806">
        <f t="shared" si="431"/>
        <v>0</v>
      </c>
      <c r="AS6806">
        <f t="shared" si="432"/>
        <v>0</v>
      </c>
      <c r="AT6806">
        <f t="shared" si="430"/>
        <v>0</v>
      </c>
    </row>
    <row r="6807" spans="2:46" ht="15.75" customHeight="1">
      <c r="B6807" t="str">
        <f t="shared" si="429"/>
        <v/>
      </c>
      <c r="C6807" s="73"/>
      <c r="D6807" s="73"/>
      <c r="E6807" s="77"/>
      <c r="F6807" s="74"/>
      <c r="G6807" s="73"/>
      <c r="H6807" s="74"/>
      <c r="I6807" s="74"/>
      <c r="J6807" s="74"/>
      <c r="K6807" s="74"/>
      <c r="L6807" s="74"/>
      <c r="M6807" s="74"/>
      <c r="N6807" s="74"/>
      <c r="O6807" s="74"/>
      <c r="P6807" s="74"/>
      <c r="Q6807" s="78"/>
      <c r="AR6807">
        <f t="shared" si="431"/>
        <v>0</v>
      </c>
      <c r="AS6807">
        <f t="shared" si="432"/>
        <v>0</v>
      </c>
      <c r="AT6807">
        <f t="shared" si="430"/>
        <v>0</v>
      </c>
    </row>
    <row r="6808" spans="2:46" ht="15.75" customHeight="1">
      <c r="B6808" t="str">
        <f t="shared" si="429"/>
        <v/>
      </c>
      <c r="C6808" s="73"/>
      <c r="D6808" s="73"/>
      <c r="E6808" s="77"/>
      <c r="F6808" s="74"/>
      <c r="G6808" s="73"/>
      <c r="H6808" s="74"/>
      <c r="I6808" s="74"/>
      <c r="J6808" s="74"/>
      <c r="K6808" s="74"/>
      <c r="L6808" s="74"/>
      <c r="M6808" s="74"/>
      <c r="N6808" s="74"/>
      <c r="O6808" s="74"/>
      <c r="P6808" s="74"/>
      <c r="Q6808" s="78"/>
      <c r="AR6808">
        <f t="shared" si="431"/>
        <v>0</v>
      </c>
      <c r="AS6808">
        <f t="shared" si="432"/>
        <v>0</v>
      </c>
      <c r="AT6808">
        <f t="shared" si="430"/>
        <v>0</v>
      </c>
    </row>
    <row r="6809" spans="2:46" ht="15.75" customHeight="1">
      <c r="B6809" t="str">
        <f t="shared" si="429"/>
        <v/>
      </c>
      <c r="C6809" s="73"/>
      <c r="D6809" s="73"/>
      <c r="E6809" s="77"/>
      <c r="F6809" s="74"/>
      <c r="G6809" s="73"/>
      <c r="H6809" s="74"/>
      <c r="I6809" s="74"/>
      <c r="J6809" s="74"/>
      <c r="K6809" s="74"/>
      <c r="L6809" s="74"/>
      <c r="M6809" s="74"/>
      <c r="N6809" s="74"/>
      <c r="O6809" s="74"/>
      <c r="P6809" s="74"/>
      <c r="Q6809" s="78"/>
      <c r="AR6809">
        <f t="shared" si="431"/>
        <v>0</v>
      </c>
      <c r="AS6809">
        <f t="shared" si="432"/>
        <v>0</v>
      </c>
      <c r="AT6809">
        <f t="shared" si="430"/>
        <v>0</v>
      </c>
    </row>
    <row r="6810" spans="2:46" ht="15.75" customHeight="1">
      <c r="B6810" t="str">
        <f t="shared" si="429"/>
        <v/>
      </c>
      <c r="C6810" s="73"/>
      <c r="D6810" s="73"/>
      <c r="E6810" s="77"/>
      <c r="F6810" s="74"/>
      <c r="G6810" s="73"/>
      <c r="H6810" s="74"/>
      <c r="I6810" s="74"/>
      <c r="J6810" s="74"/>
      <c r="K6810" s="74"/>
      <c r="L6810" s="74"/>
      <c r="M6810" s="74"/>
      <c r="N6810" s="74"/>
      <c r="O6810" s="74"/>
      <c r="P6810" s="74"/>
      <c r="Q6810" s="78"/>
      <c r="AR6810">
        <f t="shared" si="431"/>
        <v>0</v>
      </c>
      <c r="AS6810">
        <f t="shared" si="432"/>
        <v>0</v>
      </c>
      <c r="AT6810">
        <f t="shared" si="430"/>
        <v>0</v>
      </c>
    </row>
    <row r="6811" spans="2:46" ht="15.75" customHeight="1">
      <c r="B6811" t="str">
        <f t="shared" si="429"/>
        <v/>
      </c>
      <c r="C6811" s="73"/>
      <c r="D6811" s="73"/>
      <c r="E6811" s="77"/>
      <c r="F6811" s="74"/>
      <c r="G6811" s="73"/>
      <c r="H6811" s="74"/>
      <c r="I6811" s="74"/>
      <c r="J6811" s="74"/>
      <c r="K6811" s="74"/>
      <c r="L6811" s="74"/>
      <c r="M6811" s="74"/>
      <c r="N6811" s="74"/>
      <c r="O6811" s="74"/>
      <c r="P6811" s="74"/>
      <c r="Q6811" s="78"/>
      <c r="AR6811">
        <f t="shared" si="431"/>
        <v>0</v>
      </c>
      <c r="AS6811">
        <f t="shared" si="432"/>
        <v>0</v>
      </c>
      <c r="AT6811">
        <f t="shared" si="430"/>
        <v>0</v>
      </c>
    </row>
    <row r="6812" spans="2:46" ht="15.75" customHeight="1">
      <c r="B6812" t="str">
        <f t="shared" si="429"/>
        <v/>
      </c>
      <c r="C6812" s="73"/>
      <c r="D6812" s="73"/>
      <c r="E6812" s="77"/>
      <c r="F6812" s="74"/>
      <c r="G6812" s="73"/>
      <c r="H6812" s="74"/>
      <c r="I6812" s="74"/>
      <c r="J6812" s="74"/>
      <c r="K6812" s="74"/>
      <c r="L6812" s="74"/>
      <c r="M6812" s="74"/>
      <c r="N6812" s="74"/>
      <c r="O6812" s="74"/>
      <c r="P6812" s="74"/>
      <c r="Q6812" s="78"/>
      <c r="AR6812">
        <f t="shared" si="431"/>
        <v>0</v>
      </c>
      <c r="AS6812">
        <f t="shared" si="432"/>
        <v>0</v>
      </c>
      <c r="AT6812">
        <f t="shared" si="430"/>
        <v>0</v>
      </c>
    </row>
    <row r="6813" spans="2:46" ht="15.75" customHeight="1">
      <c r="B6813" t="str">
        <f t="shared" si="429"/>
        <v/>
      </c>
      <c r="C6813" s="73"/>
      <c r="D6813" s="73"/>
      <c r="E6813" s="77"/>
      <c r="F6813" s="74"/>
      <c r="G6813" s="73"/>
      <c r="H6813" s="74"/>
      <c r="I6813" s="74"/>
      <c r="J6813" s="74"/>
      <c r="K6813" s="74"/>
      <c r="L6813" s="74"/>
      <c r="M6813" s="74"/>
      <c r="N6813" s="74"/>
      <c r="O6813" s="74"/>
      <c r="P6813" s="74"/>
      <c r="Q6813" s="78"/>
      <c r="AR6813">
        <f t="shared" si="431"/>
        <v>0</v>
      </c>
      <c r="AS6813">
        <f t="shared" si="432"/>
        <v>0</v>
      </c>
      <c r="AT6813">
        <f t="shared" si="430"/>
        <v>0</v>
      </c>
    </row>
    <row r="6814" spans="2:46" ht="15.75" customHeight="1">
      <c r="B6814" t="str">
        <f t="shared" si="429"/>
        <v/>
      </c>
      <c r="C6814" s="73"/>
      <c r="D6814" s="73"/>
      <c r="E6814" s="77"/>
      <c r="F6814" s="74"/>
      <c r="G6814" s="73"/>
      <c r="H6814" s="74"/>
      <c r="I6814" s="74"/>
      <c r="J6814" s="74"/>
      <c r="K6814" s="74"/>
      <c r="L6814" s="74"/>
      <c r="M6814" s="74"/>
      <c r="N6814" s="74"/>
      <c r="O6814" s="74"/>
      <c r="P6814" s="74"/>
      <c r="Q6814" s="78"/>
      <c r="AR6814">
        <f t="shared" si="431"/>
        <v>0</v>
      </c>
      <c r="AS6814">
        <f t="shared" si="432"/>
        <v>0</v>
      </c>
      <c r="AT6814">
        <f t="shared" si="430"/>
        <v>0</v>
      </c>
    </row>
    <row r="6815" spans="2:46" ht="15.75" customHeight="1">
      <c r="B6815" t="str">
        <f t="shared" si="429"/>
        <v/>
      </c>
      <c r="C6815" s="73"/>
      <c r="D6815" s="73"/>
      <c r="E6815" s="77"/>
      <c r="F6815" s="74"/>
      <c r="G6815" s="73"/>
      <c r="H6815" s="74"/>
      <c r="I6815" s="74"/>
      <c r="J6815" s="74"/>
      <c r="K6815" s="74"/>
      <c r="L6815" s="74"/>
      <c r="M6815" s="74"/>
      <c r="N6815" s="74"/>
      <c r="O6815" s="74"/>
      <c r="P6815" s="74"/>
      <c r="Q6815" s="78"/>
      <c r="AR6815">
        <f t="shared" si="431"/>
        <v>0</v>
      </c>
      <c r="AS6815">
        <f t="shared" si="432"/>
        <v>0</v>
      </c>
      <c r="AT6815">
        <f t="shared" si="430"/>
        <v>0</v>
      </c>
    </row>
    <row r="6816" spans="2:46" ht="15.75" customHeight="1">
      <c r="B6816" t="str">
        <f t="shared" si="429"/>
        <v/>
      </c>
      <c r="C6816" s="73"/>
      <c r="D6816" s="73"/>
      <c r="E6816" s="77"/>
      <c r="F6816" s="74"/>
      <c r="G6816" s="73"/>
      <c r="H6816" s="74"/>
      <c r="I6816" s="74"/>
      <c r="J6816" s="74"/>
      <c r="K6816" s="74"/>
      <c r="L6816" s="74"/>
      <c r="M6816" s="74"/>
      <c r="N6816" s="74"/>
      <c r="O6816" s="74"/>
      <c r="P6816" s="74"/>
      <c r="Q6816" s="78"/>
      <c r="AR6816">
        <f t="shared" si="431"/>
        <v>0</v>
      </c>
      <c r="AS6816">
        <f t="shared" si="432"/>
        <v>0</v>
      </c>
      <c r="AT6816">
        <f t="shared" si="430"/>
        <v>0</v>
      </c>
    </row>
    <row r="6817" spans="2:46" ht="15.75" customHeight="1">
      <c r="B6817" t="str">
        <f t="shared" si="429"/>
        <v/>
      </c>
      <c r="C6817" s="73"/>
      <c r="D6817" s="73"/>
      <c r="E6817" s="77"/>
      <c r="F6817" s="74"/>
      <c r="G6817" s="73"/>
      <c r="H6817" s="74"/>
      <c r="I6817" s="74"/>
      <c r="J6817" s="74"/>
      <c r="K6817" s="74"/>
      <c r="L6817" s="74"/>
      <c r="M6817" s="74"/>
      <c r="N6817" s="74"/>
      <c r="O6817" s="74"/>
      <c r="P6817" s="74"/>
      <c r="Q6817" s="78"/>
      <c r="AR6817">
        <f t="shared" si="431"/>
        <v>0</v>
      </c>
      <c r="AS6817">
        <f t="shared" si="432"/>
        <v>0</v>
      </c>
      <c r="AT6817">
        <f t="shared" si="430"/>
        <v>0</v>
      </c>
    </row>
    <row r="6818" spans="2:46" ht="15.75" customHeight="1">
      <c r="B6818" t="str">
        <f t="shared" si="429"/>
        <v/>
      </c>
      <c r="C6818" s="73"/>
      <c r="D6818" s="73"/>
      <c r="E6818" s="77"/>
      <c r="F6818" s="74"/>
      <c r="G6818" s="73"/>
      <c r="H6818" s="74"/>
      <c r="I6818" s="74"/>
      <c r="J6818" s="74"/>
      <c r="K6818" s="74"/>
      <c r="L6818" s="74"/>
      <c r="M6818" s="74"/>
      <c r="N6818" s="74"/>
      <c r="O6818" s="74"/>
      <c r="P6818" s="74"/>
      <c r="Q6818" s="78"/>
      <c r="AR6818">
        <f t="shared" si="431"/>
        <v>0</v>
      </c>
      <c r="AS6818">
        <f t="shared" si="432"/>
        <v>0</v>
      </c>
      <c r="AT6818">
        <f t="shared" si="430"/>
        <v>0</v>
      </c>
    </row>
    <row r="6819" spans="2:46" ht="15.75" customHeight="1">
      <c r="B6819" t="str">
        <f t="shared" si="429"/>
        <v/>
      </c>
      <c r="C6819" s="73"/>
      <c r="D6819" s="73"/>
      <c r="E6819" s="77"/>
      <c r="F6819" s="74"/>
      <c r="G6819" s="73"/>
      <c r="H6819" s="74"/>
      <c r="I6819" s="74"/>
      <c r="J6819" s="74"/>
      <c r="K6819" s="74"/>
      <c r="L6819" s="74"/>
      <c r="M6819" s="74"/>
      <c r="N6819" s="74"/>
      <c r="O6819" s="74"/>
      <c r="P6819" s="74"/>
      <c r="Q6819" s="78"/>
      <c r="AR6819">
        <f t="shared" si="431"/>
        <v>0</v>
      </c>
      <c r="AS6819">
        <f t="shared" si="432"/>
        <v>0</v>
      </c>
      <c r="AT6819">
        <f t="shared" si="430"/>
        <v>0</v>
      </c>
    </row>
    <row r="6820" spans="2:46" ht="15.75" customHeight="1">
      <c r="B6820" t="str">
        <f t="shared" si="429"/>
        <v/>
      </c>
      <c r="C6820" s="73"/>
      <c r="D6820" s="73"/>
      <c r="E6820" s="77"/>
      <c r="F6820" s="74"/>
      <c r="G6820" s="73"/>
      <c r="H6820" s="74"/>
      <c r="I6820" s="74"/>
      <c r="J6820" s="74"/>
      <c r="K6820" s="74"/>
      <c r="L6820" s="74"/>
      <c r="M6820" s="74"/>
      <c r="N6820" s="74"/>
      <c r="O6820" s="74"/>
      <c r="P6820" s="74"/>
      <c r="Q6820" s="78"/>
      <c r="AR6820">
        <f t="shared" si="431"/>
        <v>0</v>
      </c>
      <c r="AS6820">
        <f t="shared" si="432"/>
        <v>0</v>
      </c>
      <c r="AT6820">
        <f t="shared" si="430"/>
        <v>0</v>
      </c>
    </row>
    <row r="6821" spans="2:46" ht="15.75" customHeight="1">
      <c r="B6821" t="str">
        <f t="shared" si="429"/>
        <v/>
      </c>
      <c r="C6821" s="73"/>
      <c r="D6821" s="73"/>
      <c r="E6821" s="77"/>
      <c r="F6821" s="74"/>
      <c r="G6821" s="73"/>
      <c r="H6821" s="74"/>
      <c r="I6821" s="74"/>
      <c r="J6821" s="74"/>
      <c r="K6821" s="74"/>
      <c r="L6821" s="74"/>
      <c r="M6821" s="74"/>
      <c r="N6821" s="74"/>
      <c r="O6821" s="74"/>
      <c r="P6821" s="74"/>
      <c r="Q6821" s="78"/>
      <c r="AR6821">
        <f t="shared" si="431"/>
        <v>0</v>
      </c>
      <c r="AS6821">
        <f t="shared" si="432"/>
        <v>0</v>
      </c>
      <c r="AT6821">
        <f t="shared" si="430"/>
        <v>0</v>
      </c>
    </row>
    <row r="6822" spans="2:46" ht="15.75" customHeight="1">
      <c r="B6822" t="str">
        <f t="shared" si="429"/>
        <v/>
      </c>
      <c r="C6822" s="73"/>
      <c r="D6822" s="73"/>
      <c r="E6822" s="77"/>
      <c r="F6822" s="74"/>
      <c r="G6822" s="73"/>
      <c r="H6822" s="74"/>
      <c r="I6822" s="74"/>
      <c r="J6822" s="74"/>
      <c r="K6822" s="74"/>
      <c r="L6822" s="74"/>
      <c r="M6822" s="74"/>
      <c r="N6822" s="74"/>
      <c r="O6822" s="74"/>
      <c r="P6822" s="74"/>
      <c r="Q6822" s="78"/>
      <c r="AR6822">
        <f t="shared" si="431"/>
        <v>0</v>
      </c>
      <c r="AS6822">
        <f t="shared" si="432"/>
        <v>0</v>
      </c>
      <c r="AT6822">
        <f t="shared" si="430"/>
        <v>0</v>
      </c>
    </row>
    <row r="6823" spans="2:46" ht="15.75" customHeight="1">
      <c r="B6823" t="str">
        <f t="shared" si="429"/>
        <v/>
      </c>
      <c r="C6823" s="73"/>
      <c r="D6823" s="73"/>
      <c r="E6823" s="77"/>
      <c r="F6823" s="74"/>
      <c r="G6823" s="73"/>
      <c r="H6823" s="74"/>
      <c r="I6823" s="74"/>
      <c r="J6823" s="74"/>
      <c r="K6823" s="74"/>
      <c r="L6823" s="74"/>
      <c r="M6823" s="74"/>
      <c r="N6823" s="74"/>
      <c r="O6823" s="74"/>
      <c r="P6823" s="74"/>
      <c r="Q6823" s="78"/>
      <c r="AR6823">
        <f t="shared" si="431"/>
        <v>0</v>
      </c>
      <c r="AS6823">
        <f t="shared" si="432"/>
        <v>0</v>
      </c>
      <c r="AT6823">
        <f t="shared" si="430"/>
        <v>0</v>
      </c>
    </row>
    <row r="6824" spans="2:46" ht="15.75" customHeight="1">
      <c r="B6824" t="str">
        <f t="shared" si="429"/>
        <v/>
      </c>
      <c r="C6824" s="73"/>
      <c r="D6824" s="73"/>
      <c r="E6824" s="77"/>
      <c r="F6824" s="74"/>
      <c r="G6824" s="73"/>
      <c r="H6824" s="74"/>
      <c r="I6824" s="74"/>
      <c r="J6824" s="74"/>
      <c r="K6824" s="74"/>
      <c r="L6824" s="74"/>
      <c r="M6824" s="74"/>
      <c r="N6824" s="74"/>
      <c r="O6824" s="74"/>
      <c r="P6824" s="74"/>
      <c r="Q6824" s="78"/>
      <c r="AR6824">
        <f t="shared" si="431"/>
        <v>0</v>
      </c>
      <c r="AS6824">
        <f t="shared" si="432"/>
        <v>0</v>
      </c>
      <c r="AT6824">
        <f t="shared" si="430"/>
        <v>0</v>
      </c>
    </row>
    <row r="6825" spans="2:46" ht="15.75" customHeight="1">
      <c r="B6825" t="str">
        <f t="shared" si="429"/>
        <v/>
      </c>
      <c r="C6825" s="73"/>
      <c r="D6825" s="73"/>
      <c r="E6825" s="77"/>
      <c r="F6825" s="74"/>
      <c r="G6825" s="73"/>
      <c r="H6825" s="74"/>
      <c r="I6825" s="74"/>
      <c r="J6825" s="74"/>
      <c r="K6825" s="74"/>
      <c r="L6825" s="74"/>
      <c r="M6825" s="74"/>
      <c r="N6825" s="74"/>
      <c r="O6825" s="74"/>
      <c r="P6825" s="74"/>
      <c r="Q6825" s="78"/>
      <c r="AR6825">
        <f t="shared" si="431"/>
        <v>0</v>
      </c>
      <c r="AS6825">
        <f t="shared" si="432"/>
        <v>0</v>
      </c>
      <c r="AT6825">
        <f t="shared" si="430"/>
        <v>0</v>
      </c>
    </row>
    <row r="6826" spans="2:46" ht="15.75" customHeight="1">
      <c r="B6826" t="str">
        <f t="shared" si="429"/>
        <v/>
      </c>
      <c r="C6826" s="73"/>
      <c r="D6826" s="73"/>
      <c r="E6826" s="77"/>
      <c r="F6826" s="74"/>
      <c r="G6826" s="73"/>
      <c r="H6826" s="74"/>
      <c r="I6826" s="74"/>
      <c r="J6826" s="74"/>
      <c r="K6826" s="74"/>
      <c r="L6826" s="74"/>
      <c r="M6826" s="74"/>
      <c r="N6826" s="74"/>
      <c r="O6826" s="74"/>
      <c r="P6826" s="74"/>
      <c r="Q6826" s="78"/>
      <c r="AR6826">
        <f t="shared" si="431"/>
        <v>0</v>
      </c>
      <c r="AS6826">
        <f t="shared" si="432"/>
        <v>0</v>
      </c>
      <c r="AT6826">
        <f t="shared" si="430"/>
        <v>0</v>
      </c>
    </row>
    <row r="6827" spans="2:46" ht="15.75" customHeight="1">
      <c r="B6827" t="str">
        <f t="shared" si="429"/>
        <v/>
      </c>
      <c r="C6827" s="73"/>
      <c r="D6827" s="73"/>
      <c r="E6827" s="77"/>
      <c r="F6827" s="74"/>
      <c r="G6827" s="73"/>
      <c r="H6827" s="74"/>
      <c r="I6827" s="74"/>
      <c r="J6827" s="74"/>
      <c r="K6827" s="74"/>
      <c r="L6827" s="74"/>
      <c r="M6827" s="74"/>
      <c r="N6827" s="74"/>
      <c r="O6827" s="74"/>
      <c r="P6827" s="74"/>
      <c r="Q6827" s="78"/>
      <c r="AR6827">
        <f t="shared" si="431"/>
        <v>0</v>
      </c>
      <c r="AS6827">
        <f t="shared" si="432"/>
        <v>0</v>
      </c>
      <c r="AT6827">
        <f t="shared" si="430"/>
        <v>0</v>
      </c>
    </row>
    <row r="6828" spans="2:46" ht="15.75" customHeight="1">
      <c r="B6828" t="str">
        <f t="shared" si="429"/>
        <v/>
      </c>
      <c r="C6828" s="73"/>
      <c r="D6828" s="73"/>
      <c r="E6828" s="77"/>
      <c r="F6828" s="74"/>
      <c r="G6828" s="73"/>
      <c r="H6828" s="74"/>
      <c r="I6828" s="74"/>
      <c r="J6828" s="74"/>
      <c r="K6828" s="74"/>
      <c r="L6828" s="74"/>
      <c r="M6828" s="74"/>
      <c r="N6828" s="74"/>
      <c r="O6828" s="74"/>
      <c r="P6828" s="74"/>
      <c r="Q6828" s="78"/>
      <c r="AR6828">
        <f t="shared" si="431"/>
        <v>0</v>
      </c>
      <c r="AS6828">
        <f t="shared" si="432"/>
        <v>0</v>
      </c>
      <c r="AT6828">
        <f t="shared" si="430"/>
        <v>0</v>
      </c>
    </row>
    <row r="6829" spans="2:46" ht="15.75" customHeight="1">
      <c r="B6829" t="str">
        <f t="shared" si="429"/>
        <v/>
      </c>
      <c r="C6829" s="73"/>
      <c r="D6829" s="73"/>
      <c r="E6829" s="77"/>
      <c r="F6829" s="74"/>
      <c r="G6829" s="73"/>
      <c r="H6829" s="74"/>
      <c r="I6829" s="74"/>
      <c r="J6829" s="74"/>
      <c r="K6829" s="74"/>
      <c r="L6829" s="74"/>
      <c r="M6829" s="74"/>
      <c r="N6829" s="74"/>
      <c r="O6829" s="74"/>
      <c r="P6829" s="74"/>
      <c r="Q6829" s="78"/>
      <c r="AR6829">
        <f t="shared" si="431"/>
        <v>0</v>
      </c>
      <c r="AS6829">
        <f t="shared" si="432"/>
        <v>0</v>
      </c>
      <c r="AT6829">
        <f t="shared" si="430"/>
        <v>0</v>
      </c>
    </row>
    <row r="6830" spans="2:46" ht="15.75" customHeight="1">
      <c r="B6830" t="str">
        <f t="shared" si="429"/>
        <v/>
      </c>
      <c r="C6830" s="73"/>
      <c r="D6830" s="73"/>
      <c r="E6830" s="77"/>
      <c r="F6830" s="74"/>
      <c r="G6830" s="73"/>
      <c r="H6830" s="74"/>
      <c r="I6830" s="74"/>
      <c r="J6830" s="74"/>
      <c r="K6830" s="74"/>
      <c r="L6830" s="74"/>
      <c r="M6830" s="74"/>
      <c r="N6830" s="74"/>
      <c r="O6830" s="74"/>
      <c r="P6830" s="74"/>
      <c r="Q6830" s="78"/>
      <c r="AR6830">
        <f t="shared" si="431"/>
        <v>0</v>
      </c>
      <c r="AS6830">
        <f t="shared" si="432"/>
        <v>0</v>
      </c>
      <c r="AT6830">
        <f t="shared" si="430"/>
        <v>0</v>
      </c>
    </row>
    <row r="6831" spans="2:46" ht="15.75" customHeight="1">
      <c r="B6831" t="str">
        <f t="shared" si="429"/>
        <v/>
      </c>
      <c r="C6831" s="73"/>
      <c r="D6831" s="73"/>
      <c r="E6831" s="77"/>
      <c r="F6831" s="74"/>
      <c r="G6831" s="73"/>
      <c r="H6831" s="74"/>
      <c r="I6831" s="74"/>
      <c r="J6831" s="74"/>
      <c r="K6831" s="74"/>
      <c r="L6831" s="74"/>
      <c r="M6831" s="74"/>
      <c r="N6831" s="74"/>
      <c r="O6831" s="74"/>
      <c r="P6831" s="74"/>
      <c r="Q6831" s="78"/>
      <c r="AR6831">
        <f t="shared" si="431"/>
        <v>0</v>
      </c>
      <c r="AS6831">
        <f t="shared" si="432"/>
        <v>0</v>
      </c>
      <c r="AT6831">
        <f t="shared" si="430"/>
        <v>0</v>
      </c>
    </row>
    <row r="6832" spans="2:46" ht="15.75" customHeight="1">
      <c r="B6832" t="str">
        <f t="shared" si="429"/>
        <v/>
      </c>
      <c r="C6832" s="73"/>
      <c r="D6832" s="73"/>
      <c r="E6832" s="77"/>
      <c r="F6832" s="74"/>
      <c r="G6832" s="73"/>
      <c r="H6832" s="74"/>
      <c r="I6832" s="74"/>
      <c r="J6832" s="74"/>
      <c r="K6832" s="74"/>
      <c r="L6832" s="74"/>
      <c r="M6832" s="74"/>
      <c r="N6832" s="74"/>
      <c r="O6832" s="74"/>
      <c r="P6832" s="74"/>
      <c r="Q6832" s="78"/>
      <c r="AR6832">
        <f t="shared" si="431"/>
        <v>0</v>
      </c>
      <c r="AS6832">
        <f t="shared" si="432"/>
        <v>0</v>
      </c>
      <c r="AT6832">
        <f t="shared" si="430"/>
        <v>0</v>
      </c>
    </row>
    <row r="6833" spans="2:46" ht="15.75" customHeight="1">
      <c r="B6833" t="str">
        <f t="shared" si="429"/>
        <v/>
      </c>
      <c r="C6833" s="73"/>
      <c r="D6833" s="73"/>
      <c r="E6833" s="77"/>
      <c r="F6833" s="74"/>
      <c r="G6833" s="73"/>
      <c r="H6833" s="74"/>
      <c r="I6833" s="74"/>
      <c r="J6833" s="74"/>
      <c r="K6833" s="74"/>
      <c r="L6833" s="74"/>
      <c r="M6833" s="74"/>
      <c r="N6833" s="74"/>
      <c r="O6833" s="74"/>
      <c r="P6833" s="74"/>
      <c r="Q6833" s="78"/>
      <c r="AR6833">
        <f t="shared" si="431"/>
        <v>0</v>
      </c>
      <c r="AS6833">
        <f t="shared" si="432"/>
        <v>0</v>
      </c>
      <c r="AT6833">
        <f t="shared" si="430"/>
        <v>0</v>
      </c>
    </row>
    <row r="6834" spans="2:46" ht="15.75" customHeight="1">
      <c r="B6834" t="str">
        <f t="shared" si="429"/>
        <v/>
      </c>
      <c r="C6834" s="73"/>
      <c r="D6834" s="73"/>
      <c r="E6834" s="77"/>
      <c r="F6834" s="74"/>
      <c r="G6834" s="73"/>
      <c r="H6834" s="74"/>
      <c r="I6834" s="74"/>
      <c r="J6834" s="74"/>
      <c r="K6834" s="74"/>
      <c r="L6834" s="74"/>
      <c r="M6834" s="74"/>
      <c r="N6834" s="74"/>
      <c r="O6834" s="74"/>
      <c r="P6834" s="74"/>
      <c r="Q6834" s="78"/>
      <c r="AR6834">
        <f t="shared" si="431"/>
        <v>0</v>
      </c>
      <c r="AS6834">
        <f t="shared" si="432"/>
        <v>0</v>
      </c>
      <c r="AT6834">
        <f t="shared" si="430"/>
        <v>0</v>
      </c>
    </row>
    <row r="6835" spans="2:46" ht="15.75" customHeight="1">
      <c r="B6835" t="str">
        <f t="shared" si="429"/>
        <v/>
      </c>
      <c r="C6835" s="73"/>
      <c r="D6835" s="73"/>
      <c r="E6835" s="77"/>
      <c r="F6835" s="74"/>
      <c r="G6835" s="73"/>
      <c r="H6835" s="74"/>
      <c r="I6835" s="74"/>
      <c r="J6835" s="74"/>
      <c r="K6835" s="74"/>
      <c r="L6835" s="74"/>
      <c r="M6835" s="74"/>
      <c r="N6835" s="74"/>
      <c r="O6835" s="74"/>
      <c r="P6835" s="74"/>
      <c r="Q6835" s="78"/>
      <c r="AR6835">
        <f t="shared" si="431"/>
        <v>0</v>
      </c>
      <c r="AS6835">
        <f t="shared" si="432"/>
        <v>0</v>
      </c>
      <c r="AT6835">
        <f t="shared" si="430"/>
        <v>0</v>
      </c>
    </row>
    <row r="6836" spans="2:46" ht="15.75" customHeight="1">
      <c r="B6836" t="str">
        <f t="shared" si="429"/>
        <v/>
      </c>
      <c r="C6836" s="73"/>
      <c r="D6836" s="73"/>
      <c r="E6836" s="77"/>
      <c r="F6836" s="74"/>
      <c r="G6836" s="73"/>
      <c r="H6836" s="74"/>
      <c r="I6836" s="74"/>
      <c r="J6836" s="74"/>
      <c r="K6836" s="74"/>
      <c r="L6836" s="74"/>
      <c r="M6836" s="74"/>
      <c r="N6836" s="74"/>
      <c r="O6836" s="74"/>
      <c r="P6836" s="74"/>
      <c r="Q6836" s="78"/>
      <c r="AR6836">
        <f t="shared" si="431"/>
        <v>0</v>
      </c>
      <c r="AS6836">
        <f t="shared" si="432"/>
        <v>0</v>
      </c>
      <c r="AT6836">
        <f t="shared" si="430"/>
        <v>0</v>
      </c>
    </row>
    <row r="6837" spans="2:46" ht="15.75" customHeight="1">
      <c r="B6837" t="str">
        <f t="shared" si="429"/>
        <v/>
      </c>
      <c r="C6837" s="73"/>
      <c r="D6837" s="73"/>
      <c r="E6837" s="77"/>
      <c r="F6837" s="74"/>
      <c r="G6837" s="73"/>
      <c r="H6837" s="74"/>
      <c r="I6837" s="74"/>
      <c r="J6837" s="74"/>
      <c r="K6837" s="74"/>
      <c r="L6837" s="74"/>
      <c r="M6837" s="74"/>
      <c r="N6837" s="74"/>
      <c r="O6837" s="74"/>
      <c r="P6837" s="74"/>
      <c r="Q6837" s="78"/>
      <c r="AR6837">
        <f t="shared" si="431"/>
        <v>0</v>
      </c>
      <c r="AS6837">
        <f t="shared" si="432"/>
        <v>0</v>
      </c>
      <c r="AT6837">
        <f t="shared" si="430"/>
        <v>0</v>
      </c>
    </row>
    <row r="6838" spans="2:46" ht="15.75" customHeight="1">
      <c r="B6838" t="str">
        <f t="shared" si="429"/>
        <v/>
      </c>
      <c r="C6838" s="73"/>
      <c r="D6838" s="73"/>
      <c r="E6838" s="77"/>
      <c r="F6838" s="74"/>
      <c r="G6838" s="73"/>
      <c r="H6838" s="74"/>
      <c r="I6838" s="74"/>
      <c r="J6838" s="74"/>
      <c r="K6838" s="74"/>
      <c r="L6838" s="74"/>
      <c r="M6838" s="74"/>
      <c r="N6838" s="74"/>
      <c r="O6838" s="74"/>
      <c r="P6838" s="74"/>
      <c r="Q6838" s="78"/>
      <c r="AR6838">
        <f t="shared" si="431"/>
        <v>0</v>
      </c>
      <c r="AS6838">
        <f t="shared" si="432"/>
        <v>0</v>
      </c>
      <c r="AT6838">
        <f t="shared" si="430"/>
        <v>0</v>
      </c>
    </row>
    <row r="6839" spans="2:46" ht="15.75" customHeight="1">
      <c r="B6839" t="str">
        <f t="shared" si="429"/>
        <v/>
      </c>
      <c r="C6839" s="73"/>
      <c r="D6839" s="73"/>
      <c r="E6839" s="77"/>
      <c r="F6839" s="74"/>
      <c r="G6839" s="73"/>
      <c r="H6839" s="74"/>
      <c r="I6839" s="74"/>
      <c r="J6839" s="74"/>
      <c r="K6839" s="74"/>
      <c r="L6839" s="74"/>
      <c r="M6839" s="74"/>
      <c r="N6839" s="74"/>
      <c r="O6839" s="74"/>
      <c r="P6839" s="74"/>
      <c r="Q6839" s="78"/>
      <c r="AR6839">
        <f t="shared" si="431"/>
        <v>0</v>
      </c>
      <c r="AS6839">
        <f t="shared" si="432"/>
        <v>0</v>
      </c>
      <c r="AT6839">
        <f t="shared" si="430"/>
        <v>0</v>
      </c>
    </row>
    <row r="6840" spans="2:46" ht="15.75" customHeight="1">
      <c r="B6840" t="str">
        <f t="shared" si="429"/>
        <v/>
      </c>
      <c r="C6840" s="73"/>
      <c r="D6840" s="73"/>
      <c r="E6840" s="77"/>
      <c r="F6840" s="74"/>
      <c r="G6840" s="73"/>
      <c r="H6840" s="74"/>
      <c r="I6840" s="74"/>
      <c r="J6840" s="74"/>
      <c r="K6840" s="74"/>
      <c r="L6840" s="74"/>
      <c r="M6840" s="74"/>
      <c r="N6840" s="74"/>
      <c r="O6840" s="74"/>
      <c r="P6840" s="74"/>
      <c r="Q6840" s="78"/>
      <c r="AR6840">
        <f t="shared" si="431"/>
        <v>0</v>
      </c>
      <c r="AS6840">
        <f t="shared" si="432"/>
        <v>0</v>
      </c>
      <c r="AT6840">
        <f t="shared" si="430"/>
        <v>0</v>
      </c>
    </row>
    <row r="6841" spans="2:46" ht="15.75" customHeight="1">
      <c r="B6841" t="str">
        <f t="shared" si="429"/>
        <v/>
      </c>
      <c r="C6841" s="73"/>
      <c r="D6841" s="73"/>
      <c r="E6841" s="77"/>
      <c r="F6841" s="74"/>
      <c r="G6841" s="73"/>
      <c r="H6841" s="74"/>
      <c r="I6841" s="74"/>
      <c r="J6841" s="74"/>
      <c r="K6841" s="74"/>
      <c r="L6841" s="74"/>
      <c r="M6841" s="74"/>
      <c r="N6841" s="74"/>
      <c r="O6841" s="74"/>
      <c r="P6841" s="74"/>
      <c r="Q6841" s="78"/>
      <c r="AR6841">
        <f t="shared" si="431"/>
        <v>0</v>
      </c>
      <c r="AS6841">
        <f t="shared" si="432"/>
        <v>0</v>
      </c>
      <c r="AT6841">
        <f t="shared" si="430"/>
        <v>0</v>
      </c>
    </row>
    <row r="6842" spans="2:46" ht="15.75" customHeight="1">
      <c r="B6842" t="str">
        <f t="shared" si="429"/>
        <v/>
      </c>
      <c r="C6842" s="73"/>
      <c r="D6842" s="73"/>
      <c r="E6842" s="77"/>
      <c r="F6842" s="74"/>
      <c r="G6842" s="73"/>
      <c r="H6842" s="74"/>
      <c r="I6842" s="74"/>
      <c r="J6842" s="74"/>
      <c r="K6842" s="74"/>
      <c r="L6842" s="74"/>
      <c r="M6842" s="74"/>
      <c r="N6842" s="74"/>
      <c r="O6842" s="74"/>
      <c r="P6842" s="74"/>
      <c r="Q6842" s="78"/>
      <c r="AR6842">
        <f t="shared" si="431"/>
        <v>0</v>
      </c>
      <c r="AS6842">
        <f t="shared" si="432"/>
        <v>0</v>
      </c>
      <c r="AT6842">
        <f t="shared" si="430"/>
        <v>0</v>
      </c>
    </row>
    <row r="6843" spans="2:46" ht="15.75" customHeight="1">
      <c r="B6843" t="str">
        <f t="shared" si="429"/>
        <v/>
      </c>
      <c r="C6843" s="73"/>
      <c r="D6843" s="73"/>
      <c r="E6843" s="77"/>
      <c r="F6843" s="74"/>
      <c r="G6843" s="73"/>
      <c r="H6843" s="74"/>
      <c r="I6843" s="74"/>
      <c r="J6843" s="74"/>
      <c r="K6843" s="74"/>
      <c r="L6843" s="74"/>
      <c r="M6843" s="74"/>
      <c r="N6843" s="74"/>
      <c r="O6843" s="74"/>
      <c r="P6843" s="74"/>
      <c r="Q6843" s="78"/>
      <c r="AR6843">
        <f t="shared" si="431"/>
        <v>0</v>
      </c>
      <c r="AS6843">
        <f t="shared" si="432"/>
        <v>0</v>
      </c>
      <c r="AT6843">
        <f t="shared" si="430"/>
        <v>0</v>
      </c>
    </row>
    <row r="6844" spans="2:46" ht="15.75" customHeight="1">
      <c r="B6844" t="str">
        <f t="shared" si="429"/>
        <v/>
      </c>
      <c r="C6844" s="73"/>
      <c r="D6844" s="73"/>
      <c r="E6844" s="77"/>
      <c r="F6844" s="74"/>
      <c r="G6844" s="73"/>
      <c r="H6844" s="74"/>
      <c r="I6844" s="74"/>
      <c r="J6844" s="74"/>
      <c r="K6844" s="74"/>
      <c r="L6844" s="74"/>
      <c r="M6844" s="74"/>
      <c r="N6844" s="74"/>
      <c r="O6844" s="74"/>
      <c r="P6844" s="74"/>
      <c r="Q6844" s="78"/>
      <c r="AR6844">
        <f t="shared" si="431"/>
        <v>0</v>
      </c>
      <c r="AS6844">
        <f t="shared" si="432"/>
        <v>0</v>
      </c>
      <c r="AT6844">
        <f t="shared" si="430"/>
        <v>0</v>
      </c>
    </row>
    <row r="6845" spans="2:46" ht="15.75" customHeight="1">
      <c r="B6845" t="str">
        <f t="shared" si="429"/>
        <v/>
      </c>
      <c r="C6845" s="73"/>
      <c r="D6845" s="73"/>
      <c r="E6845" s="77"/>
      <c r="F6845" s="74"/>
      <c r="G6845" s="73"/>
      <c r="H6845" s="74"/>
      <c r="I6845" s="74"/>
      <c r="J6845" s="74"/>
      <c r="K6845" s="74"/>
      <c r="L6845" s="74"/>
      <c r="M6845" s="74"/>
      <c r="N6845" s="74"/>
      <c r="O6845" s="74"/>
      <c r="P6845" s="74"/>
      <c r="Q6845" s="78"/>
      <c r="AR6845">
        <f t="shared" si="431"/>
        <v>0</v>
      </c>
      <c r="AS6845">
        <f t="shared" si="432"/>
        <v>0</v>
      </c>
      <c r="AT6845">
        <f t="shared" si="430"/>
        <v>0</v>
      </c>
    </row>
    <row r="6846" spans="2:46" ht="15.75" customHeight="1">
      <c r="B6846" t="str">
        <f t="shared" si="429"/>
        <v/>
      </c>
      <c r="C6846" s="73"/>
      <c r="D6846" s="73"/>
      <c r="E6846" s="77"/>
      <c r="F6846" s="74"/>
      <c r="G6846" s="73"/>
      <c r="H6846" s="74"/>
      <c r="I6846" s="74"/>
      <c r="J6846" s="74"/>
      <c r="K6846" s="74"/>
      <c r="L6846" s="74"/>
      <c r="M6846" s="74"/>
      <c r="N6846" s="74"/>
      <c r="O6846" s="74"/>
      <c r="P6846" s="74"/>
      <c r="Q6846" s="78"/>
      <c r="AR6846">
        <f t="shared" si="431"/>
        <v>0</v>
      </c>
      <c r="AS6846">
        <f t="shared" si="432"/>
        <v>0</v>
      </c>
      <c r="AT6846">
        <f t="shared" si="430"/>
        <v>0</v>
      </c>
    </row>
    <row r="6847" spans="2:46" ht="15.75" customHeight="1">
      <c r="B6847" t="str">
        <f t="shared" si="429"/>
        <v/>
      </c>
      <c r="C6847" s="73"/>
      <c r="D6847" s="73"/>
      <c r="E6847" s="77"/>
      <c r="F6847" s="74"/>
      <c r="G6847" s="73"/>
      <c r="H6847" s="74"/>
      <c r="I6847" s="74"/>
      <c r="J6847" s="74"/>
      <c r="K6847" s="74"/>
      <c r="L6847" s="74"/>
      <c r="M6847" s="74"/>
      <c r="N6847" s="74"/>
      <c r="O6847" s="74"/>
      <c r="P6847" s="74"/>
      <c r="Q6847" s="78"/>
      <c r="AR6847">
        <f t="shared" si="431"/>
        <v>0</v>
      </c>
      <c r="AS6847">
        <f t="shared" si="432"/>
        <v>0</v>
      </c>
      <c r="AT6847">
        <f t="shared" si="430"/>
        <v>0</v>
      </c>
    </row>
    <row r="6848" spans="2:46" ht="15.75" customHeight="1">
      <c r="B6848" t="str">
        <f t="shared" si="429"/>
        <v/>
      </c>
      <c r="C6848" s="73"/>
      <c r="D6848" s="73"/>
      <c r="E6848" s="77"/>
      <c r="F6848" s="74"/>
      <c r="G6848" s="73"/>
      <c r="H6848" s="74"/>
      <c r="I6848" s="74"/>
      <c r="J6848" s="74"/>
      <c r="K6848" s="74"/>
      <c r="L6848" s="74"/>
      <c r="M6848" s="74"/>
      <c r="N6848" s="74"/>
      <c r="O6848" s="74"/>
      <c r="P6848" s="74"/>
      <c r="Q6848" s="78"/>
      <c r="AR6848">
        <f t="shared" si="431"/>
        <v>0</v>
      </c>
      <c r="AS6848">
        <f t="shared" si="432"/>
        <v>0</v>
      </c>
      <c r="AT6848">
        <f t="shared" si="430"/>
        <v>0</v>
      </c>
    </row>
    <row r="6849" spans="2:46" ht="15.75" customHeight="1">
      <c r="B6849" t="str">
        <f t="shared" si="429"/>
        <v/>
      </c>
      <c r="C6849" s="73"/>
      <c r="D6849" s="73"/>
      <c r="E6849" s="77"/>
      <c r="F6849" s="74"/>
      <c r="G6849" s="73"/>
      <c r="H6849" s="74"/>
      <c r="I6849" s="74"/>
      <c r="J6849" s="74"/>
      <c r="K6849" s="74"/>
      <c r="L6849" s="74"/>
      <c r="M6849" s="74"/>
      <c r="N6849" s="74"/>
      <c r="O6849" s="74"/>
      <c r="P6849" s="74"/>
      <c r="Q6849" s="78"/>
      <c r="AR6849">
        <f t="shared" si="431"/>
        <v>0</v>
      </c>
      <c r="AS6849">
        <f t="shared" si="432"/>
        <v>0</v>
      </c>
      <c r="AT6849">
        <f t="shared" si="430"/>
        <v>0</v>
      </c>
    </row>
    <row r="6850" spans="2:46" ht="15.75" customHeight="1">
      <c r="B6850" t="str">
        <f t="shared" ref="B6850:B6913" si="433">D6850&amp;Q6850&amp;E6850</f>
        <v/>
      </c>
      <c r="C6850" s="73"/>
      <c r="D6850" s="73"/>
      <c r="E6850" s="77"/>
      <c r="F6850" s="74"/>
      <c r="G6850" s="73"/>
      <c r="H6850" s="74"/>
      <c r="I6850" s="74"/>
      <c r="J6850" s="74"/>
      <c r="K6850" s="74"/>
      <c r="L6850" s="74"/>
      <c r="M6850" s="74"/>
      <c r="N6850" s="74"/>
      <c r="O6850" s="74"/>
      <c r="P6850" s="74"/>
      <c r="Q6850" s="78"/>
      <c r="AR6850">
        <f t="shared" si="431"/>
        <v>0</v>
      </c>
      <c r="AS6850">
        <f t="shared" si="432"/>
        <v>0</v>
      </c>
      <c r="AT6850">
        <f t="shared" ref="AT6850:AT6913" si="434">AR6850-AS6850</f>
        <v>0</v>
      </c>
    </row>
    <row r="6851" spans="2:46" ht="15.75" customHeight="1">
      <c r="B6851" t="str">
        <f t="shared" si="433"/>
        <v/>
      </c>
      <c r="C6851" s="73"/>
      <c r="D6851" s="73"/>
      <c r="E6851" s="77"/>
      <c r="F6851" s="74"/>
      <c r="G6851" s="73"/>
      <c r="H6851" s="74"/>
      <c r="I6851" s="74"/>
      <c r="J6851" s="74"/>
      <c r="K6851" s="74"/>
      <c r="L6851" s="74"/>
      <c r="M6851" s="74"/>
      <c r="N6851" s="74"/>
      <c r="O6851" s="74"/>
      <c r="P6851" s="74"/>
      <c r="Q6851" s="78"/>
      <c r="AR6851">
        <f t="shared" si="431"/>
        <v>0</v>
      </c>
      <c r="AS6851">
        <f t="shared" si="432"/>
        <v>0</v>
      </c>
      <c r="AT6851">
        <f t="shared" si="434"/>
        <v>0</v>
      </c>
    </row>
    <row r="6852" spans="2:46" ht="15.75" customHeight="1">
      <c r="B6852" t="str">
        <f t="shared" si="433"/>
        <v/>
      </c>
      <c r="C6852" s="73"/>
      <c r="D6852" s="73"/>
      <c r="E6852" s="77"/>
      <c r="F6852" s="74"/>
      <c r="G6852" s="73"/>
      <c r="H6852" s="74"/>
      <c r="I6852" s="74"/>
      <c r="J6852" s="74"/>
      <c r="K6852" s="74"/>
      <c r="L6852" s="74"/>
      <c r="M6852" s="74"/>
      <c r="N6852" s="74"/>
      <c r="O6852" s="74"/>
      <c r="P6852" s="74"/>
      <c r="Q6852" s="78"/>
      <c r="AR6852">
        <f t="shared" si="431"/>
        <v>0</v>
      </c>
      <c r="AS6852">
        <f t="shared" si="432"/>
        <v>0</v>
      </c>
      <c r="AT6852">
        <f t="shared" si="434"/>
        <v>0</v>
      </c>
    </row>
    <row r="6853" spans="2:46" ht="15.75" customHeight="1">
      <c r="B6853" t="str">
        <f t="shared" si="433"/>
        <v/>
      </c>
      <c r="C6853" s="73"/>
      <c r="D6853" s="73"/>
      <c r="E6853" s="77"/>
      <c r="F6853" s="74"/>
      <c r="G6853" s="73"/>
      <c r="H6853" s="74"/>
      <c r="I6853" s="74"/>
      <c r="J6853" s="74"/>
      <c r="K6853" s="74"/>
      <c r="L6853" s="74"/>
      <c r="M6853" s="74"/>
      <c r="N6853" s="74"/>
      <c r="O6853" s="74"/>
      <c r="P6853" s="74"/>
      <c r="Q6853" s="78"/>
      <c r="AR6853">
        <f t="shared" si="431"/>
        <v>0</v>
      </c>
      <c r="AS6853">
        <f t="shared" si="432"/>
        <v>0</v>
      </c>
      <c r="AT6853">
        <f t="shared" si="434"/>
        <v>0</v>
      </c>
    </row>
    <row r="6854" spans="2:46" ht="15.75" customHeight="1">
      <c r="B6854" t="str">
        <f t="shared" si="433"/>
        <v/>
      </c>
      <c r="C6854" s="73"/>
      <c r="D6854" s="73"/>
      <c r="E6854" s="77"/>
      <c r="F6854" s="74"/>
      <c r="G6854" s="73"/>
      <c r="H6854" s="74"/>
      <c r="I6854" s="74"/>
      <c r="J6854" s="74"/>
      <c r="K6854" s="74"/>
      <c r="L6854" s="74"/>
      <c r="M6854" s="74"/>
      <c r="N6854" s="74"/>
      <c r="O6854" s="74"/>
      <c r="P6854" s="74"/>
      <c r="Q6854" s="78"/>
      <c r="AR6854">
        <f t="shared" si="431"/>
        <v>0</v>
      </c>
      <c r="AS6854">
        <f t="shared" si="432"/>
        <v>0</v>
      </c>
      <c r="AT6854">
        <f t="shared" si="434"/>
        <v>0</v>
      </c>
    </row>
    <row r="6855" spans="2:46" ht="15.75" customHeight="1">
      <c r="B6855" t="str">
        <f t="shared" si="433"/>
        <v/>
      </c>
      <c r="C6855" s="73"/>
      <c r="D6855" s="73"/>
      <c r="E6855" s="77"/>
      <c r="F6855" s="74"/>
      <c r="G6855" s="73"/>
      <c r="H6855" s="74"/>
      <c r="I6855" s="74"/>
      <c r="J6855" s="74"/>
      <c r="K6855" s="74"/>
      <c r="L6855" s="74"/>
      <c r="M6855" s="74"/>
      <c r="N6855" s="74"/>
      <c r="O6855" s="74"/>
      <c r="P6855" s="74"/>
      <c r="Q6855" s="78"/>
      <c r="AR6855">
        <f t="shared" si="431"/>
        <v>0</v>
      </c>
      <c r="AS6855">
        <f t="shared" si="432"/>
        <v>0</v>
      </c>
      <c r="AT6855">
        <f t="shared" si="434"/>
        <v>0</v>
      </c>
    </row>
    <row r="6856" spans="2:46" ht="15.75" customHeight="1">
      <c r="B6856" t="str">
        <f t="shared" si="433"/>
        <v/>
      </c>
      <c r="C6856" s="73"/>
      <c r="D6856" s="73"/>
      <c r="E6856" s="77"/>
      <c r="F6856" s="74"/>
      <c r="G6856" s="73"/>
      <c r="H6856" s="74"/>
      <c r="I6856" s="74"/>
      <c r="J6856" s="74"/>
      <c r="K6856" s="74"/>
      <c r="L6856" s="74"/>
      <c r="M6856" s="74"/>
      <c r="N6856" s="74"/>
      <c r="O6856" s="74"/>
      <c r="P6856" s="74"/>
      <c r="Q6856" s="78"/>
      <c r="AR6856">
        <f t="shared" ref="AR6856:AR6919" si="435">IF($AU$2&lt;&gt;5,NA(),IF(D6856=D6855,0,IF(AND(D16357=D6856,D6857=D6856),O6856+O6857+O16357,IF(D6857=D6856,O6857+O6856,O6856))))</f>
        <v>0</v>
      </c>
      <c r="AS6856">
        <f t="shared" ref="AS6856:AS6919" si="436">IF($AU$2&lt;&gt;5,NA(),IF(D6856=D6855,0,IF(AND(D16357=D6856,D6857=D6856),P6856+P6857+P16357,IF(D6857=D6856,P6857+P6856,P6856))))</f>
        <v>0</v>
      </c>
      <c r="AT6856">
        <f t="shared" si="434"/>
        <v>0</v>
      </c>
    </row>
    <row r="6857" spans="2:46" ht="15.75" customHeight="1">
      <c r="B6857" t="str">
        <f t="shared" si="433"/>
        <v/>
      </c>
      <c r="C6857" s="73"/>
      <c r="D6857" s="73"/>
      <c r="E6857" s="77"/>
      <c r="F6857" s="74"/>
      <c r="G6857" s="73"/>
      <c r="H6857" s="74"/>
      <c r="I6857" s="74"/>
      <c r="J6857" s="74"/>
      <c r="K6857" s="74"/>
      <c r="L6857" s="74"/>
      <c r="M6857" s="74"/>
      <c r="N6857" s="74"/>
      <c r="O6857" s="74"/>
      <c r="P6857" s="74"/>
      <c r="Q6857" s="78"/>
      <c r="AR6857">
        <f t="shared" si="435"/>
        <v>0</v>
      </c>
      <c r="AS6857">
        <f t="shared" si="436"/>
        <v>0</v>
      </c>
      <c r="AT6857">
        <f t="shared" si="434"/>
        <v>0</v>
      </c>
    </row>
    <row r="6858" spans="2:46" ht="15.75" customHeight="1">
      <c r="B6858" t="str">
        <f t="shared" si="433"/>
        <v/>
      </c>
      <c r="C6858" s="73"/>
      <c r="D6858" s="73"/>
      <c r="E6858" s="77"/>
      <c r="F6858" s="74"/>
      <c r="G6858" s="73"/>
      <c r="H6858" s="74"/>
      <c r="I6858" s="74"/>
      <c r="J6858" s="74"/>
      <c r="K6858" s="74"/>
      <c r="L6858" s="74"/>
      <c r="M6858" s="74"/>
      <c r="N6858" s="74"/>
      <c r="O6858" s="74"/>
      <c r="P6858" s="74"/>
      <c r="Q6858" s="78"/>
      <c r="AR6858">
        <f t="shared" si="435"/>
        <v>0</v>
      </c>
      <c r="AS6858">
        <f t="shared" si="436"/>
        <v>0</v>
      </c>
      <c r="AT6858">
        <f t="shared" si="434"/>
        <v>0</v>
      </c>
    </row>
    <row r="6859" spans="2:46" ht="15.75" customHeight="1">
      <c r="B6859" t="str">
        <f t="shared" si="433"/>
        <v/>
      </c>
      <c r="C6859" s="73"/>
      <c r="D6859" s="73"/>
      <c r="E6859" s="77"/>
      <c r="F6859" s="74"/>
      <c r="G6859" s="73"/>
      <c r="H6859" s="74"/>
      <c r="I6859" s="74"/>
      <c r="J6859" s="74"/>
      <c r="K6859" s="74"/>
      <c r="L6859" s="74"/>
      <c r="M6859" s="74"/>
      <c r="N6859" s="74"/>
      <c r="O6859" s="74"/>
      <c r="P6859" s="74"/>
      <c r="Q6859" s="78"/>
      <c r="AR6859">
        <f t="shared" si="435"/>
        <v>0</v>
      </c>
      <c r="AS6859">
        <f t="shared" si="436"/>
        <v>0</v>
      </c>
      <c r="AT6859">
        <f t="shared" si="434"/>
        <v>0</v>
      </c>
    </row>
    <row r="6860" spans="2:46" ht="15.75" customHeight="1">
      <c r="B6860" t="str">
        <f t="shared" si="433"/>
        <v/>
      </c>
      <c r="C6860" s="73"/>
      <c r="D6860" s="73"/>
      <c r="E6860" s="77"/>
      <c r="F6860" s="74"/>
      <c r="G6860" s="73"/>
      <c r="H6860" s="74"/>
      <c r="I6860" s="74"/>
      <c r="J6860" s="74"/>
      <c r="K6860" s="74"/>
      <c r="L6860" s="74"/>
      <c r="M6860" s="74"/>
      <c r="N6860" s="74"/>
      <c r="O6860" s="74"/>
      <c r="P6860" s="74"/>
      <c r="Q6860" s="78"/>
      <c r="AR6860">
        <f t="shared" si="435"/>
        <v>0</v>
      </c>
      <c r="AS6860">
        <f t="shared" si="436"/>
        <v>0</v>
      </c>
      <c r="AT6860">
        <f t="shared" si="434"/>
        <v>0</v>
      </c>
    </row>
    <row r="6861" spans="2:46" ht="15.75" customHeight="1">
      <c r="B6861" t="str">
        <f t="shared" si="433"/>
        <v/>
      </c>
      <c r="C6861" s="73"/>
      <c r="D6861" s="73"/>
      <c r="E6861" s="77"/>
      <c r="F6861" s="74"/>
      <c r="G6861" s="73"/>
      <c r="H6861" s="74"/>
      <c r="I6861" s="74"/>
      <c r="J6861" s="74"/>
      <c r="K6861" s="74"/>
      <c r="L6861" s="74"/>
      <c r="M6861" s="74"/>
      <c r="N6861" s="74"/>
      <c r="O6861" s="74"/>
      <c r="P6861" s="74"/>
      <c r="Q6861" s="78"/>
      <c r="AR6861">
        <f t="shared" si="435"/>
        <v>0</v>
      </c>
      <c r="AS6861">
        <f t="shared" si="436"/>
        <v>0</v>
      </c>
      <c r="AT6861">
        <f t="shared" si="434"/>
        <v>0</v>
      </c>
    </row>
    <row r="6862" spans="2:46" ht="15.75" customHeight="1">
      <c r="B6862" t="str">
        <f t="shared" si="433"/>
        <v/>
      </c>
      <c r="C6862" s="73"/>
      <c r="D6862" s="73"/>
      <c r="E6862" s="77"/>
      <c r="F6862" s="74"/>
      <c r="G6862" s="73"/>
      <c r="H6862" s="74"/>
      <c r="I6862" s="74"/>
      <c r="J6862" s="74"/>
      <c r="K6862" s="74"/>
      <c r="L6862" s="74"/>
      <c r="M6862" s="74"/>
      <c r="N6862" s="74"/>
      <c r="O6862" s="74"/>
      <c r="P6862" s="74"/>
      <c r="Q6862" s="78"/>
      <c r="AR6862">
        <f t="shared" si="435"/>
        <v>0</v>
      </c>
      <c r="AS6862">
        <f t="shared" si="436"/>
        <v>0</v>
      </c>
      <c r="AT6862">
        <f t="shared" si="434"/>
        <v>0</v>
      </c>
    </row>
    <row r="6863" spans="2:46" ht="15.75" customHeight="1">
      <c r="B6863" t="str">
        <f t="shared" si="433"/>
        <v/>
      </c>
      <c r="C6863" s="73"/>
      <c r="D6863" s="73"/>
      <c r="E6863" s="77"/>
      <c r="F6863" s="74"/>
      <c r="G6863" s="73"/>
      <c r="H6863" s="74"/>
      <c r="I6863" s="74"/>
      <c r="J6863" s="74"/>
      <c r="K6863" s="74"/>
      <c r="L6863" s="74"/>
      <c r="M6863" s="74"/>
      <c r="N6863" s="74"/>
      <c r="O6863" s="74"/>
      <c r="P6863" s="74"/>
      <c r="Q6863" s="78"/>
      <c r="AR6863">
        <f t="shared" si="435"/>
        <v>0</v>
      </c>
      <c r="AS6863">
        <f t="shared" si="436"/>
        <v>0</v>
      </c>
      <c r="AT6863">
        <f t="shared" si="434"/>
        <v>0</v>
      </c>
    </row>
    <row r="6864" spans="2:46" ht="15.75" customHeight="1">
      <c r="B6864" t="str">
        <f t="shared" si="433"/>
        <v/>
      </c>
      <c r="C6864" s="73"/>
      <c r="D6864" s="73"/>
      <c r="E6864" s="77"/>
      <c r="F6864" s="74"/>
      <c r="G6864" s="73"/>
      <c r="H6864" s="74"/>
      <c r="I6864" s="74"/>
      <c r="J6864" s="74"/>
      <c r="K6864" s="74"/>
      <c r="L6864" s="74"/>
      <c r="M6864" s="74"/>
      <c r="N6864" s="74"/>
      <c r="O6864" s="74"/>
      <c r="P6864" s="74"/>
      <c r="Q6864" s="78"/>
      <c r="AR6864">
        <f t="shared" si="435"/>
        <v>0</v>
      </c>
      <c r="AS6864">
        <f t="shared" si="436"/>
        <v>0</v>
      </c>
      <c r="AT6864">
        <f t="shared" si="434"/>
        <v>0</v>
      </c>
    </row>
    <row r="6865" spans="2:46" ht="15.75" customHeight="1">
      <c r="B6865" t="str">
        <f t="shared" si="433"/>
        <v/>
      </c>
      <c r="C6865" s="73"/>
      <c r="D6865" s="73"/>
      <c r="E6865" s="77"/>
      <c r="F6865" s="74"/>
      <c r="G6865" s="73"/>
      <c r="H6865" s="74"/>
      <c r="I6865" s="74"/>
      <c r="J6865" s="74"/>
      <c r="K6865" s="74"/>
      <c r="L6865" s="74"/>
      <c r="M6865" s="74"/>
      <c r="N6865" s="74"/>
      <c r="O6865" s="74"/>
      <c r="P6865" s="74"/>
      <c r="Q6865" s="78"/>
      <c r="AR6865">
        <f t="shared" si="435"/>
        <v>0</v>
      </c>
      <c r="AS6865">
        <f t="shared" si="436"/>
        <v>0</v>
      </c>
      <c r="AT6865">
        <f t="shared" si="434"/>
        <v>0</v>
      </c>
    </row>
    <row r="6866" spans="2:46" ht="15.75" customHeight="1">
      <c r="B6866" t="str">
        <f t="shared" si="433"/>
        <v/>
      </c>
      <c r="C6866" s="73"/>
      <c r="D6866" s="73"/>
      <c r="E6866" s="77"/>
      <c r="F6866" s="74"/>
      <c r="G6866" s="73"/>
      <c r="H6866" s="74"/>
      <c r="I6866" s="74"/>
      <c r="J6866" s="74"/>
      <c r="K6866" s="74"/>
      <c r="L6866" s="74"/>
      <c r="M6866" s="74"/>
      <c r="N6866" s="74"/>
      <c r="O6866" s="74"/>
      <c r="P6866" s="74"/>
      <c r="Q6866" s="78"/>
      <c r="AR6866">
        <f t="shared" si="435"/>
        <v>0</v>
      </c>
      <c r="AS6866">
        <f t="shared" si="436"/>
        <v>0</v>
      </c>
      <c r="AT6866">
        <f t="shared" si="434"/>
        <v>0</v>
      </c>
    </row>
    <row r="6867" spans="2:46" ht="15.75" customHeight="1">
      <c r="B6867" t="str">
        <f t="shared" si="433"/>
        <v/>
      </c>
      <c r="C6867" s="73"/>
      <c r="D6867" s="73"/>
      <c r="E6867" s="77"/>
      <c r="F6867" s="74"/>
      <c r="G6867" s="73"/>
      <c r="H6867" s="74"/>
      <c r="I6867" s="74"/>
      <c r="J6867" s="74"/>
      <c r="K6867" s="74"/>
      <c r="L6867" s="74"/>
      <c r="M6867" s="74"/>
      <c r="N6867" s="74"/>
      <c r="O6867" s="74"/>
      <c r="P6867" s="74"/>
      <c r="Q6867" s="78"/>
      <c r="AR6867">
        <f t="shared" si="435"/>
        <v>0</v>
      </c>
      <c r="AS6867">
        <f t="shared" si="436"/>
        <v>0</v>
      </c>
      <c r="AT6867">
        <f t="shared" si="434"/>
        <v>0</v>
      </c>
    </row>
    <row r="6868" spans="2:46" ht="15.75" customHeight="1">
      <c r="B6868" t="str">
        <f t="shared" si="433"/>
        <v/>
      </c>
      <c r="C6868" s="73"/>
      <c r="D6868" s="73"/>
      <c r="E6868" s="77"/>
      <c r="F6868" s="74"/>
      <c r="G6868" s="73"/>
      <c r="H6868" s="74"/>
      <c r="I6868" s="74"/>
      <c r="J6868" s="74"/>
      <c r="K6868" s="74"/>
      <c r="L6868" s="74"/>
      <c r="M6868" s="74"/>
      <c r="N6868" s="74"/>
      <c r="O6868" s="74"/>
      <c r="P6868" s="74"/>
      <c r="Q6868" s="78"/>
      <c r="AR6868">
        <f t="shared" si="435"/>
        <v>0</v>
      </c>
      <c r="AS6868">
        <f t="shared" si="436"/>
        <v>0</v>
      </c>
      <c r="AT6868">
        <f t="shared" si="434"/>
        <v>0</v>
      </c>
    </row>
    <row r="6869" spans="2:46" ht="15.75" customHeight="1">
      <c r="B6869" t="str">
        <f t="shared" si="433"/>
        <v/>
      </c>
      <c r="C6869" s="73"/>
      <c r="D6869" s="73"/>
      <c r="E6869" s="77"/>
      <c r="F6869" s="74"/>
      <c r="G6869" s="73"/>
      <c r="H6869" s="74"/>
      <c r="I6869" s="74"/>
      <c r="J6869" s="74"/>
      <c r="K6869" s="74"/>
      <c r="L6869" s="74"/>
      <c r="M6869" s="74"/>
      <c r="N6869" s="74"/>
      <c r="O6869" s="74"/>
      <c r="P6869" s="74"/>
      <c r="Q6869" s="78"/>
      <c r="AR6869">
        <f t="shared" si="435"/>
        <v>0</v>
      </c>
      <c r="AS6869">
        <f t="shared" si="436"/>
        <v>0</v>
      </c>
      <c r="AT6869">
        <f t="shared" si="434"/>
        <v>0</v>
      </c>
    </row>
    <row r="6870" spans="2:46" ht="15.75" customHeight="1">
      <c r="B6870" t="str">
        <f t="shared" si="433"/>
        <v/>
      </c>
      <c r="C6870" s="73"/>
      <c r="D6870" s="73"/>
      <c r="E6870" s="77"/>
      <c r="F6870" s="74"/>
      <c r="G6870" s="73"/>
      <c r="H6870" s="74"/>
      <c r="I6870" s="74"/>
      <c r="J6870" s="74"/>
      <c r="K6870" s="74"/>
      <c r="L6870" s="74"/>
      <c r="M6870" s="74"/>
      <c r="N6870" s="74"/>
      <c r="O6870" s="74"/>
      <c r="P6870" s="74"/>
      <c r="Q6870" s="78"/>
      <c r="AR6870">
        <f t="shared" si="435"/>
        <v>0</v>
      </c>
      <c r="AS6870">
        <f t="shared" si="436"/>
        <v>0</v>
      </c>
      <c r="AT6870">
        <f t="shared" si="434"/>
        <v>0</v>
      </c>
    </row>
    <row r="6871" spans="2:46" ht="15.75" customHeight="1">
      <c r="B6871" t="str">
        <f t="shared" si="433"/>
        <v/>
      </c>
      <c r="C6871" s="73"/>
      <c r="D6871" s="73"/>
      <c r="E6871" s="77"/>
      <c r="F6871" s="74"/>
      <c r="G6871" s="73"/>
      <c r="H6871" s="74"/>
      <c r="I6871" s="74"/>
      <c r="J6871" s="74"/>
      <c r="K6871" s="74"/>
      <c r="L6871" s="74"/>
      <c r="M6871" s="74"/>
      <c r="N6871" s="74"/>
      <c r="O6871" s="74"/>
      <c r="P6871" s="74"/>
      <c r="Q6871" s="78"/>
      <c r="AR6871">
        <f t="shared" si="435"/>
        <v>0</v>
      </c>
      <c r="AS6871">
        <f t="shared" si="436"/>
        <v>0</v>
      </c>
      <c r="AT6871">
        <f t="shared" si="434"/>
        <v>0</v>
      </c>
    </row>
    <row r="6872" spans="2:46" ht="15.75" customHeight="1">
      <c r="B6872" t="str">
        <f t="shared" si="433"/>
        <v/>
      </c>
      <c r="C6872" s="73"/>
      <c r="D6872" s="73"/>
      <c r="E6872" s="77"/>
      <c r="F6872" s="74"/>
      <c r="G6872" s="73"/>
      <c r="H6872" s="74"/>
      <c r="I6872" s="74"/>
      <c r="J6872" s="74"/>
      <c r="K6872" s="74"/>
      <c r="L6872" s="74"/>
      <c r="M6872" s="74"/>
      <c r="N6872" s="74"/>
      <c r="O6872" s="74"/>
      <c r="P6872" s="74"/>
      <c r="Q6872" s="78"/>
      <c r="AR6872">
        <f t="shared" si="435"/>
        <v>0</v>
      </c>
      <c r="AS6872">
        <f t="shared" si="436"/>
        <v>0</v>
      </c>
      <c r="AT6872">
        <f t="shared" si="434"/>
        <v>0</v>
      </c>
    </row>
    <row r="6873" spans="2:46" ht="15.75" customHeight="1">
      <c r="B6873" t="str">
        <f t="shared" si="433"/>
        <v/>
      </c>
      <c r="C6873" s="73"/>
      <c r="D6873" s="73"/>
      <c r="E6873" s="77"/>
      <c r="F6873" s="74"/>
      <c r="G6873" s="73"/>
      <c r="H6873" s="74"/>
      <c r="I6873" s="74"/>
      <c r="J6873" s="74"/>
      <c r="K6873" s="74"/>
      <c r="L6873" s="74"/>
      <c r="M6873" s="74"/>
      <c r="N6873" s="74"/>
      <c r="O6873" s="74"/>
      <c r="P6873" s="74"/>
      <c r="Q6873" s="78"/>
      <c r="AR6873">
        <f t="shared" si="435"/>
        <v>0</v>
      </c>
      <c r="AS6873">
        <f t="shared" si="436"/>
        <v>0</v>
      </c>
      <c r="AT6873">
        <f t="shared" si="434"/>
        <v>0</v>
      </c>
    </row>
    <row r="6874" spans="2:46" ht="15.75" customHeight="1">
      <c r="B6874" t="str">
        <f t="shared" si="433"/>
        <v/>
      </c>
      <c r="C6874" s="73"/>
      <c r="D6874" s="73"/>
      <c r="E6874" s="77"/>
      <c r="F6874" s="74"/>
      <c r="G6874" s="73"/>
      <c r="H6874" s="74"/>
      <c r="I6874" s="74"/>
      <c r="J6874" s="74"/>
      <c r="K6874" s="74"/>
      <c r="L6874" s="74"/>
      <c r="M6874" s="74"/>
      <c r="N6874" s="74"/>
      <c r="O6874" s="74"/>
      <c r="P6874" s="74"/>
      <c r="Q6874" s="78"/>
      <c r="AR6874">
        <f t="shared" si="435"/>
        <v>0</v>
      </c>
      <c r="AS6874">
        <f t="shared" si="436"/>
        <v>0</v>
      </c>
      <c r="AT6874">
        <f t="shared" si="434"/>
        <v>0</v>
      </c>
    </row>
    <row r="6875" spans="2:46" ht="15.75" customHeight="1">
      <c r="B6875" t="str">
        <f t="shared" si="433"/>
        <v/>
      </c>
      <c r="C6875" s="73"/>
      <c r="D6875" s="73"/>
      <c r="E6875" s="77"/>
      <c r="F6875" s="74"/>
      <c r="G6875" s="73"/>
      <c r="H6875" s="74"/>
      <c r="I6875" s="74"/>
      <c r="J6875" s="74"/>
      <c r="K6875" s="74"/>
      <c r="L6875" s="74"/>
      <c r="M6875" s="74"/>
      <c r="N6875" s="74"/>
      <c r="O6875" s="74"/>
      <c r="P6875" s="74"/>
      <c r="Q6875" s="78"/>
      <c r="AR6875">
        <f t="shared" si="435"/>
        <v>0</v>
      </c>
      <c r="AS6875">
        <f t="shared" si="436"/>
        <v>0</v>
      </c>
      <c r="AT6875">
        <f t="shared" si="434"/>
        <v>0</v>
      </c>
    </row>
    <row r="6876" spans="2:46" ht="15.75" customHeight="1">
      <c r="B6876" t="str">
        <f t="shared" si="433"/>
        <v/>
      </c>
      <c r="C6876" s="73"/>
      <c r="D6876" s="73"/>
      <c r="E6876" s="77"/>
      <c r="F6876" s="74"/>
      <c r="G6876" s="73"/>
      <c r="H6876" s="74"/>
      <c r="I6876" s="74"/>
      <c r="J6876" s="74"/>
      <c r="K6876" s="74"/>
      <c r="L6876" s="74"/>
      <c r="M6876" s="74"/>
      <c r="N6876" s="74"/>
      <c r="O6876" s="74"/>
      <c r="P6876" s="74"/>
      <c r="Q6876" s="78"/>
      <c r="AR6876">
        <f t="shared" si="435"/>
        <v>0</v>
      </c>
      <c r="AS6876">
        <f t="shared" si="436"/>
        <v>0</v>
      </c>
      <c r="AT6876">
        <f t="shared" si="434"/>
        <v>0</v>
      </c>
    </row>
    <row r="6877" spans="2:46" ht="15.75" customHeight="1">
      <c r="B6877" t="str">
        <f t="shared" si="433"/>
        <v/>
      </c>
      <c r="C6877" s="73"/>
      <c r="D6877" s="73"/>
      <c r="E6877" s="77"/>
      <c r="F6877" s="74"/>
      <c r="G6877" s="73"/>
      <c r="H6877" s="74"/>
      <c r="I6877" s="74"/>
      <c r="J6877" s="74"/>
      <c r="K6877" s="74"/>
      <c r="L6877" s="74"/>
      <c r="M6877" s="74"/>
      <c r="N6877" s="74"/>
      <c r="O6877" s="74"/>
      <c r="P6877" s="74"/>
      <c r="Q6877" s="78"/>
      <c r="AR6877">
        <f t="shared" si="435"/>
        <v>0</v>
      </c>
      <c r="AS6877">
        <f t="shared" si="436"/>
        <v>0</v>
      </c>
      <c r="AT6877">
        <f t="shared" si="434"/>
        <v>0</v>
      </c>
    </row>
    <row r="6878" spans="2:46" ht="15.75" customHeight="1">
      <c r="B6878" t="str">
        <f t="shared" si="433"/>
        <v/>
      </c>
      <c r="C6878" s="73"/>
      <c r="D6878" s="73"/>
      <c r="E6878" s="77"/>
      <c r="F6878" s="74"/>
      <c r="G6878" s="73"/>
      <c r="H6878" s="74"/>
      <c r="I6878" s="74"/>
      <c r="J6878" s="74"/>
      <c r="K6878" s="74"/>
      <c r="L6878" s="74"/>
      <c r="M6878" s="74"/>
      <c r="N6878" s="74"/>
      <c r="O6878" s="74"/>
      <c r="P6878" s="74"/>
      <c r="Q6878" s="78"/>
      <c r="AR6878">
        <f t="shared" si="435"/>
        <v>0</v>
      </c>
      <c r="AS6878">
        <f t="shared" si="436"/>
        <v>0</v>
      </c>
      <c r="AT6878">
        <f t="shared" si="434"/>
        <v>0</v>
      </c>
    </row>
    <row r="6879" spans="2:46" ht="15.75" customHeight="1">
      <c r="B6879" t="str">
        <f t="shared" si="433"/>
        <v/>
      </c>
      <c r="C6879" s="73"/>
      <c r="D6879" s="73"/>
      <c r="E6879" s="77"/>
      <c r="F6879" s="74"/>
      <c r="G6879" s="73"/>
      <c r="H6879" s="74"/>
      <c r="I6879" s="74"/>
      <c r="J6879" s="74"/>
      <c r="K6879" s="74"/>
      <c r="L6879" s="74"/>
      <c r="M6879" s="74"/>
      <c r="N6879" s="74"/>
      <c r="O6879" s="74"/>
      <c r="P6879" s="74"/>
      <c r="Q6879" s="78"/>
      <c r="AR6879">
        <f t="shared" si="435"/>
        <v>0</v>
      </c>
      <c r="AS6879">
        <f t="shared" si="436"/>
        <v>0</v>
      </c>
      <c r="AT6879">
        <f t="shared" si="434"/>
        <v>0</v>
      </c>
    </row>
    <row r="6880" spans="2:46" ht="15.75" customHeight="1">
      <c r="B6880" t="str">
        <f t="shared" si="433"/>
        <v/>
      </c>
      <c r="C6880" s="73"/>
      <c r="D6880" s="73"/>
      <c r="E6880" s="77"/>
      <c r="F6880" s="74"/>
      <c r="G6880" s="73"/>
      <c r="H6880" s="74"/>
      <c r="I6880" s="74"/>
      <c r="J6880" s="74"/>
      <c r="K6880" s="74"/>
      <c r="L6880" s="74"/>
      <c r="M6880" s="74"/>
      <c r="N6880" s="74"/>
      <c r="O6880" s="74"/>
      <c r="P6880" s="74"/>
      <c r="Q6880" s="78"/>
      <c r="AR6880">
        <f t="shared" si="435"/>
        <v>0</v>
      </c>
      <c r="AS6880">
        <f t="shared" si="436"/>
        <v>0</v>
      </c>
      <c r="AT6880">
        <f t="shared" si="434"/>
        <v>0</v>
      </c>
    </row>
    <row r="6881" spans="2:46" ht="15.75" customHeight="1">
      <c r="B6881" t="str">
        <f t="shared" si="433"/>
        <v/>
      </c>
      <c r="C6881" s="73"/>
      <c r="D6881" s="73"/>
      <c r="E6881" s="77"/>
      <c r="F6881" s="74"/>
      <c r="G6881" s="73"/>
      <c r="H6881" s="74"/>
      <c r="I6881" s="74"/>
      <c r="J6881" s="74"/>
      <c r="K6881" s="74"/>
      <c r="L6881" s="74"/>
      <c r="M6881" s="74"/>
      <c r="N6881" s="74"/>
      <c r="O6881" s="74"/>
      <c r="P6881" s="74"/>
      <c r="Q6881" s="78"/>
      <c r="AR6881">
        <f t="shared" si="435"/>
        <v>0</v>
      </c>
      <c r="AS6881">
        <f t="shared" si="436"/>
        <v>0</v>
      </c>
      <c r="AT6881">
        <f t="shared" si="434"/>
        <v>0</v>
      </c>
    </row>
    <row r="6882" spans="2:46" ht="15.75" customHeight="1">
      <c r="B6882" t="str">
        <f t="shared" si="433"/>
        <v/>
      </c>
      <c r="C6882" s="73"/>
      <c r="D6882" s="73"/>
      <c r="E6882" s="77"/>
      <c r="F6882" s="74"/>
      <c r="G6882" s="73"/>
      <c r="H6882" s="74"/>
      <c r="I6882" s="74"/>
      <c r="J6882" s="74"/>
      <c r="K6882" s="74"/>
      <c r="L6882" s="74"/>
      <c r="M6882" s="74"/>
      <c r="N6882" s="74"/>
      <c r="O6882" s="74"/>
      <c r="P6882" s="74"/>
      <c r="Q6882" s="78"/>
      <c r="AR6882">
        <f t="shared" si="435"/>
        <v>0</v>
      </c>
      <c r="AS6882">
        <f t="shared" si="436"/>
        <v>0</v>
      </c>
      <c r="AT6882">
        <f t="shared" si="434"/>
        <v>0</v>
      </c>
    </row>
    <row r="6883" spans="2:46" ht="15.75" customHeight="1">
      <c r="B6883" t="str">
        <f t="shared" si="433"/>
        <v/>
      </c>
      <c r="C6883" s="73"/>
      <c r="D6883" s="73"/>
      <c r="E6883" s="77"/>
      <c r="F6883" s="74"/>
      <c r="G6883" s="73"/>
      <c r="H6883" s="74"/>
      <c r="I6883" s="74"/>
      <c r="J6883" s="74"/>
      <c r="K6883" s="74"/>
      <c r="L6883" s="74"/>
      <c r="M6883" s="74"/>
      <c r="N6883" s="74"/>
      <c r="O6883" s="74"/>
      <c r="P6883" s="74"/>
      <c r="Q6883" s="78"/>
      <c r="AR6883">
        <f t="shared" si="435"/>
        <v>0</v>
      </c>
      <c r="AS6883">
        <f t="shared" si="436"/>
        <v>0</v>
      </c>
      <c r="AT6883">
        <f t="shared" si="434"/>
        <v>0</v>
      </c>
    </row>
    <row r="6884" spans="2:46" ht="15.75" customHeight="1">
      <c r="B6884" t="str">
        <f t="shared" si="433"/>
        <v/>
      </c>
      <c r="C6884" s="73"/>
      <c r="D6884" s="73"/>
      <c r="E6884" s="77"/>
      <c r="F6884" s="74"/>
      <c r="G6884" s="73"/>
      <c r="H6884" s="74"/>
      <c r="I6884" s="74"/>
      <c r="J6884" s="74"/>
      <c r="K6884" s="74"/>
      <c r="L6884" s="74"/>
      <c r="M6884" s="74"/>
      <c r="N6884" s="74"/>
      <c r="O6884" s="74"/>
      <c r="P6884" s="74"/>
      <c r="Q6884" s="78"/>
      <c r="AR6884">
        <f t="shared" si="435"/>
        <v>0</v>
      </c>
      <c r="AS6884">
        <f t="shared" si="436"/>
        <v>0</v>
      </c>
      <c r="AT6884">
        <f t="shared" si="434"/>
        <v>0</v>
      </c>
    </row>
    <row r="6885" spans="2:46" ht="15.75" customHeight="1">
      <c r="B6885" t="str">
        <f t="shared" si="433"/>
        <v/>
      </c>
      <c r="C6885" s="73"/>
      <c r="D6885" s="73"/>
      <c r="E6885" s="77"/>
      <c r="F6885" s="74"/>
      <c r="G6885" s="73"/>
      <c r="H6885" s="74"/>
      <c r="I6885" s="74"/>
      <c r="J6885" s="74"/>
      <c r="K6885" s="74"/>
      <c r="L6885" s="74"/>
      <c r="M6885" s="74"/>
      <c r="N6885" s="74"/>
      <c r="O6885" s="74"/>
      <c r="P6885" s="74"/>
      <c r="Q6885" s="78"/>
      <c r="AR6885">
        <f t="shared" si="435"/>
        <v>0</v>
      </c>
      <c r="AS6885">
        <f t="shared" si="436"/>
        <v>0</v>
      </c>
      <c r="AT6885">
        <f t="shared" si="434"/>
        <v>0</v>
      </c>
    </row>
    <row r="6886" spans="2:46" ht="15.75" customHeight="1">
      <c r="B6886" t="str">
        <f t="shared" si="433"/>
        <v/>
      </c>
      <c r="C6886" s="73"/>
      <c r="D6886" s="73"/>
      <c r="E6886" s="77"/>
      <c r="F6886" s="74"/>
      <c r="G6886" s="73"/>
      <c r="H6886" s="74"/>
      <c r="I6886" s="74"/>
      <c r="J6886" s="74"/>
      <c r="K6886" s="74"/>
      <c r="L6886" s="74"/>
      <c r="M6886" s="74"/>
      <c r="N6886" s="74"/>
      <c r="O6886" s="74"/>
      <c r="P6886" s="74"/>
      <c r="Q6886" s="78"/>
      <c r="AR6886">
        <f t="shared" si="435"/>
        <v>0</v>
      </c>
      <c r="AS6886">
        <f t="shared" si="436"/>
        <v>0</v>
      </c>
      <c r="AT6886">
        <f t="shared" si="434"/>
        <v>0</v>
      </c>
    </row>
    <row r="6887" spans="2:46" ht="15.75" customHeight="1">
      <c r="B6887" t="str">
        <f t="shared" si="433"/>
        <v/>
      </c>
      <c r="C6887" s="73"/>
      <c r="D6887" s="73"/>
      <c r="E6887" s="77"/>
      <c r="F6887" s="74"/>
      <c r="G6887" s="73"/>
      <c r="H6887" s="74"/>
      <c r="I6887" s="74"/>
      <c r="J6887" s="74"/>
      <c r="K6887" s="74"/>
      <c r="L6887" s="74"/>
      <c r="M6887" s="74"/>
      <c r="N6887" s="74"/>
      <c r="O6887" s="74"/>
      <c r="P6887" s="74"/>
      <c r="Q6887" s="78"/>
      <c r="AR6887">
        <f t="shared" si="435"/>
        <v>0</v>
      </c>
      <c r="AS6887">
        <f t="shared" si="436"/>
        <v>0</v>
      </c>
      <c r="AT6887">
        <f t="shared" si="434"/>
        <v>0</v>
      </c>
    </row>
    <row r="6888" spans="2:46" ht="15.75" customHeight="1">
      <c r="B6888" t="str">
        <f t="shared" si="433"/>
        <v/>
      </c>
      <c r="C6888" s="73"/>
      <c r="D6888" s="73"/>
      <c r="E6888" s="77"/>
      <c r="F6888" s="74"/>
      <c r="G6888" s="73"/>
      <c r="H6888" s="74"/>
      <c r="I6888" s="74"/>
      <c r="J6888" s="74"/>
      <c r="K6888" s="74"/>
      <c r="L6888" s="74"/>
      <c r="M6888" s="74"/>
      <c r="N6888" s="74"/>
      <c r="O6888" s="74"/>
      <c r="P6888" s="74"/>
      <c r="Q6888" s="78"/>
      <c r="AR6888">
        <f t="shared" si="435"/>
        <v>0</v>
      </c>
      <c r="AS6888">
        <f t="shared" si="436"/>
        <v>0</v>
      </c>
      <c r="AT6888">
        <f t="shared" si="434"/>
        <v>0</v>
      </c>
    </row>
    <row r="6889" spans="2:46" ht="15.75" customHeight="1">
      <c r="B6889" t="str">
        <f t="shared" si="433"/>
        <v/>
      </c>
      <c r="C6889" s="73"/>
      <c r="D6889" s="73"/>
      <c r="E6889" s="77"/>
      <c r="F6889" s="74"/>
      <c r="G6889" s="73"/>
      <c r="H6889" s="74"/>
      <c r="I6889" s="74"/>
      <c r="J6889" s="74"/>
      <c r="K6889" s="74"/>
      <c r="L6889" s="74"/>
      <c r="M6889" s="74"/>
      <c r="N6889" s="74"/>
      <c r="O6889" s="74"/>
      <c r="P6889" s="74"/>
      <c r="Q6889" s="78"/>
      <c r="AR6889">
        <f t="shared" si="435"/>
        <v>0</v>
      </c>
      <c r="AS6889">
        <f t="shared" si="436"/>
        <v>0</v>
      </c>
      <c r="AT6889">
        <f t="shared" si="434"/>
        <v>0</v>
      </c>
    </row>
    <row r="6890" spans="2:46" ht="15.75" customHeight="1">
      <c r="B6890" t="str">
        <f t="shared" si="433"/>
        <v/>
      </c>
      <c r="C6890" s="73"/>
      <c r="D6890" s="73"/>
      <c r="E6890" s="77"/>
      <c r="F6890" s="74"/>
      <c r="G6890" s="73"/>
      <c r="H6890" s="74"/>
      <c r="I6890" s="74"/>
      <c r="J6890" s="74"/>
      <c r="K6890" s="74"/>
      <c r="L6890" s="74"/>
      <c r="M6890" s="74"/>
      <c r="N6890" s="74"/>
      <c r="O6890" s="74"/>
      <c r="P6890" s="74"/>
      <c r="Q6890" s="78"/>
      <c r="AR6890">
        <f t="shared" si="435"/>
        <v>0</v>
      </c>
      <c r="AS6890">
        <f t="shared" si="436"/>
        <v>0</v>
      </c>
      <c r="AT6890">
        <f t="shared" si="434"/>
        <v>0</v>
      </c>
    </row>
    <row r="6891" spans="2:46" ht="15.75" customHeight="1">
      <c r="B6891" t="str">
        <f t="shared" si="433"/>
        <v/>
      </c>
      <c r="C6891" s="73"/>
      <c r="D6891" s="73"/>
      <c r="E6891" s="77"/>
      <c r="F6891" s="74"/>
      <c r="G6891" s="73"/>
      <c r="H6891" s="74"/>
      <c r="I6891" s="74"/>
      <c r="J6891" s="74"/>
      <c r="K6891" s="74"/>
      <c r="L6891" s="74"/>
      <c r="M6891" s="74"/>
      <c r="N6891" s="74"/>
      <c r="O6891" s="74"/>
      <c r="P6891" s="74"/>
      <c r="Q6891" s="78"/>
      <c r="AR6891">
        <f t="shared" si="435"/>
        <v>0</v>
      </c>
      <c r="AS6891">
        <f t="shared" si="436"/>
        <v>0</v>
      </c>
      <c r="AT6891">
        <f t="shared" si="434"/>
        <v>0</v>
      </c>
    </row>
    <row r="6892" spans="2:46" ht="15.75" customHeight="1">
      <c r="B6892" t="str">
        <f t="shared" si="433"/>
        <v/>
      </c>
      <c r="C6892" s="73"/>
      <c r="D6892" s="73"/>
      <c r="E6892" s="77"/>
      <c r="F6892" s="74"/>
      <c r="G6892" s="73"/>
      <c r="H6892" s="74"/>
      <c r="I6892" s="74"/>
      <c r="J6892" s="74"/>
      <c r="K6892" s="74"/>
      <c r="L6892" s="74"/>
      <c r="M6892" s="74"/>
      <c r="N6892" s="74"/>
      <c r="O6892" s="74"/>
      <c r="P6892" s="74"/>
      <c r="Q6892" s="78"/>
      <c r="AR6892">
        <f t="shared" si="435"/>
        <v>0</v>
      </c>
      <c r="AS6892">
        <f t="shared" si="436"/>
        <v>0</v>
      </c>
      <c r="AT6892">
        <f t="shared" si="434"/>
        <v>0</v>
      </c>
    </row>
    <row r="6893" spans="2:46" ht="15.75" customHeight="1">
      <c r="B6893" t="str">
        <f t="shared" si="433"/>
        <v/>
      </c>
      <c r="C6893" s="73"/>
      <c r="D6893" s="73"/>
      <c r="E6893" s="77"/>
      <c r="F6893" s="74"/>
      <c r="G6893" s="73"/>
      <c r="H6893" s="74"/>
      <c r="I6893" s="74"/>
      <c r="J6893" s="74"/>
      <c r="K6893" s="74"/>
      <c r="L6893" s="74"/>
      <c r="M6893" s="74"/>
      <c r="N6893" s="74"/>
      <c r="O6893" s="74"/>
      <c r="P6893" s="74"/>
      <c r="Q6893" s="78"/>
      <c r="AR6893">
        <f t="shared" si="435"/>
        <v>0</v>
      </c>
      <c r="AS6893">
        <f t="shared" si="436"/>
        <v>0</v>
      </c>
      <c r="AT6893">
        <f t="shared" si="434"/>
        <v>0</v>
      </c>
    </row>
    <row r="6894" spans="2:46" ht="15.75" customHeight="1">
      <c r="B6894" t="str">
        <f t="shared" si="433"/>
        <v/>
      </c>
      <c r="C6894" s="73"/>
      <c r="D6894" s="73"/>
      <c r="E6894" s="77"/>
      <c r="F6894" s="74"/>
      <c r="G6894" s="73"/>
      <c r="H6894" s="74"/>
      <c r="I6894" s="74"/>
      <c r="J6894" s="74"/>
      <c r="K6894" s="74"/>
      <c r="L6894" s="74"/>
      <c r="M6894" s="74"/>
      <c r="N6894" s="74"/>
      <c r="O6894" s="74"/>
      <c r="P6894" s="74"/>
      <c r="Q6894" s="78"/>
      <c r="AR6894">
        <f t="shared" si="435"/>
        <v>0</v>
      </c>
      <c r="AS6894">
        <f t="shared" si="436"/>
        <v>0</v>
      </c>
      <c r="AT6894">
        <f t="shared" si="434"/>
        <v>0</v>
      </c>
    </row>
    <row r="6895" spans="2:46" ht="15.75" customHeight="1">
      <c r="B6895" t="str">
        <f t="shared" si="433"/>
        <v/>
      </c>
      <c r="C6895" s="73"/>
      <c r="D6895" s="73"/>
      <c r="E6895" s="77"/>
      <c r="F6895" s="74"/>
      <c r="G6895" s="73"/>
      <c r="H6895" s="74"/>
      <c r="I6895" s="74"/>
      <c r="J6895" s="74"/>
      <c r="K6895" s="74"/>
      <c r="L6895" s="74"/>
      <c r="M6895" s="74"/>
      <c r="N6895" s="74"/>
      <c r="O6895" s="74"/>
      <c r="P6895" s="74"/>
      <c r="Q6895" s="78"/>
      <c r="AR6895">
        <f t="shared" si="435"/>
        <v>0</v>
      </c>
      <c r="AS6895">
        <f t="shared" si="436"/>
        <v>0</v>
      </c>
      <c r="AT6895">
        <f t="shared" si="434"/>
        <v>0</v>
      </c>
    </row>
    <row r="6896" spans="2:46" ht="15.75" customHeight="1">
      <c r="B6896" t="str">
        <f t="shared" si="433"/>
        <v/>
      </c>
      <c r="C6896" s="73"/>
      <c r="D6896" s="73"/>
      <c r="E6896" s="77"/>
      <c r="F6896" s="74"/>
      <c r="G6896" s="73"/>
      <c r="H6896" s="74"/>
      <c r="I6896" s="74"/>
      <c r="J6896" s="74"/>
      <c r="K6896" s="74"/>
      <c r="L6896" s="74"/>
      <c r="M6896" s="74"/>
      <c r="N6896" s="74"/>
      <c r="O6896" s="74"/>
      <c r="P6896" s="74"/>
      <c r="Q6896" s="78"/>
      <c r="AR6896">
        <f t="shared" si="435"/>
        <v>0</v>
      </c>
      <c r="AS6896">
        <f t="shared" si="436"/>
        <v>0</v>
      </c>
      <c r="AT6896">
        <f t="shared" si="434"/>
        <v>0</v>
      </c>
    </row>
    <row r="6897" spans="2:46" ht="15.75" customHeight="1">
      <c r="B6897" t="str">
        <f t="shared" si="433"/>
        <v/>
      </c>
      <c r="C6897" s="73"/>
      <c r="D6897" s="73"/>
      <c r="E6897" s="77"/>
      <c r="F6897" s="74"/>
      <c r="G6897" s="73"/>
      <c r="H6897" s="74"/>
      <c r="I6897" s="74"/>
      <c r="J6897" s="74"/>
      <c r="K6897" s="74"/>
      <c r="L6897" s="74"/>
      <c r="M6897" s="74"/>
      <c r="N6897" s="74"/>
      <c r="O6897" s="74"/>
      <c r="P6897" s="74"/>
      <c r="Q6897" s="78"/>
      <c r="AR6897">
        <f t="shared" si="435"/>
        <v>0</v>
      </c>
      <c r="AS6897">
        <f t="shared" si="436"/>
        <v>0</v>
      </c>
      <c r="AT6897">
        <f t="shared" si="434"/>
        <v>0</v>
      </c>
    </row>
    <row r="6898" spans="2:46" ht="15.75" customHeight="1">
      <c r="B6898" t="str">
        <f t="shared" si="433"/>
        <v/>
      </c>
      <c r="C6898" s="73"/>
      <c r="D6898" s="73"/>
      <c r="E6898" s="77"/>
      <c r="F6898" s="74"/>
      <c r="G6898" s="73"/>
      <c r="H6898" s="74"/>
      <c r="I6898" s="74"/>
      <c r="J6898" s="74"/>
      <c r="K6898" s="74"/>
      <c r="L6898" s="74"/>
      <c r="M6898" s="74"/>
      <c r="N6898" s="74"/>
      <c r="O6898" s="74"/>
      <c r="P6898" s="74"/>
      <c r="Q6898" s="78"/>
      <c r="AR6898">
        <f t="shared" si="435"/>
        <v>0</v>
      </c>
      <c r="AS6898">
        <f t="shared" si="436"/>
        <v>0</v>
      </c>
      <c r="AT6898">
        <f t="shared" si="434"/>
        <v>0</v>
      </c>
    </row>
    <row r="6899" spans="2:46" ht="15.75" customHeight="1">
      <c r="B6899" t="str">
        <f t="shared" si="433"/>
        <v/>
      </c>
      <c r="C6899" s="73"/>
      <c r="D6899" s="73"/>
      <c r="E6899" s="77"/>
      <c r="F6899" s="74"/>
      <c r="G6899" s="73"/>
      <c r="H6899" s="74"/>
      <c r="I6899" s="74"/>
      <c r="J6899" s="74"/>
      <c r="K6899" s="74"/>
      <c r="L6899" s="74"/>
      <c r="M6899" s="74"/>
      <c r="N6899" s="74"/>
      <c r="O6899" s="74"/>
      <c r="P6899" s="74"/>
      <c r="Q6899" s="78"/>
      <c r="AR6899">
        <f t="shared" si="435"/>
        <v>0</v>
      </c>
      <c r="AS6899">
        <f t="shared" si="436"/>
        <v>0</v>
      </c>
      <c r="AT6899">
        <f t="shared" si="434"/>
        <v>0</v>
      </c>
    </row>
    <row r="6900" spans="2:46" ht="15.75" customHeight="1">
      <c r="B6900" t="str">
        <f t="shared" si="433"/>
        <v/>
      </c>
      <c r="C6900" s="73"/>
      <c r="D6900" s="73"/>
      <c r="E6900" s="77"/>
      <c r="F6900" s="74"/>
      <c r="G6900" s="73"/>
      <c r="H6900" s="74"/>
      <c r="I6900" s="74"/>
      <c r="J6900" s="74"/>
      <c r="K6900" s="74"/>
      <c r="L6900" s="74"/>
      <c r="M6900" s="74"/>
      <c r="N6900" s="74"/>
      <c r="O6900" s="74"/>
      <c r="P6900" s="74"/>
      <c r="Q6900" s="78"/>
      <c r="AR6900">
        <f t="shared" si="435"/>
        <v>0</v>
      </c>
      <c r="AS6900">
        <f t="shared" si="436"/>
        <v>0</v>
      </c>
      <c r="AT6900">
        <f t="shared" si="434"/>
        <v>0</v>
      </c>
    </row>
    <row r="6901" spans="2:46" ht="15.75" customHeight="1">
      <c r="B6901" t="str">
        <f t="shared" si="433"/>
        <v/>
      </c>
      <c r="C6901" s="73"/>
      <c r="D6901" s="73"/>
      <c r="E6901" s="77"/>
      <c r="F6901" s="74"/>
      <c r="G6901" s="73"/>
      <c r="H6901" s="74"/>
      <c r="I6901" s="74"/>
      <c r="J6901" s="74"/>
      <c r="K6901" s="74"/>
      <c r="L6901" s="74"/>
      <c r="M6901" s="74"/>
      <c r="N6901" s="74"/>
      <c r="O6901" s="74"/>
      <c r="P6901" s="74"/>
      <c r="Q6901" s="78"/>
      <c r="AR6901">
        <f t="shared" si="435"/>
        <v>0</v>
      </c>
      <c r="AS6901">
        <f t="shared" si="436"/>
        <v>0</v>
      </c>
      <c r="AT6901">
        <f t="shared" si="434"/>
        <v>0</v>
      </c>
    </row>
    <row r="6902" spans="2:46" ht="15.75" customHeight="1">
      <c r="B6902" t="str">
        <f t="shared" si="433"/>
        <v/>
      </c>
      <c r="C6902" s="73"/>
      <c r="D6902" s="73"/>
      <c r="E6902" s="77"/>
      <c r="F6902" s="74"/>
      <c r="G6902" s="73"/>
      <c r="H6902" s="74"/>
      <c r="I6902" s="74"/>
      <c r="J6902" s="74"/>
      <c r="K6902" s="74"/>
      <c r="L6902" s="74"/>
      <c r="M6902" s="74"/>
      <c r="N6902" s="74"/>
      <c r="O6902" s="74"/>
      <c r="P6902" s="74"/>
      <c r="Q6902" s="78"/>
      <c r="AR6902">
        <f t="shared" si="435"/>
        <v>0</v>
      </c>
      <c r="AS6902">
        <f t="shared" si="436"/>
        <v>0</v>
      </c>
      <c r="AT6902">
        <f t="shared" si="434"/>
        <v>0</v>
      </c>
    </row>
    <row r="6903" spans="2:46" ht="15.75" customHeight="1">
      <c r="B6903" t="str">
        <f t="shared" si="433"/>
        <v/>
      </c>
      <c r="C6903" s="73"/>
      <c r="D6903" s="73"/>
      <c r="E6903" s="77"/>
      <c r="F6903" s="74"/>
      <c r="G6903" s="73"/>
      <c r="H6903" s="74"/>
      <c r="I6903" s="74"/>
      <c r="J6903" s="74"/>
      <c r="K6903" s="74"/>
      <c r="L6903" s="74"/>
      <c r="M6903" s="74"/>
      <c r="N6903" s="74"/>
      <c r="O6903" s="74"/>
      <c r="P6903" s="74"/>
      <c r="Q6903" s="78"/>
      <c r="AR6903">
        <f t="shared" si="435"/>
        <v>0</v>
      </c>
      <c r="AS6903">
        <f t="shared" si="436"/>
        <v>0</v>
      </c>
      <c r="AT6903">
        <f t="shared" si="434"/>
        <v>0</v>
      </c>
    </row>
    <row r="6904" spans="2:46" ht="15.75" customHeight="1">
      <c r="B6904" t="str">
        <f t="shared" si="433"/>
        <v/>
      </c>
      <c r="C6904" s="73"/>
      <c r="D6904" s="73"/>
      <c r="E6904" s="77"/>
      <c r="F6904" s="74"/>
      <c r="G6904" s="73"/>
      <c r="H6904" s="74"/>
      <c r="I6904" s="74"/>
      <c r="J6904" s="74"/>
      <c r="K6904" s="74"/>
      <c r="L6904" s="74"/>
      <c r="M6904" s="74"/>
      <c r="N6904" s="74"/>
      <c r="O6904" s="74"/>
      <c r="P6904" s="74"/>
      <c r="Q6904" s="78"/>
      <c r="AR6904">
        <f t="shared" si="435"/>
        <v>0</v>
      </c>
      <c r="AS6904">
        <f t="shared" si="436"/>
        <v>0</v>
      </c>
      <c r="AT6904">
        <f t="shared" si="434"/>
        <v>0</v>
      </c>
    </row>
    <row r="6905" spans="2:46" ht="15.75" customHeight="1">
      <c r="B6905" t="str">
        <f t="shared" si="433"/>
        <v/>
      </c>
      <c r="C6905" s="73"/>
      <c r="D6905" s="73"/>
      <c r="E6905" s="77"/>
      <c r="F6905" s="74"/>
      <c r="G6905" s="73"/>
      <c r="H6905" s="74"/>
      <c r="I6905" s="74"/>
      <c r="J6905" s="74"/>
      <c r="K6905" s="74"/>
      <c r="L6905" s="74"/>
      <c r="M6905" s="74"/>
      <c r="N6905" s="74"/>
      <c r="O6905" s="74"/>
      <c r="P6905" s="74"/>
      <c r="Q6905" s="78"/>
      <c r="AR6905">
        <f t="shared" si="435"/>
        <v>0</v>
      </c>
      <c r="AS6905">
        <f t="shared" si="436"/>
        <v>0</v>
      </c>
      <c r="AT6905">
        <f t="shared" si="434"/>
        <v>0</v>
      </c>
    </row>
    <row r="6906" spans="2:46" ht="15.75" customHeight="1">
      <c r="B6906" t="str">
        <f t="shared" si="433"/>
        <v/>
      </c>
      <c r="C6906" s="73"/>
      <c r="D6906" s="73"/>
      <c r="E6906" s="77"/>
      <c r="F6906" s="74"/>
      <c r="G6906" s="73"/>
      <c r="H6906" s="74"/>
      <c r="I6906" s="74"/>
      <c r="J6906" s="74"/>
      <c r="K6906" s="74"/>
      <c r="L6906" s="74"/>
      <c r="M6906" s="74"/>
      <c r="N6906" s="74"/>
      <c r="O6906" s="74"/>
      <c r="P6906" s="74"/>
      <c r="Q6906" s="78"/>
      <c r="AR6906">
        <f t="shared" si="435"/>
        <v>0</v>
      </c>
      <c r="AS6906">
        <f t="shared" si="436"/>
        <v>0</v>
      </c>
      <c r="AT6906">
        <f t="shared" si="434"/>
        <v>0</v>
      </c>
    </row>
    <row r="6907" spans="2:46" ht="15.75" customHeight="1">
      <c r="B6907" t="str">
        <f t="shared" si="433"/>
        <v/>
      </c>
      <c r="C6907" s="73"/>
      <c r="D6907" s="73"/>
      <c r="E6907" s="77"/>
      <c r="F6907" s="74"/>
      <c r="G6907" s="73"/>
      <c r="H6907" s="74"/>
      <c r="I6907" s="74"/>
      <c r="J6907" s="74"/>
      <c r="K6907" s="74"/>
      <c r="L6907" s="74"/>
      <c r="M6907" s="74"/>
      <c r="N6907" s="74"/>
      <c r="O6907" s="74"/>
      <c r="P6907" s="74"/>
      <c r="Q6907" s="78"/>
      <c r="AR6907">
        <f t="shared" si="435"/>
        <v>0</v>
      </c>
      <c r="AS6907">
        <f t="shared" si="436"/>
        <v>0</v>
      </c>
      <c r="AT6907">
        <f t="shared" si="434"/>
        <v>0</v>
      </c>
    </row>
    <row r="6908" spans="2:46" ht="15.75" customHeight="1">
      <c r="B6908" t="str">
        <f t="shared" si="433"/>
        <v/>
      </c>
      <c r="C6908" s="73"/>
      <c r="D6908" s="73"/>
      <c r="E6908" s="77"/>
      <c r="F6908" s="74"/>
      <c r="G6908" s="73"/>
      <c r="H6908" s="74"/>
      <c r="I6908" s="74"/>
      <c r="J6908" s="74"/>
      <c r="K6908" s="74"/>
      <c r="L6908" s="74"/>
      <c r="M6908" s="74"/>
      <c r="N6908" s="74"/>
      <c r="O6908" s="74"/>
      <c r="P6908" s="74"/>
      <c r="Q6908" s="78"/>
      <c r="AR6908">
        <f t="shared" si="435"/>
        <v>0</v>
      </c>
      <c r="AS6908">
        <f t="shared" si="436"/>
        <v>0</v>
      </c>
      <c r="AT6908">
        <f t="shared" si="434"/>
        <v>0</v>
      </c>
    </row>
    <row r="6909" spans="2:46" ht="15.75" customHeight="1">
      <c r="B6909" t="str">
        <f t="shared" si="433"/>
        <v/>
      </c>
      <c r="C6909" s="73"/>
      <c r="D6909" s="73"/>
      <c r="E6909" s="77"/>
      <c r="F6909" s="74"/>
      <c r="G6909" s="73"/>
      <c r="H6909" s="74"/>
      <c r="I6909" s="74"/>
      <c r="J6909" s="74"/>
      <c r="K6909" s="74"/>
      <c r="L6909" s="74"/>
      <c r="M6909" s="74"/>
      <c r="N6909" s="74"/>
      <c r="O6909" s="74"/>
      <c r="P6909" s="74"/>
      <c r="Q6909" s="78"/>
      <c r="AR6909">
        <f t="shared" si="435"/>
        <v>0</v>
      </c>
      <c r="AS6909">
        <f t="shared" si="436"/>
        <v>0</v>
      </c>
      <c r="AT6909">
        <f t="shared" si="434"/>
        <v>0</v>
      </c>
    </row>
    <row r="6910" spans="2:46" ht="15.75" customHeight="1">
      <c r="B6910" t="str">
        <f t="shared" si="433"/>
        <v/>
      </c>
      <c r="C6910" s="73"/>
      <c r="D6910" s="73"/>
      <c r="E6910" s="77"/>
      <c r="F6910" s="74"/>
      <c r="G6910" s="73"/>
      <c r="H6910" s="74"/>
      <c r="I6910" s="74"/>
      <c r="J6910" s="74"/>
      <c r="K6910" s="74"/>
      <c r="L6910" s="74"/>
      <c r="M6910" s="74"/>
      <c r="N6910" s="74"/>
      <c r="O6910" s="74"/>
      <c r="P6910" s="74"/>
      <c r="Q6910" s="78"/>
      <c r="AR6910">
        <f t="shared" si="435"/>
        <v>0</v>
      </c>
      <c r="AS6910">
        <f t="shared" si="436"/>
        <v>0</v>
      </c>
      <c r="AT6910">
        <f t="shared" si="434"/>
        <v>0</v>
      </c>
    </row>
    <row r="6911" spans="2:46" ht="15.75" customHeight="1">
      <c r="B6911" t="str">
        <f t="shared" si="433"/>
        <v/>
      </c>
      <c r="C6911" s="73"/>
      <c r="D6911" s="73"/>
      <c r="E6911" s="77"/>
      <c r="F6911" s="74"/>
      <c r="G6911" s="73"/>
      <c r="H6911" s="74"/>
      <c r="I6911" s="74"/>
      <c r="J6911" s="74"/>
      <c r="K6911" s="74"/>
      <c r="L6911" s="74"/>
      <c r="M6911" s="74"/>
      <c r="N6911" s="74"/>
      <c r="O6911" s="74"/>
      <c r="P6911" s="74"/>
      <c r="Q6911" s="78"/>
      <c r="AR6911">
        <f t="shared" si="435"/>
        <v>0</v>
      </c>
      <c r="AS6911">
        <f t="shared" si="436"/>
        <v>0</v>
      </c>
      <c r="AT6911">
        <f t="shared" si="434"/>
        <v>0</v>
      </c>
    </row>
    <row r="6912" spans="2:46" ht="15.75" customHeight="1">
      <c r="B6912" t="str">
        <f t="shared" si="433"/>
        <v/>
      </c>
      <c r="C6912" s="73"/>
      <c r="D6912" s="73"/>
      <c r="E6912" s="77"/>
      <c r="F6912" s="74"/>
      <c r="G6912" s="73"/>
      <c r="H6912" s="74"/>
      <c r="I6912" s="74"/>
      <c r="J6912" s="74"/>
      <c r="K6912" s="74"/>
      <c r="L6912" s="74"/>
      <c r="M6912" s="74"/>
      <c r="N6912" s="74"/>
      <c r="O6912" s="74"/>
      <c r="P6912" s="74"/>
      <c r="Q6912" s="78"/>
      <c r="AR6912">
        <f t="shared" si="435"/>
        <v>0</v>
      </c>
      <c r="AS6912">
        <f t="shared" si="436"/>
        <v>0</v>
      </c>
      <c r="AT6912">
        <f t="shared" si="434"/>
        <v>0</v>
      </c>
    </row>
    <row r="6913" spans="2:46" ht="15.75" customHeight="1">
      <c r="B6913" t="str">
        <f t="shared" si="433"/>
        <v/>
      </c>
      <c r="C6913" s="73"/>
      <c r="D6913" s="73"/>
      <c r="E6913" s="77"/>
      <c r="F6913" s="74"/>
      <c r="G6913" s="73"/>
      <c r="H6913" s="74"/>
      <c r="I6913" s="74"/>
      <c r="J6913" s="74"/>
      <c r="K6913" s="74"/>
      <c r="L6913" s="74"/>
      <c r="M6913" s="74"/>
      <c r="N6913" s="74"/>
      <c r="O6913" s="74"/>
      <c r="P6913" s="74"/>
      <c r="Q6913" s="78"/>
      <c r="AR6913">
        <f t="shared" si="435"/>
        <v>0</v>
      </c>
      <c r="AS6913">
        <f t="shared" si="436"/>
        <v>0</v>
      </c>
      <c r="AT6913">
        <f t="shared" si="434"/>
        <v>0</v>
      </c>
    </row>
    <row r="6914" spans="2:46" ht="15.75" customHeight="1">
      <c r="B6914" t="str">
        <f t="shared" ref="B6914:B6977" si="437">D6914&amp;Q6914&amp;E6914</f>
        <v/>
      </c>
      <c r="C6914" s="73"/>
      <c r="D6914" s="73"/>
      <c r="E6914" s="77"/>
      <c r="F6914" s="74"/>
      <c r="G6914" s="73"/>
      <c r="H6914" s="74"/>
      <c r="I6914" s="74"/>
      <c r="J6914" s="74"/>
      <c r="K6914" s="74"/>
      <c r="L6914" s="74"/>
      <c r="M6914" s="74"/>
      <c r="N6914" s="74"/>
      <c r="O6914" s="74"/>
      <c r="P6914" s="74"/>
      <c r="Q6914" s="78"/>
      <c r="AR6914">
        <f t="shared" si="435"/>
        <v>0</v>
      </c>
      <c r="AS6914">
        <f t="shared" si="436"/>
        <v>0</v>
      </c>
      <c r="AT6914">
        <f t="shared" ref="AT6914:AT6977" si="438">AR6914-AS6914</f>
        <v>0</v>
      </c>
    </row>
    <row r="6915" spans="2:46" ht="15.75" customHeight="1">
      <c r="B6915" t="str">
        <f t="shared" si="437"/>
        <v/>
      </c>
      <c r="C6915" s="73"/>
      <c r="D6915" s="73"/>
      <c r="E6915" s="77"/>
      <c r="F6915" s="74"/>
      <c r="G6915" s="73"/>
      <c r="H6915" s="74"/>
      <c r="I6915" s="74"/>
      <c r="J6915" s="74"/>
      <c r="K6915" s="74"/>
      <c r="L6915" s="74"/>
      <c r="M6915" s="74"/>
      <c r="N6915" s="74"/>
      <c r="O6915" s="74"/>
      <c r="P6915" s="74"/>
      <c r="Q6915" s="78"/>
      <c r="AR6915">
        <f t="shared" si="435"/>
        <v>0</v>
      </c>
      <c r="AS6915">
        <f t="shared" si="436"/>
        <v>0</v>
      </c>
      <c r="AT6915">
        <f t="shared" si="438"/>
        <v>0</v>
      </c>
    </row>
    <row r="6916" spans="2:46" ht="15.75" customHeight="1">
      <c r="B6916" t="str">
        <f t="shared" si="437"/>
        <v/>
      </c>
      <c r="C6916" s="73"/>
      <c r="D6916" s="73"/>
      <c r="E6916" s="77"/>
      <c r="F6916" s="74"/>
      <c r="G6916" s="73"/>
      <c r="H6916" s="74"/>
      <c r="I6916" s="74"/>
      <c r="J6916" s="74"/>
      <c r="K6916" s="74"/>
      <c r="L6916" s="74"/>
      <c r="M6916" s="74"/>
      <c r="N6916" s="74"/>
      <c r="O6916" s="74"/>
      <c r="P6916" s="74"/>
      <c r="Q6916" s="78"/>
      <c r="AR6916">
        <f t="shared" si="435"/>
        <v>0</v>
      </c>
      <c r="AS6916">
        <f t="shared" si="436"/>
        <v>0</v>
      </c>
      <c r="AT6916">
        <f t="shared" si="438"/>
        <v>0</v>
      </c>
    </row>
    <row r="6917" spans="2:46" ht="15.75" customHeight="1">
      <c r="B6917" t="str">
        <f t="shared" si="437"/>
        <v/>
      </c>
      <c r="C6917" s="73"/>
      <c r="D6917" s="73"/>
      <c r="E6917" s="77"/>
      <c r="F6917" s="74"/>
      <c r="G6917" s="73"/>
      <c r="H6917" s="74"/>
      <c r="I6917" s="74"/>
      <c r="J6917" s="74"/>
      <c r="K6917" s="74"/>
      <c r="L6917" s="74"/>
      <c r="M6917" s="74"/>
      <c r="N6917" s="74"/>
      <c r="O6917" s="74"/>
      <c r="P6917" s="74"/>
      <c r="Q6917" s="78"/>
      <c r="AR6917">
        <f t="shared" si="435"/>
        <v>0</v>
      </c>
      <c r="AS6917">
        <f t="shared" si="436"/>
        <v>0</v>
      </c>
      <c r="AT6917">
        <f t="shared" si="438"/>
        <v>0</v>
      </c>
    </row>
    <row r="6918" spans="2:46" ht="15.75" customHeight="1">
      <c r="B6918" t="str">
        <f t="shared" si="437"/>
        <v/>
      </c>
      <c r="C6918" s="73"/>
      <c r="D6918" s="73"/>
      <c r="E6918" s="77"/>
      <c r="F6918" s="74"/>
      <c r="G6918" s="73"/>
      <c r="H6918" s="74"/>
      <c r="I6918" s="74"/>
      <c r="J6918" s="74"/>
      <c r="K6918" s="74"/>
      <c r="L6918" s="74"/>
      <c r="M6918" s="74"/>
      <c r="N6918" s="74"/>
      <c r="O6918" s="74"/>
      <c r="P6918" s="74"/>
      <c r="Q6918" s="78"/>
      <c r="AR6918">
        <f t="shared" si="435"/>
        <v>0</v>
      </c>
      <c r="AS6918">
        <f t="shared" si="436"/>
        <v>0</v>
      </c>
      <c r="AT6918">
        <f t="shared" si="438"/>
        <v>0</v>
      </c>
    </row>
    <row r="6919" spans="2:46" ht="15.75" customHeight="1">
      <c r="B6919" t="str">
        <f t="shared" si="437"/>
        <v/>
      </c>
      <c r="C6919" s="73"/>
      <c r="D6919" s="73"/>
      <c r="E6919" s="77"/>
      <c r="F6919" s="74"/>
      <c r="G6919" s="73"/>
      <c r="H6919" s="74"/>
      <c r="I6919" s="74"/>
      <c r="J6919" s="74"/>
      <c r="K6919" s="74"/>
      <c r="L6919" s="74"/>
      <c r="M6919" s="74"/>
      <c r="N6919" s="74"/>
      <c r="O6919" s="74"/>
      <c r="P6919" s="74"/>
      <c r="Q6919" s="78"/>
      <c r="AR6919">
        <f t="shared" si="435"/>
        <v>0</v>
      </c>
      <c r="AS6919">
        <f t="shared" si="436"/>
        <v>0</v>
      </c>
      <c r="AT6919">
        <f t="shared" si="438"/>
        <v>0</v>
      </c>
    </row>
    <row r="6920" spans="2:46" ht="15.75" customHeight="1">
      <c r="B6920" t="str">
        <f t="shared" si="437"/>
        <v/>
      </c>
      <c r="C6920" s="73"/>
      <c r="D6920" s="73"/>
      <c r="E6920" s="77"/>
      <c r="F6920" s="74"/>
      <c r="G6920" s="73"/>
      <c r="H6920" s="74"/>
      <c r="I6920" s="74"/>
      <c r="J6920" s="74"/>
      <c r="K6920" s="74"/>
      <c r="L6920" s="74"/>
      <c r="M6920" s="74"/>
      <c r="N6920" s="74"/>
      <c r="O6920" s="74"/>
      <c r="P6920" s="74"/>
      <c r="Q6920" s="78"/>
      <c r="AR6920">
        <f t="shared" ref="AR6920:AR6983" si="439">IF($AU$2&lt;&gt;5,NA(),IF(D6920=D6919,0,IF(AND(D16421=D6920,D6921=D6920),O6920+O6921+O16421,IF(D6921=D6920,O6921+O6920,O6920))))</f>
        <v>0</v>
      </c>
      <c r="AS6920">
        <f t="shared" ref="AS6920:AS6983" si="440">IF($AU$2&lt;&gt;5,NA(),IF(D6920=D6919,0,IF(AND(D16421=D6920,D6921=D6920),P6920+P6921+P16421,IF(D6921=D6920,P6921+P6920,P6920))))</f>
        <v>0</v>
      </c>
      <c r="AT6920">
        <f t="shared" si="438"/>
        <v>0</v>
      </c>
    </row>
    <row r="6921" spans="2:46" ht="15.75" customHeight="1">
      <c r="B6921" t="str">
        <f t="shared" si="437"/>
        <v/>
      </c>
      <c r="C6921" s="73"/>
      <c r="D6921" s="73"/>
      <c r="E6921" s="77"/>
      <c r="F6921" s="74"/>
      <c r="G6921" s="73"/>
      <c r="H6921" s="74"/>
      <c r="I6921" s="74"/>
      <c r="J6921" s="74"/>
      <c r="K6921" s="74"/>
      <c r="L6921" s="74"/>
      <c r="M6921" s="74"/>
      <c r="N6921" s="74"/>
      <c r="O6921" s="74"/>
      <c r="P6921" s="74"/>
      <c r="Q6921" s="78"/>
      <c r="AR6921">
        <f t="shared" si="439"/>
        <v>0</v>
      </c>
      <c r="AS6921">
        <f t="shared" si="440"/>
        <v>0</v>
      </c>
      <c r="AT6921">
        <f t="shared" si="438"/>
        <v>0</v>
      </c>
    </row>
    <row r="6922" spans="2:46" ht="15.75" customHeight="1">
      <c r="B6922" t="str">
        <f t="shared" si="437"/>
        <v/>
      </c>
      <c r="C6922" s="73"/>
      <c r="D6922" s="73"/>
      <c r="E6922" s="77"/>
      <c r="F6922" s="74"/>
      <c r="G6922" s="73"/>
      <c r="H6922" s="74"/>
      <c r="I6922" s="74"/>
      <c r="J6922" s="74"/>
      <c r="K6922" s="74"/>
      <c r="L6922" s="74"/>
      <c r="M6922" s="74"/>
      <c r="N6922" s="74"/>
      <c r="O6922" s="74"/>
      <c r="P6922" s="74"/>
      <c r="Q6922" s="78"/>
      <c r="AR6922">
        <f t="shared" si="439"/>
        <v>0</v>
      </c>
      <c r="AS6922">
        <f t="shared" si="440"/>
        <v>0</v>
      </c>
      <c r="AT6922">
        <f t="shared" si="438"/>
        <v>0</v>
      </c>
    </row>
    <row r="6923" spans="2:46" ht="15.75" customHeight="1">
      <c r="B6923" t="str">
        <f t="shared" si="437"/>
        <v/>
      </c>
      <c r="C6923" s="73"/>
      <c r="D6923" s="73"/>
      <c r="E6923" s="77"/>
      <c r="F6923" s="74"/>
      <c r="G6923" s="73"/>
      <c r="H6923" s="74"/>
      <c r="I6923" s="74"/>
      <c r="J6923" s="74"/>
      <c r="K6923" s="74"/>
      <c r="L6923" s="74"/>
      <c r="M6923" s="74"/>
      <c r="N6923" s="74"/>
      <c r="O6923" s="74"/>
      <c r="P6923" s="74"/>
      <c r="Q6923" s="78"/>
      <c r="AR6923">
        <f t="shared" si="439"/>
        <v>0</v>
      </c>
      <c r="AS6923">
        <f t="shared" si="440"/>
        <v>0</v>
      </c>
      <c r="AT6923">
        <f t="shared" si="438"/>
        <v>0</v>
      </c>
    </row>
    <row r="6924" spans="2:46" ht="15.75" customHeight="1">
      <c r="B6924" t="str">
        <f t="shared" si="437"/>
        <v/>
      </c>
      <c r="C6924" s="73"/>
      <c r="D6924" s="73"/>
      <c r="E6924" s="77"/>
      <c r="F6924" s="74"/>
      <c r="G6924" s="73"/>
      <c r="H6924" s="74"/>
      <c r="I6924" s="74"/>
      <c r="J6924" s="74"/>
      <c r="K6924" s="74"/>
      <c r="L6924" s="74"/>
      <c r="M6924" s="74"/>
      <c r="N6924" s="74"/>
      <c r="O6924" s="74"/>
      <c r="P6924" s="74"/>
      <c r="Q6924" s="78"/>
      <c r="AR6924">
        <f t="shared" si="439"/>
        <v>0</v>
      </c>
      <c r="AS6924">
        <f t="shared" si="440"/>
        <v>0</v>
      </c>
      <c r="AT6924">
        <f t="shared" si="438"/>
        <v>0</v>
      </c>
    </row>
    <row r="6925" spans="2:46" ht="15.75" customHeight="1">
      <c r="B6925" t="str">
        <f t="shared" si="437"/>
        <v/>
      </c>
      <c r="C6925" s="73"/>
      <c r="D6925" s="73"/>
      <c r="E6925" s="77"/>
      <c r="F6925" s="74"/>
      <c r="G6925" s="73"/>
      <c r="H6925" s="74"/>
      <c r="I6925" s="74"/>
      <c r="J6925" s="74"/>
      <c r="K6925" s="74"/>
      <c r="L6925" s="74"/>
      <c r="M6925" s="74"/>
      <c r="N6925" s="74"/>
      <c r="O6925" s="74"/>
      <c r="P6925" s="74"/>
      <c r="Q6925" s="78"/>
      <c r="AR6925">
        <f t="shared" si="439"/>
        <v>0</v>
      </c>
      <c r="AS6925">
        <f t="shared" si="440"/>
        <v>0</v>
      </c>
      <c r="AT6925">
        <f t="shared" si="438"/>
        <v>0</v>
      </c>
    </row>
    <row r="6926" spans="2:46" ht="15.75" customHeight="1">
      <c r="B6926" t="str">
        <f t="shared" si="437"/>
        <v/>
      </c>
      <c r="C6926" s="73"/>
      <c r="D6926" s="73"/>
      <c r="E6926" s="77"/>
      <c r="F6926" s="74"/>
      <c r="G6926" s="73"/>
      <c r="H6926" s="74"/>
      <c r="I6926" s="74"/>
      <c r="J6926" s="74"/>
      <c r="K6926" s="74"/>
      <c r="L6926" s="74"/>
      <c r="M6926" s="74"/>
      <c r="N6926" s="74"/>
      <c r="O6926" s="74"/>
      <c r="P6926" s="74"/>
      <c r="Q6926" s="78"/>
      <c r="AR6926">
        <f t="shared" si="439"/>
        <v>0</v>
      </c>
      <c r="AS6926">
        <f t="shared" si="440"/>
        <v>0</v>
      </c>
      <c r="AT6926">
        <f t="shared" si="438"/>
        <v>0</v>
      </c>
    </row>
    <row r="6927" spans="2:46" ht="15.75" customHeight="1">
      <c r="B6927" t="str">
        <f t="shared" si="437"/>
        <v/>
      </c>
      <c r="C6927" s="73"/>
      <c r="D6927" s="73"/>
      <c r="E6927" s="77"/>
      <c r="F6927" s="74"/>
      <c r="G6927" s="73"/>
      <c r="H6927" s="74"/>
      <c r="I6927" s="74"/>
      <c r="J6927" s="74"/>
      <c r="K6927" s="74"/>
      <c r="L6927" s="74"/>
      <c r="M6927" s="74"/>
      <c r="N6927" s="74"/>
      <c r="O6927" s="74"/>
      <c r="P6927" s="74"/>
      <c r="Q6927" s="78"/>
      <c r="AR6927">
        <f t="shared" si="439"/>
        <v>0</v>
      </c>
      <c r="AS6927">
        <f t="shared" si="440"/>
        <v>0</v>
      </c>
      <c r="AT6927">
        <f t="shared" si="438"/>
        <v>0</v>
      </c>
    </row>
    <row r="6928" spans="2:46" ht="15.75" customHeight="1">
      <c r="B6928" t="str">
        <f t="shared" si="437"/>
        <v/>
      </c>
      <c r="C6928" s="73"/>
      <c r="D6928" s="73"/>
      <c r="E6928" s="77"/>
      <c r="F6928" s="74"/>
      <c r="G6928" s="73"/>
      <c r="H6928" s="74"/>
      <c r="I6928" s="74"/>
      <c r="J6928" s="74"/>
      <c r="K6928" s="74"/>
      <c r="L6928" s="74"/>
      <c r="M6928" s="74"/>
      <c r="N6928" s="74"/>
      <c r="O6928" s="74"/>
      <c r="P6928" s="74"/>
      <c r="Q6928" s="78"/>
      <c r="AR6928">
        <f t="shared" si="439"/>
        <v>0</v>
      </c>
      <c r="AS6928">
        <f t="shared" si="440"/>
        <v>0</v>
      </c>
      <c r="AT6928">
        <f t="shared" si="438"/>
        <v>0</v>
      </c>
    </row>
    <row r="6929" spans="2:46" ht="15.75" customHeight="1">
      <c r="B6929" t="str">
        <f t="shared" si="437"/>
        <v/>
      </c>
      <c r="C6929" s="73"/>
      <c r="D6929" s="73"/>
      <c r="E6929" s="77"/>
      <c r="F6929" s="74"/>
      <c r="G6929" s="73"/>
      <c r="H6929" s="74"/>
      <c r="I6929" s="74"/>
      <c r="J6929" s="74"/>
      <c r="K6929" s="74"/>
      <c r="L6929" s="74"/>
      <c r="M6929" s="74"/>
      <c r="N6929" s="74"/>
      <c r="O6929" s="74"/>
      <c r="P6929" s="74"/>
      <c r="Q6929" s="78"/>
      <c r="AR6929">
        <f t="shared" si="439"/>
        <v>0</v>
      </c>
      <c r="AS6929">
        <f t="shared" si="440"/>
        <v>0</v>
      </c>
      <c r="AT6929">
        <f t="shared" si="438"/>
        <v>0</v>
      </c>
    </row>
    <row r="6930" spans="2:46" ht="15.75" customHeight="1">
      <c r="B6930" t="str">
        <f t="shared" si="437"/>
        <v/>
      </c>
      <c r="C6930" s="73"/>
      <c r="D6930" s="73"/>
      <c r="E6930" s="77"/>
      <c r="F6930" s="74"/>
      <c r="G6930" s="73"/>
      <c r="H6930" s="74"/>
      <c r="I6930" s="74"/>
      <c r="J6930" s="74"/>
      <c r="K6930" s="74"/>
      <c r="L6930" s="74"/>
      <c r="M6930" s="74"/>
      <c r="N6930" s="74"/>
      <c r="O6930" s="74"/>
      <c r="P6930" s="74"/>
      <c r="Q6930" s="78"/>
      <c r="AR6930">
        <f t="shared" si="439"/>
        <v>0</v>
      </c>
      <c r="AS6930">
        <f t="shared" si="440"/>
        <v>0</v>
      </c>
      <c r="AT6930">
        <f t="shared" si="438"/>
        <v>0</v>
      </c>
    </row>
    <row r="6931" spans="2:46" ht="15.75" customHeight="1">
      <c r="B6931" t="str">
        <f t="shared" si="437"/>
        <v/>
      </c>
      <c r="C6931" s="73"/>
      <c r="D6931" s="73"/>
      <c r="E6931" s="77"/>
      <c r="F6931" s="74"/>
      <c r="G6931" s="73"/>
      <c r="H6931" s="74"/>
      <c r="I6931" s="74"/>
      <c r="J6931" s="74"/>
      <c r="K6931" s="74"/>
      <c r="L6931" s="74"/>
      <c r="M6931" s="74"/>
      <c r="N6931" s="74"/>
      <c r="O6931" s="74"/>
      <c r="P6931" s="74"/>
      <c r="Q6931" s="78"/>
      <c r="AR6931">
        <f t="shared" si="439"/>
        <v>0</v>
      </c>
      <c r="AS6931">
        <f t="shared" si="440"/>
        <v>0</v>
      </c>
      <c r="AT6931">
        <f t="shared" si="438"/>
        <v>0</v>
      </c>
    </row>
    <row r="6932" spans="2:46" ht="15.75" customHeight="1">
      <c r="B6932" t="str">
        <f t="shared" si="437"/>
        <v/>
      </c>
      <c r="C6932" s="73"/>
      <c r="D6932" s="73"/>
      <c r="E6932" s="77"/>
      <c r="F6932" s="74"/>
      <c r="G6932" s="73"/>
      <c r="H6932" s="74"/>
      <c r="I6932" s="74"/>
      <c r="J6932" s="74"/>
      <c r="K6932" s="74"/>
      <c r="L6932" s="74"/>
      <c r="M6932" s="74"/>
      <c r="N6932" s="74"/>
      <c r="O6932" s="74"/>
      <c r="P6932" s="74"/>
      <c r="Q6932" s="78"/>
      <c r="AR6932">
        <f t="shared" si="439"/>
        <v>0</v>
      </c>
      <c r="AS6932">
        <f t="shared" si="440"/>
        <v>0</v>
      </c>
      <c r="AT6932">
        <f t="shared" si="438"/>
        <v>0</v>
      </c>
    </row>
    <row r="6933" spans="2:46" ht="15.75" customHeight="1">
      <c r="B6933" t="str">
        <f t="shared" si="437"/>
        <v/>
      </c>
      <c r="C6933" s="73"/>
      <c r="D6933" s="73"/>
      <c r="E6933" s="77"/>
      <c r="F6933" s="74"/>
      <c r="G6933" s="73"/>
      <c r="H6933" s="74"/>
      <c r="I6933" s="74"/>
      <c r="J6933" s="74"/>
      <c r="K6933" s="74"/>
      <c r="L6933" s="74"/>
      <c r="M6933" s="74"/>
      <c r="N6933" s="74"/>
      <c r="O6933" s="74"/>
      <c r="P6933" s="74"/>
      <c r="Q6933" s="78"/>
      <c r="AR6933">
        <f t="shared" si="439"/>
        <v>0</v>
      </c>
      <c r="AS6933">
        <f t="shared" si="440"/>
        <v>0</v>
      </c>
      <c r="AT6933">
        <f t="shared" si="438"/>
        <v>0</v>
      </c>
    </row>
    <row r="6934" spans="2:46" ht="15.75" customHeight="1">
      <c r="B6934" t="str">
        <f t="shared" si="437"/>
        <v/>
      </c>
      <c r="C6934" s="73"/>
      <c r="D6934" s="73"/>
      <c r="E6934" s="77"/>
      <c r="F6934" s="74"/>
      <c r="G6934" s="73"/>
      <c r="H6934" s="74"/>
      <c r="I6934" s="74"/>
      <c r="J6934" s="74"/>
      <c r="K6934" s="74"/>
      <c r="L6934" s="74"/>
      <c r="M6934" s="74"/>
      <c r="N6934" s="74"/>
      <c r="O6934" s="74"/>
      <c r="P6934" s="74"/>
      <c r="Q6934" s="78"/>
      <c r="AR6934">
        <f t="shared" si="439"/>
        <v>0</v>
      </c>
      <c r="AS6934">
        <f t="shared" si="440"/>
        <v>0</v>
      </c>
      <c r="AT6934">
        <f t="shared" si="438"/>
        <v>0</v>
      </c>
    </row>
    <row r="6935" spans="2:46" ht="15.75" customHeight="1">
      <c r="B6935" t="str">
        <f t="shared" si="437"/>
        <v/>
      </c>
      <c r="C6935" s="73"/>
      <c r="D6935" s="73"/>
      <c r="E6935" s="77"/>
      <c r="F6935" s="74"/>
      <c r="G6935" s="73"/>
      <c r="H6935" s="74"/>
      <c r="I6935" s="74"/>
      <c r="J6935" s="74"/>
      <c r="K6935" s="74"/>
      <c r="L6935" s="74"/>
      <c r="M6935" s="74"/>
      <c r="N6935" s="74"/>
      <c r="O6935" s="74"/>
      <c r="P6935" s="74"/>
      <c r="Q6935" s="78"/>
      <c r="AR6935">
        <f t="shared" si="439"/>
        <v>0</v>
      </c>
      <c r="AS6935">
        <f t="shared" si="440"/>
        <v>0</v>
      </c>
      <c r="AT6935">
        <f t="shared" si="438"/>
        <v>0</v>
      </c>
    </row>
    <row r="6936" spans="2:46" ht="15.75" customHeight="1">
      <c r="B6936" t="str">
        <f t="shared" si="437"/>
        <v/>
      </c>
      <c r="C6936" s="73"/>
      <c r="D6936" s="73"/>
      <c r="E6936" s="77"/>
      <c r="F6936" s="74"/>
      <c r="G6936" s="73"/>
      <c r="H6936" s="74"/>
      <c r="I6936" s="74"/>
      <c r="J6936" s="74"/>
      <c r="K6936" s="74"/>
      <c r="L6936" s="74"/>
      <c r="M6936" s="74"/>
      <c r="N6936" s="74"/>
      <c r="O6936" s="74"/>
      <c r="P6936" s="74"/>
      <c r="Q6936" s="78"/>
      <c r="AR6936">
        <f t="shared" si="439"/>
        <v>0</v>
      </c>
      <c r="AS6936">
        <f t="shared" si="440"/>
        <v>0</v>
      </c>
      <c r="AT6936">
        <f t="shared" si="438"/>
        <v>0</v>
      </c>
    </row>
    <row r="6937" spans="2:46" ht="15.75" customHeight="1">
      <c r="B6937" t="str">
        <f t="shared" si="437"/>
        <v/>
      </c>
      <c r="C6937" s="73"/>
      <c r="D6937" s="73"/>
      <c r="E6937" s="77"/>
      <c r="F6937" s="74"/>
      <c r="G6937" s="73"/>
      <c r="H6937" s="74"/>
      <c r="I6937" s="74"/>
      <c r="J6937" s="74"/>
      <c r="K6937" s="74"/>
      <c r="L6937" s="74"/>
      <c r="M6937" s="74"/>
      <c r="N6937" s="74"/>
      <c r="O6937" s="74"/>
      <c r="P6937" s="74"/>
      <c r="Q6937" s="78"/>
      <c r="AR6937">
        <f t="shared" si="439"/>
        <v>0</v>
      </c>
      <c r="AS6937">
        <f t="shared" si="440"/>
        <v>0</v>
      </c>
      <c r="AT6937">
        <f t="shared" si="438"/>
        <v>0</v>
      </c>
    </row>
    <row r="6938" spans="2:46" ht="15.75" customHeight="1">
      <c r="B6938" t="str">
        <f t="shared" si="437"/>
        <v/>
      </c>
      <c r="C6938" s="73"/>
      <c r="D6938" s="73"/>
      <c r="E6938" s="77"/>
      <c r="F6938" s="74"/>
      <c r="G6938" s="73"/>
      <c r="H6938" s="74"/>
      <c r="I6938" s="74"/>
      <c r="J6938" s="74"/>
      <c r="K6938" s="74"/>
      <c r="L6938" s="74"/>
      <c r="M6938" s="74"/>
      <c r="N6938" s="74"/>
      <c r="O6938" s="74"/>
      <c r="P6938" s="74"/>
      <c r="Q6938" s="78"/>
      <c r="AR6938">
        <f t="shared" si="439"/>
        <v>0</v>
      </c>
      <c r="AS6938">
        <f t="shared" si="440"/>
        <v>0</v>
      </c>
      <c r="AT6938">
        <f t="shared" si="438"/>
        <v>0</v>
      </c>
    </row>
    <row r="6939" spans="2:46" ht="15.75" customHeight="1">
      <c r="B6939" t="str">
        <f t="shared" si="437"/>
        <v/>
      </c>
      <c r="C6939" s="73"/>
      <c r="D6939" s="73"/>
      <c r="E6939" s="77"/>
      <c r="F6939" s="74"/>
      <c r="G6939" s="73"/>
      <c r="H6939" s="74"/>
      <c r="I6939" s="74"/>
      <c r="J6939" s="74"/>
      <c r="K6939" s="74"/>
      <c r="L6939" s="74"/>
      <c r="M6939" s="74"/>
      <c r="N6939" s="74"/>
      <c r="O6939" s="74"/>
      <c r="P6939" s="74"/>
      <c r="Q6939" s="78"/>
      <c r="AR6939">
        <f t="shared" si="439"/>
        <v>0</v>
      </c>
      <c r="AS6939">
        <f t="shared" si="440"/>
        <v>0</v>
      </c>
      <c r="AT6939">
        <f t="shared" si="438"/>
        <v>0</v>
      </c>
    </row>
    <row r="6940" spans="2:46" ht="15.75" customHeight="1">
      <c r="B6940" t="str">
        <f t="shared" si="437"/>
        <v/>
      </c>
      <c r="C6940" s="73"/>
      <c r="D6940" s="73"/>
      <c r="E6940" s="77"/>
      <c r="F6940" s="74"/>
      <c r="G6940" s="73"/>
      <c r="H6940" s="74"/>
      <c r="I6940" s="74"/>
      <c r="J6940" s="74"/>
      <c r="K6940" s="74"/>
      <c r="L6940" s="74"/>
      <c r="M6940" s="74"/>
      <c r="N6940" s="74"/>
      <c r="O6940" s="74"/>
      <c r="P6940" s="74"/>
      <c r="Q6940" s="78"/>
      <c r="AR6940">
        <f t="shared" si="439"/>
        <v>0</v>
      </c>
      <c r="AS6940">
        <f t="shared" si="440"/>
        <v>0</v>
      </c>
      <c r="AT6940">
        <f t="shared" si="438"/>
        <v>0</v>
      </c>
    </row>
    <row r="6941" spans="2:46" ht="15.75" customHeight="1">
      <c r="B6941" t="str">
        <f t="shared" si="437"/>
        <v/>
      </c>
      <c r="C6941" s="73"/>
      <c r="D6941" s="73"/>
      <c r="E6941" s="77"/>
      <c r="F6941" s="74"/>
      <c r="G6941" s="73"/>
      <c r="H6941" s="74"/>
      <c r="I6941" s="74"/>
      <c r="J6941" s="74"/>
      <c r="K6941" s="74"/>
      <c r="L6941" s="74"/>
      <c r="M6941" s="74"/>
      <c r="N6941" s="74"/>
      <c r="O6941" s="74"/>
      <c r="P6941" s="74"/>
      <c r="Q6941" s="78"/>
      <c r="AR6941">
        <f t="shared" si="439"/>
        <v>0</v>
      </c>
      <c r="AS6941">
        <f t="shared" si="440"/>
        <v>0</v>
      </c>
      <c r="AT6941">
        <f t="shared" si="438"/>
        <v>0</v>
      </c>
    </row>
    <row r="6942" spans="2:46" ht="15.75" customHeight="1">
      <c r="B6942" t="str">
        <f t="shared" si="437"/>
        <v/>
      </c>
      <c r="C6942" s="73"/>
      <c r="D6942" s="73"/>
      <c r="E6942" s="77"/>
      <c r="F6942" s="74"/>
      <c r="G6942" s="73"/>
      <c r="H6942" s="74"/>
      <c r="I6942" s="74"/>
      <c r="J6942" s="74"/>
      <c r="K6942" s="74"/>
      <c r="L6942" s="74"/>
      <c r="M6942" s="74"/>
      <c r="N6942" s="74"/>
      <c r="O6942" s="74"/>
      <c r="P6942" s="74"/>
      <c r="Q6942" s="78"/>
      <c r="AR6942">
        <f t="shared" si="439"/>
        <v>0</v>
      </c>
      <c r="AS6942">
        <f t="shared" si="440"/>
        <v>0</v>
      </c>
      <c r="AT6942">
        <f t="shared" si="438"/>
        <v>0</v>
      </c>
    </row>
    <row r="6943" spans="2:46" ht="15.75" customHeight="1">
      <c r="B6943" t="str">
        <f t="shared" si="437"/>
        <v/>
      </c>
      <c r="C6943" s="73"/>
      <c r="D6943" s="73"/>
      <c r="E6943" s="77"/>
      <c r="F6943" s="74"/>
      <c r="G6943" s="73"/>
      <c r="H6943" s="74"/>
      <c r="I6943" s="74"/>
      <c r="J6943" s="74"/>
      <c r="K6943" s="74"/>
      <c r="L6943" s="74"/>
      <c r="M6943" s="74"/>
      <c r="N6943" s="74"/>
      <c r="O6943" s="74"/>
      <c r="P6943" s="74"/>
      <c r="Q6943" s="78"/>
      <c r="AR6943">
        <f t="shared" si="439"/>
        <v>0</v>
      </c>
      <c r="AS6943">
        <f t="shared" si="440"/>
        <v>0</v>
      </c>
      <c r="AT6943">
        <f t="shared" si="438"/>
        <v>0</v>
      </c>
    </row>
    <row r="6944" spans="2:46" ht="15.75" customHeight="1">
      <c r="B6944" t="str">
        <f t="shared" si="437"/>
        <v/>
      </c>
      <c r="C6944" s="73"/>
      <c r="D6944" s="73"/>
      <c r="E6944" s="77"/>
      <c r="F6944" s="74"/>
      <c r="G6944" s="73"/>
      <c r="H6944" s="74"/>
      <c r="I6944" s="74"/>
      <c r="J6944" s="74"/>
      <c r="K6944" s="74"/>
      <c r="L6944" s="74"/>
      <c r="M6944" s="74"/>
      <c r="N6944" s="74"/>
      <c r="O6944" s="74"/>
      <c r="P6944" s="74"/>
      <c r="Q6944" s="78"/>
      <c r="AR6944">
        <f t="shared" si="439"/>
        <v>0</v>
      </c>
      <c r="AS6944">
        <f t="shared" si="440"/>
        <v>0</v>
      </c>
      <c r="AT6944">
        <f t="shared" si="438"/>
        <v>0</v>
      </c>
    </row>
    <row r="6945" spans="2:46" ht="15.75" customHeight="1">
      <c r="B6945" t="str">
        <f t="shared" si="437"/>
        <v/>
      </c>
      <c r="C6945" s="73"/>
      <c r="D6945" s="73"/>
      <c r="E6945" s="77"/>
      <c r="F6945" s="74"/>
      <c r="G6945" s="73"/>
      <c r="H6945" s="74"/>
      <c r="I6945" s="74"/>
      <c r="J6945" s="74"/>
      <c r="K6945" s="74"/>
      <c r="L6945" s="74"/>
      <c r="M6945" s="74"/>
      <c r="N6945" s="74"/>
      <c r="O6945" s="74"/>
      <c r="P6945" s="74"/>
      <c r="Q6945" s="78"/>
      <c r="AR6945">
        <f t="shared" si="439"/>
        <v>0</v>
      </c>
      <c r="AS6945">
        <f t="shared" si="440"/>
        <v>0</v>
      </c>
      <c r="AT6945">
        <f t="shared" si="438"/>
        <v>0</v>
      </c>
    </row>
    <row r="6946" spans="2:46" ht="15.75" customHeight="1">
      <c r="B6946" t="str">
        <f t="shared" si="437"/>
        <v/>
      </c>
      <c r="C6946" s="73"/>
      <c r="D6946" s="73"/>
      <c r="E6946" s="77"/>
      <c r="F6946" s="74"/>
      <c r="G6946" s="73"/>
      <c r="H6946" s="74"/>
      <c r="I6946" s="74"/>
      <c r="J6946" s="74"/>
      <c r="K6946" s="74"/>
      <c r="L6946" s="74"/>
      <c r="M6946" s="74"/>
      <c r="N6946" s="74"/>
      <c r="O6946" s="74"/>
      <c r="P6946" s="74"/>
      <c r="Q6946" s="78"/>
      <c r="AR6946">
        <f t="shared" si="439"/>
        <v>0</v>
      </c>
      <c r="AS6946">
        <f t="shared" si="440"/>
        <v>0</v>
      </c>
      <c r="AT6946">
        <f t="shared" si="438"/>
        <v>0</v>
      </c>
    </row>
    <row r="6947" spans="2:46" ht="15.75" customHeight="1">
      <c r="B6947" t="str">
        <f t="shared" si="437"/>
        <v/>
      </c>
      <c r="C6947" s="73"/>
      <c r="D6947" s="73"/>
      <c r="E6947" s="77"/>
      <c r="F6947" s="74"/>
      <c r="G6947" s="73"/>
      <c r="H6947" s="74"/>
      <c r="I6947" s="74"/>
      <c r="J6947" s="74"/>
      <c r="K6947" s="74"/>
      <c r="L6947" s="74"/>
      <c r="M6947" s="74"/>
      <c r="N6947" s="74"/>
      <c r="O6947" s="75"/>
      <c r="P6947" s="74"/>
      <c r="Q6947" s="78"/>
      <c r="AR6947">
        <f t="shared" si="439"/>
        <v>0</v>
      </c>
      <c r="AS6947">
        <f t="shared" si="440"/>
        <v>0</v>
      </c>
      <c r="AT6947">
        <f t="shared" si="438"/>
        <v>0</v>
      </c>
    </row>
    <row r="6948" spans="2:46" ht="15.75" customHeight="1">
      <c r="B6948" t="str">
        <f t="shared" si="437"/>
        <v/>
      </c>
      <c r="C6948" s="73"/>
      <c r="D6948" s="73"/>
      <c r="E6948" s="77"/>
      <c r="F6948" s="74"/>
      <c r="G6948" s="73"/>
      <c r="H6948" s="74"/>
      <c r="I6948" s="74"/>
      <c r="J6948" s="74"/>
      <c r="K6948" s="74"/>
      <c r="L6948" s="74"/>
      <c r="M6948" s="74"/>
      <c r="N6948" s="74"/>
      <c r="O6948" s="74"/>
      <c r="P6948" s="74"/>
      <c r="Q6948" s="78"/>
      <c r="AR6948">
        <f t="shared" si="439"/>
        <v>0</v>
      </c>
      <c r="AS6948">
        <f t="shared" si="440"/>
        <v>0</v>
      </c>
      <c r="AT6948">
        <f t="shared" si="438"/>
        <v>0</v>
      </c>
    </row>
    <row r="6949" spans="2:46" ht="15.75" customHeight="1">
      <c r="B6949" t="str">
        <f t="shared" si="437"/>
        <v/>
      </c>
      <c r="C6949" s="73"/>
      <c r="D6949" s="73"/>
      <c r="E6949" s="77"/>
      <c r="F6949" s="74"/>
      <c r="G6949" s="73"/>
      <c r="H6949" s="74"/>
      <c r="I6949" s="74"/>
      <c r="J6949" s="74"/>
      <c r="K6949" s="74"/>
      <c r="L6949" s="74"/>
      <c r="M6949" s="74"/>
      <c r="N6949" s="74"/>
      <c r="O6949" s="74"/>
      <c r="P6949" s="74"/>
      <c r="Q6949" s="78"/>
      <c r="AR6949">
        <f t="shared" si="439"/>
        <v>0</v>
      </c>
      <c r="AS6949">
        <f t="shared" si="440"/>
        <v>0</v>
      </c>
      <c r="AT6949">
        <f t="shared" si="438"/>
        <v>0</v>
      </c>
    </row>
    <row r="6950" spans="2:46" ht="15.75" customHeight="1">
      <c r="B6950" t="str">
        <f t="shared" si="437"/>
        <v/>
      </c>
      <c r="C6950" s="73"/>
      <c r="D6950" s="73"/>
      <c r="E6950" s="77"/>
      <c r="F6950" s="74"/>
      <c r="G6950" s="73"/>
      <c r="H6950" s="74"/>
      <c r="I6950" s="74"/>
      <c r="J6950" s="74"/>
      <c r="K6950" s="74"/>
      <c r="L6950" s="74"/>
      <c r="M6950" s="74"/>
      <c r="N6950" s="74"/>
      <c r="O6950" s="74"/>
      <c r="P6950" s="74"/>
      <c r="Q6950" s="78"/>
      <c r="AR6950">
        <f t="shared" si="439"/>
        <v>0</v>
      </c>
      <c r="AS6950">
        <f t="shared" si="440"/>
        <v>0</v>
      </c>
      <c r="AT6950">
        <f t="shared" si="438"/>
        <v>0</v>
      </c>
    </row>
    <row r="6951" spans="2:46" ht="15.75" customHeight="1">
      <c r="B6951" t="str">
        <f t="shared" si="437"/>
        <v/>
      </c>
      <c r="C6951" s="73"/>
      <c r="D6951" s="73"/>
      <c r="E6951" s="77"/>
      <c r="F6951" s="74"/>
      <c r="G6951" s="73"/>
      <c r="H6951" s="74"/>
      <c r="I6951" s="74"/>
      <c r="J6951" s="74"/>
      <c r="K6951" s="74"/>
      <c r="L6951" s="74"/>
      <c r="M6951" s="74"/>
      <c r="N6951" s="74"/>
      <c r="O6951" s="74"/>
      <c r="P6951" s="74"/>
      <c r="Q6951" s="78"/>
      <c r="AR6951">
        <f t="shared" si="439"/>
        <v>0</v>
      </c>
      <c r="AS6951">
        <f t="shared" si="440"/>
        <v>0</v>
      </c>
      <c r="AT6951">
        <f t="shared" si="438"/>
        <v>0</v>
      </c>
    </row>
    <row r="6952" spans="2:46" ht="15.75" customHeight="1">
      <c r="B6952" t="str">
        <f t="shared" si="437"/>
        <v/>
      </c>
      <c r="C6952" s="73"/>
      <c r="D6952" s="73"/>
      <c r="E6952" s="77"/>
      <c r="F6952" s="74"/>
      <c r="G6952" s="73"/>
      <c r="H6952" s="74"/>
      <c r="I6952" s="74"/>
      <c r="J6952" s="74"/>
      <c r="K6952" s="74"/>
      <c r="L6952" s="74"/>
      <c r="M6952" s="74"/>
      <c r="N6952" s="74"/>
      <c r="O6952" s="74"/>
      <c r="P6952" s="74"/>
      <c r="Q6952" s="78"/>
      <c r="AR6952">
        <f t="shared" si="439"/>
        <v>0</v>
      </c>
      <c r="AS6952">
        <f t="shared" si="440"/>
        <v>0</v>
      </c>
      <c r="AT6952">
        <f t="shared" si="438"/>
        <v>0</v>
      </c>
    </row>
    <row r="6953" spans="2:46" ht="15.75" customHeight="1">
      <c r="B6953" t="str">
        <f t="shared" si="437"/>
        <v/>
      </c>
      <c r="C6953" s="73"/>
      <c r="D6953" s="73"/>
      <c r="E6953" s="77"/>
      <c r="F6953" s="74"/>
      <c r="G6953" s="73"/>
      <c r="H6953" s="74"/>
      <c r="I6953" s="74"/>
      <c r="J6953" s="74"/>
      <c r="K6953" s="74"/>
      <c r="L6953" s="74"/>
      <c r="M6953" s="74"/>
      <c r="N6953" s="74"/>
      <c r="O6953" s="74"/>
      <c r="P6953" s="74"/>
      <c r="Q6953" s="78"/>
      <c r="AR6953">
        <f t="shared" si="439"/>
        <v>0</v>
      </c>
      <c r="AS6953">
        <f t="shared" si="440"/>
        <v>0</v>
      </c>
      <c r="AT6953">
        <f t="shared" si="438"/>
        <v>0</v>
      </c>
    </row>
    <row r="6954" spans="2:46" ht="15.75" customHeight="1">
      <c r="B6954" t="str">
        <f t="shared" si="437"/>
        <v/>
      </c>
      <c r="C6954" s="73"/>
      <c r="D6954" s="73"/>
      <c r="E6954" s="77"/>
      <c r="F6954" s="74"/>
      <c r="G6954" s="73"/>
      <c r="H6954" s="74"/>
      <c r="I6954" s="74"/>
      <c r="J6954" s="74"/>
      <c r="K6954" s="74"/>
      <c r="L6954" s="74"/>
      <c r="M6954" s="74"/>
      <c r="N6954" s="74"/>
      <c r="O6954" s="74"/>
      <c r="P6954" s="74"/>
      <c r="Q6954" s="78"/>
      <c r="AR6954">
        <f t="shared" si="439"/>
        <v>0</v>
      </c>
      <c r="AS6954">
        <f t="shared" si="440"/>
        <v>0</v>
      </c>
      <c r="AT6954">
        <f t="shared" si="438"/>
        <v>0</v>
      </c>
    </row>
    <row r="6955" spans="2:46" ht="15.75" customHeight="1">
      <c r="B6955" t="str">
        <f t="shared" si="437"/>
        <v/>
      </c>
      <c r="C6955" s="73"/>
      <c r="D6955" s="73"/>
      <c r="E6955" s="77"/>
      <c r="F6955" s="74"/>
      <c r="G6955" s="73"/>
      <c r="H6955" s="74"/>
      <c r="I6955" s="74"/>
      <c r="J6955" s="74"/>
      <c r="K6955" s="74"/>
      <c r="L6955" s="74"/>
      <c r="M6955" s="74"/>
      <c r="N6955" s="74"/>
      <c r="O6955" s="74"/>
      <c r="P6955" s="74"/>
      <c r="Q6955" s="78"/>
      <c r="AR6955">
        <f t="shared" si="439"/>
        <v>0</v>
      </c>
      <c r="AS6955">
        <f t="shared" si="440"/>
        <v>0</v>
      </c>
      <c r="AT6955">
        <f t="shared" si="438"/>
        <v>0</v>
      </c>
    </row>
    <row r="6956" spans="2:46" ht="15.75" customHeight="1">
      <c r="B6956" t="str">
        <f t="shared" si="437"/>
        <v/>
      </c>
      <c r="C6956" s="73"/>
      <c r="D6956" s="73"/>
      <c r="E6956" s="77"/>
      <c r="F6956" s="74"/>
      <c r="G6956" s="73"/>
      <c r="H6956" s="74"/>
      <c r="I6956" s="74"/>
      <c r="J6956" s="74"/>
      <c r="K6956" s="74"/>
      <c r="L6956" s="74"/>
      <c r="M6956" s="74"/>
      <c r="N6956" s="74"/>
      <c r="O6956" s="74"/>
      <c r="P6956" s="74"/>
      <c r="Q6956" s="78"/>
      <c r="AR6956">
        <f t="shared" si="439"/>
        <v>0</v>
      </c>
      <c r="AS6956">
        <f t="shared" si="440"/>
        <v>0</v>
      </c>
      <c r="AT6956">
        <f t="shared" si="438"/>
        <v>0</v>
      </c>
    </row>
    <row r="6957" spans="2:46" ht="15.75" customHeight="1">
      <c r="B6957" t="str">
        <f t="shared" si="437"/>
        <v/>
      </c>
      <c r="C6957" s="73"/>
      <c r="D6957" s="73"/>
      <c r="E6957" s="77"/>
      <c r="F6957" s="74"/>
      <c r="G6957" s="73"/>
      <c r="H6957" s="74"/>
      <c r="I6957" s="74"/>
      <c r="J6957" s="74"/>
      <c r="K6957" s="74"/>
      <c r="L6957" s="74"/>
      <c r="M6957" s="74"/>
      <c r="N6957" s="74"/>
      <c r="O6957" s="74"/>
      <c r="P6957" s="74"/>
      <c r="Q6957" s="78"/>
      <c r="AR6957">
        <f t="shared" si="439"/>
        <v>0</v>
      </c>
      <c r="AS6957">
        <f t="shared" si="440"/>
        <v>0</v>
      </c>
      <c r="AT6957">
        <f t="shared" si="438"/>
        <v>0</v>
      </c>
    </row>
    <row r="6958" spans="2:46" ht="15.75" customHeight="1">
      <c r="B6958" t="str">
        <f t="shared" si="437"/>
        <v/>
      </c>
      <c r="C6958" s="73"/>
      <c r="D6958" s="73"/>
      <c r="E6958" s="77"/>
      <c r="F6958" s="74"/>
      <c r="G6958" s="73"/>
      <c r="H6958" s="74"/>
      <c r="I6958" s="74"/>
      <c r="J6958" s="74"/>
      <c r="K6958" s="74"/>
      <c r="L6958" s="74"/>
      <c r="M6958" s="74"/>
      <c r="N6958" s="74"/>
      <c r="O6958" s="74"/>
      <c r="P6958" s="74"/>
      <c r="Q6958" s="78"/>
      <c r="AR6958">
        <f t="shared" si="439"/>
        <v>0</v>
      </c>
      <c r="AS6958">
        <f t="shared" si="440"/>
        <v>0</v>
      </c>
      <c r="AT6958">
        <f t="shared" si="438"/>
        <v>0</v>
      </c>
    </row>
    <row r="6959" spans="2:46" ht="15.75" customHeight="1">
      <c r="B6959" t="str">
        <f t="shared" si="437"/>
        <v/>
      </c>
      <c r="C6959" s="73"/>
      <c r="D6959" s="73"/>
      <c r="E6959" s="77"/>
      <c r="F6959" s="74"/>
      <c r="G6959" s="73"/>
      <c r="H6959" s="74"/>
      <c r="I6959" s="74"/>
      <c r="J6959" s="74"/>
      <c r="K6959" s="74"/>
      <c r="L6959" s="74"/>
      <c r="M6959" s="74"/>
      <c r="N6959" s="74"/>
      <c r="O6959" s="74"/>
      <c r="P6959" s="74"/>
      <c r="Q6959" s="78"/>
      <c r="AR6959">
        <f t="shared" si="439"/>
        <v>0</v>
      </c>
      <c r="AS6959">
        <f t="shared" si="440"/>
        <v>0</v>
      </c>
      <c r="AT6959">
        <f t="shared" si="438"/>
        <v>0</v>
      </c>
    </row>
    <row r="6960" spans="2:46" ht="15.75" customHeight="1">
      <c r="B6960" t="str">
        <f t="shared" si="437"/>
        <v/>
      </c>
      <c r="C6960" s="73"/>
      <c r="D6960" s="73"/>
      <c r="E6960" s="77"/>
      <c r="F6960" s="74"/>
      <c r="G6960" s="73"/>
      <c r="H6960" s="74"/>
      <c r="I6960" s="74"/>
      <c r="J6960" s="74"/>
      <c r="K6960" s="74"/>
      <c r="L6960" s="74"/>
      <c r="M6960" s="74"/>
      <c r="N6960" s="74"/>
      <c r="O6960" s="74"/>
      <c r="P6960" s="74"/>
      <c r="Q6960" s="78"/>
      <c r="AR6960">
        <f t="shared" si="439"/>
        <v>0</v>
      </c>
      <c r="AS6960">
        <f t="shared" si="440"/>
        <v>0</v>
      </c>
      <c r="AT6960">
        <f t="shared" si="438"/>
        <v>0</v>
      </c>
    </row>
    <row r="6961" spans="2:46" ht="15.75" customHeight="1">
      <c r="B6961" t="str">
        <f t="shared" si="437"/>
        <v/>
      </c>
      <c r="C6961" s="73"/>
      <c r="D6961" s="73"/>
      <c r="E6961" s="77"/>
      <c r="F6961" s="74"/>
      <c r="G6961" s="73"/>
      <c r="H6961" s="74"/>
      <c r="I6961" s="74"/>
      <c r="J6961" s="74"/>
      <c r="K6961" s="74"/>
      <c r="L6961" s="74"/>
      <c r="M6961" s="74"/>
      <c r="N6961" s="74"/>
      <c r="O6961" s="74"/>
      <c r="P6961" s="74"/>
      <c r="Q6961" s="78"/>
      <c r="AR6961">
        <f t="shared" si="439"/>
        <v>0</v>
      </c>
      <c r="AS6961">
        <f t="shared" si="440"/>
        <v>0</v>
      </c>
      <c r="AT6961">
        <f t="shared" si="438"/>
        <v>0</v>
      </c>
    </row>
    <row r="6962" spans="2:46" ht="15.75" customHeight="1">
      <c r="B6962" t="str">
        <f t="shared" si="437"/>
        <v/>
      </c>
      <c r="C6962" s="73"/>
      <c r="D6962" s="73"/>
      <c r="E6962" s="77"/>
      <c r="F6962" s="74"/>
      <c r="G6962" s="73"/>
      <c r="H6962" s="74"/>
      <c r="I6962" s="74"/>
      <c r="J6962" s="74"/>
      <c r="K6962" s="74"/>
      <c r="L6962" s="74"/>
      <c r="M6962" s="74"/>
      <c r="N6962" s="74"/>
      <c r="O6962" s="74"/>
      <c r="P6962" s="74"/>
      <c r="Q6962" s="78"/>
      <c r="AR6962">
        <f t="shared" si="439"/>
        <v>0</v>
      </c>
      <c r="AS6962">
        <f t="shared" si="440"/>
        <v>0</v>
      </c>
      <c r="AT6962">
        <f t="shared" si="438"/>
        <v>0</v>
      </c>
    </row>
    <row r="6963" spans="2:46" ht="15.75" customHeight="1">
      <c r="B6963" t="str">
        <f t="shared" si="437"/>
        <v/>
      </c>
      <c r="C6963" s="73"/>
      <c r="D6963" s="73"/>
      <c r="E6963" s="77"/>
      <c r="F6963" s="74"/>
      <c r="G6963" s="73"/>
      <c r="H6963" s="74"/>
      <c r="I6963" s="74"/>
      <c r="J6963" s="74"/>
      <c r="K6963" s="74"/>
      <c r="L6963" s="74"/>
      <c r="M6963" s="74"/>
      <c r="N6963" s="74"/>
      <c r="O6963" s="74"/>
      <c r="P6963" s="74"/>
      <c r="Q6963" s="78"/>
      <c r="AR6963">
        <f t="shared" si="439"/>
        <v>0</v>
      </c>
      <c r="AS6963">
        <f t="shared" si="440"/>
        <v>0</v>
      </c>
      <c r="AT6963">
        <f t="shared" si="438"/>
        <v>0</v>
      </c>
    </row>
    <row r="6964" spans="2:46" ht="15.75" customHeight="1">
      <c r="B6964" t="str">
        <f t="shared" si="437"/>
        <v/>
      </c>
      <c r="C6964" s="73"/>
      <c r="D6964" s="73"/>
      <c r="E6964" s="77"/>
      <c r="F6964" s="74"/>
      <c r="G6964" s="73"/>
      <c r="H6964" s="74"/>
      <c r="I6964" s="74"/>
      <c r="J6964" s="74"/>
      <c r="K6964" s="74"/>
      <c r="L6964" s="74"/>
      <c r="M6964" s="74"/>
      <c r="N6964" s="74"/>
      <c r="O6964" s="74"/>
      <c r="P6964" s="74"/>
      <c r="Q6964" s="78"/>
      <c r="AR6964">
        <f t="shared" si="439"/>
        <v>0</v>
      </c>
      <c r="AS6964">
        <f t="shared" si="440"/>
        <v>0</v>
      </c>
      <c r="AT6964">
        <f t="shared" si="438"/>
        <v>0</v>
      </c>
    </row>
    <row r="6965" spans="2:46" ht="15.75" customHeight="1">
      <c r="B6965" t="str">
        <f t="shared" si="437"/>
        <v/>
      </c>
      <c r="C6965" s="73"/>
      <c r="D6965" s="73"/>
      <c r="E6965" s="77"/>
      <c r="F6965" s="74"/>
      <c r="G6965" s="73"/>
      <c r="H6965" s="74"/>
      <c r="I6965" s="74"/>
      <c r="J6965" s="74"/>
      <c r="K6965" s="74"/>
      <c r="L6965" s="74"/>
      <c r="M6965" s="74"/>
      <c r="N6965" s="74"/>
      <c r="O6965" s="74"/>
      <c r="P6965" s="74"/>
      <c r="Q6965" s="78"/>
      <c r="AR6965">
        <f t="shared" si="439"/>
        <v>0</v>
      </c>
      <c r="AS6965">
        <f t="shared" si="440"/>
        <v>0</v>
      </c>
      <c r="AT6965">
        <f t="shared" si="438"/>
        <v>0</v>
      </c>
    </row>
    <row r="6966" spans="2:46" ht="15.75" customHeight="1">
      <c r="B6966" t="str">
        <f t="shared" si="437"/>
        <v/>
      </c>
      <c r="C6966" s="73"/>
      <c r="D6966" s="73"/>
      <c r="E6966" s="77"/>
      <c r="F6966" s="74"/>
      <c r="G6966" s="73"/>
      <c r="H6966" s="74"/>
      <c r="I6966" s="74"/>
      <c r="J6966" s="74"/>
      <c r="K6966" s="74"/>
      <c r="L6966" s="74"/>
      <c r="M6966" s="74"/>
      <c r="N6966" s="74"/>
      <c r="O6966" s="74"/>
      <c r="P6966" s="74"/>
      <c r="Q6966" s="78"/>
      <c r="AR6966">
        <f t="shared" si="439"/>
        <v>0</v>
      </c>
      <c r="AS6966">
        <f t="shared" si="440"/>
        <v>0</v>
      </c>
      <c r="AT6966">
        <f t="shared" si="438"/>
        <v>0</v>
      </c>
    </row>
    <row r="6967" spans="2:46" ht="15.75" customHeight="1">
      <c r="B6967" t="str">
        <f t="shared" si="437"/>
        <v/>
      </c>
      <c r="C6967" s="73"/>
      <c r="D6967" s="73"/>
      <c r="E6967" s="77"/>
      <c r="F6967" s="74"/>
      <c r="G6967" s="73"/>
      <c r="H6967" s="74"/>
      <c r="I6967" s="74"/>
      <c r="J6967" s="74"/>
      <c r="K6967" s="74"/>
      <c r="L6967" s="74"/>
      <c r="M6967" s="74"/>
      <c r="N6967" s="74"/>
      <c r="O6967" s="74"/>
      <c r="P6967" s="74"/>
      <c r="Q6967" s="78"/>
      <c r="AR6967">
        <f t="shared" si="439"/>
        <v>0</v>
      </c>
      <c r="AS6967">
        <f t="shared" si="440"/>
        <v>0</v>
      </c>
      <c r="AT6967">
        <f t="shared" si="438"/>
        <v>0</v>
      </c>
    </row>
    <row r="6968" spans="2:46" ht="15.75" customHeight="1">
      <c r="B6968" t="str">
        <f t="shared" si="437"/>
        <v/>
      </c>
      <c r="C6968" s="73"/>
      <c r="D6968" s="73"/>
      <c r="E6968" s="77"/>
      <c r="F6968" s="74"/>
      <c r="G6968" s="73"/>
      <c r="H6968" s="74"/>
      <c r="I6968" s="74"/>
      <c r="J6968" s="74"/>
      <c r="K6968" s="74"/>
      <c r="L6968" s="74"/>
      <c r="M6968" s="74"/>
      <c r="N6968" s="74"/>
      <c r="O6968" s="74"/>
      <c r="P6968" s="74"/>
      <c r="Q6968" s="78"/>
      <c r="AR6968">
        <f t="shared" si="439"/>
        <v>0</v>
      </c>
      <c r="AS6968">
        <f t="shared" si="440"/>
        <v>0</v>
      </c>
      <c r="AT6968">
        <f t="shared" si="438"/>
        <v>0</v>
      </c>
    </row>
    <row r="6969" spans="2:46" ht="15.75" customHeight="1">
      <c r="B6969" t="str">
        <f t="shared" si="437"/>
        <v/>
      </c>
      <c r="C6969" s="73"/>
      <c r="D6969" s="73"/>
      <c r="E6969" s="77"/>
      <c r="F6969" s="74"/>
      <c r="G6969" s="73"/>
      <c r="H6969" s="74"/>
      <c r="I6969" s="74"/>
      <c r="J6969" s="74"/>
      <c r="K6969" s="74"/>
      <c r="L6969" s="74"/>
      <c r="M6969" s="74"/>
      <c r="N6969" s="74"/>
      <c r="O6969" s="74"/>
      <c r="P6969" s="74"/>
      <c r="Q6969" s="78"/>
      <c r="AR6969">
        <f t="shared" si="439"/>
        <v>0</v>
      </c>
      <c r="AS6969">
        <f t="shared" si="440"/>
        <v>0</v>
      </c>
      <c r="AT6969">
        <f t="shared" si="438"/>
        <v>0</v>
      </c>
    </row>
    <row r="6970" spans="2:46" ht="15.75" customHeight="1">
      <c r="B6970" t="str">
        <f t="shared" si="437"/>
        <v/>
      </c>
      <c r="C6970" s="73"/>
      <c r="D6970" s="73"/>
      <c r="E6970" s="77"/>
      <c r="F6970" s="74"/>
      <c r="G6970" s="73"/>
      <c r="H6970" s="74"/>
      <c r="I6970" s="74"/>
      <c r="J6970" s="74"/>
      <c r="K6970" s="74"/>
      <c r="L6970" s="74"/>
      <c r="M6970" s="74"/>
      <c r="N6970" s="74"/>
      <c r="O6970" s="74"/>
      <c r="P6970" s="74"/>
      <c r="Q6970" s="78"/>
      <c r="AR6970">
        <f t="shared" si="439"/>
        <v>0</v>
      </c>
      <c r="AS6970">
        <f t="shared" si="440"/>
        <v>0</v>
      </c>
      <c r="AT6970">
        <f t="shared" si="438"/>
        <v>0</v>
      </c>
    </row>
    <row r="6971" spans="2:46" ht="15.75" customHeight="1">
      <c r="B6971" t="str">
        <f t="shared" si="437"/>
        <v/>
      </c>
      <c r="C6971" s="73"/>
      <c r="D6971" s="73"/>
      <c r="E6971" s="77"/>
      <c r="F6971" s="74"/>
      <c r="G6971" s="73"/>
      <c r="H6971" s="74"/>
      <c r="I6971" s="74"/>
      <c r="J6971" s="74"/>
      <c r="K6971" s="74"/>
      <c r="L6971" s="74"/>
      <c r="M6971" s="74"/>
      <c r="N6971" s="74"/>
      <c r="O6971" s="74"/>
      <c r="P6971" s="74"/>
      <c r="Q6971" s="78"/>
      <c r="AR6971">
        <f t="shared" si="439"/>
        <v>0</v>
      </c>
      <c r="AS6971">
        <f t="shared" si="440"/>
        <v>0</v>
      </c>
      <c r="AT6971">
        <f t="shared" si="438"/>
        <v>0</v>
      </c>
    </row>
    <row r="6972" spans="2:46" ht="15.75" customHeight="1">
      <c r="B6972" t="str">
        <f t="shared" si="437"/>
        <v/>
      </c>
      <c r="C6972" s="73"/>
      <c r="D6972" s="73"/>
      <c r="E6972" s="77"/>
      <c r="F6972" s="74"/>
      <c r="G6972" s="73"/>
      <c r="H6972" s="74"/>
      <c r="I6972" s="74"/>
      <c r="J6972" s="74"/>
      <c r="K6972" s="74"/>
      <c r="L6972" s="74"/>
      <c r="M6972" s="74"/>
      <c r="N6972" s="74"/>
      <c r="O6972" s="74"/>
      <c r="P6972" s="74"/>
      <c r="Q6972" s="78"/>
      <c r="AR6972">
        <f t="shared" si="439"/>
        <v>0</v>
      </c>
      <c r="AS6972">
        <f t="shared" si="440"/>
        <v>0</v>
      </c>
      <c r="AT6972">
        <f t="shared" si="438"/>
        <v>0</v>
      </c>
    </row>
    <row r="6973" spans="2:46" ht="15.75" customHeight="1">
      <c r="B6973" t="str">
        <f t="shared" si="437"/>
        <v/>
      </c>
      <c r="C6973" s="73"/>
      <c r="D6973" s="73"/>
      <c r="E6973" s="77"/>
      <c r="F6973" s="74"/>
      <c r="G6973" s="73"/>
      <c r="H6973" s="74"/>
      <c r="I6973" s="74"/>
      <c r="J6973" s="74"/>
      <c r="K6973" s="74"/>
      <c r="L6973" s="74"/>
      <c r="M6973" s="74"/>
      <c r="N6973" s="74"/>
      <c r="O6973" s="74"/>
      <c r="P6973" s="74"/>
      <c r="Q6973" s="78"/>
      <c r="AR6973">
        <f t="shared" si="439"/>
        <v>0</v>
      </c>
      <c r="AS6973">
        <f t="shared" si="440"/>
        <v>0</v>
      </c>
      <c r="AT6973">
        <f t="shared" si="438"/>
        <v>0</v>
      </c>
    </row>
    <row r="6974" spans="2:46" ht="15.75" customHeight="1">
      <c r="B6974" t="str">
        <f t="shared" si="437"/>
        <v/>
      </c>
      <c r="C6974" s="73"/>
      <c r="D6974" s="73"/>
      <c r="E6974" s="77"/>
      <c r="F6974" s="74"/>
      <c r="G6974" s="73"/>
      <c r="H6974" s="74"/>
      <c r="I6974" s="74"/>
      <c r="J6974" s="74"/>
      <c r="K6974" s="74"/>
      <c r="L6974" s="74"/>
      <c r="M6974" s="74"/>
      <c r="N6974" s="74"/>
      <c r="O6974" s="74"/>
      <c r="P6974" s="74"/>
      <c r="Q6974" s="78"/>
      <c r="AR6974">
        <f t="shared" si="439"/>
        <v>0</v>
      </c>
      <c r="AS6974">
        <f t="shared" si="440"/>
        <v>0</v>
      </c>
      <c r="AT6974">
        <f t="shared" si="438"/>
        <v>0</v>
      </c>
    </row>
    <row r="6975" spans="2:46" ht="15.75" customHeight="1">
      <c r="B6975" t="str">
        <f t="shared" si="437"/>
        <v/>
      </c>
      <c r="C6975" s="73"/>
      <c r="D6975" s="73"/>
      <c r="E6975" s="77"/>
      <c r="F6975" s="74"/>
      <c r="G6975" s="73"/>
      <c r="H6975" s="74"/>
      <c r="I6975" s="74"/>
      <c r="J6975" s="74"/>
      <c r="K6975" s="74"/>
      <c r="L6975" s="74"/>
      <c r="M6975" s="74"/>
      <c r="N6975" s="74"/>
      <c r="O6975" s="74"/>
      <c r="P6975" s="74"/>
      <c r="Q6975" s="78"/>
      <c r="AR6975">
        <f t="shared" si="439"/>
        <v>0</v>
      </c>
      <c r="AS6975">
        <f t="shared" si="440"/>
        <v>0</v>
      </c>
      <c r="AT6975">
        <f t="shared" si="438"/>
        <v>0</v>
      </c>
    </row>
    <row r="6976" spans="2:46" ht="15.75" customHeight="1">
      <c r="B6976" t="str">
        <f t="shared" si="437"/>
        <v/>
      </c>
      <c r="C6976" s="73"/>
      <c r="D6976" s="73"/>
      <c r="E6976" s="77"/>
      <c r="F6976" s="74"/>
      <c r="G6976" s="73"/>
      <c r="H6976" s="74"/>
      <c r="I6976" s="74"/>
      <c r="J6976" s="74"/>
      <c r="K6976" s="74"/>
      <c r="L6976" s="74"/>
      <c r="M6976" s="74"/>
      <c r="N6976" s="74"/>
      <c r="O6976" s="74"/>
      <c r="P6976" s="74"/>
      <c r="Q6976" s="78"/>
      <c r="AR6976">
        <f t="shared" si="439"/>
        <v>0</v>
      </c>
      <c r="AS6976">
        <f t="shared" si="440"/>
        <v>0</v>
      </c>
      <c r="AT6976">
        <f t="shared" si="438"/>
        <v>0</v>
      </c>
    </row>
    <row r="6977" spans="2:46" ht="15.75" customHeight="1">
      <c r="B6977" t="str">
        <f t="shared" si="437"/>
        <v/>
      </c>
      <c r="C6977" s="73"/>
      <c r="D6977" s="73"/>
      <c r="E6977" s="77"/>
      <c r="F6977" s="74"/>
      <c r="G6977" s="73"/>
      <c r="H6977" s="74"/>
      <c r="I6977" s="74"/>
      <c r="J6977" s="74"/>
      <c r="K6977" s="74"/>
      <c r="L6977" s="74"/>
      <c r="M6977" s="74"/>
      <c r="N6977" s="74"/>
      <c r="O6977" s="74"/>
      <c r="P6977" s="74"/>
      <c r="Q6977" s="78"/>
      <c r="AR6977">
        <f t="shared" si="439"/>
        <v>0</v>
      </c>
      <c r="AS6977">
        <f t="shared" si="440"/>
        <v>0</v>
      </c>
      <c r="AT6977">
        <f t="shared" si="438"/>
        <v>0</v>
      </c>
    </row>
    <row r="6978" spans="2:46" ht="15.75" customHeight="1">
      <c r="B6978" t="str">
        <f t="shared" ref="B6978:B7041" si="441">D6978&amp;Q6978&amp;E6978</f>
        <v/>
      </c>
      <c r="C6978" s="73"/>
      <c r="D6978" s="73"/>
      <c r="E6978" s="77"/>
      <c r="F6978" s="74"/>
      <c r="G6978" s="73"/>
      <c r="H6978" s="74"/>
      <c r="I6978" s="74"/>
      <c r="J6978" s="74"/>
      <c r="K6978" s="74"/>
      <c r="L6978" s="74"/>
      <c r="M6978" s="74"/>
      <c r="N6978" s="74"/>
      <c r="O6978" s="74"/>
      <c r="P6978" s="74"/>
      <c r="Q6978" s="78"/>
      <c r="AR6978">
        <f t="shared" si="439"/>
        <v>0</v>
      </c>
      <c r="AS6978">
        <f t="shared" si="440"/>
        <v>0</v>
      </c>
      <c r="AT6978">
        <f t="shared" ref="AT6978:AT7041" si="442">AR6978-AS6978</f>
        <v>0</v>
      </c>
    </row>
    <row r="6979" spans="2:46" ht="15.75" customHeight="1">
      <c r="B6979" t="str">
        <f t="shared" si="441"/>
        <v/>
      </c>
      <c r="C6979" s="73"/>
      <c r="D6979" s="73"/>
      <c r="E6979" s="77"/>
      <c r="F6979" s="74"/>
      <c r="G6979" s="73"/>
      <c r="H6979" s="74"/>
      <c r="I6979" s="74"/>
      <c r="J6979" s="74"/>
      <c r="K6979" s="74"/>
      <c r="L6979" s="74"/>
      <c r="M6979" s="74"/>
      <c r="N6979" s="74"/>
      <c r="O6979" s="74"/>
      <c r="P6979" s="74"/>
      <c r="Q6979" s="78"/>
      <c r="AR6979">
        <f t="shared" si="439"/>
        <v>0</v>
      </c>
      <c r="AS6979">
        <f t="shared" si="440"/>
        <v>0</v>
      </c>
      <c r="AT6979">
        <f t="shared" si="442"/>
        <v>0</v>
      </c>
    </row>
    <row r="6980" spans="2:46" ht="15.75" customHeight="1">
      <c r="B6980" t="str">
        <f t="shared" si="441"/>
        <v/>
      </c>
      <c r="C6980" s="73"/>
      <c r="D6980" s="73"/>
      <c r="E6980" s="77"/>
      <c r="F6980" s="74"/>
      <c r="G6980" s="73"/>
      <c r="H6980" s="74"/>
      <c r="I6980" s="74"/>
      <c r="J6980" s="74"/>
      <c r="K6980" s="74"/>
      <c r="L6980" s="74"/>
      <c r="M6980" s="74"/>
      <c r="N6980" s="74"/>
      <c r="O6980" s="74"/>
      <c r="P6980" s="74"/>
      <c r="Q6980" s="78"/>
      <c r="AR6980">
        <f t="shared" si="439"/>
        <v>0</v>
      </c>
      <c r="AS6980">
        <f t="shared" si="440"/>
        <v>0</v>
      </c>
      <c r="AT6980">
        <f t="shared" si="442"/>
        <v>0</v>
      </c>
    </row>
    <row r="6981" spans="2:46" ht="15.75" customHeight="1">
      <c r="B6981" t="str">
        <f t="shared" si="441"/>
        <v/>
      </c>
      <c r="C6981" s="73"/>
      <c r="D6981" s="73"/>
      <c r="E6981" s="77"/>
      <c r="F6981" s="74"/>
      <c r="G6981" s="73"/>
      <c r="H6981" s="74"/>
      <c r="I6981" s="74"/>
      <c r="J6981" s="74"/>
      <c r="K6981" s="74"/>
      <c r="L6981" s="74"/>
      <c r="M6981" s="74"/>
      <c r="N6981" s="74"/>
      <c r="O6981" s="74"/>
      <c r="P6981" s="74"/>
      <c r="Q6981" s="78"/>
      <c r="AR6981">
        <f t="shared" si="439"/>
        <v>0</v>
      </c>
      <c r="AS6981">
        <f t="shared" si="440"/>
        <v>0</v>
      </c>
      <c r="AT6981">
        <f t="shared" si="442"/>
        <v>0</v>
      </c>
    </row>
    <row r="6982" spans="2:46" ht="15.75" customHeight="1">
      <c r="B6982" t="str">
        <f t="shared" si="441"/>
        <v/>
      </c>
      <c r="C6982" s="73"/>
      <c r="D6982" s="73"/>
      <c r="E6982" s="77"/>
      <c r="F6982" s="74"/>
      <c r="G6982" s="73"/>
      <c r="H6982" s="74"/>
      <c r="I6982" s="74"/>
      <c r="J6982" s="74"/>
      <c r="K6982" s="74"/>
      <c r="L6982" s="74"/>
      <c r="M6982" s="74"/>
      <c r="N6982" s="74"/>
      <c r="O6982" s="74"/>
      <c r="P6982" s="74"/>
      <c r="Q6982" s="78"/>
      <c r="AR6982">
        <f t="shared" si="439"/>
        <v>0</v>
      </c>
      <c r="AS6982">
        <f t="shared" si="440"/>
        <v>0</v>
      </c>
      <c r="AT6982">
        <f t="shared" si="442"/>
        <v>0</v>
      </c>
    </row>
    <row r="6983" spans="2:46" ht="15.75" customHeight="1">
      <c r="B6983" t="str">
        <f t="shared" si="441"/>
        <v/>
      </c>
      <c r="C6983" s="73"/>
      <c r="D6983" s="73"/>
      <c r="E6983" s="77"/>
      <c r="F6983" s="74"/>
      <c r="G6983" s="73"/>
      <c r="H6983" s="74"/>
      <c r="I6983" s="74"/>
      <c r="J6983" s="74"/>
      <c r="K6983" s="74"/>
      <c r="L6983" s="74"/>
      <c r="M6983" s="74"/>
      <c r="N6983" s="74"/>
      <c r="O6983" s="74"/>
      <c r="P6983" s="74"/>
      <c r="Q6983" s="78"/>
      <c r="AR6983">
        <f t="shared" si="439"/>
        <v>0</v>
      </c>
      <c r="AS6983">
        <f t="shared" si="440"/>
        <v>0</v>
      </c>
      <c r="AT6983">
        <f t="shared" si="442"/>
        <v>0</v>
      </c>
    </row>
    <row r="6984" spans="2:46" ht="15.75" customHeight="1">
      <c r="B6984" t="str">
        <f t="shared" si="441"/>
        <v/>
      </c>
      <c r="C6984" s="73"/>
      <c r="D6984" s="73"/>
      <c r="E6984" s="77"/>
      <c r="F6984" s="74"/>
      <c r="G6984" s="73"/>
      <c r="H6984" s="74"/>
      <c r="I6984" s="74"/>
      <c r="J6984" s="74"/>
      <c r="K6984" s="74"/>
      <c r="L6984" s="74"/>
      <c r="M6984" s="74"/>
      <c r="N6984" s="74"/>
      <c r="O6984" s="74"/>
      <c r="P6984" s="74"/>
      <c r="Q6984" s="78"/>
      <c r="AR6984">
        <f t="shared" ref="AR6984:AR7047" si="443">IF($AU$2&lt;&gt;5,NA(),IF(D6984=D6983,0,IF(AND(D16485=D6984,D6985=D6984),O6984+O6985+O16485,IF(D6985=D6984,O6985+O6984,O6984))))</f>
        <v>0</v>
      </c>
      <c r="AS6984">
        <f t="shared" ref="AS6984:AS7047" si="444">IF($AU$2&lt;&gt;5,NA(),IF(D6984=D6983,0,IF(AND(D16485=D6984,D6985=D6984),P6984+P6985+P16485,IF(D6985=D6984,P6985+P6984,P6984))))</f>
        <v>0</v>
      </c>
      <c r="AT6984">
        <f t="shared" si="442"/>
        <v>0</v>
      </c>
    </row>
    <row r="6985" spans="2:46" ht="15.75" customHeight="1">
      <c r="B6985" t="str">
        <f t="shared" si="441"/>
        <v/>
      </c>
      <c r="C6985" s="73"/>
      <c r="D6985" s="73"/>
      <c r="E6985" s="77"/>
      <c r="F6985" s="74"/>
      <c r="G6985" s="73"/>
      <c r="H6985" s="74"/>
      <c r="I6985" s="74"/>
      <c r="J6985" s="74"/>
      <c r="K6985" s="74"/>
      <c r="L6985" s="74"/>
      <c r="M6985" s="74"/>
      <c r="N6985" s="74"/>
      <c r="O6985" s="74"/>
      <c r="P6985" s="74"/>
      <c r="Q6985" s="78"/>
      <c r="AR6985">
        <f t="shared" si="443"/>
        <v>0</v>
      </c>
      <c r="AS6985">
        <f t="shared" si="444"/>
        <v>0</v>
      </c>
      <c r="AT6985">
        <f t="shared" si="442"/>
        <v>0</v>
      </c>
    </row>
    <row r="6986" spans="2:46" ht="15.75" customHeight="1">
      <c r="B6986" t="str">
        <f t="shared" si="441"/>
        <v/>
      </c>
      <c r="C6986" s="73"/>
      <c r="D6986" s="73"/>
      <c r="E6986" s="77"/>
      <c r="F6986" s="74"/>
      <c r="G6986" s="73"/>
      <c r="H6986" s="74"/>
      <c r="I6986" s="74"/>
      <c r="J6986" s="74"/>
      <c r="K6986" s="74"/>
      <c r="L6986" s="74"/>
      <c r="M6986" s="74"/>
      <c r="N6986" s="74"/>
      <c r="O6986" s="74"/>
      <c r="P6986" s="74"/>
      <c r="Q6986" s="78"/>
      <c r="AR6986">
        <f t="shared" si="443"/>
        <v>0</v>
      </c>
      <c r="AS6986">
        <f t="shared" si="444"/>
        <v>0</v>
      </c>
      <c r="AT6986">
        <f t="shared" si="442"/>
        <v>0</v>
      </c>
    </row>
    <row r="6987" spans="2:46" ht="15.75" customHeight="1">
      <c r="B6987" t="str">
        <f t="shared" si="441"/>
        <v/>
      </c>
      <c r="C6987" s="73"/>
      <c r="D6987" s="73"/>
      <c r="E6987" s="77"/>
      <c r="F6987" s="74"/>
      <c r="G6987" s="73"/>
      <c r="H6987" s="74"/>
      <c r="I6987" s="74"/>
      <c r="J6987" s="74"/>
      <c r="K6987" s="74"/>
      <c r="L6987" s="74"/>
      <c r="M6987" s="74"/>
      <c r="N6987" s="74"/>
      <c r="O6987" s="74"/>
      <c r="P6987" s="74"/>
      <c r="Q6987" s="78"/>
      <c r="AR6987">
        <f t="shared" si="443"/>
        <v>0</v>
      </c>
      <c r="AS6987">
        <f t="shared" si="444"/>
        <v>0</v>
      </c>
      <c r="AT6987">
        <f t="shared" si="442"/>
        <v>0</v>
      </c>
    </row>
    <row r="6988" spans="2:46" ht="15.75" customHeight="1">
      <c r="B6988" t="str">
        <f t="shared" si="441"/>
        <v/>
      </c>
      <c r="C6988" s="73"/>
      <c r="D6988" s="73"/>
      <c r="E6988" s="77"/>
      <c r="F6988" s="74"/>
      <c r="G6988" s="73"/>
      <c r="H6988" s="74"/>
      <c r="I6988" s="74"/>
      <c r="J6988" s="74"/>
      <c r="K6988" s="74"/>
      <c r="L6988" s="74"/>
      <c r="M6988" s="74"/>
      <c r="N6988" s="74"/>
      <c r="O6988" s="74"/>
      <c r="P6988" s="74"/>
      <c r="Q6988" s="78"/>
      <c r="AR6988">
        <f t="shared" si="443"/>
        <v>0</v>
      </c>
      <c r="AS6988">
        <f t="shared" si="444"/>
        <v>0</v>
      </c>
      <c r="AT6988">
        <f t="shared" si="442"/>
        <v>0</v>
      </c>
    </row>
    <row r="6989" spans="2:46" ht="15.75" customHeight="1">
      <c r="B6989" t="str">
        <f t="shared" si="441"/>
        <v/>
      </c>
      <c r="C6989" s="73"/>
      <c r="D6989" s="73"/>
      <c r="E6989" s="77"/>
      <c r="F6989" s="74"/>
      <c r="G6989" s="73"/>
      <c r="H6989" s="74"/>
      <c r="I6989" s="74"/>
      <c r="J6989" s="74"/>
      <c r="K6989" s="74"/>
      <c r="L6989" s="74"/>
      <c r="M6989" s="74"/>
      <c r="N6989" s="74"/>
      <c r="O6989" s="74"/>
      <c r="P6989" s="74"/>
      <c r="Q6989" s="78"/>
      <c r="AR6989">
        <f t="shared" si="443"/>
        <v>0</v>
      </c>
      <c r="AS6989">
        <f t="shared" si="444"/>
        <v>0</v>
      </c>
      <c r="AT6989">
        <f t="shared" si="442"/>
        <v>0</v>
      </c>
    </row>
    <row r="6990" spans="2:46" ht="15.75" customHeight="1">
      <c r="B6990" t="str">
        <f t="shared" si="441"/>
        <v/>
      </c>
      <c r="C6990" s="73"/>
      <c r="D6990" s="73"/>
      <c r="E6990" s="77"/>
      <c r="F6990" s="74"/>
      <c r="G6990" s="73"/>
      <c r="H6990" s="74"/>
      <c r="I6990" s="74"/>
      <c r="J6990" s="74"/>
      <c r="K6990" s="74"/>
      <c r="L6990" s="74"/>
      <c r="M6990" s="74"/>
      <c r="N6990" s="74"/>
      <c r="O6990" s="74"/>
      <c r="P6990" s="74"/>
      <c r="Q6990" s="78"/>
      <c r="AR6990">
        <f t="shared" si="443"/>
        <v>0</v>
      </c>
      <c r="AS6990">
        <f t="shared" si="444"/>
        <v>0</v>
      </c>
      <c r="AT6990">
        <f t="shared" si="442"/>
        <v>0</v>
      </c>
    </row>
    <row r="6991" spans="2:46" ht="15.75" customHeight="1">
      <c r="B6991" t="str">
        <f t="shared" si="441"/>
        <v/>
      </c>
      <c r="C6991" s="73"/>
      <c r="D6991" s="73"/>
      <c r="E6991" s="77"/>
      <c r="F6991" s="74"/>
      <c r="G6991" s="73"/>
      <c r="H6991" s="74"/>
      <c r="I6991" s="74"/>
      <c r="J6991" s="74"/>
      <c r="K6991" s="74"/>
      <c r="L6991" s="74"/>
      <c r="M6991" s="74"/>
      <c r="N6991" s="74"/>
      <c r="O6991" s="74"/>
      <c r="P6991" s="74"/>
      <c r="Q6991" s="78"/>
      <c r="AR6991">
        <f t="shared" si="443"/>
        <v>0</v>
      </c>
      <c r="AS6991">
        <f t="shared" si="444"/>
        <v>0</v>
      </c>
      <c r="AT6991">
        <f t="shared" si="442"/>
        <v>0</v>
      </c>
    </row>
    <row r="6992" spans="2:46" ht="15.75" customHeight="1">
      <c r="B6992" t="str">
        <f t="shared" si="441"/>
        <v/>
      </c>
      <c r="C6992" s="73"/>
      <c r="D6992" s="73"/>
      <c r="E6992" s="77"/>
      <c r="F6992" s="74"/>
      <c r="G6992" s="73"/>
      <c r="H6992" s="74"/>
      <c r="I6992" s="74"/>
      <c r="J6992" s="74"/>
      <c r="K6992" s="74"/>
      <c r="L6992" s="74"/>
      <c r="M6992" s="74"/>
      <c r="N6992" s="74"/>
      <c r="O6992" s="74"/>
      <c r="P6992" s="74"/>
      <c r="Q6992" s="78"/>
      <c r="AR6992">
        <f t="shared" si="443"/>
        <v>0</v>
      </c>
      <c r="AS6992">
        <f t="shared" si="444"/>
        <v>0</v>
      </c>
      <c r="AT6992">
        <f t="shared" si="442"/>
        <v>0</v>
      </c>
    </row>
    <row r="6993" spans="2:46" ht="15.75" customHeight="1">
      <c r="B6993" t="str">
        <f t="shared" si="441"/>
        <v/>
      </c>
      <c r="C6993" s="73"/>
      <c r="D6993" s="73"/>
      <c r="E6993" s="77"/>
      <c r="F6993" s="74"/>
      <c r="G6993" s="73"/>
      <c r="H6993" s="74"/>
      <c r="I6993" s="74"/>
      <c r="J6993" s="74"/>
      <c r="K6993" s="74"/>
      <c r="L6993" s="74"/>
      <c r="M6993" s="74"/>
      <c r="N6993" s="74"/>
      <c r="O6993" s="74"/>
      <c r="P6993" s="74"/>
      <c r="Q6993" s="78"/>
      <c r="AR6993">
        <f t="shared" si="443"/>
        <v>0</v>
      </c>
      <c r="AS6993">
        <f t="shared" si="444"/>
        <v>0</v>
      </c>
      <c r="AT6993">
        <f t="shared" si="442"/>
        <v>0</v>
      </c>
    </row>
    <row r="6994" spans="2:46" ht="15.75" customHeight="1">
      <c r="B6994" t="str">
        <f t="shared" si="441"/>
        <v/>
      </c>
      <c r="C6994" s="73"/>
      <c r="D6994" s="73"/>
      <c r="E6994" s="77"/>
      <c r="F6994" s="74"/>
      <c r="G6994" s="73"/>
      <c r="H6994" s="74"/>
      <c r="I6994" s="74"/>
      <c r="J6994" s="74"/>
      <c r="K6994" s="74"/>
      <c r="L6994" s="74"/>
      <c r="M6994" s="74"/>
      <c r="N6994" s="74"/>
      <c r="O6994" s="74"/>
      <c r="P6994" s="74"/>
      <c r="Q6994" s="78"/>
      <c r="AR6994">
        <f t="shared" si="443"/>
        <v>0</v>
      </c>
      <c r="AS6994">
        <f t="shared" si="444"/>
        <v>0</v>
      </c>
      <c r="AT6994">
        <f t="shared" si="442"/>
        <v>0</v>
      </c>
    </row>
    <row r="6995" spans="2:46" ht="15.75" customHeight="1">
      <c r="B6995" t="str">
        <f t="shared" si="441"/>
        <v/>
      </c>
      <c r="C6995" s="73"/>
      <c r="D6995" s="73"/>
      <c r="E6995" s="77"/>
      <c r="F6995" s="74"/>
      <c r="G6995" s="73"/>
      <c r="H6995" s="74"/>
      <c r="I6995" s="74"/>
      <c r="J6995" s="74"/>
      <c r="K6995" s="74"/>
      <c r="L6995" s="74"/>
      <c r="M6995" s="74"/>
      <c r="N6995" s="74"/>
      <c r="O6995" s="74"/>
      <c r="P6995" s="74"/>
      <c r="Q6995" s="78"/>
      <c r="AR6995">
        <f t="shared" si="443"/>
        <v>0</v>
      </c>
      <c r="AS6995">
        <f t="shared" si="444"/>
        <v>0</v>
      </c>
      <c r="AT6995">
        <f t="shared" si="442"/>
        <v>0</v>
      </c>
    </row>
    <row r="6996" spans="2:46" ht="15.75" customHeight="1">
      <c r="B6996" t="str">
        <f t="shared" si="441"/>
        <v/>
      </c>
      <c r="C6996" s="73"/>
      <c r="D6996" s="73"/>
      <c r="E6996" s="77"/>
      <c r="F6996" s="74"/>
      <c r="G6996" s="73"/>
      <c r="H6996" s="74"/>
      <c r="I6996" s="74"/>
      <c r="J6996" s="74"/>
      <c r="K6996" s="74"/>
      <c r="L6996" s="74"/>
      <c r="M6996" s="74"/>
      <c r="N6996" s="74"/>
      <c r="O6996" s="74"/>
      <c r="P6996" s="74"/>
      <c r="Q6996" s="78"/>
      <c r="AR6996">
        <f t="shared" si="443"/>
        <v>0</v>
      </c>
      <c r="AS6996">
        <f t="shared" si="444"/>
        <v>0</v>
      </c>
      <c r="AT6996">
        <f t="shared" si="442"/>
        <v>0</v>
      </c>
    </row>
    <row r="6997" spans="2:46" ht="15.75" customHeight="1">
      <c r="B6997" t="str">
        <f t="shared" si="441"/>
        <v/>
      </c>
      <c r="C6997" s="73"/>
      <c r="D6997" s="73"/>
      <c r="E6997" s="77"/>
      <c r="F6997" s="74"/>
      <c r="G6997" s="73"/>
      <c r="H6997" s="74"/>
      <c r="I6997" s="74"/>
      <c r="J6997" s="74"/>
      <c r="K6997" s="74"/>
      <c r="L6997" s="74"/>
      <c r="M6997" s="74"/>
      <c r="N6997" s="74"/>
      <c r="O6997" s="74"/>
      <c r="P6997" s="74"/>
      <c r="Q6997" s="78"/>
      <c r="AR6997">
        <f t="shared" si="443"/>
        <v>0</v>
      </c>
      <c r="AS6997">
        <f t="shared" si="444"/>
        <v>0</v>
      </c>
      <c r="AT6997">
        <f t="shared" si="442"/>
        <v>0</v>
      </c>
    </row>
    <row r="6998" spans="2:46" ht="15.75" customHeight="1">
      <c r="B6998" t="str">
        <f t="shared" si="441"/>
        <v/>
      </c>
      <c r="C6998" s="73"/>
      <c r="D6998" s="73"/>
      <c r="E6998" s="77"/>
      <c r="F6998" s="74"/>
      <c r="G6998" s="73"/>
      <c r="H6998" s="74"/>
      <c r="I6998" s="74"/>
      <c r="J6998" s="74"/>
      <c r="K6998" s="74"/>
      <c r="L6998" s="74"/>
      <c r="M6998" s="74"/>
      <c r="N6998" s="74"/>
      <c r="O6998" s="74"/>
      <c r="P6998" s="74"/>
      <c r="Q6998" s="78"/>
      <c r="AR6998">
        <f t="shared" si="443"/>
        <v>0</v>
      </c>
      <c r="AS6998">
        <f t="shared" si="444"/>
        <v>0</v>
      </c>
      <c r="AT6998">
        <f t="shared" si="442"/>
        <v>0</v>
      </c>
    </row>
    <row r="6999" spans="2:46" ht="15.75" customHeight="1">
      <c r="B6999" t="str">
        <f t="shared" si="441"/>
        <v/>
      </c>
      <c r="C6999" s="73"/>
      <c r="D6999" s="73"/>
      <c r="E6999" s="77"/>
      <c r="F6999" s="74"/>
      <c r="G6999" s="73"/>
      <c r="H6999" s="74"/>
      <c r="I6999" s="74"/>
      <c r="J6999" s="74"/>
      <c r="K6999" s="74"/>
      <c r="L6999" s="74"/>
      <c r="M6999" s="74"/>
      <c r="N6999" s="74"/>
      <c r="O6999" s="74"/>
      <c r="P6999" s="74"/>
      <c r="Q6999" s="78"/>
      <c r="AR6999">
        <f t="shared" si="443"/>
        <v>0</v>
      </c>
      <c r="AS6999">
        <f t="shared" si="444"/>
        <v>0</v>
      </c>
      <c r="AT6999">
        <f t="shared" si="442"/>
        <v>0</v>
      </c>
    </row>
    <row r="7000" spans="2:46" ht="15.75" customHeight="1">
      <c r="B7000" t="str">
        <f t="shared" si="441"/>
        <v/>
      </c>
      <c r="C7000" s="73"/>
      <c r="D7000" s="73"/>
      <c r="E7000" s="77"/>
      <c r="F7000" s="74"/>
      <c r="G7000" s="73"/>
      <c r="H7000" s="74"/>
      <c r="I7000" s="74"/>
      <c r="J7000" s="74"/>
      <c r="K7000" s="74"/>
      <c r="L7000" s="74"/>
      <c r="M7000" s="74"/>
      <c r="N7000" s="74"/>
      <c r="O7000" s="74"/>
      <c r="P7000" s="74"/>
      <c r="Q7000" s="78"/>
      <c r="AR7000">
        <f t="shared" si="443"/>
        <v>0</v>
      </c>
      <c r="AS7000">
        <f t="shared" si="444"/>
        <v>0</v>
      </c>
      <c r="AT7000">
        <f t="shared" si="442"/>
        <v>0</v>
      </c>
    </row>
    <row r="7001" spans="2:46" ht="15.75" customHeight="1">
      <c r="B7001" t="str">
        <f t="shared" si="441"/>
        <v/>
      </c>
      <c r="C7001" s="73"/>
      <c r="D7001" s="73"/>
      <c r="E7001" s="77"/>
      <c r="F7001" s="74"/>
      <c r="G7001" s="73"/>
      <c r="H7001" s="74"/>
      <c r="I7001" s="74"/>
      <c r="J7001" s="74"/>
      <c r="K7001" s="74"/>
      <c r="L7001" s="74"/>
      <c r="M7001" s="74"/>
      <c r="N7001" s="74"/>
      <c r="O7001" s="74"/>
      <c r="P7001" s="74"/>
      <c r="Q7001" s="78"/>
      <c r="AR7001">
        <f t="shared" si="443"/>
        <v>0</v>
      </c>
      <c r="AS7001">
        <f t="shared" si="444"/>
        <v>0</v>
      </c>
      <c r="AT7001">
        <f t="shared" si="442"/>
        <v>0</v>
      </c>
    </row>
    <row r="7002" spans="2:46" ht="15.75" customHeight="1">
      <c r="B7002" t="str">
        <f t="shared" si="441"/>
        <v/>
      </c>
      <c r="C7002" s="73"/>
      <c r="D7002" s="73"/>
      <c r="E7002" s="77"/>
      <c r="F7002" s="74"/>
      <c r="G7002" s="73"/>
      <c r="H7002" s="74"/>
      <c r="I7002" s="74"/>
      <c r="J7002" s="74"/>
      <c r="K7002" s="74"/>
      <c r="L7002" s="74"/>
      <c r="M7002" s="74"/>
      <c r="N7002" s="74"/>
      <c r="O7002" s="74"/>
      <c r="P7002" s="74"/>
      <c r="Q7002" s="78"/>
      <c r="AR7002">
        <f t="shared" si="443"/>
        <v>0</v>
      </c>
      <c r="AS7002">
        <f t="shared" si="444"/>
        <v>0</v>
      </c>
      <c r="AT7002">
        <f t="shared" si="442"/>
        <v>0</v>
      </c>
    </row>
    <row r="7003" spans="2:46" ht="15.75" customHeight="1">
      <c r="B7003" t="str">
        <f t="shared" si="441"/>
        <v/>
      </c>
      <c r="C7003" s="73"/>
      <c r="D7003" s="73"/>
      <c r="E7003" s="77"/>
      <c r="F7003" s="74"/>
      <c r="G7003" s="73"/>
      <c r="H7003" s="74"/>
      <c r="I7003" s="74"/>
      <c r="J7003" s="74"/>
      <c r="K7003" s="74"/>
      <c r="L7003" s="74"/>
      <c r="M7003" s="74"/>
      <c r="N7003" s="74"/>
      <c r="O7003" s="74"/>
      <c r="P7003" s="74"/>
      <c r="Q7003" s="78"/>
      <c r="AR7003">
        <f t="shared" si="443"/>
        <v>0</v>
      </c>
      <c r="AS7003">
        <f t="shared" si="444"/>
        <v>0</v>
      </c>
      <c r="AT7003">
        <f t="shared" si="442"/>
        <v>0</v>
      </c>
    </row>
    <row r="7004" spans="2:46" ht="15.75" customHeight="1">
      <c r="B7004" t="str">
        <f t="shared" si="441"/>
        <v/>
      </c>
      <c r="C7004" s="73"/>
      <c r="D7004" s="73"/>
      <c r="E7004" s="77"/>
      <c r="F7004" s="74"/>
      <c r="G7004" s="73"/>
      <c r="H7004" s="74"/>
      <c r="I7004" s="74"/>
      <c r="J7004" s="74"/>
      <c r="K7004" s="74"/>
      <c r="L7004" s="74"/>
      <c r="M7004" s="74"/>
      <c r="N7004" s="74"/>
      <c r="O7004" s="74"/>
      <c r="P7004" s="74"/>
      <c r="Q7004" s="78"/>
      <c r="AR7004">
        <f t="shared" si="443"/>
        <v>0</v>
      </c>
      <c r="AS7004">
        <f t="shared" si="444"/>
        <v>0</v>
      </c>
      <c r="AT7004">
        <f t="shared" si="442"/>
        <v>0</v>
      </c>
    </row>
    <row r="7005" spans="2:46" ht="15.75" customHeight="1">
      <c r="B7005" t="str">
        <f t="shared" si="441"/>
        <v/>
      </c>
      <c r="C7005" s="73"/>
      <c r="D7005" s="73"/>
      <c r="E7005" s="77"/>
      <c r="F7005" s="74"/>
      <c r="G7005" s="73"/>
      <c r="H7005" s="74"/>
      <c r="I7005" s="74"/>
      <c r="J7005" s="74"/>
      <c r="K7005" s="74"/>
      <c r="L7005" s="74"/>
      <c r="M7005" s="74"/>
      <c r="N7005" s="74"/>
      <c r="O7005" s="74"/>
      <c r="P7005" s="74"/>
      <c r="Q7005" s="78"/>
      <c r="AR7005">
        <f t="shared" si="443"/>
        <v>0</v>
      </c>
      <c r="AS7005">
        <f t="shared" si="444"/>
        <v>0</v>
      </c>
      <c r="AT7005">
        <f t="shared" si="442"/>
        <v>0</v>
      </c>
    </row>
    <row r="7006" spans="2:46" ht="15.75" customHeight="1">
      <c r="B7006" t="str">
        <f t="shared" si="441"/>
        <v/>
      </c>
      <c r="C7006" s="73"/>
      <c r="D7006" s="73"/>
      <c r="E7006" s="77"/>
      <c r="F7006" s="74"/>
      <c r="G7006" s="73"/>
      <c r="H7006" s="74"/>
      <c r="I7006" s="74"/>
      <c r="J7006" s="74"/>
      <c r="K7006" s="74"/>
      <c r="L7006" s="74"/>
      <c r="M7006" s="74"/>
      <c r="N7006" s="74"/>
      <c r="O7006" s="74"/>
      <c r="P7006" s="74"/>
      <c r="Q7006" s="78"/>
      <c r="AR7006">
        <f t="shared" si="443"/>
        <v>0</v>
      </c>
      <c r="AS7006">
        <f t="shared" si="444"/>
        <v>0</v>
      </c>
      <c r="AT7006">
        <f t="shared" si="442"/>
        <v>0</v>
      </c>
    </row>
    <row r="7007" spans="2:46" ht="15.75" customHeight="1">
      <c r="B7007" t="str">
        <f t="shared" si="441"/>
        <v/>
      </c>
      <c r="C7007" s="73"/>
      <c r="D7007" s="73"/>
      <c r="E7007" s="77"/>
      <c r="F7007" s="74"/>
      <c r="G7007" s="73"/>
      <c r="H7007" s="74"/>
      <c r="I7007" s="74"/>
      <c r="J7007" s="74"/>
      <c r="K7007" s="74"/>
      <c r="L7007" s="74"/>
      <c r="M7007" s="74"/>
      <c r="N7007" s="74"/>
      <c r="O7007" s="74"/>
      <c r="P7007" s="74"/>
      <c r="Q7007" s="78"/>
      <c r="AR7007">
        <f t="shared" si="443"/>
        <v>0</v>
      </c>
      <c r="AS7007">
        <f t="shared" si="444"/>
        <v>0</v>
      </c>
      <c r="AT7007">
        <f t="shared" si="442"/>
        <v>0</v>
      </c>
    </row>
    <row r="7008" spans="2:46" ht="15.75" customHeight="1">
      <c r="B7008" t="str">
        <f t="shared" si="441"/>
        <v/>
      </c>
      <c r="C7008" s="73"/>
      <c r="D7008" s="73"/>
      <c r="E7008" s="77"/>
      <c r="F7008" s="74"/>
      <c r="G7008" s="73"/>
      <c r="H7008" s="74"/>
      <c r="I7008" s="74"/>
      <c r="J7008" s="74"/>
      <c r="K7008" s="74"/>
      <c r="L7008" s="74"/>
      <c r="M7008" s="74"/>
      <c r="N7008" s="74"/>
      <c r="O7008" s="74"/>
      <c r="P7008" s="74"/>
      <c r="Q7008" s="78"/>
      <c r="AR7008">
        <f t="shared" si="443"/>
        <v>0</v>
      </c>
      <c r="AS7008">
        <f t="shared" si="444"/>
        <v>0</v>
      </c>
      <c r="AT7008">
        <f t="shared" si="442"/>
        <v>0</v>
      </c>
    </row>
    <row r="7009" spans="2:46" ht="15.75" customHeight="1">
      <c r="B7009" t="str">
        <f t="shared" si="441"/>
        <v/>
      </c>
      <c r="C7009" s="73"/>
      <c r="D7009" s="73"/>
      <c r="E7009" s="77"/>
      <c r="F7009" s="74"/>
      <c r="G7009" s="73"/>
      <c r="H7009" s="74"/>
      <c r="I7009" s="74"/>
      <c r="J7009" s="74"/>
      <c r="K7009" s="74"/>
      <c r="L7009" s="74"/>
      <c r="M7009" s="74"/>
      <c r="N7009" s="74"/>
      <c r="O7009" s="74"/>
      <c r="P7009" s="74"/>
      <c r="Q7009" s="78"/>
      <c r="AR7009">
        <f t="shared" si="443"/>
        <v>0</v>
      </c>
      <c r="AS7009">
        <f t="shared" si="444"/>
        <v>0</v>
      </c>
      <c r="AT7009">
        <f t="shared" si="442"/>
        <v>0</v>
      </c>
    </row>
    <row r="7010" spans="2:46" ht="15.75" customHeight="1">
      <c r="B7010" t="str">
        <f t="shared" si="441"/>
        <v/>
      </c>
      <c r="C7010" s="73"/>
      <c r="D7010" s="73"/>
      <c r="E7010" s="77"/>
      <c r="F7010" s="74"/>
      <c r="G7010" s="73"/>
      <c r="H7010" s="74"/>
      <c r="I7010" s="74"/>
      <c r="J7010" s="74"/>
      <c r="K7010" s="74"/>
      <c r="L7010" s="74"/>
      <c r="M7010" s="74"/>
      <c r="N7010" s="74"/>
      <c r="O7010" s="74"/>
      <c r="P7010" s="74"/>
      <c r="Q7010" s="78"/>
      <c r="AR7010">
        <f t="shared" si="443"/>
        <v>0</v>
      </c>
      <c r="AS7010">
        <f t="shared" si="444"/>
        <v>0</v>
      </c>
      <c r="AT7010">
        <f t="shared" si="442"/>
        <v>0</v>
      </c>
    </row>
    <row r="7011" spans="2:46" ht="15.75" customHeight="1">
      <c r="B7011" t="str">
        <f t="shared" si="441"/>
        <v/>
      </c>
      <c r="C7011" s="73"/>
      <c r="D7011" s="73"/>
      <c r="E7011" s="77"/>
      <c r="F7011" s="74"/>
      <c r="G7011" s="73"/>
      <c r="H7011" s="74"/>
      <c r="I7011" s="74"/>
      <c r="J7011" s="74"/>
      <c r="K7011" s="74"/>
      <c r="L7011" s="74"/>
      <c r="M7011" s="74"/>
      <c r="N7011" s="74"/>
      <c r="O7011" s="74"/>
      <c r="P7011" s="74"/>
      <c r="Q7011" s="78"/>
      <c r="AR7011">
        <f t="shared" si="443"/>
        <v>0</v>
      </c>
      <c r="AS7011">
        <f t="shared" si="444"/>
        <v>0</v>
      </c>
      <c r="AT7011">
        <f t="shared" si="442"/>
        <v>0</v>
      </c>
    </row>
    <row r="7012" spans="2:46" ht="15.75" customHeight="1">
      <c r="B7012" t="str">
        <f t="shared" si="441"/>
        <v/>
      </c>
      <c r="C7012" s="73"/>
      <c r="D7012" s="73"/>
      <c r="E7012" s="77"/>
      <c r="F7012" s="74"/>
      <c r="G7012" s="73"/>
      <c r="H7012" s="74"/>
      <c r="I7012" s="74"/>
      <c r="J7012" s="74"/>
      <c r="K7012" s="74"/>
      <c r="L7012" s="74"/>
      <c r="M7012" s="74"/>
      <c r="N7012" s="74"/>
      <c r="O7012" s="74"/>
      <c r="P7012" s="74"/>
      <c r="Q7012" s="78"/>
      <c r="AR7012">
        <f t="shared" si="443"/>
        <v>0</v>
      </c>
      <c r="AS7012">
        <f t="shared" si="444"/>
        <v>0</v>
      </c>
      <c r="AT7012">
        <f t="shared" si="442"/>
        <v>0</v>
      </c>
    </row>
    <row r="7013" spans="2:46" ht="15.75" customHeight="1">
      <c r="B7013" t="str">
        <f t="shared" si="441"/>
        <v/>
      </c>
      <c r="C7013" s="73"/>
      <c r="D7013" s="73"/>
      <c r="E7013" s="77"/>
      <c r="F7013" s="74"/>
      <c r="G7013" s="73"/>
      <c r="H7013" s="74"/>
      <c r="I7013" s="74"/>
      <c r="J7013" s="74"/>
      <c r="K7013" s="74"/>
      <c r="L7013" s="74"/>
      <c r="M7013" s="74"/>
      <c r="N7013" s="74"/>
      <c r="O7013" s="74"/>
      <c r="P7013" s="74"/>
      <c r="Q7013" s="78"/>
      <c r="AR7013">
        <f t="shared" si="443"/>
        <v>0</v>
      </c>
      <c r="AS7013">
        <f t="shared" si="444"/>
        <v>0</v>
      </c>
      <c r="AT7013">
        <f t="shared" si="442"/>
        <v>0</v>
      </c>
    </row>
    <row r="7014" spans="2:46" ht="15.75" customHeight="1">
      <c r="B7014" t="str">
        <f t="shared" si="441"/>
        <v/>
      </c>
      <c r="C7014" s="73"/>
      <c r="D7014" s="73"/>
      <c r="E7014" s="77"/>
      <c r="F7014" s="74"/>
      <c r="G7014" s="73"/>
      <c r="H7014" s="74"/>
      <c r="I7014" s="74"/>
      <c r="J7014" s="74"/>
      <c r="K7014" s="74"/>
      <c r="L7014" s="74"/>
      <c r="M7014" s="74"/>
      <c r="N7014" s="74"/>
      <c r="O7014" s="74"/>
      <c r="P7014" s="74"/>
      <c r="Q7014" s="78"/>
      <c r="AR7014">
        <f t="shared" si="443"/>
        <v>0</v>
      </c>
      <c r="AS7014">
        <f t="shared" si="444"/>
        <v>0</v>
      </c>
      <c r="AT7014">
        <f t="shared" si="442"/>
        <v>0</v>
      </c>
    </row>
    <row r="7015" spans="2:46" ht="15.75" customHeight="1">
      <c r="B7015" t="str">
        <f t="shared" si="441"/>
        <v/>
      </c>
      <c r="C7015" s="73"/>
      <c r="D7015" s="73"/>
      <c r="E7015" s="77"/>
      <c r="F7015" s="74"/>
      <c r="G7015" s="73"/>
      <c r="H7015" s="74"/>
      <c r="I7015" s="74"/>
      <c r="J7015" s="74"/>
      <c r="K7015" s="74"/>
      <c r="L7015" s="74"/>
      <c r="M7015" s="74"/>
      <c r="N7015" s="74"/>
      <c r="O7015" s="74"/>
      <c r="P7015" s="74"/>
      <c r="Q7015" s="78"/>
      <c r="AR7015">
        <f t="shared" si="443"/>
        <v>0</v>
      </c>
      <c r="AS7015">
        <f t="shared" si="444"/>
        <v>0</v>
      </c>
      <c r="AT7015">
        <f t="shared" si="442"/>
        <v>0</v>
      </c>
    </row>
    <row r="7016" spans="2:46" ht="15.75" customHeight="1">
      <c r="B7016" t="str">
        <f t="shared" si="441"/>
        <v/>
      </c>
      <c r="C7016" s="73"/>
      <c r="D7016" s="73"/>
      <c r="E7016" s="77"/>
      <c r="F7016" s="74"/>
      <c r="G7016" s="73"/>
      <c r="H7016" s="74"/>
      <c r="I7016" s="74"/>
      <c r="J7016" s="74"/>
      <c r="K7016" s="74"/>
      <c r="L7016" s="74"/>
      <c r="M7016" s="74"/>
      <c r="N7016" s="74"/>
      <c r="O7016" s="74"/>
      <c r="P7016" s="74"/>
      <c r="Q7016" s="78"/>
      <c r="AR7016">
        <f t="shared" si="443"/>
        <v>0</v>
      </c>
      <c r="AS7016">
        <f t="shared" si="444"/>
        <v>0</v>
      </c>
      <c r="AT7016">
        <f t="shared" si="442"/>
        <v>0</v>
      </c>
    </row>
    <row r="7017" spans="2:46" ht="15.75" customHeight="1">
      <c r="B7017" t="str">
        <f t="shared" si="441"/>
        <v/>
      </c>
      <c r="C7017" s="73"/>
      <c r="D7017" s="73"/>
      <c r="E7017" s="77"/>
      <c r="F7017" s="74"/>
      <c r="G7017" s="73"/>
      <c r="H7017" s="74"/>
      <c r="I7017" s="74"/>
      <c r="J7017" s="74"/>
      <c r="K7017" s="74"/>
      <c r="L7017" s="74"/>
      <c r="M7017" s="74"/>
      <c r="N7017" s="74"/>
      <c r="O7017" s="74"/>
      <c r="P7017" s="74"/>
      <c r="Q7017" s="78"/>
      <c r="AR7017">
        <f t="shared" si="443"/>
        <v>0</v>
      </c>
      <c r="AS7017">
        <f t="shared" si="444"/>
        <v>0</v>
      </c>
      <c r="AT7017">
        <f t="shared" si="442"/>
        <v>0</v>
      </c>
    </row>
    <row r="7018" spans="2:46" ht="15.75" customHeight="1">
      <c r="B7018" t="str">
        <f t="shared" si="441"/>
        <v/>
      </c>
      <c r="C7018" s="73"/>
      <c r="D7018" s="73"/>
      <c r="E7018" s="77"/>
      <c r="F7018" s="74"/>
      <c r="G7018" s="73"/>
      <c r="H7018" s="74"/>
      <c r="I7018" s="74"/>
      <c r="J7018" s="74"/>
      <c r="K7018" s="74"/>
      <c r="L7018" s="74"/>
      <c r="M7018" s="74"/>
      <c r="N7018" s="74"/>
      <c r="O7018" s="74"/>
      <c r="P7018" s="74"/>
      <c r="Q7018" s="78"/>
      <c r="AR7018">
        <f t="shared" si="443"/>
        <v>0</v>
      </c>
      <c r="AS7018">
        <f t="shared" si="444"/>
        <v>0</v>
      </c>
      <c r="AT7018">
        <f t="shared" si="442"/>
        <v>0</v>
      </c>
    </row>
    <row r="7019" spans="2:46" ht="15.75" customHeight="1">
      <c r="B7019" t="str">
        <f t="shared" si="441"/>
        <v/>
      </c>
      <c r="C7019" s="73"/>
      <c r="D7019" s="73"/>
      <c r="E7019" s="77"/>
      <c r="F7019" s="74"/>
      <c r="G7019" s="73"/>
      <c r="H7019" s="74"/>
      <c r="I7019" s="74"/>
      <c r="J7019" s="74"/>
      <c r="K7019" s="74"/>
      <c r="L7019" s="74"/>
      <c r="M7019" s="74"/>
      <c r="N7019" s="74"/>
      <c r="O7019" s="74"/>
      <c r="P7019" s="74"/>
      <c r="Q7019" s="78"/>
      <c r="AR7019">
        <f t="shared" si="443"/>
        <v>0</v>
      </c>
      <c r="AS7019">
        <f t="shared" si="444"/>
        <v>0</v>
      </c>
      <c r="AT7019">
        <f t="shared" si="442"/>
        <v>0</v>
      </c>
    </row>
    <row r="7020" spans="2:46" ht="15.75" customHeight="1">
      <c r="B7020" t="str">
        <f t="shared" si="441"/>
        <v/>
      </c>
      <c r="C7020" s="73"/>
      <c r="D7020" s="73"/>
      <c r="E7020" s="77"/>
      <c r="F7020" s="74"/>
      <c r="G7020" s="73"/>
      <c r="H7020" s="74"/>
      <c r="I7020" s="74"/>
      <c r="J7020" s="74"/>
      <c r="K7020" s="74"/>
      <c r="L7020" s="74"/>
      <c r="M7020" s="74"/>
      <c r="N7020" s="74"/>
      <c r="O7020" s="74"/>
      <c r="P7020" s="74"/>
      <c r="Q7020" s="78"/>
      <c r="AR7020">
        <f t="shared" si="443"/>
        <v>0</v>
      </c>
      <c r="AS7020">
        <f t="shared" si="444"/>
        <v>0</v>
      </c>
      <c r="AT7020">
        <f t="shared" si="442"/>
        <v>0</v>
      </c>
    </row>
    <row r="7021" spans="2:46" ht="15.75" customHeight="1">
      <c r="B7021" t="str">
        <f t="shared" si="441"/>
        <v/>
      </c>
      <c r="C7021" s="73"/>
      <c r="D7021" s="73"/>
      <c r="E7021" s="77"/>
      <c r="F7021" s="74"/>
      <c r="G7021" s="73"/>
      <c r="H7021" s="74"/>
      <c r="I7021" s="74"/>
      <c r="J7021" s="74"/>
      <c r="K7021" s="74"/>
      <c r="L7021" s="74"/>
      <c r="M7021" s="74"/>
      <c r="N7021" s="74"/>
      <c r="O7021" s="74"/>
      <c r="P7021" s="74"/>
      <c r="Q7021" s="78"/>
      <c r="AR7021">
        <f t="shared" si="443"/>
        <v>0</v>
      </c>
      <c r="AS7021">
        <f t="shared" si="444"/>
        <v>0</v>
      </c>
      <c r="AT7021">
        <f t="shared" si="442"/>
        <v>0</v>
      </c>
    </row>
    <row r="7022" spans="2:46" ht="15.75" customHeight="1">
      <c r="B7022" t="str">
        <f t="shared" si="441"/>
        <v/>
      </c>
      <c r="C7022" s="73"/>
      <c r="D7022" s="73"/>
      <c r="E7022" s="77"/>
      <c r="F7022" s="74"/>
      <c r="G7022" s="73"/>
      <c r="H7022" s="74"/>
      <c r="I7022" s="74"/>
      <c r="J7022" s="74"/>
      <c r="K7022" s="74"/>
      <c r="L7022" s="74"/>
      <c r="M7022" s="74"/>
      <c r="N7022" s="74"/>
      <c r="O7022" s="74"/>
      <c r="P7022" s="74"/>
      <c r="Q7022" s="78"/>
      <c r="AR7022">
        <f t="shared" si="443"/>
        <v>0</v>
      </c>
      <c r="AS7022">
        <f t="shared" si="444"/>
        <v>0</v>
      </c>
      <c r="AT7022">
        <f t="shared" si="442"/>
        <v>0</v>
      </c>
    </row>
    <row r="7023" spans="2:46" ht="15.75" customHeight="1">
      <c r="B7023" t="str">
        <f t="shared" si="441"/>
        <v/>
      </c>
      <c r="C7023" s="73"/>
      <c r="D7023" s="73"/>
      <c r="E7023" s="77"/>
      <c r="F7023" s="74"/>
      <c r="G7023" s="73"/>
      <c r="H7023" s="74"/>
      <c r="I7023" s="74"/>
      <c r="J7023" s="74"/>
      <c r="K7023" s="74"/>
      <c r="L7023" s="74"/>
      <c r="M7023" s="74"/>
      <c r="N7023" s="74"/>
      <c r="O7023" s="74"/>
      <c r="P7023" s="74"/>
      <c r="Q7023" s="78"/>
      <c r="AR7023">
        <f t="shared" si="443"/>
        <v>0</v>
      </c>
      <c r="AS7023">
        <f t="shared" si="444"/>
        <v>0</v>
      </c>
      <c r="AT7023">
        <f t="shared" si="442"/>
        <v>0</v>
      </c>
    </row>
    <row r="7024" spans="2:46" ht="15.75" customHeight="1">
      <c r="B7024" t="str">
        <f t="shared" si="441"/>
        <v/>
      </c>
      <c r="C7024" s="73"/>
      <c r="D7024" s="73"/>
      <c r="E7024" s="77"/>
      <c r="F7024" s="74"/>
      <c r="G7024" s="73"/>
      <c r="H7024" s="74"/>
      <c r="I7024" s="74"/>
      <c r="J7024" s="74"/>
      <c r="K7024" s="74"/>
      <c r="L7024" s="74"/>
      <c r="M7024" s="74"/>
      <c r="N7024" s="74"/>
      <c r="O7024" s="74"/>
      <c r="P7024" s="74"/>
      <c r="Q7024" s="78"/>
      <c r="AR7024">
        <f t="shared" si="443"/>
        <v>0</v>
      </c>
      <c r="AS7024">
        <f t="shared" si="444"/>
        <v>0</v>
      </c>
      <c r="AT7024">
        <f t="shared" si="442"/>
        <v>0</v>
      </c>
    </row>
    <row r="7025" spans="2:46" ht="15.75" customHeight="1">
      <c r="B7025" t="str">
        <f t="shared" si="441"/>
        <v/>
      </c>
      <c r="C7025" s="73"/>
      <c r="D7025" s="73"/>
      <c r="E7025" s="77"/>
      <c r="F7025" s="74"/>
      <c r="G7025" s="73"/>
      <c r="H7025" s="74"/>
      <c r="I7025" s="74"/>
      <c r="J7025" s="74"/>
      <c r="K7025" s="74"/>
      <c r="L7025" s="74"/>
      <c r="M7025" s="74"/>
      <c r="N7025" s="74"/>
      <c r="O7025" s="74"/>
      <c r="P7025" s="74"/>
      <c r="Q7025" s="78"/>
      <c r="AR7025">
        <f t="shared" si="443"/>
        <v>0</v>
      </c>
      <c r="AS7025">
        <f t="shared" si="444"/>
        <v>0</v>
      </c>
      <c r="AT7025">
        <f t="shared" si="442"/>
        <v>0</v>
      </c>
    </row>
    <row r="7026" spans="2:46" ht="15.75" customHeight="1">
      <c r="B7026" t="str">
        <f t="shared" si="441"/>
        <v/>
      </c>
      <c r="C7026" s="73"/>
      <c r="D7026" s="73"/>
      <c r="E7026" s="77"/>
      <c r="F7026" s="74"/>
      <c r="G7026" s="73"/>
      <c r="H7026" s="74"/>
      <c r="I7026" s="74"/>
      <c r="J7026" s="74"/>
      <c r="K7026" s="74"/>
      <c r="L7026" s="74"/>
      <c r="M7026" s="74"/>
      <c r="N7026" s="74"/>
      <c r="O7026" s="74"/>
      <c r="P7026" s="74"/>
      <c r="Q7026" s="78"/>
      <c r="AR7026">
        <f t="shared" si="443"/>
        <v>0</v>
      </c>
      <c r="AS7026">
        <f t="shared" si="444"/>
        <v>0</v>
      </c>
      <c r="AT7026">
        <f t="shared" si="442"/>
        <v>0</v>
      </c>
    </row>
    <row r="7027" spans="2:46" ht="15.75" customHeight="1">
      <c r="B7027" t="str">
        <f t="shared" si="441"/>
        <v/>
      </c>
      <c r="C7027" s="73"/>
      <c r="D7027" s="73"/>
      <c r="E7027" s="77"/>
      <c r="F7027" s="74"/>
      <c r="G7027" s="73"/>
      <c r="H7027" s="74"/>
      <c r="I7027" s="74"/>
      <c r="J7027" s="74"/>
      <c r="K7027" s="74"/>
      <c r="L7027" s="74"/>
      <c r="M7027" s="74"/>
      <c r="N7027" s="74"/>
      <c r="O7027" s="74"/>
      <c r="P7027" s="74"/>
      <c r="Q7027" s="78"/>
      <c r="AR7027">
        <f t="shared" si="443"/>
        <v>0</v>
      </c>
      <c r="AS7027">
        <f t="shared" si="444"/>
        <v>0</v>
      </c>
      <c r="AT7027">
        <f t="shared" si="442"/>
        <v>0</v>
      </c>
    </row>
    <row r="7028" spans="2:46" ht="15.75" customHeight="1">
      <c r="B7028" t="str">
        <f t="shared" si="441"/>
        <v/>
      </c>
      <c r="C7028" s="73"/>
      <c r="D7028" s="73"/>
      <c r="E7028" s="77"/>
      <c r="F7028" s="74"/>
      <c r="G7028" s="73"/>
      <c r="H7028" s="74"/>
      <c r="I7028" s="74"/>
      <c r="J7028" s="74"/>
      <c r="K7028" s="74"/>
      <c r="L7028" s="74"/>
      <c r="M7028" s="74"/>
      <c r="N7028" s="74"/>
      <c r="O7028" s="74"/>
      <c r="P7028" s="74"/>
      <c r="Q7028" s="78"/>
      <c r="AR7028">
        <f t="shared" si="443"/>
        <v>0</v>
      </c>
      <c r="AS7028">
        <f t="shared" si="444"/>
        <v>0</v>
      </c>
      <c r="AT7028">
        <f t="shared" si="442"/>
        <v>0</v>
      </c>
    </row>
    <row r="7029" spans="2:46" ht="15.75" customHeight="1">
      <c r="B7029" t="str">
        <f t="shared" si="441"/>
        <v/>
      </c>
      <c r="C7029" s="73"/>
      <c r="D7029" s="73"/>
      <c r="E7029" s="77"/>
      <c r="F7029" s="74"/>
      <c r="G7029" s="73"/>
      <c r="H7029" s="74"/>
      <c r="I7029" s="74"/>
      <c r="J7029" s="74"/>
      <c r="K7029" s="74"/>
      <c r="L7029" s="74"/>
      <c r="M7029" s="74"/>
      <c r="N7029" s="74"/>
      <c r="O7029" s="74"/>
      <c r="P7029" s="74"/>
      <c r="Q7029" s="78"/>
      <c r="AR7029">
        <f t="shared" si="443"/>
        <v>0</v>
      </c>
      <c r="AS7029">
        <f t="shared" si="444"/>
        <v>0</v>
      </c>
      <c r="AT7029">
        <f t="shared" si="442"/>
        <v>0</v>
      </c>
    </row>
    <row r="7030" spans="2:46" ht="15.75" customHeight="1">
      <c r="B7030" t="str">
        <f t="shared" si="441"/>
        <v/>
      </c>
      <c r="C7030" s="73"/>
      <c r="D7030" s="73"/>
      <c r="E7030" s="77"/>
      <c r="F7030" s="74"/>
      <c r="G7030" s="73"/>
      <c r="H7030" s="74"/>
      <c r="I7030" s="74"/>
      <c r="J7030" s="74"/>
      <c r="K7030" s="74"/>
      <c r="L7030" s="74"/>
      <c r="M7030" s="74"/>
      <c r="N7030" s="74"/>
      <c r="O7030" s="74"/>
      <c r="P7030" s="74"/>
      <c r="Q7030" s="78"/>
      <c r="AR7030">
        <f t="shared" si="443"/>
        <v>0</v>
      </c>
      <c r="AS7030">
        <f t="shared" si="444"/>
        <v>0</v>
      </c>
      <c r="AT7030">
        <f t="shared" si="442"/>
        <v>0</v>
      </c>
    </row>
    <row r="7031" spans="2:46" ht="15.75" customHeight="1">
      <c r="B7031" t="str">
        <f t="shared" si="441"/>
        <v/>
      </c>
      <c r="C7031" s="73"/>
      <c r="D7031" s="73"/>
      <c r="E7031" s="77"/>
      <c r="F7031" s="74"/>
      <c r="G7031" s="73"/>
      <c r="H7031" s="74"/>
      <c r="I7031" s="74"/>
      <c r="J7031" s="74"/>
      <c r="K7031" s="74"/>
      <c r="L7031" s="74"/>
      <c r="M7031" s="74"/>
      <c r="N7031" s="74"/>
      <c r="O7031" s="74"/>
      <c r="P7031" s="74"/>
      <c r="Q7031" s="78"/>
      <c r="AR7031">
        <f t="shared" si="443"/>
        <v>0</v>
      </c>
      <c r="AS7031">
        <f t="shared" si="444"/>
        <v>0</v>
      </c>
      <c r="AT7031">
        <f t="shared" si="442"/>
        <v>0</v>
      </c>
    </row>
    <row r="7032" spans="2:46" ht="15.75" customHeight="1">
      <c r="B7032" t="str">
        <f t="shared" si="441"/>
        <v/>
      </c>
      <c r="C7032" s="73"/>
      <c r="D7032" s="73"/>
      <c r="E7032" s="77"/>
      <c r="F7032" s="74"/>
      <c r="G7032" s="73"/>
      <c r="H7032" s="74"/>
      <c r="I7032" s="74"/>
      <c r="J7032" s="74"/>
      <c r="K7032" s="74"/>
      <c r="L7032" s="74"/>
      <c r="M7032" s="74"/>
      <c r="N7032" s="74"/>
      <c r="O7032" s="74"/>
      <c r="P7032" s="74"/>
      <c r="Q7032" s="78"/>
      <c r="AR7032">
        <f t="shared" si="443"/>
        <v>0</v>
      </c>
      <c r="AS7032">
        <f t="shared" si="444"/>
        <v>0</v>
      </c>
      <c r="AT7032">
        <f t="shared" si="442"/>
        <v>0</v>
      </c>
    </row>
    <row r="7033" spans="2:46" ht="15.75" customHeight="1">
      <c r="B7033" t="str">
        <f t="shared" si="441"/>
        <v/>
      </c>
      <c r="C7033" s="73"/>
      <c r="D7033" s="73"/>
      <c r="E7033" s="77"/>
      <c r="F7033" s="74"/>
      <c r="G7033" s="73"/>
      <c r="H7033" s="74"/>
      <c r="I7033" s="74"/>
      <c r="J7033" s="74"/>
      <c r="K7033" s="74"/>
      <c r="L7033" s="74"/>
      <c r="M7033" s="74"/>
      <c r="N7033" s="74"/>
      <c r="O7033" s="74"/>
      <c r="P7033" s="74"/>
      <c r="Q7033" s="78"/>
      <c r="AR7033">
        <f t="shared" si="443"/>
        <v>0</v>
      </c>
      <c r="AS7033">
        <f t="shared" si="444"/>
        <v>0</v>
      </c>
      <c r="AT7033">
        <f t="shared" si="442"/>
        <v>0</v>
      </c>
    </row>
    <row r="7034" spans="2:46" ht="15.75" customHeight="1">
      <c r="B7034" t="str">
        <f t="shared" si="441"/>
        <v/>
      </c>
      <c r="C7034" s="73"/>
      <c r="D7034" s="73"/>
      <c r="E7034" s="77"/>
      <c r="F7034" s="74"/>
      <c r="G7034" s="73"/>
      <c r="H7034" s="74"/>
      <c r="I7034" s="74"/>
      <c r="J7034" s="74"/>
      <c r="K7034" s="74"/>
      <c r="L7034" s="74"/>
      <c r="M7034" s="74"/>
      <c r="N7034" s="74"/>
      <c r="O7034" s="74"/>
      <c r="P7034" s="74"/>
      <c r="Q7034" s="78"/>
      <c r="AR7034">
        <f t="shared" si="443"/>
        <v>0</v>
      </c>
      <c r="AS7034">
        <f t="shared" si="444"/>
        <v>0</v>
      </c>
      <c r="AT7034">
        <f t="shared" si="442"/>
        <v>0</v>
      </c>
    </row>
    <row r="7035" spans="2:46" ht="15.75" customHeight="1">
      <c r="B7035" t="str">
        <f t="shared" si="441"/>
        <v/>
      </c>
      <c r="C7035" s="73"/>
      <c r="D7035" s="73"/>
      <c r="E7035" s="77"/>
      <c r="F7035" s="74"/>
      <c r="G7035" s="73"/>
      <c r="H7035" s="74"/>
      <c r="I7035" s="74"/>
      <c r="J7035" s="74"/>
      <c r="K7035" s="74"/>
      <c r="L7035" s="74"/>
      <c r="M7035" s="74"/>
      <c r="N7035" s="74"/>
      <c r="O7035" s="74"/>
      <c r="P7035" s="74"/>
      <c r="Q7035" s="78"/>
      <c r="AR7035">
        <f t="shared" si="443"/>
        <v>0</v>
      </c>
      <c r="AS7035">
        <f t="shared" si="444"/>
        <v>0</v>
      </c>
      <c r="AT7035">
        <f t="shared" si="442"/>
        <v>0</v>
      </c>
    </row>
    <row r="7036" spans="2:46" ht="15.75" customHeight="1">
      <c r="B7036" t="str">
        <f t="shared" si="441"/>
        <v/>
      </c>
      <c r="C7036" s="73"/>
      <c r="D7036" s="73"/>
      <c r="E7036" s="77"/>
      <c r="F7036" s="74"/>
      <c r="G7036" s="73"/>
      <c r="H7036" s="74"/>
      <c r="I7036" s="74"/>
      <c r="J7036" s="74"/>
      <c r="K7036" s="74"/>
      <c r="L7036" s="74"/>
      <c r="M7036" s="74"/>
      <c r="N7036" s="74"/>
      <c r="O7036" s="74"/>
      <c r="P7036" s="74"/>
      <c r="Q7036" s="78"/>
      <c r="AR7036">
        <f t="shared" si="443"/>
        <v>0</v>
      </c>
      <c r="AS7036">
        <f t="shared" si="444"/>
        <v>0</v>
      </c>
      <c r="AT7036">
        <f t="shared" si="442"/>
        <v>0</v>
      </c>
    </row>
    <row r="7037" spans="2:46" ht="15.75" customHeight="1">
      <c r="B7037" t="str">
        <f t="shared" si="441"/>
        <v/>
      </c>
      <c r="C7037" s="73"/>
      <c r="D7037" s="73"/>
      <c r="E7037" s="77"/>
      <c r="F7037" s="74"/>
      <c r="G7037" s="73"/>
      <c r="H7037" s="74"/>
      <c r="I7037" s="74"/>
      <c r="J7037" s="74"/>
      <c r="K7037" s="74"/>
      <c r="L7037" s="74"/>
      <c r="M7037" s="74"/>
      <c r="N7037" s="74"/>
      <c r="O7037" s="74"/>
      <c r="P7037" s="74"/>
      <c r="Q7037" s="78"/>
      <c r="AR7037">
        <f t="shared" si="443"/>
        <v>0</v>
      </c>
      <c r="AS7037">
        <f t="shared" si="444"/>
        <v>0</v>
      </c>
      <c r="AT7037">
        <f t="shared" si="442"/>
        <v>0</v>
      </c>
    </row>
    <row r="7038" spans="2:46" ht="15.75" customHeight="1">
      <c r="B7038" t="str">
        <f t="shared" si="441"/>
        <v/>
      </c>
      <c r="C7038" s="73"/>
      <c r="D7038" s="73"/>
      <c r="E7038" s="77"/>
      <c r="F7038" s="74"/>
      <c r="G7038" s="73"/>
      <c r="H7038" s="74"/>
      <c r="I7038" s="74"/>
      <c r="J7038" s="74"/>
      <c r="K7038" s="74"/>
      <c r="L7038" s="74"/>
      <c r="M7038" s="74"/>
      <c r="N7038" s="74"/>
      <c r="O7038" s="74"/>
      <c r="P7038" s="74"/>
      <c r="Q7038" s="78"/>
      <c r="AR7038">
        <f t="shared" si="443"/>
        <v>0</v>
      </c>
      <c r="AS7038">
        <f t="shared" si="444"/>
        <v>0</v>
      </c>
      <c r="AT7038">
        <f t="shared" si="442"/>
        <v>0</v>
      </c>
    </row>
    <row r="7039" spans="2:46" ht="15.75" customHeight="1">
      <c r="B7039" t="str">
        <f t="shared" si="441"/>
        <v/>
      </c>
      <c r="C7039" s="73"/>
      <c r="D7039" s="73"/>
      <c r="E7039" s="77"/>
      <c r="F7039" s="74"/>
      <c r="G7039" s="73"/>
      <c r="H7039" s="74"/>
      <c r="I7039" s="74"/>
      <c r="J7039" s="74"/>
      <c r="K7039" s="74"/>
      <c r="L7039" s="74"/>
      <c r="M7039" s="74"/>
      <c r="N7039" s="74"/>
      <c r="O7039" s="74"/>
      <c r="P7039" s="74"/>
      <c r="Q7039" s="78"/>
      <c r="AR7039">
        <f t="shared" si="443"/>
        <v>0</v>
      </c>
      <c r="AS7039">
        <f t="shared" si="444"/>
        <v>0</v>
      </c>
      <c r="AT7039">
        <f t="shared" si="442"/>
        <v>0</v>
      </c>
    </row>
    <row r="7040" spans="2:46" ht="15.75" customHeight="1">
      <c r="B7040" t="str">
        <f t="shared" si="441"/>
        <v/>
      </c>
      <c r="C7040" s="73"/>
      <c r="D7040" s="73"/>
      <c r="E7040" s="77"/>
      <c r="F7040" s="74"/>
      <c r="G7040" s="73"/>
      <c r="H7040" s="74"/>
      <c r="I7040" s="74"/>
      <c r="J7040" s="74"/>
      <c r="K7040" s="74"/>
      <c r="L7040" s="74"/>
      <c r="M7040" s="74"/>
      <c r="N7040" s="74"/>
      <c r="O7040" s="74"/>
      <c r="P7040" s="74"/>
      <c r="Q7040" s="78"/>
      <c r="AR7040">
        <f t="shared" si="443"/>
        <v>0</v>
      </c>
      <c r="AS7040">
        <f t="shared" si="444"/>
        <v>0</v>
      </c>
      <c r="AT7040">
        <f t="shared" si="442"/>
        <v>0</v>
      </c>
    </row>
    <row r="7041" spans="2:46" ht="15.75" customHeight="1">
      <c r="B7041" t="str">
        <f t="shared" si="441"/>
        <v/>
      </c>
      <c r="C7041" s="73"/>
      <c r="D7041" s="73"/>
      <c r="E7041" s="77"/>
      <c r="F7041" s="74"/>
      <c r="G7041" s="73"/>
      <c r="H7041" s="74"/>
      <c r="I7041" s="74"/>
      <c r="J7041" s="74"/>
      <c r="K7041" s="74"/>
      <c r="L7041" s="74"/>
      <c r="M7041" s="74"/>
      <c r="N7041" s="74"/>
      <c r="O7041" s="74"/>
      <c r="P7041" s="74"/>
      <c r="Q7041" s="78"/>
      <c r="AR7041">
        <f t="shared" si="443"/>
        <v>0</v>
      </c>
      <c r="AS7041">
        <f t="shared" si="444"/>
        <v>0</v>
      </c>
      <c r="AT7041">
        <f t="shared" si="442"/>
        <v>0</v>
      </c>
    </row>
    <row r="7042" spans="2:46" ht="15.75" customHeight="1">
      <c r="B7042" t="str">
        <f t="shared" ref="B7042:B7105" si="445">D7042&amp;Q7042&amp;E7042</f>
        <v/>
      </c>
      <c r="C7042" s="73"/>
      <c r="D7042" s="73"/>
      <c r="E7042" s="77"/>
      <c r="F7042" s="74"/>
      <c r="G7042" s="73"/>
      <c r="H7042" s="74"/>
      <c r="I7042" s="74"/>
      <c r="J7042" s="74"/>
      <c r="K7042" s="74"/>
      <c r="L7042" s="74"/>
      <c r="M7042" s="74"/>
      <c r="N7042" s="74"/>
      <c r="O7042" s="74"/>
      <c r="P7042" s="74"/>
      <c r="Q7042" s="78"/>
      <c r="AR7042">
        <f t="shared" si="443"/>
        <v>0</v>
      </c>
      <c r="AS7042">
        <f t="shared" si="444"/>
        <v>0</v>
      </c>
      <c r="AT7042">
        <f t="shared" ref="AT7042:AT7105" si="446">AR7042-AS7042</f>
        <v>0</v>
      </c>
    </row>
    <row r="7043" spans="2:46" ht="15.75" customHeight="1">
      <c r="B7043" t="str">
        <f t="shared" si="445"/>
        <v/>
      </c>
      <c r="C7043" s="73"/>
      <c r="D7043" s="73"/>
      <c r="E7043" s="77"/>
      <c r="F7043" s="74"/>
      <c r="G7043" s="73"/>
      <c r="H7043" s="74"/>
      <c r="I7043" s="74"/>
      <c r="J7043" s="74"/>
      <c r="K7043" s="74"/>
      <c r="L7043" s="74"/>
      <c r="M7043" s="74"/>
      <c r="N7043" s="74"/>
      <c r="O7043" s="74"/>
      <c r="P7043" s="74"/>
      <c r="Q7043" s="78"/>
      <c r="AR7043">
        <f t="shared" si="443"/>
        <v>0</v>
      </c>
      <c r="AS7043">
        <f t="shared" si="444"/>
        <v>0</v>
      </c>
      <c r="AT7043">
        <f t="shared" si="446"/>
        <v>0</v>
      </c>
    </row>
    <row r="7044" spans="2:46" ht="15.75" customHeight="1">
      <c r="B7044" t="str">
        <f t="shared" si="445"/>
        <v/>
      </c>
      <c r="C7044" s="73"/>
      <c r="D7044" s="73"/>
      <c r="E7044" s="77"/>
      <c r="F7044" s="74"/>
      <c r="G7044" s="73"/>
      <c r="H7044" s="74"/>
      <c r="I7044" s="74"/>
      <c r="J7044" s="74"/>
      <c r="K7044" s="74"/>
      <c r="L7044" s="74"/>
      <c r="M7044" s="74"/>
      <c r="N7044" s="74"/>
      <c r="O7044" s="74"/>
      <c r="P7044" s="74"/>
      <c r="Q7044" s="78"/>
      <c r="AR7044">
        <f t="shared" si="443"/>
        <v>0</v>
      </c>
      <c r="AS7044">
        <f t="shared" si="444"/>
        <v>0</v>
      </c>
      <c r="AT7044">
        <f t="shared" si="446"/>
        <v>0</v>
      </c>
    </row>
    <row r="7045" spans="2:46" ht="15.75" customHeight="1">
      <c r="B7045" t="str">
        <f t="shared" si="445"/>
        <v/>
      </c>
      <c r="C7045" s="73"/>
      <c r="D7045" s="73"/>
      <c r="E7045" s="77"/>
      <c r="F7045" s="74"/>
      <c r="G7045" s="73"/>
      <c r="H7045" s="74"/>
      <c r="I7045" s="74"/>
      <c r="J7045" s="74"/>
      <c r="K7045" s="74"/>
      <c r="L7045" s="74"/>
      <c r="M7045" s="74"/>
      <c r="N7045" s="74"/>
      <c r="O7045" s="74"/>
      <c r="P7045" s="74"/>
      <c r="Q7045" s="78"/>
      <c r="AR7045">
        <f t="shared" si="443"/>
        <v>0</v>
      </c>
      <c r="AS7045">
        <f t="shared" si="444"/>
        <v>0</v>
      </c>
      <c r="AT7045">
        <f t="shared" si="446"/>
        <v>0</v>
      </c>
    </row>
    <row r="7046" spans="2:46" ht="15.75" customHeight="1">
      <c r="B7046" t="str">
        <f t="shared" si="445"/>
        <v/>
      </c>
      <c r="C7046" s="73"/>
      <c r="D7046" s="73"/>
      <c r="E7046" s="77"/>
      <c r="F7046" s="74"/>
      <c r="G7046" s="73"/>
      <c r="H7046" s="74"/>
      <c r="I7046" s="74"/>
      <c r="J7046" s="74"/>
      <c r="K7046" s="74"/>
      <c r="L7046" s="74"/>
      <c r="M7046" s="74"/>
      <c r="N7046" s="74"/>
      <c r="O7046" s="75"/>
      <c r="P7046" s="74"/>
      <c r="Q7046" s="78"/>
      <c r="AR7046">
        <f t="shared" si="443"/>
        <v>0</v>
      </c>
      <c r="AS7046">
        <f t="shared" si="444"/>
        <v>0</v>
      </c>
      <c r="AT7046">
        <f t="shared" si="446"/>
        <v>0</v>
      </c>
    </row>
    <row r="7047" spans="2:46" ht="15.75" customHeight="1">
      <c r="B7047" t="str">
        <f t="shared" si="445"/>
        <v/>
      </c>
      <c r="C7047" s="73"/>
      <c r="D7047" s="73"/>
      <c r="E7047" s="77"/>
      <c r="F7047" s="74"/>
      <c r="G7047" s="73"/>
      <c r="H7047" s="74"/>
      <c r="I7047" s="74"/>
      <c r="J7047" s="74"/>
      <c r="K7047" s="74"/>
      <c r="L7047" s="74"/>
      <c r="M7047" s="74"/>
      <c r="N7047" s="74"/>
      <c r="O7047" s="74"/>
      <c r="P7047" s="74"/>
      <c r="Q7047" s="78"/>
      <c r="AR7047">
        <f t="shared" si="443"/>
        <v>0</v>
      </c>
      <c r="AS7047">
        <f t="shared" si="444"/>
        <v>0</v>
      </c>
      <c r="AT7047">
        <f t="shared" si="446"/>
        <v>0</v>
      </c>
    </row>
    <row r="7048" spans="2:46" ht="15.75" customHeight="1">
      <c r="B7048" t="str">
        <f t="shared" si="445"/>
        <v/>
      </c>
      <c r="C7048" s="73"/>
      <c r="D7048" s="73"/>
      <c r="E7048" s="77"/>
      <c r="F7048" s="74"/>
      <c r="G7048" s="73"/>
      <c r="H7048" s="74"/>
      <c r="I7048" s="74"/>
      <c r="J7048" s="74"/>
      <c r="K7048" s="74"/>
      <c r="L7048" s="74"/>
      <c r="M7048" s="74"/>
      <c r="N7048" s="74"/>
      <c r="O7048" s="74"/>
      <c r="P7048" s="74"/>
      <c r="Q7048" s="78"/>
      <c r="AR7048">
        <f t="shared" ref="AR7048:AR7111" si="447">IF($AU$2&lt;&gt;5,NA(),IF(D7048=D7047,0,IF(AND(D16549=D7048,D7049=D7048),O7048+O7049+O16549,IF(D7049=D7048,O7049+O7048,O7048))))</f>
        <v>0</v>
      </c>
      <c r="AS7048">
        <f t="shared" ref="AS7048:AS7111" si="448">IF($AU$2&lt;&gt;5,NA(),IF(D7048=D7047,0,IF(AND(D16549=D7048,D7049=D7048),P7048+P7049+P16549,IF(D7049=D7048,P7049+P7048,P7048))))</f>
        <v>0</v>
      </c>
      <c r="AT7048">
        <f t="shared" si="446"/>
        <v>0</v>
      </c>
    </row>
    <row r="7049" spans="2:46" ht="15.75" customHeight="1">
      <c r="B7049" t="str">
        <f t="shared" si="445"/>
        <v/>
      </c>
      <c r="C7049" s="73"/>
      <c r="D7049" s="73"/>
      <c r="E7049" s="77"/>
      <c r="F7049" s="74"/>
      <c r="G7049" s="73"/>
      <c r="H7049" s="74"/>
      <c r="I7049" s="74"/>
      <c r="J7049" s="74"/>
      <c r="K7049" s="74"/>
      <c r="L7049" s="74"/>
      <c r="M7049" s="74"/>
      <c r="N7049" s="74"/>
      <c r="O7049" s="74"/>
      <c r="P7049" s="74"/>
      <c r="Q7049" s="78"/>
      <c r="AR7049">
        <f t="shared" si="447"/>
        <v>0</v>
      </c>
      <c r="AS7049">
        <f t="shared" si="448"/>
        <v>0</v>
      </c>
      <c r="AT7049">
        <f t="shared" si="446"/>
        <v>0</v>
      </c>
    </row>
    <row r="7050" spans="2:46" ht="15.75" customHeight="1">
      <c r="B7050" t="str">
        <f t="shared" si="445"/>
        <v/>
      </c>
      <c r="C7050" s="73"/>
      <c r="D7050" s="73"/>
      <c r="E7050" s="77"/>
      <c r="F7050" s="74"/>
      <c r="G7050" s="73"/>
      <c r="H7050" s="74"/>
      <c r="I7050" s="74"/>
      <c r="J7050" s="74"/>
      <c r="K7050" s="74"/>
      <c r="L7050" s="74"/>
      <c r="M7050" s="74"/>
      <c r="N7050" s="74"/>
      <c r="O7050" s="74"/>
      <c r="P7050" s="74"/>
      <c r="Q7050" s="78"/>
      <c r="AR7050">
        <f t="shared" si="447"/>
        <v>0</v>
      </c>
      <c r="AS7050">
        <f t="shared" si="448"/>
        <v>0</v>
      </c>
      <c r="AT7050">
        <f t="shared" si="446"/>
        <v>0</v>
      </c>
    </row>
    <row r="7051" spans="2:46" ht="15.75" customHeight="1">
      <c r="B7051" t="str">
        <f t="shared" si="445"/>
        <v/>
      </c>
      <c r="C7051" s="73"/>
      <c r="D7051" s="73"/>
      <c r="E7051" s="77"/>
      <c r="F7051" s="74"/>
      <c r="G7051" s="73"/>
      <c r="H7051" s="74"/>
      <c r="I7051" s="74"/>
      <c r="J7051" s="74"/>
      <c r="K7051" s="74"/>
      <c r="L7051" s="74"/>
      <c r="M7051" s="74"/>
      <c r="N7051" s="74"/>
      <c r="O7051" s="74"/>
      <c r="P7051" s="74"/>
      <c r="Q7051" s="78"/>
      <c r="AR7051">
        <f t="shared" si="447"/>
        <v>0</v>
      </c>
      <c r="AS7051">
        <f t="shared" si="448"/>
        <v>0</v>
      </c>
      <c r="AT7051">
        <f t="shared" si="446"/>
        <v>0</v>
      </c>
    </row>
    <row r="7052" spans="2:46" ht="15.75" customHeight="1">
      <c r="B7052" t="str">
        <f t="shared" si="445"/>
        <v/>
      </c>
      <c r="C7052" s="73"/>
      <c r="D7052" s="73"/>
      <c r="E7052" s="77"/>
      <c r="F7052" s="74"/>
      <c r="G7052" s="73"/>
      <c r="H7052" s="74"/>
      <c r="I7052" s="74"/>
      <c r="J7052" s="74"/>
      <c r="K7052" s="74"/>
      <c r="L7052" s="74"/>
      <c r="M7052" s="74"/>
      <c r="N7052" s="74"/>
      <c r="O7052" s="74"/>
      <c r="P7052" s="74"/>
      <c r="Q7052" s="78"/>
      <c r="AR7052">
        <f t="shared" si="447"/>
        <v>0</v>
      </c>
      <c r="AS7052">
        <f t="shared" si="448"/>
        <v>0</v>
      </c>
      <c r="AT7052">
        <f t="shared" si="446"/>
        <v>0</v>
      </c>
    </row>
    <row r="7053" spans="2:46" ht="15.75" customHeight="1">
      <c r="B7053" t="str">
        <f t="shared" si="445"/>
        <v/>
      </c>
      <c r="C7053" s="73"/>
      <c r="D7053" s="73"/>
      <c r="E7053" s="77"/>
      <c r="F7053" s="74"/>
      <c r="G7053" s="73"/>
      <c r="H7053" s="74"/>
      <c r="I7053" s="74"/>
      <c r="J7053" s="74"/>
      <c r="K7053" s="74"/>
      <c r="L7053" s="74"/>
      <c r="M7053" s="74"/>
      <c r="N7053" s="74"/>
      <c r="O7053" s="74"/>
      <c r="P7053" s="74"/>
      <c r="Q7053" s="78"/>
      <c r="AR7053">
        <f t="shared" si="447"/>
        <v>0</v>
      </c>
      <c r="AS7053">
        <f t="shared" si="448"/>
        <v>0</v>
      </c>
      <c r="AT7053">
        <f t="shared" si="446"/>
        <v>0</v>
      </c>
    </row>
    <row r="7054" spans="2:46" ht="15.75" customHeight="1">
      <c r="B7054" t="str">
        <f t="shared" si="445"/>
        <v/>
      </c>
      <c r="C7054" s="73"/>
      <c r="D7054" s="73"/>
      <c r="E7054" s="77"/>
      <c r="F7054" s="74"/>
      <c r="G7054" s="73"/>
      <c r="H7054" s="74"/>
      <c r="I7054" s="74"/>
      <c r="J7054" s="74"/>
      <c r="K7054" s="74"/>
      <c r="L7054" s="74"/>
      <c r="M7054" s="74"/>
      <c r="N7054" s="74"/>
      <c r="O7054" s="74"/>
      <c r="P7054" s="74"/>
      <c r="Q7054" s="78"/>
      <c r="AR7054">
        <f t="shared" si="447"/>
        <v>0</v>
      </c>
      <c r="AS7054">
        <f t="shared" si="448"/>
        <v>0</v>
      </c>
      <c r="AT7054">
        <f t="shared" si="446"/>
        <v>0</v>
      </c>
    </row>
    <row r="7055" spans="2:46" ht="15.75" customHeight="1">
      <c r="B7055" t="str">
        <f t="shared" si="445"/>
        <v/>
      </c>
      <c r="C7055" s="73"/>
      <c r="D7055" s="73"/>
      <c r="E7055" s="77"/>
      <c r="F7055" s="74"/>
      <c r="G7055" s="73"/>
      <c r="H7055" s="74"/>
      <c r="I7055" s="74"/>
      <c r="J7055" s="74"/>
      <c r="K7055" s="74"/>
      <c r="L7055" s="74"/>
      <c r="M7055" s="74"/>
      <c r="N7055" s="74"/>
      <c r="O7055" s="74"/>
      <c r="P7055" s="74"/>
      <c r="Q7055" s="78"/>
      <c r="AR7055">
        <f t="shared" si="447"/>
        <v>0</v>
      </c>
      <c r="AS7055">
        <f t="shared" si="448"/>
        <v>0</v>
      </c>
      <c r="AT7055">
        <f t="shared" si="446"/>
        <v>0</v>
      </c>
    </row>
    <row r="7056" spans="2:46" ht="15.75" customHeight="1">
      <c r="B7056" t="str">
        <f t="shared" si="445"/>
        <v/>
      </c>
      <c r="C7056" s="73"/>
      <c r="D7056" s="73"/>
      <c r="E7056" s="77"/>
      <c r="F7056" s="74"/>
      <c r="G7056" s="73"/>
      <c r="H7056" s="74"/>
      <c r="I7056" s="74"/>
      <c r="J7056" s="74"/>
      <c r="K7056" s="74"/>
      <c r="L7056" s="74"/>
      <c r="M7056" s="74"/>
      <c r="N7056" s="74"/>
      <c r="O7056" s="74"/>
      <c r="P7056" s="74"/>
      <c r="Q7056" s="78"/>
      <c r="AR7056">
        <f t="shared" si="447"/>
        <v>0</v>
      </c>
      <c r="AS7056">
        <f t="shared" si="448"/>
        <v>0</v>
      </c>
      <c r="AT7056">
        <f t="shared" si="446"/>
        <v>0</v>
      </c>
    </row>
    <row r="7057" spans="2:46" ht="15.75" customHeight="1">
      <c r="B7057" t="str">
        <f t="shared" si="445"/>
        <v/>
      </c>
      <c r="C7057" s="73"/>
      <c r="D7057" s="73"/>
      <c r="E7057" s="77"/>
      <c r="F7057" s="74"/>
      <c r="G7057" s="73"/>
      <c r="H7057" s="74"/>
      <c r="I7057" s="74"/>
      <c r="J7057" s="74"/>
      <c r="K7057" s="74"/>
      <c r="L7057" s="74"/>
      <c r="M7057" s="74"/>
      <c r="N7057" s="74"/>
      <c r="O7057" s="74"/>
      <c r="P7057" s="74"/>
      <c r="Q7057" s="78"/>
      <c r="AR7057">
        <f t="shared" si="447"/>
        <v>0</v>
      </c>
      <c r="AS7057">
        <f t="shared" si="448"/>
        <v>0</v>
      </c>
      <c r="AT7057">
        <f t="shared" si="446"/>
        <v>0</v>
      </c>
    </row>
    <row r="7058" spans="2:46" ht="15.75" customHeight="1">
      <c r="B7058" t="str">
        <f t="shared" si="445"/>
        <v/>
      </c>
      <c r="C7058" s="73"/>
      <c r="D7058" s="73"/>
      <c r="E7058" s="77"/>
      <c r="F7058" s="74"/>
      <c r="G7058" s="73"/>
      <c r="H7058" s="74"/>
      <c r="I7058" s="74"/>
      <c r="J7058" s="74"/>
      <c r="K7058" s="74"/>
      <c r="L7058" s="74"/>
      <c r="M7058" s="74"/>
      <c r="N7058" s="74"/>
      <c r="O7058" s="74"/>
      <c r="P7058" s="74"/>
      <c r="Q7058" s="78"/>
      <c r="AR7058">
        <f t="shared" si="447"/>
        <v>0</v>
      </c>
      <c r="AS7058">
        <f t="shared" si="448"/>
        <v>0</v>
      </c>
      <c r="AT7058">
        <f t="shared" si="446"/>
        <v>0</v>
      </c>
    </row>
    <row r="7059" spans="2:46" ht="15.75" customHeight="1">
      <c r="B7059" t="str">
        <f t="shared" si="445"/>
        <v/>
      </c>
      <c r="C7059" s="73"/>
      <c r="D7059" s="73"/>
      <c r="E7059" s="77"/>
      <c r="F7059" s="74"/>
      <c r="G7059" s="73"/>
      <c r="H7059" s="74"/>
      <c r="I7059" s="74"/>
      <c r="J7059" s="74"/>
      <c r="K7059" s="74"/>
      <c r="L7059" s="74"/>
      <c r="M7059" s="74"/>
      <c r="N7059" s="74"/>
      <c r="O7059" s="74"/>
      <c r="P7059" s="74"/>
      <c r="Q7059" s="78"/>
      <c r="AR7059">
        <f t="shared" si="447"/>
        <v>0</v>
      </c>
      <c r="AS7059">
        <f t="shared" si="448"/>
        <v>0</v>
      </c>
      <c r="AT7059">
        <f t="shared" si="446"/>
        <v>0</v>
      </c>
    </row>
    <row r="7060" spans="2:46" ht="15.75" customHeight="1">
      <c r="B7060" t="str">
        <f t="shared" si="445"/>
        <v/>
      </c>
      <c r="C7060" s="73"/>
      <c r="D7060" s="73"/>
      <c r="E7060" s="77"/>
      <c r="F7060" s="74"/>
      <c r="G7060" s="73"/>
      <c r="H7060" s="74"/>
      <c r="I7060" s="74"/>
      <c r="J7060" s="74"/>
      <c r="K7060" s="74"/>
      <c r="L7060" s="74"/>
      <c r="M7060" s="74"/>
      <c r="N7060" s="74"/>
      <c r="O7060" s="74"/>
      <c r="P7060" s="74"/>
      <c r="Q7060" s="78"/>
      <c r="AR7060">
        <f t="shared" si="447"/>
        <v>0</v>
      </c>
      <c r="AS7060">
        <f t="shared" si="448"/>
        <v>0</v>
      </c>
      <c r="AT7060">
        <f t="shared" si="446"/>
        <v>0</v>
      </c>
    </row>
    <row r="7061" spans="2:46" ht="15.75" customHeight="1">
      <c r="B7061" t="str">
        <f t="shared" si="445"/>
        <v/>
      </c>
      <c r="C7061" s="73"/>
      <c r="D7061" s="73"/>
      <c r="E7061" s="77"/>
      <c r="F7061" s="74"/>
      <c r="G7061" s="73"/>
      <c r="H7061" s="74"/>
      <c r="I7061" s="74"/>
      <c r="J7061" s="74"/>
      <c r="K7061" s="74"/>
      <c r="L7061" s="74"/>
      <c r="M7061" s="74"/>
      <c r="N7061" s="74"/>
      <c r="O7061" s="74"/>
      <c r="P7061" s="74"/>
      <c r="Q7061" s="78"/>
      <c r="AR7061">
        <f t="shared" si="447"/>
        <v>0</v>
      </c>
      <c r="AS7061">
        <f t="shared" si="448"/>
        <v>0</v>
      </c>
      <c r="AT7061">
        <f t="shared" si="446"/>
        <v>0</v>
      </c>
    </row>
    <row r="7062" spans="2:46" ht="15.75" customHeight="1">
      <c r="B7062" t="str">
        <f t="shared" si="445"/>
        <v/>
      </c>
      <c r="C7062" s="73"/>
      <c r="D7062" s="73"/>
      <c r="E7062" s="77"/>
      <c r="F7062" s="74"/>
      <c r="G7062" s="73"/>
      <c r="H7062" s="74"/>
      <c r="I7062" s="74"/>
      <c r="J7062" s="74"/>
      <c r="K7062" s="74"/>
      <c r="L7062" s="74"/>
      <c r="M7062" s="74"/>
      <c r="N7062" s="74"/>
      <c r="O7062" s="74"/>
      <c r="P7062" s="74"/>
      <c r="Q7062" s="78"/>
      <c r="AR7062">
        <f t="shared" si="447"/>
        <v>0</v>
      </c>
      <c r="AS7062">
        <f t="shared" si="448"/>
        <v>0</v>
      </c>
      <c r="AT7062">
        <f t="shared" si="446"/>
        <v>0</v>
      </c>
    </row>
    <row r="7063" spans="2:46" ht="15.75" customHeight="1">
      <c r="B7063" t="str">
        <f t="shared" si="445"/>
        <v/>
      </c>
      <c r="C7063" s="73"/>
      <c r="D7063" s="73"/>
      <c r="E7063" s="77"/>
      <c r="F7063" s="74"/>
      <c r="G7063" s="73"/>
      <c r="H7063" s="74"/>
      <c r="I7063" s="74"/>
      <c r="J7063" s="74"/>
      <c r="K7063" s="74"/>
      <c r="L7063" s="74"/>
      <c r="M7063" s="74"/>
      <c r="N7063" s="74"/>
      <c r="O7063" s="74"/>
      <c r="P7063" s="74"/>
      <c r="Q7063" s="78"/>
      <c r="AR7063">
        <f t="shared" si="447"/>
        <v>0</v>
      </c>
      <c r="AS7063">
        <f t="shared" si="448"/>
        <v>0</v>
      </c>
      <c r="AT7063">
        <f t="shared" si="446"/>
        <v>0</v>
      </c>
    </row>
    <row r="7064" spans="2:46" ht="15.75" customHeight="1">
      <c r="B7064" t="str">
        <f t="shared" si="445"/>
        <v/>
      </c>
      <c r="C7064" s="73"/>
      <c r="D7064" s="73"/>
      <c r="E7064" s="77"/>
      <c r="F7064" s="74"/>
      <c r="G7064" s="73"/>
      <c r="H7064" s="74"/>
      <c r="I7064" s="74"/>
      <c r="J7064" s="74"/>
      <c r="K7064" s="74"/>
      <c r="L7064" s="74"/>
      <c r="M7064" s="74"/>
      <c r="N7064" s="74"/>
      <c r="O7064" s="74"/>
      <c r="P7064" s="74"/>
      <c r="Q7064" s="78"/>
      <c r="AR7064">
        <f t="shared" si="447"/>
        <v>0</v>
      </c>
      <c r="AS7064">
        <f t="shared" si="448"/>
        <v>0</v>
      </c>
      <c r="AT7064">
        <f t="shared" si="446"/>
        <v>0</v>
      </c>
    </row>
    <row r="7065" spans="2:46" ht="15.75" customHeight="1">
      <c r="B7065" t="str">
        <f t="shared" si="445"/>
        <v/>
      </c>
      <c r="C7065" s="73"/>
      <c r="D7065" s="73"/>
      <c r="E7065" s="77"/>
      <c r="F7065" s="74"/>
      <c r="G7065" s="73"/>
      <c r="H7065" s="74"/>
      <c r="I7065" s="74"/>
      <c r="J7065" s="74"/>
      <c r="K7065" s="74"/>
      <c r="L7065" s="74"/>
      <c r="M7065" s="74"/>
      <c r="N7065" s="74"/>
      <c r="O7065" s="74"/>
      <c r="P7065" s="74"/>
      <c r="Q7065" s="78"/>
      <c r="AR7065">
        <f t="shared" si="447"/>
        <v>0</v>
      </c>
      <c r="AS7065">
        <f t="shared" si="448"/>
        <v>0</v>
      </c>
      <c r="AT7065">
        <f t="shared" si="446"/>
        <v>0</v>
      </c>
    </row>
    <row r="7066" spans="2:46" ht="15.75" customHeight="1">
      <c r="B7066" t="str">
        <f t="shared" si="445"/>
        <v/>
      </c>
      <c r="C7066" s="73"/>
      <c r="D7066" s="73"/>
      <c r="E7066" s="77"/>
      <c r="F7066" s="74"/>
      <c r="G7066" s="73"/>
      <c r="H7066" s="74"/>
      <c r="I7066" s="74"/>
      <c r="J7066" s="74"/>
      <c r="K7066" s="74"/>
      <c r="L7066" s="74"/>
      <c r="M7066" s="74"/>
      <c r="N7066" s="74"/>
      <c r="O7066" s="74"/>
      <c r="P7066" s="74"/>
      <c r="Q7066" s="78"/>
      <c r="AR7066">
        <f t="shared" si="447"/>
        <v>0</v>
      </c>
      <c r="AS7066">
        <f t="shared" si="448"/>
        <v>0</v>
      </c>
      <c r="AT7066">
        <f t="shared" si="446"/>
        <v>0</v>
      </c>
    </row>
    <row r="7067" spans="2:46" ht="15.75" customHeight="1">
      <c r="B7067" t="str">
        <f t="shared" si="445"/>
        <v/>
      </c>
      <c r="C7067" s="73"/>
      <c r="D7067" s="73"/>
      <c r="E7067" s="77"/>
      <c r="F7067" s="74"/>
      <c r="G7067" s="73"/>
      <c r="H7067" s="74"/>
      <c r="I7067" s="74"/>
      <c r="J7067" s="74"/>
      <c r="K7067" s="74"/>
      <c r="L7067" s="74"/>
      <c r="M7067" s="74"/>
      <c r="N7067" s="74"/>
      <c r="O7067" s="74"/>
      <c r="P7067" s="74"/>
      <c r="Q7067" s="78"/>
      <c r="AR7067">
        <f t="shared" si="447"/>
        <v>0</v>
      </c>
      <c r="AS7067">
        <f t="shared" si="448"/>
        <v>0</v>
      </c>
      <c r="AT7067">
        <f t="shared" si="446"/>
        <v>0</v>
      </c>
    </row>
    <row r="7068" spans="2:46" ht="15.75" customHeight="1">
      <c r="B7068" t="str">
        <f t="shared" si="445"/>
        <v/>
      </c>
      <c r="C7068" s="73"/>
      <c r="D7068" s="73"/>
      <c r="E7068" s="77"/>
      <c r="F7068" s="74"/>
      <c r="G7068" s="73"/>
      <c r="H7068" s="74"/>
      <c r="I7068" s="74"/>
      <c r="J7068" s="74"/>
      <c r="K7068" s="74"/>
      <c r="L7068" s="74"/>
      <c r="M7068" s="74"/>
      <c r="N7068" s="74"/>
      <c r="O7068" s="74"/>
      <c r="P7068" s="74"/>
      <c r="Q7068" s="78"/>
      <c r="AR7068">
        <f t="shared" si="447"/>
        <v>0</v>
      </c>
      <c r="AS7068">
        <f t="shared" si="448"/>
        <v>0</v>
      </c>
      <c r="AT7068">
        <f t="shared" si="446"/>
        <v>0</v>
      </c>
    </row>
    <row r="7069" spans="2:46" ht="15.75" customHeight="1">
      <c r="B7069" t="str">
        <f t="shared" si="445"/>
        <v/>
      </c>
      <c r="C7069" s="73"/>
      <c r="D7069" s="73"/>
      <c r="E7069" s="77"/>
      <c r="F7069" s="74"/>
      <c r="G7069" s="73"/>
      <c r="H7069" s="74"/>
      <c r="I7069" s="74"/>
      <c r="J7069" s="74"/>
      <c r="K7069" s="74"/>
      <c r="L7069" s="74"/>
      <c r="M7069" s="74"/>
      <c r="N7069" s="74"/>
      <c r="O7069" s="74"/>
      <c r="P7069" s="74"/>
      <c r="Q7069" s="78"/>
      <c r="AR7069">
        <f t="shared" si="447"/>
        <v>0</v>
      </c>
      <c r="AS7069">
        <f t="shared" si="448"/>
        <v>0</v>
      </c>
      <c r="AT7069">
        <f t="shared" si="446"/>
        <v>0</v>
      </c>
    </row>
    <row r="7070" spans="2:46" ht="15.75" customHeight="1">
      <c r="B7070" t="str">
        <f t="shared" si="445"/>
        <v/>
      </c>
      <c r="C7070" s="73"/>
      <c r="D7070" s="73"/>
      <c r="E7070" s="77"/>
      <c r="F7070" s="74"/>
      <c r="G7070" s="73"/>
      <c r="H7070" s="74"/>
      <c r="I7070" s="74"/>
      <c r="J7070" s="74"/>
      <c r="K7070" s="74"/>
      <c r="L7070" s="74"/>
      <c r="M7070" s="74"/>
      <c r="N7070" s="74"/>
      <c r="O7070" s="74"/>
      <c r="P7070" s="74"/>
      <c r="Q7070" s="78"/>
      <c r="AR7070">
        <f t="shared" si="447"/>
        <v>0</v>
      </c>
      <c r="AS7070">
        <f t="shared" si="448"/>
        <v>0</v>
      </c>
      <c r="AT7070">
        <f t="shared" si="446"/>
        <v>0</v>
      </c>
    </row>
    <row r="7071" spans="2:46" ht="15.75" customHeight="1">
      <c r="B7071" t="str">
        <f t="shared" si="445"/>
        <v/>
      </c>
      <c r="C7071" s="73"/>
      <c r="D7071" s="73"/>
      <c r="E7071" s="77"/>
      <c r="F7071" s="74"/>
      <c r="G7071" s="73"/>
      <c r="H7071" s="74"/>
      <c r="I7071" s="74"/>
      <c r="J7071" s="74"/>
      <c r="K7071" s="74"/>
      <c r="L7071" s="74"/>
      <c r="M7071" s="74"/>
      <c r="N7071" s="74"/>
      <c r="O7071" s="74"/>
      <c r="P7071" s="74"/>
      <c r="Q7071" s="78"/>
      <c r="AR7071">
        <f t="shared" si="447"/>
        <v>0</v>
      </c>
      <c r="AS7071">
        <f t="shared" si="448"/>
        <v>0</v>
      </c>
      <c r="AT7071">
        <f t="shared" si="446"/>
        <v>0</v>
      </c>
    </row>
    <row r="7072" spans="2:46" ht="15.75" customHeight="1">
      <c r="B7072" t="str">
        <f t="shared" si="445"/>
        <v/>
      </c>
      <c r="C7072" s="73"/>
      <c r="D7072" s="73"/>
      <c r="E7072" s="77"/>
      <c r="F7072" s="74"/>
      <c r="G7072" s="73"/>
      <c r="H7072" s="74"/>
      <c r="I7072" s="74"/>
      <c r="J7072" s="74"/>
      <c r="K7072" s="74"/>
      <c r="L7072" s="74"/>
      <c r="M7072" s="74"/>
      <c r="N7072" s="74"/>
      <c r="O7072" s="74"/>
      <c r="P7072" s="74"/>
      <c r="Q7072" s="78"/>
      <c r="AR7072">
        <f t="shared" si="447"/>
        <v>0</v>
      </c>
      <c r="AS7072">
        <f t="shared" si="448"/>
        <v>0</v>
      </c>
      <c r="AT7072">
        <f t="shared" si="446"/>
        <v>0</v>
      </c>
    </row>
    <row r="7073" spans="2:46" ht="15.75" customHeight="1">
      <c r="B7073" t="str">
        <f t="shared" si="445"/>
        <v/>
      </c>
      <c r="C7073" s="73"/>
      <c r="D7073" s="73"/>
      <c r="E7073" s="77"/>
      <c r="F7073" s="74"/>
      <c r="G7073" s="73"/>
      <c r="H7073" s="74"/>
      <c r="I7073" s="74"/>
      <c r="J7073" s="74"/>
      <c r="K7073" s="74"/>
      <c r="L7073" s="74"/>
      <c r="M7073" s="74"/>
      <c r="N7073" s="74"/>
      <c r="O7073" s="74"/>
      <c r="P7073" s="74"/>
      <c r="Q7073" s="78"/>
      <c r="AR7073">
        <f t="shared" si="447"/>
        <v>0</v>
      </c>
      <c r="AS7073">
        <f t="shared" si="448"/>
        <v>0</v>
      </c>
      <c r="AT7073">
        <f t="shared" si="446"/>
        <v>0</v>
      </c>
    </row>
    <row r="7074" spans="2:46" ht="15.75" customHeight="1">
      <c r="B7074" t="str">
        <f t="shared" si="445"/>
        <v/>
      </c>
      <c r="C7074" s="73"/>
      <c r="D7074" s="73"/>
      <c r="E7074" s="77"/>
      <c r="F7074" s="74"/>
      <c r="G7074" s="73"/>
      <c r="H7074" s="74"/>
      <c r="I7074" s="74"/>
      <c r="J7074" s="74"/>
      <c r="K7074" s="74"/>
      <c r="L7074" s="74"/>
      <c r="M7074" s="74"/>
      <c r="N7074" s="74"/>
      <c r="O7074" s="74"/>
      <c r="P7074" s="74"/>
      <c r="Q7074" s="78"/>
      <c r="AR7074">
        <f t="shared" si="447"/>
        <v>0</v>
      </c>
      <c r="AS7074">
        <f t="shared" si="448"/>
        <v>0</v>
      </c>
      <c r="AT7074">
        <f t="shared" si="446"/>
        <v>0</v>
      </c>
    </row>
    <row r="7075" spans="2:46" ht="15.75" customHeight="1">
      <c r="B7075" t="str">
        <f t="shared" si="445"/>
        <v/>
      </c>
      <c r="C7075" s="73"/>
      <c r="D7075" s="73"/>
      <c r="E7075" s="77"/>
      <c r="F7075" s="74"/>
      <c r="G7075" s="73"/>
      <c r="H7075" s="74"/>
      <c r="I7075" s="74"/>
      <c r="J7075" s="74"/>
      <c r="K7075" s="74"/>
      <c r="L7075" s="74"/>
      <c r="M7075" s="74"/>
      <c r="N7075" s="74"/>
      <c r="O7075" s="74"/>
      <c r="P7075" s="74"/>
      <c r="Q7075" s="78"/>
      <c r="AR7075">
        <f t="shared" si="447"/>
        <v>0</v>
      </c>
      <c r="AS7075">
        <f t="shared" si="448"/>
        <v>0</v>
      </c>
      <c r="AT7075">
        <f t="shared" si="446"/>
        <v>0</v>
      </c>
    </row>
    <row r="7076" spans="2:46" ht="15.75" customHeight="1">
      <c r="B7076" t="str">
        <f t="shared" si="445"/>
        <v/>
      </c>
      <c r="C7076" s="73"/>
      <c r="D7076" s="73"/>
      <c r="E7076" s="77"/>
      <c r="F7076" s="74"/>
      <c r="G7076" s="73"/>
      <c r="H7076" s="74"/>
      <c r="I7076" s="74"/>
      <c r="J7076" s="74"/>
      <c r="K7076" s="74"/>
      <c r="L7076" s="74"/>
      <c r="M7076" s="74"/>
      <c r="N7076" s="74"/>
      <c r="O7076" s="74"/>
      <c r="P7076" s="74"/>
      <c r="Q7076" s="78"/>
      <c r="AR7076">
        <f t="shared" si="447"/>
        <v>0</v>
      </c>
      <c r="AS7076">
        <f t="shared" si="448"/>
        <v>0</v>
      </c>
      <c r="AT7076">
        <f t="shared" si="446"/>
        <v>0</v>
      </c>
    </row>
    <row r="7077" spans="2:46" ht="15.75" customHeight="1">
      <c r="B7077" t="str">
        <f t="shared" si="445"/>
        <v/>
      </c>
      <c r="C7077" s="73"/>
      <c r="D7077" s="73"/>
      <c r="E7077" s="77"/>
      <c r="F7077" s="74"/>
      <c r="G7077" s="73"/>
      <c r="H7077" s="74"/>
      <c r="I7077" s="74"/>
      <c r="J7077" s="74"/>
      <c r="K7077" s="74"/>
      <c r="L7077" s="74"/>
      <c r="M7077" s="74"/>
      <c r="N7077" s="74"/>
      <c r="O7077" s="74"/>
      <c r="P7077" s="74"/>
      <c r="Q7077" s="78"/>
      <c r="AR7077">
        <f t="shared" si="447"/>
        <v>0</v>
      </c>
      <c r="AS7077">
        <f t="shared" si="448"/>
        <v>0</v>
      </c>
      <c r="AT7077">
        <f t="shared" si="446"/>
        <v>0</v>
      </c>
    </row>
    <row r="7078" spans="2:46" ht="15.75" customHeight="1">
      <c r="B7078" t="str">
        <f t="shared" si="445"/>
        <v/>
      </c>
      <c r="C7078" s="73"/>
      <c r="D7078" s="73"/>
      <c r="E7078" s="77"/>
      <c r="F7078" s="74"/>
      <c r="G7078" s="73"/>
      <c r="H7078" s="74"/>
      <c r="I7078" s="74"/>
      <c r="J7078" s="74"/>
      <c r="K7078" s="74"/>
      <c r="L7078" s="74"/>
      <c r="M7078" s="74"/>
      <c r="N7078" s="74"/>
      <c r="O7078" s="74"/>
      <c r="P7078" s="74"/>
      <c r="Q7078" s="78"/>
      <c r="AR7078">
        <f t="shared" si="447"/>
        <v>0</v>
      </c>
      <c r="AS7078">
        <f t="shared" si="448"/>
        <v>0</v>
      </c>
      <c r="AT7078">
        <f t="shared" si="446"/>
        <v>0</v>
      </c>
    </row>
    <row r="7079" spans="2:46" ht="15.75" customHeight="1">
      <c r="B7079" t="str">
        <f t="shared" si="445"/>
        <v/>
      </c>
      <c r="C7079" s="73"/>
      <c r="D7079" s="73"/>
      <c r="E7079" s="77"/>
      <c r="F7079" s="74"/>
      <c r="G7079" s="73"/>
      <c r="H7079" s="74"/>
      <c r="I7079" s="74"/>
      <c r="J7079" s="74"/>
      <c r="K7079" s="74"/>
      <c r="L7079" s="74"/>
      <c r="M7079" s="74"/>
      <c r="N7079" s="74"/>
      <c r="O7079" s="74"/>
      <c r="P7079" s="74"/>
      <c r="Q7079" s="78"/>
      <c r="AR7079">
        <f t="shared" si="447"/>
        <v>0</v>
      </c>
      <c r="AS7079">
        <f t="shared" si="448"/>
        <v>0</v>
      </c>
      <c r="AT7079">
        <f t="shared" si="446"/>
        <v>0</v>
      </c>
    </row>
    <row r="7080" spans="2:46" ht="15.75" customHeight="1">
      <c r="B7080" t="str">
        <f t="shared" si="445"/>
        <v/>
      </c>
      <c r="C7080" s="73"/>
      <c r="D7080" s="73"/>
      <c r="E7080" s="77"/>
      <c r="F7080" s="74"/>
      <c r="G7080" s="73"/>
      <c r="H7080" s="74"/>
      <c r="I7080" s="74"/>
      <c r="J7080" s="74"/>
      <c r="K7080" s="74"/>
      <c r="L7080" s="74"/>
      <c r="M7080" s="74"/>
      <c r="N7080" s="74"/>
      <c r="O7080" s="74"/>
      <c r="P7080" s="74"/>
      <c r="Q7080" s="78"/>
      <c r="AR7080">
        <f t="shared" si="447"/>
        <v>0</v>
      </c>
      <c r="AS7080">
        <f t="shared" si="448"/>
        <v>0</v>
      </c>
      <c r="AT7080">
        <f t="shared" si="446"/>
        <v>0</v>
      </c>
    </row>
    <row r="7081" spans="2:46" ht="15.75" customHeight="1">
      <c r="B7081" t="str">
        <f t="shared" si="445"/>
        <v/>
      </c>
      <c r="C7081" s="73"/>
      <c r="D7081" s="73"/>
      <c r="E7081" s="77"/>
      <c r="F7081" s="74"/>
      <c r="G7081" s="73"/>
      <c r="H7081" s="74"/>
      <c r="I7081" s="74"/>
      <c r="J7081" s="74"/>
      <c r="K7081" s="74"/>
      <c r="L7081" s="74"/>
      <c r="M7081" s="74"/>
      <c r="N7081" s="74"/>
      <c r="O7081" s="74"/>
      <c r="P7081" s="74"/>
      <c r="Q7081" s="78"/>
      <c r="AR7081">
        <f t="shared" si="447"/>
        <v>0</v>
      </c>
      <c r="AS7081">
        <f t="shared" si="448"/>
        <v>0</v>
      </c>
      <c r="AT7081">
        <f t="shared" si="446"/>
        <v>0</v>
      </c>
    </row>
    <row r="7082" spans="2:46" ht="15.75" customHeight="1">
      <c r="B7082" t="str">
        <f t="shared" si="445"/>
        <v/>
      </c>
      <c r="C7082" s="73"/>
      <c r="D7082" s="73"/>
      <c r="E7082" s="77"/>
      <c r="F7082" s="74"/>
      <c r="G7082" s="73"/>
      <c r="H7082" s="74"/>
      <c r="I7082" s="74"/>
      <c r="J7082" s="74"/>
      <c r="K7082" s="74"/>
      <c r="L7082" s="74"/>
      <c r="M7082" s="74"/>
      <c r="N7082" s="74"/>
      <c r="O7082" s="74"/>
      <c r="P7082" s="74"/>
      <c r="Q7082" s="78"/>
      <c r="AR7082">
        <f t="shared" si="447"/>
        <v>0</v>
      </c>
      <c r="AS7082">
        <f t="shared" si="448"/>
        <v>0</v>
      </c>
      <c r="AT7082">
        <f t="shared" si="446"/>
        <v>0</v>
      </c>
    </row>
    <row r="7083" spans="2:46" ht="15.75" customHeight="1">
      <c r="B7083" t="str">
        <f t="shared" si="445"/>
        <v/>
      </c>
      <c r="C7083" s="73"/>
      <c r="D7083" s="73"/>
      <c r="E7083" s="77"/>
      <c r="F7083" s="74"/>
      <c r="G7083" s="73"/>
      <c r="H7083" s="74"/>
      <c r="I7083" s="74"/>
      <c r="J7083" s="74"/>
      <c r="K7083" s="74"/>
      <c r="L7083" s="74"/>
      <c r="M7083" s="74"/>
      <c r="N7083" s="74"/>
      <c r="O7083" s="74"/>
      <c r="P7083" s="74"/>
      <c r="Q7083" s="78"/>
      <c r="AR7083">
        <f t="shared" si="447"/>
        <v>0</v>
      </c>
      <c r="AS7083">
        <f t="shared" si="448"/>
        <v>0</v>
      </c>
      <c r="AT7083">
        <f t="shared" si="446"/>
        <v>0</v>
      </c>
    </row>
    <row r="7084" spans="2:46" ht="15.75" customHeight="1">
      <c r="B7084" t="str">
        <f t="shared" si="445"/>
        <v/>
      </c>
      <c r="C7084" s="73"/>
      <c r="D7084" s="73"/>
      <c r="E7084" s="77"/>
      <c r="F7084" s="74"/>
      <c r="G7084" s="73"/>
      <c r="H7084" s="74"/>
      <c r="I7084" s="74"/>
      <c r="J7084" s="74"/>
      <c r="K7084" s="74"/>
      <c r="L7084" s="74"/>
      <c r="M7084" s="74"/>
      <c r="N7084" s="74"/>
      <c r="O7084" s="74"/>
      <c r="P7084" s="74"/>
      <c r="Q7084" s="78"/>
      <c r="AR7084">
        <f t="shared" si="447"/>
        <v>0</v>
      </c>
      <c r="AS7084">
        <f t="shared" si="448"/>
        <v>0</v>
      </c>
      <c r="AT7084">
        <f t="shared" si="446"/>
        <v>0</v>
      </c>
    </row>
    <row r="7085" spans="2:46" ht="15.75" customHeight="1">
      <c r="B7085" t="str">
        <f t="shared" si="445"/>
        <v/>
      </c>
      <c r="C7085" s="73"/>
      <c r="D7085" s="73"/>
      <c r="E7085" s="77"/>
      <c r="F7085" s="74"/>
      <c r="G7085" s="73"/>
      <c r="H7085" s="74"/>
      <c r="I7085" s="74"/>
      <c r="J7085" s="74"/>
      <c r="K7085" s="74"/>
      <c r="L7085" s="74"/>
      <c r="M7085" s="74"/>
      <c r="N7085" s="74"/>
      <c r="O7085" s="74"/>
      <c r="P7085" s="74"/>
      <c r="Q7085" s="78"/>
      <c r="AR7085">
        <f t="shared" si="447"/>
        <v>0</v>
      </c>
      <c r="AS7085">
        <f t="shared" si="448"/>
        <v>0</v>
      </c>
      <c r="AT7085">
        <f t="shared" si="446"/>
        <v>0</v>
      </c>
    </row>
    <row r="7086" spans="2:46" ht="15.75" customHeight="1">
      <c r="B7086" t="str">
        <f t="shared" si="445"/>
        <v/>
      </c>
      <c r="C7086" s="73"/>
      <c r="D7086" s="73"/>
      <c r="E7086" s="77"/>
      <c r="F7086" s="74"/>
      <c r="G7086" s="73"/>
      <c r="H7086" s="74"/>
      <c r="I7086" s="74"/>
      <c r="J7086" s="74"/>
      <c r="K7086" s="74"/>
      <c r="L7086" s="74"/>
      <c r="M7086" s="74"/>
      <c r="N7086" s="74"/>
      <c r="O7086" s="74"/>
      <c r="P7086" s="74"/>
      <c r="Q7086" s="78"/>
      <c r="AR7086">
        <f t="shared" si="447"/>
        <v>0</v>
      </c>
      <c r="AS7086">
        <f t="shared" si="448"/>
        <v>0</v>
      </c>
      <c r="AT7086">
        <f t="shared" si="446"/>
        <v>0</v>
      </c>
    </row>
    <row r="7087" spans="2:46" ht="15.75" customHeight="1">
      <c r="B7087" t="str">
        <f t="shared" si="445"/>
        <v/>
      </c>
      <c r="C7087" s="73"/>
      <c r="D7087" s="73"/>
      <c r="E7087" s="77"/>
      <c r="F7087" s="74"/>
      <c r="G7087" s="73"/>
      <c r="H7087" s="74"/>
      <c r="I7087" s="74"/>
      <c r="J7087" s="74"/>
      <c r="K7087" s="74"/>
      <c r="L7087" s="74"/>
      <c r="M7087" s="74"/>
      <c r="N7087" s="74"/>
      <c r="O7087" s="74"/>
      <c r="P7087" s="74"/>
      <c r="Q7087" s="78"/>
      <c r="AR7087">
        <f t="shared" si="447"/>
        <v>0</v>
      </c>
      <c r="AS7087">
        <f t="shared" si="448"/>
        <v>0</v>
      </c>
      <c r="AT7087">
        <f t="shared" si="446"/>
        <v>0</v>
      </c>
    </row>
    <row r="7088" spans="2:46" ht="15.75" customHeight="1">
      <c r="B7088" t="str">
        <f t="shared" si="445"/>
        <v/>
      </c>
      <c r="C7088" s="73"/>
      <c r="D7088" s="73"/>
      <c r="E7088" s="77"/>
      <c r="F7088" s="74"/>
      <c r="G7088" s="73"/>
      <c r="H7088" s="74"/>
      <c r="I7088" s="74"/>
      <c r="J7088" s="74"/>
      <c r="K7088" s="74"/>
      <c r="L7088" s="74"/>
      <c r="M7088" s="74"/>
      <c r="N7088" s="74"/>
      <c r="O7088" s="74"/>
      <c r="P7088" s="74"/>
      <c r="Q7088" s="78"/>
      <c r="AR7088">
        <f t="shared" si="447"/>
        <v>0</v>
      </c>
      <c r="AS7088">
        <f t="shared" si="448"/>
        <v>0</v>
      </c>
      <c r="AT7088">
        <f t="shared" si="446"/>
        <v>0</v>
      </c>
    </row>
    <row r="7089" spans="2:46" ht="15.75" customHeight="1">
      <c r="B7089" t="str">
        <f t="shared" si="445"/>
        <v/>
      </c>
      <c r="C7089" s="73"/>
      <c r="D7089" s="73"/>
      <c r="E7089" s="77"/>
      <c r="F7089" s="74"/>
      <c r="G7089" s="73"/>
      <c r="H7089" s="74"/>
      <c r="I7089" s="74"/>
      <c r="J7089" s="74"/>
      <c r="K7089" s="74"/>
      <c r="L7089" s="74"/>
      <c r="M7089" s="74"/>
      <c r="N7089" s="74"/>
      <c r="O7089" s="74"/>
      <c r="P7089" s="74"/>
      <c r="Q7089" s="78"/>
      <c r="AR7089">
        <f t="shared" si="447"/>
        <v>0</v>
      </c>
      <c r="AS7089">
        <f t="shared" si="448"/>
        <v>0</v>
      </c>
      <c r="AT7089">
        <f t="shared" si="446"/>
        <v>0</v>
      </c>
    </row>
    <row r="7090" spans="2:46" ht="15.75" customHeight="1">
      <c r="B7090" t="str">
        <f t="shared" si="445"/>
        <v/>
      </c>
      <c r="C7090" s="73"/>
      <c r="D7090" s="73"/>
      <c r="E7090" s="77"/>
      <c r="F7090" s="74"/>
      <c r="G7090" s="73"/>
      <c r="H7090" s="74"/>
      <c r="I7090" s="74"/>
      <c r="J7090" s="74"/>
      <c r="K7090" s="74"/>
      <c r="L7090" s="74"/>
      <c r="M7090" s="74"/>
      <c r="N7090" s="74"/>
      <c r="O7090" s="74"/>
      <c r="P7090" s="74"/>
      <c r="Q7090" s="78"/>
      <c r="AR7090">
        <f t="shared" si="447"/>
        <v>0</v>
      </c>
      <c r="AS7090">
        <f t="shared" si="448"/>
        <v>0</v>
      </c>
      <c r="AT7090">
        <f t="shared" si="446"/>
        <v>0</v>
      </c>
    </row>
    <row r="7091" spans="2:46" ht="15.75" customHeight="1">
      <c r="B7091" t="str">
        <f t="shared" si="445"/>
        <v/>
      </c>
      <c r="C7091" s="73"/>
      <c r="D7091" s="73"/>
      <c r="E7091" s="77"/>
      <c r="F7091" s="74"/>
      <c r="G7091" s="73"/>
      <c r="H7091" s="74"/>
      <c r="I7091" s="74"/>
      <c r="J7091" s="74"/>
      <c r="K7091" s="74"/>
      <c r="L7091" s="74"/>
      <c r="M7091" s="74"/>
      <c r="N7091" s="74"/>
      <c r="O7091" s="74"/>
      <c r="P7091" s="74"/>
      <c r="Q7091" s="78"/>
      <c r="AR7091">
        <f t="shared" si="447"/>
        <v>0</v>
      </c>
      <c r="AS7091">
        <f t="shared" si="448"/>
        <v>0</v>
      </c>
      <c r="AT7091">
        <f t="shared" si="446"/>
        <v>0</v>
      </c>
    </row>
    <row r="7092" spans="2:46" ht="15.75" customHeight="1">
      <c r="B7092" t="str">
        <f t="shared" si="445"/>
        <v/>
      </c>
      <c r="C7092" s="73"/>
      <c r="D7092" s="73"/>
      <c r="E7092" s="77"/>
      <c r="F7092" s="74"/>
      <c r="G7092" s="73"/>
      <c r="H7092" s="74"/>
      <c r="I7092" s="74"/>
      <c r="J7092" s="74"/>
      <c r="K7092" s="74"/>
      <c r="L7092" s="74"/>
      <c r="M7092" s="74"/>
      <c r="N7092" s="74"/>
      <c r="O7092" s="74"/>
      <c r="P7092" s="74"/>
      <c r="Q7092" s="78"/>
      <c r="AR7092">
        <f t="shared" si="447"/>
        <v>0</v>
      </c>
      <c r="AS7092">
        <f t="shared" si="448"/>
        <v>0</v>
      </c>
      <c r="AT7092">
        <f t="shared" si="446"/>
        <v>0</v>
      </c>
    </row>
    <row r="7093" spans="2:46" ht="15.75" customHeight="1">
      <c r="B7093" t="str">
        <f t="shared" si="445"/>
        <v/>
      </c>
      <c r="C7093" s="73"/>
      <c r="D7093" s="73"/>
      <c r="E7093" s="77"/>
      <c r="F7093" s="74"/>
      <c r="G7093" s="73"/>
      <c r="H7093" s="74"/>
      <c r="I7093" s="74"/>
      <c r="J7093" s="74"/>
      <c r="K7093" s="74"/>
      <c r="L7093" s="74"/>
      <c r="M7093" s="74"/>
      <c r="N7093" s="74"/>
      <c r="O7093" s="74"/>
      <c r="P7093" s="74"/>
      <c r="Q7093" s="78"/>
      <c r="AR7093">
        <f t="shared" si="447"/>
        <v>0</v>
      </c>
      <c r="AS7093">
        <f t="shared" si="448"/>
        <v>0</v>
      </c>
      <c r="AT7093">
        <f t="shared" si="446"/>
        <v>0</v>
      </c>
    </row>
    <row r="7094" spans="2:46" ht="15.75" customHeight="1">
      <c r="B7094" t="str">
        <f t="shared" si="445"/>
        <v/>
      </c>
      <c r="C7094" s="73"/>
      <c r="D7094" s="73"/>
      <c r="E7094" s="77"/>
      <c r="F7094" s="74"/>
      <c r="G7094" s="73"/>
      <c r="H7094" s="74"/>
      <c r="I7094" s="74"/>
      <c r="J7094" s="74"/>
      <c r="K7094" s="74"/>
      <c r="L7094" s="74"/>
      <c r="M7094" s="74"/>
      <c r="N7094" s="74"/>
      <c r="O7094" s="74"/>
      <c r="P7094" s="74"/>
      <c r="Q7094" s="78"/>
      <c r="AR7094">
        <f t="shared" si="447"/>
        <v>0</v>
      </c>
      <c r="AS7094">
        <f t="shared" si="448"/>
        <v>0</v>
      </c>
      <c r="AT7094">
        <f t="shared" si="446"/>
        <v>0</v>
      </c>
    </row>
    <row r="7095" spans="2:46" ht="15.75" customHeight="1">
      <c r="B7095" t="str">
        <f t="shared" si="445"/>
        <v/>
      </c>
      <c r="C7095" s="73"/>
      <c r="D7095" s="73"/>
      <c r="E7095" s="77"/>
      <c r="F7095" s="74"/>
      <c r="G7095" s="73"/>
      <c r="H7095" s="74"/>
      <c r="I7095" s="74"/>
      <c r="J7095" s="74"/>
      <c r="K7095" s="74"/>
      <c r="L7095" s="74"/>
      <c r="M7095" s="74"/>
      <c r="N7095" s="74"/>
      <c r="O7095" s="74"/>
      <c r="P7095" s="74"/>
      <c r="Q7095" s="78"/>
      <c r="AR7095">
        <f t="shared" si="447"/>
        <v>0</v>
      </c>
      <c r="AS7095">
        <f t="shared" si="448"/>
        <v>0</v>
      </c>
      <c r="AT7095">
        <f t="shared" si="446"/>
        <v>0</v>
      </c>
    </row>
    <row r="7096" spans="2:46" ht="15.75" customHeight="1">
      <c r="B7096" t="str">
        <f t="shared" si="445"/>
        <v/>
      </c>
      <c r="C7096" s="73"/>
      <c r="D7096" s="73"/>
      <c r="E7096" s="77"/>
      <c r="F7096" s="74"/>
      <c r="G7096" s="73"/>
      <c r="H7096" s="74"/>
      <c r="I7096" s="74"/>
      <c r="J7096" s="74"/>
      <c r="K7096" s="74"/>
      <c r="L7096" s="74"/>
      <c r="M7096" s="74"/>
      <c r="N7096" s="74"/>
      <c r="O7096" s="74"/>
      <c r="P7096" s="74"/>
      <c r="Q7096" s="78"/>
      <c r="AR7096">
        <f t="shared" si="447"/>
        <v>0</v>
      </c>
      <c r="AS7096">
        <f t="shared" si="448"/>
        <v>0</v>
      </c>
      <c r="AT7096">
        <f t="shared" si="446"/>
        <v>0</v>
      </c>
    </row>
    <row r="7097" spans="2:46" ht="15.75" customHeight="1">
      <c r="B7097" t="str">
        <f t="shared" si="445"/>
        <v/>
      </c>
      <c r="C7097" s="73"/>
      <c r="D7097" s="73"/>
      <c r="E7097" s="77"/>
      <c r="F7097" s="74"/>
      <c r="G7097" s="73"/>
      <c r="H7097" s="74"/>
      <c r="I7097" s="74"/>
      <c r="J7097" s="74"/>
      <c r="K7097" s="74"/>
      <c r="L7097" s="74"/>
      <c r="M7097" s="74"/>
      <c r="N7097" s="74"/>
      <c r="O7097" s="74"/>
      <c r="P7097" s="74"/>
      <c r="Q7097" s="78"/>
      <c r="AR7097">
        <f t="shared" si="447"/>
        <v>0</v>
      </c>
      <c r="AS7097">
        <f t="shared" si="448"/>
        <v>0</v>
      </c>
      <c r="AT7097">
        <f t="shared" si="446"/>
        <v>0</v>
      </c>
    </row>
    <row r="7098" spans="2:46" ht="15.75" customHeight="1">
      <c r="B7098" t="str">
        <f t="shared" si="445"/>
        <v/>
      </c>
      <c r="C7098" s="73"/>
      <c r="D7098" s="73"/>
      <c r="E7098" s="77"/>
      <c r="F7098" s="74"/>
      <c r="G7098" s="73"/>
      <c r="H7098" s="74"/>
      <c r="I7098" s="74"/>
      <c r="J7098" s="74"/>
      <c r="K7098" s="74"/>
      <c r="L7098" s="74"/>
      <c r="M7098" s="74"/>
      <c r="N7098" s="74"/>
      <c r="O7098" s="74"/>
      <c r="P7098" s="74"/>
      <c r="Q7098" s="78"/>
      <c r="AR7098">
        <f t="shared" si="447"/>
        <v>0</v>
      </c>
      <c r="AS7098">
        <f t="shared" si="448"/>
        <v>0</v>
      </c>
      <c r="AT7098">
        <f t="shared" si="446"/>
        <v>0</v>
      </c>
    </row>
    <row r="7099" spans="2:46" ht="15.75" customHeight="1">
      <c r="B7099" t="str">
        <f t="shared" si="445"/>
        <v/>
      </c>
      <c r="C7099" s="73"/>
      <c r="D7099" s="73"/>
      <c r="E7099" s="77"/>
      <c r="F7099" s="74"/>
      <c r="G7099" s="73"/>
      <c r="H7099" s="74"/>
      <c r="I7099" s="74"/>
      <c r="J7099" s="74"/>
      <c r="K7099" s="74"/>
      <c r="L7099" s="74"/>
      <c r="M7099" s="74"/>
      <c r="N7099" s="74"/>
      <c r="O7099" s="74"/>
      <c r="P7099" s="74"/>
      <c r="Q7099" s="78"/>
      <c r="AR7099">
        <f t="shared" si="447"/>
        <v>0</v>
      </c>
      <c r="AS7099">
        <f t="shared" si="448"/>
        <v>0</v>
      </c>
      <c r="AT7099">
        <f t="shared" si="446"/>
        <v>0</v>
      </c>
    </row>
    <row r="7100" spans="2:46" ht="15.75" customHeight="1">
      <c r="B7100" t="str">
        <f t="shared" si="445"/>
        <v/>
      </c>
      <c r="C7100" s="73"/>
      <c r="D7100" s="73"/>
      <c r="E7100" s="77"/>
      <c r="F7100" s="74"/>
      <c r="G7100" s="73"/>
      <c r="H7100" s="74"/>
      <c r="I7100" s="74"/>
      <c r="J7100" s="74"/>
      <c r="K7100" s="74"/>
      <c r="L7100" s="74"/>
      <c r="M7100" s="74"/>
      <c r="N7100" s="74"/>
      <c r="O7100" s="74"/>
      <c r="P7100" s="74"/>
      <c r="Q7100" s="78"/>
      <c r="AR7100">
        <f t="shared" si="447"/>
        <v>0</v>
      </c>
      <c r="AS7100">
        <f t="shared" si="448"/>
        <v>0</v>
      </c>
      <c r="AT7100">
        <f t="shared" si="446"/>
        <v>0</v>
      </c>
    </row>
    <row r="7101" spans="2:46" ht="15.75" customHeight="1">
      <c r="B7101" t="str">
        <f t="shared" si="445"/>
        <v/>
      </c>
      <c r="C7101" s="73"/>
      <c r="D7101" s="73"/>
      <c r="E7101" s="77"/>
      <c r="F7101" s="74"/>
      <c r="G7101" s="73"/>
      <c r="H7101" s="74"/>
      <c r="I7101" s="74"/>
      <c r="J7101" s="74"/>
      <c r="K7101" s="74"/>
      <c r="L7101" s="74"/>
      <c r="M7101" s="74"/>
      <c r="N7101" s="74"/>
      <c r="O7101" s="74"/>
      <c r="P7101" s="74"/>
      <c r="Q7101" s="78"/>
      <c r="AR7101">
        <f t="shared" si="447"/>
        <v>0</v>
      </c>
      <c r="AS7101">
        <f t="shared" si="448"/>
        <v>0</v>
      </c>
      <c r="AT7101">
        <f t="shared" si="446"/>
        <v>0</v>
      </c>
    </row>
    <row r="7102" spans="2:46" ht="15.75" customHeight="1">
      <c r="B7102" t="str">
        <f t="shared" si="445"/>
        <v/>
      </c>
      <c r="C7102" s="73"/>
      <c r="D7102" s="73"/>
      <c r="E7102" s="77"/>
      <c r="F7102" s="74"/>
      <c r="G7102" s="73"/>
      <c r="H7102" s="74"/>
      <c r="I7102" s="74"/>
      <c r="J7102" s="74"/>
      <c r="K7102" s="74"/>
      <c r="L7102" s="74"/>
      <c r="M7102" s="74"/>
      <c r="N7102" s="74"/>
      <c r="O7102" s="74"/>
      <c r="P7102" s="74"/>
      <c r="Q7102" s="78"/>
      <c r="AR7102">
        <f t="shared" si="447"/>
        <v>0</v>
      </c>
      <c r="AS7102">
        <f t="shared" si="448"/>
        <v>0</v>
      </c>
      <c r="AT7102">
        <f t="shared" si="446"/>
        <v>0</v>
      </c>
    </row>
    <row r="7103" spans="2:46" ht="15.75" customHeight="1">
      <c r="B7103" t="str">
        <f t="shared" si="445"/>
        <v/>
      </c>
      <c r="C7103" s="73"/>
      <c r="D7103" s="73"/>
      <c r="E7103" s="77"/>
      <c r="F7103" s="74"/>
      <c r="G7103" s="73"/>
      <c r="H7103" s="74"/>
      <c r="I7103" s="74"/>
      <c r="J7103" s="74"/>
      <c r="K7103" s="74"/>
      <c r="L7103" s="74"/>
      <c r="M7103" s="74"/>
      <c r="N7103" s="74"/>
      <c r="O7103" s="74"/>
      <c r="P7103" s="74"/>
      <c r="Q7103" s="78"/>
      <c r="AR7103">
        <f t="shared" si="447"/>
        <v>0</v>
      </c>
      <c r="AS7103">
        <f t="shared" si="448"/>
        <v>0</v>
      </c>
      <c r="AT7103">
        <f t="shared" si="446"/>
        <v>0</v>
      </c>
    </row>
    <row r="7104" spans="2:46" ht="15.75" customHeight="1">
      <c r="B7104" t="str">
        <f t="shared" si="445"/>
        <v/>
      </c>
      <c r="C7104" s="73"/>
      <c r="D7104" s="73"/>
      <c r="E7104" s="77"/>
      <c r="F7104" s="74"/>
      <c r="G7104" s="73"/>
      <c r="H7104" s="74"/>
      <c r="I7104" s="74"/>
      <c r="J7104" s="74"/>
      <c r="K7104" s="74"/>
      <c r="L7104" s="74"/>
      <c r="M7104" s="74"/>
      <c r="N7104" s="74"/>
      <c r="O7104" s="74"/>
      <c r="P7104" s="74"/>
      <c r="Q7104" s="78"/>
      <c r="AR7104">
        <f t="shared" si="447"/>
        <v>0</v>
      </c>
      <c r="AS7104">
        <f t="shared" si="448"/>
        <v>0</v>
      </c>
      <c r="AT7104">
        <f t="shared" si="446"/>
        <v>0</v>
      </c>
    </row>
    <row r="7105" spans="2:46" ht="15.75" customHeight="1">
      <c r="B7105" t="str">
        <f t="shared" si="445"/>
        <v/>
      </c>
      <c r="C7105" s="73"/>
      <c r="D7105" s="73"/>
      <c r="E7105" s="77"/>
      <c r="F7105" s="74"/>
      <c r="G7105" s="73"/>
      <c r="H7105" s="74"/>
      <c r="I7105" s="74"/>
      <c r="J7105" s="74"/>
      <c r="K7105" s="74"/>
      <c r="L7105" s="74"/>
      <c r="M7105" s="74"/>
      <c r="N7105" s="74"/>
      <c r="O7105" s="74"/>
      <c r="P7105" s="74"/>
      <c r="Q7105" s="78"/>
      <c r="AR7105">
        <f t="shared" si="447"/>
        <v>0</v>
      </c>
      <c r="AS7105">
        <f t="shared" si="448"/>
        <v>0</v>
      </c>
      <c r="AT7105">
        <f t="shared" si="446"/>
        <v>0</v>
      </c>
    </row>
    <row r="7106" spans="2:46" ht="15.75" customHeight="1">
      <c r="B7106" t="str">
        <f t="shared" ref="B7106:B7169" si="449">D7106&amp;Q7106&amp;E7106</f>
        <v/>
      </c>
      <c r="C7106" s="73"/>
      <c r="D7106" s="73"/>
      <c r="E7106" s="77"/>
      <c r="F7106" s="74"/>
      <c r="G7106" s="73"/>
      <c r="H7106" s="74"/>
      <c r="I7106" s="74"/>
      <c r="J7106" s="74"/>
      <c r="K7106" s="74"/>
      <c r="L7106" s="74"/>
      <c r="M7106" s="74"/>
      <c r="N7106" s="74"/>
      <c r="O7106" s="74"/>
      <c r="P7106" s="74"/>
      <c r="Q7106" s="78"/>
      <c r="AR7106">
        <f t="shared" si="447"/>
        <v>0</v>
      </c>
      <c r="AS7106">
        <f t="shared" si="448"/>
        <v>0</v>
      </c>
      <c r="AT7106">
        <f t="shared" ref="AT7106:AT7169" si="450">AR7106-AS7106</f>
        <v>0</v>
      </c>
    </row>
    <row r="7107" spans="2:46" ht="15.75" customHeight="1">
      <c r="B7107" t="str">
        <f t="shared" si="449"/>
        <v/>
      </c>
      <c r="C7107" s="73"/>
      <c r="D7107" s="73"/>
      <c r="E7107" s="77"/>
      <c r="F7107" s="74"/>
      <c r="G7107" s="73"/>
      <c r="H7107" s="74"/>
      <c r="I7107" s="74"/>
      <c r="J7107" s="74"/>
      <c r="K7107" s="74"/>
      <c r="L7107" s="74"/>
      <c r="M7107" s="74"/>
      <c r="N7107" s="74"/>
      <c r="O7107" s="74"/>
      <c r="P7107" s="74"/>
      <c r="Q7107" s="78"/>
      <c r="AR7107">
        <f t="shared" si="447"/>
        <v>0</v>
      </c>
      <c r="AS7107">
        <f t="shared" si="448"/>
        <v>0</v>
      </c>
      <c r="AT7107">
        <f t="shared" si="450"/>
        <v>0</v>
      </c>
    </row>
    <row r="7108" spans="2:46" ht="15.75" customHeight="1">
      <c r="B7108" t="str">
        <f t="shared" si="449"/>
        <v/>
      </c>
      <c r="C7108" s="73"/>
      <c r="D7108" s="73"/>
      <c r="E7108" s="77"/>
      <c r="F7108" s="74"/>
      <c r="G7108" s="73"/>
      <c r="H7108" s="74"/>
      <c r="I7108" s="74"/>
      <c r="J7108" s="74"/>
      <c r="K7108" s="74"/>
      <c r="L7108" s="74"/>
      <c r="M7108" s="74"/>
      <c r="N7108" s="74"/>
      <c r="O7108" s="74"/>
      <c r="P7108" s="74"/>
      <c r="Q7108" s="78"/>
      <c r="AR7108">
        <f t="shared" si="447"/>
        <v>0</v>
      </c>
      <c r="AS7108">
        <f t="shared" si="448"/>
        <v>0</v>
      </c>
      <c r="AT7108">
        <f t="shared" si="450"/>
        <v>0</v>
      </c>
    </row>
    <row r="7109" spans="2:46" ht="15.75" customHeight="1">
      <c r="B7109" t="str">
        <f t="shared" si="449"/>
        <v/>
      </c>
      <c r="C7109" s="73"/>
      <c r="D7109" s="73"/>
      <c r="E7109" s="77"/>
      <c r="F7109" s="74"/>
      <c r="G7109" s="73"/>
      <c r="H7109" s="74"/>
      <c r="I7109" s="74"/>
      <c r="J7109" s="74"/>
      <c r="K7109" s="74"/>
      <c r="L7109" s="74"/>
      <c r="M7109" s="74"/>
      <c r="N7109" s="74"/>
      <c r="O7109" s="74"/>
      <c r="P7109" s="74"/>
      <c r="Q7109" s="78"/>
      <c r="AR7109">
        <f t="shared" si="447"/>
        <v>0</v>
      </c>
      <c r="AS7109">
        <f t="shared" si="448"/>
        <v>0</v>
      </c>
      <c r="AT7109">
        <f t="shared" si="450"/>
        <v>0</v>
      </c>
    </row>
    <row r="7110" spans="2:46" ht="15.75" customHeight="1">
      <c r="B7110" t="str">
        <f t="shared" si="449"/>
        <v/>
      </c>
      <c r="C7110" s="73"/>
      <c r="D7110" s="73"/>
      <c r="E7110" s="77"/>
      <c r="F7110" s="74"/>
      <c r="G7110" s="73"/>
      <c r="H7110" s="74"/>
      <c r="I7110" s="74"/>
      <c r="J7110" s="74"/>
      <c r="K7110" s="74"/>
      <c r="L7110" s="74"/>
      <c r="M7110" s="74"/>
      <c r="N7110" s="74"/>
      <c r="O7110" s="74"/>
      <c r="P7110" s="74"/>
      <c r="Q7110" s="78"/>
      <c r="AR7110">
        <f t="shared" si="447"/>
        <v>0</v>
      </c>
      <c r="AS7110">
        <f t="shared" si="448"/>
        <v>0</v>
      </c>
      <c r="AT7110">
        <f t="shared" si="450"/>
        <v>0</v>
      </c>
    </row>
    <row r="7111" spans="2:46" ht="15.75" customHeight="1">
      <c r="B7111" t="str">
        <f t="shared" si="449"/>
        <v/>
      </c>
      <c r="C7111" s="73"/>
      <c r="D7111" s="73"/>
      <c r="E7111" s="77"/>
      <c r="F7111" s="74"/>
      <c r="G7111" s="73"/>
      <c r="H7111" s="74"/>
      <c r="I7111" s="74"/>
      <c r="J7111" s="74"/>
      <c r="K7111" s="74"/>
      <c r="L7111" s="74"/>
      <c r="M7111" s="74"/>
      <c r="N7111" s="74"/>
      <c r="O7111" s="74"/>
      <c r="P7111" s="74"/>
      <c r="Q7111" s="78"/>
      <c r="AR7111">
        <f t="shared" si="447"/>
        <v>0</v>
      </c>
      <c r="AS7111">
        <f t="shared" si="448"/>
        <v>0</v>
      </c>
      <c r="AT7111">
        <f t="shared" si="450"/>
        <v>0</v>
      </c>
    </row>
    <row r="7112" spans="2:46" ht="15.75" customHeight="1">
      <c r="B7112" t="str">
        <f t="shared" si="449"/>
        <v/>
      </c>
      <c r="C7112" s="73"/>
      <c r="D7112" s="73"/>
      <c r="E7112" s="77"/>
      <c r="F7112" s="74"/>
      <c r="G7112" s="73"/>
      <c r="H7112" s="74"/>
      <c r="I7112" s="74"/>
      <c r="J7112" s="74"/>
      <c r="K7112" s="74"/>
      <c r="L7112" s="74"/>
      <c r="M7112" s="74"/>
      <c r="N7112" s="74"/>
      <c r="O7112" s="74"/>
      <c r="P7112" s="74"/>
      <c r="Q7112" s="78"/>
      <c r="AR7112">
        <f t="shared" ref="AR7112:AR7175" si="451">IF($AU$2&lt;&gt;5,NA(),IF(D7112=D7111,0,IF(AND(D16613=D7112,D7113=D7112),O7112+O7113+O16613,IF(D7113=D7112,O7113+O7112,O7112))))</f>
        <v>0</v>
      </c>
      <c r="AS7112">
        <f t="shared" ref="AS7112:AS7175" si="452">IF($AU$2&lt;&gt;5,NA(),IF(D7112=D7111,0,IF(AND(D16613=D7112,D7113=D7112),P7112+P7113+P16613,IF(D7113=D7112,P7113+P7112,P7112))))</f>
        <v>0</v>
      </c>
      <c r="AT7112">
        <f t="shared" si="450"/>
        <v>0</v>
      </c>
    </row>
    <row r="7113" spans="2:46" ht="15.75" customHeight="1">
      <c r="B7113" t="str">
        <f t="shared" si="449"/>
        <v/>
      </c>
      <c r="C7113" s="73"/>
      <c r="D7113" s="73"/>
      <c r="E7113" s="77"/>
      <c r="F7113" s="74"/>
      <c r="G7113" s="73"/>
      <c r="H7113" s="74"/>
      <c r="I7113" s="74"/>
      <c r="J7113" s="74"/>
      <c r="K7113" s="74"/>
      <c r="L7113" s="74"/>
      <c r="M7113" s="74"/>
      <c r="N7113" s="74"/>
      <c r="O7113" s="74"/>
      <c r="P7113" s="74"/>
      <c r="Q7113" s="78"/>
      <c r="AR7113">
        <f t="shared" si="451"/>
        <v>0</v>
      </c>
      <c r="AS7113">
        <f t="shared" si="452"/>
        <v>0</v>
      </c>
      <c r="AT7113">
        <f t="shared" si="450"/>
        <v>0</v>
      </c>
    </row>
    <row r="7114" spans="2:46" ht="15.75" customHeight="1">
      <c r="B7114" t="str">
        <f t="shared" si="449"/>
        <v/>
      </c>
      <c r="C7114" s="73"/>
      <c r="D7114" s="73"/>
      <c r="E7114" s="77"/>
      <c r="F7114" s="74"/>
      <c r="G7114" s="73"/>
      <c r="H7114" s="74"/>
      <c r="I7114" s="74"/>
      <c r="J7114" s="74"/>
      <c r="K7114" s="74"/>
      <c r="L7114" s="74"/>
      <c r="M7114" s="74"/>
      <c r="N7114" s="74"/>
      <c r="O7114" s="74"/>
      <c r="P7114" s="74"/>
      <c r="Q7114" s="78"/>
      <c r="AR7114">
        <f t="shared" si="451"/>
        <v>0</v>
      </c>
      <c r="AS7114">
        <f t="shared" si="452"/>
        <v>0</v>
      </c>
      <c r="AT7114">
        <f t="shared" si="450"/>
        <v>0</v>
      </c>
    </row>
    <row r="7115" spans="2:46" ht="15.75" customHeight="1">
      <c r="B7115" t="str">
        <f t="shared" si="449"/>
        <v/>
      </c>
      <c r="C7115" s="73"/>
      <c r="D7115" s="73"/>
      <c r="E7115" s="77"/>
      <c r="F7115" s="74"/>
      <c r="G7115" s="73"/>
      <c r="H7115" s="74"/>
      <c r="I7115" s="74"/>
      <c r="J7115" s="74"/>
      <c r="K7115" s="74"/>
      <c r="L7115" s="74"/>
      <c r="M7115" s="74"/>
      <c r="N7115" s="74"/>
      <c r="O7115" s="75"/>
      <c r="P7115" s="74"/>
      <c r="Q7115" s="78"/>
      <c r="AR7115">
        <f t="shared" si="451"/>
        <v>0</v>
      </c>
      <c r="AS7115">
        <f t="shared" si="452"/>
        <v>0</v>
      </c>
      <c r="AT7115">
        <f t="shared" si="450"/>
        <v>0</v>
      </c>
    </row>
    <row r="7116" spans="2:46" ht="15.75" customHeight="1">
      <c r="B7116" t="str">
        <f t="shared" si="449"/>
        <v/>
      </c>
      <c r="C7116" s="73"/>
      <c r="D7116" s="73"/>
      <c r="E7116" s="77"/>
      <c r="F7116" s="74"/>
      <c r="G7116" s="73"/>
      <c r="H7116" s="74"/>
      <c r="I7116" s="74"/>
      <c r="J7116" s="74"/>
      <c r="K7116" s="74"/>
      <c r="L7116" s="74"/>
      <c r="M7116" s="74"/>
      <c r="N7116" s="74"/>
      <c r="O7116" s="74"/>
      <c r="P7116" s="74"/>
      <c r="Q7116" s="78"/>
      <c r="AR7116">
        <f t="shared" si="451"/>
        <v>0</v>
      </c>
      <c r="AS7116">
        <f t="shared" si="452"/>
        <v>0</v>
      </c>
      <c r="AT7116">
        <f t="shared" si="450"/>
        <v>0</v>
      </c>
    </row>
    <row r="7117" spans="2:46" ht="15.75" customHeight="1">
      <c r="B7117" t="str">
        <f t="shared" si="449"/>
        <v/>
      </c>
      <c r="C7117" s="73"/>
      <c r="D7117" s="73"/>
      <c r="E7117" s="77"/>
      <c r="F7117" s="74"/>
      <c r="G7117" s="73"/>
      <c r="H7117" s="74"/>
      <c r="I7117" s="74"/>
      <c r="J7117" s="74"/>
      <c r="K7117" s="74"/>
      <c r="L7117" s="74"/>
      <c r="M7117" s="74"/>
      <c r="N7117" s="74"/>
      <c r="O7117" s="74"/>
      <c r="P7117" s="74"/>
      <c r="Q7117" s="78"/>
      <c r="AR7117">
        <f t="shared" si="451"/>
        <v>0</v>
      </c>
      <c r="AS7117">
        <f t="shared" si="452"/>
        <v>0</v>
      </c>
      <c r="AT7117">
        <f t="shared" si="450"/>
        <v>0</v>
      </c>
    </row>
    <row r="7118" spans="2:46" ht="15.75" customHeight="1">
      <c r="B7118" t="str">
        <f t="shared" si="449"/>
        <v/>
      </c>
      <c r="C7118" s="73"/>
      <c r="D7118" s="73"/>
      <c r="E7118" s="77"/>
      <c r="F7118" s="74"/>
      <c r="G7118" s="73"/>
      <c r="H7118" s="74"/>
      <c r="I7118" s="74"/>
      <c r="J7118" s="74"/>
      <c r="K7118" s="74"/>
      <c r="L7118" s="74"/>
      <c r="M7118" s="74"/>
      <c r="N7118" s="74"/>
      <c r="O7118" s="75"/>
      <c r="P7118" s="74"/>
      <c r="Q7118" s="78"/>
      <c r="AR7118">
        <f t="shared" si="451"/>
        <v>0</v>
      </c>
      <c r="AS7118">
        <f t="shared" si="452"/>
        <v>0</v>
      </c>
      <c r="AT7118">
        <f t="shared" si="450"/>
        <v>0</v>
      </c>
    </row>
    <row r="7119" spans="2:46" ht="15.75" customHeight="1">
      <c r="B7119" t="str">
        <f t="shared" si="449"/>
        <v/>
      </c>
      <c r="C7119" s="73"/>
      <c r="D7119" s="73"/>
      <c r="E7119" s="77"/>
      <c r="F7119" s="74"/>
      <c r="G7119" s="73"/>
      <c r="H7119" s="74"/>
      <c r="I7119" s="74"/>
      <c r="J7119" s="74"/>
      <c r="K7119" s="74"/>
      <c r="L7119" s="74"/>
      <c r="M7119" s="74"/>
      <c r="N7119" s="74"/>
      <c r="O7119" s="74"/>
      <c r="P7119" s="74"/>
      <c r="Q7119" s="78"/>
      <c r="AR7119">
        <f t="shared" si="451"/>
        <v>0</v>
      </c>
      <c r="AS7119">
        <f t="shared" si="452"/>
        <v>0</v>
      </c>
      <c r="AT7119">
        <f t="shared" si="450"/>
        <v>0</v>
      </c>
    </row>
    <row r="7120" spans="2:46" ht="15.75" customHeight="1">
      <c r="B7120" t="str">
        <f t="shared" si="449"/>
        <v/>
      </c>
      <c r="C7120" s="73"/>
      <c r="D7120" s="73"/>
      <c r="E7120" s="77"/>
      <c r="F7120" s="74"/>
      <c r="G7120" s="73"/>
      <c r="H7120" s="74"/>
      <c r="I7120" s="74"/>
      <c r="J7120" s="74"/>
      <c r="K7120" s="74"/>
      <c r="L7120" s="74"/>
      <c r="M7120" s="74"/>
      <c r="N7120" s="74"/>
      <c r="O7120" s="74"/>
      <c r="P7120" s="74"/>
      <c r="Q7120" s="78"/>
      <c r="AR7120">
        <f t="shared" si="451"/>
        <v>0</v>
      </c>
      <c r="AS7120">
        <f t="shared" si="452"/>
        <v>0</v>
      </c>
      <c r="AT7120">
        <f t="shared" si="450"/>
        <v>0</v>
      </c>
    </row>
    <row r="7121" spans="2:46" ht="15.75" customHeight="1">
      <c r="B7121" t="str">
        <f t="shared" si="449"/>
        <v/>
      </c>
      <c r="C7121" s="73"/>
      <c r="D7121" s="73"/>
      <c r="E7121" s="77"/>
      <c r="F7121" s="74"/>
      <c r="G7121" s="73"/>
      <c r="H7121" s="74"/>
      <c r="I7121" s="74"/>
      <c r="J7121" s="74"/>
      <c r="K7121" s="74"/>
      <c r="L7121" s="74"/>
      <c r="M7121" s="74"/>
      <c r="N7121" s="74"/>
      <c r="O7121" s="75"/>
      <c r="P7121" s="74"/>
      <c r="Q7121" s="78"/>
      <c r="AR7121">
        <f t="shared" si="451"/>
        <v>0</v>
      </c>
      <c r="AS7121">
        <f t="shared" si="452"/>
        <v>0</v>
      </c>
      <c r="AT7121">
        <f t="shared" si="450"/>
        <v>0</v>
      </c>
    </row>
    <row r="7122" spans="2:46" ht="15.75" customHeight="1">
      <c r="B7122" t="str">
        <f t="shared" si="449"/>
        <v/>
      </c>
      <c r="C7122" s="73"/>
      <c r="D7122" s="73"/>
      <c r="E7122" s="77"/>
      <c r="F7122" s="74"/>
      <c r="G7122" s="73"/>
      <c r="H7122" s="74"/>
      <c r="I7122" s="74"/>
      <c r="J7122" s="74"/>
      <c r="K7122" s="74"/>
      <c r="L7122" s="74"/>
      <c r="M7122" s="74"/>
      <c r="N7122" s="74"/>
      <c r="O7122" s="74"/>
      <c r="P7122" s="74"/>
      <c r="Q7122" s="78"/>
      <c r="AR7122">
        <f t="shared" si="451"/>
        <v>0</v>
      </c>
      <c r="AS7122">
        <f t="shared" si="452"/>
        <v>0</v>
      </c>
      <c r="AT7122">
        <f t="shared" si="450"/>
        <v>0</v>
      </c>
    </row>
    <row r="7123" spans="2:46" ht="15.75" customHeight="1">
      <c r="B7123" t="str">
        <f t="shared" si="449"/>
        <v/>
      </c>
      <c r="C7123" s="73"/>
      <c r="D7123" s="73"/>
      <c r="E7123" s="77"/>
      <c r="F7123" s="74"/>
      <c r="G7123" s="73"/>
      <c r="H7123" s="74"/>
      <c r="I7123" s="74"/>
      <c r="J7123" s="74"/>
      <c r="K7123" s="74"/>
      <c r="L7123" s="74"/>
      <c r="M7123" s="74"/>
      <c r="N7123" s="74"/>
      <c r="O7123" s="74"/>
      <c r="P7123" s="74"/>
      <c r="Q7123" s="78"/>
      <c r="AR7123">
        <f t="shared" si="451"/>
        <v>0</v>
      </c>
      <c r="AS7123">
        <f t="shared" si="452"/>
        <v>0</v>
      </c>
      <c r="AT7123">
        <f t="shared" si="450"/>
        <v>0</v>
      </c>
    </row>
    <row r="7124" spans="2:46" ht="15.75" customHeight="1">
      <c r="B7124" t="str">
        <f t="shared" si="449"/>
        <v/>
      </c>
      <c r="C7124" s="73"/>
      <c r="D7124" s="73"/>
      <c r="E7124" s="77"/>
      <c r="F7124" s="74"/>
      <c r="G7124" s="73"/>
      <c r="H7124" s="74"/>
      <c r="I7124" s="74"/>
      <c r="J7124" s="74"/>
      <c r="K7124" s="74"/>
      <c r="L7124" s="74"/>
      <c r="M7124" s="74"/>
      <c r="N7124" s="74"/>
      <c r="O7124" s="74"/>
      <c r="P7124" s="74"/>
      <c r="Q7124" s="78"/>
      <c r="AR7124">
        <f t="shared" si="451"/>
        <v>0</v>
      </c>
      <c r="AS7124">
        <f t="shared" si="452"/>
        <v>0</v>
      </c>
      <c r="AT7124">
        <f t="shared" si="450"/>
        <v>0</v>
      </c>
    </row>
    <row r="7125" spans="2:46" ht="15.75" customHeight="1">
      <c r="B7125" t="str">
        <f t="shared" si="449"/>
        <v/>
      </c>
      <c r="C7125" s="73"/>
      <c r="D7125" s="73"/>
      <c r="E7125" s="77"/>
      <c r="F7125" s="74"/>
      <c r="G7125" s="73"/>
      <c r="H7125" s="74"/>
      <c r="I7125" s="74"/>
      <c r="J7125" s="74"/>
      <c r="K7125" s="74"/>
      <c r="L7125" s="74"/>
      <c r="M7125" s="74"/>
      <c r="N7125" s="74"/>
      <c r="O7125" s="74"/>
      <c r="P7125" s="74"/>
      <c r="Q7125" s="78"/>
      <c r="AR7125">
        <f t="shared" si="451"/>
        <v>0</v>
      </c>
      <c r="AS7125">
        <f t="shared" si="452"/>
        <v>0</v>
      </c>
      <c r="AT7125">
        <f t="shared" si="450"/>
        <v>0</v>
      </c>
    </row>
    <row r="7126" spans="2:46" ht="15.75" customHeight="1">
      <c r="B7126" t="str">
        <f t="shared" si="449"/>
        <v/>
      </c>
      <c r="C7126" s="73"/>
      <c r="D7126" s="73"/>
      <c r="E7126" s="77"/>
      <c r="F7126" s="74"/>
      <c r="G7126" s="73"/>
      <c r="H7126" s="74"/>
      <c r="I7126" s="74"/>
      <c r="J7126" s="74"/>
      <c r="K7126" s="74"/>
      <c r="L7126" s="74"/>
      <c r="M7126" s="74"/>
      <c r="N7126" s="74"/>
      <c r="O7126" s="74"/>
      <c r="P7126" s="74"/>
      <c r="Q7126" s="78"/>
      <c r="AR7126">
        <f t="shared" si="451"/>
        <v>0</v>
      </c>
      <c r="AS7126">
        <f t="shared" si="452"/>
        <v>0</v>
      </c>
      <c r="AT7126">
        <f t="shared" si="450"/>
        <v>0</v>
      </c>
    </row>
    <row r="7127" spans="2:46" ht="15.75" customHeight="1">
      <c r="B7127" t="str">
        <f t="shared" si="449"/>
        <v/>
      </c>
      <c r="C7127" s="73"/>
      <c r="D7127" s="73"/>
      <c r="E7127" s="77"/>
      <c r="F7127" s="74"/>
      <c r="G7127" s="73"/>
      <c r="H7127" s="74"/>
      <c r="I7127" s="74"/>
      <c r="J7127" s="74"/>
      <c r="K7127" s="74"/>
      <c r="L7127" s="74"/>
      <c r="M7127" s="74"/>
      <c r="N7127" s="74"/>
      <c r="O7127" s="74"/>
      <c r="P7127" s="74"/>
      <c r="Q7127" s="78"/>
      <c r="AR7127">
        <f t="shared" si="451"/>
        <v>0</v>
      </c>
      <c r="AS7127">
        <f t="shared" si="452"/>
        <v>0</v>
      </c>
      <c r="AT7127">
        <f t="shared" si="450"/>
        <v>0</v>
      </c>
    </row>
    <row r="7128" spans="2:46" ht="15.75" customHeight="1">
      <c r="B7128" t="str">
        <f t="shared" si="449"/>
        <v/>
      </c>
      <c r="C7128" s="73"/>
      <c r="D7128" s="73"/>
      <c r="E7128" s="77"/>
      <c r="F7128" s="74"/>
      <c r="G7128" s="73"/>
      <c r="H7128" s="74"/>
      <c r="I7128" s="74"/>
      <c r="J7128" s="74"/>
      <c r="K7128" s="74"/>
      <c r="L7128" s="74"/>
      <c r="M7128" s="74"/>
      <c r="N7128" s="74"/>
      <c r="O7128" s="74"/>
      <c r="P7128" s="74"/>
      <c r="Q7128" s="78"/>
      <c r="AR7128">
        <f t="shared" si="451"/>
        <v>0</v>
      </c>
      <c r="AS7128">
        <f t="shared" si="452"/>
        <v>0</v>
      </c>
      <c r="AT7128">
        <f t="shared" si="450"/>
        <v>0</v>
      </c>
    </row>
    <row r="7129" spans="2:46" ht="15.75" customHeight="1">
      <c r="B7129" t="str">
        <f t="shared" si="449"/>
        <v/>
      </c>
      <c r="C7129" s="73"/>
      <c r="D7129" s="73"/>
      <c r="E7129" s="77"/>
      <c r="F7129" s="74"/>
      <c r="G7129" s="73"/>
      <c r="H7129" s="74"/>
      <c r="I7129" s="74"/>
      <c r="J7129" s="74"/>
      <c r="K7129" s="74"/>
      <c r="L7129" s="74"/>
      <c r="M7129" s="74"/>
      <c r="N7129" s="74"/>
      <c r="O7129" s="74"/>
      <c r="P7129" s="74"/>
      <c r="Q7129" s="78"/>
      <c r="AR7129">
        <f t="shared" si="451"/>
        <v>0</v>
      </c>
      <c r="AS7129">
        <f t="shared" si="452"/>
        <v>0</v>
      </c>
      <c r="AT7129">
        <f t="shared" si="450"/>
        <v>0</v>
      </c>
    </row>
    <row r="7130" spans="2:46" ht="15.75" customHeight="1">
      <c r="B7130" t="str">
        <f t="shared" si="449"/>
        <v/>
      </c>
      <c r="C7130" s="73"/>
      <c r="D7130" s="73"/>
      <c r="E7130" s="77"/>
      <c r="F7130" s="74"/>
      <c r="G7130" s="73"/>
      <c r="H7130" s="74"/>
      <c r="I7130" s="74"/>
      <c r="J7130" s="74"/>
      <c r="K7130" s="74"/>
      <c r="L7130" s="74"/>
      <c r="M7130" s="74"/>
      <c r="N7130" s="74"/>
      <c r="O7130" s="74"/>
      <c r="P7130" s="74"/>
      <c r="Q7130" s="78"/>
      <c r="AR7130">
        <f t="shared" si="451"/>
        <v>0</v>
      </c>
      <c r="AS7130">
        <f t="shared" si="452"/>
        <v>0</v>
      </c>
      <c r="AT7130">
        <f t="shared" si="450"/>
        <v>0</v>
      </c>
    </row>
    <row r="7131" spans="2:46" ht="15.75" customHeight="1">
      <c r="B7131" t="str">
        <f t="shared" si="449"/>
        <v/>
      </c>
      <c r="C7131" s="73"/>
      <c r="D7131" s="73"/>
      <c r="E7131" s="77"/>
      <c r="F7131" s="74"/>
      <c r="G7131" s="73"/>
      <c r="H7131" s="74"/>
      <c r="I7131" s="74"/>
      <c r="J7131" s="74"/>
      <c r="K7131" s="74"/>
      <c r="L7131" s="74"/>
      <c r="M7131" s="74"/>
      <c r="N7131" s="74"/>
      <c r="O7131" s="74"/>
      <c r="P7131" s="74"/>
      <c r="Q7131" s="78"/>
      <c r="AR7131">
        <f t="shared" si="451"/>
        <v>0</v>
      </c>
      <c r="AS7131">
        <f t="shared" si="452"/>
        <v>0</v>
      </c>
      <c r="AT7131">
        <f t="shared" si="450"/>
        <v>0</v>
      </c>
    </row>
    <row r="7132" spans="2:46" ht="15.75" customHeight="1">
      <c r="B7132" t="str">
        <f t="shared" si="449"/>
        <v/>
      </c>
      <c r="C7132" s="73"/>
      <c r="D7132" s="73"/>
      <c r="E7132" s="77"/>
      <c r="F7132" s="74"/>
      <c r="G7132" s="73"/>
      <c r="H7132" s="74"/>
      <c r="I7132" s="74"/>
      <c r="J7132" s="74"/>
      <c r="K7132" s="74"/>
      <c r="L7132" s="74"/>
      <c r="M7132" s="74"/>
      <c r="N7132" s="74"/>
      <c r="O7132" s="74"/>
      <c r="P7132" s="74"/>
      <c r="Q7132" s="78"/>
      <c r="AR7132">
        <f t="shared" si="451"/>
        <v>0</v>
      </c>
      <c r="AS7132">
        <f t="shared" si="452"/>
        <v>0</v>
      </c>
      <c r="AT7132">
        <f t="shared" si="450"/>
        <v>0</v>
      </c>
    </row>
    <row r="7133" spans="2:46" ht="15.75" customHeight="1">
      <c r="B7133" t="str">
        <f t="shared" si="449"/>
        <v/>
      </c>
      <c r="C7133" s="73"/>
      <c r="D7133" s="73"/>
      <c r="E7133" s="77"/>
      <c r="F7133" s="74"/>
      <c r="G7133" s="73"/>
      <c r="H7133" s="74"/>
      <c r="I7133" s="74"/>
      <c r="J7133" s="74"/>
      <c r="K7133" s="74"/>
      <c r="L7133" s="74"/>
      <c r="M7133" s="74"/>
      <c r="N7133" s="74"/>
      <c r="O7133" s="74"/>
      <c r="P7133" s="74"/>
      <c r="Q7133" s="78"/>
      <c r="AR7133">
        <f t="shared" si="451"/>
        <v>0</v>
      </c>
      <c r="AS7133">
        <f t="shared" si="452"/>
        <v>0</v>
      </c>
      <c r="AT7133">
        <f t="shared" si="450"/>
        <v>0</v>
      </c>
    </row>
    <row r="7134" spans="2:46" ht="15.75" customHeight="1">
      <c r="B7134" t="str">
        <f t="shared" si="449"/>
        <v/>
      </c>
      <c r="C7134" s="73"/>
      <c r="D7134" s="73"/>
      <c r="E7134" s="77"/>
      <c r="F7134" s="74"/>
      <c r="G7134" s="73"/>
      <c r="H7134" s="74"/>
      <c r="I7134" s="74"/>
      <c r="J7134" s="74"/>
      <c r="K7134" s="74"/>
      <c r="L7134" s="74"/>
      <c r="M7134" s="74"/>
      <c r="N7134" s="74"/>
      <c r="O7134" s="74"/>
      <c r="P7134" s="74"/>
      <c r="Q7134" s="78"/>
      <c r="AR7134">
        <f t="shared" si="451"/>
        <v>0</v>
      </c>
      <c r="AS7134">
        <f t="shared" si="452"/>
        <v>0</v>
      </c>
      <c r="AT7134">
        <f t="shared" si="450"/>
        <v>0</v>
      </c>
    </row>
    <row r="7135" spans="2:46" ht="15.75" customHeight="1">
      <c r="B7135" t="str">
        <f t="shared" si="449"/>
        <v/>
      </c>
      <c r="C7135" s="73"/>
      <c r="D7135" s="73"/>
      <c r="E7135" s="77"/>
      <c r="F7135" s="74"/>
      <c r="G7135" s="73"/>
      <c r="H7135" s="74"/>
      <c r="I7135" s="74"/>
      <c r="J7135" s="74"/>
      <c r="K7135" s="74"/>
      <c r="L7135" s="74"/>
      <c r="M7135" s="74"/>
      <c r="N7135" s="74"/>
      <c r="O7135" s="74"/>
      <c r="P7135" s="74"/>
      <c r="Q7135" s="78"/>
      <c r="AR7135">
        <f t="shared" si="451"/>
        <v>0</v>
      </c>
      <c r="AS7135">
        <f t="shared" si="452"/>
        <v>0</v>
      </c>
      <c r="AT7135">
        <f t="shared" si="450"/>
        <v>0</v>
      </c>
    </row>
    <row r="7136" spans="2:46" ht="15.75" customHeight="1">
      <c r="B7136" t="str">
        <f t="shared" si="449"/>
        <v/>
      </c>
      <c r="C7136" s="73"/>
      <c r="D7136" s="73"/>
      <c r="E7136" s="77"/>
      <c r="F7136" s="74"/>
      <c r="G7136" s="73"/>
      <c r="H7136" s="74"/>
      <c r="I7136" s="74"/>
      <c r="J7136" s="74"/>
      <c r="K7136" s="74"/>
      <c r="L7136" s="74"/>
      <c r="M7136" s="74"/>
      <c r="N7136" s="74"/>
      <c r="O7136" s="74"/>
      <c r="P7136" s="74"/>
      <c r="Q7136" s="78"/>
      <c r="AR7136">
        <f t="shared" si="451"/>
        <v>0</v>
      </c>
      <c r="AS7136">
        <f t="shared" si="452"/>
        <v>0</v>
      </c>
      <c r="AT7136">
        <f t="shared" si="450"/>
        <v>0</v>
      </c>
    </row>
    <row r="7137" spans="2:46" ht="15.75" customHeight="1">
      <c r="B7137" t="str">
        <f t="shared" si="449"/>
        <v/>
      </c>
      <c r="C7137" s="73"/>
      <c r="D7137" s="73"/>
      <c r="E7137" s="77"/>
      <c r="F7137" s="74"/>
      <c r="G7137" s="73"/>
      <c r="H7137" s="74"/>
      <c r="I7137" s="74"/>
      <c r="J7137" s="74"/>
      <c r="K7137" s="74"/>
      <c r="L7137" s="74"/>
      <c r="M7137" s="74"/>
      <c r="N7137" s="74"/>
      <c r="O7137" s="74"/>
      <c r="P7137" s="74"/>
      <c r="Q7137" s="78"/>
      <c r="AR7137">
        <f t="shared" si="451"/>
        <v>0</v>
      </c>
      <c r="AS7137">
        <f t="shared" si="452"/>
        <v>0</v>
      </c>
      <c r="AT7137">
        <f t="shared" si="450"/>
        <v>0</v>
      </c>
    </row>
    <row r="7138" spans="2:46" ht="15.75" customHeight="1">
      <c r="B7138" t="str">
        <f t="shared" si="449"/>
        <v/>
      </c>
      <c r="C7138" s="73"/>
      <c r="D7138" s="73"/>
      <c r="E7138" s="77"/>
      <c r="F7138" s="74"/>
      <c r="G7138" s="73"/>
      <c r="H7138" s="74"/>
      <c r="I7138" s="74"/>
      <c r="J7138" s="74"/>
      <c r="K7138" s="74"/>
      <c r="L7138" s="74"/>
      <c r="M7138" s="74"/>
      <c r="N7138" s="74"/>
      <c r="O7138" s="74"/>
      <c r="P7138" s="74"/>
      <c r="Q7138" s="78"/>
      <c r="AR7138">
        <f t="shared" si="451"/>
        <v>0</v>
      </c>
      <c r="AS7138">
        <f t="shared" si="452"/>
        <v>0</v>
      </c>
      <c r="AT7138">
        <f t="shared" si="450"/>
        <v>0</v>
      </c>
    </row>
    <row r="7139" spans="2:46" ht="15.75" customHeight="1">
      <c r="B7139" t="str">
        <f t="shared" si="449"/>
        <v/>
      </c>
      <c r="C7139" s="73"/>
      <c r="D7139" s="73"/>
      <c r="E7139" s="77"/>
      <c r="F7139" s="74"/>
      <c r="G7139" s="73"/>
      <c r="H7139" s="74"/>
      <c r="I7139" s="74"/>
      <c r="J7139" s="74"/>
      <c r="K7139" s="74"/>
      <c r="L7139" s="74"/>
      <c r="M7139" s="74"/>
      <c r="N7139" s="74"/>
      <c r="O7139" s="74"/>
      <c r="P7139" s="74"/>
      <c r="Q7139" s="78"/>
      <c r="AR7139">
        <f t="shared" si="451"/>
        <v>0</v>
      </c>
      <c r="AS7139">
        <f t="shared" si="452"/>
        <v>0</v>
      </c>
      <c r="AT7139">
        <f t="shared" si="450"/>
        <v>0</v>
      </c>
    </row>
    <row r="7140" spans="2:46" ht="15.75" customHeight="1">
      <c r="B7140" t="str">
        <f t="shared" si="449"/>
        <v/>
      </c>
      <c r="C7140" s="73"/>
      <c r="D7140" s="73"/>
      <c r="E7140" s="77"/>
      <c r="F7140" s="74"/>
      <c r="G7140" s="73"/>
      <c r="H7140" s="74"/>
      <c r="I7140" s="74"/>
      <c r="J7140" s="74"/>
      <c r="K7140" s="74"/>
      <c r="L7140" s="74"/>
      <c r="M7140" s="74"/>
      <c r="N7140" s="74"/>
      <c r="O7140" s="74"/>
      <c r="P7140" s="74"/>
      <c r="Q7140" s="78"/>
      <c r="AR7140">
        <f t="shared" si="451"/>
        <v>0</v>
      </c>
      <c r="AS7140">
        <f t="shared" si="452"/>
        <v>0</v>
      </c>
      <c r="AT7140">
        <f t="shared" si="450"/>
        <v>0</v>
      </c>
    </row>
    <row r="7141" spans="2:46" ht="15.75" customHeight="1">
      <c r="B7141" t="str">
        <f t="shared" si="449"/>
        <v/>
      </c>
      <c r="C7141" s="73"/>
      <c r="D7141" s="73"/>
      <c r="E7141" s="77"/>
      <c r="F7141" s="74"/>
      <c r="G7141" s="73"/>
      <c r="H7141" s="74"/>
      <c r="I7141" s="74"/>
      <c r="J7141" s="74"/>
      <c r="K7141" s="74"/>
      <c r="L7141" s="74"/>
      <c r="M7141" s="74"/>
      <c r="N7141" s="74"/>
      <c r="O7141" s="74"/>
      <c r="P7141" s="74"/>
      <c r="Q7141" s="78"/>
      <c r="AR7141">
        <f t="shared" si="451"/>
        <v>0</v>
      </c>
      <c r="AS7141">
        <f t="shared" si="452"/>
        <v>0</v>
      </c>
      <c r="AT7141">
        <f t="shared" si="450"/>
        <v>0</v>
      </c>
    </row>
    <row r="7142" spans="2:46" ht="15.75" customHeight="1">
      <c r="B7142" t="str">
        <f t="shared" si="449"/>
        <v/>
      </c>
      <c r="C7142" s="73"/>
      <c r="D7142" s="73"/>
      <c r="E7142" s="77"/>
      <c r="F7142" s="74"/>
      <c r="G7142" s="73"/>
      <c r="H7142" s="74"/>
      <c r="I7142" s="74"/>
      <c r="J7142" s="74"/>
      <c r="K7142" s="74"/>
      <c r="L7142" s="74"/>
      <c r="M7142" s="74"/>
      <c r="N7142" s="74"/>
      <c r="O7142" s="74"/>
      <c r="P7142" s="74"/>
      <c r="Q7142" s="78"/>
      <c r="AR7142">
        <f t="shared" si="451"/>
        <v>0</v>
      </c>
      <c r="AS7142">
        <f t="shared" si="452"/>
        <v>0</v>
      </c>
      <c r="AT7142">
        <f t="shared" si="450"/>
        <v>0</v>
      </c>
    </row>
    <row r="7143" spans="2:46" ht="15.75" customHeight="1">
      <c r="B7143" t="str">
        <f t="shared" si="449"/>
        <v/>
      </c>
      <c r="C7143" s="73"/>
      <c r="D7143" s="73"/>
      <c r="E7143" s="77"/>
      <c r="F7143" s="74"/>
      <c r="G7143" s="73"/>
      <c r="H7143" s="74"/>
      <c r="I7143" s="74"/>
      <c r="J7143" s="74"/>
      <c r="K7143" s="74"/>
      <c r="L7143" s="74"/>
      <c r="M7143" s="74"/>
      <c r="N7143" s="74"/>
      <c r="O7143" s="74"/>
      <c r="P7143" s="74"/>
      <c r="Q7143" s="78"/>
      <c r="AR7143">
        <f t="shared" si="451"/>
        <v>0</v>
      </c>
      <c r="AS7143">
        <f t="shared" si="452"/>
        <v>0</v>
      </c>
      <c r="AT7143">
        <f t="shared" si="450"/>
        <v>0</v>
      </c>
    </row>
    <row r="7144" spans="2:46" ht="15.75" customHeight="1">
      <c r="B7144" t="str">
        <f t="shared" si="449"/>
        <v/>
      </c>
      <c r="C7144" s="73"/>
      <c r="D7144" s="73"/>
      <c r="E7144" s="77"/>
      <c r="F7144" s="74"/>
      <c r="G7144" s="73"/>
      <c r="H7144" s="74"/>
      <c r="I7144" s="74"/>
      <c r="J7144" s="74"/>
      <c r="K7144" s="74"/>
      <c r="L7144" s="74"/>
      <c r="M7144" s="74"/>
      <c r="N7144" s="74"/>
      <c r="O7144" s="74"/>
      <c r="P7144" s="74"/>
      <c r="Q7144" s="78"/>
      <c r="AR7144">
        <f t="shared" si="451"/>
        <v>0</v>
      </c>
      <c r="AS7144">
        <f t="shared" si="452"/>
        <v>0</v>
      </c>
      <c r="AT7144">
        <f t="shared" si="450"/>
        <v>0</v>
      </c>
    </row>
    <row r="7145" spans="2:46" ht="15.75" customHeight="1">
      <c r="B7145" t="str">
        <f t="shared" si="449"/>
        <v/>
      </c>
      <c r="C7145" s="73"/>
      <c r="D7145" s="73"/>
      <c r="E7145" s="77"/>
      <c r="F7145" s="74"/>
      <c r="G7145" s="73"/>
      <c r="H7145" s="74"/>
      <c r="I7145" s="74"/>
      <c r="J7145" s="74"/>
      <c r="K7145" s="74"/>
      <c r="L7145" s="74"/>
      <c r="M7145" s="74"/>
      <c r="N7145" s="74"/>
      <c r="O7145" s="74"/>
      <c r="P7145" s="74"/>
      <c r="Q7145" s="78"/>
      <c r="AR7145">
        <f t="shared" si="451"/>
        <v>0</v>
      </c>
      <c r="AS7145">
        <f t="shared" si="452"/>
        <v>0</v>
      </c>
      <c r="AT7145">
        <f t="shared" si="450"/>
        <v>0</v>
      </c>
    </row>
    <row r="7146" spans="2:46" ht="15.75" customHeight="1">
      <c r="B7146" t="str">
        <f t="shared" si="449"/>
        <v/>
      </c>
      <c r="C7146" s="73"/>
      <c r="D7146" s="73"/>
      <c r="E7146" s="77"/>
      <c r="F7146" s="74"/>
      <c r="G7146" s="73"/>
      <c r="H7146" s="74"/>
      <c r="I7146" s="74"/>
      <c r="J7146" s="74"/>
      <c r="K7146" s="74"/>
      <c r="L7146" s="74"/>
      <c r="M7146" s="74"/>
      <c r="N7146" s="74"/>
      <c r="O7146" s="74"/>
      <c r="P7146" s="74"/>
      <c r="Q7146" s="78"/>
      <c r="AR7146">
        <f t="shared" si="451"/>
        <v>0</v>
      </c>
      <c r="AS7146">
        <f t="shared" si="452"/>
        <v>0</v>
      </c>
      <c r="AT7146">
        <f t="shared" si="450"/>
        <v>0</v>
      </c>
    </row>
    <row r="7147" spans="2:46" ht="15.75" customHeight="1">
      <c r="B7147" t="str">
        <f t="shared" si="449"/>
        <v/>
      </c>
      <c r="C7147" s="73"/>
      <c r="D7147" s="73"/>
      <c r="E7147" s="77"/>
      <c r="F7147" s="74"/>
      <c r="G7147" s="73"/>
      <c r="H7147" s="74"/>
      <c r="I7147" s="74"/>
      <c r="J7147" s="74"/>
      <c r="K7147" s="74"/>
      <c r="L7147" s="74"/>
      <c r="M7147" s="74"/>
      <c r="N7147" s="74"/>
      <c r="O7147" s="74"/>
      <c r="P7147" s="74"/>
      <c r="Q7147" s="78"/>
      <c r="AR7147">
        <f t="shared" si="451"/>
        <v>0</v>
      </c>
      <c r="AS7147">
        <f t="shared" si="452"/>
        <v>0</v>
      </c>
      <c r="AT7147">
        <f t="shared" si="450"/>
        <v>0</v>
      </c>
    </row>
    <row r="7148" spans="2:46" ht="15.75" customHeight="1">
      <c r="B7148" t="str">
        <f t="shared" si="449"/>
        <v/>
      </c>
      <c r="C7148" s="73"/>
      <c r="D7148" s="73"/>
      <c r="E7148" s="77"/>
      <c r="F7148" s="74"/>
      <c r="G7148" s="73"/>
      <c r="H7148" s="74"/>
      <c r="I7148" s="74"/>
      <c r="J7148" s="74"/>
      <c r="K7148" s="74"/>
      <c r="L7148" s="74"/>
      <c r="M7148" s="74"/>
      <c r="N7148" s="74"/>
      <c r="O7148" s="74"/>
      <c r="P7148" s="74"/>
      <c r="Q7148" s="78"/>
      <c r="AR7148">
        <f t="shared" si="451"/>
        <v>0</v>
      </c>
      <c r="AS7148">
        <f t="shared" si="452"/>
        <v>0</v>
      </c>
      <c r="AT7148">
        <f t="shared" si="450"/>
        <v>0</v>
      </c>
    </row>
    <row r="7149" spans="2:46" ht="15.75" customHeight="1">
      <c r="B7149" t="str">
        <f t="shared" si="449"/>
        <v/>
      </c>
      <c r="C7149" s="73"/>
      <c r="D7149" s="73"/>
      <c r="E7149" s="77"/>
      <c r="F7149" s="74"/>
      <c r="G7149" s="73"/>
      <c r="H7149" s="74"/>
      <c r="I7149" s="74"/>
      <c r="J7149" s="74"/>
      <c r="K7149" s="74"/>
      <c r="L7149" s="74"/>
      <c r="M7149" s="74"/>
      <c r="N7149" s="74"/>
      <c r="O7149" s="74"/>
      <c r="P7149" s="74"/>
      <c r="Q7149" s="78"/>
      <c r="AR7149">
        <f t="shared" si="451"/>
        <v>0</v>
      </c>
      <c r="AS7149">
        <f t="shared" si="452"/>
        <v>0</v>
      </c>
      <c r="AT7149">
        <f t="shared" si="450"/>
        <v>0</v>
      </c>
    </row>
    <row r="7150" spans="2:46" ht="15.75" customHeight="1">
      <c r="B7150" t="str">
        <f t="shared" si="449"/>
        <v/>
      </c>
      <c r="C7150" s="73"/>
      <c r="D7150" s="73"/>
      <c r="E7150" s="77"/>
      <c r="F7150" s="74"/>
      <c r="G7150" s="73"/>
      <c r="H7150" s="74"/>
      <c r="I7150" s="74"/>
      <c r="J7150" s="74"/>
      <c r="K7150" s="74"/>
      <c r="L7150" s="74"/>
      <c r="M7150" s="74"/>
      <c r="N7150" s="74"/>
      <c r="O7150" s="74"/>
      <c r="P7150" s="74"/>
      <c r="Q7150" s="78"/>
      <c r="AR7150">
        <f t="shared" si="451"/>
        <v>0</v>
      </c>
      <c r="AS7150">
        <f t="shared" si="452"/>
        <v>0</v>
      </c>
      <c r="AT7150">
        <f t="shared" si="450"/>
        <v>0</v>
      </c>
    </row>
    <row r="7151" spans="2:46" ht="15.75" customHeight="1">
      <c r="B7151" t="str">
        <f t="shared" si="449"/>
        <v/>
      </c>
      <c r="C7151" s="73"/>
      <c r="D7151" s="73"/>
      <c r="E7151" s="77"/>
      <c r="F7151" s="74"/>
      <c r="G7151" s="73"/>
      <c r="H7151" s="74"/>
      <c r="I7151" s="74"/>
      <c r="J7151" s="74"/>
      <c r="K7151" s="74"/>
      <c r="L7151" s="74"/>
      <c r="M7151" s="74"/>
      <c r="N7151" s="74"/>
      <c r="O7151" s="74"/>
      <c r="P7151" s="74"/>
      <c r="Q7151" s="78"/>
      <c r="AR7151">
        <f t="shared" si="451"/>
        <v>0</v>
      </c>
      <c r="AS7151">
        <f t="shared" si="452"/>
        <v>0</v>
      </c>
      <c r="AT7151">
        <f t="shared" si="450"/>
        <v>0</v>
      </c>
    </row>
    <row r="7152" spans="2:46" ht="15.75" customHeight="1">
      <c r="B7152" t="str">
        <f t="shared" si="449"/>
        <v/>
      </c>
      <c r="C7152" s="73"/>
      <c r="D7152" s="73"/>
      <c r="E7152" s="77"/>
      <c r="F7152" s="74"/>
      <c r="G7152" s="73"/>
      <c r="H7152" s="74"/>
      <c r="I7152" s="74"/>
      <c r="J7152" s="74"/>
      <c r="K7152" s="74"/>
      <c r="L7152" s="74"/>
      <c r="M7152" s="74"/>
      <c r="N7152" s="74"/>
      <c r="O7152" s="74"/>
      <c r="P7152" s="74"/>
      <c r="Q7152" s="78"/>
      <c r="AR7152">
        <f t="shared" si="451"/>
        <v>0</v>
      </c>
      <c r="AS7152">
        <f t="shared" si="452"/>
        <v>0</v>
      </c>
      <c r="AT7152">
        <f t="shared" si="450"/>
        <v>0</v>
      </c>
    </row>
    <row r="7153" spans="2:46" ht="15.75" customHeight="1">
      <c r="B7153" t="str">
        <f t="shared" si="449"/>
        <v/>
      </c>
      <c r="C7153" s="73"/>
      <c r="D7153" s="73"/>
      <c r="E7153" s="77"/>
      <c r="F7153" s="74"/>
      <c r="G7153" s="73"/>
      <c r="H7153" s="74"/>
      <c r="I7153" s="74"/>
      <c r="J7153" s="74"/>
      <c r="K7153" s="74"/>
      <c r="L7153" s="74"/>
      <c r="M7153" s="74"/>
      <c r="N7153" s="74"/>
      <c r="O7153" s="74"/>
      <c r="P7153" s="74"/>
      <c r="Q7153" s="78"/>
      <c r="AR7153">
        <f t="shared" si="451"/>
        <v>0</v>
      </c>
      <c r="AS7153">
        <f t="shared" si="452"/>
        <v>0</v>
      </c>
      <c r="AT7153">
        <f t="shared" si="450"/>
        <v>0</v>
      </c>
    </row>
    <row r="7154" spans="2:46" ht="15.75" customHeight="1">
      <c r="B7154" t="str">
        <f t="shared" si="449"/>
        <v/>
      </c>
      <c r="C7154" s="73"/>
      <c r="D7154" s="73"/>
      <c r="E7154" s="77"/>
      <c r="F7154" s="74"/>
      <c r="G7154" s="73"/>
      <c r="H7154" s="74"/>
      <c r="I7154" s="74"/>
      <c r="J7154" s="74"/>
      <c r="K7154" s="74"/>
      <c r="L7154" s="74"/>
      <c r="M7154" s="74"/>
      <c r="N7154" s="74"/>
      <c r="O7154" s="74"/>
      <c r="P7154" s="74"/>
      <c r="Q7154" s="78"/>
      <c r="AR7154">
        <f t="shared" si="451"/>
        <v>0</v>
      </c>
      <c r="AS7154">
        <f t="shared" si="452"/>
        <v>0</v>
      </c>
      <c r="AT7154">
        <f t="shared" si="450"/>
        <v>0</v>
      </c>
    </row>
    <row r="7155" spans="2:46" ht="15.75" customHeight="1">
      <c r="B7155" t="str">
        <f t="shared" si="449"/>
        <v/>
      </c>
      <c r="C7155" s="73"/>
      <c r="D7155" s="73"/>
      <c r="E7155" s="77"/>
      <c r="F7155" s="74"/>
      <c r="G7155" s="73"/>
      <c r="H7155" s="74"/>
      <c r="I7155" s="74"/>
      <c r="J7155" s="74"/>
      <c r="K7155" s="74"/>
      <c r="L7155" s="74"/>
      <c r="M7155" s="74"/>
      <c r="N7155" s="74"/>
      <c r="O7155" s="74"/>
      <c r="P7155" s="74"/>
      <c r="Q7155" s="78"/>
      <c r="AR7155">
        <f t="shared" si="451"/>
        <v>0</v>
      </c>
      <c r="AS7155">
        <f t="shared" si="452"/>
        <v>0</v>
      </c>
      <c r="AT7155">
        <f t="shared" si="450"/>
        <v>0</v>
      </c>
    </row>
    <row r="7156" spans="2:46" ht="15.75" customHeight="1">
      <c r="B7156" t="str">
        <f t="shared" si="449"/>
        <v/>
      </c>
      <c r="C7156" s="73"/>
      <c r="D7156" s="73"/>
      <c r="E7156" s="77"/>
      <c r="F7156" s="74"/>
      <c r="G7156" s="73"/>
      <c r="H7156" s="74"/>
      <c r="I7156" s="74"/>
      <c r="J7156" s="74"/>
      <c r="K7156" s="74"/>
      <c r="L7156" s="74"/>
      <c r="M7156" s="74"/>
      <c r="N7156" s="74"/>
      <c r="O7156" s="74"/>
      <c r="P7156" s="74"/>
      <c r="Q7156" s="78"/>
      <c r="AR7156">
        <f t="shared" si="451"/>
        <v>0</v>
      </c>
      <c r="AS7156">
        <f t="shared" si="452"/>
        <v>0</v>
      </c>
      <c r="AT7156">
        <f t="shared" si="450"/>
        <v>0</v>
      </c>
    </row>
    <row r="7157" spans="2:46" ht="15.75" customHeight="1">
      <c r="B7157" t="str">
        <f t="shared" si="449"/>
        <v/>
      </c>
      <c r="C7157" s="73"/>
      <c r="D7157" s="73"/>
      <c r="E7157" s="77"/>
      <c r="F7157" s="74"/>
      <c r="G7157" s="73"/>
      <c r="H7157" s="74"/>
      <c r="I7157" s="74"/>
      <c r="J7157" s="74"/>
      <c r="K7157" s="74"/>
      <c r="L7157" s="74"/>
      <c r="M7157" s="74"/>
      <c r="N7157" s="74"/>
      <c r="O7157" s="74"/>
      <c r="P7157" s="74"/>
      <c r="Q7157" s="78"/>
      <c r="AR7157">
        <f t="shared" si="451"/>
        <v>0</v>
      </c>
      <c r="AS7157">
        <f t="shared" si="452"/>
        <v>0</v>
      </c>
      <c r="AT7157">
        <f t="shared" si="450"/>
        <v>0</v>
      </c>
    </row>
    <row r="7158" spans="2:46" ht="15.75" customHeight="1">
      <c r="B7158" t="str">
        <f t="shared" si="449"/>
        <v/>
      </c>
      <c r="C7158" s="73"/>
      <c r="D7158" s="73"/>
      <c r="E7158" s="77"/>
      <c r="F7158" s="74"/>
      <c r="G7158" s="73"/>
      <c r="H7158" s="74"/>
      <c r="I7158" s="74"/>
      <c r="J7158" s="74"/>
      <c r="K7158" s="74"/>
      <c r="L7158" s="74"/>
      <c r="M7158" s="74"/>
      <c r="N7158" s="74"/>
      <c r="O7158" s="74"/>
      <c r="P7158" s="74"/>
      <c r="Q7158" s="78"/>
      <c r="AR7158">
        <f t="shared" si="451"/>
        <v>0</v>
      </c>
      <c r="AS7158">
        <f t="shared" si="452"/>
        <v>0</v>
      </c>
      <c r="AT7158">
        <f t="shared" si="450"/>
        <v>0</v>
      </c>
    </row>
    <row r="7159" spans="2:46" ht="15.75" customHeight="1">
      <c r="B7159" t="str">
        <f t="shared" si="449"/>
        <v/>
      </c>
      <c r="C7159" s="73"/>
      <c r="D7159" s="73"/>
      <c r="E7159" s="77"/>
      <c r="F7159" s="74"/>
      <c r="G7159" s="73"/>
      <c r="H7159" s="74"/>
      <c r="I7159" s="74"/>
      <c r="J7159" s="74"/>
      <c r="K7159" s="74"/>
      <c r="L7159" s="74"/>
      <c r="M7159" s="74"/>
      <c r="N7159" s="74"/>
      <c r="O7159" s="74"/>
      <c r="P7159" s="74"/>
      <c r="Q7159" s="78"/>
      <c r="AR7159">
        <f t="shared" si="451"/>
        <v>0</v>
      </c>
      <c r="AS7159">
        <f t="shared" si="452"/>
        <v>0</v>
      </c>
      <c r="AT7159">
        <f t="shared" si="450"/>
        <v>0</v>
      </c>
    </row>
    <row r="7160" spans="2:46" ht="15.75" customHeight="1">
      <c r="B7160" t="str">
        <f t="shared" si="449"/>
        <v/>
      </c>
      <c r="C7160" s="73"/>
      <c r="D7160" s="73"/>
      <c r="E7160" s="77"/>
      <c r="F7160" s="74"/>
      <c r="G7160" s="73"/>
      <c r="H7160" s="74"/>
      <c r="I7160" s="74"/>
      <c r="J7160" s="74"/>
      <c r="K7160" s="74"/>
      <c r="L7160" s="74"/>
      <c r="M7160" s="74"/>
      <c r="N7160" s="74"/>
      <c r="O7160" s="74"/>
      <c r="P7160" s="74"/>
      <c r="Q7160" s="78"/>
      <c r="AR7160">
        <f t="shared" si="451"/>
        <v>0</v>
      </c>
      <c r="AS7160">
        <f t="shared" si="452"/>
        <v>0</v>
      </c>
      <c r="AT7160">
        <f t="shared" si="450"/>
        <v>0</v>
      </c>
    </row>
    <row r="7161" spans="2:46" ht="15.75" customHeight="1">
      <c r="B7161" t="str">
        <f t="shared" si="449"/>
        <v/>
      </c>
      <c r="C7161" s="73"/>
      <c r="D7161" s="73"/>
      <c r="E7161" s="77"/>
      <c r="F7161" s="74"/>
      <c r="G7161" s="73"/>
      <c r="H7161" s="74"/>
      <c r="I7161" s="74"/>
      <c r="J7161" s="74"/>
      <c r="K7161" s="74"/>
      <c r="L7161" s="74"/>
      <c r="M7161" s="74"/>
      <c r="N7161" s="74"/>
      <c r="O7161" s="74"/>
      <c r="P7161" s="74"/>
      <c r="Q7161" s="78"/>
      <c r="AR7161">
        <f t="shared" si="451"/>
        <v>0</v>
      </c>
      <c r="AS7161">
        <f t="shared" si="452"/>
        <v>0</v>
      </c>
      <c r="AT7161">
        <f t="shared" si="450"/>
        <v>0</v>
      </c>
    </row>
    <row r="7162" spans="2:46" ht="15.75" customHeight="1">
      <c r="B7162" t="str">
        <f t="shared" si="449"/>
        <v/>
      </c>
      <c r="C7162" s="73"/>
      <c r="D7162" s="73"/>
      <c r="E7162" s="77"/>
      <c r="F7162" s="74"/>
      <c r="G7162" s="73"/>
      <c r="H7162" s="74"/>
      <c r="I7162" s="74"/>
      <c r="J7162" s="74"/>
      <c r="K7162" s="74"/>
      <c r="L7162" s="74"/>
      <c r="M7162" s="74"/>
      <c r="N7162" s="74"/>
      <c r="O7162" s="74"/>
      <c r="P7162" s="74"/>
      <c r="Q7162" s="78"/>
      <c r="AR7162">
        <f t="shared" si="451"/>
        <v>0</v>
      </c>
      <c r="AS7162">
        <f t="shared" si="452"/>
        <v>0</v>
      </c>
      <c r="AT7162">
        <f t="shared" si="450"/>
        <v>0</v>
      </c>
    </row>
    <row r="7163" spans="2:46" ht="15.75" customHeight="1">
      <c r="B7163" t="str">
        <f t="shared" si="449"/>
        <v/>
      </c>
      <c r="C7163" s="73"/>
      <c r="D7163" s="73"/>
      <c r="E7163" s="77"/>
      <c r="F7163" s="74"/>
      <c r="G7163" s="73"/>
      <c r="H7163" s="74"/>
      <c r="I7163" s="74"/>
      <c r="J7163" s="74"/>
      <c r="K7163" s="74"/>
      <c r="L7163" s="74"/>
      <c r="M7163" s="74"/>
      <c r="N7163" s="74"/>
      <c r="O7163" s="74"/>
      <c r="P7163" s="74"/>
      <c r="Q7163" s="78"/>
      <c r="AR7163">
        <f t="shared" si="451"/>
        <v>0</v>
      </c>
      <c r="AS7163">
        <f t="shared" si="452"/>
        <v>0</v>
      </c>
      <c r="AT7163">
        <f t="shared" si="450"/>
        <v>0</v>
      </c>
    </row>
    <row r="7164" spans="2:46" ht="15.75" customHeight="1">
      <c r="B7164" t="str">
        <f t="shared" si="449"/>
        <v/>
      </c>
      <c r="C7164" s="73"/>
      <c r="D7164" s="73"/>
      <c r="E7164" s="77"/>
      <c r="F7164" s="74"/>
      <c r="G7164" s="73"/>
      <c r="H7164" s="74"/>
      <c r="I7164" s="74"/>
      <c r="J7164" s="74"/>
      <c r="K7164" s="74"/>
      <c r="L7164" s="74"/>
      <c r="M7164" s="74"/>
      <c r="N7164" s="74"/>
      <c r="O7164" s="74"/>
      <c r="P7164" s="74"/>
      <c r="Q7164" s="78"/>
      <c r="AR7164">
        <f t="shared" si="451"/>
        <v>0</v>
      </c>
      <c r="AS7164">
        <f t="shared" si="452"/>
        <v>0</v>
      </c>
      <c r="AT7164">
        <f t="shared" si="450"/>
        <v>0</v>
      </c>
    </row>
    <row r="7165" spans="2:46" ht="15.75" customHeight="1">
      <c r="B7165" t="str">
        <f t="shared" si="449"/>
        <v/>
      </c>
      <c r="C7165" s="73"/>
      <c r="D7165" s="73"/>
      <c r="E7165" s="77"/>
      <c r="F7165" s="74"/>
      <c r="G7165" s="73"/>
      <c r="H7165" s="74"/>
      <c r="I7165" s="74"/>
      <c r="J7165" s="74"/>
      <c r="K7165" s="74"/>
      <c r="L7165" s="74"/>
      <c r="M7165" s="74"/>
      <c r="N7165" s="74"/>
      <c r="O7165" s="74"/>
      <c r="P7165" s="74"/>
      <c r="Q7165" s="78"/>
      <c r="AR7165">
        <f t="shared" si="451"/>
        <v>0</v>
      </c>
      <c r="AS7165">
        <f t="shared" si="452"/>
        <v>0</v>
      </c>
      <c r="AT7165">
        <f t="shared" si="450"/>
        <v>0</v>
      </c>
    </row>
    <row r="7166" spans="2:46" ht="15.75" customHeight="1">
      <c r="B7166" t="str">
        <f t="shared" si="449"/>
        <v/>
      </c>
      <c r="C7166" s="73"/>
      <c r="D7166" s="73"/>
      <c r="E7166" s="77"/>
      <c r="F7166" s="74"/>
      <c r="G7166" s="73"/>
      <c r="H7166" s="74"/>
      <c r="I7166" s="74"/>
      <c r="J7166" s="74"/>
      <c r="K7166" s="74"/>
      <c r="L7166" s="74"/>
      <c r="M7166" s="74"/>
      <c r="N7166" s="74"/>
      <c r="O7166" s="74"/>
      <c r="P7166" s="74"/>
      <c r="Q7166" s="78"/>
      <c r="AR7166">
        <f t="shared" si="451"/>
        <v>0</v>
      </c>
      <c r="AS7166">
        <f t="shared" si="452"/>
        <v>0</v>
      </c>
      <c r="AT7166">
        <f t="shared" si="450"/>
        <v>0</v>
      </c>
    </row>
    <row r="7167" spans="2:46" ht="15.75" customHeight="1">
      <c r="B7167" t="str">
        <f t="shared" si="449"/>
        <v/>
      </c>
      <c r="C7167" s="73"/>
      <c r="D7167" s="73"/>
      <c r="E7167" s="77"/>
      <c r="F7167" s="74"/>
      <c r="G7167" s="73"/>
      <c r="H7167" s="74"/>
      <c r="I7167" s="74"/>
      <c r="J7167" s="74"/>
      <c r="K7167" s="74"/>
      <c r="L7167" s="74"/>
      <c r="M7167" s="74"/>
      <c r="N7167" s="74"/>
      <c r="O7167" s="74"/>
      <c r="P7167" s="74"/>
      <c r="Q7167" s="78"/>
      <c r="AR7167">
        <f t="shared" si="451"/>
        <v>0</v>
      </c>
      <c r="AS7167">
        <f t="shared" si="452"/>
        <v>0</v>
      </c>
      <c r="AT7167">
        <f t="shared" si="450"/>
        <v>0</v>
      </c>
    </row>
    <row r="7168" spans="2:46" ht="15.75" customHeight="1">
      <c r="B7168" t="str">
        <f t="shared" si="449"/>
        <v/>
      </c>
      <c r="C7168" s="73"/>
      <c r="D7168" s="73"/>
      <c r="E7168" s="77"/>
      <c r="F7168" s="74"/>
      <c r="G7168" s="73"/>
      <c r="H7168" s="74"/>
      <c r="I7168" s="74"/>
      <c r="J7168" s="74"/>
      <c r="K7168" s="74"/>
      <c r="L7168" s="74"/>
      <c r="M7168" s="74"/>
      <c r="N7168" s="74"/>
      <c r="O7168" s="74"/>
      <c r="P7168" s="74"/>
      <c r="Q7168" s="78"/>
      <c r="AR7168">
        <f t="shared" si="451"/>
        <v>0</v>
      </c>
      <c r="AS7168">
        <f t="shared" si="452"/>
        <v>0</v>
      </c>
      <c r="AT7168">
        <f t="shared" si="450"/>
        <v>0</v>
      </c>
    </row>
    <row r="7169" spans="2:46" ht="15.75" customHeight="1">
      <c r="B7169" t="str">
        <f t="shared" si="449"/>
        <v/>
      </c>
      <c r="C7169" s="73"/>
      <c r="D7169" s="73"/>
      <c r="E7169" s="77"/>
      <c r="F7169" s="74"/>
      <c r="G7169" s="73"/>
      <c r="H7169" s="74"/>
      <c r="I7169" s="74"/>
      <c r="J7169" s="74"/>
      <c r="K7169" s="74"/>
      <c r="L7169" s="74"/>
      <c r="M7169" s="74"/>
      <c r="N7169" s="74"/>
      <c r="O7169" s="74"/>
      <c r="P7169" s="74"/>
      <c r="Q7169" s="78"/>
      <c r="AR7169">
        <f t="shared" si="451"/>
        <v>0</v>
      </c>
      <c r="AS7169">
        <f t="shared" si="452"/>
        <v>0</v>
      </c>
      <c r="AT7169">
        <f t="shared" si="450"/>
        <v>0</v>
      </c>
    </row>
    <row r="7170" spans="2:46" ht="15.75" customHeight="1">
      <c r="B7170" t="str">
        <f t="shared" ref="B7170:B7233" si="453">D7170&amp;Q7170&amp;E7170</f>
        <v/>
      </c>
      <c r="C7170" s="73"/>
      <c r="D7170" s="73"/>
      <c r="E7170" s="77"/>
      <c r="F7170" s="74"/>
      <c r="G7170" s="73"/>
      <c r="H7170" s="74"/>
      <c r="I7170" s="74"/>
      <c r="J7170" s="74"/>
      <c r="K7170" s="74"/>
      <c r="L7170" s="74"/>
      <c r="M7170" s="74"/>
      <c r="N7170" s="74"/>
      <c r="O7170" s="74"/>
      <c r="P7170" s="74"/>
      <c r="Q7170" s="78"/>
      <c r="AR7170">
        <f t="shared" si="451"/>
        <v>0</v>
      </c>
      <c r="AS7170">
        <f t="shared" si="452"/>
        <v>0</v>
      </c>
      <c r="AT7170">
        <f t="shared" ref="AT7170:AT7233" si="454">AR7170-AS7170</f>
        <v>0</v>
      </c>
    </row>
    <row r="7171" spans="2:46" ht="15.75" customHeight="1">
      <c r="B7171" t="str">
        <f t="shared" si="453"/>
        <v/>
      </c>
      <c r="C7171" s="73"/>
      <c r="D7171" s="73"/>
      <c r="E7171" s="77"/>
      <c r="F7171" s="74"/>
      <c r="G7171" s="73"/>
      <c r="H7171" s="74"/>
      <c r="I7171" s="74"/>
      <c r="J7171" s="74"/>
      <c r="K7171" s="74"/>
      <c r="L7171" s="74"/>
      <c r="M7171" s="74"/>
      <c r="N7171" s="74"/>
      <c r="O7171" s="74"/>
      <c r="P7171" s="74"/>
      <c r="Q7171" s="78"/>
      <c r="AR7171">
        <f t="shared" si="451"/>
        <v>0</v>
      </c>
      <c r="AS7171">
        <f t="shared" si="452"/>
        <v>0</v>
      </c>
      <c r="AT7171">
        <f t="shared" si="454"/>
        <v>0</v>
      </c>
    </row>
    <row r="7172" spans="2:46" ht="15.75" customHeight="1">
      <c r="B7172" t="str">
        <f t="shared" si="453"/>
        <v/>
      </c>
      <c r="C7172" s="73"/>
      <c r="D7172" s="73"/>
      <c r="E7172" s="77"/>
      <c r="F7172" s="74"/>
      <c r="G7172" s="73"/>
      <c r="H7172" s="74"/>
      <c r="I7172" s="74"/>
      <c r="J7172" s="74"/>
      <c r="K7172" s="74"/>
      <c r="L7172" s="74"/>
      <c r="M7172" s="74"/>
      <c r="N7172" s="74"/>
      <c r="O7172" s="74"/>
      <c r="P7172" s="74"/>
      <c r="Q7172" s="78"/>
      <c r="AR7172">
        <f t="shared" si="451"/>
        <v>0</v>
      </c>
      <c r="AS7172">
        <f t="shared" si="452"/>
        <v>0</v>
      </c>
      <c r="AT7172">
        <f t="shared" si="454"/>
        <v>0</v>
      </c>
    </row>
    <row r="7173" spans="2:46" ht="15.75" customHeight="1">
      <c r="B7173" t="str">
        <f t="shared" si="453"/>
        <v/>
      </c>
      <c r="C7173" s="73"/>
      <c r="D7173" s="73"/>
      <c r="E7173" s="77"/>
      <c r="F7173" s="74"/>
      <c r="G7173" s="73"/>
      <c r="H7173" s="74"/>
      <c r="I7173" s="74"/>
      <c r="J7173" s="74"/>
      <c r="K7173" s="74"/>
      <c r="L7173" s="74"/>
      <c r="M7173" s="74"/>
      <c r="N7173" s="74"/>
      <c r="O7173" s="74"/>
      <c r="P7173" s="74"/>
      <c r="Q7173" s="78"/>
      <c r="AR7173">
        <f t="shared" si="451"/>
        <v>0</v>
      </c>
      <c r="AS7173">
        <f t="shared" si="452"/>
        <v>0</v>
      </c>
      <c r="AT7173">
        <f t="shared" si="454"/>
        <v>0</v>
      </c>
    </row>
    <row r="7174" spans="2:46" ht="15.75" customHeight="1">
      <c r="B7174" t="str">
        <f t="shared" si="453"/>
        <v/>
      </c>
      <c r="C7174" s="73"/>
      <c r="D7174" s="73"/>
      <c r="E7174" s="77"/>
      <c r="F7174" s="74"/>
      <c r="G7174" s="73"/>
      <c r="H7174" s="74"/>
      <c r="I7174" s="74"/>
      <c r="J7174" s="74"/>
      <c r="K7174" s="74"/>
      <c r="L7174" s="74"/>
      <c r="M7174" s="74"/>
      <c r="N7174" s="74"/>
      <c r="O7174" s="74"/>
      <c r="P7174" s="74"/>
      <c r="Q7174" s="78"/>
      <c r="AR7174">
        <f t="shared" si="451"/>
        <v>0</v>
      </c>
      <c r="AS7174">
        <f t="shared" si="452"/>
        <v>0</v>
      </c>
      <c r="AT7174">
        <f t="shared" si="454"/>
        <v>0</v>
      </c>
    </row>
    <row r="7175" spans="2:46" ht="15.75" customHeight="1">
      <c r="B7175" t="str">
        <f t="shared" si="453"/>
        <v/>
      </c>
      <c r="C7175" s="73"/>
      <c r="D7175" s="73"/>
      <c r="E7175" s="77"/>
      <c r="F7175" s="74"/>
      <c r="G7175" s="73"/>
      <c r="H7175" s="74"/>
      <c r="I7175" s="74"/>
      <c r="J7175" s="74"/>
      <c r="K7175" s="74"/>
      <c r="L7175" s="74"/>
      <c r="M7175" s="74"/>
      <c r="N7175" s="74"/>
      <c r="O7175" s="74"/>
      <c r="P7175" s="74"/>
      <c r="Q7175" s="78"/>
      <c r="AR7175">
        <f t="shared" si="451"/>
        <v>0</v>
      </c>
      <c r="AS7175">
        <f t="shared" si="452"/>
        <v>0</v>
      </c>
      <c r="AT7175">
        <f t="shared" si="454"/>
        <v>0</v>
      </c>
    </row>
    <row r="7176" spans="2:46" ht="15.75" customHeight="1">
      <c r="B7176" t="str">
        <f t="shared" si="453"/>
        <v/>
      </c>
      <c r="C7176" s="73"/>
      <c r="D7176" s="73"/>
      <c r="E7176" s="77"/>
      <c r="F7176" s="74"/>
      <c r="G7176" s="73"/>
      <c r="H7176" s="74"/>
      <c r="I7176" s="74"/>
      <c r="J7176" s="74"/>
      <c r="K7176" s="74"/>
      <c r="L7176" s="74"/>
      <c r="M7176" s="74"/>
      <c r="N7176" s="74"/>
      <c r="O7176" s="74"/>
      <c r="P7176" s="74"/>
      <c r="Q7176" s="78"/>
      <c r="AR7176">
        <f t="shared" ref="AR7176:AR7239" si="455">IF($AU$2&lt;&gt;5,NA(),IF(D7176=D7175,0,IF(AND(D16677=D7176,D7177=D7176),O7176+O7177+O16677,IF(D7177=D7176,O7177+O7176,O7176))))</f>
        <v>0</v>
      </c>
      <c r="AS7176">
        <f t="shared" ref="AS7176:AS7239" si="456">IF($AU$2&lt;&gt;5,NA(),IF(D7176=D7175,0,IF(AND(D16677=D7176,D7177=D7176),P7176+P7177+P16677,IF(D7177=D7176,P7177+P7176,P7176))))</f>
        <v>0</v>
      </c>
      <c r="AT7176">
        <f t="shared" si="454"/>
        <v>0</v>
      </c>
    </row>
    <row r="7177" spans="2:46" ht="15.75" customHeight="1">
      <c r="B7177" t="str">
        <f t="shared" si="453"/>
        <v/>
      </c>
      <c r="C7177" s="73"/>
      <c r="D7177" s="73"/>
      <c r="E7177" s="77"/>
      <c r="F7177" s="74"/>
      <c r="G7177" s="73"/>
      <c r="H7177" s="74"/>
      <c r="I7177" s="74"/>
      <c r="J7177" s="74"/>
      <c r="K7177" s="74"/>
      <c r="L7177" s="74"/>
      <c r="M7177" s="74"/>
      <c r="N7177" s="74"/>
      <c r="O7177" s="74"/>
      <c r="P7177" s="74"/>
      <c r="Q7177" s="78"/>
      <c r="AR7177">
        <f t="shared" si="455"/>
        <v>0</v>
      </c>
      <c r="AS7177">
        <f t="shared" si="456"/>
        <v>0</v>
      </c>
      <c r="AT7177">
        <f t="shared" si="454"/>
        <v>0</v>
      </c>
    </row>
    <row r="7178" spans="2:46" ht="15.75" customHeight="1">
      <c r="B7178" t="str">
        <f t="shared" si="453"/>
        <v/>
      </c>
      <c r="C7178" s="73"/>
      <c r="D7178" s="73"/>
      <c r="E7178" s="77"/>
      <c r="F7178" s="74"/>
      <c r="G7178" s="73"/>
      <c r="H7178" s="74"/>
      <c r="I7178" s="74"/>
      <c r="J7178" s="74"/>
      <c r="K7178" s="74"/>
      <c r="L7178" s="74"/>
      <c r="M7178" s="74"/>
      <c r="N7178" s="74"/>
      <c r="O7178" s="74"/>
      <c r="P7178" s="74"/>
      <c r="Q7178" s="78"/>
      <c r="AR7178">
        <f t="shared" si="455"/>
        <v>0</v>
      </c>
      <c r="AS7178">
        <f t="shared" si="456"/>
        <v>0</v>
      </c>
      <c r="AT7178">
        <f t="shared" si="454"/>
        <v>0</v>
      </c>
    </row>
    <row r="7179" spans="2:46" ht="15.75" customHeight="1">
      <c r="B7179" t="str">
        <f t="shared" si="453"/>
        <v/>
      </c>
      <c r="C7179" s="73"/>
      <c r="D7179" s="73"/>
      <c r="E7179" s="77"/>
      <c r="F7179" s="74"/>
      <c r="G7179" s="73"/>
      <c r="H7179" s="74"/>
      <c r="I7179" s="74"/>
      <c r="J7179" s="74"/>
      <c r="K7179" s="74"/>
      <c r="L7179" s="74"/>
      <c r="M7179" s="74"/>
      <c r="N7179" s="74"/>
      <c r="O7179" s="74"/>
      <c r="P7179" s="74"/>
      <c r="Q7179" s="78"/>
      <c r="AR7179">
        <f t="shared" si="455"/>
        <v>0</v>
      </c>
      <c r="AS7179">
        <f t="shared" si="456"/>
        <v>0</v>
      </c>
      <c r="AT7179">
        <f t="shared" si="454"/>
        <v>0</v>
      </c>
    </row>
    <row r="7180" spans="2:46" ht="15.75" customHeight="1">
      <c r="B7180" t="str">
        <f t="shared" si="453"/>
        <v/>
      </c>
      <c r="C7180" s="73"/>
      <c r="D7180" s="73"/>
      <c r="E7180" s="77"/>
      <c r="F7180" s="74"/>
      <c r="G7180" s="73"/>
      <c r="H7180" s="74"/>
      <c r="I7180" s="74"/>
      <c r="J7180" s="74"/>
      <c r="K7180" s="74"/>
      <c r="L7180" s="74"/>
      <c r="M7180" s="74"/>
      <c r="N7180" s="74"/>
      <c r="O7180" s="74"/>
      <c r="P7180" s="74"/>
      <c r="Q7180" s="78"/>
      <c r="AR7180">
        <f t="shared" si="455"/>
        <v>0</v>
      </c>
      <c r="AS7180">
        <f t="shared" si="456"/>
        <v>0</v>
      </c>
      <c r="AT7180">
        <f t="shared" si="454"/>
        <v>0</v>
      </c>
    </row>
    <row r="7181" spans="2:46" ht="15.75" customHeight="1">
      <c r="B7181" t="str">
        <f t="shared" si="453"/>
        <v/>
      </c>
      <c r="C7181" s="73"/>
      <c r="D7181" s="73"/>
      <c r="E7181" s="77"/>
      <c r="F7181" s="74"/>
      <c r="G7181" s="73"/>
      <c r="H7181" s="74"/>
      <c r="I7181" s="74"/>
      <c r="J7181" s="74"/>
      <c r="K7181" s="74"/>
      <c r="L7181" s="74"/>
      <c r="M7181" s="74"/>
      <c r="N7181" s="74"/>
      <c r="O7181" s="74"/>
      <c r="P7181" s="74"/>
      <c r="Q7181" s="78"/>
      <c r="AR7181">
        <f t="shared" si="455"/>
        <v>0</v>
      </c>
      <c r="AS7181">
        <f t="shared" si="456"/>
        <v>0</v>
      </c>
      <c r="AT7181">
        <f t="shared" si="454"/>
        <v>0</v>
      </c>
    </row>
    <row r="7182" spans="2:46" ht="15.75" customHeight="1">
      <c r="B7182" t="str">
        <f t="shared" si="453"/>
        <v/>
      </c>
      <c r="C7182" s="73"/>
      <c r="D7182" s="73"/>
      <c r="E7182" s="77"/>
      <c r="F7182" s="74"/>
      <c r="G7182" s="73"/>
      <c r="H7182" s="74"/>
      <c r="I7182" s="74"/>
      <c r="J7182" s="74"/>
      <c r="K7182" s="74"/>
      <c r="L7182" s="74"/>
      <c r="M7182" s="74"/>
      <c r="N7182" s="74"/>
      <c r="O7182" s="74"/>
      <c r="P7182" s="74"/>
      <c r="Q7182" s="78"/>
      <c r="AR7182">
        <f t="shared" si="455"/>
        <v>0</v>
      </c>
      <c r="AS7182">
        <f t="shared" si="456"/>
        <v>0</v>
      </c>
      <c r="AT7182">
        <f t="shared" si="454"/>
        <v>0</v>
      </c>
    </row>
    <row r="7183" spans="2:46" ht="15.75" customHeight="1">
      <c r="B7183" t="str">
        <f t="shared" si="453"/>
        <v/>
      </c>
      <c r="C7183" s="73"/>
      <c r="D7183" s="73"/>
      <c r="E7183" s="77"/>
      <c r="F7183" s="74"/>
      <c r="G7183" s="73"/>
      <c r="H7183" s="74"/>
      <c r="I7183" s="74"/>
      <c r="J7183" s="74"/>
      <c r="K7183" s="74"/>
      <c r="L7183" s="74"/>
      <c r="M7183" s="74"/>
      <c r="N7183" s="74"/>
      <c r="O7183" s="74"/>
      <c r="P7183" s="74"/>
      <c r="Q7183" s="78"/>
      <c r="AR7183">
        <f t="shared" si="455"/>
        <v>0</v>
      </c>
      <c r="AS7183">
        <f t="shared" si="456"/>
        <v>0</v>
      </c>
      <c r="AT7183">
        <f t="shared" si="454"/>
        <v>0</v>
      </c>
    </row>
    <row r="7184" spans="2:46" ht="15.75" customHeight="1">
      <c r="B7184" t="str">
        <f t="shared" si="453"/>
        <v/>
      </c>
      <c r="C7184" s="73"/>
      <c r="D7184" s="73"/>
      <c r="E7184" s="77"/>
      <c r="F7184" s="74"/>
      <c r="G7184" s="73"/>
      <c r="H7184" s="74"/>
      <c r="I7184" s="74"/>
      <c r="J7184" s="74"/>
      <c r="K7184" s="74"/>
      <c r="L7184" s="74"/>
      <c r="M7184" s="74"/>
      <c r="N7184" s="74"/>
      <c r="O7184" s="74"/>
      <c r="P7184" s="74"/>
      <c r="Q7184" s="78"/>
      <c r="AR7184">
        <f t="shared" si="455"/>
        <v>0</v>
      </c>
      <c r="AS7184">
        <f t="shared" si="456"/>
        <v>0</v>
      </c>
      <c r="AT7184">
        <f t="shared" si="454"/>
        <v>0</v>
      </c>
    </row>
    <row r="7185" spans="2:46" ht="15.75" customHeight="1">
      <c r="B7185" t="str">
        <f t="shared" si="453"/>
        <v/>
      </c>
      <c r="C7185" s="73"/>
      <c r="D7185" s="73"/>
      <c r="E7185" s="77"/>
      <c r="F7185" s="74"/>
      <c r="G7185" s="73"/>
      <c r="H7185" s="74"/>
      <c r="I7185" s="74"/>
      <c r="J7185" s="74"/>
      <c r="K7185" s="74"/>
      <c r="L7185" s="74"/>
      <c r="M7185" s="74"/>
      <c r="N7185" s="74"/>
      <c r="O7185" s="74"/>
      <c r="P7185" s="74"/>
      <c r="Q7185" s="78"/>
      <c r="AR7185">
        <f t="shared" si="455"/>
        <v>0</v>
      </c>
      <c r="AS7185">
        <f t="shared" si="456"/>
        <v>0</v>
      </c>
      <c r="AT7185">
        <f t="shared" si="454"/>
        <v>0</v>
      </c>
    </row>
    <row r="7186" spans="2:46" ht="15.75" customHeight="1">
      <c r="B7186" t="str">
        <f t="shared" si="453"/>
        <v/>
      </c>
      <c r="C7186" s="73"/>
      <c r="D7186" s="73"/>
      <c r="E7186" s="77"/>
      <c r="F7186" s="74"/>
      <c r="G7186" s="73"/>
      <c r="H7186" s="74"/>
      <c r="I7186" s="74"/>
      <c r="J7186" s="74"/>
      <c r="K7186" s="74"/>
      <c r="L7186" s="74"/>
      <c r="M7186" s="74"/>
      <c r="N7186" s="74"/>
      <c r="O7186" s="74"/>
      <c r="P7186" s="74"/>
      <c r="Q7186" s="78"/>
      <c r="AR7186">
        <f t="shared" si="455"/>
        <v>0</v>
      </c>
      <c r="AS7186">
        <f t="shared" si="456"/>
        <v>0</v>
      </c>
      <c r="AT7186">
        <f t="shared" si="454"/>
        <v>0</v>
      </c>
    </row>
    <row r="7187" spans="2:46" ht="15.75" customHeight="1">
      <c r="B7187" t="str">
        <f t="shared" si="453"/>
        <v/>
      </c>
      <c r="C7187" s="73"/>
      <c r="D7187" s="73"/>
      <c r="E7187" s="77"/>
      <c r="F7187" s="74"/>
      <c r="G7187" s="73"/>
      <c r="H7187" s="74"/>
      <c r="I7187" s="74"/>
      <c r="J7187" s="74"/>
      <c r="K7187" s="74"/>
      <c r="L7187" s="74"/>
      <c r="M7187" s="74"/>
      <c r="N7187" s="74"/>
      <c r="O7187" s="74"/>
      <c r="P7187" s="74"/>
      <c r="Q7187" s="78"/>
      <c r="AR7187">
        <f t="shared" si="455"/>
        <v>0</v>
      </c>
      <c r="AS7187">
        <f t="shared" si="456"/>
        <v>0</v>
      </c>
      <c r="AT7187">
        <f t="shared" si="454"/>
        <v>0</v>
      </c>
    </row>
    <row r="7188" spans="2:46" ht="15.75" customHeight="1">
      <c r="B7188" t="str">
        <f t="shared" si="453"/>
        <v/>
      </c>
      <c r="C7188" s="73"/>
      <c r="D7188" s="73"/>
      <c r="E7188" s="77"/>
      <c r="F7188" s="74"/>
      <c r="G7188" s="73"/>
      <c r="H7188" s="74"/>
      <c r="I7188" s="74"/>
      <c r="J7188" s="74"/>
      <c r="K7188" s="74"/>
      <c r="L7188" s="74"/>
      <c r="M7188" s="74"/>
      <c r="N7188" s="74"/>
      <c r="O7188" s="74"/>
      <c r="P7188" s="74"/>
      <c r="Q7188" s="78"/>
      <c r="AR7188">
        <f t="shared" si="455"/>
        <v>0</v>
      </c>
      <c r="AS7188">
        <f t="shared" si="456"/>
        <v>0</v>
      </c>
      <c r="AT7188">
        <f t="shared" si="454"/>
        <v>0</v>
      </c>
    </row>
    <row r="7189" spans="2:46" ht="15.75" customHeight="1">
      <c r="B7189" t="str">
        <f t="shared" si="453"/>
        <v/>
      </c>
      <c r="C7189" s="73"/>
      <c r="D7189" s="73"/>
      <c r="E7189" s="77"/>
      <c r="F7189" s="74"/>
      <c r="G7189" s="73"/>
      <c r="H7189" s="74"/>
      <c r="I7189" s="74"/>
      <c r="J7189" s="74"/>
      <c r="K7189" s="74"/>
      <c r="L7189" s="74"/>
      <c r="M7189" s="74"/>
      <c r="N7189" s="74"/>
      <c r="O7189" s="74"/>
      <c r="P7189" s="74"/>
      <c r="Q7189" s="78"/>
      <c r="AR7189">
        <f t="shared" si="455"/>
        <v>0</v>
      </c>
      <c r="AS7189">
        <f t="shared" si="456"/>
        <v>0</v>
      </c>
      <c r="AT7189">
        <f t="shared" si="454"/>
        <v>0</v>
      </c>
    </row>
    <row r="7190" spans="2:46" ht="15.75" customHeight="1">
      <c r="B7190" t="str">
        <f t="shared" si="453"/>
        <v/>
      </c>
      <c r="C7190" s="73"/>
      <c r="D7190" s="73"/>
      <c r="E7190" s="77"/>
      <c r="F7190" s="74"/>
      <c r="G7190" s="73"/>
      <c r="H7190" s="74"/>
      <c r="I7190" s="74"/>
      <c r="J7190" s="74"/>
      <c r="K7190" s="74"/>
      <c r="L7190" s="74"/>
      <c r="M7190" s="74"/>
      <c r="N7190" s="74"/>
      <c r="O7190" s="74"/>
      <c r="P7190" s="74"/>
      <c r="Q7190" s="78"/>
      <c r="AR7190">
        <f t="shared" si="455"/>
        <v>0</v>
      </c>
      <c r="AS7190">
        <f t="shared" si="456"/>
        <v>0</v>
      </c>
      <c r="AT7190">
        <f t="shared" si="454"/>
        <v>0</v>
      </c>
    </row>
    <row r="7191" spans="2:46" ht="15.75" customHeight="1">
      <c r="B7191" t="str">
        <f t="shared" si="453"/>
        <v/>
      </c>
      <c r="C7191" s="73"/>
      <c r="D7191" s="73"/>
      <c r="E7191" s="77"/>
      <c r="F7191" s="74"/>
      <c r="G7191" s="73"/>
      <c r="H7191" s="74"/>
      <c r="I7191" s="74"/>
      <c r="J7191" s="74"/>
      <c r="K7191" s="74"/>
      <c r="L7191" s="74"/>
      <c r="M7191" s="74"/>
      <c r="N7191" s="74"/>
      <c r="O7191" s="74"/>
      <c r="P7191" s="74"/>
      <c r="Q7191" s="78"/>
      <c r="AR7191">
        <f t="shared" si="455"/>
        <v>0</v>
      </c>
      <c r="AS7191">
        <f t="shared" si="456"/>
        <v>0</v>
      </c>
      <c r="AT7191">
        <f t="shared" si="454"/>
        <v>0</v>
      </c>
    </row>
    <row r="7192" spans="2:46" ht="15.75" customHeight="1">
      <c r="B7192" t="str">
        <f t="shared" si="453"/>
        <v/>
      </c>
      <c r="C7192" s="73"/>
      <c r="D7192" s="73"/>
      <c r="E7192" s="77"/>
      <c r="F7192" s="74"/>
      <c r="G7192" s="73"/>
      <c r="H7192" s="74"/>
      <c r="I7192" s="74"/>
      <c r="J7192" s="74"/>
      <c r="K7192" s="74"/>
      <c r="L7192" s="74"/>
      <c r="M7192" s="74"/>
      <c r="N7192" s="74"/>
      <c r="O7192" s="74"/>
      <c r="P7192" s="74"/>
      <c r="Q7192" s="78"/>
      <c r="AR7192">
        <f t="shared" si="455"/>
        <v>0</v>
      </c>
      <c r="AS7192">
        <f t="shared" si="456"/>
        <v>0</v>
      </c>
      <c r="AT7192">
        <f t="shared" si="454"/>
        <v>0</v>
      </c>
    </row>
    <row r="7193" spans="2:46" ht="15.75" customHeight="1">
      <c r="B7193" t="str">
        <f t="shared" si="453"/>
        <v/>
      </c>
      <c r="C7193" s="73"/>
      <c r="D7193" s="73"/>
      <c r="E7193" s="77"/>
      <c r="F7193" s="74"/>
      <c r="G7193" s="73"/>
      <c r="H7193" s="74"/>
      <c r="I7193" s="74"/>
      <c r="J7193" s="74"/>
      <c r="K7193" s="74"/>
      <c r="L7193" s="74"/>
      <c r="M7193" s="74"/>
      <c r="N7193" s="74"/>
      <c r="O7193" s="74"/>
      <c r="P7193" s="74"/>
      <c r="Q7193" s="78"/>
      <c r="AR7193">
        <f t="shared" si="455"/>
        <v>0</v>
      </c>
      <c r="AS7193">
        <f t="shared" si="456"/>
        <v>0</v>
      </c>
      <c r="AT7193">
        <f t="shared" si="454"/>
        <v>0</v>
      </c>
    </row>
    <row r="7194" spans="2:46" ht="15.75" customHeight="1">
      <c r="B7194" t="str">
        <f t="shared" si="453"/>
        <v/>
      </c>
      <c r="C7194" s="73"/>
      <c r="D7194" s="73"/>
      <c r="E7194" s="77"/>
      <c r="F7194" s="74"/>
      <c r="G7194" s="73"/>
      <c r="H7194" s="74"/>
      <c r="I7194" s="74"/>
      <c r="J7194" s="74"/>
      <c r="K7194" s="74"/>
      <c r="L7194" s="74"/>
      <c r="M7194" s="74"/>
      <c r="N7194" s="74"/>
      <c r="O7194" s="74"/>
      <c r="P7194" s="74"/>
      <c r="Q7194" s="78"/>
      <c r="AR7194">
        <f t="shared" si="455"/>
        <v>0</v>
      </c>
      <c r="AS7194">
        <f t="shared" si="456"/>
        <v>0</v>
      </c>
      <c r="AT7194">
        <f t="shared" si="454"/>
        <v>0</v>
      </c>
    </row>
    <row r="7195" spans="2:46" ht="15.75" customHeight="1">
      <c r="B7195" t="str">
        <f t="shared" si="453"/>
        <v/>
      </c>
      <c r="C7195" s="73"/>
      <c r="D7195" s="73"/>
      <c r="E7195" s="77"/>
      <c r="F7195" s="74"/>
      <c r="G7195" s="73"/>
      <c r="H7195" s="74"/>
      <c r="I7195" s="74"/>
      <c r="J7195" s="74"/>
      <c r="K7195" s="74"/>
      <c r="L7195" s="74"/>
      <c r="M7195" s="74"/>
      <c r="N7195" s="74"/>
      <c r="O7195" s="74"/>
      <c r="P7195" s="74"/>
      <c r="Q7195" s="78"/>
      <c r="AR7195">
        <f t="shared" si="455"/>
        <v>0</v>
      </c>
      <c r="AS7195">
        <f t="shared" si="456"/>
        <v>0</v>
      </c>
      <c r="AT7195">
        <f t="shared" si="454"/>
        <v>0</v>
      </c>
    </row>
    <row r="7196" spans="2:46" ht="15.75" customHeight="1">
      <c r="B7196" t="str">
        <f t="shared" si="453"/>
        <v/>
      </c>
      <c r="C7196" s="73"/>
      <c r="D7196" s="73"/>
      <c r="E7196" s="77"/>
      <c r="F7196" s="74"/>
      <c r="G7196" s="73"/>
      <c r="H7196" s="74"/>
      <c r="I7196" s="74"/>
      <c r="J7196" s="74"/>
      <c r="K7196" s="74"/>
      <c r="L7196" s="74"/>
      <c r="M7196" s="74"/>
      <c r="N7196" s="74"/>
      <c r="O7196" s="74"/>
      <c r="P7196" s="74"/>
      <c r="Q7196" s="78"/>
      <c r="AR7196">
        <f t="shared" si="455"/>
        <v>0</v>
      </c>
      <c r="AS7196">
        <f t="shared" si="456"/>
        <v>0</v>
      </c>
      <c r="AT7196">
        <f t="shared" si="454"/>
        <v>0</v>
      </c>
    </row>
    <row r="7197" spans="2:46" ht="15.75" customHeight="1">
      <c r="B7197" t="str">
        <f t="shared" si="453"/>
        <v/>
      </c>
      <c r="C7197" s="73"/>
      <c r="D7197" s="73"/>
      <c r="E7197" s="77"/>
      <c r="F7197" s="74"/>
      <c r="G7197" s="73"/>
      <c r="H7197" s="74"/>
      <c r="I7197" s="74"/>
      <c r="J7197" s="74"/>
      <c r="K7197" s="74"/>
      <c r="L7197" s="74"/>
      <c r="M7197" s="74"/>
      <c r="N7197" s="74"/>
      <c r="O7197" s="74"/>
      <c r="P7197" s="74"/>
      <c r="Q7197" s="78"/>
      <c r="AR7197">
        <f t="shared" si="455"/>
        <v>0</v>
      </c>
      <c r="AS7197">
        <f t="shared" si="456"/>
        <v>0</v>
      </c>
      <c r="AT7197">
        <f t="shared" si="454"/>
        <v>0</v>
      </c>
    </row>
    <row r="7198" spans="2:46" ht="15.75" customHeight="1">
      <c r="B7198" t="str">
        <f t="shared" si="453"/>
        <v/>
      </c>
      <c r="C7198" s="73"/>
      <c r="D7198" s="73"/>
      <c r="E7198" s="77"/>
      <c r="F7198" s="74"/>
      <c r="G7198" s="73"/>
      <c r="H7198" s="74"/>
      <c r="I7198" s="74"/>
      <c r="J7198" s="74"/>
      <c r="K7198" s="74"/>
      <c r="L7198" s="74"/>
      <c r="M7198" s="74"/>
      <c r="N7198" s="74"/>
      <c r="O7198" s="74"/>
      <c r="P7198" s="74"/>
      <c r="Q7198" s="78"/>
      <c r="AR7198">
        <f t="shared" si="455"/>
        <v>0</v>
      </c>
      <c r="AS7198">
        <f t="shared" si="456"/>
        <v>0</v>
      </c>
      <c r="AT7198">
        <f t="shared" si="454"/>
        <v>0</v>
      </c>
    </row>
    <row r="7199" spans="2:46" ht="15.75" customHeight="1">
      <c r="B7199" t="str">
        <f t="shared" si="453"/>
        <v/>
      </c>
      <c r="C7199" s="73"/>
      <c r="D7199" s="73"/>
      <c r="E7199" s="77"/>
      <c r="F7199" s="74"/>
      <c r="G7199" s="73"/>
      <c r="H7199" s="74"/>
      <c r="I7199" s="74"/>
      <c r="J7199" s="74"/>
      <c r="K7199" s="74"/>
      <c r="L7199" s="74"/>
      <c r="M7199" s="74"/>
      <c r="N7199" s="74"/>
      <c r="O7199" s="74"/>
      <c r="P7199" s="74"/>
      <c r="Q7199" s="78"/>
      <c r="AR7199">
        <f t="shared" si="455"/>
        <v>0</v>
      </c>
      <c r="AS7199">
        <f t="shared" si="456"/>
        <v>0</v>
      </c>
      <c r="AT7199">
        <f t="shared" si="454"/>
        <v>0</v>
      </c>
    </row>
    <row r="7200" spans="2:46" ht="15.75" customHeight="1">
      <c r="B7200" t="str">
        <f t="shared" si="453"/>
        <v/>
      </c>
      <c r="C7200" s="73"/>
      <c r="D7200" s="73"/>
      <c r="E7200" s="77"/>
      <c r="F7200" s="74"/>
      <c r="G7200" s="73"/>
      <c r="H7200" s="74"/>
      <c r="I7200" s="74"/>
      <c r="J7200" s="74"/>
      <c r="K7200" s="74"/>
      <c r="L7200" s="74"/>
      <c r="M7200" s="74"/>
      <c r="N7200" s="74"/>
      <c r="O7200" s="74"/>
      <c r="P7200" s="74"/>
      <c r="Q7200" s="78"/>
      <c r="AR7200">
        <f t="shared" si="455"/>
        <v>0</v>
      </c>
      <c r="AS7200">
        <f t="shared" si="456"/>
        <v>0</v>
      </c>
      <c r="AT7200">
        <f t="shared" si="454"/>
        <v>0</v>
      </c>
    </row>
    <row r="7201" spans="2:46" ht="15.75" customHeight="1">
      <c r="B7201" t="str">
        <f t="shared" si="453"/>
        <v/>
      </c>
      <c r="C7201" s="73"/>
      <c r="D7201" s="73"/>
      <c r="E7201" s="77"/>
      <c r="F7201" s="74"/>
      <c r="G7201" s="73"/>
      <c r="H7201" s="74"/>
      <c r="I7201" s="74"/>
      <c r="J7201" s="74"/>
      <c r="K7201" s="74"/>
      <c r="L7201" s="74"/>
      <c r="M7201" s="74"/>
      <c r="N7201" s="74"/>
      <c r="O7201" s="74"/>
      <c r="P7201" s="74"/>
      <c r="Q7201" s="78"/>
      <c r="AR7201">
        <f t="shared" si="455"/>
        <v>0</v>
      </c>
      <c r="AS7201">
        <f t="shared" si="456"/>
        <v>0</v>
      </c>
      <c r="AT7201">
        <f t="shared" si="454"/>
        <v>0</v>
      </c>
    </row>
    <row r="7202" spans="2:46" ht="15.75" customHeight="1">
      <c r="B7202" t="str">
        <f t="shared" si="453"/>
        <v/>
      </c>
      <c r="C7202" s="73"/>
      <c r="D7202" s="73"/>
      <c r="E7202" s="77"/>
      <c r="F7202" s="74"/>
      <c r="G7202" s="73"/>
      <c r="H7202" s="74"/>
      <c r="I7202" s="74"/>
      <c r="J7202" s="74"/>
      <c r="K7202" s="74"/>
      <c r="L7202" s="74"/>
      <c r="M7202" s="74"/>
      <c r="N7202" s="74"/>
      <c r="O7202" s="74"/>
      <c r="P7202" s="74"/>
      <c r="Q7202" s="78"/>
      <c r="AR7202">
        <f t="shared" si="455"/>
        <v>0</v>
      </c>
      <c r="AS7202">
        <f t="shared" si="456"/>
        <v>0</v>
      </c>
      <c r="AT7202">
        <f t="shared" si="454"/>
        <v>0</v>
      </c>
    </row>
    <row r="7203" spans="2:46" ht="15.75" customHeight="1">
      <c r="B7203" t="str">
        <f t="shared" si="453"/>
        <v/>
      </c>
      <c r="C7203" s="73"/>
      <c r="D7203" s="73"/>
      <c r="E7203" s="77"/>
      <c r="F7203" s="74"/>
      <c r="G7203" s="73"/>
      <c r="H7203" s="74"/>
      <c r="I7203" s="74"/>
      <c r="J7203" s="74"/>
      <c r="K7203" s="74"/>
      <c r="L7203" s="74"/>
      <c r="M7203" s="74"/>
      <c r="N7203" s="74"/>
      <c r="O7203" s="74"/>
      <c r="P7203" s="74"/>
      <c r="Q7203" s="78"/>
      <c r="AR7203">
        <f t="shared" si="455"/>
        <v>0</v>
      </c>
      <c r="AS7203">
        <f t="shared" si="456"/>
        <v>0</v>
      </c>
      <c r="AT7203">
        <f t="shared" si="454"/>
        <v>0</v>
      </c>
    </row>
    <row r="7204" spans="2:46" ht="15.75" customHeight="1">
      <c r="B7204" t="str">
        <f t="shared" si="453"/>
        <v/>
      </c>
      <c r="C7204" s="73"/>
      <c r="D7204" s="73"/>
      <c r="E7204" s="77"/>
      <c r="F7204" s="74"/>
      <c r="G7204" s="73"/>
      <c r="H7204" s="74"/>
      <c r="I7204" s="74"/>
      <c r="J7204" s="74"/>
      <c r="K7204" s="74"/>
      <c r="L7204" s="74"/>
      <c r="M7204" s="74"/>
      <c r="N7204" s="74"/>
      <c r="O7204" s="74"/>
      <c r="P7204" s="74"/>
      <c r="Q7204" s="78"/>
      <c r="AR7204">
        <f t="shared" si="455"/>
        <v>0</v>
      </c>
      <c r="AS7204">
        <f t="shared" si="456"/>
        <v>0</v>
      </c>
      <c r="AT7204">
        <f t="shared" si="454"/>
        <v>0</v>
      </c>
    </row>
    <row r="7205" spans="2:46" ht="15.75" customHeight="1">
      <c r="B7205" t="str">
        <f t="shared" si="453"/>
        <v/>
      </c>
      <c r="C7205" s="73"/>
      <c r="D7205" s="73"/>
      <c r="E7205" s="77"/>
      <c r="F7205" s="74"/>
      <c r="G7205" s="73"/>
      <c r="H7205" s="74"/>
      <c r="I7205" s="74"/>
      <c r="J7205" s="74"/>
      <c r="K7205" s="74"/>
      <c r="L7205" s="74"/>
      <c r="M7205" s="74"/>
      <c r="N7205" s="74"/>
      <c r="O7205" s="74"/>
      <c r="P7205" s="74"/>
      <c r="Q7205" s="78"/>
      <c r="AR7205">
        <f t="shared" si="455"/>
        <v>0</v>
      </c>
      <c r="AS7205">
        <f t="shared" si="456"/>
        <v>0</v>
      </c>
      <c r="AT7205">
        <f t="shared" si="454"/>
        <v>0</v>
      </c>
    </row>
    <row r="7206" spans="2:46" ht="15.75" customHeight="1">
      <c r="B7206" t="str">
        <f t="shared" si="453"/>
        <v/>
      </c>
      <c r="C7206" s="73"/>
      <c r="D7206" s="73"/>
      <c r="E7206" s="77"/>
      <c r="F7206" s="74"/>
      <c r="G7206" s="73"/>
      <c r="H7206" s="74"/>
      <c r="I7206" s="74"/>
      <c r="J7206" s="74"/>
      <c r="K7206" s="74"/>
      <c r="L7206" s="74"/>
      <c r="M7206" s="74"/>
      <c r="N7206" s="74"/>
      <c r="O7206" s="74"/>
      <c r="P7206" s="74"/>
      <c r="Q7206" s="78"/>
      <c r="AR7206">
        <f t="shared" si="455"/>
        <v>0</v>
      </c>
      <c r="AS7206">
        <f t="shared" si="456"/>
        <v>0</v>
      </c>
      <c r="AT7206">
        <f t="shared" si="454"/>
        <v>0</v>
      </c>
    </row>
    <row r="7207" spans="2:46" ht="15.75" customHeight="1">
      <c r="B7207" t="str">
        <f t="shared" si="453"/>
        <v/>
      </c>
      <c r="C7207" s="73"/>
      <c r="D7207" s="73"/>
      <c r="E7207" s="77"/>
      <c r="F7207" s="74"/>
      <c r="G7207" s="73"/>
      <c r="H7207" s="74"/>
      <c r="I7207" s="74"/>
      <c r="J7207" s="74"/>
      <c r="K7207" s="74"/>
      <c r="L7207" s="74"/>
      <c r="M7207" s="74"/>
      <c r="N7207" s="74"/>
      <c r="O7207" s="74"/>
      <c r="P7207" s="74"/>
      <c r="Q7207" s="78"/>
      <c r="AR7207">
        <f t="shared" si="455"/>
        <v>0</v>
      </c>
      <c r="AS7207">
        <f t="shared" si="456"/>
        <v>0</v>
      </c>
      <c r="AT7207">
        <f t="shared" si="454"/>
        <v>0</v>
      </c>
    </row>
    <row r="7208" spans="2:46" ht="15.75" customHeight="1">
      <c r="B7208" t="str">
        <f t="shared" si="453"/>
        <v/>
      </c>
      <c r="C7208" s="73"/>
      <c r="D7208" s="73"/>
      <c r="E7208" s="77"/>
      <c r="F7208" s="74"/>
      <c r="G7208" s="73"/>
      <c r="H7208" s="74"/>
      <c r="I7208" s="74"/>
      <c r="J7208" s="74"/>
      <c r="K7208" s="74"/>
      <c r="L7208" s="74"/>
      <c r="M7208" s="74"/>
      <c r="N7208" s="74"/>
      <c r="O7208" s="74"/>
      <c r="P7208" s="74"/>
      <c r="Q7208" s="78"/>
      <c r="AR7208">
        <f t="shared" si="455"/>
        <v>0</v>
      </c>
      <c r="AS7208">
        <f t="shared" si="456"/>
        <v>0</v>
      </c>
      <c r="AT7208">
        <f t="shared" si="454"/>
        <v>0</v>
      </c>
    </row>
    <row r="7209" spans="2:46" ht="15.75" customHeight="1">
      <c r="B7209" t="str">
        <f t="shared" si="453"/>
        <v/>
      </c>
      <c r="C7209" s="73"/>
      <c r="D7209" s="73"/>
      <c r="E7209" s="77"/>
      <c r="F7209" s="74"/>
      <c r="G7209" s="73"/>
      <c r="H7209" s="74"/>
      <c r="I7209" s="74"/>
      <c r="J7209" s="74"/>
      <c r="K7209" s="74"/>
      <c r="L7209" s="74"/>
      <c r="M7209" s="74"/>
      <c r="N7209" s="74"/>
      <c r="O7209" s="74"/>
      <c r="P7209" s="74"/>
      <c r="Q7209" s="78"/>
      <c r="AR7209">
        <f t="shared" si="455"/>
        <v>0</v>
      </c>
      <c r="AS7209">
        <f t="shared" si="456"/>
        <v>0</v>
      </c>
      <c r="AT7209">
        <f t="shared" si="454"/>
        <v>0</v>
      </c>
    </row>
    <row r="7210" spans="2:46" ht="15.75" customHeight="1">
      <c r="B7210" t="str">
        <f t="shared" si="453"/>
        <v/>
      </c>
      <c r="C7210" s="73"/>
      <c r="D7210" s="73"/>
      <c r="E7210" s="77"/>
      <c r="F7210" s="74"/>
      <c r="G7210" s="73"/>
      <c r="H7210" s="74"/>
      <c r="I7210" s="74"/>
      <c r="J7210" s="74"/>
      <c r="K7210" s="74"/>
      <c r="L7210" s="74"/>
      <c r="M7210" s="74"/>
      <c r="N7210" s="74"/>
      <c r="O7210" s="74"/>
      <c r="P7210" s="74"/>
      <c r="Q7210" s="78"/>
      <c r="AR7210">
        <f t="shared" si="455"/>
        <v>0</v>
      </c>
      <c r="AS7210">
        <f t="shared" si="456"/>
        <v>0</v>
      </c>
      <c r="AT7210">
        <f t="shared" si="454"/>
        <v>0</v>
      </c>
    </row>
    <row r="7211" spans="2:46" ht="15.75" customHeight="1">
      <c r="B7211" t="str">
        <f t="shared" si="453"/>
        <v/>
      </c>
      <c r="C7211" s="73"/>
      <c r="D7211" s="73"/>
      <c r="E7211" s="77"/>
      <c r="F7211" s="74"/>
      <c r="G7211" s="73"/>
      <c r="H7211" s="74"/>
      <c r="I7211" s="74"/>
      <c r="J7211" s="74"/>
      <c r="K7211" s="74"/>
      <c r="L7211" s="74"/>
      <c r="M7211" s="74"/>
      <c r="N7211" s="74"/>
      <c r="O7211" s="74"/>
      <c r="P7211" s="74"/>
      <c r="Q7211" s="78"/>
      <c r="AR7211">
        <f t="shared" si="455"/>
        <v>0</v>
      </c>
      <c r="AS7211">
        <f t="shared" si="456"/>
        <v>0</v>
      </c>
      <c r="AT7211">
        <f t="shared" si="454"/>
        <v>0</v>
      </c>
    </row>
    <row r="7212" spans="2:46" ht="15.75" customHeight="1">
      <c r="B7212" t="str">
        <f t="shared" si="453"/>
        <v/>
      </c>
      <c r="C7212" s="73"/>
      <c r="D7212" s="73"/>
      <c r="E7212" s="77"/>
      <c r="F7212" s="74"/>
      <c r="G7212" s="73"/>
      <c r="H7212" s="74"/>
      <c r="I7212" s="74"/>
      <c r="J7212" s="74"/>
      <c r="K7212" s="74"/>
      <c r="L7212" s="74"/>
      <c r="M7212" s="74"/>
      <c r="N7212" s="74"/>
      <c r="O7212" s="74"/>
      <c r="P7212" s="74"/>
      <c r="Q7212" s="78"/>
      <c r="AR7212">
        <f t="shared" si="455"/>
        <v>0</v>
      </c>
      <c r="AS7212">
        <f t="shared" si="456"/>
        <v>0</v>
      </c>
      <c r="AT7212">
        <f t="shared" si="454"/>
        <v>0</v>
      </c>
    </row>
    <row r="7213" spans="2:46" ht="15.75" customHeight="1">
      <c r="B7213" t="str">
        <f t="shared" si="453"/>
        <v/>
      </c>
      <c r="C7213" s="73"/>
      <c r="D7213" s="73"/>
      <c r="E7213" s="77"/>
      <c r="F7213" s="74"/>
      <c r="G7213" s="73"/>
      <c r="H7213" s="74"/>
      <c r="I7213" s="74"/>
      <c r="J7213" s="74"/>
      <c r="K7213" s="74"/>
      <c r="L7213" s="74"/>
      <c r="M7213" s="74"/>
      <c r="N7213" s="74"/>
      <c r="O7213" s="74"/>
      <c r="P7213" s="74"/>
      <c r="Q7213" s="78"/>
      <c r="AR7213">
        <f t="shared" si="455"/>
        <v>0</v>
      </c>
      <c r="AS7213">
        <f t="shared" si="456"/>
        <v>0</v>
      </c>
      <c r="AT7213">
        <f t="shared" si="454"/>
        <v>0</v>
      </c>
    </row>
    <row r="7214" spans="2:46" ht="15.75" customHeight="1">
      <c r="B7214" t="str">
        <f t="shared" si="453"/>
        <v/>
      </c>
      <c r="C7214" s="73"/>
      <c r="D7214" s="73"/>
      <c r="E7214" s="77"/>
      <c r="F7214" s="74"/>
      <c r="G7214" s="73"/>
      <c r="H7214" s="74"/>
      <c r="I7214" s="74"/>
      <c r="J7214" s="74"/>
      <c r="K7214" s="74"/>
      <c r="L7214" s="74"/>
      <c r="M7214" s="74"/>
      <c r="N7214" s="74"/>
      <c r="O7214" s="74"/>
      <c r="P7214" s="74"/>
      <c r="Q7214" s="78"/>
      <c r="AR7214">
        <f t="shared" si="455"/>
        <v>0</v>
      </c>
      <c r="AS7214">
        <f t="shared" si="456"/>
        <v>0</v>
      </c>
      <c r="AT7214">
        <f t="shared" si="454"/>
        <v>0</v>
      </c>
    </row>
    <row r="7215" spans="2:46" ht="15.75" customHeight="1">
      <c r="B7215" t="str">
        <f t="shared" si="453"/>
        <v/>
      </c>
      <c r="C7215" s="73"/>
      <c r="D7215" s="73"/>
      <c r="E7215" s="77"/>
      <c r="F7215" s="74"/>
      <c r="G7215" s="73"/>
      <c r="H7215" s="74"/>
      <c r="I7215" s="74"/>
      <c r="J7215" s="74"/>
      <c r="K7215" s="74"/>
      <c r="L7215" s="74"/>
      <c r="M7215" s="74"/>
      <c r="N7215" s="74"/>
      <c r="O7215" s="74"/>
      <c r="P7215" s="74"/>
      <c r="Q7215" s="78"/>
      <c r="AR7215">
        <f t="shared" si="455"/>
        <v>0</v>
      </c>
      <c r="AS7215">
        <f t="shared" si="456"/>
        <v>0</v>
      </c>
      <c r="AT7215">
        <f t="shared" si="454"/>
        <v>0</v>
      </c>
    </row>
    <row r="7216" spans="2:46" ht="15.75" customHeight="1">
      <c r="B7216" t="str">
        <f t="shared" si="453"/>
        <v/>
      </c>
      <c r="C7216" s="73"/>
      <c r="D7216" s="73"/>
      <c r="E7216" s="77"/>
      <c r="F7216" s="74"/>
      <c r="G7216" s="73"/>
      <c r="H7216" s="74"/>
      <c r="I7216" s="74"/>
      <c r="J7216" s="74"/>
      <c r="K7216" s="74"/>
      <c r="L7216" s="74"/>
      <c r="M7216" s="74"/>
      <c r="N7216" s="74"/>
      <c r="O7216" s="74"/>
      <c r="P7216" s="74"/>
      <c r="Q7216" s="78"/>
      <c r="AR7216">
        <f t="shared" si="455"/>
        <v>0</v>
      </c>
      <c r="AS7216">
        <f t="shared" si="456"/>
        <v>0</v>
      </c>
      <c r="AT7216">
        <f t="shared" si="454"/>
        <v>0</v>
      </c>
    </row>
    <row r="7217" spans="2:46" ht="15.75" customHeight="1">
      <c r="B7217" t="str">
        <f t="shared" si="453"/>
        <v/>
      </c>
      <c r="C7217" s="73"/>
      <c r="D7217" s="73"/>
      <c r="E7217" s="77"/>
      <c r="F7217" s="74"/>
      <c r="G7217" s="73"/>
      <c r="H7217" s="74"/>
      <c r="I7217" s="74"/>
      <c r="J7217" s="74"/>
      <c r="K7217" s="74"/>
      <c r="L7217" s="74"/>
      <c r="M7217" s="74"/>
      <c r="N7217" s="74"/>
      <c r="O7217" s="74"/>
      <c r="P7217" s="74"/>
      <c r="Q7217" s="78"/>
      <c r="AR7217">
        <f t="shared" si="455"/>
        <v>0</v>
      </c>
      <c r="AS7217">
        <f t="shared" si="456"/>
        <v>0</v>
      </c>
      <c r="AT7217">
        <f t="shared" si="454"/>
        <v>0</v>
      </c>
    </row>
    <row r="7218" spans="2:46" ht="15.75" customHeight="1">
      <c r="B7218" t="str">
        <f t="shared" si="453"/>
        <v/>
      </c>
      <c r="C7218" s="73"/>
      <c r="D7218" s="73"/>
      <c r="E7218" s="77"/>
      <c r="F7218" s="74"/>
      <c r="G7218" s="73"/>
      <c r="H7218" s="74"/>
      <c r="I7218" s="74"/>
      <c r="J7218" s="74"/>
      <c r="K7218" s="74"/>
      <c r="L7218" s="74"/>
      <c r="M7218" s="74"/>
      <c r="N7218" s="74"/>
      <c r="O7218" s="74"/>
      <c r="P7218" s="74"/>
      <c r="Q7218" s="78"/>
      <c r="AR7218">
        <f t="shared" si="455"/>
        <v>0</v>
      </c>
      <c r="AS7218">
        <f t="shared" si="456"/>
        <v>0</v>
      </c>
      <c r="AT7218">
        <f t="shared" si="454"/>
        <v>0</v>
      </c>
    </row>
    <row r="7219" spans="2:46" ht="15.75" customHeight="1">
      <c r="B7219" t="str">
        <f t="shared" si="453"/>
        <v/>
      </c>
      <c r="C7219" s="73"/>
      <c r="D7219" s="73"/>
      <c r="E7219" s="77"/>
      <c r="F7219" s="74"/>
      <c r="G7219" s="73"/>
      <c r="H7219" s="74"/>
      <c r="I7219" s="74"/>
      <c r="J7219" s="74"/>
      <c r="K7219" s="74"/>
      <c r="L7219" s="74"/>
      <c r="M7219" s="74"/>
      <c r="N7219" s="74"/>
      <c r="O7219" s="74"/>
      <c r="P7219" s="74"/>
      <c r="Q7219" s="78"/>
      <c r="AR7219">
        <f t="shared" si="455"/>
        <v>0</v>
      </c>
      <c r="AS7219">
        <f t="shared" si="456"/>
        <v>0</v>
      </c>
      <c r="AT7219">
        <f t="shared" si="454"/>
        <v>0</v>
      </c>
    </row>
    <row r="7220" spans="2:46" ht="15.75" customHeight="1">
      <c r="B7220" t="str">
        <f t="shared" si="453"/>
        <v/>
      </c>
      <c r="C7220" s="73"/>
      <c r="D7220" s="73"/>
      <c r="E7220" s="77"/>
      <c r="F7220" s="74"/>
      <c r="G7220" s="73"/>
      <c r="H7220" s="74"/>
      <c r="I7220" s="74"/>
      <c r="J7220" s="74"/>
      <c r="K7220" s="74"/>
      <c r="L7220" s="74"/>
      <c r="M7220" s="74"/>
      <c r="N7220" s="74"/>
      <c r="O7220" s="74"/>
      <c r="P7220" s="74"/>
      <c r="Q7220" s="78"/>
      <c r="AR7220">
        <f t="shared" si="455"/>
        <v>0</v>
      </c>
      <c r="AS7220">
        <f t="shared" si="456"/>
        <v>0</v>
      </c>
      <c r="AT7220">
        <f t="shared" si="454"/>
        <v>0</v>
      </c>
    </row>
    <row r="7221" spans="2:46" ht="15.75" customHeight="1">
      <c r="B7221" t="str">
        <f t="shared" si="453"/>
        <v/>
      </c>
      <c r="C7221" s="73"/>
      <c r="D7221" s="73"/>
      <c r="E7221" s="77"/>
      <c r="F7221" s="74"/>
      <c r="G7221" s="73"/>
      <c r="H7221" s="74"/>
      <c r="I7221" s="74"/>
      <c r="J7221" s="74"/>
      <c r="K7221" s="74"/>
      <c r="L7221" s="74"/>
      <c r="M7221" s="74"/>
      <c r="N7221" s="74"/>
      <c r="O7221" s="74"/>
      <c r="P7221" s="74"/>
      <c r="Q7221" s="78"/>
      <c r="AR7221">
        <f t="shared" si="455"/>
        <v>0</v>
      </c>
      <c r="AS7221">
        <f t="shared" si="456"/>
        <v>0</v>
      </c>
      <c r="AT7221">
        <f t="shared" si="454"/>
        <v>0</v>
      </c>
    </row>
    <row r="7222" spans="2:46" ht="15.75" customHeight="1">
      <c r="B7222" t="str">
        <f t="shared" si="453"/>
        <v/>
      </c>
      <c r="C7222" s="73"/>
      <c r="D7222" s="73"/>
      <c r="E7222" s="77"/>
      <c r="F7222" s="74"/>
      <c r="G7222" s="73"/>
      <c r="H7222" s="74"/>
      <c r="I7222" s="74"/>
      <c r="J7222" s="74"/>
      <c r="K7222" s="74"/>
      <c r="L7222" s="74"/>
      <c r="M7222" s="74"/>
      <c r="N7222" s="74"/>
      <c r="O7222" s="74"/>
      <c r="P7222" s="74"/>
      <c r="Q7222" s="78"/>
      <c r="AR7222">
        <f t="shared" si="455"/>
        <v>0</v>
      </c>
      <c r="AS7222">
        <f t="shared" si="456"/>
        <v>0</v>
      </c>
      <c r="AT7222">
        <f t="shared" si="454"/>
        <v>0</v>
      </c>
    </row>
    <row r="7223" spans="2:46" ht="15.75" customHeight="1">
      <c r="B7223" t="str">
        <f t="shared" si="453"/>
        <v/>
      </c>
      <c r="C7223" s="73"/>
      <c r="D7223" s="73"/>
      <c r="E7223" s="77"/>
      <c r="F7223" s="74"/>
      <c r="G7223" s="73"/>
      <c r="H7223" s="74"/>
      <c r="I7223" s="74"/>
      <c r="J7223" s="74"/>
      <c r="K7223" s="74"/>
      <c r="L7223" s="74"/>
      <c r="M7223" s="74"/>
      <c r="N7223" s="74"/>
      <c r="O7223" s="74"/>
      <c r="P7223" s="74"/>
      <c r="Q7223" s="78"/>
      <c r="AR7223">
        <f t="shared" si="455"/>
        <v>0</v>
      </c>
      <c r="AS7223">
        <f t="shared" si="456"/>
        <v>0</v>
      </c>
      <c r="AT7223">
        <f t="shared" si="454"/>
        <v>0</v>
      </c>
    </row>
    <row r="7224" spans="2:46" ht="15.75" customHeight="1">
      <c r="B7224" t="str">
        <f t="shared" si="453"/>
        <v/>
      </c>
      <c r="C7224" s="73"/>
      <c r="D7224" s="73"/>
      <c r="E7224" s="77"/>
      <c r="F7224" s="74"/>
      <c r="G7224" s="73"/>
      <c r="H7224" s="74"/>
      <c r="I7224" s="74"/>
      <c r="J7224" s="74"/>
      <c r="K7224" s="74"/>
      <c r="L7224" s="74"/>
      <c r="M7224" s="74"/>
      <c r="N7224" s="74"/>
      <c r="O7224" s="74"/>
      <c r="P7224" s="74"/>
      <c r="Q7224" s="78"/>
      <c r="AR7224">
        <f t="shared" si="455"/>
        <v>0</v>
      </c>
      <c r="AS7224">
        <f t="shared" si="456"/>
        <v>0</v>
      </c>
      <c r="AT7224">
        <f t="shared" si="454"/>
        <v>0</v>
      </c>
    </row>
    <row r="7225" spans="2:46" ht="15.75" customHeight="1">
      <c r="B7225" t="str">
        <f t="shared" si="453"/>
        <v/>
      </c>
      <c r="C7225" s="73"/>
      <c r="D7225" s="73"/>
      <c r="E7225" s="77"/>
      <c r="F7225" s="74"/>
      <c r="G7225" s="73"/>
      <c r="H7225" s="74"/>
      <c r="I7225" s="74"/>
      <c r="J7225" s="74"/>
      <c r="K7225" s="74"/>
      <c r="L7225" s="74"/>
      <c r="M7225" s="74"/>
      <c r="N7225" s="74"/>
      <c r="O7225" s="74"/>
      <c r="P7225" s="74"/>
      <c r="Q7225" s="78"/>
      <c r="AR7225">
        <f t="shared" si="455"/>
        <v>0</v>
      </c>
      <c r="AS7225">
        <f t="shared" si="456"/>
        <v>0</v>
      </c>
      <c r="AT7225">
        <f t="shared" si="454"/>
        <v>0</v>
      </c>
    </row>
    <row r="7226" spans="2:46" ht="15.75" customHeight="1">
      <c r="B7226" t="str">
        <f t="shared" si="453"/>
        <v/>
      </c>
      <c r="C7226" s="73"/>
      <c r="D7226" s="73"/>
      <c r="E7226" s="77"/>
      <c r="F7226" s="74"/>
      <c r="G7226" s="73"/>
      <c r="H7226" s="74"/>
      <c r="I7226" s="74"/>
      <c r="J7226" s="74"/>
      <c r="K7226" s="74"/>
      <c r="L7226" s="74"/>
      <c r="M7226" s="74"/>
      <c r="N7226" s="74"/>
      <c r="O7226" s="74"/>
      <c r="P7226" s="74"/>
      <c r="Q7226" s="78"/>
      <c r="AR7226">
        <f t="shared" si="455"/>
        <v>0</v>
      </c>
      <c r="AS7226">
        <f t="shared" si="456"/>
        <v>0</v>
      </c>
      <c r="AT7226">
        <f t="shared" si="454"/>
        <v>0</v>
      </c>
    </row>
    <row r="7227" spans="2:46" ht="15.75" customHeight="1">
      <c r="B7227" t="str">
        <f t="shared" si="453"/>
        <v/>
      </c>
      <c r="C7227" s="73"/>
      <c r="D7227" s="73"/>
      <c r="E7227" s="77"/>
      <c r="F7227" s="74"/>
      <c r="G7227" s="73"/>
      <c r="H7227" s="74"/>
      <c r="I7227" s="74"/>
      <c r="J7227" s="74"/>
      <c r="K7227" s="74"/>
      <c r="L7227" s="74"/>
      <c r="M7227" s="74"/>
      <c r="N7227" s="74"/>
      <c r="O7227" s="74"/>
      <c r="P7227" s="74"/>
      <c r="Q7227" s="78"/>
      <c r="AR7227">
        <f t="shared" si="455"/>
        <v>0</v>
      </c>
      <c r="AS7227">
        <f t="shared" si="456"/>
        <v>0</v>
      </c>
      <c r="AT7227">
        <f t="shared" si="454"/>
        <v>0</v>
      </c>
    </row>
    <row r="7228" spans="2:46" ht="15.75" customHeight="1">
      <c r="B7228" t="str">
        <f t="shared" si="453"/>
        <v/>
      </c>
      <c r="C7228" s="73"/>
      <c r="D7228" s="73"/>
      <c r="E7228" s="77"/>
      <c r="F7228" s="74"/>
      <c r="G7228" s="73"/>
      <c r="H7228" s="74"/>
      <c r="I7228" s="74"/>
      <c r="J7228" s="74"/>
      <c r="K7228" s="74"/>
      <c r="L7228" s="74"/>
      <c r="M7228" s="74"/>
      <c r="N7228" s="74"/>
      <c r="O7228" s="74"/>
      <c r="P7228" s="74"/>
      <c r="Q7228" s="78"/>
      <c r="AR7228">
        <f t="shared" si="455"/>
        <v>0</v>
      </c>
      <c r="AS7228">
        <f t="shared" si="456"/>
        <v>0</v>
      </c>
      <c r="AT7228">
        <f t="shared" si="454"/>
        <v>0</v>
      </c>
    </row>
    <row r="7229" spans="2:46" ht="15.75" customHeight="1">
      <c r="B7229" t="str">
        <f t="shared" si="453"/>
        <v/>
      </c>
      <c r="C7229" s="73"/>
      <c r="D7229" s="73"/>
      <c r="E7229" s="77"/>
      <c r="F7229" s="74"/>
      <c r="G7229" s="73"/>
      <c r="H7229" s="74"/>
      <c r="I7229" s="74"/>
      <c r="J7229" s="74"/>
      <c r="K7229" s="74"/>
      <c r="L7229" s="74"/>
      <c r="M7229" s="74"/>
      <c r="N7229" s="74"/>
      <c r="O7229" s="74"/>
      <c r="P7229" s="74"/>
      <c r="Q7229" s="78"/>
      <c r="AR7229">
        <f t="shared" si="455"/>
        <v>0</v>
      </c>
      <c r="AS7229">
        <f t="shared" si="456"/>
        <v>0</v>
      </c>
      <c r="AT7229">
        <f t="shared" si="454"/>
        <v>0</v>
      </c>
    </row>
    <row r="7230" spans="2:46" ht="15.75" customHeight="1">
      <c r="B7230" t="str">
        <f t="shared" si="453"/>
        <v/>
      </c>
      <c r="C7230" s="73"/>
      <c r="D7230" s="73"/>
      <c r="E7230" s="77"/>
      <c r="F7230" s="74"/>
      <c r="G7230" s="73"/>
      <c r="H7230" s="74"/>
      <c r="I7230" s="74"/>
      <c r="J7230" s="74"/>
      <c r="K7230" s="74"/>
      <c r="L7230" s="74"/>
      <c r="M7230" s="74"/>
      <c r="N7230" s="74"/>
      <c r="O7230" s="74"/>
      <c r="P7230" s="74"/>
      <c r="Q7230" s="78"/>
      <c r="AR7230">
        <f t="shared" si="455"/>
        <v>0</v>
      </c>
      <c r="AS7230">
        <f t="shared" si="456"/>
        <v>0</v>
      </c>
      <c r="AT7230">
        <f t="shared" si="454"/>
        <v>0</v>
      </c>
    </row>
    <row r="7231" spans="2:46" ht="15.75" customHeight="1">
      <c r="B7231" t="str">
        <f t="shared" si="453"/>
        <v/>
      </c>
      <c r="C7231" s="73"/>
      <c r="D7231" s="73"/>
      <c r="E7231" s="77"/>
      <c r="F7231" s="74"/>
      <c r="G7231" s="73"/>
      <c r="H7231" s="74"/>
      <c r="I7231" s="74"/>
      <c r="J7231" s="74"/>
      <c r="K7231" s="74"/>
      <c r="L7231" s="74"/>
      <c r="M7231" s="74"/>
      <c r="N7231" s="74"/>
      <c r="O7231" s="74"/>
      <c r="P7231" s="74"/>
      <c r="Q7231" s="78"/>
      <c r="AR7231">
        <f t="shared" si="455"/>
        <v>0</v>
      </c>
      <c r="AS7231">
        <f t="shared" si="456"/>
        <v>0</v>
      </c>
      <c r="AT7231">
        <f t="shared" si="454"/>
        <v>0</v>
      </c>
    </row>
    <row r="7232" spans="2:46" ht="15.75" customHeight="1">
      <c r="B7232" t="str">
        <f t="shared" si="453"/>
        <v/>
      </c>
      <c r="C7232" s="73"/>
      <c r="D7232" s="73"/>
      <c r="E7232" s="77"/>
      <c r="F7232" s="74"/>
      <c r="G7232" s="73"/>
      <c r="H7232" s="74"/>
      <c r="I7232" s="74"/>
      <c r="J7232" s="74"/>
      <c r="K7232" s="74"/>
      <c r="L7232" s="74"/>
      <c r="M7232" s="74"/>
      <c r="N7232" s="74"/>
      <c r="O7232" s="74"/>
      <c r="P7232" s="74"/>
      <c r="Q7232" s="78"/>
      <c r="AR7232">
        <f t="shared" si="455"/>
        <v>0</v>
      </c>
      <c r="AS7232">
        <f t="shared" si="456"/>
        <v>0</v>
      </c>
      <c r="AT7232">
        <f t="shared" si="454"/>
        <v>0</v>
      </c>
    </row>
    <row r="7233" spans="2:46" ht="15.75" customHeight="1">
      <c r="B7233" t="str">
        <f t="shared" si="453"/>
        <v/>
      </c>
      <c r="C7233" s="73"/>
      <c r="D7233" s="73"/>
      <c r="E7233" s="77"/>
      <c r="F7233" s="74"/>
      <c r="G7233" s="73"/>
      <c r="H7233" s="74"/>
      <c r="I7233" s="74"/>
      <c r="J7233" s="74"/>
      <c r="K7233" s="74"/>
      <c r="L7233" s="74"/>
      <c r="M7233" s="74"/>
      <c r="N7233" s="74"/>
      <c r="O7233" s="74"/>
      <c r="P7233" s="74"/>
      <c r="Q7233" s="78"/>
      <c r="AR7233">
        <f t="shared" si="455"/>
        <v>0</v>
      </c>
      <c r="AS7233">
        <f t="shared" si="456"/>
        <v>0</v>
      </c>
      <c r="AT7233">
        <f t="shared" si="454"/>
        <v>0</v>
      </c>
    </row>
    <row r="7234" spans="2:46" ht="15.75" customHeight="1">
      <c r="B7234" t="str">
        <f t="shared" ref="B7234:B7297" si="457">D7234&amp;Q7234&amp;E7234</f>
        <v/>
      </c>
      <c r="C7234" s="73"/>
      <c r="D7234" s="73"/>
      <c r="E7234" s="77"/>
      <c r="F7234" s="74"/>
      <c r="G7234" s="73"/>
      <c r="H7234" s="74"/>
      <c r="I7234" s="74"/>
      <c r="J7234" s="74"/>
      <c r="K7234" s="74"/>
      <c r="L7234" s="74"/>
      <c r="M7234" s="74"/>
      <c r="N7234" s="74"/>
      <c r="O7234" s="74"/>
      <c r="P7234" s="74"/>
      <c r="Q7234" s="78"/>
      <c r="AR7234">
        <f t="shared" si="455"/>
        <v>0</v>
      </c>
      <c r="AS7234">
        <f t="shared" si="456"/>
        <v>0</v>
      </c>
      <c r="AT7234">
        <f t="shared" ref="AT7234:AT7297" si="458">AR7234-AS7234</f>
        <v>0</v>
      </c>
    </row>
    <row r="7235" spans="2:46" ht="15.75" customHeight="1">
      <c r="B7235" t="str">
        <f t="shared" si="457"/>
        <v/>
      </c>
      <c r="C7235" s="73"/>
      <c r="D7235" s="73"/>
      <c r="E7235" s="77"/>
      <c r="F7235" s="74"/>
      <c r="G7235" s="73"/>
      <c r="H7235" s="74"/>
      <c r="I7235" s="74"/>
      <c r="J7235" s="74"/>
      <c r="K7235" s="74"/>
      <c r="L7235" s="74"/>
      <c r="M7235" s="74"/>
      <c r="N7235" s="74"/>
      <c r="O7235" s="74"/>
      <c r="P7235" s="74"/>
      <c r="Q7235" s="78"/>
      <c r="AR7235">
        <f t="shared" si="455"/>
        <v>0</v>
      </c>
      <c r="AS7235">
        <f t="shared" si="456"/>
        <v>0</v>
      </c>
      <c r="AT7235">
        <f t="shared" si="458"/>
        <v>0</v>
      </c>
    </row>
    <row r="7236" spans="2:46" ht="15.75" customHeight="1">
      <c r="B7236" t="str">
        <f t="shared" si="457"/>
        <v/>
      </c>
      <c r="C7236" s="73"/>
      <c r="D7236" s="73"/>
      <c r="E7236" s="77"/>
      <c r="F7236" s="74"/>
      <c r="G7236" s="73"/>
      <c r="H7236" s="74"/>
      <c r="I7236" s="74"/>
      <c r="J7236" s="74"/>
      <c r="K7236" s="74"/>
      <c r="L7236" s="74"/>
      <c r="M7236" s="74"/>
      <c r="N7236" s="74"/>
      <c r="O7236" s="74"/>
      <c r="P7236" s="74"/>
      <c r="Q7236" s="78"/>
      <c r="AR7236">
        <f t="shared" si="455"/>
        <v>0</v>
      </c>
      <c r="AS7236">
        <f t="shared" si="456"/>
        <v>0</v>
      </c>
      <c r="AT7236">
        <f t="shared" si="458"/>
        <v>0</v>
      </c>
    </row>
    <row r="7237" spans="2:46" ht="15.75" customHeight="1">
      <c r="B7237" t="str">
        <f t="shared" si="457"/>
        <v/>
      </c>
      <c r="C7237" s="73"/>
      <c r="D7237" s="73"/>
      <c r="E7237" s="77"/>
      <c r="F7237" s="74"/>
      <c r="G7237" s="73"/>
      <c r="H7237" s="74"/>
      <c r="I7237" s="74"/>
      <c r="J7237" s="74"/>
      <c r="K7237" s="74"/>
      <c r="L7237" s="74"/>
      <c r="M7237" s="74"/>
      <c r="N7237" s="74"/>
      <c r="O7237" s="74"/>
      <c r="P7237" s="74"/>
      <c r="Q7237" s="78"/>
      <c r="AR7237">
        <f t="shared" si="455"/>
        <v>0</v>
      </c>
      <c r="AS7237">
        <f t="shared" si="456"/>
        <v>0</v>
      </c>
      <c r="AT7237">
        <f t="shared" si="458"/>
        <v>0</v>
      </c>
    </row>
    <row r="7238" spans="2:46" ht="15.75" customHeight="1">
      <c r="B7238" t="str">
        <f t="shared" si="457"/>
        <v/>
      </c>
      <c r="C7238" s="73"/>
      <c r="D7238" s="73"/>
      <c r="E7238" s="77"/>
      <c r="F7238" s="74"/>
      <c r="G7238" s="73"/>
      <c r="H7238" s="74"/>
      <c r="I7238" s="74"/>
      <c r="J7238" s="74"/>
      <c r="K7238" s="74"/>
      <c r="L7238" s="74"/>
      <c r="M7238" s="74"/>
      <c r="N7238" s="74"/>
      <c r="O7238" s="74"/>
      <c r="P7238" s="74"/>
      <c r="Q7238" s="78"/>
      <c r="AR7238">
        <f t="shared" si="455"/>
        <v>0</v>
      </c>
      <c r="AS7238">
        <f t="shared" si="456"/>
        <v>0</v>
      </c>
      <c r="AT7238">
        <f t="shared" si="458"/>
        <v>0</v>
      </c>
    </row>
    <row r="7239" spans="2:46" ht="15.75" customHeight="1">
      <c r="B7239" t="str">
        <f t="shared" si="457"/>
        <v/>
      </c>
      <c r="C7239" s="73"/>
      <c r="D7239" s="73"/>
      <c r="E7239" s="77"/>
      <c r="F7239" s="74"/>
      <c r="G7239" s="73"/>
      <c r="H7239" s="74"/>
      <c r="I7239" s="74"/>
      <c r="J7239" s="74"/>
      <c r="K7239" s="74"/>
      <c r="L7239" s="74"/>
      <c r="M7239" s="74"/>
      <c r="N7239" s="74"/>
      <c r="O7239" s="74"/>
      <c r="P7239" s="74"/>
      <c r="Q7239" s="78"/>
      <c r="AR7239">
        <f t="shared" si="455"/>
        <v>0</v>
      </c>
      <c r="AS7239">
        <f t="shared" si="456"/>
        <v>0</v>
      </c>
      <c r="AT7239">
        <f t="shared" si="458"/>
        <v>0</v>
      </c>
    </row>
    <row r="7240" spans="2:46" ht="15.75" customHeight="1">
      <c r="B7240" t="str">
        <f t="shared" si="457"/>
        <v/>
      </c>
      <c r="C7240" s="73"/>
      <c r="D7240" s="73"/>
      <c r="E7240" s="77"/>
      <c r="F7240" s="74"/>
      <c r="G7240" s="73"/>
      <c r="H7240" s="74"/>
      <c r="I7240" s="74"/>
      <c r="J7240" s="74"/>
      <c r="K7240" s="74"/>
      <c r="L7240" s="74"/>
      <c r="M7240" s="74"/>
      <c r="N7240" s="74"/>
      <c r="O7240" s="74"/>
      <c r="P7240" s="74"/>
      <c r="Q7240" s="78"/>
      <c r="AR7240">
        <f t="shared" ref="AR7240:AR7303" si="459">IF($AU$2&lt;&gt;5,NA(),IF(D7240=D7239,0,IF(AND(D16741=D7240,D7241=D7240),O7240+O7241+O16741,IF(D7241=D7240,O7241+O7240,O7240))))</f>
        <v>0</v>
      </c>
      <c r="AS7240">
        <f t="shared" ref="AS7240:AS7303" si="460">IF($AU$2&lt;&gt;5,NA(),IF(D7240=D7239,0,IF(AND(D16741=D7240,D7241=D7240),P7240+P7241+P16741,IF(D7241=D7240,P7241+P7240,P7240))))</f>
        <v>0</v>
      </c>
      <c r="AT7240">
        <f t="shared" si="458"/>
        <v>0</v>
      </c>
    </row>
    <row r="7241" spans="2:46" ht="15.75" customHeight="1">
      <c r="B7241" t="str">
        <f t="shared" si="457"/>
        <v/>
      </c>
      <c r="C7241" s="73"/>
      <c r="D7241" s="73"/>
      <c r="E7241" s="77"/>
      <c r="F7241" s="74"/>
      <c r="G7241" s="73"/>
      <c r="H7241" s="74"/>
      <c r="I7241" s="74"/>
      <c r="J7241" s="74"/>
      <c r="K7241" s="74"/>
      <c r="L7241" s="74"/>
      <c r="M7241" s="74"/>
      <c r="N7241" s="74"/>
      <c r="O7241" s="74"/>
      <c r="P7241" s="74"/>
      <c r="Q7241" s="78"/>
      <c r="AR7241">
        <f t="shared" si="459"/>
        <v>0</v>
      </c>
      <c r="AS7241">
        <f t="shared" si="460"/>
        <v>0</v>
      </c>
      <c r="AT7241">
        <f t="shared" si="458"/>
        <v>0</v>
      </c>
    </row>
    <row r="7242" spans="2:46" ht="15.75" customHeight="1">
      <c r="B7242" t="str">
        <f t="shared" si="457"/>
        <v/>
      </c>
      <c r="C7242" s="73"/>
      <c r="D7242" s="73"/>
      <c r="E7242" s="77"/>
      <c r="F7242" s="74"/>
      <c r="G7242" s="73"/>
      <c r="H7242" s="74"/>
      <c r="I7242" s="74"/>
      <c r="J7242" s="74"/>
      <c r="K7242" s="74"/>
      <c r="L7242" s="74"/>
      <c r="M7242" s="74"/>
      <c r="N7242" s="74"/>
      <c r="O7242" s="74"/>
      <c r="P7242" s="74"/>
      <c r="Q7242" s="78"/>
      <c r="AR7242">
        <f t="shared" si="459"/>
        <v>0</v>
      </c>
      <c r="AS7242">
        <f t="shared" si="460"/>
        <v>0</v>
      </c>
      <c r="AT7242">
        <f t="shared" si="458"/>
        <v>0</v>
      </c>
    </row>
    <row r="7243" spans="2:46" ht="15.75" customHeight="1">
      <c r="B7243" t="str">
        <f t="shared" si="457"/>
        <v/>
      </c>
      <c r="C7243" s="73"/>
      <c r="D7243" s="73"/>
      <c r="E7243" s="77"/>
      <c r="F7243" s="74"/>
      <c r="G7243" s="73"/>
      <c r="H7243" s="74"/>
      <c r="I7243" s="74"/>
      <c r="J7243" s="74"/>
      <c r="K7243" s="74"/>
      <c r="L7243" s="74"/>
      <c r="M7243" s="74"/>
      <c r="N7243" s="74"/>
      <c r="O7243" s="74"/>
      <c r="P7243" s="74"/>
      <c r="Q7243" s="78"/>
      <c r="AR7243">
        <f t="shared" si="459"/>
        <v>0</v>
      </c>
      <c r="AS7243">
        <f t="shared" si="460"/>
        <v>0</v>
      </c>
      <c r="AT7243">
        <f t="shared" si="458"/>
        <v>0</v>
      </c>
    </row>
    <row r="7244" spans="2:46" ht="15.75" customHeight="1">
      <c r="B7244" t="str">
        <f t="shared" si="457"/>
        <v/>
      </c>
      <c r="C7244" s="73"/>
      <c r="D7244" s="73"/>
      <c r="E7244" s="77"/>
      <c r="F7244" s="74"/>
      <c r="G7244" s="73"/>
      <c r="H7244" s="74"/>
      <c r="I7244" s="74"/>
      <c r="J7244" s="74"/>
      <c r="K7244" s="74"/>
      <c r="L7244" s="74"/>
      <c r="M7244" s="74"/>
      <c r="N7244" s="74"/>
      <c r="O7244" s="74"/>
      <c r="P7244" s="74"/>
      <c r="Q7244" s="78"/>
      <c r="AR7244">
        <f t="shared" si="459"/>
        <v>0</v>
      </c>
      <c r="AS7244">
        <f t="shared" si="460"/>
        <v>0</v>
      </c>
      <c r="AT7244">
        <f t="shared" si="458"/>
        <v>0</v>
      </c>
    </row>
    <row r="7245" spans="2:46" ht="15.75" customHeight="1">
      <c r="B7245" t="str">
        <f t="shared" si="457"/>
        <v/>
      </c>
      <c r="C7245" s="73"/>
      <c r="D7245" s="73"/>
      <c r="E7245" s="77"/>
      <c r="F7245" s="74"/>
      <c r="G7245" s="73"/>
      <c r="H7245" s="74"/>
      <c r="I7245" s="74"/>
      <c r="J7245" s="74"/>
      <c r="K7245" s="74"/>
      <c r="L7245" s="74"/>
      <c r="M7245" s="74"/>
      <c r="N7245" s="74"/>
      <c r="O7245" s="74"/>
      <c r="P7245" s="74"/>
      <c r="Q7245" s="78"/>
      <c r="AR7245">
        <f t="shared" si="459"/>
        <v>0</v>
      </c>
      <c r="AS7245">
        <f t="shared" si="460"/>
        <v>0</v>
      </c>
      <c r="AT7245">
        <f t="shared" si="458"/>
        <v>0</v>
      </c>
    </row>
    <row r="7246" spans="2:46" ht="15.75" customHeight="1">
      <c r="B7246" t="str">
        <f t="shared" si="457"/>
        <v/>
      </c>
      <c r="C7246" s="73"/>
      <c r="D7246" s="73"/>
      <c r="E7246" s="77"/>
      <c r="F7246" s="74"/>
      <c r="G7246" s="73"/>
      <c r="H7246" s="74"/>
      <c r="I7246" s="74"/>
      <c r="J7246" s="74"/>
      <c r="K7246" s="74"/>
      <c r="L7246" s="74"/>
      <c r="M7246" s="74"/>
      <c r="N7246" s="74"/>
      <c r="O7246" s="74"/>
      <c r="P7246" s="74"/>
      <c r="Q7246" s="78"/>
      <c r="AR7246">
        <f t="shared" si="459"/>
        <v>0</v>
      </c>
      <c r="AS7246">
        <f t="shared" si="460"/>
        <v>0</v>
      </c>
      <c r="AT7246">
        <f t="shared" si="458"/>
        <v>0</v>
      </c>
    </row>
    <row r="7247" spans="2:46" ht="15.75" customHeight="1">
      <c r="B7247" t="str">
        <f t="shared" si="457"/>
        <v/>
      </c>
      <c r="C7247" s="73"/>
      <c r="D7247" s="73"/>
      <c r="E7247" s="77"/>
      <c r="F7247" s="74"/>
      <c r="G7247" s="73"/>
      <c r="H7247" s="74"/>
      <c r="I7247" s="74"/>
      <c r="J7247" s="74"/>
      <c r="K7247" s="74"/>
      <c r="L7247" s="74"/>
      <c r="M7247" s="74"/>
      <c r="N7247" s="74"/>
      <c r="O7247" s="74"/>
      <c r="P7247" s="74"/>
      <c r="Q7247" s="78"/>
      <c r="AR7247">
        <f t="shared" si="459"/>
        <v>0</v>
      </c>
      <c r="AS7247">
        <f t="shared" si="460"/>
        <v>0</v>
      </c>
      <c r="AT7247">
        <f t="shared" si="458"/>
        <v>0</v>
      </c>
    </row>
    <row r="7248" spans="2:46" ht="15.75" customHeight="1">
      <c r="B7248" t="str">
        <f t="shared" si="457"/>
        <v/>
      </c>
      <c r="C7248" s="73"/>
      <c r="D7248" s="73"/>
      <c r="E7248" s="77"/>
      <c r="F7248" s="74"/>
      <c r="G7248" s="73"/>
      <c r="H7248" s="74"/>
      <c r="I7248" s="74"/>
      <c r="J7248" s="74"/>
      <c r="K7248" s="74"/>
      <c r="L7248" s="74"/>
      <c r="M7248" s="74"/>
      <c r="N7248" s="74"/>
      <c r="O7248" s="74"/>
      <c r="P7248" s="74"/>
      <c r="Q7248" s="78"/>
      <c r="AR7248">
        <f t="shared" si="459"/>
        <v>0</v>
      </c>
      <c r="AS7248">
        <f t="shared" si="460"/>
        <v>0</v>
      </c>
      <c r="AT7248">
        <f t="shared" si="458"/>
        <v>0</v>
      </c>
    </row>
    <row r="7249" spans="2:46" ht="15.75" customHeight="1">
      <c r="B7249" t="str">
        <f t="shared" si="457"/>
        <v/>
      </c>
      <c r="C7249" s="73"/>
      <c r="D7249" s="73"/>
      <c r="E7249" s="77"/>
      <c r="F7249" s="74"/>
      <c r="G7249" s="73"/>
      <c r="H7249" s="74"/>
      <c r="I7249" s="74"/>
      <c r="J7249" s="74"/>
      <c r="K7249" s="74"/>
      <c r="L7249" s="74"/>
      <c r="M7249" s="74"/>
      <c r="N7249" s="74"/>
      <c r="O7249" s="74"/>
      <c r="P7249" s="74"/>
      <c r="Q7249" s="78"/>
      <c r="AR7249">
        <f t="shared" si="459"/>
        <v>0</v>
      </c>
      <c r="AS7249">
        <f t="shared" si="460"/>
        <v>0</v>
      </c>
      <c r="AT7249">
        <f t="shared" si="458"/>
        <v>0</v>
      </c>
    </row>
    <row r="7250" spans="2:46" ht="15.75" customHeight="1">
      <c r="B7250" t="str">
        <f t="shared" si="457"/>
        <v/>
      </c>
      <c r="C7250" s="73"/>
      <c r="D7250" s="73"/>
      <c r="E7250" s="77"/>
      <c r="F7250" s="74"/>
      <c r="G7250" s="73"/>
      <c r="H7250" s="74"/>
      <c r="I7250" s="74"/>
      <c r="J7250" s="74"/>
      <c r="K7250" s="74"/>
      <c r="L7250" s="74"/>
      <c r="M7250" s="74"/>
      <c r="N7250" s="74"/>
      <c r="O7250" s="74"/>
      <c r="P7250" s="74"/>
      <c r="Q7250" s="78"/>
      <c r="AR7250">
        <f t="shared" si="459"/>
        <v>0</v>
      </c>
      <c r="AS7250">
        <f t="shared" si="460"/>
        <v>0</v>
      </c>
      <c r="AT7250">
        <f t="shared" si="458"/>
        <v>0</v>
      </c>
    </row>
    <row r="7251" spans="2:46" ht="15.75" customHeight="1">
      <c r="B7251" t="str">
        <f t="shared" si="457"/>
        <v/>
      </c>
      <c r="C7251" s="73"/>
      <c r="D7251" s="73"/>
      <c r="E7251" s="77"/>
      <c r="F7251" s="74"/>
      <c r="G7251" s="73"/>
      <c r="H7251" s="74"/>
      <c r="I7251" s="74"/>
      <c r="J7251" s="74"/>
      <c r="K7251" s="74"/>
      <c r="L7251" s="74"/>
      <c r="M7251" s="74"/>
      <c r="N7251" s="74"/>
      <c r="O7251" s="74"/>
      <c r="P7251" s="74"/>
      <c r="Q7251" s="78"/>
      <c r="AR7251">
        <f t="shared" si="459"/>
        <v>0</v>
      </c>
      <c r="AS7251">
        <f t="shared" si="460"/>
        <v>0</v>
      </c>
      <c r="AT7251">
        <f t="shared" si="458"/>
        <v>0</v>
      </c>
    </row>
    <row r="7252" spans="2:46" ht="15.75" customHeight="1">
      <c r="B7252" t="str">
        <f t="shared" si="457"/>
        <v/>
      </c>
      <c r="C7252" s="73"/>
      <c r="D7252" s="73"/>
      <c r="E7252" s="77"/>
      <c r="F7252" s="74"/>
      <c r="G7252" s="73"/>
      <c r="H7252" s="74"/>
      <c r="I7252" s="74"/>
      <c r="J7252" s="74"/>
      <c r="K7252" s="74"/>
      <c r="L7252" s="74"/>
      <c r="M7252" s="74"/>
      <c r="N7252" s="74"/>
      <c r="O7252" s="74"/>
      <c r="P7252" s="74"/>
      <c r="Q7252" s="78"/>
      <c r="AR7252">
        <f t="shared" si="459"/>
        <v>0</v>
      </c>
      <c r="AS7252">
        <f t="shared" si="460"/>
        <v>0</v>
      </c>
      <c r="AT7252">
        <f t="shared" si="458"/>
        <v>0</v>
      </c>
    </row>
    <row r="7253" spans="2:46" ht="15.75" customHeight="1">
      <c r="B7253" t="str">
        <f t="shared" si="457"/>
        <v/>
      </c>
      <c r="C7253" s="73"/>
      <c r="D7253" s="73"/>
      <c r="E7253" s="77"/>
      <c r="F7253" s="74"/>
      <c r="G7253" s="73"/>
      <c r="H7253" s="74"/>
      <c r="I7253" s="74"/>
      <c r="J7253" s="74"/>
      <c r="K7253" s="74"/>
      <c r="L7253" s="74"/>
      <c r="M7253" s="74"/>
      <c r="N7253" s="74"/>
      <c r="O7253" s="74"/>
      <c r="P7253" s="74"/>
      <c r="Q7253" s="78"/>
      <c r="AR7253">
        <f t="shared" si="459"/>
        <v>0</v>
      </c>
      <c r="AS7253">
        <f t="shared" si="460"/>
        <v>0</v>
      </c>
      <c r="AT7253">
        <f t="shared" si="458"/>
        <v>0</v>
      </c>
    </row>
    <row r="7254" spans="2:46" ht="15.75" customHeight="1">
      <c r="B7254" t="str">
        <f t="shared" si="457"/>
        <v/>
      </c>
      <c r="C7254" s="73"/>
      <c r="D7254" s="73"/>
      <c r="E7254" s="77"/>
      <c r="F7254" s="74"/>
      <c r="G7254" s="73"/>
      <c r="H7254" s="74"/>
      <c r="I7254" s="74"/>
      <c r="J7254" s="74"/>
      <c r="K7254" s="74"/>
      <c r="L7254" s="74"/>
      <c r="M7254" s="74"/>
      <c r="N7254" s="74"/>
      <c r="O7254" s="74"/>
      <c r="P7254" s="74"/>
      <c r="Q7254" s="78"/>
      <c r="AR7254">
        <f t="shared" si="459"/>
        <v>0</v>
      </c>
      <c r="AS7254">
        <f t="shared" si="460"/>
        <v>0</v>
      </c>
      <c r="AT7254">
        <f t="shared" si="458"/>
        <v>0</v>
      </c>
    </row>
    <row r="7255" spans="2:46" ht="15.75" customHeight="1">
      <c r="B7255" t="str">
        <f t="shared" si="457"/>
        <v/>
      </c>
      <c r="C7255" s="73"/>
      <c r="D7255" s="73"/>
      <c r="E7255" s="77"/>
      <c r="F7255" s="74"/>
      <c r="G7255" s="73"/>
      <c r="H7255" s="74"/>
      <c r="I7255" s="74"/>
      <c r="J7255" s="74"/>
      <c r="K7255" s="74"/>
      <c r="L7255" s="74"/>
      <c r="M7255" s="74"/>
      <c r="N7255" s="74"/>
      <c r="O7255" s="74"/>
      <c r="P7255" s="74"/>
      <c r="Q7255" s="78"/>
      <c r="AR7255">
        <f t="shared" si="459"/>
        <v>0</v>
      </c>
      <c r="AS7255">
        <f t="shared" si="460"/>
        <v>0</v>
      </c>
      <c r="AT7255">
        <f t="shared" si="458"/>
        <v>0</v>
      </c>
    </row>
    <row r="7256" spans="2:46" ht="15.75" customHeight="1">
      <c r="B7256" t="str">
        <f t="shared" si="457"/>
        <v/>
      </c>
      <c r="C7256" s="73"/>
      <c r="D7256" s="73"/>
      <c r="E7256" s="77"/>
      <c r="F7256" s="74"/>
      <c r="G7256" s="73"/>
      <c r="H7256" s="74"/>
      <c r="I7256" s="74"/>
      <c r="J7256" s="74"/>
      <c r="K7256" s="74"/>
      <c r="L7256" s="74"/>
      <c r="M7256" s="74"/>
      <c r="N7256" s="74"/>
      <c r="O7256" s="74"/>
      <c r="P7256" s="74"/>
      <c r="Q7256" s="78"/>
      <c r="AR7256">
        <f t="shared" si="459"/>
        <v>0</v>
      </c>
      <c r="AS7256">
        <f t="shared" si="460"/>
        <v>0</v>
      </c>
      <c r="AT7256">
        <f t="shared" si="458"/>
        <v>0</v>
      </c>
    </row>
    <row r="7257" spans="2:46" ht="15.75" customHeight="1">
      <c r="B7257" t="str">
        <f t="shared" si="457"/>
        <v/>
      </c>
      <c r="C7257" s="73"/>
      <c r="D7257" s="73"/>
      <c r="E7257" s="77"/>
      <c r="F7257" s="74"/>
      <c r="G7257" s="73"/>
      <c r="H7257" s="74"/>
      <c r="I7257" s="74"/>
      <c r="J7257" s="74"/>
      <c r="K7257" s="74"/>
      <c r="L7257" s="74"/>
      <c r="M7257" s="74"/>
      <c r="N7257" s="74"/>
      <c r="O7257" s="74"/>
      <c r="P7257" s="74"/>
      <c r="Q7257" s="78"/>
      <c r="AR7257">
        <f t="shared" si="459"/>
        <v>0</v>
      </c>
      <c r="AS7257">
        <f t="shared" si="460"/>
        <v>0</v>
      </c>
      <c r="AT7257">
        <f t="shared" si="458"/>
        <v>0</v>
      </c>
    </row>
    <row r="7258" spans="2:46" ht="15.75" customHeight="1">
      <c r="B7258" t="str">
        <f t="shared" si="457"/>
        <v/>
      </c>
      <c r="C7258" s="73"/>
      <c r="D7258" s="73"/>
      <c r="E7258" s="77"/>
      <c r="F7258" s="74"/>
      <c r="G7258" s="73"/>
      <c r="H7258" s="74"/>
      <c r="I7258" s="74"/>
      <c r="J7258" s="74"/>
      <c r="K7258" s="74"/>
      <c r="L7258" s="74"/>
      <c r="M7258" s="74"/>
      <c r="N7258" s="74"/>
      <c r="O7258" s="74"/>
      <c r="P7258" s="74"/>
      <c r="Q7258" s="78"/>
      <c r="AR7258">
        <f t="shared" si="459"/>
        <v>0</v>
      </c>
      <c r="AS7258">
        <f t="shared" si="460"/>
        <v>0</v>
      </c>
      <c r="AT7258">
        <f t="shared" si="458"/>
        <v>0</v>
      </c>
    </row>
    <row r="7259" spans="2:46" ht="15.75" customHeight="1">
      <c r="B7259" t="str">
        <f t="shared" si="457"/>
        <v/>
      </c>
      <c r="C7259" s="73"/>
      <c r="D7259" s="73"/>
      <c r="E7259" s="77"/>
      <c r="F7259" s="74"/>
      <c r="G7259" s="73"/>
      <c r="H7259" s="74"/>
      <c r="I7259" s="74"/>
      <c r="J7259" s="74"/>
      <c r="K7259" s="74"/>
      <c r="L7259" s="74"/>
      <c r="M7259" s="74"/>
      <c r="N7259" s="74"/>
      <c r="O7259" s="74"/>
      <c r="P7259" s="74"/>
      <c r="Q7259" s="78"/>
      <c r="AR7259">
        <f t="shared" si="459"/>
        <v>0</v>
      </c>
      <c r="AS7259">
        <f t="shared" si="460"/>
        <v>0</v>
      </c>
      <c r="AT7259">
        <f t="shared" si="458"/>
        <v>0</v>
      </c>
    </row>
    <row r="7260" spans="2:46" ht="15.75" customHeight="1">
      <c r="B7260" t="str">
        <f t="shared" si="457"/>
        <v/>
      </c>
      <c r="C7260" s="73"/>
      <c r="D7260" s="73"/>
      <c r="E7260" s="77"/>
      <c r="F7260" s="74"/>
      <c r="G7260" s="73"/>
      <c r="H7260" s="74"/>
      <c r="I7260" s="74"/>
      <c r="J7260" s="74"/>
      <c r="K7260" s="74"/>
      <c r="L7260" s="74"/>
      <c r="M7260" s="74"/>
      <c r="N7260" s="74"/>
      <c r="O7260" s="74"/>
      <c r="P7260" s="74"/>
      <c r="Q7260" s="78"/>
      <c r="AR7260">
        <f t="shared" si="459"/>
        <v>0</v>
      </c>
      <c r="AS7260">
        <f t="shared" si="460"/>
        <v>0</v>
      </c>
      <c r="AT7260">
        <f t="shared" si="458"/>
        <v>0</v>
      </c>
    </row>
    <row r="7261" spans="2:46" ht="15.75" customHeight="1">
      <c r="B7261" t="str">
        <f t="shared" si="457"/>
        <v/>
      </c>
      <c r="C7261" s="73"/>
      <c r="D7261" s="73"/>
      <c r="E7261" s="77"/>
      <c r="F7261" s="74"/>
      <c r="G7261" s="73"/>
      <c r="H7261" s="74"/>
      <c r="I7261" s="74"/>
      <c r="J7261" s="74"/>
      <c r="K7261" s="74"/>
      <c r="L7261" s="74"/>
      <c r="M7261" s="74"/>
      <c r="N7261" s="74"/>
      <c r="O7261" s="74"/>
      <c r="P7261" s="74"/>
      <c r="Q7261" s="78"/>
      <c r="AR7261">
        <f t="shared" si="459"/>
        <v>0</v>
      </c>
      <c r="AS7261">
        <f t="shared" si="460"/>
        <v>0</v>
      </c>
      <c r="AT7261">
        <f t="shared" si="458"/>
        <v>0</v>
      </c>
    </row>
    <row r="7262" spans="2:46" ht="15.75" customHeight="1">
      <c r="B7262" t="str">
        <f t="shared" si="457"/>
        <v/>
      </c>
      <c r="C7262" s="73"/>
      <c r="D7262" s="73"/>
      <c r="E7262" s="77"/>
      <c r="F7262" s="74"/>
      <c r="G7262" s="73"/>
      <c r="H7262" s="74"/>
      <c r="I7262" s="74"/>
      <c r="J7262" s="74"/>
      <c r="K7262" s="74"/>
      <c r="L7262" s="74"/>
      <c r="M7262" s="74"/>
      <c r="N7262" s="74"/>
      <c r="O7262" s="74"/>
      <c r="P7262" s="74"/>
      <c r="Q7262" s="78"/>
      <c r="AR7262">
        <f t="shared" si="459"/>
        <v>0</v>
      </c>
      <c r="AS7262">
        <f t="shared" si="460"/>
        <v>0</v>
      </c>
      <c r="AT7262">
        <f t="shared" si="458"/>
        <v>0</v>
      </c>
    </row>
    <row r="7263" spans="2:46" ht="15.75" customHeight="1">
      <c r="B7263" t="str">
        <f t="shared" si="457"/>
        <v/>
      </c>
      <c r="C7263" s="73"/>
      <c r="D7263" s="73"/>
      <c r="E7263" s="77"/>
      <c r="F7263" s="74"/>
      <c r="G7263" s="73"/>
      <c r="H7263" s="74"/>
      <c r="I7263" s="74"/>
      <c r="J7263" s="74"/>
      <c r="K7263" s="74"/>
      <c r="L7263" s="74"/>
      <c r="M7263" s="74"/>
      <c r="N7263" s="74"/>
      <c r="O7263" s="74"/>
      <c r="P7263" s="74"/>
      <c r="Q7263" s="78"/>
      <c r="AR7263">
        <f t="shared" si="459"/>
        <v>0</v>
      </c>
      <c r="AS7263">
        <f t="shared" si="460"/>
        <v>0</v>
      </c>
      <c r="AT7263">
        <f t="shared" si="458"/>
        <v>0</v>
      </c>
    </row>
    <row r="7264" spans="2:46" ht="15.75" customHeight="1">
      <c r="B7264" t="str">
        <f t="shared" si="457"/>
        <v/>
      </c>
      <c r="C7264" s="73"/>
      <c r="D7264" s="73"/>
      <c r="E7264" s="77"/>
      <c r="F7264" s="74"/>
      <c r="G7264" s="73"/>
      <c r="H7264" s="74"/>
      <c r="I7264" s="74"/>
      <c r="J7264" s="74"/>
      <c r="K7264" s="74"/>
      <c r="L7264" s="74"/>
      <c r="M7264" s="74"/>
      <c r="N7264" s="74"/>
      <c r="O7264" s="74"/>
      <c r="P7264" s="74"/>
      <c r="Q7264" s="78"/>
      <c r="AR7264">
        <f t="shared" si="459"/>
        <v>0</v>
      </c>
      <c r="AS7264">
        <f t="shared" si="460"/>
        <v>0</v>
      </c>
      <c r="AT7264">
        <f t="shared" si="458"/>
        <v>0</v>
      </c>
    </row>
    <row r="7265" spans="2:46" ht="15.75" customHeight="1">
      <c r="B7265" t="str">
        <f t="shared" si="457"/>
        <v/>
      </c>
      <c r="C7265" s="73"/>
      <c r="D7265" s="73"/>
      <c r="E7265" s="77"/>
      <c r="F7265" s="74"/>
      <c r="G7265" s="73"/>
      <c r="H7265" s="74"/>
      <c r="I7265" s="74"/>
      <c r="J7265" s="74"/>
      <c r="K7265" s="74"/>
      <c r="L7265" s="74"/>
      <c r="M7265" s="74"/>
      <c r="N7265" s="74"/>
      <c r="O7265" s="74"/>
      <c r="P7265" s="74"/>
      <c r="Q7265" s="78"/>
      <c r="AR7265">
        <f t="shared" si="459"/>
        <v>0</v>
      </c>
      <c r="AS7265">
        <f t="shared" si="460"/>
        <v>0</v>
      </c>
      <c r="AT7265">
        <f t="shared" si="458"/>
        <v>0</v>
      </c>
    </row>
    <row r="7266" spans="2:46" ht="15.75" customHeight="1">
      <c r="B7266" t="str">
        <f t="shared" si="457"/>
        <v/>
      </c>
      <c r="C7266" s="73"/>
      <c r="D7266" s="73"/>
      <c r="E7266" s="77"/>
      <c r="F7266" s="74"/>
      <c r="G7266" s="73"/>
      <c r="H7266" s="74"/>
      <c r="I7266" s="74"/>
      <c r="J7266" s="74"/>
      <c r="K7266" s="74"/>
      <c r="L7266" s="74"/>
      <c r="M7266" s="74"/>
      <c r="N7266" s="74"/>
      <c r="O7266" s="74"/>
      <c r="P7266" s="74"/>
      <c r="Q7266" s="78"/>
      <c r="AR7266">
        <f t="shared" si="459"/>
        <v>0</v>
      </c>
      <c r="AS7266">
        <f t="shared" si="460"/>
        <v>0</v>
      </c>
      <c r="AT7266">
        <f t="shared" si="458"/>
        <v>0</v>
      </c>
    </row>
    <row r="7267" spans="2:46" ht="15.75" customHeight="1">
      <c r="B7267" t="str">
        <f t="shared" si="457"/>
        <v/>
      </c>
      <c r="C7267" s="73"/>
      <c r="D7267" s="73"/>
      <c r="E7267" s="77"/>
      <c r="F7267" s="74"/>
      <c r="G7267" s="73"/>
      <c r="H7267" s="74"/>
      <c r="I7267" s="74"/>
      <c r="J7267" s="74"/>
      <c r="K7267" s="74"/>
      <c r="L7267" s="74"/>
      <c r="M7267" s="74"/>
      <c r="N7267" s="74"/>
      <c r="O7267" s="74"/>
      <c r="P7267" s="74"/>
      <c r="Q7267" s="78"/>
      <c r="AR7267">
        <f t="shared" si="459"/>
        <v>0</v>
      </c>
      <c r="AS7267">
        <f t="shared" si="460"/>
        <v>0</v>
      </c>
      <c r="AT7267">
        <f t="shared" si="458"/>
        <v>0</v>
      </c>
    </row>
    <row r="7268" spans="2:46" ht="15.75" customHeight="1">
      <c r="B7268" t="str">
        <f t="shared" si="457"/>
        <v/>
      </c>
      <c r="C7268" s="73"/>
      <c r="D7268" s="73"/>
      <c r="E7268" s="77"/>
      <c r="F7268" s="74"/>
      <c r="G7268" s="73"/>
      <c r="H7268" s="74"/>
      <c r="I7268" s="74"/>
      <c r="J7268" s="74"/>
      <c r="K7268" s="74"/>
      <c r="L7268" s="74"/>
      <c r="M7268" s="74"/>
      <c r="N7268" s="74"/>
      <c r="O7268" s="74"/>
      <c r="P7268" s="74"/>
      <c r="Q7268" s="78"/>
      <c r="AR7268">
        <f t="shared" si="459"/>
        <v>0</v>
      </c>
      <c r="AS7268">
        <f t="shared" si="460"/>
        <v>0</v>
      </c>
      <c r="AT7268">
        <f t="shared" si="458"/>
        <v>0</v>
      </c>
    </row>
    <row r="7269" spans="2:46" ht="15.75" customHeight="1">
      <c r="B7269" t="str">
        <f t="shared" si="457"/>
        <v/>
      </c>
      <c r="C7269" s="73"/>
      <c r="D7269" s="73"/>
      <c r="E7269" s="77"/>
      <c r="F7269" s="74"/>
      <c r="G7269" s="73"/>
      <c r="H7269" s="74"/>
      <c r="I7269" s="74"/>
      <c r="J7269" s="74"/>
      <c r="K7269" s="74"/>
      <c r="L7269" s="74"/>
      <c r="M7269" s="74"/>
      <c r="N7269" s="74"/>
      <c r="O7269" s="74"/>
      <c r="P7269" s="74"/>
      <c r="Q7269" s="78"/>
      <c r="AR7269">
        <f t="shared" si="459"/>
        <v>0</v>
      </c>
      <c r="AS7269">
        <f t="shared" si="460"/>
        <v>0</v>
      </c>
      <c r="AT7269">
        <f t="shared" si="458"/>
        <v>0</v>
      </c>
    </row>
    <row r="7270" spans="2:46" ht="15.75" customHeight="1">
      <c r="B7270" t="str">
        <f t="shared" si="457"/>
        <v/>
      </c>
      <c r="C7270" s="73"/>
      <c r="D7270" s="73"/>
      <c r="E7270" s="77"/>
      <c r="F7270" s="74"/>
      <c r="G7270" s="73"/>
      <c r="H7270" s="74"/>
      <c r="I7270" s="74"/>
      <c r="J7270" s="74"/>
      <c r="K7270" s="74"/>
      <c r="L7270" s="74"/>
      <c r="M7270" s="74"/>
      <c r="N7270" s="74"/>
      <c r="O7270" s="74"/>
      <c r="P7270" s="74"/>
      <c r="Q7270" s="78"/>
      <c r="AR7270">
        <f t="shared" si="459"/>
        <v>0</v>
      </c>
      <c r="AS7270">
        <f t="shared" si="460"/>
        <v>0</v>
      </c>
      <c r="AT7270">
        <f t="shared" si="458"/>
        <v>0</v>
      </c>
    </row>
    <row r="7271" spans="2:46" ht="15.75" customHeight="1">
      <c r="B7271" t="str">
        <f t="shared" si="457"/>
        <v/>
      </c>
      <c r="C7271" s="73"/>
      <c r="D7271" s="73"/>
      <c r="E7271" s="77"/>
      <c r="F7271" s="74"/>
      <c r="G7271" s="73"/>
      <c r="H7271" s="74"/>
      <c r="I7271" s="74"/>
      <c r="J7271" s="74"/>
      <c r="K7271" s="74"/>
      <c r="L7271" s="74"/>
      <c r="M7271" s="74"/>
      <c r="N7271" s="74"/>
      <c r="O7271" s="74"/>
      <c r="P7271" s="74"/>
      <c r="Q7271" s="78"/>
      <c r="AR7271">
        <f t="shared" si="459"/>
        <v>0</v>
      </c>
      <c r="AS7271">
        <f t="shared" si="460"/>
        <v>0</v>
      </c>
      <c r="AT7271">
        <f t="shared" si="458"/>
        <v>0</v>
      </c>
    </row>
    <row r="7272" spans="2:46" ht="15.75" customHeight="1">
      <c r="B7272" t="str">
        <f t="shared" si="457"/>
        <v/>
      </c>
      <c r="C7272" s="73"/>
      <c r="D7272" s="73"/>
      <c r="E7272" s="77"/>
      <c r="F7272" s="74"/>
      <c r="G7272" s="73"/>
      <c r="H7272" s="74"/>
      <c r="I7272" s="74"/>
      <c r="J7272" s="74"/>
      <c r="K7272" s="74"/>
      <c r="L7272" s="74"/>
      <c r="M7272" s="74"/>
      <c r="N7272" s="74"/>
      <c r="O7272" s="74"/>
      <c r="P7272" s="74"/>
      <c r="Q7272" s="78"/>
      <c r="AR7272">
        <f t="shared" si="459"/>
        <v>0</v>
      </c>
      <c r="AS7272">
        <f t="shared" si="460"/>
        <v>0</v>
      </c>
      <c r="AT7272">
        <f t="shared" si="458"/>
        <v>0</v>
      </c>
    </row>
    <row r="7273" spans="2:46" ht="15.75" customHeight="1">
      <c r="B7273" t="str">
        <f t="shared" si="457"/>
        <v/>
      </c>
      <c r="C7273" s="73"/>
      <c r="D7273" s="73"/>
      <c r="E7273" s="77"/>
      <c r="F7273" s="74"/>
      <c r="G7273" s="73"/>
      <c r="H7273" s="74"/>
      <c r="I7273" s="74"/>
      <c r="J7273" s="74"/>
      <c r="K7273" s="74"/>
      <c r="L7273" s="74"/>
      <c r="M7273" s="74"/>
      <c r="N7273" s="74"/>
      <c r="O7273" s="74"/>
      <c r="P7273" s="74"/>
      <c r="Q7273" s="78"/>
      <c r="AR7273">
        <f t="shared" si="459"/>
        <v>0</v>
      </c>
      <c r="AS7273">
        <f t="shared" si="460"/>
        <v>0</v>
      </c>
      <c r="AT7273">
        <f t="shared" si="458"/>
        <v>0</v>
      </c>
    </row>
    <row r="7274" spans="2:46" ht="15.75" customHeight="1">
      <c r="B7274" t="str">
        <f t="shared" si="457"/>
        <v/>
      </c>
      <c r="C7274" s="73"/>
      <c r="D7274" s="73"/>
      <c r="E7274" s="77"/>
      <c r="F7274" s="74"/>
      <c r="G7274" s="73"/>
      <c r="H7274" s="74"/>
      <c r="I7274" s="74"/>
      <c r="J7274" s="74"/>
      <c r="K7274" s="74"/>
      <c r="L7274" s="74"/>
      <c r="M7274" s="74"/>
      <c r="N7274" s="74"/>
      <c r="O7274" s="74"/>
      <c r="P7274" s="74"/>
      <c r="Q7274" s="78"/>
      <c r="AR7274">
        <f t="shared" si="459"/>
        <v>0</v>
      </c>
      <c r="AS7274">
        <f t="shared" si="460"/>
        <v>0</v>
      </c>
      <c r="AT7274">
        <f t="shared" si="458"/>
        <v>0</v>
      </c>
    </row>
    <row r="7275" spans="2:46" ht="15.75" customHeight="1">
      <c r="B7275" t="str">
        <f t="shared" si="457"/>
        <v/>
      </c>
      <c r="C7275" s="73"/>
      <c r="D7275" s="73"/>
      <c r="E7275" s="77"/>
      <c r="F7275" s="74"/>
      <c r="G7275" s="73"/>
      <c r="H7275" s="74"/>
      <c r="I7275" s="74"/>
      <c r="J7275" s="74"/>
      <c r="K7275" s="74"/>
      <c r="L7275" s="74"/>
      <c r="M7275" s="74"/>
      <c r="N7275" s="74"/>
      <c r="O7275" s="74"/>
      <c r="P7275" s="74"/>
      <c r="Q7275" s="78"/>
      <c r="AR7275">
        <f t="shared" si="459"/>
        <v>0</v>
      </c>
      <c r="AS7275">
        <f t="shared" si="460"/>
        <v>0</v>
      </c>
      <c r="AT7275">
        <f t="shared" si="458"/>
        <v>0</v>
      </c>
    </row>
    <row r="7276" spans="2:46" ht="15.75" customHeight="1">
      <c r="B7276" t="str">
        <f t="shared" si="457"/>
        <v/>
      </c>
      <c r="C7276" s="73"/>
      <c r="D7276" s="73"/>
      <c r="E7276" s="77"/>
      <c r="F7276" s="74"/>
      <c r="G7276" s="73"/>
      <c r="H7276" s="74"/>
      <c r="I7276" s="74"/>
      <c r="J7276" s="74"/>
      <c r="K7276" s="74"/>
      <c r="L7276" s="74"/>
      <c r="M7276" s="74"/>
      <c r="N7276" s="74"/>
      <c r="O7276" s="74"/>
      <c r="P7276" s="74"/>
      <c r="Q7276" s="78"/>
      <c r="AR7276">
        <f t="shared" si="459"/>
        <v>0</v>
      </c>
      <c r="AS7276">
        <f t="shared" si="460"/>
        <v>0</v>
      </c>
      <c r="AT7276">
        <f t="shared" si="458"/>
        <v>0</v>
      </c>
    </row>
    <row r="7277" spans="2:46" ht="15.75" customHeight="1">
      <c r="B7277" t="str">
        <f t="shared" si="457"/>
        <v/>
      </c>
      <c r="C7277" s="73"/>
      <c r="D7277" s="73"/>
      <c r="E7277" s="77"/>
      <c r="F7277" s="74"/>
      <c r="G7277" s="73"/>
      <c r="H7277" s="74"/>
      <c r="I7277" s="74"/>
      <c r="J7277" s="74"/>
      <c r="K7277" s="74"/>
      <c r="L7277" s="74"/>
      <c r="M7277" s="74"/>
      <c r="N7277" s="74"/>
      <c r="O7277" s="74"/>
      <c r="P7277" s="74"/>
      <c r="Q7277" s="78"/>
      <c r="AR7277">
        <f t="shared" si="459"/>
        <v>0</v>
      </c>
      <c r="AS7277">
        <f t="shared" si="460"/>
        <v>0</v>
      </c>
      <c r="AT7277">
        <f t="shared" si="458"/>
        <v>0</v>
      </c>
    </row>
    <row r="7278" spans="2:46" ht="15.75" customHeight="1">
      <c r="B7278" t="str">
        <f t="shared" si="457"/>
        <v/>
      </c>
      <c r="C7278" s="73"/>
      <c r="D7278" s="73"/>
      <c r="E7278" s="77"/>
      <c r="F7278" s="74"/>
      <c r="G7278" s="73"/>
      <c r="H7278" s="74"/>
      <c r="I7278" s="74"/>
      <c r="J7278" s="74"/>
      <c r="K7278" s="74"/>
      <c r="L7278" s="74"/>
      <c r="M7278" s="74"/>
      <c r="N7278" s="74"/>
      <c r="O7278" s="74"/>
      <c r="P7278" s="74"/>
      <c r="Q7278" s="78"/>
      <c r="AR7278">
        <f t="shared" si="459"/>
        <v>0</v>
      </c>
      <c r="AS7278">
        <f t="shared" si="460"/>
        <v>0</v>
      </c>
      <c r="AT7278">
        <f t="shared" si="458"/>
        <v>0</v>
      </c>
    </row>
    <row r="7279" spans="2:46" ht="15.75" customHeight="1">
      <c r="B7279" t="str">
        <f t="shared" si="457"/>
        <v/>
      </c>
      <c r="C7279" s="73"/>
      <c r="D7279" s="73"/>
      <c r="E7279" s="77"/>
      <c r="F7279" s="74"/>
      <c r="G7279" s="73"/>
      <c r="H7279" s="74"/>
      <c r="I7279" s="74"/>
      <c r="J7279" s="74"/>
      <c r="K7279" s="74"/>
      <c r="L7279" s="74"/>
      <c r="M7279" s="74"/>
      <c r="N7279" s="74"/>
      <c r="O7279" s="74"/>
      <c r="P7279" s="74"/>
      <c r="Q7279" s="78"/>
      <c r="AR7279">
        <f t="shared" si="459"/>
        <v>0</v>
      </c>
      <c r="AS7279">
        <f t="shared" si="460"/>
        <v>0</v>
      </c>
      <c r="AT7279">
        <f t="shared" si="458"/>
        <v>0</v>
      </c>
    </row>
    <row r="7280" spans="2:46" ht="15.75" customHeight="1">
      <c r="B7280" t="str">
        <f t="shared" si="457"/>
        <v/>
      </c>
      <c r="C7280" s="73"/>
      <c r="D7280" s="73"/>
      <c r="E7280" s="77"/>
      <c r="F7280" s="74"/>
      <c r="G7280" s="73"/>
      <c r="H7280" s="74"/>
      <c r="I7280" s="74"/>
      <c r="J7280" s="74"/>
      <c r="K7280" s="74"/>
      <c r="L7280" s="74"/>
      <c r="M7280" s="74"/>
      <c r="N7280" s="74"/>
      <c r="O7280" s="74"/>
      <c r="P7280" s="74"/>
      <c r="Q7280" s="78"/>
      <c r="AR7280">
        <f t="shared" si="459"/>
        <v>0</v>
      </c>
      <c r="AS7280">
        <f t="shared" si="460"/>
        <v>0</v>
      </c>
      <c r="AT7280">
        <f t="shared" si="458"/>
        <v>0</v>
      </c>
    </row>
    <row r="7281" spans="2:46" ht="15.75" customHeight="1">
      <c r="B7281" t="str">
        <f t="shared" si="457"/>
        <v/>
      </c>
      <c r="C7281" s="73"/>
      <c r="D7281" s="73"/>
      <c r="E7281" s="77"/>
      <c r="F7281" s="74"/>
      <c r="G7281" s="73"/>
      <c r="H7281" s="74"/>
      <c r="I7281" s="74"/>
      <c r="J7281" s="74"/>
      <c r="K7281" s="74"/>
      <c r="L7281" s="74"/>
      <c r="M7281" s="74"/>
      <c r="N7281" s="74"/>
      <c r="O7281" s="74"/>
      <c r="P7281" s="74"/>
      <c r="Q7281" s="78"/>
      <c r="AR7281">
        <f t="shared" si="459"/>
        <v>0</v>
      </c>
      <c r="AS7281">
        <f t="shared" si="460"/>
        <v>0</v>
      </c>
      <c r="AT7281">
        <f t="shared" si="458"/>
        <v>0</v>
      </c>
    </row>
    <row r="7282" spans="2:46" ht="15.75" customHeight="1">
      <c r="B7282" t="str">
        <f t="shared" si="457"/>
        <v/>
      </c>
      <c r="C7282" s="73"/>
      <c r="D7282" s="73"/>
      <c r="E7282" s="77"/>
      <c r="F7282" s="74"/>
      <c r="G7282" s="73"/>
      <c r="H7282" s="74"/>
      <c r="I7282" s="74"/>
      <c r="J7282" s="74"/>
      <c r="K7282" s="74"/>
      <c r="L7282" s="74"/>
      <c r="M7282" s="74"/>
      <c r="N7282" s="74"/>
      <c r="O7282" s="74"/>
      <c r="P7282" s="74"/>
      <c r="Q7282" s="78"/>
      <c r="AR7282">
        <f t="shared" si="459"/>
        <v>0</v>
      </c>
      <c r="AS7282">
        <f t="shared" si="460"/>
        <v>0</v>
      </c>
      <c r="AT7282">
        <f t="shared" si="458"/>
        <v>0</v>
      </c>
    </row>
    <row r="7283" spans="2:46" ht="15.75" customHeight="1">
      <c r="B7283" t="str">
        <f t="shared" si="457"/>
        <v/>
      </c>
      <c r="C7283" s="73"/>
      <c r="D7283" s="73"/>
      <c r="E7283" s="77"/>
      <c r="F7283" s="74"/>
      <c r="G7283" s="73"/>
      <c r="H7283" s="74"/>
      <c r="I7283" s="74"/>
      <c r="J7283" s="74"/>
      <c r="K7283" s="74"/>
      <c r="L7283" s="74"/>
      <c r="M7283" s="74"/>
      <c r="N7283" s="74"/>
      <c r="O7283" s="74"/>
      <c r="P7283" s="74"/>
      <c r="Q7283" s="78"/>
      <c r="AR7283">
        <f t="shared" si="459"/>
        <v>0</v>
      </c>
      <c r="AS7283">
        <f t="shared" si="460"/>
        <v>0</v>
      </c>
      <c r="AT7283">
        <f t="shared" si="458"/>
        <v>0</v>
      </c>
    </row>
    <row r="7284" spans="2:46" ht="15.75" customHeight="1">
      <c r="B7284" t="str">
        <f t="shared" si="457"/>
        <v/>
      </c>
      <c r="C7284" s="73"/>
      <c r="D7284" s="73"/>
      <c r="E7284" s="77"/>
      <c r="F7284" s="74"/>
      <c r="G7284" s="73"/>
      <c r="H7284" s="74"/>
      <c r="I7284" s="74"/>
      <c r="J7284" s="74"/>
      <c r="K7284" s="74"/>
      <c r="L7284" s="74"/>
      <c r="M7284" s="74"/>
      <c r="N7284" s="74"/>
      <c r="O7284" s="74"/>
      <c r="P7284" s="74"/>
      <c r="Q7284" s="78"/>
      <c r="AR7284">
        <f t="shared" si="459"/>
        <v>0</v>
      </c>
      <c r="AS7284">
        <f t="shared" si="460"/>
        <v>0</v>
      </c>
      <c r="AT7284">
        <f t="shared" si="458"/>
        <v>0</v>
      </c>
    </row>
    <row r="7285" spans="2:46" ht="15.75" customHeight="1">
      <c r="B7285" t="str">
        <f t="shared" si="457"/>
        <v/>
      </c>
      <c r="C7285" s="73"/>
      <c r="D7285" s="73"/>
      <c r="E7285" s="77"/>
      <c r="F7285" s="74"/>
      <c r="G7285" s="73"/>
      <c r="H7285" s="74"/>
      <c r="I7285" s="74"/>
      <c r="J7285" s="74"/>
      <c r="K7285" s="74"/>
      <c r="L7285" s="74"/>
      <c r="M7285" s="74"/>
      <c r="N7285" s="74"/>
      <c r="O7285" s="74"/>
      <c r="P7285" s="74"/>
      <c r="Q7285" s="78"/>
      <c r="AR7285">
        <f t="shared" si="459"/>
        <v>0</v>
      </c>
      <c r="AS7285">
        <f t="shared" si="460"/>
        <v>0</v>
      </c>
      <c r="AT7285">
        <f t="shared" si="458"/>
        <v>0</v>
      </c>
    </row>
    <row r="7286" spans="2:46" ht="15.75" customHeight="1">
      <c r="B7286" t="str">
        <f t="shared" si="457"/>
        <v/>
      </c>
      <c r="C7286" s="73"/>
      <c r="D7286" s="73"/>
      <c r="E7286" s="77"/>
      <c r="F7286" s="74"/>
      <c r="G7286" s="73"/>
      <c r="H7286" s="74"/>
      <c r="I7286" s="74"/>
      <c r="J7286" s="74"/>
      <c r="K7286" s="74"/>
      <c r="L7286" s="74"/>
      <c r="M7286" s="74"/>
      <c r="N7286" s="74"/>
      <c r="O7286" s="74"/>
      <c r="P7286" s="74"/>
      <c r="Q7286" s="78"/>
      <c r="AR7286">
        <f t="shared" si="459"/>
        <v>0</v>
      </c>
      <c r="AS7286">
        <f t="shared" si="460"/>
        <v>0</v>
      </c>
      <c r="AT7286">
        <f t="shared" si="458"/>
        <v>0</v>
      </c>
    </row>
    <row r="7287" spans="2:46" ht="15.75" customHeight="1">
      <c r="B7287" t="str">
        <f t="shared" si="457"/>
        <v/>
      </c>
      <c r="C7287" s="73"/>
      <c r="D7287" s="73"/>
      <c r="E7287" s="77"/>
      <c r="F7287" s="74"/>
      <c r="G7287" s="73"/>
      <c r="H7287" s="74"/>
      <c r="I7287" s="74"/>
      <c r="J7287" s="74"/>
      <c r="K7287" s="74"/>
      <c r="L7287" s="74"/>
      <c r="M7287" s="74"/>
      <c r="N7287" s="74"/>
      <c r="O7287" s="74"/>
      <c r="P7287" s="74"/>
      <c r="Q7287" s="78"/>
      <c r="AR7287">
        <f t="shared" si="459"/>
        <v>0</v>
      </c>
      <c r="AS7287">
        <f t="shared" si="460"/>
        <v>0</v>
      </c>
      <c r="AT7287">
        <f t="shared" si="458"/>
        <v>0</v>
      </c>
    </row>
    <row r="7288" spans="2:46" ht="15.75" customHeight="1">
      <c r="B7288" t="str">
        <f t="shared" si="457"/>
        <v/>
      </c>
      <c r="C7288" s="73"/>
      <c r="D7288" s="73"/>
      <c r="E7288" s="77"/>
      <c r="F7288" s="74"/>
      <c r="G7288" s="73"/>
      <c r="H7288" s="74"/>
      <c r="I7288" s="74"/>
      <c r="J7288" s="74"/>
      <c r="K7288" s="74"/>
      <c r="L7288" s="74"/>
      <c r="M7288" s="74"/>
      <c r="N7288" s="74"/>
      <c r="O7288" s="74"/>
      <c r="P7288" s="74"/>
      <c r="Q7288" s="78"/>
      <c r="AR7288">
        <f t="shared" si="459"/>
        <v>0</v>
      </c>
      <c r="AS7288">
        <f t="shared" si="460"/>
        <v>0</v>
      </c>
      <c r="AT7288">
        <f t="shared" si="458"/>
        <v>0</v>
      </c>
    </row>
    <row r="7289" spans="2:46" ht="15.75" customHeight="1">
      <c r="B7289" t="str">
        <f t="shared" si="457"/>
        <v/>
      </c>
      <c r="C7289" s="73"/>
      <c r="D7289" s="73"/>
      <c r="E7289" s="77"/>
      <c r="F7289" s="74"/>
      <c r="G7289" s="73"/>
      <c r="H7289" s="74"/>
      <c r="I7289" s="74"/>
      <c r="J7289" s="74"/>
      <c r="K7289" s="74"/>
      <c r="L7289" s="74"/>
      <c r="M7289" s="74"/>
      <c r="N7289" s="74"/>
      <c r="O7289" s="74"/>
      <c r="P7289" s="74"/>
      <c r="Q7289" s="78"/>
      <c r="AR7289">
        <f t="shared" si="459"/>
        <v>0</v>
      </c>
      <c r="AS7289">
        <f t="shared" si="460"/>
        <v>0</v>
      </c>
      <c r="AT7289">
        <f t="shared" si="458"/>
        <v>0</v>
      </c>
    </row>
    <row r="7290" spans="2:46" ht="15.75" customHeight="1">
      <c r="B7290" t="str">
        <f t="shared" si="457"/>
        <v/>
      </c>
      <c r="C7290" s="73"/>
      <c r="D7290" s="73"/>
      <c r="E7290" s="77"/>
      <c r="F7290" s="74"/>
      <c r="G7290" s="73"/>
      <c r="H7290" s="74"/>
      <c r="I7290" s="74"/>
      <c r="J7290" s="74"/>
      <c r="K7290" s="74"/>
      <c r="L7290" s="74"/>
      <c r="M7290" s="74"/>
      <c r="N7290" s="74"/>
      <c r="O7290" s="74"/>
      <c r="P7290" s="74"/>
      <c r="Q7290" s="78"/>
      <c r="AR7290">
        <f t="shared" si="459"/>
        <v>0</v>
      </c>
      <c r="AS7290">
        <f t="shared" si="460"/>
        <v>0</v>
      </c>
      <c r="AT7290">
        <f t="shared" si="458"/>
        <v>0</v>
      </c>
    </row>
    <row r="7291" spans="2:46" ht="15.75" customHeight="1">
      <c r="B7291" t="str">
        <f t="shared" si="457"/>
        <v/>
      </c>
      <c r="C7291" s="73"/>
      <c r="D7291" s="73"/>
      <c r="E7291" s="77"/>
      <c r="F7291" s="74"/>
      <c r="G7291" s="73"/>
      <c r="H7291" s="74"/>
      <c r="I7291" s="74"/>
      <c r="J7291" s="74"/>
      <c r="K7291" s="74"/>
      <c r="L7291" s="74"/>
      <c r="M7291" s="74"/>
      <c r="N7291" s="74"/>
      <c r="O7291" s="74"/>
      <c r="P7291" s="74"/>
      <c r="Q7291" s="78"/>
      <c r="AR7291">
        <f t="shared" si="459"/>
        <v>0</v>
      </c>
      <c r="AS7291">
        <f t="shared" si="460"/>
        <v>0</v>
      </c>
      <c r="AT7291">
        <f t="shared" si="458"/>
        <v>0</v>
      </c>
    </row>
    <row r="7292" spans="2:46" ht="15.75" customHeight="1">
      <c r="B7292" t="str">
        <f t="shared" si="457"/>
        <v/>
      </c>
      <c r="C7292" s="73"/>
      <c r="D7292" s="73"/>
      <c r="E7292" s="77"/>
      <c r="F7292" s="74"/>
      <c r="G7292" s="73"/>
      <c r="H7292" s="74"/>
      <c r="I7292" s="74"/>
      <c r="J7292" s="74"/>
      <c r="K7292" s="74"/>
      <c r="L7292" s="74"/>
      <c r="M7292" s="74"/>
      <c r="N7292" s="74"/>
      <c r="O7292" s="74"/>
      <c r="P7292" s="74"/>
      <c r="Q7292" s="78"/>
      <c r="AR7292">
        <f t="shared" si="459"/>
        <v>0</v>
      </c>
      <c r="AS7292">
        <f t="shared" si="460"/>
        <v>0</v>
      </c>
      <c r="AT7292">
        <f t="shared" si="458"/>
        <v>0</v>
      </c>
    </row>
    <row r="7293" spans="2:46" ht="15.75" customHeight="1">
      <c r="B7293" t="str">
        <f t="shared" si="457"/>
        <v/>
      </c>
      <c r="C7293" s="73"/>
      <c r="D7293" s="73"/>
      <c r="E7293" s="77"/>
      <c r="F7293" s="74"/>
      <c r="G7293" s="73"/>
      <c r="H7293" s="74"/>
      <c r="I7293" s="74"/>
      <c r="J7293" s="74"/>
      <c r="K7293" s="74"/>
      <c r="L7293" s="74"/>
      <c r="M7293" s="74"/>
      <c r="N7293" s="74"/>
      <c r="O7293" s="74"/>
      <c r="P7293" s="74"/>
      <c r="Q7293" s="78"/>
      <c r="AR7293">
        <f t="shared" si="459"/>
        <v>0</v>
      </c>
      <c r="AS7293">
        <f t="shared" si="460"/>
        <v>0</v>
      </c>
      <c r="AT7293">
        <f t="shared" si="458"/>
        <v>0</v>
      </c>
    </row>
    <row r="7294" spans="2:46" ht="15.75" customHeight="1">
      <c r="B7294" t="str">
        <f t="shared" si="457"/>
        <v/>
      </c>
      <c r="C7294" s="73"/>
      <c r="D7294" s="73"/>
      <c r="E7294" s="77"/>
      <c r="F7294" s="74"/>
      <c r="G7294" s="73"/>
      <c r="H7294" s="74"/>
      <c r="I7294" s="74"/>
      <c r="J7294" s="74"/>
      <c r="K7294" s="74"/>
      <c r="L7294" s="74"/>
      <c r="M7294" s="74"/>
      <c r="N7294" s="74"/>
      <c r="O7294" s="75"/>
      <c r="P7294" s="74"/>
      <c r="Q7294" s="78"/>
      <c r="AR7294">
        <f t="shared" si="459"/>
        <v>0</v>
      </c>
      <c r="AS7294">
        <f t="shared" si="460"/>
        <v>0</v>
      </c>
      <c r="AT7294">
        <f t="shared" si="458"/>
        <v>0</v>
      </c>
    </row>
    <row r="7295" spans="2:46" ht="15.75" customHeight="1">
      <c r="B7295" t="str">
        <f t="shared" si="457"/>
        <v/>
      </c>
      <c r="C7295" s="73"/>
      <c r="D7295" s="73"/>
      <c r="E7295" s="77"/>
      <c r="F7295" s="74"/>
      <c r="G7295" s="73"/>
      <c r="H7295" s="74"/>
      <c r="I7295" s="74"/>
      <c r="J7295" s="74"/>
      <c r="K7295" s="74"/>
      <c r="L7295" s="74"/>
      <c r="M7295" s="74"/>
      <c r="N7295" s="74"/>
      <c r="O7295" s="74"/>
      <c r="P7295" s="74"/>
      <c r="Q7295" s="78"/>
      <c r="AR7295">
        <f t="shared" si="459"/>
        <v>0</v>
      </c>
      <c r="AS7295">
        <f t="shared" si="460"/>
        <v>0</v>
      </c>
      <c r="AT7295">
        <f t="shared" si="458"/>
        <v>0</v>
      </c>
    </row>
    <row r="7296" spans="2:46" ht="15.75" customHeight="1">
      <c r="B7296" t="str">
        <f t="shared" si="457"/>
        <v/>
      </c>
      <c r="C7296" s="73"/>
      <c r="D7296" s="73"/>
      <c r="E7296" s="77"/>
      <c r="F7296" s="74"/>
      <c r="G7296" s="73"/>
      <c r="H7296" s="74"/>
      <c r="I7296" s="74"/>
      <c r="J7296" s="74"/>
      <c r="K7296" s="74"/>
      <c r="L7296" s="74"/>
      <c r="M7296" s="74"/>
      <c r="N7296" s="74"/>
      <c r="O7296" s="74"/>
      <c r="P7296" s="74"/>
      <c r="Q7296" s="78"/>
      <c r="AR7296">
        <f t="shared" si="459"/>
        <v>0</v>
      </c>
      <c r="AS7296">
        <f t="shared" si="460"/>
        <v>0</v>
      </c>
      <c r="AT7296">
        <f t="shared" si="458"/>
        <v>0</v>
      </c>
    </row>
    <row r="7297" spans="2:46" ht="15.75" customHeight="1">
      <c r="B7297" t="str">
        <f t="shared" si="457"/>
        <v/>
      </c>
      <c r="C7297" s="73"/>
      <c r="D7297" s="73"/>
      <c r="E7297" s="77"/>
      <c r="F7297" s="74"/>
      <c r="G7297" s="73"/>
      <c r="H7297" s="74"/>
      <c r="I7297" s="74"/>
      <c r="J7297" s="74"/>
      <c r="K7297" s="74"/>
      <c r="L7297" s="74"/>
      <c r="M7297" s="74"/>
      <c r="N7297" s="74"/>
      <c r="O7297" s="74"/>
      <c r="P7297" s="74"/>
      <c r="Q7297" s="78"/>
      <c r="AR7297">
        <f t="shared" si="459"/>
        <v>0</v>
      </c>
      <c r="AS7297">
        <f t="shared" si="460"/>
        <v>0</v>
      </c>
      <c r="AT7297">
        <f t="shared" si="458"/>
        <v>0</v>
      </c>
    </row>
    <row r="7298" spans="2:46" ht="15.75" customHeight="1">
      <c r="B7298" t="str">
        <f t="shared" ref="B7298:B7361" si="461">D7298&amp;Q7298&amp;E7298</f>
        <v/>
      </c>
      <c r="C7298" s="73"/>
      <c r="D7298" s="73"/>
      <c r="E7298" s="77"/>
      <c r="F7298" s="74"/>
      <c r="G7298" s="73"/>
      <c r="H7298" s="74"/>
      <c r="I7298" s="74"/>
      <c r="J7298" s="74"/>
      <c r="K7298" s="74"/>
      <c r="L7298" s="74"/>
      <c r="M7298" s="74"/>
      <c r="N7298" s="74"/>
      <c r="O7298" s="74"/>
      <c r="P7298" s="74"/>
      <c r="Q7298" s="78"/>
      <c r="AR7298">
        <f t="shared" si="459"/>
        <v>0</v>
      </c>
      <c r="AS7298">
        <f t="shared" si="460"/>
        <v>0</v>
      </c>
      <c r="AT7298">
        <f t="shared" ref="AT7298:AT7361" si="462">AR7298-AS7298</f>
        <v>0</v>
      </c>
    </row>
    <row r="7299" spans="2:46" ht="15.75" customHeight="1">
      <c r="B7299" t="str">
        <f t="shared" si="461"/>
        <v/>
      </c>
      <c r="C7299" s="73"/>
      <c r="D7299" s="73"/>
      <c r="E7299" s="77"/>
      <c r="F7299" s="74"/>
      <c r="G7299" s="73"/>
      <c r="H7299" s="74"/>
      <c r="I7299" s="74"/>
      <c r="J7299" s="74"/>
      <c r="K7299" s="74"/>
      <c r="L7299" s="74"/>
      <c r="M7299" s="74"/>
      <c r="N7299" s="74"/>
      <c r="O7299" s="74"/>
      <c r="P7299" s="74"/>
      <c r="Q7299" s="78"/>
      <c r="AR7299">
        <f t="shared" si="459"/>
        <v>0</v>
      </c>
      <c r="AS7299">
        <f t="shared" si="460"/>
        <v>0</v>
      </c>
      <c r="AT7299">
        <f t="shared" si="462"/>
        <v>0</v>
      </c>
    </row>
    <row r="7300" spans="2:46" ht="15.75" customHeight="1">
      <c r="B7300" t="str">
        <f t="shared" si="461"/>
        <v/>
      </c>
      <c r="C7300" s="73"/>
      <c r="D7300" s="73"/>
      <c r="E7300" s="77"/>
      <c r="F7300" s="74"/>
      <c r="G7300" s="73"/>
      <c r="H7300" s="74"/>
      <c r="I7300" s="74"/>
      <c r="J7300" s="74"/>
      <c r="K7300" s="74"/>
      <c r="L7300" s="74"/>
      <c r="M7300" s="74"/>
      <c r="N7300" s="74"/>
      <c r="O7300" s="74"/>
      <c r="P7300" s="74"/>
      <c r="Q7300" s="78"/>
      <c r="AR7300">
        <f t="shared" si="459"/>
        <v>0</v>
      </c>
      <c r="AS7300">
        <f t="shared" si="460"/>
        <v>0</v>
      </c>
      <c r="AT7300">
        <f t="shared" si="462"/>
        <v>0</v>
      </c>
    </row>
    <row r="7301" spans="2:46" ht="15.75" customHeight="1">
      <c r="B7301" t="str">
        <f t="shared" si="461"/>
        <v/>
      </c>
      <c r="C7301" s="73"/>
      <c r="D7301" s="73"/>
      <c r="E7301" s="77"/>
      <c r="F7301" s="74"/>
      <c r="G7301" s="73"/>
      <c r="H7301" s="74"/>
      <c r="I7301" s="74"/>
      <c r="J7301" s="74"/>
      <c r="K7301" s="74"/>
      <c r="L7301" s="74"/>
      <c r="M7301" s="74"/>
      <c r="N7301" s="74"/>
      <c r="O7301" s="74"/>
      <c r="P7301" s="74"/>
      <c r="Q7301" s="78"/>
      <c r="AR7301">
        <f t="shared" si="459"/>
        <v>0</v>
      </c>
      <c r="AS7301">
        <f t="shared" si="460"/>
        <v>0</v>
      </c>
      <c r="AT7301">
        <f t="shared" si="462"/>
        <v>0</v>
      </c>
    </row>
    <row r="7302" spans="2:46" ht="15.75" customHeight="1">
      <c r="B7302" t="str">
        <f t="shared" si="461"/>
        <v/>
      </c>
      <c r="C7302" s="73"/>
      <c r="D7302" s="73"/>
      <c r="E7302" s="77"/>
      <c r="F7302" s="74"/>
      <c r="G7302" s="73"/>
      <c r="H7302" s="74"/>
      <c r="I7302" s="74"/>
      <c r="J7302" s="74"/>
      <c r="K7302" s="74"/>
      <c r="L7302" s="74"/>
      <c r="M7302" s="74"/>
      <c r="N7302" s="74"/>
      <c r="O7302" s="74"/>
      <c r="P7302" s="74"/>
      <c r="Q7302" s="78"/>
      <c r="AR7302">
        <f t="shared" si="459"/>
        <v>0</v>
      </c>
      <c r="AS7302">
        <f t="shared" si="460"/>
        <v>0</v>
      </c>
      <c r="AT7302">
        <f t="shared" si="462"/>
        <v>0</v>
      </c>
    </row>
    <row r="7303" spans="2:46" ht="15.75" customHeight="1">
      <c r="B7303" t="str">
        <f t="shared" si="461"/>
        <v/>
      </c>
      <c r="C7303" s="73"/>
      <c r="D7303" s="73"/>
      <c r="E7303" s="77"/>
      <c r="F7303" s="74"/>
      <c r="G7303" s="73"/>
      <c r="H7303" s="74"/>
      <c r="I7303" s="74"/>
      <c r="J7303" s="74"/>
      <c r="K7303" s="74"/>
      <c r="L7303" s="74"/>
      <c r="M7303" s="74"/>
      <c r="N7303" s="74"/>
      <c r="O7303" s="74"/>
      <c r="P7303" s="74"/>
      <c r="Q7303" s="78"/>
      <c r="AR7303">
        <f t="shared" si="459"/>
        <v>0</v>
      </c>
      <c r="AS7303">
        <f t="shared" si="460"/>
        <v>0</v>
      </c>
      <c r="AT7303">
        <f t="shared" si="462"/>
        <v>0</v>
      </c>
    </row>
    <row r="7304" spans="2:46" ht="15.75" customHeight="1">
      <c r="B7304" t="str">
        <f t="shared" si="461"/>
        <v/>
      </c>
      <c r="C7304" s="73"/>
      <c r="D7304" s="73"/>
      <c r="E7304" s="77"/>
      <c r="F7304" s="74"/>
      <c r="G7304" s="73"/>
      <c r="H7304" s="74"/>
      <c r="I7304" s="74"/>
      <c r="J7304" s="74"/>
      <c r="K7304" s="74"/>
      <c r="L7304" s="74"/>
      <c r="M7304" s="74"/>
      <c r="N7304" s="74"/>
      <c r="O7304" s="74"/>
      <c r="P7304" s="74"/>
      <c r="Q7304" s="78"/>
      <c r="AR7304">
        <f t="shared" ref="AR7304:AR7367" si="463">IF($AU$2&lt;&gt;5,NA(),IF(D7304=D7303,0,IF(AND(D16805=D7304,D7305=D7304),O7304+O7305+O16805,IF(D7305=D7304,O7305+O7304,O7304))))</f>
        <v>0</v>
      </c>
      <c r="AS7304">
        <f t="shared" ref="AS7304:AS7367" si="464">IF($AU$2&lt;&gt;5,NA(),IF(D7304=D7303,0,IF(AND(D16805=D7304,D7305=D7304),P7304+P7305+P16805,IF(D7305=D7304,P7305+P7304,P7304))))</f>
        <v>0</v>
      </c>
      <c r="AT7304">
        <f t="shared" si="462"/>
        <v>0</v>
      </c>
    </row>
    <row r="7305" spans="2:46" ht="15.75" customHeight="1">
      <c r="B7305" t="str">
        <f t="shared" si="461"/>
        <v/>
      </c>
      <c r="C7305" s="73"/>
      <c r="D7305" s="73"/>
      <c r="E7305" s="77"/>
      <c r="F7305" s="74"/>
      <c r="G7305" s="73"/>
      <c r="H7305" s="74"/>
      <c r="I7305" s="74"/>
      <c r="J7305" s="74"/>
      <c r="K7305" s="74"/>
      <c r="L7305" s="74"/>
      <c r="M7305" s="74"/>
      <c r="N7305" s="74"/>
      <c r="O7305" s="74"/>
      <c r="P7305" s="74"/>
      <c r="Q7305" s="78"/>
      <c r="AR7305">
        <f t="shared" si="463"/>
        <v>0</v>
      </c>
      <c r="AS7305">
        <f t="shared" si="464"/>
        <v>0</v>
      </c>
      <c r="AT7305">
        <f t="shared" si="462"/>
        <v>0</v>
      </c>
    </row>
    <row r="7306" spans="2:46" ht="15.75" customHeight="1">
      <c r="B7306" t="str">
        <f t="shared" si="461"/>
        <v/>
      </c>
      <c r="C7306" s="73"/>
      <c r="D7306" s="73"/>
      <c r="E7306" s="77"/>
      <c r="F7306" s="74"/>
      <c r="G7306" s="73"/>
      <c r="H7306" s="74"/>
      <c r="I7306" s="74"/>
      <c r="J7306" s="74"/>
      <c r="K7306" s="74"/>
      <c r="L7306" s="74"/>
      <c r="M7306" s="74"/>
      <c r="N7306" s="74"/>
      <c r="O7306" s="74"/>
      <c r="P7306" s="74"/>
      <c r="Q7306" s="78"/>
      <c r="AR7306">
        <f t="shared" si="463"/>
        <v>0</v>
      </c>
      <c r="AS7306">
        <f t="shared" si="464"/>
        <v>0</v>
      </c>
      <c r="AT7306">
        <f t="shared" si="462"/>
        <v>0</v>
      </c>
    </row>
    <row r="7307" spans="2:46" ht="15.75" customHeight="1">
      <c r="B7307" t="str">
        <f t="shared" si="461"/>
        <v/>
      </c>
      <c r="C7307" s="73"/>
      <c r="D7307" s="73"/>
      <c r="E7307" s="77"/>
      <c r="F7307" s="74"/>
      <c r="G7307" s="73"/>
      <c r="H7307" s="74"/>
      <c r="I7307" s="74"/>
      <c r="J7307" s="74"/>
      <c r="K7307" s="74"/>
      <c r="L7307" s="74"/>
      <c r="M7307" s="74"/>
      <c r="N7307" s="74"/>
      <c r="O7307" s="74"/>
      <c r="P7307" s="74"/>
      <c r="Q7307" s="78"/>
      <c r="AR7307">
        <f t="shared" si="463"/>
        <v>0</v>
      </c>
      <c r="AS7307">
        <f t="shared" si="464"/>
        <v>0</v>
      </c>
      <c r="AT7307">
        <f t="shared" si="462"/>
        <v>0</v>
      </c>
    </row>
    <row r="7308" spans="2:46" ht="15.75" customHeight="1">
      <c r="B7308" t="str">
        <f t="shared" si="461"/>
        <v/>
      </c>
      <c r="C7308" s="73"/>
      <c r="D7308" s="73"/>
      <c r="E7308" s="77"/>
      <c r="F7308" s="74"/>
      <c r="G7308" s="73"/>
      <c r="H7308" s="74"/>
      <c r="I7308" s="74"/>
      <c r="J7308" s="74"/>
      <c r="K7308" s="74"/>
      <c r="L7308" s="74"/>
      <c r="M7308" s="74"/>
      <c r="N7308" s="74"/>
      <c r="O7308" s="74"/>
      <c r="P7308" s="74"/>
      <c r="Q7308" s="78"/>
      <c r="AR7308">
        <f t="shared" si="463"/>
        <v>0</v>
      </c>
      <c r="AS7308">
        <f t="shared" si="464"/>
        <v>0</v>
      </c>
      <c r="AT7308">
        <f t="shared" si="462"/>
        <v>0</v>
      </c>
    </row>
    <row r="7309" spans="2:46" ht="15.75" customHeight="1">
      <c r="B7309" t="str">
        <f t="shared" si="461"/>
        <v/>
      </c>
      <c r="C7309" s="73"/>
      <c r="D7309" s="73"/>
      <c r="E7309" s="77"/>
      <c r="F7309" s="74"/>
      <c r="G7309" s="73"/>
      <c r="H7309" s="74"/>
      <c r="I7309" s="74"/>
      <c r="J7309" s="74"/>
      <c r="K7309" s="74"/>
      <c r="L7309" s="74"/>
      <c r="M7309" s="74"/>
      <c r="N7309" s="74"/>
      <c r="O7309" s="74"/>
      <c r="P7309" s="74"/>
      <c r="Q7309" s="78"/>
      <c r="AR7309">
        <f t="shared" si="463"/>
        <v>0</v>
      </c>
      <c r="AS7309">
        <f t="shared" si="464"/>
        <v>0</v>
      </c>
      <c r="AT7309">
        <f t="shared" si="462"/>
        <v>0</v>
      </c>
    </row>
    <row r="7310" spans="2:46" ht="15.75" customHeight="1">
      <c r="B7310" t="str">
        <f t="shared" si="461"/>
        <v/>
      </c>
      <c r="C7310" s="73"/>
      <c r="D7310" s="73"/>
      <c r="E7310" s="77"/>
      <c r="F7310" s="74"/>
      <c r="G7310" s="73"/>
      <c r="H7310" s="74"/>
      <c r="I7310" s="74"/>
      <c r="J7310" s="74"/>
      <c r="K7310" s="74"/>
      <c r="L7310" s="74"/>
      <c r="M7310" s="74"/>
      <c r="N7310" s="74"/>
      <c r="O7310" s="74"/>
      <c r="P7310" s="74"/>
      <c r="Q7310" s="78"/>
      <c r="AR7310">
        <f t="shared" si="463"/>
        <v>0</v>
      </c>
      <c r="AS7310">
        <f t="shared" si="464"/>
        <v>0</v>
      </c>
      <c r="AT7310">
        <f t="shared" si="462"/>
        <v>0</v>
      </c>
    </row>
    <row r="7311" spans="2:46" ht="15.75" customHeight="1">
      <c r="B7311" t="str">
        <f t="shared" si="461"/>
        <v/>
      </c>
      <c r="C7311" s="73"/>
      <c r="D7311" s="73"/>
      <c r="E7311" s="77"/>
      <c r="F7311" s="74"/>
      <c r="G7311" s="73"/>
      <c r="H7311" s="74"/>
      <c r="I7311" s="74"/>
      <c r="J7311" s="74"/>
      <c r="K7311" s="74"/>
      <c r="L7311" s="74"/>
      <c r="M7311" s="74"/>
      <c r="N7311" s="74"/>
      <c r="O7311" s="74"/>
      <c r="P7311" s="74"/>
      <c r="Q7311" s="78"/>
      <c r="AR7311">
        <f t="shared" si="463"/>
        <v>0</v>
      </c>
      <c r="AS7311">
        <f t="shared" si="464"/>
        <v>0</v>
      </c>
      <c r="AT7311">
        <f t="shared" si="462"/>
        <v>0</v>
      </c>
    </row>
    <row r="7312" spans="2:46" ht="15.75" customHeight="1">
      <c r="B7312" t="str">
        <f t="shared" si="461"/>
        <v/>
      </c>
      <c r="C7312" s="73"/>
      <c r="D7312" s="73"/>
      <c r="E7312" s="77"/>
      <c r="F7312" s="74"/>
      <c r="G7312" s="73"/>
      <c r="H7312" s="74"/>
      <c r="I7312" s="74"/>
      <c r="J7312" s="74"/>
      <c r="K7312" s="74"/>
      <c r="L7312" s="74"/>
      <c r="M7312" s="74"/>
      <c r="N7312" s="74"/>
      <c r="O7312" s="74"/>
      <c r="P7312" s="74"/>
      <c r="Q7312" s="78"/>
      <c r="AR7312">
        <f t="shared" si="463"/>
        <v>0</v>
      </c>
      <c r="AS7312">
        <f t="shared" si="464"/>
        <v>0</v>
      </c>
      <c r="AT7312">
        <f t="shared" si="462"/>
        <v>0</v>
      </c>
    </row>
    <row r="7313" spans="2:46" ht="15.75" customHeight="1">
      <c r="B7313" t="str">
        <f t="shared" si="461"/>
        <v/>
      </c>
      <c r="C7313" s="73"/>
      <c r="D7313" s="73"/>
      <c r="E7313" s="77"/>
      <c r="F7313" s="74"/>
      <c r="G7313" s="73"/>
      <c r="H7313" s="74"/>
      <c r="I7313" s="74"/>
      <c r="J7313" s="74"/>
      <c r="K7313" s="74"/>
      <c r="L7313" s="74"/>
      <c r="M7313" s="74"/>
      <c r="N7313" s="74"/>
      <c r="O7313" s="74"/>
      <c r="P7313" s="74"/>
      <c r="Q7313" s="78"/>
      <c r="AR7313">
        <f t="shared" si="463"/>
        <v>0</v>
      </c>
      <c r="AS7313">
        <f t="shared" si="464"/>
        <v>0</v>
      </c>
      <c r="AT7313">
        <f t="shared" si="462"/>
        <v>0</v>
      </c>
    </row>
    <row r="7314" spans="2:46" ht="15.75" customHeight="1">
      <c r="B7314" t="str">
        <f t="shared" si="461"/>
        <v/>
      </c>
      <c r="C7314" s="73"/>
      <c r="D7314" s="73"/>
      <c r="E7314" s="77"/>
      <c r="F7314" s="74"/>
      <c r="G7314" s="73"/>
      <c r="H7314" s="74"/>
      <c r="I7314" s="74"/>
      <c r="J7314" s="74"/>
      <c r="K7314" s="74"/>
      <c r="L7314" s="74"/>
      <c r="M7314" s="74"/>
      <c r="N7314" s="74"/>
      <c r="O7314" s="74"/>
      <c r="P7314" s="74"/>
      <c r="Q7314" s="78"/>
      <c r="AR7314">
        <f t="shared" si="463"/>
        <v>0</v>
      </c>
      <c r="AS7314">
        <f t="shared" si="464"/>
        <v>0</v>
      </c>
      <c r="AT7314">
        <f t="shared" si="462"/>
        <v>0</v>
      </c>
    </row>
    <row r="7315" spans="2:46" ht="15.75" customHeight="1">
      <c r="B7315" t="str">
        <f t="shared" si="461"/>
        <v/>
      </c>
      <c r="C7315" s="73"/>
      <c r="D7315" s="73"/>
      <c r="E7315" s="77"/>
      <c r="F7315" s="74"/>
      <c r="G7315" s="73"/>
      <c r="H7315" s="74"/>
      <c r="I7315" s="74"/>
      <c r="J7315" s="74"/>
      <c r="K7315" s="74"/>
      <c r="L7315" s="74"/>
      <c r="M7315" s="74"/>
      <c r="N7315" s="74"/>
      <c r="O7315" s="74"/>
      <c r="P7315" s="74"/>
      <c r="Q7315" s="78"/>
      <c r="AR7315">
        <f t="shared" si="463"/>
        <v>0</v>
      </c>
      <c r="AS7315">
        <f t="shared" si="464"/>
        <v>0</v>
      </c>
      <c r="AT7315">
        <f t="shared" si="462"/>
        <v>0</v>
      </c>
    </row>
    <row r="7316" spans="2:46" ht="15.75" customHeight="1">
      <c r="B7316" t="str">
        <f t="shared" si="461"/>
        <v/>
      </c>
      <c r="C7316" s="73"/>
      <c r="D7316" s="73"/>
      <c r="E7316" s="77"/>
      <c r="F7316" s="74"/>
      <c r="G7316" s="73"/>
      <c r="H7316" s="74"/>
      <c r="I7316" s="74"/>
      <c r="J7316" s="74"/>
      <c r="K7316" s="74"/>
      <c r="L7316" s="74"/>
      <c r="M7316" s="74"/>
      <c r="N7316" s="74"/>
      <c r="O7316" s="74"/>
      <c r="P7316" s="74"/>
      <c r="Q7316" s="78"/>
      <c r="AR7316">
        <f t="shared" si="463"/>
        <v>0</v>
      </c>
      <c r="AS7316">
        <f t="shared" si="464"/>
        <v>0</v>
      </c>
      <c r="AT7316">
        <f t="shared" si="462"/>
        <v>0</v>
      </c>
    </row>
    <row r="7317" spans="2:46" ht="15.75" customHeight="1">
      <c r="B7317" t="str">
        <f t="shared" si="461"/>
        <v/>
      </c>
      <c r="C7317" s="73"/>
      <c r="D7317" s="73"/>
      <c r="E7317" s="77"/>
      <c r="F7317" s="74"/>
      <c r="G7317" s="73"/>
      <c r="H7317" s="74"/>
      <c r="I7317" s="74"/>
      <c r="J7317" s="74"/>
      <c r="K7317" s="74"/>
      <c r="L7317" s="74"/>
      <c r="M7317" s="74"/>
      <c r="N7317" s="74"/>
      <c r="O7317" s="74"/>
      <c r="P7317" s="74"/>
      <c r="Q7317" s="78"/>
      <c r="AR7317">
        <f t="shared" si="463"/>
        <v>0</v>
      </c>
      <c r="AS7317">
        <f t="shared" si="464"/>
        <v>0</v>
      </c>
      <c r="AT7317">
        <f t="shared" si="462"/>
        <v>0</v>
      </c>
    </row>
    <row r="7318" spans="2:46" ht="15.75" customHeight="1">
      <c r="B7318" t="str">
        <f t="shared" si="461"/>
        <v/>
      </c>
      <c r="C7318" s="73"/>
      <c r="D7318" s="73"/>
      <c r="E7318" s="77"/>
      <c r="F7318" s="74"/>
      <c r="G7318" s="73"/>
      <c r="H7318" s="74"/>
      <c r="I7318" s="74"/>
      <c r="J7318" s="74"/>
      <c r="K7318" s="74"/>
      <c r="L7318" s="74"/>
      <c r="M7318" s="74"/>
      <c r="N7318" s="74"/>
      <c r="O7318" s="74"/>
      <c r="P7318" s="74"/>
      <c r="Q7318" s="78"/>
      <c r="AR7318">
        <f t="shared" si="463"/>
        <v>0</v>
      </c>
      <c r="AS7318">
        <f t="shared" si="464"/>
        <v>0</v>
      </c>
      <c r="AT7318">
        <f t="shared" si="462"/>
        <v>0</v>
      </c>
    </row>
    <row r="7319" spans="2:46" ht="15.75" customHeight="1">
      <c r="B7319" t="str">
        <f t="shared" si="461"/>
        <v/>
      </c>
      <c r="C7319" s="73"/>
      <c r="D7319" s="73"/>
      <c r="E7319" s="77"/>
      <c r="F7319" s="74"/>
      <c r="G7319" s="73"/>
      <c r="H7319" s="74"/>
      <c r="I7319" s="74"/>
      <c r="J7319" s="74"/>
      <c r="K7319" s="74"/>
      <c r="L7319" s="74"/>
      <c r="M7319" s="74"/>
      <c r="N7319" s="74"/>
      <c r="O7319" s="74"/>
      <c r="P7319" s="74"/>
      <c r="Q7319" s="78"/>
      <c r="AR7319">
        <f t="shared" si="463"/>
        <v>0</v>
      </c>
      <c r="AS7319">
        <f t="shared" si="464"/>
        <v>0</v>
      </c>
      <c r="AT7319">
        <f t="shared" si="462"/>
        <v>0</v>
      </c>
    </row>
    <row r="7320" spans="2:46" ht="15.75" customHeight="1">
      <c r="B7320" t="str">
        <f t="shared" si="461"/>
        <v/>
      </c>
      <c r="C7320" s="73"/>
      <c r="D7320" s="73"/>
      <c r="E7320" s="77"/>
      <c r="F7320" s="74"/>
      <c r="G7320" s="73"/>
      <c r="H7320" s="74"/>
      <c r="I7320" s="74"/>
      <c r="J7320" s="74"/>
      <c r="K7320" s="74"/>
      <c r="L7320" s="74"/>
      <c r="M7320" s="74"/>
      <c r="N7320" s="74"/>
      <c r="O7320" s="74"/>
      <c r="P7320" s="74"/>
      <c r="Q7320" s="78"/>
      <c r="AR7320">
        <f t="shared" si="463"/>
        <v>0</v>
      </c>
      <c r="AS7320">
        <f t="shared" si="464"/>
        <v>0</v>
      </c>
      <c r="AT7320">
        <f t="shared" si="462"/>
        <v>0</v>
      </c>
    </row>
    <row r="7321" spans="2:46" ht="15.75" customHeight="1">
      <c r="B7321" t="str">
        <f t="shared" si="461"/>
        <v/>
      </c>
      <c r="C7321" s="73"/>
      <c r="D7321" s="73"/>
      <c r="E7321" s="77"/>
      <c r="F7321" s="74"/>
      <c r="G7321" s="73"/>
      <c r="H7321" s="74"/>
      <c r="I7321" s="74"/>
      <c r="J7321" s="74"/>
      <c r="K7321" s="74"/>
      <c r="L7321" s="74"/>
      <c r="M7321" s="74"/>
      <c r="N7321" s="74"/>
      <c r="O7321" s="74"/>
      <c r="P7321" s="74"/>
      <c r="Q7321" s="78"/>
      <c r="AR7321">
        <f t="shared" si="463"/>
        <v>0</v>
      </c>
      <c r="AS7321">
        <f t="shared" si="464"/>
        <v>0</v>
      </c>
      <c r="AT7321">
        <f t="shared" si="462"/>
        <v>0</v>
      </c>
    </row>
    <row r="7322" spans="2:46" ht="15.75" customHeight="1">
      <c r="B7322" t="str">
        <f t="shared" si="461"/>
        <v/>
      </c>
      <c r="C7322" s="73"/>
      <c r="D7322" s="73"/>
      <c r="E7322" s="77"/>
      <c r="F7322" s="74"/>
      <c r="G7322" s="73"/>
      <c r="H7322" s="74"/>
      <c r="I7322" s="74"/>
      <c r="J7322" s="74"/>
      <c r="K7322" s="74"/>
      <c r="L7322" s="74"/>
      <c r="M7322" s="74"/>
      <c r="N7322" s="74"/>
      <c r="O7322" s="74"/>
      <c r="P7322" s="74"/>
      <c r="Q7322" s="78"/>
      <c r="AR7322">
        <f t="shared" si="463"/>
        <v>0</v>
      </c>
      <c r="AS7322">
        <f t="shared" si="464"/>
        <v>0</v>
      </c>
      <c r="AT7322">
        <f t="shared" si="462"/>
        <v>0</v>
      </c>
    </row>
    <row r="7323" spans="2:46" ht="15.75" customHeight="1">
      <c r="B7323" t="str">
        <f t="shared" si="461"/>
        <v/>
      </c>
      <c r="C7323" s="73"/>
      <c r="D7323" s="73"/>
      <c r="E7323" s="77"/>
      <c r="F7323" s="74"/>
      <c r="G7323" s="73"/>
      <c r="H7323" s="74"/>
      <c r="I7323" s="74"/>
      <c r="J7323" s="74"/>
      <c r="K7323" s="74"/>
      <c r="L7323" s="74"/>
      <c r="M7323" s="74"/>
      <c r="N7323" s="74"/>
      <c r="O7323" s="74"/>
      <c r="P7323" s="74"/>
      <c r="Q7323" s="78"/>
      <c r="AR7323">
        <f t="shared" si="463"/>
        <v>0</v>
      </c>
      <c r="AS7323">
        <f t="shared" si="464"/>
        <v>0</v>
      </c>
      <c r="AT7323">
        <f t="shared" si="462"/>
        <v>0</v>
      </c>
    </row>
    <row r="7324" spans="2:46" ht="15.75" customHeight="1">
      <c r="B7324" t="str">
        <f t="shared" si="461"/>
        <v/>
      </c>
      <c r="C7324" s="73"/>
      <c r="D7324" s="73"/>
      <c r="E7324" s="77"/>
      <c r="F7324" s="74"/>
      <c r="G7324" s="73"/>
      <c r="H7324" s="74"/>
      <c r="I7324" s="74"/>
      <c r="J7324" s="74"/>
      <c r="K7324" s="74"/>
      <c r="L7324" s="74"/>
      <c r="M7324" s="74"/>
      <c r="N7324" s="74"/>
      <c r="O7324" s="74"/>
      <c r="P7324" s="74"/>
      <c r="Q7324" s="78"/>
      <c r="AR7324">
        <f t="shared" si="463"/>
        <v>0</v>
      </c>
      <c r="AS7324">
        <f t="shared" si="464"/>
        <v>0</v>
      </c>
      <c r="AT7324">
        <f t="shared" si="462"/>
        <v>0</v>
      </c>
    </row>
    <row r="7325" spans="2:46" ht="15.75" customHeight="1">
      <c r="B7325" t="str">
        <f t="shared" si="461"/>
        <v/>
      </c>
      <c r="C7325" s="73"/>
      <c r="D7325" s="73"/>
      <c r="E7325" s="77"/>
      <c r="F7325" s="74"/>
      <c r="G7325" s="73"/>
      <c r="H7325" s="74"/>
      <c r="I7325" s="74"/>
      <c r="J7325" s="74"/>
      <c r="K7325" s="74"/>
      <c r="L7325" s="74"/>
      <c r="M7325" s="74"/>
      <c r="N7325" s="74"/>
      <c r="O7325" s="74"/>
      <c r="P7325" s="74"/>
      <c r="Q7325" s="78"/>
      <c r="AR7325">
        <f t="shared" si="463"/>
        <v>0</v>
      </c>
      <c r="AS7325">
        <f t="shared" si="464"/>
        <v>0</v>
      </c>
      <c r="AT7325">
        <f t="shared" si="462"/>
        <v>0</v>
      </c>
    </row>
    <row r="7326" spans="2:46" ht="15.75" customHeight="1">
      <c r="B7326" t="str">
        <f t="shared" si="461"/>
        <v/>
      </c>
      <c r="C7326" s="73"/>
      <c r="D7326" s="73"/>
      <c r="E7326" s="77"/>
      <c r="F7326" s="74"/>
      <c r="G7326" s="73"/>
      <c r="H7326" s="74"/>
      <c r="I7326" s="74"/>
      <c r="J7326" s="74"/>
      <c r="K7326" s="74"/>
      <c r="L7326" s="74"/>
      <c r="M7326" s="74"/>
      <c r="N7326" s="74"/>
      <c r="O7326" s="74"/>
      <c r="P7326" s="74"/>
      <c r="Q7326" s="78"/>
      <c r="AR7326">
        <f t="shared" si="463"/>
        <v>0</v>
      </c>
      <c r="AS7326">
        <f t="shared" si="464"/>
        <v>0</v>
      </c>
      <c r="AT7326">
        <f t="shared" si="462"/>
        <v>0</v>
      </c>
    </row>
    <row r="7327" spans="2:46" ht="15.75" customHeight="1">
      <c r="B7327" t="str">
        <f t="shared" si="461"/>
        <v/>
      </c>
      <c r="C7327" s="73"/>
      <c r="D7327" s="73"/>
      <c r="E7327" s="77"/>
      <c r="F7327" s="74"/>
      <c r="G7327" s="73"/>
      <c r="H7327" s="74"/>
      <c r="I7327" s="74"/>
      <c r="J7327" s="74"/>
      <c r="K7327" s="74"/>
      <c r="L7327" s="74"/>
      <c r="M7327" s="74"/>
      <c r="N7327" s="74"/>
      <c r="O7327" s="74"/>
      <c r="P7327" s="74"/>
      <c r="Q7327" s="78"/>
      <c r="AR7327">
        <f t="shared" si="463"/>
        <v>0</v>
      </c>
      <c r="AS7327">
        <f t="shared" si="464"/>
        <v>0</v>
      </c>
      <c r="AT7327">
        <f t="shared" si="462"/>
        <v>0</v>
      </c>
    </row>
    <row r="7328" spans="2:46" ht="15.75" customHeight="1">
      <c r="B7328" t="str">
        <f t="shared" si="461"/>
        <v/>
      </c>
      <c r="C7328" s="73"/>
      <c r="D7328" s="73"/>
      <c r="E7328" s="77"/>
      <c r="F7328" s="74"/>
      <c r="G7328" s="73"/>
      <c r="H7328" s="74"/>
      <c r="I7328" s="74"/>
      <c r="J7328" s="74"/>
      <c r="K7328" s="74"/>
      <c r="L7328" s="74"/>
      <c r="M7328" s="74"/>
      <c r="N7328" s="74"/>
      <c r="O7328" s="74"/>
      <c r="P7328" s="74"/>
      <c r="Q7328" s="78"/>
      <c r="AR7328">
        <f t="shared" si="463"/>
        <v>0</v>
      </c>
      <c r="AS7328">
        <f t="shared" si="464"/>
        <v>0</v>
      </c>
      <c r="AT7328">
        <f t="shared" si="462"/>
        <v>0</v>
      </c>
    </row>
    <row r="7329" spans="2:46" ht="15.75" customHeight="1">
      <c r="B7329" t="str">
        <f t="shared" si="461"/>
        <v/>
      </c>
      <c r="C7329" s="73"/>
      <c r="D7329" s="73"/>
      <c r="E7329" s="77"/>
      <c r="F7329" s="74"/>
      <c r="G7329" s="73"/>
      <c r="H7329" s="74"/>
      <c r="I7329" s="74"/>
      <c r="J7329" s="74"/>
      <c r="K7329" s="74"/>
      <c r="L7329" s="74"/>
      <c r="M7329" s="74"/>
      <c r="N7329" s="74"/>
      <c r="O7329" s="74"/>
      <c r="P7329" s="74"/>
      <c r="Q7329" s="78"/>
      <c r="AR7329">
        <f t="shared" si="463"/>
        <v>0</v>
      </c>
      <c r="AS7329">
        <f t="shared" si="464"/>
        <v>0</v>
      </c>
      <c r="AT7329">
        <f t="shared" si="462"/>
        <v>0</v>
      </c>
    </row>
    <row r="7330" spans="2:46" ht="15.75" customHeight="1">
      <c r="B7330" t="str">
        <f t="shared" si="461"/>
        <v/>
      </c>
      <c r="C7330" s="73"/>
      <c r="D7330" s="73"/>
      <c r="E7330" s="77"/>
      <c r="F7330" s="74"/>
      <c r="G7330" s="73"/>
      <c r="H7330" s="74"/>
      <c r="I7330" s="74"/>
      <c r="J7330" s="74"/>
      <c r="K7330" s="74"/>
      <c r="L7330" s="74"/>
      <c r="M7330" s="74"/>
      <c r="N7330" s="74"/>
      <c r="O7330" s="74"/>
      <c r="P7330" s="74"/>
      <c r="Q7330" s="78"/>
      <c r="AR7330">
        <f t="shared" si="463"/>
        <v>0</v>
      </c>
      <c r="AS7330">
        <f t="shared" si="464"/>
        <v>0</v>
      </c>
      <c r="AT7330">
        <f t="shared" si="462"/>
        <v>0</v>
      </c>
    </row>
    <row r="7331" spans="2:46" ht="15.75" customHeight="1">
      <c r="B7331" t="str">
        <f t="shared" si="461"/>
        <v/>
      </c>
      <c r="C7331" s="73"/>
      <c r="D7331" s="73"/>
      <c r="E7331" s="77"/>
      <c r="F7331" s="74"/>
      <c r="G7331" s="73"/>
      <c r="H7331" s="74"/>
      <c r="I7331" s="74"/>
      <c r="J7331" s="74"/>
      <c r="K7331" s="74"/>
      <c r="L7331" s="74"/>
      <c r="M7331" s="74"/>
      <c r="N7331" s="74"/>
      <c r="O7331" s="74"/>
      <c r="P7331" s="74"/>
      <c r="Q7331" s="78"/>
      <c r="AR7331">
        <f t="shared" si="463"/>
        <v>0</v>
      </c>
      <c r="AS7331">
        <f t="shared" si="464"/>
        <v>0</v>
      </c>
      <c r="AT7331">
        <f t="shared" si="462"/>
        <v>0</v>
      </c>
    </row>
    <row r="7332" spans="2:46" ht="15.75" customHeight="1">
      <c r="B7332" t="str">
        <f t="shared" si="461"/>
        <v/>
      </c>
      <c r="C7332" s="73"/>
      <c r="D7332" s="73"/>
      <c r="E7332" s="77"/>
      <c r="F7332" s="74"/>
      <c r="G7332" s="73"/>
      <c r="H7332" s="74"/>
      <c r="I7332" s="74"/>
      <c r="J7332" s="74"/>
      <c r="K7332" s="74"/>
      <c r="L7332" s="74"/>
      <c r="M7332" s="74"/>
      <c r="N7332" s="74"/>
      <c r="O7332" s="74"/>
      <c r="P7332" s="74"/>
      <c r="Q7332" s="78"/>
      <c r="AR7332">
        <f t="shared" si="463"/>
        <v>0</v>
      </c>
      <c r="AS7332">
        <f t="shared" si="464"/>
        <v>0</v>
      </c>
      <c r="AT7332">
        <f t="shared" si="462"/>
        <v>0</v>
      </c>
    </row>
    <row r="7333" spans="2:46" ht="15.75" customHeight="1">
      <c r="B7333" t="str">
        <f t="shared" si="461"/>
        <v/>
      </c>
      <c r="C7333" s="73"/>
      <c r="D7333" s="73"/>
      <c r="E7333" s="77"/>
      <c r="F7333" s="74"/>
      <c r="G7333" s="73"/>
      <c r="H7333" s="74"/>
      <c r="I7333" s="74"/>
      <c r="J7333" s="74"/>
      <c r="K7333" s="74"/>
      <c r="L7333" s="74"/>
      <c r="M7333" s="74"/>
      <c r="N7333" s="74"/>
      <c r="O7333" s="74"/>
      <c r="P7333" s="74"/>
      <c r="Q7333" s="78"/>
      <c r="AR7333">
        <f t="shared" si="463"/>
        <v>0</v>
      </c>
      <c r="AS7333">
        <f t="shared" si="464"/>
        <v>0</v>
      </c>
      <c r="AT7333">
        <f t="shared" si="462"/>
        <v>0</v>
      </c>
    </row>
    <row r="7334" spans="2:46" ht="15.75" customHeight="1">
      <c r="B7334" t="str">
        <f t="shared" si="461"/>
        <v/>
      </c>
      <c r="C7334" s="73"/>
      <c r="D7334" s="73"/>
      <c r="E7334" s="77"/>
      <c r="F7334" s="74"/>
      <c r="G7334" s="73"/>
      <c r="H7334" s="74"/>
      <c r="I7334" s="74"/>
      <c r="J7334" s="74"/>
      <c r="K7334" s="74"/>
      <c r="L7334" s="74"/>
      <c r="M7334" s="74"/>
      <c r="N7334" s="74"/>
      <c r="O7334" s="74"/>
      <c r="P7334" s="74"/>
      <c r="Q7334" s="78"/>
      <c r="AR7334">
        <f t="shared" si="463"/>
        <v>0</v>
      </c>
      <c r="AS7334">
        <f t="shared" si="464"/>
        <v>0</v>
      </c>
      <c r="AT7334">
        <f t="shared" si="462"/>
        <v>0</v>
      </c>
    </row>
    <row r="7335" spans="2:46" ht="15.75" customHeight="1">
      <c r="B7335" t="str">
        <f t="shared" si="461"/>
        <v/>
      </c>
      <c r="C7335" s="73"/>
      <c r="D7335" s="73"/>
      <c r="E7335" s="77"/>
      <c r="F7335" s="74"/>
      <c r="G7335" s="73"/>
      <c r="H7335" s="74"/>
      <c r="I7335" s="74"/>
      <c r="J7335" s="74"/>
      <c r="K7335" s="74"/>
      <c r="L7335" s="74"/>
      <c r="M7335" s="74"/>
      <c r="N7335" s="74"/>
      <c r="O7335" s="74"/>
      <c r="P7335" s="74"/>
      <c r="Q7335" s="78"/>
      <c r="AR7335">
        <f t="shared" si="463"/>
        <v>0</v>
      </c>
      <c r="AS7335">
        <f t="shared" si="464"/>
        <v>0</v>
      </c>
      <c r="AT7335">
        <f t="shared" si="462"/>
        <v>0</v>
      </c>
    </row>
    <row r="7336" spans="2:46" ht="15.75" customHeight="1">
      <c r="B7336" t="str">
        <f t="shared" si="461"/>
        <v/>
      </c>
      <c r="C7336" s="73"/>
      <c r="D7336" s="73"/>
      <c r="E7336" s="77"/>
      <c r="F7336" s="74"/>
      <c r="G7336" s="73"/>
      <c r="H7336" s="74"/>
      <c r="I7336" s="74"/>
      <c r="J7336" s="74"/>
      <c r="K7336" s="74"/>
      <c r="L7336" s="74"/>
      <c r="M7336" s="74"/>
      <c r="N7336" s="74"/>
      <c r="O7336" s="74"/>
      <c r="P7336" s="74"/>
      <c r="Q7336" s="78"/>
      <c r="AR7336">
        <f t="shared" si="463"/>
        <v>0</v>
      </c>
      <c r="AS7336">
        <f t="shared" si="464"/>
        <v>0</v>
      </c>
      <c r="AT7336">
        <f t="shared" si="462"/>
        <v>0</v>
      </c>
    </row>
    <row r="7337" spans="2:46" ht="15.75" customHeight="1">
      <c r="B7337" t="str">
        <f t="shared" si="461"/>
        <v/>
      </c>
      <c r="C7337" s="73"/>
      <c r="D7337" s="73"/>
      <c r="E7337" s="77"/>
      <c r="F7337" s="74"/>
      <c r="G7337" s="73"/>
      <c r="H7337" s="74"/>
      <c r="I7337" s="74"/>
      <c r="J7337" s="74"/>
      <c r="K7337" s="74"/>
      <c r="L7337" s="74"/>
      <c r="M7337" s="74"/>
      <c r="N7337" s="74"/>
      <c r="O7337" s="74"/>
      <c r="P7337" s="74"/>
      <c r="Q7337" s="78"/>
      <c r="AR7337">
        <f t="shared" si="463"/>
        <v>0</v>
      </c>
      <c r="AS7337">
        <f t="shared" si="464"/>
        <v>0</v>
      </c>
      <c r="AT7337">
        <f t="shared" si="462"/>
        <v>0</v>
      </c>
    </row>
    <row r="7338" spans="2:46" ht="15.75" customHeight="1">
      <c r="B7338" t="str">
        <f t="shared" si="461"/>
        <v/>
      </c>
      <c r="C7338" s="73"/>
      <c r="D7338" s="73"/>
      <c r="E7338" s="77"/>
      <c r="F7338" s="74"/>
      <c r="G7338" s="73"/>
      <c r="H7338" s="74"/>
      <c r="I7338" s="74"/>
      <c r="J7338" s="74"/>
      <c r="K7338" s="74"/>
      <c r="L7338" s="74"/>
      <c r="M7338" s="74"/>
      <c r="N7338" s="74"/>
      <c r="O7338" s="74"/>
      <c r="P7338" s="74"/>
      <c r="Q7338" s="78"/>
      <c r="AR7338">
        <f t="shared" si="463"/>
        <v>0</v>
      </c>
      <c r="AS7338">
        <f t="shared" si="464"/>
        <v>0</v>
      </c>
      <c r="AT7338">
        <f t="shared" si="462"/>
        <v>0</v>
      </c>
    </row>
    <row r="7339" spans="2:46" ht="15.75" customHeight="1">
      <c r="B7339" t="str">
        <f t="shared" si="461"/>
        <v/>
      </c>
      <c r="C7339" s="73"/>
      <c r="D7339" s="73"/>
      <c r="E7339" s="77"/>
      <c r="F7339" s="74"/>
      <c r="G7339" s="73"/>
      <c r="H7339" s="74"/>
      <c r="I7339" s="74"/>
      <c r="J7339" s="74"/>
      <c r="K7339" s="74"/>
      <c r="L7339" s="74"/>
      <c r="M7339" s="74"/>
      <c r="N7339" s="74"/>
      <c r="O7339" s="74"/>
      <c r="P7339" s="74"/>
      <c r="Q7339" s="78"/>
      <c r="AR7339">
        <f t="shared" si="463"/>
        <v>0</v>
      </c>
      <c r="AS7339">
        <f t="shared" si="464"/>
        <v>0</v>
      </c>
      <c r="AT7339">
        <f t="shared" si="462"/>
        <v>0</v>
      </c>
    </row>
    <row r="7340" spans="2:46" ht="15.75" customHeight="1">
      <c r="B7340" t="str">
        <f t="shared" si="461"/>
        <v/>
      </c>
      <c r="C7340" s="73"/>
      <c r="D7340" s="73"/>
      <c r="E7340" s="77"/>
      <c r="F7340" s="74"/>
      <c r="G7340" s="73"/>
      <c r="H7340" s="74"/>
      <c r="I7340" s="74"/>
      <c r="J7340" s="74"/>
      <c r="K7340" s="74"/>
      <c r="L7340" s="74"/>
      <c r="M7340" s="74"/>
      <c r="N7340" s="74"/>
      <c r="O7340" s="74"/>
      <c r="P7340" s="74"/>
      <c r="Q7340" s="78"/>
      <c r="AR7340">
        <f t="shared" si="463"/>
        <v>0</v>
      </c>
      <c r="AS7340">
        <f t="shared" si="464"/>
        <v>0</v>
      </c>
      <c r="AT7340">
        <f t="shared" si="462"/>
        <v>0</v>
      </c>
    </row>
    <row r="7341" spans="2:46" ht="15.75" customHeight="1">
      <c r="B7341" t="str">
        <f t="shared" si="461"/>
        <v/>
      </c>
      <c r="C7341" s="73"/>
      <c r="D7341" s="73"/>
      <c r="E7341" s="77"/>
      <c r="F7341" s="74"/>
      <c r="G7341" s="73"/>
      <c r="H7341" s="74"/>
      <c r="I7341" s="74"/>
      <c r="J7341" s="74"/>
      <c r="K7341" s="74"/>
      <c r="L7341" s="74"/>
      <c r="M7341" s="74"/>
      <c r="N7341" s="74"/>
      <c r="O7341" s="74"/>
      <c r="P7341" s="74"/>
      <c r="Q7341" s="78"/>
      <c r="AR7341">
        <f t="shared" si="463"/>
        <v>0</v>
      </c>
      <c r="AS7341">
        <f t="shared" si="464"/>
        <v>0</v>
      </c>
      <c r="AT7341">
        <f t="shared" si="462"/>
        <v>0</v>
      </c>
    </row>
    <row r="7342" spans="2:46" ht="15.75" customHeight="1">
      <c r="B7342" t="str">
        <f t="shared" si="461"/>
        <v/>
      </c>
      <c r="C7342" s="73"/>
      <c r="D7342" s="73"/>
      <c r="E7342" s="77"/>
      <c r="F7342" s="74"/>
      <c r="G7342" s="73"/>
      <c r="H7342" s="74"/>
      <c r="I7342" s="74"/>
      <c r="J7342" s="74"/>
      <c r="K7342" s="74"/>
      <c r="L7342" s="74"/>
      <c r="M7342" s="74"/>
      <c r="N7342" s="74"/>
      <c r="O7342" s="74"/>
      <c r="P7342" s="74"/>
      <c r="Q7342" s="78"/>
      <c r="AR7342">
        <f t="shared" si="463"/>
        <v>0</v>
      </c>
      <c r="AS7342">
        <f t="shared" si="464"/>
        <v>0</v>
      </c>
      <c r="AT7342">
        <f t="shared" si="462"/>
        <v>0</v>
      </c>
    </row>
    <row r="7343" spans="2:46" ht="15.75" customHeight="1">
      <c r="B7343" t="str">
        <f t="shared" si="461"/>
        <v/>
      </c>
      <c r="C7343" s="73"/>
      <c r="D7343" s="73"/>
      <c r="E7343" s="77"/>
      <c r="F7343" s="74"/>
      <c r="G7343" s="73"/>
      <c r="H7343" s="74"/>
      <c r="I7343" s="74"/>
      <c r="J7343" s="74"/>
      <c r="K7343" s="74"/>
      <c r="L7343" s="74"/>
      <c r="M7343" s="74"/>
      <c r="N7343" s="74"/>
      <c r="O7343" s="74"/>
      <c r="P7343" s="74"/>
      <c r="Q7343" s="78"/>
      <c r="AR7343">
        <f t="shared" si="463"/>
        <v>0</v>
      </c>
      <c r="AS7343">
        <f t="shared" si="464"/>
        <v>0</v>
      </c>
      <c r="AT7343">
        <f t="shared" si="462"/>
        <v>0</v>
      </c>
    </row>
    <row r="7344" spans="2:46" ht="15.75" customHeight="1">
      <c r="B7344" t="str">
        <f t="shared" si="461"/>
        <v/>
      </c>
      <c r="C7344" s="73"/>
      <c r="D7344" s="73"/>
      <c r="E7344" s="77"/>
      <c r="F7344" s="74"/>
      <c r="G7344" s="73"/>
      <c r="H7344" s="74"/>
      <c r="I7344" s="74"/>
      <c r="J7344" s="74"/>
      <c r="K7344" s="74"/>
      <c r="L7344" s="74"/>
      <c r="M7344" s="74"/>
      <c r="N7344" s="74"/>
      <c r="O7344" s="74"/>
      <c r="P7344" s="74"/>
      <c r="Q7344" s="78"/>
      <c r="AR7344">
        <f t="shared" si="463"/>
        <v>0</v>
      </c>
      <c r="AS7344">
        <f t="shared" si="464"/>
        <v>0</v>
      </c>
      <c r="AT7344">
        <f t="shared" si="462"/>
        <v>0</v>
      </c>
    </row>
    <row r="7345" spans="2:46" ht="15.75" customHeight="1">
      <c r="B7345" t="str">
        <f t="shared" si="461"/>
        <v/>
      </c>
      <c r="C7345" s="73"/>
      <c r="D7345" s="73"/>
      <c r="E7345" s="77"/>
      <c r="F7345" s="74"/>
      <c r="G7345" s="73"/>
      <c r="H7345" s="74"/>
      <c r="I7345" s="74"/>
      <c r="J7345" s="74"/>
      <c r="K7345" s="74"/>
      <c r="L7345" s="74"/>
      <c r="M7345" s="74"/>
      <c r="N7345" s="74"/>
      <c r="O7345" s="74"/>
      <c r="P7345" s="74"/>
      <c r="Q7345" s="78"/>
      <c r="AR7345">
        <f t="shared" si="463"/>
        <v>0</v>
      </c>
      <c r="AS7345">
        <f t="shared" si="464"/>
        <v>0</v>
      </c>
      <c r="AT7345">
        <f t="shared" si="462"/>
        <v>0</v>
      </c>
    </row>
    <row r="7346" spans="2:46" ht="15.75" customHeight="1">
      <c r="B7346" t="str">
        <f t="shared" si="461"/>
        <v/>
      </c>
      <c r="C7346" s="73"/>
      <c r="D7346" s="73"/>
      <c r="E7346" s="77"/>
      <c r="F7346" s="74"/>
      <c r="G7346" s="73"/>
      <c r="H7346" s="74"/>
      <c r="I7346" s="74"/>
      <c r="J7346" s="74"/>
      <c r="K7346" s="74"/>
      <c r="L7346" s="74"/>
      <c r="M7346" s="74"/>
      <c r="N7346" s="74"/>
      <c r="O7346" s="74"/>
      <c r="P7346" s="74"/>
      <c r="Q7346" s="78"/>
      <c r="AR7346">
        <f t="shared" si="463"/>
        <v>0</v>
      </c>
      <c r="AS7346">
        <f t="shared" si="464"/>
        <v>0</v>
      </c>
      <c r="AT7346">
        <f t="shared" si="462"/>
        <v>0</v>
      </c>
    </row>
    <row r="7347" spans="2:46" ht="15.75" customHeight="1">
      <c r="B7347" t="str">
        <f t="shared" si="461"/>
        <v/>
      </c>
      <c r="C7347" s="73"/>
      <c r="D7347" s="73"/>
      <c r="E7347" s="77"/>
      <c r="F7347" s="74"/>
      <c r="G7347" s="73"/>
      <c r="H7347" s="74"/>
      <c r="I7347" s="74"/>
      <c r="J7347" s="74"/>
      <c r="K7347" s="74"/>
      <c r="L7347" s="74"/>
      <c r="M7347" s="74"/>
      <c r="N7347" s="74"/>
      <c r="O7347" s="74"/>
      <c r="P7347" s="74"/>
      <c r="Q7347" s="78"/>
      <c r="AR7347">
        <f t="shared" si="463"/>
        <v>0</v>
      </c>
      <c r="AS7347">
        <f t="shared" si="464"/>
        <v>0</v>
      </c>
      <c r="AT7347">
        <f t="shared" si="462"/>
        <v>0</v>
      </c>
    </row>
    <row r="7348" spans="2:46" ht="15.75" customHeight="1">
      <c r="B7348" t="str">
        <f t="shared" si="461"/>
        <v/>
      </c>
      <c r="C7348" s="73"/>
      <c r="D7348" s="73"/>
      <c r="E7348" s="77"/>
      <c r="F7348" s="74"/>
      <c r="G7348" s="73"/>
      <c r="H7348" s="74"/>
      <c r="I7348" s="74"/>
      <c r="J7348" s="74"/>
      <c r="K7348" s="74"/>
      <c r="L7348" s="74"/>
      <c r="M7348" s="74"/>
      <c r="N7348" s="74"/>
      <c r="O7348" s="74"/>
      <c r="P7348" s="74"/>
      <c r="Q7348" s="78"/>
      <c r="AR7348">
        <f t="shared" si="463"/>
        <v>0</v>
      </c>
      <c r="AS7348">
        <f t="shared" si="464"/>
        <v>0</v>
      </c>
      <c r="AT7348">
        <f t="shared" si="462"/>
        <v>0</v>
      </c>
    </row>
    <row r="7349" spans="2:46" ht="15.75" customHeight="1">
      <c r="B7349" t="str">
        <f t="shared" si="461"/>
        <v/>
      </c>
      <c r="C7349" s="73"/>
      <c r="D7349" s="73"/>
      <c r="E7349" s="77"/>
      <c r="F7349" s="74"/>
      <c r="G7349" s="73"/>
      <c r="H7349" s="74"/>
      <c r="I7349" s="74"/>
      <c r="J7349" s="74"/>
      <c r="K7349" s="74"/>
      <c r="L7349" s="74"/>
      <c r="M7349" s="74"/>
      <c r="N7349" s="74"/>
      <c r="O7349" s="74"/>
      <c r="P7349" s="74"/>
      <c r="Q7349" s="78"/>
      <c r="AR7349">
        <f t="shared" si="463"/>
        <v>0</v>
      </c>
      <c r="AS7349">
        <f t="shared" si="464"/>
        <v>0</v>
      </c>
      <c r="AT7349">
        <f t="shared" si="462"/>
        <v>0</v>
      </c>
    </row>
    <row r="7350" spans="2:46" ht="15.75" customHeight="1">
      <c r="B7350" t="str">
        <f t="shared" si="461"/>
        <v/>
      </c>
      <c r="C7350" s="73"/>
      <c r="D7350" s="73"/>
      <c r="E7350" s="77"/>
      <c r="F7350" s="74"/>
      <c r="G7350" s="73"/>
      <c r="H7350" s="74"/>
      <c r="I7350" s="74"/>
      <c r="J7350" s="74"/>
      <c r="K7350" s="74"/>
      <c r="L7350" s="74"/>
      <c r="M7350" s="74"/>
      <c r="N7350" s="74"/>
      <c r="O7350" s="74"/>
      <c r="P7350" s="74"/>
      <c r="Q7350" s="78"/>
      <c r="AR7350">
        <f t="shared" si="463"/>
        <v>0</v>
      </c>
      <c r="AS7350">
        <f t="shared" si="464"/>
        <v>0</v>
      </c>
      <c r="AT7350">
        <f t="shared" si="462"/>
        <v>0</v>
      </c>
    </row>
    <row r="7351" spans="2:46" ht="15.75" customHeight="1">
      <c r="B7351" t="str">
        <f t="shared" si="461"/>
        <v/>
      </c>
      <c r="C7351" s="73"/>
      <c r="D7351" s="73"/>
      <c r="E7351" s="77"/>
      <c r="F7351" s="74"/>
      <c r="G7351" s="73"/>
      <c r="H7351" s="74"/>
      <c r="I7351" s="74"/>
      <c r="J7351" s="74"/>
      <c r="K7351" s="74"/>
      <c r="L7351" s="74"/>
      <c r="M7351" s="74"/>
      <c r="N7351" s="74"/>
      <c r="O7351" s="74"/>
      <c r="P7351" s="74"/>
      <c r="Q7351" s="78"/>
      <c r="AR7351">
        <f t="shared" si="463"/>
        <v>0</v>
      </c>
      <c r="AS7351">
        <f t="shared" si="464"/>
        <v>0</v>
      </c>
      <c r="AT7351">
        <f t="shared" si="462"/>
        <v>0</v>
      </c>
    </row>
    <row r="7352" spans="2:46" ht="15.75" customHeight="1">
      <c r="B7352" t="str">
        <f t="shared" si="461"/>
        <v/>
      </c>
      <c r="C7352" s="73"/>
      <c r="D7352" s="73"/>
      <c r="E7352" s="77"/>
      <c r="F7352" s="74"/>
      <c r="G7352" s="73"/>
      <c r="H7352" s="74"/>
      <c r="I7352" s="74"/>
      <c r="J7352" s="74"/>
      <c r="K7352" s="74"/>
      <c r="L7352" s="74"/>
      <c r="M7352" s="74"/>
      <c r="N7352" s="74"/>
      <c r="O7352" s="74"/>
      <c r="P7352" s="74"/>
      <c r="Q7352" s="78"/>
      <c r="AR7352">
        <f t="shared" si="463"/>
        <v>0</v>
      </c>
      <c r="AS7352">
        <f t="shared" si="464"/>
        <v>0</v>
      </c>
      <c r="AT7352">
        <f t="shared" si="462"/>
        <v>0</v>
      </c>
    </row>
    <row r="7353" spans="2:46" ht="15.75" customHeight="1">
      <c r="B7353" t="str">
        <f t="shared" si="461"/>
        <v/>
      </c>
      <c r="C7353" s="73"/>
      <c r="D7353" s="73"/>
      <c r="E7353" s="77"/>
      <c r="F7353" s="74"/>
      <c r="G7353" s="73"/>
      <c r="H7353" s="74"/>
      <c r="I7353" s="74"/>
      <c r="J7353" s="74"/>
      <c r="K7353" s="74"/>
      <c r="L7353" s="74"/>
      <c r="M7353" s="74"/>
      <c r="N7353" s="74"/>
      <c r="O7353" s="74"/>
      <c r="P7353" s="74"/>
      <c r="Q7353" s="78"/>
      <c r="AR7353">
        <f t="shared" si="463"/>
        <v>0</v>
      </c>
      <c r="AS7353">
        <f t="shared" si="464"/>
        <v>0</v>
      </c>
      <c r="AT7353">
        <f t="shared" si="462"/>
        <v>0</v>
      </c>
    </row>
    <row r="7354" spans="2:46" ht="15.75" customHeight="1">
      <c r="B7354" t="str">
        <f t="shared" si="461"/>
        <v/>
      </c>
      <c r="C7354" s="73"/>
      <c r="D7354" s="73"/>
      <c r="E7354" s="77"/>
      <c r="F7354" s="74"/>
      <c r="G7354" s="73"/>
      <c r="H7354" s="74"/>
      <c r="I7354" s="74"/>
      <c r="J7354" s="74"/>
      <c r="K7354" s="74"/>
      <c r="L7354" s="74"/>
      <c r="M7354" s="74"/>
      <c r="N7354" s="74"/>
      <c r="O7354" s="74"/>
      <c r="P7354" s="74"/>
      <c r="Q7354" s="78"/>
      <c r="AR7354">
        <f t="shared" si="463"/>
        <v>0</v>
      </c>
      <c r="AS7354">
        <f t="shared" si="464"/>
        <v>0</v>
      </c>
      <c r="AT7354">
        <f t="shared" si="462"/>
        <v>0</v>
      </c>
    </row>
    <row r="7355" spans="2:46" ht="15.75" customHeight="1">
      <c r="B7355" t="str">
        <f t="shared" si="461"/>
        <v/>
      </c>
      <c r="C7355" s="73"/>
      <c r="D7355" s="73"/>
      <c r="E7355" s="77"/>
      <c r="F7355" s="74"/>
      <c r="G7355" s="73"/>
      <c r="H7355" s="74"/>
      <c r="I7355" s="74"/>
      <c r="J7355" s="74"/>
      <c r="K7355" s="74"/>
      <c r="L7355" s="74"/>
      <c r="M7355" s="74"/>
      <c r="N7355" s="74"/>
      <c r="O7355" s="74"/>
      <c r="P7355" s="74"/>
      <c r="Q7355" s="78"/>
      <c r="AR7355">
        <f t="shared" si="463"/>
        <v>0</v>
      </c>
      <c r="AS7355">
        <f t="shared" si="464"/>
        <v>0</v>
      </c>
      <c r="AT7355">
        <f t="shared" si="462"/>
        <v>0</v>
      </c>
    </row>
    <row r="7356" spans="2:46" ht="15.75" customHeight="1">
      <c r="B7356" t="str">
        <f t="shared" si="461"/>
        <v/>
      </c>
      <c r="C7356" s="73"/>
      <c r="D7356" s="73"/>
      <c r="E7356" s="77"/>
      <c r="F7356" s="74"/>
      <c r="G7356" s="73"/>
      <c r="H7356" s="74"/>
      <c r="I7356" s="74"/>
      <c r="J7356" s="74"/>
      <c r="K7356" s="74"/>
      <c r="L7356" s="74"/>
      <c r="M7356" s="74"/>
      <c r="N7356" s="74"/>
      <c r="O7356" s="74"/>
      <c r="P7356" s="74"/>
      <c r="Q7356" s="78"/>
      <c r="AR7356">
        <f t="shared" si="463"/>
        <v>0</v>
      </c>
      <c r="AS7356">
        <f t="shared" si="464"/>
        <v>0</v>
      </c>
      <c r="AT7356">
        <f t="shared" si="462"/>
        <v>0</v>
      </c>
    </row>
    <row r="7357" spans="2:46" ht="15.75" customHeight="1">
      <c r="B7357" t="str">
        <f t="shared" si="461"/>
        <v/>
      </c>
      <c r="C7357" s="73"/>
      <c r="D7357" s="73"/>
      <c r="E7357" s="77"/>
      <c r="F7357" s="74"/>
      <c r="G7357" s="73"/>
      <c r="H7357" s="74"/>
      <c r="I7357" s="74"/>
      <c r="J7357" s="74"/>
      <c r="K7357" s="74"/>
      <c r="L7357" s="74"/>
      <c r="M7357" s="74"/>
      <c r="N7357" s="74"/>
      <c r="O7357" s="74"/>
      <c r="P7357" s="74"/>
      <c r="Q7357" s="78"/>
      <c r="AR7357">
        <f t="shared" si="463"/>
        <v>0</v>
      </c>
      <c r="AS7357">
        <f t="shared" si="464"/>
        <v>0</v>
      </c>
      <c r="AT7357">
        <f t="shared" si="462"/>
        <v>0</v>
      </c>
    </row>
    <row r="7358" spans="2:46" ht="15.75" customHeight="1">
      <c r="B7358" t="str">
        <f t="shared" si="461"/>
        <v/>
      </c>
      <c r="C7358" s="73"/>
      <c r="D7358" s="73"/>
      <c r="E7358" s="77"/>
      <c r="F7358" s="74"/>
      <c r="G7358" s="73"/>
      <c r="H7358" s="74"/>
      <c r="I7358" s="74"/>
      <c r="J7358" s="74"/>
      <c r="K7358" s="74"/>
      <c r="L7358" s="74"/>
      <c r="M7358" s="74"/>
      <c r="N7358" s="74"/>
      <c r="O7358" s="74"/>
      <c r="P7358" s="74"/>
      <c r="Q7358" s="78"/>
      <c r="AR7358">
        <f t="shared" si="463"/>
        <v>0</v>
      </c>
      <c r="AS7358">
        <f t="shared" si="464"/>
        <v>0</v>
      </c>
      <c r="AT7358">
        <f t="shared" si="462"/>
        <v>0</v>
      </c>
    </row>
    <row r="7359" spans="2:46" ht="15.75" customHeight="1">
      <c r="B7359" t="str">
        <f t="shared" si="461"/>
        <v/>
      </c>
      <c r="C7359" s="73"/>
      <c r="D7359" s="73"/>
      <c r="E7359" s="77"/>
      <c r="F7359" s="74"/>
      <c r="G7359" s="73"/>
      <c r="H7359" s="74"/>
      <c r="I7359" s="74"/>
      <c r="J7359" s="74"/>
      <c r="K7359" s="74"/>
      <c r="L7359" s="74"/>
      <c r="M7359" s="74"/>
      <c r="N7359" s="74"/>
      <c r="O7359" s="74"/>
      <c r="P7359" s="74"/>
      <c r="Q7359" s="78"/>
      <c r="AR7359">
        <f t="shared" si="463"/>
        <v>0</v>
      </c>
      <c r="AS7359">
        <f t="shared" si="464"/>
        <v>0</v>
      </c>
      <c r="AT7359">
        <f t="shared" si="462"/>
        <v>0</v>
      </c>
    </row>
    <row r="7360" spans="2:46" ht="15.75" customHeight="1">
      <c r="B7360" t="str">
        <f t="shared" si="461"/>
        <v/>
      </c>
      <c r="C7360" s="73"/>
      <c r="D7360" s="73"/>
      <c r="E7360" s="77"/>
      <c r="F7360" s="74"/>
      <c r="G7360" s="73"/>
      <c r="H7360" s="74"/>
      <c r="I7360" s="74"/>
      <c r="J7360" s="74"/>
      <c r="K7360" s="74"/>
      <c r="L7360" s="74"/>
      <c r="M7360" s="74"/>
      <c r="N7360" s="74"/>
      <c r="O7360" s="74"/>
      <c r="P7360" s="74"/>
      <c r="Q7360" s="78"/>
      <c r="AR7360">
        <f t="shared" si="463"/>
        <v>0</v>
      </c>
      <c r="AS7360">
        <f t="shared" si="464"/>
        <v>0</v>
      </c>
      <c r="AT7360">
        <f t="shared" si="462"/>
        <v>0</v>
      </c>
    </row>
    <row r="7361" spans="2:46" ht="15.75" customHeight="1">
      <c r="B7361" t="str">
        <f t="shared" si="461"/>
        <v/>
      </c>
      <c r="C7361" s="73"/>
      <c r="D7361" s="73"/>
      <c r="E7361" s="77"/>
      <c r="F7361" s="74"/>
      <c r="G7361" s="73"/>
      <c r="H7361" s="74"/>
      <c r="I7361" s="74"/>
      <c r="J7361" s="74"/>
      <c r="K7361" s="74"/>
      <c r="L7361" s="74"/>
      <c r="M7361" s="74"/>
      <c r="N7361" s="74"/>
      <c r="O7361" s="74"/>
      <c r="P7361" s="74"/>
      <c r="Q7361" s="78"/>
      <c r="AR7361">
        <f t="shared" si="463"/>
        <v>0</v>
      </c>
      <c r="AS7361">
        <f t="shared" si="464"/>
        <v>0</v>
      </c>
      <c r="AT7361">
        <f t="shared" si="462"/>
        <v>0</v>
      </c>
    </row>
    <row r="7362" spans="2:46" ht="15.75" customHeight="1">
      <c r="B7362" t="str">
        <f t="shared" ref="B7362:B7425" si="465">D7362&amp;Q7362&amp;E7362</f>
        <v/>
      </c>
      <c r="C7362" s="73"/>
      <c r="D7362" s="73"/>
      <c r="E7362" s="77"/>
      <c r="F7362" s="74"/>
      <c r="G7362" s="73"/>
      <c r="H7362" s="74"/>
      <c r="I7362" s="74"/>
      <c r="J7362" s="74"/>
      <c r="K7362" s="74"/>
      <c r="L7362" s="74"/>
      <c r="M7362" s="74"/>
      <c r="N7362" s="74"/>
      <c r="O7362" s="74"/>
      <c r="P7362" s="74"/>
      <c r="Q7362" s="78"/>
      <c r="AR7362">
        <f t="shared" si="463"/>
        <v>0</v>
      </c>
      <c r="AS7362">
        <f t="shared" si="464"/>
        <v>0</v>
      </c>
      <c r="AT7362">
        <f t="shared" ref="AT7362:AT7425" si="466">AR7362-AS7362</f>
        <v>0</v>
      </c>
    </row>
    <row r="7363" spans="2:46" ht="15.75" customHeight="1">
      <c r="B7363" t="str">
        <f t="shared" si="465"/>
        <v/>
      </c>
      <c r="C7363" s="73"/>
      <c r="D7363" s="73"/>
      <c r="E7363" s="77"/>
      <c r="F7363" s="74"/>
      <c r="G7363" s="73"/>
      <c r="H7363" s="74"/>
      <c r="I7363" s="74"/>
      <c r="J7363" s="74"/>
      <c r="K7363" s="74"/>
      <c r="L7363" s="74"/>
      <c r="M7363" s="74"/>
      <c r="N7363" s="74"/>
      <c r="O7363" s="74"/>
      <c r="P7363" s="74"/>
      <c r="Q7363" s="78"/>
      <c r="AR7363">
        <f t="shared" si="463"/>
        <v>0</v>
      </c>
      <c r="AS7363">
        <f t="shared" si="464"/>
        <v>0</v>
      </c>
      <c r="AT7363">
        <f t="shared" si="466"/>
        <v>0</v>
      </c>
    </row>
    <row r="7364" spans="2:46" ht="15.75" customHeight="1">
      <c r="B7364" t="str">
        <f t="shared" si="465"/>
        <v/>
      </c>
      <c r="C7364" s="73"/>
      <c r="D7364" s="73"/>
      <c r="E7364" s="77"/>
      <c r="F7364" s="74"/>
      <c r="G7364" s="73"/>
      <c r="H7364" s="74"/>
      <c r="I7364" s="74"/>
      <c r="J7364" s="74"/>
      <c r="K7364" s="74"/>
      <c r="L7364" s="74"/>
      <c r="M7364" s="74"/>
      <c r="N7364" s="74"/>
      <c r="O7364" s="74"/>
      <c r="P7364" s="74"/>
      <c r="Q7364" s="78"/>
      <c r="AR7364">
        <f t="shared" si="463"/>
        <v>0</v>
      </c>
      <c r="AS7364">
        <f t="shared" si="464"/>
        <v>0</v>
      </c>
      <c r="AT7364">
        <f t="shared" si="466"/>
        <v>0</v>
      </c>
    </row>
    <row r="7365" spans="2:46" ht="15.75" customHeight="1">
      <c r="B7365" t="str">
        <f t="shared" si="465"/>
        <v/>
      </c>
      <c r="C7365" s="73"/>
      <c r="D7365" s="73"/>
      <c r="E7365" s="77"/>
      <c r="F7365" s="74"/>
      <c r="G7365" s="73"/>
      <c r="H7365" s="74"/>
      <c r="I7365" s="74"/>
      <c r="J7365" s="74"/>
      <c r="K7365" s="74"/>
      <c r="L7365" s="74"/>
      <c r="M7365" s="74"/>
      <c r="N7365" s="74"/>
      <c r="O7365" s="74"/>
      <c r="P7365" s="74"/>
      <c r="Q7365" s="78"/>
      <c r="AR7365">
        <f t="shared" si="463"/>
        <v>0</v>
      </c>
      <c r="AS7365">
        <f t="shared" si="464"/>
        <v>0</v>
      </c>
      <c r="AT7365">
        <f t="shared" si="466"/>
        <v>0</v>
      </c>
    </row>
    <row r="7366" spans="2:46" ht="15.75" customHeight="1">
      <c r="B7366" t="str">
        <f t="shared" si="465"/>
        <v/>
      </c>
      <c r="C7366" s="73"/>
      <c r="D7366" s="73"/>
      <c r="E7366" s="77"/>
      <c r="F7366" s="74"/>
      <c r="G7366" s="73"/>
      <c r="H7366" s="74"/>
      <c r="I7366" s="74"/>
      <c r="J7366" s="74"/>
      <c r="K7366" s="74"/>
      <c r="L7366" s="74"/>
      <c r="M7366" s="74"/>
      <c r="N7366" s="74"/>
      <c r="O7366" s="74"/>
      <c r="P7366" s="74"/>
      <c r="Q7366" s="78"/>
      <c r="AR7366">
        <f t="shared" si="463"/>
        <v>0</v>
      </c>
      <c r="AS7366">
        <f t="shared" si="464"/>
        <v>0</v>
      </c>
      <c r="AT7366">
        <f t="shared" si="466"/>
        <v>0</v>
      </c>
    </row>
    <row r="7367" spans="2:46" ht="15.75" customHeight="1">
      <c r="B7367" t="str">
        <f t="shared" si="465"/>
        <v/>
      </c>
      <c r="C7367" s="73"/>
      <c r="D7367" s="73"/>
      <c r="E7367" s="77"/>
      <c r="F7367" s="74"/>
      <c r="G7367" s="73"/>
      <c r="H7367" s="74"/>
      <c r="I7367" s="74"/>
      <c r="J7367" s="74"/>
      <c r="K7367" s="74"/>
      <c r="L7367" s="74"/>
      <c r="M7367" s="74"/>
      <c r="N7367" s="74"/>
      <c r="O7367" s="75"/>
      <c r="P7367" s="74"/>
      <c r="Q7367" s="78"/>
      <c r="AR7367">
        <f t="shared" si="463"/>
        <v>0</v>
      </c>
      <c r="AS7367">
        <f t="shared" si="464"/>
        <v>0</v>
      </c>
      <c r="AT7367">
        <f t="shared" si="466"/>
        <v>0</v>
      </c>
    </row>
    <row r="7368" spans="2:46" ht="15.75" customHeight="1">
      <c r="B7368" t="str">
        <f t="shared" si="465"/>
        <v/>
      </c>
      <c r="C7368" s="73"/>
      <c r="D7368" s="73"/>
      <c r="E7368" s="77"/>
      <c r="F7368" s="74"/>
      <c r="G7368" s="73"/>
      <c r="H7368" s="74"/>
      <c r="I7368" s="74"/>
      <c r="J7368" s="74"/>
      <c r="K7368" s="74"/>
      <c r="L7368" s="74"/>
      <c r="M7368" s="74"/>
      <c r="N7368" s="74"/>
      <c r="O7368" s="74"/>
      <c r="P7368" s="74"/>
      <c r="Q7368" s="78"/>
      <c r="AR7368">
        <f t="shared" ref="AR7368:AR7431" si="467">IF($AU$2&lt;&gt;5,NA(),IF(D7368=D7367,0,IF(AND(D16869=D7368,D7369=D7368),O7368+O7369+O16869,IF(D7369=D7368,O7369+O7368,O7368))))</f>
        <v>0</v>
      </c>
      <c r="AS7368">
        <f t="shared" ref="AS7368:AS7431" si="468">IF($AU$2&lt;&gt;5,NA(),IF(D7368=D7367,0,IF(AND(D16869=D7368,D7369=D7368),P7368+P7369+P16869,IF(D7369=D7368,P7369+P7368,P7368))))</f>
        <v>0</v>
      </c>
      <c r="AT7368">
        <f t="shared" si="466"/>
        <v>0</v>
      </c>
    </row>
    <row r="7369" spans="2:46" ht="15.75" customHeight="1">
      <c r="B7369" t="str">
        <f t="shared" si="465"/>
        <v/>
      </c>
      <c r="C7369" s="73"/>
      <c r="D7369" s="73"/>
      <c r="E7369" s="77"/>
      <c r="F7369" s="74"/>
      <c r="G7369" s="73"/>
      <c r="H7369" s="74"/>
      <c r="I7369" s="74"/>
      <c r="J7369" s="74"/>
      <c r="K7369" s="74"/>
      <c r="L7369" s="74"/>
      <c r="M7369" s="74"/>
      <c r="N7369" s="74"/>
      <c r="O7369" s="74"/>
      <c r="P7369" s="74"/>
      <c r="Q7369" s="78"/>
      <c r="AR7369">
        <f t="shared" si="467"/>
        <v>0</v>
      </c>
      <c r="AS7369">
        <f t="shared" si="468"/>
        <v>0</v>
      </c>
      <c r="AT7369">
        <f t="shared" si="466"/>
        <v>0</v>
      </c>
    </row>
    <row r="7370" spans="2:46" ht="15.75" customHeight="1">
      <c r="B7370" t="str">
        <f t="shared" si="465"/>
        <v/>
      </c>
      <c r="C7370" s="73"/>
      <c r="D7370" s="73"/>
      <c r="E7370" s="77"/>
      <c r="F7370" s="74"/>
      <c r="G7370" s="73"/>
      <c r="H7370" s="74"/>
      <c r="I7370" s="74"/>
      <c r="J7370" s="74"/>
      <c r="K7370" s="74"/>
      <c r="L7370" s="74"/>
      <c r="M7370" s="74"/>
      <c r="N7370" s="74"/>
      <c r="O7370" s="74"/>
      <c r="P7370" s="74"/>
      <c r="Q7370" s="78"/>
      <c r="AR7370">
        <f t="shared" si="467"/>
        <v>0</v>
      </c>
      <c r="AS7370">
        <f t="shared" si="468"/>
        <v>0</v>
      </c>
      <c r="AT7370">
        <f t="shared" si="466"/>
        <v>0</v>
      </c>
    </row>
    <row r="7371" spans="2:46" ht="15.75" customHeight="1">
      <c r="B7371" t="str">
        <f t="shared" si="465"/>
        <v/>
      </c>
      <c r="C7371" s="73"/>
      <c r="D7371" s="73"/>
      <c r="E7371" s="77"/>
      <c r="F7371" s="74"/>
      <c r="G7371" s="73"/>
      <c r="H7371" s="74"/>
      <c r="I7371" s="74"/>
      <c r="J7371" s="74"/>
      <c r="K7371" s="74"/>
      <c r="L7371" s="74"/>
      <c r="M7371" s="74"/>
      <c r="N7371" s="74"/>
      <c r="O7371" s="74"/>
      <c r="P7371" s="74"/>
      <c r="Q7371" s="78"/>
      <c r="AR7371">
        <f t="shared" si="467"/>
        <v>0</v>
      </c>
      <c r="AS7371">
        <f t="shared" si="468"/>
        <v>0</v>
      </c>
      <c r="AT7371">
        <f t="shared" si="466"/>
        <v>0</v>
      </c>
    </row>
    <row r="7372" spans="2:46" ht="15.75" customHeight="1">
      <c r="B7372" t="str">
        <f t="shared" si="465"/>
        <v/>
      </c>
      <c r="C7372" s="73"/>
      <c r="D7372" s="73"/>
      <c r="E7372" s="77"/>
      <c r="F7372" s="74"/>
      <c r="G7372" s="73"/>
      <c r="H7372" s="74"/>
      <c r="I7372" s="74"/>
      <c r="J7372" s="74"/>
      <c r="K7372" s="74"/>
      <c r="L7372" s="74"/>
      <c r="M7372" s="74"/>
      <c r="N7372" s="74"/>
      <c r="O7372" s="74"/>
      <c r="P7372" s="74"/>
      <c r="Q7372" s="78"/>
      <c r="AR7372">
        <f t="shared" si="467"/>
        <v>0</v>
      </c>
      <c r="AS7372">
        <f t="shared" si="468"/>
        <v>0</v>
      </c>
      <c r="AT7372">
        <f t="shared" si="466"/>
        <v>0</v>
      </c>
    </row>
    <row r="7373" spans="2:46" ht="15.75" customHeight="1">
      <c r="B7373" t="str">
        <f t="shared" si="465"/>
        <v/>
      </c>
      <c r="C7373" s="73"/>
      <c r="D7373" s="73"/>
      <c r="E7373" s="77"/>
      <c r="F7373" s="74"/>
      <c r="G7373" s="73"/>
      <c r="H7373" s="74"/>
      <c r="I7373" s="74"/>
      <c r="J7373" s="74"/>
      <c r="K7373" s="74"/>
      <c r="L7373" s="74"/>
      <c r="M7373" s="74"/>
      <c r="N7373" s="74"/>
      <c r="O7373" s="74"/>
      <c r="P7373" s="74"/>
      <c r="Q7373" s="78"/>
      <c r="AR7373">
        <f t="shared" si="467"/>
        <v>0</v>
      </c>
      <c r="AS7373">
        <f t="shared" si="468"/>
        <v>0</v>
      </c>
      <c r="AT7373">
        <f t="shared" si="466"/>
        <v>0</v>
      </c>
    </row>
    <row r="7374" spans="2:46" ht="15.75" customHeight="1">
      <c r="B7374" t="str">
        <f t="shared" si="465"/>
        <v/>
      </c>
      <c r="C7374" s="73"/>
      <c r="D7374" s="73"/>
      <c r="E7374" s="77"/>
      <c r="F7374" s="74"/>
      <c r="G7374" s="73"/>
      <c r="H7374" s="74"/>
      <c r="I7374" s="74"/>
      <c r="J7374" s="74"/>
      <c r="K7374" s="74"/>
      <c r="L7374" s="74"/>
      <c r="M7374" s="74"/>
      <c r="N7374" s="74"/>
      <c r="O7374" s="74"/>
      <c r="P7374" s="74"/>
      <c r="Q7374" s="78"/>
      <c r="AR7374">
        <f t="shared" si="467"/>
        <v>0</v>
      </c>
      <c r="AS7374">
        <f t="shared" si="468"/>
        <v>0</v>
      </c>
      <c r="AT7374">
        <f t="shared" si="466"/>
        <v>0</v>
      </c>
    </row>
    <row r="7375" spans="2:46" ht="15.75" customHeight="1">
      <c r="B7375" t="str">
        <f t="shared" si="465"/>
        <v/>
      </c>
      <c r="C7375" s="73"/>
      <c r="D7375" s="73"/>
      <c r="E7375" s="77"/>
      <c r="F7375" s="74"/>
      <c r="G7375" s="73"/>
      <c r="H7375" s="74"/>
      <c r="I7375" s="74"/>
      <c r="J7375" s="74"/>
      <c r="K7375" s="74"/>
      <c r="L7375" s="74"/>
      <c r="M7375" s="74"/>
      <c r="N7375" s="74"/>
      <c r="O7375" s="74"/>
      <c r="P7375" s="74"/>
      <c r="Q7375" s="78"/>
      <c r="AR7375">
        <f t="shared" si="467"/>
        <v>0</v>
      </c>
      <c r="AS7375">
        <f t="shared" si="468"/>
        <v>0</v>
      </c>
      <c r="AT7375">
        <f t="shared" si="466"/>
        <v>0</v>
      </c>
    </row>
    <row r="7376" spans="2:46" ht="15.75" customHeight="1">
      <c r="B7376" t="str">
        <f t="shared" si="465"/>
        <v/>
      </c>
      <c r="C7376" s="73"/>
      <c r="D7376" s="73"/>
      <c r="E7376" s="77"/>
      <c r="F7376" s="74"/>
      <c r="G7376" s="73"/>
      <c r="H7376" s="74"/>
      <c r="I7376" s="74"/>
      <c r="J7376" s="74"/>
      <c r="K7376" s="74"/>
      <c r="L7376" s="74"/>
      <c r="M7376" s="74"/>
      <c r="N7376" s="74"/>
      <c r="O7376" s="74"/>
      <c r="P7376" s="74"/>
      <c r="Q7376" s="78"/>
      <c r="AR7376">
        <f t="shared" si="467"/>
        <v>0</v>
      </c>
      <c r="AS7376">
        <f t="shared" si="468"/>
        <v>0</v>
      </c>
      <c r="AT7376">
        <f t="shared" si="466"/>
        <v>0</v>
      </c>
    </row>
    <row r="7377" spans="2:46" ht="15.75" customHeight="1">
      <c r="B7377" t="str">
        <f t="shared" si="465"/>
        <v/>
      </c>
      <c r="C7377" s="73"/>
      <c r="D7377" s="73"/>
      <c r="E7377" s="77"/>
      <c r="F7377" s="74"/>
      <c r="G7377" s="73"/>
      <c r="H7377" s="74"/>
      <c r="I7377" s="74"/>
      <c r="J7377" s="74"/>
      <c r="K7377" s="74"/>
      <c r="L7377" s="74"/>
      <c r="M7377" s="74"/>
      <c r="N7377" s="74"/>
      <c r="O7377" s="74"/>
      <c r="P7377" s="74"/>
      <c r="Q7377" s="78"/>
      <c r="AR7377">
        <f t="shared" si="467"/>
        <v>0</v>
      </c>
      <c r="AS7377">
        <f t="shared" si="468"/>
        <v>0</v>
      </c>
      <c r="AT7377">
        <f t="shared" si="466"/>
        <v>0</v>
      </c>
    </row>
    <row r="7378" spans="2:46" ht="15.75" customHeight="1">
      <c r="B7378" t="str">
        <f t="shared" si="465"/>
        <v/>
      </c>
      <c r="C7378" s="73"/>
      <c r="D7378" s="73"/>
      <c r="E7378" s="77"/>
      <c r="F7378" s="74"/>
      <c r="G7378" s="73"/>
      <c r="H7378" s="74"/>
      <c r="I7378" s="74"/>
      <c r="J7378" s="74"/>
      <c r="K7378" s="74"/>
      <c r="L7378" s="74"/>
      <c r="M7378" s="74"/>
      <c r="N7378" s="74"/>
      <c r="O7378" s="74"/>
      <c r="P7378" s="74"/>
      <c r="Q7378" s="78"/>
      <c r="AR7378">
        <f t="shared" si="467"/>
        <v>0</v>
      </c>
      <c r="AS7378">
        <f t="shared" si="468"/>
        <v>0</v>
      </c>
      <c r="AT7378">
        <f t="shared" si="466"/>
        <v>0</v>
      </c>
    </row>
    <row r="7379" spans="2:46" ht="15.75" customHeight="1">
      <c r="B7379" t="str">
        <f t="shared" si="465"/>
        <v/>
      </c>
      <c r="C7379" s="73"/>
      <c r="D7379" s="73"/>
      <c r="E7379" s="77"/>
      <c r="F7379" s="74"/>
      <c r="G7379" s="73"/>
      <c r="H7379" s="74"/>
      <c r="I7379" s="74"/>
      <c r="J7379" s="74"/>
      <c r="K7379" s="74"/>
      <c r="L7379" s="74"/>
      <c r="M7379" s="74"/>
      <c r="N7379" s="74"/>
      <c r="O7379" s="74"/>
      <c r="P7379" s="74"/>
      <c r="Q7379" s="78"/>
      <c r="AR7379">
        <f t="shared" si="467"/>
        <v>0</v>
      </c>
      <c r="AS7379">
        <f t="shared" si="468"/>
        <v>0</v>
      </c>
      <c r="AT7379">
        <f t="shared" si="466"/>
        <v>0</v>
      </c>
    </row>
    <row r="7380" spans="2:46" ht="15.75" customHeight="1">
      <c r="B7380" t="str">
        <f t="shared" si="465"/>
        <v/>
      </c>
      <c r="C7380" s="73"/>
      <c r="D7380" s="73"/>
      <c r="E7380" s="77"/>
      <c r="F7380" s="74"/>
      <c r="G7380" s="73"/>
      <c r="H7380" s="74"/>
      <c r="I7380" s="74"/>
      <c r="J7380" s="74"/>
      <c r="K7380" s="74"/>
      <c r="L7380" s="74"/>
      <c r="M7380" s="74"/>
      <c r="N7380" s="74"/>
      <c r="O7380" s="74"/>
      <c r="P7380" s="74"/>
      <c r="Q7380" s="78"/>
      <c r="AR7380">
        <f t="shared" si="467"/>
        <v>0</v>
      </c>
      <c r="AS7380">
        <f t="shared" si="468"/>
        <v>0</v>
      </c>
      <c r="AT7380">
        <f t="shared" si="466"/>
        <v>0</v>
      </c>
    </row>
    <row r="7381" spans="2:46" ht="15.75" customHeight="1">
      <c r="B7381" t="str">
        <f t="shared" si="465"/>
        <v/>
      </c>
      <c r="C7381" s="73"/>
      <c r="D7381" s="73"/>
      <c r="E7381" s="77"/>
      <c r="F7381" s="74"/>
      <c r="G7381" s="73"/>
      <c r="H7381" s="74"/>
      <c r="I7381" s="74"/>
      <c r="J7381" s="74"/>
      <c r="K7381" s="74"/>
      <c r="L7381" s="74"/>
      <c r="M7381" s="74"/>
      <c r="N7381" s="74"/>
      <c r="O7381" s="74"/>
      <c r="P7381" s="74"/>
      <c r="Q7381" s="78"/>
      <c r="AR7381">
        <f t="shared" si="467"/>
        <v>0</v>
      </c>
      <c r="AS7381">
        <f t="shared" si="468"/>
        <v>0</v>
      </c>
      <c r="AT7381">
        <f t="shared" si="466"/>
        <v>0</v>
      </c>
    </row>
    <row r="7382" spans="2:46" ht="15.75" customHeight="1">
      <c r="B7382" t="str">
        <f t="shared" si="465"/>
        <v/>
      </c>
      <c r="C7382" s="73"/>
      <c r="D7382" s="73"/>
      <c r="E7382" s="77"/>
      <c r="F7382" s="74"/>
      <c r="G7382" s="73"/>
      <c r="H7382" s="74"/>
      <c r="I7382" s="74"/>
      <c r="J7382" s="74"/>
      <c r="K7382" s="74"/>
      <c r="L7382" s="74"/>
      <c r="M7382" s="74"/>
      <c r="N7382" s="74"/>
      <c r="O7382" s="74"/>
      <c r="P7382" s="74"/>
      <c r="Q7382" s="78"/>
      <c r="AR7382">
        <f t="shared" si="467"/>
        <v>0</v>
      </c>
      <c r="AS7382">
        <f t="shared" si="468"/>
        <v>0</v>
      </c>
      <c r="AT7382">
        <f t="shared" si="466"/>
        <v>0</v>
      </c>
    </row>
    <row r="7383" spans="2:46" ht="15.75" customHeight="1">
      <c r="B7383" t="str">
        <f t="shared" si="465"/>
        <v/>
      </c>
      <c r="C7383" s="73"/>
      <c r="D7383" s="73"/>
      <c r="E7383" s="77"/>
      <c r="F7383" s="74"/>
      <c r="G7383" s="73"/>
      <c r="H7383" s="74"/>
      <c r="I7383" s="74"/>
      <c r="J7383" s="74"/>
      <c r="K7383" s="74"/>
      <c r="L7383" s="74"/>
      <c r="M7383" s="74"/>
      <c r="N7383" s="74"/>
      <c r="O7383" s="74"/>
      <c r="P7383" s="74"/>
      <c r="Q7383" s="78"/>
      <c r="AR7383">
        <f t="shared" si="467"/>
        <v>0</v>
      </c>
      <c r="AS7383">
        <f t="shared" si="468"/>
        <v>0</v>
      </c>
      <c r="AT7383">
        <f t="shared" si="466"/>
        <v>0</v>
      </c>
    </row>
    <row r="7384" spans="2:46" ht="15.75" customHeight="1">
      <c r="B7384" t="str">
        <f t="shared" si="465"/>
        <v/>
      </c>
      <c r="C7384" s="73"/>
      <c r="D7384" s="73"/>
      <c r="E7384" s="77"/>
      <c r="F7384" s="74"/>
      <c r="G7384" s="73"/>
      <c r="H7384" s="74"/>
      <c r="I7384" s="74"/>
      <c r="J7384" s="74"/>
      <c r="K7384" s="74"/>
      <c r="L7384" s="74"/>
      <c r="M7384" s="74"/>
      <c r="N7384" s="74"/>
      <c r="O7384" s="74"/>
      <c r="P7384" s="74"/>
      <c r="Q7384" s="78"/>
      <c r="AR7384">
        <f t="shared" si="467"/>
        <v>0</v>
      </c>
      <c r="AS7384">
        <f t="shared" si="468"/>
        <v>0</v>
      </c>
      <c r="AT7384">
        <f t="shared" si="466"/>
        <v>0</v>
      </c>
    </row>
    <row r="7385" spans="2:46" ht="15.75" customHeight="1">
      <c r="B7385" t="str">
        <f t="shared" si="465"/>
        <v/>
      </c>
      <c r="C7385" s="73"/>
      <c r="D7385" s="73"/>
      <c r="E7385" s="77"/>
      <c r="F7385" s="74"/>
      <c r="G7385" s="73"/>
      <c r="H7385" s="74"/>
      <c r="I7385" s="74"/>
      <c r="J7385" s="74"/>
      <c r="K7385" s="74"/>
      <c r="L7385" s="74"/>
      <c r="M7385" s="74"/>
      <c r="N7385" s="74"/>
      <c r="O7385" s="74"/>
      <c r="P7385" s="74"/>
      <c r="Q7385" s="78"/>
      <c r="AR7385">
        <f t="shared" si="467"/>
        <v>0</v>
      </c>
      <c r="AS7385">
        <f t="shared" si="468"/>
        <v>0</v>
      </c>
      <c r="AT7385">
        <f t="shared" si="466"/>
        <v>0</v>
      </c>
    </row>
    <row r="7386" spans="2:46" ht="15.75" customHeight="1">
      <c r="B7386" t="str">
        <f t="shared" si="465"/>
        <v/>
      </c>
      <c r="C7386" s="73"/>
      <c r="D7386" s="73"/>
      <c r="E7386" s="77"/>
      <c r="F7386" s="74"/>
      <c r="G7386" s="73"/>
      <c r="H7386" s="74"/>
      <c r="I7386" s="74"/>
      <c r="J7386" s="74"/>
      <c r="K7386" s="74"/>
      <c r="L7386" s="74"/>
      <c r="M7386" s="74"/>
      <c r="N7386" s="74"/>
      <c r="O7386" s="74"/>
      <c r="P7386" s="74"/>
      <c r="Q7386" s="78"/>
      <c r="AR7386">
        <f t="shared" si="467"/>
        <v>0</v>
      </c>
      <c r="AS7386">
        <f t="shared" si="468"/>
        <v>0</v>
      </c>
      <c r="AT7386">
        <f t="shared" si="466"/>
        <v>0</v>
      </c>
    </row>
    <row r="7387" spans="2:46" ht="15.75" customHeight="1">
      <c r="B7387" t="str">
        <f t="shared" si="465"/>
        <v/>
      </c>
      <c r="C7387" s="73"/>
      <c r="D7387" s="73"/>
      <c r="E7387" s="77"/>
      <c r="F7387" s="74"/>
      <c r="G7387" s="73"/>
      <c r="H7387" s="74"/>
      <c r="I7387" s="74"/>
      <c r="J7387" s="74"/>
      <c r="K7387" s="74"/>
      <c r="L7387" s="74"/>
      <c r="M7387" s="74"/>
      <c r="N7387" s="74"/>
      <c r="O7387" s="74"/>
      <c r="P7387" s="74"/>
      <c r="Q7387" s="78"/>
      <c r="AR7387">
        <f t="shared" si="467"/>
        <v>0</v>
      </c>
      <c r="AS7387">
        <f t="shared" si="468"/>
        <v>0</v>
      </c>
      <c r="AT7387">
        <f t="shared" si="466"/>
        <v>0</v>
      </c>
    </row>
    <row r="7388" spans="2:46" ht="15.75" customHeight="1">
      <c r="B7388" t="str">
        <f t="shared" si="465"/>
        <v/>
      </c>
      <c r="C7388" s="73"/>
      <c r="D7388" s="73"/>
      <c r="E7388" s="77"/>
      <c r="F7388" s="74"/>
      <c r="G7388" s="73"/>
      <c r="H7388" s="74"/>
      <c r="I7388" s="74"/>
      <c r="J7388" s="74"/>
      <c r="K7388" s="74"/>
      <c r="L7388" s="74"/>
      <c r="M7388" s="74"/>
      <c r="N7388" s="74"/>
      <c r="O7388" s="74"/>
      <c r="P7388" s="74"/>
      <c r="Q7388" s="78"/>
      <c r="AR7388">
        <f t="shared" si="467"/>
        <v>0</v>
      </c>
      <c r="AS7388">
        <f t="shared" si="468"/>
        <v>0</v>
      </c>
      <c r="AT7388">
        <f t="shared" si="466"/>
        <v>0</v>
      </c>
    </row>
    <row r="7389" spans="2:46" ht="15.75" customHeight="1">
      <c r="B7389" t="str">
        <f t="shared" si="465"/>
        <v/>
      </c>
      <c r="C7389" s="73"/>
      <c r="D7389" s="73"/>
      <c r="E7389" s="77"/>
      <c r="F7389" s="74"/>
      <c r="G7389" s="73"/>
      <c r="H7389" s="74"/>
      <c r="I7389" s="74"/>
      <c r="J7389" s="74"/>
      <c r="K7389" s="74"/>
      <c r="L7389" s="74"/>
      <c r="M7389" s="74"/>
      <c r="N7389" s="74"/>
      <c r="O7389" s="74"/>
      <c r="P7389" s="74"/>
      <c r="Q7389" s="78"/>
      <c r="AR7389">
        <f t="shared" si="467"/>
        <v>0</v>
      </c>
      <c r="AS7389">
        <f t="shared" si="468"/>
        <v>0</v>
      </c>
      <c r="AT7389">
        <f t="shared" si="466"/>
        <v>0</v>
      </c>
    </row>
    <row r="7390" spans="2:46" ht="15.75" customHeight="1">
      <c r="B7390" t="str">
        <f t="shared" si="465"/>
        <v/>
      </c>
      <c r="C7390" s="73"/>
      <c r="D7390" s="73"/>
      <c r="E7390" s="77"/>
      <c r="F7390" s="74"/>
      <c r="G7390" s="73"/>
      <c r="H7390" s="74"/>
      <c r="I7390" s="74"/>
      <c r="J7390" s="74"/>
      <c r="K7390" s="74"/>
      <c r="L7390" s="74"/>
      <c r="M7390" s="74"/>
      <c r="N7390" s="74"/>
      <c r="O7390" s="74"/>
      <c r="P7390" s="74"/>
      <c r="Q7390" s="78"/>
      <c r="AR7390">
        <f t="shared" si="467"/>
        <v>0</v>
      </c>
      <c r="AS7390">
        <f t="shared" si="468"/>
        <v>0</v>
      </c>
      <c r="AT7390">
        <f t="shared" si="466"/>
        <v>0</v>
      </c>
    </row>
    <row r="7391" spans="2:46" ht="15.75" customHeight="1">
      <c r="B7391" t="str">
        <f t="shared" si="465"/>
        <v/>
      </c>
      <c r="C7391" s="73"/>
      <c r="D7391" s="73"/>
      <c r="E7391" s="77"/>
      <c r="F7391" s="74"/>
      <c r="G7391" s="73"/>
      <c r="H7391" s="74"/>
      <c r="I7391" s="74"/>
      <c r="J7391" s="74"/>
      <c r="K7391" s="74"/>
      <c r="L7391" s="74"/>
      <c r="M7391" s="74"/>
      <c r="N7391" s="74"/>
      <c r="O7391" s="74"/>
      <c r="P7391" s="74"/>
      <c r="Q7391" s="78"/>
      <c r="AR7391">
        <f t="shared" si="467"/>
        <v>0</v>
      </c>
      <c r="AS7391">
        <f t="shared" si="468"/>
        <v>0</v>
      </c>
      <c r="AT7391">
        <f t="shared" si="466"/>
        <v>0</v>
      </c>
    </row>
    <row r="7392" spans="2:46" ht="15.75" customHeight="1">
      <c r="B7392" t="str">
        <f t="shared" si="465"/>
        <v/>
      </c>
      <c r="C7392" s="73"/>
      <c r="D7392" s="73"/>
      <c r="E7392" s="77"/>
      <c r="F7392" s="74"/>
      <c r="G7392" s="73"/>
      <c r="H7392" s="74"/>
      <c r="I7392" s="74"/>
      <c r="J7392" s="74"/>
      <c r="K7392" s="74"/>
      <c r="L7392" s="74"/>
      <c r="M7392" s="74"/>
      <c r="N7392" s="74"/>
      <c r="O7392" s="74"/>
      <c r="P7392" s="74"/>
      <c r="Q7392" s="78"/>
      <c r="AR7392">
        <f t="shared" si="467"/>
        <v>0</v>
      </c>
      <c r="AS7392">
        <f t="shared" si="468"/>
        <v>0</v>
      </c>
      <c r="AT7392">
        <f t="shared" si="466"/>
        <v>0</v>
      </c>
    </row>
    <row r="7393" spans="2:46" ht="15.75" customHeight="1">
      <c r="B7393" t="str">
        <f t="shared" si="465"/>
        <v/>
      </c>
      <c r="C7393" s="73"/>
      <c r="D7393" s="73"/>
      <c r="E7393" s="77"/>
      <c r="F7393" s="74"/>
      <c r="G7393" s="73"/>
      <c r="H7393" s="74"/>
      <c r="I7393" s="74"/>
      <c r="J7393" s="74"/>
      <c r="K7393" s="74"/>
      <c r="L7393" s="74"/>
      <c r="M7393" s="74"/>
      <c r="N7393" s="74"/>
      <c r="O7393" s="74"/>
      <c r="P7393" s="74"/>
      <c r="Q7393" s="78"/>
      <c r="AR7393">
        <f t="shared" si="467"/>
        <v>0</v>
      </c>
      <c r="AS7393">
        <f t="shared" si="468"/>
        <v>0</v>
      </c>
      <c r="AT7393">
        <f t="shared" si="466"/>
        <v>0</v>
      </c>
    </row>
    <row r="7394" spans="2:46" ht="15.75" customHeight="1">
      <c r="B7394" t="str">
        <f t="shared" si="465"/>
        <v/>
      </c>
      <c r="C7394" s="73"/>
      <c r="D7394" s="73"/>
      <c r="E7394" s="77"/>
      <c r="F7394" s="74"/>
      <c r="G7394" s="73"/>
      <c r="H7394" s="74"/>
      <c r="I7394" s="74"/>
      <c r="J7394" s="74"/>
      <c r="K7394" s="74"/>
      <c r="L7394" s="74"/>
      <c r="M7394" s="74"/>
      <c r="N7394" s="74"/>
      <c r="O7394" s="74"/>
      <c r="P7394" s="74"/>
      <c r="Q7394" s="78"/>
      <c r="AR7394">
        <f t="shared" si="467"/>
        <v>0</v>
      </c>
      <c r="AS7394">
        <f t="shared" si="468"/>
        <v>0</v>
      </c>
      <c r="AT7394">
        <f t="shared" si="466"/>
        <v>0</v>
      </c>
    </row>
    <row r="7395" spans="2:46" ht="15.75" customHeight="1">
      <c r="B7395" t="str">
        <f t="shared" si="465"/>
        <v/>
      </c>
      <c r="C7395" s="73"/>
      <c r="D7395" s="73"/>
      <c r="E7395" s="77"/>
      <c r="F7395" s="74"/>
      <c r="G7395" s="73"/>
      <c r="H7395" s="74"/>
      <c r="I7395" s="74"/>
      <c r="J7395" s="74"/>
      <c r="K7395" s="74"/>
      <c r="L7395" s="74"/>
      <c r="M7395" s="74"/>
      <c r="N7395" s="74"/>
      <c r="O7395" s="74"/>
      <c r="P7395" s="74"/>
      <c r="Q7395" s="78"/>
      <c r="AR7395">
        <f t="shared" si="467"/>
        <v>0</v>
      </c>
      <c r="AS7395">
        <f t="shared" si="468"/>
        <v>0</v>
      </c>
      <c r="AT7395">
        <f t="shared" si="466"/>
        <v>0</v>
      </c>
    </row>
    <row r="7396" spans="2:46" ht="15.75" customHeight="1">
      <c r="B7396" t="str">
        <f t="shared" si="465"/>
        <v/>
      </c>
      <c r="C7396" s="73"/>
      <c r="D7396" s="73"/>
      <c r="E7396" s="77"/>
      <c r="F7396" s="74"/>
      <c r="G7396" s="73"/>
      <c r="H7396" s="74"/>
      <c r="I7396" s="74"/>
      <c r="J7396" s="74"/>
      <c r="K7396" s="74"/>
      <c r="L7396" s="74"/>
      <c r="M7396" s="74"/>
      <c r="N7396" s="74"/>
      <c r="O7396" s="74"/>
      <c r="P7396" s="74"/>
      <c r="Q7396" s="78"/>
      <c r="AR7396">
        <f t="shared" si="467"/>
        <v>0</v>
      </c>
      <c r="AS7396">
        <f t="shared" si="468"/>
        <v>0</v>
      </c>
      <c r="AT7396">
        <f t="shared" si="466"/>
        <v>0</v>
      </c>
    </row>
    <row r="7397" spans="2:46" ht="15.75" customHeight="1">
      <c r="B7397" t="str">
        <f t="shared" si="465"/>
        <v/>
      </c>
      <c r="C7397" s="73"/>
      <c r="D7397" s="73"/>
      <c r="E7397" s="77"/>
      <c r="F7397" s="74"/>
      <c r="G7397" s="73"/>
      <c r="H7397" s="74"/>
      <c r="I7397" s="74"/>
      <c r="J7397" s="74"/>
      <c r="K7397" s="74"/>
      <c r="L7397" s="74"/>
      <c r="M7397" s="74"/>
      <c r="N7397" s="74"/>
      <c r="O7397" s="74"/>
      <c r="P7397" s="74"/>
      <c r="Q7397" s="78"/>
      <c r="AR7397">
        <f t="shared" si="467"/>
        <v>0</v>
      </c>
      <c r="AS7397">
        <f t="shared" si="468"/>
        <v>0</v>
      </c>
      <c r="AT7397">
        <f t="shared" si="466"/>
        <v>0</v>
      </c>
    </row>
    <row r="7398" spans="2:46" ht="15.75" customHeight="1">
      <c r="B7398" t="str">
        <f t="shared" si="465"/>
        <v/>
      </c>
      <c r="C7398" s="73"/>
      <c r="D7398" s="73"/>
      <c r="E7398" s="77"/>
      <c r="F7398" s="74"/>
      <c r="G7398" s="73"/>
      <c r="H7398" s="74"/>
      <c r="I7398" s="74"/>
      <c r="J7398" s="74"/>
      <c r="K7398" s="74"/>
      <c r="L7398" s="74"/>
      <c r="M7398" s="74"/>
      <c r="N7398" s="74"/>
      <c r="O7398" s="74"/>
      <c r="P7398" s="74"/>
      <c r="Q7398" s="78"/>
      <c r="AR7398">
        <f t="shared" si="467"/>
        <v>0</v>
      </c>
      <c r="AS7398">
        <f t="shared" si="468"/>
        <v>0</v>
      </c>
      <c r="AT7398">
        <f t="shared" si="466"/>
        <v>0</v>
      </c>
    </row>
    <row r="7399" spans="2:46" ht="15.75" customHeight="1">
      <c r="B7399" t="str">
        <f t="shared" si="465"/>
        <v/>
      </c>
      <c r="C7399" s="73"/>
      <c r="D7399" s="73"/>
      <c r="E7399" s="77"/>
      <c r="F7399" s="74"/>
      <c r="G7399" s="73"/>
      <c r="H7399" s="74"/>
      <c r="I7399" s="74"/>
      <c r="J7399" s="74"/>
      <c r="K7399" s="74"/>
      <c r="L7399" s="74"/>
      <c r="M7399" s="74"/>
      <c r="N7399" s="74"/>
      <c r="O7399" s="74"/>
      <c r="P7399" s="74"/>
      <c r="Q7399" s="78"/>
      <c r="AR7399">
        <f t="shared" si="467"/>
        <v>0</v>
      </c>
      <c r="AS7399">
        <f t="shared" si="468"/>
        <v>0</v>
      </c>
      <c r="AT7399">
        <f t="shared" si="466"/>
        <v>0</v>
      </c>
    </row>
    <row r="7400" spans="2:46" ht="15.75" customHeight="1">
      <c r="B7400" t="str">
        <f t="shared" si="465"/>
        <v/>
      </c>
      <c r="C7400" s="73"/>
      <c r="D7400" s="73"/>
      <c r="E7400" s="77"/>
      <c r="F7400" s="74"/>
      <c r="G7400" s="73"/>
      <c r="H7400" s="74"/>
      <c r="I7400" s="74"/>
      <c r="J7400" s="74"/>
      <c r="K7400" s="74"/>
      <c r="L7400" s="74"/>
      <c r="M7400" s="74"/>
      <c r="N7400" s="74"/>
      <c r="O7400" s="74"/>
      <c r="P7400" s="74"/>
      <c r="Q7400" s="78"/>
      <c r="AR7400">
        <f t="shared" si="467"/>
        <v>0</v>
      </c>
      <c r="AS7400">
        <f t="shared" si="468"/>
        <v>0</v>
      </c>
      <c r="AT7400">
        <f t="shared" si="466"/>
        <v>0</v>
      </c>
    </row>
    <row r="7401" spans="2:46" ht="15.75" customHeight="1">
      <c r="B7401" t="str">
        <f t="shared" si="465"/>
        <v/>
      </c>
      <c r="C7401" s="73"/>
      <c r="D7401" s="73"/>
      <c r="E7401" s="77"/>
      <c r="F7401" s="74"/>
      <c r="G7401" s="73"/>
      <c r="H7401" s="74"/>
      <c r="I7401" s="74"/>
      <c r="J7401" s="74"/>
      <c r="K7401" s="74"/>
      <c r="L7401" s="74"/>
      <c r="M7401" s="74"/>
      <c r="N7401" s="74"/>
      <c r="O7401" s="74"/>
      <c r="P7401" s="74"/>
      <c r="Q7401" s="78"/>
      <c r="AR7401">
        <f t="shared" si="467"/>
        <v>0</v>
      </c>
      <c r="AS7401">
        <f t="shared" si="468"/>
        <v>0</v>
      </c>
      <c r="AT7401">
        <f t="shared" si="466"/>
        <v>0</v>
      </c>
    </row>
    <row r="7402" spans="2:46" ht="15.75" customHeight="1">
      <c r="B7402" t="str">
        <f t="shared" si="465"/>
        <v/>
      </c>
      <c r="C7402" s="73"/>
      <c r="D7402" s="73"/>
      <c r="E7402" s="77"/>
      <c r="F7402" s="74"/>
      <c r="G7402" s="73"/>
      <c r="H7402" s="74"/>
      <c r="I7402" s="74"/>
      <c r="J7402" s="74"/>
      <c r="K7402" s="74"/>
      <c r="L7402" s="74"/>
      <c r="M7402" s="74"/>
      <c r="N7402" s="74"/>
      <c r="O7402" s="74"/>
      <c r="P7402" s="74"/>
      <c r="Q7402" s="78"/>
      <c r="AR7402">
        <f t="shared" si="467"/>
        <v>0</v>
      </c>
      <c r="AS7402">
        <f t="shared" si="468"/>
        <v>0</v>
      </c>
      <c r="AT7402">
        <f t="shared" si="466"/>
        <v>0</v>
      </c>
    </row>
    <row r="7403" spans="2:46" ht="15.75" customHeight="1">
      <c r="B7403" t="str">
        <f t="shared" si="465"/>
        <v/>
      </c>
      <c r="C7403" s="73"/>
      <c r="D7403" s="73"/>
      <c r="E7403" s="77"/>
      <c r="F7403" s="74"/>
      <c r="G7403" s="73"/>
      <c r="H7403" s="74"/>
      <c r="I7403" s="74"/>
      <c r="J7403" s="74"/>
      <c r="K7403" s="74"/>
      <c r="L7403" s="74"/>
      <c r="M7403" s="74"/>
      <c r="N7403" s="74"/>
      <c r="O7403" s="74"/>
      <c r="P7403" s="74"/>
      <c r="Q7403" s="78"/>
      <c r="AR7403">
        <f t="shared" si="467"/>
        <v>0</v>
      </c>
      <c r="AS7403">
        <f t="shared" si="468"/>
        <v>0</v>
      </c>
      <c r="AT7403">
        <f t="shared" si="466"/>
        <v>0</v>
      </c>
    </row>
    <row r="7404" spans="2:46" ht="15.75" customHeight="1">
      <c r="B7404" t="str">
        <f t="shared" si="465"/>
        <v/>
      </c>
      <c r="C7404" s="73"/>
      <c r="D7404" s="73"/>
      <c r="E7404" s="77"/>
      <c r="F7404" s="74"/>
      <c r="G7404" s="73"/>
      <c r="H7404" s="74"/>
      <c r="I7404" s="74"/>
      <c r="J7404" s="74"/>
      <c r="K7404" s="74"/>
      <c r="L7404" s="74"/>
      <c r="M7404" s="74"/>
      <c r="N7404" s="74"/>
      <c r="O7404" s="74"/>
      <c r="P7404" s="74"/>
      <c r="Q7404" s="78"/>
      <c r="AR7404">
        <f t="shared" si="467"/>
        <v>0</v>
      </c>
      <c r="AS7404">
        <f t="shared" si="468"/>
        <v>0</v>
      </c>
      <c r="AT7404">
        <f t="shared" si="466"/>
        <v>0</v>
      </c>
    </row>
    <row r="7405" spans="2:46" ht="15.75" customHeight="1">
      <c r="B7405" t="str">
        <f t="shared" si="465"/>
        <v/>
      </c>
      <c r="C7405" s="73"/>
      <c r="D7405" s="73"/>
      <c r="E7405" s="77"/>
      <c r="F7405" s="74"/>
      <c r="G7405" s="73"/>
      <c r="H7405" s="74"/>
      <c r="I7405" s="74"/>
      <c r="J7405" s="74"/>
      <c r="K7405" s="74"/>
      <c r="L7405" s="74"/>
      <c r="M7405" s="74"/>
      <c r="N7405" s="74"/>
      <c r="O7405" s="74"/>
      <c r="P7405" s="74"/>
      <c r="Q7405" s="78"/>
      <c r="AR7405">
        <f t="shared" si="467"/>
        <v>0</v>
      </c>
      <c r="AS7405">
        <f t="shared" si="468"/>
        <v>0</v>
      </c>
      <c r="AT7405">
        <f t="shared" si="466"/>
        <v>0</v>
      </c>
    </row>
    <row r="7406" spans="2:46" ht="15.75" customHeight="1">
      <c r="B7406" t="str">
        <f t="shared" si="465"/>
        <v/>
      </c>
      <c r="C7406" s="73"/>
      <c r="D7406" s="73"/>
      <c r="E7406" s="77"/>
      <c r="F7406" s="74"/>
      <c r="G7406" s="73"/>
      <c r="H7406" s="74"/>
      <c r="I7406" s="74"/>
      <c r="J7406" s="74"/>
      <c r="K7406" s="74"/>
      <c r="L7406" s="74"/>
      <c r="M7406" s="74"/>
      <c r="N7406" s="74"/>
      <c r="O7406" s="74"/>
      <c r="P7406" s="74"/>
      <c r="Q7406" s="78"/>
      <c r="AR7406">
        <f t="shared" si="467"/>
        <v>0</v>
      </c>
      <c r="AS7406">
        <f t="shared" si="468"/>
        <v>0</v>
      </c>
      <c r="AT7406">
        <f t="shared" si="466"/>
        <v>0</v>
      </c>
    </row>
    <row r="7407" spans="2:46" ht="15.75" customHeight="1">
      <c r="B7407" t="str">
        <f t="shared" si="465"/>
        <v/>
      </c>
      <c r="C7407" s="73"/>
      <c r="D7407" s="73"/>
      <c r="E7407" s="77"/>
      <c r="F7407" s="74"/>
      <c r="G7407" s="73"/>
      <c r="H7407" s="74"/>
      <c r="I7407" s="74"/>
      <c r="J7407" s="74"/>
      <c r="K7407" s="74"/>
      <c r="L7407" s="74"/>
      <c r="M7407" s="74"/>
      <c r="N7407" s="74"/>
      <c r="O7407" s="74"/>
      <c r="P7407" s="74"/>
      <c r="Q7407" s="78"/>
      <c r="AR7407">
        <f t="shared" si="467"/>
        <v>0</v>
      </c>
      <c r="AS7407">
        <f t="shared" si="468"/>
        <v>0</v>
      </c>
      <c r="AT7407">
        <f t="shared" si="466"/>
        <v>0</v>
      </c>
    </row>
    <row r="7408" spans="2:46" ht="15.75" customHeight="1">
      <c r="B7408" t="str">
        <f t="shared" si="465"/>
        <v/>
      </c>
      <c r="C7408" s="73"/>
      <c r="D7408" s="73"/>
      <c r="E7408" s="77"/>
      <c r="F7408" s="74"/>
      <c r="G7408" s="73"/>
      <c r="H7408" s="74"/>
      <c r="I7408" s="74"/>
      <c r="J7408" s="74"/>
      <c r="K7408" s="74"/>
      <c r="L7408" s="74"/>
      <c r="M7408" s="74"/>
      <c r="N7408" s="74"/>
      <c r="O7408" s="74"/>
      <c r="P7408" s="74"/>
      <c r="Q7408" s="78"/>
      <c r="AR7408">
        <f t="shared" si="467"/>
        <v>0</v>
      </c>
      <c r="AS7408">
        <f t="shared" si="468"/>
        <v>0</v>
      </c>
      <c r="AT7408">
        <f t="shared" si="466"/>
        <v>0</v>
      </c>
    </row>
    <row r="7409" spans="2:46" ht="15.75" customHeight="1">
      <c r="B7409" t="str">
        <f t="shared" si="465"/>
        <v/>
      </c>
      <c r="C7409" s="73"/>
      <c r="D7409" s="73"/>
      <c r="E7409" s="77"/>
      <c r="F7409" s="74"/>
      <c r="G7409" s="73"/>
      <c r="H7409" s="74"/>
      <c r="I7409" s="74"/>
      <c r="J7409" s="74"/>
      <c r="K7409" s="74"/>
      <c r="L7409" s="74"/>
      <c r="M7409" s="74"/>
      <c r="N7409" s="74"/>
      <c r="O7409" s="74"/>
      <c r="P7409" s="74"/>
      <c r="Q7409" s="78"/>
      <c r="AR7409">
        <f t="shared" si="467"/>
        <v>0</v>
      </c>
      <c r="AS7409">
        <f t="shared" si="468"/>
        <v>0</v>
      </c>
      <c r="AT7409">
        <f t="shared" si="466"/>
        <v>0</v>
      </c>
    </row>
    <row r="7410" spans="2:46" ht="15.75" customHeight="1">
      <c r="B7410" t="str">
        <f t="shared" si="465"/>
        <v/>
      </c>
      <c r="C7410" s="73"/>
      <c r="D7410" s="73"/>
      <c r="E7410" s="77"/>
      <c r="F7410" s="74"/>
      <c r="G7410" s="73"/>
      <c r="H7410" s="74"/>
      <c r="I7410" s="74"/>
      <c r="J7410" s="74"/>
      <c r="K7410" s="74"/>
      <c r="L7410" s="74"/>
      <c r="M7410" s="74"/>
      <c r="N7410" s="74"/>
      <c r="O7410" s="74"/>
      <c r="P7410" s="74"/>
      <c r="Q7410" s="78"/>
      <c r="AR7410">
        <f t="shared" si="467"/>
        <v>0</v>
      </c>
      <c r="AS7410">
        <f t="shared" si="468"/>
        <v>0</v>
      </c>
      <c r="AT7410">
        <f t="shared" si="466"/>
        <v>0</v>
      </c>
    </row>
    <row r="7411" spans="2:46" ht="15.75" customHeight="1">
      <c r="B7411" t="str">
        <f t="shared" si="465"/>
        <v/>
      </c>
      <c r="C7411" s="73"/>
      <c r="D7411" s="73"/>
      <c r="E7411" s="77"/>
      <c r="F7411" s="74"/>
      <c r="G7411" s="73"/>
      <c r="H7411" s="74"/>
      <c r="I7411" s="74"/>
      <c r="J7411" s="74"/>
      <c r="K7411" s="74"/>
      <c r="L7411" s="74"/>
      <c r="M7411" s="74"/>
      <c r="N7411" s="74"/>
      <c r="O7411" s="74"/>
      <c r="P7411" s="74"/>
      <c r="Q7411" s="78"/>
      <c r="AR7411">
        <f t="shared" si="467"/>
        <v>0</v>
      </c>
      <c r="AS7411">
        <f t="shared" si="468"/>
        <v>0</v>
      </c>
      <c r="AT7411">
        <f t="shared" si="466"/>
        <v>0</v>
      </c>
    </row>
    <row r="7412" spans="2:46" ht="15.75" customHeight="1">
      <c r="B7412" t="str">
        <f t="shared" si="465"/>
        <v/>
      </c>
      <c r="C7412" s="73"/>
      <c r="D7412" s="73"/>
      <c r="E7412" s="77"/>
      <c r="F7412" s="74"/>
      <c r="G7412" s="73"/>
      <c r="H7412" s="74"/>
      <c r="I7412" s="74"/>
      <c r="J7412" s="74"/>
      <c r="K7412" s="74"/>
      <c r="L7412" s="74"/>
      <c r="M7412" s="74"/>
      <c r="N7412" s="74"/>
      <c r="O7412" s="74"/>
      <c r="P7412" s="74"/>
      <c r="Q7412" s="78"/>
      <c r="AR7412">
        <f t="shared" si="467"/>
        <v>0</v>
      </c>
      <c r="AS7412">
        <f t="shared" si="468"/>
        <v>0</v>
      </c>
      <c r="AT7412">
        <f t="shared" si="466"/>
        <v>0</v>
      </c>
    </row>
    <row r="7413" spans="2:46" ht="15.75" customHeight="1">
      <c r="B7413" t="str">
        <f t="shared" si="465"/>
        <v/>
      </c>
      <c r="C7413" s="73"/>
      <c r="D7413" s="73"/>
      <c r="E7413" s="77"/>
      <c r="F7413" s="74"/>
      <c r="G7413" s="73"/>
      <c r="H7413" s="74"/>
      <c r="I7413" s="74"/>
      <c r="J7413" s="74"/>
      <c r="K7413" s="74"/>
      <c r="L7413" s="74"/>
      <c r="M7413" s="74"/>
      <c r="N7413" s="74"/>
      <c r="O7413" s="74"/>
      <c r="P7413" s="74"/>
      <c r="Q7413" s="78"/>
      <c r="AR7413">
        <f t="shared" si="467"/>
        <v>0</v>
      </c>
      <c r="AS7413">
        <f t="shared" si="468"/>
        <v>0</v>
      </c>
      <c r="AT7413">
        <f t="shared" si="466"/>
        <v>0</v>
      </c>
    </row>
    <row r="7414" spans="2:46" ht="15.75" customHeight="1">
      <c r="B7414" t="str">
        <f t="shared" si="465"/>
        <v/>
      </c>
      <c r="C7414" s="73"/>
      <c r="D7414" s="73"/>
      <c r="E7414" s="77"/>
      <c r="F7414" s="74"/>
      <c r="G7414" s="73"/>
      <c r="H7414" s="74"/>
      <c r="I7414" s="74"/>
      <c r="J7414" s="74"/>
      <c r="K7414" s="74"/>
      <c r="L7414" s="74"/>
      <c r="M7414" s="74"/>
      <c r="N7414" s="74"/>
      <c r="O7414" s="74"/>
      <c r="P7414" s="74"/>
      <c r="Q7414" s="78"/>
      <c r="AR7414">
        <f t="shared" si="467"/>
        <v>0</v>
      </c>
      <c r="AS7414">
        <f t="shared" si="468"/>
        <v>0</v>
      </c>
      <c r="AT7414">
        <f t="shared" si="466"/>
        <v>0</v>
      </c>
    </row>
    <row r="7415" spans="2:46" ht="15.75" customHeight="1">
      <c r="B7415" t="str">
        <f t="shared" si="465"/>
        <v/>
      </c>
      <c r="C7415" s="73"/>
      <c r="D7415" s="73"/>
      <c r="E7415" s="77"/>
      <c r="F7415" s="74"/>
      <c r="G7415" s="73"/>
      <c r="H7415" s="74"/>
      <c r="I7415" s="74"/>
      <c r="J7415" s="74"/>
      <c r="K7415" s="74"/>
      <c r="L7415" s="74"/>
      <c r="M7415" s="74"/>
      <c r="N7415" s="74"/>
      <c r="O7415" s="74"/>
      <c r="P7415" s="74"/>
      <c r="Q7415" s="78"/>
      <c r="AR7415">
        <f t="shared" si="467"/>
        <v>0</v>
      </c>
      <c r="AS7415">
        <f t="shared" si="468"/>
        <v>0</v>
      </c>
      <c r="AT7415">
        <f t="shared" si="466"/>
        <v>0</v>
      </c>
    </row>
    <row r="7416" spans="2:46" ht="15.75" customHeight="1">
      <c r="B7416" t="str">
        <f t="shared" si="465"/>
        <v/>
      </c>
      <c r="C7416" s="73"/>
      <c r="D7416" s="73"/>
      <c r="E7416" s="77"/>
      <c r="F7416" s="74"/>
      <c r="G7416" s="73"/>
      <c r="H7416" s="74"/>
      <c r="I7416" s="74"/>
      <c r="J7416" s="74"/>
      <c r="K7416" s="74"/>
      <c r="L7416" s="74"/>
      <c r="M7416" s="74"/>
      <c r="N7416" s="74"/>
      <c r="O7416" s="74"/>
      <c r="P7416" s="74"/>
      <c r="Q7416" s="78"/>
      <c r="AR7416">
        <f t="shared" si="467"/>
        <v>0</v>
      </c>
      <c r="AS7416">
        <f t="shared" si="468"/>
        <v>0</v>
      </c>
      <c r="AT7416">
        <f t="shared" si="466"/>
        <v>0</v>
      </c>
    </row>
    <row r="7417" spans="2:46" ht="15.75" customHeight="1">
      <c r="B7417" t="str">
        <f t="shared" si="465"/>
        <v/>
      </c>
      <c r="C7417" s="73"/>
      <c r="D7417" s="73"/>
      <c r="E7417" s="77"/>
      <c r="F7417" s="74"/>
      <c r="G7417" s="73"/>
      <c r="H7417" s="74"/>
      <c r="I7417" s="74"/>
      <c r="J7417" s="74"/>
      <c r="K7417" s="74"/>
      <c r="L7417" s="74"/>
      <c r="M7417" s="74"/>
      <c r="N7417" s="74"/>
      <c r="O7417" s="74"/>
      <c r="P7417" s="74"/>
      <c r="Q7417" s="78"/>
      <c r="AR7417">
        <f t="shared" si="467"/>
        <v>0</v>
      </c>
      <c r="AS7417">
        <f t="shared" si="468"/>
        <v>0</v>
      </c>
      <c r="AT7417">
        <f t="shared" si="466"/>
        <v>0</v>
      </c>
    </row>
    <row r="7418" spans="2:46" ht="15.75" customHeight="1">
      <c r="B7418" t="str">
        <f t="shared" si="465"/>
        <v/>
      </c>
      <c r="C7418" s="73"/>
      <c r="D7418" s="73"/>
      <c r="E7418" s="77"/>
      <c r="F7418" s="74"/>
      <c r="G7418" s="73"/>
      <c r="H7418" s="74"/>
      <c r="I7418" s="74"/>
      <c r="J7418" s="74"/>
      <c r="K7418" s="74"/>
      <c r="L7418" s="74"/>
      <c r="M7418" s="74"/>
      <c r="N7418" s="74"/>
      <c r="O7418" s="74"/>
      <c r="P7418" s="74"/>
      <c r="Q7418" s="78"/>
      <c r="AR7418">
        <f t="shared" si="467"/>
        <v>0</v>
      </c>
      <c r="AS7418">
        <f t="shared" si="468"/>
        <v>0</v>
      </c>
      <c r="AT7418">
        <f t="shared" si="466"/>
        <v>0</v>
      </c>
    </row>
    <row r="7419" spans="2:46" ht="15.75" customHeight="1">
      <c r="B7419" t="str">
        <f t="shared" si="465"/>
        <v/>
      </c>
      <c r="C7419" s="73"/>
      <c r="D7419" s="73"/>
      <c r="E7419" s="77"/>
      <c r="F7419" s="74"/>
      <c r="G7419" s="73"/>
      <c r="H7419" s="74"/>
      <c r="I7419" s="74"/>
      <c r="J7419" s="74"/>
      <c r="K7419" s="74"/>
      <c r="L7419" s="74"/>
      <c r="M7419" s="74"/>
      <c r="N7419" s="74"/>
      <c r="O7419" s="74"/>
      <c r="P7419" s="74"/>
      <c r="Q7419" s="78"/>
      <c r="AR7419">
        <f t="shared" si="467"/>
        <v>0</v>
      </c>
      <c r="AS7419">
        <f t="shared" si="468"/>
        <v>0</v>
      </c>
      <c r="AT7419">
        <f t="shared" si="466"/>
        <v>0</v>
      </c>
    </row>
    <row r="7420" spans="2:46" ht="15.75" customHeight="1">
      <c r="B7420" t="str">
        <f t="shared" si="465"/>
        <v/>
      </c>
      <c r="C7420" s="73"/>
      <c r="D7420" s="73"/>
      <c r="E7420" s="77"/>
      <c r="F7420" s="74"/>
      <c r="G7420" s="73"/>
      <c r="H7420" s="74"/>
      <c r="I7420" s="74"/>
      <c r="J7420" s="74"/>
      <c r="K7420" s="74"/>
      <c r="L7420" s="74"/>
      <c r="M7420" s="74"/>
      <c r="N7420" s="74"/>
      <c r="O7420" s="74"/>
      <c r="P7420" s="74"/>
      <c r="Q7420" s="78"/>
      <c r="AR7420">
        <f t="shared" si="467"/>
        <v>0</v>
      </c>
      <c r="AS7420">
        <f t="shared" si="468"/>
        <v>0</v>
      </c>
      <c r="AT7420">
        <f t="shared" si="466"/>
        <v>0</v>
      </c>
    </row>
    <row r="7421" spans="2:46" ht="15.75" customHeight="1">
      <c r="B7421" t="str">
        <f t="shared" si="465"/>
        <v/>
      </c>
      <c r="C7421" s="73"/>
      <c r="D7421" s="73"/>
      <c r="E7421" s="77"/>
      <c r="F7421" s="74"/>
      <c r="G7421" s="73"/>
      <c r="H7421" s="74"/>
      <c r="I7421" s="74"/>
      <c r="J7421" s="74"/>
      <c r="K7421" s="74"/>
      <c r="L7421" s="74"/>
      <c r="M7421" s="74"/>
      <c r="N7421" s="74"/>
      <c r="O7421" s="74"/>
      <c r="P7421" s="74"/>
      <c r="Q7421" s="78"/>
      <c r="AR7421">
        <f t="shared" si="467"/>
        <v>0</v>
      </c>
      <c r="AS7421">
        <f t="shared" si="468"/>
        <v>0</v>
      </c>
      <c r="AT7421">
        <f t="shared" si="466"/>
        <v>0</v>
      </c>
    </row>
    <row r="7422" spans="2:46" ht="15.75" customHeight="1">
      <c r="B7422" t="str">
        <f t="shared" si="465"/>
        <v/>
      </c>
      <c r="C7422" s="73"/>
      <c r="D7422" s="73"/>
      <c r="E7422" s="77"/>
      <c r="F7422" s="74"/>
      <c r="G7422" s="73"/>
      <c r="H7422" s="74"/>
      <c r="I7422" s="74"/>
      <c r="J7422" s="74"/>
      <c r="K7422" s="74"/>
      <c r="L7422" s="74"/>
      <c r="M7422" s="74"/>
      <c r="N7422" s="74"/>
      <c r="O7422" s="74"/>
      <c r="P7422" s="74"/>
      <c r="Q7422" s="78"/>
      <c r="AR7422">
        <f t="shared" si="467"/>
        <v>0</v>
      </c>
      <c r="AS7422">
        <f t="shared" si="468"/>
        <v>0</v>
      </c>
      <c r="AT7422">
        <f t="shared" si="466"/>
        <v>0</v>
      </c>
    </row>
    <row r="7423" spans="2:46" ht="15.75" customHeight="1">
      <c r="B7423" t="str">
        <f t="shared" si="465"/>
        <v/>
      </c>
      <c r="C7423" s="73"/>
      <c r="D7423" s="73"/>
      <c r="E7423" s="77"/>
      <c r="F7423" s="74"/>
      <c r="G7423" s="73"/>
      <c r="H7423" s="74"/>
      <c r="I7423" s="74"/>
      <c r="J7423" s="74"/>
      <c r="K7423" s="74"/>
      <c r="L7423" s="74"/>
      <c r="M7423" s="74"/>
      <c r="N7423" s="74"/>
      <c r="O7423" s="74"/>
      <c r="P7423" s="74"/>
      <c r="Q7423" s="78"/>
      <c r="AR7423">
        <f t="shared" si="467"/>
        <v>0</v>
      </c>
      <c r="AS7423">
        <f t="shared" si="468"/>
        <v>0</v>
      </c>
      <c r="AT7423">
        <f t="shared" si="466"/>
        <v>0</v>
      </c>
    </row>
    <row r="7424" spans="2:46" ht="15.75" customHeight="1">
      <c r="B7424" t="str">
        <f t="shared" si="465"/>
        <v/>
      </c>
      <c r="C7424" s="73"/>
      <c r="D7424" s="73"/>
      <c r="E7424" s="77"/>
      <c r="F7424" s="74"/>
      <c r="G7424" s="73"/>
      <c r="H7424" s="74"/>
      <c r="I7424" s="74"/>
      <c r="J7424" s="74"/>
      <c r="K7424" s="74"/>
      <c r="L7424" s="74"/>
      <c r="M7424" s="74"/>
      <c r="N7424" s="74"/>
      <c r="O7424" s="74"/>
      <c r="P7424" s="74"/>
      <c r="Q7424" s="78"/>
      <c r="AR7424">
        <f t="shared" si="467"/>
        <v>0</v>
      </c>
      <c r="AS7424">
        <f t="shared" si="468"/>
        <v>0</v>
      </c>
      <c r="AT7424">
        <f t="shared" si="466"/>
        <v>0</v>
      </c>
    </row>
    <row r="7425" spans="2:46" ht="15.75" customHeight="1">
      <c r="B7425" t="str">
        <f t="shared" si="465"/>
        <v/>
      </c>
      <c r="C7425" s="73"/>
      <c r="D7425" s="73"/>
      <c r="E7425" s="77"/>
      <c r="F7425" s="74"/>
      <c r="G7425" s="73"/>
      <c r="H7425" s="74"/>
      <c r="I7425" s="74"/>
      <c r="J7425" s="74"/>
      <c r="K7425" s="74"/>
      <c r="L7425" s="74"/>
      <c r="M7425" s="74"/>
      <c r="N7425" s="74"/>
      <c r="O7425" s="74"/>
      <c r="P7425" s="74"/>
      <c r="Q7425" s="78"/>
      <c r="AR7425">
        <f t="shared" si="467"/>
        <v>0</v>
      </c>
      <c r="AS7425">
        <f t="shared" si="468"/>
        <v>0</v>
      </c>
      <c r="AT7425">
        <f t="shared" si="466"/>
        <v>0</v>
      </c>
    </row>
    <row r="7426" spans="2:46" ht="15.75" customHeight="1">
      <c r="B7426" t="str">
        <f t="shared" ref="B7426:B7489" si="469">D7426&amp;Q7426&amp;E7426</f>
        <v/>
      </c>
      <c r="C7426" s="73"/>
      <c r="D7426" s="73"/>
      <c r="E7426" s="77"/>
      <c r="F7426" s="74"/>
      <c r="G7426" s="73"/>
      <c r="H7426" s="74"/>
      <c r="I7426" s="74"/>
      <c r="J7426" s="74"/>
      <c r="K7426" s="74"/>
      <c r="L7426" s="74"/>
      <c r="M7426" s="74"/>
      <c r="N7426" s="74"/>
      <c r="O7426" s="74"/>
      <c r="P7426" s="74"/>
      <c r="Q7426" s="78"/>
      <c r="AR7426">
        <f t="shared" si="467"/>
        <v>0</v>
      </c>
      <c r="AS7426">
        <f t="shared" si="468"/>
        <v>0</v>
      </c>
      <c r="AT7426">
        <f t="shared" ref="AT7426:AT7489" si="470">AR7426-AS7426</f>
        <v>0</v>
      </c>
    </row>
    <row r="7427" spans="2:46" ht="15.75" customHeight="1">
      <c r="B7427" t="str">
        <f t="shared" si="469"/>
        <v/>
      </c>
      <c r="C7427" s="73"/>
      <c r="D7427" s="73"/>
      <c r="E7427" s="77"/>
      <c r="F7427" s="74"/>
      <c r="G7427" s="73"/>
      <c r="H7427" s="74"/>
      <c r="I7427" s="74"/>
      <c r="J7427" s="74"/>
      <c r="K7427" s="74"/>
      <c r="L7427" s="74"/>
      <c r="M7427" s="74"/>
      <c r="N7427" s="74"/>
      <c r="O7427" s="74"/>
      <c r="P7427" s="74"/>
      <c r="Q7427" s="78"/>
      <c r="AR7427">
        <f t="shared" si="467"/>
        <v>0</v>
      </c>
      <c r="AS7427">
        <f t="shared" si="468"/>
        <v>0</v>
      </c>
      <c r="AT7427">
        <f t="shared" si="470"/>
        <v>0</v>
      </c>
    </row>
    <row r="7428" spans="2:46" ht="15.75" customHeight="1">
      <c r="B7428" t="str">
        <f t="shared" si="469"/>
        <v/>
      </c>
      <c r="C7428" s="73"/>
      <c r="D7428" s="73"/>
      <c r="E7428" s="77"/>
      <c r="F7428" s="74"/>
      <c r="G7428" s="73"/>
      <c r="H7428" s="74"/>
      <c r="I7428" s="74"/>
      <c r="J7428" s="74"/>
      <c r="K7428" s="74"/>
      <c r="L7428" s="74"/>
      <c r="M7428" s="74"/>
      <c r="N7428" s="74"/>
      <c r="O7428" s="74"/>
      <c r="P7428" s="74"/>
      <c r="Q7428" s="78"/>
      <c r="AR7428">
        <f t="shared" si="467"/>
        <v>0</v>
      </c>
      <c r="AS7428">
        <f t="shared" si="468"/>
        <v>0</v>
      </c>
      <c r="AT7428">
        <f t="shared" si="470"/>
        <v>0</v>
      </c>
    </row>
    <row r="7429" spans="2:46" ht="15.75" customHeight="1">
      <c r="B7429" t="str">
        <f t="shared" si="469"/>
        <v/>
      </c>
      <c r="C7429" s="73"/>
      <c r="D7429" s="73"/>
      <c r="E7429" s="77"/>
      <c r="F7429" s="74"/>
      <c r="G7429" s="73"/>
      <c r="H7429" s="74"/>
      <c r="I7429" s="74"/>
      <c r="J7429" s="74"/>
      <c r="K7429" s="74"/>
      <c r="L7429" s="74"/>
      <c r="M7429" s="74"/>
      <c r="N7429" s="74"/>
      <c r="O7429" s="74"/>
      <c r="P7429" s="74"/>
      <c r="Q7429" s="78"/>
      <c r="AR7429">
        <f t="shared" si="467"/>
        <v>0</v>
      </c>
      <c r="AS7429">
        <f t="shared" si="468"/>
        <v>0</v>
      </c>
      <c r="AT7429">
        <f t="shared" si="470"/>
        <v>0</v>
      </c>
    </row>
    <row r="7430" spans="2:46" ht="15.75" customHeight="1">
      <c r="B7430" t="str">
        <f t="shared" si="469"/>
        <v/>
      </c>
      <c r="C7430" s="73"/>
      <c r="D7430" s="73"/>
      <c r="E7430" s="77"/>
      <c r="F7430" s="74"/>
      <c r="G7430" s="73"/>
      <c r="H7430" s="74"/>
      <c r="I7430" s="74"/>
      <c r="J7430" s="74"/>
      <c r="K7430" s="74"/>
      <c r="L7430" s="74"/>
      <c r="M7430" s="74"/>
      <c r="N7430" s="74"/>
      <c r="O7430" s="74"/>
      <c r="P7430" s="74"/>
      <c r="Q7430" s="78"/>
      <c r="AR7430">
        <f t="shared" si="467"/>
        <v>0</v>
      </c>
      <c r="AS7430">
        <f t="shared" si="468"/>
        <v>0</v>
      </c>
      <c r="AT7430">
        <f t="shared" si="470"/>
        <v>0</v>
      </c>
    </row>
    <row r="7431" spans="2:46" ht="15.75" customHeight="1">
      <c r="B7431" t="str">
        <f t="shared" si="469"/>
        <v/>
      </c>
      <c r="C7431" s="73"/>
      <c r="D7431" s="73"/>
      <c r="E7431" s="77"/>
      <c r="F7431" s="74"/>
      <c r="G7431" s="73"/>
      <c r="H7431" s="74"/>
      <c r="I7431" s="74"/>
      <c r="J7431" s="74"/>
      <c r="K7431" s="74"/>
      <c r="L7431" s="74"/>
      <c r="M7431" s="74"/>
      <c r="N7431" s="74"/>
      <c r="O7431" s="74"/>
      <c r="P7431" s="74"/>
      <c r="Q7431" s="78"/>
      <c r="AR7431">
        <f t="shared" si="467"/>
        <v>0</v>
      </c>
      <c r="AS7431">
        <f t="shared" si="468"/>
        <v>0</v>
      </c>
      <c r="AT7431">
        <f t="shared" si="470"/>
        <v>0</v>
      </c>
    </row>
    <row r="7432" spans="2:46" ht="15.75" customHeight="1">
      <c r="B7432" t="str">
        <f t="shared" si="469"/>
        <v/>
      </c>
      <c r="C7432" s="73"/>
      <c r="D7432" s="73"/>
      <c r="E7432" s="77"/>
      <c r="F7432" s="74"/>
      <c r="G7432" s="73"/>
      <c r="H7432" s="74"/>
      <c r="I7432" s="74"/>
      <c r="J7432" s="74"/>
      <c r="K7432" s="74"/>
      <c r="L7432" s="74"/>
      <c r="M7432" s="74"/>
      <c r="N7432" s="74"/>
      <c r="O7432" s="74"/>
      <c r="P7432" s="74"/>
      <c r="Q7432" s="78"/>
      <c r="AR7432">
        <f t="shared" ref="AR7432:AR7495" si="471">IF($AU$2&lt;&gt;5,NA(),IF(D7432=D7431,0,IF(AND(D16933=D7432,D7433=D7432),O7432+O7433+O16933,IF(D7433=D7432,O7433+O7432,O7432))))</f>
        <v>0</v>
      </c>
      <c r="AS7432">
        <f t="shared" ref="AS7432:AS7495" si="472">IF($AU$2&lt;&gt;5,NA(),IF(D7432=D7431,0,IF(AND(D16933=D7432,D7433=D7432),P7432+P7433+P16933,IF(D7433=D7432,P7433+P7432,P7432))))</f>
        <v>0</v>
      </c>
      <c r="AT7432">
        <f t="shared" si="470"/>
        <v>0</v>
      </c>
    </row>
    <row r="7433" spans="2:46" ht="15.75" customHeight="1">
      <c r="B7433" t="str">
        <f t="shared" si="469"/>
        <v/>
      </c>
      <c r="C7433" s="73"/>
      <c r="D7433" s="73"/>
      <c r="E7433" s="77"/>
      <c r="F7433" s="74"/>
      <c r="G7433" s="73"/>
      <c r="H7433" s="74"/>
      <c r="I7433" s="74"/>
      <c r="J7433" s="74"/>
      <c r="K7433" s="74"/>
      <c r="L7433" s="74"/>
      <c r="M7433" s="74"/>
      <c r="N7433" s="74"/>
      <c r="O7433" s="74"/>
      <c r="P7433" s="74"/>
      <c r="Q7433" s="78"/>
      <c r="AR7433">
        <f t="shared" si="471"/>
        <v>0</v>
      </c>
      <c r="AS7433">
        <f t="shared" si="472"/>
        <v>0</v>
      </c>
      <c r="AT7433">
        <f t="shared" si="470"/>
        <v>0</v>
      </c>
    </row>
    <row r="7434" spans="2:46" ht="15.75" customHeight="1">
      <c r="B7434" t="str">
        <f t="shared" si="469"/>
        <v/>
      </c>
      <c r="C7434" s="73"/>
      <c r="D7434" s="73"/>
      <c r="E7434" s="77"/>
      <c r="F7434" s="74"/>
      <c r="G7434" s="73"/>
      <c r="H7434" s="74"/>
      <c r="I7434" s="74"/>
      <c r="J7434" s="74"/>
      <c r="K7434" s="74"/>
      <c r="L7434" s="74"/>
      <c r="M7434" s="74"/>
      <c r="N7434" s="74"/>
      <c r="O7434" s="74"/>
      <c r="P7434" s="74"/>
      <c r="Q7434" s="78"/>
      <c r="AR7434">
        <f t="shared" si="471"/>
        <v>0</v>
      </c>
      <c r="AS7434">
        <f t="shared" si="472"/>
        <v>0</v>
      </c>
      <c r="AT7434">
        <f t="shared" si="470"/>
        <v>0</v>
      </c>
    </row>
    <row r="7435" spans="2:46" ht="15.75" customHeight="1">
      <c r="B7435" t="str">
        <f t="shared" si="469"/>
        <v/>
      </c>
      <c r="C7435" s="73"/>
      <c r="D7435" s="73"/>
      <c r="E7435" s="77"/>
      <c r="F7435" s="74"/>
      <c r="G7435" s="73"/>
      <c r="H7435" s="74"/>
      <c r="I7435" s="74"/>
      <c r="J7435" s="74"/>
      <c r="K7435" s="74"/>
      <c r="L7435" s="74"/>
      <c r="M7435" s="74"/>
      <c r="N7435" s="74"/>
      <c r="O7435" s="74"/>
      <c r="P7435" s="74"/>
      <c r="Q7435" s="78"/>
      <c r="AR7435">
        <f t="shared" si="471"/>
        <v>0</v>
      </c>
      <c r="AS7435">
        <f t="shared" si="472"/>
        <v>0</v>
      </c>
      <c r="AT7435">
        <f t="shared" si="470"/>
        <v>0</v>
      </c>
    </row>
    <row r="7436" spans="2:46" ht="15.75" customHeight="1">
      <c r="B7436" t="str">
        <f t="shared" si="469"/>
        <v/>
      </c>
      <c r="C7436" s="73"/>
      <c r="D7436" s="73"/>
      <c r="E7436" s="77"/>
      <c r="F7436" s="74"/>
      <c r="G7436" s="73"/>
      <c r="H7436" s="74"/>
      <c r="I7436" s="74"/>
      <c r="J7436" s="74"/>
      <c r="K7436" s="74"/>
      <c r="L7436" s="74"/>
      <c r="M7436" s="74"/>
      <c r="N7436" s="74"/>
      <c r="O7436" s="74"/>
      <c r="P7436" s="74"/>
      <c r="Q7436" s="78"/>
      <c r="AR7436">
        <f t="shared" si="471"/>
        <v>0</v>
      </c>
      <c r="AS7436">
        <f t="shared" si="472"/>
        <v>0</v>
      </c>
      <c r="AT7436">
        <f t="shared" si="470"/>
        <v>0</v>
      </c>
    </row>
    <row r="7437" spans="2:46" ht="15.75" customHeight="1">
      <c r="B7437" t="str">
        <f t="shared" si="469"/>
        <v/>
      </c>
      <c r="C7437" s="73"/>
      <c r="D7437" s="73"/>
      <c r="E7437" s="77"/>
      <c r="F7437" s="74"/>
      <c r="G7437" s="73"/>
      <c r="H7437" s="74"/>
      <c r="I7437" s="74"/>
      <c r="J7437" s="74"/>
      <c r="K7437" s="74"/>
      <c r="L7437" s="74"/>
      <c r="M7437" s="74"/>
      <c r="N7437" s="74"/>
      <c r="O7437" s="74"/>
      <c r="P7437" s="74"/>
      <c r="Q7437" s="78"/>
      <c r="AR7437">
        <f t="shared" si="471"/>
        <v>0</v>
      </c>
      <c r="AS7437">
        <f t="shared" si="472"/>
        <v>0</v>
      </c>
      <c r="AT7437">
        <f t="shared" si="470"/>
        <v>0</v>
      </c>
    </row>
    <row r="7438" spans="2:46" ht="15.75" customHeight="1">
      <c r="B7438" t="str">
        <f t="shared" si="469"/>
        <v/>
      </c>
      <c r="C7438" s="73"/>
      <c r="D7438" s="73"/>
      <c r="E7438" s="77"/>
      <c r="F7438" s="74"/>
      <c r="G7438" s="73"/>
      <c r="H7438" s="74"/>
      <c r="I7438" s="74"/>
      <c r="J7438" s="74"/>
      <c r="K7438" s="74"/>
      <c r="L7438" s="74"/>
      <c r="M7438" s="74"/>
      <c r="N7438" s="74"/>
      <c r="O7438" s="74"/>
      <c r="P7438" s="74"/>
      <c r="Q7438" s="78"/>
      <c r="AR7438">
        <f t="shared" si="471"/>
        <v>0</v>
      </c>
      <c r="AS7438">
        <f t="shared" si="472"/>
        <v>0</v>
      </c>
      <c r="AT7438">
        <f t="shared" si="470"/>
        <v>0</v>
      </c>
    </row>
    <row r="7439" spans="2:46" ht="15.75" customHeight="1">
      <c r="B7439" t="str">
        <f t="shared" si="469"/>
        <v/>
      </c>
      <c r="C7439" s="73"/>
      <c r="D7439" s="73"/>
      <c r="E7439" s="77"/>
      <c r="F7439" s="74"/>
      <c r="G7439" s="73"/>
      <c r="H7439" s="74"/>
      <c r="I7439" s="74"/>
      <c r="J7439" s="74"/>
      <c r="K7439" s="74"/>
      <c r="L7439" s="74"/>
      <c r="M7439" s="74"/>
      <c r="N7439" s="74"/>
      <c r="O7439" s="74"/>
      <c r="P7439" s="74"/>
      <c r="Q7439" s="78"/>
      <c r="AR7439">
        <f t="shared" si="471"/>
        <v>0</v>
      </c>
      <c r="AS7439">
        <f t="shared" si="472"/>
        <v>0</v>
      </c>
      <c r="AT7439">
        <f t="shared" si="470"/>
        <v>0</v>
      </c>
    </row>
    <row r="7440" spans="2:46" ht="15.75" customHeight="1">
      <c r="B7440" t="str">
        <f t="shared" si="469"/>
        <v/>
      </c>
      <c r="C7440" s="73"/>
      <c r="D7440" s="73"/>
      <c r="E7440" s="77"/>
      <c r="F7440" s="74"/>
      <c r="G7440" s="73"/>
      <c r="H7440" s="74"/>
      <c r="I7440" s="74"/>
      <c r="J7440" s="74"/>
      <c r="K7440" s="74"/>
      <c r="L7440" s="74"/>
      <c r="M7440" s="74"/>
      <c r="N7440" s="74"/>
      <c r="O7440" s="74"/>
      <c r="P7440" s="74"/>
      <c r="Q7440" s="78"/>
      <c r="AR7440">
        <f t="shared" si="471"/>
        <v>0</v>
      </c>
      <c r="AS7440">
        <f t="shared" si="472"/>
        <v>0</v>
      </c>
      <c r="AT7440">
        <f t="shared" si="470"/>
        <v>0</v>
      </c>
    </row>
    <row r="7441" spans="2:46" ht="15.75" customHeight="1">
      <c r="B7441" t="str">
        <f t="shared" si="469"/>
        <v/>
      </c>
      <c r="C7441" s="73"/>
      <c r="D7441" s="73"/>
      <c r="E7441" s="77"/>
      <c r="F7441" s="74"/>
      <c r="G7441" s="73"/>
      <c r="H7441" s="74"/>
      <c r="I7441" s="74"/>
      <c r="J7441" s="74"/>
      <c r="K7441" s="74"/>
      <c r="L7441" s="74"/>
      <c r="M7441" s="74"/>
      <c r="N7441" s="74"/>
      <c r="O7441" s="74"/>
      <c r="P7441" s="74"/>
      <c r="Q7441" s="78"/>
      <c r="AR7441">
        <f t="shared" si="471"/>
        <v>0</v>
      </c>
      <c r="AS7441">
        <f t="shared" si="472"/>
        <v>0</v>
      </c>
      <c r="AT7441">
        <f t="shared" si="470"/>
        <v>0</v>
      </c>
    </row>
    <row r="7442" spans="2:46" ht="15.75" customHeight="1">
      <c r="B7442" t="str">
        <f t="shared" si="469"/>
        <v/>
      </c>
      <c r="C7442" s="73"/>
      <c r="D7442" s="73"/>
      <c r="E7442" s="77"/>
      <c r="F7442" s="74"/>
      <c r="G7442" s="73"/>
      <c r="H7442" s="74"/>
      <c r="I7442" s="74"/>
      <c r="J7442" s="74"/>
      <c r="K7442" s="74"/>
      <c r="L7442" s="74"/>
      <c r="M7442" s="74"/>
      <c r="N7442" s="74"/>
      <c r="O7442" s="74"/>
      <c r="P7442" s="74"/>
      <c r="Q7442" s="78"/>
      <c r="AR7442">
        <f t="shared" si="471"/>
        <v>0</v>
      </c>
      <c r="AS7442">
        <f t="shared" si="472"/>
        <v>0</v>
      </c>
      <c r="AT7442">
        <f t="shared" si="470"/>
        <v>0</v>
      </c>
    </row>
    <row r="7443" spans="2:46" ht="15.75" customHeight="1">
      <c r="B7443" t="str">
        <f t="shared" si="469"/>
        <v/>
      </c>
      <c r="C7443" s="73"/>
      <c r="D7443" s="73"/>
      <c r="E7443" s="77"/>
      <c r="F7443" s="74"/>
      <c r="G7443" s="73"/>
      <c r="H7443" s="74"/>
      <c r="I7443" s="74"/>
      <c r="J7443" s="74"/>
      <c r="K7443" s="74"/>
      <c r="L7443" s="74"/>
      <c r="M7443" s="74"/>
      <c r="N7443" s="74"/>
      <c r="O7443" s="74"/>
      <c r="P7443" s="74"/>
      <c r="Q7443" s="78"/>
      <c r="AR7443">
        <f t="shared" si="471"/>
        <v>0</v>
      </c>
      <c r="AS7443">
        <f t="shared" si="472"/>
        <v>0</v>
      </c>
      <c r="AT7443">
        <f t="shared" si="470"/>
        <v>0</v>
      </c>
    </row>
    <row r="7444" spans="2:46" ht="15.75" customHeight="1">
      <c r="B7444" t="str">
        <f t="shared" si="469"/>
        <v/>
      </c>
      <c r="C7444" s="73"/>
      <c r="D7444" s="73"/>
      <c r="E7444" s="77"/>
      <c r="F7444" s="74"/>
      <c r="G7444" s="73"/>
      <c r="H7444" s="74"/>
      <c r="I7444" s="74"/>
      <c r="J7444" s="74"/>
      <c r="K7444" s="74"/>
      <c r="L7444" s="74"/>
      <c r="M7444" s="74"/>
      <c r="N7444" s="74"/>
      <c r="O7444" s="74"/>
      <c r="P7444" s="74"/>
      <c r="Q7444" s="78"/>
      <c r="AR7444">
        <f t="shared" si="471"/>
        <v>0</v>
      </c>
      <c r="AS7444">
        <f t="shared" si="472"/>
        <v>0</v>
      </c>
      <c r="AT7444">
        <f t="shared" si="470"/>
        <v>0</v>
      </c>
    </row>
    <row r="7445" spans="2:46" ht="15.75" customHeight="1">
      <c r="B7445" t="str">
        <f t="shared" si="469"/>
        <v/>
      </c>
      <c r="C7445" s="73"/>
      <c r="D7445" s="73"/>
      <c r="E7445" s="77"/>
      <c r="F7445" s="74"/>
      <c r="G7445" s="73"/>
      <c r="H7445" s="74"/>
      <c r="I7445" s="74"/>
      <c r="J7445" s="74"/>
      <c r="K7445" s="74"/>
      <c r="L7445" s="74"/>
      <c r="M7445" s="74"/>
      <c r="N7445" s="74"/>
      <c r="O7445" s="74"/>
      <c r="P7445" s="74"/>
      <c r="Q7445" s="78"/>
      <c r="AR7445">
        <f t="shared" si="471"/>
        <v>0</v>
      </c>
      <c r="AS7445">
        <f t="shared" si="472"/>
        <v>0</v>
      </c>
      <c r="AT7445">
        <f t="shared" si="470"/>
        <v>0</v>
      </c>
    </row>
    <row r="7446" spans="2:46" ht="15.75" customHeight="1">
      <c r="B7446" t="str">
        <f t="shared" si="469"/>
        <v/>
      </c>
      <c r="C7446" s="73"/>
      <c r="D7446" s="73"/>
      <c r="E7446" s="77"/>
      <c r="F7446" s="74"/>
      <c r="G7446" s="73"/>
      <c r="H7446" s="74"/>
      <c r="I7446" s="74"/>
      <c r="J7446" s="74"/>
      <c r="K7446" s="74"/>
      <c r="L7446" s="74"/>
      <c r="M7446" s="74"/>
      <c r="N7446" s="74"/>
      <c r="O7446" s="74"/>
      <c r="P7446" s="74"/>
      <c r="Q7446" s="78"/>
      <c r="AR7446">
        <f t="shared" si="471"/>
        <v>0</v>
      </c>
      <c r="AS7446">
        <f t="shared" si="472"/>
        <v>0</v>
      </c>
      <c r="AT7446">
        <f t="shared" si="470"/>
        <v>0</v>
      </c>
    </row>
    <row r="7447" spans="2:46" ht="15.75" customHeight="1">
      <c r="B7447" t="str">
        <f t="shared" si="469"/>
        <v/>
      </c>
      <c r="C7447" s="73"/>
      <c r="D7447" s="73"/>
      <c r="E7447" s="77"/>
      <c r="F7447" s="74"/>
      <c r="G7447" s="73"/>
      <c r="H7447" s="74"/>
      <c r="I7447" s="74"/>
      <c r="J7447" s="74"/>
      <c r="K7447" s="74"/>
      <c r="L7447" s="74"/>
      <c r="M7447" s="74"/>
      <c r="N7447" s="74"/>
      <c r="O7447" s="74"/>
      <c r="P7447" s="74"/>
      <c r="Q7447" s="78"/>
      <c r="AR7447">
        <f t="shared" si="471"/>
        <v>0</v>
      </c>
      <c r="AS7447">
        <f t="shared" si="472"/>
        <v>0</v>
      </c>
      <c r="AT7447">
        <f t="shared" si="470"/>
        <v>0</v>
      </c>
    </row>
    <row r="7448" spans="2:46" ht="15.75" customHeight="1">
      <c r="B7448" t="str">
        <f t="shared" si="469"/>
        <v/>
      </c>
      <c r="C7448" s="73"/>
      <c r="D7448" s="73"/>
      <c r="E7448" s="77"/>
      <c r="F7448" s="74"/>
      <c r="G7448" s="73"/>
      <c r="H7448" s="74"/>
      <c r="I7448" s="74"/>
      <c r="J7448" s="74"/>
      <c r="K7448" s="74"/>
      <c r="L7448" s="74"/>
      <c r="M7448" s="74"/>
      <c r="N7448" s="74"/>
      <c r="O7448" s="74"/>
      <c r="P7448" s="74"/>
      <c r="Q7448" s="78"/>
      <c r="AR7448">
        <f t="shared" si="471"/>
        <v>0</v>
      </c>
      <c r="AS7448">
        <f t="shared" si="472"/>
        <v>0</v>
      </c>
      <c r="AT7448">
        <f t="shared" si="470"/>
        <v>0</v>
      </c>
    </row>
    <row r="7449" spans="2:46" ht="15.75" customHeight="1">
      <c r="B7449" t="str">
        <f t="shared" si="469"/>
        <v/>
      </c>
      <c r="C7449" s="73"/>
      <c r="D7449" s="73"/>
      <c r="E7449" s="77"/>
      <c r="F7449" s="74"/>
      <c r="G7449" s="73"/>
      <c r="H7449" s="74"/>
      <c r="I7449" s="74"/>
      <c r="J7449" s="74"/>
      <c r="K7449" s="74"/>
      <c r="L7449" s="74"/>
      <c r="M7449" s="74"/>
      <c r="N7449" s="74"/>
      <c r="O7449" s="74"/>
      <c r="P7449" s="74"/>
      <c r="Q7449" s="78"/>
      <c r="AR7449">
        <f t="shared" si="471"/>
        <v>0</v>
      </c>
      <c r="AS7449">
        <f t="shared" si="472"/>
        <v>0</v>
      </c>
      <c r="AT7449">
        <f t="shared" si="470"/>
        <v>0</v>
      </c>
    </row>
    <row r="7450" spans="2:46" ht="15.75" customHeight="1">
      <c r="B7450" t="str">
        <f t="shared" si="469"/>
        <v/>
      </c>
      <c r="C7450" s="73"/>
      <c r="D7450" s="73"/>
      <c r="E7450" s="77"/>
      <c r="F7450" s="74"/>
      <c r="G7450" s="73"/>
      <c r="H7450" s="74"/>
      <c r="I7450" s="74"/>
      <c r="J7450" s="74"/>
      <c r="K7450" s="74"/>
      <c r="L7450" s="74"/>
      <c r="M7450" s="74"/>
      <c r="N7450" s="74"/>
      <c r="O7450" s="74"/>
      <c r="P7450" s="74"/>
      <c r="Q7450" s="78"/>
      <c r="AR7450">
        <f t="shared" si="471"/>
        <v>0</v>
      </c>
      <c r="AS7450">
        <f t="shared" si="472"/>
        <v>0</v>
      </c>
      <c r="AT7450">
        <f t="shared" si="470"/>
        <v>0</v>
      </c>
    </row>
    <row r="7451" spans="2:46" ht="15.75" customHeight="1">
      <c r="B7451" t="str">
        <f t="shared" si="469"/>
        <v/>
      </c>
      <c r="C7451" s="73"/>
      <c r="D7451" s="73"/>
      <c r="E7451" s="77"/>
      <c r="F7451" s="74"/>
      <c r="G7451" s="73"/>
      <c r="H7451" s="74"/>
      <c r="I7451" s="74"/>
      <c r="J7451" s="74"/>
      <c r="K7451" s="74"/>
      <c r="L7451" s="74"/>
      <c r="M7451" s="74"/>
      <c r="N7451" s="74"/>
      <c r="O7451" s="74"/>
      <c r="P7451" s="74"/>
      <c r="Q7451" s="78"/>
      <c r="AR7451">
        <f t="shared" si="471"/>
        <v>0</v>
      </c>
      <c r="AS7451">
        <f t="shared" si="472"/>
        <v>0</v>
      </c>
      <c r="AT7451">
        <f t="shared" si="470"/>
        <v>0</v>
      </c>
    </row>
    <row r="7452" spans="2:46" ht="15.75" customHeight="1">
      <c r="B7452" t="str">
        <f t="shared" si="469"/>
        <v/>
      </c>
      <c r="C7452" s="73"/>
      <c r="D7452" s="73"/>
      <c r="E7452" s="77"/>
      <c r="F7452" s="74"/>
      <c r="G7452" s="73"/>
      <c r="H7452" s="74"/>
      <c r="I7452" s="74"/>
      <c r="J7452" s="74"/>
      <c r="K7452" s="74"/>
      <c r="L7452" s="74"/>
      <c r="M7452" s="74"/>
      <c r="N7452" s="74"/>
      <c r="O7452" s="74"/>
      <c r="P7452" s="74"/>
      <c r="Q7452" s="78"/>
      <c r="AR7452">
        <f t="shared" si="471"/>
        <v>0</v>
      </c>
      <c r="AS7452">
        <f t="shared" si="472"/>
        <v>0</v>
      </c>
      <c r="AT7452">
        <f t="shared" si="470"/>
        <v>0</v>
      </c>
    </row>
    <row r="7453" spans="2:46" ht="15.75" customHeight="1">
      <c r="B7453" t="str">
        <f t="shared" si="469"/>
        <v/>
      </c>
      <c r="C7453" s="73"/>
      <c r="D7453" s="73"/>
      <c r="E7453" s="77"/>
      <c r="F7453" s="74"/>
      <c r="G7453" s="73"/>
      <c r="H7453" s="74"/>
      <c r="I7453" s="74"/>
      <c r="J7453" s="74"/>
      <c r="K7453" s="74"/>
      <c r="L7453" s="74"/>
      <c r="M7453" s="74"/>
      <c r="N7453" s="74"/>
      <c r="O7453" s="74"/>
      <c r="P7453" s="74"/>
      <c r="Q7453" s="78"/>
      <c r="AR7453">
        <f t="shared" si="471"/>
        <v>0</v>
      </c>
      <c r="AS7453">
        <f t="shared" si="472"/>
        <v>0</v>
      </c>
      <c r="AT7453">
        <f t="shared" si="470"/>
        <v>0</v>
      </c>
    </row>
    <row r="7454" spans="2:46" ht="15.75" customHeight="1">
      <c r="B7454" t="str">
        <f t="shared" si="469"/>
        <v/>
      </c>
      <c r="C7454" s="73"/>
      <c r="D7454" s="73"/>
      <c r="E7454" s="77"/>
      <c r="F7454" s="74"/>
      <c r="G7454" s="73"/>
      <c r="H7454" s="74"/>
      <c r="I7454" s="74"/>
      <c r="J7454" s="74"/>
      <c r="K7454" s="74"/>
      <c r="L7454" s="74"/>
      <c r="M7454" s="74"/>
      <c r="N7454" s="74"/>
      <c r="O7454" s="74"/>
      <c r="P7454" s="74"/>
      <c r="Q7454" s="78"/>
      <c r="AR7454">
        <f t="shared" si="471"/>
        <v>0</v>
      </c>
      <c r="AS7454">
        <f t="shared" si="472"/>
        <v>0</v>
      </c>
      <c r="AT7454">
        <f t="shared" si="470"/>
        <v>0</v>
      </c>
    </row>
    <row r="7455" spans="2:46" ht="15.75" customHeight="1">
      <c r="B7455" t="str">
        <f t="shared" si="469"/>
        <v/>
      </c>
      <c r="C7455" s="73"/>
      <c r="D7455" s="73"/>
      <c r="E7455" s="77"/>
      <c r="F7455" s="74"/>
      <c r="G7455" s="73"/>
      <c r="H7455" s="74"/>
      <c r="I7455" s="74"/>
      <c r="J7455" s="74"/>
      <c r="K7455" s="74"/>
      <c r="L7455" s="74"/>
      <c r="M7455" s="74"/>
      <c r="N7455" s="74"/>
      <c r="O7455" s="74"/>
      <c r="P7455" s="74"/>
      <c r="Q7455" s="78"/>
      <c r="AR7455">
        <f t="shared" si="471"/>
        <v>0</v>
      </c>
      <c r="AS7455">
        <f t="shared" si="472"/>
        <v>0</v>
      </c>
      <c r="AT7455">
        <f t="shared" si="470"/>
        <v>0</v>
      </c>
    </row>
    <row r="7456" spans="2:46" ht="15.75" customHeight="1">
      <c r="B7456" t="str">
        <f t="shared" si="469"/>
        <v/>
      </c>
      <c r="C7456" s="73"/>
      <c r="D7456" s="73"/>
      <c r="E7456" s="77"/>
      <c r="F7456" s="74"/>
      <c r="G7456" s="73"/>
      <c r="H7456" s="74"/>
      <c r="I7456" s="74"/>
      <c r="J7456" s="74"/>
      <c r="K7456" s="74"/>
      <c r="L7456" s="74"/>
      <c r="M7456" s="74"/>
      <c r="N7456" s="74"/>
      <c r="O7456" s="74"/>
      <c r="P7456" s="74"/>
      <c r="Q7456" s="78"/>
      <c r="AR7456">
        <f t="shared" si="471"/>
        <v>0</v>
      </c>
      <c r="AS7456">
        <f t="shared" si="472"/>
        <v>0</v>
      </c>
      <c r="AT7456">
        <f t="shared" si="470"/>
        <v>0</v>
      </c>
    </row>
    <row r="7457" spans="2:46" ht="15.75" customHeight="1">
      <c r="B7457" t="str">
        <f t="shared" si="469"/>
        <v/>
      </c>
      <c r="C7457" s="73"/>
      <c r="D7457" s="73"/>
      <c r="E7457" s="77"/>
      <c r="F7457" s="74"/>
      <c r="G7457" s="73"/>
      <c r="H7457" s="74"/>
      <c r="I7457" s="74"/>
      <c r="J7457" s="74"/>
      <c r="K7457" s="74"/>
      <c r="L7457" s="74"/>
      <c r="M7457" s="74"/>
      <c r="N7457" s="74"/>
      <c r="O7457" s="74"/>
      <c r="P7457" s="74"/>
      <c r="Q7457" s="78"/>
      <c r="AR7457">
        <f t="shared" si="471"/>
        <v>0</v>
      </c>
      <c r="AS7457">
        <f t="shared" si="472"/>
        <v>0</v>
      </c>
      <c r="AT7457">
        <f t="shared" si="470"/>
        <v>0</v>
      </c>
    </row>
    <row r="7458" spans="2:46" ht="15.75" customHeight="1">
      <c r="B7458" t="str">
        <f t="shared" si="469"/>
        <v/>
      </c>
      <c r="C7458" s="73"/>
      <c r="D7458" s="73"/>
      <c r="E7458" s="77"/>
      <c r="F7458" s="74"/>
      <c r="G7458" s="73"/>
      <c r="H7458" s="74"/>
      <c r="I7458" s="74"/>
      <c r="J7458" s="74"/>
      <c r="K7458" s="74"/>
      <c r="L7458" s="74"/>
      <c r="M7458" s="74"/>
      <c r="N7458" s="74"/>
      <c r="O7458" s="74"/>
      <c r="P7458" s="74"/>
      <c r="Q7458" s="78"/>
      <c r="AR7458">
        <f t="shared" si="471"/>
        <v>0</v>
      </c>
      <c r="AS7458">
        <f t="shared" si="472"/>
        <v>0</v>
      </c>
      <c r="AT7458">
        <f t="shared" si="470"/>
        <v>0</v>
      </c>
    </row>
    <row r="7459" spans="2:46" ht="15.75" customHeight="1">
      <c r="B7459" t="str">
        <f t="shared" si="469"/>
        <v/>
      </c>
      <c r="C7459" s="73"/>
      <c r="D7459" s="73"/>
      <c r="E7459" s="77"/>
      <c r="F7459" s="74"/>
      <c r="G7459" s="73"/>
      <c r="H7459" s="74"/>
      <c r="I7459" s="74"/>
      <c r="J7459" s="74"/>
      <c r="K7459" s="74"/>
      <c r="L7459" s="74"/>
      <c r="M7459" s="74"/>
      <c r="N7459" s="74"/>
      <c r="O7459" s="74"/>
      <c r="P7459" s="74"/>
      <c r="Q7459" s="78"/>
      <c r="AR7459">
        <f t="shared" si="471"/>
        <v>0</v>
      </c>
      <c r="AS7459">
        <f t="shared" si="472"/>
        <v>0</v>
      </c>
      <c r="AT7459">
        <f t="shared" si="470"/>
        <v>0</v>
      </c>
    </row>
    <row r="7460" spans="2:46" ht="15.75" customHeight="1">
      <c r="B7460" t="str">
        <f t="shared" si="469"/>
        <v/>
      </c>
      <c r="C7460" s="73"/>
      <c r="D7460" s="73"/>
      <c r="E7460" s="77"/>
      <c r="F7460" s="74"/>
      <c r="G7460" s="73"/>
      <c r="H7460" s="74"/>
      <c r="I7460" s="74"/>
      <c r="J7460" s="74"/>
      <c r="K7460" s="74"/>
      <c r="L7460" s="74"/>
      <c r="M7460" s="74"/>
      <c r="N7460" s="74"/>
      <c r="O7460" s="74"/>
      <c r="P7460" s="74"/>
      <c r="Q7460" s="78"/>
      <c r="AR7460">
        <f t="shared" si="471"/>
        <v>0</v>
      </c>
      <c r="AS7460">
        <f t="shared" si="472"/>
        <v>0</v>
      </c>
      <c r="AT7460">
        <f t="shared" si="470"/>
        <v>0</v>
      </c>
    </row>
    <row r="7461" spans="2:46" ht="15.75" customHeight="1">
      <c r="B7461" t="str">
        <f t="shared" si="469"/>
        <v/>
      </c>
      <c r="C7461" s="73"/>
      <c r="D7461" s="73"/>
      <c r="E7461" s="77"/>
      <c r="F7461" s="74"/>
      <c r="G7461" s="73"/>
      <c r="H7461" s="74"/>
      <c r="I7461" s="74"/>
      <c r="J7461" s="74"/>
      <c r="K7461" s="74"/>
      <c r="L7461" s="74"/>
      <c r="M7461" s="74"/>
      <c r="N7461" s="74"/>
      <c r="O7461" s="74"/>
      <c r="P7461" s="74"/>
      <c r="Q7461" s="78"/>
      <c r="AR7461">
        <f t="shared" si="471"/>
        <v>0</v>
      </c>
      <c r="AS7461">
        <f t="shared" si="472"/>
        <v>0</v>
      </c>
      <c r="AT7461">
        <f t="shared" si="470"/>
        <v>0</v>
      </c>
    </row>
    <row r="7462" spans="2:46" ht="15.75" customHeight="1">
      <c r="B7462" t="str">
        <f t="shared" si="469"/>
        <v/>
      </c>
      <c r="C7462" s="73"/>
      <c r="D7462" s="73"/>
      <c r="E7462" s="77"/>
      <c r="F7462" s="74"/>
      <c r="G7462" s="73"/>
      <c r="H7462" s="74"/>
      <c r="I7462" s="74"/>
      <c r="J7462" s="74"/>
      <c r="K7462" s="74"/>
      <c r="L7462" s="74"/>
      <c r="M7462" s="74"/>
      <c r="N7462" s="74"/>
      <c r="O7462" s="74"/>
      <c r="P7462" s="74"/>
      <c r="Q7462" s="78"/>
      <c r="AR7462">
        <f t="shared" si="471"/>
        <v>0</v>
      </c>
      <c r="AS7462">
        <f t="shared" si="472"/>
        <v>0</v>
      </c>
      <c r="AT7462">
        <f t="shared" si="470"/>
        <v>0</v>
      </c>
    </row>
    <row r="7463" spans="2:46" ht="15.75" customHeight="1">
      <c r="B7463" t="str">
        <f t="shared" si="469"/>
        <v/>
      </c>
      <c r="C7463" s="73"/>
      <c r="D7463" s="73"/>
      <c r="E7463" s="77"/>
      <c r="F7463" s="74"/>
      <c r="G7463" s="73"/>
      <c r="H7463" s="74"/>
      <c r="I7463" s="74"/>
      <c r="J7463" s="74"/>
      <c r="K7463" s="74"/>
      <c r="L7463" s="74"/>
      <c r="M7463" s="74"/>
      <c r="N7463" s="74"/>
      <c r="O7463" s="74"/>
      <c r="P7463" s="74"/>
      <c r="Q7463" s="78"/>
      <c r="AR7463">
        <f t="shared" si="471"/>
        <v>0</v>
      </c>
      <c r="AS7463">
        <f t="shared" si="472"/>
        <v>0</v>
      </c>
      <c r="AT7463">
        <f t="shared" si="470"/>
        <v>0</v>
      </c>
    </row>
    <row r="7464" spans="2:46" ht="15.75" customHeight="1">
      <c r="B7464" t="str">
        <f t="shared" si="469"/>
        <v/>
      </c>
      <c r="C7464" s="73"/>
      <c r="D7464" s="73"/>
      <c r="E7464" s="77"/>
      <c r="F7464" s="74"/>
      <c r="G7464" s="73"/>
      <c r="H7464" s="74"/>
      <c r="I7464" s="74"/>
      <c r="J7464" s="74"/>
      <c r="K7464" s="74"/>
      <c r="L7464" s="74"/>
      <c r="M7464" s="74"/>
      <c r="N7464" s="74"/>
      <c r="O7464" s="74"/>
      <c r="P7464" s="74"/>
      <c r="Q7464" s="78"/>
      <c r="AR7464">
        <f t="shared" si="471"/>
        <v>0</v>
      </c>
      <c r="AS7464">
        <f t="shared" si="472"/>
        <v>0</v>
      </c>
      <c r="AT7464">
        <f t="shared" si="470"/>
        <v>0</v>
      </c>
    </row>
    <row r="7465" spans="2:46" ht="15.75" customHeight="1">
      <c r="B7465" t="str">
        <f t="shared" si="469"/>
        <v/>
      </c>
      <c r="C7465" s="73"/>
      <c r="D7465" s="73"/>
      <c r="E7465" s="77"/>
      <c r="F7465" s="74"/>
      <c r="G7465" s="73"/>
      <c r="H7465" s="74"/>
      <c r="I7465" s="74"/>
      <c r="J7465" s="74"/>
      <c r="K7465" s="74"/>
      <c r="L7465" s="74"/>
      <c r="M7465" s="74"/>
      <c r="N7465" s="74"/>
      <c r="O7465" s="74"/>
      <c r="P7465" s="74"/>
      <c r="Q7465" s="78"/>
      <c r="AR7465">
        <f t="shared" si="471"/>
        <v>0</v>
      </c>
      <c r="AS7465">
        <f t="shared" si="472"/>
        <v>0</v>
      </c>
      <c r="AT7465">
        <f t="shared" si="470"/>
        <v>0</v>
      </c>
    </row>
    <row r="7466" spans="2:46" ht="15.75" customHeight="1">
      <c r="B7466" t="str">
        <f t="shared" si="469"/>
        <v/>
      </c>
      <c r="C7466" s="73"/>
      <c r="D7466" s="73"/>
      <c r="E7466" s="77"/>
      <c r="F7466" s="74"/>
      <c r="G7466" s="73"/>
      <c r="H7466" s="74"/>
      <c r="I7466" s="74"/>
      <c r="J7466" s="74"/>
      <c r="K7466" s="74"/>
      <c r="L7466" s="74"/>
      <c r="M7466" s="74"/>
      <c r="N7466" s="74"/>
      <c r="O7466" s="74"/>
      <c r="P7466" s="74"/>
      <c r="Q7466" s="78"/>
      <c r="AR7466">
        <f t="shared" si="471"/>
        <v>0</v>
      </c>
      <c r="AS7466">
        <f t="shared" si="472"/>
        <v>0</v>
      </c>
      <c r="AT7466">
        <f t="shared" si="470"/>
        <v>0</v>
      </c>
    </row>
    <row r="7467" spans="2:46" ht="15.75" customHeight="1">
      <c r="B7467" t="str">
        <f t="shared" si="469"/>
        <v/>
      </c>
      <c r="C7467" s="73"/>
      <c r="D7467" s="73"/>
      <c r="E7467" s="77"/>
      <c r="F7467" s="74"/>
      <c r="G7467" s="73"/>
      <c r="H7467" s="74"/>
      <c r="I7467" s="74"/>
      <c r="J7467" s="74"/>
      <c r="K7467" s="74"/>
      <c r="L7467" s="74"/>
      <c r="M7467" s="74"/>
      <c r="N7467" s="74"/>
      <c r="O7467" s="74"/>
      <c r="P7467" s="74"/>
      <c r="Q7467" s="78"/>
      <c r="AR7467">
        <f t="shared" si="471"/>
        <v>0</v>
      </c>
      <c r="AS7467">
        <f t="shared" si="472"/>
        <v>0</v>
      </c>
      <c r="AT7467">
        <f t="shared" si="470"/>
        <v>0</v>
      </c>
    </row>
    <row r="7468" spans="2:46" ht="15.75" customHeight="1">
      <c r="B7468" t="str">
        <f t="shared" si="469"/>
        <v/>
      </c>
      <c r="C7468" s="73"/>
      <c r="D7468" s="73"/>
      <c r="E7468" s="77"/>
      <c r="F7468" s="74"/>
      <c r="G7468" s="73"/>
      <c r="H7468" s="74"/>
      <c r="I7468" s="74"/>
      <c r="J7468" s="74"/>
      <c r="K7468" s="74"/>
      <c r="L7468" s="74"/>
      <c r="M7468" s="74"/>
      <c r="N7468" s="74"/>
      <c r="O7468" s="74"/>
      <c r="P7468" s="74"/>
      <c r="Q7468" s="78"/>
      <c r="AR7468">
        <f t="shared" si="471"/>
        <v>0</v>
      </c>
      <c r="AS7468">
        <f t="shared" si="472"/>
        <v>0</v>
      </c>
      <c r="AT7468">
        <f t="shared" si="470"/>
        <v>0</v>
      </c>
    </row>
    <row r="7469" spans="2:46" ht="15.75" customHeight="1">
      <c r="B7469" t="str">
        <f t="shared" si="469"/>
        <v/>
      </c>
      <c r="C7469" s="73"/>
      <c r="D7469" s="73"/>
      <c r="E7469" s="77"/>
      <c r="F7469" s="74"/>
      <c r="G7469" s="73"/>
      <c r="H7469" s="74"/>
      <c r="I7469" s="74"/>
      <c r="J7469" s="74"/>
      <c r="K7469" s="74"/>
      <c r="L7469" s="74"/>
      <c r="M7469" s="74"/>
      <c r="N7469" s="74"/>
      <c r="O7469" s="74"/>
      <c r="P7469" s="74"/>
      <c r="Q7469" s="78"/>
      <c r="AR7469">
        <f t="shared" si="471"/>
        <v>0</v>
      </c>
      <c r="AS7469">
        <f t="shared" si="472"/>
        <v>0</v>
      </c>
      <c r="AT7469">
        <f t="shared" si="470"/>
        <v>0</v>
      </c>
    </row>
    <row r="7470" spans="2:46" ht="15.75" customHeight="1">
      <c r="B7470" t="str">
        <f t="shared" si="469"/>
        <v/>
      </c>
      <c r="C7470" s="73"/>
      <c r="D7470" s="73"/>
      <c r="E7470" s="77"/>
      <c r="F7470" s="74"/>
      <c r="G7470" s="73"/>
      <c r="H7470" s="74"/>
      <c r="I7470" s="74"/>
      <c r="J7470" s="74"/>
      <c r="K7470" s="74"/>
      <c r="L7470" s="74"/>
      <c r="M7470" s="74"/>
      <c r="N7470" s="74"/>
      <c r="O7470" s="74"/>
      <c r="P7470" s="74"/>
      <c r="Q7470" s="78"/>
      <c r="AR7470">
        <f t="shared" si="471"/>
        <v>0</v>
      </c>
      <c r="AS7470">
        <f t="shared" si="472"/>
        <v>0</v>
      </c>
      <c r="AT7470">
        <f t="shared" si="470"/>
        <v>0</v>
      </c>
    </row>
    <row r="7471" spans="2:46" ht="15.75" customHeight="1">
      <c r="B7471" t="str">
        <f t="shared" si="469"/>
        <v/>
      </c>
      <c r="C7471" s="73"/>
      <c r="D7471" s="73"/>
      <c r="E7471" s="77"/>
      <c r="F7471" s="74"/>
      <c r="G7471" s="73"/>
      <c r="H7471" s="74"/>
      <c r="I7471" s="74"/>
      <c r="J7471" s="74"/>
      <c r="K7471" s="74"/>
      <c r="L7471" s="74"/>
      <c r="M7471" s="74"/>
      <c r="N7471" s="74"/>
      <c r="O7471" s="74"/>
      <c r="P7471" s="74"/>
      <c r="Q7471" s="78"/>
      <c r="AR7471">
        <f t="shared" si="471"/>
        <v>0</v>
      </c>
      <c r="AS7471">
        <f t="shared" si="472"/>
        <v>0</v>
      </c>
      <c r="AT7471">
        <f t="shared" si="470"/>
        <v>0</v>
      </c>
    </row>
    <row r="7472" spans="2:46" ht="15.75" customHeight="1">
      <c r="B7472" t="str">
        <f t="shared" si="469"/>
        <v/>
      </c>
      <c r="C7472" s="73"/>
      <c r="D7472" s="73"/>
      <c r="E7472" s="77"/>
      <c r="F7472" s="74"/>
      <c r="G7472" s="73"/>
      <c r="H7472" s="74"/>
      <c r="I7472" s="74"/>
      <c r="J7472" s="74"/>
      <c r="K7472" s="74"/>
      <c r="L7472" s="74"/>
      <c r="M7472" s="74"/>
      <c r="N7472" s="74"/>
      <c r="O7472" s="74"/>
      <c r="P7472" s="74"/>
      <c r="Q7472" s="78"/>
      <c r="AR7472">
        <f t="shared" si="471"/>
        <v>0</v>
      </c>
      <c r="AS7472">
        <f t="shared" si="472"/>
        <v>0</v>
      </c>
      <c r="AT7472">
        <f t="shared" si="470"/>
        <v>0</v>
      </c>
    </row>
    <row r="7473" spans="2:46" ht="15.75" customHeight="1">
      <c r="B7473" t="str">
        <f t="shared" si="469"/>
        <v/>
      </c>
      <c r="C7473" s="73"/>
      <c r="D7473" s="73"/>
      <c r="E7473" s="77"/>
      <c r="F7473" s="74"/>
      <c r="G7473" s="73"/>
      <c r="H7473" s="74"/>
      <c r="I7473" s="74"/>
      <c r="J7473" s="74"/>
      <c r="K7473" s="74"/>
      <c r="L7473" s="74"/>
      <c r="M7473" s="74"/>
      <c r="N7473" s="74"/>
      <c r="O7473" s="74"/>
      <c r="P7473" s="74"/>
      <c r="Q7473" s="78"/>
      <c r="AR7473">
        <f t="shared" si="471"/>
        <v>0</v>
      </c>
      <c r="AS7473">
        <f t="shared" si="472"/>
        <v>0</v>
      </c>
      <c r="AT7473">
        <f t="shared" si="470"/>
        <v>0</v>
      </c>
    </row>
    <row r="7474" spans="2:46" ht="15.75" customHeight="1">
      <c r="B7474" t="str">
        <f t="shared" si="469"/>
        <v/>
      </c>
      <c r="C7474" s="73"/>
      <c r="D7474" s="73"/>
      <c r="E7474" s="77"/>
      <c r="F7474" s="74"/>
      <c r="G7474" s="73"/>
      <c r="H7474" s="74"/>
      <c r="I7474" s="74"/>
      <c r="J7474" s="74"/>
      <c r="K7474" s="74"/>
      <c r="L7474" s="74"/>
      <c r="M7474" s="74"/>
      <c r="N7474" s="74"/>
      <c r="O7474" s="74"/>
      <c r="P7474" s="74"/>
      <c r="Q7474" s="78"/>
      <c r="AR7474">
        <f t="shared" si="471"/>
        <v>0</v>
      </c>
      <c r="AS7474">
        <f t="shared" si="472"/>
        <v>0</v>
      </c>
      <c r="AT7474">
        <f t="shared" si="470"/>
        <v>0</v>
      </c>
    </row>
    <row r="7475" spans="2:46" ht="15.75" customHeight="1">
      <c r="B7475" t="str">
        <f t="shared" si="469"/>
        <v/>
      </c>
      <c r="C7475" s="73"/>
      <c r="D7475" s="73"/>
      <c r="E7475" s="77"/>
      <c r="F7475" s="74"/>
      <c r="G7475" s="73"/>
      <c r="H7475" s="74"/>
      <c r="I7475" s="74"/>
      <c r="J7475" s="74"/>
      <c r="K7475" s="74"/>
      <c r="L7475" s="74"/>
      <c r="M7475" s="74"/>
      <c r="N7475" s="74"/>
      <c r="O7475" s="74"/>
      <c r="P7475" s="74"/>
      <c r="Q7475" s="78"/>
      <c r="AR7475">
        <f t="shared" si="471"/>
        <v>0</v>
      </c>
      <c r="AS7475">
        <f t="shared" si="472"/>
        <v>0</v>
      </c>
      <c r="AT7475">
        <f t="shared" si="470"/>
        <v>0</v>
      </c>
    </row>
    <row r="7476" spans="2:46" ht="15.75" customHeight="1">
      <c r="B7476" t="str">
        <f t="shared" si="469"/>
        <v/>
      </c>
      <c r="C7476" s="73"/>
      <c r="D7476" s="73"/>
      <c r="E7476" s="77"/>
      <c r="F7476" s="74"/>
      <c r="G7476" s="73"/>
      <c r="H7476" s="74"/>
      <c r="I7476" s="74"/>
      <c r="J7476" s="74"/>
      <c r="K7476" s="74"/>
      <c r="L7476" s="74"/>
      <c r="M7476" s="74"/>
      <c r="N7476" s="74"/>
      <c r="O7476" s="74"/>
      <c r="P7476" s="74"/>
      <c r="Q7476" s="78"/>
      <c r="AR7476">
        <f t="shared" si="471"/>
        <v>0</v>
      </c>
      <c r="AS7476">
        <f t="shared" si="472"/>
        <v>0</v>
      </c>
      <c r="AT7476">
        <f t="shared" si="470"/>
        <v>0</v>
      </c>
    </row>
    <row r="7477" spans="2:46" ht="15.75" customHeight="1">
      <c r="B7477" t="str">
        <f t="shared" si="469"/>
        <v/>
      </c>
      <c r="C7477" s="73"/>
      <c r="D7477" s="73"/>
      <c r="E7477" s="77"/>
      <c r="F7477" s="74"/>
      <c r="G7477" s="73"/>
      <c r="H7477" s="74"/>
      <c r="I7477" s="74"/>
      <c r="J7477" s="74"/>
      <c r="K7477" s="74"/>
      <c r="L7477" s="74"/>
      <c r="M7477" s="74"/>
      <c r="N7477" s="74"/>
      <c r="O7477" s="74"/>
      <c r="P7477" s="74"/>
      <c r="Q7477" s="78"/>
      <c r="AR7477">
        <f t="shared" si="471"/>
        <v>0</v>
      </c>
      <c r="AS7477">
        <f t="shared" si="472"/>
        <v>0</v>
      </c>
      <c r="AT7477">
        <f t="shared" si="470"/>
        <v>0</v>
      </c>
    </row>
    <row r="7478" spans="2:46" ht="15.75" customHeight="1">
      <c r="B7478" t="str">
        <f t="shared" si="469"/>
        <v/>
      </c>
      <c r="C7478" s="73"/>
      <c r="D7478" s="73"/>
      <c r="E7478" s="77"/>
      <c r="F7478" s="74"/>
      <c r="G7478" s="73"/>
      <c r="H7478" s="74"/>
      <c r="I7478" s="74"/>
      <c r="J7478" s="74"/>
      <c r="K7478" s="74"/>
      <c r="L7478" s="74"/>
      <c r="M7478" s="74"/>
      <c r="N7478" s="74"/>
      <c r="O7478" s="74"/>
      <c r="P7478" s="74"/>
      <c r="Q7478" s="78"/>
      <c r="AR7478">
        <f t="shared" si="471"/>
        <v>0</v>
      </c>
      <c r="AS7478">
        <f t="shared" si="472"/>
        <v>0</v>
      </c>
      <c r="AT7478">
        <f t="shared" si="470"/>
        <v>0</v>
      </c>
    </row>
    <row r="7479" spans="2:46" ht="15.75" customHeight="1">
      <c r="B7479" t="str">
        <f t="shared" si="469"/>
        <v/>
      </c>
      <c r="C7479" s="73"/>
      <c r="D7479" s="73"/>
      <c r="E7479" s="77"/>
      <c r="F7479" s="74"/>
      <c r="G7479" s="73"/>
      <c r="H7479" s="74"/>
      <c r="I7479" s="74"/>
      <c r="J7479" s="74"/>
      <c r="K7479" s="74"/>
      <c r="L7479" s="74"/>
      <c r="M7479" s="74"/>
      <c r="N7479" s="74"/>
      <c r="O7479" s="74"/>
      <c r="P7479" s="74"/>
      <c r="Q7479" s="78"/>
      <c r="AR7479">
        <f t="shared" si="471"/>
        <v>0</v>
      </c>
      <c r="AS7479">
        <f t="shared" si="472"/>
        <v>0</v>
      </c>
      <c r="AT7479">
        <f t="shared" si="470"/>
        <v>0</v>
      </c>
    </row>
    <row r="7480" spans="2:46" ht="15.75" customHeight="1">
      <c r="B7480" t="str">
        <f t="shared" si="469"/>
        <v/>
      </c>
      <c r="C7480" s="73"/>
      <c r="D7480" s="73"/>
      <c r="E7480" s="77"/>
      <c r="F7480" s="74"/>
      <c r="G7480" s="73"/>
      <c r="H7480" s="74"/>
      <c r="I7480" s="74"/>
      <c r="J7480" s="74"/>
      <c r="K7480" s="74"/>
      <c r="L7480" s="74"/>
      <c r="M7480" s="74"/>
      <c r="N7480" s="74"/>
      <c r="O7480" s="74"/>
      <c r="P7480" s="74"/>
      <c r="Q7480" s="78"/>
      <c r="AR7480">
        <f t="shared" si="471"/>
        <v>0</v>
      </c>
      <c r="AS7480">
        <f t="shared" si="472"/>
        <v>0</v>
      </c>
      <c r="AT7480">
        <f t="shared" si="470"/>
        <v>0</v>
      </c>
    </row>
    <row r="7481" spans="2:46" ht="15.75" customHeight="1">
      <c r="B7481" t="str">
        <f t="shared" si="469"/>
        <v/>
      </c>
      <c r="C7481" s="73"/>
      <c r="D7481" s="73"/>
      <c r="E7481" s="77"/>
      <c r="F7481" s="74"/>
      <c r="G7481" s="73"/>
      <c r="H7481" s="74"/>
      <c r="I7481" s="74"/>
      <c r="J7481" s="74"/>
      <c r="K7481" s="74"/>
      <c r="L7481" s="74"/>
      <c r="M7481" s="74"/>
      <c r="N7481" s="74"/>
      <c r="O7481" s="74"/>
      <c r="P7481" s="74"/>
      <c r="Q7481" s="78"/>
      <c r="AR7481">
        <f t="shared" si="471"/>
        <v>0</v>
      </c>
      <c r="AS7481">
        <f t="shared" si="472"/>
        <v>0</v>
      </c>
      <c r="AT7481">
        <f t="shared" si="470"/>
        <v>0</v>
      </c>
    </row>
    <row r="7482" spans="2:46" ht="15.75" customHeight="1">
      <c r="B7482" t="str">
        <f t="shared" si="469"/>
        <v/>
      </c>
      <c r="C7482" s="73"/>
      <c r="D7482" s="73"/>
      <c r="E7482" s="77"/>
      <c r="F7482" s="74"/>
      <c r="G7482" s="73"/>
      <c r="H7482" s="74"/>
      <c r="I7482" s="74"/>
      <c r="J7482" s="74"/>
      <c r="K7482" s="74"/>
      <c r="L7482" s="74"/>
      <c r="M7482" s="74"/>
      <c r="N7482" s="74"/>
      <c r="O7482" s="74"/>
      <c r="P7482" s="74"/>
      <c r="Q7482" s="78"/>
      <c r="AR7482">
        <f t="shared" si="471"/>
        <v>0</v>
      </c>
      <c r="AS7482">
        <f t="shared" si="472"/>
        <v>0</v>
      </c>
      <c r="AT7482">
        <f t="shared" si="470"/>
        <v>0</v>
      </c>
    </row>
    <row r="7483" spans="2:46" ht="15.75" customHeight="1">
      <c r="B7483" t="str">
        <f t="shared" si="469"/>
        <v/>
      </c>
      <c r="C7483" s="73"/>
      <c r="D7483" s="73"/>
      <c r="E7483" s="77"/>
      <c r="F7483" s="74"/>
      <c r="G7483" s="73"/>
      <c r="H7483" s="74"/>
      <c r="I7483" s="74"/>
      <c r="J7483" s="74"/>
      <c r="K7483" s="74"/>
      <c r="L7483" s="74"/>
      <c r="M7483" s="74"/>
      <c r="N7483" s="74"/>
      <c r="O7483" s="74"/>
      <c r="P7483" s="74"/>
      <c r="Q7483" s="78"/>
      <c r="AR7483">
        <f t="shared" si="471"/>
        <v>0</v>
      </c>
      <c r="AS7483">
        <f t="shared" si="472"/>
        <v>0</v>
      </c>
      <c r="AT7483">
        <f t="shared" si="470"/>
        <v>0</v>
      </c>
    </row>
    <row r="7484" spans="2:46" ht="15.75" customHeight="1">
      <c r="B7484" t="str">
        <f t="shared" si="469"/>
        <v/>
      </c>
      <c r="C7484" s="73"/>
      <c r="D7484" s="73"/>
      <c r="E7484" s="77"/>
      <c r="F7484" s="74"/>
      <c r="G7484" s="73"/>
      <c r="H7484" s="74"/>
      <c r="I7484" s="74"/>
      <c r="J7484" s="74"/>
      <c r="K7484" s="74"/>
      <c r="L7484" s="74"/>
      <c r="M7484" s="74"/>
      <c r="N7484" s="74"/>
      <c r="O7484" s="74"/>
      <c r="P7484" s="74"/>
      <c r="Q7484" s="78"/>
      <c r="AR7484">
        <f t="shared" si="471"/>
        <v>0</v>
      </c>
      <c r="AS7484">
        <f t="shared" si="472"/>
        <v>0</v>
      </c>
      <c r="AT7484">
        <f t="shared" si="470"/>
        <v>0</v>
      </c>
    </row>
    <row r="7485" spans="2:46" ht="15.75" customHeight="1">
      <c r="B7485" t="str">
        <f t="shared" si="469"/>
        <v/>
      </c>
      <c r="C7485" s="73"/>
      <c r="D7485" s="73"/>
      <c r="E7485" s="77"/>
      <c r="F7485" s="74"/>
      <c r="G7485" s="73"/>
      <c r="H7485" s="74"/>
      <c r="I7485" s="74"/>
      <c r="J7485" s="74"/>
      <c r="K7485" s="74"/>
      <c r="L7485" s="74"/>
      <c r="M7485" s="74"/>
      <c r="N7485" s="74"/>
      <c r="O7485" s="74"/>
      <c r="P7485" s="74"/>
      <c r="Q7485" s="78"/>
      <c r="AR7485">
        <f t="shared" si="471"/>
        <v>0</v>
      </c>
      <c r="AS7485">
        <f t="shared" si="472"/>
        <v>0</v>
      </c>
      <c r="AT7485">
        <f t="shared" si="470"/>
        <v>0</v>
      </c>
    </row>
    <row r="7486" spans="2:46" ht="15.75" customHeight="1">
      <c r="B7486" t="str">
        <f t="shared" si="469"/>
        <v/>
      </c>
      <c r="C7486" s="73"/>
      <c r="D7486" s="73"/>
      <c r="E7486" s="77"/>
      <c r="F7486" s="74"/>
      <c r="G7486" s="73"/>
      <c r="H7486" s="74"/>
      <c r="I7486" s="74"/>
      <c r="J7486" s="74"/>
      <c r="K7486" s="74"/>
      <c r="L7486" s="74"/>
      <c r="M7486" s="74"/>
      <c r="N7486" s="74"/>
      <c r="O7486" s="74"/>
      <c r="P7486" s="74"/>
      <c r="Q7486" s="78"/>
      <c r="AR7486">
        <f t="shared" si="471"/>
        <v>0</v>
      </c>
      <c r="AS7486">
        <f t="shared" si="472"/>
        <v>0</v>
      </c>
      <c r="AT7486">
        <f t="shared" si="470"/>
        <v>0</v>
      </c>
    </row>
    <row r="7487" spans="2:46" ht="15.75" customHeight="1">
      <c r="B7487" t="str">
        <f t="shared" si="469"/>
        <v/>
      </c>
      <c r="C7487" s="73"/>
      <c r="D7487" s="73"/>
      <c r="E7487" s="77"/>
      <c r="F7487" s="74"/>
      <c r="G7487" s="73"/>
      <c r="H7487" s="74"/>
      <c r="I7487" s="74"/>
      <c r="J7487" s="74"/>
      <c r="K7487" s="74"/>
      <c r="L7487" s="74"/>
      <c r="M7487" s="74"/>
      <c r="N7487" s="74"/>
      <c r="O7487" s="74"/>
      <c r="P7487" s="74"/>
      <c r="Q7487" s="78"/>
      <c r="AR7487">
        <f t="shared" si="471"/>
        <v>0</v>
      </c>
      <c r="AS7487">
        <f t="shared" si="472"/>
        <v>0</v>
      </c>
      <c r="AT7487">
        <f t="shared" si="470"/>
        <v>0</v>
      </c>
    </row>
    <row r="7488" spans="2:46" ht="15.75" customHeight="1">
      <c r="B7488" t="str">
        <f t="shared" si="469"/>
        <v/>
      </c>
      <c r="C7488" s="73"/>
      <c r="D7488" s="73"/>
      <c r="E7488" s="77"/>
      <c r="F7488" s="74"/>
      <c r="G7488" s="73"/>
      <c r="H7488" s="74"/>
      <c r="I7488" s="74"/>
      <c r="J7488" s="74"/>
      <c r="K7488" s="74"/>
      <c r="L7488" s="74"/>
      <c r="M7488" s="74"/>
      <c r="N7488" s="74"/>
      <c r="O7488" s="74"/>
      <c r="P7488" s="74"/>
      <c r="Q7488" s="78"/>
      <c r="AR7488">
        <f t="shared" si="471"/>
        <v>0</v>
      </c>
      <c r="AS7488">
        <f t="shared" si="472"/>
        <v>0</v>
      </c>
      <c r="AT7488">
        <f t="shared" si="470"/>
        <v>0</v>
      </c>
    </row>
    <row r="7489" spans="2:46" ht="15.75" customHeight="1">
      <c r="B7489" t="str">
        <f t="shared" si="469"/>
        <v/>
      </c>
      <c r="C7489" s="73"/>
      <c r="D7489" s="73"/>
      <c r="E7489" s="77"/>
      <c r="F7489" s="74"/>
      <c r="G7489" s="73"/>
      <c r="H7489" s="74"/>
      <c r="I7489" s="74"/>
      <c r="J7489" s="74"/>
      <c r="K7489" s="74"/>
      <c r="L7489" s="74"/>
      <c r="M7489" s="74"/>
      <c r="N7489" s="74"/>
      <c r="O7489" s="74"/>
      <c r="P7489" s="74"/>
      <c r="Q7489" s="78"/>
      <c r="AR7489">
        <f t="shared" si="471"/>
        <v>0</v>
      </c>
      <c r="AS7489">
        <f t="shared" si="472"/>
        <v>0</v>
      </c>
      <c r="AT7489">
        <f t="shared" si="470"/>
        <v>0</v>
      </c>
    </row>
    <row r="7490" spans="2:46" ht="15.75" customHeight="1">
      <c r="B7490" t="str">
        <f t="shared" ref="B7490:B7553" si="473">D7490&amp;Q7490&amp;E7490</f>
        <v/>
      </c>
      <c r="C7490" s="73"/>
      <c r="D7490" s="73"/>
      <c r="E7490" s="77"/>
      <c r="F7490" s="74"/>
      <c r="G7490" s="73"/>
      <c r="H7490" s="74"/>
      <c r="I7490" s="74"/>
      <c r="J7490" s="74"/>
      <c r="K7490" s="74"/>
      <c r="L7490" s="74"/>
      <c r="M7490" s="74"/>
      <c r="N7490" s="74"/>
      <c r="O7490" s="74"/>
      <c r="P7490" s="74"/>
      <c r="Q7490" s="78"/>
      <c r="AR7490">
        <f t="shared" si="471"/>
        <v>0</v>
      </c>
      <c r="AS7490">
        <f t="shared" si="472"/>
        <v>0</v>
      </c>
      <c r="AT7490">
        <f t="shared" ref="AT7490:AT7553" si="474">AR7490-AS7490</f>
        <v>0</v>
      </c>
    </row>
    <row r="7491" spans="2:46" ht="15.75" customHeight="1">
      <c r="B7491" t="str">
        <f t="shared" si="473"/>
        <v/>
      </c>
      <c r="C7491" s="73"/>
      <c r="D7491" s="73"/>
      <c r="E7491" s="77"/>
      <c r="F7491" s="74"/>
      <c r="G7491" s="73"/>
      <c r="H7491" s="74"/>
      <c r="I7491" s="74"/>
      <c r="J7491" s="74"/>
      <c r="K7491" s="74"/>
      <c r="L7491" s="74"/>
      <c r="M7491" s="74"/>
      <c r="N7491" s="74"/>
      <c r="O7491" s="74"/>
      <c r="P7491" s="74"/>
      <c r="Q7491" s="78"/>
      <c r="AR7491">
        <f t="shared" si="471"/>
        <v>0</v>
      </c>
      <c r="AS7491">
        <f t="shared" si="472"/>
        <v>0</v>
      </c>
      <c r="AT7491">
        <f t="shared" si="474"/>
        <v>0</v>
      </c>
    </row>
    <row r="7492" spans="2:46" ht="15.75" customHeight="1">
      <c r="B7492" t="str">
        <f t="shared" si="473"/>
        <v/>
      </c>
      <c r="C7492" s="73"/>
      <c r="D7492" s="73"/>
      <c r="E7492" s="77"/>
      <c r="F7492" s="74"/>
      <c r="G7492" s="73"/>
      <c r="H7492" s="74"/>
      <c r="I7492" s="74"/>
      <c r="J7492" s="74"/>
      <c r="K7492" s="74"/>
      <c r="L7492" s="74"/>
      <c r="M7492" s="74"/>
      <c r="N7492" s="74"/>
      <c r="O7492" s="74"/>
      <c r="P7492" s="74"/>
      <c r="Q7492" s="78"/>
      <c r="AR7492">
        <f t="shared" si="471"/>
        <v>0</v>
      </c>
      <c r="AS7492">
        <f t="shared" si="472"/>
        <v>0</v>
      </c>
      <c r="AT7492">
        <f t="shared" si="474"/>
        <v>0</v>
      </c>
    </row>
    <row r="7493" spans="2:46" ht="15.75" customHeight="1">
      <c r="B7493" t="str">
        <f t="shared" si="473"/>
        <v/>
      </c>
      <c r="C7493" s="73"/>
      <c r="D7493" s="73"/>
      <c r="E7493" s="77"/>
      <c r="F7493" s="74"/>
      <c r="G7493" s="73"/>
      <c r="H7493" s="74"/>
      <c r="I7493" s="74"/>
      <c r="J7493" s="74"/>
      <c r="K7493" s="74"/>
      <c r="L7493" s="74"/>
      <c r="M7493" s="74"/>
      <c r="N7493" s="74"/>
      <c r="O7493" s="74"/>
      <c r="P7493" s="74"/>
      <c r="Q7493" s="78"/>
      <c r="AR7493">
        <f t="shared" si="471"/>
        <v>0</v>
      </c>
      <c r="AS7493">
        <f t="shared" si="472"/>
        <v>0</v>
      </c>
      <c r="AT7493">
        <f t="shared" si="474"/>
        <v>0</v>
      </c>
    </row>
    <row r="7494" spans="2:46" ht="15.75" customHeight="1">
      <c r="B7494" t="str">
        <f t="shared" si="473"/>
        <v/>
      </c>
      <c r="C7494" s="73"/>
      <c r="D7494" s="73"/>
      <c r="E7494" s="77"/>
      <c r="F7494" s="74"/>
      <c r="G7494" s="73"/>
      <c r="H7494" s="74"/>
      <c r="I7494" s="74"/>
      <c r="J7494" s="74"/>
      <c r="K7494" s="74"/>
      <c r="L7494" s="74"/>
      <c r="M7494" s="74"/>
      <c r="N7494" s="74"/>
      <c r="O7494" s="74"/>
      <c r="P7494" s="74"/>
      <c r="Q7494" s="78"/>
      <c r="AR7494">
        <f t="shared" si="471"/>
        <v>0</v>
      </c>
      <c r="AS7494">
        <f t="shared" si="472"/>
        <v>0</v>
      </c>
      <c r="AT7494">
        <f t="shared" si="474"/>
        <v>0</v>
      </c>
    </row>
    <row r="7495" spans="2:46" ht="15.75" customHeight="1">
      <c r="B7495" t="str">
        <f t="shared" si="473"/>
        <v/>
      </c>
      <c r="C7495" s="73"/>
      <c r="D7495" s="73"/>
      <c r="E7495" s="77"/>
      <c r="F7495" s="74"/>
      <c r="G7495" s="73"/>
      <c r="H7495" s="74"/>
      <c r="I7495" s="74"/>
      <c r="J7495" s="74"/>
      <c r="K7495" s="74"/>
      <c r="L7495" s="74"/>
      <c r="M7495" s="74"/>
      <c r="N7495" s="74"/>
      <c r="O7495" s="74"/>
      <c r="P7495" s="74"/>
      <c r="Q7495" s="78"/>
      <c r="AR7495">
        <f t="shared" si="471"/>
        <v>0</v>
      </c>
      <c r="AS7495">
        <f t="shared" si="472"/>
        <v>0</v>
      </c>
      <c r="AT7495">
        <f t="shared" si="474"/>
        <v>0</v>
      </c>
    </row>
    <row r="7496" spans="2:46" ht="15.75" customHeight="1">
      <c r="B7496" t="str">
        <f t="shared" si="473"/>
        <v/>
      </c>
      <c r="C7496" s="73"/>
      <c r="D7496" s="73"/>
      <c r="E7496" s="77"/>
      <c r="F7496" s="74"/>
      <c r="G7496" s="73"/>
      <c r="H7496" s="74"/>
      <c r="I7496" s="74"/>
      <c r="J7496" s="74"/>
      <c r="K7496" s="74"/>
      <c r="L7496" s="74"/>
      <c r="M7496" s="74"/>
      <c r="N7496" s="74"/>
      <c r="O7496" s="74"/>
      <c r="P7496" s="74"/>
      <c r="Q7496" s="78"/>
      <c r="AR7496">
        <f t="shared" ref="AR7496:AR7559" si="475">IF($AU$2&lt;&gt;5,NA(),IF(D7496=D7495,0,IF(AND(D16997=D7496,D7497=D7496),O7496+O7497+O16997,IF(D7497=D7496,O7497+O7496,O7496))))</f>
        <v>0</v>
      </c>
      <c r="AS7496">
        <f t="shared" ref="AS7496:AS7559" si="476">IF($AU$2&lt;&gt;5,NA(),IF(D7496=D7495,0,IF(AND(D16997=D7496,D7497=D7496),P7496+P7497+P16997,IF(D7497=D7496,P7497+P7496,P7496))))</f>
        <v>0</v>
      </c>
      <c r="AT7496">
        <f t="shared" si="474"/>
        <v>0</v>
      </c>
    </row>
    <row r="7497" spans="2:46" ht="15.75" customHeight="1">
      <c r="B7497" t="str">
        <f t="shared" si="473"/>
        <v/>
      </c>
      <c r="C7497" s="73"/>
      <c r="D7497" s="73"/>
      <c r="E7497" s="77"/>
      <c r="F7497" s="74"/>
      <c r="G7497" s="73"/>
      <c r="H7497" s="74"/>
      <c r="I7497" s="74"/>
      <c r="J7497" s="74"/>
      <c r="K7497" s="74"/>
      <c r="L7497" s="74"/>
      <c r="M7497" s="74"/>
      <c r="N7497" s="74"/>
      <c r="O7497" s="74"/>
      <c r="P7497" s="74"/>
      <c r="Q7497" s="78"/>
      <c r="AR7497">
        <f t="shared" si="475"/>
        <v>0</v>
      </c>
      <c r="AS7497">
        <f t="shared" si="476"/>
        <v>0</v>
      </c>
      <c r="AT7497">
        <f t="shared" si="474"/>
        <v>0</v>
      </c>
    </row>
    <row r="7498" spans="2:46" ht="15.75" customHeight="1">
      <c r="B7498" t="str">
        <f t="shared" si="473"/>
        <v/>
      </c>
      <c r="C7498" s="73"/>
      <c r="D7498" s="73"/>
      <c r="E7498" s="77"/>
      <c r="F7498" s="74"/>
      <c r="G7498" s="73"/>
      <c r="H7498" s="74"/>
      <c r="I7498" s="74"/>
      <c r="J7498" s="74"/>
      <c r="K7498" s="74"/>
      <c r="L7498" s="74"/>
      <c r="M7498" s="74"/>
      <c r="N7498" s="74"/>
      <c r="O7498" s="74"/>
      <c r="P7498" s="74"/>
      <c r="Q7498" s="78"/>
      <c r="AR7498">
        <f t="shared" si="475"/>
        <v>0</v>
      </c>
      <c r="AS7498">
        <f t="shared" si="476"/>
        <v>0</v>
      </c>
      <c r="AT7498">
        <f t="shared" si="474"/>
        <v>0</v>
      </c>
    </row>
    <row r="7499" spans="2:46" ht="15.75" customHeight="1">
      <c r="B7499" t="str">
        <f t="shared" si="473"/>
        <v/>
      </c>
      <c r="C7499" s="73"/>
      <c r="D7499" s="73"/>
      <c r="E7499" s="77"/>
      <c r="F7499" s="74"/>
      <c r="G7499" s="73"/>
      <c r="H7499" s="74"/>
      <c r="I7499" s="74"/>
      <c r="J7499" s="74"/>
      <c r="K7499" s="74"/>
      <c r="L7499" s="74"/>
      <c r="M7499" s="74"/>
      <c r="N7499" s="74"/>
      <c r="O7499" s="74"/>
      <c r="P7499" s="74"/>
      <c r="Q7499" s="78"/>
      <c r="AR7499">
        <f t="shared" si="475"/>
        <v>0</v>
      </c>
      <c r="AS7499">
        <f t="shared" si="476"/>
        <v>0</v>
      </c>
      <c r="AT7499">
        <f t="shared" si="474"/>
        <v>0</v>
      </c>
    </row>
    <row r="7500" spans="2:46" ht="15.75" customHeight="1">
      <c r="B7500" t="str">
        <f t="shared" si="473"/>
        <v/>
      </c>
      <c r="C7500" s="73"/>
      <c r="D7500" s="73"/>
      <c r="E7500" s="77"/>
      <c r="F7500" s="74"/>
      <c r="G7500" s="73"/>
      <c r="H7500" s="74"/>
      <c r="I7500" s="74"/>
      <c r="J7500" s="74"/>
      <c r="K7500" s="74"/>
      <c r="L7500" s="74"/>
      <c r="M7500" s="74"/>
      <c r="N7500" s="74"/>
      <c r="O7500" s="74"/>
      <c r="P7500" s="74"/>
      <c r="Q7500" s="78"/>
      <c r="AR7500">
        <f t="shared" si="475"/>
        <v>0</v>
      </c>
      <c r="AS7500">
        <f t="shared" si="476"/>
        <v>0</v>
      </c>
      <c r="AT7500">
        <f t="shared" si="474"/>
        <v>0</v>
      </c>
    </row>
    <row r="7501" spans="2:46" ht="15.75" customHeight="1">
      <c r="B7501" t="str">
        <f t="shared" si="473"/>
        <v/>
      </c>
      <c r="C7501" s="73"/>
      <c r="D7501" s="73"/>
      <c r="E7501" s="77"/>
      <c r="F7501" s="74"/>
      <c r="G7501" s="73"/>
      <c r="H7501" s="74"/>
      <c r="I7501" s="74"/>
      <c r="J7501" s="74"/>
      <c r="K7501" s="74"/>
      <c r="L7501" s="74"/>
      <c r="M7501" s="74"/>
      <c r="N7501" s="74"/>
      <c r="O7501" s="74"/>
      <c r="P7501" s="74"/>
      <c r="Q7501" s="78"/>
      <c r="AR7501">
        <f t="shared" si="475"/>
        <v>0</v>
      </c>
      <c r="AS7501">
        <f t="shared" si="476"/>
        <v>0</v>
      </c>
      <c r="AT7501">
        <f t="shared" si="474"/>
        <v>0</v>
      </c>
    </row>
    <row r="7502" spans="2:46" ht="15.75" customHeight="1">
      <c r="B7502" t="str">
        <f t="shared" si="473"/>
        <v/>
      </c>
      <c r="C7502" s="73"/>
      <c r="D7502" s="73"/>
      <c r="E7502" s="77"/>
      <c r="F7502" s="74"/>
      <c r="G7502" s="73"/>
      <c r="H7502" s="74"/>
      <c r="I7502" s="74"/>
      <c r="J7502" s="74"/>
      <c r="K7502" s="74"/>
      <c r="L7502" s="74"/>
      <c r="M7502" s="74"/>
      <c r="N7502" s="74"/>
      <c r="O7502" s="74"/>
      <c r="P7502" s="74"/>
      <c r="Q7502" s="78"/>
      <c r="AR7502">
        <f t="shared" si="475"/>
        <v>0</v>
      </c>
      <c r="AS7502">
        <f t="shared" si="476"/>
        <v>0</v>
      </c>
      <c r="AT7502">
        <f t="shared" si="474"/>
        <v>0</v>
      </c>
    </row>
    <row r="7503" spans="2:46" ht="15.75" customHeight="1">
      <c r="B7503" t="str">
        <f t="shared" si="473"/>
        <v/>
      </c>
      <c r="C7503" s="73"/>
      <c r="D7503" s="73"/>
      <c r="E7503" s="77"/>
      <c r="F7503" s="74"/>
      <c r="G7503" s="73"/>
      <c r="H7503" s="74"/>
      <c r="I7503" s="74"/>
      <c r="J7503" s="74"/>
      <c r="K7503" s="74"/>
      <c r="L7503" s="74"/>
      <c r="M7503" s="74"/>
      <c r="N7503" s="74"/>
      <c r="O7503" s="74"/>
      <c r="P7503" s="74"/>
      <c r="Q7503" s="78"/>
      <c r="AR7503">
        <f t="shared" si="475"/>
        <v>0</v>
      </c>
      <c r="AS7503">
        <f t="shared" si="476"/>
        <v>0</v>
      </c>
      <c r="AT7503">
        <f t="shared" si="474"/>
        <v>0</v>
      </c>
    </row>
    <row r="7504" spans="2:46" ht="15.75" customHeight="1">
      <c r="B7504" t="str">
        <f t="shared" si="473"/>
        <v/>
      </c>
      <c r="C7504" s="73"/>
      <c r="D7504" s="73"/>
      <c r="E7504" s="77"/>
      <c r="F7504" s="74"/>
      <c r="G7504" s="73"/>
      <c r="H7504" s="74"/>
      <c r="I7504" s="74"/>
      <c r="J7504" s="74"/>
      <c r="K7504" s="74"/>
      <c r="L7504" s="74"/>
      <c r="M7504" s="74"/>
      <c r="N7504" s="74"/>
      <c r="O7504" s="74"/>
      <c r="P7504" s="74"/>
      <c r="Q7504" s="78"/>
      <c r="AR7504">
        <f t="shared" si="475"/>
        <v>0</v>
      </c>
      <c r="AS7504">
        <f t="shared" si="476"/>
        <v>0</v>
      </c>
      <c r="AT7504">
        <f t="shared" si="474"/>
        <v>0</v>
      </c>
    </row>
    <row r="7505" spans="2:46" ht="15.75" customHeight="1">
      <c r="B7505" t="str">
        <f t="shared" si="473"/>
        <v/>
      </c>
      <c r="C7505" s="73"/>
      <c r="D7505" s="73"/>
      <c r="E7505" s="77"/>
      <c r="F7505" s="74"/>
      <c r="G7505" s="73"/>
      <c r="H7505" s="74"/>
      <c r="I7505" s="74"/>
      <c r="J7505" s="74"/>
      <c r="K7505" s="74"/>
      <c r="L7505" s="74"/>
      <c r="M7505" s="74"/>
      <c r="N7505" s="74"/>
      <c r="O7505" s="74"/>
      <c r="P7505" s="74"/>
      <c r="Q7505" s="78"/>
      <c r="AR7505">
        <f t="shared" si="475"/>
        <v>0</v>
      </c>
      <c r="AS7505">
        <f t="shared" si="476"/>
        <v>0</v>
      </c>
      <c r="AT7505">
        <f t="shared" si="474"/>
        <v>0</v>
      </c>
    </row>
    <row r="7506" spans="2:46" ht="15.75" customHeight="1">
      <c r="B7506" t="str">
        <f t="shared" si="473"/>
        <v/>
      </c>
      <c r="C7506" s="73"/>
      <c r="D7506" s="73"/>
      <c r="E7506" s="77"/>
      <c r="F7506" s="74"/>
      <c r="G7506" s="73"/>
      <c r="H7506" s="74"/>
      <c r="I7506" s="74"/>
      <c r="J7506" s="74"/>
      <c r="K7506" s="74"/>
      <c r="L7506" s="74"/>
      <c r="M7506" s="74"/>
      <c r="N7506" s="74"/>
      <c r="O7506" s="74"/>
      <c r="P7506" s="74"/>
      <c r="Q7506" s="78"/>
      <c r="AR7506">
        <f t="shared" si="475"/>
        <v>0</v>
      </c>
      <c r="AS7506">
        <f t="shared" si="476"/>
        <v>0</v>
      </c>
      <c r="AT7506">
        <f t="shared" si="474"/>
        <v>0</v>
      </c>
    </row>
    <row r="7507" spans="2:46" ht="15.75" customHeight="1">
      <c r="B7507" t="str">
        <f t="shared" si="473"/>
        <v/>
      </c>
      <c r="C7507" s="73"/>
      <c r="D7507" s="73"/>
      <c r="E7507" s="77"/>
      <c r="F7507" s="74"/>
      <c r="G7507" s="73"/>
      <c r="H7507" s="74"/>
      <c r="I7507" s="74"/>
      <c r="J7507" s="74"/>
      <c r="K7507" s="74"/>
      <c r="L7507" s="74"/>
      <c r="M7507" s="74"/>
      <c r="N7507" s="74"/>
      <c r="O7507" s="74"/>
      <c r="P7507" s="74"/>
      <c r="Q7507" s="78"/>
      <c r="AR7507">
        <f t="shared" si="475"/>
        <v>0</v>
      </c>
      <c r="AS7507">
        <f t="shared" si="476"/>
        <v>0</v>
      </c>
      <c r="AT7507">
        <f t="shared" si="474"/>
        <v>0</v>
      </c>
    </row>
    <row r="7508" spans="2:46" ht="15.75" customHeight="1">
      <c r="B7508" t="str">
        <f t="shared" si="473"/>
        <v/>
      </c>
      <c r="C7508" s="73"/>
      <c r="D7508" s="73"/>
      <c r="E7508" s="77"/>
      <c r="F7508" s="74"/>
      <c r="G7508" s="73"/>
      <c r="H7508" s="74"/>
      <c r="I7508" s="74"/>
      <c r="J7508" s="74"/>
      <c r="K7508" s="74"/>
      <c r="L7508" s="74"/>
      <c r="M7508" s="74"/>
      <c r="N7508" s="74"/>
      <c r="O7508" s="74"/>
      <c r="P7508" s="74"/>
      <c r="Q7508" s="78"/>
      <c r="AR7508">
        <f t="shared" si="475"/>
        <v>0</v>
      </c>
      <c r="AS7508">
        <f t="shared" si="476"/>
        <v>0</v>
      </c>
      <c r="AT7508">
        <f t="shared" si="474"/>
        <v>0</v>
      </c>
    </row>
    <row r="7509" spans="2:46" ht="15.75" customHeight="1">
      <c r="B7509" t="str">
        <f t="shared" si="473"/>
        <v/>
      </c>
      <c r="C7509" s="73"/>
      <c r="D7509" s="73"/>
      <c r="E7509" s="77"/>
      <c r="F7509" s="74"/>
      <c r="G7509" s="73"/>
      <c r="H7509" s="74"/>
      <c r="I7509" s="74"/>
      <c r="J7509" s="74"/>
      <c r="K7509" s="74"/>
      <c r="L7509" s="74"/>
      <c r="M7509" s="74"/>
      <c r="N7509" s="74"/>
      <c r="O7509" s="74"/>
      <c r="P7509" s="74"/>
      <c r="Q7509" s="78"/>
      <c r="AR7509">
        <f t="shared" si="475"/>
        <v>0</v>
      </c>
      <c r="AS7509">
        <f t="shared" si="476"/>
        <v>0</v>
      </c>
      <c r="AT7509">
        <f t="shared" si="474"/>
        <v>0</v>
      </c>
    </row>
    <row r="7510" spans="2:46" ht="15.75" customHeight="1">
      <c r="B7510" t="str">
        <f t="shared" si="473"/>
        <v/>
      </c>
      <c r="C7510" s="73"/>
      <c r="D7510" s="73"/>
      <c r="E7510" s="77"/>
      <c r="F7510" s="74"/>
      <c r="G7510" s="73"/>
      <c r="H7510" s="74"/>
      <c r="I7510" s="74"/>
      <c r="J7510" s="74"/>
      <c r="K7510" s="74"/>
      <c r="L7510" s="74"/>
      <c r="M7510" s="74"/>
      <c r="N7510" s="74"/>
      <c r="O7510" s="74"/>
      <c r="P7510" s="74"/>
      <c r="Q7510" s="78"/>
      <c r="AR7510">
        <f t="shared" si="475"/>
        <v>0</v>
      </c>
      <c r="AS7510">
        <f t="shared" si="476"/>
        <v>0</v>
      </c>
      <c r="AT7510">
        <f t="shared" si="474"/>
        <v>0</v>
      </c>
    </row>
    <row r="7511" spans="2:46" ht="15.75" customHeight="1">
      <c r="B7511" t="str">
        <f t="shared" si="473"/>
        <v/>
      </c>
      <c r="C7511" s="73"/>
      <c r="D7511" s="73"/>
      <c r="E7511" s="77"/>
      <c r="F7511" s="74"/>
      <c r="G7511" s="73"/>
      <c r="H7511" s="74"/>
      <c r="I7511" s="74"/>
      <c r="J7511" s="74"/>
      <c r="K7511" s="74"/>
      <c r="L7511" s="74"/>
      <c r="M7511" s="74"/>
      <c r="N7511" s="74"/>
      <c r="O7511" s="74"/>
      <c r="P7511" s="74"/>
      <c r="Q7511" s="78"/>
      <c r="AR7511">
        <f t="shared" si="475"/>
        <v>0</v>
      </c>
      <c r="AS7511">
        <f t="shared" si="476"/>
        <v>0</v>
      </c>
      <c r="AT7511">
        <f t="shared" si="474"/>
        <v>0</v>
      </c>
    </row>
    <row r="7512" spans="2:46" ht="15.75" customHeight="1">
      <c r="B7512" t="str">
        <f t="shared" si="473"/>
        <v/>
      </c>
      <c r="C7512" s="73"/>
      <c r="D7512" s="73"/>
      <c r="E7512" s="77"/>
      <c r="F7512" s="74"/>
      <c r="G7512" s="73"/>
      <c r="H7512" s="74"/>
      <c r="I7512" s="74"/>
      <c r="J7512" s="74"/>
      <c r="K7512" s="74"/>
      <c r="L7512" s="74"/>
      <c r="M7512" s="74"/>
      <c r="N7512" s="74"/>
      <c r="O7512" s="74"/>
      <c r="P7512" s="74"/>
      <c r="Q7512" s="78"/>
      <c r="AR7512">
        <f t="shared" si="475"/>
        <v>0</v>
      </c>
      <c r="AS7512">
        <f t="shared" si="476"/>
        <v>0</v>
      </c>
      <c r="AT7512">
        <f t="shared" si="474"/>
        <v>0</v>
      </c>
    </row>
    <row r="7513" spans="2:46" ht="15.75" customHeight="1">
      <c r="B7513" t="str">
        <f t="shared" si="473"/>
        <v/>
      </c>
      <c r="C7513" s="73"/>
      <c r="D7513" s="73"/>
      <c r="E7513" s="77"/>
      <c r="F7513" s="74"/>
      <c r="G7513" s="73"/>
      <c r="H7513" s="74"/>
      <c r="I7513" s="74"/>
      <c r="J7513" s="74"/>
      <c r="K7513" s="74"/>
      <c r="L7513" s="74"/>
      <c r="M7513" s="74"/>
      <c r="N7513" s="74"/>
      <c r="O7513" s="74"/>
      <c r="P7513" s="74"/>
      <c r="Q7513" s="78"/>
      <c r="AR7513">
        <f t="shared" si="475"/>
        <v>0</v>
      </c>
      <c r="AS7513">
        <f t="shared" si="476"/>
        <v>0</v>
      </c>
      <c r="AT7513">
        <f t="shared" si="474"/>
        <v>0</v>
      </c>
    </row>
    <row r="7514" spans="2:46" ht="15.75" customHeight="1">
      <c r="B7514" t="str">
        <f t="shared" si="473"/>
        <v/>
      </c>
      <c r="C7514" s="73"/>
      <c r="D7514" s="73"/>
      <c r="E7514" s="77"/>
      <c r="F7514" s="74"/>
      <c r="G7514" s="73"/>
      <c r="H7514" s="74"/>
      <c r="I7514" s="74"/>
      <c r="J7514" s="74"/>
      <c r="K7514" s="74"/>
      <c r="L7514" s="74"/>
      <c r="M7514" s="74"/>
      <c r="N7514" s="74"/>
      <c r="O7514" s="74"/>
      <c r="P7514" s="74"/>
      <c r="Q7514" s="78"/>
      <c r="AR7514">
        <f t="shared" si="475"/>
        <v>0</v>
      </c>
      <c r="AS7514">
        <f t="shared" si="476"/>
        <v>0</v>
      </c>
      <c r="AT7514">
        <f t="shared" si="474"/>
        <v>0</v>
      </c>
    </row>
    <row r="7515" spans="2:46" ht="15.75" customHeight="1">
      <c r="B7515" t="str">
        <f t="shared" si="473"/>
        <v/>
      </c>
      <c r="C7515" s="73"/>
      <c r="D7515" s="73"/>
      <c r="E7515" s="77"/>
      <c r="F7515" s="74"/>
      <c r="G7515" s="73"/>
      <c r="H7515" s="74"/>
      <c r="I7515" s="74"/>
      <c r="J7515" s="74"/>
      <c r="K7515" s="74"/>
      <c r="L7515" s="74"/>
      <c r="M7515" s="74"/>
      <c r="N7515" s="74"/>
      <c r="O7515" s="74"/>
      <c r="P7515" s="74"/>
      <c r="Q7515" s="78"/>
      <c r="AR7515">
        <f t="shared" si="475"/>
        <v>0</v>
      </c>
      <c r="AS7515">
        <f t="shared" si="476"/>
        <v>0</v>
      </c>
      <c r="AT7515">
        <f t="shared" si="474"/>
        <v>0</v>
      </c>
    </row>
    <row r="7516" spans="2:46" ht="15.75" customHeight="1">
      <c r="B7516" t="str">
        <f t="shared" si="473"/>
        <v/>
      </c>
      <c r="C7516" s="73"/>
      <c r="D7516" s="73"/>
      <c r="E7516" s="77"/>
      <c r="F7516" s="74"/>
      <c r="G7516" s="73"/>
      <c r="H7516" s="74"/>
      <c r="I7516" s="74"/>
      <c r="J7516" s="74"/>
      <c r="K7516" s="74"/>
      <c r="L7516" s="74"/>
      <c r="M7516" s="74"/>
      <c r="N7516" s="74"/>
      <c r="O7516" s="74"/>
      <c r="P7516" s="74"/>
      <c r="Q7516" s="78"/>
      <c r="AR7516">
        <f t="shared" si="475"/>
        <v>0</v>
      </c>
      <c r="AS7516">
        <f t="shared" si="476"/>
        <v>0</v>
      </c>
      <c r="AT7516">
        <f t="shared" si="474"/>
        <v>0</v>
      </c>
    </row>
    <row r="7517" spans="2:46" ht="15.75" customHeight="1">
      <c r="B7517" t="str">
        <f t="shared" si="473"/>
        <v/>
      </c>
      <c r="C7517" s="73"/>
      <c r="D7517" s="73"/>
      <c r="E7517" s="77"/>
      <c r="F7517" s="74"/>
      <c r="G7517" s="73"/>
      <c r="H7517" s="74"/>
      <c r="I7517" s="74"/>
      <c r="J7517" s="74"/>
      <c r="K7517" s="74"/>
      <c r="L7517" s="74"/>
      <c r="M7517" s="74"/>
      <c r="N7517" s="74"/>
      <c r="O7517" s="74"/>
      <c r="P7517" s="74"/>
      <c r="Q7517" s="78"/>
      <c r="AR7517">
        <f t="shared" si="475"/>
        <v>0</v>
      </c>
      <c r="AS7517">
        <f t="shared" si="476"/>
        <v>0</v>
      </c>
      <c r="AT7517">
        <f t="shared" si="474"/>
        <v>0</v>
      </c>
    </row>
    <row r="7518" spans="2:46" ht="15.75" customHeight="1">
      <c r="B7518" t="str">
        <f t="shared" si="473"/>
        <v/>
      </c>
      <c r="C7518" s="73"/>
      <c r="D7518" s="73"/>
      <c r="E7518" s="77"/>
      <c r="F7518" s="74"/>
      <c r="G7518" s="73"/>
      <c r="H7518" s="74"/>
      <c r="I7518" s="74"/>
      <c r="J7518" s="74"/>
      <c r="K7518" s="74"/>
      <c r="L7518" s="74"/>
      <c r="M7518" s="74"/>
      <c r="N7518" s="74"/>
      <c r="O7518" s="74"/>
      <c r="P7518" s="74"/>
      <c r="Q7518" s="78"/>
      <c r="AR7518">
        <f t="shared" si="475"/>
        <v>0</v>
      </c>
      <c r="AS7518">
        <f t="shared" si="476"/>
        <v>0</v>
      </c>
      <c r="AT7518">
        <f t="shared" si="474"/>
        <v>0</v>
      </c>
    </row>
    <row r="7519" spans="2:46" ht="15.75" customHeight="1">
      <c r="B7519" t="str">
        <f t="shared" si="473"/>
        <v/>
      </c>
      <c r="C7519" s="73"/>
      <c r="D7519" s="73"/>
      <c r="E7519" s="77"/>
      <c r="F7519" s="74"/>
      <c r="G7519" s="73"/>
      <c r="H7519" s="74"/>
      <c r="I7519" s="74"/>
      <c r="J7519" s="74"/>
      <c r="K7519" s="74"/>
      <c r="L7519" s="74"/>
      <c r="M7519" s="74"/>
      <c r="N7519" s="74"/>
      <c r="O7519" s="74"/>
      <c r="P7519" s="74"/>
      <c r="Q7519" s="78"/>
      <c r="AR7519">
        <f t="shared" si="475"/>
        <v>0</v>
      </c>
      <c r="AS7519">
        <f t="shared" si="476"/>
        <v>0</v>
      </c>
      <c r="AT7519">
        <f t="shared" si="474"/>
        <v>0</v>
      </c>
    </row>
    <row r="7520" spans="2:46" ht="15.75" customHeight="1">
      <c r="B7520" t="str">
        <f t="shared" si="473"/>
        <v/>
      </c>
      <c r="C7520" s="73"/>
      <c r="D7520" s="73"/>
      <c r="E7520" s="77"/>
      <c r="F7520" s="74"/>
      <c r="G7520" s="73"/>
      <c r="H7520" s="74"/>
      <c r="I7520" s="74"/>
      <c r="J7520" s="74"/>
      <c r="K7520" s="74"/>
      <c r="L7520" s="74"/>
      <c r="M7520" s="74"/>
      <c r="N7520" s="74"/>
      <c r="O7520" s="74"/>
      <c r="P7520" s="74"/>
      <c r="Q7520" s="78"/>
      <c r="AR7520">
        <f t="shared" si="475"/>
        <v>0</v>
      </c>
      <c r="AS7520">
        <f t="shared" si="476"/>
        <v>0</v>
      </c>
      <c r="AT7520">
        <f t="shared" si="474"/>
        <v>0</v>
      </c>
    </row>
    <row r="7521" spans="2:46" ht="15.75" customHeight="1">
      <c r="B7521" t="str">
        <f t="shared" si="473"/>
        <v/>
      </c>
      <c r="C7521" s="73"/>
      <c r="D7521" s="73"/>
      <c r="E7521" s="77"/>
      <c r="F7521" s="74"/>
      <c r="G7521" s="73"/>
      <c r="H7521" s="74"/>
      <c r="I7521" s="74"/>
      <c r="J7521" s="74"/>
      <c r="K7521" s="74"/>
      <c r="L7521" s="74"/>
      <c r="M7521" s="74"/>
      <c r="N7521" s="74"/>
      <c r="O7521" s="74"/>
      <c r="P7521" s="74"/>
      <c r="Q7521" s="78"/>
      <c r="AR7521">
        <f t="shared" si="475"/>
        <v>0</v>
      </c>
      <c r="AS7521">
        <f t="shared" si="476"/>
        <v>0</v>
      </c>
      <c r="AT7521">
        <f t="shared" si="474"/>
        <v>0</v>
      </c>
    </row>
    <row r="7522" spans="2:46" ht="15.75" customHeight="1">
      <c r="B7522" t="str">
        <f t="shared" si="473"/>
        <v/>
      </c>
      <c r="C7522" s="73"/>
      <c r="D7522" s="73"/>
      <c r="E7522" s="77"/>
      <c r="F7522" s="74"/>
      <c r="G7522" s="73"/>
      <c r="H7522" s="74"/>
      <c r="I7522" s="74"/>
      <c r="J7522" s="74"/>
      <c r="K7522" s="74"/>
      <c r="L7522" s="74"/>
      <c r="M7522" s="74"/>
      <c r="N7522" s="74"/>
      <c r="O7522" s="74"/>
      <c r="P7522" s="74"/>
      <c r="Q7522" s="78"/>
      <c r="AR7522">
        <f t="shared" si="475"/>
        <v>0</v>
      </c>
      <c r="AS7522">
        <f t="shared" si="476"/>
        <v>0</v>
      </c>
      <c r="AT7522">
        <f t="shared" si="474"/>
        <v>0</v>
      </c>
    </row>
    <row r="7523" spans="2:46" ht="15.75" customHeight="1">
      <c r="B7523" t="str">
        <f t="shared" si="473"/>
        <v/>
      </c>
      <c r="C7523" s="73"/>
      <c r="D7523" s="73"/>
      <c r="E7523" s="77"/>
      <c r="F7523" s="74"/>
      <c r="G7523" s="73"/>
      <c r="H7523" s="74"/>
      <c r="I7523" s="74"/>
      <c r="J7523" s="74"/>
      <c r="K7523" s="74"/>
      <c r="L7523" s="74"/>
      <c r="M7523" s="74"/>
      <c r="N7523" s="74"/>
      <c r="O7523" s="74"/>
      <c r="P7523" s="74"/>
      <c r="Q7523" s="78"/>
      <c r="AR7523">
        <f t="shared" si="475"/>
        <v>0</v>
      </c>
      <c r="AS7523">
        <f t="shared" si="476"/>
        <v>0</v>
      </c>
      <c r="AT7523">
        <f t="shared" si="474"/>
        <v>0</v>
      </c>
    </row>
    <row r="7524" spans="2:46" ht="15.75" customHeight="1">
      <c r="B7524" t="str">
        <f t="shared" si="473"/>
        <v/>
      </c>
      <c r="C7524" s="73"/>
      <c r="D7524" s="73"/>
      <c r="E7524" s="77"/>
      <c r="F7524" s="74"/>
      <c r="G7524" s="73"/>
      <c r="H7524" s="74"/>
      <c r="I7524" s="74"/>
      <c r="J7524" s="74"/>
      <c r="K7524" s="74"/>
      <c r="L7524" s="74"/>
      <c r="M7524" s="74"/>
      <c r="N7524" s="74"/>
      <c r="O7524" s="74"/>
      <c r="P7524" s="74"/>
      <c r="Q7524" s="78"/>
      <c r="AR7524">
        <f t="shared" si="475"/>
        <v>0</v>
      </c>
      <c r="AS7524">
        <f t="shared" si="476"/>
        <v>0</v>
      </c>
      <c r="AT7524">
        <f t="shared" si="474"/>
        <v>0</v>
      </c>
    </row>
    <row r="7525" spans="2:46" ht="15.75" customHeight="1">
      <c r="B7525" t="str">
        <f t="shared" si="473"/>
        <v/>
      </c>
      <c r="C7525" s="73"/>
      <c r="D7525" s="73"/>
      <c r="E7525" s="77"/>
      <c r="F7525" s="74"/>
      <c r="G7525" s="73"/>
      <c r="H7525" s="74"/>
      <c r="I7525" s="74"/>
      <c r="J7525" s="74"/>
      <c r="K7525" s="74"/>
      <c r="L7525" s="74"/>
      <c r="M7525" s="74"/>
      <c r="N7525" s="74"/>
      <c r="O7525" s="74"/>
      <c r="P7525" s="74"/>
      <c r="Q7525" s="78"/>
      <c r="AR7525">
        <f t="shared" si="475"/>
        <v>0</v>
      </c>
      <c r="AS7525">
        <f t="shared" si="476"/>
        <v>0</v>
      </c>
      <c r="AT7525">
        <f t="shared" si="474"/>
        <v>0</v>
      </c>
    </row>
    <row r="7526" spans="2:46" ht="15.75" customHeight="1">
      <c r="B7526" t="str">
        <f t="shared" si="473"/>
        <v/>
      </c>
      <c r="C7526" s="73"/>
      <c r="D7526" s="73"/>
      <c r="E7526" s="77"/>
      <c r="F7526" s="74"/>
      <c r="G7526" s="73"/>
      <c r="H7526" s="74"/>
      <c r="I7526" s="74"/>
      <c r="J7526" s="74"/>
      <c r="K7526" s="74"/>
      <c r="L7526" s="74"/>
      <c r="M7526" s="74"/>
      <c r="N7526" s="74"/>
      <c r="O7526" s="74"/>
      <c r="P7526" s="74"/>
      <c r="Q7526" s="78"/>
      <c r="AR7526">
        <f t="shared" si="475"/>
        <v>0</v>
      </c>
      <c r="AS7526">
        <f t="shared" si="476"/>
        <v>0</v>
      </c>
      <c r="AT7526">
        <f t="shared" si="474"/>
        <v>0</v>
      </c>
    </row>
    <row r="7527" spans="2:46" ht="15.75" customHeight="1">
      <c r="B7527" t="str">
        <f t="shared" si="473"/>
        <v/>
      </c>
      <c r="C7527" s="73"/>
      <c r="D7527" s="73"/>
      <c r="E7527" s="77"/>
      <c r="F7527" s="74"/>
      <c r="G7527" s="73"/>
      <c r="H7527" s="74"/>
      <c r="I7527" s="74"/>
      <c r="J7527" s="74"/>
      <c r="K7527" s="74"/>
      <c r="L7527" s="74"/>
      <c r="M7527" s="74"/>
      <c r="N7527" s="74"/>
      <c r="O7527" s="74"/>
      <c r="P7527" s="74"/>
      <c r="Q7527" s="78"/>
      <c r="AR7527">
        <f t="shared" si="475"/>
        <v>0</v>
      </c>
      <c r="AS7527">
        <f t="shared" si="476"/>
        <v>0</v>
      </c>
      <c r="AT7527">
        <f t="shared" si="474"/>
        <v>0</v>
      </c>
    </row>
    <row r="7528" spans="2:46" ht="15.75" customHeight="1">
      <c r="B7528" t="str">
        <f t="shared" si="473"/>
        <v/>
      </c>
      <c r="C7528" s="73"/>
      <c r="D7528" s="73"/>
      <c r="E7528" s="77"/>
      <c r="F7528" s="74"/>
      <c r="G7528" s="73"/>
      <c r="H7528" s="74"/>
      <c r="I7528" s="74"/>
      <c r="J7528" s="74"/>
      <c r="K7528" s="74"/>
      <c r="L7528" s="74"/>
      <c r="M7528" s="74"/>
      <c r="N7528" s="74"/>
      <c r="O7528" s="74"/>
      <c r="P7528" s="74"/>
      <c r="Q7528" s="78"/>
      <c r="AR7528">
        <f t="shared" si="475"/>
        <v>0</v>
      </c>
      <c r="AS7528">
        <f t="shared" si="476"/>
        <v>0</v>
      </c>
      <c r="AT7528">
        <f t="shared" si="474"/>
        <v>0</v>
      </c>
    </row>
    <row r="7529" spans="2:46" ht="15.75" customHeight="1">
      <c r="B7529" t="str">
        <f t="shared" si="473"/>
        <v/>
      </c>
      <c r="C7529" s="73"/>
      <c r="D7529" s="73"/>
      <c r="E7529" s="77"/>
      <c r="F7529" s="74"/>
      <c r="G7529" s="73"/>
      <c r="H7529" s="74"/>
      <c r="I7529" s="74"/>
      <c r="J7529" s="74"/>
      <c r="K7529" s="74"/>
      <c r="L7529" s="74"/>
      <c r="M7529" s="74"/>
      <c r="N7529" s="74"/>
      <c r="O7529" s="74"/>
      <c r="P7529" s="74"/>
      <c r="Q7529" s="78"/>
      <c r="AR7529">
        <f t="shared" si="475"/>
        <v>0</v>
      </c>
      <c r="AS7529">
        <f t="shared" si="476"/>
        <v>0</v>
      </c>
      <c r="AT7529">
        <f t="shared" si="474"/>
        <v>0</v>
      </c>
    </row>
    <row r="7530" spans="2:46" ht="15.75" customHeight="1">
      <c r="B7530" t="str">
        <f t="shared" si="473"/>
        <v/>
      </c>
      <c r="C7530" s="73"/>
      <c r="D7530" s="73"/>
      <c r="E7530" s="77"/>
      <c r="F7530" s="74"/>
      <c r="G7530" s="73"/>
      <c r="H7530" s="74"/>
      <c r="I7530" s="74"/>
      <c r="J7530" s="74"/>
      <c r="K7530" s="74"/>
      <c r="L7530" s="74"/>
      <c r="M7530" s="74"/>
      <c r="N7530" s="74"/>
      <c r="O7530" s="74"/>
      <c r="P7530" s="74"/>
      <c r="Q7530" s="78"/>
      <c r="AR7530">
        <f t="shared" si="475"/>
        <v>0</v>
      </c>
      <c r="AS7530">
        <f t="shared" si="476"/>
        <v>0</v>
      </c>
      <c r="AT7530">
        <f t="shared" si="474"/>
        <v>0</v>
      </c>
    </row>
    <row r="7531" spans="2:46" ht="15.75" customHeight="1">
      <c r="B7531" t="str">
        <f t="shared" si="473"/>
        <v/>
      </c>
      <c r="C7531" s="73"/>
      <c r="D7531" s="73"/>
      <c r="E7531" s="77"/>
      <c r="F7531" s="74"/>
      <c r="G7531" s="73"/>
      <c r="H7531" s="74"/>
      <c r="I7531" s="74"/>
      <c r="J7531" s="74"/>
      <c r="K7531" s="74"/>
      <c r="L7531" s="74"/>
      <c r="M7531" s="74"/>
      <c r="N7531" s="74"/>
      <c r="O7531" s="74"/>
      <c r="P7531" s="74"/>
      <c r="Q7531" s="78"/>
      <c r="AR7531">
        <f t="shared" si="475"/>
        <v>0</v>
      </c>
      <c r="AS7531">
        <f t="shared" si="476"/>
        <v>0</v>
      </c>
      <c r="AT7531">
        <f t="shared" si="474"/>
        <v>0</v>
      </c>
    </row>
    <row r="7532" spans="2:46" ht="15.75" customHeight="1">
      <c r="B7532" t="str">
        <f t="shared" si="473"/>
        <v/>
      </c>
      <c r="C7532" s="73"/>
      <c r="D7532" s="73"/>
      <c r="E7532" s="77"/>
      <c r="F7532" s="74"/>
      <c r="G7532" s="73"/>
      <c r="H7532" s="74"/>
      <c r="I7532" s="74"/>
      <c r="J7532" s="74"/>
      <c r="K7532" s="74"/>
      <c r="L7532" s="74"/>
      <c r="M7532" s="74"/>
      <c r="N7532" s="74"/>
      <c r="O7532" s="74"/>
      <c r="P7532" s="74"/>
      <c r="Q7532" s="78"/>
      <c r="AR7532">
        <f t="shared" si="475"/>
        <v>0</v>
      </c>
      <c r="AS7532">
        <f t="shared" si="476"/>
        <v>0</v>
      </c>
      <c r="AT7532">
        <f t="shared" si="474"/>
        <v>0</v>
      </c>
    </row>
    <row r="7533" spans="2:46" ht="15.75" customHeight="1">
      <c r="B7533" t="str">
        <f t="shared" si="473"/>
        <v/>
      </c>
      <c r="C7533" s="73"/>
      <c r="D7533" s="73"/>
      <c r="E7533" s="77"/>
      <c r="F7533" s="74"/>
      <c r="G7533" s="73"/>
      <c r="H7533" s="74"/>
      <c r="I7533" s="74"/>
      <c r="J7533" s="74"/>
      <c r="K7533" s="74"/>
      <c r="L7533" s="74"/>
      <c r="M7533" s="74"/>
      <c r="N7533" s="74"/>
      <c r="O7533" s="74"/>
      <c r="P7533" s="74"/>
      <c r="Q7533" s="78"/>
      <c r="AR7533">
        <f t="shared" si="475"/>
        <v>0</v>
      </c>
      <c r="AS7533">
        <f t="shared" si="476"/>
        <v>0</v>
      </c>
      <c r="AT7533">
        <f t="shared" si="474"/>
        <v>0</v>
      </c>
    </row>
    <row r="7534" spans="2:46" ht="15.75" customHeight="1">
      <c r="B7534" t="str">
        <f t="shared" si="473"/>
        <v/>
      </c>
      <c r="C7534" s="73"/>
      <c r="D7534" s="73"/>
      <c r="E7534" s="77"/>
      <c r="F7534" s="74"/>
      <c r="G7534" s="73"/>
      <c r="H7534" s="74"/>
      <c r="I7534" s="74"/>
      <c r="J7534" s="74"/>
      <c r="K7534" s="74"/>
      <c r="L7534" s="74"/>
      <c r="M7534" s="74"/>
      <c r="N7534" s="74"/>
      <c r="O7534" s="74"/>
      <c r="P7534" s="74"/>
      <c r="Q7534" s="78"/>
      <c r="AR7534">
        <f t="shared" si="475"/>
        <v>0</v>
      </c>
      <c r="AS7534">
        <f t="shared" si="476"/>
        <v>0</v>
      </c>
      <c r="AT7534">
        <f t="shared" si="474"/>
        <v>0</v>
      </c>
    </row>
    <row r="7535" spans="2:46" ht="15.75" customHeight="1">
      <c r="B7535" t="str">
        <f t="shared" si="473"/>
        <v/>
      </c>
      <c r="C7535" s="73"/>
      <c r="D7535" s="73"/>
      <c r="E7535" s="77"/>
      <c r="F7535" s="74"/>
      <c r="G7535" s="73"/>
      <c r="H7535" s="74"/>
      <c r="I7535" s="74"/>
      <c r="J7535" s="74"/>
      <c r="K7535" s="74"/>
      <c r="L7535" s="74"/>
      <c r="M7535" s="74"/>
      <c r="N7535" s="74"/>
      <c r="O7535" s="74"/>
      <c r="P7535" s="74"/>
      <c r="Q7535" s="78"/>
      <c r="AR7535">
        <f t="shared" si="475"/>
        <v>0</v>
      </c>
      <c r="AS7535">
        <f t="shared" si="476"/>
        <v>0</v>
      </c>
      <c r="AT7535">
        <f t="shared" si="474"/>
        <v>0</v>
      </c>
    </row>
    <row r="7536" spans="2:46" ht="15.75" customHeight="1">
      <c r="B7536" t="str">
        <f t="shared" si="473"/>
        <v/>
      </c>
      <c r="C7536" s="73"/>
      <c r="D7536" s="73"/>
      <c r="E7536" s="77"/>
      <c r="F7536" s="74"/>
      <c r="G7536" s="73"/>
      <c r="H7536" s="74"/>
      <c r="I7536" s="74"/>
      <c r="J7536" s="74"/>
      <c r="K7536" s="74"/>
      <c r="L7536" s="74"/>
      <c r="M7536" s="74"/>
      <c r="N7536" s="74"/>
      <c r="O7536" s="74"/>
      <c r="P7536" s="74"/>
      <c r="Q7536" s="78"/>
      <c r="AR7536">
        <f t="shared" si="475"/>
        <v>0</v>
      </c>
      <c r="AS7536">
        <f t="shared" si="476"/>
        <v>0</v>
      </c>
      <c r="AT7536">
        <f t="shared" si="474"/>
        <v>0</v>
      </c>
    </row>
    <row r="7537" spans="2:46" ht="15.75" customHeight="1">
      <c r="B7537" t="str">
        <f t="shared" si="473"/>
        <v/>
      </c>
      <c r="C7537" s="73"/>
      <c r="D7537" s="73"/>
      <c r="E7537" s="77"/>
      <c r="F7537" s="74"/>
      <c r="G7537" s="73"/>
      <c r="H7537" s="74"/>
      <c r="I7537" s="74"/>
      <c r="J7537" s="74"/>
      <c r="K7537" s="74"/>
      <c r="L7537" s="74"/>
      <c r="M7537" s="74"/>
      <c r="N7537" s="74"/>
      <c r="O7537" s="74"/>
      <c r="P7537" s="74"/>
      <c r="Q7537" s="78"/>
      <c r="AR7537">
        <f t="shared" si="475"/>
        <v>0</v>
      </c>
      <c r="AS7537">
        <f t="shared" si="476"/>
        <v>0</v>
      </c>
      <c r="AT7537">
        <f t="shared" si="474"/>
        <v>0</v>
      </c>
    </row>
    <row r="7538" spans="2:46" ht="15.75" customHeight="1">
      <c r="B7538" t="str">
        <f t="shared" si="473"/>
        <v/>
      </c>
      <c r="C7538" s="73"/>
      <c r="D7538" s="73"/>
      <c r="E7538" s="77"/>
      <c r="F7538" s="74"/>
      <c r="G7538" s="73"/>
      <c r="H7538" s="74"/>
      <c r="I7538" s="74"/>
      <c r="J7538" s="74"/>
      <c r="K7538" s="74"/>
      <c r="L7538" s="74"/>
      <c r="M7538" s="74"/>
      <c r="N7538" s="74"/>
      <c r="O7538" s="74"/>
      <c r="P7538" s="74"/>
      <c r="Q7538" s="78"/>
      <c r="AR7538">
        <f t="shared" si="475"/>
        <v>0</v>
      </c>
      <c r="AS7538">
        <f t="shared" si="476"/>
        <v>0</v>
      </c>
      <c r="AT7538">
        <f t="shared" si="474"/>
        <v>0</v>
      </c>
    </row>
    <row r="7539" spans="2:46" ht="15.75" customHeight="1">
      <c r="B7539" t="str">
        <f t="shared" si="473"/>
        <v/>
      </c>
      <c r="C7539" s="73"/>
      <c r="D7539" s="73"/>
      <c r="E7539" s="77"/>
      <c r="F7539" s="74"/>
      <c r="G7539" s="73"/>
      <c r="H7539" s="74"/>
      <c r="I7539" s="74"/>
      <c r="J7539" s="74"/>
      <c r="K7539" s="74"/>
      <c r="L7539" s="74"/>
      <c r="M7539" s="74"/>
      <c r="N7539" s="74"/>
      <c r="O7539" s="74"/>
      <c r="P7539" s="74"/>
      <c r="Q7539" s="78"/>
      <c r="AR7539">
        <f t="shared" si="475"/>
        <v>0</v>
      </c>
      <c r="AS7539">
        <f t="shared" si="476"/>
        <v>0</v>
      </c>
      <c r="AT7539">
        <f t="shared" si="474"/>
        <v>0</v>
      </c>
    </row>
    <row r="7540" spans="2:46" ht="15.75" customHeight="1">
      <c r="B7540" t="str">
        <f t="shared" si="473"/>
        <v/>
      </c>
      <c r="C7540" s="73"/>
      <c r="D7540" s="73"/>
      <c r="E7540" s="77"/>
      <c r="F7540" s="74"/>
      <c r="G7540" s="73"/>
      <c r="H7540" s="74"/>
      <c r="I7540" s="74"/>
      <c r="J7540" s="74"/>
      <c r="K7540" s="74"/>
      <c r="L7540" s="74"/>
      <c r="M7540" s="74"/>
      <c r="N7540" s="74"/>
      <c r="O7540" s="74"/>
      <c r="P7540" s="74"/>
      <c r="Q7540" s="78"/>
      <c r="AR7540">
        <f t="shared" si="475"/>
        <v>0</v>
      </c>
      <c r="AS7540">
        <f t="shared" si="476"/>
        <v>0</v>
      </c>
      <c r="AT7540">
        <f t="shared" si="474"/>
        <v>0</v>
      </c>
    </row>
    <row r="7541" spans="2:46" ht="15.75" customHeight="1">
      <c r="B7541" t="str">
        <f t="shared" si="473"/>
        <v/>
      </c>
      <c r="C7541" s="73"/>
      <c r="D7541" s="73"/>
      <c r="E7541" s="77"/>
      <c r="F7541" s="74"/>
      <c r="G7541" s="73"/>
      <c r="H7541" s="74"/>
      <c r="I7541" s="74"/>
      <c r="J7541" s="74"/>
      <c r="K7541" s="74"/>
      <c r="L7541" s="74"/>
      <c r="M7541" s="74"/>
      <c r="N7541" s="74"/>
      <c r="O7541" s="74"/>
      <c r="P7541" s="74"/>
      <c r="Q7541" s="78"/>
      <c r="AR7541">
        <f t="shared" si="475"/>
        <v>0</v>
      </c>
      <c r="AS7541">
        <f t="shared" si="476"/>
        <v>0</v>
      </c>
      <c r="AT7541">
        <f t="shared" si="474"/>
        <v>0</v>
      </c>
    </row>
    <row r="7542" spans="2:46" ht="15.75" customHeight="1">
      <c r="B7542" t="str">
        <f t="shared" si="473"/>
        <v/>
      </c>
      <c r="C7542" s="73"/>
      <c r="D7542" s="73"/>
      <c r="E7542" s="77"/>
      <c r="F7542" s="74"/>
      <c r="G7542" s="73"/>
      <c r="H7542" s="74"/>
      <c r="I7542" s="74"/>
      <c r="J7542" s="74"/>
      <c r="K7542" s="74"/>
      <c r="L7542" s="74"/>
      <c r="M7542" s="74"/>
      <c r="N7542" s="74"/>
      <c r="O7542" s="74"/>
      <c r="P7542" s="74"/>
      <c r="Q7542" s="78"/>
      <c r="AR7542">
        <f t="shared" si="475"/>
        <v>0</v>
      </c>
      <c r="AS7542">
        <f t="shared" si="476"/>
        <v>0</v>
      </c>
      <c r="AT7542">
        <f t="shared" si="474"/>
        <v>0</v>
      </c>
    </row>
    <row r="7543" spans="2:46" ht="15.75" customHeight="1">
      <c r="B7543" t="str">
        <f t="shared" si="473"/>
        <v/>
      </c>
      <c r="C7543" s="73"/>
      <c r="D7543" s="73"/>
      <c r="E7543" s="77"/>
      <c r="F7543" s="74"/>
      <c r="G7543" s="73"/>
      <c r="H7543" s="74"/>
      <c r="I7543" s="74"/>
      <c r="J7543" s="74"/>
      <c r="K7543" s="74"/>
      <c r="L7543" s="74"/>
      <c r="M7543" s="74"/>
      <c r="N7543" s="74"/>
      <c r="O7543" s="74"/>
      <c r="P7543" s="74"/>
      <c r="Q7543" s="78"/>
      <c r="AR7543">
        <f t="shared" si="475"/>
        <v>0</v>
      </c>
      <c r="AS7543">
        <f t="shared" si="476"/>
        <v>0</v>
      </c>
      <c r="AT7543">
        <f t="shared" si="474"/>
        <v>0</v>
      </c>
    </row>
    <row r="7544" spans="2:46" ht="15.75" customHeight="1">
      <c r="B7544" t="str">
        <f t="shared" si="473"/>
        <v/>
      </c>
      <c r="C7544" s="73"/>
      <c r="D7544" s="73"/>
      <c r="E7544" s="77"/>
      <c r="F7544" s="74"/>
      <c r="G7544" s="73"/>
      <c r="H7544" s="74"/>
      <c r="I7544" s="74"/>
      <c r="J7544" s="74"/>
      <c r="K7544" s="74"/>
      <c r="L7544" s="74"/>
      <c r="M7544" s="74"/>
      <c r="N7544" s="74"/>
      <c r="O7544" s="74"/>
      <c r="P7544" s="74"/>
      <c r="Q7544" s="78"/>
      <c r="AR7544">
        <f t="shared" si="475"/>
        <v>0</v>
      </c>
      <c r="AS7544">
        <f t="shared" si="476"/>
        <v>0</v>
      </c>
      <c r="AT7544">
        <f t="shared" si="474"/>
        <v>0</v>
      </c>
    </row>
    <row r="7545" spans="2:46" ht="15.75" customHeight="1">
      <c r="B7545" t="str">
        <f t="shared" si="473"/>
        <v/>
      </c>
      <c r="C7545" s="73"/>
      <c r="D7545" s="73"/>
      <c r="E7545" s="77"/>
      <c r="F7545" s="74"/>
      <c r="G7545" s="73"/>
      <c r="H7545" s="74"/>
      <c r="I7545" s="74"/>
      <c r="J7545" s="74"/>
      <c r="K7545" s="74"/>
      <c r="L7545" s="74"/>
      <c r="M7545" s="74"/>
      <c r="N7545" s="74"/>
      <c r="O7545" s="74"/>
      <c r="P7545" s="74"/>
      <c r="Q7545" s="78"/>
      <c r="AR7545">
        <f t="shared" si="475"/>
        <v>0</v>
      </c>
      <c r="AS7545">
        <f t="shared" si="476"/>
        <v>0</v>
      </c>
      <c r="AT7545">
        <f t="shared" si="474"/>
        <v>0</v>
      </c>
    </row>
    <row r="7546" spans="2:46" ht="15.75" customHeight="1">
      <c r="B7546" t="str">
        <f t="shared" si="473"/>
        <v/>
      </c>
      <c r="C7546" s="73"/>
      <c r="D7546" s="73"/>
      <c r="E7546" s="77"/>
      <c r="F7546" s="74"/>
      <c r="G7546" s="73"/>
      <c r="H7546" s="74"/>
      <c r="I7546" s="74"/>
      <c r="J7546" s="74"/>
      <c r="K7546" s="74"/>
      <c r="L7546" s="74"/>
      <c r="M7546" s="74"/>
      <c r="N7546" s="74"/>
      <c r="O7546" s="74"/>
      <c r="P7546" s="74"/>
      <c r="Q7546" s="78"/>
      <c r="AR7546">
        <f t="shared" si="475"/>
        <v>0</v>
      </c>
      <c r="AS7546">
        <f t="shared" si="476"/>
        <v>0</v>
      </c>
      <c r="AT7546">
        <f t="shared" si="474"/>
        <v>0</v>
      </c>
    </row>
    <row r="7547" spans="2:46" ht="15.75" customHeight="1">
      <c r="B7547" t="str">
        <f t="shared" si="473"/>
        <v/>
      </c>
      <c r="C7547" s="73"/>
      <c r="D7547" s="73"/>
      <c r="E7547" s="77"/>
      <c r="F7547" s="74"/>
      <c r="G7547" s="73"/>
      <c r="H7547" s="74"/>
      <c r="I7547" s="74"/>
      <c r="J7547" s="74"/>
      <c r="K7547" s="74"/>
      <c r="L7547" s="74"/>
      <c r="M7547" s="74"/>
      <c r="N7547" s="74"/>
      <c r="O7547" s="74"/>
      <c r="P7547" s="74"/>
      <c r="Q7547" s="78"/>
      <c r="AR7547">
        <f t="shared" si="475"/>
        <v>0</v>
      </c>
      <c r="AS7547">
        <f t="shared" si="476"/>
        <v>0</v>
      </c>
      <c r="AT7547">
        <f t="shared" si="474"/>
        <v>0</v>
      </c>
    </row>
    <row r="7548" spans="2:46" ht="15.75" customHeight="1">
      <c r="B7548" t="str">
        <f t="shared" si="473"/>
        <v/>
      </c>
      <c r="C7548" s="73"/>
      <c r="D7548" s="73"/>
      <c r="E7548" s="77"/>
      <c r="F7548" s="74"/>
      <c r="G7548" s="73"/>
      <c r="H7548" s="74"/>
      <c r="I7548" s="74"/>
      <c r="J7548" s="74"/>
      <c r="K7548" s="74"/>
      <c r="L7548" s="74"/>
      <c r="M7548" s="74"/>
      <c r="N7548" s="74"/>
      <c r="O7548" s="74"/>
      <c r="P7548" s="74"/>
      <c r="Q7548" s="78"/>
      <c r="AR7548">
        <f t="shared" si="475"/>
        <v>0</v>
      </c>
      <c r="AS7548">
        <f t="shared" si="476"/>
        <v>0</v>
      </c>
      <c r="AT7548">
        <f t="shared" si="474"/>
        <v>0</v>
      </c>
    </row>
    <row r="7549" spans="2:46" ht="15.75" customHeight="1">
      <c r="B7549" t="str">
        <f t="shared" si="473"/>
        <v/>
      </c>
      <c r="C7549" s="73"/>
      <c r="D7549" s="73"/>
      <c r="E7549" s="77"/>
      <c r="F7549" s="74"/>
      <c r="G7549" s="73"/>
      <c r="H7549" s="74"/>
      <c r="I7549" s="74"/>
      <c r="J7549" s="74"/>
      <c r="K7549" s="74"/>
      <c r="L7549" s="74"/>
      <c r="M7549" s="74"/>
      <c r="N7549" s="74"/>
      <c r="O7549" s="74"/>
      <c r="P7549" s="74"/>
      <c r="Q7549" s="78"/>
      <c r="AR7549">
        <f t="shared" si="475"/>
        <v>0</v>
      </c>
      <c r="AS7549">
        <f t="shared" si="476"/>
        <v>0</v>
      </c>
      <c r="AT7549">
        <f t="shared" si="474"/>
        <v>0</v>
      </c>
    </row>
    <row r="7550" spans="2:46" ht="15.75" customHeight="1">
      <c r="B7550" t="str">
        <f t="shared" si="473"/>
        <v/>
      </c>
      <c r="C7550" s="73"/>
      <c r="D7550" s="73"/>
      <c r="E7550" s="77"/>
      <c r="F7550" s="74"/>
      <c r="G7550" s="73"/>
      <c r="H7550" s="74"/>
      <c r="I7550" s="74"/>
      <c r="J7550" s="74"/>
      <c r="K7550" s="74"/>
      <c r="L7550" s="74"/>
      <c r="M7550" s="74"/>
      <c r="N7550" s="74"/>
      <c r="O7550" s="74"/>
      <c r="P7550" s="74"/>
      <c r="Q7550" s="78"/>
      <c r="AR7550">
        <f t="shared" si="475"/>
        <v>0</v>
      </c>
      <c r="AS7550">
        <f t="shared" si="476"/>
        <v>0</v>
      </c>
      <c r="AT7550">
        <f t="shared" si="474"/>
        <v>0</v>
      </c>
    </row>
    <row r="7551" spans="2:46" ht="15.75" customHeight="1">
      <c r="B7551" t="str">
        <f t="shared" si="473"/>
        <v/>
      </c>
      <c r="C7551" s="73"/>
      <c r="D7551" s="73"/>
      <c r="E7551" s="77"/>
      <c r="F7551" s="74"/>
      <c r="G7551" s="73"/>
      <c r="H7551" s="74"/>
      <c r="I7551" s="74"/>
      <c r="J7551" s="74"/>
      <c r="K7551" s="74"/>
      <c r="L7551" s="74"/>
      <c r="M7551" s="74"/>
      <c r="N7551" s="74"/>
      <c r="O7551" s="74"/>
      <c r="P7551" s="74"/>
      <c r="Q7551" s="78"/>
      <c r="AR7551">
        <f t="shared" si="475"/>
        <v>0</v>
      </c>
      <c r="AS7551">
        <f t="shared" si="476"/>
        <v>0</v>
      </c>
      <c r="AT7551">
        <f t="shared" si="474"/>
        <v>0</v>
      </c>
    </row>
    <row r="7552" spans="2:46" ht="15.75" customHeight="1">
      <c r="B7552" t="str">
        <f t="shared" si="473"/>
        <v/>
      </c>
      <c r="C7552" s="73"/>
      <c r="D7552" s="73"/>
      <c r="E7552" s="77"/>
      <c r="F7552" s="74"/>
      <c r="G7552" s="73"/>
      <c r="H7552" s="74"/>
      <c r="I7552" s="74"/>
      <c r="J7552" s="74"/>
      <c r="K7552" s="74"/>
      <c r="L7552" s="74"/>
      <c r="M7552" s="74"/>
      <c r="N7552" s="74"/>
      <c r="O7552" s="74"/>
      <c r="P7552" s="74"/>
      <c r="Q7552" s="78"/>
      <c r="AR7552">
        <f t="shared" si="475"/>
        <v>0</v>
      </c>
      <c r="AS7552">
        <f t="shared" si="476"/>
        <v>0</v>
      </c>
      <c r="AT7552">
        <f t="shared" si="474"/>
        <v>0</v>
      </c>
    </row>
    <row r="7553" spans="2:46" ht="15.75" customHeight="1">
      <c r="B7553" t="str">
        <f t="shared" si="473"/>
        <v/>
      </c>
      <c r="C7553" s="73"/>
      <c r="D7553" s="73"/>
      <c r="E7553" s="77"/>
      <c r="F7553" s="74"/>
      <c r="G7553" s="73"/>
      <c r="H7553" s="74"/>
      <c r="I7553" s="74"/>
      <c r="J7553" s="74"/>
      <c r="K7553" s="74"/>
      <c r="L7553" s="74"/>
      <c r="M7553" s="74"/>
      <c r="N7553" s="74"/>
      <c r="O7553" s="74"/>
      <c r="P7553" s="74"/>
      <c r="Q7553" s="78"/>
      <c r="AR7553">
        <f t="shared" si="475"/>
        <v>0</v>
      </c>
      <c r="AS7553">
        <f t="shared" si="476"/>
        <v>0</v>
      </c>
      <c r="AT7553">
        <f t="shared" si="474"/>
        <v>0</v>
      </c>
    </row>
    <row r="7554" spans="2:46" ht="15.75" customHeight="1">
      <c r="B7554" t="str">
        <f t="shared" ref="B7554:B7617" si="477">D7554&amp;Q7554&amp;E7554</f>
        <v/>
      </c>
      <c r="C7554" s="73"/>
      <c r="D7554" s="73"/>
      <c r="E7554" s="77"/>
      <c r="F7554" s="74"/>
      <c r="G7554" s="73"/>
      <c r="H7554" s="74"/>
      <c r="I7554" s="74"/>
      <c r="J7554" s="74"/>
      <c r="K7554" s="74"/>
      <c r="L7554" s="74"/>
      <c r="M7554" s="74"/>
      <c r="N7554" s="74"/>
      <c r="O7554" s="74"/>
      <c r="P7554" s="74"/>
      <c r="Q7554" s="78"/>
      <c r="AR7554">
        <f t="shared" si="475"/>
        <v>0</v>
      </c>
      <c r="AS7554">
        <f t="shared" si="476"/>
        <v>0</v>
      </c>
      <c r="AT7554">
        <f t="shared" ref="AT7554:AT7617" si="478">AR7554-AS7554</f>
        <v>0</v>
      </c>
    </row>
    <row r="7555" spans="2:46" ht="15.75" customHeight="1">
      <c r="B7555" t="str">
        <f t="shared" si="477"/>
        <v/>
      </c>
      <c r="C7555" s="73"/>
      <c r="D7555" s="73"/>
      <c r="E7555" s="77"/>
      <c r="F7555" s="74"/>
      <c r="G7555" s="73"/>
      <c r="H7555" s="74"/>
      <c r="I7555" s="74"/>
      <c r="J7555" s="74"/>
      <c r="K7555" s="74"/>
      <c r="L7555" s="74"/>
      <c r="M7555" s="74"/>
      <c r="N7555" s="74"/>
      <c r="O7555" s="74"/>
      <c r="P7555" s="74"/>
      <c r="Q7555" s="78"/>
      <c r="AR7555">
        <f t="shared" si="475"/>
        <v>0</v>
      </c>
      <c r="AS7555">
        <f t="shared" si="476"/>
        <v>0</v>
      </c>
      <c r="AT7555">
        <f t="shared" si="478"/>
        <v>0</v>
      </c>
    </row>
    <row r="7556" spans="2:46" ht="15.75" customHeight="1">
      <c r="B7556" t="str">
        <f t="shared" si="477"/>
        <v/>
      </c>
      <c r="C7556" s="73"/>
      <c r="D7556" s="73"/>
      <c r="E7556" s="77"/>
      <c r="F7556" s="74"/>
      <c r="G7556" s="73"/>
      <c r="H7556" s="74"/>
      <c r="I7556" s="74"/>
      <c r="J7556" s="74"/>
      <c r="K7556" s="74"/>
      <c r="L7556" s="74"/>
      <c r="M7556" s="74"/>
      <c r="N7556" s="74"/>
      <c r="O7556" s="74"/>
      <c r="P7556" s="74"/>
      <c r="Q7556" s="78"/>
      <c r="AR7556">
        <f t="shared" si="475"/>
        <v>0</v>
      </c>
      <c r="AS7556">
        <f t="shared" si="476"/>
        <v>0</v>
      </c>
      <c r="AT7556">
        <f t="shared" si="478"/>
        <v>0</v>
      </c>
    </row>
    <row r="7557" spans="2:46" ht="15.75" customHeight="1">
      <c r="B7557" t="str">
        <f t="shared" si="477"/>
        <v/>
      </c>
      <c r="C7557" s="73"/>
      <c r="D7557" s="73"/>
      <c r="E7557" s="77"/>
      <c r="F7557" s="74"/>
      <c r="G7557" s="73"/>
      <c r="H7557" s="74"/>
      <c r="I7557" s="74"/>
      <c r="J7557" s="74"/>
      <c r="K7557" s="74"/>
      <c r="L7557" s="74"/>
      <c r="M7557" s="74"/>
      <c r="N7557" s="74"/>
      <c r="O7557" s="74"/>
      <c r="P7557" s="74"/>
      <c r="Q7557" s="78"/>
      <c r="AR7557">
        <f t="shared" si="475"/>
        <v>0</v>
      </c>
      <c r="AS7557">
        <f t="shared" si="476"/>
        <v>0</v>
      </c>
      <c r="AT7557">
        <f t="shared" si="478"/>
        <v>0</v>
      </c>
    </row>
    <row r="7558" spans="2:46" ht="15.75" customHeight="1">
      <c r="B7558" t="str">
        <f t="shared" si="477"/>
        <v/>
      </c>
      <c r="C7558" s="73"/>
      <c r="D7558" s="73"/>
      <c r="E7558" s="77"/>
      <c r="F7558" s="74"/>
      <c r="G7558" s="73"/>
      <c r="H7558" s="74"/>
      <c r="I7558" s="74"/>
      <c r="J7558" s="74"/>
      <c r="K7558" s="74"/>
      <c r="L7558" s="74"/>
      <c r="M7558" s="74"/>
      <c r="N7558" s="74"/>
      <c r="O7558" s="74"/>
      <c r="P7558" s="74"/>
      <c r="Q7558" s="78"/>
      <c r="AR7558">
        <f t="shared" si="475"/>
        <v>0</v>
      </c>
      <c r="AS7558">
        <f t="shared" si="476"/>
        <v>0</v>
      </c>
      <c r="AT7558">
        <f t="shared" si="478"/>
        <v>0</v>
      </c>
    </row>
    <row r="7559" spans="2:46" ht="15.75" customHeight="1">
      <c r="B7559" t="str">
        <f t="shared" si="477"/>
        <v/>
      </c>
      <c r="C7559" s="73"/>
      <c r="D7559" s="73"/>
      <c r="E7559" s="77"/>
      <c r="F7559" s="74"/>
      <c r="G7559" s="73"/>
      <c r="H7559" s="74"/>
      <c r="I7559" s="74"/>
      <c r="J7559" s="74"/>
      <c r="K7559" s="74"/>
      <c r="L7559" s="74"/>
      <c r="M7559" s="74"/>
      <c r="N7559" s="74"/>
      <c r="O7559" s="74"/>
      <c r="P7559" s="74"/>
      <c r="Q7559" s="78"/>
      <c r="AR7559">
        <f t="shared" si="475"/>
        <v>0</v>
      </c>
      <c r="AS7559">
        <f t="shared" si="476"/>
        <v>0</v>
      </c>
      <c r="AT7559">
        <f t="shared" si="478"/>
        <v>0</v>
      </c>
    </row>
    <row r="7560" spans="2:46" ht="15.75" customHeight="1">
      <c r="B7560" t="str">
        <f t="shared" si="477"/>
        <v/>
      </c>
      <c r="C7560" s="73"/>
      <c r="D7560" s="73"/>
      <c r="E7560" s="77"/>
      <c r="F7560" s="74"/>
      <c r="G7560" s="73"/>
      <c r="H7560" s="74"/>
      <c r="I7560" s="74"/>
      <c r="J7560" s="74"/>
      <c r="K7560" s="74"/>
      <c r="L7560" s="74"/>
      <c r="M7560" s="74"/>
      <c r="N7560" s="74"/>
      <c r="O7560" s="74"/>
      <c r="P7560" s="74"/>
      <c r="Q7560" s="78"/>
      <c r="AR7560">
        <f t="shared" ref="AR7560:AR7623" si="479">IF($AU$2&lt;&gt;5,NA(),IF(D7560=D7559,0,IF(AND(D17061=D7560,D7561=D7560),O7560+O7561+O17061,IF(D7561=D7560,O7561+O7560,O7560))))</f>
        <v>0</v>
      </c>
      <c r="AS7560">
        <f t="shared" ref="AS7560:AS7623" si="480">IF($AU$2&lt;&gt;5,NA(),IF(D7560=D7559,0,IF(AND(D17061=D7560,D7561=D7560),P7560+P7561+P17061,IF(D7561=D7560,P7561+P7560,P7560))))</f>
        <v>0</v>
      </c>
      <c r="AT7560">
        <f t="shared" si="478"/>
        <v>0</v>
      </c>
    </row>
    <row r="7561" spans="2:46" ht="15.75" customHeight="1">
      <c r="B7561" t="str">
        <f t="shared" si="477"/>
        <v/>
      </c>
      <c r="C7561" s="73"/>
      <c r="D7561" s="73"/>
      <c r="E7561" s="77"/>
      <c r="F7561" s="74"/>
      <c r="G7561" s="73"/>
      <c r="H7561" s="74"/>
      <c r="I7561" s="74"/>
      <c r="J7561" s="74"/>
      <c r="K7561" s="74"/>
      <c r="L7561" s="74"/>
      <c r="M7561" s="74"/>
      <c r="N7561" s="74"/>
      <c r="O7561" s="74"/>
      <c r="P7561" s="74"/>
      <c r="Q7561" s="78"/>
      <c r="AR7561">
        <f t="shared" si="479"/>
        <v>0</v>
      </c>
      <c r="AS7561">
        <f t="shared" si="480"/>
        <v>0</v>
      </c>
      <c r="AT7561">
        <f t="shared" si="478"/>
        <v>0</v>
      </c>
    </row>
    <row r="7562" spans="2:46" ht="15.75" customHeight="1">
      <c r="B7562" t="str">
        <f t="shared" si="477"/>
        <v/>
      </c>
      <c r="C7562" s="73"/>
      <c r="D7562" s="73"/>
      <c r="E7562" s="77"/>
      <c r="F7562" s="74"/>
      <c r="G7562" s="73"/>
      <c r="H7562" s="74"/>
      <c r="I7562" s="74"/>
      <c r="J7562" s="74"/>
      <c r="K7562" s="74"/>
      <c r="L7562" s="74"/>
      <c r="M7562" s="74"/>
      <c r="N7562" s="74"/>
      <c r="O7562" s="74"/>
      <c r="P7562" s="74"/>
      <c r="Q7562" s="78"/>
      <c r="AR7562">
        <f t="shared" si="479"/>
        <v>0</v>
      </c>
      <c r="AS7562">
        <f t="shared" si="480"/>
        <v>0</v>
      </c>
      <c r="AT7562">
        <f t="shared" si="478"/>
        <v>0</v>
      </c>
    </row>
    <row r="7563" spans="2:46" ht="15.75" customHeight="1">
      <c r="B7563" t="str">
        <f t="shared" si="477"/>
        <v/>
      </c>
      <c r="C7563" s="73"/>
      <c r="D7563" s="73"/>
      <c r="E7563" s="77"/>
      <c r="F7563" s="74"/>
      <c r="G7563" s="73"/>
      <c r="H7563" s="74"/>
      <c r="I7563" s="74"/>
      <c r="J7563" s="74"/>
      <c r="K7563" s="74"/>
      <c r="L7563" s="74"/>
      <c r="M7563" s="74"/>
      <c r="N7563" s="74"/>
      <c r="O7563" s="74"/>
      <c r="P7563" s="74"/>
      <c r="Q7563" s="78"/>
      <c r="AR7563">
        <f t="shared" si="479"/>
        <v>0</v>
      </c>
      <c r="AS7563">
        <f t="shared" si="480"/>
        <v>0</v>
      </c>
      <c r="AT7563">
        <f t="shared" si="478"/>
        <v>0</v>
      </c>
    </row>
    <row r="7564" spans="2:46" ht="15.75" customHeight="1">
      <c r="B7564" t="str">
        <f t="shared" si="477"/>
        <v/>
      </c>
      <c r="C7564" s="73"/>
      <c r="D7564" s="73"/>
      <c r="E7564" s="77"/>
      <c r="F7564" s="74"/>
      <c r="G7564" s="73"/>
      <c r="H7564" s="74"/>
      <c r="I7564" s="74"/>
      <c r="J7564" s="74"/>
      <c r="K7564" s="74"/>
      <c r="L7564" s="74"/>
      <c r="M7564" s="74"/>
      <c r="N7564" s="74"/>
      <c r="O7564" s="74"/>
      <c r="P7564" s="74"/>
      <c r="Q7564" s="78"/>
      <c r="AR7564">
        <f t="shared" si="479"/>
        <v>0</v>
      </c>
      <c r="AS7564">
        <f t="shared" si="480"/>
        <v>0</v>
      </c>
      <c r="AT7564">
        <f t="shared" si="478"/>
        <v>0</v>
      </c>
    </row>
    <row r="7565" spans="2:46" ht="15.75" customHeight="1">
      <c r="B7565" t="str">
        <f t="shared" si="477"/>
        <v/>
      </c>
      <c r="C7565" s="73"/>
      <c r="D7565" s="73"/>
      <c r="E7565" s="77"/>
      <c r="F7565" s="74"/>
      <c r="G7565" s="73"/>
      <c r="H7565" s="74"/>
      <c r="I7565" s="74"/>
      <c r="J7565" s="74"/>
      <c r="K7565" s="74"/>
      <c r="L7565" s="74"/>
      <c r="M7565" s="74"/>
      <c r="N7565" s="74"/>
      <c r="O7565" s="74"/>
      <c r="P7565" s="74"/>
      <c r="Q7565" s="78"/>
      <c r="AR7565">
        <f t="shared" si="479"/>
        <v>0</v>
      </c>
      <c r="AS7565">
        <f t="shared" si="480"/>
        <v>0</v>
      </c>
      <c r="AT7565">
        <f t="shared" si="478"/>
        <v>0</v>
      </c>
    </row>
    <row r="7566" spans="2:46" ht="15.75" customHeight="1">
      <c r="B7566" t="str">
        <f t="shared" si="477"/>
        <v/>
      </c>
      <c r="C7566" s="73"/>
      <c r="D7566" s="73"/>
      <c r="E7566" s="77"/>
      <c r="F7566" s="74"/>
      <c r="G7566" s="73"/>
      <c r="H7566" s="74"/>
      <c r="I7566" s="74"/>
      <c r="J7566" s="74"/>
      <c r="K7566" s="74"/>
      <c r="L7566" s="74"/>
      <c r="M7566" s="74"/>
      <c r="N7566" s="74"/>
      <c r="O7566" s="74"/>
      <c r="P7566" s="74"/>
      <c r="Q7566" s="78"/>
      <c r="AR7566">
        <f t="shared" si="479"/>
        <v>0</v>
      </c>
      <c r="AS7566">
        <f t="shared" si="480"/>
        <v>0</v>
      </c>
      <c r="AT7566">
        <f t="shared" si="478"/>
        <v>0</v>
      </c>
    </row>
    <row r="7567" spans="2:46" ht="15.75" customHeight="1">
      <c r="B7567" t="str">
        <f t="shared" si="477"/>
        <v/>
      </c>
      <c r="C7567" s="73"/>
      <c r="D7567" s="73"/>
      <c r="E7567" s="77"/>
      <c r="F7567" s="74"/>
      <c r="G7567" s="73"/>
      <c r="H7567" s="74"/>
      <c r="I7567" s="74"/>
      <c r="J7567" s="74"/>
      <c r="K7567" s="74"/>
      <c r="L7567" s="74"/>
      <c r="M7567" s="74"/>
      <c r="N7567" s="74"/>
      <c r="O7567" s="74"/>
      <c r="P7567" s="74"/>
      <c r="Q7567" s="78"/>
      <c r="AR7567">
        <f t="shared" si="479"/>
        <v>0</v>
      </c>
      <c r="AS7567">
        <f t="shared" si="480"/>
        <v>0</v>
      </c>
      <c r="AT7567">
        <f t="shared" si="478"/>
        <v>0</v>
      </c>
    </row>
    <row r="7568" spans="2:46" ht="15.75" customHeight="1">
      <c r="B7568" t="str">
        <f t="shared" si="477"/>
        <v/>
      </c>
      <c r="C7568" s="73"/>
      <c r="D7568" s="73"/>
      <c r="E7568" s="77"/>
      <c r="F7568" s="74"/>
      <c r="G7568" s="73"/>
      <c r="H7568" s="74"/>
      <c r="I7568" s="74"/>
      <c r="J7568" s="74"/>
      <c r="K7568" s="74"/>
      <c r="L7568" s="74"/>
      <c r="M7568" s="74"/>
      <c r="N7568" s="74"/>
      <c r="O7568" s="74"/>
      <c r="P7568" s="74"/>
      <c r="Q7568" s="78"/>
      <c r="AR7568">
        <f t="shared" si="479"/>
        <v>0</v>
      </c>
      <c r="AS7568">
        <f t="shared" si="480"/>
        <v>0</v>
      </c>
      <c r="AT7568">
        <f t="shared" si="478"/>
        <v>0</v>
      </c>
    </row>
    <row r="7569" spans="2:46" ht="15.75" customHeight="1">
      <c r="B7569" t="str">
        <f t="shared" si="477"/>
        <v/>
      </c>
      <c r="C7569" s="73"/>
      <c r="D7569" s="73"/>
      <c r="E7569" s="77"/>
      <c r="F7569" s="74"/>
      <c r="G7569" s="73"/>
      <c r="H7569" s="74"/>
      <c r="I7569" s="74"/>
      <c r="J7569" s="74"/>
      <c r="K7569" s="74"/>
      <c r="L7569" s="74"/>
      <c r="M7569" s="74"/>
      <c r="N7569" s="74"/>
      <c r="O7569" s="74"/>
      <c r="P7569" s="74"/>
      <c r="Q7569" s="78"/>
      <c r="AR7569">
        <f t="shared" si="479"/>
        <v>0</v>
      </c>
      <c r="AS7569">
        <f t="shared" si="480"/>
        <v>0</v>
      </c>
      <c r="AT7569">
        <f t="shared" si="478"/>
        <v>0</v>
      </c>
    </row>
    <row r="7570" spans="2:46" ht="15.75" customHeight="1">
      <c r="B7570" t="str">
        <f t="shared" si="477"/>
        <v/>
      </c>
      <c r="C7570" s="73"/>
      <c r="D7570" s="73"/>
      <c r="E7570" s="77"/>
      <c r="F7570" s="74"/>
      <c r="G7570" s="73"/>
      <c r="H7570" s="74"/>
      <c r="I7570" s="74"/>
      <c r="J7570" s="74"/>
      <c r="K7570" s="74"/>
      <c r="L7570" s="74"/>
      <c r="M7570" s="74"/>
      <c r="N7570" s="74"/>
      <c r="O7570" s="74"/>
      <c r="P7570" s="74"/>
      <c r="Q7570" s="78"/>
      <c r="AR7570">
        <f t="shared" si="479"/>
        <v>0</v>
      </c>
      <c r="AS7570">
        <f t="shared" si="480"/>
        <v>0</v>
      </c>
      <c r="AT7570">
        <f t="shared" si="478"/>
        <v>0</v>
      </c>
    </row>
    <row r="7571" spans="2:46" ht="15.75" customHeight="1">
      <c r="B7571" t="str">
        <f t="shared" si="477"/>
        <v/>
      </c>
      <c r="C7571" s="73"/>
      <c r="D7571" s="73"/>
      <c r="E7571" s="77"/>
      <c r="F7571" s="74"/>
      <c r="G7571" s="73"/>
      <c r="H7571" s="74"/>
      <c r="I7571" s="74"/>
      <c r="J7571" s="74"/>
      <c r="K7571" s="74"/>
      <c r="L7571" s="74"/>
      <c r="M7571" s="74"/>
      <c r="N7571" s="74"/>
      <c r="O7571" s="74"/>
      <c r="P7571" s="74"/>
      <c r="Q7571" s="78"/>
      <c r="AR7571">
        <f t="shared" si="479"/>
        <v>0</v>
      </c>
      <c r="AS7571">
        <f t="shared" si="480"/>
        <v>0</v>
      </c>
      <c r="AT7571">
        <f t="shared" si="478"/>
        <v>0</v>
      </c>
    </row>
    <row r="7572" spans="2:46" ht="15.75" customHeight="1">
      <c r="B7572" t="str">
        <f t="shared" si="477"/>
        <v/>
      </c>
      <c r="C7572" s="73"/>
      <c r="D7572" s="73"/>
      <c r="E7572" s="77"/>
      <c r="F7572" s="74"/>
      <c r="G7572" s="73"/>
      <c r="H7572" s="74"/>
      <c r="I7572" s="74"/>
      <c r="J7572" s="74"/>
      <c r="K7572" s="74"/>
      <c r="L7572" s="74"/>
      <c r="M7572" s="74"/>
      <c r="N7572" s="74"/>
      <c r="O7572" s="74"/>
      <c r="P7572" s="74"/>
      <c r="Q7572" s="78"/>
      <c r="AR7572">
        <f t="shared" si="479"/>
        <v>0</v>
      </c>
      <c r="AS7572">
        <f t="shared" si="480"/>
        <v>0</v>
      </c>
      <c r="AT7572">
        <f t="shared" si="478"/>
        <v>0</v>
      </c>
    </row>
    <row r="7573" spans="2:46" ht="15.75" customHeight="1">
      <c r="B7573" t="str">
        <f t="shared" si="477"/>
        <v/>
      </c>
      <c r="C7573" s="73"/>
      <c r="D7573" s="73"/>
      <c r="E7573" s="77"/>
      <c r="F7573" s="74"/>
      <c r="G7573" s="73"/>
      <c r="H7573" s="74"/>
      <c r="I7573" s="74"/>
      <c r="J7573" s="74"/>
      <c r="K7573" s="74"/>
      <c r="L7573" s="74"/>
      <c r="M7573" s="74"/>
      <c r="N7573" s="74"/>
      <c r="O7573" s="74"/>
      <c r="P7573" s="74"/>
      <c r="Q7573" s="78"/>
      <c r="AR7573">
        <f t="shared" si="479"/>
        <v>0</v>
      </c>
      <c r="AS7573">
        <f t="shared" si="480"/>
        <v>0</v>
      </c>
      <c r="AT7573">
        <f t="shared" si="478"/>
        <v>0</v>
      </c>
    </row>
    <row r="7574" spans="2:46" ht="15.75" customHeight="1">
      <c r="B7574" t="str">
        <f t="shared" si="477"/>
        <v/>
      </c>
      <c r="C7574" s="73"/>
      <c r="D7574" s="73"/>
      <c r="E7574" s="77"/>
      <c r="F7574" s="74"/>
      <c r="G7574" s="73"/>
      <c r="H7574" s="74"/>
      <c r="I7574" s="74"/>
      <c r="J7574" s="74"/>
      <c r="K7574" s="74"/>
      <c r="L7574" s="74"/>
      <c r="M7574" s="74"/>
      <c r="N7574" s="74"/>
      <c r="O7574" s="74"/>
      <c r="P7574" s="74"/>
      <c r="Q7574" s="78"/>
      <c r="AR7574">
        <f t="shared" si="479"/>
        <v>0</v>
      </c>
      <c r="AS7574">
        <f t="shared" si="480"/>
        <v>0</v>
      </c>
      <c r="AT7574">
        <f t="shared" si="478"/>
        <v>0</v>
      </c>
    </row>
    <row r="7575" spans="2:46" ht="15.75" customHeight="1">
      <c r="B7575" t="str">
        <f t="shared" si="477"/>
        <v/>
      </c>
      <c r="C7575" s="73"/>
      <c r="D7575" s="73"/>
      <c r="E7575" s="77"/>
      <c r="F7575" s="74"/>
      <c r="G7575" s="73"/>
      <c r="H7575" s="74"/>
      <c r="I7575" s="74"/>
      <c r="J7575" s="74"/>
      <c r="K7575" s="74"/>
      <c r="L7575" s="74"/>
      <c r="M7575" s="74"/>
      <c r="N7575" s="74"/>
      <c r="O7575" s="74"/>
      <c r="P7575" s="74"/>
      <c r="Q7575" s="78"/>
      <c r="AR7575">
        <f t="shared" si="479"/>
        <v>0</v>
      </c>
      <c r="AS7575">
        <f t="shared" si="480"/>
        <v>0</v>
      </c>
      <c r="AT7575">
        <f t="shared" si="478"/>
        <v>0</v>
      </c>
    </row>
    <row r="7576" spans="2:46" ht="15.75" customHeight="1">
      <c r="B7576" t="str">
        <f t="shared" si="477"/>
        <v/>
      </c>
      <c r="C7576" s="73"/>
      <c r="D7576" s="73"/>
      <c r="E7576" s="77"/>
      <c r="F7576" s="74"/>
      <c r="G7576" s="73"/>
      <c r="H7576" s="74"/>
      <c r="I7576" s="74"/>
      <c r="J7576" s="74"/>
      <c r="K7576" s="74"/>
      <c r="L7576" s="74"/>
      <c r="M7576" s="74"/>
      <c r="N7576" s="74"/>
      <c r="O7576" s="74"/>
      <c r="P7576" s="74"/>
      <c r="Q7576" s="78"/>
      <c r="AR7576">
        <f t="shared" si="479"/>
        <v>0</v>
      </c>
      <c r="AS7576">
        <f t="shared" si="480"/>
        <v>0</v>
      </c>
      <c r="AT7576">
        <f t="shared" si="478"/>
        <v>0</v>
      </c>
    </row>
    <row r="7577" spans="2:46" ht="15.75" customHeight="1">
      <c r="B7577" t="str">
        <f t="shared" si="477"/>
        <v/>
      </c>
      <c r="C7577" s="73"/>
      <c r="D7577" s="73"/>
      <c r="E7577" s="77"/>
      <c r="F7577" s="74"/>
      <c r="G7577" s="73"/>
      <c r="H7577" s="74"/>
      <c r="I7577" s="74"/>
      <c r="J7577" s="74"/>
      <c r="K7577" s="74"/>
      <c r="L7577" s="74"/>
      <c r="M7577" s="74"/>
      <c r="N7577" s="74"/>
      <c r="O7577" s="74"/>
      <c r="P7577" s="74"/>
      <c r="Q7577" s="78"/>
      <c r="AR7577">
        <f t="shared" si="479"/>
        <v>0</v>
      </c>
      <c r="AS7577">
        <f t="shared" si="480"/>
        <v>0</v>
      </c>
      <c r="AT7577">
        <f t="shared" si="478"/>
        <v>0</v>
      </c>
    </row>
    <row r="7578" spans="2:46" ht="15.75" customHeight="1">
      <c r="B7578" t="str">
        <f t="shared" si="477"/>
        <v/>
      </c>
      <c r="C7578" s="73"/>
      <c r="D7578" s="73"/>
      <c r="E7578" s="77"/>
      <c r="F7578" s="74"/>
      <c r="G7578" s="73"/>
      <c r="H7578" s="74"/>
      <c r="I7578" s="74"/>
      <c r="J7578" s="74"/>
      <c r="K7578" s="74"/>
      <c r="L7578" s="74"/>
      <c r="M7578" s="74"/>
      <c r="N7578" s="74"/>
      <c r="O7578" s="74"/>
      <c r="P7578" s="74"/>
      <c r="Q7578" s="78"/>
      <c r="AR7578">
        <f t="shared" si="479"/>
        <v>0</v>
      </c>
      <c r="AS7578">
        <f t="shared" si="480"/>
        <v>0</v>
      </c>
      <c r="AT7578">
        <f t="shared" si="478"/>
        <v>0</v>
      </c>
    </row>
    <row r="7579" spans="2:46" ht="15.75" customHeight="1">
      <c r="B7579" t="str">
        <f t="shared" si="477"/>
        <v/>
      </c>
      <c r="C7579" s="73"/>
      <c r="D7579" s="73"/>
      <c r="E7579" s="77"/>
      <c r="F7579" s="74"/>
      <c r="G7579" s="73"/>
      <c r="H7579" s="74"/>
      <c r="I7579" s="74"/>
      <c r="J7579" s="74"/>
      <c r="K7579" s="74"/>
      <c r="L7579" s="74"/>
      <c r="M7579" s="74"/>
      <c r="N7579" s="74"/>
      <c r="O7579" s="74"/>
      <c r="P7579" s="74"/>
      <c r="Q7579" s="78"/>
      <c r="AR7579">
        <f t="shared" si="479"/>
        <v>0</v>
      </c>
      <c r="AS7579">
        <f t="shared" si="480"/>
        <v>0</v>
      </c>
      <c r="AT7579">
        <f t="shared" si="478"/>
        <v>0</v>
      </c>
    </row>
    <row r="7580" spans="2:46" ht="15.75" customHeight="1">
      <c r="B7580" t="str">
        <f t="shared" si="477"/>
        <v/>
      </c>
      <c r="C7580" s="73"/>
      <c r="D7580" s="73"/>
      <c r="E7580" s="77"/>
      <c r="F7580" s="74"/>
      <c r="G7580" s="73"/>
      <c r="H7580" s="74"/>
      <c r="I7580" s="74"/>
      <c r="J7580" s="74"/>
      <c r="K7580" s="74"/>
      <c r="L7580" s="74"/>
      <c r="M7580" s="74"/>
      <c r="N7580" s="74"/>
      <c r="O7580" s="74"/>
      <c r="P7580" s="74"/>
      <c r="Q7580" s="78"/>
      <c r="AR7580">
        <f t="shared" si="479"/>
        <v>0</v>
      </c>
      <c r="AS7580">
        <f t="shared" si="480"/>
        <v>0</v>
      </c>
      <c r="AT7580">
        <f t="shared" si="478"/>
        <v>0</v>
      </c>
    </row>
    <row r="7581" spans="2:46" ht="15.75" customHeight="1">
      <c r="B7581" t="str">
        <f t="shared" si="477"/>
        <v/>
      </c>
      <c r="C7581" s="73"/>
      <c r="D7581" s="73"/>
      <c r="E7581" s="77"/>
      <c r="F7581" s="74"/>
      <c r="G7581" s="73"/>
      <c r="H7581" s="74"/>
      <c r="I7581" s="74"/>
      <c r="J7581" s="74"/>
      <c r="K7581" s="74"/>
      <c r="L7581" s="74"/>
      <c r="M7581" s="74"/>
      <c r="N7581" s="74"/>
      <c r="O7581" s="74"/>
      <c r="P7581" s="74"/>
      <c r="Q7581" s="78"/>
      <c r="AR7581">
        <f t="shared" si="479"/>
        <v>0</v>
      </c>
      <c r="AS7581">
        <f t="shared" si="480"/>
        <v>0</v>
      </c>
      <c r="AT7581">
        <f t="shared" si="478"/>
        <v>0</v>
      </c>
    </row>
    <row r="7582" spans="2:46" ht="15.75" customHeight="1">
      <c r="B7582" t="str">
        <f t="shared" si="477"/>
        <v/>
      </c>
      <c r="C7582" s="73"/>
      <c r="D7582" s="73"/>
      <c r="E7582" s="77"/>
      <c r="F7582" s="74"/>
      <c r="G7582" s="73"/>
      <c r="H7582" s="74"/>
      <c r="I7582" s="74"/>
      <c r="J7582" s="74"/>
      <c r="K7582" s="74"/>
      <c r="L7582" s="74"/>
      <c r="M7582" s="74"/>
      <c r="N7582" s="74"/>
      <c r="O7582" s="74"/>
      <c r="P7582" s="74"/>
      <c r="Q7582" s="78"/>
      <c r="AR7582">
        <f t="shared" si="479"/>
        <v>0</v>
      </c>
      <c r="AS7582">
        <f t="shared" si="480"/>
        <v>0</v>
      </c>
      <c r="AT7582">
        <f t="shared" si="478"/>
        <v>0</v>
      </c>
    </row>
    <row r="7583" spans="2:46" ht="15.75" customHeight="1">
      <c r="B7583" t="str">
        <f t="shared" si="477"/>
        <v/>
      </c>
      <c r="C7583" s="73"/>
      <c r="D7583" s="73"/>
      <c r="E7583" s="77"/>
      <c r="F7583" s="74"/>
      <c r="G7583" s="73"/>
      <c r="H7583" s="74"/>
      <c r="I7583" s="74"/>
      <c r="J7583" s="74"/>
      <c r="K7583" s="74"/>
      <c r="L7583" s="74"/>
      <c r="M7583" s="74"/>
      <c r="N7583" s="74"/>
      <c r="O7583" s="74"/>
      <c r="P7583" s="74"/>
      <c r="Q7583" s="78"/>
      <c r="AR7583">
        <f t="shared" si="479"/>
        <v>0</v>
      </c>
      <c r="AS7583">
        <f t="shared" si="480"/>
        <v>0</v>
      </c>
      <c r="AT7583">
        <f t="shared" si="478"/>
        <v>0</v>
      </c>
    </row>
    <row r="7584" spans="2:46" ht="15.75" customHeight="1">
      <c r="B7584" t="str">
        <f t="shared" si="477"/>
        <v/>
      </c>
      <c r="C7584" s="73"/>
      <c r="D7584" s="73"/>
      <c r="E7584" s="77"/>
      <c r="F7584" s="74"/>
      <c r="G7584" s="73"/>
      <c r="H7584" s="74"/>
      <c r="I7584" s="74"/>
      <c r="J7584" s="74"/>
      <c r="K7584" s="74"/>
      <c r="L7584" s="74"/>
      <c r="M7584" s="74"/>
      <c r="N7584" s="74"/>
      <c r="O7584" s="74"/>
      <c r="P7584" s="74"/>
      <c r="Q7584" s="78"/>
      <c r="AR7584">
        <f t="shared" si="479"/>
        <v>0</v>
      </c>
      <c r="AS7584">
        <f t="shared" si="480"/>
        <v>0</v>
      </c>
      <c r="AT7584">
        <f t="shared" si="478"/>
        <v>0</v>
      </c>
    </row>
    <row r="7585" spans="2:46" ht="15.75" customHeight="1">
      <c r="B7585" t="str">
        <f t="shared" si="477"/>
        <v/>
      </c>
      <c r="C7585" s="73"/>
      <c r="D7585" s="73"/>
      <c r="E7585" s="77"/>
      <c r="F7585" s="74"/>
      <c r="G7585" s="73"/>
      <c r="H7585" s="74"/>
      <c r="I7585" s="74"/>
      <c r="J7585" s="74"/>
      <c r="K7585" s="74"/>
      <c r="L7585" s="74"/>
      <c r="M7585" s="74"/>
      <c r="N7585" s="74"/>
      <c r="O7585" s="74"/>
      <c r="P7585" s="74"/>
      <c r="Q7585" s="78"/>
      <c r="AR7585">
        <f t="shared" si="479"/>
        <v>0</v>
      </c>
      <c r="AS7585">
        <f t="shared" si="480"/>
        <v>0</v>
      </c>
      <c r="AT7585">
        <f t="shared" si="478"/>
        <v>0</v>
      </c>
    </row>
    <row r="7586" spans="2:46" ht="15.75" customHeight="1">
      <c r="B7586" t="str">
        <f t="shared" si="477"/>
        <v/>
      </c>
      <c r="C7586" s="73"/>
      <c r="D7586" s="73"/>
      <c r="E7586" s="77"/>
      <c r="F7586" s="74"/>
      <c r="G7586" s="73"/>
      <c r="H7586" s="74"/>
      <c r="I7586" s="74"/>
      <c r="J7586" s="74"/>
      <c r="K7586" s="74"/>
      <c r="L7586" s="74"/>
      <c r="M7586" s="74"/>
      <c r="N7586" s="74"/>
      <c r="O7586" s="74"/>
      <c r="P7586" s="74"/>
      <c r="Q7586" s="78"/>
      <c r="AR7586">
        <f t="shared" si="479"/>
        <v>0</v>
      </c>
      <c r="AS7586">
        <f t="shared" si="480"/>
        <v>0</v>
      </c>
      <c r="AT7586">
        <f t="shared" si="478"/>
        <v>0</v>
      </c>
    </row>
    <row r="7587" spans="2:46" ht="15.75" customHeight="1">
      <c r="B7587" t="str">
        <f t="shared" si="477"/>
        <v/>
      </c>
      <c r="C7587" s="73"/>
      <c r="D7587" s="73"/>
      <c r="E7587" s="77"/>
      <c r="F7587" s="74"/>
      <c r="G7587" s="73"/>
      <c r="H7587" s="74"/>
      <c r="I7587" s="74"/>
      <c r="J7587" s="74"/>
      <c r="K7587" s="74"/>
      <c r="L7587" s="74"/>
      <c r="M7587" s="74"/>
      <c r="N7587" s="74"/>
      <c r="O7587" s="74"/>
      <c r="P7587" s="74"/>
      <c r="Q7587" s="78"/>
      <c r="AR7587">
        <f t="shared" si="479"/>
        <v>0</v>
      </c>
      <c r="AS7587">
        <f t="shared" si="480"/>
        <v>0</v>
      </c>
      <c r="AT7587">
        <f t="shared" si="478"/>
        <v>0</v>
      </c>
    </row>
    <row r="7588" spans="2:46" ht="15.75" customHeight="1">
      <c r="B7588" t="str">
        <f t="shared" si="477"/>
        <v/>
      </c>
      <c r="C7588" s="73"/>
      <c r="D7588" s="73"/>
      <c r="E7588" s="77"/>
      <c r="F7588" s="74"/>
      <c r="G7588" s="73"/>
      <c r="H7588" s="74"/>
      <c r="I7588" s="74"/>
      <c r="J7588" s="74"/>
      <c r="K7588" s="74"/>
      <c r="L7588" s="74"/>
      <c r="M7588" s="74"/>
      <c r="N7588" s="74"/>
      <c r="O7588" s="74"/>
      <c r="P7588" s="74"/>
      <c r="Q7588" s="78"/>
      <c r="AR7588">
        <f t="shared" si="479"/>
        <v>0</v>
      </c>
      <c r="AS7588">
        <f t="shared" si="480"/>
        <v>0</v>
      </c>
      <c r="AT7588">
        <f t="shared" si="478"/>
        <v>0</v>
      </c>
    </row>
    <row r="7589" spans="2:46" ht="15.75" customHeight="1">
      <c r="B7589" t="str">
        <f t="shared" si="477"/>
        <v/>
      </c>
      <c r="C7589" s="73"/>
      <c r="D7589" s="73"/>
      <c r="E7589" s="77"/>
      <c r="F7589" s="74"/>
      <c r="G7589" s="73"/>
      <c r="H7589" s="74"/>
      <c r="I7589" s="74"/>
      <c r="J7589" s="74"/>
      <c r="K7589" s="74"/>
      <c r="L7589" s="74"/>
      <c r="M7589" s="74"/>
      <c r="N7589" s="74"/>
      <c r="O7589" s="74"/>
      <c r="P7589" s="74"/>
      <c r="Q7589" s="78"/>
      <c r="AR7589">
        <f t="shared" si="479"/>
        <v>0</v>
      </c>
      <c r="AS7589">
        <f t="shared" si="480"/>
        <v>0</v>
      </c>
      <c r="AT7589">
        <f t="shared" si="478"/>
        <v>0</v>
      </c>
    </row>
    <row r="7590" spans="2:46" ht="15.75" customHeight="1">
      <c r="B7590" t="str">
        <f t="shared" si="477"/>
        <v/>
      </c>
      <c r="C7590" s="73"/>
      <c r="D7590" s="73"/>
      <c r="E7590" s="77"/>
      <c r="F7590" s="74"/>
      <c r="G7590" s="73"/>
      <c r="H7590" s="74"/>
      <c r="I7590" s="74"/>
      <c r="J7590" s="74"/>
      <c r="K7590" s="74"/>
      <c r="L7590" s="74"/>
      <c r="M7590" s="74"/>
      <c r="N7590" s="74"/>
      <c r="O7590" s="74"/>
      <c r="P7590" s="74"/>
      <c r="Q7590" s="78"/>
      <c r="AR7590">
        <f t="shared" si="479"/>
        <v>0</v>
      </c>
      <c r="AS7590">
        <f t="shared" si="480"/>
        <v>0</v>
      </c>
      <c r="AT7590">
        <f t="shared" si="478"/>
        <v>0</v>
      </c>
    </row>
    <row r="7591" spans="2:46" ht="15.75" customHeight="1">
      <c r="B7591" t="str">
        <f t="shared" si="477"/>
        <v/>
      </c>
      <c r="C7591" s="73"/>
      <c r="D7591" s="73"/>
      <c r="E7591" s="77"/>
      <c r="F7591" s="74"/>
      <c r="G7591" s="73"/>
      <c r="H7591" s="74"/>
      <c r="I7591" s="74"/>
      <c r="J7591" s="74"/>
      <c r="K7591" s="74"/>
      <c r="L7591" s="74"/>
      <c r="M7591" s="74"/>
      <c r="N7591" s="74"/>
      <c r="O7591" s="74"/>
      <c r="P7591" s="74"/>
      <c r="Q7591" s="78"/>
      <c r="AR7591">
        <f t="shared" si="479"/>
        <v>0</v>
      </c>
      <c r="AS7591">
        <f t="shared" si="480"/>
        <v>0</v>
      </c>
      <c r="AT7591">
        <f t="shared" si="478"/>
        <v>0</v>
      </c>
    </row>
    <row r="7592" spans="2:46" ht="15.75" customHeight="1">
      <c r="B7592" t="str">
        <f t="shared" si="477"/>
        <v/>
      </c>
      <c r="C7592" s="73"/>
      <c r="D7592" s="73"/>
      <c r="E7592" s="77"/>
      <c r="F7592" s="74"/>
      <c r="G7592" s="73"/>
      <c r="H7592" s="74"/>
      <c r="I7592" s="74"/>
      <c r="J7592" s="74"/>
      <c r="K7592" s="74"/>
      <c r="L7592" s="74"/>
      <c r="M7592" s="74"/>
      <c r="N7592" s="74"/>
      <c r="O7592" s="74"/>
      <c r="P7592" s="74"/>
      <c r="Q7592" s="78"/>
      <c r="AR7592">
        <f t="shared" si="479"/>
        <v>0</v>
      </c>
      <c r="AS7592">
        <f t="shared" si="480"/>
        <v>0</v>
      </c>
      <c r="AT7592">
        <f t="shared" si="478"/>
        <v>0</v>
      </c>
    </row>
    <row r="7593" spans="2:46" ht="15.75" customHeight="1">
      <c r="B7593" t="str">
        <f t="shared" si="477"/>
        <v/>
      </c>
      <c r="C7593" s="73"/>
      <c r="D7593" s="73"/>
      <c r="E7593" s="77"/>
      <c r="F7593" s="74"/>
      <c r="G7593" s="73"/>
      <c r="H7593" s="74"/>
      <c r="I7593" s="74"/>
      <c r="J7593" s="74"/>
      <c r="K7593" s="74"/>
      <c r="L7593" s="74"/>
      <c r="M7593" s="74"/>
      <c r="N7593" s="74"/>
      <c r="O7593" s="74"/>
      <c r="P7593" s="74"/>
      <c r="Q7593" s="78"/>
      <c r="AR7593">
        <f t="shared" si="479"/>
        <v>0</v>
      </c>
      <c r="AS7593">
        <f t="shared" si="480"/>
        <v>0</v>
      </c>
      <c r="AT7593">
        <f t="shared" si="478"/>
        <v>0</v>
      </c>
    </row>
    <row r="7594" spans="2:46" ht="15.75" customHeight="1">
      <c r="B7594" t="str">
        <f t="shared" si="477"/>
        <v/>
      </c>
      <c r="C7594" s="73"/>
      <c r="D7594" s="73"/>
      <c r="E7594" s="77"/>
      <c r="F7594" s="74"/>
      <c r="G7594" s="73"/>
      <c r="H7594" s="74"/>
      <c r="I7594" s="74"/>
      <c r="J7594" s="74"/>
      <c r="K7594" s="74"/>
      <c r="L7594" s="74"/>
      <c r="M7594" s="74"/>
      <c r="N7594" s="74"/>
      <c r="O7594" s="74"/>
      <c r="P7594" s="74"/>
      <c r="Q7594" s="78"/>
      <c r="AR7594">
        <f t="shared" si="479"/>
        <v>0</v>
      </c>
      <c r="AS7594">
        <f t="shared" si="480"/>
        <v>0</v>
      </c>
      <c r="AT7594">
        <f t="shared" si="478"/>
        <v>0</v>
      </c>
    </row>
    <row r="7595" spans="2:46" ht="15.75" customHeight="1">
      <c r="B7595" t="str">
        <f t="shared" si="477"/>
        <v/>
      </c>
      <c r="C7595" s="73"/>
      <c r="D7595" s="73"/>
      <c r="E7595" s="77"/>
      <c r="F7595" s="74"/>
      <c r="G7595" s="73"/>
      <c r="H7595" s="74"/>
      <c r="I7595" s="74"/>
      <c r="J7595" s="74"/>
      <c r="K7595" s="74"/>
      <c r="L7595" s="74"/>
      <c r="M7595" s="74"/>
      <c r="N7595" s="74"/>
      <c r="O7595" s="74"/>
      <c r="P7595" s="74"/>
      <c r="Q7595" s="78"/>
      <c r="AR7595">
        <f t="shared" si="479"/>
        <v>0</v>
      </c>
      <c r="AS7595">
        <f t="shared" si="480"/>
        <v>0</v>
      </c>
      <c r="AT7595">
        <f t="shared" si="478"/>
        <v>0</v>
      </c>
    </row>
    <row r="7596" spans="2:46" ht="15.75" customHeight="1">
      <c r="B7596" t="str">
        <f t="shared" si="477"/>
        <v/>
      </c>
      <c r="C7596" s="73"/>
      <c r="D7596" s="73"/>
      <c r="E7596" s="77"/>
      <c r="F7596" s="74"/>
      <c r="G7596" s="73"/>
      <c r="H7596" s="74"/>
      <c r="I7596" s="74"/>
      <c r="J7596" s="74"/>
      <c r="K7596" s="74"/>
      <c r="L7596" s="74"/>
      <c r="M7596" s="74"/>
      <c r="N7596" s="74"/>
      <c r="O7596" s="74"/>
      <c r="P7596" s="74"/>
      <c r="Q7596" s="78"/>
      <c r="AR7596">
        <f t="shared" si="479"/>
        <v>0</v>
      </c>
      <c r="AS7596">
        <f t="shared" si="480"/>
        <v>0</v>
      </c>
      <c r="AT7596">
        <f t="shared" si="478"/>
        <v>0</v>
      </c>
    </row>
    <row r="7597" spans="2:46" ht="15.75" customHeight="1">
      <c r="B7597" t="str">
        <f t="shared" si="477"/>
        <v/>
      </c>
      <c r="C7597" s="73"/>
      <c r="D7597" s="73"/>
      <c r="E7597" s="77"/>
      <c r="F7597" s="74"/>
      <c r="G7597" s="73"/>
      <c r="H7597" s="74"/>
      <c r="I7597" s="74"/>
      <c r="J7597" s="74"/>
      <c r="K7597" s="74"/>
      <c r="L7597" s="74"/>
      <c r="M7597" s="74"/>
      <c r="N7597" s="74"/>
      <c r="O7597" s="74"/>
      <c r="P7597" s="74"/>
      <c r="Q7597" s="78"/>
      <c r="AR7597">
        <f t="shared" si="479"/>
        <v>0</v>
      </c>
      <c r="AS7597">
        <f t="shared" si="480"/>
        <v>0</v>
      </c>
      <c r="AT7597">
        <f t="shared" si="478"/>
        <v>0</v>
      </c>
    </row>
    <row r="7598" spans="2:46" ht="15.75" customHeight="1">
      <c r="B7598" t="str">
        <f t="shared" si="477"/>
        <v/>
      </c>
      <c r="C7598" s="73"/>
      <c r="D7598" s="73"/>
      <c r="E7598" s="77"/>
      <c r="F7598" s="74"/>
      <c r="G7598" s="73"/>
      <c r="H7598" s="74"/>
      <c r="I7598" s="74"/>
      <c r="J7598" s="74"/>
      <c r="K7598" s="74"/>
      <c r="L7598" s="74"/>
      <c r="M7598" s="74"/>
      <c r="N7598" s="74"/>
      <c r="O7598" s="74"/>
      <c r="P7598" s="74"/>
      <c r="Q7598" s="78"/>
      <c r="AR7598">
        <f t="shared" si="479"/>
        <v>0</v>
      </c>
      <c r="AS7598">
        <f t="shared" si="480"/>
        <v>0</v>
      </c>
      <c r="AT7598">
        <f t="shared" si="478"/>
        <v>0</v>
      </c>
    </row>
    <row r="7599" spans="2:46" ht="15.75" customHeight="1">
      <c r="B7599" t="str">
        <f t="shared" si="477"/>
        <v/>
      </c>
      <c r="C7599" s="73"/>
      <c r="D7599" s="73"/>
      <c r="E7599" s="77"/>
      <c r="F7599" s="74"/>
      <c r="G7599" s="73"/>
      <c r="H7599" s="74"/>
      <c r="I7599" s="74"/>
      <c r="J7599" s="74"/>
      <c r="K7599" s="74"/>
      <c r="L7599" s="74"/>
      <c r="M7599" s="74"/>
      <c r="N7599" s="74"/>
      <c r="O7599" s="74"/>
      <c r="P7599" s="74"/>
      <c r="Q7599" s="78"/>
      <c r="AR7599">
        <f t="shared" si="479"/>
        <v>0</v>
      </c>
      <c r="AS7599">
        <f t="shared" si="480"/>
        <v>0</v>
      </c>
      <c r="AT7599">
        <f t="shared" si="478"/>
        <v>0</v>
      </c>
    </row>
    <row r="7600" spans="2:46" ht="15.75" customHeight="1">
      <c r="B7600" t="str">
        <f t="shared" si="477"/>
        <v/>
      </c>
      <c r="C7600" s="73"/>
      <c r="D7600" s="73"/>
      <c r="E7600" s="77"/>
      <c r="F7600" s="74"/>
      <c r="G7600" s="73"/>
      <c r="H7600" s="74"/>
      <c r="I7600" s="74"/>
      <c r="J7600" s="74"/>
      <c r="K7600" s="74"/>
      <c r="L7600" s="74"/>
      <c r="M7600" s="74"/>
      <c r="N7600" s="74"/>
      <c r="O7600" s="74"/>
      <c r="P7600" s="74"/>
      <c r="Q7600" s="78"/>
      <c r="AR7600">
        <f t="shared" si="479"/>
        <v>0</v>
      </c>
      <c r="AS7600">
        <f t="shared" si="480"/>
        <v>0</v>
      </c>
      <c r="AT7600">
        <f t="shared" si="478"/>
        <v>0</v>
      </c>
    </row>
    <row r="7601" spans="2:46" ht="15.75" customHeight="1">
      <c r="B7601" t="str">
        <f t="shared" si="477"/>
        <v/>
      </c>
      <c r="C7601" s="73"/>
      <c r="D7601" s="73"/>
      <c r="E7601" s="77"/>
      <c r="F7601" s="74"/>
      <c r="G7601" s="73"/>
      <c r="H7601" s="74"/>
      <c r="I7601" s="74"/>
      <c r="J7601" s="74"/>
      <c r="K7601" s="74"/>
      <c r="L7601" s="74"/>
      <c r="M7601" s="74"/>
      <c r="N7601" s="74"/>
      <c r="O7601" s="74"/>
      <c r="P7601" s="74"/>
      <c r="Q7601" s="78"/>
      <c r="AR7601">
        <f t="shared" si="479"/>
        <v>0</v>
      </c>
      <c r="AS7601">
        <f t="shared" si="480"/>
        <v>0</v>
      </c>
      <c r="AT7601">
        <f t="shared" si="478"/>
        <v>0</v>
      </c>
    </row>
    <row r="7602" spans="2:46" ht="15.75" customHeight="1">
      <c r="B7602" t="str">
        <f t="shared" si="477"/>
        <v/>
      </c>
      <c r="C7602" s="73"/>
      <c r="D7602" s="73"/>
      <c r="E7602" s="77"/>
      <c r="F7602" s="74"/>
      <c r="G7602" s="73"/>
      <c r="H7602" s="74"/>
      <c r="I7602" s="74"/>
      <c r="J7602" s="74"/>
      <c r="K7602" s="74"/>
      <c r="L7602" s="74"/>
      <c r="M7602" s="74"/>
      <c r="N7602" s="74"/>
      <c r="O7602" s="74"/>
      <c r="P7602" s="74"/>
      <c r="Q7602" s="78"/>
      <c r="AR7602">
        <f t="shared" si="479"/>
        <v>0</v>
      </c>
      <c r="AS7602">
        <f t="shared" si="480"/>
        <v>0</v>
      </c>
      <c r="AT7602">
        <f t="shared" si="478"/>
        <v>0</v>
      </c>
    </row>
    <row r="7603" spans="2:46" ht="15.75" customHeight="1">
      <c r="B7603" t="str">
        <f t="shared" si="477"/>
        <v/>
      </c>
      <c r="C7603" s="73"/>
      <c r="D7603" s="73"/>
      <c r="E7603" s="77"/>
      <c r="F7603" s="74"/>
      <c r="G7603" s="73"/>
      <c r="H7603" s="74"/>
      <c r="I7603" s="74"/>
      <c r="J7603" s="74"/>
      <c r="K7603" s="74"/>
      <c r="L7603" s="74"/>
      <c r="M7603" s="74"/>
      <c r="N7603" s="74"/>
      <c r="O7603" s="74"/>
      <c r="P7603" s="74"/>
      <c r="Q7603" s="78"/>
      <c r="AR7603">
        <f t="shared" si="479"/>
        <v>0</v>
      </c>
      <c r="AS7603">
        <f t="shared" si="480"/>
        <v>0</v>
      </c>
      <c r="AT7603">
        <f t="shared" si="478"/>
        <v>0</v>
      </c>
    </row>
    <row r="7604" spans="2:46" ht="15.75" customHeight="1">
      <c r="B7604" t="str">
        <f t="shared" si="477"/>
        <v/>
      </c>
      <c r="C7604" s="73"/>
      <c r="D7604" s="73"/>
      <c r="E7604" s="77"/>
      <c r="F7604" s="74"/>
      <c r="G7604" s="73"/>
      <c r="H7604" s="74"/>
      <c r="I7604" s="74"/>
      <c r="J7604" s="74"/>
      <c r="K7604" s="74"/>
      <c r="L7604" s="74"/>
      <c r="M7604" s="74"/>
      <c r="N7604" s="74"/>
      <c r="O7604" s="74"/>
      <c r="P7604" s="74"/>
      <c r="Q7604" s="78"/>
      <c r="AR7604">
        <f t="shared" si="479"/>
        <v>0</v>
      </c>
      <c r="AS7604">
        <f t="shared" si="480"/>
        <v>0</v>
      </c>
      <c r="AT7604">
        <f t="shared" si="478"/>
        <v>0</v>
      </c>
    </row>
    <row r="7605" spans="2:46" ht="15.75" customHeight="1">
      <c r="B7605" t="str">
        <f t="shared" si="477"/>
        <v/>
      </c>
      <c r="C7605" s="73"/>
      <c r="D7605" s="73"/>
      <c r="E7605" s="77"/>
      <c r="F7605" s="74"/>
      <c r="G7605" s="73"/>
      <c r="H7605" s="74"/>
      <c r="I7605" s="74"/>
      <c r="J7605" s="74"/>
      <c r="K7605" s="74"/>
      <c r="L7605" s="74"/>
      <c r="M7605" s="74"/>
      <c r="N7605" s="74"/>
      <c r="O7605" s="74"/>
      <c r="P7605" s="74"/>
      <c r="Q7605" s="78"/>
      <c r="AR7605">
        <f t="shared" si="479"/>
        <v>0</v>
      </c>
      <c r="AS7605">
        <f t="shared" si="480"/>
        <v>0</v>
      </c>
      <c r="AT7605">
        <f t="shared" si="478"/>
        <v>0</v>
      </c>
    </row>
    <row r="7606" spans="2:46" ht="15.75" customHeight="1">
      <c r="B7606" t="str">
        <f t="shared" si="477"/>
        <v/>
      </c>
      <c r="C7606" s="73"/>
      <c r="D7606" s="73"/>
      <c r="E7606" s="77"/>
      <c r="F7606" s="74"/>
      <c r="G7606" s="73"/>
      <c r="H7606" s="74"/>
      <c r="I7606" s="74"/>
      <c r="J7606" s="74"/>
      <c r="K7606" s="74"/>
      <c r="L7606" s="74"/>
      <c r="M7606" s="74"/>
      <c r="N7606" s="74"/>
      <c r="O7606" s="74"/>
      <c r="P7606" s="74"/>
      <c r="Q7606" s="78"/>
      <c r="AR7606">
        <f t="shared" si="479"/>
        <v>0</v>
      </c>
      <c r="AS7606">
        <f t="shared" si="480"/>
        <v>0</v>
      </c>
      <c r="AT7606">
        <f t="shared" si="478"/>
        <v>0</v>
      </c>
    </row>
    <row r="7607" spans="2:46" ht="15.75" customHeight="1">
      <c r="B7607" t="str">
        <f t="shared" si="477"/>
        <v/>
      </c>
      <c r="C7607" s="73"/>
      <c r="D7607" s="73"/>
      <c r="E7607" s="77"/>
      <c r="F7607" s="74"/>
      <c r="G7607" s="73"/>
      <c r="H7607" s="74"/>
      <c r="I7607" s="74"/>
      <c r="J7607" s="74"/>
      <c r="K7607" s="74"/>
      <c r="L7607" s="74"/>
      <c r="M7607" s="74"/>
      <c r="N7607" s="74"/>
      <c r="O7607" s="74"/>
      <c r="P7607" s="74"/>
      <c r="Q7607" s="78"/>
      <c r="AR7607">
        <f t="shared" si="479"/>
        <v>0</v>
      </c>
      <c r="AS7607">
        <f t="shared" si="480"/>
        <v>0</v>
      </c>
      <c r="AT7607">
        <f t="shared" si="478"/>
        <v>0</v>
      </c>
    </row>
    <row r="7608" spans="2:46" ht="15.75" customHeight="1">
      <c r="B7608" t="str">
        <f t="shared" si="477"/>
        <v/>
      </c>
      <c r="C7608" s="73"/>
      <c r="D7608" s="73"/>
      <c r="E7608" s="77"/>
      <c r="F7608" s="74"/>
      <c r="G7608" s="73"/>
      <c r="H7608" s="74"/>
      <c r="I7608" s="74"/>
      <c r="J7608" s="74"/>
      <c r="K7608" s="74"/>
      <c r="L7608" s="74"/>
      <c r="M7608" s="74"/>
      <c r="N7608" s="74"/>
      <c r="O7608" s="74"/>
      <c r="P7608" s="74"/>
      <c r="Q7608" s="78"/>
      <c r="AR7608">
        <f t="shared" si="479"/>
        <v>0</v>
      </c>
      <c r="AS7608">
        <f t="shared" si="480"/>
        <v>0</v>
      </c>
      <c r="AT7608">
        <f t="shared" si="478"/>
        <v>0</v>
      </c>
    </row>
    <row r="7609" spans="2:46" ht="15.75" customHeight="1">
      <c r="B7609" t="str">
        <f t="shared" si="477"/>
        <v/>
      </c>
      <c r="C7609" s="73"/>
      <c r="D7609" s="73"/>
      <c r="E7609" s="77"/>
      <c r="F7609" s="74"/>
      <c r="G7609" s="73"/>
      <c r="H7609" s="74"/>
      <c r="I7609" s="74"/>
      <c r="J7609" s="74"/>
      <c r="K7609" s="74"/>
      <c r="L7609" s="74"/>
      <c r="M7609" s="74"/>
      <c r="N7609" s="74"/>
      <c r="O7609" s="74"/>
      <c r="P7609" s="74"/>
      <c r="Q7609" s="78"/>
      <c r="AR7609">
        <f t="shared" si="479"/>
        <v>0</v>
      </c>
      <c r="AS7609">
        <f t="shared" si="480"/>
        <v>0</v>
      </c>
      <c r="AT7609">
        <f t="shared" si="478"/>
        <v>0</v>
      </c>
    </row>
    <row r="7610" spans="2:46" ht="15.75" customHeight="1">
      <c r="B7610" t="str">
        <f t="shared" si="477"/>
        <v/>
      </c>
      <c r="C7610" s="73"/>
      <c r="D7610" s="73"/>
      <c r="E7610" s="77"/>
      <c r="F7610" s="74"/>
      <c r="G7610" s="73"/>
      <c r="H7610" s="74"/>
      <c r="I7610" s="74"/>
      <c r="J7610" s="74"/>
      <c r="K7610" s="74"/>
      <c r="L7610" s="74"/>
      <c r="M7610" s="74"/>
      <c r="N7610" s="74"/>
      <c r="O7610" s="74"/>
      <c r="P7610" s="74"/>
      <c r="Q7610" s="78"/>
      <c r="AR7610">
        <f t="shared" si="479"/>
        <v>0</v>
      </c>
      <c r="AS7610">
        <f t="shared" si="480"/>
        <v>0</v>
      </c>
      <c r="AT7610">
        <f t="shared" si="478"/>
        <v>0</v>
      </c>
    </row>
    <row r="7611" spans="2:46" ht="15.75" customHeight="1">
      <c r="B7611" t="str">
        <f t="shared" si="477"/>
        <v/>
      </c>
      <c r="C7611" s="73"/>
      <c r="D7611" s="73"/>
      <c r="E7611" s="77"/>
      <c r="F7611" s="74"/>
      <c r="G7611" s="73"/>
      <c r="H7611" s="74"/>
      <c r="I7611" s="74"/>
      <c r="J7611" s="74"/>
      <c r="K7611" s="74"/>
      <c r="L7611" s="74"/>
      <c r="M7611" s="74"/>
      <c r="N7611" s="74"/>
      <c r="O7611" s="74"/>
      <c r="P7611" s="74"/>
      <c r="Q7611" s="78"/>
      <c r="AR7611">
        <f t="shared" si="479"/>
        <v>0</v>
      </c>
      <c r="AS7611">
        <f t="shared" si="480"/>
        <v>0</v>
      </c>
      <c r="AT7611">
        <f t="shared" si="478"/>
        <v>0</v>
      </c>
    </row>
    <row r="7612" spans="2:46" ht="15.75" customHeight="1">
      <c r="B7612" t="str">
        <f t="shared" si="477"/>
        <v/>
      </c>
      <c r="C7612" s="73"/>
      <c r="D7612" s="73"/>
      <c r="E7612" s="77"/>
      <c r="F7612" s="74"/>
      <c r="G7612" s="73"/>
      <c r="H7612" s="74"/>
      <c r="I7612" s="74"/>
      <c r="J7612" s="74"/>
      <c r="K7612" s="74"/>
      <c r="L7612" s="74"/>
      <c r="M7612" s="74"/>
      <c r="N7612" s="74"/>
      <c r="O7612" s="74"/>
      <c r="P7612" s="74"/>
      <c r="Q7612" s="78"/>
      <c r="AR7612">
        <f t="shared" si="479"/>
        <v>0</v>
      </c>
      <c r="AS7612">
        <f t="shared" si="480"/>
        <v>0</v>
      </c>
      <c r="AT7612">
        <f t="shared" si="478"/>
        <v>0</v>
      </c>
    </row>
    <row r="7613" spans="2:46" ht="15.75" customHeight="1">
      <c r="B7613" t="str">
        <f t="shared" si="477"/>
        <v/>
      </c>
      <c r="C7613" s="73"/>
      <c r="D7613" s="73"/>
      <c r="E7613" s="77"/>
      <c r="F7613" s="74"/>
      <c r="G7613" s="73"/>
      <c r="H7613" s="74"/>
      <c r="I7613" s="74"/>
      <c r="J7613" s="74"/>
      <c r="K7613" s="74"/>
      <c r="L7613" s="74"/>
      <c r="M7613" s="74"/>
      <c r="N7613" s="74"/>
      <c r="O7613" s="74"/>
      <c r="P7613" s="74"/>
      <c r="Q7613" s="78"/>
      <c r="AR7613">
        <f t="shared" si="479"/>
        <v>0</v>
      </c>
      <c r="AS7613">
        <f t="shared" si="480"/>
        <v>0</v>
      </c>
      <c r="AT7613">
        <f t="shared" si="478"/>
        <v>0</v>
      </c>
    </row>
    <row r="7614" spans="2:46" ht="15.75" customHeight="1">
      <c r="B7614" t="str">
        <f t="shared" si="477"/>
        <v/>
      </c>
      <c r="C7614" s="73"/>
      <c r="D7614" s="73"/>
      <c r="E7614" s="77"/>
      <c r="F7614" s="74"/>
      <c r="G7614" s="73"/>
      <c r="H7614" s="74"/>
      <c r="I7614" s="74"/>
      <c r="J7614" s="74"/>
      <c r="K7614" s="74"/>
      <c r="L7614" s="74"/>
      <c r="M7614" s="74"/>
      <c r="N7614" s="74"/>
      <c r="O7614" s="74"/>
      <c r="P7614" s="74"/>
      <c r="Q7614" s="78"/>
      <c r="AR7614">
        <f t="shared" si="479"/>
        <v>0</v>
      </c>
      <c r="AS7614">
        <f t="shared" si="480"/>
        <v>0</v>
      </c>
      <c r="AT7614">
        <f t="shared" si="478"/>
        <v>0</v>
      </c>
    </row>
    <row r="7615" spans="2:46" ht="15.75" customHeight="1">
      <c r="B7615" t="str">
        <f t="shared" si="477"/>
        <v/>
      </c>
      <c r="C7615" s="73"/>
      <c r="D7615" s="73"/>
      <c r="E7615" s="77"/>
      <c r="F7615" s="74"/>
      <c r="G7615" s="73"/>
      <c r="H7615" s="74"/>
      <c r="I7615" s="74"/>
      <c r="J7615" s="74"/>
      <c r="K7615" s="74"/>
      <c r="L7615" s="74"/>
      <c r="M7615" s="74"/>
      <c r="N7615" s="74"/>
      <c r="O7615" s="74"/>
      <c r="P7615" s="74"/>
      <c r="Q7615" s="78"/>
      <c r="AR7615">
        <f t="shared" si="479"/>
        <v>0</v>
      </c>
      <c r="AS7615">
        <f t="shared" si="480"/>
        <v>0</v>
      </c>
      <c r="AT7615">
        <f t="shared" si="478"/>
        <v>0</v>
      </c>
    </row>
    <row r="7616" spans="2:46" ht="15.75" customHeight="1">
      <c r="B7616" t="str">
        <f t="shared" si="477"/>
        <v/>
      </c>
      <c r="C7616" s="73"/>
      <c r="D7616" s="73"/>
      <c r="E7616" s="77"/>
      <c r="F7616" s="74"/>
      <c r="G7616" s="73"/>
      <c r="H7616" s="74"/>
      <c r="I7616" s="74"/>
      <c r="J7616" s="74"/>
      <c r="K7616" s="74"/>
      <c r="L7616" s="74"/>
      <c r="M7616" s="74"/>
      <c r="N7616" s="74"/>
      <c r="O7616" s="75"/>
      <c r="P7616" s="74"/>
      <c r="Q7616" s="78"/>
      <c r="AR7616">
        <f t="shared" si="479"/>
        <v>0</v>
      </c>
      <c r="AS7616">
        <f t="shared" si="480"/>
        <v>0</v>
      </c>
      <c r="AT7616">
        <f t="shared" si="478"/>
        <v>0</v>
      </c>
    </row>
    <row r="7617" spans="2:46" ht="15.75" customHeight="1">
      <c r="B7617" t="str">
        <f t="shared" si="477"/>
        <v/>
      </c>
      <c r="C7617" s="73"/>
      <c r="D7617" s="73"/>
      <c r="E7617" s="77"/>
      <c r="F7617" s="74"/>
      <c r="G7617" s="73"/>
      <c r="H7617" s="74"/>
      <c r="I7617" s="74"/>
      <c r="J7617" s="74"/>
      <c r="K7617" s="74"/>
      <c r="L7617" s="74"/>
      <c r="M7617" s="74"/>
      <c r="N7617" s="74"/>
      <c r="O7617" s="74"/>
      <c r="P7617" s="74"/>
      <c r="Q7617" s="78"/>
      <c r="AR7617">
        <f t="shared" si="479"/>
        <v>0</v>
      </c>
      <c r="AS7617">
        <f t="shared" si="480"/>
        <v>0</v>
      </c>
      <c r="AT7617">
        <f t="shared" si="478"/>
        <v>0</v>
      </c>
    </row>
    <row r="7618" spans="2:46" ht="15.75" customHeight="1">
      <c r="B7618" t="str">
        <f t="shared" ref="B7618:B7681" si="481">D7618&amp;Q7618&amp;E7618</f>
        <v/>
      </c>
      <c r="C7618" s="73"/>
      <c r="D7618" s="73"/>
      <c r="E7618" s="77"/>
      <c r="F7618" s="74"/>
      <c r="G7618" s="73"/>
      <c r="H7618" s="74"/>
      <c r="I7618" s="74"/>
      <c r="J7618" s="74"/>
      <c r="K7618" s="74"/>
      <c r="L7618" s="74"/>
      <c r="M7618" s="74"/>
      <c r="N7618" s="74"/>
      <c r="O7618" s="74"/>
      <c r="P7618" s="74"/>
      <c r="Q7618" s="78"/>
      <c r="AR7618">
        <f t="shared" si="479"/>
        <v>0</v>
      </c>
      <c r="AS7618">
        <f t="shared" si="480"/>
        <v>0</v>
      </c>
      <c r="AT7618">
        <f t="shared" ref="AT7618:AT7681" si="482">AR7618-AS7618</f>
        <v>0</v>
      </c>
    </row>
    <row r="7619" spans="2:46" ht="15.75" customHeight="1">
      <c r="B7619" t="str">
        <f t="shared" si="481"/>
        <v/>
      </c>
      <c r="C7619" s="73"/>
      <c r="D7619" s="73"/>
      <c r="E7619" s="77"/>
      <c r="F7619" s="74"/>
      <c r="G7619" s="73"/>
      <c r="H7619" s="74"/>
      <c r="I7619" s="74"/>
      <c r="J7619" s="74"/>
      <c r="K7619" s="74"/>
      <c r="L7619" s="74"/>
      <c r="M7619" s="74"/>
      <c r="N7619" s="74"/>
      <c r="O7619" s="74"/>
      <c r="P7619" s="74"/>
      <c r="Q7619" s="78"/>
      <c r="AR7619">
        <f t="shared" si="479"/>
        <v>0</v>
      </c>
      <c r="AS7619">
        <f t="shared" si="480"/>
        <v>0</v>
      </c>
      <c r="AT7619">
        <f t="shared" si="482"/>
        <v>0</v>
      </c>
    </row>
    <row r="7620" spans="2:46" ht="15.75" customHeight="1">
      <c r="B7620" t="str">
        <f t="shared" si="481"/>
        <v/>
      </c>
      <c r="C7620" s="73"/>
      <c r="D7620" s="73"/>
      <c r="E7620" s="77"/>
      <c r="F7620" s="74"/>
      <c r="G7620" s="73"/>
      <c r="H7620" s="74"/>
      <c r="I7620" s="74"/>
      <c r="J7620" s="74"/>
      <c r="K7620" s="74"/>
      <c r="L7620" s="74"/>
      <c r="M7620" s="74"/>
      <c r="N7620" s="74"/>
      <c r="O7620" s="74"/>
      <c r="P7620" s="74"/>
      <c r="Q7620" s="78"/>
      <c r="AR7620">
        <f t="shared" si="479"/>
        <v>0</v>
      </c>
      <c r="AS7620">
        <f t="shared" si="480"/>
        <v>0</v>
      </c>
      <c r="AT7620">
        <f t="shared" si="482"/>
        <v>0</v>
      </c>
    </row>
    <row r="7621" spans="2:46" ht="15.75" customHeight="1">
      <c r="B7621" t="str">
        <f t="shared" si="481"/>
        <v/>
      </c>
      <c r="C7621" s="73"/>
      <c r="D7621" s="73"/>
      <c r="E7621" s="77"/>
      <c r="F7621" s="74"/>
      <c r="G7621" s="73"/>
      <c r="H7621" s="74"/>
      <c r="I7621" s="74"/>
      <c r="J7621" s="74"/>
      <c r="K7621" s="74"/>
      <c r="L7621" s="74"/>
      <c r="M7621" s="74"/>
      <c r="N7621" s="74"/>
      <c r="O7621" s="74"/>
      <c r="P7621" s="74"/>
      <c r="Q7621" s="78"/>
      <c r="AR7621">
        <f t="shared" si="479"/>
        <v>0</v>
      </c>
      <c r="AS7621">
        <f t="shared" si="480"/>
        <v>0</v>
      </c>
      <c r="AT7621">
        <f t="shared" si="482"/>
        <v>0</v>
      </c>
    </row>
    <row r="7622" spans="2:46" ht="15.75" customHeight="1">
      <c r="B7622" t="str">
        <f t="shared" si="481"/>
        <v/>
      </c>
      <c r="C7622" s="73"/>
      <c r="D7622" s="73"/>
      <c r="E7622" s="77"/>
      <c r="F7622" s="74"/>
      <c r="G7622" s="73"/>
      <c r="H7622" s="74"/>
      <c r="I7622" s="74"/>
      <c r="J7622" s="74"/>
      <c r="K7622" s="74"/>
      <c r="L7622" s="74"/>
      <c r="M7622" s="74"/>
      <c r="N7622" s="74"/>
      <c r="O7622" s="74"/>
      <c r="P7622" s="74"/>
      <c r="Q7622" s="78"/>
      <c r="AR7622">
        <f t="shared" si="479"/>
        <v>0</v>
      </c>
      <c r="AS7622">
        <f t="shared" si="480"/>
        <v>0</v>
      </c>
      <c r="AT7622">
        <f t="shared" si="482"/>
        <v>0</v>
      </c>
    </row>
    <row r="7623" spans="2:46" ht="15.75" customHeight="1">
      <c r="B7623" t="str">
        <f t="shared" si="481"/>
        <v/>
      </c>
      <c r="C7623" s="73"/>
      <c r="D7623" s="73"/>
      <c r="E7623" s="77"/>
      <c r="F7623" s="74"/>
      <c r="G7623" s="73"/>
      <c r="H7623" s="74"/>
      <c r="I7623" s="74"/>
      <c r="J7623" s="74"/>
      <c r="K7623" s="74"/>
      <c r="L7623" s="74"/>
      <c r="M7623" s="74"/>
      <c r="N7623" s="74"/>
      <c r="O7623" s="74"/>
      <c r="P7623" s="74"/>
      <c r="Q7623" s="78"/>
      <c r="AR7623">
        <f t="shared" si="479"/>
        <v>0</v>
      </c>
      <c r="AS7623">
        <f t="shared" si="480"/>
        <v>0</v>
      </c>
      <c r="AT7623">
        <f t="shared" si="482"/>
        <v>0</v>
      </c>
    </row>
    <row r="7624" spans="2:46" ht="15.75" customHeight="1">
      <c r="B7624" t="str">
        <f t="shared" si="481"/>
        <v/>
      </c>
      <c r="C7624" s="73"/>
      <c r="D7624" s="73"/>
      <c r="E7624" s="77"/>
      <c r="F7624" s="74"/>
      <c r="G7624" s="73"/>
      <c r="H7624" s="74"/>
      <c r="I7624" s="74"/>
      <c r="J7624" s="74"/>
      <c r="K7624" s="74"/>
      <c r="L7624" s="74"/>
      <c r="M7624" s="74"/>
      <c r="N7624" s="74"/>
      <c r="O7624" s="74"/>
      <c r="P7624" s="74"/>
      <c r="Q7624" s="78"/>
      <c r="AR7624">
        <f t="shared" ref="AR7624:AR7687" si="483">IF($AU$2&lt;&gt;5,NA(),IF(D7624=D7623,0,IF(AND(D17125=D7624,D7625=D7624),O7624+O7625+O17125,IF(D7625=D7624,O7625+O7624,O7624))))</f>
        <v>0</v>
      </c>
      <c r="AS7624">
        <f t="shared" ref="AS7624:AS7687" si="484">IF($AU$2&lt;&gt;5,NA(),IF(D7624=D7623,0,IF(AND(D17125=D7624,D7625=D7624),P7624+P7625+P17125,IF(D7625=D7624,P7625+P7624,P7624))))</f>
        <v>0</v>
      </c>
      <c r="AT7624">
        <f t="shared" si="482"/>
        <v>0</v>
      </c>
    </row>
    <row r="7625" spans="2:46" ht="15.75" customHeight="1">
      <c r="B7625" t="str">
        <f t="shared" si="481"/>
        <v/>
      </c>
      <c r="C7625" s="73"/>
      <c r="D7625" s="73"/>
      <c r="E7625" s="77"/>
      <c r="F7625" s="74"/>
      <c r="G7625" s="73"/>
      <c r="H7625" s="74"/>
      <c r="I7625" s="74"/>
      <c r="J7625" s="74"/>
      <c r="K7625" s="74"/>
      <c r="L7625" s="74"/>
      <c r="M7625" s="74"/>
      <c r="N7625" s="74"/>
      <c r="O7625" s="74"/>
      <c r="P7625" s="74"/>
      <c r="Q7625" s="78"/>
      <c r="AR7625">
        <f t="shared" si="483"/>
        <v>0</v>
      </c>
      <c r="AS7625">
        <f t="shared" si="484"/>
        <v>0</v>
      </c>
      <c r="AT7625">
        <f t="shared" si="482"/>
        <v>0</v>
      </c>
    </row>
    <row r="7626" spans="2:46" ht="15.75" customHeight="1">
      <c r="B7626" t="str">
        <f t="shared" si="481"/>
        <v/>
      </c>
      <c r="C7626" s="73"/>
      <c r="D7626" s="73"/>
      <c r="E7626" s="77"/>
      <c r="F7626" s="74"/>
      <c r="G7626" s="73"/>
      <c r="H7626" s="74"/>
      <c r="I7626" s="74"/>
      <c r="J7626" s="74"/>
      <c r="K7626" s="74"/>
      <c r="L7626" s="74"/>
      <c r="M7626" s="74"/>
      <c r="N7626" s="74"/>
      <c r="O7626" s="74"/>
      <c r="P7626" s="74"/>
      <c r="Q7626" s="78"/>
      <c r="AR7626">
        <f t="shared" si="483"/>
        <v>0</v>
      </c>
      <c r="AS7626">
        <f t="shared" si="484"/>
        <v>0</v>
      </c>
      <c r="AT7626">
        <f t="shared" si="482"/>
        <v>0</v>
      </c>
    </row>
    <row r="7627" spans="2:46" ht="15.75" customHeight="1">
      <c r="B7627" t="str">
        <f t="shared" si="481"/>
        <v/>
      </c>
      <c r="C7627" s="73"/>
      <c r="D7627" s="73"/>
      <c r="E7627" s="77"/>
      <c r="F7627" s="74"/>
      <c r="G7627" s="73"/>
      <c r="H7627" s="74"/>
      <c r="I7627" s="74"/>
      <c r="J7627" s="74"/>
      <c r="K7627" s="74"/>
      <c r="L7627" s="74"/>
      <c r="M7627" s="74"/>
      <c r="N7627" s="74"/>
      <c r="O7627" s="74"/>
      <c r="P7627" s="74"/>
      <c r="Q7627" s="78"/>
      <c r="AR7627">
        <f t="shared" si="483"/>
        <v>0</v>
      </c>
      <c r="AS7627">
        <f t="shared" si="484"/>
        <v>0</v>
      </c>
      <c r="AT7627">
        <f t="shared" si="482"/>
        <v>0</v>
      </c>
    </row>
    <row r="7628" spans="2:46" ht="15.75" customHeight="1">
      <c r="B7628" t="str">
        <f t="shared" si="481"/>
        <v/>
      </c>
      <c r="C7628" s="73"/>
      <c r="D7628" s="73"/>
      <c r="E7628" s="77"/>
      <c r="F7628" s="74"/>
      <c r="G7628" s="73"/>
      <c r="H7628" s="74"/>
      <c r="I7628" s="74"/>
      <c r="J7628" s="74"/>
      <c r="K7628" s="74"/>
      <c r="L7628" s="74"/>
      <c r="M7628" s="74"/>
      <c r="N7628" s="74"/>
      <c r="O7628" s="74"/>
      <c r="P7628" s="74"/>
      <c r="Q7628" s="78"/>
      <c r="AR7628">
        <f t="shared" si="483"/>
        <v>0</v>
      </c>
      <c r="AS7628">
        <f t="shared" si="484"/>
        <v>0</v>
      </c>
      <c r="AT7628">
        <f t="shared" si="482"/>
        <v>0</v>
      </c>
    </row>
    <row r="7629" spans="2:46" ht="15.75" customHeight="1">
      <c r="B7629" t="str">
        <f t="shared" si="481"/>
        <v/>
      </c>
      <c r="C7629" s="73"/>
      <c r="D7629" s="73"/>
      <c r="E7629" s="77"/>
      <c r="F7629" s="74"/>
      <c r="G7629" s="73"/>
      <c r="H7629" s="74"/>
      <c r="I7629" s="74"/>
      <c r="J7629" s="74"/>
      <c r="K7629" s="74"/>
      <c r="L7629" s="74"/>
      <c r="M7629" s="74"/>
      <c r="N7629" s="74"/>
      <c r="O7629" s="74"/>
      <c r="P7629" s="74"/>
      <c r="Q7629" s="78"/>
      <c r="AR7629">
        <f t="shared" si="483"/>
        <v>0</v>
      </c>
      <c r="AS7629">
        <f t="shared" si="484"/>
        <v>0</v>
      </c>
      <c r="AT7629">
        <f t="shared" si="482"/>
        <v>0</v>
      </c>
    </row>
    <row r="7630" spans="2:46" ht="15.75" customHeight="1">
      <c r="B7630" t="str">
        <f t="shared" si="481"/>
        <v/>
      </c>
      <c r="C7630" s="73"/>
      <c r="D7630" s="73"/>
      <c r="E7630" s="77"/>
      <c r="F7630" s="74"/>
      <c r="G7630" s="73"/>
      <c r="H7630" s="74"/>
      <c r="I7630" s="74"/>
      <c r="J7630" s="74"/>
      <c r="K7630" s="74"/>
      <c r="L7630" s="74"/>
      <c r="M7630" s="74"/>
      <c r="N7630" s="74"/>
      <c r="O7630" s="74"/>
      <c r="P7630" s="74"/>
      <c r="Q7630" s="78"/>
      <c r="AR7630">
        <f t="shared" si="483"/>
        <v>0</v>
      </c>
      <c r="AS7630">
        <f t="shared" si="484"/>
        <v>0</v>
      </c>
      <c r="AT7630">
        <f t="shared" si="482"/>
        <v>0</v>
      </c>
    </row>
    <row r="7631" spans="2:46" ht="15.75" customHeight="1">
      <c r="B7631" t="str">
        <f t="shared" si="481"/>
        <v/>
      </c>
      <c r="C7631" s="73"/>
      <c r="D7631" s="73"/>
      <c r="E7631" s="77"/>
      <c r="F7631" s="74"/>
      <c r="G7631" s="73"/>
      <c r="H7631" s="74"/>
      <c r="I7631" s="74"/>
      <c r="J7631" s="74"/>
      <c r="K7631" s="74"/>
      <c r="L7631" s="74"/>
      <c r="M7631" s="74"/>
      <c r="N7631" s="74"/>
      <c r="O7631" s="74"/>
      <c r="P7631" s="74"/>
      <c r="Q7631" s="78"/>
      <c r="AR7631">
        <f t="shared" si="483"/>
        <v>0</v>
      </c>
      <c r="AS7631">
        <f t="shared" si="484"/>
        <v>0</v>
      </c>
      <c r="AT7631">
        <f t="shared" si="482"/>
        <v>0</v>
      </c>
    </row>
    <row r="7632" spans="2:46" ht="15.75" customHeight="1">
      <c r="B7632" t="str">
        <f t="shared" si="481"/>
        <v/>
      </c>
      <c r="C7632" s="73"/>
      <c r="D7632" s="73"/>
      <c r="E7632" s="77"/>
      <c r="F7632" s="74"/>
      <c r="G7632" s="73"/>
      <c r="H7632" s="74"/>
      <c r="I7632" s="74"/>
      <c r="J7632" s="74"/>
      <c r="K7632" s="74"/>
      <c r="L7632" s="74"/>
      <c r="M7632" s="74"/>
      <c r="N7632" s="74"/>
      <c r="O7632" s="74"/>
      <c r="P7632" s="74"/>
      <c r="Q7632" s="78"/>
      <c r="AR7632">
        <f t="shared" si="483"/>
        <v>0</v>
      </c>
      <c r="AS7632">
        <f t="shared" si="484"/>
        <v>0</v>
      </c>
      <c r="AT7632">
        <f t="shared" si="482"/>
        <v>0</v>
      </c>
    </row>
    <row r="7633" spans="2:46" ht="15.75" customHeight="1">
      <c r="B7633" t="str">
        <f t="shared" si="481"/>
        <v/>
      </c>
      <c r="C7633" s="73"/>
      <c r="D7633" s="73"/>
      <c r="E7633" s="77"/>
      <c r="F7633" s="74"/>
      <c r="G7633" s="73"/>
      <c r="H7633" s="74"/>
      <c r="I7633" s="74"/>
      <c r="J7633" s="74"/>
      <c r="K7633" s="74"/>
      <c r="L7633" s="74"/>
      <c r="M7633" s="74"/>
      <c r="N7633" s="74"/>
      <c r="O7633" s="74"/>
      <c r="P7633" s="74"/>
      <c r="Q7633" s="78"/>
      <c r="AR7633">
        <f t="shared" si="483"/>
        <v>0</v>
      </c>
      <c r="AS7633">
        <f t="shared" si="484"/>
        <v>0</v>
      </c>
      <c r="AT7633">
        <f t="shared" si="482"/>
        <v>0</v>
      </c>
    </row>
    <row r="7634" spans="2:46" ht="15.75" customHeight="1">
      <c r="B7634" t="str">
        <f t="shared" si="481"/>
        <v/>
      </c>
      <c r="C7634" s="73"/>
      <c r="D7634" s="73"/>
      <c r="E7634" s="77"/>
      <c r="F7634" s="74"/>
      <c r="G7634" s="73"/>
      <c r="H7634" s="74"/>
      <c r="I7634" s="74"/>
      <c r="J7634" s="74"/>
      <c r="K7634" s="74"/>
      <c r="L7634" s="74"/>
      <c r="M7634" s="74"/>
      <c r="N7634" s="74"/>
      <c r="O7634" s="74"/>
      <c r="P7634" s="74"/>
      <c r="Q7634" s="78"/>
      <c r="AR7634">
        <f t="shared" si="483"/>
        <v>0</v>
      </c>
      <c r="AS7634">
        <f t="shared" si="484"/>
        <v>0</v>
      </c>
      <c r="AT7634">
        <f t="shared" si="482"/>
        <v>0</v>
      </c>
    </row>
    <row r="7635" spans="2:46" ht="15.75" customHeight="1">
      <c r="B7635" t="str">
        <f t="shared" si="481"/>
        <v/>
      </c>
      <c r="C7635" s="73"/>
      <c r="D7635" s="73"/>
      <c r="E7635" s="77"/>
      <c r="F7635" s="74"/>
      <c r="G7635" s="73"/>
      <c r="H7635" s="74"/>
      <c r="I7635" s="74"/>
      <c r="J7635" s="74"/>
      <c r="K7635" s="74"/>
      <c r="L7635" s="74"/>
      <c r="M7635" s="74"/>
      <c r="N7635" s="74"/>
      <c r="O7635" s="74"/>
      <c r="P7635" s="74"/>
      <c r="Q7635" s="78"/>
      <c r="AR7635">
        <f t="shared" si="483"/>
        <v>0</v>
      </c>
      <c r="AS7635">
        <f t="shared" si="484"/>
        <v>0</v>
      </c>
      <c r="AT7635">
        <f t="shared" si="482"/>
        <v>0</v>
      </c>
    </row>
    <row r="7636" spans="2:46" ht="15.75" customHeight="1">
      <c r="B7636" t="str">
        <f t="shared" si="481"/>
        <v/>
      </c>
      <c r="C7636" s="73"/>
      <c r="D7636" s="73"/>
      <c r="E7636" s="77"/>
      <c r="F7636" s="74"/>
      <c r="G7636" s="73"/>
      <c r="H7636" s="74"/>
      <c r="I7636" s="74"/>
      <c r="J7636" s="74"/>
      <c r="K7636" s="74"/>
      <c r="L7636" s="74"/>
      <c r="M7636" s="74"/>
      <c r="N7636" s="74"/>
      <c r="O7636" s="74"/>
      <c r="P7636" s="74"/>
      <c r="Q7636" s="78"/>
      <c r="AR7636">
        <f t="shared" si="483"/>
        <v>0</v>
      </c>
      <c r="AS7636">
        <f t="shared" si="484"/>
        <v>0</v>
      </c>
      <c r="AT7636">
        <f t="shared" si="482"/>
        <v>0</v>
      </c>
    </row>
    <row r="7637" spans="2:46" ht="15.75" customHeight="1">
      <c r="B7637" t="str">
        <f t="shared" si="481"/>
        <v/>
      </c>
      <c r="C7637" s="73"/>
      <c r="D7637" s="73"/>
      <c r="E7637" s="77"/>
      <c r="F7637" s="74"/>
      <c r="G7637" s="73"/>
      <c r="H7637" s="74"/>
      <c r="I7637" s="74"/>
      <c r="J7637" s="74"/>
      <c r="K7637" s="74"/>
      <c r="L7637" s="74"/>
      <c r="M7637" s="74"/>
      <c r="N7637" s="74"/>
      <c r="O7637" s="74"/>
      <c r="P7637" s="74"/>
      <c r="Q7637" s="78"/>
      <c r="AR7637">
        <f t="shared" si="483"/>
        <v>0</v>
      </c>
      <c r="AS7637">
        <f t="shared" si="484"/>
        <v>0</v>
      </c>
      <c r="AT7637">
        <f t="shared" si="482"/>
        <v>0</v>
      </c>
    </row>
    <row r="7638" spans="2:46" ht="15.75" customHeight="1">
      <c r="B7638" t="str">
        <f t="shared" si="481"/>
        <v/>
      </c>
      <c r="C7638" s="73"/>
      <c r="D7638" s="73"/>
      <c r="E7638" s="77"/>
      <c r="F7638" s="74"/>
      <c r="G7638" s="73"/>
      <c r="H7638" s="74"/>
      <c r="I7638" s="74"/>
      <c r="J7638" s="74"/>
      <c r="K7638" s="74"/>
      <c r="L7638" s="74"/>
      <c r="M7638" s="74"/>
      <c r="N7638" s="74"/>
      <c r="O7638" s="74"/>
      <c r="P7638" s="74"/>
      <c r="Q7638" s="78"/>
      <c r="AR7638">
        <f t="shared" si="483"/>
        <v>0</v>
      </c>
      <c r="AS7638">
        <f t="shared" si="484"/>
        <v>0</v>
      </c>
      <c r="AT7638">
        <f t="shared" si="482"/>
        <v>0</v>
      </c>
    </row>
    <row r="7639" spans="2:46" ht="15.75" customHeight="1">
      <c r="B7639" t="str">
        <f t="shared" si="481"/>
        <v/>
      </c>
      <c r="C7639" s="73"/>
      <c r="D7639" s="73"/>
      <c r="E7639" s="77"/>
      <c r="F7639" s="74"/>
      <c r="G7639" s="73"/>
      <c r="H7639" s="74"/>
      <c r="I7639" s="74"/>
      <c r="J7639" s="74"/>
      <c r="K7639" s="74"/>
      <c r="L7639" s="74"/>
      <c r="M7639" s="74"/>
      <c r="N7639" s="74"/>
      <c r="O7639" s="74"/>
      <c r="P7639" s="74"/>
      <c r="Q7639" s="78"/>
      <c r="AR7639">
        <f t="shared" si="483"/>
        <v>0</v>
      </c>
      <c r="AS7639">
        <f t="shared" si="484"/>
        <v>0</v>
      </c>
      <c r="AT7639">
        <f t="shared" si="482"/>
        <v>0</v>
      </c>
    </row>
    <row r="7640" spans="2:46" ht="15.75" customHeight="1">
      <c r="B7640" t="str">
        <f t="shared" si="481"/>
        <v/>
      </c>
      <c r="C7640" s="73"/>
      <c r="D7640" s="73"/>
      <c r="E7640" s="77"/>
      <c r="F7640" s="74"/>
      <c r="G7640" s="73"/>
      <c r="H7640" s="74"/>
      <c r="I7640" s="74"/>
      <c r="J7640" s="74"/>
      <c r="K7640" s="74"/>
      <c r="L7640" s="74"/>
      <c r="M7640" s="74"/>
      <c r="N7640" s="74"/>
      <c r="O7640" s="74"/>
      <c r="P7640" s="74"/>
      <c r="Q7640" s="78"/>
      <c r="AR7640">
        <f t="shared" si="483"/>
        <v>0</v>
      </c>
      <c r="AS7640">
        <f t="shared" si="484"/>
        <v>0</v>
      </c>
      <c r="AT7640">
        <f t="shared" si="482"/>
        <v>0</v>
      </c>
    </row>
    <row r="7641" spans="2:46" ht="15.75" customHeight="1">
      <c r="B7641" t="str">
        <f t="shared" si="481"/>
        <v/>
      </c>
      <c r="C7641" s="73"/>
      <c r="D7641" s="73"/>
      <c r="E7641" s="77"/>
      <c r="F7641" s="74"/>
      <c r="G7641" s="73"/>
      <c r="H7641" s="74"/>
      <c r="I7641" s="74"/>
      <c r="J7641" s="74"/>
      <c r="K7641" s="74"/>
      <c r="L7641" s="74"/>
      <c r="M7641" s="74"/>
      <c r="N7641" s="74"/>
      <c r="O7641" s="74"/>
      <c r="P7641" s="74"/>
      <c r="Q7641" s="78"/>
      <c r="AR7641">
        <f t="shared" si="483"/>
        <v>0</v>
      </c>
      <c r="AS7641">
        <f t="shared" si="484"/>
        <v>0</v>
      </c>
      <c r="AT7641">
        <f t="shared" si="482"/>
        <v>0</v>
      </c>
    </row>
    <row r="7642" spans="2:46" ht="15.75" customHeight="1">
      <c r="B7642" t="str">
        <f t="shared" si="481"/>
        <v/>
      </c>
      <c r="C7642" s="73"/>
      <c r="D7642" s="73"/>
      <c r="E7642" s="77"/>
      <c r="F7642" s="74"/>
      <c r="G7642" s="73"/>
      <c r="H7642" s="74"/>
      <c r="I7642" s="74"/>
      <c r="J7642" s="74"/>
      <c r="K7642" s="74"/>
      <c r="L7642" s="74"/>
      <c r="M7642" s="74"/>
      <c r="N7642" s="74"/>
      <c r="O7642" s="74"/>
      <c r="P7642" s="74"/>
      <c r="Q7642" s="78"/>
      <c r="AR7642">
        <f t="shared" si="483"/>
        <v>0</v>
      </c>
      <c r="AS7642">
        <f t="shared" si="484"/>
        <v>0</v>
      </c>
      <c r="AT7642">
        <f t="shared" si="482"/>
        <v>0</v>
      </c>
    </row>
    <row r="7643" spans="2:46" ht="15.75" customHeight="1">
      <c r="B7643" t="str">
        <f t="shared" si="481"/>
        <v/>
      </c>
      <c r="C7643" s="73"/>
      <c r="D7643" s="73"/>
      <c r="E7643" s="77"/>
      <c r="F7643" s="74"/>
      <c r="G7643" s="73"/>
      <c r="H7643" s="74"/>
      <c r="I7643" s="74"/>
      <c r="J7643" s="74"/>
      <c r="K7643" s="74"/>
      <c r="L7643" s="74"/>
      <c r="M7643" s="74"/>
      <c r="N7643" s="74"/>
      <c r="O7643" s="74"/>
      <c r="P7643" s="74"/>
      <c r="Q7643" s="78"/>
      <c r="AR7643">
        <f t="shared" si="483"/>
        <v>0</v>
      </c>
      <c r="AS7643">
        <f t="shared" si="484"/>
        <v>0</v>
      </c>
      <c r="AT7643">
        <f t="shared" si="482"/>
        <v>0</v>
      </c>
    </row>
    <row r="7644" spans="2:46" ht="15.75" customHeight="1">
      <c r="B7644" t="str">
        <f t="shared" si="481"/>
        <v/>
      </c>
      <c r="C7644" s="73"/>
      <c r="D7644" s="73"/>
      <c r="E7644" s="77"/>
      <c r="F7644" s="74"/>
      <c r="G7644" s="73"/>
      <c r="H7644" s="74"/>
      <c r="I7644" s="74"/>
      <c r="J7644" s="74"/>
      <c r="K7644" s="74"/>
      <c r="L7644" s="74"/>
      <c r="M7644" s="74"/>
      <c r="N7644" s="74"/>
      <c r="O7644" s="74"/>
      <c r="P7644" s="74"/>
      <c r="Q7644" s="78"/>
      <c r="AR7644">
        <f t="shared" si="483"/>
        <v>0</v>
      </c>
      <c r="AS7644">
        <f t="shared" si="484"/>
        <v>0</v>
      </c>
      <c r="AT7644">
        <f t="shared" si="482"/>
        <v>0</v>
      </c>
    </row>
    <row r="7645" spans="2:46" ht="15.75" customHeight="1">
      <c r="B7645" t="str">
        <f t="shared" si="481"/>
        <v/>
      </c>
      <c r="C7645" s="73"/>
      <c r="D7645" s="73"/>
      <c r="E7645" s="77"/>
      <c r="F7645" s="74"/>
      <c r="G7645" s="73"/>
      <c r="H7645" s="74"/>
      <c r="I7645" s="74"/>
      <c r="J7645" s="74"/>
      <c r="K7645" s="74"/>
      <c r="L7645" s="74"/>
      <c r="M7645" s="74"/>
      <c r="N7645" s="74"/>
      <c r="O7645" s="74"/>
      <c r="P7645" s="74"/>
      <c r="Q7645" s="78"/>
      <c r="AR7645">
        <f t="shared" si="483"/>
        <v>0</v>
      </c>
      <c r="AS7645">
        <f t="shared" si="484"/>
        <v>0</v>
      </c>
      <c r="AT7645">
        <f t="shared" si="482"/>
        <v>0</v>
      </c>
    </row>
    <row r="7646" spans="2:46" ht="15.75" customHeight="1">
      <c r="B7646" t="str">
        <f t="shared" si="481"/>
        <v/>
      </c>
      <c r="C7646" s="73"/>
      <c r="D7646" s="73"/>
      <c r="E7646" s="77"/>
      <c r="F7646" s="74"/>
      <c r="G7646" s="73"/>
      <c r="H7646" s="74"/>
      <c r="I7646" s="74"/>
      <c r="J7646" s="74"/>
      <c r="K7646" s="74"/>
      <c r="L7646" s="74"/>
      <c r="M7646" s="74"/>
      <c r="N7646" s="74"/>
      <c r="O7646" s="74"/>
      <c r="P7646" s="74"/>
      <c r="Q7646" s="78"/>
      <c r="AR7646">
        <f t="shared" si="483"/>
        <v>0</v>
      </c>
      <c r="AS7646">
        <f t="shared" si="484"/>
        <v>0</v>
      </c>
      <c r="AT7646">
        <f t="shared" si="482"/>
        <v>0</v>
      </c>
    </row>
    <row r="7647" spans="2:46" ht="15.75" customHeight="1">
      <c r="B7647" t="str">
        <f t="shared" si="481"/>
        <v/>
      </c>
      <c r="C7647" s="73"/>
      <c r="D7647" s="73"/>
      <c r="E7647" s="77"/>
      <c r="F7647" s="74"/>
      <c r="G7647" s="73"/>
      <c r="H7647" s="74"/>
      <c r="I7647" s="74"/>
      <c r="J7647" s="74"/>
      <c r="K7647" s="74"/>
      <c r="L7647" s="74"/>
      <c r="M7647" s="74"/>
      <c r="N7647" s="74"/>
      <c r="O7647" s="74"/>
      <c r="P7647" s="74"/>
      <c r="Q7647" s="78"/>
      <c r="AR7647">
        <f t="shared" si="483"/>
        <v>0</v>
      </c>
      <c r="AS7647">
        <f t="shared" si="484"/>
        <v>0</v>
      </c>
      <c r="AT7647">
        <f t="shared" si="482"/>
        <v>0</v>
      </c>
    </row>
    <row r="7648" spans="2:46" ht="15.75" customHeight="1">
      <c r="B7648" t="str">
        <f t="shared" si="481"/>
        <v/>
      </c>
      <c r="C7648" s="73"/>
      <c r="D7648" s="73"/>
      <c r="E7648" s="77"/>
      <c r="F7648" s="74"/>
      <c r="G7648" s="73"/>
      <c r="H7648" s="74"/>
      <c r="I7648" s="74"/>
      <c r="J7648" s="74"/>
      <c r="K7648" s="74"/>
      <c r="L7648" s="74"/>
      <c r="M7648" s="74"/>
      <c r="N7648" s="74"/>
      <c r="O7648" s="74"/>
      <c r="P7648" s="74"/>
      <c r="Q7648" s="78"/>
      <c r="AR7648">
        <f t="shared" si="483"/>
        <v>0</v>
      </c>
      <c r="AS7648">
        <f t="shared" si="484"/>
        <v>0</v>
      </c>
      <c r="AT7648">
        <f t="shared" si="482"/>
        <v>0</v>
      </c>
    </row>
    <row r="7649" spans="2:46" ht="15.75" customHeight="1">
      <c r="B7649" t="str">
        <f t="shared" si="481"/>
        <v/>
      </c>
      <c r="C7649" s="73"/>
      <c r="D7649" s="73"/>
      <c r="E7649" s="77"/>
      <c r="F7649" s="74"/>
      <c r="G7649" s="73"/>
      <c r="H7649" s="74"/>
      <c r="I7649" s="74"/>
      <c r="J7649" s="74"/>
      <c r="K7649" s="74"/>
      <c r="L7649" s="74"/>
      <c r="M7649" s="74"/>
      <c r="N7649" s="74"/>
      <c r="O7649" s="74"/>
      <c r="P7649" s="74"/>
      <c r="Q7649" s="78"/>
      <c r="AR7649">
        <f t="shared" si="483"/>
        <v>0</v>
      </c>
      <c r="AS7649">
        <f t="shared" si="484"/>
        <v>0</v>
      </c>
      <c r="AT7649">
        <f t="shared" si="482"/>
        <v>0</v>
      </c>
    </row>
    <row r="7650" spans="2:46" ht="15.75" customHeight="1">
      <c r="B7650" t="str">
        <f t="shared" si="481"/>
        <v/>
      </c>
      <c r="C7650" s="73"/>
      <c r="D7650" s="73"/>
      <c r="E7650" s="77"/>
      <c r="F7650" s="74"/>
      <c r="G7650" s="73"/>
      <c r="H7650" s="74"/>
      <c r="I7650" s="74"/>
      <c r="J7650" s="74"/>
      <c r="K7650" s="74"/>
      <c r="L7650" s="74"/>
      <c r="M7650" s="74"/>
      <c r="N7650" s="74"/>
      <c r="O7650" s="74"/>
      <c r="P7650" s="74"/>
      <c r="Q7650" s="78"/>
      <c r="AR7650">
        <f t="shared" si="483"/>
        <v>0</v>
      </c>
      <c r="AS7650">
        <f t="shared" si="484"/>
        <v>0</v>
      </c>
      <c r="AT7650">
        <f t="shared" si="482"/>
        <v>0</v>
      </c>
    </row>
    <row r="7651" spans="2:46" ht="15.75" customHeight="1">
      <c r="B7651" t="str">
        <f t="shared" si="481"/>
        <v/>
      </c>
      <c r="C7651" s="73"/>
      <c r="D7651" s="73"/>
      <c r="E7651" s="77"/>
      <c r="F7651" s="74"/>
      <c r="G7651" s="73"/>
      <c r="H7651" s="74"/>
      <c r="I7651" s="74"/>
      <c r="J7651" s="74"/>
      <c r="K7651" s="74"/>
      <c r="L7651" s="74"/>
      <c r="M7651" s="74"/>
      <c r="N7651" s="74"/>
      <c r="O7651" s="74"/>
      <c r="P7651" s="74"/>
      <c r="Q7651" s="78"/>
      <c r="AR7651">
        <f t="shared" si="483"/>
        <v>0</v>
      </c>
      <c r="AS7651">
        <f t="shared" si="484"/>
        <v>0</v>
      </c>
      <c r="AT7651">
        <f t="shared" si="482"/>
        <v>0</v>
      </c>
    </row>
    <row r="7652" spans="2:46" ht="15.75" customHeight="1">
      <c r="B7652" t="str">
        <f t="shared" si="481"/>
        <v/>
      </c>
      <c r="C7652" s="73"/>
      <c r="D7652" s="73"/>
      <c r="E7652" s="77"/>
      <c r="F7652" s="74"/>
      <c r="G7652" s="73"/>
      <c r="H7652" s="74"/>
      <c r="I7652" s="74"/>
      <c r="J7652" s="74"/>
      <c r="K7652" s="74"/>
      <c r="L7652" s="74"/>
      <c r="M7652" s="74"/>
      <c r="N7652" s="74"/>
      <c r="O7652" s="74"/>
      <c r="P7652" s="74"/>
      <c r="Q7652" s="78"/>
      <c r="AR7652">
        <f t="shared" si="483"/>
        <v>0</v>
      </c>
      <c r="AS7652">
        <f t="shared" si="484"/>
        <v>0</v>
      </c>
      <c r="AT7652">
        <f t="shared" si="482"/>
        <v>0</v>
      </c>
    </row>
    <row r="7653" spans="2:46" ht="15.75" customHeight="1">
      <c r="B7653" t="str">
        <f t="shared" si="481"/>
        <v/>
      </c>
      <c r="C7653" s="73"/>
      <c r="D7653" s="73"/>
      <c r="E7653" s="77"/>
      <c r="F7653" s="74"/>
      <c r="G7653" s="73"/>
      <c r="H7653" s="74"/>
      <c r="I7653" s="74"/>
      <c r="J7653" s="74"/>
      <c r="K7653" s="74"/>
      <c r="L7653" s="74"/>
      <c r="M7653" s="74"/>
      <c r="N7653" s="74"/>
      <c r="O7653" s="74"/>
      <c r="P7653" s="74"/>
      <c r="Q7653" s="78"/>
      <c r="AR7653">
        <f t="shared" si="483"/>
        <v>0</v>
      </c>
      <c r="AS7653">
        <f t="shared" si="484"/>
        <v>0</v>
      </c>
      <c r="AT7653">
        <f t="shared" si="482"/>
        <v>0</v>
      </c>
    </row>
    <row r="7654" spans="2:46" ht="15.75" customHeight="1">
      <c r="B7654" t="str">
        <f t="shared" si="481"/>
        <v/>
      </c>
      <c r="C7654" s="73"/>
      <c r="D7654" s="73"/>
      <c r="E7654" s="77"/>
      <c r="F7654" s="74"/>
      <c r="G7654" s="73"/>
      <c r="H7654" s="74"/>
      <c r="I7654" s="74"/>
      <c r="J7654" s="74"/>
      <c r="K7654" s="74"/>
      <c r="L7654" s="74"/>
      <c r="M7654" s="74"/>
      <c r="N7654" s="74"/>
      <c r="O7654" s="74"/>
      <c r="P7654" s="74"/>
      <c r="Q7654" s="78"/>
      <c r="AR7654">
        <f t="shared" si="483"/>
        <v>0</v>
      </c>
      <c r="AS7654">
        <f t="shared" si="484"/>
        <v>0</v>
      </c>
      <c r="AT7654">
        <f t="shared" si="482"/>
        <v>0</v>
      </c>
    </row>
    <row r="7655" spans="2:46" ht="15.75" customHeight="1">
      <c r="B7655" t="str">
        <f t="shared" si="481"/>
        <v/>
      </c>
      <c r="C7655" s="73"/>
      <c r="D7655" s="73"/>
      <c r="E7655" s="77"/>
      <c r="F7655" s="74"/>
      <c r="G7655" s="73"/>
      <c r="H7655" s="74"/>
      <c r="I7655" s="74"/>
      <c r="J7655" s="74"/>
      <c r="K7655" s="74"/>
      <c r="L7655" s="74"/>
      <c r="M7655" s="74"/>
      <c r="N7655" s="74"/>
      <c r="O7655" s="74"/>
      <c r="P7655" s="74"/>
      <c r="Q7655" s="78"/>
      <c r="AR7655">
        <f t="shared" si="483"/>
        <v>0</v>
      </c>
      <c r="AS7655">
        <f t="shared" si="484"/>
        <v>0</v>
      </c>
      <c r="AT7655">
        <f t="shared" si="482"/>
        <v>0</v>
      </c>
    </row>
    <row r="7656" spans="2:46" ht="15.75" customHeight="1">
      <c r="B7656" t="str">
        <f t="shared" si="481"/>
        <v/>
      </c>
      <c r="C7656" s="73"/>
      <c r="D7656" s="73"/>
      <c r="E7656" s="77"/>
      <c r="F7656" s="74"/>
      <c r="G7656" s="73"/>
      <c r="H7656" s="74"/>
      <c r="I7656" s="74"/>
      <c r="J7656" s="74"/>
      <c r="K7656" s="74"/>
      <c r="L7656" s="74"/>
      <c r="M7656" s="74"/>
      <c r="N7656" s="74"/>
      <c r="O7656" s="74"/>
      <c r="P7656" s="74"/>
      <c r="Q7656" s="78"/>
      <c r="AR7656">
        <f t="shared" si="483"/>
        <v>0</v>
      </c>
      <c r="AS7656">
        <f t="shared" si="484"/>
        <v>0</v>
      </c>
      <c r="AT7656">
        <f t="shared" si="482"/>
        <v>0</v>
      </c>
    </row>
    <row r="7657" spans="2:46" ht="15.75" customHeight="1">
      <c r="B7657" t="str">
        <f t="shared" si="481"/>
        <v/>
      </c>
      <c r="C7657" s="73"/>
      <c r="D7657" s="73"/>
      <c r="E7657" s="77"/>
      <c r="F7657" s="74"/>
      <c r="G7657" s="73"/>
      <c r="H7657" s="74"/>
      <c r="I7657" s="74"/>
      <c r="J7657" s="74"/>
      <c r="K7657" s="74"/>
      <c r="L7657" s="74"/>
      <c r="M7657" s="74"/>
      <c r="N7657" s="74"/>
      <c r="O7657" s="74"/>
      <c r="P7657" s="74"/>
      <c r="Q7657" s="78"/>
      <c r="AR7657">
        <f t="shared" si="483"/>
        <v>0</v>
      </c>
      <c r="AS7657">
        <f t="shared" si="484"/>
        <v>0</v>
      </c>
      <c r="AT7657">
        <f t="shared" si="482"/>
        <v>0</v>
      </c>
    </row>
    <row r="7658" spans="2:46" ht="15.75" customHeight="1">
      <c r="B7658" t="str">
        <f t="shared" si="481"/>
        <v/>
      </c>
      <c r="C7658" s="73"/>
      <c r="D7658" s="73"/>
      <c r="E7658" s="77"/>
      <c r="F7658" s="74"/>
      <c r="G7658" s="73"/>
      <c r="H7658" s="74"/>
      <c r="I7658" s="74"/>
      <c r="J7658" s="74"/>
      <c r="K7658" s="74"/>
      <c r="L7658" s="74"/>
      <c r="M7658" s="74"/>
      <c r="N7658" s="74"/>
      <c r="O7658" s="74"/>
      <c r="P7658" s="74"/>
      <c r="Q7658" s="78"/>
      <c r="AR7658">
        <f t="shared" si="483"/>
        <v>0</v>
      </c>
      <c r="AS7658">
        <f t="shared" si="484"/>
        <v>0</v>
      </c>
      <c r="AT7658">
        <f t="shared" si="482"/>
        <v>0</v>
      </c>
    </row>
    <row r="7659" spans="2:46" ht="15.75" customHeight="1">
      <c r="B7659" t="str">
        <f t="shared" si="481"/>
        <v/>
      </c>
      <c r="C7659" s="73"/>
      <c r="D7659" s="73"/>
      <c r="E7659" s="77"/>
      <c r="F7659" s="74"/>
      <c r="G7659" s="73"/>
      <c r="H7659" s="74"/>
      <c r="I7659" s="74"/>
      <c r="J7659" s="74"/>
      <c r="K7659" s="74"/>
      <c r="L7659" s="74"/>
      <c r="M7659" s="74"/>
      <c r="N7659" s="74"/>
      <c r="O7659" s="74"/>
      <c r="P7659" s="74"/>
      <c r="Q7659" s="78"/>
      <c r="AR7659">
        <f t="shared" si="483"/>
        <v>0</v>
      </c>
      <c r="AS7659">
        <f t="shared" si="484"/>
        <v>0</v>
      </c>
      <c r="AT7659">
        <f t="shared" si="482"/>
        <v>0</v>
      </c>
    </row>
    <row r="7660" spans="2:46" ht="15.75" customHeight="1">
      <c r="B7660" t="str">
        <f t="shared" si="481"/>
        <v/>
      </c>
      <c r="C7660" s="73"/>
      <c r="D7660" s="73"/>
      <c r="E7660" s="77"/>
      <c r="F7660" s="74"/>
      <c r="G7660" s="73"/>
      <c r="H7660" s="74"/>
      <c r="I7660" s="74"/>
      <c r="J7660" s="74"/>
      <c r="K7660" s="74"/>
      <c r="L7660" s="74"/>
      <c r="M7660" s="74"/>
      <c r="N7660" s="74"/>
      <c r="O7660" s="74"/>
      <c r="P7660" s="74"/>
      <c r="Q7660" s="78"/>
      <c r="AR7660">
        <f t="shared" si="483"/>
        <v>0</v>
      </c>
      <c r="AS7660">
        <f t="shared" si="484"/>
        <v>0</v>
      </c>
      <c r="AT7660">
        <f t="shared" si="482"/>
        <v>0</v>
      </c>
    </row>
    <row r="7661" spans="2:46" ht="15.75" customHeight="1">
      <c r="B7661" t="str">
        <f t="shared" si="481"/>
        <v/>
      </c>
      <c r="C7661" s="73"/>
      <c r="D7661" s="73"/>
      <c r="E7661" s="77"/>
      <c r="F7661" s="74"/>
      <c r="G7661" s="73"/>
      <c r="H7661" s="74"/>
      <c r="I7661" s="74"/>
      <c r="J7661" s="74"/>
      <c r="K7661" s="74"/>
      <c r="L7661" s="74"/>
      <c r="M7661" s="74"/>
      <c r="N7661" s="74"/>
      <c r="O7661" s="74"/>
      <c r="P7661" s="74"/>
      <c r="Q7661" s="78"/>
      <c r="AR7661">
        <f t="shared" si="483"/>
        <v>0</v>
      </c>
      <c r="AS7661">
        <f t="shared" si="484"/>
        <v>0</v>
      </c>
      <c r="AT7661">
        <f t="shared" si="482"/>
        <v>0</v>
      </c>
    </row>
    <row r="7662" spans="2:46" ht="15.75" customHeight="1">
      <c r="B7662" t="str">
        <f t="shared" si="481"/>
        <v/>
      </c>
      <c r="C7662" s="73"/>
      <c r="D7662" s="73"/>
      <c r="E7662" s="77"/>
      <c r="F7662" s="74"/>
      <c r="G7662" s="73"/>
      <c r="H7662" s="74"/>
      <c r="I7662" s="74"/>
      <c r="J7662" s="74"/>
      <c r="K7662" s="74"/>
      <c r="L7662" s="74"/>
      <c r="M7662" s="74"/>
      <c r="N7662" s="74"/>
      <c r="O7662" s="74"/>
      <c r="P7662" s="74"/>
      <c r="Q7662" s="78"/>
      <c r="AR7662">
        <f t="shared" si="483"/>
        <v>0</v>
      </c>
      <c r="AS7662">
        <f t="shared" si="484"/>
        <v>0</v>
      </c>
      <c r="AT7662">
        <f t="shared" si="482"/>
        <v>0</v>
      </c>
    </row>
    <row r="7663" spans="2:46" ht="15.75" customHeight="1">
      <c r="B7663" t="str">
        <f t="shared" si="481"/>
        <v/>
      </c>
      <c r="C7663" s="73"/>
      <c r="D7663" s="73"/>
      <c r="E7663" s="77"/>
      <c r="F7663" s="74"/>
      <c r="G7663" s="73"/>
      <c r="H7663" s="74"/>
      <c r="I7663" s="74"/>
      <c r="J7663" s="74"/>
      <c r="K7663" s="74"/>
      <c r="L7663" s="74"/>
      <c r="M7663" s="74"/>
      <c r="N7663" s="74"/>
      <c r="O7663" s="74"/>
      <c r="P7663" s="74"/>
      <c r="Q7663" s="78"/>
      <c r="AR7663">
        <f t="shared" si="483"/>
        <v>0</v>
      </c>
      <c r="AS7663">
        <f t="shared" si="484"/>
        <v>0</v>
      </c>
      <c r="AT7663">
        <f t="shared" si="482"/>
        <v>0</v>
      </c>
    </row>
    <row r="7664" spans="2:46" ht="15.75" customHeight="1">
      <c r="B7664" t="str">
        <f t="shared" si="481"/>
        <v/>
      </c>
      <c r="C7664" s="73"/>
      <c r="D7664" s="73"/>
      <c r="E7664" s="77"/>
      <c r="F7664" s="74"/>
      <c r="G7664" s="73"/>
      <c r="H7664" s="74"/>
      <c r="I7664" s="74"/>
      <c r="J7664" s="74"/>
      <c r="K7664" s="74"/>
      <c r="L7664" s="74"/>
      <c r="M7664" s="74"/>
      <c r="N7664" s="74"/>
      <c r="O7664" s="74"/>
      <c r="P7664" s="74"/>
      <c r="Q7664" s="78"/>
      <c r="AR7664">
        <f t="shared" si="483"/>
        <v>0</v>
      </c>
      <c r="AS7664">
        <f t="shared" si="484"/>
        <v>0</v>
      </c>
      <c r="AT7664">
        <f t="shared" si="482"/>
        <v>0</v>
      </c>
    </row>
    <row r="7665" spans="2:46" ht="15.75" customHeight="1">
      <c r="B7665" t="str">
        <f t="shared" si="481"/>
        <v/>
      </c>
      <c r="C7665" s="73"/>
      <c r="D7665" s="73"/>
      <c r="E7665" s="77"/>
      <c r="F7665" s="74"/>
      <c r="G7665" s="73"/>
      <c r="H7665" s="74"/>
      <c r="I7665" s="74"/>
      <c r="J7665" s="74"/>
      <c r="K7665" s="74"/>
      <c r="L7665" s="74"/>
      <c r="M7665" s="74"/>
      <c r="N7665" s="74"/>
      <c r="O7665" s="74"/>
      <c r="P7665" s="74"/>
      <c r="Q7665" s="78"/>
      <c r="AR7665">
        <f t="shared" si="483"/>
        <v>0</v>
      </c>
      <c r="AS7665">
        <f t="shared" si="484"/>
        <v>0</v>
      </c>
      <c r="AT7665">
        <f t="shared" si="482"/>
        <v>0</v>
      </c>
    </row>
    <row r="7666" spans="2:46" ht="15.75" customHeight="1">
      <c r="B7666" t="str">
        <f t="shared" si="481"/>
        <v/>
      </c>
      <c r="C7666" s="73"/>
      <c r="D7666" s="73"/>
      <c r="E7666" s="77"/>
      <c r="F7666" s="74"/>
      <c r="G7666" s="73"/>
      <c r="H7666" s="74"/>
      <c r="I7666" s="74"/>
      <c r="J7666" s="74"/>
      <c r="K7666" s="74"/>
      <c r="L7666" s="74"/>
      <c r="M7666" s="74"/>
      <c r="N7666" s="74"/>
      <c r="O7666" s="74"/>
      <c r="P7666" s="74"/>
      <c r="Q7666" s="78"/>
      <c r="AR7666">
        <f t="shared" si="483"/>
        <v>0</v>
      </c>
      <c r="AS7666">
        <f t="shared" si="484"/>
        <v>0</v>
      </c>
      <c r="AT7666">
        <f t="shared" si="482"/>
        <v>0</v>
      </c>
    </row>
    <row r="7667" spans="2:46" ht="15.75" customHeight="1">
      <c r="B7667" t="str">
        <f t="shared" si="481"/>
        <v/>
      </c>
      <c r="C7667" s="73"/>
      <c r="D7667" s="73"/>
      <c r="E7667" s="77"/>
      <c r="F7667" s="74"/>
      <c r="G7667" s="73"/>
      <c r="H7667" s="74"/>
      <c r="I7667" s="74"/>
      <c r="J7667" s="74"/>
      <c r="K7667" s="74"/>
      <c r="L7667" s="74"/>
      <c r="M7667" s="74"/>
      <c r="N7667" s="74"/>
      <c r="O7667" s="74"/>
      <c r="P7667" s="74"/>
      <c r="Q7667" s="78"/>
      <c r="AR7667">
        <f t="shared" si="483"/>
        <v>0</v>
      </c>
      <c r="AS7667">
        <f t="shared" si="484"/>
        <v>0</v>
      </c>
      <c r="AT7667">
        <f t="shared" si="482"/>
        <v>0</v>
      </c>
    </row>
    <row r="7668" spans="2:46" ht="15.75" customHeight="1">
      <c r="B7668" t="str">
        <f t="shared" si="481"/>
        <v/>
      </c>
      <c r="C7668" s="73"/>
      <c r="D7668" s="73"/>
      <c r="E7668" s="77"/>
      <c r="F7668" s="74"/>
      <c r="G7668" s="73"/>
      <c r="H7668" s="74"/>
      <c r="I7668" s="74"/>
      <c r="J7668" s="74"/>
      <c r="K7668" s="74"/>
      <c r="L7668" s="74"/>
      <c r="M7668" s="74"/>
      <c r="N7668" s="74"/>
      <c r="O7668" s="74"/>
      <c r="P7668" s="74"/>
      <c r="Q7668" s="78"/>
      <c r="AR7668">
        <f t="shared" si="483"/>
        <v>0</v>
      </c>
      <c r="AS7668">
        <f t="shared" si="484"/>
        <v>0</v>
      </c>
      <c r="AT7668">
        <f t="shared" si="482"/>
        <v>0</v>
      </c>
    </row>
    <row r="7669" spans="2:46" ht="15.75" customHeight="1">
      <c r="B7669" t="str">
        <f t="shared" si="481"/>
        <v/>
      </c>
      <c r="C7669" s="73"/>
      <c r="D7669" s="73"/>
      <c r="E7669" s="77"/>
      <c r="F7669" s="74"/>
      <c r="G7669" s="73"/>
      <c r="H7669" s="74"/>
      <c r="I7669" s="74"/>
      <c r="J7669" s="74"/>
      <c r="K7669" s="74"/>
      <c r="L7669" s="74"/>
      <c r="M7669" s="74"/>
      <c r="N7669" s="74"/>
      <c r="O7669" s="74"/>
      <c r="P7669" s="74"/>
      <c r="Q7669" s="78"/>
      <c r="AR7669">
        <f t="shared" si="483"/>
        <v>0</v>
      </c>
      <c r="AS7669">
        <f t="shared" si="484"/>
        <v>0</v>
      </c>
      <c r="AT7669">
        <f t="shared" si="482"/>
        <v>0</v>
      </c>
    </row>
    <row r="7670" spans="2:46" ht="15.75" customHeight="1">
      <c r="B7670" t="str">
        <f t="shared" si="481"/>
        <v/>
      </c>
      <c r="C7670" s="73"/>
      <c r="D7670" s="73"/>
      <c r="E7670" s="77"/>
      <c r="F7670" s="74"/>
      <c r="G7670" s="73"/>
      <c r="H7670" s="74"/>
      <c r="I7670" s="74"/>
      <c r="J7670" s="74"/>
      <c r="K7670" s="74"/>
      <c r="L7670" s="74"/>
      <c r="M7670" s="74"/>
      <c r="N7670" s="74"/>
      <c r="O7670" s="74"/>
      <c r="P7670" s="74"/>
      <c r="Q7670" s="78"/>
      <c r="AR7670">
        <f t="shared" si="483"/>
        <v>0</v>
      </c>
      <c r="AS7670">
        <f t="shared" si="484"/>
        <v>0</v>
      </c>
      <c r="AT7670">
        <f t="shared" si="482"/>
        <v>0</v>
      </c>
    </row>
    <row r="7671" spans="2:46" ht="15.75" customHeight="1">
      <c r="B7671" t="str">
        <f t="shared" si="481"/>
        <v/>
      </c>
      <c r="C7671" s="73"/>
      <c r="D7671" s="73"/>
      <c r="E7671" s="77"/>
      <c r="F7671" s="74"/>
      <c r="G7671" s="73"/>
      <c r="H7671" s="74"/>
      <c r="I7671" s="74"/>
      <c r="J7671" s="74"/>
      <c r="K7671" s="74"/>
      <c r="L7671" s="74"/>
      <c r="M7671" s="74"/>
      <c r="N7671" s="74"/>
      <c r="O7671" s="74"/>
      <c r="P7671" s="74"/>
      <c r="Q7671" s="78"/>
      <c r="AR7671">
        <f t="shared" si="483"/>
        <v>0</v>
      </c>
      <c r="AS7671">
        <f t="shared" si="484"/>
        <v>0</v>
      </c>
      <c r="AT7671">
        <f t="shared" si="482"/>
        <v>0</v>
      </c>
    </row>
    <row r="7672" spans="2:46" ht="15.75" customHeight="1">
      <c r="B7672" t="str">
        <f t="shared" si="481"/>
        <v/>
      </c>
      <c r="C7672" s="73"/>
      <c r="D7672" s="73"/>
      <c r="E7672" s="77"/>
      <c r="F7672" s="74"/>
      <c r="G7672" s="73"/>
      <c r="H7672" s="74"/>
      <c r="I7672" s="74"/>
      <c r="J7672" s="74"/>
      <c r="K7672" s="74"/>
      <c r="L7672" s="74"/>
      <c r="M7672" s="74"/>
      <c r="N7672" s="74"/>
      <c r="O7672" s="74"/>
      <c r="P7672" s="74"/>
      <c r="Q7672" s="78"/>
      <c r="AR7672">
        <f t="shared" si="483"/>
        <v>0</v>
      </c>
      <c r="AS7672">
        <f t="shared" si="484"/>
        <v>0</v>
      </c>
      <c r="AT7672">
        <f t="shared" si="482"/>
        <v>0</v>
      </c>
    </row>
    <row r="7673" spans="2:46" ht="15.75" customHeight="1">
      <c r="B7673" t="str">
        <f t="shared" si="481"/>
        <v/>
      </c>
      <c r="C7673" s="73"/>
      <c r="D7673" s="73"/>
      <c r="E7673" s="77"/>
      <c r="F7673" s="74"/>
      <c r="G7673" s="73"/>
      <c r="H7673" s="74"/>
      <c r="I7673" s="74"/>
      <c r="J7673" s="74"/>
      <c r="K7673" s="74"/>
      <c r="L7673" s="74"/>
      <c r="M7673" s="74"/>
      <c r="N7673" s="74"/>
      <c r="O7673" s="74"/>
      <c r="P7673" s="74"/>
      <c r="Q7673" s="78"/>
      <c r="AR7673">
        <f t="shared" si="483"/>
        <v>0</v>
      </c>
      <c r="AS7673">
        <f t="shared" si="484"/>
        <v>0</v>
      </c>
      <c r="AT7673">
        <f t="shared" si="482"/>
        <v>0</v>
      </c>
    </row>
    <row r="7674" spans="2:46" ht="15.75" customHeight="1">
      <c r="B7674" t="str">
        <f t="shared" si="481"/>
        <v/>
      </c>
      <c r="C7674" s="73"/>
      <c r="D7674" s="73"/>
      <c r="E7674" s="77"/>
      <c r="F7674" s="74"/>
      <c r="G7674" s="73"/>
      <c r="H7674" s="74"/>
      <c r="I7674" s="74"/>
      <c r="J7674" s="74"/>
      <c r="K7674" s="74"/>
      <c r="L7674" s="74"/>
      <c r="M7674" s="74"/>
      <c r="N7674" s="74"/>
      <c r="O7674" s="74"/>
      <c r="P7674" s="74"/>
      <c r="Q7674" s="78"/>
      <c r="AR7674">
        <f t="shared" si="483"/>
        <v>0</v>
      </c>
      <c r="AS7674">
        <f t="shared" si="484"/>
        <v>0</v>
      </c>
      <c r="AT7674">
        <f t="shared" si="482"/>
        <v>0</v>
      </c>
    </row>
    <row r="7675" spans="2:46" ht="15.75" customHeight="1">
      <c r="B7675" t="str">
        <f t="shared" si="481"/>
        <v/>
      </c>
      <c r="C7675" s="73"/>
      <c r="D7675" s="73"/>
      <c r="E7675" s="77"/>
      <c r="F7675" s="74"/>
      <c r="G7675" s="73"/>
      <c r="H7675" s="74"/>
      <c r="I7675" s="74"/>
      <c r="J7675" s="74"/>
      <c r="K7675" s="74"/>
      <c r="L7675" s="74"/>
      <c r="M7675" s="74"/>
      <c r="N7675" s="74"/>
      <c r="O7675" s="74"/>
      <c r="P7675" s="74"/>
      <c r="Q7675" s="78"/>
      <c r="AR7675">
        <f t="shared" si="483"/>
        <v>0</v>
      </c>
      <c r="AS7675">
        <f t="shared" si="484"/>
        <v>0</v>
      </c>
      <c r="AT7675">
        <f t="shared" si="482"/>
        <v>0</v>
      </c>
    </row>
    <row r="7676" spans="2:46" ht="15.75" customHeight="1">
      <c r="B7676" t="str">
        <f t="shared" si="481"/>
        <v/>
      </c>
      <c r="C7676" s="73"/>
      <c r="D7676" s="73"/>
      <c r="E7676" s="77"/>
      <c r="F7676" s="74"/>
      <c r="G7676" s="73"/>
      <c r="H7676" s="74"/>
      <c r="I7676" s="74"/>
      <c r="J7676" s="74"/>
      <c r="K7676" s="74"/>
      <c r="L7676" s="74"/>
      <c r="M7676" s="74"/>
      <c r="N7676" s="74"/>
      <c r="O7676" s="74"/>
      <c r="P7676" s="74"/>
      <c r="Q7676" s="78"/>
      <c r="AR7676">
        <f t="shared" si="483"/>
        <v>0</v>
      </c>
      <c r="AS7676">
        <f t="shared" si="484"/>
        <v>0</v>
      </c>
      <c r="AT7676">
        <f t="shared" si="482"/>
        <v>0</v>
      </c>
    </row>
    <row r="7677" spans="2:46" ht="15.75" customHeight="1">
      <c r="B7677" t="str">
        <f t="shared" si="481"/>
        <v/>
      </c>
      <c r="C7677" s="73"/>
      <c r="D7677" s="73"/>
      <c r="E7677" s="77"/>
      <c r="F7677" s="74"/>
      <c r="G7677" s="73"/>
      <c r="H7677" s="74"/>
      <c r="I7677" s="74"/>
      <c r="J7677" s="74"/>
      <c r="K7677" s="74"/>
      <c r="L7677" s="74"/>
      <c r="M7677" s="74"/>
      <c r="N7677" s="74"/>
      <c r="O7677" s="74"/>
      <c r="P7677" s="74"/>
      <c r="Q7677" s="78"/>
      <c r="AR7677">
        <f t="shared" si="483"/>
        <v>0</v>
      </c>
      <c r="AS7677">
        <f t="shared" si="484"/>
        <v>0</v>
      </c>
      <c r="AT7677">
        <f t="shared" si="482"/>
        <v>0</v>
      </c>
    </row>
    <row r="7678" spans="2:46" ht="15.75" customHeight="1">
      <c r="B7678" t="str">
        <f t="shared" si="481"/>
        <v/>
      </c>
      <c r="C7678" s="73"/>
      <c r="D7678" s="73"/>
      <c r="E7678" s="77"/>
      <c r="F7678" s="74"/>
      <c r="G7678" s="73"/>
      <c r="H7678" s="74"/>
      <c r="I7678" s="74"/>
      <c r="J7678" s="74"/>
      <c r="K7678" s="74"/>
      <c r="L7678" s="74"/>
      <c r="M7678" s="74"/>
      <c r="N7678" s="74"/>
      <c r="O7678" s="74"/>
      <c r="P7678" s="74"/>
      <c r="Q7678" s="78"/>
      <c r="AR7678">
        <f t="shared" si="483"/>
        <v>0</v>
      </c>
      <c r="AS7678">
        <f t="shared" si="484"/>
        <v>0</v>
      </c>
      <c r="AT7678">
        <f t="shared" si="482"/>
        <v>0</v>
      </c>
    </row>
    <row r="7679" spans="2:46" ht="15.75" customHeight="1">
      <c r="B7679" t="str">
        <f t="shared" si="481"/>
        <v/>
      </c>
      <c r="C7679" s="73"/>
      <c r="D7679" s="73"/>
      <c r="E7679" s="77"/>
      <c r="F7679" s="74"/>
      <c r="G7679" s="73"/>
      <c r="H7679" s="74"/>
      <c r="I7679" s="74"/>
      <c r="J7679" s="74"/>
      <c r="K7679" s="74"/>
      <c r="L7679" s="74"/>
      <c r="M7679" s="74"/>
      <c r="N7679" s="74"/>
      <c r="O7679" s="74"/>
      <c r="P7679" s="74"/>
      <c r="Q7679" s="78"/>
      <c r="AR7679">
        <f t="shared" si="483"/>
        <v>0</v>
      </c>
      <c r="AS7679">
        <f t="shared" si="484"/>
        <v>0</v>
      </c>
      <c r="AT7679">
        <f t="shared" si="482"/>
        <v>0</v>
      </c>
    </row>
    <row r="7680" spans="2:46" ht="15.75" customHeight="1">
      <c r="B7680" t="str">
        <f t="shared" si="481"/>
        <v/>
      </c>
      <c r="C7680" s="73"/>
      <c r="D7680" s="73"/>
      <c r="E7680" s="77"/>
      <c r="F7680" s="74"/>
      <c r="G7680" s="73"/>
      <c r="H7680" s="74"/>
      <c r="I7680" s="74"/>
      <c r="J7680" s="74"/>
      <c r="K7680" s="74"/>
      <c r="L7680" s="74"/>
      <c r="M7680" s="74"/>
      <c r="N7680" s="74"/>
      <c r="O7680" s="74"/>
      <c r="P7680" s="74"/>
      <c r="Q7680" s="78"/>
      <c r="AR7680">
        <f t="shared" si="483"/>
        <v>0</v>
      </c>
      <c r="AS7680">
        <f t="shared" si="484"/>
        <v>0</v>
      </c>
      <c r="AT7680">
        <f t="shared" si="482"/>
        <v>0</v>
      </c>
    </row>
    <row r="7681" spans="2:46" ht="15.75" customHeight="1">
      <c r="B7681" t="str">
        <f t="shared" si="481"/>
        <v/>
      </c>
      <c r="C7681" s="73"/>
      <c r="D7681" s="73"/>
      <c r="E7681" s="77"/>
      <c r="F7681" s="74"/>
      <c r="G7681" s="73"/>
      <c r="H7681" s="74"/>
      <c r="I7681" s="74"/>
      <c r="J7681" s="74"/>
      <c r="K7681" s="74"/>
      <c r="L7681" s="74"/>
      <c r="M7681" s="74"/>
      <c r="N7681" s="74"/>
      <c r="O7681" s="74"/>
      <c r="P7681" s="74"/>
      <c r="Q7681" s="78"/>
      <c r="AR7681">
        <f t="shared" si="483"/>
        <v>0</v>
      </c>
      <c r="AS7681">
        <f t="shared" si="484"/>
        <v>0</v>
      </c>
      <c r="AT7681">
        <f t="shared" si="482"/>
        <v>0</v>
      </c>
    </row>
    <row r="7682" spans="2:46" ht="15.75" customHeight="1">
      <c r="B7682" t="str">
        <f t="shared" ref="B7682:B7745" si="485">D7682&amp;Q7682&amp;E7682</f>
        <v/>
      </c>
      <c r="C7682" s="73"/>
      <c r="D7682" s="73"/>
      <c r="E7682" s="77"/>
      <c r="F7682" s="74"/>
      <c r="G7682" s="73"/>
      <c r="H7682" s="74"/>
      <c r="I7682" s="74"/>
      <c r="J7682" s="74"/>
      <c r="K7682" s="74"/>
      <c r="L7682" s="74"/>
      <c r="M7682" s="74"/>
      <c r="N7682" s="74"/>
      <c r="O7682" s="74"/>
      <c r="P7682" s="74"/>
      <c r="Q7682" s="78"/>
      <c r="AR7682">
        <f t="shared" si="483"/>
        <v>0</v>
      </c>
      <c r="AS7682">
        <f t="shared" si="484"/>
        <v>0</v>
      </c>
      <c r="AT7682">
        <f t="shared" ref="AT7682:AT7745" si="486">AR7682-AS7682</f>
        <v>0</v>
      </c>
    </row>
    <row r="7683" spans="2:46" ht="15.75" customHeight="1">
      <c r="B7683" t="str">
        <f t="shared" si="485"/>
        <v/>
      </c>
      <c r="C7683" s="73"/>
      <c r="D7683" s="73"/>
      <c r="E7683" s="77"/>
      <c r="F7683" s="74"/>
      <c r="G7683" s="73"/>
      <c r="H7683" s="74"/>
      <c r="I7683" s="74"/>
      <c r="J7683" s="74"/>
      <c r="K7683" s="74"/>
      <c r="L7683" s="74"/>
      <c r="M7683" s="74"/>
      <c r="N7683" s="74"/>
      <c r="O7683" s="74"/>
      <c r="P7683" s="74"/>
      <c r="Q7683" s="78"/>
      <c r="AR7683">
        <f t="shared" si="483"/>
        <v>0</v>
      </c>
      <c r="AS7683">
        <f t="shared" si="484"/>
        <v>0</v>
      </c>
      <c r="AT7683">
        <f t="shared" si="486"/>
        <v>0</v>
      </c>
    </row>
    <row r="7684" spans="2:46" ht="15.75" customHeight="1">
      <c r="B7684" t="str">
        <f t="shared" si="485"/>
        <v/>
      </c>
      <c r="C7684" s="73"/>
      <c r="D7684" s="73"/>
      <c r="E7684" s="77"/>
      <c r="F7684" s="74"/>
      <c r="G7684" s="73"/>
      <c r="H7684" s="74"/>
      <c r="I7684" s="74"/>
      <c r="J7684" s="74"/>
      <c r="K7684" s="74"/>
      <c r="L7684" s="74"/>
      <c r="M7684" s="74"/>
      <c r="N7684" s="74"/>
      <c r="O7684" s="74"/>
      <c r="P7684" s="74"/>
      <c r="Q7684" s="78"/>
      <c r="AR7684">
        <f t="shared" si="483"/>
        <v>0</v>
      </c>
      <c r="AS7684">
        <f t="shared" si="484"/>
        <v>0</v>
      </c>
      <c r="AT7684">
        <f t="shared" si="486"/>
        <v>0</v>
      </c>
    </row>
    <row r="7685" spans="2:46" ht="15.75" customHeight="1">
      <c r="B7685" t="str">
        <f t="shared" si="485"/>
        <v/>
      </c>
      <c r="C7685" s="73"/>
      <c r="D7685" s="73"/>
      <c r="E7685" s="77"/>
      <c r="F7685" s="74"/>
      <c r="G7685" s="73"/>
      <c r="H7685" s="74"/>
      <c r="I7685" s="74"/>
      <c r="J7685" s="74"/>
      <c r="K7685" s="74"/>
      <c r="L7685" s="74"/>
      <c r="M7685" s="74"/>
      <c r="N7685" s="74"/>
      <c r="O7685" s="75"/>
      <c r="P7685" s="74"/>
      <c r="Q7685" s="78"/>
      <c r="AR7685">
        <f t="shared" si="483"/>
        <v>0</v>
      </c>
      <c r="AS7685">
        <f t="shared" si="484"/>
        <v>0</v>
      </c>
      <c r="AT7685">
        <f t="shared" si="486"/>
        <v>0</v>
      </c>
    </row>
    <row r="7686" spans="2:46" ht="15.75" customHeight="1">
      <c r="B7686" t="str">
        <f t="shared" si="485"/>
        <v/>
      </c>
      <c r="C7686" s="73"/>
      <c r="D7686" s="73"/>
      <c r="E7686" s="77"/>
      <c r="F7686" s="74"/>
      <c r="G7686" s="73"/>
      <c r="H7686" s="74"/>
      <c r="I7686" s="74"/>
      <c r="J7686" s="74"/>
      <c r="K7686" s="74"/>
      <c r="L7686" s="74"/>
      <c r="M7686" s="74"/>
      <c r="N7686" s="74"/>
      <c r="O7686" s="74"/>
      <c r="P7686" s="74"/>
      <c r="Q7686" s="78"/>
      <c r="AR7686">
        <f t="shared" si="483"/>
        <v>0</v>
      </c>
      <c r="AS7686">
        <f t="shared" si="484"/>
        <v>0</v>
      </c>
      <c r="AT7686">
        <f t="shared" si="486"/>
        <v>0</v>
      </c>
    </row>
    <row r="7687" spans="2:46" ht="15.75" customHeight="1">
      <c r="B7687" t="str">
        <f t="shared" si="485"/>
        <v/>
      </c>
      <c r="C7687" s="73"/>
      <c r="D7687" s="73"/>
      <c r="E7687" s="77"/>
      <c r="F7687" s="74"/>
      <c r="G7687" s="73"/>
      <c r="H7687" s="74"/>
      <c r="I7687" s="74"/>
      <c r="J7687" s="74"/>
      <c r="K7687" s="74"/>
      <c r="L7687" s="74"/>
      <c r="M7687" s="74"/>
      <c r="N7687" s="74"/>
      <c r="O7687" s="74"/>
      <c r="P7687" s="74"/>
      <c r="Q7687" s="78"/>
      <c r="AR7687">
        <f t="shared" si="483"/>
        <v>0</v>
      </c>
      <c r="AS7687">
        <f t="shared" si="484"/>
        <v>0</v>
      </c>
      <c r="AT7687">
        <f t="shared" si="486"/>
        <v>0</v>
      </c>
    </row>
    <row r="7688" spans="2:46" ht="15.75" customHeight="1">
      <c r="B7688" t="str">
        <f t="shared" si="485"/>
        <v/>
      </c>
      <c r="C7688" s="73"/>
      <c r="D7688" s="73"/>
      <c r="E7688" s="77"/>
      <c r="F7688" s="74"/>
      <c r="G7688" s="73"/>
      <c r="H7688" s="74"/>
      <c r="I7688" s="74"/>
      <c r="J7688" s="74"/>
      <c r="K7688" s="74"/>
      <c r="L7688" s="74"/>
      <c r="M7688" s="74"/>
      <c r="N7688" s="74"/>
      <c r="O7688" s="75"/>
      <c r="P7688" s="74"/>
      <c r="Q7688" s="78"/>
      <c r="AR7688">
        <f t="shared" ref="AR7688:AR7751" si="487">IF($AU$2&lt;&gt;5,NA(),IF(D7688=D7687,0,IF(AND(D17189=D7688,D7689=D7688),O7688+O7689+O17189,IF(D7689=D7688,O7689+O7688,O7688))))</f>
        <v>0</v>
      </c>
      <c r="AS7688">
        <f t="shared" ref="AS7688:AS7751" si="488">IF($AU$2&lt;&gt;5,NA(),IF(D7688=D7687,0,IF(AND(D17189=D7688,D7689=D7688),P7688+P7689+P17189,IF(D7689=D7688,P7689+P7688,P7688))))</f>
        <v>0</v>
      </c>
      <c r="AT7688">
        <f t="shared" si="486"/>
        <v>0</v>
      </c>
    </row>
    <row r="7689" spans="2:46" ht="15.75" customHeight="1">
      <c r="B7689" t="str">
        <f t="shared" si="485"/>
        <v/>
      </c>
      <c r="C7689" s="73"/>
      <c r="D7689" s="73"/>
      <c r="E7689" s="77"/>
      <c r="F7689" s="74"/>
      <c r="G7689" s="73"/>
      <c r="H7689" s="74"/>
      <c r="I7689" s="74"/>
      <c r="J7689" s="74"/>
      <c r="K7689" s="74"/>
      <c r="L7689" s="74"/>
      <c r="M7689" s="74"/>
      <c r="N7689" s="74"/>
      <c r="O7689" s="74"/>
      <c r="P7689" s="74"/>
      <c r="Q7689" s="78"/>
      <c r="AR7689">
        <f t="shared" si="487"/>
        <v>0</v>
      </c>
      <c r="AS7689">
        <f t="shared" si="488"/>
        <v>0</v>
      </c>
      <c r="AT7689">
        <f t="shared" si="486"/>
        <v>0</v>
      </c>
    </row>
    <row r="7690" spans="2:46" ht="15.75" customHeight="1">
      <c r="B7690" t="str">
        <f t="shared" si="485"/>
        <v/>
      </c>
      <c r="C7690" s="73"/>
      <c r="D7690" s="73"/>
      <c r="E7690" s="77"/>
      <c r="F7690" s="74"/>
      <c r="G7690" s="73"/>
      <c r="H7690" s="74"/>
      <c r="I7690" s="74"/>
      <c r="J7690" s="74"/>
      <c r="K7690" s="74"/>
      <c r="L7690" s="74"/>
      <c r="M7690" s="74"/>
      <c r="N7690" s="74"/>
      <c r="O7690" s="74"/>
      <c r="P7690" s="74"/>
      <c r="Q7690" s="78"/>
      <c r="AR7690">
        <f t="shared" si="487"/>
        <v>0</v>
      </c>
      <c r="AS7690">
        <f t="shared" si="488"/>
        <v>0</v>
      </c>
      <c r="AT7690">
        <f t="shared" si="486"/>
        <v>0</v>
      </c>
    </row>
    <row r="7691" spans="2:46" ht="15.75" customHeight="1">
      <c r="B7691" t="str">
        <f t="shared" si="485"/>
        <v/>
      </c>
      <c r="C7691" s="73"/>
      <c r="D7691" s="73"/>
      <c r="E7691" s="77"/>
      <c r="F7691" s="74"/>
      <c r="G7691" s="73"/>
      <c r="H7691" s="74"/>
      <c r="I7691" s="74"/>
      <c r="J7691" s="74"/>
      <c r="K7691" s="74"/>
      <c r="L7691" s="74"/>
      <c r="M7691" s="74"/>
      <c r="N7691" s="74"/>
      <c r="O7691" s="75"/>
      <c r="P7691" s="74"/>
      <c r="Q7691" s="78"/>
      <c r="AR7691">
        <f t="shared" si="487"/>
        <v>0</v>
      </c>
      <c r="AS7691">
        <f t="shared" si="488"/>
        <v>0</v>
      </c>
      <c r="AT7691">
        <f t="shared" si="486"/>
        <v>0</v>
      </c>
    </row>
    <row r="7692" spans="2:46" ht="15.75" customHeight="1">
      <c r="B7692" t="str">
        <f t="shared" si="485"/>
        <v/>
      </c>
      <c r="C7692" s="73"/>
      <c r="D7692" s="73"/>
      <c r="E7692" s="77"/>
      <c r="F7692" s="74"/>
      <c r="G7692" s="73"/>
      <c r="H7692" s="74"/>
      <c r="I7692" s="74"/>
      <c r="J7692" s="74"/>
      <c r="K7692" s="74"/>
      <c r="L7692" s="74"/>
      <c r="M7692" s="74"/>
      <c r="N7692" s="74"/>
      <c r="O7692" s="74"/>
      <c r="P7692" s="74"/>
      <c r="Q7692" s="78"/>
      <c r="AR7692">
        <f t="shared" si="487"/>
        <v>0</v>
      </c>
      <c r="AS7692">
        <f t="shared" si="488"/>
        <v>0</v>
      </c>
      <c r="AT7692">
        <f t="shared" si="486"/>
        <v>0</v>
      </c>
    </row>
    <row r="7693" spans="2:46" ht="15.75" customHeight="1">
      <c r="B7693" t="str">
        <f t="shared" si="485"/>
        <v/>
      </c>
      <c r="C7693" s="73"/>
      <c r="D7693" s="73"/>
      <c r="E7693" s="77"/>
      <c r="F7693" s="74"/>
      <c r="G7693" s="73"/>
      <c r="H7693" s="74"/>
      <c r="I7693" s="74"/>
      <c r="J7693" s="74"/>
      <c r="K7693" s="74"/>
      <c r="L7693" s="74"/>
      <c r="M7693" s="74"/>
      <c r="N7693" s="74"/>
      <c r="O7693" s="74"/>
      <c r="P7693" s="74"/>
      <c r="Q7693" s="78"/>
      <c r="AR7693">
        <f t="shared" si="487"/>
        <v>0</v>
      </c>
      <c r="AS7693">
        <f t="shared" si="488"/>
        <v>0</v>
      </c>
      <c r="AT7693">
        <f t="shared" si="486"/>
        <v>0</v>
      </c>
    </row>
    <row r="7694" spans="2:46" ht="15.75" customHeight="1">
      <c r="B7694" t="str">
        <f t="shared" si="485"/>
        <v/>
      </c>
      <c r="C7694" s="73"/>
      <c r="D7694" s="73"/>
      <c r="E7694" s="77"/>
      <c r="F7694" s="74"/>
      <c r="G7694" s="73"/>
      <c r="H7694" s="74"/>
      <c r="I7694" s="74"/>
      <c r="J7694" s="74"/>
      <c r="K7694" s="74"/>
      <c r="L7694" s="74"/>
      <c r="M7694" s="74"/>
      <c r="N7694" s="74"/>
      <c r="O7694" s="74"/>
      <c r="P7694" s="74"/>
      <c r="Q7694" s="78"/>
      <c r="AR7694">
        <f t="shared" si="487"/>
        <v>0</v>
      </c>
      <c r="AS7694">
        <f t="shared" si="488"/>
        <v>0</v>
      </c>
      <c r="AT7694">
        <f t="shared" si="486"/>
        <v>0</v>
      </c>
    </row>
    <row r="7695" spans="2:46" ht="15.75" customHeight="1">
      <c r="B7695" t="str">
        <f t="shared" si="485"/>
        <v/>
      </c>
      <c r="C7695" s="73"/>
      <c r="D7695" s="73"/>
      <c r="E7695" s="77"/>
      <c r="F7695" s="74"/>
      <c r="G7695" s="73"/>
      <c r="H7695" s="74"/>
      <c r="I7695" s="74"/>
      <c r="J7695" s="74"/>
      <c r="K7695" s="74"/>
      <c r="L7695" s="74"/>
      <c r="M7695" s="74"/>
      <c r="N7695" s="74"/>
      <c r="O7695" s="74"/>
      <c r="P7695" s="74"/>
      <c r="Q7695" s="78"/>
      <c r="AR7695">
        <f t="shared" si="487"/>
        <v>0</v>
      </c>
      <c r="AS7695">
        <f t="shared" si="488"/>
        <v>0</v>
      </c>
      <c r="AT7695">
        <f t="shared" si="486"/>
        <v>0</v>
      </c>
    </row>
    <row r="7696" spans="2:46" ht="15.75" customHeight="1">
      <c r="B7696" t="str">
        <f t="shared" si="485"/>
        <v/>
      </c>
      <c r="C7696" s="73"/>
      <c r="D7696" s="73"/>
      <c r="E7696" s="77"/>
      <c r="F7696" s="74"/>
      <c r="G7696" s="73"/>
      <c r="H7696" s="74"/>
      <c r="I7696" s="74"/>
      <c r="J7696" s="74"/>
      <c r="K7696" s="74"/>
      <c r="L7696" s="74"/>
      <c r="M7696" s="74"/>
      <c r="N7696" s="74"/>
      <c r="O7696" s="74"/>
      <c r="P7696" s="74"/>
      <c r="Q7696" s="78"/>
      <c r="AR7696">
        <f t="shared" si="487"/>
        <v>0</v>
      </c>
      <c r="AS7696">
        <f t="shared" si="488"/>
        <v>0</v>
      </c>
      <c r="AT7696">
        <f t="shared" si="486"/>
        <v>0</v>
      </c>
    </row>
    <row r="7697" spans="2:46" ht="15.75" customHeight="1">
      <c r="B7697" t="str">
        <f t="shared" si="485"/>
        <v/>
      </c>
      <c r="C7697" s="73"/>
      <c r="D7697" s="73"/>
      <c r="E7697" s="77"/>
      <c r="F7697" s="74"/>
      <c r="G7697" s="73"/>
      <c r="H7697" s="74"/>
      <c r="I7697" s="74"/>
      <c r="J7697" s="74"/>
      <c r="K7697" s="74"/>
      <c r="L7697" s="74"/>
      <c r="M7697" s="74"/>
      <c r="N7697" s="74"/>
      <c r="O7697" s="74"/>
      <c r="P7697" s="74"/>
      <c r="Q7697" s="78"/>
      <c r="AR7697">
        <f t="shared" si="487"/>
        <v>0</v>
      </c>
      <c r="AS7697">
        <f t="shared" si="488"/>
        <v>0</v>
      </c>
      <c r="AT7697">
        <f t="shared" si="486"/>
        <v>0</v>
      </c>
    </row>
    <row r="7698" spans="2:46" ht="15.75" customHeight="1">
      <c r="B7698" t="str">
        <f t="shared" si="485"/>
        <v/>
      </c>
      <c r="C7698" s="73"/>
      <c r="D7698" s="73"/>
      <c r="E7698" s="77"/>
      <c r="F7698" s="74"/>
      <c r="G7698" s="73"/>
      <c r="H7698" s="74"/>
      <c r="I7698" s="74"/>
      <c r="J7698" s="74"/>
      <c r="K7698" s="74"/>
      <c r="L7698" s="74"/>
      <c r="M7698" s="74"/>
      <c r="N7698" s="74"/>
      <c r="O7698" s="74"/>
      <c r="P7698" s="74"/>
      <c r="Q7698" s="78"/>
      <c r="AR7698">
        <f t="shared" si="487"/>
        <v>0</v>
      </c>
      <c r="AS7698">
        <f t="shared" si="488"/>
        <v>0</v>
      </c>
      <c r="AT7698">
        <f t="shared" si="486"/>
        <v>0</v>
      </c>
    </row>
    <row r="7699" spans="2:46" ht="15.75" customHeight="1">
      <c r="B7699" t="str">
        <f t="shared" si="485"/>
        <v/>
      </c>
      <c r="C7699" s="73"/>
      <c r="D7699" s="73"/>
      <c r="E7699" s="77"/>
      <c r="F7699" s="74"/>
      <c r="G7699" s="73"/>
      <c r="H7699" s="74"/>
      <c r="I7699" s="74"/>
      <c r="J7699" s="74"/>
      <c r="K7699" s="74"/>
      <c r="L7699" s="74"/>
      <c r="M7699" s="74"/>
      <c r="N7699" s="74"/>
      <c r="O7699" s="74"/>
      <c r="P7699" s="74"/>
      <c r="Q7699" s="78"/>
      <c r="AR7699">
        <f t="shared" si="487"/>
        <v>0</v>
      </c>
      <c r="AS7699">
        <f t="shared" si="488"/>
        <v>0</v>
      </c>
      <c r="AT7699">
        <f t="shared" si="486"/>
        <v>0</v>
      </c>
    </row>
    <row r="7700" spans="2:46" ht="15.75" customHeight="1">
      <c r="B7700" t="str">
        <f t="shared" si="485"/>
        <v/>
      </c>
      <c r="C7700" s="73"/>
      <c r="D7700" s="73"/>
      <c r="E7700" s="77"/>
      <c r="F7700" s="74"/>
      <c r="G7700" s="73"/>
      <c r="H7700" s="74"/>
      <c r="I7700" s="74"/>
      <c r="J7700" s="74"/>
      <c r="K7700" s="74"/>
      <c r="L7700" s="74"/>
      <c r="M7700" s="74"/>
      <c r="N7700" s="74"/>
      <c r="O7700" s="74"/>
      <c r="P7700" s="74"/>
      <c r="Q7700" s="78"/>
      <c r="AR7700">
        <f t="shared" si="487"/>
        <v>0</v>
      </c>
      <c r="AS7700">
        <f t="shared" si="488"/>
        <v>0</v>
      </c>
      <c r="AT7700">
        <f t="shared" si="486"/>
        <v>0</v>
      </c>
    </row>
    <row r="7701" spans="2:46" ht="15.75" customHeight="1">
      <c r="B7701" t="str">
        <f t="shared" si="485"/>
        <v/>
      </c>
      <c r="C7701" s="73"/>
      <c r="D7701" s="73"/>
      <c r="E7701" s="77"/>
      <c r="F7701" s="74"/>
      <c r="G7701" s="73"/>
      <c r="H7701" s="74"/>
      <c r="I7701" s="74"/>
      <c r="J7701" s="74"/>
      <c r="K7701" s="74"/>
      <c r="L7701" s="74"/>
      <c r="M7701" s="74"/>
      <c r="N7701" s="74"/>
      <c r="O7701" s="74"/>
      <c r="P7701" s="74"/>
      <c r="Q7701" s="78"/>
      <c r="AR7701">
        <f t="shared" si="487"/>
        <v>0</v>
      </c>
      <c r="AS7701">
        <f t="shared" si="488"/>
        <v>0</v>
      </c>
      <c r="AT7701">
        <f t="shared" si="486"/>
        <v>0</v>
      </c>
    </row>
    <row r="7702" spans="2:46" ht="15.75" customHeight="1">
      <c r="B7702" t="str">
        <f t="shared" si="485"/>
        <v/>
      </c>
      <c r="C7702" s="73"/>
      <c r="D7702" s="73"/>
      <c r="E7702" s="77"/>
      <c r="F7702" s="74"/>
      <c r="G7702" s="73"/>
      <c r="H7702" s="74"/>
      <c r="I7702" s="74"/>
      <c r="J7702" s="74"/>
      <c r="K7702" s="74"/>
      <c r="L7702" s="74"/>
      <c r="M7702" s="74"/>
      <c r="N7702" s="74"/>
      <c r="O7702" s="74"/>
      <c r="P7702" s="74"/>
      <c r="Q7702" s="78"/>
      <c r="AR7702">
        <f t="shared" si="487"/>
        <v>0</v>
      </c>
      <c r="AS7702">
        <f t="shared" si="488"/>
        <v>0</v>
      </c>
      <c r="AT7702">
        <f t="shared" si="486"/>
        <v>0</v>
      </c>
    </row>
    <row r="7703" spans="2:46" ht="15.75" customHeight="1">
      <c r="B7703" t="str">
        <f t="shared" si="485"/>
        <v/>
      </c>
      <c r="C7703" s="73"/>
      <c r="D7703" s="73"/>
      <c r="E7703" s="77"/>
      <c r="F7703" s="74"/>
      <c r="G7703" s="73"/>
      <c r="H7703" s="74"/>
      <c r="I7703" s="74"/>
      <c r="J7703" s="74"/>
      <c r="K7703" s="74"/>
      <c r="L7703" s="74"/>
      <c r="M7703" s="74"/>
      <c r="N7703" s="74"/>
      <c r="O7703" s="74"/>
      <c r="P7703" s="74"/>
      <c r="Q7703" s="78"/>
      <c r="AR7703">
        <f t="shared" si="487"/>
        <v>0</v>
      </c>
      <c r="AS7703">
        <f t="shared" si="488"/>
        <v>0</v>
      </c>
      <c r="AT7703">
        <f t="shared" si="486"/>
        <v>0</v>
      </c>
    </row>
    <row r="7704" spans="2:46" ht="15.75" customHeight="1">
      <c r="B7704" t="str">
        <f t="shared" si="485"/>
        <v/>
      </c>
      <c r="C7704" s="73"/>
      <c r="D7704" s="73"/>
      <c r="E7704" s="77"/>
      <c r="F7704" s="74"/>
      <c r="G7704" s="73"/>
      <c r="H7704" s="74"/>
      <c r="I7704" s="74"/>
      <c r="J7704" s="74"/>
      <c r="K7704" s="74"/>
      <c r="L7704" s="74"/>
      <c r="M7704" s="74"/>
      <c r="N7704" s="74"/>
      <c r="O7704" s="74"/>
      <c r="P7704" s="74"/>
      <c r="Q7704" s="78"/>
      <c r="AR7704">
        <f t="shared" si="487"/>
        <v>0</v>
      </c>
      <c r="AS7704">
        <f t="shared" si="488"/>
        <v>0</v>
      </c>
      <c r="AT7704">
        <f t="shared" si="486"/>
        <v>0</v>
      </c>
    </row>
    <row r="7705" spans="2:46" ht="15.75" customHeight="1">
      <c r="B7705" t="str">
        <f t="shared" si="485"/>
        <v/>
      </c>
      <c r="C7705" s="73"/>
      <c r="D7705" s="73"/>
      <c r="E7705" s="77"/>
      <c r="F7705" s="74"/>
      <c r="G7705" s="73"/>
      <c r="H7705" s="74"/>
      <c r="I7705" s="74"/>
      <c r="J7705" s="74"/>
      <c r="K7705" s="74"/>
      <c r="L7705" s="74"/>
      <c r="M7705" s="74"/>
      <c r="N7705" s="74"/>
      <c r="O7705" s="74"/>
      <c r="P7705" s="74"/>
      <c r="Q7705" s="78"/>
      <c r="AR7705">
        <f t="shared" si="487"/>
        <v>0</v>
      </c>
      <c r="AS7705">
        <f t="shared" si="488"/>
        <v>0</v>
      </c>
      <c r="AT7705">
        <f t="shared" si="486"/>
        <v>0</v>
      </c>
    </row>
    <row r="7706" spans="2:46" ht="15.75" customHeight="1">
      <c r="B7706" t="str">
        <f t="shared" si="485"/>
        <v/>
      </c>
      <c r="C7706" s="73"/>
      <c r="D7706" s="73"/>
      <c r="E7706" s="77"/>
      <c r="F7706" s="74"/>
      <c r="G7706" s="73"/>
      <c r="H7706" s="74"/>
      <c r="I7706" s="74"/>
      <c r="J7706" s="74"/>
      <c r="K7706" s="74"/>
      <c r="L7706" s="74"/>
      <c r="M7706" s="74"/>
      <c r="N7706" s="74"/>
      <c r="O7706" s="74"/>
      <c r="P7706" s="74"/>
      <c r="Q7706" s="78"/>
      <c r="AR7706">
        <f t="shared" si="487"/>
        <v>0</v>
      </c>
      <c r="AS7706">
        <f t="shared" si="488"/>
        <v>0</v>
      </c>
      <c r="AT7706">
        <f t="shared" si="486"/>
        <v>0</v>
      </c>
    </row>
    <row r="7707" spans="2:46" ht="15.75" customHeight="1">
      <c r="B7707" t="str">
        <f t="shared" si="485"/>
        <v/>
      </c>
      <c r="C7707" s="73"/>
      <c r="D7707" s="73"/>
      <c r="E7707" s="77"/>
      <c r="F7707" s="74"/>
      <c r="G7707" s="73"/>
      <c r="H7707" s="74"/>
      <c r="I7707" s="74"/>
      <c r="J7707" s="74"/>
      <c r="K7707" s="74"/>
      <c r="L7707" s="74"/>
      <c r="M7707" s="74"/>
      <c r="N7707" s="74"/>
      <c r="O7707" s="74"/>
      <c r="P7707" s="74"/>
      <c r="Q7707" s="78"/>
      <c r="AR7707">
        <f t="shared" si="487"/>
        <v>0</v>
      </c>
      <c r="AS7707">
        <f t="shared" si="488"/>
        <v>0</v>
      </c>
      <c r="AT7707">
        <f t="shared" si="486"/>
        <v>0</v>
      </c>
    </row>
    <row r="7708" spans="2:46" ht="15.75" customHeight="1">
      <c r="B7708" t="str">
        <f t="shared" si="485"/>
        <v/>
      </c>
      <c r="C7708" s="73"/>
      <c r="D7708" s="73"/>
      <c r="E7708" s="77"/>
      <c r="F7708" s="74"/>
      <c r="G7708" s="73"/>
      <c r="H7708" s="74"/>
      <c r="I7708" s="74"/>
      <c r="J7708" s="74"/>
      <c r="K7708" s="74"/>
      <c r="L7708" s="74"/>
      <c r="M7708" s="74"/>
      <c r="N7708" s="74"/>
      <c r="O7708" s="74"/>
      <c r="P7708" s="74"/>
      <c r="Q7708" s="78"/>
      <c r="AR7708">
        <f t="shared" si="487"/>
        <v>0</v>
      </c>
      <c r="AS7708">
        <f t="shared" si="488"/>
        <v>0</v>
      </c>
      <c r="AT7708">
        <f t="shared" si="486"/>
        <v>0</v>
      </c>
    </row>
    <row r="7709" spans="2:46" ht="15.75" customHeight="1">
      <c r="B7709" t="str">
        <f t="shared" si="485"/>
        <v/>
      </c>
      <c r="C7709" s="73"/>
      <c r="D7709" s="73"/>
      <c r="E7709" s="77"/>
      <c r="F7709" s="74"/>
      <c r="G7709" s="73"/>
      <c r="H7709" s="74"/>
      <c r="I7709" s="74"/>
      <c r="J7709" s="74"/>
      <c r="K7709" s="74"/>
      <c r="L7709" s="74"/>
      <c r="M7709" s="74"/>
      <c r="N7709" s="74"/>
      <c r="O7709" s="74"/>
      <c r="P7709" s="74"/>
      <c r="Q7709" s="78"/>
      <c r="AR7709">
        <f t="shared" si="487"/>
        <v>0</v>
      </c>
      <c r="AS7709">
        <f t="shared" si="488"/>
        <v>0</v>
      </c>
      <c r="AT7709">
        <f t="shared" si="486"/>
        <v>0</v>
      </c>
    </row>
    <row r="7710" spans="2:46" ht="15.75" customHeight="1">
      <c r="B7710" t="str">
        <f t="shared" si="485"/>
        <v/>
      </c>
      <c r="C7710" s="73"/>
      <c r="D7710" s="73"/>
      <c r="E7710" s="77"/>
      <c r="F7710" s="74"/>
      <c r="G7710" s="73"/>
      <c r="H7710" s="74"/>
      <c r="I7710" s="74"/>
      <c r="J7710" s="74"/>
      <c r="K7710" s="74"/>
      <c r="L7710" s="74"/>
      <c r="M7710" s="74"/>
      <c r="N7710" s="74"/>
      <c r="O7710" s="74"/>
      <c r="P7710" s="74"/>
      <c r="Q7710" s="78"/>
      <c r="AR7710">
        <f t="shared" si="487"/>
        <v>0</v>
      </c>
      <c r="AS7710">
        <f t="shared" si="488"/>
        <v>0</v>
      </c>
      <c r="AT7710">
        <f t="shared" si="486"/>
        <v>0</v>
      </c>
    </row>
    <row r="7711" spans="2:46" ht="15.75" customHeight="1">
      <c r="B7711" t="str">
        <f t="shared" si="485"/>
        <v/>
      </c>
      <c r="C7711" s="73"/>
      <c r="D7711" s="73"/>
      <c r="E7711" s="77"/>
      <c r="F7711" s="74"/>
      <c r="G7711" s="73"/>
      <c r="H7711" s="74"/>
      <c r="I7711" s="74"/>
      <c r="J7711" s="74"/>
      <c r="K7711" s="74"/>
      <c r="L7711" s="74"/>
      <c r="M7711" s="74"/>
      <c r="N7711" s="74"/>
      <c r="O7711" s="74"/>
      <c r="P7711" s="74"/>
      <c r="Q7711" s="78"/>
      <c r="AR7711">
        <f t="shared" si="487"/>
        <v>0</v>
      </c>
      <c r="AS7711">
        <f t="shared" si="488"/>
        <v>0</v>
      </c>
      <c r="AT7711">
        <f t="shared" si="486"/>
        <v>0</v>
      </c>
    </row>
    <row r="7712" spans="2:46" ht="15.75" customHeight="1">
      <c r="B7712" t="str">
        <f t="shared" si="485"/>
        <v/>
      </c>
      <c r="C7712" s="73"/>
      <c r="D7712" s="73"/>
      <c r="E7712" s="77"/>
      <c r="F7712" s="74"/>
      <c r="G7712" s="73"/>
      <c r="H7712" s="74"/>
      <c r="I7712" s="74"/>
      <c r="J7712" s="74"/>
      <c r="K7712" s="74"/>
      <c r="L7712" s="74"/>
      <c r="M7712" s="74"/>
      <c r="N7712" s="74"/>
      <c r="O7712" s="74"/>
      <c r="P7712" s="74"/>
      <c r="Q7712" s="78"/>
      <c r="AR7712">
        <f t="shared" si="487"/>
        <v>0</v>
      </c>
      <c r="AS7712">
        <f t="shared" si="488"/>
        <v>0</v>
      </c>
      <c r="AT7712">
        <f t="shared" si="486"/>
        <v>0</v>
      </c>
    </row>
    <row r="7713" spans="2:46" ht="15.75" customHeight="1">
      <c r="B7713" t="str">
        <f t="shared" si="485"/>
        <v/>
      </c>
      <c r="C7713" s="73"/>
      <c r="D7713" s="73"/>
      <c r="E7713" s="77"/>
      <c r="F7713" s="74"/>
      <c r="G7713" s="73"/>
      <c r="H7713" s="74"/>
      <c r="I7713" s="74"/>
      <c r="J7713" s="74"/>
      <c r="K7713" s="74"/>
      <c r="L7713" s="74"/>
      <c r="M7713" s="74"/>
      <c r="N7713" s="74"/>
      <c r="O7713" s="74"/>
      <c r="P7713" s="74"/>
      <c r="Q7713" s="78"/>
      <c r="AR7713">
        <f t="shared" si="487"/>
        <v>0</v>
      </c>
      <c r="AS7713">
        <f t="shared" si="488"/>
        <v>0</v>
      </c>
      <c r="AT7713">
        <f t="shared" si="486"/>
        <v>0</v>
      </c>
    </row>
    <row r="7714" spans="2:46" ht="15.75" customHeight="1">
      <c r="B7714" t="str">
        <f t="shared" si="485"/>
        <v/>
      </c>
      <c r="C7714" s="73"/>
      <c r="D7714" s="73"/>
      <c r="E7714" s="77"/>
      <c r="F7714" s="74"/>
      <c r="G7714" s="73"/>
      <c r="H7714" s="74"/>
      <c r="I7714" s="74"/>
      <c r="J7714" s="74"/>
      <c r="K7714" s="74"/>
      <c r="L7714" s="74"/>
      <c r="M7714" s="74"/>
      <c r="N7714" s="74"/>
      <c r="O7714" s="74"/>
      <c r="P7714" s="74"/>
      <c r="Q7714" s="78"/>
      <c r="AR7714">
        <f t="shared" si="487"/>
        <v>0</v>
      </c>
      <c r="AS7714">
        <f t="shared" si="488"/>
        <v>0</v>
      </c>
      <c r="AT7714">
        <f t="shared" si="486"/>
        <v>0</v>
      </c>
    </row>
    <row r="7715" spans="2:46" ht="15.75" customHeight="1">
      <c r="B7715" t="str">
        <f t="shared" si="485"/>
        <v/>
      </c>
      <c r="C7715" s="73"/>
      <c r="D7715" s="73"/>
      <c r="E7715" s="77"/>
      <c r="F7715" s="74"/>
      <c r="G7715" s="73"/>
      <c r="H7715" s="74"/>
      <c r="I7715" s="74"/>
      <c r="J7715" s="74"/>
      <c r="K7715" s="74"/>
      <c r="L7715" s="74"/>
      <c r="M7715" s="74"/>
      <c r="N7715" s="74"/>
      <c r="O7715" s="74"/>
      <c r="P7715" s="74"/>
      <c r="Q7715" s="78"/>
      <c r="AR7715">
        <f t="shared" si="487"/>
        <v>0</v>
      </c>
      <c r="AS7715">
        <f t="shared" si="488"/>
        <v>0</v>
      </c>
      <c r="AT7715">
        <f t="shared" si="486"/>
        <v>0</v>
      </c>
    </row>
    <row r="7716" spans="2:46" ht="15.75" customHeight="1">
      <c r="B7716" t="str">
        <f t="shared" si="485"/>
        <v/>
      </c>
      <c r="C7716" s="73"/>
      <c r="D7716" s="73"/>
      <c r="E7716" s="77"/>
      <c r="F7716" s="74"/>
      <c r="G7716" s="73"/>
      <c r="H7716" s="74"/>
      <c r="I7716" s="74"/>
      <c r="J7716" s="74"/>
      <c r="K7716" s="74"/>
      <c r="L7716" s="74"/>
      <c r="M7716" s="74"/>
      <c r="N7716" s="74"/>
      <c r="O7716" s="74"/>
      <c r="P7716" s="74"/>
      <c r="Q7716" s="78"/>
      <c r="AR7716">
        <f t="shared" si="487"/>
        <v>0</v>
      </c>
      <c r="AS7716">
        <f t="shared" si="488"/>
        <v>0</v>
      </c>
      <c r="AT7716">
        <f t="shared" si="486"/>
        <v>0</v>
      </c>
    </row>
    <row r="7717" spans="2:46" ht="15.75" customHeight="1">
      <c r="B7717" t="str">
        <f t="shared" si="485"/>
        <v/>
      </c>
      <c r="C7717" s="73"/>
      <c r="D7717" s="73"/>
      <c r="E7717" s="77"/>
      <c r="F7717" s="74"/>
      <c r="G7717" s="73"/>
      <c r="H7717" s="74"/>
      <c r="I7717" s="74"/>
      <c r="J7717" s="74"/>
      <c r="K7717" s="74"/>
      <c r="L7717" s="74"/>
      <c r="M7717" s="74"/>
      <c r="N7717" s="74"/>
      <c r="O7717" s="74"/>
      <c r="P7717" s="74"/>
      <c r="Q7717" s="78"/>
      <c r="AR7717">
        <f t="shared" si="487"/>
        <v>0</v>
      </c>
      <c r="AS7717">
        <f t="shared" si="488"/>
        <v>0</v>
      </c>
      <c r="AT7717">
        <f t="shared" si="486"/>
        <v>0</v>
      </c>
    </row>
    <row r="7718" spans="2:46" ht="15.75" customHeight="1">
      <c r="B7718" t="str">
        <f t="shared" si="485"/>
        <v/>
      </c>
      <c r="C7718" s="73"/>
      <c r="D7718" s="73"/>
      <c r="E7718" s="77"/>
      <c r="F7718" s="74"/>
      <c r="G7718" s="73"/>
      <c r="H7718" s="74"/>
      <c r="I7718" s="74"/>
      <c r="J7718" s="74"/>
      <c r="K7718" s="74"/>
      <c r="L7718" s="74"/>
      <c r="M7718" s="74"/>
      <c r="N7718" s="74"/>
      <c r="O7718" s="74"/>
      <c r="P7718" s="74"/>
      <c r="Q7718" s="78"/>
      <c r="AR7718">
        <f t="shared" si="487"/>
        <v>0</v>
      </c>
      <c r="AS7718">
        <f t="shared" si="488"/>
        <v>0</v>
      </c>
      <c r="AT7718">
        <f t="shared" si="486"/>
        <v>0</v>
      </c>
    </row>
    <row r="7719" spans="2:46" ht="15.75" customHeight="1">
      <c r="B7719" t="str">
        <f t="shared" si="485"/>
        <v/>
      </c>
      <c r="C7719" s="73"/>
      <c r="D7719" s="73"/>
      <c r="E7719" s="77"/>
      <c r="F7719" s="74"/>
      <c r="G7719" s="73"/>
      <c r="H7719" s="74"/>
      <c r="I7719" s="74"/>
      <c r="J7719" s="74"/>
      <c r="K7719" s="74"/>
      <c r="L7719" s="74"/>
      <c r="M7719" s="74"/>
      <c r="N7719" s="74"/>
      <c r="O7719" s="74"/>
      <c r="P7719" s="74"/>
      <c r="Q7719" s="78"/>
      <c r="AR7719">
        <f t="shared" si="487"/>
        <v>0</v>
      </c>
      <c r="AS7719">
        <f t="shared" si="488"/>
        <v>0</v>
      </c>
      <c r="AT7719">
        <f t="shared" si="486"/>
        <v>0</v>
      </c>
    </row>
    <row r="7720" spans="2:46" ht="15.75" customHeight="1">
      <c r="B7720" t="str">
        <f t="shared" si="485"/>
        <v/>
      </c>
      <c r="C7720" s="73"/>
      <c r="D7720" s="73"/>
      <c r="E7720" s="77"/>
      <c r="F7720" s="74"/>
      <c r="G7720" s="73"/>
      <c r="H7720" s="74"/>
      <c r="I7720" s="74"/>
      <c r="J7720" s="74"/>
      <c r="K7720" s="74"/>
      <c r="L7720" s="74"/>
      <c r="M7720" s="74"/>
      <c r="N7720" s="74"/>
      <c r="O7720" s="74"/>
      <c r="P7720" s="74"/>
      <c r="Q7720" s="78"/>
      <c r="AR7720">
        <f t="shared" si="487"/>
        <v>0</v>
      </c>
      <c r="AS7720">
        <f t="shared" si="488"/>
        <v>0</v>
      </c>
      <c r="AT7720">
        <f t="shared" si="486"/>
        <v>0</v>
      </c>
    </row>
    <row r="7721" spans="2:46" ht="15.75" customHeight="1">
      <c r="B7721" t="str">
        <f t="shared" si="485"/>
        <v/>
      </c>
      <c r="C7721" s="73"/>
      <c r="D7721" s="73"/>
      <c r="E7721" s="77"/>
      <c r="F7721" s="74"/>
      <c r="G7721" s="73"/>
      <c r="H7721" s="74"/>
      <c r="I7721" s="74"/>
      <c r="J7721" s="74"/>
      <c r="K7721" s="74"/>
      <c r="L7721" s="74"/>
      <c r="M7721" s="74"/>
      <c r="N7721" s="74"/>
      <c r="O7721" s="74"/>
      <c r="P7721" s="74"/>
      <c r="Q7721" s="78"/>
      <c r="AR7721">
        <f t="shared" si="487"/>
        <v>0</v>
      </c>
      <c r="AS7721">
        <f t="shared" si="488"/>
        <v>0</v>
      </c>
      <c r="AT7721">
        <f t="shared" si="486"/>
        <v>0</v>
      </c>
    </row>
    <row r="7722" spans="2:46" ht="15.75" customHeight="1">
      <c r="B7722" t="str">
        <f t="shared" si="485"/>
        <v/>
      </c>
      <c r="C7722" s="73"/>
      <c r="D7722" s="73"/>
      <c r="E7722" s="77"/>
      <c r="F7722" s="74"/>
      <c r="G7722" s="73"/>
      <c r="H7722" s="74"/>
      <c r="I7722" s="74"/>
      <c r="J7722" s="74"/>
      <c r="K7722" s="74"/>
      <c r="L7722" s="74"/>
      <c r="M7722" s="74"/>
      <c r="N7722" s="74"/>
      <c r="O7722" s="74"/>
      <c r="P7722" s="74"/>
      <c r="Q7722" s="78"/>
      <c r="AR7722">
        <f t="shared" si="487"/>
        <v>0</v>
      </c>
      <c r="AS7722">
        <f t="shared" si="488"/>
        <v>0</v>
      </c>
      <c r="AT7722">
        <f t="shared" si="486"/>
        <v>0</v>
      </c>
    </row>
    <row r="7723" spans="2:46" ht="15.75" customHeight="1">
      <c r="B7723" t="str">
        <f t="shared" si="485"/>
        <v/>
      </c>
      <c r="C7723" s="73"/>
      <c r="D7723" s="73"/>
      <c r="E7723" s="77"/>
      <c r="F7723" s="74"/>
      <c r="G7723" s="73"/>
      <c r="H7723" s="74"/>
      <c r="I7723" s="74"/>
      <c r="J7723" s="74"/>
      <c r="K7723" s="74"/>
      <c r="L7723" s="74"/>
      <c r="M7723" s="74"/>
      <c r="N7723" s="74"/>
      <c r="O7723" s="74"/>
      <c r="P7723" s="74"/>
      <c r="Q7723" s="78"/>
      <c r="AR7723">
        <f t="shared" si="487"/>
        <v>0</v>
      </c>
      <c r="AS7723">
        <f t="shared" si="488"/>
        <v>0</v>
      </c>
      <c r="AT7723">
        <f t="shared" si="486"/>
        <v>0</v>
      </c>
    </row>
    <row r="7724" spans="2:46" ht="15.75" customHeight="1">
      <c r="B7724" t="str">
        <f t="shared" si="485"/>
        <v/>
      </c>
      <c r="C7724" s="73"/>
      <c r="D7724" s="73"/>
      <c r="E7724" s="77"/>
      <c r="F7724" s="74"/>
      <c r="G7724" s="73"/>
      <c r="H7724" s="74"/>
      <c r="I7724" s="74"/>
      <c r="J7724" s="74"/>
      <c r="K7724" s="74"/>
      <c r="L7724" s="74"/>
      <c r="M7724" s="74"/>
      <c r="N7724" s="74"/>
      <c r="O7724" s="74"/>
      <c r="P7724" s="74"/>
      <c r="Q7724" s="78"/>
      <c r="AR7724">
        <f t="shared" si="487"/>
        <v>0</v>
      </c>
      <c r="AS7724">
        <f t="shared" si="488"/>
        <v>0</v>
      </c>
      <c r="AT7724">
        <f t="shared" si="486"/>
        <v>0</v>
      </c>
    </row>
    <row r="7725" spans="2:46" ht="15.75" customHeight="1">
      <c r="B7725" t="str">
        <f t="shared" si="485"/>
        <v/>
      </c>
      <c r="C7725" s="73"/>
      <c r="D7725" s="73"/>
      <c r="E7725" s="77"/>
      <c r="F7725" s="74"/>
      <c r="G7725" s="73"/>
      <c r="H7725" s="74"/>
      <c r="I7725" s="74"/>
      <c r="J7725" s="74"/>
      <c r="K7725" s="74"/>
      <c r="L7725" s="74"/>
      <c r="M7725" s="74"/>
      <c r="N7725" s="74"/>
      <c r="O7725" s="74"/>
      <c r="P7725" s="74"/>
      <c r="Q7725" s="78"/>
      <c r="AR7725">
        <f t="shared" si="487"/>
        <v>0</v>
      </c>
      <c r="AS7725">
        <f t="shared" si="488"/>
        <v>0</v>
      </c>
      <c r="AT7725">
        <f t="shared" si="486"/>
        <v>0</v>
      </c>
    </row>
    <row r="7726" spans="2:46" ht="15.75" customHeight="1">
      <c r="B7726" t="str">
        <f t="shared" si="485"/>
        <v/>
      </c>
      <c r="C7726" s="73"/>
      <c r="D7726" s="73"/>
      <c r="E7726" s="77"/>
      <c r="F7726" s="74"/>
      <c r="G7726" s="73"/>
      <c r="H7726" s="74"/>
      <c r="I7726" s="74"/>
      <c r="J7726" s="74"/>
      <c r="K7726" s="74"/>
      <c r="L7726" s="74"/>
      <c r="M7726" s="74"/>
      <c r="N7726" s="74"/>
      <c r="O7726" s="74"/>
      <c r="P7726" s="74"/>
      <c r="Q7726" s="78"/>
      <c r="AR7726">
        <f t="shared" si="487"/>
        <v>0</v>
      </c>
      <c r="AS7726">
        <f t="shared" si="488"/>
        <v>0</v>
      </c>
      <c r="AT7726">
        <f t="shared" si="486"/>
        <v>0</v>
      </c>
    </row>
    <row r="7727" spans="2:46" ht="15.75" customHeight="1">
      <c r="B7727" t="str">
        <f t="shared" si="485"/>
        <v/>
      </c>
      <c r="C7727" s="73"/>
      <c r="D7727" s="73"/>
      <c r="E7727" s="77"/>
      <c r="F7727" s="74"/>
      <c r="G7727" s="73"/>
      <c r="H7727" s="74"/>
      <c r="I7727" s="74"/>
      <c r="J7727" s="74"/>
      <c r="K7727" s="74"/>
      <c r="L7727" s="74"/>
      <c r="M7727" s="74"/>
      <c r="N7727" s="74"/>
      <c r="O7727" s="74"/>
      <c r="P7727" s="74"/>
      <c r="Q7727" s="78"/>
      <c r="AR7727">
        <f t="shared" si="487"/>
        <v>0</v>
      </c>
      <c r="AS7727">
        <f t="shared" si="488"/>
        <v>0</v>
      </c>
      <c r="AT7727">
        <f t="shared" si="486"/>
        <v>0</v>
      </c>
    </row>
    <row r="7728" spans="2:46" ht="15.75" customHeight="1">
      <c r="B7728" t="str">
        <f t="shared" si="485"/>
        <v/>
      </c>
      <c r="C7728" s="73"/>
      <c r="D7728" s="73"/>
      <c r="E7728" s="77"/>
      <c r="F7728" s="74"/>
      <c r="G7728" s="73"/>
      <c r="H7728" s="74"/>
      <c r="I7728" s="74"/>
      <c r="J7728" s="74"/>
      <c r="K7728" s="74"/>
      <c r="L7728" s="74"/>
      <c r="M7728" s="74"/>
      <c r="N7728" s="74"/>
      <c r="O7728" s="74"/>
      <c r="P7728" s="74"/>
      <c r="Q7728" s="78"/>
      <c r="AR7728">
        <f t="shared" si="487"/>
        <v>0</v>
      </c>
      <c r="AS7728">
        <f t="shared" si="488"/>
        <v>0</v>
      </c>
      <c r="AT7728">
        <f t="shared" si="486"/>
        <v>0</v>
      </c>
    </row>
    <row r="7729" spans="2:46" ht="15.75" customHeight="1">
      <c r="B7729" t="str">
        <f t="shared" si="485"/>
        <v/>
      </c>
      <c r="C7729" s="73"/>
      <c r="D7729" s="73"/>
      <c r="E7729" s="77"/>
      <c r="F7729" s="74"/>
      <c r="G7729" s="73"/>
      <c r="H7729" s="74"/>
      <c r="I7729" s="74"/>
      <c r="J7729" s="74"/>
      <c r="K7729" s="74"/>
      <c r="L7729" s="74"/>
      <c r="M7729" s="74"/>
      <c r="N7729" s="74"/>
      <c r="O7729" s="74"/>
      <c r="P7729" s="74"/>
      <c r="Q7729" s="78"/>
      <c r="AR7729">
        <f t="shared" si="487"/>
        <v>0</v>
      </c>
      <c r="AS7729">
        <f t="shared" si="488"/>
        <v>0</v>
      </c>
      <c r="AT7729">
        <f t="shared" si="486"/>
        <v>0</v>
      </c>
    </row>
    <row r="7730" spans="2:46" ht="15.75" customHeight="1">
      <c r="B7730" t="str">
        <f t="shared" si="485"/>
        <v/>
      </c>
      <c r="C7730" s="73"/>
      <c r="D7730" s="73"/>
      <c r="E7730" s="77"/>
      <c r="F7730" s="74"/>
      <c r="G7730" s="73"/>
      <c r="H7730" s="74"/>
      <c r="I7730" s="74"/>
      <c r="J7730" s="74"/>
      <c r="K7730" s="74"/>
      <c r="L7730" s="74"/>
      <c r="M7730" s="74"/>
      <c r="N7730" s="74"/>
      <c r="O7730" s="74"/>
      <c r="P7730" s="74"/>
      <c r="Q7730" s="78"/>
      <c r="AR7730">
        <f t="shared" si="487"/>
        <v>0</v>
      </c>
      <c r="AS7730">
        <f t="shared" si="488"/>
        <v>0</v>
      </c>
      <c r="AT7730">
        <f t="shared" si="486"/>
        <v>0</v>
      </c>
    </row>
    <row r="7731" spans="2:46" ht="15.75" customHeight="1">
      <c r="B7731" t="str">
        <f t="shared" si="485"/>
        <v/>
      </c>
      <c r="C7731" s="73"/>
      <c r="D7731" s="73"/>
      <c r="E7731" s="77"/>
      <c r="F7731" s="74"/>
      <c r="G7731" s="73"/>
      <c r="H7731" s="74"/>
      <c r="I7731" s="74"/>
      <c r="J7731" s="74"/>
      <c r="K7731" s="74"/>
      <c r="L7731" s="74"/>
      <c r="M7731" s="74"/>
      <c r="N7731" s="74"/>
      <c r="O7731" s="74"/>
      <c r="P7731" s="74"/>
      <c r="Q7731" s="78"/>
      <c r="AR7731">
        <f t="shared" si="487"/>
        <v>0</v>
      </c>
      <c r="AS7731">
        <f t="shared" si="488"/>
        <v>0</v>
      </c>
      <c r="AT7731">
        <f t="shared" si="486"/>
        <v>0</v>
      </c>
    </row>
    <row r="7732" spans="2:46" ht="15.75" customHeight="1">
      <c r="B7732" t="str">
        <f t="shared" si="485"/>
        <v/>
      </c>
      <c r="C7732" s="73"/>
      <c r="D7732" s="73"/>
      <c r="E7732" s="77"/>
      <c r="F7732" s="74"/>
      <c r="G7732" s="73"/>
      <c r="H7732" s="74"/>
      <c r="I7732" s="74"/>
      <c r="J7732" s="74"/>
      <c r="K7732" s="74"/>
      <c r="L7732" s="74"/>
      <c r="M7732" s="74"/>
      <c r="N7732" s="74"/>
      <c r="O7732" s="74"/>
      <c r="P7732" s="74"/>
      <c r="Q7732" s="78"/>
      <c r="AR7732">
        <f t="shared" si="487"/>
        <v>0</v>
      </c>
      <c r="AS7732">
        <f t="shared" si="488"/>
        <v>0</v>
      </c>
      <c r="AT7732">
        <f t="shared" si="486"/>
        <v>0</v>
      </c>
    </row>
    <row r="7733" spans="2:46" ht="15.75" customHeight="1">
      <c r="B7733" t="str">
        <f t="shared" si="485"/>
        <v/>
      </c>
      <c r="C7733" s="73"/>
      <c r="D7733" s="73"/>
      <c r="E7733" s="77"/>
      <c r="F7733" s="74"/>
      <c r="G7733" s="73"/>
      <c r="H7733" s="74"/>
      <c r="I7733" s="74"/>
      <c r="J7733" s="74"/>
      <c r="K7733" s="74"/>
      <c r="L7733" s="74"/>
      <c r="M7733" s="74"/>
      <c r="N7733" s="74"/>
      <c r="O7733" s="74"/>
      <c r="P7733" s="74"/>
      <c r="Q7733" s="78"/>
      <c r="AR7733">
        <f t="shared" si="487"/>
        <v>0</v>
      </c>
      <c r="AS7733">
        <f t="shared" si="488"/>
        <v>0</v>
      </c>
      <c r="AT7733">
        <f t="shared" si="486"/>
        <v>0</v>
      </c>
    </row>
    <row r="7734" spans="2:46" ht="15.75" customHeight="1">
      <c r="B7734" t="str">
        <f t="shared" si="485"/>
        <v/>
      </c>
      <c r="C7734" s="73"/>
      <c r="D7734" s="73"/>
      <c r="E7734" s="77"/>
      <c r="F7734" s="74"/>
      <c r="G7734" s="73"/>
      <c r="H7734" s="74"/>
      <c r="I7734" s="74"/>
      <c r="J7734" s="74"/>
      <c r="K7734" s="74"/>
      <c r="L7734" s="74"/>
      <c r="M7734" s="74"/>
      <c r="N7734" s="74"/>
      <c r="O7734" s="74"/>
      <c r="P7734" s="74"/>
      <c r="Q7734" s="78"/>
      <c r="AR7734">
        <f t="shared" si="487"/>
        <v>0</v>
      </c>
      <c r="AS7734">
        <f t="shared" si="488"/>
        <v>0</v>
      </c>
      <c r="AT7734">
        <f t="shared" si="486"/>
        <v>0</v>
      </c>
    </row>
    <row r="7735" spans="2:46" ht="15.75" customHeight="1">
      <c r="B7735" t="str">
        <f t="shared" si="485"/>
        <v/>
      </c>
      <c r="C7735" s="73"/>
      <c r="D7735" s="73"/>
      <c r="E7735" s="77"/>
      <c r="F7735" s="74"/>
      <c r="G7735" s="73"/>
      <c r="H7735" s="74"/>
      <c r="I7735" s="74"/>
      <c r="J7735" s="74"/>
      <c r="K7735" s="74"/>
      <c r="L7735" s="74"/>
      <c r="M7735" s="74"/>
      <c r="N7735" s="74"/>
      <c r="O7735" s="74"/>
      <c r="P7735" s="74"/>
      <c r="Q7735" s="78"/>
      <c r="AR7735">
        <f t="shared" si="487"/>
        <v>0</v>
      </c>
      <c r="AS7735">
        <f t="shared" si="488"/>
        <v>0</v>
      </c>
      <c r="AT7735">
        <f t="shared" si="486"/>
        <v>0</v>
      </c>
    </row>
    <row r="7736" spans="2:46" ht="15.75" customHeight="1">
      <c r="B7736" t="str">
        <f t="shared" si="485"/>
        <v/>
      </c>
      <c r="C7736" s="73"/>
      <c r="D7736" s="73"/>
      <c r="E7736" s="77"/>
      <c r="F7736" s="74"/>
      <c r="G7736" s="73"/>
      <c r="H7736" s="74"/>
      <c r="I7736" s="74"/>
      <c r="J7736" s="74"/>
      <c r="K7736" s="74"/>
      <c r="L7736" s="74"/>
      <c r="M7736" s="74"/>
      <c r="N7736" s="74"/>
      <c r="O7736" s="74"/>
      <c r="P7736" s="74"/>
      <c r="Q7736" s="78"/>
      <c r="AR7736">
        <f t="shared" si="487"/>
        <v>0</v>
      </c>
      <c r="AS7736">
        <f t="shared" si="488"/>
        <v>0</v>
      </c>
      <c r="AT7736">
        <f t="shared" si="486"/>
        <v>0</v>
      </c>
    </row>
    <row r="7737" spans="2:46" ht="15.75" customHeight="1">
      <c r="B7737" t="str">
        <f t="shared" si="485"/>
        <v/>
      </c>
      <c r="C7737" s="73"/>
      <c r="D7737" s="73"/>
      <c r="E7737" s="77"/>
      <c r="F7737" s="74"/>
      <c r="G7737" s="73"/>
      <c r="H7737" s="74"/>
      <c r="I7737" s="74"/>
      <c r="J7737" s="74"/>
      <c r="K7737" s="74"/>
      <c r="L7737" s="74"/>
      <c r="M7737" s="74"/>
      <c r="N7737" s="74"/>
      <c r="O7737" s="74"/>
      <c r="P7737" s="74"/>
      <c r="Q7737" s="78"/>
      <c r="AR7737">
        <f t="shared" si="487"/>
        <v>0</v>
      </c>
      <c r="AS7737">
        <f t="shared" si="488"/>
        <v>0</v>
      </c>
      <c r="AT7737">
        <f t="shared" si="486"/>
        <v>0</v>
      </c>
    </row>
    <row r="7738" spans="2:46" ht="15.75" customHeight="1">
      <c r="B7738" t="str">
        <f t="shared" si="485"/>
        <v/>
      </c>
      <c r="C7738" s="73"/>
      <c r="D7738" s="73"/>
      <c r="E7738" s="77"/>
      <c r="F7738" s="74"/>
      <c r="G7738" s="73"/>
      <c r="H7738" s="74"/>
      <c r="I7738" s="74"/>
      <c r="J7738" s="74"/>
      <c r="K7738" s="74"/>
      <c r="L7738" s="74"/>
      <c r="M7738" s="74"/>
      <c r="N7738" s="74"/>
      <c r="O7738" s="74"/>
      <c r="P7738" s="74"/>
      <c r="Q7738" s="78"/>
      <c r="AR7738">
        <f t="shared" si="487"/>
        <v>0</v>
      </c>
      <c r="AS7738">
        <f t="shared" si="488"/>
        <v>0</v>
      </c>
      <c r="AT7738">
        <f t="shared" si="486"/>
        <v>0</v>
      </c>
    </row>
    <row r="7739" spans="2:46" ht="15.75" customHeight="1">
      <c r="B7739" t="str">
        <f t="shared" si="485"/>
        <v/>
      </c>
      <c r="C7739" s="73"/>
      <c r="D7739" s="73"/>
      <c r="E7739" s="77"/>
      <c r="F7739" s="74"/>
      <c r="G7739" s="73"/>
      <c r="H7739" s="74"/>
      <c r="I7739" s="74"/>
      <c r="J7739" s="74"/>
      <c r="K7739" s="74"/>
      <c r="L7739" s="74"/>
      <c r="M7739" s="74"/>
      <c r="N7739" s="74"/>
      <c r="O7739" s="74"/>
      <c r="P7739" s="74"/>
      <c r="Q7739" s="78"/>
      <c r="AR7739">
        <f t="shared" si="487"/>
        <v>0</v>
      </c>
      <c r="AS7739">
        <f t="shared" si="488"/>
        <v>0</v>
      </c>
      <c r="AT7739">
        <f t="shared" si="486"/>
        <v>0</v>
      </c>
    </row>
    <row r="7740" spans="2:46" ht="15.75" customHeight="1">
      <c r="B7740" t="str">
        <f t="shared" si="485"/>
        <v/>
      </c>
      <c r="C7740" s="73"/>
      <c r="D7740" s="73"/>
      <c r="E7740" s="77"/>
      <c r="F7740" s="74"/>
      <c r="G7740" s="73"/>
      <c r="H7740" s="74"/>
      <c r="I7740" s="74"/>
      <c r="J7740" s="74"/>
      <c r="K7740" s="74"/>
      <c r="L7740" s="74"/>
      <c r="M7740" s="74"/>
      <c r="N7740" s="74"/>
      <c r="O7740" s="74"/>
      <c r="P7740" s="74"/>
      <c r="Q7740" s="78"/>
      <c r="AR7740">
        <f t="shared" si="487"/>
        <v>0</v>
      </c>
      <c r="AS7740">
        <f t="shared" si="488"/>
        <v>0</v>
      </c>
      <c r="AT7740">
        <f t="shared" si="486"/>
        <v>0</v>
      </c>
    </row>
    <row r="7741" spans="2:46" ht="15.75" customHeight="1">
      <c r="B7741" t="str">
        <f t="shared" si="485"/>
        <v/>
      </c>
      <c r="C7741" s="73"/>
      <c r="D7741" s="73"/>
      <c r="E7741" s="77"/>
      <c r="F7741" s="74"/>
      <c r="G7741" s="73"/>
      <c r="H7741" s="74"/>
      <c r="I7741" s="74"/>
      <c r="J7741" s="74"/>
      <c r="K7741" s="74"/>
      <c r="L7741" s="74"/>
      <c r="M7741" s="74"/>
      <c r="N7741" s="74"/>
      <c r="O7741" s="74"/>
      <c r="P7741" s="74"/>
      <c r="Q7741" s="78"/>
      <c r="AR7741">
        <f t="shared" si="487"/>
        <v>0</v>
      </c>
      <c r="AS7741">
        <f t="shared" si="488"/>
        <v>0</v>
      </c>
      <c r="AT7741">
        <f t="shared" si="486"/>
        <v>0</v>
      </c>
    </row>
    <row r="7742" spans="2:46" ht="15.75" customHeight="1">
      <c r="B7742" t="str">
        <f t="shared" si="485"/>
        <v/>
      </c>
      <c r="C7742" s="73"/>
      <c r="D7742" s="73"/>
      <c r="E7742" s="77"/>
      <c r="F7742" s="74"/>
      <c r="G7742" s="73"/>
      <c r="H7742" s="74"/>
      <c r="I7742" s="74"/>
      <c r="J7742" s="74"/>
      <c r="K7742" s="74"/>
      <c r="L7742" s="74"/>
      <c r="M7742" s="74"/>
      <c r="N7742" s="74"/>
      <c r="O7742" s="74"/>
      <c r="P7742" s="74"/>
      <c r="Q7742" s="78"/>
      <c r="AR7742">
        <f t="shared" si="487"/>
        <v>0</v>
      </c>
      <c r="AS7742">
        <f t="shared" si="488"/>
        <v>0</v>
      </c>
      <c r="AT7742">
        <f t="shared" si="486"/>
        <v>0</v>
      </c>
    </row>
    <row r="7743" spans="2:46" ht="15.75" customHeight="1">
      <c r="B7743" t="str">
        <f t="shared" si="485"/>
        <v/>
      </c>
      <c r="C7743" s="73"/>
      <c r="D7743" s="73"/>
      <c r="E7743" s="77"/>
      <c r="F7743" s="74"/>
      <c r="G7743" s="73"/>
      <c r="H7743" s="74"/>
      <c r="I7743" s="74"/>
      <c r="J7743" s="74"/>
      <c r="K7743" s="74"/>
      <c r="L7743" s="74"/>
      <c r="M7743" s="74"/>
      <c r="N7743" s="74"/>
      <c r="O7743" s="74"/>
      <c r="P7743" s="74"/>
      <c r="Q7743" s="78"/>
      <c r="AR7743">
        <f t="shared" si="487"/>
        <v>0</v>
      </c>
      <c r="AS7743">
        <f t="shared" si="488"/>
        <v>0</v>
      </c>
      <c r="AT7743">
        <f t="shared" si="486"/>
        <v>0</v>
      </c>
    </row>
    <row r="7744" spans="2:46" ht="15.75" customHeight="1">
      <c r="B7744" t="str">
        <f t="shared" si="485"/>
        <v/>
      </c>
      <c r="C7744" s="73"/>
      <c r="D7744" s="73"/>
      <c r="E7744" s="77"/>
      <c r="F7744" s="74"/>
      <c r="G7744" s="73"/>
      <c r="H7744" s="74"/>
      <c r="I7744" s="74"/>
      <c r="J7744" s="74"/>
      <c r="K7744" s="74"/>
      <c r="L7744" s="74"/>
      <c r="M7744" s="74"/>
      <c r="N7744" s="74"/>
      <c r="O7744" s="74"/>
      <c r="P7744" s="74"/>
      <c r="Q7744" s="78"/>
      <c r="AR7744">
        <f t="shared" si="487"/>
        <v>0</v>
      </c>
      <c r="AS7744">
        <f t="shared" si="488"/>
        <v>0</v>
      </c>
      <c r="AT7744">
        <f t="shared" si="486"/>
        <v>0</v>
      </c>
    </row>
    <row r="7745" spans="2:46" ht="15.75" customHeight="1">
      <c r="B7745" t="str">
        <f t="shared" si="485"/>
        <v/>
      </c>
      <c r="C7745" s="73"/>
      <c r="D7745" s="73"/>
      <c r="E7745" s="77"/>
      <c r="F7745" s="74"/>
      <c r="G7745" s="73"/>
      <c r="H7745" s="74"/>
      <c r="I7745" s="74"/>
      <c r="J7745" s="74"/>
      <c r="K7745" s="74"/>
      <c r="L7745" s="74"/>
      <c r="M7745" s="74"/>
      <c r="N7745" s="74"/>
      <c r="O7745" s="74"/>
      <c r="P7745" s="74"/>
      <c r="Q7745" s="78"/>
      <c r="AR7745">
        <f t="shared" si="487"/>
        <v>0</v>
      </c>
      <c r="AS7745">
        <f t="shared" si="488"/>
        <v>0</v>
      </c>
      <c r="AT7745">
        <f t="shared" si="486"/>
        <v>0</v>
      </c>
    </row>
    <row r="7746" spans="2:46" ht="15.75" customHeight="1">
      <c r="B7746" t="str">
        <f t="shared" ref="B7746:B7809" si="489">D7746&amp;Q7746&amp;E7746</f>
        <v/>
      </c>
      <c r="C7746" s="73"/>
      <c r="D7746" s="73"/>
      <c r="E7746" s="77"/>
      <c r="F7746" s="74"/>
      <c r="G7746" s="73"/>
      <c r="H7746" s="74"/>
      <c r="I7746" s="74"/>
      <c r="J7746" s="74"/>
      <c r="K7746" s="74"/>
      <c r="L7746" s="74"/>
      <c r="M7746" s="74"/>
      <c r="N7746" s="74"/>
      <c r="O7746" s="74"/>
      <c r="P7746" s="74"/>
      <c r="Q7746" s="78"/>
      <c r="AR7746">
        <f t="shared" si="487"/>
        <v>0</v>
      </c>
      <c r="AS7746">
        <f t="shared" si="488"/>
        <v>0</v>
      </c>
      <c r="AT7746">
        <f t="shared" ref="AT7746:AT7809" si="490">AR7746-AS7746</f>
        <v>0</v>
      </c>
    </row>
    <row r="7747" spans="2:46" ht="15.75" customHeight="1">
      <c r="B7747" t="str">
        <f t="shared" si="489"/>
        <v/>
      </c>
      <c r="C7747" s="73"/>
      <c r="D7747" s="73"/>
      <c r="E7747" s="77"/>
      <c r="F7747" s="74"/>
      <c r="G7747" s="73"/>
      <c r="H7747" s="74"/>
      <c r="I7747" s="74"/>
      <c r="J7747" s="74"/>
      <c r="K7747" s="74"/>
      <c r="L7747" s="74"/>
      <c r="M7747" s="74"/>
      <c r="N7747" s="74"/>
      <c r="O7747" s="74"/>
      <c r="P7747" s="74"/>
      <c r="Q7747" s="78"/>
      <c r="AR7747">
        <f t="shared" si="487"/>
        <v>0</v>
      </c>
      <c r="AS7747">
        <f t="shared" si="488"/>
        <v>0</v>
      </c>
      <c r="AT7747">
        <f t="shared" si="490"/>
        <v>0</v>
      </c>
    </row>
    <row r="7748" spans="2:46" ht="15.75" customHeight="1">
      <c r="B7748" t="str">
        <f t="shared" si="489"/>
        <v/>
      </c>
      <c r="C7748" s="73"/>
      <c r="D7748" s="73"/>
      <c r="E7748" s="77"/>
      <c r="F7748" s="74"/>
      <c r="G7748" s="73"/>
      <c r="H7748" s="74"/>
      <c r="I7748" s="74"/>
      <c r="J7748" s="74"/>
      <c r="K7748" s="74"/>
      <c r="L7748" s="74"/>
      <c r="M7748" s="74"/>
      <c r="N7748" s="74"/>
      <c r="O7748" s="74"/>
      <c r="P7748" s="74"/>
      <c r="Q7748" s="78"/>
      <c r="AR7748">
        <f t="shared" si="487"/>
        <v>0</v>
      </c>
      <c r="AS7748">
        <f t="shared" si="488"/>
        <v>0</v>
      </c>
      <c r="AT7748">
        <f t="shared" si="490"/>
        <v>0</v>
      </c>
    </row>
    <row r="7749" spans="2:46" ht="15.75" customHeight="1">
      <c r="B7749" t="str">
        <f t="shared" si="489"/>
        <v/>
      </c>
      <c r="C7749" s="73"/>
      <c r="D7749" s="73"/>
      <c r="E7749" s="77"/>
      <c r="F7749" s="74"/>
      <c r="G7749" s="73"/>
      <c r="H7749" s="74"/>
      <c r="I7749" s="74"/>
      <c r="J7749" s="74"/>
      <c r="K7749" s="74"/>
      <c r="L7749" s="74"/>
      <c r="M7749" s="74"/>
      <c r="N7749" s="74"/>
      <c r="O7749" s="74"/>
      <c r="P7749" s="74"/>
      <c r="Q7749" s="78"/>
      <c r="AR7749">
        <f t="shared" si="487"/>
        <v>0</v>
      </c>
      <c r="AS7749">
        <f t="shared" si="488"/>
        <v>0</v>
      </c>
      <c r="AT7749">
        <f t="shared" si="490"/>
        <v>0</v>
      </c>
    </row>
    <row r="7750" spans="2:46" ht="15.75" customHeight="1">
      <c r="B7750" t="str">
        <f t="shared" si="489"/>
        <v/>
      </c>
      <c r="C7750" s="73"/>
      <c r="D7750" s="73"/>
      <c r="E7750" s="77"/>
      <c r="F7750" s="74"/>
      <c r="G7750" s="73"/>
      <c r="H7750" s="74"/>
      <c r="I7750" s="74"/>
      <c r="J7750" s="74"/>
      <c r="K7750" s="74"/>
      <c r="L7750" s="74"/>
      <c r="M7750" s="74"/>
      <c r="N7750" s="74"/>
      <c r="O7750" s="74"/>
      <c r="P7750" s="74"/>
      <c r="Q7750" s="78"/>
      <c r="AR7750">
        <f t="shared" si="487"/>
        <v>0</v>
      </c>
      <c r="AS7750">
        <f t="shared" si="488"/>
        <v>0</v>
      </c>
      <c r="AT7750">
        <f t="shared" si="490"/>
        <v>0</v>
      </c>
    </row>
    <row r="7751" spans="2:46" ht="15.75" customHeight="1">
      <c r="B7751" t="str">
        <f t="shared" si="489"/>
        <v/>
      </c>
      <c r="C7751" s="73"/>
      <c r="D7751" s="73"/>
      <c r="E7751" s="77"/>
      <c r="F7751" s="74"/>
      <c r="G7751" s="73"/>
      <c r="H7751" s="74"/>
      <c r="I7751" s="74"/>
      <c r="J7751" s="74"/>
      <c r="K7751" s="74"/>
      <c r="L7751" s="74"/>
      <c r="M7751" s="74"/>
      <c r="N7751" s="74"/>
      <c r="O7751" s="74"/>
      <c r="P7751" s="74"/>
      <c r="Q7751" s="78"/>
      <c r="AR7751">
        <f t="shared" si="487"/>
        <v>0</v>
      </c>
      <c r="AS7751">
        <f t="shared" si="488"/>
        <v>0</v>
      </c>
      <c r="AT7751">
        <f t="shared" si="490"/>
        <v>0</v>
      </c>
    </row>
    <row r="7752" spans="2:46" ht="15.75" customHeight="1">
      <c r="B7752" t="str">
        <f t="shared" si="489"/>
        <v/>
      </c>
      <c r="C7752" s="73"/>
      <c r="D7752" s="73"/>
      <c r="E7752" s="77"/>
      <c r="F7752" s="74"/>
      <c r="G7752" s="73"/>
      <c r="H7752" s="74"/>
      <c r="I7752" s="74"/>
      <c r="J7752" s="74"/>
      <c r="K7752" s="74"/>
      <c r="L7752" s="74"/>
      <c r="M7752" s="74"/>
      <c r="N7752" s="74"/>
      <c r="O7752" s="74"/>
      <c r="P7752" s="74"/>
      <c r="Q7752" s="78"/>
      <c r="AR7752">
        <f t="shared" ref="AR7752:AR7815" si="491">IF($AU$2&lt;&gt;5,NA(),IF(D7752=D7751,0,IF(AND(D17253=D7752,D7753=D7752),O7752+O7753+O17253,IF(D7753=D7752,O7753+O7752,O7752))))</f>
        <v>0</v>
      </c>
      <c r="AS7752">
        <f t="shared" ref="AS7752:AS7815" si="492">IF($AU$2&lt;&gt;5,NA(),IF(D7752=D7751,0,IF(AND(D17253=D7752,D7753=D7752),P7752+P7753+P17253,IF(D7753=D7752,P7753+P7752,P7752))))</f>
        <v>0</v>
      </c>
      <c r="AT7752">
        <f t="shared" si="490"/>
        <v>0</v>
      </c>
    </row>
    <row r="7753" spans="2:46" ht="15.75" customHeight="1">
      <c r="B7753" t="str">
        <f t="shared" si="489"/>
        <v/>
      </c>
      <c r="C7753" s="73"/>
      <c r="D7753" s="73"/>
      <c r="E7753" s="77"/>
      <c r="F7753" s="74"/>
      <c r="G7753" s="73"/>
      <c r="H7753" s="74"/>
      <c r="I7753" s="74"/>
      <c r="J7753" s="74"/>
      <c r="K7753" s="74"/>
      <c r="L7753" s="74"/>
      <c r="M7753" s="74"/>
      <c r="N7753" s="74"/>
      <c r="O7753" s="74"/>
      <c r="P7753" s="74"/>
      <c r="Q7753" s="78"/>
      <c r="AR7753">
        <f t="shared" si="491"/>
        <v>0</v>
      </c>
      <c r="AS7753">
        <f t="shared" si="492"/>
        <v>0</v>
      </c>
      <c r="AT7753">
        <f t="shared" si="490"/>
        <v>0</v>
      </c>
    </row>
    <row r="7754" spans="2:46" ht="15.75" customHeight="1">
      <c r="B7754" t="str">
        <f t="shared" si="489"/>
        <v/>
      </c>
      <c r="C7754" s="73"/>
      <c r="D7754" s="73"/>
      <c r="E7754" s="77"/>
      <c r="F7754" s="74"/>
      <c r="G7754" s="73"/>
      <c r="H7754" s="74"/>
      <c r="I7754" s="74"/>
      <c r="J7754" s="74"/>
      <c r="K7754" s="74"/>
      <c r="L7754" s="74"/>
      <c r="M7754" s="74"/>
      <c r="N7754" s="74"/>
      <c r="O7754" s="74"/>
      <c r="P7754" s="74"/>
      <c r="Q7754" s="78"/>
      <c r="AR7754">
        <f t="shared" si="491"/>
        <v>0</v>
      </c>
      <c r="AS7754">
        <f t="shared" si="492"/>
        <v>0</v>
      </c>
      <c r="AT7754">
        <f t="shared" si="490"/>
        <v>0</v>
      </c>
    </row>
    <row r="7755" spans="2:46" ht="15.75" customHeight="1">
      <c r="B7755" t="str">
        <f t="shared" si="489"/>
        <v/>
      </c>
      <c r="C7755" s="73"/>
      <c r="D7755" s="73"/>
      <c r="E7755" s="77"/>
      <c r="F7755" s="74"/>
      <c r="G7755" s="73"/>
      <c r="H7755" s="74"/>
      <c r="I7755" s="74"/>
      <c r="J7755" s="74"/>
      <c r="K7755" s="74"/>
      <c r="L7755" s="74"/>
      <c r="M7755" s="74"/>
      <c r="N7755" s="74"/>
      <c r="O7755" s="74"/>
      <c r="P7755" s="74"/>
      <c r="Q7755" s="78"/>
      <c r="AR7755">
        <f t="shared" si="491"/>
        <v>0</v>
      </c>
      <c r="AS7755">
        <f t="shared" si="492"/>
        <v>0</v>
      </c>
      <c r="AT7755">
        <f t="shared" si="490"/>
        <v>0</v>
      </c>
    </row>
    <row r="7756" spans="2:46" ht="15.75" customHeight="1">
      <c r="B7756" t="str">
        <f t="shared" si="489"/>
        <v/>
      </c>
      <c r="C7756" s="73"/>
      <c r="D7756" s="73"/>
      <c r="E7756" s="77"/>
      <c r="F7756" s="74"/>
      <c r="G7756" s="73"/>
      <c r="H7756" s="74"/>
      <c r="I7756" s="74"/>
      <c r="J7756" s="74"/>
      <c r="K7756" s="74"/>
      <c r="L7756" s="74"/>
      <c r="M7756" s="74"/>
      <c r="N7756" s="74"/>
      <c r="O7756" s="74"/>
      <c r="P7756" s="74"/>
      <c r="Q7756" s="78"/>
      <c r="AR7756">
        <f t="shared" si="491"/>
        <v>0</v>
      </c>
      <c r="AS7756">
        <f t="shared" si="492"/>
        <v>0</v>
      </c>
      <c r="AT7756">
        <f t="shared" si="490"/>
        <v>0</v>
      </c>
    </row>
    <row r="7757" spans="2:46" ht="15.75" customHeight="1">
      <c r="B7757" t="str">
        <f t="shared" si="489"/>
        <v/>
      </c>
      <c r="C7757" s="73"/>
      <c r="D7757" s="73"/>
      <c r="E7757" s="77"/>
      <c r="F7757" s="74"/>
      <c r="G7757" s="73"/>
      <c r="H7757" s="74"/>
      <c r="I7757" s="74"/>
      <c r="J7757" s="74"/>
      <c r="K7757" s="74"/>
      <c r="L7757" s="74"/>
      <c r="M7757" s="74"/>
      <c r="N7757" s="74"/>
      <c r="O7757" s="74"/>
      <c r="P7757" s="74"/>
      <c r="Q7757" s="78"/>
      <c r="AR7757">
        <f t="shared" si="491"/>
        <v>0</v>
      </c>
      <c r="AS7757">
        <f t="shared" si="492"/>
        <v>0</v>
      </c>
      <c r="AT7757">
        <f t="shared" si="490"/>
        <v>0</v>
      </c>
    </row>
    <row r="7758" spans="2:46" ht="15.75" customHeight="1">
      <c r="B7758" t="str">
        <f t="shared" si="489"/>
        <v/>
      </c>
      <c r="C7758" s="73"/>
      <c r="D7758" s="73"/>
      <c r="E7758" s="77"/>
      <c r="F7758" s="74"/>
      <c r="G7758" s="73"/>
      <c r="H7758" s="74"/>
      <c r="I7758" s="74"/>
      <c r="J7758" s="74"/>
      <c r="K7758" s="74"/>
      <c r="L7758" s="74"/>
      <c r="M7758" s="74"/>
      <c r="N7758" s="74"/>
      <c r="O7758" s="74"/>
      <c r="P7758" s="74"/>
      <c r="Q7758" s="78"/>
      <c r="AR7758">
        <f t="shared" si="491"/>
        <v>0</v>
      </c>
      <c r="AS7758">
        <f t="shared" si="492"/>
        <v>0</v>
      </c>
      <c r="AT7758">
        <f t="shared" si="490"/>
        <v>0</v>
      </c>
    </row>
    <row r="7759" spans="2:46" ht="15.75" customHeight="1">
      <c r="B7759" t="str">
        <f t="shared" si="489"/>
        <v/>
      </c>
      <c r="C7759" s="73"/>
      <c r="D7759" s="73"/>
      <c r="E7759" s="77"/>
      <c r="F7759" s="74"/>
      <c r="G7759" s="73"/>
      <c r="H7759" s="74"/>
      <c r="I7759" s="74"/>
      <c r="J7759" s="74"/>
      <c r="K7759" s="74"/>
      <c r="L7759" s="74"/>
      <c r="M7759" s="74"/>
      <c r="N7759" s="74"/>
      <c r="O7759" s="74"/>
      <c r="P7759" s="74"/>
      <c r="Q7759" s="78"/>
      <c r="AR7759">
        <f t="shared" si="491"/>
        <v>0</v>
      </c>
      <c r="AS7759">
        <f t="shared" si="492"/>
        <v>0</v>
      </c>
      <c r="AT7759">
        <f t="shared" si="490"/>
        <v>0</v>
      </c>
    </row>
    <row r="7760" spans="2:46" ht="15.75" customHeight="1">
      <c r="B7760" t="str">
        <f t="shared" si="489"/>
        <v/>
      </c>
      <c r="C7760" s="73"/>
      <c r="D7760" s="73"/>
      <c r="E7760" s="77"/>
      <c r="F7760" s="74"/>
      <c r="G7760" s="73"/>
      <c r="H7760" s="74"/>
      <c r="I7760" s="74"/>
      <c r="J7760" s="74"/>
      <c r="K7760" s="74"/>
      <c r="L7760" s="74"/>
      <c r="M7760" s="74"/>
      <c r="N7760" s="74"/>
      <c r="O7760" s="74"/>
      <c r="P7760" s="74"/>
      <c r="Q7760" s="78"/>
      <c r="AR7760">
        <f t="shared" si="491"/>
        <v>0</v>
      </c>
      <c r="AS7760">
        <f t="shared" si="492"/>
        <v>0</v>
      </c>
      <c r="AT7760">
        <f t="shared" si="490"/>
        <v>0</v>
      </c>
    </row>
    <row r="7761" spans="2:46" ht="15.75" customHeight="1">
      <c r="B7761" t="str">
        <f t="shared" si="489"/>
        <v/>
      </c>
      <c r="C7761" s="73"/>
      <c r="D7761" s="73"/>
      <c r="E7761" s="77"/>
      <c r="F7761" s="74"/>
      <c r="G7761" s="73"/>
      <c r="H7761" s="74"/>
      <c r="I7761" s="74"/>
      <c r="J7761" s="74"/>
      <c r="K7761" s="74"/>
      <c r="L7761" s="74"/>
      <c r="M7761" s="74"/>
      <c r="N7761" s="74"/>
      <c r="O7761" s="74"/>
      <c r="P7761" s="74"/>
      <c r="Q7761" s="78"/>
      <c r="AR7761">
        <f t="shared" si="491"/>
        <v>0</v>
      </c>
      <c r="AS7761">
        <f t="shared" si="492"/>
        <v>0</v>
      </c>
      <c r="AT7761">
        <f t="shared" si="490"/>
        <v>0</v>
      </c>
    </row>
    <row r="7762" spans="2:46" ht="15.75" customHeight="1">
      <c r="B7762" t="str">
        <f t="shared" si="489"/>
        <v/>
      </c>
      <c r="C7762" s="73"/>
      <c r="D7762" s="73"/>
      <c r="E7762" s="77"/>
      <c r="F7762" s="74"/>
      <c r="G7762" s="73"/>
      <c r="H7762" s="74"/>
      <c r="I7762" s="74"/>
      <c r="J7762" s="74"/>
      <c r="K7762" s="74"/>
      <c r="L7762" s="74"/>
      <c r="M7762" s="74"/>
      <c r="N7762" s="74"/>
      <c r="O7762" s="74"/>
      <c r="P7762" s="74"/>
      <c r="Q7762" s="78"/>
      <c r="AR7762">
        <f t="shared" si="491"/>
        <v>0</v>
      </c>
      <c r="AS7762">
        <f t="shared" si="492"/>
        <v>0</v>
      </c>
      <c r="AT7762">
        <f t="shared" si="490"/>
        <v>0</v>
      </c>
    </row>
    <row r="7763" spans="2:46" ht="15.75" customHeight="1">
      <c r="B7763" t="str">
        <f t="shared" si="489"/>
        <v/>
      </c>
      <c r="C7763" s="73"/>
      <c r="D7763" s="73"/>
      <c r="E7763" s="77"/>
      <c r="F7763" s="74"/>
      <c r="G7763" s="73"/>
      <c r="H7763" s="74"/>
      <c r="I7763" s="74"/>
      <c r="J7763" s="74"/>
      <c r="K7763" s="74"/>
      <c r="L7763" s="74"/>
      <c r="M7763" s="74"/>
      <c r="N7763" s="74"/>
      <c r="O7763" s="74"/>
      <c r="P7763" s="74"/>
      <c r="Q7763" s="78"/>
      <c r="AR7763">
        <f t="shared" si="491"/>
        <v>0</v>
      </c>
      <c r="AS7763">
        <f t="shared" si="492"/>
        <v>0</v>
      </c>
      <c r="AT7763">
        <f t="shared" si="490"/>
        <v>0</v>
      </c>
    </row>
    <row r="7764" spans="2:46" ht="15.75" customHeight="1">
      <c r="B7764" t="str">
        <f t="shared" si="489"/>
        <v/>
      </c>
      <c r="C7764" s="73"/>
      <c r="D7764" s="73"/>
      <c r="E7764" s="77"/>
      <c r="F7764" s="74"/>
      <c r="G7764" s="73"/>
      <c r="H7764" s="74"/>
      <c r="I7764" s="74"/>
      <c r="J7764" s="74"/>
      <c r="K7764" s="74"/>
      <c r="L7764" s="74"/>
      <c r="M7764" s="74"/>
      <c r="N7764" s="74"/>
      <c r="O7764" s="74"/>
      <c r="P7764" s="74"/>
      <c r="Q7764" s="78"/>
      <c r="AR7764">
        <f t="shared" si="491"/>
        <v>0</v>
      </c>
      <c r="AS7764">
        <f t="shared" si="492"/>
        <v>0</v>
      </c>
      <c r="AT7764">
        <f t="shared" si="490"/>
        <v>0</v>
      </c>
    </row>
    <row r="7765" spans="2:46" ht="15.75" customHeight="1">
      <c r="B7765" t="str">
        <f t="shared" si="489"/>
        <v/>
      </c>
      <c r="C7765" s="73"/>
      <c r="D7765" s="73"/>
      <c r="E7765" s="77"/>
      <c r="F7765" s="74"/>
      <c r="G7765" s="73"/>
      <c r="H7765" s="74"/>
      <c r="I7765" s="74"/>
      <c r="J7765" s="74"/>
      <c r="K7765" s="74"/>
      <c r="L7765" s="74"/>
      <c r="M7765" s="74"/>
      <c r="N7765" s="74"/>
      <c r="O7765" s="74"/>
      <c r="P7765" s="74"/>
      <c r="Q7765" s="78"/>
      <c r="AR7765">
        <f t="shared" si="491"/>
        <v>0</v>
      </c>
      <c r="AS7765">
        <f t="shared" si="492"/>
        <v>0</v>
      </c>
      <c r="AT7765">
        <f t="shared" si="490"/>
        <v>0</v>
      </c>
    </row>
    <row r="7766" spans="2:46" ht="15.75" customHeight="1">
      <c r="B7766" t="str">
        <f t="shared" si="489"/>
        <v/>
      </c>
      <c r="C7766" s="73"/>
      <c r="D7766" s="73"/>
      <c r="E7766" s="77"/>
      <c r="F7766" s="74"/>
      <c r="G7766" s="73"/>
      <c r="H7766" s="74"/>
      <c r="I7766" s="74"/>
      <c r="J7766" s="74"/>
      <c r="K7766" s="74"/>
      <c r="L7766" s="74"/>
      <c r="M7766" s="74"/>
      <c r="N7766" s="74"/>
      <c r="O7766" s="74"/>
      <c r="P7766" s="74"/>
      <c r="Q7766" s="78"/>
      <c r="AR7766">
        <f t="shared" si="491"/>
        <v>0</v>
      </c>
      <c r="AS7766">
        <f t="shared" si="492"/>
        <v>0</v>
      </c>
      <c r="AT7766">
        <f t="shared" si="490"/>
        <v>0</v>
      </c>
    </row>
    <row r="7767" spans="2:46" ht="15.75" customHeight="1">
      <c r="B7767" t="str">
        <f t="shared" si="489"/>
        <v/>
      </c>
      <c r="C7767" s="73"/>
      <c r="D7767" s="73"/>
      <c r="E7767" s="77"/>
      <c r="F7767" s="74"/>
      <c r="G7767" s="73"/>
      <c r="H7767" s="74"/>
      <c r="I7767" s="74"/>
      <c r="J7767" s="74"/>
      <c r="K7767" s="74"/>
      <c r="L7767" s="74"/>
      <c r="M7767" s="74"/>
      <c r="N7767" s="74"/>
      <c r="O7767" s="74"/>
      <c r="P7767" s="74"/>
      <c r="Q7767" s="78"/>
      <c r="AR7767">
        <f t="shared" si="491"/>
        <v>0</v>
      </c>
      <c r="AS7767">
        <f t="shared" si="492"/>
        <v>0</v>
      </c>
      <c r="AT7767">
        <f t="shared" si="490"/>
        <v>0</v>
      </c>
    </row>
    <row r="7768" spans="2:46" ht="15.75" customHeight="1">
      <c r="B7768" t="str">
        <f t="shared" si="489"/>
        <v/>
      </c>
      <c r="C7768" s="73"/>
      <c r="D7768" s="73"/>
      <c r="E7768" s="77"/>
      <c r="F7768" s="74"/>
      <c r="G7768" s="73"/>
      <c r="H7768" s="74"/>
      <c r="I7768" s="74"/>
      <c r="J7768" s="74"/>
      <c r="K7768" s="74"/>
      <c r="L7768" s="74"/>
      <c r="M7768" s="74"/>
      <c r="N7768" s="74"/>
      <c r="O7768" s="74"/>
      <c r="P7768" s="74"/>
      <c r="Q7768" s="78"/>
      <c r="AR7768">
        <f t="shared" si="491"/>
        <v>0</v>
      </c>
      <c r="AS7768">
        <f t="shared" si="492"/>
        <v>0</v>
      </c>
      <c r="AT7768">
        <f t="shared" si="490"/>
        <v>0</v>
      </c>
    </row>
    <row r="7769" spans="2:46" ht="15.75" customHeight="1">
      <c r="B7769" t="str">
        <f t="shared" si="489"/>
        <v/>
      </c>
      <c r="C7769" s="73"/>
      <c r="D7769" s="73"/>
      <c r="E7769" s="77"/>
      <c r="F7769" s="74"/>
      <c r="G7769" s="73"/>
      <c r="H7769" s="74"/>
      <c r="I7769" s="74"/>
      <c r="J7769" s="74"/>
      <c r="K7769" s="74"/>
      <c r="L7769" s="74"/>
      <c r="M7769" s="74"/>
      <c r="N7769" s="74"/>
      <c r="O7769" s="74"/>
      <c r="P7769" s="74"/>
      <c r="Q7769" s="78"/>
      <c r="AR7769">
        <f t="shared" si="491"/>
        <v>0</v>
      </c>
      <c r="AS7769">
        <f t="shared" si="492"/>
        <v>0</v>
      </c>
      <c r="AT7769">
        <f t="shared" si="490"/>
        <v>0</v>
      </c>
    </row>
    <row r="7770" spans="2:46" ht="15.75" customHeight="1">
      <c r="B7770" t="str">
        <f t="shared" si="489"/>
        <v/>
      </c>
      <c r="C7770" s="73"/>
      <c r="D7770" s="73"/>
      <c r="E7770" s="77"/>
      <c r="F7770" s="74"/>
      <c r="G7770" s="73"/>
      <c r="H7770" s="74"/>
      <c r="I7770" s="74"/>
      <c r="J7770" s="74"/>
      <c r="K7770" s="74"/>
      <c r="L7770" s="74"/>
      <c r="M7770" s="74"/>
      <c r="N7770" s="74"/>
      <c r="O7770" s="74"/>
      <c r="P7770" s="74"/>
      <c r="Q7770" s="78"/>
      <c r="AR7770">
        <f t="shared" si="491"/>
        <v>0</v>
      </c>
      <c r="AS7770">
        <f t="shared" si="492"/>
        <v>0</v>
      </c>
      <c r="AT7770">
        <f t="shared" si="490"/>
        <v>0</v>
      </c>
    </row>
    <row r="7771" spans="2:46" ht="15.75" customHeight="1">
      <c r="B7771" t="str">
        <f t="shared" si="489"/>
        <v/>
      </c>
      <c r="C7771" s="73"/>
      <c r="D7771" s="73"/>
      <c r="E7771" s="77"/>
      <c r="F7771" s="74"/>
      <c r="G7771" s="73"/>
      <c r="H7771" s="74"/>
      <c r="I7771" s="74"/>
      <c r="J7771" s="74"/>
      <c r="K7771" s="74"/>
      <c r="L7771" s="74"/>
      <c r="M7771" s="74"/>
      <c r="N7771" s="74"/>
      <c r="O7771" s="74"/>
      <c r="P7771" s="74"/>
      <c r="Q7771" s="78"/>
      <c r="AR7771">
        <f t="shared" si="491"/>
        <v>0</v>
      </c>
      <c r="AS7771">
        <f t="shared" si="492"/>
        <v>0</v>
      </c>
      <c r="AT7771">
        <f t="shared" si="490"/>
        <v>0</v>
      </c>
    </row>
    <row r="7772" spans="2:46" ht="15.75" customHeight="1">
      <c r="B7772" t="str">
        <f t="shared" si="489"/>
        <v/>
      </c>
      <c r="C7772" s="73"/>
      <c r="D7772" s="73"/>
      <c r="E7772" s="77"/>
      <c r="F7772" s="74"/>
      <c r="G7772" s="73"/>
      <c r="H7772" s="74"/>
      <c r="I7772" s="74"/>
      <c r="J7772" s="74"/>
      <c r="K7772" s="74"/>
      <c r="L7772" s="74"/>
      <c r="M7772" s="74"/>
      <c r="N7772" s="74"/>
      <c r="O7772" s="74"/>
      <c r="P7772" s="74"/>
      <c r="Q7772" s="78"/>
      <c r="AR7772">
        <f t="shared" si="491"/>
        <v>0</v>
      </c>
      <c r="AS7772">
        <f t="shared" si="492"/>
        <v>0</v>
      </c>
      <c r="AT7772">
        <f t="shared" si="490"/>
        <v>0</v>
      </c>
    </row>
    <row r="7773" spans="2:46" ht="15.75" customHeight="1">
      <c r="B7773" t="str">
        <f t="shared" si="489"/>
        <v/>
      </c>
      <c r="C7773" s="73"/>
      <c r="D7773" s="73"/>
      <c r="E7773" s="77"/>
      <c r="F7773" s="74"/>
      <c r="G7773" s="73"/>
      <c r="H7773" s="74"/>
      <c r="I7773" s="74"/>
      <c r="J7773" s="74"/>
      <c r="K7773" s="74"/>
      <c r="L7773" s="74"/>
      <c r="M7773" s="74"/>
      <c r="N7773" s="74"/>
      <c r="O7773" s="74"/>
      <c r="P7773" s="74"/>
      <c r="Q7773" s="78"/>
      <c r="AR7773">
        <f t="shared" si="491"/>
        <v>0</v>
      </c>
      <c r="AS7773">
        <f t="shared" si="492"/>
        <v>0</v>
      </c>
      <c r="AT7773">
        <f t="shared" si="490"/>
        <v>0</v>
      </c>
    </row>
    <row r="7774" spans="2:46" ht="15.75" customHeight="1">
      <c r="B7774" t="str">
        <f t="shared" si="489"/>
        <v/>
      </c>
      <c r="C7774" s="73"/>
      <c r="D7774" s="73"/>
      <c r="E7774" s="77"/>
      <c r="F7774" s="74"/>
      <c r="G7774" s="73"/>
      <c r="H7774" s="74"/>
      <c r="I7774" s="74"/>
      <c r="J7774" s="74"/>
      <c r="K7774" s="74"/>
      <c r="L7774" s="74"/>
      <c r="M7774" s="74"/>
      <c r="N7774" s="74"/>
      <c r="O7774" s="74"/>
      <c r="P7774" s="74"/>
      <c r="Q7774" s="78"/>
      <c r="AR7774">
        <f t="shared" si="491"/>
        <v>0</v>
      </c>
      <c r="AS7774">
        <f t="shared" si="492"/>
        <v>0</v>
      </c>
      <c r="AT7774">
        <f t="shared" si="490"/>
        <v>0</v>
      </c>
    </row>
    <row r="7775" spans="2:46" ht="15.75" customHeight="1">
      <c r="B7775" t="str">
        <f t="shared" si="489"/>
        <v/>
      </c>
      <c r="C7775" s="73"/>
      <c r="D7775" s="73"/>
      <c r="E7775" s="77"/>
      <c r="F7775" s="74"/>
      <c r="G7775" s="73"/>
      <c r="H7775" s="74"/>
      <c r="I7775" s="74"/>
      <c r="J7775" s="74"/>
      <c r="K7775" s="74"/>
      <c r="L7775" s="74"/>
      <c r="M7775" s="74"/>
      <c r="N7775" s="74"/>
      <c r="O7775" s="74"/>
      <c r="P7775" s="74"/>
      <c r="Q7775" s="78"/>
      <c r="AR7775">
        <f t="shared" si="491"/>
        <v>0</v>
      </c>
      <c r="AS7775">
        <f t="shared" si="492"/>
        <v>0</v>
      </c>
      <c r="AT7775">
        <f t="shared" si="490"/>
        <v>0</v>
      </c>
    </row>
    <row r="7776" spans="2:46" ht="15.75" customHeight="1">
      <c r="B7776" t="str">
        <f t="shared" si="489"/>
        <v/>
      </c>
      <c r="C7776" s="73"/>
      <c r="D7776" s="73"/>
      <c r="E7776" s="77"/>
      <c r="F7776" s="74"/>
      <c r="G7776" s="73"/>
      <c r="H7776" s="74"/>
      <c r="I7776" s="74"/>
      <c r="J7776" s="74"/>
      <c r="K7776" s="74"/>
      <c r="L7776" s="74"/>
      <c r="M7776" s="74"/>
      <c r="N7776" s="74"/>
      <c r="O7776" s="74"/>
      <c r="P7776" s="74"/>
      <c r="Q7776" s="78"/>
      <c r="AR7776">
        <f t="shared" si="491"/>
        <v>0</v>
      </c>
      <c r="AS7776">
        <f t="shared" si="492"/>
        <v>0</v>
      </c>
      <c r="AT7776">
        <f t="shared" si="490"/>
        <v>0</v>
      </c>
    </row>
    <row r="7777" spans="2:46" ht="15.75" customHeight="1">
      <c r="B7777" t="str">
        <f t="shared" si="489"/>
        <v/>
      </c>
      <c r="C7777" s="73"/>
      <c r="D7777" s="73"/>
      <c r="E7777" s="77"/>
      <c r="F7777" s="74"/>
      <c r="G7777" s="73"/>
      <c r="H7777" s="74"/>
      <c r="I7777" s="74"/>
      <c r="J7777" s="74"/>
      <c r="K7777" s="74"/>
      <c r="L7777" s="74"/>
      <c r="M7777" s="74"/>
      <c r="N7777" s="74"/>
      <c r="O7777" s="74"/>
      <c r="P7777" s="74"/>
      <c r="Q7777" s="78"/>
      <c r="AR7777">
        <f t="shared" si="491"/>
        <v>0</v>
      </c>
      <c r="AS7777">
        <f t="shared" si="492"/>
        <v>0</v>
      </c>
      <c r="AT7777">
        <f t="shared" si="490"/>
        <v>0</v>
      </c>
    </row>
    <row r="7778" spans="2:46" ht="15.75" customHeight="1">
      <c r="B7778" t="str">
        <f t="shared" si="489"/>
        <v/>
      </c>
      <c r="C7778" s="73"/>
      <c r="D7778" s="73"/>
      <c r="E7778" s="77"/>
      <c r="F7778" s="74"/>
      <c r="G7778" s="73"/>
      <c r="H7778" s="74"/>
      <c r="I7778" s="74"/>
      <c r="J7778" s="74"/>
      <c r="K7778" s="74"/>
      <c r="L7778" s="74"/>
      <c r="M7778" s="74"/>
      <c r="N7778" s="74"/>
      <c r="O7778" s="74"/>
      <c r="P7778" s="74"/>
      <c r="Q7778" s="78"/>
      <c r="AR7778">
        <f t="shared" si="491"/>
        <v>0</v>
      </c>
      <c r="AS7778">
        <f t="shared" si="492"/>
        <v>0</v>
      </c>
      <c r="AT7778">
        <f t="shared" si="490"/>
        <v>0</v>
      </c>
    </row>
    <row r="7779" spans="2:46" ht="15.75" customHeight="1">
      <c r="B7779" t="str">
        <f t="shared" si="489"/>
        <v/>
      </c>
      <c r="C7779" s="73"/>
      <c r="D7779" s="73"/>
      <c r="E7779" s="77"/>
      <c r="F7779" s="74"/>
      <c r="G7779" s="73"/>
      <c r="H7779" s="74"/>
      <c r="I7779" s="74"/>
      <c r="J7779" s="74"/>
      <c r="K7779" s="74"/>
      <c r="L7779" s="74"/>
      <c r="M7779" s="74"/>
      <c r="N7779" s="74"/>
      <c r="O7779" s="74"/>
      <c r="P7779" s="74"/>
      <c r="Q7779" s="78"/>
      <c r="AR7779">
        <f t="shared" si="491"/>
        <v>0</v>
      </c>
      <c r="AS7779">
        <f t="shared" si="492"/>
        <v>0</v>
      </c>
      <c r="AT7779">
        <f t="shared" si="490"/>
        <v>0</v>
      </c>
    </row>
    <row r="7780" spans="2:46" ht="15.75" customHeight="1">
      <c r="B7780" t="str">
        <f t="shared" si="489"/>
        <v/>
      </c>
      <c r="C7780" s="73"/>
      <c r="D7780" s="73"/>
      <c r="E7780" s="77"/>
      <c r="F7780" s="74"/>
      <c r="G7780" s="73"/>
      <c r="H7780" s="74"/>
      <c r="I7780" s="74"/>
      <c r="J7780" s="74"/>
      <c r="K7780" s="74"/>
      <c r="L7780" s="74"/>
      <c r="M7780" s="74"/>
      <c r="N7780" s="74"/>
      <c r="O7780" s="74"/>
      <c r="P7780" s="74"/>
      <c r="Q7780" s="78"/>
      <c r="AR7780">
        <f t="shared" si="491"/>
        <v>0</v>
      </c>
      <c r="AS7780">
        <f t="shared" si="492"/>
        <v>0</v>
      </c>
      <c r="AT7780">
        <f t="shared" si="490"/>
        <v>0</v>
      </c>
    </row>
    <row r="7781" spans="2:46" ht="15.75" customHeight="1">
      <c r="B7781" t="str">
        <f t="shared" si="489"/>
        <v/>
      </c>
      <c r="C7781" s="73"/>
      <c r="D7781" s="73"/>
      <c r="E7781" s="77"/>
      <c r="F7781" s="74"/>
      <c r="G7781" s="73"/>
      <c r="H7781" s="74"/>
      <c r="I7781" s="74"/>
      <c r="J7781" s="74"/>
      <c r="K7781" s="74"/>
      <c r="L7781" s="74"/>
      <c r="M7781" s="74"/>
      <c r="N7781" s="74"/>
      <c r="O7781" s="74"/>
      <c r="P7781" s="74"/>
      <c r="Q7781" s="78"/>
      <c r="AR7781">
        <f t="shared" si="491"/>
        <v>0</v>
      </c>
      <c r="AS7781">
        <f t="shared" si="492"/>
        <v>0</v>
      </c>
      <c r="AT7781">
        <f t="shared" si="490"/>
        <v>0</v>
      </c>
    </row>
    <row r="7782" spans="2:46" ht="15.75" customHeight="1">
      <c r="B7782" t="str">
        <f t="shared" si="489"/>
        <v/>
      </c>
      <c r="C7782" s="73"/>
      <c r="D7782" s="73"/>
      <c r="E7782" s="77"/>
      <c r="F7782" s="74"/>
      <c r="G7782" s="73"/>
      <c r="H7782" s="74"/>
      <c r="I7782" s="74"/>
      <c r="J7782" s="74"/>
      <c r="K7782" s="74"/>
      <c r="L7782" s="74"/>
      <c r="M7782" s="74"/>
      <c r="N7782" s="74"/>
      <c r="O7782" s="74"/>
      <c r="P7782" s="74"/>
      <c r="Q7782" s="78"/>
      <c r="AR7782">
        <f t="shared" si="491"/>
        <v>0</v>
      </c>
      <c r="AS7782">
        <f t="shared" si="492"/>
        <v>0</v>
      </c>
      <c r="AT7782">
        <f t="shared" si="490"/>
        <v>0</v>
      </c>
    </row>
    <row r="7783" spans="2:46" ht="15.75" customHeight="1">
      <c r="B7783" t="str">
        <f t="shared" si="489"/>
        <v/>
      </c>
      <c r="C7783" s="73"/>
      <c r="D7783" s="73"/>
      <c r="E7783" s="77"/>
      <c r="F7783" s="74"/>
      <c r="G7783" s="73"/>
      <c r="H7783" s="74"/>
      <c r="I7783" s="74"/>
      <c r="J7783" s="74"/>
      <c r="K7783" s="74"/>
      <c r="L7783" s="74"/>
      <c r="M7783" s="74"/>
      <c r="N7783" s="74"/>
      <c r="O7783" s="74"/>
      <c r="P7783" s="74"/>
      <c r="Q7783" s="78"/>
      <c r="AR7783">
        <f t="shared" si="491"/>
        <v>0</v>
      </c>
      <c r="AS7783">
        <f t="shared" si="492"/>
        <v>0</v>
      </c>
      <c r="AT7783">
        <f t="shared" si="490"/>
        <v>0</v>
      </c>
    </row>
    <row r="7784" spans="2:46" ht="15.75" customHeight="1">
      <c r="B7784" t="str">
        <f t="shared" si="489"/>
        <v/>
      </c>
      <c r="C7784" s="73"/>
      <c r="D7784" s="73"/>
      <c r="E7784" s="77"/>
      <c r="F7784" s="74"/>
      <c r="G7784" s="73"/>
      <c r="H7784" s="74"/>
      <c r="I7784" s="74"/>
      <c r="J7784" s="74"/>
      <c r="K7784" s="74"/>
      <c r="L7784" s="74"/>
      <c r="M7784" s="74"/>
      <c r="N7784" s="74"/>
      <c r="O7784" s="74"/>
      <c r="P7784" s="74"/>
      <c r="Q7784" s="78"/>
      <c r="AR7784">
        <f t="shared" si="491"/>
        <v>0</v>
      </c>
      <c r="AS7784">
        <f t="shared" si="492"/>
        <v>0</v>
      </c>
      <c r="AT7784">
        <f t="shared" si="490"/>
        <v>0</v>
      </c>
    </row>
    <row r="7785" spans="2:46" ht="15.75" customHeight="1">
      <c r="B7785" t="str">
        <f t="shared" si="489"/>
        <v/>
      </c>
      <c r="C7785" s="73"/>
      <c r="D7785" s="73"/>
      <c r="E7785" s="77"/>
      <c r="F7785" s="74"/>
      <c r="G7785" s="73"/>
      <c r="H7785" s="74"/>
      <c r="I7785" s="74"/>
      <c r="J7785" s="74"/>
      <c r="K7785" s="74"/>
      <c r="L7785" s="74"/>
      <c r="M7785" s="74"/>
      <c r="N7785" s="74"/>
      <c r="O7785" s="74"/>
      <c r="P7785" s="74"/>
      <c r="Q7785" s="78"/>
      <c r="AR7785">
        <f t="shared" si="491"/>
        <v>0</v>
      </c>
      <c r="AS7785">
        <f t="shared" si="492"/>
        <v>0</v>
      </c>
      <c r="AT7785">
        <f t="shared" si="490"/>
        <v>0</v>
      </c>
    </row>
    <row r="7786" spans="2:46" ht="15.75" customHeight="1">
      <c r="B7786" t="str">
        <f t="shared" si="489"/>
        <v/>
      </c>
      <c r="C7786" s="73"/>
      <c r="D7786" s="73"/>
      <c r="E7786" s="77"/>
      <c r="F7786" s="74"/>
      <c r="G7786" s="73"/>
      <c r="H7786" s="74"/>
      <c r="I7786" s="74"/>
      <c r="J7786" s="74"/>
      <c r="K7786" s="74"/>
      <c r="L7786" s="74"/>
      <c r="M7786" s="74"/>
      <c r="N7786" s="74"/>
      <c r="O7786" s="74"/>
      <c r="P7786" s="74"/>
      <c r="Q7786" s="78"/>
      <c r="AR7786">
        <f t="shared" si="491"/>
        <v>0</v>
      </c>
      <c r="AS7786">
        <f t="shared" si="492"/>
        <v>0</v>
      </c>
      <c r="AT7786">
        <f t="shared" si="490"/>
        <v>0</v>
      </c>
    </row>
    <row r="7787" spans="2:46" ht="15.75" customHeight="1">
      <c r="B7787" t="str">
        <f t="shared" si="489"/>
        <v/>
      </c>
      <c r="C7787" s="73"/>
      <c r="D7787" s="73"/>
      <c r="E7787" s="77"/>
      <c r="F7787" s="74"/>
      <c r="G7787" s="73"/>
      <c r="H7787" s="74"/>
      <c r="I7787" s="74"/>
      <c r="J7787" s="74"/>
      <c r="K7787" s="74"/>
      <c r="L7787" s="74"/>
      <c r="M7787" s="74"/>
      <c r="N7787" s="74"/>
      <c r="O7787" s="74"/>
      <c r="P7787" s="74"/>
      <c r="Q7787" s="78"/>
      <c r="AR7787">
        <f t="shared" si="491"/>
        <v>0</v>
      </c>
      <c r="AS7787">
        <f t="shared" si="492"/>
        <v>0</v>
      </c>
      <c r="AT7787">
        <f t="shared" si="490"/>
        <v>0</v>
      </c>
    </row>
    <row r="7788" spans="2:46" ht="15.75" customHeight="1">
      <c r="B7788" t="str">
        <f t="shared" si="489"/>
        <v/>
      </c>
      <c r="C7788" s="73"/>
      <c r="D7788" s="73"/>
      <c r="E7788" s="77"/>
      <c r="F7788" s="74"/>
      <c r="G7788" s="73"/>
      <c r="H7788" s="74"/>
      <c r="I7788" s="74"/>
      <c r="J7788" s="74"/>
      <c r="K7788" s="74"/>
      <c r="L7788" s="74"/>
      <c r="M7788" s="74"/>
      <c r="N7788" s="74"/>
      <c r="O7788" s="74"/>
      <c r="P7788" s="74"/>
      <c r="Q7788" s="78"/>
      <c r="AR7788">
        <f t="shared" si="491"/>
        <v>0</v>
      </c>
      <c r="AS7788">
        <f t="shared" si="492"/>
        <v>0</v>
      </c>
      <c r="AT7788">
        <f t="shared" si="490"/>
        <v>0</v>
      </c>
    </row>
    <row r="7789" spans="2:46" ht="15.75" customHeight="1">
      <c r="B7789" t="str">
        <f t="shared" si="489"/>
        <v/>
      </c>
      <c r="C7789" s="73"/>
      <c r="D7789" s="73"/>
      <c r="E7789" s="77"/>
      <c r="F7789" s="74"/>
      <c r="G7789" s="73"/>
      <c r="H7789" s="74"/>
      <c r="I7789" s="74"/>
      <c r="J7789" s="74"/>
      <c r="K7789" s="74"/>
      <c r="L7789" s="74"/>
      <c r="M7789" s="74"/>
      <c r="N7789" s="74"/>
      <c r="O7789" s="74"/>
      <c r="P7789" s="74"/>
      <c r="Q7789" s="78"/>
      <c r="AR7789">
        <f t="shared" si="491"/>
        <v>0</v>
      </c>
      <c r="AS7789">
        <f t="shared" si="492"/>
        <v>0</v>
      </c>
      <c r="AT7789">
        <f t="shared" si="490"/>
        <v>0</v>
      </c>
    </row>
    <row r="7790" spans="2:46" ht="15.75" customHeight="1">
      <c r="B7790" t="str">
        <f t="shared" si="489"/>
        <v/>
      </c>
      <c r="C7790" s="73"/>
      <c r="D7790" s="73"/>
      <c r="E7790" s="77"/>
      <c r="F7790" s="74"/>
      <c r="G7790" s="73"/>
      <c r="H7790" s="74"/>
      <c r="I7790" s="74"/>
      <c r="J7790" s="74"/>
      <c r="K7790" s="74"/>
      <c r="L7790" s="74"/>
      <c r="M7790" s="74"/>
      <c r="N7790" s="74"/>
      <c r="O7790" s="74"/>
      <c r="P7790" s="74"/>
      <c r="Q7790" s="78"/>
      <c r="AR7790">
        <f t="shared" si="491"/>
        <v>0</v>
      </c>
      <c r="AS7790">
        <f t="shared" si="492"/>
        <v>0</v>
      </c>
      <c r="AT7790">
        <f t="shared" si="490"/>
        <v>0</v>
      </c>
    </row>
    <row r="7791" spans="2:46" ht="15.75" customHeight="1">
      <c r="B7791" t="str">
        <f t="shared" si="489"/>
        <v/>
      </c>
      <c r="C7791" s="73"/>
      <c r="D7791" s="73"/>
      <c r="E7791" s="77"/>
      <c r="F7791" s="74"/>
      <c r="G7791" s="73"/>
      <c r="H7791" s="74"/>
      <c r="I7791" s="74"/>
      <c r="J7791" s="74"/>
      <c r="K7791" s="74"/>
      <c r="L7791" s="74"/>
      <c r="M7791" s="74"/>
      <c r="N7791" s="74"/>
      <c r="O7791" s="74"/>
      <c r="P7791" s="74"/>
      <c r="Q7791" s="78"/>
      <c r="AR7791">
        <f t="shared" si="491"/>
        <v>0</v>
      </c>
      <c r="AS7791">
        <f t="shared" si="492"/>
        <v>0</v>
      </c>
      <c r="AT7791">
        <f t="shared" si="490"/>
        <v>0</v>
      </c>
    </row>
    <row r="7792" spans="2:46" ht="15.75" customHeight="1">
      <c r="B7792" t="str">
        <f t="shared" si="489"/>
        <v/>
      </c>
      <c r="C7792" s="73"/>
      <c r="D7792" s="73"/>
      <c r="E7792" s="77"/>
      <c r="F7792" s="74"/>
      <c r="G7792" s="73"/>
      <c r="H7792" s="74"/>
      <c r="I7792" s="74"/>
      <c r="J7792" s="74"/>
      <c r="K7792" s="74"/>
      <c r="L7792" s="74"/>
      <c r="M7792" s="74"/>
      <c r="N7792" s="74"/>
      <c r="O7792" s="74"/>
      <c r="P7792" s="74"/>
      <c r="Q7792" s="78"/>
      <c r="AR7792">
        <f t="shared" si="491"/>
        <v>0</v>
      </c>
      <c r="AS7792">
        <f t="shared" si="492"/>
        <v>0</v>
      </c>
      <c r="AT7792">
        <f t="shared" si="490"/>
        <v>0</v>
      </c>
    </row>
    <row r="7793" spans="2:46" ht="15.75" customHeight="1">
      <c r="B7793" t="str">
        <f t="shared" si="489"/>
        <v/>
      </c>
      <c r="C7793" s="73"/>
      <c r="D7793" s="73"/>
      <c r="E7793" s="77"/>
      <c r="F7793" s="74"/>
      <c r="G7793" s="73"/>
      <c r="H7793" s="74"/>
      <c r="I7793" s="74"/>
      <c r="J7793" s="74"/>
      <c r="K7793" s="74"/>
      <c r="L7793" s="74"/>
      <c r="M7793" s="74"/>
      <c r="N7793" s="74"/>
      <c r="O7793" s="74"/>
      <c r="P7793" s="74"/>
      <c r="Q7793" s="78"/>
      <c r="AR7793">
        <f t="shared" si="491"/>
        <v>0</v>
      </c>
      <c r="AS7793">
        <f t="shared" si="492"/>
        <v>0</v>
      </c>
      <c r="AT7793">
        <f t="shared" si="490"/>
        <v>0</v>
      </c>
    </row>
    <row r="7794" spans="2:46" ht="15.75" customHeight="1">
      <c r="B7794" t="str">
        <f t="shared" si="489"/>
        <v/>
      </c>
      <c r="C7794" s="73"/>
      <c r="D7794" s="73"/>
      <c r="E7794" s="77"/>
      <c r="F7794" s="74"/>
      <c r="G7794" s="73"/>
      <c r="H7794" s="74"/>
      <c r="I7794" s="74"/>
      <c r="J7794" s="74"/>
      <c r="K7794" s="74"/>
      <c r="L7794" s="74"/>
      <c r="M7794" s="74"/>
      <c r="N7794" s="74"/>
      <c r="O7794" s="74"/>
      <c r="P7794" s="74"/>
      <c r="Q7794" s="78"/>
      <c r="AR7794">
        <f t="shared" si="491"/>
        <v>0</v>
      </c>
      <c r="AS7794">
        <f t="shared" si="492"/>
        <v>0</v>
      </c>
      <c r="AT7794">
        <f t="shared" si="490"/>
        <v>0</v>
      </c>
    </row>
    <row r="7795" spans="2:46" ht="15.75" customHeight="1">
      <c r="B7795" t="str">
        <f t="shared" si="489"/>
        <v/>
      </c>
      <c r="C7795" s="73"/>
      <c r="D7795" s="73"/>
      <c r="E7795" s="77"/>
      <c r="F7795" s="74"/>
      <c r="G7795" s="73"/>
      <c r="H7795" s="74"/>
      <c r="I7795" s="74"/>
      <c r="J7795" s="74"/>
      <c r="K7795" s="74"/>
      <c r="L7795" s="74"/>
      <c r="M7795" s="74"/>
      <c r="N7795" s="74"/>
      <c r="O7795" s="74"/>
      <c r="P7795" s="74"/>
      <c r="Q7795" s="78"/>
      <c r="AR7795">
        <f t="shared" si="491"/>
        <v>0</v>
      </c>
      <c r="AS7795">
        <f t="shared" si="492"/>
        <v>0</v>
      </c>
      <c r="AT7795">
        <f t="shared" si="490"/>
        <v>0</v>
      </c>
    </row>
    <row r="7796" spans="2:46" ht="15.75" customHeight="1">
      <c r="B7796" t="str">
        <f t="shared" si="489"/>
        <v/>
      </c>
      <c r="C7796" s="73"/>
      <c r="D7796" s="73"/>
      <c r="E7796" s="77"/>
      <c r="F7796" s="74"/>
      <c r="G7796" s="73"/>
      <c r="H7796" s="74"/>
      <c r="I7796" s="74"/>
      <c r="J7796" s="74"/>
      <c r="K7796" s="74"/>
      <c r="L7796" s="74"/>
      <c r="M7796" s="74"/>
      <c r="N7796" s="74"/>
      <c r="O7796" s="74"/>
      <c r="P7796" s="74"/>
      <c r="Q7796" s="78"/>
      <c r="AR7796">
        <f t="shared" si="491"/>
        <v>0</v>
      </c>
      <c r="AS7796">
        <f t="shared" si="492"/>
        <v>0</v>
      </c>
      <c r="AT7796">
        <f t="shared" si="490"/>
        <v>0</v>
      </c>
    </row>
    <row r="7797" spans="2:46" ht="15.75" customHeight="1">
      <c r="B7797" t="str">
        <f t="shared" si="489"/>
        <v/>
      </c>
      <c r="C7797" s="73"/>
      <c r="D7797" s="73"/>
      <c r="E7797" s="77"/>
      <c r="F7797" s="74"/>
      <c r="G7797" s="73"/>
      <c r="H7797" s="74"/>
      <c r="I7797" s="74"/>
      <c r="J7797" s="74"/>
      <c r="K7797" s="74"/>
      <c r="L7797" s="74"/>
      <c r="M7797" s="74"/>
      <c r="N7797" s="74"/>
      <c r="O7797" s="74"/>
      <c r="P7797" s="74"/>
      <c r="Q7797" s="78"/>
      <c r="AR7797">
        <f t="shared" si="491"/>
        <v>0</v>
      </c>
      <c r="AS7797">
        <f t="shared" si="492"/>
        <v>0</v>
      </c>
      <c r="AT7797">
        <f t="shared" si="490"/>
        <v>0</v>
      </c>
    </row>
    <row r="7798" spans="2:46" ht="15.75" customHeight="1">
      <c r="B7798" t="str">
        <f t="shared" si="489"/>
        <v/>
      </c>
      <c r="C7798" s="73"/>
      <c r="D7798" s="73"/>
      <c r="E7798" s="77"/>
      <c r="F7798" s="74"/>
      <c r="G7798" s="73"/>
      <c r="H7798" s="74"/>
      <c r="I7798" s="74"/>
      <c r="J7798" s="74"/>
      <c r="K7798" s="74"/>
      <c r="L7798" s="74"/>
      <c r="M7798" s="74"/>
      <c r="N7798" s="74"/>
      <c r="O7798" s="74"/>
      <c r="P7798" s="74"/>
      <c r="Q7798" s="78"/>
      <c r="AR7798">
        <f t="shared" si="491"/>
        <v>0</v>
      </c>
      <c r="AS7798">
        <f t="shared" si="492"/>
        <v>0</v>
      </c>
      <c r="AT7798">
        <f t="shared" si="490"/>
        <v>0</v>
      </c>
    </row>
    <row r="7799" spans="2:46" ht="15.75" customHeight="1">
      <c r="B7799" t="str">
        <f t="shared" si="489"/>
        <v/>
      </c>
      <c r="C7799" s="73"/>
      <c r="D7799" s="73"/>
      <c r="E7799" s="77"/>
      <c r="F7799" s="74"/>
      <c r="G7799" s="73"/>
      <c r="H7799" s="74"/>
      <c r="I7799" s="74"/>
      <c r="J7799" s="74"/>
      <c r="K7799" s="74"/>
      <c r="L7799" s="74"/>
      <c r="M7799" s="74"/>
      <c r="N7799" s="74"/>
      <c r="O7799" s="74"/>
      <c r="P7799" s="74"/>
      <c r="Q7799" s="78"/>
      <c r="AR7799">
        <f t="shared" si="491"/>
        <v>0</v>
      </c>
      <c r="AS7799">
        <f t="shared" si="492"/>
        <v>0</v>
      </c>
      <c r="AT7799">
        <f t="shared" si="490"/>
        <v>0</v>
      </c>
    </row>
    <row r="7800" spans="2:46" ht="15.75" customHeight="1">
      <c r="B7800" t="str">
        <f t="shared" si="489"/>
        <v/>
      </c>
      <c r="C7800" s="73"/>
      <c r="D7800" s="73"/>
      <c r="E7800" s="77"/>
      <c r="F7800" s="74"/>
      <c r="G7800" s="73"/>
      <c r="H7800" s="74"/>
      <c r="I7800" s="74"/>
      <c r="J7800" s="74"/>
      <c r="K7800" s="74"/>
      <c r="L7800" s="74"/>
      <c r="M7800" s="74"/>
      <c r="N7800" s="74"/>
      <c r="O7800" s="74"/>
      <c r="P7800" s="74"/>
      <c r="Q7800" s="78"/>
      <c r="AR7800">
        <f t="shared" si="491"/>
        <v>0</v>
      </c>
      <c r="AS7800">
        <f t="shared" si="492"/>
        <v>0</v>
      </c>
      <c r="AT7800">
        <f t="shared" si="490"/>
        <v>0</v>
      </c>
    </row>
    <row r="7801" spans="2:46" ht="15.75" customHeight="1">
      <c r="B7801" t="str">
        <f t="shared" si="489"/>
        <v/>
      </c>
      <c r="C7801" s="73"/>
      <c r="D7801" s="73"/>
      <c r="E7801" s="77"/>
      <c r="F7801" s="74"/>
      <c r="G7801" s="73"/>
      <c r="H7801" s="74"/>
      <c r="I7801" s="74"/>
      <c r="J7801" s="74"/>
      <c r="K7801" s="74"/>
      <c r="L7801" s="74"/>
      <c r="M7801" s="74"/>
      <c r="N7801" s="74"/>
      <c r="O7801" s="74"/>
      <c r="P7801" s="74"/>
      <c r="Q7801" s="78"/>
      <c r="AR7801">
        <f t="shared" si="491"/>
        <v>0</v>
      </c>
      <c r="AS7801">
        <f t="shared" si="492"/>
        <v>0</v>
      </c>
      <c r="AT7801">
        <f t="shared" si="490"/>
        <v>0</v>
      </c>
    </row>
    <row r="7802" spans="2:46" ht="15.75" customHeight="1">
      <c r="B7802" t="str">
        <f t="shared" si="489"/>
        <v/>
      </c>
      <c r="C7802" s="73"/>
      <c r="D7802" s="73"/>
      <c r="E7802" s="77"/>
      <c r="F7802" s="74"/>
      <c r="G7802" s="73"/>
      <c r="H7802" s="74"/>
      <c r="I7802" s="74"/>
      <c r="J7802" s="74"/>
      <c r="K7802" s="74"/>
      <c r="L7802" s="74"/>
      <c r="M7802" s="74"/>
      <c r="N7802" s="74"/>
      <c r="O7802" s="74"/>
      <c r="P7802" s="74"/>
      <c r="Q7802" s="78"/>
      <c r="AR7802">
        <f t="shared" si="491"/>
        <v>0</v>
      </c>
      <c r="AS7802">
        <f t="shared" si="492"/>
        <v>0</v>
      </c>
      <c r="AT7802">
        <f t="shared" si="490"/>
        <v>0</v>
      </c>
    </row>
    <row r="7803" spans="2:46" ht="15.75" customHeight="1">
      <c r="B7803" t="str">
        <f t="shared" si="489"/>
        <v/>
      </c>
      <c r="C7803" s="73"/>
      <c r="D7803" s="73"/>
      <c r="E7803" s="77"/>
      <c r="F7803" s="74"/>
      <c r="G7803" s="73"/>
      <c r="H7803" s="74"/>
      <c r="I7803" s="74"/>
      <c r="J7803" s="74"/>
      <c r="K7803" s="74"/>
      <c r="L7803" s="74"/>
      <c r="M7803" s="74"/>
      <c r="N7803" s="74"/>
      <c r="O7803" s="74"/>
      <c r="P7803" s="74"/>
      <c r="Q7803" s="78"/>
      <c r="AR7803">
        <f t="shared" si="491"/>
        <v>0</v>
      </c>
      <c r="AS7803">
        <f t="shared" si="492"/>
        <v>0</v>
      </c>
      <c r="AT7803">
        <f t="shared" si="490"/>
        <v>0</v>
      </c>
    </row>
    <row r="7804" spans="2:46" ht="15.75" customHeight="1">
      <c r="B7804" t="str">
        <f t="shared" si="489"/>
        <v/>
      </c>
      <c r="C7804" s="73"/>
      <c r="D7804" s="73"/>
      <c r="E7804" s="77"/>
      <c r="F7804" s="74"/>
      <c r="G7804" s="73"/>
      <c r="H7804" s="74"/>
      <c r="I7804" s="74"/>
      <c r="J7804" s="74"/>
      <c r="K7804" s="74"/>
      <c r="L7804" s="74"/>
      <c r="M7804" s="74"/>
      <c r="N7804" s="74"/>
      <c r="O7804" s="74"/>
      <c r="P7804" s="74"/>
      <c r="Q7804" s="78"/>
      <c r="AR7804">
        <f t="shared" si="491"/>
        <v>0</v>
      </c>
      <c r="AS7804">
        <f t="shared" si="492"/>
        <v>0</v>
      </c>
      <c r="AT7804">
        <f t="shared" si="490"/>
        <v>0</v>
      </c>
    </row>
    <row r="7805" spans="2:46" ht="15.75" customHeight="1">
      <c r="B7805" t="str">
        <f t="shared" si="489"/>
        <v/>
      </c>
      <c r="C7805" s="73"/>
      <c r="D7805" s="73"/>
      <c r="E7805" s="77"/>
      <c r="F7805" s="74"/>
      <c r="G7805" s="73"/>
      <c r="H7805" s="74"/>
      <c r="I7805" s="74"/>
      <c r="J7805" s="74"/>
      <c r="K7805" s="74"/>
      <c r="L7805" s="74"/>
      <c r="M7805" s="74"/>
      <c r="N7805" s="74"/>
      <c r="O7805" s="74"/>
      <c r="P7805" s="74"/>
      <c r="Q7805" s="78"/>
      <c r="AR7805">
        <f t="shared" si="491"/>
        <v>0</v>
      </c>
      <c r="AS7805">
        <f t="shared" si="492"/>
        <v>0</v>
      </c>
      <c r="AT7805">
        <f t="shared" si="490"/>
        <v>0</v>
      </c>
    </row>
    <row r="7806" spans="2:46" ht="15.75" customHeight="1">
      <c r="B7806" t="str">
        <f t="shared" si="489"/>
        <v/>
      </c>
      <c r="C7806" s="73"/>
      <c r="D7806" s="73"/>
      <c r="E7806" s="77"/>
      <c r="F7806" s="74"/>
      <c r="G7806" s="73"/>
      <c r="H7806" s="74"/>
      <c r="I7806" s="74"/>
      <c r="J7806" s="74"/>
      <c r="K7806" s="74"/>
      <c r="L7806" s="74"/>
      <c r="M7806" s="74"/>
      <c r="N7806" s="74"/>
      <c r="O7806" s="74"/>
      <c r="P7806" s="74"/>
      <c r="Q7806" s="78"/>
      <c r="AR7806">
        <f t="shared" si="491"/>
        <v>0</v>
      </c>
      <c r="AS7806">
        <f t="shared" si="492"/>
        <v>0</v>
      </c>
      <c r="AT7806">
        <f t="shared" si="490"/>
        <v>0</v>
      </c>
    </row>
    <row r="7807" spans="2:46" ht="15.75" customHeight="1">
      <c r="B7807" t="str">
        <f t="shared" si="489"/>
        <v/>
      </c>
      <c r="C7807" s="73"/>
      <c r="D7807" s="73"/>
      <c r="E7807" s="77"/>
      <c r="F7807" s="74"/>
      <c r="G7807" s="73"/>
      <c r="H7807" s="74"/>
      <c r="I7807" s="74"/>
      <c r="J7807" s="74"/>
      <c r="K7807" s="74"/>
      <c r="L7807" s="74"/>
      <c r="M7807" s="74"/>
      <c r="N7807" s="74"/>
      <c r="O7807" s="74"/>
      <c r="P7807" s="74"/>
      <c r="Q7807" s="78"/>
      <c r="AR7807">
        <f t="shared" si="491"/>
        <v>0</v>
      </c>
      <c r="AS7807">
        <f t="shared" si="492"/>
        <v>0</v>
      </c>
      <c r="AT7807">
        <f t="shared" si="490"/>
        <v>0</v>
      </c>
    </row>
    <row r="7808" spans="2:46" ht="15.75" customHeight="1">
      <c r="B7808" t="str">
        <f t="shared" si="489"/>
        <v/>
      </c>
      <c r="C7808" s="73"/>
      <c r="D7808" s="73"/>
      <c r="E7808" s="77"/>
      <c r="F7808" s="74"/>
      <c r="G7808" s="73"/>
      <c r="H7808" s="74"/>
      <c r="I7808" s="74"/>
      <c r="J7808" s="74"/>
      <c r="K7808" s="74"/>
      <c r="L7808" s="74"/>
      <c r="M7808" s="74"/>
      <c r="N7808" s="74"/>
      <c r="O7808" s="74"/>
      <c r="P7808" s="74"/>
      <c r="Q7808" s="78"/>
      <c r="AR7808">
        <f t="shared" si="491"/>
        <v>0</v>
      </c>
      <c r="AS7808">
        <f t="shared" si="492"/>
        <v>0</v>
      </c>
      <c r="AT7808">
        <f t="shared" si="490"/>
        <v>0</v>
      </c>
    </row>
    <row r="7809" spans="2:46" ht="15.75" customHeight="1">
      <c r="B7809" t="str">
        <f t="shared" si="489"/>
        <v/>
      </c>
      <c r="C7809" s="73"/>
      <c r="D7809" s="73"/>
      <c r="E7809" s="77"/>
      <c r="F7809" s="74"/>
      <c r="G7809" s="73"/>
      <c r="H7809" s="74"/>
      <c r="I7809" s="74"/>
      <c r="J7809" s="74"/>
      <c r="K7809" s="74"/>
      <c r="L7809" s="74"/>
      <c r="M7809" s="74"/>
      <c r="N7809" s="74"/>
      <c r="O7809" s="74"/>
      <c r="P7809" s="74"/>
      <c r="Q7809" s="78"/>
      <c r="AR7809">
        <f t="shared" si="491"/>
        <v>0</v>
      </c>
      <c r="AS7809">
        <f t="shared" si="492"/>
        <v>0</v>
      </c>
      <c r="AT7809">
        <f t="shared" si="490"/>
        <v>0</v>
      </c>
    </row>
    <row r="7810" spans="2:46" ht="15.75" customHeight="1">
      <c r="B7810" t="str">
        <f t="shared" ref="B7810:B7873" si="493">D7810&amp;Q7810&amp;E7810</f>
        <v/>
      </c>
      <c r="C7810" s="73"/>
      <c r="D7810" s="73"/>
      <c r="E7810" s="77"/>
      <c r="F7810" s="74"/>
      <c r="G7810" s="73"/>
      <c r="H7810" s="74"/>
      <c r="I7810" s="74"/>
      <c r="J7810" s="74"/>
      <c r="K7810" s="74"/>
      <c r="L7810" s="74"/>
      <c r="M7810" s="74"/>
      <c r="N7810" s="74"/>
      <c r="O7810" s="74"/>
      <c r="P7810" s="74"/>
      <c r="Q7810" s="78"/>
      <c r="AR7810">
        <f t="shared" si="491"/>
        <v>0</v>
      </c>
      <c r="AS7810">
        <f t="shared" si="492"/>
        <v>0</v>
      </c>
      <c r="AT7810">
        <f t="shared" ref="AT7810:AT7873" si="494">AR7810-AS7810</f>
        <v>0</v>
      </c>
    </row>
    <row r="7811" spans="2:46" ht="15.75" customHeight="1">
      <c r="B7811" t="str">
        <f t="shared" si="493"/>
        <v/>
      </c>
      <c r="C7811" s="73"/>
      <c r="D7811" s="73"/>
      <c r="E7811" s="77"/>
      <c r="F7811" s="74"/>
      <c r="G7811" s="73"/>
      <c r="H7811" s="74"/>
      <c r="I7811" s="74"/>
      <c r="J7811" s="74"/>
      <c r="K7811" s="74"/>
      <c r="L7811" s="74"/>
      <c r="M7811" s="74"/>
      <c r="N7811" s="74"/>
      <c r="O7811" s="74"/>
      <c r="P7811" s="74"/>
      <c r="Q7811" s="78"/>
      <c r="AR7811">
        <f t="shared" si="491"/>
        <v>0</v>
      </c>
      <c r="AS7811">
        <f t="shared" si="492"/>
        <v>0</v>
      </c>
      <c r="AT7811">
        <f t="shared" si="494"/>
        <v>0</v>
      </c>
    </row>
    <row r="7812" spans="2:46" ht="15.75" customHeight="1">
      <c r="B7812" t="str">
        <f t="shared" si="493"/>
        <v/>
      </c>
      <c r="C7812" s="73"/>
      <c r="D7812" s="73"/>
      <c r="E7812" s="77"/>
      <c r="F7812" s="74"/>
      <c r="G7812" s="73"/>
      <c r="H7812" s="74"/>
      <c r="I7812" s="74"/>
      <c r="J7812" s="74"/>
      <c r="K7812" s="74"/>
      <c r="L7812" s="74"/>
      <c r="M7812" s="74"/>
      <c r="N7812" s="74"/>
      <c r="O7812" s="74"/>
      <c r="P7812" s="74"/>
      <c r="Q7812" s="78"/>
      <c r="AR7812">
        <f t="shared" si="491"/>
        <v>0</v>
      </c>
      <c r="AS7812">
        <f t="shared" si="492"/>
        <v>0</v>
      </c>
      <c r="AT7812">
        <f t="shared" si="494"/>
        <v>0</v>
      </c>
    </row>
    <row r="7813" spans="2:46" ht="15.75" customHeight="1">
      <c r="B7813" t="str">
        <f t="shared" si="493"/>
        <v/>
      </c>
      <c r="C7813" s="73"/>
      <c r="D7813" s="73"/>
      <c r="E7813" s="77"/>
      <c r="F7813" s="74"/>
      <c r="G7813" s="73"/>
      <c r="H7813" s="74"/>
      <c r="I7813" s="74"/>
      <c r="J7813" s="74"/>
      <c r="K7813" s="74"/>
      <c r="L7813" s="74"/>
      <c r="M7813" s="74"/>
      <c r="N7813" s="74"/>
      <c r="O7813" s="74"/>
      <c r="P7813" s="74"/>
      <c r="Q7813" s="78"/>
      <c r="AR7813">
        <f t="shared" si="491"/>
        <v>0</v>
      </c>
      <c r="AS7813">
        <f t="shared" si="492"/>
        <v>0</v>
      </c>
      <c r="AT7813">
        <f t="shared" si="494"/>
        <v>0</v>
      </c>
    </row>
    <row r="7814" spans="2:46" ht="15.75" customHeight="1">
      <c r="B7814" t="str">
        <f t="shared" si="493"/>
        <v/>
      </c>
      <c r="C7814" s="73"/>
      <c r="D7814" s="73"/>
      <c r="E7814" s="77"/>
      <c r="F7814" s="74"/>
      <c r="G7814" s="73"/>
      <c r="H7814" s="74"/>
      <c r="I7814" s="74"/>
      <c r="J7814" s="74"/>
      <c r="K7814" s="74"/>
      <c r="L7814" s="74"/>
      <c r="M7814" s="74"/>
      <c r="N7814" s="74"/>
      <c r="O7814" s="74"/>
      <c r="P7814" s="74"/>
      <c r="Q7814" s="78"/>
      <c r="AR7814">
        <f t="shared" si="491"/>
        <v>0</v>
      </c>
      <c r="AS7814">
        <f t="shared" si="492"/>
        <v>0</v>
      </c>
      <c r="AT7814">
        <f t="shared" si="494"/>
        <v>0</v>
      </c>
    </row>
    <row r="7815" spans="2:46" ht="15.75" customHeight="1">
      <c r="B7815" t="str">
        <f t="shared" si="493"/>
        <v/>
      </c>
      <c r="C7815" s="73"/>
      <c r="D7815" s="73"/>
      <c r="E7815" s="77"/>
      <c r="F7815" s="74"/>
      <c r="G7815" s="73"/>
      <c r="H7815" s="74"/>
      <c r="I7815" s="74"/>
      <c r="J7815" s="74"/>
      <c r="K7815" s="74"/>
      <c r="L7815" s="74"/>
      <c r="M7815" s="74"/>
      <c r="N7815" s="74"/>
      <c r="O7815" s="74"/>
      <c r="P7815" s="74"/>
      <c r="Q7815" s="78"/>
      <c r="AR7815">
        <f t="shared" si="491"/>
        <v>0</v>
      </c>
      <c r="AS7815">
        <f t="shared" si="492"/>
        <v>0</v>
      </c>
      <c r="AT7815">
        <f t="shared" si="494"/>
        <v>0</v>
      </c>
    </row>
    <row r="7816" spans="2:46" ht="15.75" customHeight="1">
      <c r="B7816" t="str">
        <f t="shared" si="493"/>
        <v/>
      </c>
      <c r="C7816" s="73"/>
      <c r="D7816" s="73"/>
      <c r="E7816" s="77"/>
      <c r="F7816" s="74"/>
      <c r="G7816" s="73"/>
      <c r="H7816" s="74"/>
      <c r="I7816" s="74"/>
      <c r="J7816" s="74"/>
      <c r="K7816" s="74"/>
      <c r="L7816" s="74"/>
      <c r="M7816" s="74"/>
      <c r="N7816" s="74"/>
      <c r="O7816" s="74"/>
      <c r="P7816" s="74"/>
      <c r="Q7816" s="78"/>
      <c r="AR7816">
        <f t="shared" ref="AR7816:AR7879" si="495">IF($AU$2&lt;&gt;5,NA(),IF(D7816=D7815,0,IF(AND(D17317=D7816,D7817=D7816),O7816+O7817+O17317,IF(D7817=D7816,O7817+O7816,O7816))))</f>
        <v>0</v>
      </c>
      <c r="AS7816">
        <f t="shared" ref="AS7816:AS7879" si="496">IF($AU$2&lt;&gt;5,NA(),IF(D7816=D7815,0,IF(AND(D17317=D7816,D7817=D7816),P7816+P7817+P17317,IF(D7817=D7816,P7817+P7816,P7816))))</f>
        <v>0</v>
      </c>
      <c r="AT7816">
        <f t="shared" si="494"/>
        <v>0</v>
      </c>
    </row>
    <row r="7817" spans="2:46" ht="15.75" customHeight="1">
      <c r="B7817" t="str">
        <f t="shared" si="493"/>
        <v/>
      </c>
      <c r="C7817" s="73"/>
      <c r="D7817" s="73"/>
      <c r="E7817" s="77"/>
      <c r="F7817" s="74"/>
      <c r="G7817" s="73"/>
      <c r="H7817" s="74"/>
      <c r="I7817" s="74"/>
      <c r="J7817" s="74"/>
      <c r="K7817" s="74"/>
      <c r="L7817" s="74"/>
      <c r="M7817" s="74"/>
      <c r="N7817" s="74"/>
      <c r="O7817" s="74"/>
      <c r="P7817" s="74"/>
      <c r="Q7817" s="78"/>
      <c r="AR7817">
        <f t="shared" si="495"/>
        <v>0</v>
      </c>
      <c r="AS7817">
        <f t="shared" si="496"/>
        <v>0</v>
      </c>
      <c r="AT7817">
        <f t="shared" si="494"/>
        <v>0</v>
      </c>
    </row>
    <row r="7818" spans="2:46" ht="15.75" customHeight="1">
      <c r="B7818" t="str">
        <f t="shared" si="493"/>
        <v/>
      </c>
      <c r="C7818" s="73"/>
      <c r="D7818" s="73"/>
      <c r="E7818" s="77"/>
      <c r="F7818" s="74"/>
      <c r="G7818" s="73"/>
      <c r="H7818" s="74"/>
      <c r="I7818" s="74"/>
      <c r="J7818" s="74"/>
      <c r="K7818" s="74"/>
      <c r="L7818" s="74"/>
      <c r="M7818" s="74"/>
      <c r="N7818" s="74"/>
      <c r="O7818" s="74"/>
      <c r="P7818" s="74"/>
      <c r="Q7818" s="78"/>
      <c r="AR7818">
        <f t="shared" si="495"/>
        <v>0</v>
      </c>
      <c r="AS7818">
        <f t="shared" si="496"/>
        <v>0</v>
      </c>
      <c r="AT7818">
        <f t="shared" si="494"/>
        <v>0</v>
      </c>
    </row>
    <row r="7819" spans="2:46" ht="15.75" customHeight="1">
      <c r="B7819" t="str">
        <f t="shared" si="493"/>
        <v/>
      </c>
      <c r="C7819" s="73"/>
      <c r="D7819" s="73"/>
      <c r="E7819" s="77"/>
      <c r="F7819" s="74"/>
      <c r="G7819" s="73"/>
      <c r="H7819" s="74"/>
      <c r="I7819" s="74"/>
      <c r="J7819" s="74"/>
      <c r="K7819" s="74"/>
      <c r="L7819" s="74"/>
      <c r="M7819" s="74"/>
      <c r="N7819" s="74"/>
      <c r="O7819" s="74"/>
      <c r="P7819" s="74"/>
      <c r="Q7819" s="78"/>
      <c r="AR7819">
        <f t="shared" si="495"/>
        <v>0</v>
      </c>
      <c r="AS7819">
        <f t="shared" si="496"/>
        <v>0</v>
      </c>
      <c r="AT7819">
        <f t="shared" si="494"/>
        <v>0</v>
      </c>
    </row>
    <row r="7820" spans="2:46" ht="15.75" customHeight="1">
      <c r="B7820" t="str">
        <f t="shared" si="493"/>
        <v/>
      </c>
      <c r="C7820" s="73"/>
      <c r="D7820" s="73"/>
      <c r="E7820" s="77"/>
      <c r="F7820" s="74"/>
      <c r="G7820" s="73"/>
      <c r="H7820" s="74"/>
      <c r="I7820" s="74"/>
      <c r="J7820" s="74"/>
      <c r="K7820" s="74"/>
      <c r="L7820" s="74"/>
      <c r="M7820" s="74"/>
      <c r="N7820" s="74"/>
      <c r="O7820" s="74"/>
      <c r="P7820" s="74"/>
      <c r="Q7820" s="78"/>
      <c r="AR7820">
        <f t="shared" si="495"/>
        <v>0</v>
      </c>
      <c r="AS7820">
        <f t="shared" si="496"/>
        <v>0</v>
      </c>
      <c r="AT7820">
        <f t="shared" si="494"/>
        <v>0</v>
      </c>
    </row>
    <row r="7821" spans="2:46" ht="15.75" customHeight="1">
      <c r="B7821" t="str">
        <f t="shared" si="493"/>
        <v/>
      </c>
      <c r="C7821" s="73"/>
      <c r="D7821" s="73"/>
      <c r="E7821" s="77"/>
      <c r="F7821" s="74"/>
      <c r="G7821" s="73"/>
      <c r="H7821" s="74"/>
      <c r="I7821" s="74"/>
      <c r="J7821" s="74"/>
      <c r="K7821" s="74"/>
      <c r="L7821" s="74"/>
      <c r="M7821" s="74"/>
      <c r="N7821" s="74"/>
      <c r="O7821" s="74"/>
      <c r="P7821" s="74"/>
      <c r="Q7821" s="78"/>
      <c r="AR7821">
        <f t="shared" si="495"/>
        <v>0</v>
      </c>
      <c r="AS7821">
        <f t="shared" si="496"/>
        <v>0</v>
      </c>
      <c r="AT7821">
        <f t="shared" si="494"/>
        <v>0</v>
      </c>
    </row>
    <row r="7822" spans="2:46" ht="15.75" customHeight="1">
      <c r="B7822" t="str">
        <f t="shared" si="493"/>
        <v/>
      </c>
      <c r="C7822" s="73"/>
      <c r="D7822" s="73"/>
      <c r="E7822" s="77"/>
      <c r="F7822" s="74"/>
      <c r="G7822" s="73"/>
      <c r="H7822" s="74"/>
      <c r="I7822" s="74"/>
      <c r="J7822" s="74"/>
      <c r="K7822" s="74"/>
      <c r="L7822" s="74"/>
      <c r="M7822" s="74"/>
      <c r="N7822" s="74"/>
      <c r="O7822" s="74"/>
      <c r="P7822" s="74"/>
      <c r="Q7822" s="78"/>
      <c r="AR7822">
        <f t="shared" si="495"/>
        <v>0</v>
      </c>
      <c r="AS7822">
        <f t="shared" si="496"/>
        <v>0</v>
      </c>
      <c r="AT7822">
        <f t="shared" si="494"/>
        <v>0</v>
      </c>
    </row>
    <row r="7823" spans="2:46" ht="15.75" customHeight="1">
      <c r="B7823" t="str">
        <f t="shared" si="493"/>
        <v/>
      </c>
      <c r="C7823" s="73"/>
      <c r="D7823" s="73"/>
      <c r="E7823" s="77"/>
      <c r="F7823" s="74"/>
      <c r="G7823" s="73"/>
      <c r="H7823" s="74"/>
      <c r="I7823" s="74"/>
      <c r="J7823" s="74"/>
      <c r="K7823" s="74"/>
      <c r="L7823" s="74"/>
      <c r="M7823" s="74"/>
      <c r="N7823" s="74"/>
      <c r="O7823" s="74"/>
      <c r="P7823" s="74"/>
      <c r="Q7823" s="78"/>
      <c r="AR7823">
        <f t="shared" si="495"/>
        <v>0</v>
      </c>
      <c r="AS7823">
        <f t="shared" si="496"/>
        <v>0</v>
      </c>
      <c r="AT7823">
        <f t="shared" si="494"/>
        <v>0</v>
      </c>
    </row>
    <row r="7824" spans="2:46" ht="15.75" customHeight="1">
      <c r="B7824" t="str">
        <f t="shared" si="493"/>
        <v/>
      </c>
      <c r="C7824" s="73"/>
      <c r="D7824" s="73"/>
      <c r="E7824" s="77"/>
      <c r="F7824" s="74"/>
      <c r="G7824" s="73"/>
      <c r="H7824" s="74"/>
      <c r="I7824" s="74"/>
      <c r="J7824" s="74"/>
      <c r="K7824" s="74"/>
      <c r="L7824" s="74"/>
      <c r="M7824" s="74"/>
      <c r="N7824" s="74"/>
      <c r="O7824" s="74"/>
      <c r="P7824" s="74"/>
      <c r="Q7824" s="78"/>
      <c r="AR7824">
        <f t="shared" si="495"/>
        <v>0</v>
      </c>
      <c r="AS7824">
        <f t="shared" si="496"/>
        <v>0</v>
      </c>
      <c r="AT7824">
        <f t="shared" si="494"/>
        <v>0</v>
      </c>
    </row>
    <row r="7825" spans="2:46" ht="15.75" customHeight="1">
      <c r="B7825" t="str">
        <f t="shared" si="493"/>
        <v/>
      </c>
      <c r="C7825" s="73"/>
      <c r="D7825" s="73"/>
      <c r="E7825" s="77"/>
      <c r="F7825" s="74"/>
      <c r="G7825" s="73"/>
      <c r="H7825" s="74"/>
      <c r="I7825" s="74"/>
      <c r="J7825" s="74"/>
      <c r="K7825" s="74"/>
      <c r="L7825" s="74"/>
      <c r="M7825" s="74"/>
      <c r="N7825" s="74"/>
      <c r="O7825" s="74"/>
      <c r="P7825" s="74"/>
      <c r="Q7825" s="78"/>
      <c r="AR7825">
        <f t="shared" si="495"/>
        <v>0</v>
      </c>
      <c r="AS7825">
        <f t="shared" si="496"/>
        <v>0</v>
      </c>
      <c r="AT7825">
        <f t="shared" si="494"/>
        <v>0</v>
      </c>
    </row>
    <row r="7826" spans="2:46" ht="15.75" customHeight="1">
      <c r="B7826" t="str">
        <f t="shared" si="493"/>
        <v/>
      </c>
      <c r="C7826" s="73"/>
      <c r="D7826" s="73"/>
      <c r="E7826" s="77"/>
      <c r="F7826" s="74"/>
      <c r="G7826" s="73"/>
      <c r="H7826" s="74"/>
      <c r="I7826" s="74"/>
      <c r="J7826" s="74"/>
      <c r="K7826" s="74"/>
      <c r="L7826" s="74"/>
      <c r="M7826" s="74"/>
      <c r="N7826" s="74"/>
      <c r="O7826" s="74"/>
      <c r="P7826" s="74"/>
      <c r="Q7826" s="78"/>
      <c r="AR7826">
        <f t="shared" si="495"/>
        <v>0</v>
      </c>
      <c r="AS7826">
        <f t="shared" si="496"/>
        <v>0</v>
      </c>
      <c r="AT7826">
        <f t="shared" si="494"/>
        <v>0</v>
      </c>
    </row>
    <row r="7827" spans="2:46" ht="15.75" customHeight="1">
      <c r="B7827" t="str">
        <f t="shared" si="493"/>
        <v/>
      </c>
      <c r="C7827" s="73"/>
      <c r="D7827" s="73"/>
      <c r="E7827" s="77"/>
      <c r="F7827" s="74"/>
      <c r="G7827" s="73"/>
      <c r="H7827" s="74"/>
      <c r="I7827" s="74"/>
      <c r="J7827" s="74"/>
      <c r="K7827" s="74"/>
      <c r="L7827" s="74"/>
      <c r="M7827" s="74"/>
      <c r="N7827" s="74"/>
      <c r="O7827" s="74"/>
      <c r="P7827" s="74"/>
      <c r="Q7827" s="78"/>
      <c r="AR7827">
        <f t="shared" si="495"/>
        <v>0</v>
      </c>
      <c r="AS7827">
        <f t="shared" si="496"/>
        <v>0</v>
      </c>
      <c r="AT7827">
        <f t="shared" si="494"/>
        <v>0</v>
      </c>
    </row>
    <row r="7828" spans="2:46" ht="15.75" customHeight="1">
      <c r="B7828" t="str">
        <f t="shared" si="493"/>
        <v/>
      </c>
      <c r="C7828" s="73"/>
      <c r="D7828" s="73"/>
      <c r="E7828" s="77"/>
      <c r="F7828" s="74"/>
      <c r="G7828" s="73"/>
      <c r="H7828" s="74"/>
      <c r="I7828" s="74"/>
      <c r="J7828" s="74"/>
      <c r="K7828" s="74"/>
      <c r="L7828" s="74"/>
      <c r="M7828" s="74"/>
      <c r="N7828" s="74"/>
      <c r="O7828" s="74"/>
      <c r="P7828" s="74"/>
      <c r="Q7828" s="78"/>
      <c r="AR7828">
        <f t="shared" si="495"/>
        <v>0</v>
      </c>
      <c r="AS7828">
        <f t="shared" si="496"/>
        <v>0</v>
      </c>
      <c r="AT7828">
        <f t="shared" si="494"/>
        <v>0</v>
      </c>
    </row>
    <row r="7829" spans="2:46" ht="15.75" customHeight="1">
      <c r="B7829" t="str">
        <f t="shared" si="493"/>
        <v/>
      </c>
      <c r="C7829" s="73"/>
      <c r="D7829" s="73"/>
      <c r="E7829" s="77"/>
      <c r="F7829" s="74"/>
      <c r="G7829" s="73"/>
      <c r="H7829" s="74"/>
      <c r="I7829" s="74"/>
      <c r="J7829" s="74"/>
      <c r="K7829" s="74"/>
      <c r="L7829" s="74"/>
      <c r="M7829" s="74"/>
      <c r="N7829" s="74"/>
      <c r="O7829" s="74"/>
      <c r="P7829" s="74"/>
      <c r="Q7829" s="78"/>
      <c r="AR7829">
        <f t="shared" si="495"/>
        <v>0</v>
      </c>
      <c r="AS7829">
        <f t="shared" si="496"/>
        <v>0</v>
      </c>
      <c r="AT7829">
        <f t="shared" si="494"/>
        <v>0</v>
      </c>
    </row>
    <row r="7830" spans="2:46" ht="15.75" customHeight="1">
      <c r="B7830" t="str">
        <f t="shared" si="493"/>
        <v/>
      </c>
      <c r="C7830" s="73"/>
      <c r="D7830" s="73"/>
      <c r="E7830" s="77"/>
      <c r="F7830" s="74"/>
      <c r="G7830" s="73"/>
      <c r="H7830" s="74"/>
      <c r="I7830" s="74"/>
      <c r="J7830" s="74"/>
      <c r="K7830" s="74"/>
      <c r="L7830" s="74"/>
      <c r="M7830" s="74"/>
      <c r="N7830" s="74"/>
      <c r="O7830" s="74"/>
      <c r="P7830" s="74"/>
      <c r="Q7830" s="78"/>
      <c r="AR7830">
        <f t="shared" si="495"/>
        <v>0</v>
      </c>
      <c r="AS7830">
        <f t="shared" si="496"/>
        <v>0</v>
      </c>
      <c r="AT7830">
        <f t="shared" si="494"/>
        <v>0</v>
      </c>
    </row>
    <row r="7831" spans="2:46" ht="15.75" customHeight="1">
      <c r="B7831" t="str">
        <f t="shared" si="493"/>
        <v/>
      </c>
      <c r="C7831" s="73"/>
      <c r="D7831" s="73"/>
      <c r="E7831" s="77"/>
      <c r="F7831" s="74"/>
      <c r="G7831" s="73"/>
      <c r="H7831" s="74"/>
      <c r="I7831" s="74"/>
      <c r="J7831" s="74"/>
      <c r="K7831" s="74"/>
      <c r="L7831" s="74"/>
      <c r="M7831" s="74"/>
      <c r="N7831" s="74"/>
      <c r="O7831" s="74"/>
      <c r="P7831" s="74"/>
      <c r="Q7831" s="78"/>
      <c r="AR7831">
        <f t="shared" si="495"/>
        <v>0</v>
      </c>
      <c r="AS7831">
        <f t="shared" si="496"/>
        <v>0</v>
      </c>
      <c r="AT7831">
        <f t="shared" si="494"/>
        <v>0</v>
      </c>
    </row>
    <row r="7832" spans="2:46" ht="15.75" customHeight="1">
      <c r="B7832" t="str">
        <f t="shared" si="493"/>
        <v/>
      </c>
      <c r="C7832" s="73"/>
      <c r="D7832" s="73"/>
      <c r="E7832" s="77"/>
      <c r="F7832" s="74"/>
      <c r="G7832" s="73"/>
      <c r="H7832" s="74"/>
      <c r="I7832" s="74"/>
      <c r="J7832" s="74"/>
      <c r="K7832" s="74"/>
      <c r="L7832" s="74"/>
      <c r="M7832" s="74"/>
      <c r="N7832" s="74"/>
      <c r="O7832" s="74"/>
      <c r="P7832" s="74"/>
      <c r="Q7832" s="78"/>
      <c r="AR7832">
        <f t="shared" si="495"/>
        <v>0</v>
      </c>
      <c r="AS7832">
        <f t="shared" si="496"/>
        <v>0</v>
      </c>
      <c r="AT7832">
        <f t="shared" si="494"/>
        <v>0</v>
      </c>
    </row>
    <row r="7833" spans="2:46" ht="15.75" customHeight="1">
      <c r="B7833" t="str">
        <f t="shared" si="493"/>
        <v/>
      </c>
      <c r="C7833" s="73"/>
      <c r="D7833" s="73"/>
      <c r="E7833" s="77"/>
      <c r="F7833" s="74"/>
      <c r="G7833" s="73"/>
      <c r="H7833" s="74"/>
      <c r="I7833" s="74"/>
      <c r="J7833" s="74"/>
      <c r="K7833" s="74"/>
      <c r="L7833" s="74"/>
      <c r="M7833" s="74"/>
      <c r="N7833" s="74"/>
      <c r="O7833" s="74"/>
      <c r="P7833" s="74"/>
      <c r="Q7833" s="78"/>
      <c r="AR7833">
        <f t="shared" si="495"/>
        <v>0</v>
      </c>
      <c r="AS7833">
        <f t="shared" si="496"/>
        <v>0</v>
      </c>
      <c r="AT7833">
        <f t="shared" si="494"/>
        <v>0</v>
      </c>
    </row>
    <row r="7834" spans="2:46" ht="15.75" customHeight="1">
      <c r="B7834" t="str">
        <f t="shared" si="493"/>
        <v/>
      </c>
      <c r="C7834" s="73"/>
      <c r="D7834" s="73"/>
      <c r="E7834" s="77"/>
      <c r="F7834" s="74"/>
      <c r="G7834" s="73"/>
      <c r="H7834" s="74"/>
      <c r="I7834" s="74"/>
      <c r="J7834" s="74"/>
      <c r="K7834" s="74"/>
      <c r="L7834" s="74"/>
      <c r="M7834" s="74"/>
      <c r="N7834" s="74"/>
      <c r="O7834" s="74"/>
      <c r="P7834" s="74"/>
      <c r="Q7834" s="78"/>
      <c r="AR7834">
        <f t="shared" si="495"/>
        <v>0</v>
      </c>
      <c r="AS7834">
        <f t="shared" si="496"/>
        <v>0</v>
      </c>
      <c r="AT7834">
        <f t="shared" si="494"/>
        <v>0</v>
      </c>
    </row>
    <row r="7835" spans="2:46" ht="15.75" customHeight="1">
      <c r="B7835" t="str">
        <f t="shared" si="493"/>
        <v/>
      </c>
      <c r="C7835" s="73"/>
      <c r="D7835" s="73"/>
      <c r="E7835" s="77"/>
      <c r="F7835" s="74"/>
      <c r="G7835" s="73"/>
      <c r="H7835" s="74"/>
      <c r="I7835" s="74"/>
      <c r="J7835" s="74"/>
      <c r="K7835" s="74"/>
      <c r="L7835" s="74"/>
      <c r="M7835" s="74"/>
      <c r="N7835" s="74"/>
      <c r="O7835" s="74"/>
      <c r="P7835" s="74"/>
      <c r="Q7835" s="78"/>
      <c r="AR7835">
        <f t="shared" si="495"/>
        <v>0</v>
      </c>
      <c r="AS7835">
        <f t="shared" si="496"/>
        <v>0</v>
      </c>
      <c r="AT7835">
        <f t="shared" si="494"/>
        <v>0</v>
      </c>
    </row>
    <row r="7836" spans="2:46" ht="15.75" customHeight="1">
      <c r="B7836" t="str">
        <f t="shared" si="493"/>
        <v/>
      </c>
      <c r="C7836" s="73"/>
      <c r="D7836" s="73"/>
      <c r="E7836" s="77"/>
      <c r="F7836" s="74"/>
      <c r="G7836" s="73"/>
      <c r="H7836" s="74"/>
      <c r="I7836" s="74"/>
      <c r="J7836" s="74"/>
      <c r="K7836" s="74"/>
      <c r="L7836" s="74"/>
      <c r="M7836" s="74"/>
      <c r="N7836" s="74"/>
      <c r="O7836" s="74"/>
      <c r="P7836" s="74"/>
      <c r="Q7836" s="78"/>
      <c r="AR7836">
        <f t="shared" si="495"/>
        <v>0</v>
      </c>
      <c r="AS7836">
        <f t="shared" si="496"/>
        <v>0</v>
      </c>
      <c r="AT7836">
        <f t="shared" si="494"/>
        <v>0</v>
      </c>
    </row>
    <row r="7837" spans="2:46" ht="15.75" customHeight="1">
      <c r="B7837" t="str">
        <f t="shared" si="493"/>
        <v/>
      </c>
      <c r="C7837" s="73"/>
      <c r="D7837" s="73"/>
      <c r="E7837" s="77"/>
      <c r="F7837" s="74"/>
      <c r="G7837" s="73"/>
      <c r="H7837" s="74"/>
      <c r="I7837" s="74"/>
      <c r="J7837" s="74"/>
      <c r="K7837" s="74"/>
      <c r="L7837" s="74"/>
      <c r="M7837" s="74"/>
      <c r="N7837" s="74"/>
      <c r="O7837" s="74"/>
      <c r="P7837" s="74"/>
      <c r="Q7837" s="78"/>
      <c r="AR7837">
        <f t="shared" si="495"/>
        <v>0</v>
      </c>
      <c r="AS7837">
        <f t="shared" si="496"/>
        <v>0</v>
      </c>
      <c r="AT7837">
        <f t="shared" si="494"/>
        <v>0</v>
      </c>
    </row>
    <row r="7838" spans="2:46" ht="15.75" customHeight="1">
      <c r="B7838" t="str">
        <f t="shared" si="493"/>
        <v/>
      </c>
      <c r="C7838" s="73"/>
      <c r="D7838" s="73"/>
      <c r="E7838" s="77"/>
      <c r="F7838" s="74"/>
      <c r="G7838" s="73"/>
      <c r="H7838" s="74"/>
      <c r="I7838" s="74"/>
      <c r="J7838" s="74"/>
      <c r="K7838" s="74"/>
      <c r="L7838" s="74"/>
      <c r="M7838" s="74"/>
      <c r="N7838" s="74"/>
      <c r="O7838" s="74"/>
      <c r="P7838" s="74"/>
      <c r="Q7838" s="78"/>
      <c r="AR7838">
        <f t="shared" si="495"/>
        <v>0</v>
      </c>
      <c r="AS7838">
        <f t="shared" si="496"/>
        <v>0</v>
      </c>
      <c r="AT7838">
        <f t="shared" si="494"/>
        <v>0</v>
      </c>
    </row>
    <row r="7839" spans="2:46" ht="15.75" customHeight="1">
      <c r="B7839" t="str">
        <f t="shared" si="493"/>
        <v/>
      </c>
      <c r="C7839" s="73"/>
      <c r="D7839" s="73"/>
      <c r="E7839" s="77"/>
      <c r="F7839" s="74"/>
      <c r="G7839" s="73"/>
      <c r="H7839" s="74"/>
      <c r="I7839" s="74"/>
      <c r="J7839" s="74"/>
      <c r="K7839" s="74"/>
      <c r="L7839" s="74"/>
      <c r="M7839" s="74"/>
      <c r="N7839" s="74"/>
      <c r="O7839" s="74"/>
      <c r="P7839" s="74"/>
      <c r="Q7839" s="78"/>
      <c r="AR7839">
        <f t="shared" si="495"/>
        <v>0</v>
      </c>
      <c r="AS7839">
        <f t="shared" si="496"/>
        <v>0</v>
      </c>
      <c r="AT7839">
        <f t="shared" si="494"/>
        <v>0</v>
      </c>
    </row>
    <row r="7840" spans="2:46" ht="15.75" customHeight="1">
      <c r="B7840" t="str">
        <f t="shared" si="493"/>
        <v/>
      </c>
      <c r="C7840" s="73"/>
      <c r="D7840" s="73"/>
      <c r="E7840" s="77"/>
      <c r="F7840" s="74"/>
      <c r="G7840" s="73"/>
      <c r="H7840" s="74"/>
      <c r="I7840" s="74"/>
      <c r="J7840" s="74"/>
      <c r="K7840" s="74"/>
      <c r="L7840" s="74"/>
      <c r="M7840" s="74"/>
      <c r="N7840" s="74"/>
      <c r="O7840" s="74"/>
      <c r="P7840" s="74"/>
      <c r="Q7840" s="78"/>
      <c r="AR7840">
        <f t="shared" si="495"/>
        <v>0</v>
      </c>
      <c r="AS7840">
        <f t="shared" si="496"/>
        <v>0</v>
      </c>
      <c r="AT7840">
        <f t="shared" si="494"/>
        <v>0</v>
      </c>
    </row>
    <row r="7841" spans="2:46" ht="15.75" customHeight="1">
      <c r="B7841" t="str">
        <f t="shared" si="493"/>
        <v/>
      </c>
      <c r="C7841" s="73"/>
      <c r="D7841" s="73"/>
      <c r="E7841" s="77"/>
      <c r="F7841" s="74"/>
      <c r="G7841" s="73"/>
      <c r="H7841" s="74"/>
      <c r="I7841" s="74"/>
      <c r="J7841" s="74"/>
      <c r="K7841" s="74"/>
      <c r="L7841" s="74"/>
      <c r="M7841" s="74"/>
      <c r="N7841" s="74"/>
      <c r="O7841" s="74"/>
      <c r="P7841" s="74"/>
      <c r="Q7841" s="78"/>
      <c r="AR7841">
        <f t="shared" si="495"/>
        <v>0</v>
      </c>
      <c r="AS7841">
        <f t="shared" si="496"/>
        <v>0</v>
      </c>
      <c r="AT7841">
        <f t="shared" si="494"/>
        <v>0</v>
      </c>
    </row>
    <row r="7842" spans="2:46" ht="15.75" customHeight="1">
      <c r="B7842" t="str">
        <f t="shared" si="493"/>
        <v/>
      </c>
      <c r="C7842" s="73"/>
      <c r="D7842" s="73"/>
      <c r="E7842" s="77"/>
      <c r="F7842" s="74"/>
      <c r="G7842" s="73"/>
      <c r="H7842" s="74"/>
      <c r="I7842" s="74"/>
      <c r="J7842" s="74"/>
      <c r="K7842" s="74"/>
      <c r="L7842" s="74"/>
      <c r="M7842" s="74"/>
      <c r="N7842" s="74"/>
      <c r="O7842" s="74"/>
      <c r="P7842" s="74"/>
      <c r="Q7842" s="78"/>
      <c r="AR7842">
        <f t="shared" si="495"/>
        <v>0</v>
      </c>
      <c r="AS7842">
        <f t="shared" si="496"/>
        <v>0</v>
      </c>
      <c r="AT7842">
        <f t="shared" si="494"/>
        <v>0</v>
      </c>
    </row>
    <row r="7843" spans="2:46" ht="15.75" customHeight="1">
      <c r="B7843" t="str">
        <f t="shared" si="493"/>
        <v/>
      </c>
      <c r="C7843" s="73"/>
      <c r="D7843" s="73"/>
      <c r="E7843" s="77"/>
      <c r="F7843" s="74"/>
      <c r="G7843" s="73"/>
      <c r="H7843" s="74"/>
      <c r="I7843" s="74"/>
      <c r="J7843" s="74"/>
      <c r="K7843" s="74"/>
      <c r="L7843" s="74"/>
      <c r="M7843" s="74"/>
      <c r="N7843" s="74"/>
      <c r="O7843" s="74"/>
      <c r="P7843" s="74"/>
      <c r="Q7843" s="78"/>
      <c r="AR7843">
        <f t="shared" si="495"/>
        <v>0</v>
      </c>
      <c r="AS7843">
        <f t="shared" si="496"/>
        <v>0</v>
      </c>
      <c r="AT7843">
        <f t="shared" si="494"/>
        <v>0</v>
      </c>
    </row>
    <row r="7844" spans="2:46" ht="15.75" customHeight="1">
      <c r="B7844" t="str">
        <f t="shared" si="493"/>
        <v/>
      </c>
      <c r="C7844" s="73"/>
      <c r="D7844" s="73"/>
      <c r="E7844" s="77"/>
      <c r="F7844" s="74"/>
      <c r="G7844" s="73"/>
      <c r="H7844" s="74"/>
      <c r="I7844" s="74"/>
      <c r="J7844" s="74"/>
      <c r="K7844" s="74"/>
      <c r="L7844" s="74"/>
      <c r="M7844" s="74"/>
      <c r="N7844" s="74"/>
      <c r="O7844" s="74"/>
      <c r="P7844" s="74"/>
      <c r="Q7844" s="78"/>
      <c r="AR7844">
        <f t="shared" si="495"/>
        <v>0</v>
      </c>
      <c r="AS7844">
        <f t="shared" si="496"/>
        <v>0</v>
      </c>
      <c r="AT7844">
        <f t="shared" si="494"/>
        <v>0</v>
      </c>
    </row>
    <row r="7845" spans="2:46" ht="15.75" customHeight="1">
      <c r="B7845" t="str">
        <f t="shared" si="493"/>
        <v/>
      </c>
      <c r="C7845" s="73"/>
      <c r="D7845" s="73"/>
      <c r="E7845" s="77"/>
      <c r="F7845" s="74"/>
      <c r="G7845" s="73"/>
      <c r="H7845" s="74"/>
      <c r="I7845" s="74"/>
      <c r="J7845" s="74"/>
      <c r="K7845" s="74"/>
      <c r="L7845" s="74"/>
      <c r="M7845" s="74"/>
      <c r="N7845" s="74"/>
      <c r="O7845" s="74"/>
      <c r="P7845" s="74"/>
      <c r="Q7845" s="78"/>
      <c r="AR7845">
        <f t="shared" si="495"/>
        <v>0</v>
      </c>
      <c r="AS7845">
        <f t="shared" si="496"/>
        <v>0</v>
      </c>
      <c r="AT7845">
        <f t="shared" si="494"/>
        <v>0</v>
      </c>
    </row>
    <row r="7846" spans="2:46" ht="15.75" customHeight="1">
      <c r="B7846" t="str">
        <f t="shared" si="493"/>
        <v/>
      </c>
      <c r="C7846" s="73"/>
      <c r="D7846" s="73"/>
      <c r="E7846" s="77"/>
      <c r="F7846" s="74"/>
      <c r="G7846" s="73"/>
      <c r="H7846" s="74"/>
      <c r="I7846" s="74"/>
      <c r="J7846" s="74"/>
      <c r="K7846" s="74"/>
      <c r="L7846" s="74"/>
      <c r="M7846" s="74"/>
      <c r="N7846" s="74"/>
      <c r="O7846" s="74"/>
      <c r="P7846" s="74"/>
      <c r="Q7846" s="78"/>
      <c r="AR7846">
        <f t="shared" si="495"/>
        <v>0</v>
      </c>
      <c r="AS7846">
        <f t="shared" si="496"/>
        <v>0</v>
      </c>
      <c r="AT7846">
        <f t="shared" si="494"/>
        <v>0</v>
      </c>
    </row>
    <row r="7847" spans="2:46" ht="15.75" customHeight="1">
      <c r="B7847" t="str">
        <f t="shared" si="493"/>
        <v/>
      </c>
      <c r="C7847" s="73"/>
      <c r="D7847" s="73"/>
      <c r="E7847" s="77"/>
      <c r="F7847" s="74"/>
      <c r="G7847" s="73"/>
      <c r="H7847" s="74"/>
      <c r="I7847" s="74"/>
      <c r="J7847" s="74"/>
      <c r="K7847" s="74"/>
      <c r="L7847" s="74"/>
      <c r="M7847" s="74"/>
      <c r="N7847" s="74"/>
      <c r="O7847" s="74"/>
      <c r="P7847" s="74"/>
      <c r="Q7847" s="78"/>
      <c r="AR7847">
        <f t="shared" si="495"/>
        <v>0</v>
      </c>
      <c r="AS7847">
        <f t="shared" si="496"/>
        <v>0</v>
      </c>
      <c r="AT7847">
        <f t="shared" si="494"/>
        <v>0</v>
      </c>
    </row>
    <row r="7848" spans="2:46" ht="15.75" customHeight="1">
      <c r="B7848" t="str">
        <f t="shared" si="493"/>
        <v/>
      </c>
      <c r="C7848" s="73"/>
      <c r="D7848" s="73"/>
      <c r="E7848" s="77"/>
      <c r="F7848" s="74"/>
      <c r="G7848" s="73"/>
      <c r="H7848" s="74"/>
      <c r="I7848" s="74"/>
      <c r="J7848" s="74"/>
      <c r="K7848" s="74"/>
      <c r="L7848" s="74"/>
      <c r="M7848" s="74"/>
      <c r="N7848" s="74"/>
      <c r="O7848" s="74"/>
      <c r="P7848" s="74"/>
      <c r="Q7848" s="78"/>
      <c r="AR7848">
        <f t="shared" si="495"/>
        <v>0</v>
      </c>
      <c r="AS7848">
        <f t="shared" si="496"/>
        <v>0</v>
      </c>
      <c r="AT7848">
        <f t="shared" si="494"/>
        <v>0</v>
      </c>
    </row>
    <row r="7849" spans="2:46" ht="15.75" customHeight="1">
      <c r="B7849" t="str">
        <f t="shared" si="493"/>
        <v/>
      </c>
      <c r="C7849" s="73"/>
      <c r="D7849" s="73"/>
      <c r="E7849" s="77"/>
      <c r="F7849" s="74"/>
      <c r="G7849" s="73"/>
      <c r="H7849" s="74"/>
      <c r="I7849" s="74"/>
      <c r="J7849" s="74"/>
      <c r="K7849" s="74"/>
      <c r="L7849" s="74"/>
      <c r="M7849" s="74"/>
      <c r="N7849" s="74"/>
      <c r="O7849" s="74"/>
      <c r="P7849" s="74"/>
      <c r="Q7849" s="78"/>
      <c r="AR7849">
        <f t="shared" si="495"/>
        <v>0</v>
      </c>
      <c r="AS7849">
        <f t="shared" si="496"/>
        <v>0</v>
      </c>
      <c r="AT7849">
        <f t="shared" si="494"/>
        <v>0</v>
      </c>
    </row>
    <row r="7850" spans="2:46" ht="15.75" customHeight="1">
      <c r="B7850" t="str">
        <f t="shared" si="493"/>
        <v/>
      </c>
      <c r="C7850" s="73"/>
      <c r="D7850" s="73"/>
      <c r="E7850" s="77"/>
      <c r="F7850" s="74"/>
      <c r="G7850" s="73"/>
      <c r="H7850" s="74"/>
      <c r="I7850" s="74"/>
      <c r="J7850" s="74"/>
      <c r="K7850" s="74"/>
      <c r="L7850" s="74"/>
      <c r="M7850" s="74"/>
      <c r="N7850" s="74"/>
      <c r="O7850" s="74"/>
      <c r="P7850" s="74"/>
      <c r="Q7850" s="78"/>
      <c r="AR7850">
        <f t="shared" si="495"/>
        <v>0</v>
      </c>
      <c r="AS7850">
        <f t="shared" si="496"/>
        <v>0</v>
      </c>
      <c r="AT7850">
        <f t="shared" si="494"/>
        <v>0</v>
      </c>
    </row>
    <row r="7851" spans="2:46" ht="15.75" customHeight="1">
      <c r="B7851" t="str">
        <f t="shared" si="493"/>
        <v/>
      </c>
      <c r="C7851" s="73"/>
      <c r="D7851" s="73"/>
      <c r="E7851" s="77"/>
      <c r="F7851" s="74"/>
      <c r="G7851" s="73"/>
      <c r="H7851" s="74"/>
      <c r="I7851" s="74"/>
      <c r="J7851" s="74"/>
      <c r="K7851" s="74"/>
      <c r="L7851" s="74"/>
      <c r="M7851" s="74"/>
      <c r="N7851" s="74"/>
      <c r="O7851" s="74"/>
      <c r="P7851" s="74"/>
      <c r="Q7851" s="78"/>
      <c r="AR7851">
        <f t="shared" si="495"/>
        <v>0</v>
      </c>
      <c r="AS7851">
        <f t="shared" si="496"/>
        <v>0</v>
      </c>
      <c r="AT7851">
        <f t="shared" si="494"/>
        <v>0</v>
      </c>
    </row>
    <row r="7852" spans="2:46" ht="15.75" customHeight="1">
      <c r="B7852" t="str">
        <f t="shared" si="493"/>
        <v/>
      </c>
      <c r="C7852" s="73"/>
      <c r="D7852" s="73"/>
      <c r="E7852" s="77"/>
      <c r="F7852" s="74"/>
      <c r="G7852" s="73"/>
      <c r="H7852" s="74"/>
      <c r="I7852" s="74"/>
      <c r="J7852" s="74"/>
      <c r="K7852" s="74"/>
      <c r="L7852" s="74"/>
      <c r="M7852" s="74"/>
      <c r="N7852" s="74"/>
      <c r="O7852" s="74"/>
      <c r="P7852" s="74"/>
      <c r="Q7852" s="78"/>
      <c r="AR7852">
        <f t="shared" si="495"/>
        <v>0</v>
      </c>
      <c r="AS7852">
        <f t="shared" si="496"/>
        <v>0</v>
      </c>
      <c r="AT7852">
        <f t="shared" si="494"/>
        <v>0</v>
      </c>
    </row>
    <row r="7853" spans="2:46" ht="15.75" customHeight="1">
      <c r="B7853" t="str">
        <f t="shared" si="493"/>
        <v/>
      </c>
      <c r="C7853" s="73"/>
      <c r="D7853" s="73"/>
      <c r="E7853" s="77"/>
      <c r="F7853" s="74"/>
      <c r="G7853" s="73"/>
      <c r="H7853" s="74"/>
      <c r="I7853" s="74"/>
      <c r="J7853" s="74"/>
      <c r="K7853" s="74"/>
      <c r="L7853" s="74"/>
      <c r="M7853" s="74"/>
      <c r="N7853" s="74"/>
      <c r="O7853" s="74"/>
      <c r="P7853" s="74"/>
      <c r="Q7853" s="78"/>
      <c r="AR7853">
        <f t="shared" si="495"/>
        <v>0</v>
      </c>
      <c r="AS7853">
        <f t="shared" si="496"/>
        <v>0</v>
      </c>
      <c r="AT7853">
        <f t="shared" si="494"/>
        <v>0</v>
      </c>
    </row>
    <row r="7854" spans="2:46" ht="15.75" customHeight="1">
      <c r="B7854" t="str">
        <f t="shared" si="493"/>
        <v/>
      </c>
      <c r="C7854" s="73"/>
      <c r="D7854" s="73"/>
      <c r="E7854" s="77"/>
      <c r="F7854" s="74"/>
      <c r="G7854" s="73"/>
      <c r="H7854" s="74"/>
      <c r="I7854" s="74"/>
      <c r="J7854" s="74"/>
      <c r="K7854" s="74"/>
      <c r="L7854" s="74"/>
      <c r="M7854" s="74"/>
      <c r="N7854" s="74"/>
      <c r="O7854" s="74"/>
      <c r="P7854" s="74"/>
      <c r="Q7854" s="78"/>
      <c r="AR7854">
        <f t="shared" si="495"/>
        <v>0</v>
      </c>
      <c r="AS7854">
        <f t="shared" si="496"/>
        <v>0</v>
      </c>
      <c r="AT7854">
        <f t="shared" si="494"/>
        <v>0</v>
      </c>
    </row>
    <row r="7855" spans="2:46" ht="15.75" customHeight="1">
      <c r="B7855" t="str">
        <f t="shared" si="493"/>
        <v/>
      </c>
      <c r="C7855" s="73"/>
      <c r="D7855" s="73"/>
      <c r="E7855" s="77"/>
      <c r="F7855" s="74"/>
      <c r="G7855" s="73"/>
      <c r="H7855" s="74"/>
      <c r="I7855" s="74"/>
      <c r="J7855" s="74"/>
      <c r="K7855" s="74"/>
      <c r="L7855" s="74"/>
      <c r="M7855" s="74"/>
      <c r="N7855" s="74"/>
      <c r="O7855" s="74"/>
      <c r="P7855" s="74"/>
      <c r="Q7855" s="78"/>
      <c r="AR7855">
        <f t="shared" si="495"/>
        <v>0</v>
      </c>
      <c r="AS7855">
        <f t="shared" si="496"/>
        <v>0</v>
      </c>
      <c r="AT7855">
        <f t="shared" si="494"/>
        <v>0</v>
      </c>
    </row>
    <row r="7856" spans="2:46" ht="15.75" customHeight="1">
      <c r="B7856" t="str">
        <f t="shared" si="493"/>
        <v/>
      </c>
      <c r="C7856" s="73"/>
      <c r="D7856" s="73"/>
      <c r="E7856" s="77"/>
      <c r="F7856" s="74"/>
      <c r="G7856" s="73"/>
      <c r="H7856" s="74"/>
      <c r="I7856" s="74"/>
      <c r="J7856" s="74"/>
      <c r="K7856" s="74"/>
      <c r="L7856" s="74"/>
      <c r="M7856" s="74"/>
      <c r="N7856" s="74"/>
      <c r="O7856" s="74"/>
      <c r="P7856" s="74"/>
      <c r="Q7856" s="78"/>
      <c r="AR7856">
        <f t="shared" si="495"/>
        <v>0</v>
      </c>
      <c r="AS7856">
        <f t="shared" si="496"/>
        <v>0</v>
      </c>
      <c r="AT7856">
        <f t="shared" si="494"/>
        <v>0</v>
      </c>
    </row>
    <row r="7857" spans="2:46" ht="15.75" customHeight="1">
      <c r="B7857" t="str">
        <f t="shared" si="493"/>
        <v/>
      </c>
      <c r="C7857" s="73"/>
      <c r="D7857" s="73"/>
      <c r="E7857" s="77"/>
      <c r="F7857" s="74"/>
      <c r="G7857" s="73"/>
      <c r="H7857" s="74"/>
      <c r="I7857" s="74"/>
      <c r="J7857" s="74"/>
      <c r="K7857" s="74"/>
      <c r="L7857" s="74"/>
      <c r="M7857" s="74"/>
      <c r="N7857" s="74"/>
      <c r="O7857" s="74"/>
      <c r="P7857" s="74"/>
      <c r="Q7857" s="78"/>
      <c r="AR7857">
        <f t="shared" si="495"/>
        <v>0</v>
      </c>
      <c r="AS7857">
        <f t="shared" si="496"/>
        <v>0</v>
      </c>
      <c r="AT7857">
        <f t="shared" si="494"/>
        <v>0</v>
      </c>
    </row>
    <row r="7858" spans="2:46" ht="15.75" customHeight="1">
      <c r="B7858" t="str">
        <f t="shared" si="493"/>
        <v/>
      </c>
      <c r="C7858" s="73"/>
      <c r="D7858" s="73"/>
      <c r="E7858" s="77"/>
      <c r="F7858" s="74"/>
      <c r="G7858" s="73"/>
      <c r="H7858" s="74"/>
      <c r="I7858" s="74"/>
      <c r="J7858" s="74"/>
      <c r="K7858" s="74"/>
      <c r="L7858" s="74"/>
      <c r="M7858" s="74"/>
      <c r="N7858" s="74"/>
      <c r="O7858" s="74"/>
      <c r="P7858" s="74"/>
      <c r="Q7858" s="78"/>
      <c r="AR7858">
        <f t="shared" si="495"/>
        <v>0</v>
      </c>
      <c r="AS7858">
        <f t="shared" si="496"/>
        <v>0</v>
      </c>
      <c r="AT7858">
        <f t="shared" si="494"/>
        <v>0</v>
      </c>
    </row>
    <row r="7859" spans="2:46" ht="15.75" customHeight="1">
      <c r="B7859" t="str">
        <f t="shared" si="493"/>
        <v/>
      </c>
      <c r="C7859" s="73"/>
      <c r="D7859" s="73"/>
      <c r="E7859" s="77"/>
      <c r="F7859" s="74"/>
      <c r="G7859" s="73"/>
      <c r="H7859" s="74"/>
      <c r="I7859" s="74"/>
      <c r="J7859" s="74"/>
      <c r="K7859" s="74"/>
      <c r="L7859" s="74"/>
      <c r="M7859" s="74"/>
      <c r="N7859" s="74"/>
      <c r="O7859" s="74"/>
      <c r="P7859" s="74"/>
      <c r="Q7859" s="78"/>
      <c r="AR7859">
        <f t="shared" si="495"/>
        <v>0</v>
      </c>
      <c r="AS7859">
        <f t="shared" si="496"/>
        <v>0</v>
      </c>
      <c r="AT7859">
        <f t="shared" si="494"/>
        <v>0</v>
      </c>
    </row>
    <row r="7860" spans="2:46" ht="15.75" customHeight="1">
      <c r="B7860" t="str">
        <f t="shared" si="493"/>
        <v/>
      </c>
      <c r="C7860" s="73"/>
      <c r="D7860" s="73"/>
      <c r="E7860" s="77"/>
      <c r="F7860" s="74"/>
      <c r="G7860" s="73"/>
      <c r="H7860" s="74"/>
      <c r="I7860" s="74"/>
      <c r="J7860" s="74"/>
      <c r="K7860" s="74"/>
      <c r="L7860" s="74"/>
      <c r="M7860" s="74"/>
      <c r="N7860" s="74"/>
      <c r="O7860" s="74"/>
      <c r="P7860" s="74"/>
      <c r="Q7860" s="78"/>
      <c r="AR7860">
        <f t="shared" si="495"/>
        <v>0</v>
      </c>
      <c r="AS7860">
        <f t="shared" si="496"/>
        <v>0</v>
      </c>
      <c r="AT7860">
        <f t="shared" si="494"/>
        <v>0</v>
      </c>
    </row>
    <row r="7861" spans="2:46" ht="15.75" customHeight="1">
      <c r="B7861" t="str">
        <f t="shared" si="493"/>
        <v/>
      </c>
      <c r="C7861" s="73"/>
      <c r="D7861" s="73"/>
      <c r="E7861" s="77"/>
      <c r="F7861" s="74"/>
      <c r="G7861" s="73"/>
      <c r="H7861" s="74"/>
      <c r="I7861" s="74"/>
      <c r="J7861" s="74"/>
      <c r="K7861" s="74"/>
      <c r="L7861" s="74"/>
      <c r="M7861" s="74"/>
      <c r="N7861" s="74"/>
      <c r="O7861" s="74"/>
      <c r="P7861" s="74"/>
      <c r="Q7861" s="78"/>
      <c r="AR7861">
        <f t="shared" si="495"/>
        <v>0</v>
      </c>
      <c r="AS7861">
        <f t="shared" si="496"/>
        <v>0</v>
      </c>
      <c r="AT7861">
        <f t="shared" si="494"/>
        <v>0</v>
      </c>
    </row>
    <row r="7862" spans="2:46" ht="15.75" customHeight="1">
      <c r="B7862" t="str">
        <f t="shared" si="493"/>
        <v/>
      </c>
      <c r="C7862" s="73"/>
      <c r="D7862" s="73"/>
      <c r="E7862" s="77"/>
      <c r="F7862" s="74"/>
      <c r="G7862" s="73"/>
      <c r="H7862" s="74"/>
      <c r="I7862" s="74"/>
      <c r="J7862" s="74"/>
      <c r="K7862" s="74"/>
      <c r="L7862" s="74"/>
      <c r="M7862" s="74"/>
      <c r="N7862" s="74"/>
      <c r="O7862" s="74"/>
      <c r="P7862" s="74"/>
      <c r="Q7862" s="78"/>
      <c r="AR7862">
        <f t="shared" si="495"/>
        <v>0</v>
      </c>
      <c r="AS7862">
        <f t="shared" si="496"/>
        <v>0</v>
      </c>
      <c r="AT7862">
        <f t="shared" si="494"/>
        <v>0</v>
      </c>
    </row>
    <row r="7863" spans="2:46" ht="15.75" customHeight="1">
      <c r="B7863" t="str">
        <f t="shared" si="493"/>
        <v/>
      </c>
      <c r="C7863" s="73"/>
      <c r="D7863" s="73"/>
      <c r="E7863" s="77"/>
      <c r="F7863" s="74"/>
      <c r="G7863" s="73"/>
      <c r="H7863" s="74"/>
      <c r="I7863" s="74"/>
      <c r="J7863" s="74"/>
      <c r="K7863" s="74"/>
      <c r="L7863" s="74"/>
      <c r="M7863" s="74"/>
      <c r="N7863" s="74"/>
      <c r="O7863" s="74"/>
      <c r="P7863" s="74"/>
      <c r="Q7863" s="78"/>
      <c r="AR7863">
        <f t="shared" si="495"/>
        <v>0</v>
      </c>
      <c r="AS7863">
        <f t="shared" si="496"/>
        <v>0</v>
      </c>
      <c r="AT7863">
        <f t="shared" si="494"/>
        <v>0</v>
      </c>
    </row>
    <row r="7864" spans="2:46" ht="15.75" customHeight="1">
      <c r="B7864" t="str">
        <f t="shared" si="493"/>
        <v/>
      </c>
      <c r="C7864" s="73"/>
      <c r="D7864" s="73"/>
      <c r="E7864" s="77"/>
      <c r="F7864" s="74"/>
      <c r="G7864" s="73"/>
      <c r="H7864" s="74"/>
      <c r="I7864" s="74"/>
      <c r="J7864" s="74"/>
      <c r="K7864" s="74"/>
      <c r="L7864" s="74"/>
      <c r="M7864" s="74"/>
      <c r="N7864" s="74"/>
      <c r="O7864" s="75"/>
      <c r="P7864" s="74"/>
      <c r="Q7864" s="78"/>
      <c r="AR7864">
        <f t="shared" si="495"/>
        <v>0</v>
      </c>
      <c r="AS7864">
        <f t="shared" si="496"/>
        <v>0</v>
      </c>
      <c r="AT7864">
        <f t="shared" si="494"/>
        <v>0</v>
      </c>
    </row>
    <row r="7865" spans="2:46" ht="15.75" customHeight="1">
      <c r="B7865" t="str">
        <f t="shared" si="493"/>
        <v/>
      </c>
      <c r="C7865" s="73"/>
      <c r="D7865" s="73"/>
      <c r="E7865" s="77"/>
      <c r="F7865" s="74"/>
      <c r="G7865" s="73"/>
      <c r="H7865" s="74"/>
      <c r="I7865" s="74"/>
      <c r="J7865" s="74"/>
      <c r="K7865" s="74"/>
      <c r="L7865" s="74"/>
      <c r="M7865" s="74"/>
      <c r="N7865" s="74"/>
      <c r="O7865" s="74"/>
      <c r="P7865" s="74"/>
      <c r="Q7865" s="78"/>
      <c r="AR7865">
        <f t="shared" si="495"/>
        <v>0</v>
      </c>
      <c r="AS7865">
        <f t="shared" si="496"/>
        <v>0</v>
      </c>
      <c r="AT7865">
        <f t="shared" si="494"/>
        <v>0</v>
      </c>
    </row>
    <row r="7866" spans="2:46" ht="15.75" customHeight="1">
      <c r="B7866" t="str">
        <f t="shared" si="493"/>
        <v/>
      </c>
      <c r="C7866" s="73"/>
      <c r="D7866" s="73"/>
      <c r="E7866" s="77"/>
      <c r="F7866" s="74"/>
      <c r="G7866" s="73"/>
      <c r="H7866" s="74"/>
      <c r="I7866" s="74"/>
      <c r="J7866" s="74"/>
      <c r="K7866" s="74"/>
      <c r="L7866" s="74"/>
      <c r="M7866" s="74"/>
      <c r="N7866" s="74"/>
      <c r="O7866" s="74"/>
      <c r="P7866" s="74"/>
      <c r="Q7866" s="78"/>
      <c r="AR7866">
        <f t="shared" si="495"/>
        <v>0</v>
      </c>
      <c r="AS7866">
        <f t="shared" si="496"/>
        <v>0</v>
      </c>
      <c r="AT7866">
        <f t="shared" si="494"/>
        <v>0</v>
      </c>
    </row>
    <row r="7867" spans="2:46" ht="15.75" customHeight="1">
      <c r="B7867" t="str">
        <f t="shared" si="493"/>
        <v/>
      </c>
      <c r="C7867" s="73"/>
      <c r="D7867" s="73"/>
      <c r="E7867" s="77"/>
      <c r="F7867" s="74"/>
      <c r="G7867" s="73"/>
      <c r="H7867" s="74"/>
      <c r="I7867" s="74"/>
      <c r="J7867" s="74"/>
      <c r="K7867" s="74"/>
      <c r="L7867" s="74"/>
      <c r="M7867" s="74"/>
      <c r="N7867" s="74"/>
      <c r="O7867" s="74"/>
      <c r="P7867" s="74"/>
      <c r="Q7867" s="78"/>
      <c r="AR7867">
        <f t="shared" si="495"/>
        <v>0</v>
      </c>
      <c r="AS7867">
        <f t="shared" si="496"/>
        <v>0</v>
      </c>
      <c r="AT7867">
        <f t="shared" si="494"/>
        <v>0</v>
      </c>
    </row>
    <row r="7868" spans="2:46" ht="15.75" customHeight="1">
      <c r="B7868" t="str">
        <f t="shared" si="493"/>
        <v/>
      </c>
      <c r="C7868" s="73"/>
      <c r="D7868" s="73"/>
      <c r="E7868" s="77"/>
      <c r="F7868" s="74"/>
      <c r="G7868" s="73"/>
      <c r="H7868" s="74"/>
      <c r="I7868" s="74"/>
      <c r="J7868" s="74"/>
      <c r="K7868" s="74"/>
      <c r="L7868" s="74"/>
      <c r="M7868" s="74"/>
      <c r="N7868" s="74"/>
      <c r="O7868" s="74"/>
      <c r="P7868" s="74"/>
      <c r="Q7868" s="78"/>
      <c r="AR7868">
        <f t="shared" si="495"/>
        <v>0</v>
      </c>
      <c r="AS7868">
        <f t="shared" si="496"/>
        <v>0</v>
      </c>
      <c r="AT7868">
        <f t="shared" si="494"/>
        <v>0</v>
      </c>
    </row>
    <row r="7869" spans="2:46" ht="15.75" customHeight="1">
      <c r="B7869" t="str">
        <f t="shared" si="493"/>
        <v/>
      </c>
      <c r="C7869" s="73"/>
      <c r="D7869" s="73"/>
      <c r="E7869" s="77"/>
      <c r="F7869" s="74"/>
      <c r="G7869" s="73"/>
      <c r="H7869" s="74"/>
      <c r="I7869" s="74"/>
      <c r="J7869" s="74"/>
      <c r="K7869" s="74"/>
      <c r="L7869" s="74"/>
      <c r="M7869" s="74"/>
      <c r="N7869" s="74"/>
      <c r="O7869" s="74"/>
      <c r="P7869" s="74"/>
      <c r="Q7869" s="78"/>
      <c r="AR7869">
        <f t="shared" si="495"/>
        <v>0</v>
      </c>
      <c r="AS7869">
        <f t="shared" si="496"/>
        <v>0</v>
      </c>
      <c r="AT7869">
        <f t="shared" si="494"/>
        <v>0</v>
      </c>
    </row>
    <row r="7870" spans="2:46" ht="15.75" customHeight="1">
      <c r="B7870" t="str">
        <f t="shared" si="493"/>
        <v/>
      </c>
      <c r="C7870" s="73"/>
      <c r="D7870" s="73"/>
      <c r="E7870" s="77"/>
      <c r="F7870" s="74"/>
      <c r="G7870" s="73"/>
      <c r="H7870" s="74"/>
      <c r="I7870" s="74"/>
      <c r="J7870" s="74"/>
      <c r="K7870" s="74"/>
      <c r="L7870" s="74"/>
      <c r="M7870" s="74"/>
      <c r="N7870" s="74"/>
      <c r="O7870" s="74"/>
      <c r="P7870" s="74"/>
      <c r="Q7870" s="78"/>
      <c r="AR7870">
        <f t="shared" si="495"/>
        <v>0</v>
      </c>
      <c r="AS7870">
        <f t="shared" si="496"/>
        <v>0</v>
      </c>
      <c r="AT7870">
        <f t="shared" si="494"/>
        <v>0</v>
      </c>
    </row>
    <row r="7871" spans="2:46" ht="15.75" customHeight="1">
      <c r="B7871" t="str">
        <f t="shared" si="493"/>
        <v/>
      </c>
      <c r="C7871" s="73"/>
      <c r="D7871" s="73"/>
      <c r="E7871" s="77"/>
      <c r="F7871" s="74"/>
      <c r="G7871" s="73"/>
      <c r="H7871" s="74"/>
      <c r="I7871" s="74"/>
      <c r="J7871" s="74"/>
      <c r="K7871" s="74"/>
      <c r="L7871" s="74"/>
      <c r="M7871" s="74"/>
      <c r="N7871" s="74"/>
      <c r="O7871" s="74"/>
      <c r="P7871" s="74"/>
      <c r="Q7871" s="78"/>
      <c r="AR7871">
        <f t="shared" si="495"/>
        <v>0</v>
      </c>
      <c r="AS7871">
        <f t="shared" si="496"/>
        <v>0</v>
      </c>
      <c r="AT7871">
        <f t="shared" si="494"/>
        <v>0</v>
      </c>
    </row>
    <row r="7872" spans="2:46" ht="15.75" customHeight="1">
      <c r="B7872" t="str">
        <f t="shared" si="493"/>
        <v/>
      </c>
      <c r="C7872" s="73"/>
      <c r="D7872" s="73"/>
      <c r="E7872" s="77"/>
      <c r="F7872" s="74"/>
      <c r="G7872" s="73"/>
      <c r="H7872" s="74"/>
      <c r="I7872" s="74"/>
      <c r="J7872" s="74"/>
      <c r="K7872" s="74"/>
      <c r="L7872" s="74"/>
      <c r="M7872" s="74"/>
      <c r="N7872" s="74"/>
      <c r="O7872" s="74"/>
      <c r="P7872" s="74"/>
      <c r="Q7872" s="78"/>
      <c r="AR7872">
        <f t="shared" si="495"/>
        <v>0</v>
      </c>
      <c r="AS7872">
        <f t="shared" si="496"/>
        <v>0</v>
      </c>
      <c r="AT7872">
        <f t="shared" si="494"/>
        <v>0</v>
      </c>
    </row>
    <row r="7873" spans="2:46" ht="15.75" customHeight="1">
      <c r="B7873" t="str">
        <f t="shared" si="493"/>
        <v/>
      </c>
      <c r="C7873" s="73"/>
      <c r="D7873" s="73"/>
      <c r="E7873" s="77"/>
      <c r="F7873" s="74"/>
      <c r="G7873" s="73"/>
      <c r="H7873" s="74"/>
      <c r="I7873" s="74"/>
      <c r="J7873" s="74"/>
      <c r="K7873" s="74"/>
      <c r="L7873" s="74"/>
      <c r="M7873" s="74"/>
      <c r="N7873" s="74"/>
      <c r="O7873" s="74"/>
      <c r="P7873" s="74"/>
      <c r="Q7873" s="78"/>
      <c r="AR7873">
        <f t="shared" si="495"/>
        <v>0</v>
      </c>
      <c r="AS7873">
        <f t="shared" si="496"/>
        <v>0</v>
      </c>
      <c r="AT7873">
        <f t="shared" si="494"/>
        <v>0</v>
      </c>
    </row>
    <row r="7874" spans="2:46" ht="15.75" customHeight="1">
      <c r="B7874" t="str">
        <f t="shared" ref="B7874:B7937" si="497">D7874&amp;Q7874&amp;E7874</f>
        <v/>
      </c>
      <c r="C7874" s="73"/>
      <c r="D7874" s="73"/>
      <c r="E7874" s="77"/>
      <c r="F7874" s="74"/>
      <c r="G7874" s="73"/>
      <c r="H7874" s="74"/>
      <c r="I7874" s="74"/>
      <c r="J7874" s="74"/>
      <c r="K7874" s="74"/>
      <c r="L7874" s="74"/>
      <c r="M7874" s="74"/>
      <c r="N7874" s="74"/>
      <c r="O7874" s="74"/>
      <c r="P7874" s="74"/>
      <c r="Q7874" s="78"/>
      <c r="AR7874">
        <f t="shared" si="495"/>
        <v>0</v>
      </c>
      <c r="AS7874">
        <f t="shared" si="496"/>
        <v>0</v>
      </c>
      <c r="AT7874">
        <f t="shared" ref="AT7874:AT7937" si="498">AR7874-AS7874</f>
        <v>0</v>
      </c>
    </row>
    <row r="7875" spans="2:46" ht="15.75" customHeight="1">
      <c r="B7875" t="str">
        <f t="shared" si="497"/>
        <v/>
      </c>
      <c r="C7875" s="73"/>
      <c r="D7875" s="73"/>
      <c r="E7875" s="77"/>
      <c r="F7875" s="74"/>
      <c r="G7875" s="73"/>
      <c r="H7875" s="74"/>
      <c r="I7875" s="74"/>
      <c r="J7875" s="74"/>
      <c r="K7875" s="74"/>
      <c r="L7875" s="74"/>
      <c r="M7875" s="74"/>
      <c r="N7875" s="74"/>
      <c r="O7875" s="74"/>
      <c r="P7875" s="74"/>
      <c r="Q7875" s="78"/>
      <c r="AR7875">
        <f t="shared" si="495"/>
        <v>0</v>
      </c>
      <c r="AS7875">
        <f t="shared" si="496"/>
        <v>0</v>
      </c>
      <c r="AT7875">
        <f t="shared" si="498"/>
        <v>0</v>
      </c>
    </row>
    <row r="7876" spans="2:46" ht="15.75" customHeight="1">
      <c r="B7876" t="str">
        <f t="shared" si="497"/>
        <v/>
      </c>
      <c r="C7876" s="73"/>
      <c r="D7876" s="73"/>
      <c r="E7876" s="77"/>
      <c r="F7876" s="74"/>
      <c r="G7876" s="73"/>
      <c r="H7876" s="74"/>
      <c r="I7876" s="74"/>
      <c r="J7876" s="74"/>
      <c r="K7876" s="74"/>
      <c r="L7876" s="74"/>
      <c r="M7876" s="74"/>
      <c r="N7876" s="74"/>
      <c r="O7876" s="74"/>
      <c r="P7876" s="74"/>
      <c r="Q7876" s="78"/>
      <c r="AR7876">
        <f t="shared" si="495"/>
        <v>0</v>
      </c>
      <c r="AS7876">
        <f t="shared" si="496"/>
        <v>0</v>
      </c>
      <c r="AT7876">
        <f t="shared" si="498"/>
        <v>0</v>
      </c>
    </row>
    <row r="7877" spans="2:46" ht="15.75" customHeight="1">
      <c r="B7877" t="str">
        <f t="shared" si="497"/>
        <v/>
      </c>
      <c r="C7877" s="73"/>
      <c r="D7877" s="73"/>
      <c r="E7877" s="77"/>
      <c r="F7877" s="74"/>
      <c r="G7877" s="73"/>
      <c r="H7877" s="74"/>
      <c r="I7877" s="74"/>
      <c r="J7877" s="74"/>
      <c r="K7877" s="74"/>
      <c r="L7877" s="74"/>
      <c r="M7877" s="74"/>
      <c r="N7877" s="74"/>
      <c r="O7877" s="74"/>
      <c r="P7877" s="74"/>
      <c r="Q7877" s="78"/>
      <c r="AR7877">
        <f t="shared" si="495"/>
        <v>0</v>
      </c>
      <c r="AS7877">
        <f t="shared" si="496"/>
        <v>0</v>
      </c>
      <c r="AT7877">
        <f t="shared" si="498"/>
        <v>0</v>
      </c>
    </row>
    <row r="7878" spans="2:46" ht="15.75" customHeight="1">
      <c r="B7878" t="str">
        <f t="shared" si="497"/>
        <v/>
      </c>
      <c r="C7878" s="73"/>
      <c r="D7878" s="73"/>
      <c r="E7878" s="77"/>
      <c r="F7878" s="74"/>
      <c r="G7878" s="73"/>
      <c r="H7878" s="74"/>
      <c r="I7878" s="74"/>
      <c r="J7878" s="74"/>
      <c r="K7878" s="74"/>
      <c r="L7878" s="74"/>
      <c r="M7878" s="74"/>
      <c r="N7878" s="74"/>
      <c r="O7878" s="74"/>
      <c r="P7878" s="74"/>
      <c r="Q7878" s="78"/>
      <c r="AR7878">
        <f t="shared" si="495"/>
        <v>0</v>
      </c>
      <c r="AS7878">
        <f t="shared" si="496"/>
        <v>0</v>
      </c>
      <c r="AT7878">
        <f t="shared" si="498"/>
        <v>0</v>
      </c>
    </row>
    <row r="7879" spans="2:46" ht="15.75" customHeight="1">
      <c r="B7879" t="str">
        <f t="shared" si="497"/>
        <v/>
      </c>
      <c r="C7879" s="73"/>
      <c r="D7879" s="73"/>
      <c r="E7879" s="77"/>
      <c r="F7879" s="74"/>
      <c r="G7879" s="73"/>
      <c r="H7879" s="74"/>
      <c r="I7879" s="74"/>
      <c r="J7879" s="74"/>
      <c r="K7879" s="74"/>
      <c r="L7879" s="74"/>
      <c r="M7879" s="74"/>
      <c r="N7879" s="74"/>
      <c r="O7879" s="74"/>
      <c r="P7879" s="74"/>
      <c r="Q7879" s="78"/>
      <c r="AR7879">
        <f t="shared" si="495"/>
        <v>0</v>
      </c>
      <c r="AS7879">
        <f t="shared" si="496"/>
        <v>0</v>
      </c>
      <c r="AT7879">
        <f t="shared" si="498"/>
        <v>0</v>
      </c>
    </row>
    <row r="7880" spans="2:46" ht="15.75" customHeight="1">
      <c r="B7880" t="str">
        <f t="shared" si="497"/>
        <v/>
      </c>
      <c r="C7880" s="73"/>
      <c r="D7880" s="73"/>
      <c r="E7880" s="77"/>
      <c r="F7880" s="74"/>
      <c r="G7880" s="73"/>
      <c r="H7880" s="74"/>
      <c r="I7880" s="74"/>
      <c r="J7880" s="74"/>
      <c r="K7880" s="74"/>
      <c r="L7880" s="74"/>
      <c r="M7880" s="74"/>
      <c r="N7880" s="74"/>
      <c r="O7880" s="74"/>
      <c r="P7880" s="74"/>
      <c r="Q7880" s="78"/>
      <c r="AR7880">
        <f t="shared" ref="AR7880:AR7943" si="499">IF($AU$2&lt;&gt;5,NA(),IF(D7880=D7879,0,IF(AND(D17381=D7880,D7881=D7880),O7880+O7881+O17381,IF(D7881=D7880,O7881+O7880,O7880))))</f>
        <v>0</v>
      </c>
      <c r="AS7880">
        <f t="shared" ref="AS7880:AS7943" si="500">IF($AU$2&lt;&gt;5,NA(),IF(D7880=D7879,0,IF(AND(D17381=D7880,D7881=D7880),P7880+P7881+P17381,IF(D7881=D7880,P7881+P7880,P7880))))</f>
        <v>0</v>
      </c>
      <c r="AT7880">
        <f t="shared" si="498"/>
        <v>0</v>
      </c>
    </row>
    <row r="7881" spans="2:46" ht="15.75" customHeight="1">
      <c r="B7881" t="str">
        <f t="shared" si="497"/>
        <v/>
      </c>
      <c r="C7881" s="73"/>
      <c r="D7881" s="73"/>
      <c r="E7881" s="77"/>
      <c r="F7881" s="74"/>
      <c r="G7881" s="73"/>
      <c r="H7881" s="74"/>
      <c r="I7881" s="74"/>
      <c r="J7881" s="74"/>
      <c r="K7881" s="74"/>
      <c r="L7881" s="74"/>
      <c r="M7881" s="74"/>
      <c r="N7881" s="74"/>
      <c r="O7881" s="74"/>
      <c r="P7881" s="74"/>
      <c r="Q7881" s="78"/>
      <c r="AR7881">
        <f t="shared" si="499"/>
        <v>0</v>
      </c>
      <c r="AS7881">
        <f t="shared" si="500"/>
        <v>0</v>
      </c>
      <c r="AT7881">
        <f t="shared" si="498"/>
        <v>0</v>
      </c>
    </row>
    <row r="7882" spans="2:46" ht="15.75" customHeight="1">
      <c r="B7882" t="str">
        <f t="shared" si="497"/>
        <v/>
      </c>
      <c r="C7882" s="73"/>
      <c r="D7882" s="73"/>
      <c r="E7882" s="77"/>
      <c r="F7882" s="74"/>
      <c r="G7882" s="73"/>
      <c r="H7882" s="74"/>
      <c r="I7882" s="74"/>
      <c r="J7882" s="74"/>
      <c r="K7882" s="74"/>
      <c r="L7882" s="74"/>
      <c r="M7882" s="74"/>
      <c r="N7882" s="74"/>
      <c r="O7882" s="74"/>
      <c r="P7882" s="74"/>
      <c r="Q7882" s="78"/>
      <c r="AR7882">
        <f t="shared" si="499"/>
        <v>0</v>
      </c>
      <c r="AS7882">
        <f t="shared" si="500"/>
        <v>0</v>
      </c>
      <c r="AT7882">
        <f t="shared" si="498"/>
        <v>0</v>
      </c>
    </row>
    <row r="7883" spans="2:46" ht="15.75" customHeight="1">
      <c r="B7883" t="str">
        <f t="shared" si="497"/>
        <v/>
      </c>
      <c r="C7883" s="73"/>
      <c r="D7883" s="73"/>
      <c r="E7883" s="77"/>
      <c r="F7883" s="74"/>
      <c r="G7883" s="73"/>
      <c r="H7883" s="74"/>
      <c r="I7883" s="74"/>
      <c r="J7883" s="74"/>
      <c r="K7883" s="74"/>
      <c r="L7883" s="74"/>
      <c r="M7883" s="74"/>
      <c r="N7883" s="74"/>
      <c r="O7883" s="74"/>
      <c r="P7883" s="74"/>
      <c r="Q7883" s="78"/>
      <c r="AR7883">
        <f t="shared" si="499"/>
        <v>0</v>
      </c>
      <c r="AS7883">
        <f t="shared" si="500"/>
        <v>0</v>
      </c>
      <c r="AT7883">
        <f t="shared" si="498"/>
        <v>0</v>
      </c>
    </row>
    <row r="7884" spans="2:46" ht="15.75" customHeight="1">
      <c r="B7884" t="str">
        <f t="shared" si="497"/>
        <v/>
      </c>
      <c r="C7884" s="73"/>
      <c r="D7884" s="73"/>
      <c r="E7884" s="77"/>
      <c r="F7884" s="74"/>
      <c r="G7884" s="73"/>
      <c r="H7884" s="74"/>
      <c r="I7884" s="74"/>
      <c r="J7884" s="74"/>
      <c r="K7884" s="74"/>
      <c r="L7884" s="74"/>
      <c r="M7884" s="74"/>
      <c r="N7884" s="74"/>
      <c r="O7884" s="74"/>
      <c r="P7884" s="74"/>
      <c r="Q7884" s="78"/>
      <c r="AR7884">
        <f t="shared" si="499"/>
        <v>0</v>
      </c>
      <c r="AS7884">
        <f t="shared" si="500"/>
        <v>0</v>
      </c>
      <c r="AT7884">
        <f t="shared" si="498"/>
        <v>0</v>
      </c>
    </row>
    <row r="7885" spans="2:46" ht="15.75" customHeight="1">
      <c r="B7885" t="str">
        <f t="shared" si="497"/>
        <v/>
      </c>
      <c r="C7885" s="73"/>
      <c r="D7885" s="73"/>
      <c r="E7885" s="77"/>
      <c r="F7885" s="74"/>
      <c r="G7885" s="73"/>
      <c r="H7885" s="74"/>
      <c r="I7885" s="74"/>
      <c r="J7885" s="74"/>
      <c r="K7885" s="74"/>
      <c r="L7885" s="74"/>
      <c r="M7885" s="74"/>
      <c r="N7885" s="74"/>
      <c r="O7885" s="74"/>
      <c r="P7885" s="74"/>
      <c r="Q7885" s="78"/>
      <c r="AR7885">
        <f t="shared" si="499"/>
        <v>0</v>
      </c>
      <c r="AS7885">
        <f t="shared" si="500"/>
        <v>0</v>
      </c>
      <c r="AT7885">
        <f t="shared" si="498"/>
        <v>0</v>
      </c>
    </row>
    <row r="7886" spans="2:46" ht="15.75" customHeight="1">
      <c r="B7886" t="str">
        <f t="shared" si="497"/>
        <v/>
      </c>
      <c r="C7886" s="73"/>
      <c r="D7886" s="73"/>
      <c r="E7886" s="77"/>
      <c r="F7886" s="74"/>
      <c r="G7886" s="73"/>
      <c r="H7886" s="74"/>
      <c r="I7886" s="74"/>
      <c r="J7886" s="74"/>
      <c r="K7886" s="74"/>
      <c r="L7886" s="74"/>
      <c r="M7886" s="74"/>
      <c r="N7886" s="74"/>
      <c r="O7886" s="74"/>
      <c r="P7886" s="74"/>
      <c r="Q7886" s="78"/>
      <c r="AR7886">
        <f t="shared" si="499"/>
        <v>0</v>
      </c>
      <c r="AS7886">
        <f t="shared" si="500"/>
        <v>0</v>
      </c>
      <c r="AT7886">
        <f t="shared" si="498"/>
        <v>0</v>
      </c>
    </row>
    <row r="7887" spans="2:46" ht="15.75" customHeight="1">
      <c r="B7887" t="str">
        <f t="shared" si="497"/>
        <v/>
      </c>
      <c r="C7887" s="73"/>
      <c r="D7887" s="73"/>
      <c r="E7887" s="77"/>
      <c r="F7887" s="74"/>
      <c r="G7887" s="73"/>
      <c r="H7887" s="74"/>
      <c r="I7887" s="74"/>
      <c r="J7887" s="74"/>
      <c r="K7887" s="74"/>
      <c r="L7887" s="74"/>
      <c r="M7887" s="74"/>
      <c r="N7887" s="74"/>
      <c r="O7887" s="74"/>
      <c r="P7887" s="74"/>
      <c r="Q7887" s="78"/>
      <c r="AR7887">
        <f t="shared" si="499"/>
        <v>0</v>
      </c>
      <c r="AS7887">
        <f t="shared" si="500"/>
        <v>0</v>
      </c>
      <c r="AT7887">
        <f t="shared" si="498"/>
        <v>0</v>
      </c>
    </row>
    <row r="7888" spans="2:46" ht="15.75" customHeight="1">
      <c r="B7888" t="str">
        <f t="shared" si="497"/>
        <v/>
      </c>
      <c r="C7888" s="73"/>
      <c r="D7888" s="73"/>
      <c r="E7888" s="77"/>
      <c r="F7888" s="74"/>
      <c r="G7888" s="73"/>
      <c r="H7888" s="74"/>
      <c r="I7888" s="74"/>
      <c r="J7888" s="74"/>
      <c r="K7888" s="74"/>
      <c r="L7888" s="74"/>
      <c r="M7888" s="74"/>
      <c r="N7888" s="74"/>
      <c r="O7888" s="74"/>
      <c r="P7888" s="74"/>
      <c r="Q7888" s="78"/>
      <c r="AR7888">
        <f t="shared" si="499"/>
        <v>0</v>
      </c>
      <c r="AS7888">
        <f t="shared" si="500"/>
        <v>0</v>
      </c>
      <c r="AT7888">
        <f t="shared" si="498"/>
        <v>0</v>
      </c>
    </row>
    <row r="7889" spans="2:46" ht="15.75" customHeight="1">
      <c r="B7889" t="str">
        <f t="shared" si="497"/>
        <v/>
      </c>
      <c r="C7889" s="73"/>
      <c r="D7889" s="73"/>
      <c r="E7889" s="77"/>
      <c r="F7889" s="74"/>
      <c r="G7889" s="73"/>
      <c r="H7889" s="74"/>
      <c r="I7889" s="74"/>
      <c r="J7889" s="74"/>
      <c r="K7889" s="74"/>
      <c r="L7889" s="74"/>
      <c r="M7889" s="74"/>
      <c r="N7889" s="74"/>
      <c r="O7889" s="75"/>
      <c r="P7889" s="74"/>
      <c r="Q7889" s="78"/>
      <c r="AR7889">
        <f t="shared" si="499"/>
        <v>0</v>
      </c>
      <c r="AS7889">
        <f t="shared" si="500"/>
        <v>0</v>
      </c>
      <c r="AT7889">
        <f t="shared" si="498"/>
        <v>0</v>
      </c>
    </row>
    <row r="7890" spans="2:46" ht="15.75" customHeight="1">
      <c r="B7890" t="str">
        <f t="shared" si="497"/>
        <v/>
      </c>
      <c r="C7890" s="73"/>
      <c r="D7890" s="73"/>
      <c r="E7890" s="77"/>
      <c r="F7890" s="74"/>
      <c r="G7890" s="73"/>
      <c r="H7890" s="74"/>
      <c r="I7890" s="74"/>
      <c r="J7890" s="74"/>
      <c r="K7890" s="74"/>
      <c r="L7890" s="74"/>
      <c r="M7890" s="74"/>
      <c r="N7890" s="74"/>
      <c r="O7890" s="74"/>
      <c r="P7890" s="74"/>
      <c r="Q7890" s="78"/>
      <c r="AR7890">
        <f t="shared" si="499"/>
        <v>0</v>
      </c>
      <c r="AS7890">
        <f t="shared" si="500"/>
        <v>0</v>
      </c>
      <c r="AT7890">
        <f t="shared" si="498"/>
        <v>0</v>
      </c>
    </row>
    <row r="7891" spans="2:46" ht="15.75" customHeight="1">
      <c r="B7891" t="str">
        <f t="shared" si="497"/>
        <v/>
      </c>
      <c r="C7891" s="73"/>
      <c r="D7891" s="73"/>
      <c r="E7891" s="77"/>
      <c r="F7891" s="74"/>
      <c r="G7891" s="73"/>
      <c r="H7891" s="74"/>
      <c r="I7891" s="74"/>
      <c r="J7891" s="74"/>
      <c r="K7891" s="74"/>
      <c r="L7891" s="74"/>
      <c r="M7891" s="74"/>
      <c r="N7891" s="74"/>
      <c r="O7891" s="74"/>
      <c r="P7891" s="74"/>
      <c r="Q7891" s="78"/>
      <c r="AR7891">
        <f t="shared" si="499"/>
        <v>0</v>
      </c>
      <c r="AS7891">
        <f t="shared" si="500"/>
        <v>0</v>
      </c>
      <c r="AT7891">
        <f t="shared" si="498"/>
        <v>0</v>
      </c>
    </row>
    <row r="7892" spans="2:46" ht="15.75" customHeight="1">
      <c r="B7892" t="str">
        <f t="shared" si="497"/>
        <v/>
      </c>
      <c r="C7892" s="73"/>
      <c r="D7892" s="73"/>
      <c r="E7892" s="77"/>
      <c r="F7892" s="74"/>
      <c r="G7892" s="73"/>
      <c r="H7892" s="74"/>
      <c r="I7892" s="74"/>
      <c r="J7892" s="74"/>
      <c r="K7892" s="74"/>
      <c r="L7892" s="74"/>
      <c r="M7892" s="74"/>
      <c r="N7892" s="74"/>
      <c r="O7892" s="74"/>
      <c r="P7892" s="74"/>
      <c r="Q7892" s="78"/>
      <c r="AR7892">
        <f t="shared" si="499"/>
        <v>0</v>
      </c>
      <c r="AS7892">
        <f t="shared" si="500"/>
        <v>0</v>
      </c>
      <c r="AT7892">
        <f t="shared" si="498"/>
        <v>0</v>
      </c>
    </row>
    <row r="7893" spans="2:46" ht="15.75" customHeight="1">
      <c r="B7893" t="str">
        <f t="shared" si="497"/>
        <v/>
      </c>
      <c r="C7893" s="73"/>
      <c r="D7893" s="73"/>
      <c r="E7893" s="77"/>
      <c r="F7893" s="74"/>
      <c r="G7893" s="73"/>
      <c r="H7893" s="74"/>
      <c r="I7893" s="74"/>
      <c r="J7893" s="74"/>
      <c r="K7893" s="74"/>
      <c r="L7893" s="74"/>
      <c r="M7893" s="74"/>
      <c r="N7893" s="74"/>
      <c r="O7893" s="74"/>
      <c r="P7893" s="74"/>
      <c r="Q7893" s="78"/>
      <c r="AR7893">
        <f t="shared" si="499"/>
        <v>0</v>
      </c>
      <c r="AS7893">
        <f t="shared" si="500"/>
        <v>0</v>
      </c>
      <c r="AT7893">
        <f t="shared" si="498"/>
        <v>0</v>
      </c>
    </row>
    <row r="7894" spans="2:46" ht="15.75" customHeight="1">
      <c r="B7894" t="str">
        <f t="shared" si="497"/>
        <v/>
      </c>
      <c r="C7894" s="73"/>
      <c r="D7894" s="73"/>
      <c r="E7894" s="77"/>
      <c r="F7894" s="74"/>
      <c r="G7894" s="73"/>
      <c r="H7894" s="74"/>
      <c r="I7894" s="74"/>
      <c r="J7894" s="74"/>
      <c r="K7894" s="74"/>
      <c r="L7894" s="74"/>
      <c r="M7894" s="74"/>
      <c r="N7894" s="74"/>
      <c r="O7894" s="74"/>
      <c r="P7894" s="74"/>
      <c r="Q7894" s="78"/>
      <c r="AR7894">
        <f t="shared" si="499"/>
        <v>0</v>
      </c>
      <c r="AS7894">
        <f t="shared" si="500"/>
        <v>0</v>
      </c>
      <c r="AT7894">
        <f t="shared" si="498"/>
        <v>0</v>
      </c>
    </row>
    <row r="7895" spans="2:46" ht="15.75" customHeight="1">
      <c r="B7895" t="str">
        <f t="shared" si="497"/>
        <v/>
      </c>
      <c r="C7895" s="73"/>
      <c r="D7895" s="73"/>
      <c r="E7895" s="77"/>
      <c r="F7895" s="74"/>
      <c r="G7895" s="73"/>
      <c r="H7895" s="74"/>
      <c r="I7895" s="74"/>
      <c r="J7895" s="74"/>
      <c r="K7895" s="74"/>
      <c r="L7895" s="74"/>
      <c r="M7895" s="74"/>
      <c r="N7895" s="74"/>
      <c r="O7895" s="74"/>
      <c r="P7895" s="74"/>
      <c r="Q7895" s="78"/>
      <c r="AR7895">
        <f t="shared" si="499"/>
        <v>0</v>
      </c>
      <c r="AS7895">
        <f t="shared" si="500"/>
        <v>0</v>
      </c>
      <c r="AT7895">
        <f t="shared" si="498"/>
        <v>0</v>
      </c>
    </row>
    <row r="7896" spans="2:46" ht="15.75" customHeight="1">
      <c r="B7896" t="str">
        <f t="shared" si="497"/>
        <v/>
      </c>
      <c r="C7896" s="73"/>
      <c r="D7896" s="73"/>
      <c r="E7896" s="77"/>
      <c r="F7896" s="74"/>
      <c r="G7896" s="73"/>
      <c r="H7896" s="74"/>
      <c r="I7896" s="74"/>
      <c r="J7896" s="74"/>
      <c r="K7896" s="74"/>
      <c r="L7896" s="74"/>
      <c r="M7896" s="74"/>
      <c r="N7896" s="74"/>
      <c r="O7896" s="74"/>
      <c r="P7896" s="74"/>
      <c r="Q7896" s="78"/>
      <c r="AR7896">
        <f t="shared" si="499"/>
        <v>0</v>
      </c>
      <c r="AS7896">
        <f t="shared" si="500"/>
        <v>0</v>
      </c>
      <c r="AT7896">
        <f t="shared" si="498"/>
        <v>0</v>
      </c>
    </row>
    <row r="7897" spans="2:46" ht="15.75" customHeight="1">
      <c r="B7897" t="str">
        <f t="shared" si="497"/>
        <v/>
      </c>
      <c r="C7897" s="73"/>
      <c r="D7897" s="73"/>
      <c r="E7897" s="77"/>
      <c r="F7897" s="74"/>
      <c r="G7897" s="73"/>
      <c r="H7897" s="74"/>
      <c r="I7897" s="74"/>
      <c r="J7897" s="74"/>
      <c r="K7897" s="74"/>
      <c r="L7897" s="74"/>
      <c r="M7897" s="74"/>
      <c r="N7897" s="74"/>
      <c r="O7897" s="74"/>
      <c r="P7897" s="74"/>
      <c r="Q7897" s="78"/>
      <c r="AR7897">
        <f t="shared" si="499"/>
        <v>0</v>
      </c>
      <c r="AS7897">
        <f t="shared" si="500"/>
        <v>0</v>
      </c>
      <c r="AT7897">
        <f t="shared" si="498"/>
        <v>0</v>
      </c>
    </row>
    <row r="7898" spans="2:46" ht="15.75" customHeight="1">
      <c r="B7898" t="str">
        <f t="shared" si="497"/>
        <v/>
      </c>
      <c r="C7898" s="73"/>
      <c r="D7898" s="73"/>
      <c r="E7898" s="77"/>
      <c r="F7898" s="74"/>
      <c r="G7898" s="73"/>
      <c r="H7898" s="74"/>
      <c r="I7898" s="74"/>
      <c r="J7898" s="74"/>
      <c r="K7898" s="74"/>
      <c r="L7898" s="74"/>
      <c r="M7898" s="74"/>
      <c r="N7898" s="74"/>
      <c r="O7898" s="74"/>
      <c r="P7898" s="74"/>
      <c r="Q7898" s="78"/>
      <c r="AR7898">
        <f t="shared" si="499"/>
        <v>0</v>
      </c>
      <c r="AS7898">
        <f t="shared" si="500"/>
        <v>0</v>
      </c>
      <c r="AT7898">
        <f t="shared" si="498"/>
        <v>0</v>
      </c>
    </row>
    <row r="7899" spans="2:46" ht="15.75" customHeight="1">
      <c r="B7899" t="str">
        <f t="shared" si="497"/>
        <v/>
      </c>
      <c r="C7899" s="73"/>
      <c r="D7899" s="73"/>
      <c r="E7899" s="77"/>
      <c r="F7899" s="74"/>
      <c r="G7899" s="73"/>
      <c r="H7899" s="74"/>
      <c r="I7899" s="74"/>
      <c r="J7899" s="74"/>
      <c r="K7899" s="74"/>
      <c r="L7899" s="74"/>
      <c r="M7899" s="74"/>
      <c r="N7899" s="74"/>
      <c r="O7899" s="74"/>
      <c r="P7899" s="74"/>
      <c r="Q7899" s="78"/>
      <c r="AR7899">
        <f t="shared" si="499"/>
        <v>0</v>
      </c>
      <c r="AS7899">
        <f t="shared" si="500"/>
        <v>0</v>
      </c>
      <c r="AT7899">
        <f t="shared" si="498"/>
        <v>0</v>
      </c>
    </row>
    <row r="7900" spans="2:46" ht="15.75" customHeight="1">
      <c r="B7900" t="str">
        <f t="shared" si="497"/>
        <v/>
      </c>
      <c r="C7900" s="73"/>
      <c r="D7900" s="73"/>
      <c r="E7900" s="77"/>
      <c r="F7900" s="74"/>
      <c r="G7900" s="73"/>
      <c r="H7900" s="74"/>
      <c r="I7900" s="74"/>
      <c r="J7900" s="74"/>
      <c r="K7900" s="74"/>
      <c r="L7900" s="74"/>
      <c r="M7900" s="74"/>
      <c r="N7900" s="74"/>
      <c r="O7900" s="74"/>
      <c r="P7900" s="74"/>
      <c r="Q7900" s="78"/>
      <c r="AR7900">
        <f t="shared" si="499"/>
        <v>0</v>
      </c>
      <c r="AS7900">
        <f t="shared" si="500"/>
        <v>0</v>
      </c>
      <c r="AT7900">
        <f t="shared" si="498"/>
        <v>0</v>
      </c>
    </row>
    <row r="7901" spans="2:46" ht="15.75" customHeight="1">
      <c r="B7901" t="str">
        <f t="shared" si="497"/>
        <v/>
      </c>
      <c r="C7901" s="73"/>
      <c r="D7901" s="73"/>
      <c r="E7901" s="77"/>
      <c r="F7901" s="74"/>
      <c r="G7901" s="73"/>
      <c r="H7901" s="74"/>
      <c r="I7901" s="74"/>
      <c r="J7901" s="74"/>
      <c r="K7901" s="74"/>
      <c r="L7901" s="74"/>
      <c r="M7901" s="74"/>
      <c r="N7901" s="74"/>
      <c r="O7901" s="74"/>
      <c r="P7901" s="74"/>
      <c r="Q7901" s="78"/>
      <c r="AR7901">
        <f t="shared" si="499"/>
        <v>0</v>
      </c>
      <c r="AS7901">
        <f t="shared" si="500"/>
        <v>0</v>
      </c>
      <c r="AT7901">
        <f t="shared" si="498"/>
        <v>0</v>
      </c>
    </row>
    <row r="7902" spans="2:46" ht="15.75" customHeight="1">
      <c r="B7902" t="str">
        <f t="shared" si="497"/>
        <v/>
      </c>
      <c r="C7902" s="73"/>
      <c r="D7902" s="73"/>
      <c r="E7902" s="77"/>
      <c r="F7902" s="74"/>
      <c r="G7902" s="73"/>
      <c r="H7902" s="74"/>
      <c r="I7902" s="74"/>
      <c r="J7902" s="74"/>
      <c r="K7902" s="74"/>
      <c r="L7902" s="74"/>
      <c r="M7902" s="74"/>
      <c r="N7902" s="74"/>
      <c r="O7902" s="74"/>
      <c r="P7902" s="74"/>
      <c r="Q7902" s="78"/>
      <c r="AR7902">
        <f t="shared" si="499"/>
        <v>0</v>
      </c>
      <c r="AS7902">
        <f t="shared" si="500"/>
        <v>0</v>
      </c>
      <c r="AT7902">
        <f t="shared" si="498"/>
        <v>0</v>
      </c>
    </row>
    <row r="7903" spans="2:46" ht="15.75" customHeight="1">
      <c r="B7903" t="str">
        <f t="shared" si="497"/>
        <v/>
      </c>
      <c r="C7903" s="73"/>
      <c r="D7903" s="73"/>
      <c r="E7903" s="77"/>
      <c r="F7903" s="74"/>
      <c r="G7903" s="73"/>
      <c r="H7903" s="74"/>
      <c r="I7903" s="74"/>
      <c r="J7903" s="74"/>
      <c r="K7903" s="74"/>
      <c r="L7903" s="74"/>
      <c r="M7903" s="74"/>
      <c r="N7903" s="74"/>
      <c r="O7903" s="74"/>
      <c r="P7903" s="74"/>
      <c r="Q7903" s="78"/>
      <c r="AR7903">
        <f t="shared" si="499"/>
        <v>0</v>
      </c>
      <c r="AS7903">
        <f t="shared" si="500"/>
        <v>0</v>
      </c>
      <c r="AT7903">
        <f t="shared" si="498"/>
        <v>0</v>
      </c>
    </row>
    <row r="7904" spans="2:46" ht="15.75" customHeight="1">
      <c r="B7904" t="str">
        <f t="shared" si="497"/>
        <v/>
      </c>
      <c r="C7904" s="73"/>
      <c r="D7904" s="73"/>
      <c r="E7904" s="77"/>
      <c r="F7904" s="74"/>
      <c r="G7904" s="73"/>
      <c r="H7904" s="74"/>
      <c r="I7904" s="74"/>
      <c r="J7904" s="74"/>
      <c r="K7904" s="74"/>
      <c r="L7904" s="74"/>
      <c r="M7904" s="74"/>
      <c r="N7904" s="74"/>
      <c r="O7904" s="74"/>
      <c r="P7904" s="74"/>
      <c r="Q7904" s="78"/>
      <c r="AR7904">
        <f t="shared" si="499"/>
        <v>0</v>
      </c>
      <c r="AS7904">
        <f t="shared" si="500"/>
        <v>0</v>
      </c>
      <c r="AT7904">
        <f t="shared" si="498"/>
        <v>0</v>
      </c>
    </row>
    <row r="7905" spans="2:46" ht="15.75" customHeight="1">
      <c r="B7905" t="str">
        <f t="shared" si="497"/>
        <v/>
      </c>
      <c r="C7905" s="73"/>
      <c r="D7905" s="73"/>
      <c r="E7905" s="77"/>
      <c r="F7905" s="74"/>
      <c r="G7905" s="73"/>
      <c r="H7905" s="74"/>
      <c r="I7905" s="74"/>
      <c r="J7905" s="74"/>
      <c r="K7905" s="74"/>
      <c r="L7905" s="74"/>
      <c r="M7905" s="74"/>
      <c r="N7905" s="74"/>
      <c r="O7905" s="74"/>
      <c r="P7905" s="74"/>
      <c r="Q7905" s="78"/>
      <c r="AR7905">
        <f t="shared" si="499"/>
        <v>0</v>
      </c>
      <c r="AS7905">
        <f t="shared" si="500"/>
        <v>0</v>
      </c>
      <c r="AT7905">
        <f t="shared" si="498"/>
        <v>0</v>
      </c>
    </row>
    <row r="7906" spans="2:46" ht="15.75" customHeight="1">
      <c r="B7906" t="str">
        <f t="shared" si="497"/>
        <v/>
      </c>
      <c r="C7906" s="73"/>
      <c r="D7906" s="73"/>
      <c r="E7906" s="77"/>
      <c r="F7906" s="74"/>
      <c r="G7906" s="73"/>
      <c r="H7906" s="74"/>
      <c r="I7906" s="74"/>
      <c r="J7906" s="74"/>
      <c r="K7906" s="74"/>
      <c r="L7906" s="74"/>
      <c r="M7906" s="74"/>
      <c r="N7906" s="74"/>
      <c r="O7906" s="74"/>
      <c r="P7906" s="74"/>
      <c r="Q7906" s="78"/>
      <c r="AR7906">
        <f t="shared" si="499"/>
        <v>0</v>
      </c>
      <c r="AS7906">
        <f t="shared" si="500"/>
        <v>0</v>
      </c>
      <c r="AT7906">
        <f t="shared" si="498"/>
        <v>0</v>
      </c>
    </row>
    <row r="7907" spans="2:46" ht="15.75" customHeight="1">
      <c r="B7907" t="str">
        <f t="shared" si="497"/>
        <v/>
      </c>
      <c r="C7907" s="73"/>
      <c r="D7907" s="73"/>
      <c r="E7907" s="77"/>
      <c r="F7907" s="74"/>
      <c r="G7907" s="73"/>
      <c r="H7907" s="74"/>
      <c r="I7907" s="74"/>
      <c r="J7907" s="74"/>
      <c r="K7907" s="74"/>
      <c r="L7907" s="74"/>
      <c r="M7907" s="74"/>
      <c r="N7907" s="74"/>
      <c r="O7907" s="74"/>
      <c r="P7907" s="74"/>
      <c r="Q7907" s="78"/>
      <c r="AR7907">
        <f t="shared" si="499"/>
        <v>0</v>
      </c>
      <c r="AS7907">
        <f t="shared" si="500"/>
        <v>0</v>
      </c>
      <c r="AT7907">
        <f t="shared" si="498"/>
        <v>0</v>
      </c>
    </row>
    <row r="7908" spans="2:46" ht="15.75" customHeight="1">
      <c r="B7908" t="str">
        <f t="shared" si="497"/>
        <v/>
      </c>
      <c r="C7908" s="73"/>
      <c r="D7908" s="73"/>
      <c r="E7908" s="77"/>
      <c r="F7908" s="74"/>
      <c r="G7908" s="73"/>
      <c r="H7908" s="74"/>
      <c r="I7908" s="74"/>
      <c r="J7908" s="74"/>
      <c r="K7908" s="74"/>
      <c r="L7908" s="74"/>
      <c r="M7908" s="74"/>
      <c r="N7908" s="74"/>
      <c r="O7908" s="74"/>
      <c r="P7908" s="74"/>
      <c r="Q7908" s="78"/>
      <c r="AR7908">
        <f t="shared" si="499"/>
        <v>0</v>
      </c>
      <c r="AS7908">
        <f t="shared" si="500"/>
        <v>0</v>
      </c>
      <c r="AT7908">
        <f t="shared" si="498"/>
        <v>0</v>
      </c>
    </row>
    <row r="7909" spans="2:46" ht="15.75" customHeight="1">
      <c r="B7909" t="str">
        <f t="shared" si="497"/>
        <v/>
      </c>
      <c r="C7909" s="73"/>
      <c r="D7909" s="73"/>
      <c r="E7909" s="77"/>
      <c r="F7909" s="74"/>
      <c r="G7909" s="73"/>
      <c r="H7909" s="74"/>
      <c r="I7909" s="74"/>
      <c r="J7909" s="74"/>
      <c r="K7909" s="74"/>
      <c r="L7909" s="74"/>
      <c r="M7909" s="74"/>
      <c r="N7909" s="74"/>
      <c r="O7909" s="74"/>
      <c r="P7909" s="74"/>
      <c r="Q7909" s="78"/>
      <c r="AR7909">
        <f t="shared" si="499"/>
        <v>0</v>
      </c>
      <c r="AS7909">
        <f t="shared" si="500"/>
        <v>0</v>
      </c>
      <c r="AT7909">
        <f t="shared" si="498"/>
        <v>0</v>
      </c>
    </row>
    <row r="7910" spans="2:46" ht="15.75" customHeight="1">
      <c r="B7910" t="str">
        <f t="shared" si="497"/>
        <v/>
      </c>
      <c r="C7910" s="73"/>
      <c r="D7910" s="73"/>
      <c r="E7910" s="77"/>
      <c r="F7910" s="74"/>
      <c r="G7910" s="73"/>
      <c r="H7910" s="74"/>
      <c r="I7910" s="74"/>
      <c r="J7910" s="74"/>
      <c r="K7910" s="74"/>
      <c r="L7910" s="74"/>
      <c r="M7910" s="74"/>
      <c r="N7910" s="74"/>
      <c r="O7910" s="74"/>
      <c r="P7910" s="74"/>
      <c r="Q7910" s="78"/>
      <c r="AR7910">
        <f t="shared" si="499"/>
        <v>0</v>
      </c>
      <c r="AS7910">
        <f t="shared" si="500"/>
        <v>0</v>
      </c>
      <c r="AT7910">
        <f t="shared" si="498"/>
        <v>0</v>
      </c>
    </row>
    <row r="7911" spans="2:46" ht="15.75" customHeight="1">
      <c r="B7911" t="str">
        <f t="shared" si="497"/>
        <v/>
      </c>
      <c r="C7911" s="73"/>
      <c r="D7911" s="73"/>
      <c r="E7911" s="77"/>
      <c r="F7911" s="74"/>
      <c r="G7911" s="73"/>
      <c r="H7911" s="74"/>
      <c r="I7911" s="74"/>
      <c r="J7911" s="74"/>
      <c r="K7911" s="74"/>
      <c r="L7911" s="74"/>
      <c r="M7911" s="74"/>
      <c r="N7911" s="74"/>
      <c r="O7911" s="74"/>
      <c r="P7911" s="74"/>
      <c r="Q7911" s="78"/>
      <c r="AR7911">
        <f t="shared" si="499"/>
        <v>0</v>
      </c>
      <c r="AS7911">
        <f t="shared" si="500"/>
        <v>0</v>
      </c>
      <c r="AT7911">
        <f t="shared" si="498"/>
        <v>0</v>
      </c>
    </row>
    <row r="7912" spans="2:46" ht="15.75" customHeight="1">
      <c r="B7912" t="str">
        <f t="shared" si="497"/>
        <v/>
      </c>
      <c r="C7912" s="73"/>
      <c r="D7912" s="73"/>
      <c r="E7912" s="77"/>
      <c r="F7912" s="74"/>
      <c r="G7912" s="73"/>
      <c r="H7912" s="74"/>
      <c r="I7912" s="74"/>
      <c r="J7912" s="74"/>
      <c r="K7912" s="74"/>
      <c r="L7912" s="74"/>
      <c r="M7912" s="74"/>
      <c r="N7912" s="74"/>
      <c r="O7912" s="74"/>
      <c r="P7912" s="74"/>
      <c r="Q7912" s="78"/>
      <c r="AR7912">
        <f t="shared" si="499"/>
        <v>0</v>
      </c>
      <c r="AS7912">
        <f t="shared" si="500"/>
        <v>0</v>
      </c>
      <c r="AT7912">
        <f t="shared" si="498"/>
        <v>0</v>
      </c>
    </row>
    <row r="7913" spans="2:46" ht="15.75" customHeight="1">
      <c r="B7913" t="str">
        <f t="shared" si="497"/>
        <v/>
      </c>
      <c r="C7913" s="73"/>
      <c r="D7913" s="73"/>
      <c r="E7913" s="77"/>
      <c r="F7913" s="74"/>
      <c r="G7913" s="73"/>
      <c r="H7913" s="74"/>
      <c r="I7913" s="74"/>
      <c r="J7913" s="74"/>
      <c r="K7913" s="74"/>
      <c r="L7913" s="74"/>
      <c r="M7913" s="74"/>
      <c r="N7913" s="74"/>
      <c r="O7913" s="74"/>
      <c r="P7913" s="74"/>
      <c r="Q7913" s="78"/>
      <c r="AR7913">
        <f t="shared" si="499"/>
        <v>0</v>
      </c>
      <c r="AS7913">
        <f t="shared" si="500"/>
        <v>0</v>
      </c>
      <c r="AT7913">
        <f t="shared" si="498"/>
        <v>0</v>
      </c>
    </row>
    <row r="7914" spans="2:46" ht="15.75" customHeight="1">
      <c r="B7914" t="str">
        <f t="shared" si="497"/>
        <v/>
      </c>
      <c r="C7914" s="73"/>
      <c r="D7914" s="73"/>
      <c r="E7914" s="77"/>
      <c r="F7914" s="74"/>
      <c r="G7914" s="73"/>
      <c r="H7914" s="74"/>
      <c r="I7914" s="74"/>
      <c r="J7914" s="74"/>
      <c r="K7914" s="74"/>
      <c r="L7914" s="74"/>
      <c r="M7914" s="74"/>
      <c r="N7914" s="74"/>
      <c r="O7914" s="74"/>
      <c r="P7914" s="74"/>
      <c r="Q7914" s="78"/>
      <c r="AR7914">
        <f t="shared" si="499"/>
        <v>0</v>
      </c>
      <c r="AS7914">
        <f t="shared" si="500"/>
        <v>0</v>
      </c>
      <c r="AT7914">
        <f t="shared" si="498"/>
        <v>0</v>
      </c>
    </row>
    <row r="7915" spans="2:46" ht="15.75" customHeight="1">
      <c r="B7915" t="str">
        <f t="shared" si="497"/>
        <v/>
      </c>
      <c r="C7915" s="73"/>
      <c r="D7915" s="73"/>
      <c r="E7915" s="77"/>
      <c r="F7915" s="74"/>
      <c r="G7915" s="73"/>
      <c r="H7915" s="74"/>
      <c r="I7915" s="74"/>
      <c r="J7915" s="74"/>
      <c r="K7915" s="74"/>
      <c r="L7915" s="74"/>
      <c r="M7915" s="74"/>
      <c r="N7915" s="74"/>
      <c r="O7915" s="74"/>
      <c r="P7915" s="74"/>
      <c r="Q7915" s="78"/>
      <c r="AR7915">
        <f t="shared" si="499"/>
        <v>0</v>
      </c>
      <c r="AS7915">
        <f t="shared" si="500"/>
        <v>0</v>
      </c>
      <c r="AT7915">
        <f t="shared" si="498"/>
        <v>0</v>
      </c>
    </row>
    <row r="7916" spans="2:46" ht="15.75" customHeight="1">
      <c r="B7916" t="str">
        <f t="shared" si="497"/>
        <v/>
      </c>
      <c r="C7916" s="73"/>
      <c r="D7916" s="73"/>
      <c r="E7916" s="77"/>
      <c r="F7916" s="74"/>
      <c r="G7916" s="73"/>
      <c r="H7916" s="74"/>
      <c r="I7916" s="74"/>
      <c r="J7916" s="74"/>
      <c r="K7916" s="74"/>
      <c r="L7916" s="74"/>
      <c r="M7916" s="74"/>
      <c r="N7916" s="74"/>
      <c r="O7916" s="74"/>
      <c r="P7916" s="74"/>
      <c r="Q7916" s="78"/>
      <c r="AR7916">
        <f t="shared" si="499"/>
        <v>0</v>
      </c>
      <c r="AS7916">
        <f t="shared" si="500"/>
        <v>0</v>
      </c>
      <c r="AT7916">
        <f t="shared" si="498"/>
        <v>0</v>
      </c>
    </row>
    <row r="7917" spans="2:46" ht="15.75" customHeight="1">
      <c r="B7917" t="str">
        <f t="shared" si="497"/>
        <v/>
      </c>
      <c r="C7917" s="73"/>
      <c r="D7917" s="73"/>
      <c r="E7917" s="77"/>
      <c r="F7917" s="74"/>
      <c r="G7917" s="73"/>
      <c r="H7917" s="74"/>
      <c r="I7917" s="74"/>
      <c r="J7917" s="74"/>
      <c r="K7917" s="74"/>
      <c r="L7917" s="74"/>
      <c r="M7917" s="74"/>
      <c r="N7917" s="74"/>
      <c r="O7917" s="74"/>
      <c r="P7917" s="74"/>
      <c r="Q7917" s="78"/>
      <c r="AR7917">
        <f t="shared" si="499"/>
        <v>0</v>
      </c>
      <c r="AS7917">
        <f t="shared" si="500"/>
        <v>0</v>
      </c>
      <c r="AT7917">
        <f t="shared" si="498"/>
        <v>0</v>
      </c>
    </row>
    <row r="7918" spans="2:46" ht="15.75" customHeight="1">
      <c r="B7918" t="str">
        <f t="shared" si="497"/>
        <v/>
      </c>
      <c r="C7918" s="73"/>
      <c r="D7918" s="73"/>
      <c r="E7918" s="77"/>
      <c r="F7918" s="74"/>
      <c r="G7918" s="73"/>
      <c r="H7918" s="74"/>
      <c r="I7918" s="74"/>
      <c r="J7918" s="74"/>
      <c r="K7918" s="74"/>
      <c r="L7918" s="74"/>
      <c r="M7918" s="74"/>
      <c r="N7918" s="74"/>
      <c r="O7918" s="74"/>
      <c r="P7918" s="74"/>
      <c r="Q7918" s="78"/>
      <c r="AR7918">
        <f t="shared" si="499"/>
        <v>0</v>
      </c>
      <c r="AS7918">
        <f t="shared" si="500"/>
        <v>0</v>
      </c>
      <c r="AT7918">
        <f t="shared" si="498"/>
        <v>0</v>
      </c>
    </row>
    <row r="7919" spans="2:46" ht="15.75" customHeight="1">
      <c r="B7919" t="str">
        <f t="shared" si="497"/>
        <v/>
      </c>
      <c r="C7919" s="73"/>
      <c r="D7919" s="73"/>
      <c r="E7919" s="77"/>
      <c r="F7919" s="74"/>
      <c r="G7919" s="73"/>
      <c r="H7919" s="74"/>
      <c r="I7919" s="74"/>
      <c r="J7919" s="74"/>
      <c r="K7919" s="74"/>
      <c r="L7919" s="74"/>
      <c r="M7919" s="74"/>
      <c r="N7919" s="74"/>
      <c r="O7919" s="74"/>
      <c r="P7919" s="74"/>
      <c r="Q7919" s="78"/>
      <c r="AR7919">
        <f t="shared" si="499"/>
        <v>0</v>
      </c>
      <c r="AS7919">
        <f t="shared" si="500"/>
        <v>0</v>
      </c>
      <c r="AT7919">
        <f t="shared" si="498"/>
        <v>0</v>
      </c>
    </row>
    <row r="7920" spans="2:46" ht="15.75" customHeight="1">
      <c r="B7920" t="str">
        <f t="shared" si="497"/>
        <v/>
      </c>
      <c r="C7920" s="73"/>
      <c r="D7920" s="73"/>
      <c r="E7920" s="77"/>
      <c r="F7920" s="74"/>
      <c r="G7920" s="73"/>
      <c r="H7920" s="74"/>
      <c r="I7920" s="74"/>
      <c r="J7920" s="74"/>
      <c r="K7920" s="74"/>
      <c r="L7920" s="74"/>
      <c r="M7920" s="74"/>
      <c r="N7920" s="74"/>
      <c r="O7920" s="74"/>
      <c r="P7920" s="74"/>
      <c r="Q7920" s="78"/>
      <c r="AR7920">
        <f t="shared" si="499"/>
        <v>0</v>
      </c>
      <c r="AS7920">
        <f t="shared" si="500"/>
        <v>0</v>
      </c>
      <c r="AT7920">
        <f t="shared" si="498"/>
        <v>0</v>
      </c>
    </row>
    <row r="7921" spans="2:46" ht="15.75" customHeight="1">
      <c r="B7921" t="str">
        <f t="shared" si="497"/>
        <v/>
      </c>
      <c r="C7921" s="73"/>
      <c r="D7921" s="73"/>
      <c r="E7921" s="77"/>
      <c r="F7921" s="74"/>
      <c r="G7921" s="73"/>
      <c r="H7921" s="74"/>
      <c r="I7921" s="74"/>
      <c r="J7921" s="74"/>
      <c r="K7921" s="74"/>
      <c r="L7921" s="74"/>
      <c r="M7921" s="74"/>
      <c r="N7921" s="74"/>
      <c r="O7921" s="74"/>
      <c r="P7921" s="74"/>
      <c r="Q7921" s="78"/>
      <c r="AR7921">
        <f t="shared" si="499"/>
        <v>0</v>
      </c>
      <c r="AS7921">
        <f t="shared" si="500"/>
        <v>0</v>
      </c>
      <c r="AT7921">
        <f t="shared" si="498"/>
        <v>0</v>
      </c>
    </row>
    <row r="7922" spans="2:46" ht="15.75" customHeight="1">
      <c r="B7922" t="str">
        <f t="shared" si="497"/>
        <v/>
      </c>
      <c r="C7922" s="73"/>
      <c r="D7922" s="73"/>
      <c r="E7922" s="77"/>
      <c r="F7922" s="74"/>
      <c r="G7922" s="73"/>
      <c r="H7922" s="74"/>
      <c r="I7922" s="74"/>
      <c r="J7922" s="74"/>
      <c r="K7922" s="74"/>
      <c r="L7922" s="74"/>
      <c r="M7922" s="74"/>
      <c r="N7922" s="74"/>
      <c r="O7922" s="74"/>
      <c r="P7922" s="74"/>
      <c r="Q7922" s="78"/>
      <c r="AR7922">
        <f t="shared" si="499"/>
        <v>0</v>
      </c>
      <c r="AS7922">
        <f t="shared" si="500"/>
        <v>0</v>
      </c>
      <c r="AT7922">
        <f t="shared" si="498"/>
        <v>0</v>
      </c>
    </row>
    <row r="7923" spans="2:46" ht="15.75" customHeight="1">
      <c r="B7923" t="str">
        <f t="shared" si="497"/>
        <v/>
      </c>
      <c r="C7923" s="73"/>
      <c r="D7923" s="73"/>
      <c r="E7923" s="77"/>
      <c r="F7923" s="74"/>
      <c r="G7923" s="73"/>
      <c r="H7923" s="74"/>
      <c r="I7923" s="74"/>
      <c r="J7923" s="74"/>
      <c r="K7923" s="74"/>
      <c r="L7923" s="74"/>
      <c r="M7923" s="74"/>
      <c r="N7923" s="74"/>
      <c r="O7923" s="74"/>
      <c r="P7923" s="74"/>
      <c r="Q7923" s="78"/>
      <c r="AR7923">
        <f t="shared" si="499"/>
        <v>0</v>
      </c>
      <c r="AS7923">
        <f t="shared" si="500"/>
        <v>0</v>
      </c>
      <c r="AT7923">
        <f t="shared" si="498"/>
        <v>0</v>
      </c>
    </row>
    <row r="7924" spans="2:46" ht="15.75" customHeight="1">
      <c r="B7924" t="str">
        <f t="shared" si="497"/>
        <v/>
      </c>
      <c r="C7924" s="73"/>
      <c r="D7924" s="73"/>
      <c r="E7924" s="77"/>
      <c r="F7924" s="74"/>
      <c r="G7924" s="73"/>
      <c r="H7924" s="74"/>
      <c r="I7924" s="74"/>
      <c r="J7924" s="74"/>
      <c r="K7924" s="74"/>
      <c r="L7924" s="74"/>
      <c r="M7924" s="74"/>
      <c r="N7924" s="74"/>
      <c r="O7924" s="74"/>
      <c r="P7924" s="74"/>
      <c r="Q7924" s="78"/>
      <c r="AR7924">
        <f t="shared" si="499"/>
        <v>0</v>
      </c>
      <c r="AS7924">
        <f t="shared" si="500"/>
        <v>0</v>
      </c>
      <c r="AT7924">
        <f t="shared" si="498"/>
        <v>0</v>
      </c>
    </row>
    <row r="7925" spans="2:46" ht="15.75" customHeight="1">
      <c r="B7925" t="str">
        <f t="shared" si="497"/>
        <v/>
      </c>
      <c r="C7925" s="73"/>
      <c r="D7925" s="73"/>
      <c r="E7925" s="77"/>
      <c r="F7925" s="74"/>
      <c r="G7925" s="73"/>
      <c r="H7925" s="74"/>
      <c r="I7925" s="74"/>
      <c r="J7925" s="74"/>
      <c r="K7925" s="74"/>
      <c r="L7925" s="74"/>
      <c r="M7925" s="74"/>
      <c r="N7925" s="74"/>
      <c r="O7925" s="74"/>
      <c r="P7925" s="74"/>
      <c r="Q7925" s="78"/>
      <c r="AR7925">
        <f t="shared" si="499"/>
        <v>0</v>
      </c>
      <c r="AS7925">
        <f t="shared" si="500"/>
        <v>0</v>
      </c>
      <c r="AT7925">
        <f t="shared" si="498"/>
        <v>0</v>
      </c>
    </row>
    <row r="7926" spans="2:46" ht="15.75" customHeight="1">
      <c r="B7926" t="str">
        <f t="shared" si="497"/>
        <v/>
      </c>
      <c r="C7926" s="73"/>
      <c r="D7926" s="73"/>
      <c r="E7926" s="77"/>
      <c r="F7926" s="74"/>
      <c r="G7926" s="73"/>
      <c r="H7926" s="74"/>
      <c r="I7926" s="74"/>
      <c r="J7926" s="74"/>
      <c r="K7926" s="74"/>
      <c r="L7926" s="74"/>
      <c r="M7926" s="74"/>
      <c r="N7926" s="74"/>
      <c r="O7926" s="74"/>
      <c r="P7926" s="74"/>
      <c r="Q7926" s="78"/>
      <c r="AR7926">
        <f t="shared" si="499"/>
        <v>0</v>
      </c>
      <c r="AS7926">
        <f t="shared" si="500"/>
        <v>0</v>
      </c>
      <c r="AT7926">
        <f t="shared" si="498"/>
        <v>0</v>
      </c>
    </row>
    <row r="7927" spans="2:46" ht="15.75" customHeight="1">
      <c r="B7927" t="str">
        <f t="shared" si="497"/>
        <v/>
      </c>
      <c r="C7927" s="73"/>
      <c r="D7927" s="73"/>
      <c r="E7927" s="77"/>
      <c r="F7927" s="74"/>
      <c r="G7927" s="73"/>
      <c r="H7927" s="74"/>
      <c r="I7927" s="74"/>
      <c r="J7927" s="74"/>
      <c r="K7927" s="74"/>
      <c r="L7927" s="74"/>
      <c r="M7927" s="74"/>
      <c r="N7927" s="74"/>
      <c r="O7927" s="74"/>
      <c r="P7927" s="74"/>
      <c r="Q7927" s="78"/>
      <c r="AR7927">
        <f t="shared" si="499"/>
        <v>0</v>
      </c>
      <c r="AS7927">
        <f t="shared" si="500"/>
        <v>0</v>
      </c>
      <c r="AT7927">
        <f t="shared" si="498"/>
        <v>0</v>
      </c>
    </row>
    <row r="7928" spans="2:46" ht="15.75" customHeight="1">
      <c r="B7928" t="str">
        <f t="shared" si="497"/>
        <v/>
      </c>
      <c r="C7928" s="73"/>
      <c r="D7928" s="73"/>
      <c r="E7928" s="77"/>
      <c r="F7928" s="74"/>
      <c r="G7928" s="73"/>
      <c r="H7928" s="74"/>
      <c r="I7928" s="74"/>
      <c r="J7928" s="74"/>
      <c r="K7928" s="74"/>
      <c r="L7928" s="74"/>
      <c r="M7928" s="74"/>
      <c r="N7928" s="74"/>
      <c r="O7928" s="74"/>
      <c r="P7928" s="74"/>
      <c r="Q7928" s="78"/>
      <c r="AR7928">
        <f t="shared" si="499"/>
        <v>0</v>
      </c>
      <c r="AS7928">
        <f t="shared" si="500"/>
        <v>0</v>
      </c>
      <c r="AT7928">
        <f t="shared" si="498"/>
        <v>0</v>
      </c>
    </row>
    <row r="7929" spans="2:46" ht="15.75" customHeight="1">
      <c r="B7929" t="str">
        <f t="shared" si="497"/>
        <v/>
      </c>
      <c r="C7929" s="73"/>
      <c r="D7929" s="73"/>
      <c r="E7929" s="77"/>
      <c r="F7929" s="74"/>
      <c r="G7929" s="73"/>
      <c r="H7929" s="74"/>
      <c r="I7929" s="74"/>
      <c r="J7929" s="74"/>
      <c r="K7929" s="74"/>
      <c r="L7929" s="74"/>
      <c r="M7929" s="74"/>
      <c r="N7929" s="74"/>
      <c r="O7929" s="74"/>
      <c r="P7929" s="74"/>
      <c r="Q7929" s="78"/>
      <c r="AR7929">
        <f t="shared" si="499"/>
        <v>0</v>
      </c>
      <c r="AS7929">
        <f t="shared" si="500"/>
        <v>0</v>
      </c>
      <c r="AT7929">
        <f t="shared" si="498"/>
        <v>0</v>
      </c>
    </row>
    <row r="7930" spans="2:46" ht="15.75" customHeight="1">
      <c r="B7930" t="str">
        <f t="shared" si="497"/>
        <v/>
      </c>
      <c r="C7930" s="73"/>
      <c r="D7930" s="73"/>
      <c r="E7930" s="77"/>
      <c r="F7930" s="74"/>
      <c r="G7930" s="73"/>
      <c r="H7930" s="74"/>
      <c r="I7930" s="74"/>
      <c r="J7930" s="74"/>
      <c r="K7930" s="74"/>
      <c r="L7930" s="74"/>
      <c r="M7930" s="74"/>
      <c r="N7930" s="74"/>
      <c r="O7930" s="74"/>
      <c r="P7930" s="74"/>
      <c r="Q7930" s="78"/>
      <c r="AR7930">
        <f t="shared" si="499"/>
        <v>0</v>
      </c>
      <c r="AS7930">
        <f t="shared" si="500"/>
        <v>0</v>
      </c>
      <c r="AT7930">
        <f t="shared" si="498"/>
        <v>0</v>
      </c>
    </row>
    <row r="7931" spans="2:46" ht="15.75" customHeight="1">
      <c r="B7931" t="str">
        <f t="shared" si="497"/>
        <v/>
      </c>
      <c r="C7931" s="73"/>
      <c r="D7931" s="73"/>
      <c r="E7931" s="77"/>
      <c r="F7931" s="74"/>
      <c r="G7931" s="73"/>
      <c r="H7931" s="74"/>
      <c r="I7931" s="74"/>
      <c r="J7931" s="74"/>
      <c r="K7931" s="74"/>
      <c r="L7931" s="74"/>
      <c r="M7931" s="74"/>
      <c r="N7931" s="74"/>
      <c r="O7931" s="74"/>
      <c r="P7931" s="74"/>
      <c r="Q7931" s="78"/>
      <c r="AR7931">
        <f t="shared" si="499"/>
        <v>0</v>
      </c>
      <c r="AS7931">
        <f t="shared" si="500"/>
        <v>0</v>
      </c>
      <c r="AT7931">
        <f t="shared" si="498"/>
        <v>0</v>
      </c>
    </row>
    <row r="7932" spans="2:46" ht="15.75" customHeight="1">
      <c r="B7932" t="str">
        <f t="shared" si="497"/>
        <v/>
      </c>
      <c r="C7932" s="73"/>
      <c r="D7932" s="73"/>
      <c r="E7932" s="77"/>
      <c r="F7932" s="74"/>
      <c r="G7932" s="73"/>
      <c r="H7932" s="74"/>
      <c r="I7932" s="74"/>
      <c r="J7932" s="74"/>
      <c r="K7932" s="74"/>
      <c r="L7932" s="74"/>
      <c r="M7932" s="74"/>
      <c r="N7932" s="74"/>
      <c r="O7932" s="74"/>
      <c r="P7932" s="74"/>
      <c r="Q7932" s="78"/>
      <c r="AR7932">
        <f t="shared" si="499"/>
        <v>0</v>
      </c>
      <c r="AS7932">
        <f t="shared" si="500"/>
        <v>0</v>
      </c>
      <c r="AT7932">
        <f t="shared" si="498"/>
        <v>0</v>
      </c>
    </row>
    <row r="7933" spans="2:46" ht="15.75" customHeight="1">
      <c r="B7933" t="str">
        <f t="shared" si="497"/>
        <v/>
      </c>
      <c r="C7933" s="73"/>
      <c r="D7933" s="73"/>
      <c r="E7933" s="77"/>
      <c r="F7933" s="74"/>
      <c r="G7933" s="73"/>
      <c r="H7933" s="74"/>
      <c r="I7933" s="74"/>
      <c r="J7933" s="74"/>
      <c r="K7933" s="74"/>
      <c r="L7933" s="74"/>
      <c r="M7933" s="74"/>
      <c r="N7933" s="74"/>
      <c r="O7933" s="74"/>
      <c r="P7933" s="74"/>
      <c r="Q7933" s="78"/>
      <c r="AR7933">
        <f t="shared" si="499"/>
        <v>0</v>
      </c>
      <c r="AS7933">
        <f t="shared" si="500"/>
        <v>0</v>
      </c>
      <c r="AT7933">
        <f t="shared" si="498"/>
        <v>0</v>
      </c>
    </row>
    <row r="7934" spans="2:46" ht="15.75" customHeight="1">
      <c r="B7934" t="str">
        <f t="shared" si="497"/>
        <v/>
      </c>
      <c r="C7934" s="73"/>
      <c r="D7934" s="73"/>
      <c r="E7934" s="77"/>
      <c r="F7934" s="74"/>
      <c r="G7934" s="73"/>
      <c r="H7934" s="74"/>
      <c r="I7934" s="74"/>
      <c r="J7934" s="74"/>
      <c r="K7934" s="74"/>
      <c r="L7934" s="74"/>
      <c r="M7934" s="74"/>
      <c r="N7934" s="74"/>
      <c r="O7934" s="74"/>
      <c r="P7934" s="74"/>
      <c r="Q7934" s="78"/>
      <c r="AR7934">
        <f t="shared" si="499"/>
        <v>0</v>
      </c>
      <c r="AS7934">
        <f t="shared" si="500"/>
        <v>0</v>
      </c>
      <c r="AT7934">
        <f t="shared" si="498"/>
        <v>0</v>
      </c>
    </row>
    <row r="7935" spans="2:46" ht="15.75" customHeight="1">
      <c r="B7935" t="str">
        <f t="shared" si="497"/>
        <v/>
      </c>
      <c r="C7935" s="73"/>
      <c r="D7935" s="73"/>
      <c r="E7935" s="77"/>
      <c r="F7935" s="74"/>
      <c r="G7935" s="73"/>
      <c r="H7935" s="74"/>
      <c r="I7935" s="74"/>
      <c r="J7935" s="74"/>
      <c r="K7935" s="74"/>
      <c r="L7935" s="74"/>
      <c r="M7935" s="74"/>
      <c r="N7935" s="74"/>
      <c r="O7935" s="74"/>
      <c r="P7935" s="74"/>
      <c r="Q7935" s="78"/>
      <c r="AR7935">
        <f t="shared" si="499"/>
        <v>0</v>
      </c>
      <c r="AS7935">
        <f t="shared" si="500"/>
        <v>0</v>
      </c>
      <c r="AT7935">
        <f t="shared" si="498"/>
        <v>0</v>
      </c>
    </row>
    <row r="7936" spans="2:46" ht="15.75" customHeight="1">
      <c r="B7936" t="str">
        <f t="shared" si="497"/>
        <v/>
      </c>
      <c r="C7936" s="73"/>
      <c r="D7936" s="73"/>
      <c r="E7936" s="77"/>
      <c r="F7936" s="74"/>
      <c r="G7936" s="73"/>
      <c r="H7936" s="74"/>
      <c r="I7936" s="74"/>
      <c r="J7936" s="74"/>
      <c r="K7936" s="74"/>
      <c r="L7936" s="74"/>
      <c r="M7936" s="74"/>
      <c r="N7936" s="74"/>
      <c r="O7936" s="74"/>
      <c r="P7936" s="74"/>
      <c r="Q7936" s="78"/>
      <c r="AR7936">
        <f t="shared" si="499"/>
        <v>0</v>
      </c>
      <c r="AS7936">
        <f t="shared" si="500"/>
        <v>0</v>
      </c>
      <c r="AT7936">
        <f t="shared" si="498"/>
        <v>0</v>
      </c>
    </row>
    <row r="7937" spans="2:46" ht="15.75" customHeight="1">
      <c r="B7937" t="str">
        <f t="shared" si="497"/>
        <v/>
      </c>
      <c r="C7937" s="73"/>
      <c r="D7937" s="73"/>
      <c r="E7937" s="77"/>
      <c r="F7937" s="74"/>
      <c r="G7937" s="73"/>
      <c r="H7937" s="74"/>
      <c r="I7937" s="74"/>
      <c r="J7937" s="74"/>
      <c r="K7937" s="74"/>
      <c r="L7937" s="74"/>
      <c r="M7937" s="74"/>
      <c r="N7937" s="74"/>
      <c r="O7937" s="75"/>
      <c r="P7937" s="74"/>
      <c r="Q7937" s="78"/>
      <c r="AR7937">
        <f t="shared" si="499"/>
        <v>0</v>
      </c>
      <c r="AS7937">
        <f t="shared" si="500"/>
        <v>0</v>
      </c>
      <c r="AT7937">
        <f t="shared" si="498"/>
        <v>0</v>
      </c>
    </row>
    <row r="7938" spans="2:46" ht="15.75" customHeight="1">
      <c r="B7938" t="str">
        <f t="shared" ref="B7938:B8001" si="501">D7938&amp;Q7938&amp;E7938</f>
        <v/>
      </c>
      <c r="C7938" s="73"/>
      <c r="D7938" s="73"/>
      <c r="E7938" s="77"/>
      <c r="F7938" s="74"/>
      <c r="G7938" s="73"/>
      <c r="H7938" s="74"/>
      <c r="I7938" s="74"/>
      <c r="J7938" s="74"/>
      <c r="K7938" s="74"/>
      <c r="L7938" s="74"/>
      <c r="M7938" s="74"/>
      <c r="N7938" s="74"/>
      <c r="O7938" s="74"/>
      <c r="P7938" s="74"/>
      <c r="Q7938" s="78"/>
      <c r="AR7938">
        <f t="shared" si="499"/>
        <v>0</v>
      </c>
      <c r="AS7938">
        <f t="shared" si="500"/>
        <v>0</v>
      </c>
      <c r="AT7938">
        <f t="shared" ref="AT7938:AT8001" si="502">AR7938-AS7938</f>
        <v>0</v>
      </c>
    </row>
    <row r="7939" spans="2:46" ht="15.75" customHeight="1">
      <c r="B7939" t="str">
        <f t="shared" si="501"/>
        <v/>
      </c>
      <c r="C7939" s="73"/>
      <c r="D7939" s="73"/>
      <c r="E7939" s="77"/>
      <c r="F7939" s="74"/>
      <c r="G7939" s="73"/>
      <c r="H7939" s="74"/>
      <c r="I7939" s="74"/>
      <c r="J7939" s="74"/>
      <c r="K7939" s="74"/>
      <c r="L7939" s="74"/>
      <c r="M7939" s="74"/>
      <c r="N7939" s="74"/>
      <c r="O7939" s="74"/>
      <c r="P7939" s="74"/>
      <c r="Q7939" s="78"/>
      <c r="AR7939">
        <f t="shared" si="499"/>
        <v>0</v>
      </c>
      <c r="AS7939">
        <f t="shared" si="500"/>
        <v>0</v>
      </c>
      <c r="AT7939">
        <f t="shared" si="502"/>
        <v>0</v>
      </c>
    </row>
    <row r="7940" spans="2:46" ht="15.75" customHeight="1">
      <c r="B7940" t="str">
        <f t="shared" si="501"/>
        <v/>
      </c>
      <c r="C7940" s="73"/>
      <c r="D7940" s="73"/>
      <c r="E7940" s="77"/>
      <c r="F7940" s="74"/>
      <c r="G7940" s="73"/>
      <c r="H7940" s="74"/>
      <c r="I7940" s="74"/>
      <c r="J7940" s="74"/>
      <c r="K7940" s="74"/>
      <c r="L7940" s="74"/>
      <c r="M7940" s="74"/>
      <c r="N7940" s="74"/>
      <c r="O7940" s="74"/>
      <c r="P7940" s="74"/>
      <c r="Q7940" s="78"/>
      <c r="AR7940">
        <f t="shared" si="499"/>
        <v>0</v>
      </c>
      <c r="AS7940">
        <f t="shared" si="500"/>
        <v>0</v>
      </c>
      <c r="AT7940">
        <f t="shared" si="502"/>
        <v>0</v>
      </c>
    </row>
    <row r="7941" spans="2:46" ht="15.75" customHeight="1">
      <c r="B7941" t="str">
        <f t="shared" si="501"/>
        <v/>
      </c>
      <c r="C7941" s="73"/>
      <c r="D7941" s="73"/>
      <c r="E7941" s="77"/>
      <c r="F7941" s="74"/>
      <c r="G7941" s="73"/>
      <c r="H7941" s="74"/>
      <c r="I7941" s="74"/>
      <c r="J7941" s="74"/>
      <c r="K7941" s="74"/>
      <c r="L7941" s="74"/>
      <c r="M7941" s="74"/>
      <c r="N7941" s="74"/>
      <c r="O7941" s="74"/>
      <c r="P7941" s="74"/>
      <c r="Q7941" s="78"/>
      <c r="AR7941">
        <f t="shared" si="499"/>
        <v>0</v>
      </c>
      <c r="AS7941">
        <f t="shared" si="500"/>
        <v>0</v>
      </c>
      <c r="AT7941">
        <f t="shared" si="502"/>
        <v>0</v>
      </c>
    </row>
    <row r="7942" spans="2:46" ht="15.75" customHeight="1">
      <c r="B7942" t="str">
        <f t="shared" si="501"/>
        <v/>
      </c>
      <c r="C7942" s="73"/>
      <c r="D7942" s="73"/>
      <c r="E7942" s="77"/>
      <c r="F7942" s="74"/>
      <c r="G7942" s="73"/>
      <c r="H7942" s="74"/>
      <c r="I7942" s="74"/>
      <c r="J7942" s="74"/>
      <c r="K7942" s="74"/>
      <c r="L7942" s="74"/>
      <c r="M7942" s="74"/>
      <c r="N7942" s="74"/>
      <c r="O7942" s="74"/>
      <c r="P7942" s="74"/>
      <c r="Q7942" s="78"/>
      <c r="AR7942">
        <f t="shared" si="499"/>
        <v>0</v>
      </c>
      <c r="AS7942">
        <f t="shared" si="500"/>
        <v>0</v>
      </c>
      <c r="AT7942">
        <f t="shared" si="502"/>
        <v>0</v>
      </c>
    </row>
    <row r="7943" spans="2:46" ht="15.75" customHeight="1">
      <c r="B7943" t="str">
        <f t="shared" si="501"/>
        <v/>
      </c>
      <c r="C7943" s="73"/>
      <c r="D7943" s="73"/>
      <c r="E7943" s="77"/>
      <c r="F7943" s="74"/>
      <c r="G7943" s="73"/>
      <c r="H7943" s="74"/>
      <c r="I7943" s="74"/>
      <c r="J7943" s="74"/>
      <c r="K7943" s="74"/>
      <c r="L7943" s="74"/>
      <c r="M7943" s="74"/>
      <c r="N7943" s="74"/>
      <c r="O7943" s="74"/>
      <c r="P7943" s="74"/>
      <c r="Q7943" s="78"/>
      <c r="AR7943">
        <f t="shared" si="499"/>
        <v>0</v>
      </c>
      <c r="AS7943">
        <f t="shared" si="500"/>
        <v>0</v>
      </c>
      <c r="AT7943">
        <f t="shared" si="502"/>
        <v>0</v>
      </c>
    </row>
    <row r="7944" spans="2:46" ht="15.75" customHeight="1">
      <c r="B7944" t="str">
        <f t="shared" si="501"/>
        <v/>
      </c>
      <c r="C7944" s="73"/>
      <c r="D7944" s="73"/>
      <c r="E7944" s="77"/>
      <c r="F7944" s="74"/>
      <c r="G7944" s="73"/>
      <c r="H7944" s="74"/>
      <c r="I7944" s="74"/>
      <c r="J7944" s="74"/>
      <c r="K7944" s="74"/>
      <c r="L7944" s="74"/>
      <c r="M7944" s="74"/>
      <c r="N7944" s="74"/>
      <c r="O7944" s="74"/>
      <c r="P7944" s="74"/>
      <c r="Q7944" s="78"/>
      <c r="AR7944">
        <f t="shared" ref="AR7944:AR8007" si="503">IF($AU$2&lt;&gt;5,NA(),IF(D7944=D7943,0,IF(AND(D17445=D7944,D7945=D7944),O7944+O7945+O17445,IF(D7945=D7944,O7945+O7944,O7944))))</f>
        <v>0</v>
      </c>
      <c r="AS7944">
        <f t="shared" ref="AS7944:AS8007" si="504">IF($AU$2&lt;&gt;5,NA(),IF(D7944=D7943,0,IF(AND(D17445=D7944,D7945=D7944),P7944+P7945+P17445,IF(D7945=D7944,P7945+P7944,P7944))))</f>
        <v>0</v>
      </c>
      <c r="AT7944">
        <f t="shared" si="502"/>
        <v>0</v>
      </c>
    </row>
    <row r="7945" spans="2:46" ht="15.75" customHeight="1">
      <c r="B7945" t="str">
        <f t="shared" si="501"/>
        <v/>
      </c>
      <c r="C7945" s="73"/>
      <c r="D7945" s="73"/>
      <c r="E7945" s="77"/>
      <c r="F7945" s="74"/>
      <c r="G7945" s="73"/>
      <c r="H7945" s="74"/>
      <c r="I7945" s="74"/>
      <c r="J7945" s="74"/>
      <c r="K7945" s="74"/>
      <c r="L7945" s="74"/>
      <c r="M7945" s="74"/>
      <c r="N7945" s="74"/>
      <c r="O7945" s="74"/>
      <c r="P7945" s="74"/>
      <c r="Q7945" s="78"/>
      <c r="AR7945">
        <f t="shared" si="503"/>
        <v>0</v>
      </c>
      <c r="AS7945">
        <f t="shared" si="504"/>
        <v>0</v>
      </c>
      <c r="AT7945">
        <f t="shared" si="502"/>
        <v>0</v>
      </c>
    </row>
    <row r="7946" spans="2:46" ht="15.75" customHeight="1">
      <c r="B7946" t="str">
        <f t="shared" si="501"/>
        <v/>
      </c>
      <c r="C7946" s="73"/>
      <c r="D7946" s="73"/>
      <c r="E7946" s="77"/>
      <c r="F7946" s="74"/>
      <c r="G7946" s="73"/>
      <c r="H7946" s="74"/>
      <c r="I7946" s="74"/>
      <c r="J7946" s="74"/>
      <c r="K7946" s="74"/>
      <c r="L7946" s="74"/>
      <c r="M7946" s="74"/>
      <c r="N7946" s="74"/>
      <c r="O7946" s="74"/>
      <c r="P7946" s="74"/>
      <c r="Q7946" s="78"/>
      <c r="AR7946">
        <f t="shared" si="503"/>
        <v>0</v>
      </c>
      <c r="AS7946">
        <f t="shared" si="504"/>
        <v>0</v>
      </c>
      <c r="AT7946">
        <f t="shared" si="502"/>
        <v>0</v>
      </c>
    </row>
    <row r="7947" spans="2:46" ht="15.75" customHeight="1">
      <c r="B7947" t="str">
        <f t="shared" si="501"/>
        <v/>
      </c>
      <c r="C7947" s="73"/>
      <c r="D7947" s="73"/>
      <c r="E7947" s="77"/>
      <c r="F7947" s="74"/>
      <c r="G7947" s="73"/>
      <c r="H7947" s="74"/>
      <c r="I7947" s="74"/>
      <c r="J7947" s="74"/>
      <c r="K7947" s="74"/>
      <c r="L7947" s="74"/>
      <c r="M7947" s="74"/>
      <c r="N7947" s="74"/>
      <c r="O7947" s="74"/>
      <c r="P7947" s="74"/>
      <c r="Q7947" s="78"/>
      <c r="AR7947">
        <f t="shared" si="503"/>
        <v>0</v>
      </c>
      <c r="AS7947">
        <f t="shared" si="504"/>
        <v>0</v>
      </c>
      <c r="AT7947">
        <f t="shared" si="502"/>
        <v>0</v>
      </c>
    </row>
    <row r="7948" spans="2:46" ht="15.75" customHeight="1">
      <c r="B7948" t="str">
        <f t="shared" si="501"/>
        <v/>
      </c>
      <c r="C7948" s="73"/>
      <c r="D7948" s="73"/>
      <c r="E7948" s="77"/>
      <c r="F7948" s="74"/>
      <c r="G7948" s="73"/>
      <c r="H7948" s="74"/>
      <c r="I7948" s="74"/>
      <c r="J7948" s="74"/>
      <c r="K7948" s="74"/>
      <c r="L7948" s="74"/>
      <c r="M7948" s="74"/>
      <c r="N7948" s="74"/>
      <c r="O7948" s="74"/>
      <c r="P7948" s="74"/>
      <c r="Q7948" s="78"/>
      <c r="AR7948">
        <f t="shared" si="503"/>
        <v>0</v>
      </c>
      <c r="AS7948">
        <f t="shared" si="504"/>
        <v>0</v>
      </c>
      <c r="AT7948">
        <f t="shared" si="502"/>
        <v>0</v>
      </c>
    </row>
    <row r="7949" spans="2:46" ht="15.75" customHeight="1">
      <c r="B7949" t="str">
        <f t="shared" si="501"/>
        <v/>
      </c>
      <c r="C7949" s="73"/>
      <c r="D7949" s="73"/>
      <c r="E7949" s="77"/>
      <c r="F7949" s="74"/>
      <c r="G7949" s="73"/>
      <c r="H7949" s="74"/>
      <c r="I7949" s="74"/>
      <c r="J7949" s="74"/>
      <c r="K7949" s="74"/>
      <c r="L7949" s="74"/>
      <c r="M7949" s="74"/>
      <c r="N7949" s="74"/>
      <c r="O7949" s="74"/>
      <c r="P7949" s="74"/>
      <c r="Q7949" s="78"/>
      <c r="AR7949">
        <f t="shared" si="503"/>
        <v>0</v>
      </c>
      <c r="AS7949">
        <f t="shared" si="504"/>
        <v>0</v>
      </c>
      <c r="AT7949">
        <f t="shared" si="502"/>
        <v>0</v>
      </c>
    </row>
    <row r="7950" spans="2:46" ht="15.75" customHeight="1">
      <c r="B7950" t="str">
        <f t="shared" si="501"/>
        <v/>
      </c>
      <c r="C7950" s="73"/>
      <c r="D7950" s="73"/>
      <c r="E7950" s="77"/>
      <c r="F7950" s="74"/>
      <c r="G7950" s="73"/>
      <c r="H7950" s="74"/>
      <c r="I7950" s="74"/>
      <c r="J7950" s="74"/>
      <c r="K7950" s="74"/>
      <c r="L7950" s="74"/>
      <c r="M7950" s="74"/>
      <c r="N7950" s="74"/>
      <c r="O7950" s="74"/>
      <c r="P7950" s="74"/>
      <c r="Q7950" s="78"/>
      <c r="AR7950">
        <f t="shared" si="503"/>
        <v>0</v>
      </c>
      <c r="AS7950">
        <f t="shared" si="504"/>
        <v>0</v>
      </c>
      <c r="AT7950">
        <f t="shared" si="502"/>
        <v>0</v>
      </c>
    </row>
    <row r="7951" spans="2:46" ht="15.75" customHeight="1">
      <c r="B7951" t="str">
        <f t="shared" si="501"/>
        <v/>
      </c>
      <c r="C7951" s="73"/>
      <c r="D7951" s="73"/>
      <c r="E7951" s="77"/>
      <c r="F7951" s="74"/>
      <c r="G7951" s="73"/>
      <c r="H7951" s="74"/>
      <c r="I7951" s="74"/>
      <c r="J7951" s="74"/>
      <c r="K7951" s="74"/>
      <c r="L7951" s="74"/>
      <c r="M7951" s="74"/>
      <c r="N7951" s="74"/>
      <c r="O7951" s="74"/>
      <c r="P7951" s="74"/>
      <c r="Q7951" s="78"/>
      <c r="AR7951">
        <f t="shared" si="503"/>
        <v>0</v>
      </c>
      <c r="AS7951">
        <f t="shared" si="504"/>
        <v>0</v>
      </c>
      <c r="AT7951">
        <f t="shared" si="502"/>
        <v>0</v>
      </c>
    </row>
    <row r="7952" spans="2:46" ht="15.75" customHeight="1">
      <c r="B7952" t="str">
        <f t="shared" si="501"/>
        <v/>
      </c>
      <c r="C7952" s="73"/>
      <c r="D7952" s="73"/>
      <c r="E7952" s="77"/>
      <c r="F7952" s="74"/>
      <c r="G7952" s="73"/>
      <c r="H7952" s="74"/>
      <c r="I7952" s="74"/>
      <c r="J7952" s="74"/>
      <c r="K7952" s="74"/>
      <c r="L7952" s="74"/>
      <c r="M7952" s="74"/>
      <c r="N7952" s="74"/>
      <c r="O7952" s="74"/>
      <c r="P7952" s="74"/>
      <c r="Q7952" s="78"/>
      <c r="AR7952">
        <f t="shared" si="503"/>
        <v>0</v>
      </c>
      <c r="AS7952">
        <f t="shared" si="504"/>
        <v>0</v>
      </c>
      <c r="AT7952">
        <f t="shared" si="502"/>
        <v>0</v>
      </c>
    </row>
    <row r="7953" spans="2:46" ht="15.75" customHeight="1">
      <c r="B7953" t="str">
        <f t="shared" si="501"/>
        <v/>
      </c>
      <c r="C7953" s="73"/>
      <c r="D7953" s="73"/>
      <c r="E7953" s="77"/>
      <c r="F7953" s="74"/>
      <c r="G7953" s="73"/>
      <c r="H7953" s="74"/>
      <c r="I7953" s="74"/>
      <c r="J7953" s="74"/>
      <c r="K7953" s="74"/>
      <c r="L7953" s="74"/>
      <c r="M7953" s="74"/>
      <c r="N7953" s="74"/>
      <c r="O7953" s="74"/>
      <c r="P7953" s="74"/>
      <c r="Q7953" s="78"/>
      <c r="AR7953">
        <f t="shared" si="503"/>
        <v>0</v>
      </c>
      <c r="AS7953">
        <f t="shared" si="504"/>
        <v>0</v>
      </c>
      <c r="AT7953">
        <f t="shared" si="502"/>
        <v>0</v>
      </c>
    </row>
    <row r="7954" spans="2:46" ht="15.75" customHeight="1">
      <c r="B7954" t="str">
        <f t="shared" si="501"/>
        <v/>
      </c>
      <c r="C7954" s="73"/>
      <c r="D7954" s="73"/>
      <c r="E7954" s="77"/>
      <c r="F7954" s="74"/>
      <c r="G7954" s="73"/>
      <c r="H7954" s="74"/>
      <c r="I7954" s="74"/>
      <c r="J7954" s="74"/>
      <c r="K7954" s="74"/>
      <c r="L7954" s="74"/>
      <c r="M7954" s="74"/>
      <c r="N7954" s="74"/>
      <c r="O7954" s="74"/>
      <c r="P7954" s="74"/>
      <c r="Q7954" s="78"/>
      <c r="AR7954">
        <f t="shared" si="503"/>
        <v>0</v>
      </c>
      <c r="AS7954">
        <f t="shared" si="504"/>
        <v>0</v>
      </c>
      <c r="AT7954">
        <f t="shared" si="502"/>
        <v>0</v>
      </c>
    </row>
    <row r="7955" spans="2:46" ht="15.75" customHeight="1">
      <c r="B7955" t="str">
        <f t="shared" si="501"/>
        <v/>
      </c>
      <c r="C7955" s="73"/>
      <c r="D7955" s="73"/>
      <c r="E7955" s="77"/>
      <c r="F7955" s="74"/>
      <c r="G7955" s="73"/>
      <c r="H7955" s="74"/>
      <c r="I7955" s="74"/>
      <c r="J7955" s="74"/>
      <c r="K7955" s="74"/>
      <c r="L7955" s="74"/>
      <c r="M7955" s="74"/>
      <c r="N7955" s="74"/>
      <c r="O7955" s="74"/>
      <c r="P7955" s="74"/>
      <c r="Q7955" s="78"/>
      <c r="AR7955">
        <f t="shared" si="503"/>
        <v>0</v>
      </c>
      <c r="AS7955">
        <f t="shared" si="504"/>
        <v>0</v>
      </c>
      <c r="AT7955">
        <f t="shared" si="502"/>
        <v>0</v>
      </c>
    </row>
    <row r="7956" spans="2:46" ht="15.75" customHeight="1">
      <c r="B7956" t="str">
        <f t="shared" si="501"/>
        <v/>
      </c>
      <c r="C7956" s="73"/>
      <c r="D7956" s="73"/>
      <c r="E7956" s="77"/>
      <c r="F7956" s="74"/>
      <c r="G7956" s="73"/>
      <c r="H7956" s="74"/>
      <c r="I7956" s="74"/>
      <c r="J7956" s="74"/>
      <c r="K7956" s="74"/>
      <c r="L7956" s="74"/>
      <c r="M7956" s="74"/>
      <c r="N7956" s="74"/>
      <c r="O7956" s="74"/>
      <c r="P7956" s="74"/>
      <c r="Q7956" s="78"/>
      <c r="AR7956">
        <f t="shared" si="503"/>
        <v>0</v>
      </c>
      <c r="AS7956">
        <f t="shared" si="504"/>
        <v>0</v>
      </c>
      <c r="AT7956">
        <f t="shared" si="502"/>
        <v>0</v>
      </c>
    </row>
    <row r="7957" spans="2:46" ht="15.75" customHeight="1">
      <c r="B7957" t="str">
        <f t="shared" si="501"/>
        <v/>
      </c>
      <c r="C7957" s="73"/>
      <c r="D7957" s="73"/>
      <c r="E7957" s="77"/>
      <c r="F7957" s="74"/>
      <c r="G7957" s="73"/>
      <c r="H7957" s="74"/>
      <c r="I7957" s="74"/>
      <c r="J7957" s="74"/>
      <c r="K7957" s="74"/>
      <c r="L7957" s="74"/>
      <c r="M7957" s="74"/>
      <c r="N7957" s="74"/>
      <c r="O7957" s="74"/>
      <c r="P7957" s="74"/>
      <c r="Q7957" s="78"/>
      <c r="AR7957">
        <f t="shared" si="503"/>
        <v>0</v>
      </c>
      <c r="AS7957">
        <f t="shared" si="504"/>
        <v>0</v>
      </c>
      <c r="AT7957">
        <f t="shared" si="502"/>
        <v>0</v>
      </c>
    </row>
    <row r="7958" spans="2:46" ht="15.75" customHeight="1">
      <c r="B7958" t="str">
        <f t="shared" si="501"/>
        <v/>
      </c>
      <c r="C7958" s="73"/>
      <c r="D7958" s="73"/>
      <c r="E7958" s="77"/>
      <c r="F7958" s="74"/>
      <c r="G7958" s="73"/>
      <c r="H7958" s="74"/>
      <c r="I7958" s="74"/>
      <c r="J7958" s="74"/>
      <c r="K7958" s="74"/>
      <c r="L7958" s="74"/>
      <c r="M7958" s="74"/>
      <c r="N7958" s="74"/>
      <c r="O7958" s="74"/>
      <c r="P7958" s="74"/>
      <c r="Q7958" s="78"/>
      <c r="AR7958">
        <f t="shared" si="503"/>
        <v>0</v>
      </c>
      <c r="AS7958">
        <f t="shared" si="504"/>
        <v>0</v>
      </c>
      <c r="AT7958">
        <f t="shared" si="502"/>
        <v>0</v>
      </c>
    </row>
    <row r="7959" spans="2:46" ht="15.75" customHeight="1">
      <c r="B7959" t="str">
        <f t="shared" si="501"/>
        <v/>
      </c>
      <c r="C7959" s="73"/>
      <c r="D7959" s="73"/>
      <c r="E7959" s="77"/>
      <c r="F7959" s="74"/>
      <c r="G7959" s="73"/>
      <c r="H7959" s="74"/>
      <c r="I7959" s="74"/>
      <c r="J7959" s="74"/>
      <c r="K7959" s="74"/>
      <c r="L7959" s="74"/>
      <c r="M7959" s="74"/>
      <c r="N7959" s="74"/>
      <c r="O7959" s="74"/>
      <c r="P7959" s="74"/>
      <c r="Q7959" s="78"/>
      <c r="AR7959">
        <f t="shared" si="503"/>
        <v>0</v>
      </c>
      <c r="AS7959">
        <f t="shared" si="504"/>
        <v>0</v>
      </c>
      <c r="AT7959">
        <f t="shared" si="502"/>
        <v>0</v>
      </c>
    </row>
    <row r="7960" spans="2:46" ht="15.75" customHeight="1">
      <c r="B7960" t="str">
        <f t="shared" si="501"/>
        <v/>
      </c>
      <c r="C7960" s="73"/>
      <c r="D7960" s="73"/>
      <c r="E7960" s="77"/>
      <c r="F7960" s="74"/>
      <c r="G7960" s="73"/>
      <c r="H7960" s="74"/>
      <c r="I7960" s="74"/>
      <c r="J7960" s="74"/>
      <c r="K7960" s="74"/>
      <c r="L7960" s="74"/>
      <c r="M7960" s="74"/>
      <c r="N7960" s="74"/>
      <c r="O7960" s="74"/>
      <c r="P7960" s="74"/>
      <c r="Q7960" s="78"/>
      <c r="AR7960">
        <f t="shared" si="503"/>
        <v>0</v>
      </c>
      <c r="AS7960">
        <f t="shared" si="504"/>
        <v>0</v>
      </c>
      <c r="AT7960">
        <f t="shared" si="502"/>
        <v>0</v>
      </c>
    </row>
    <row r="7961" spans="2:46" ht="15.75" customHeight="1">
      <c r="B7961" t="str">
        <f t="shared" si="501"/>
        <v/>
      </c>
      <c r="C7961" s="73"/>
      <c r="D7961" s="73"/>
      <c r="E7961" s="77"/>
      <c r="F7961" s="74"/>
      <c r="G7961" s="73"/>
      <c r="H7961" s="74"/>
      <c r="I7961" s="74"/>
      <c r="J7961" s="74"/>
      <c r="K7961" s="74"/>
      <c r="L7961" s="74"/>
      <c r="M7961" s="74"/>
      <c r="N7961" s="74"/>
      <c r="O7961" s="74"/>
      <c r="P7961" s="74"/>
      <c r="Q7961" s="78"/>
      <c r="AR7961">
        <f t="shared" si="503"/>
        <v>0</v>
      </c>
      <c r="AS7961">
        <f t="shared" si="504"/>
        <v>0</v>
      </c>
      <c r="AT7961">
        <f t="shared" si="502"/>
        <v>0</v>
      </c>
    </row>
    <row r="7962" spans="2:46" ht="15.75" customHeight="1">
      <c r="B7962" t="str">
        <f t="shared" si="501"/>
        <v/>
      </c>
      <c r="C7962" s="73"/>
      <c r="D7962" s="73"/>
      <c r="E7962" s="77"/>
      <c r="F7962" s="74"/>
      <c r="G7962" s="73"/>
      <c r="H7962" s="74"/>
      <c r="I7962" s="74"/>
      <c r="J7962" s="74"/>
      <c r="K7962" s="74"/>
      <c r="L7962" s="74"/>
      <c r="M7962" s="74"/>
      <c r="N7962" s="74"/>
      <c r="O7962" s="74"/>
      <c r="P7962" s="74"/>
      <c r="Q7962" s="78"/>
      <c r="AR7962">
        <f t="shared" si="503"/>
        <v>0</v>
      </c>
      <c r="AS7962">
        <f t="shared" si="504"/>
        <v>0</v>
      </c>
      <c r="AT7962">
        <f t="shared" si="502"/>
        <v>0</v>
      </c>
    </row>
    <row r="7963" spans="2:46" ht="15.75" customHeight="1">
      <c r="B7963" t="str">
        <f t="shared" si="501"/>
        <v/>
      </c>
      <c r="C7963" s="73"/>
      <c r="D7963" s="73"/>
      <c r="E7963" s="77"/>
      <c r="F7963" s="74"/>
      <c r="G7963" s="73"/>
      <c r="H7963" s="74"/>
      <c r="I7963" s="74"/>
      <c r="J7963" s="74"/>
      <c r="K7963" s="74"/>
      <c r="L7963" s="74"/>
      <c r="M7963" s="74"/>
      <c r="N7963" s="74"/>
      <c r="O7963" s="74"/>
      <c r="P7963" s="74"/>
      <c r="Q7963" s="78"/>
      <c r="AR7963">
        <f t="shared" si="503"/>
        <v>0</v>
      </c>
      <c r="AS7963">
        <f t="shared" si="504"/>
        <v>0</v>
      </c>
      <c r="AT7963">
        <f t="shared" si="502"/>
        <v>0</v>
      </c>
    </row>
    <row r="7964" spans="2:46" ht="15.75" customHeight="1">
      <c r="B7964" t="str">
        <f t="shared" si="501"/>
        <v/>
      </c>
      <c r="C7964" s="73"/>
      <c r="D7964" s="73"/>
      <c r="E7964" s="77"/>
      <c r="F7964" s="74"/>
      <c r="G7964" s="73"/>
      <c r="H7964" s="74"/>
      <c r="I7964" s="74"/>
      <c r="J7964" s="74"/>
      <c r="K7964" s="74"/>
      <c r="L7964" s="74"/>
      <c r="M7964" s="74"/>
      <c r="N7964" s="74"/>
      <c r="O7964" s="74"/>
      <c r="P7964" s="74"/>
      <c r="Q7964" s="78"/>
      <c r="AR7964">
        <f t="shared" si="503"/>
        <v>0</v>
      </c>
      <c r="AS7964">
        <f t="shared" si="504"/>
        <v>0</v>
      </c>
      <c r="AT7964">
        <f t="shared" si="502"/>
        <v>0</v>
      </c>
    </row>
    <row r="7965" spans="2:46" ht="15.75" customHeight="1">
      <c r="B7965" t="str">
        <f t="shared" si="501"/>
        <v/>
      </c>
      <c r="C7965" s="73"/>
      <c r="D7965" s="73"/>
      <c r="E7965" s="77"/>
      <c r="F7965" s="74"/>
      <c r="G7965" s="73"/>
      <c r="H7965" s="74"/>
      <c r="I7965" s="74"/>
      <c r="J7965" s="74"/>
      <c r="K7965" s="74"/>
      <c r="L7965" s="74"/>
      <c r="M7965" s="74"/>
      <c r="N7965" s="74"/>
      <c r="O7965" s="74"/>
      <c r="P7965" s="74"/>
      <c r="Q7965" s="78"/>
      <c r="AR7965">
        <f t="shared" si="503"/>
        <v>0</v>
      </c>
      <c r="AS7965">
        <f t="shared" si="504"/>
        <v>0</v>
      </c>
      <c r="AT7965">
        <f t="shared" si="502"/>
        <v>0</v>
      </c>
    </row>
    <row r="7966" spans="2:46" ht="15.75" customHeight="1">
      <c r="B7966" t="str">
        <f t="shared" si="501"/>
        <v/>
      </c>
      <c r="C7966" s="73"/>
      <c r="D7966" s="73"/>
      <c r="E7966" s="77"/>
      <c r="F7966" s="74"/>
      <c r="G7966" s="73"/>
      <c r="H7966" s="74"/>
      <c r="I7966" s="74"/>
      <c r="J7966" s="74"/>
      <c r="K7966" s="74"/>
      <c r="L7966" s="74"/>
      <c r="M7966" s="74"/>
      <c r="N7966" s="74"/>
      <c r="O7966" s="74"/>
      <c r="P7966" s="74"/>
      <c r="Q7966" s="78"/>
      <c r="AR7966">
        <f t="shared" si="503"/>
        <v>0</v>
      </c>
      <c r="AS7966">
        <f t="shared" si="504"/>
        <v>0</v>
      </c>
      <c r="AT7966">
        <f t="shared" si="502"/>
        <v>0</v>
      </c>
    </row>
    <row r="7967" spans="2:46" ht="15.75" customHeight="1">
      <c r="B7967" t="str">
        <f t="shared" si="501"/>
        <v/>
      </c>
      <c r="C7967" s="73"/>
      <c r="D7967" s="73"/>
      <c r="E7967" s="77"/>
      <c r="F7967" s="74"/>
      <c r="G7967" s="73"/>
      <c r="H7967" s="74"/>
      <c r="I7967" s="74"/>
      <c r="J7967" s="74"/>
      <c r="K7967" s="74"/>
      <c r="L7967" s="74"/>
      <c r="M7967" s="74"/>
      <c r="N7967" s="74"/>
      <c r="O7967" s="74"/>
      <c r="P7967" s="74"/>
      <c r="Q7967" s="78"/>
      <c r="AR7967">
        <f t="shared" si="503"/>
        <v>0</v>
      </c>
      <c r="AS7967">
        <f t="shared" si="504"/>
        <v>0</v>
      </c>
      <c r="AT7967">
        <f t="shared" si="502"/>
        <v>0</v>
      </c>
    </row>
    <row r="7968" spans="2:46" ht="15.75" customHeight="1">
      <c r="B7968" t="str">
        <f t="shared" si="501"/>
        <v/>
      </c>
      <c r="C7968" s="73"/>
      <c r="D7968" s="73"/>
      <c r="E7968" s="77"/>
      <c r="F7968" s="74"/>
      <c r="G7968" s="73"/>
      <c r="H7968" s="74"/>
      <c r="I7968" s="74"/>
      <c r="J7968" s="74"/>
      <c r="K7968" s="74"/>
      <c r="L7968" s="74"/>
      <c r="M7968" s="74"/>
      <c r="N7968" s="74"/>
      <c r="O7968" s="74"/>
      <c r="P7968" s="74"/>
      <c r="Q7968" s="78"/>
      <c r="AR7968">
        <f t="shared" si="503"/>
        <v>0</v>
      </c>
      <c r="AS7968">
        <f t="shared" si="504"/>
        <v>0</v>
      </c>
      <c r="AT7968">
        <f t="shared" si="502"/>
        <v>0</v>
      </c>
    </row>
    <row r="7969" spans="2:46" ht="15.75" customHeight="1">
      <c r="B7969" t="str">
        <f t="shared" si="501"/>
        <v/>
      </c>
      <c r="C7969" s="73"/>
      <c r="D7969" s="73"/>
      <c r="E7969" s="77"/>
      <c r="F7969" s="74"/>
      <c r="G7969" s="73"/>
      <c r="H7969" s="74"/>
      <c r="I7969" s="74"/>
      <c r="J7969" s="74"/>
      <c r="K7969" s="74"/>
      <c r="L7969" s="74"/>
      <c r="M7969" s="74"/>
      <c r="N7969" s="74"/>
      <c r="O7969" s="74"/>
      <c r="P7969" s="74"/>
      <c r="Q7969" s="78"/>
      <c r="AR7969">
        <f t="shared" si="503"/>
        <v>0</v>
      </c>
      <c r="AS7969">
        <f t="shared" si="504"/>
        <v>0</v>
      </c>
      <c r="AT7969">
        <f t="shared" si="502"/>
        <v>0</v>
      </c>
    </row>
    <row r="7970" spans="2:46" ht="15.75" customHeight="1">
      <c r="B7970" t="str">
        <f t="shared" si="501"/>
        <v/>
      </c>
      <c r="C7970" s="73"/>
      <c r="D7970" s="73"/>
      <c r="E7970" s="77"/>
      <c r="F7970" s="74"/>
      <c r="G7970" s="73"/>
      <c r="H7970" s="74"/>
      <c r="I7970" s="74"/>
      <c r="J7970" s="74"/>
      <c r="K7970" s="74"/>
      <c r="L7970" s="74"/>
      <c r="M7970" s="74"/>
      <c r="N7970" s="74"/>
      <c r="O7970" s="74"/>
      <c r="P7970" s="74"/>
      <c r="Q7970" s="78"/>
      <c r="AR7970">
        <f t="shared" si="503"/>
        <v>0</v>
      </c>
      <c r="AS7970">
        <f t="shared" si="504"/>
        <v>0</v>
      </c>
      <c r="AT7970">
        <f t="shared" si="502"/>
        <v>0</v>
      </c>
    </row>
    <row r="7971" spans="2:46" ht="15.75" customHeight="1">
      <c r="B7971" t="str">
        <f t="shared" si="501"/>
        <v/>
      </c>
      <c r="C7971" s="73"/>
      <c r="D7971" s="73"/>
      <c r="E7971" s="77"/>
      <c r="F7971" s="74"/>
      <c r="G7971" s="73"/>
      <c r="H7971" s="74"/>
      <c r="I7971" s="74"/>
      <c r="J7971" s="74"/>
      <c r="K7971" s="74"/>
      <c r="L7971" s="74"/>
      <c r="M7971" s="74"/>
      <c r="N7971" s="74"/>
      <c r="O7971" s="74"/>
      <c r="P7971" s="74"/>
      <c r="Q7971" s="78"/>
      <c r="AR7971">
        <f t="shared" si="503"/>
        <v>0</v>
      </c>
      <c r="AS7971">
        <f t="shared" si="504"/>
        <v>0</v>
      </c>
      <c r="AT7971">
        <f t="shared" si="502"/>
        <v>0</v>
      </c>
    </row>
    <row r="7972" spans="2:46" ht="15.75" customHeight="1">
      <c r="B7972" t="str">
        <f t="shared" si="501"/>
        <v/>
      </c>
      <c r="C7972" s="73"/>
      <c r="D7972" s="73"/>
      <c r="E7972" s="77"/>
      <c r="F7972" s="74"/>
      <c r="G7972" s="73"/>
      <c r="H7972" s="74"/>
      <c r="I7972" s="74"/>
      <c r="J7972" s="74"/>
      <c r="K7972" s="74"/>
      <c r="L7972" s="74"/>
      <c r="M7972" s="74"/>
      <c r="N7972" s="74"/>
      <c r="O7972" s="74"/>
      <c r="P7972" s="74"/>
      <c r="Q7972" s="78"/>
      <c r="AR7972">
        <f t="shared" si="503"/>
        <v>0</v>
      </c>
      <c r="AS7972">
        <f t="shared" si="504"/>
        <v>0</v>
      </c>
      <c r="AT7972">
        <f t="shared" si="502"/>
        <v>0</v>
      </c>
    </row>
    <row r="7973" spans="2:46" ht="15.75" customHeight="1">
      <c r="B7973" t="str">
        <f t="shared" si="501"/>
        <v/>
      </c>
      <c r="C7973" s="73"/>
      <c r="D7973" s="73"/>
      <c r="E7973" s="77"/>
      <c r="F7973" s="74"/>
      <c r="G7973" s="73"/>
      <c r="H7973" s="74"/>
      <c r="I7973" s="74"/>
      <c r="J7973" s="74"/>
      <c r="K7973" s="74"/>
      <c r="L7973" s="74"/>
      <c r="M7973" s="74"/>
      <c r="N7973" s="74"/>
      <c r="O7973" s="74"/>
      <c r="P7973" s="74"/>
      <c r="Q7973" s="78"/>
      <c r="AR7973">
        <f t="shared" si="503"/>
        <v>0</v>
      </c>
      <c r="AS7973">
        <f t="shared" si="504"/>
        <v>0</v>
      </c>
      <c r="AT7973">
        <f t="shared" si="502"/>
        <v>0</v>
      </c>
    </row>
    <row r="7974" spans="2:46" ht="15.75" customHeight="1">
      <c r="B7974" t="str">
        <f t="shared" si="501"/>
        <v/>
      </c>
      <c r="C7974" s="73"/>
      <c r="D7974" s="73"/>
      <c r="E7974" s="77"/>
      <c r="F7974" s="74"/>
      <c r="G7974" s="73"/>
      <c r="H7974" s="74"/>
      <c r="I7974" s="74"/>
      <c r="J7974" s="74"/>
      <c r="K7974" s="74"/>
      <c r="L7974" s="74"/>
      <c r="M7974" s="74"/>
      <c r="N7974" s="74"/>
      <c r="O7974" s="74"/>
      <c r="P7974" s="74"/>
      <c r="Q7974" s="78"/>
      <c r="AR7974">
        <f t="shared" si="503"/>
        <v>0</v>
      </c>
      <c r="AS7974">
        <f t="shared" si="504"/>
        <v>0</v>
      </c>
      <c r="AT7974">
        <f t="shared" si="502"/>
        <v>0</v>
      </c>
    </row>
    <row r="7975" spans="2:46" ht="15.75" customHeight="1">
      <c r="B7975" t="str">
        <f t="shared" si="501"/>
        <v/>
      </c>
      <c r="C7975" s="73"/>
      <c r="D7975" s="73"/>
      <c r="E7975" s="77"/>
      <c r="F7975" s="74"/>
      <c r="G7975" s="73"/>
      <c r="H7975" s="74"/>
      <c r="I7975" s="74"/>
      <c r="J7975" s="74"/>
      <c r="K7975" s="74"/>
      <c r="L7975" s="74"/>
      <c r="M7975" s="74"/>
      <c r="N7975" s="74"/>
      <c r="O7975" s="74"/>
      <c r="P7975" s="74"/>
      <c r="Q7975" s="78"/>
      <c r="AR7975">
        <f t="shared" si="503"/>
        <v>0</v>
      </c>
      <c r="AS7975">
        <f t="shared" si="504"/>
        <v>0</v>
      </c>
      <c r="AT7975">
        <f t="shared" si="502"/>
        <v>0</v>
      </c>
    </row>
    <row r="7976" spans="2:46" ht="15.75" customHeight="1">
      <c r="B7976" t="str">
        <f t="shared" si="501"/>
        <v/>
      </c>
      <c r="C7976" s="73"/>
      <c r="D7976" s="73"/>
      <c r="E7976" s="77"/>
      <c r="F7976" s="74"/>
      <c r="G7976" s="73"/>
      <c r="H7976" s="74"/>
      <c r="I7976" s="74"/>
      <c r="J7976" s="74"/>
      <c r="K7976" s="74"/>
      <c r="L7976" s="74"/>
      <c r="M7976" s="74"/>
      <c r="N7976" s="74"/>
      <c r="O7976" s="74"/>
      <c r="P7976" s="74"/>
      <c r="Q7976" s="78"/>
      <c r="AR7976">
        <f t="shared" si="503"/>
        <v>0</v>
      </c>
      <c r="AS7976">
        <f t="shared" si="504"/>
        <v>0</v>
      </c>
      <c r="AT7976">
        <f t="shared" si="502"/>
        <v>0</v>
      </c>
    </row>
    <row r="7977" spans="2:46" ht="15.75" customHeight="1">
      <c r="B7977" t="str">
        <f t="shared" si="501"/>
        <v/>
      </c>
      <c r="C7977" s="73"/>
      <c r="D7977" s="73"/>
      <c r="E7977" s="77"/>
      <c r="F7977" s="74"/>
      <c r="G7977" s="73"/>
      <c r="H7977" s="74"/>
      <c r="I7977" s="74"/>
      <c r="J7977" s="74"/>
      <c r="K7977" s="74"/>
      <c r="L7977" s="74"/>
      <c r="M7977" s="74"/>
      <c r="N7977" s="74"/>
      <c r="O7977" s="74"/>
      <c r="P7977" s="74"/>
      <c r="Q7977" s="78"/>
      <c r="AR7977">
        <f t="shared" si="503"/>
        <v>0</v>
      </c>
      <c r="AS7977">
        <f t="shared" si="504"/>
        <v>0</v>
      </c>
      <c r="AT7977">
        <f t="shared" si="502"/>
        <v>0</v>
      </c>
    </row>
    <row r="7978" spans="2:46" ht="15.75" customHeight="1">
      <c r="B7978" t="str">
        <f t="shared" si="501"/>
        <v/>
      </c>
      <c r="C7978" s="73"/>
      <c r="D7978" s="73"/>
      <c r="E7978" s="77"/>
      <c r="F7978" s="74"/>
      <c r="G7978" s="73"/>
      <c r="H7978" s="74"/>
      <c r="I7978" s="74"/>
      <c r="J7978" s="74"/>
      <c r="K7978" s="74"/>
      <c r="L7978" s="74"/>
      <c r="M7978" s="74"/>
      <c r="N7978" s="74"/>
      <c r="O7978" s="74"/>
      <c r="P7978" s="74"/>
      <c r="Q7978" s="78"/>
      <c r="AR7978">
        <f t="shared" si="503"/>
        <v>0</v>
      </c>
      <c r="AS7978">
        <f t="shared" si="504"/>
        <v>0</v>
      </c>
      <c r="AT7978">
        <f t="shared" si="502"/>
        <v>0</v>
      </c>
    </row>
    <row r="7979" spans="2:46" ht="15.75" customHeight="1">
      <c r="B7979" t="str">
        <f t="shared" si="501"/>
        <v/>
      </c>
      <c r="C7979" s="73"/>
      <c r="D7979" s="73"/>
      <c r="E7979" s="77"/>
      <c r="F7979" s="74"/>
      <c r="G7979" s="73"/>
      <c r="H7979" s="74"/>
      <c r="I7979" s="74"/>
      <c r="J7979" s="74"/>
      <c r="K7979" s="74"/>
      <c r="L7979" s="74"/>
      <c r="M7979" s="74"/>
      <c r="N7979" s="74"/>
      <c r="O7979" s="74"/>
      <c r="P7979" s="74"/>
      <c r="Q7979" s="78"/>
      <c r="AR7979">
        <f t="shared" si="503"/>
        <v>0</v>
      </c>
      <c r="AS7979">
        <f t="shared" si="504"/>
        <v>0</v>
      </c>
      <c r="AT7979">
        <f t="shared" si="502"/>
        <v>0</v>
      </c>
    </row>
    <row r="7980" spans="2:46" ht="15.75" customHeight="1">
      <c r="B7980" t="str">
        <f t="shared" si="501"/>
        <v/>
      </c>
      <c r="C7980" s="73"/>
      <c r="D7980" s="73"/>
      <c r="E7980" s="77"/>
      <c r="F7980" s="74"/>
      <c r="G7980" s="73"/>
      <c r="H7980" s="74"/>
      <c r="I7980" s="74"/>
      <c r="J7980" s="74"/>
      <c r="K7980" s="74"/>
      <c r="L7980" s="74"/>
      <c r="M7980" s="74"/>
      <c r="N7980" s="74"/>
      <c r="O7980" s="74"/>
      <c r="P7980" s="74"/>
      <c r="Q7980" s="78"/>
      <c r="AR7980">
        <f t="shared" si="503"/>
        <v>0</v>
      </c>
      <c r="AS7980">
        <f t="shared" si="504"/>
        <v>0</v>
      </c>
      <c r="AT7980">
        <f t="shared" si="502"/>
        <v>0</v>
      </c>
    </row>
    <row r="7981" spans="2:46" ht="15.75" customHeight="1">
      <c r="B7981" t="str">
        <f t="shared" si="501"/>
        <v/>
      </c>
      <c r="C7981" s="73"/>
      <c r="D7981" s="73"/>
      <c r="E7981" s="77"/>
      <c r="F7981" s="74"/>
      <c r="G7981" s="73"/>
      <c r="H7981" s="74"/>
      <c r="I7981" s="74"/>
      <c r="J7981" s="74"/>
      <c r="K7981" s="74"/>
      <c r="L7981" s="74"/>
      <c r="M7981" s="74"/>
      <c r="N7981" s="74"/>
      <c r="O7981" s="74"/>
      <c r="P7981" s="74"/>
      <c r="Q7981" s="78"/>
      <c r="AR7981">
        <f t="shared" si="503"/>
        <v>0</v>
      </c>
      <c r="AS7981">
        <f t="shared" si="504"/>
        <v>0</v>
      </c>
      <c r="AT7981">
        <f t="shared" si="502"/>
        <v>0</v>
      </c>
    </row>
    <row r="7982" spans="2:46" ht="15.75" customHeight="1">
      <c r="B7982" t="str">
        <f t="shared" si="501"/>
        <v/>
      </c>
      <c r="C7982" s="73"/>
      <c r="D7982" s="73"/>
      <c r="E7982" s="77"/>
      <c r="F7982" s="74"/>
      <c r="G7982" s="73"/>
      <c r="H7982" s="74"/>
      <c r="I7982" s="74"/>
      <c r="J7982" s="74"/>
      <c r="K7982" s="74"/>
      <c r="L7982" s="74"/>
      <c r="M7982" s="74"/>
      <c r="N7982" s="74"/>
      <c r="O7982" s="74"/>
      <c r="P7982" s="74"/>
      <c r="Q7982" s="78"/>
      <c r="AR7982">
        <f t="shared" si="503"/>
        <v>0</v>
      </c>
      <c r="AS7982">
        <f t="shared" si="504"/>
        <v>0</v>
      </c>
      <c r="AT7982">
        <f t="shared" si="502"/>
        <v>0</v>
      </c>
    </row>
    <row r="7983" spans="2:46" ht="15.75" customHeight="1">
      <c r="B7983" t="str">
        <f t="shared" si="501"/>
        <v/>
      </c>
      <c r="C7983" s="73"/>
      <c r="D7983" s="73"/>
      <c r="E7983" s="77"/>
      <c r="F7983" s="74"/>
      <c r="G7983" s="73"/>
      <c r="H7983" s="74"/>
      <c r="I7983" s="74"/>
      <c r="J7983" s="74"/>
      <c r="K7983" s="74"/>
      <c r="L7983" s="74"/>
      <c r="M7983" s="74"/>
      <c r="N7983" s="74"/>
      <c r="O7983" s="74"/>
      <c r="P7983" s="74"/>
      <c r="Q7983" s="78"/>
      <c r="AR7983">
        <f t="shared" si="503"/>
        <v>0</v>
      </c>
      <c r="AS7983">
        <f t="shared" si="504"/>
        <v>0</v>
      </c>
      <c r="AT7983">
        <f t="shared" si="502"/>
        <v>0</v>
      </c>
    </row>
    <row r="7984" spans="2:46" ht="15.75" customHeight="1">
      <c r="B7984" t="str">
        <f t="shared" si="501"/>
        <v/>
      </c>
      <c r="C7984" s="73"/>
      <c r="D7984" s="73"/>
      <c r="E7984" s="77"/>
      <c r="F7984" s="74"/>
      <c r="G7984" s="73"/>
      <c r="H7984" s="74"/>
      <c r="I7984" s="74"/>
      <c r="J7984" s="74"/>
      <c r="K7984" s="74"/>
      <c r="L7984" s="74"/>
      <c r="M7984" s="74"/>
      <c r="N7984" s="74"/>
      <c r="O7984" s="74"/>
      <c r="P7984" s="74"/>
      <c r="Q7984" s="78"/>
      <c r="AR7984">
        <f t="shared" si="503"/>
        <v>0</v>
      </c>
      <c r="AS7984">
        <f t="shared" si="504"/>
        <v>0</v>
      </c>
      <c r="AT7984">
        <f t="shared" si="502"/>
        <v>0</v>
      </c>
    </row>
    <row r="7985" spans="2:46" ht="15.75" customHeight="1">
      <c r="B7985" t="str">
        <f t="shared" si="501"/>
        <v/>
      </c>
      <c r="C7985" s="73"/>
      <c r="D7985" s="73"/>
      <c r="E7985" s="77"/>
      <c r="F7985" s="74"/>
      <c r="G7985" s="73"/>
      <c r="H7985" s="74"/>
      <c r="I7985" s="74"/>
      <c r="J7985" s="74"/>
      <c r="K7985" s="74"/>
      <c r="L7985" s="74"/>
      <c r="M7985" s="74"/>
      <c r="N7985" s="74"/>
      <c r="O7985" s="74"/>
      <c r="P7985" s="74"/>
      <c r="Q7985" s="78"/>
      <c r="AR7985">
        <f t="shared" si="503"/>
        <v>0</v>
      </c>
      <c r="AS7985">
        <f t="shared" si="504"/>
        <v>0</v>
      </c>
      <c r="AT7985">
        <f t="shared" si="502"/>
        <v>0</v>
      </c>
    </row>
    <row r="7986" spans="2:46" ht="15.75" customHeight="1">
      <c r="B7986" t="str">
        <f t="shared" si="501"/>
        <v/>
      </c>
      <c r="C7986" s="73"/>
      <c r="D7986" s="73"/>
      <c r="E7986" s="77"/>
      <c r="F7986" s="74"/>
      <c r="G7986" s="73"/>
      <c r="H7986" s="74"/>
      <c r="I7986" s="74"/>
      <c r="J7986" s="74"/>
      <c r="K7986" s="74"/>
      <c r="L7986" s="74"/>
      <c r="M7986" s="74"/>
      <c r="N7986" s="74"/>
      <c r="O7986" s="74"/>
      <c r="P7986" s="74"/>
      <c r="Q7986" s="78"/>
      <c r="AR7986">
        <f t="shared" si="503"/>
        <v>0</v>
      </c>
      <c r="AS7986">
        <f t="shared" si="504"/>
        <v>0</v>
      </c>
      <c r="AT7986">
        <f t="shared" si="502"/>
        <v>0</v>
      </c>
    </row>
    <row r="7987" spans="2:46" ht="15.75" customHeight="1">
      <c r="B7987" t="str">
        <f t="shared" si="501"/>
        <v/>
      </c>
      <c r="C7987" s="73"/>
      <c r="D7987" s="73"/>
      <c r="E7987" s="77"/>
      <c r="F7987" s="74"/>
      <c r="G7987" s="73"/>
      <c r="H7987" s="74"/>
      <c r="I7987" s="74"/>
      <c r="J7987" s="74"/>
      <c r="K7987" s="74"/>
      <c r="L7987" s="74"/>
      <c r="M7987" s="74"/>
      <c r="N7987" s="74"/>
      <c r="O7987" s="74"/>
      <c r="P7987" s="74"/>
      <c r="Q7987" s="78"/>
      <c r="AR7987">
        <f t="shared" si="503"/>
        <v>0</v>
      </c>
      <c r="AS7987">
        <f t="shared" si="504"/>
        <v>0</v>
      </c>
      <c r="AT7987">
        <f t="shared" si="502"/>
        <v>0</v>
      </c>
    </row>
    <row r="7988" spans="2:46" ht="15.75" customHeight="1">
      <c r="B7988" t="str">
        <f t="shared" si="501"/>
        <v/>
      </c>
      <c r="C7988" s="73"/>
      <c r="D7988" s="73"/>
      <c r="E7988" s="77"/>
      <c r="F7988" s="74"/>
      <c r="G7988" s="73"/>
      <c r="H7988" s="74"/>
      <c r="I7988" s="74"/>
      <c r="J7988" s="74"/>
      <c r="K7988" s="74"/>
      <c r="L7988" s="74"/>
      <c r="M7988" s="74"/>
      <c r="N7988" s="74"/>
      <c r="O7988" s="74"/>
      <c r="P7988" s="74"/>
      <c r="Q7988" s="78"/>
      <c r="AR7988">
        <f t="shared" si="503"/>
        <v>0</v>
      </c>
      <c r="AS7988">
        <f t="shared" si="504"/>
        <v>0</v>
      </c>
      <c r="AT7988">
        <f t="shared" si="502"/>
        <v>0</v>
      </c>
    </row>
    <row r="7989" spans="2:46" ht="15.75" customHeight="1">
      <c r="B7989" t="str">
        <f t="shared" si="501"/>
        <v/>
      </c>
      <c r="C7989" s="73"/>
      <c r="D7989" s="73"/>
      <c r="E7989" s="77"/>
      <c r="F7989" s="74"/>
      <c r="G7989" s="73"/>
      <c r="H7989" s="74"/>
      <c r="I7989" s="74"/>
      <c r="J7989" s="74"/>
      <c r="K7989" s="74"/>
      <c r="L7989" s="74"/>
      <c r="M7989" s="74"/>
      <c r="N7989" s="74"/>
      <c r="O7989" s="74"/>
      <c r="P7989" s="74"/>
      <c r="Q7989" s="78"/>
      <c r="AR7989">
        <f t="shared" si="503"/>
        <v>0</v>
      </c>
      <c r="AS7989">
        <f t="shared" si="504"/>
        <v>0</v>
      </c>
      <c r="AT7989">
        <f t="shared" si="502"/>
        <v>0</v>
      </c>
    </row>
    <row r="7990" spans="2:46" ht="15.75" customHeight="1">
      <c r="B7990" t="str">
        <f t="shared" si="501"/>
        <v/>
      </c>
      <c r="C7990" s="73"/>
      <c r="D7990" s="73"/>
      <c r="E7990" s="77"/>
      <c r="F7990" s="74"/>
      <c r="G7990" s="73"/>
      <c r="H7990" s="74"/>
      <c r="I7990" s="74"/>
      <c r="J7990" s="74"/>
      <c r="K7990" s="74"/>
      <c r="L7990" s="74"/>
      <c r="M7990" s="74"/>
      <c r="N7990" s="74"/>
      <c r="O7990" s="74"/>
      <c r="P7990" s="74"/>
      <c r="Q7990" s="78"/>
      <c r="AR7990">
        <f t="shared" si="503"/>
        <v>0</v>
      </c>
      <c r="AS7990">
        <f t="shared" si="504"/>
        <v>0</v>
      </c>
      <c r="AT7990">
        <f t="shared" si="502"/>
        <v>0</v>
      </c>
    </row>
    <row r="7991" spans="2:46" ht="15.75" customHeight="1">
      <c r="B7991" t="str">
        <f t="shared" si="501"/>
        <v/>
      </c>
      <c r="C7991" s="73"/>
      <c r="D7991" s="73"/>
      <c r="E7991" s="77"/>
      <c r="F7991" s="74"/>
      <c r="G7991" s="73"/>
      <c r="H7991" s="74"/>
      <c r="I7991" s="74"/>
      <c r="J7991" s="74"/>
      <c r="K7991" s="74"/>
      <c r="L7991" s="74"/>
      <c r="M7991" s="74"/>
      <c r="N7991" s="74"/>
      <c r="O7991" s="74"/>
      <c r="P7991" s="74"/>
      <c r="Q7991" s="78"/>
      <c r="AR7991">
        <f t="shared" si="503"/>
        <v>0</v>
      </c>
      <c r="AS7991">
        <f t="shared" si="504"/>
        <v>0</v>
      </c>
      <c r="AT7991">
        <f t="shared" si="502"/>
        <v>0</v>
      </c>
    </row>
    <row r="7992" spans="2:46" ht="15.75" customHeight="1">
      <c r="B7992" t="str">
        <f t="shared" si="501"/>
        <v/>
      </c>
      <c r="C7992" s="73"/>
      <c r="D7992" s="73"/>
      <c r="E7992" s="77"/>
      <c r="F7992" s="74"/>
      <c r="G7992" s="73"/>
      <c r="H7992" s="74"/>
      <c r="I7992" s="74"/>
      <c r="J7992" s="74"/>
      <c r="K7992" s="74"/>
      <c r="L7992" s="74"/>
      <c r="M7992" s="74"/>
      <c r="N7992" s="74"/>
      <c r="O7992" s="74"/>
      <c r="P7992" s="74"/>
      <c r="Q7992" s="78"/>
      <c r="AR7992">
        <f t="shared" si="503"/>
        <v>0</v>
      </c>
      <c r="AS7992">
        <f t="shared" si="504"/>
        <v>0</v>
      </c>
      <c r="AT7992">
        <f t="shared" si="502"/>
        <v>0</v>
      </c>
    </row>
    <row r="7993" spans="2:46" ht="15.75" customHeight="1">
      <c r="B7993" t="str">
        <f t="shared" si="501"/>
        <v/>
      </c>
      <c r="C7993" s="73"/>
      <c r="D7993" s="73"/>
      <c r="E7993" s="77"/>
      <c r="F7993" s="74"/>
      <c r="G7993" s="73"/>
      <c r="H7993" s="74"/>
      <c r="I7993" s="74"/>
      <c r="J7993" s="74"/>
      <c r="K7993" s="74"/>
      <c r="L7993" s="74"/>
      <c r="M7993" s="74"/>
      <c r="N7993" s="74"/>
      <c r="O7993" s="74"/>
      <c r="P7993" s="74"/>
      <c r="Q7993" s="78"/>
      <c r="AR7993">
        <f t="shared" si="503"/>
        <v>0</v>
      </c>
      <c r="AS7993">
        <f t="shared" si="504"/>
        <v>0</v>
      </c>
      <c r="AT7993">
        <f t="shared" si="502"/>
        <v>0</v>
      </c>
    </row>
    <row r="7994" spans="2:46" ht="15.75" customHeight="1">
      <c r="B7994" t="str">
        <f t="shared" si="501"/>
        <v/>
      </c>
      <c r="C7994" s="73"/>
      <c r="D7994" s="73"/>
      <c r="E7994" s="77"/>
      <c r="F7994" s="74"/>
      <c r="G7994" s="73"/>
      <c r="H7994" s="74"/>
      <c r="I7994" s="74"/>
      <c r="J7994" s="74"/>
      <c r="K7994" s="74"/>
      <c r="L7994" s="74"/>
      <c r="M7994" s="74"/>
      <c r="N7994" s="74"/>
      <c r="O7994" s="74"/>
      <c r="P7994" s="74"/>
      <c r="Q7994" s="78"/>
      <c r="AR7994">
        <f t="shared" si="503"/>
        <v>0</v>
      </c>
      <c r="AS7994">
        <f t="shared" si="504"/>
        <v>0</v>
      </c>
      <c r="AT7994">
        <f t="shared" si="502"/>
        <v>0</v>
      </c>
    </row>
    <row r="7995" spans="2:46" ht="15.75" customHeight="1">
      <c r="B7995" t="str">
        <f t="shared" si="501"/>
        <v/>
      </c>
      <c r="C7995" s="73"/>
      <c r="D7995" s="73"/>
      <c r="E7995" s="77"/>
      <c r="F7995" s="74"/>
      <c r="G7995" s="73"/>
      <c r="H7995" s="74"/>
      <c r="I7995" s="74"/>
      <c r="J7995" s="74"/>
      <c r="K7995" s="74"/>
      <c r="L7995" s="74"/>
      <c r="M7995" s="74"/>
      <c r="N7995" s="74"/>
      <c r="O7995" s="74"/>
      <c r="P7995" s="74"/>
      <c r="Q7995" s="78"/>
      <c r="AR7995">
        <f t="shared" si="503"/>
        <v>0</v>
      </c>
      <c r="AS7995">
        <f t="shared" si="504"/>
        <v>0</v>
      </c>
      <c r="AT7995">
        <f t="shared" si="502"/>
        <v>0</v>
      </c>
    </row>
    <row r="7996" spans="2:46" ht="15.75" customHeight="1">
      <c r="B7996" t="str">
        <f t="shared" si="501"/>
        <v/>
      </c>
      <c r="C7996" s="73"/>
      <c r="D7996" s="73"/>
      <c r="E7996" s="77"/>
      <c r="F7996" s="74"/>
      <c r="G7996" s="73"/>
      <c r="H7996" s="74"/>
      <c r="I7996" s="74"/>
      <c r="J7996" s="74"/>
      <c r="K7996" s="74"/>
      <c r="L7996" s="74"/>
      <c r="M7996" s="74"/>
      <c r="N7996" s="74"/>
      <c r="O7996" s="74"/>
      <c r="P7996" s="74"/>
      <c r="Q7996" s="78"/>
      <c r="AR7996">
        <f t="shared" si="503"/>
        <v>0</v>
      </c>
      <c r="AS7996">
        <f t="shared" si="504"/>
        <v>0</v>
      </c>
      <c r="AT7996">
        <f t="shared" si="502"/>
        <v>0</v>
      </c>
    </row>
    <row r="7997" spans="2:46" ht="15.75" customHeight="1">
      <c r="B7997" t="str">
        <f t="shared" si="501"/>
        <v/>
      </c>
      <c r="C7997" s="73"/>
      <c r="D7997" s="73"/>
      <c r="E7997" s="77"/>
      <c r="F7997" s="74"/>
      <c r="G7997" s="73"/>
      <c r="H7997" s="74"/>
      <c r="I7997" s="74"/>
      <c r="J7997" s="74"/>
      <c r="K7997" s="74"/>
      <c r="L7997" s="74"/>
      <c r="M7997" s="74"/>
      <c r="N7997" s="74"/>
      <c r="O7997" s="74"/>
      <c r="P7997" s="74"/>
      <c r="Q7997" s="78"/>
      <c r="AR7997">
        <f t="shared" si="503"/>
        <v>0</v>
      </c>
      <c r="AS7997">
        <f t="shared" si="504"/>
        <v>0</v>
      </c>
      <c r="AT7997">
        <f t="shared" si="502"/>
        <v>0</v>
      </c>
    </row>
    <row r="7998" spans="2:46" ht="15.75" customHeight="1">
      <c r="B7998" t="str">
        <f t="shared" si="501"/>
        <v/>
      </c>
      <c r="C7998" s="73"/>
      <c r="D7998" s="73"/>
      <c r="E7998" s="77"/>
      <c r="F7998" s="74"/>
      <c r="G7998" s="73"/>
      <c r="H7998" s="74"/>
      <c r="I7998" s="74"/>
      <c r="J7998" s="74"/>
      <c r="K7998" s="74"/>
      <c r="L7998" s="74"/>
      <c r="M7998" s="74"/>
      <c r="N7998" s="74"/>
      <c r="O7998" s="74"/>
      <c r="P7998" s="74"/>
      <c r="Q7998" s="78"/>
      <c r="AR7998">
        <f t="shared" si="503"/>
        <v>0</v>
      </c>
      <c r="AS7998">
        <f t="shared" si="504"/>
        <v>0</v>
      </c>
      <c r="AT7998">
        <f t="shared" si="502"/>
        <v>0</v>
      </c>
    </row>
    <row r="7999" spans="2:46" ht="15.75" customHeight="1">
      <c r="B7999" t="str">
        <f t="shared" si="501"/>
        <v/>
      </c>
      <c r="C7999" s="73"/>
      <c r="D7999" s="73"/>
      <c r="E7999" s="77"/>
      <c r="F7999" s="74"/>
      <c r="G7999" s="73"/>
      <c r="H7999" s="74"/>
      <c r="I7999" s="74"/>
      <c r="J7999" s="74"/>
      <c r="K7999" s="74"/>
      <c r="L7999" s="74"/>
      <c r="M7999" s="74"/>
      <c r="N7999" s="74"/>
      <c r="O7999" s="74"/>
      <c r="P7999" s="74"/>
      <c r="Q7999" s="78"/>
      <c r="AR7999">
        <f t="shared" si="503"/>
        <v>0</v>
      </c>
      <c r="AS7999">
        <f t="shared" si="504"/>
        <v>0</v>
      </c>
      <c r="AT7999">
        <f t="shared" si="502"/>
        <v>0</v>
      </c>
    </row>
    <row r="8000" spans="2:46" ht="15.75" customHeight="1">
      <c r="B8000" t="str">
        <f t="shared" si="501"/>
        <v/>
      </c>
      <c r="C8000" s="73"/>
      <c r="D8000" s="73"/>
      <c r="E8000" s="77"/>
      <c r="F8000" s="74"/>
      <c r="G8000" s="73"/>
      <c r="H8000" s="74"/>
      <c r="I8000" s="74"/>
      <c r="J8000" s="74"/>
      <c r="K8000" s="74"/>
      <c r="L8000" s="74"/>
      <c r="M8000" s="74"/>
      <c r="N8000" s="74"/>
      <c r="O8000" s="74"/>
      <c r="P8000" s="74"/>
      <c r="Q8000" s="78"/>
      <c r="AR8000">
        <f t="shared" si="503"/>
        <v>0</v>
      </c>
      <c r="AS8000">
        <f t="shared" si="504"/>
        <v>0</v>
      </c>
      <c r="AT8000">
        <f t="shared" si="502"/>
        <v>0</v>
      </c>
    </row>
    <row r="8001" spans="2:46" ht="15.75" customHeight="1">
      <c r="B8001" t="str">
        <f t="shared" si="501"/>
        <v/>
      </c>
      <c r="C8001" s="73"/>
      <c r="D8001" s="73"/>
      <c r="E8001" s="77"/>
      <c r="F8001" s="74"/>
      <c r="G8001" s="73"/>
      <c r="H8001" s="74"/>
      <c r="I8001" s="74"/>
      <c r="J8001" s="74"/>
      <c r="K8001" s="74"/>
      <c r="L8001" s="74"/>
      <c r="M8001" s="74"/>
      <c r="N8001" s="74"/>
      <c r="O8001" s="74"/>
      <c r="P8001" s="74"/>
      <c r="Q8001" s="78"/>
      <c r="AR8001">
        <f t="shared" si="503"/>
        <v>0</v>
      </c>
      <c r="AS8001">
        <f t="shared" si="504"/>
        <v>0</v>
      </c>
      <c r="AT8001">
        <f t="shared" si="502"/>
        <v>0</v>
      </c>
    </row>
    <row r="8002" spans="2:46" ht="15.75" customHeight="1">
      <c r="B8002" t="str">
        <f t="shared" ref="B8002:B8065" si="505">D8002&amp;Q8002&amp;E8002</f>
        <v/>
      </c>
      <c r="C8002" s="73"/>
      <c r="D8002" s="73"/>
      <c r="E8002" s="77"/>
      <c r="F8002" s="74"/>
      <c r="G8002" s="73"/>
      <c r="H8002" s="74"/>
      <c r="I8002" s="74"/>
      <c r="J8002" s="74"/>
      <c r="K8002" s="74"/>
      <c r="L8002" s="74"/>
      <c r="M8002" s="74"/>
      <c r="N8002" s="74"/>
      <c r="O8002" s="74"/>
      <c r="P8002" s="74"/>
      <c r="Q8002" s="78"/>
      <c r="AR8002">
        <f t="shared" si="503"/>
        <v>0</v>
      </c>
      <c r="AS8002">
        <f t="shared" si="504"/>
        <v>0</v>
      </c>
      <c r="AT8002">
        <f t="shared" ref="AT8002:AT8065" si="506">AR8002-AS8002</f>
        <v>0</v>
      </c>
    </row>
    <row r="8003" spans="2:46" ht="15.75" customHeight="1">
      <c r="B8003" t="str">
        <f t="shared" si="505"/>
        <v/>
      </c>
      <c r="C8003" s="73"/>
      <c r="D8003" s="73"/>
      <c r="E8003" s="77"/>
      <c r="F8003" s="74"/>
      <c r="G8003" s="73"/>
      <c r="H8003" s="74"/>
      <c r="I8003" s="74"/>
      <c r="J8003" s="74"/>
      <c r="K8003" s="74"/>
      <c r="L8003" s="74"/>
      <c r="M8003" s="74"/>
      <c r="N8003" s="74"/>
      <c r="O8003" s="74"/>
      <c r="P8003" s="74"/>
      <c r="Q8003" s="78"/>
      <c r="AR8003">
        <f t="shared" si="503"/>
        <v>0</v>
      </c>
      <c r="AS8003">
        <f t="shared" si="504"/>
        <v>0</v>
      </c>
      <c r="AT8003">
        <f t="shared" si="506"/>
        <v>0</v>
      </c>
    </row>
    <row r="8004" spans="2:46" ht="15.75" customHeight="1">
      <c r="B8004" t="str">
        <f t="shared" si="505"/>
        <v/>
      </c>
      <c r="C8004" s="73"/>
      <c r="D8004" s="73"/>
      <c r="E8004" s="77"/>
      <c r="F8004" s="74"/>
      <c r="G8004" s="73"/>
      <c r="H8004" s="74"/>
      <c r="I8004" s="74"/>
      <c r="J8004" s="74"/>
      <c r="K8004" s="74"/>
      <c r="L8004" s="74"/>
      <c r="M8004" s="74"/>
      <c r="N8004" s="74"/>
      <c r="O8004" s="74"/>
      <c r="P8004" s="74"/>
      <c r="Q8004" s="78"/>
      <c r="AR8004">
        <f t="shared" si="503"/>
        <v>0</v>
      </c>
      <c r="AS8004">
        <f t="shared" si="504"/>
        <v>0</v>
      </c>
      <c r="AT8004">
        <f t="shared" si="506"/>
        <v>0</v>
      </c>
    </row>
    <row r="8005" spans="2:46" ht="15.75" customHeight="1">
      <c r="B8005" t="str">
        <f t="shared" si="505"/>
        <v/>
      </c>
      <c r="C8005" s="73"/>
      <c r="D8005" s="73"/>
      <c r="E8005" s="77"/>
      <c r="F8005" s="74"/>
      <c r="G8005" s="73"/>
      <c r="H8005" s="74"/>
      <c r="I8005" s="74"/>
      <c r="J8005" s="74"/>
      <c r="K8005" s="74"/>
      <c r="L8005" s="74"/>
      <c r="M8005" s="74"/>
      <c r="N8005" s="74"/>
      <c r="O8005" s="74"/>
      <c r="P8005" s="74"/>
      <c r="Q8005" s="78"/>
      <c r="AR8005">
        <f t="shared" si="503"/>
        <v>0</v>
      </c>
      <c r="AS8005">
        <f t="shared" si="504"/>
        <v>0</v>
      </c>
      <c r="AT8005">
        <f t="shared" si="506"/>
        <v>0</v>
      </c>
    </row>
    <row r="8006" spans="2:46" ht="15.75" customHeight="1">
      <c r="B8006" t="str">
        <f t="shared" si="505"/>
        <v/>
      </c>
      <c r="C8006" s="73"/>
      <c r="D8006" s="73"/>
      <c r="E8006" s="77"/>
      <c r="F8006" s="74"/>
      <c r="G8006" s="73"/>
      <c r="H8006" s="74"/>
      <c r="I8006" s="74"/>
      <c r="J8006" s="74"/>
      <c r="K8006" s="74"/>
      <c r="L8006" s="74"/>
      <c r="M8006" s="74"/>
      <c r="N8006" s="74"/>
      <c r="O8006" s="74"/>
      <c r="P8006" s="74"/>
      <c r="Q8006" s="78"/>
      <c r="AR8006">
        <f t="shared" si="503"/>
        <v>0</v>
      </c>
      <c r="AS8006">
        <f t="shared" si="504"/>
        <v>0</v>
      </c>
      <c r="AT8006">
        <f t="shared" si="506"/>
        <v>0</v>
      </c>
    </row>
    <row r="8007" spans="2:46" ht="15.75" customHeight="1">
      <c r="B8007" t="str">
        <f t="shared" si="505"/>
        <v/>
      </c>
      <c r="C8007" s="73"/>
      <c r="D8007" s="73"/>
      <c r="E8007" s="77"/>
      <c r="F8007" s="74"/>
      <c r="G8007" s="73"/>
      <c r="H8007" s="74"/>
      <c r="I8007" s="74"/>
      <c r="J8007" s="74"/>
      <c r="K8007" s="74"/>
      <c r="L8007" s="74"/>
      <c r="M8007" s="74"/>
      <c r="N8007" s="74"/>
      <c r="O8007" s="74"/>
      <c r="P8007" s="74"/>
      <c r="Q8007" s="78"/>
      <c r="AR8007">
        <f t="shared" si="503"/>
        <v>0</v>
      </c>
      <c r="AS8007">
        <f t="shared" si="504"/>
        <v>0</v>
      </c>
      <c r="AT8007">
        <f t="shared" si="506"/>
        <v>0</v>
      </c>
    </row>
    <row r="8008" spans="2:46" ht="15.75" customHeight="1">
      <c r="B8008" t="str">
        <f t="shared" si="505"/>
        <v/>
      </c>
      <c r="C8008" s="73"/>
      <c r="D8008" s="73"/>
      <c r="E8008" s="77"/>
      <c r="F8008" s="74"/>
      <c r="G8008" s="73"/>
      <c r="H8008" s="74"/>
      <c r="I8008" s="74"/>
      <c r="J8008" s="74"/>
      <c r="K8008" s="74"/>
      <c r="L8008" s="74"/>
      <c r="M8008" s="74"/>
      <c r="N8008" s="74"/>
      <c r="O8008" s="74"/>
      <c r="P8008" s="74"/>
      <c r="Q8008" s="78"/>
      <c r="AR8008">
        <f t="shared" ref="AR8008:AR8071" si="507">IF($AU$2&lt;&gt;5,NA(),IF(D8008=D8007,0,IF(AND(D17509=D8008,D8009=D8008),O8008+O8009+O17509,IF(D8009=D8008,O8009+O8008,O8008))))</f>
        <v>0</v>
      </c>
      <c r="AS8008">
        <f t="shared" ref="AS8008:AS8071" si="508">IF($AU$2&lt;&gt;5,NA(),IF(D8008=D8007,0,IF(AND(D17509=D8008,D8009=D8008),P8008+P8009+P17509,IF(D8009=D8008,P8009+P8008,P8008))))</f>
        <v>0</v>
      </c>
      <c r="AT8008">
        <f t="shared" si="506"/>
        <v>0</v>
      </c>
    </row>
    <row r="8009" spans="2:46" ht="15.75" customHeight="1">
      <c r="B8009" t="str">
        <f t="shared" si="505"/>
        <v/>
      </c>
      <c r="C8009" s="73"/>
      <c r="D8009" s="73"/>
      <c r="E8009" s="77"/>
      <c r="F8009" s="74"/>
      <c r="G8009" s="73"/>
      <c r="H8009" s="74"/>
      <c r="I8009" s="74"/>
      <c r="J8009" s="74"/>
      <c r="K8009" s="74"/>
      <c r="L8009" s="74"/>
      <c r="M8009" s="74"/>
      <c r="N8009" s="74"/>
      <c r="O8009" s="74"/>
      <c r="P8009" s="74"/>
      <c r="Q8009" s="78"/>
      <c r="AR8009">
        <f t="shared" si="507"/>
        <v>0</v>
      </c>
      <c r="AS8009">
        <f t="shared" si="508"/>
        <v>0</v>
      </c>
      <c r="AT8009">
        <f t="shared" si="506"/>
        <v>0</v>
      </c>
    </row>
    <row r="8010" spans="2:46" ht="15.75" customHeight="1">
      <c r="B8010" t="str">
        <f t="shared" si="505"/>
        <v/>
      </c>
      <c r="C8010" s="73"/>
      <c r="D8010" s="73"/>
      <c r="E8010" s="77"/>
      <c r="F8010" s="74"/>
      <c r="G8010" s="73"/>
      <c r="H8010" s="74"/>
      <c r="I8010" s="74"/>
      <c r="J8010" s="74"/>
      <c r="K8010" s="74"/>
      <c r="L8010" s="74"/>
      <c r="M8010" s="74"/>
      <c r="N8010" s="74"/>
      <c r="O8010" s="74"/>
      <c r="P8010" s="74"/>
      <c r="Q8010" s="78"/>
      <c r="AR8010">
        <f t="shared" si="507"/>
        <v>0</v>
      </c>
      <c r="AS8010">
        <f t="shared" si="508"/>
        <v>0</v>
      </c>
      <c r="AT8010">
        <f t="shared" si="506"/>
        <v>0</v>
      </c>
    </row>
    <row r="8011" spans="2:46" ht="15.75" customHeight="1">
      <c r="B8011" t="str">
        <f t="shared" si="505"/>
        <v/>
      </c>
      <c r="C8011" s="73"/>
      <c r="D8011" s="73"/>
      <c r="E8011" s="77"/>
      <c r="F8011" s="74"/>
      <c r="G8011" s="73"/>
      <c r="H8011" s="74"/>
      <c r="I8011" s="74"/>
      <c r="J8011" s="74"/>
      <c r="K8011" s="74"/>
      <c r="L8011" s="74"/>
      <c r="M8011" s="74"/>
      <c r="N8011" s="74"/>
      <c r="O8011" s="74"/>
      <c r="P8011" s="74"/>
      <c r="Q8011" s="78"/>
      <c r="AR8011">
        <f t="shared" si="507"/>
        <v>0</v>
      </c>
      <c r="AS8011">
        <f t="shared" si="508"/>
        <v>0</v>
      </c>
      <c r="AT8011">
        <f t="shared" si="506"/>
        <v>0</v>
      </c>
    </row>
    <row r="8012" spans="2:46" ht="15.75" customHeight="1">
      <c r="B8012" t="str">
        <f t="shared" si="505"/>
        <v/>
      </c>
      <c r="C8012" s="73"/>
      <c r="D8012" s="73"/>
      <c r="E8012" s="77"/>
      <c r="F8012" s="74"/>
      <c r="G8012" s="73"/>
      <c r="H8012" s="74"/>
      <c r="I8012" s="74"/>
      <c r="J8012" s="74"/>
      <c r="K8012" s="74"/>
      <c r="L8012" s="74"/>
      <c r="M8012" s="74"/>
      <c r="N8012" s="74"/>
      <c r="O8012" s="74"/>
      <c r="P8012" s="74"/>
      <c r="Q8012" s="78"/>
      <c r="AR8012">
        <f t="shared" si="507"/>
        <v>0</v>
      </c>
      <c r="AS8012">
        <f t="shared" si="508"/>
        <v>0</v>
      </c>
      <c r="AT8012">
        <f t="shared" si="506"/>
        <v>0</v>
      </c>
    </row>
    <row r="8013" spans="2:46" ht="15.75" customHeight="1">
      <c r="B8013" t="str">
        <f t="shared" si="505"/>
        <v/>
      </c>
      <c r="C8013" s="73"/>
      <c r="D8013" s="73"/>
      <c r="E8013" s="77"/>
      <c r="F8013" s="74"/>
      <c r="G8013" s="73"/>
      <c r="H8013" s="74"/>
      <c r="I8013" s="74"/>
      <c r="J8013" s="74"/>
      <c r="K8013" s="74"/>
      <c r="L8013" s="74"/>
      <c r="M8013" s="74"/>
      <c r="N8013" s="74"/>
      <c r="O8013" s="74"/>
      <c r="P8013" s="74"/>
      <c r="Q8013" s="78"/>
      <c r="AR8013">
        <f t="shared" si="507"/>
        <v>0</v>
      </c>
      <c r="AS8013">
        <f t="shared" si="508"/>
        <v>0</v>
      </c>
      <c r="AT8013">
        <f t="shared" si="506"/>
        <v>0</v>
      </c>
    </row>
    <row r="8014" spans="2:46" ht="15.75" customHeight="1">
      <c r="B8014" t="str">
        <f t="shared" si="505"/>
        <v/>
      </c>
      <c r="C8014" s="73"/>
      <c r="D8014" s="73"/>
      <c r="E8014" s="77"/>
      <c r="F8014" s="74"/>
      <c r="G8014" s="73"/>
      <c r="H8014" s="74"/>
      <c r="I8014" s="74"/>
      <c r="J8014" s="74"/>
      <c r="K8014" s="74"/>
      <c r="L8014" s="74"/>
      <c r="M8014" s="74"/>
      <c r="N8014" s="74"/>
      <c r="O8014" s="74"/>
      <c r="P8014" s="74"/>
      <c r="Q8014" s="78"/>
      <c r="AR8014">
        <f t="shared" si="507"/>
        <v>0</v>
      </c>
      <c r="AS8014">
        <f t="shared" si="508"/>
        <v>0</v>
      </c>
      <c r="AT8014">
        <f t="shared" si="506"/>
        <v>0</v>
      </c>
    </row>
    <row r="8015" spans="2:46" ht="15.75" customHeight="1">
      <c r="B8015" t="str">
        <f t="shared" si="505"/>
        <v/>
      </c>
      <c r="C8015" s="73"/>
      <c r="D8015" s="73"/>
      <c r="E8015" s="77"/>
      <c r="F8015" s="74"/>
      <c r="G8015" s="73"/>
      <c r="H8015" s="74"/>
      <c r="I8015" s="74"/>
      <c r="J8015" s="74"/>
      <c r="K8015" s="74"/>
      <c r="L8015" s="74"/>
      <c r="M8015" s="74"/>
      <c r="N8015" s="74"/>
      <c r="O8015" s="74"/>
      <c r="P8015" s="74"/>
      <c r="Q8015" s="78"/>
      <c r="AR8015">
        <f t="shared" si="507"/>
        <v>0</v>
      </c>
      <c r="AS8015">
        <f t="shared" si="508"/>
        <v>0</v>
      </c>
      <c r="AT8015">
        <f t="shared" si="506"/>
        <v>0</v>
      </c>
    </row>
    <row r="8016" spans="2:46" ht="15.75" customHeight="1">
      <c r="B8016" t="str">
        <f t="shared" si="505"/>
        <v/>
      </c>
      <c r="C8016" s="73"/>
      <c r="D8016" s="73"/>
      <c r="E8016" s="77"/>
      <c r="F8016" s="74"/>
      <c r="G8016" s="73"/>
      <c r="H8016" s="74"/>
      <c r="I8016" s="74"/>
      <c r="J8016" s="74"/>
      <c r="K8016" s="74"/>
      <c r="L8016" s="74"/>
      <c r="M8016" s="74"/>
      <c r="N8016" s="74"/>
      <c r="O8016" s="74"/>
      <c r="P8016" s="74"/>
      <c r="Q8016" s="78"/>
      <c r="AR8016">
        <f t="shared" si="507"/>
        <v>0</v>
      </c>
      <c r="AS8016">
        <f t="shared" si="508"/>
        <v>0</v>
      </c>
      <c r="AT8016">
        <f t="shared" si="506"/>
        <v>0</v>
      </c>
    </row>
    <row r="8017" spans="2:46" ht="15.75" customHeight="1">
      <c r="B8017" t="str">
        <f t="shared" si="505"/>
        <v/>
      </c>
      <c r="C8017" s="73"/>
      <c r="D8017" s="73"/>
      <c r="E8017" s="77"/>
      <c r="F8017" s="74"/>
      <c r="G8017" s="73"/>
      <c r="H8017" s="74"/>
      <c r="I8017" s="74"/>
      <c r="J8017" s="74"/>
      <c r="K8017" s="74"/>
      <c r="L8017" s="74"/>
      <c r="M8017" s="74"/>
      <c r="N8017" s="74"/>
      <c r="O8017" s="74"/>
      <c r="P8017" s="74"/>
      <c r="Q8017" s="78"/>
      <c r="AR8017">
        <f t="shared" si="507"/>
        <v>0</v>
      </c>
      <c r="AS8017">
        <f t="shared" si="508"/>
        <v>0</v>
      </c>
      <c r="AT8017">
        <f t="shared" si="506"/>
        <v>0</v>
      </c>
    </row>
    <row r="8018" spans="2:46" ht="15.75" customHeight="1">
      <c r="B8018" t="str">
        <f t="shared" si="505"/>
        <v/>
      </c>
      <c r="C8018" s="73"/>
      <c r="D8018" s="73"/>
      <c r="E8018" s="77"/>
      <c r="F8018" s="74"/>
      <c r="G8018" s="73"/>
      <c r="H8018" s="74"/>
      <c r="I8018" s="74"/>
      <c r="J8018" s="74"/>
      <c r="K8018" s="74"/>
      <c r="L8018" s="74"/>
      <c r="M8018" s="74"/>
      <c r="N8018" s="74"/>
      <c r="O8018" s="74"/>
      <c r="P8018" s="74"/>
      <c r="Q8018" s="78"/>
      <c r="AR8018">
        <f t="shared" si="507"/>
        <v>0</v>
      </c>
      <c r="AS8018">
        <f t="shared" si="508"/>
        <v>0</v>
      </c>
      <c r="AT8018">
        <f t="shared" si="506"/>
        <v>0</v>
      </c>
    </row>
    <row r="8019" spans="2:46" ht="15.75" customHeight="1">
      <c r="B8019" t="str">
        <f t="shared" si="505"/>
        <v/>
      </c>
      <c r="C8019" s="73"/>
      <c r="D8019" s="73"/>
      <c r="E8019" s="77"/>
      <c r="F8019" s="74"/>
      <c r="G8019" s="73"/>
      <c r="H8019" s="74"/>
      <c r="I8019" s="74"/>
      <c r="J8019" s="74"/>
      <c r="K8019" s="74"/>
      <c r="L8019" s="74"/>
      <c r="M8019" s="74"/>
      <c r="N8019" s="74"/>
      <c r="O8019" s="74"/>
      <c r="P8019" s="74"/>
      <c r="Q8019" s="78"/>
      <c r="AR8019">
        <f t="shared" si="507"/>
        <v>0</v>
      </c>
      <c r="AS8019">
        <f t="shared" si="508"/>
        <v>0</v>
      </c>
      <c r="AT8019">
        <f t="shared" si="506"/>
        <v>0</v>
      </c>
    </row>
    <row r="8020" spans="2:46" ht="15.75" customHeight="1">
      <c r="B8020" t="str">
        <f t="shared" si="505"/>
        <v/>
      </c>
      <c r="C8020" s="73"/>
      <c r="D8020" s="73"/>
      <c r="E8020" s="77"/>
      <c r="F8020" s="74"/>
      <c r="G8020" s="73"/>
      <c r="H8020" s="74"/>
      <c r="I8020" s="74"/>
      <c r="J8020" s="74"/>
      <c r="K8020" s="74"/>
      <c r="L8020" s="74"/>
      <c r="M8020" s="74"/>
      <c r="N8020" s="74"/>
      <c r="O8020" s="74"/>
      <c r="P8020" s="74"/>
      <c r="Q8020" s="78"/>
      <c r="AR8020">
        <f t="shared" si="507"/>
        <v>0</v>
      </c>
      <c r="AS8020">
        <f t="shared" si="508"/>
        <v>0</v>
      </c>
      <c r="AT8020">
        <f t="shared" si="506"/>
        <v>0</v>
      </c>
    </row>
    <row r="8021" spans="2:46" ht="15.75" customHeight="1">
      <c r="B8021" t="str">
        <f t="shared" si="505"/>
        <v/>
      </c>
      <c r="C8021" s="73"/>
      <c r="D8021" s="73"/>
      <c r="E8021" s="77"/>
      <c r="F8021" s="74"/>
      <c r="G8021" s="73"/>
      <c r="H8021" s="74"/>
      <c r="I8021" s="74"/>
      <c r="J8021" s="74"/>
      <c r="K8021" s="74"/>
      <c r="L8021" s="74"/>
      <c r="M8021" s="74"/>
      <c r="N8021" s="74"/>
      <c r="O8021" s="74"/>
      <c r="P8021" s="74"/>
      <c r="Q8021" s="78"/>
      <c r="AR8021">
        <f t="shared" si="507"/>
        <v>0</v>
      </c>
      <c r="AS8021">
        <f t="shared" si="508"/>
        <v>0</v>
      </c>
      <c r="AT8021">
        <f t="shared" si="506"/>
        <v>0</v>
      </c>
    </row>
    <row r="8022" spans="2:46" ht="15.75" customHeight="1">
      <c r="B8022" t="str">
        <f t="shared" si="505"/>
        <v/>
      </c>
      <c r="C8022" s="73"/>
      <c r="D8022" s="73"/>
      <c r="E8022" s="77"/>
      <c r="F8022" s="74"/>
      <c r="G8022" s="73"/>
      <c r="H8022" s="74"/>
      <c r="I8022" s="74"/>
      <c r="J8022" s="74"/>
      <c r="K8022" s="74"/>
      <c r="L8022" s="74"/>
      <c r="M8022" s="74"/>
      <c r="N8022" s="74"/>
      <c r="O8022" s="74"/>
      <c r="P8022" s="74"/>
      <c r="Q8022" s="78"/>
      <c r="AR8022">
        <f t="shared" si="507"/>
        <v>0</v>
      </c>
      <c r="AS8022">
        <f t="shared" si="508"/>
        <v>0</v>
      </c>
      <c r="AT8022">
        <f t="shared" si="506"/>
        <v>0</v>
      </c>
    </row>
    <row r="8023" spans="2:46" ht="15.75" customHeight="1">
      <c r="B8023" t="str">
        <f t="shared" si="505"/>
        <v/>
      </c>
      <c r="C8023" s="73"/>
      <c r="D8023" s="73"/>
      <c r="E8023" s="77"/>
      <c r="F8023" s="74"/>
      <c r="G8023" s="73"/>
      <c r="H8023" s="74"/>
      <c r="I8023" s="74"/>
      <c r="J8023" s="74"/>
      <c r="K8023" s="74"/>
      <c r="L8023" s="74"/>
      <c r="M8023" s="74"/>
      <c r="N8023" s="74"/>
      <c r="O8023" s="74"/>
      <c r="P8023" s="74"/>
      <c r="Q8023" s="78"/>
      <c r="AR8023">
        <f t="shared" si="507"/>
        <v>0</v>
      </c>
      <c r="AS8023">
        <f t="shared" si="508"/>
        <v>0</v>
      </c>
      <c r="AT8023">
        <f t="shared" si="506"/>
        <v>0</v>
      </c>
    </row>
    <row r="8024" spans="2:46" ht="15.75" customHeight="1">
      <c r="B8024" t="str">
        <f t="shared" si="505"/>
        <v/>
      </c>
      <c r="C8024" s="73"/>
      <c r="D8024" s="73"/>
      <c r="E8024" s="77"/>
      <c r="F8024" s="74"/>
      <c r="G8024" s="73"/>
      <c r="H8024" s="74"/>
      <c r="I8024" s="74"/>
      <c r="J8024" s="74"/>
      <c r="K8024" s="74"/>
      <c r="L8024" s="74"/>
      <c r="M8024" s="74"/>
      <c r="N8024" s="74"/>
      <c r="O8024" s="74"/>
      <c r="P8024" s="74"/>
      <c r="Q8024" s="78"/>
      <c r="AR8024">
        <f t="shared" si="507"/>
        <v>0</v>
      </c>
      <c r="AS8024">
        <f t="shared" si="508"/>
        <v>0</v>
      </c>
      <c r="AT8024">
        <f t="shared" si="506"/>
        <v>0</v>
      </c>
    </row>
    <row r="8025" spans="2:46" ht="15.75" customHeight="1">
      <c r="B8025" t="str">
        <f t="shared" si="505"/>
        <v/>
      </c>
      <c r="C8025" s="73"/>
      <c r="D8025" s="73"/>
      <c r="E8025" s="77"/>
      <c r="F8025" s="74"/>
      <c r="G8025" s="73"/>
      <c r="H8025" s="74"/>
      <c r="I8025" s="74"/>
      <c r="J8025" s="74"/>
      <c r="K8025" s="74"/>
      <c r="L8025" s="74"/>
      <c r="M8025" s="74"/>
      <c r="N8025" s="74"/>
      <c r="O8025" s="74"/>
      <c r="P8025" s="74"/>
      <c r="Q8025" s="78"/>
      <c r="AR8025">
        <f t="shared" si="507"/>
        <v>0</v>
      </c>
      <c r="AS8025">
        <f t="shared" si="508"/>
        <v>0</v>
      </c>
      <c r="AT8025">
        <f t="shared" si="506"/>
        <v>0</v>
      </c>
    </row>
    <row r="8026" spans="2:46" ht="15.75" customHeight="1">
      <c r="B8026" t="str">
        <f t="shared" si="505"/>
        <v/>
      </c>
      <c r="C8026" s="73"/>
      <c r="D8026" s="73"/>
      <c r="E8026" s="77"/>
      <c r="F8026" s="74"/>
      <c r="G8026" s="73"/>
      <c r="H8026" s="74"/>
      <c r="I8026" s="74"/>
      <c r="J8026" s="74"/>
      <c r="K8026" s="74"/>
      <c r="L8026" s="74"/>
      <c r="M8026" s="74"/>
      <c r="N8026" s="74"/>
      <c r="O8026" s="74"/>
      <c r="P8026" s="74"/>
      <c r="Q8026" s="78"/>
      <c r="AR8026">
        <f t="shared" si="507"/>
        <v>0</v>
      </c>
      <c r="AS8026">
        <f t="shared" si="508"/>
        <v>0</v>
      </c>
      <c r="AT8026">
        <f t="shared" si="506"/>
        <v>0</v>
      </c>
    </row>
    <row r="8027" spans="2:46" ht="15.75" customHeight="1">
      <c r="B8027" t="str">
        <f t="shared" si="505"/>
        <v/>
      </c>
      <c r="C8027" s="73"/>
      <c r="D8027" s="73"/>
      <c r="E8027" s="77"/>
      <c r="F8027" s="74"/>
      <c r="G8027" s="73"/>
      <c r="H8027" s="74"/>
      <c r="I8027" s="74"/>
      <c r="J8027" s="74"/>
      <c r="K8027" s="74"/>
      <c r="L8027" s="74"/>
      <c r="M8027" s="74"/>
      <c r="N8027" s="74"/>
      <c r="O8027" s="74"/>
      <c r="P8027" s="74"/>
      <c r="Q8027" s="78"/>
      <c r="AR8027">
        <f t="shared" si="507"/>
        <v>0</v>
      </c>
      <c r="AS8027">
        <f t="shared" si="508"/>
        <v>0</v>
      </c>
      <c r="AT8027">
        <f t="shared" si="506"/>
        <v>0</v>
      </c>
    </row>
    <row r="8028" spans="2:46" ht="15.75" customHeight="1">
      <c r="B8028" t="str">
        <f t="shared" si="505"/>
        <v/>
      </c>
      <c r="C8028" s="73"/>
      <c r="D8028" s="73"/>
      <c r="E8028" s="77"/>
      <c r="F8028" s="74"/>
      <c r="G8028" s="73"/>
      <c r="H8028" s="74"/>
      <c r="I8028" s="74"/>
      <c r="J8028" s="74"/>
      <c r="K8028" s="74"/>
      <c r="L8028" s="74"/>
      <c r="M8028" s="74"/>
      <c r="N8028" s="74"/>
      <c r="O8028" s="74"/>
      <c r="P8028" s="74"/>
      <c r="Q8028" s="78"/>
      <c r="AR8028">
        <f t="shared" si="507"/>
        <v>0</v>
      </c>
      <c r="AS8028">
        <f t="shared" si="508"/>
        <v>0</v>
      </c>
      <c r="AT8028">
        <f t="shared" si="506"/>
        <v>0</v>
      </c>
    </row>
    <row r="8029" spans="2:46" ht="15.75" customHeight="1">
      <c r="B8029" t="str">
        <f t="shared" si="505"/>
        <v/>
      </c>
      <c r="C8029" s="73"/>
      <c r="D8029" s="73"/>
      <c r="E8029" s="77"/>
      <c r="F8029" s="74"/>
      <c r="G8029" s="73"/>
      <c r="H8029" s="74"/>
      <c r="I8029" s="74"/>
      <c r="J8029" s="74"/>
      <c r="K8029" s="74"/>
      <c r="L8029" s="74"/>
      <c r="M8029" s="74"/>
      <c r="N8029" s="74"/>
      <c r="O8029" s="74"/>
      <c r="P8029" s="74"/>
      <c r="Q8029" s="78"/>
      <c r="AR8029">
        <f t="shared" si="507"/>
        <v>0</v>
      </c>
      <c r="AS8029">
        <f t="shared" si="508"/>
        <v>0</v>
      </c>
      <c r="AT8029">
        <f t="shared" si="506"/>
        <v>0</v>
      </c>
    </row>
    <row r="8030" spans="2:46" ht="15.75" customHeight="1">
      <c r="B8030" t="str">
        <f t="shared" si="505"/>
        <v/>
      </c>
      <c r="C8030" s="73"/>
      <c r="D8030" s="73"/>
      <c r="E8030" s="77"/>
      <c r="F8030" s="74"/>
      <c r="G8030" s="73"/>
      <c r="H8030" s="74"/>
      <c r="I8030" s="74"/>
      <c r="J8030" s="74"/>
      <c r="K8030" s="74"/>
      <c r="L8030" s="74"/>
      <c r="M8030" s="74"/>
      <c r="N8030" s="74"/>
      <c r="O8030" s="74"/>
      <c r="P8030" s="74"/>
      <c r="Q8030" s="78"/>
      <c r="AR8030">
        <f t="shared" si="507"/>
        <v>0</v>
      </c>
      <c r="AS8030">
        <f t="shared" si="508"/>
        <v>0</v>
      </c>
      <c r="AT8030">
        <f t="shared" si="506"/>
        <v>0</v>
      </c>
    </row>
    <row r="8031" spans="2:46" ht="15.75" customHeight="1">
      <c r="B8031" t="str">
        <f t="shared" si="505"/>
        <v/>
      </c>
      <c r="C8031" s="73"/>
      <c r="D8031" s="73"/>
      <c r="E8031" s="77"/>
      <c r="F8031" s="74"/>
      <c r="G8031" s="73"/>
      <c r="H8031" s="74"/>
      <c r="I8031" s="74"/>
      <c r="J8031" s="74"/>
      <c r="K8031" s="74"/>
      <c r="L8031" s="74"/>
      <c r="M8031" s="74"/>
      <c r="N8031" s="74"/>
      <c r="O8031" s="74"/>
      <c r="P8031" s="74"/>
      <c r="Q8031" s="78"/>
      <c r="AR8031">
        <f t="shared" si="507"/>
        <v>0</v>
      </c>
      <c r="AS8031">
        <f t="shared" si="508"/>
        <v>0</v>
      </c>
      <c r="AT8031">
        <f t="shared" si="506"/>
        <v>0</v>
      </c>
    </row>
    <row r="8032" spans="2:46" ht="15.75" customHeight="1">
      <c r="B8032" t="str">
        <f t="shared" si="505"/>
        <v/>
      </c>
      <c r="C8032" s="73"/>
      <c r="D8032" s="73"/>
      <c r="E8032" s="77"/>
      <c r="F8032" s="74"/>
      <c r="G8032" s="73"/>
      <c r="H8032" s="74"/>
      <c r="I8032" s="74"/>
      <c r="J8032" s="74"/>
      <c r="K8032" s="74"/>
      <c r="L8032" s="74"/>
      <c r="M8032" s="74"/>
      <c r="N8032" s="74"/>
      <c r="O8032" s="74"/>
      <c r="P8032" s="74"/>
      <c r="Q8032" s="78"/>
      <c r="AR8032">
        <f t="shared" si="507"/>
        <v>0</v>
      </c>
      <c r="AS8032">
        <f t="shared" si="508"/>
        <v>0</v>
      </c>
      <c r="AT8032">
        <f t="shared" si="506"/>
        <v>0</v>
      </c>
    </row>
    <row r="8033" spans="2:46" ht="15.75" customHeight="1">
      <c r="B8033" t="str">
        <f t="shared" si="505"/>
        <v/>
      </c>
      <c r="C8033" s="73"/>
      <c r="D8033" s="73"/>
      <c r="E8033" s="77"/>
      <c r="F8033" s="74"/>
      <c r="G8033" s="73"/>
      <c r="H8033" s="74"/>
      <c r="I8033" s="74"/>
      <c r="J8033" s="74"/>
      <c r="K8033" s="74"/>
      <c r="L8033" s="74"/>
      <c r="M8033" s="74"/>
      <c r="N8033" s="74"/>
      <c r="O8033" s="74"/>
      <c r="P8033" s="74"/>
      <c r="Q8033" s="78"/>
      <c r="AR8033">
        <f t="shared" si="507"/>
        <v>0</v>
      </c>
      <c r="AS8033">
        <f t="shared" si="508"/>
        <v>0</v>
      </c>
      <c r="AT8033">
        <f t="shared" si="506"/>
        <v>0</v>
      </c>
    </row>
    <row r="8034" spans="2:46" ht="15.75" customHeight="1">
      <c r="B8034" t="str">
        <f t="shared" si="505"/>
        <v/>
      </c>
      <c r="C8034" s="73"/>
      <c r="D8034" s="73"/>
      <c r="E8034" s="77"/>
      <c r="F8034" s="74"/>
      <c r="G8034" s="73"/>
      <c r="H8034" s="74"/>
      <c r="I8034" s="74"/>
      <c r="J8034" s="74"/>
      <c r="K8034" s="74"/>
      <c r="L8034" s="74"/>
      <c r="M8034" s="74"/>
      <c r="N8034" s="74"/>
      <c r="O8034" s="74"/>
      <c r="P8034" s="74"/>
      <c r="Q8034" s="78"/>
      <c r="AR8034">
        <f t="shared" si="507"/>
        <v>0</v>
      </c>
      <c r="AS8034">
        <f t="shared" si="508"/>
        <v>0</v>
      </c>
      <c r="AT8034">
        <f t="shared" si="506"/>
        <v>0</v>
      </c>
    </row>
    <row r="8035" spans="2:46" ht="15.75" customHeight="1">
      <c r="B8035" t="str">
        <f t="shared" si="505"/>
        <v/>
      </c>
      <c r="C8035" s="73"/>
      <c r="D8035" s="73"/>
      <c r="E8035" s="77"/>
      <c r="F8035" s="74"/>
      <c r="G8035" s="73"/>
      <c r="H8035" s="74"/>
      <c r="I8035" s="74"/>
      <c r="J8035" s="74"/>
      <c r="K8035" s="74"/>
      <c r="L8035" s="74"/>
      <c r="M8035" s="74"/>
      <c r="N8035" s="74"/>
      <c r="O8035" s="74"/>
      <c r="P8035" s="74"/>
      <c r="Q8035" s="78"/>
      <c r="AR8035">
        <f t="shared" si="507"/>
        <v>0</v>
      </c>
      <c r="AS8035">
        <f t="shared" si="508"/>
        <v>0</v>
      </c>
      <c r="AT8035">
        <f t="shared" si="506"/>
        <v>0</v>
      </c>
    </row>
    <row r="8036" spans="2:46" ht="15.75" customHeight="1">
      <c r="B8036" t="str">
        <f t="shared" si="505"/>
        <v/>
      </c>
      <c r="C8036" s="73"/>
      <c r="D8036" s="73"/>
      <c r="E8036" s="77"/>
      <c r="F8036" s="74"/>
      <c r="G8036" s="73"/>
      <c r="H8036" s="74"/>
      <c r="I8036" s="74"/>
      <c r="J8036" s="74"/>
      <c r="K8036" s="74"/>
      <c r="L8036" s="74"/>
      <c r="M8036" s="74"/>
      <c r="N8036" s="74"/>
      <c r="O8036" s="74"/>
      <c r="P8036" s="74"/>
      <c r="Q8036" s="78"/>
      <c r="AR8036">
        <f t="shared" si="507"/>
        <v>0</v>
      </c>
      <c r="AS8036">
        <f t="shared" si="508"/>
        <v>0</v>
      </c>
      <c r="AT8036">
        <f t="shared" si="506"/>
        <v>0</v>
      </c>
    </row>
    <row r="8037" spans="2:46" ht="15.75" customHeight="1">
      <c r="B8037" t="str">
        <f t="shared" si="505"/>
        <v/>
      </c>
      <c r="C8037" s="73"/>
      <c r="D8037" s="73"/>
      <c r="E8037" s="77"/>
      <c r="F8037" s="74"/>
      <c r="G8037" s="73"/>
      <c r="H8037" s="74"/>
      <c r="I8037" s="74"/>
      <c r="J8037" s="74"/>
      <c r="K8037" s="74"/>
      <c r="L8037" s="74"/>
      <c r="M8037" s="74"/>
      <c r="N8037" s="74"/>
      <c r="O8037" s="74"/>
      <c r="P8037" s="74"/>
      <c r="Q8037" s="78"/>
      <c r="AR8037">
        <f t="shared" si="507"/>
        <v>0</v>
      </c>
      <c r="AS8037">
        <f t="shared" si="508"/>
        <v>0</v>
      </c>
      <c r="AT8037">
        <f t="shared" si="506"/>
        <v>0</v>
      </c>
    </row>
    <row r="8038" spans="2:46" ht="15.75" customHeight="1">
      <c r="B8038" t="str">
        <f t="shared" si="505"/>
        <v/>
      </c>
      <c r="C8038" s="73"/>
      <c r="D8038" s="73"/>
      <c r="E8038" s="77"/>
      <c r="F8038" s="74"/>
      <c r="G8038" s="73"/>
      <c r="H8038" s="74"/>
      <c r="I8038" s="74"/>
      <c r="J8038" s="74"/>
      <c r="K8038" s="74"/>
      <c r="L8038" s="74"/>
      <c r="M8038" s="74"/>
      <c r="N8038" s="74"/>
      <c r="O8038" s="74"/>
      <c r="P8038" s="74"/>
      <c r="Q8038" s="78"/>
      <c r="AR8038">
        <f t="shared" si="507"/>
        <v>0</v>
      </c>
      <c r="AS8038">
        <f t="shared" si="508"/>
        <v>0</v>
      </c>
      <c r="AT8038">
        <f t="shared" si="506"/>
        <v>0</v>
      </c>
    </row>
    <row r="8039" spans="2:46" ht="15.75" customHeight="1">
      <c r="B8039" t="str">
        <f t="shared" si="505"/>
        <v/>
      </c>
      <c r="C8039" s="73"/>
      <c r="D8039" s="73"/>
      <c r="E8039" s="77"/>
      <c r="F8039" s="74"/>
      <c r="G8039" s="73"/>
      <c r="H8039" s="74"/>
      <c r="I8039" s="74"/>
      <c r="J8039" s="74"/>
      <c r="K8039" s="74"/>
      <c r="L8039" s="74"/>
      <c r="M8039" s="74"/>
      <c r="N8039" s="74"/>
      <c r="O8039" s="74"/>
      <c r="P8039" s="74"/>
      <c r="Q8039" s="78"/>
      <c r="AR8039">
        <f t="shared" si="507"/>
        <v>0</v>
      </c>
      <c r="AS8039">
        <f t="shared" si="508"/>
        <v>0</v>
      </c>
      <c r="AT8039">
        <f t="shared" si="506"/>
        <v>0</v>
      </c>
    </row>
    <row r="8040" spans="2:46" ht="15.75" customHeight="1">
      <c r="B8040" t="str">
        <f t="shared" si="505"/>
        <v/>
      </c>
      <c r="C8040" s="73"/>
      <c r="D8040" s="73"/>
      <c r="E8040" s="77"/>
      <c r="F8040" s="74"/>
      <c r="G8040" s="73"/>
      <c r="H8040" s="74"/>
      <c r="I8040" s="74"/>
      <c r="J8040" s="74"/>
      <c r="K8040" s="74"/>
      <c r="L8040" s="74"/>
      <c r="M8040" s="74"/>
      <c r="N8040" s="74"/>
      <c r="O8040" s="74"/>
      <c r="P8040" s="74"/>
      <c r="Q8040" s="78"/>
      <c r="AR8040">
        <f t="shared" si="507"/>
        <v>0</v>
      </c>
      <c r="AS8040">
        <f t="shared" si="508"/>
        <v>0</v>
      </c>
      <c r="AT8040">
        <f t="shared" si="506"/>
        <v>0</v>
      </c>
    </row>
    <row r="8041" spans="2:46" ht="15.75" customHeight="1">
      <c r="B8041" t="str">
        <f t="shared" si="505"/>
        <v/>
      </c>
      <c r="C8041" s="73"/>
      <c r="D8041" s="73"/>
      <c r="E8041" s="77"/>
      <c r="F8041" s="74"/>
      <c r="G8041" s="73"/>
      <c r="H8041" s="74"/>
      <c r="I8041" s="74"/>
      <c r="J8041" s="74"/>
      <c r="K8041" s="74"/>
      <c r="L8041" s="74"/>
      <c r="M8041" s="74"/>
      <c r="N8041" s="74"/>
      <c r="O8041" s="74"/>
      <c r="P8041" s="74"/>
      <c r="Q8041" s="78"/>
      <c r="AR8041">
        <f t="shared" si="507"/>
        <v>0</v>
      </c>
      <c r="AS8041">
        <f t="shared" si="508"/>
        <v>0</v>
      </c>
      <c r="AT8041">
        <f t="shared" si="506"/>
        <v>0</v>
      </c>
    </row>
    <row r="8042" spans="2:46" ht="15.75" customHeight="1">
      <c r="B8042" t="str">
        <f t="shared" si="505"/>
        <v/>
      </c>
      <c r="C8042" s="73"/>
      <c r="D8042" s="73"/>
      <c r="E8042" s="77"/>
      <c r="F8042" s="74"/>
      <c r="G8042" s="73"/>
      <c r="H8042" s="74"/>
      <c r="I8042" s="74"/>
      <c r="J8042" s="74"/>
      <c r="K8042" s="74"/>
      <c r="L8042" s="74"/>
      <c r="M8042" s="74"/>
      <c r="N8042" s="74"/>
      <c r="O8042" s="74"/>
      <c r="P8042" s="74"/>
      <c r="Q8042" s="78"/>
      <c r="AR8042">
        <f t="shared" si="507"/>
        <v>0</v>
      </c>
      <c r="AS8042">
        <f t="shared" si="508"/>
        <v>0</v>
      </c>
      <c r="AT8042">
        <f t="shared" si="506"/>
        <v>0</v>
      </c>
    </row>
    <row r="8043" spans="2:46" ht="15.75" customHeight="1">
      <c r="B8043" t="str">
        <f t="shared" si="505"/>
        <v/>
      </c>
      <c r="C8043" s="73"/>
      <c r="D8043" s="73"/>
      <c r="E8043" s="77"/>
      <c r="F8043" s="74"/>
      <c r="G8043" s="73"/>
      <c r="H8043" s="74"/>
      <c r="I8043" s="74"/>
      <c r="J8043" s="74"/>
      <c r="K8043" s="74"/>
      <c r="L8043" s="74"/>
      <c r="M8043" s="74"/>
      <c r="N8043" s="74"/>
      <c r="O8043" s="74"/>
      <c r="P8043" s="74"/>
      <c r="Q8043" s="78"/>
      <c r="AR8043">
        <f t="shared" si="507"/>
        <v>0</v>
      </c>
      <c r="AS8043">
        <f t="shared" si="508"/>
        <v>0</v>
      </c>
      <c r="AT8043">
        <f t="shared" si="506"/>
        <v>0</v>
      </c>
    </row>
    <row r="8044" spans="2:46" ht="15.75" customHeight="1">
      <c r="B8044" t="str">
        <f t="shared" si="505"/>
        <v/>
      </c>
      <c r="C8044" s="73"/>
      <c r="D8044" s="73"/>
      <c r="E8044" s="77"/>
      <c r="F8044" s="74"/>
      <c r="G8044" s="73"/>
      <c r="H8044" s="74"/>
      <c r="I8044" s="74"/>
      <c r="J8044" s="74"/>
      <c r="K8044" s="74"/>
      <c r="L8044" s="74"/>
      <c r="M8044" s="74"/>
      <c r="N8044" s="74"/>
      <c r="O8044" s="74"/>
      <c r="P8044" s="74"/>
      <c r="Q8044" s="78"/>
      <c r="AR8044">
        <f t="shared" si="507"/>
        <v>0</v>
      </c>
      <c r="AS8044">
        <f t="shared" si="508"/>
        <v>0</v>
      </c>
      <c r="AT8044">
        <f t="shared" si="506"/>
        <v>0</v>
      </c>
    </row>
    <row r="8045" spans="2:46" ht="15.75" customHeight="1">
      <c r="B8045" t="str">
        <f t="shared" si="505"/>
        <v/>
      </c>
      <c r="C8045" s="73"/>
      <c r="D8045" s="73"/>
      <c r="E8045" s="77"/>
      <c r="F8045" s="74"/>
      <c r="G8045" s="73"/>
      <c r="H8045" s="74"/>
      <c r="I8045" s="74"/>
      <c r="J8045" s="74"/>
      <c r="K8045" s="74"/>
      <c r="L8045" s="74"/>
      <c r="M8045" s="74"/>
      <c r="N8045" s="74"/>
      <c r="O8045" s="74"/>
      <c r="P8045" s="74"/>
      <c r="Q8045" s="78"/>
      <c r="AR8045">
        <f t="shared" si="507"/>
        <v>0</v>
      </c>
      <c r="AS8045">
        <f t="shared" si="508"/>
        <v>0</v>
      </c>
      <c r="AT8045">
        <f t="shared" si="506"/>
        <v>0</v>
      </c>
    </row>
    <row r="8046" spans="2:46" ht="15.75" customHeight="1">
      <c r="B8046" t="str">
        <f t="shared" si="505"/>
        <v/>
      </c>
      <c r="C8046" s="73"/>
      <c r="D8046" s="73"/>
      <c r="E8046" s="77"/>
      <c r="F8046" s="74"/>
      <c r="G8046" s="73"/>
      <c r="H8046" s="74"/>
      <c r="I8046" s="74"/>
      <c r="J8046" s="74"/>
      <c r="K8046" s="74"/>
      <c r="L8046" s="74"/>
      <c r="M8046" s="74"/>
      <c r="N8046" s="74"/>
      <c r="O8046" s="74"/>
      <c r="P8046" s="74"/>
      <c r="Q8046" s="78"/>
      <c r="AR8046">
        <f t="shared" si="507"/>
        <v>0</v>
      </c>
      <c r="AS8046">
        <f t="shared" si="508"/>
        <v>0</v>
      </c>
      <c r="AT8046">
        <f t="shared" si="506"/>
        <v>0</v>
      </c>
    </row>
    <row r="8047" spans="2:46" ht="15.75" customHeight="1">
      <c r="B8047" t="str">
        <f t="shared" si="505"/>
        <v/>
      </c>
      <c r="C8047" s="73"/>
      <c r="D8047" s="73"/>
      <c r="E8047" s="77"/>
      <c r="F8047" s="74"/>
      <c r="G8047" s="73"/>
      <c r="H8047" s="74"/>
      <c r="I8047" s="74"/>
      <c r="J8047" s="74"/>
      <c r="K8047" s="74"/>
      <c r="L8047" s="74"/>
      <c r="M8047" s="74"/>
      <c r="N8047" s="74"/>
      <c r="O8047" s="74"/>
      <c r="P8047" s="74"/>
      <c r="Q8047" s="78"/>
      <c r="AR8047">
        <f t="shared" si="507"/>
        <v>0</v>
      </c>
      <c r="AS8047">
        <f t="shared" si="508"/>
        <v>0</v>
      </c>
      <c r="AT8047">
        <f t="shared" si="506"/>
        <v>0</v>
      </c>
    </row>
    <row r="8048" spans="2:46" ht="15.75" customHeight="1">
      <c r="B8048" t="str">
        <f t="shared" si="505"/>
        <v/>
      </c>
      <c r="C8048" s="73"/>
      <c r="D8048" s="73"/>
      <c r="E8048" s="77"/>
      <c r="F8048" s="74"/>
      <c r="G8048" s="73"/>
      <c r="H8048" s="74"/>
      <c r="I8048" s="74"/>
      <c r="J8048" s="74"/>
      <c r="K8048" s="74"/>
      <c r="L8048" s="74"/>
      <c r="M8048" s="74"/>
      <c r="N8048" s="74"/>
      <c r="O8048" s="74"/>
      <c r="P8048" s="74"/>
      <c r="Q8048" s="78"/>
      <c r="AR8048">
        <f t="shared" si="507"/>
        <v>0</v>
      </c>
      <c r="AS8048">
        <f t="shared" si="508"/>
        <v>0</v>
      </c>
      <c r="AT8048">
        <f t="shared" si="506"/>
        <v>0</v>
      </c>
    </row>
    <row r="8049" spans="2:46" ht="15.75" customHeight="1">
      <c r="B8049" t="str">
        <f t="shared" si="505"/>
        <v/>
      </c>
      <c r="C8049" s="73"/>
      <c r="D8049" s="73"/>
      <c r="E8049" s="77"/>
      <c r="F8049" s="74"/>
      <c r="G8049" s="73"/>
      <c r="H8049" s="74"/>
      <c r="I8049" s="74"/>
      <c r="J8049" s="74"/>
      <c r="K8049" s="74"/>
      <c r="L8049" s="74"/>
      <c r="M8049" s="74"/>
      <c r="N8049" s="74"/>
      <c r="O8049" s="74"/>
      <c r="P8049" s="74"/>
      <c r="Q8049" s="78"/>
      <c r="AR8049">
        <f t="shared" si="507"/>
        <v>0</v>
      </c>
      <c r="AS8049">
        <f t="shared" si="508"/>
        <v>0</v>
      </c>
      <c r="AT8049">
        <f t="shared" si="506"/>
        <v>0</v>
      </c>
    </row>
    <row r="8050" spans="2:46" ht="15.75" customHeight="1">
      <c r="B8050" t="str">
        <f t="shared" si="505"/>
        <v/>
      </c>
      <c r="C8050" s="73"/>
      <c r="D8050" s="73"/>
      <c r="E8050" s="77"/>
      <c r="F8050" s="74"/>
      <c r="G8050" s="73"/>
      <c r="H8050" s="74"/>
      <c r="I8050" s="74"/>
      <c r="J8050" s="74"/>
      <c r="K8050" s="74"/>
      <c r="L8050" s="74"/>
      <c r="M8050" s="74"/>
      <c r="N8050" s="74"/>
      <c r="O8050" s="74"/>
      <c r="P8050" s="74"/>
      <c r="Q8050" s="78"/>
      <c r="AR8050">
        <f t="shared" si="507"/>
        <v>0</v>
      </c>
      <c r="AS8050">
        <f t="shared" si="508"/>
        <v>0</v>
      </c>
      <c r="AT8050">
        <f t="shared" si="506"/>
        <v>0</v>
      </c>
    </row>
    <row r="8051" spans="2:46" ht="15.75" customHeight="1">
      <c r="B8051" t="str">
        <f t="shared" si="505"/>
        <v/>
      </c>
      <c r="C8051" s="73"/>
      <c r="D8051" s="73"/>
      <c r="E8051" s="77"/>
      <c r="F8051" s="74"/>
      <c r="G8051" s="73"/>
      <c r="H8051" s="74"/>
      <c r="I8051" s="74"/>
      <c r="J8051" s="74"/>
      <c r="K8051" s="74"/>
      <c r="L8051" s="74"/>
      <c r="M8051" s="74"/>
      <c r="N8051" s="74"/>
      <c r="O8051" s="74"/>
      <c r="P8051" s="74"/>
      <c r="Q8051" s="78"/>
      <c r="AR8051">
        <f t="shared" si="507"/>
        <v>0</v>
      </c>
      <c r="AS8051">
        <f t="shared" si="508"/>
        <v>0</v>
      </c>
      <c r="AT8051">
        <f t="shared" si="506"/>
        <v>0</v>
      </c>
    </row>
    <row r="8052" spans="2:46" ht="15.75" customHeight="1">
      <c r="B8052" t="str">
        <f t="shared" si="505"/>
        <v/>
      </c>
      <c r="C8052" s="73"/>
      <c r="D8052" s="73"/>
      <c r="E8052" s="77"/>
      <c r="F8052" s="74"/>
      <c r="G8052" s="73"/>
      <c r="H8052" s="74"/>
      <c r="I8052" s="74"/>
      <c r="J8052" s="74"/>
      <c r="K8052" s="74"/>
      <c r="L8052" s="74"/>
      <c r="M8052" s="74"/>
      <c r="N8052" s="74"/>
      <c r="O8052" s="74"/>
      <c r="P8052" s="74"/>
      <c r="Q8052" s="78"/>
      <c r="AR8052">
        <f t="shared" si="507"/>
        <v>0</v>
      </c>
      <c r="AS8052">
        <f t="shared" si="508"/>
        <v>0</v>
      </c>
      <c r="AT8052">
        <f t="shared" si="506"/>
        <v>0</v>
      </c>
    </row>
    <row r="8053" spans="2:46" ht="15.75" customHeight="1">
      <c r="B8053" t="str">
        <f t="shared" si="505"/>
        <v/>
      </c>
      <c r="C8053" s="73"/>
      <c r="D8053" s="73"/>
      <c r="E8053" s="77"/>
      <c r="F8053" s="74"/>
      <c r="G8053" s="73"/>
      <c r="H8053" s="74"/>
      <c r="I8053" s="74"/>
      <c r="J8053" s="74"/>
      <c r="K8053" s="74"/>
      <c r="L8053" s="74"/>
      <c r="M8053" s="74"/>
      <c r="N8053" s="74"/>
      <c r="O8053" s="74"/>
      <c r="P8053" s="74"/>
      <c r="Q8053" s="78"/>
      <c r="AR8053">
        <f t="shared" si="507"/>
        <v>0</v>
      </c>
      <c r="AS8053">
        <f t="shared" si="508"/>
        <v>0</v>
      </c>
      <c r="AT8053">
        <f t="shared" si="506"/>
        <v>0</v>
      </c>
    </row>
    <row r="8054" spans="2:46" ht="15.75" customHeight="1">
      <c r="B8054" t="str">
        <f t="shared" si="505"/>
        <v/>
      </c>
      <c r="C8054" s="73"/>
      <c r="D8054" s="73"/>
      <c r="E8054" s="77"/>
      <c r="F8054" s="74"/>
      <c r="G8054" s="73"/>
      <c r="H8054" s="74"/>
      <c r="I8054" s="74"/>
      <c r="J8054" s="74"/>
      <c r="K8054" s="74"/>
      <c r="L8054" s="74"/>
      <c r="M8054" s="74"/>
      <c r="N8054" s="74"/>
      <c r="O8054" s="74"/>
      <c r="P8054" s="74"/>
      <c r="Q8054" s="78"/>
      <c r="AR8054">
        <f t="shared" si="507"/>
        <v>0</v>
      </c>
      <c r="AS8054">
        <f t="shared" si="508"/>
        <v>0</v>
      </c>
      <c r="AT8054">
        <f t="shared" si="506"/>
        <v>0</v>
      </c>
    </row>
    <row r="8055" spans="2:46" ht="15.75" customHeight="1">
      <c r="B8055" t="str">
        <f t="shared" si="505"/>
        <v/>
      </c>
      <c r="C8055" s="73"/>
      <c r="D8055" s="73"/>
      <c r="E8055" s="77"/>
      <c r="F8055" s="74"/>
      <c r="G8055" s="73"/>
      <c r="H8055" s="74"/>
      <c r="I8055" s="74"/>
      <c r="J8055" s="74"/>
      <c r="K8055" s="74"/>
      <c r="L8055" s="74"/>
      <c r="M8055" s="74"/>
      <c r="N8055" s="74"/>
      <c r="O8055" s="74"/>
      <c r="P8055" s="74"/>
      <c r="Q8055" s="78"/>
      <c r="AR8055">
        <f t="shared" si="507"/>
        <v>0</v>
      </c>
      <c r="AS8055">
        <f t="shared" si="508"/>
        <v>0</v>
      </c>
      <c r="AT8055">
        <f t="shared" si="506"/>
        <v>0</v>
      </c>
    </row>
    <row r="8056" spans="2:46" ht="15.75" customHeight="1">
      <c r="B8056" t="str">
        <f t="shared" si="505"/>
        <v/>
      </c>
      <c r="C8056" s="73"/>
      <c r="D8056" s="73"/>
      <c r="E8056" s="77"/>
      <c r="F8056" s="74"/>
      <c r="G8056" s="73"/>
      <c r="H8056" s="74"/>
      <c r="I8056" s="74"/>
      <c r="J8056" s="74"/>
      <c r="K8056" s="74"/>
      <c r="L8056" s="74"/>
      <c r="M8056" s="74"/>
      <c r="N8056" s="74"/>
      <c r="O8056" s="74"/>
      <c r="P8056" s="74"/>
      <c r="Q8056" s="78"/>
      <c r="AR8056">
        <f t="shared" si="507"/>
        <v>0</v>
      </c>
      <c r="AS8056">
        <f t="shared" si="508"/>
        <v>0</v>
      </c>
      <c r="AT8056">
        <f t="shared" si="506"/>
        <v>0</v>
      </c>
    </row>
    <row r="8057" spans="2:46" ht="15.75" customHeight="1">
      <c r="B8057" t="str">
        <f t="shared" si="505"/>
        <v/>
      </c>
      <c r="C8057" s="73"/>
      <c r="D8057" s="73"/>
      <c r="E8057" s="77"/>
      <c r="F8057" s="74"/>
      <c r="G8057" s="73"/>
      <c r="H8057" s="74"/>
      <c r="I8057" s="74"/>
      <c r="J8057" s="74"/>
      <c r="K8057" s="74"/>
      <c r="L8057" s="74"/>
      <c r="M8057" s="74"/>
      <c r="N8057" s="74"/>
      <c r="O8057" s="74"/>
      <c r="P8057" s="74"/>
      <c r="Q8057" s="78"/>
      <c r="AR8057">
        <f t="shared" si="507"/>
        <v>0</v>
      </c>
      <c r="AS8057">
        <f t="shared" si="508"/>
        <v>0</v>
      </c>
      <c r="AT8057">
        <f t="shared" si="506"/>
        <v>0</v>
      </c>
    </row>
    <row r="8058" spans="2:46" ht="15.75" customHeight="1">
      <c r="B8058" t="str">
        <f t="shared" si="505"/>
        <v/>
      </c>
      <c r="C8058" s="73"/>
      <c r="D8058" s="73"/>
      <c r="E8058" s="77"/>
      <c r="F8058" s="74"/>
      <c r="G8058" s="73"/>
      <c r="H8058" s="74"/>
      <c r="I8058" s="74"/>
      <c r="J8058" s="74"/>
      <c r="K8058" s="74"/>
      <c r="L8058" s="74"/>
      <c r="M8058" s="74"/>
      <c r="N8058" s="74"/>
      <c r="O8058" s="74"/>
      <c r="P8058" s="74"/>
      <c r="Q8058" s="78"/>
      <c r="AR8058">
        <f t="shared" si="507"/>
        <v>0</v>
      </c>
      <c r="AS8058">
        <f t="shared" si="508"/>
        <v>0</v>
      </c>
      <c r="AT8058">
        <f t="shared" si="506"/>
        <v>0</v>
      </c>
    </row>
    <row r="8059" spans="2:46" ht="15.75" customHeight="1">
      <c r="B8059" t="str">
        <f t="shared" si="505"/>
        <v/>
      </c>
      <c r="C8059" s="73"/>
      <c r="D8059" s="73"/>
      <c r="E8059" s="77"/>
      <c r="F8059" s="74"/>
      <c r="G8059" s="73"/>
      <c r="H8059" s="74"/>
      <c r="I8059" s="74"/>
      <c r="J8059" s="74"/>
      <c r="K8059" s="74"/>
      <c r="L8059" s="74"/>
      <c r="M8059" s="74"/>
      <c r="N8059" s="74"/>
      <c r="O8059" s="74"/>
      <c r="P8059" s="74"/>
      <c r="Q8059" s="78"/>
      <c r="AR8059">
        <f t="shared" si="507"/>
        <v>0</v>
      </c>
      <c r="AS8059">
        <f t="shared" si="508"/>
        <v>0</v>
      </c>
      <c r="AT8059">
        <f t="shared" si="506"/>
        <v>0</v>
      </c>
    </row>
    <row r="8060" spans="2:46" ht="15.75" customHeight="1">
      <c r="B8060" t="str">
        <f t="shared" si="505"/>
        <v/>
      </c>
      <c r="C8060" s="73"/>
      <c r="D8060" s="73"/>
      <c r="E8060" s="77"/>
      <c r="F8060" s="74"/>
      <c r="G8060" s="73"/>
      <c r="H8060" s="74"/>
      <c r="I8060" s="74"/>
      <c r="J8060" s="74"/>
      <c r="K8060" s="74"/>
      <c r="L8060" s="74"/>
      <c r="M8060" s="74"/>
      <c r="N8060" s="74"/>
      <c r="O8060" s="74"/>
      <c r="P8060" s="74"/>
      <c r="Q8060" s="78"/>
      <c r="AR8060">
        <f t="shared" si="507"/>
        <v>0</v>
      </c>
      <c r="AS8060">
        <f t="shared" si="508"/>
        <v>0</v>
      </c>
      <c r="AT8060">
        <f t="shared" si="506"/>
        <v>0</v>
      </c>
    </row>
    <row r="8061" spans="2:46" ht="15.75" customHeight="1">
      <c r="B8061" t="str">
        <f t="shared" si="505"/>
        <v/>
      </c>
      <c r="C8061" s="73"/>
      <c r="D8061" s="73"/>
      <c r="E8061" s="77"/>
      <c r="F8061" s="74"/>
      <c r="G8061" s="73"/>
      <c r="H8061" s="74"/>
      <c r="I8061" s="74"/>
      <c r="J8061" s="74"/>
      <c r="K8061" s="74"/>
      <c r="L8061" s="74"/>
      <c r="M8061" s="74"/>
      <c r="N8061" s="74"/>
      <c r="O8061" s="74"/>
      <c r="P8061" s="74"/>
      <c r="Q8061" s="78"/>
      <c r="AR8061">
        <f t="shared" si="507"/>
        <v>0</v>
      </c>
      <c r="AS8061">
        <f t="shared" si="508"/>
        <v>0</v>
      </c>
      <c r="AT8061">
        <f t="shared" si="506"/>
        <v>0</v>
      </c>
    </row>
    <row r="8062" spans="2:46" ht="15.75" customHeight="1">
      <c r="B8062" t="str">
        <f t="shared" si="505"/>
        <v/>
      </c>
      <c r="C8062" s="73"/>
      <c r="D8062" s="73"/>
      <c r="E8062" s="77"/>
      <c r="F8062" s="74"/>
      <c r="G8062" s="73"/>
      <c r="H8062" s="74"/>
      <c r="I8062" s="74"/>
      <c r="J8062" s="74"/>
      <c r="K8062" s="74"/>
      <c r="L8062" s="74"/>
      <c r="M8062" s="74"/>
      <c r="N8062" s="74"/>
      <c r="O8062" s="74"/>
      <c r="P8062" s="74"/>
      <c r="Q8062" s="78"/>
      <c r="AR8062">
        <f t="shared" si="507"/>
        <v>0</v>
      </c>
      <c r="AS8062">
        <f t="shared" si="508"/>
        <v>0</v>
      </c>
      <c r="AT8062">
        <f t="shared" si="506"/>
        <v>0</v>
      </c>
    </row>
    <row r="8063" spans="2:46" ht="15.75" customHeight="1">
      <c r="B8063" t="str">
        <f t="shared" si="505"/>
        <v/>
      </c>
      <c r="C8063" s="73"/>
      <c r="D8063" s="73"/>
      <c r="E8063" s="77"/>
      <c r="F8063" s="74"/>
      <c r="G8063" s="73"/>
      <c r="H8063" s="74"/>
      <c r="I8063" s="74"/>
      <c r="J8063" s="74"/>
      <c r="K8063" s="74"/>
      <c r="L8063" s="74"/>
      <c r="M8063" s="74"/>
      <c r="N8063" s="74"/>
      <c r="O8063" s="74"/>
      <c r="P8063" s="74"/>
      <c r="Q8063" s="78"/>
      <c r="AR8063">
        <f t="shared" si="507"/>
        <v>0</v>
      </c>
      <c r="AS8063">
        <f t="shared" si="508"/>
        <v>0</v>
      </c>
      <c r="AT8063">
        <f t="shared" si="506"/>
        <v>0</v>
      </c>
    </row>
    <row r="8064" spans="2:46" ht="15.75" customHeight="1">
      <c r="B8064" t="str">
        <f t="shared" si="505"/>
        <v/>
      </c>
      <c r="C8064" s="73"/>
      <c r="D8064" s="73"/>
      <c r="E8064" s="77"/>
      <c r="F8064" s="74"/>
      <c r="G8064" s="73"/>
      <c r="H8064" s="74"/>
      <c r="I8064" s="74"/>
      <c r="J8064" s="74"/>
      <c r="K8064" s="74"/>
      <c r="L8064" s="74"/>
      <c r="M8064" s="74"/>
      <c r="N8064" s="74"/>
      <c r="O8064" s="74"/>
      <c r="P8064" s="74"/>
      <c r="Q8064" s="78"/>
      <c r="AR8064">
        <f t="shared" si="507"/>
        <v>0</v>
      </c>
      <c r="AS8064">
        <f t="shared" si="508"/>
        <v>0</v>
      </c>
      <c r="AT8064">
        <f t="shared" si="506"/>
        <v>0</v>
      </c>
    </row>
    <row r="8065" spans="2:46" ht="15.75" customHeight="1">
      <c r="B8065" t="str">
        <f t="shared" si="505"/>
        <v/>
      </c>
      <c r="C8065" s="73"/>
      <c r="D8065" s="73"/>
      <c r="E8065" s="77"/>
      <c r="F8065" s="74"/>
      <c r="G8065" s="73"/>
      <c r="H8065" s="74"/>
      <c r="I8065" s="74"/>
      <c r="J8065" s="74"/>
      <c r="K8065" s="74"/>
      <c r="L8065" s="74"/>
      <c r="M8065" s="74"/>
      <c r="N8065" s="74"/>
      <c r="O8065" s="74"/>
      <c r="P8065" s="74"/>
      <c r="Q8065" s="78"/>
      <c r="AR8065">
        <f t="shared" si="507"/>
        <v>0</v>
      </c>
      <c r="AS8065">
        <f t="shared" si="508"/>
        <v>0</v>
      </c>
      <c r="AT8065">
        <f t="shared" si="506"/>
        <v>0</v>
      </c>
    </row>
    <row r="8066" spans="2:46" ht="15.75" customHeight="1">
      <c r="B8066" t="str">
        <f t="shared" ref="B8066:B8129" si="509">D8066&amp;Q8066&amp;E8066</f>
        <v/>
      </c>
      <c r="C8066" s="73"/>
      <c r="D8066" s="73"/>
      <c r="E8066" s="77"/>
      <c r="F8066" s="74"/>
      <c r="G8066" s="73"/>
      <c r="H8066" s="74"/>
      <c r="I8066" s="74"/>
      <c r="J8066" s="74"/>
      <c r="K8066" s="74"/>
      <c r="L8066" s="74"/>
      <c r="M8066" s="74"/>
      <c r="N8066" s="74"/>
      <c r="O8066" s="74"/>
      <c r="P8066" s="74"/>
      <c r="Q8066" s="78"/>
      <c r="AR8066">
        <f t="shared" si="507"/>
        <v>0</v>
      </c>
      <c r="AS8066">
        <f t="shared" si="508"/>
        <v>0</v>
      </c>
      <c r="AT8066">
        <f t="shared" ref="AT8066:AT8129" si="510">AR8066-AS8066</f>
        <v>0</v>
      </c>
    </row>
    <row r="8067" spans="2:46" ht="15.75" customHeight="1">
      <c r="B8067" t="str">
        <f t="shared" si="509"/>
        <v/>
      </c>
      <c r="C8067" s="73"/>
      <c r="D8067" s="73"/>
      <c r="E8067" s="77"/>
      <c r="F8067" s="74"/>
      <c r="G8067" s="73"/>
      <c r="H8067" s="74"/>
      <c r="I8067" s="74"/>
      <c r="J8067" s="74"/>
      <c r="K8067" s="74"/>
      <c r="L8067" s="74"/>
      <c r="M8067" s="74"/>
      <c r="N8067" s="74"/>
      <c r="O8067" s="74"/>
      <c r="P8067" s="74"/>
      <c r="Q8067" s="78"/>
      <c r="AR8067">
        <f t="shared" si="507"/>
        <v>0</v>
      </c>
      <c r="AS8067">
        <f t="shared" si="508"/>
        <v>0</v>
      </c>
      <c r="AT8067">
        <f t="shared" si="510"/>
        <v>0</v>
      </c>
    </row>
    <row r="8068" spans="2:46" ht="15.75" customHeight="1">
      <c r="B8068" t="str">
        <f t="shared" si="509"/>
        <v/>
      </c>
      <c r="C8068" s="73"/>
      <c r="D8068" s="73"/>
      <c r="E8068" s="77"/>
      <c r="F8068" s="74"/>
      <c r="G8068" s="73"/>
      <c r="H8068" s="74"/>
      <c r="I8068" s="74"/>
      <c r="J8068" s="74"/>
      <c r="K8068" s="74"/>
      <c r="L8068" s="74"/>
      <c r="M8068" s="74"/>
      <c r="N8068" s="74"/>
      <c r="O8068" s="74"/>
      <c r="P8068" s="74"/>
      <c r="Q8068" s="78"/>
      <c r="AR8068">
        <f t="shared" si="507"/>
        <v>0</v>
      </c>
      <c r="AS8068">
        <f t="shared" si="508"/>
        <v>0</v>
      </c>
      <c r="AT8068">
        <f t="shared" si="510"/>
        <v>0</v>
      </c>
    </row>
    <row r="8069" spans="2:46" ht="15.75" customHeight="1">
      <c r="B8069" t="str">
        <f t="shared" si="509"/>
        <v/>
      </c>
      <c r="C8069" s="73"/>
      <c r="D8069" s="73"/>
      <c r="E8069" s="77"/>
      <c r="F8069" s="74"/>
      <c r="G8069" s="73"/>
      <c r="H8069" s="74"/>
      <c r="I8069" s="74"/>
      <c r="J8069" s="74"/>
      <c r="K8069" s="74"/>
      <c r="L8069" s="74"/>
      <c r="M8069" s="74"/>
      <c r="N8069" s="74"/>
      <c r="O8069" s="74"/>
      <c r="P8069" s="74"/>
      <c r="Q8069" s="78"/>
      <c r="AR8069">
        <f t="shared" si="507"/>
        <v>0</v>
      </c>
      <c r="AS8069">
        <f t="shared" si="508"/>
        <v>0</v>
      </c>
      <c r="AT8069">
        <f t="shared" si="510"/>
        <v>0</v>
      </c>
    </row>
    <row r="8070" spans="2:46" ht="15.75" customHeight="1">
      <c r="B8070" t="str">
        <f t="shared" si="509"/>
        <v/>
      </c>
      <c r="C8070" s="73"/>
      <c r="D8070" s="73"/>
      <c r="E8070" s="77"/>
      <c r="F8070" s="74"/>
      <c r="G8070" s="73"/>
      <c r="H8070" s="74"/>
      <c r="I8070" s="74"/>
      <c r="J8070" s="74"/>
      <c r="K8070" s="74"/>
      <c r="L8070" s="74"/>
      <c r="M8070" s="74"/>
      <c r="N8070" s="74"/>
      <c r="O8070" s="74"/>
      <c r="P8070" s="74"/>
      <c r="Q8070" s="78"/>
      <c r="AR8070">
        <f t="shared" si="507"/>
        <v>0</v>
      </c>
      <c r="AS8070">
        <f t="shared" si="508"/>
        <v>0</v>
      </c>
      <c r="AT8070">
        <f t="shared" si="510"/>
        <v>0</v>
      </c>
    </row>
    <row r="8071" spans="2:46" ht="15.75" customHeight="1">
      <c r="B8071" t="str">
        <f t="shared" si="509"/>
        <v/>
      </c>
      <c r="C8071" s="73"/>
      <c r="D8071" s="73"/>
      <c r="E8071" s="77"/>
      <c r="F8071" s="74"/>
      <c r="G8071" s="73"/>
      <c r="H8071" s="74"/>
      <c r="I8071" s="74"/>
      <c r="J8071" s="74"/>
      <c r="K8071" s="74"/>
      <c r="L8071" s="74"/>
      <c r="M8071" s="74"/>
      <c r="N8071" s="74"/>
      <c r="O8071" s="74"/>
      <c r="P8071" s="74"/>
      <c r="Q8071" s="78"/>
      <c r="AR8071">
        <f t="shared" si="507"/>
        <v>0</v>
      </c>
      <c r="AS8071">
        <f t="shared" si="508"/>
        <v>0</v>
      </c>
      <c r="AT8071">
        <f t="shared" si="510"/>
        <v>0</v>
      </c>
    </row>
    <row r="8072" spans="2:46" ht="15.75" customHeight="1">
      <c r="B8072" t="str">
        <f t="shared" si="509"/>
        <v/>
      </c>
      <c r="C8072" s="73"/>
      <c r="D8072" s="73"/>
      <c r="E8072" s="77"/>
      <c r="F8072" s="74"/>
      <c r="G8072" s="73"/>
      <c r="H8072" s="74"/>
      <c r="I8072" s="74"/>
      <c r="J8072" s="74"/>
      <c r="K8072" s="74"/>
      <c r="L8072" s="74"/>
      <c r="M8072" s="74"/>
      <c r="N8072" s="74"/>
      <c r="O8072" s="74"/>
      <c r="P8072" s="74"/>
      <c r="Q8072" s="78"/>
      <c r="AR8072">
        <f t="shared" ref="AR8072:AR8135" si="511">IF($AU$2&lt;&gt;5,NA(),IF(D8072=D8071,0,IF(AND(D17573=D8072,D8073=D8072),O8072+O8073+O17573,IF(D8073=D8072,O8073+O8072,O8072))))</f>
        <v>0</v>
      </c>
      <c r="AS8072">
        <f t="shared" ref="AS8072:AS8135" si="512">IF($AU$2&lt;&gt;5,NA(),IF(D8072=D8071,0,IF(AND(D17573=D8072,D8073=D8072),P8072+P8073+P17573,IF(D8073=D8072,P8073+P8072,P8072))))</f>
        <v>0</v>
      </c>
      <c r="AT8072">
        <f t="shared" si="510"/>
        <v>0</v>
      </c>
    </row>
    <row r="8073" spans="2:46" ht="15.75" customHeight="1">
      <c r="B8073" t="str">
        <f t="shared" si="509"/>
        <v/>
      </c>
      <c r="C8073" s="73"/>
      <c r="D8073" s="73"/>
      <c r="E8073" s="77"/>
      <c r="F8073" s="74"/>
      <c r="G8073" s="73"/>
      <c r="H8073" s="74"/>
      <c r="I8073" s="74"/>
      <c r="J8073" s="74"/>
      <c r="K8073" s="74"/>
      <c r="L8073" s="74"/>
      <c r="M8073" s="74"/>
      <c r="N8073" s="74"/>
      <c r="O8073" s="74"/>
      <c r="P8073" s="74"/>
      <c r="Q8073" s="78"/>
      <c r="AR8073">
        <f t="shared" si="511"/>
        <v>0</v>
      </c>
      <c r="AS8073">
        <f t="shared" si="512"/>
        <v>0</v>
      </c>
      <c r="AT8073">
        <f t="shared" si="510"/>
        <v>0</v>
      </c>
    </row>
    <row r="8074" spans="2:46" ht="15.75" customHeight="1">
      <c r="B8074" t="str">
        <f t="shared" si="509"/>
        <v/>
      </c>
      <c r="C8074" s="73"/>
      <c r="D8074" s="73"/>
      <c r="E8074" s="77"/>
      <c r="F8074" s="74"/>
      <c r="G8074" s="73"/>
      <c r="H8074" s="74"/>
      <c r="I8074" s="74"/>
      <c r="J8074" s="74"/>
      <c r="K8074" s="74"/>
      <c r="L8074" s="74"/>
      <c r="M8074" s="74"/>
      <c r="N8074" s="74"/>
      <c r="O8074" s="74"/>
      <c r="P8074" s="74"/>
      <c r="Q8074" s="78"/>
      <c r="AR8074">
        <f t="shared" si="511"/>
        <v>0</v>
      </c>
      <c r="AS8074">
        <f t="shared" si="512"/>
        <v>0</v>
      </c>
      <c r="AT8074">
        <f t="shared" si="510"/>
        <v>0</v>
      </c>
    </row>
    <row r="8075" spans="2:46" ht="15.75" customHeight="1">
      <c r="B8075" t="str">
        <f t="shared" si="509"/>
        <v/>
      </c>
      <c r="C8075" s="73"/>
      <c r="D8075" s="73"/>
      <c r="E8075" s="77"/>
      <c r="F8075" s="74"/>
      <c r="G8075" s="73"/>
      <c r="H8075" s="74"/>
      <c r="I8075" s="74"/>
      <c r="J8075" s="74"/>
      <c r="K8075" s="74"/>
      <c r="L8075" s="74"/>
      <c r="M8075" s="74"/>
      <c r="N8075" s="74"/>
      <c r="O8075" s="74"/>
      <c r="P8075" s="74"/>
      <c r="Q8075" s="78"/>
      <c r="AR8075">
        <f t="shared" si="511"/>
        <v>0</v>
      </c>
      <c r="AS8075">
        <f t="shared" si="512"/>
        <v>0</v>
      </c>
      <c r="AT8075">
        <f t="shared" si="510"/>
        <v>0</v>
      </c>
    </row>
    <row r="8076" spans="2:46" ht="15.75" customHeight="1">
      <c r="B8076" t="str">
        <f t="shared" si="509"/>
        <v/>
      </c>
      <c r="C8076" s="73"/>
      <c r="D8076" s="73"/>
      <c r="E8076" s="77"/>
      <c r="F8076" s="74"/>
      <c r="G8076" s="73"/>
      <c r="H8076" s="74"/>
      <c r="I8076" s="74"/>
      <c r="J8076" s="74"/>
      <c r="K8076" s="74"/>
      <c r="L8076" s="74"/>
      <c r="M8076" s="74"/>
      <c r="N8076" s="74"/>
      <c r="O8076" s="74"/>
      <c r="P8076" s="74"/>
      <c r="Q8076" s="78"/>
      <c r="AR8076">
        <f t="shared" si="511"/>
        <v>0</v>
      </c>
      <c r="AS8076">
        <f t="shared" si="512"/>
        <v>0</v>
      </c>
      <c r="AT8076">
        <f t="shared" si="510"/>
        <v>0</v>
      </c>
    </row>
    <row r="8077" spans="2:46" ht="15.75" customHeight="1">
      <c r="B8077" t="str">
        <f t="shared" si="509"/>
        <v/>
      </c>
      <c r="C8077" s="73"/>
      <c r="D8077" s="73"/>
      <c r="E8077" s="77"/>
      <c r="F8077" s="74"/>
      <c r="G8077" s="73"/>
      <c r="H8077" s="74"/>
      <c r="I8077" s="74"/>
      <c r="J8077" s="74"/>
      <c r="K8077" s="74"/>
      <c r="L8077" s="74"/>
      <c r="M8077" s="74"/>
      <c r="N8077" s="74"/>
      <c r="O8077" s="74"/>
      <c r="P8077" s="74"/>
      <c r="Q8077" s="78"/>
      <c r="AR8077">
        <f t="shared" si="511"/>
        <v>0</v>
      </c>
      <c r="AS8077">
        <f t="shared" si="512"/>
        <v>0</v>
      </c>
      <c r="AT8077">
        <f t="shared" si="510"/>
        <v>0</v>
      </c>
    </row>
    <row r="8078" spans="2:46" ht="15.75" customHeight="1">
      <c r="B8078" t="str">
        <f t="shared" si="509"/>
        <v/>
      </c>
      <c r="C8078" s="73"/>
      <c r="D8078" s="73"/>
      <c r="E8078" s="77"/>
      <c r="F8078" s="74"/>
      <c r="G8078" s="73"/>
      <c r="H8078" s="74"/>
      <c r="I8078" s="74"/>
      <c r="J8078" s="74"/>
      <c r="K8078" s="74"/>
      <c r="L8078" s="74"/>
      <c r="M8078" s="74"/>
      <c r="N8078" s="74"/>
      <c r="O8078" s="74"/>
      <c r="P8078" s="74"/>
      <c r="Q8078" s="78"/>
      <c r="AR8078">
        <f t="shared" si="511"/>
        <v>0</v>
      </c>
      <c r="AS8078">
        <f t="shared" si="512"/>
        <v>0</v>
      </c>
      <c r="AT8078">
        <f t="shared" si="510"/>
        <v>0</v>
      </c>
    </row>
    <row r="8079" spans="2:46" ht="15.75" customHeight="1">
      <c r="B8079" t="str">
        <f t="shared" si="509"/>
        <v/>
      </c>
      <c r="C8079" s="73"/>
      <c r="D8079" s="73"/>
      <c r="E8079" s="77"/>
      <c r="F8079" s="74"/>
      <c r="G8079" s="73"/>
      <c r="H8079" s="74"/>
      <c r="I8079" s="74"/>
      <c r="J8079" s="74"/>
      <c r="K8079" s="74"/>
      <c r="L8079" s="74"/>
      <c r="M8079" s="74"/>
      <c r="N8079" s="74"/>
      <c r="O8079" s="74"/>
      <c r="P8079" s="74"/>
      <c r="Q8079" s="78"/>
      <c r="AR8079">
        <f t="shared" si="511"/>
        <v>0</v>
      </c>
      <c r="AS8079">
        <f t="shared" si="512"/>
        <v>0</v>
      </c>
      <c r="AT8079">
        <f t="shared" si="510"/>
        <v>0</v>
      </c>
    </row>
    <row r="8080" spans="2:46" ht="15.75" customHeight="1">
      <c r="B8080" t="str">
        <f t="shared" si="509"/>
        <v/>
      </c>
      <c r="C8080" s="73"/>
      <c r="D8080" s="73"/>
      <c r="E8080" s="77"/>
      <c r="F8080" s="74"/>
      <c r="G8080" s="73"/>
      <c r="H8080" s="74"/>
      <c r="I8080" s="74"/>
      <c r="J8080" s="74"/>
      <c r="K8080" s="74"/>
      <c r="L8080" s="74"/>
      <c r="M8080" s="74"/>
      <c r="N8080" s="74"/>
      <c r="O8080" s="74"/>
      <c r="P8080" s="74"/>
      <c r="Q8080" s="78"/>
      <c r="AR8080">
        <f t="shared" si="511"/>
        <v>0</v>
      </c>
      <c r="AS8080">
        <f t="shared" si="512"/>
        <v>0</v>
      </c>
      <c r="AT8080">
        <f t="shared" si="510"/>
        <v>0</v>
      </c>
    </row>
    <row r="8081" spans="2:46" ht="15.75" customHeight="1">
      <c r="B8081" t="str">
        <f t="shared" si="509"/>
        <v/>
      </c>
      <c r="C8081" s="73"/>
      <c r="D8081" s="73"/>
      <c r="E8081" s="77"/>
      <c r="F8081" s="74"/>
      <c r="G8081" s="73"/>
      <c r="H8081" s="74"/>
      <c r="I8081" s="74"/>
      <c r="J8081" s="74"/>
      <c r="K8081" s="74"/>
      <c r="L8081" s="74"/>
      <c r="M8081" s="74"/>
      <c r="N8081" s="74"/>
      <c r="O8081" s="74"/>
      <c r="P8081" s="74"/>
      <c r="Q8081" s="78"/>
      <c r="AR8081">
        <f t="shared" si="511"/>
        <v>0</v>
      </c>
      <c r="AS8081">
        <f t="shared" si="512"/>
        <v>0</v>
      </c>
      <c r="AT8081">
        <f t="shared" si="510"/>
        <v>0</v>
      </c>
    </row>
    <row r="8082" spans="2:46" ht="15.75" customHeight="1">
      <c r="B8082" t="str">
        <f t="shared" si="509"/>
        <v/>
      </c>
      <c r="C8082" s="73"/>
      <c r="D8082" s="73"/>
      <c r="E8082" s="77"/>
      <c r="F8082" s="74"/>
      <c r="G8082" s="73"/>
      <c r="H8082" s="74"/>
      <c r="I8082" s="74"/>
      <c r="J8082" s="74"/>
      <c r="K8082" s="74"/>
      <c r="L8082" s="74"/>
      <c r="M8082" s="74"/>
      <c r="N8082" s="74"/>
      <c r="O8082" s="74"/>
      <c r="P8082" s="74"/>
      <c r="Q8082" s="78"/>
      <c r="AR8082">
        <f t="shared" si="511"/>
        <v>0</v>
      </c>
      <c r="AS8082">
        <f t="shared" si="512"/>
        <v>0</v>
      </c>
      <c r="AT8082">
        <f t="shared" si="510"/>
        <v>0</v>
      </c>
    </row>
    <row r="8083" spans="2:46" ht="15.75" customHeight="1">
      <c r="B8083" t="str">
        <f t="shared" si="509"/>
        <v/>
      </c>
      <c r="C8083" s="73"/>
      <c r="D8083" s="73"/>
      <c r="E8083" s="77"/>
      <c r="F8083" s="74"/>
      <c r="G8083" s="73"/>
      <c r="H8083" s="74"/>
      <c r="I8083" s="74"/>
      <c r="J8083" s="74"/>
      <c r="K8083" s="74"/>
      <c r="L8083" s="74"/>
      <c r="M8083" s="74"/>
      <c r="N8083" s="74"/>
      <c r="O8083" s="74"/>
      <c r="P8083" s="74"/>
      <c r="Q8083" s="78"/>
      <c r="AR8083">
        <f t="shared" si="511"/>
        <v>0</v>
      </c>
      <c r="AS8083">
        <f t="shared" si="512"/>
        <v>0</v>
      </c>
      <c r="AT8083">
        <f t="shared" si="510"/>
        <v>0</v>
      </c>
    </row>
    <row r="8084" spans="2:46" ht="15.75" customHeight="1">
      <c r="B8084" t="str">
        <f t="shared" si="509"/>
        <v/>
      </c>
      <c r="C8084" s="73"/>
      <c r="D8084" s="73"/>
      <c r="E8084" s="77"/>
      <c r="F8084" s="74"/>
      <c r="G8084" s="73"/>
      <c r="H8084" s="74"/>
      <c r="I8084" s="74"/>
      <c r="J8084" s="74"/>
      <c r="K8084" s="74"/>
      <c r="L8084" s="74"/>
      <c r="M8084" s="74"/>
      <c r="N8084" s="74"/>
      <c r="O8084" s="74"/>
      <c r="P8084" s="74"/>
      <c r="Q8084" s="78"/>
      <c r="AR8084">
        <f t="shared" si="511"/>
        <v>0</v>
      </c>
      <c r="AS8084">
        <f t="shared" si="512"/>
        <v>0</v>
      </c>
      <c r="AT8084">
        <f t="shared" si="510"/>
        <v>0</v>
      </c>
    </row>
    <row r="8085" spans="2:46" ht="15.75" customHeight="1">
      <c r="B8085" t="str">
        <f t="shared" si="509"/>
        <v/>
      </c>
      <c r="C8085" s="73"/>
      <c r="D8085" s="73"/>
      <c r="E8085" s="77"/>
      <c r="F8085" s="74"/>
      <c r="G8085" s="73"/>
      <c r="H8085" s="74"/>
      <c r="I8085" s="74"/>
      <c r="J8085" s="74"/>
      <c r="K8085" s="74"/>
      <c r="L8085" s="74"/>
      <c r="M8085" s="74"/>
      <c r="N8085" s="74"/>
      <c r="O8085" s="74"/>
      <c r="P8085" s="74"/>
      <c r="Q8085" s="78"/>
      <c r="AR8085">
        <f t="shared" si="511"/>
        <v>0</v>
      </c>
      <c r="AS8085">
        <f t="shared" si="512"/>
        <v>0</v>
      </c>
      <c r="AT8085">
        <f t="shared" si="510"/>
        <v>0</v>
      </c>
    </row>
    <row r="8086" spans="2:46" ht="15.75" customHeight="1">
      <c r="B8086" t="str">
        <f t="shared" si="509"/>
        <v/>
      </c>
      <c r="C8086" s="73"/>
      <c r="D8086" s="73"/>
      <c r="E8086" s="77"/>
      <c r="F8086" s="74"/>
      <c r="G8086" s="73"/>
      <c r="H8086" s="74"/>
      <c r="I8086" s="74"/>
      <c r="J8086" s="74"/>
      <c r="K8086" s="74"/>
      <c r="L8086" s="74"/>
      <c r="M8086" s="74"/>
      <c r="N8086" s="74"/>
      <c r="O8086" s="74"/>
      <c r="P8086" s="74"/>
      <c r="Q8086" s="78"/>
      <c r="AR8086">
        <f t="shared" si="511"/>
        <v>0</v>
      </c>
      <c r="AS8086">
        <f t="shared" si="512"/>
        <v>0</v>
      </c>
      <c r="AT8086">
        <f t="shared" si="510"/>
        <v>0</v>
      </c>
    </row>
    <row r="8087" spans="2:46" ht="15.75" customHeight="1">
      <c r="B8087" t="str">
        <f t="shared" si="509"/>
        <v/>
      </c>
      <c r="C8087" s="73"/>
      <c r="D8087" s="73"/>
      <c r="E8087" s="77"/>
      <c r="F8087" s="74"/>
      <c r="G8087" s="73"/>
      <c r="H8087" s="74"/>
      <c r="I8087" s="74"/>
      <c r="J8087" s="74"/>
      <c r="K8087" s="74"/>
      <c r="L8087" s="74"/>
      <c r="M8087" s="74"/>
      <c r="N8087" s="74"/>
      <c r="O8087" s="74"/>
      <c r="P8087" s="74"/>
      <c r="Q8087" s="78"/>
      <c r="AR8087">
        <f t="shared" si="511"/>
        <v>0</v>
      </c>
      <c r="AS8087">
        <f t="shared" si="512"/>
        <v>0</v>
      </c>
      <c r="AT8087">
        <f t="shared" si="510"/>
        <v>0</v>
      </c>
    </row>
    <row r="8088" spans="2:46" ht="15.75" customHeight="1">
      <c r="B8088" t="str">
        <f t="shared" si="509"/>
        <v/>
      </c>
      <c r="C8088" s="73"/>
      <c r="D8088" s="73"/>
      <c r="E8088" s="77"/>
      <c r="F8088" s="74"/>
      <c r="G8088" s="73"/>
      <c r="H8088" s="74"/>
      <c r="I8088" s="74"/>
      <c r="J8088" s="74"/>
      <c r="K8088" s="74"/>
      <c r="L8088" s="74"/>
      <c r="M8088" s="74"/>
      <c r="N8088" s="74"/>
      <c r="O8088" s="74"/>
      <c r="P8088" s="74"/>
      <c r="Q8088" s="78"/>
      <c r="AR8088">
        <f t="shared" si="511"/>
        <v>0</v>
      </c>
      <c r="AS8088">
        <f t="shared" si="512"/>
        <v>0</v>
      </c>
      <c r="AT8088">
        <f t="shared" si="510"/>
        <v>0</v>
      </c>
    </row>
    <row r="8089" spans="2:46" ht="15.75" customHeight="1">
      <c r="B8089" t="str">
        <f t="shared" si="509"/>
        <v/>
      </c>
      <c r="C8089" s="73"/>
      <c r="D8089" s="73"/>
      <c r="E8089" s="77"/>
      <c r="F8089" s="74"/>
      <c r="G8089" s="73"/>
      <c r="H8089" s="74"/>
      <c r="I8089" s="74"/>
      <c r="J8089" s="74"/>
      <c r="K8089" s="74"/>
      <c r="L8089" s="74"/>
      <c r="M8089" s="74"/>
      <c r="N8089" s="74"/>
      <c r="O8089" s="74"/>
      <c r="P8089" s="74"/>
      <c r="Q8089" s="78"/>
      <c r="AR8089">
        <f t="shared" si="511"/>
        <v>0</v>
      </c>
      <c r="AS8089">
        <f t="shared" si="512"/>
        <v>0</v>
      </c>
      <c r="AT8089">
        <f t="shared" si="510"/>
        <v>0</v>
      </c>
    </row>
    <row r="8090" spans="2:46" ht="15.75" customHeight="1">
      <c r="B8090" t="str">
        <f t="shared" si="509"/>
        <v/>
      </c>
      <c r="C8090" s="73"/>
      <c r="D8090" s="73"/>
      <c r="E8090" s="77"/>
      <c r="F8090" s="74"/>
      <c r="G8090" s="73"/>
      <c r="H8090" s="74"/>
      <c r="I8090" s="74"/>
      <c r="J8090" s="74"/>
      <c r="K8090" s="74"/>
      <c r="L8090" s="74"/>
      <c r="M8090" s="74"/>
      <c r="N8090" s="74"/>
      <c r="O8090" s="74"/>
      <c r="P8090" s="74"/>
      <c r="Q8090" s="78"/>
      <c r="AR8090">
        <f t="shared" si="511"/>
        <v>0</v>
      </c>
      <c r="AS8090">
        <f t="shared" si="512"/>
        <v>0</v>
      </c>
      <c r="AT8090">
        <f t="shared" si="510"/>
        <v>0</v>
      </c>
    </row>
    <row r="8091" spans="2:46" ht="15.75" customHeight="1">
      <c r="B8091" t="str">
        <f t="shared" si="509"/>
        <v/>
      </c>
      <c r="C8091" s="73"/>
      <c r="D8091" s="73"/>
      <c r="E8091" s="77"/>
      <c r="F8091" s="74"/>
      <c r="G8091" s="73"/>
      <c r="H8091" s="74"/>
      <c r="I8091" s="74"/>
      <c r="J8091" s="74"/>
      <c r="K8091" s="74"/>
      <c r="L8091" s="74"/>
      <c r="M8091" s="74"/>
      <c r="N8091" s="74"/>
      <c r="O8091" s="74"/>
      <c r="P8091" s="74"/>
      <c r="Q8091" s="78"/>
      <c r="AR8091">
        <f t="shared" si="511"/>
        <v>0</v>
      </c>
      <c r="AS8091">
        <f t="shared" si="512"/>
        <v>0</v>
      </c>
      <c r="AT8091">
        <f t="shared" si="510"/>
        <v>0</v>
      </c>
    </row>
    <row r="8092" spans="2:46" ht="15.75" customHeight="1">
      <c r="B8092" t="str">
        <f t="shared" si="509"/>
        <v/>
      </c>
      <c r="C8092" s="73"/>
      <c r="D8092" s="73"/>
      <c r="E8092" s="77"/>
      <c r="F8092" s="74"/>
      <c r="G8092" s="73"/>
      <c r="H8092" s="74"/>
      <c r="I8092" s="74"/>
      <c r="J8092" s="74"/>
      <c r="K8092" s="74"/>
      <c r="L8092" s="74"/>
      <c r="M8092" s="74"/>
      <c r="N8092" s="74"/>
      <c r="O8092" s="74"/>
      <c r="P8092" s="74"/>
      <c r="Q8092" s="78"/>
      <c r="AR8092">
        <f t="shared" si="511"/>
        <v>0</v>
      </c>
      <c r="AS8092">
        <f t="shared" si="512"/>
        <v>0</v>
      </c>
      <c r="AT8092">
        <f t="shared" si="510"/>
        <v>0</v>
      </c>
    </row>
    <row r="8093" spans="2:46" ht="15.75" customHeight="1">
      <c r="B8093" t="str">
        <f t="shared" si="509"/>
        <v/>
      </c>
      <c r="C8093" s="73"/>
      <c r="D8093" s="73"/>
      <c r="E8093" s="77"/>
      <c r="F8093" s="74"/>
      <c r="G8093" s="73"/>
      <c r="H8093" s="74"/>
      <c r="I8093" s="74"/>
      <c r="J8093" s="74"/>
      <c r="K8093" s="74"/>
      <c r="L8093" s="74"/>
      <c r="M8093" s="74"/>
      <c r="N8093" s="74"/>
      <c r="O8093" s="74"/>
      <c r="P8093" s="74"/>
      <c r="Q8093" s="78"/>
      <c r="AR8093">
        <f t="shared" si="511"/>
        <v>0</v>
      </c>
      <c r="AS8093">
        <f t="shared" si="512"/>
        <v>0</v>
      </c>
      <c r="AT8093">
        <f t="shared" si="510"/>
        <v>0</v>
      </c>
    </row>
    <row r="8094" spans="2:46" ht="15.75" customHeight="1">
      <c r="B8094" t="str">
        <f t="shared" si="509"/>
        <v/>
      </c>
      <c r="C8094" s="73"/>
      <c r="D8094" s="73"/>
      <c r="E8094" s="77"/>
      <c r="F8094" s="74"/>
      <c r="G8094" s="73"/>
      <c r="H8094" s="74"/>
      <c r="I8094" s="74"/>
      <c r="J8094" s="74"/>
      <c r="K8094" s="74"/>
      <c r="L8094" s="74"/>
      <c r="M8094" s="74"/>
      <c r="N8094" s="74"/>
      <c r="O8094" s="74"/>
      <c r="P8094" s="74"/>
      <c r="Q8094" s="78"/>
      <c r="AR8094">
        <f t="shared" si="511"/>
        <v>0</v>
      </c>
      <c r="AS8094">
        <f t="shared" si="512"/>
        <v>0</v>
      </c>
      <c r="AT8094">
        <f t="shared" si="510"/>
        <v>0</v>
      </c>
    </row>
    <row r="8095" spans="2:46" ht="15.75" customHeight="1">
      <c r="B8095" t="str">
        <f t="shared" si="509"/>
        <v/>
      </c>
      <c r="C8095" s="73"/>
      <c r="D8095" s="73"/>
      <c r="E8095" s="77"/>
      <c r="F8095" s="74"/>
      <c r="G8095" s="73"/>
      <c r="H8095" s="74"/>
      <c r="I8095" s="74"/>
      <c r="J8095" s="74"/>
      <c r="K8095" s="74"/>
      <c r="L8095" s="74"/>
      <c r="M8095" s="74"/>
      <c r="N8095" s="74"/>
      <c r="O8095" s="74"/>
      <c r="P8095" s="74"/>
      <c r="Q8095" s="78"/>
      <c r="AR8095">
        <f t="shared" si="511"/>
        <v>0</v>
      </c>
      <c r="AS8095">
        <f t="shared" si="512"/>
        <v>0</v>
      </c>
      <c r="AT8095">
        <f t="shared" si="510"/>
        <v>0</v>
      </c>
    </row>
    <row r="8096" spans="2:46" ht="15.75" customHeight="1">
      <c r="B8096" t="str">
        <f t="shared" si="509"/>
        <v/>
      </c>
      <c r="C8096" s="73"/>
      <c r="D8096" s="73"/>
      <c r="E8096" s="77"/>
      <c r="F8096" s="74"/>
      <c r="G8096" s="73"/>
      <c r="H8096" s="74"/>
      <c r="I8096" s="74"/>
      <c r="J8096" s="74"/>
      <c r="K8096" s="74"/>
      <c r="L8096" s="74"/>
      <c r="M8096" s="74"/>
      <c r="N8096" s="74"/>
      <c r="O8096" s="74"/>
      <c r="P8096" s="74"/>
      <c r="Q8096" s="78"/>
      <c r="AR8096">
        <f t="shared" si="511"/>
        <v>0</v>
      </c>
      <c r="AS8096">
        <f t="shared" si="512"/>
        <v>0</v>
      </c>
      <c r="AT8096">
        <f t="shared" si="510"/>
        <v>0</v>
      </c>
    </row>
    <row r="8097" spans="2:46" ht="15.75" customHeight="1">
      <c r="B8097" t="str">
        <f t="shared" si="509"/>
        <v/>
      </c>
      <c r="C8097" s="73"/>
      <c r="D8097" s="73"/>
      <c r="E8097" s="77"/>
      <c r="F8097" s="74"/>
      <c r="G8097" s="73"/>
      <c r="H8097" s="74"/>
      <c r="I8097" s="74"/>
      <c r="J8097" s="74"/>
      <c r="K8097" s="74"/>
      <c r="L8097" s="74"/>
      <c r="M8097" s="74"/>
      <c r="N8097" s="74"/>
      <c r="O8097" s="74"/>
      <c r="P8097" s="74"/>
      <c r="Q8097" s="78"/>
      <c r="AR8097">
        <f t="shared" si="511"/>
        <v>0</v>
      </c>
      <c r="AS8097">
        <f t="shared" si="512"/>
        <v>0</v>
      </c>
      <c r="AT8097">
        <f t="shared" si="510"/>
        <v>0</v>
      </c>
    </row>
    <row r="8098" spans="2:46" ht="15.75" customHeight="1">
      <c r="B8098" t="str">
        <f t="shared" si="509"/>
        <v/>
      </c>
      <c r="C8098" s="73"/>
      <c r="D8098" s="73"/>
      <c r="E8098" s="77"/>
      <c r="F8098" s="74"/>
      <c r="G8098" s="73"/>
      <c r="H8098" s="74"/>
      <c r="I8098" s="74"/>
      <c r="J8098" s="74"/>
      <c r="K8098" s="74"/>
      <c r="L8098" s="74"/>
      <c r="M8098" s="74"/>
      <c r="N8098" s="74"/>
      <c r="O8098" s="74"/>
      <c r="P8098" s="74"/>
      <c r="Q8098" s="78"/>
      <c r="AR8098">
        <f t="shared" si="511"/>
        <v>0</v>
      </c>
      <c r="AS8098">
        <f t="shared" si="512"/>
        <v>0</v>
      </c>
      <c r="AT8098">
        <f t="shared" si="510"/>
        <v>0</v>
      </c>
    </row>
    <row r="8099" spans="2:46" ht="15.75" customHeight="1">
      <c r="B8099" t="str">
        <f t="shared" si="509"/>
        <v/>
      </c>
      <c r="C8099" s="73"/>
      <c r="D8099" s="73"/>
      <c r="E8099" s="77"/>
      <c r="F8099" s="74"/>
      <c r="G8099" s="73"/>
      <c r="H8099" s="74"/>
      <c r="I8099" s="74"/>
      <c r="J8099" s="74"/>
      <c r="K8099" s="74"/>
      <c r="L8099" s="74"/>
      <c r="M8099" s="74"/>
      <c r="N8099" s="74"/>
      <c r="O8099" s="74"/>
      <c r="P8099" s="74"/>
      <c r="Q8099" s="78"/>
      <c r="AR8099">
        <f t="shared" si="511"/>
        <v>0</v>
      </c>
      <c r="AS8099">
        <f t="shared" si="512"/>
        <v>0</v>
      </c>
      <c r="AT8099">
        <f t="shared" si="510"/>
        <v>0</v>
      </c>
    </row>
    <row r="8100" spans="2:46" ht="15.75" customHeight="1">
      <c r="B8100" t="str">
        <f t="shared" si="509"/>
        <v/>
      </c>
      <c r="C8100" s="73"/>
      <c r="D8100" s="73"/>
      <c r="E8100" s="77"/>
      <c r="F8100" s="74"/>
      <c r="G8100" s="73"/>
      <c r="H8100" s="74"/>
      <c r="I8100" s="74"/>
      <c r="J8100" s="74"/>
      <c r="K8100" s="74"/>
      <c r="L8100" s="74"/>
      <c r="M8100" s="74"/>
      <c r="N8100" s="74"/>
      <c r="O8100" s="74"/>
      <c r="P8100" s="74"/>
      <c r="Q8100" s="78"/>
      <c r="AR8100">
        <f t="shared" si="511"/>
        <v>0</v>
      </c>
      <c r="AS8100">
        <f t="shared" si="512"/>
        <v>0</v>
      </c>
      <c r="AT8100">
        <f t="shared" si="510"/>
        <v>0</v>
      </c>
    </row>
    <row r="8101" spans="2:46" ht="15.75" customHeight="1">
      <c r="B8101" t="str">
        <f t="shared" si="509"/>
        <v/>
      </c>
      <c r="C8101" s="73"/>
      <c r="D8101" s="73"/>
      <c r="E8101" s="77"/>
      <c r="F8101" s="74"/>
      <c r="G8101" s="73"/>
      <c r="H8101" s="74"/>
      <c r="I8101" s="74"/>
      <c r="J8101" s="74"/>
      <c r="K8101" s="74"/>
      <c r="L8101" s="74"/>
      <c r="M8101" s="74"/>
      <c r="N8101" s="74"/>
      <c r="O8101" s="74"/>
      <c r="P8101" s="74"/>
      <c r="Q8101" s="78"/>
      <c r="AR8101">
        <f t="shared" si="511"/>
        <v>0</v>
      </c>
      <c r="AS8101">
        <f t="shared" si="512"/>
        <v>0</v>
      </c>
      <c r="AT8101">
        <f t="shared" si="510"/>
        <v>0</v>
      </c>
    </row>
    <row r="8102" spans="2:46" ht="15.75" customHeight="1">
      <c r="B8102" t="str">
        <f t="shared" si="509"/>
        <v/>
      </c>
      <c r="C8102" s="73"/>
      <c r="D8102" s="73"/>
      <c r="E8102" s="77"/>
      <c r="F8102" s="74"/>
      <c r="G8102" s="73"/>
      <c r="H8102" s="74"/>
      <c r="I8102" s="74"/>
      <c r="J8102" s="74"/>
      <c r="K8102" s="74"/>
      <c r="L8102" s="74"/>
      <c r="M8102" s="74"/>
      <c r="N8102" s="74"/>
      <c r="O8102" s="74"/>
      <c r="P8102" s="74"/>
      <c r="Q8102" s="78"/>
      <c r="AR8102">
        <f t="shared" si="511"/>
        <v>0</v>
      </c>
      <c r="AS8102">
        <f t="shared" si="512"/>
        <v>0</v>
      </c>
      <c r="AT8102">
        <f t="shared" si="510"/>
        <v>0</v>
      </c>
    </row>
    <row r="8103" spans="2:46" ht="15.75" customHeight="1">
      <c r="B8103" t="str">
        <f t="shared" si="509"/>
        <v/>
      </c>
      <c r="C8103" s="73"/>
      <c r="D8103" s="73"/>
      <c r="E8103" s="77"/>
      <c r="F8103" s="74"/>
      <c r="G8103" s="73"/>
      <c r="H8103" s="74"/>
      <c r="I8103" s="74"/>
      <c r="J8103" s="74"/>
      <c r="K8103" s="74"/>
      <c r="L8103" s="74"/>
      <c r="M8103" s="74"/>
      <c r="N8103" s="74"/>
      <c r="O8103" s="74"/>
      <c r="P8103" s="74"/>
      <c r="Q8103" s="78"/>
      <c r="AR8103">
        <f t="shared" si="511"/>
        <v>0</v>
      </c>
      <c r="AS8103">
        <f t="shared" si="512"/>
        <v>0</v>
      </c>
      <c r="AT8103">
        <f t="shared" si="510"/>
        <v>0</v>
      </c>
    </row>
    <row r="8104" spans="2:46" ht="15.75" customHeight="1">
      <c r="B8104" t="str">
        <f t="shared" si="509"/>
        <v/>
      </c>
      <c r="C8104" s="73"/>
      <c r="D8104" s="73"/>
      <c r="E8104" s="77"/>
      <c r="F8104" s="74"/>
      <c r="G8104" s="73"/>
      <c r="H8104" s="74"/>
      <c r="I8104" s="74"/>
      <c r="J8104" s="74"/>
      <c r="K8104" s="74"/>
      <c r="L8104" s="74"/>
      <c r="M8104" s="74"/>
      <c r="N8104" s="74"/>
      <c r="O8104" s="74"/>
      <c r="P8104" s="74"/>
      <c r="Q8104" s="78"/>
      <c r="AR8104">
        <f t="shared" si="511"/>
        <v>0</v>
      </c>
      <c r="AS8104">
        <f t="shared" si="512"/>
        <v>0</v>
      </c>
      <c r="AT8104">
        <f t="shared" si="510"/>
        <v>0</v>
      </c>
    </row>
    <row r="8105" spans="2:46" ht="15.75" customHeight="1">
      <c r="B8105" t="str">
        <f t="shared" si="509"/>
        <v/>
      </c>
      <c r="C8105" s="73"/>
      <c r="D8105" s="73"/>
      <c r="E8105" s="77"/>
      <c r="F8105" s="74"/>
      <c r="G8105" s="73"/>
      <c r="H8105" s="74"/>
      <c r="I8105" s="74"/>
      <c r="J8105" s="74"/>
      <c r="K8105" s="74"/>
      <c r="L8105" s="74"/>
      <c r="M8105" s="74"/>
      <c r="N8105" s="74"/>
      <c r="O8105" s="74"/>
      <c r="P8105" s="74"/>
      <c r="Q8105" s="78"/>
      <c r="AR8105">
        <f t="shared" si="511"/>
        <v>0</v>
      </c>
      <c r="AS8105">
        <f t="shared" si="512"/>
        <v>0</v>
      </c>
      <c r="AT8105">
        <f t="shared" si="510"/>
        <v>0</v>
      </c>
    </row>
    <row r="8106" spans="2:46" ht="15.75" customHeight="1">
      <c r="B8106" t="str">
        <f t="shared" si="509"/>
        <v/>
      </c>
      <c r="C8106" s="73"/>
      <c r="D8106" s="73"/>
      <c r="E8106" s="77"/>
      <c r="F8106" s="74"/>
      <c r="G8106" s="73"/>
      <c r="H8106" s="74"/>
      <c r="I8106" s="74"/>
      <c r="J8106" s="74"/>
      <c r="K8106" s="74"/>
      <c r="L8106" s="74"/>
      <c r="M8106" s="74"/>
      <c r="N8106" s="74"/>
      <c r="O8106" s="74"/>
      <c r="P8106" s="74"/>
      <c r="Q8106" s="78"/>
      <c r="AR8106">
        <f t="shared" si="511"/>
        <v>0</v>
      </c>
      <c r="AS8106">
        <f t="shared" si="512"/>
        <v>0</v>
      </c>
      <c r="AT8106">
        <f t="shared" si="510"/>
        <v>0</v>
      </c>
    </row>
    <row r="8107" spans="2:46" ht="15.75" customHeight="1">
      <c r="B8107" t="str">
        <f t="shared" si="509"/>
        <v/>
      </c>
      <c r="C8107" s="73"/>
      <c r="D8107" s="73"/>
      <c r="E8107" s="77"/>
      <c r="F8107" s="74"/>
      <c r="G8107" s="73"/>
      <c r="H8107" s="74"/>
      <c r="I8107" s="74"/>
      <c r="J8107" s="74"/>
      <c r="K8107" s="74"/>
      <c r="L8107" s="74"/>
      <c r="M8107" s="74"/>
      <c r="N8107" s="74"/>
      <c r="O8107" s="74"/>
      <c r="P8107" s="74"/>
      <c r="Q8107" s="78"/>
      <c r="AR8107">
        <f t="shared" si="511"/>
        <v>0</v>
      </c>
      <c r="AS8107">
        <f t="shared" si="512"/>
        <v>0</v>
      </c>
      <c r="AT8107">
        <f t="shared" si="510"/>
        <v>0</v>
      </c>
    </row>
    <row r="8108" spans="2:46" ht="15.75" customHeight="1">
      <c r="B8108" t="str">
        <f t="shared" si="509"/>
        <v/>
      </c>
      <c r="C8108" s="73"/>
      <c r="D8108" s="73"/>
      <c r="E8108" s="77"/>
      <c r="F8108" s="74"/>
      <c r="G8108" s="73"/>
      <c r="H8108" s="74"/>
      <c r="I8108" s="74"/>
      <c r="J8108" s="74"/>
      <c r="K8108" s="74"/>
      <c r="L8108" s="74"/>
      <c r="M8108" s="74"/>
      <c r="N8108" s="74"/>
      <c r="O8108" s="74"/>
      <c r="P8108" s="74"/>
      <c r="Q8108" s="78"/>
      <c r="AR8108">
        <f t="shared" si="511"/>
        <v>0</v>
      </c>
      <c r="AS8108">
        <f t="shared" si="512"/>
        <v>0</v>
      </c>
      <c r="AT8108">
        <f t="shared" si="510"/>
        <v>0</v>
      </c>
    </row>
    <row r="8109" spans="2:46" ht="15.75" customHeight="1">
      <c r="B8109" t="str">
        <f t="shared" si="509"/>
        <v/>
      </c>
      <c r="C8109" s="73"/>
      <c r="D8109" s="73"/>
      <c r="E8109" s="77"/>
      <c r="F8109" s="74"/>
      <c r="G8109" s="73"/>
      <c r="H8109" s="74"/>
      <c r="I8109" s="74"/>
      <c r="J8109" s="74"/>
      <c r="K8109" s="74"/>
      <c r="L8109" s="74"/>
      <c r="M8109" s="74"/>
      <c r="N8109" s="74"/>
      <c r="O8109" s="74"/>
      <c r="P8109" s="74"/>
      <c r="Q8109" s="78"/>
      <c r="AR8109">
        <f t="shared" si="511"/>
        <v>0</v>
      </c>
      <c r="AS8109">
        <f t="shared" si="512"/>
        <v>0</v>
      </c>
      <c r="AT8109">
        <f t="shared" si="510"/>
        <v>0</v>
      </c>
    </row>
    <row r="8110" spans="2:46" ht="15.75" customHeight="1">
      <c r="B8110" t="str">
        <f t="shared" si="509"/>
        <v/>
      </c>
      <c r="C8110" s="73"/>
      <c r="D8110" s="73"/>
      <c r="E8110" s="77"/>
      <c r="F8110" s="74"/>
      <c r="G8110" s="73"/>
      <c r="H8110" s="74"/>
      <c r="I8110" s="74"/>
      <c r="J8110" s="74"/>
      <c r="K8110" s="74"/>
      <c r="L8110" s="74"/>
      <c r="M8110" s="74"/>
      <c r="N8110" s="74"/>
      <c r="O8110" s="74"/>
      <c r="P8110" s="74"/>
      <c r="Q8110" s="78"/>
      <c r="AR8110">
        <f t="shared" si="511"/>
        <v>0</v>
      </c>
      <c r="AS8110">
        <f t="shared" si="512"/>
        <v>0</v>
      </c>
      <c r="AT8110">
        <f t="shared" si="510"/>
        <v>0</v>
      </c>
    </row>
    <row r="8111" spans="2:46" ht="15.75" customHeight="1">
      <c r="B8111" t="str">
        <f t="shared" si="509"/>
        <v/>
      </c>
      <c r="C8111" s="73"/>
      <c r="D8111" s="73"/>
      <c r="E8111" s="77"/>
      <c r="F8111" s="74"/>
      <c r="G8111" s="73"/>
      <c r="H8111" s="74"/>
      <c r="I8111" s="74"/>
      <c r="J8111" s="74"/>
      <c r="K8111" s="74"/>
      <c r="L8111" s="74"/>
      <c r="M8111" s="74"/>
      <c r="N8111" s="74"/>
      <c r="O8111" s="74"/>
      <c r="P8111" s="74"/>
      <c r="Q8111" s="78"/>
      <c r="AR8111">
        <f t="shared" si="511"/>
        <v>0</v>
      </c>
      <c r="AS8111">
        <f t="shared" si="512"/>
        <v>0</v>
      </c>
      <c r="AT8111">
        <f t="shared" si="510"/>
        <v>0</v>
      </c>
    </row>
    <row r="8112" spans="2:46" ht="15.75" customHeight="1">
      <c r="B8112" t="str">
        <f t="shared" si="509"/>
        <v/>
      </c>
      <c r="C8112" s="73"/>
      <c r="D8112" s="73"/>
      <c r="E8112" s="77"/>
      <c r="F8112" s="74"/>
      <c r="G8112" s="73"/>
      <c r="H8112" s="74"/>
      <c r="I8112" s="74"/>
      <c r="J8112" s="74"/>
      <c r="K8112" s="74"/>
      <c r="L8112" s="74"/>
      <c r="M8112" s="74"/>
      <c r="N8112" s="74"/>
      <c r="O8112" s="74"/>
      <c r="P8112" s="74"/>
      <c r="Q8112" s="78"/>
      <c r="AR8112">
        <f t="shared" si="511"/>
        <v>0</v>
      </c>
      <c r="AS8112">
        <f t="shared" si="512"/>
        <v>0</v>
      </c>
      <c r="AT8112">
        <f t="shared" si="510"/>
        <v>0</v>
      </c>
    </row>
    <row r="8113" spans="2:46" ht="15.75" customHeight="1">
      <c r="B8113" t="str">
        <f t="shared" si="509"/>
        <v/>
      </c>
      <c r="C8113" s="73"/>
      <c r="D8113" s="73"/>
      <c r="E8113" s="77"/>
      <c r="F8113" s="74"/>
      <c r="G8113" s="73"/>
      <c r="H8113" s="74"/>
      <c r="I8113" s="74"/>
      <c r="J8113" s="74"/>
      <c r="K8113" s="74"/>
      <c r="L8113" s="74"/>
      <c r="M8113" s="74"/>
      <c r="N8113" s="74"/>
      <c r="O8113" s="74"/>
      <c r="P8113" s="74"/>
      <c r="Q8113" s="78"/>
      <c r="AR8113">
        <f t="shared" si="511"/>
        <v>0</v>
      </c>
      <c r="AS8113">
        <f t="shared" si="512"/>
        <v>0</v>
      </c>
      <c r="AT8113">
        <f t="shared" si="510"/>
        <v>0</v>
      </c>
    </row>
    <row r="8114" spans="2:46" ht="15.75" customHeight="1">
      <c r="B8114" t="str">
        <f t="shared" si="509"/>
        <v/>
      </c>
      <c r="C8114" s="73"/>
      <c r="D8114" s="73"/>
      <c r="E8114" s="77"/>
      <c r="F8114" s="74"/>
      <c r="G8114" s="73"/>
      <c r="H8114" s="74"/>
      <c r="I8114" s="74"/>
      <c r="J8114" s="74"/>
      <c r="K8114" s="74"/>
      <c r="L8114" s="74"/>
      <c r="M8114" s="74"/>
      <c r="N8114" s="74"/>
      <c r="O8114" s="74"/>
      <c r="P8114" s="74"/>
      <c r="Q8114" s="78"/>
      <c r="AR8114">
        <f t="shared" si="511"/>
        <v>0</v>
      </c>
      <c r="AS8114">
        <f t="shared" si="512"/>
        <v>0</v>
      </c>
      <c r="AT8114">
        <f t="shared" si="510"/>
        <v>0</v>
      </c>
    </row>
    <row r="8115" spans="2:46" ht="15.75" customHeight="1">
      <c r="B8115" t="str">
        <f t="shared" si="509"/>
        <v/>
      </c>
      <c r="C8115" s="73"/>
      <c r="D8115" s="73"/>
      <c r="E8115" s="77"/>
      <c r="F8115" s="74"/>
      <c r="G8115" s="73"/>
      <c r="H8115" s="74"/>
      <c r="I8115" s="74"/>
      <c r="J8115" s="74"/>
      <c r="K8115" s="74"/>
      <c r="L8115" s="74"/>
      <c r="M8115" s="74"/>
      <c r="N8115" s="74"/>
      <c r="O8115" s="74"/>
      <c r="P8115" s="74"/>
      <c r="Q8115" s="78"/>
      <c r="AR8115">
        <f t="shared" si="511"/>
        <v>0</v>
      </c>
      <c r="AS8115">
        <f t="shared" si="512"/>
        <v>0</v>
      </c>
      <c r="AT8115">
        <f t="shared" si="510"/>
        <v>0</v>
      </c>
    </row>
    <row r="8116" spans="2:46" ht="15.75" customHeight="1">
      <c r="B8116" t="str">
        <f t="shared" si="509"/>
        <v/>
      </c>
      <c r="C8116" s="73"/>
      <c r="D8116" s="73"/>
      <c r="E8116" s="77"/>
      <c r="F8116" s="74"/>
      <c r="G8116" s="73"/>
      <c r="H8116" s="74"/>
      <c r="I8116" s="74"/>
      <c r="J8116" s="74"/>
      <c r="K8116" s="74"/>
      <c r="L8116" s="74"/>
      <c r="M8116" s="74"/>
      <c r="N8116" s="74"/>
      <c r="O8116" s="74"/>
      <c r="P8116" s="74"/>
      <c r="Q8116" s="78"/>
      <c r="AR8116">
        <f t="shared" si="511"/>
        <v>0</v>
      </c>
      <c r="AS8116">
        <f t="shared" si="512"/>
        <v>0</v>
      </c>
      <c r="AT8116">
        <f t="shared" si="510"/>
        <v>0</v>
      </c>
    </row>
    <row r="8117" spans="2:46" ht="15.75" customHeight="1">
      <c r="B8117" t="str">
        <f t="shared" si="509"/>
        <v/>
      </c>
      <c r="C8117" s="73"/>
      <c r="D8117" s="73"/>
      <c r="E8117" s="77"/>
      <c r="F8117" s="74"/>
      <c r="G8117" s="73"/>
      <c r="H8117" s="74"/>
      <c r="I8117" s="74"/>
      <c r="J8117" s="74"/>
      <c r="K8117" s="74"/>
      <c r="L8117" s="74"/>
      <c r="M8117" s="74"/>
      <c r="N8117" s="74"/>
      <c r="O8117" s="74"/>
      <c r="P8117" s="74"/>
      <c r="Q8117" s="78"/>
      <c r="AR8117">
        <f t="shared" si="511"/>
        <v>0</v>
      </c>
      <c r="AS8117">
        <f t="shared" si="512"/>
        <v>0</v>
      </c>
      <c r="AT8117">
        <f t="shared" si="510"/>
        <v>0</v>
      </c>
    </row>
    <row r="8118" spans="2:46" ht="15.75" customHeight="1">
      <c r="B8118" t="str">
        <f t="shared" si="509"/>
        <v/>
      </c>
      <c r="C8118" s="73"/>
      <c r="D8118" s="73"/>
      <c r="E8118" s="77"/>
      <c r="F8118" s="74"/>
      <c r="G8118" s="73"/>
      <c r="H8118" s="74"/>
      <c r="I8118" s="74"/>
      <c r="J8118" s="74"/>
      <c r="K8118" s="74"/>
      <c r="L8118" s="74"/>
      <c r="M8118" s="74"/>
      <c r="N8118" s="74"/>
      <c r="O8118" s="74"/>
      <c r="P8118" s="74"/>
      <c r="Q8118" s="78"/>
      <c r="AR8118">
        <f t="shared" si="511"/>
        <v>0</v>
      </c>
      <c r="AS8118">
        <f t="shared" si="512"/>
        <v>0</v>
      </c>
      <c r="AT8118">
        <f t="shared" si="510"/>
        <v>0</v>
      </c>
    </row>
    <row r="8119" spans="2:46" ht="15.75" customHeight="1">
      <c r="B8119" t="str">
        <f t="shared" si="509"/>
        <v/>
      </c>
      <c r="C8119" s="73"/>
      <c r="D8119" s="73"/>
      <c r="E8119" s="77"/>
      <c r="F8119" s="74"/>
      <c r="G8119" s="73"/>
      <c r="H8119" s="74"/>
      <c r="I8119" s="74"/>
      <c r="J8119" s="74"/>
      <c r="K8119" s="74"/>
      <c r="L8119" s="74"/>
      <c r="M8119" s="74"/>
      <c r="N8119" s="74"/>
      <c r="O8119" s="74"/>
      <c r="P8119" s="74"/>
      <c r="Q8119" s="78"/>
      <c r="AR8119">
        <f t="shared" si="511"/>
        <v>0</v>
      </c>
      <c r="AS8119">
        <f t="shared" si="512"/>
        <v>0</v>
      </c>
      <c r="AT8119">
        <f t="shared" si="510"/>
        <v>0</v>
      </c>
    </row>
    <row r="8120" spans="2:46" ht="15.75" customHeight="1">
      <c r="B8120" t="str">
        <f t="shared" si="509"/>
        <v/>
      </c>
      <c r="C8120" s="73"/>
      <c r="D8120" s="73"/>
      <c r="E8120" s="77"/>
      <c r="F8120" s="74"/>
      <c r="G8120" s="73"/>
      <c r="H8120" s="74"/>
      <c r="I8120" s="74"/>
      <c r="J8120" s="74"/>
      <c r="K8120" s="74"/>
      <c r="L8120" s="74"/>
      <c r="M8120" s="74"/>
      <c r="N8120" s="74"/>
      <c r="O8120" s="74"/>
      <c r="P8120" s="74"/>
      <c r="Q8120" s="78"/>
      <c r="AR8120">
        <f t="shared" si="511"/>
        <v>0</v>
      </c>
      <c r="AS8120">
        <f t="shared" si="512"/>
        <v>0</v>
      </c>
      <c r="AT8120">
        <f t="shared" si="510"/>
        <v>0</v>
      </c>
    </row>
    <row r="8121" spans="2:46" ht="15.75" customHeight="1">
      <c r="B8121" t="str">
        <f t="shared" si="509"/>
        <v/>
      </c>
      <c r="C8121" s="73"/>
      <c r="D8121" s="73"/>
      <c r="E8121" s="77"/>
      <c r="F8121" s="74"/>
      <c r="G8121" s="73"/>
      <c r="H8121" s="74"/>
      <c r="I8121" s="74"/>
      <c r="J8121" s="74"/>
      <c r="K8121" s="74"/>
      <c r="L8121" s="74"/>
      <c r="M8121" s="74"/>
      <c r="N8121" s="74"/>
      <c r="O8121" s="74"/>
      <c r="P8121" s="74"/>
      <c r="Q8121" s="78"/>
      <c r="AR8121">
        <f t="shared" si="511"/>
        <v>0</v>
      </c>
      <c r="AS8121">
        <f t="shared" si="512"/>
        <v>0</v>
      </c>
      <c r="AT8121">
        <f t="shared" si="510"/>
        <v>0</v>
      </c>
    </row>
    <row r="8122" spans="2:46" ht="15.75" customHeight="1">
      <c r="B8122" t="str">
        <f t="shared" si="509"/>
        <v/>
      </c>
      <c r="C8122" s="73"/>
      <c r="D8122" s="73"/>
      <c r="E8122" s="77"/>
      <c r="F8122" s="74"/>
      <c r="G8122" s="73"/>
      <c r="H8122" s="74"/>
      <c r="I8122" s="74"/>
      <c r="J8122" s="74"/>
      <c r="K8122" s="74"/>
      <c r="L8122" s="74"/>
      <c r="M8122" s="74"/>
      <c r="N8122" s="74"/>
      <c r="O8122" s="74"/>
      <c r="P8122" s="74"/>
      <c r="Q8122" s="78"/>
      <c r="AR8122">
        <f t="shared" si="511"/>
        <v>0</v>
      </c>
      <c r="AS8122">
        <f t="shared" si="512"/>
        <v>0</v>
      </c>
      <c r="AT8122">
        <f t="shared" si="510"/>
        <v>0</v>
      </c>
    </row>
    <row r="8123" spans="2:46" ht="15.75" customHeight="1">
      <c r="B8123" t="str">
        <f t="shared" si="509"/>
        <v/>
      </c>
      <c r="C8123" s="73"/>
      <c r="D8123" s="73"/>
      <c r="E8123" s="77"/>
      <c r="F8123" s="74"/>
      <c r="G8123" s="73"/>
      <c r="H8123" s="74"/>
      <c r="I8123" s="74"/>
      <c r="J8123" s="74"/>
      <c r="K8123" s="74"/>
      <c r="L8123" s="74"/>
      <c r="M8123" s="74"/>
      <c r="N8123" s="74"/>
      <c r="O8123" s="74"/>
      <c r="P8123" s="74"/>
      <c r="Q8123" s="78"/>
      <c r="AR8123">
        <f t="shared" si="511"/>
        <v>0</v>
      </c>
      <c r="AS8123">
        <f t="shared" si="512"/>
        <v>0</v>
      </c>
      <c r="AT8123">
        <f t="shared" si="510"/>
        <v>0</v>
      </c>
    </row>
    <row r="8124" spans="2:46" ht="15.75" customHeight="1">
      <c r="B8124" t="str">
        <f t="shared" si="509"/>
        <v/>
      </c>
      <c r="C8124" s="73"/>
      <c r="D8124" s="73"/>
      <c r="E8124" s="77"/>
      <c r="F8124" s="74"/>
      <c r="G8124" s="73"/>
      <c r="H8124" s="74"/>
      <c r="I8124" s="74"/>
      <c r="J8124" s="74"/>
      <c r="K8124" s="74"/>
      <c r="L8124" s="74"/>
      <c r="M8124" s="74"/>
      <c r="N8124" s="74"/>
      <c r="O8124" s="74"/>
      <c r="P8124" s="74"/>
      <c r="Q8124" s="78"/>
      <c r="AR8124">
        <f t="shared" si="511"/>
        <v>0</v>
      </c>
      <c r="AS8124">
        <f t="shared" si="512"/>
        <v>0</v>
      </c>
      <c r="AT8124">
        <f t="shared" si="510"/>
        <v>0</v>
      </c>
    </row>
    <row r="8125" spans="2:46" ht="15.75" customHeight="1">
      <c r="B8125" t="str">
        <f t="shared" si="509"/>
        <v/>
      </c>
      <c r="C8125" s="73"/>
      <c r="D8125" s="73"/>
      <c r="E8125" s="77"/>
      <c r="F8125" s="74"/>
      <c r="G8125" s="73"/>
      <c r="H8125" s="74"/>
      <c r="I8125" s="74"/>
      <c r="J8125" s="74"/>
      <c r="K8125" s="74"/>
      <c r="L8125" s="74"/>
      <c r="M8125" s="74"/>
      <c r="N8125" s="74"/>
      <c r="O8125" s="74"/>
      <c r="P8125" s="74"/>
      <c r="Q8125" s="78"/>
      <c r="AR8125">
        <f t="shared" si="511"/>
        <v>0</v>
      </c>
      <c r="AS8125">
        <f t="shared" si="512"/>
        <v>0</v>
      </c>
      <c r="AT8125">
        <f t="shared" si="510"/>
        <v>0</v>
      </c>
    </row>
    <row r="8126" spans="2:46" ht="15.75" customHeight="1">
      <c r="B8126" t="str">
        <f t="shared" si="509"/>
        <v/>
      </c>
      <c r="C8126" s="73"/>
      <c r="D8126" s="73"/>
      <c r="E8126" s="77"/>
      <c r="F8126" s="74"/>
      <c r="G8126" s="73"/>
      <c r="H8126" s="74"/>
      <c r="I8126" s="74"/>
      <c r="J8126" s="74"/>
      <c r="K8126" s="74"/>
      <c r="L8126" s="74"/>
      <c r="M8126" s="74"/>
      <c r="N8126" s="74"/>
      <c r="O8126" s="74"/>
      <c r="P8126" s="74"/>
      <c r="Q8126" s="78"/>
      <c r="AR8126">
        <f t="shared" si="511"/>
        <v>0</v>
      </c>
      <c r="AS8126">
        <f t="shared" si="512"/>
        <v>0</v>
      </c>
      <c r="AT8126">
        <f t="shared" si="510"/>
        <v>0</v>
      </c>
    </row>
    <row r="8127" spans="2:46" ht="15.75" customHeight="1">
      <c r="B8127" t="str">
        <f t="shared" si="509"/>
        <v/>
      </c>
      <c r="C8127" s="73"/>
      <c r="D8127" s="73"/>
      <c r="E8127" s="77"/>
      <c r="F8127" s="74"/>
      <c r="G8127" s="73"/>
      <c r="H8127" s="74"/>
      <c r="I8127" s="74"/>
      <c r="J8127" s="74"/>
      <c r="K8127" s="74"/>
      <c r="L8127" s="74"/>
      <c r="M8127" s="74"/>
      <c r="N8127" s="74"/>
      <c r="O8127" s="74"/>
      <c r="P8127" s="74"/>
      <c r="Q8127" s="78"/>
      <c r="AR8127">
        <f t="shared" si="511"/>
        <v>0</v>
      </c>
      <c r="AS8127">
        <f t="shared" si="512"/>
        <v>0</v>
      </c>
      <c r="AT8127">
        <f t="shared" si="510"/>
        <v>0</v>
      </c>
    </row>
    <row r="8128" spans="2:46" ht="15.75" customHeight="1">
      <c r="B8128" t="str">
        <f t="shared" si="509"/>
        <v/>
      </c>
      <c r="C8128" s="73"/>
      <c r="D8128" s="73"/>
      <c r="E8128" s="77"/>
      <c r="F8128" s="74"/>
      <c r="G8128" s="73"/>
      <c r="H8128" s="74"/>
      <c r="I8128" s="74"/>
      <c r="J8128" s="74"/>
      <c r="K8128" s="74"/>
      <c r="L8128" s="74"/>
      <c r="M8128" s="74"/>
      <c r="N8128" s="74"/>
      <c r="O8128" s="74"/>
      <c r="P8128" s="74"/>
      <c r="Q8128" s="78"/>
      <c r="AR8128">
        <f t="shared" si="511"/>
        <v>0</v>
      </c>
      <c r="AS8128">
        <f t="shared" si="512"/>
        <v>0</v>
      </c>
      <c r="AT8128">
        <f t="shared" si="510"/>
        <v>0</v>
      </c>
    </row>
    <row r="8129" spans="2:46" ht="15.75" customHeight="1">
      <c r="B8129" t="str">
        <f t="shared" si="509"/>
        <v/>
      </c>
      <c r="C8129" s="73"/>
      <c r="D8129" s="73"/>
      <c r="E8129" s="77"/>
      <c r="F8129" s="74"/>
      <c r="G8129" s="73"/>
      <c r="H8129" s="74"/>
      <c r="I8129" s="74"/>
      <c r="J8129" s="74"/>
      <c r="K8129" s="74"/>
      <c r="L8129" s="74"/>
      <c r="M8129" s="74"/>
      <c r="N8129" s="74"/>
      <c r="O8129" s="74"/>
      <c r="P8129" s="74"/>
      <c r="Q8129" s="78"/>
      <c r="AR8129">
        <f t="shared" si="511"/>
        <v>0</v>
      </c>
      <c r="AS8129">
        <f t="shared" si="512"/>
        <v>0</v>
      </c>
      <c r="AT8129">
        <f t="shared" si="510"/>
        <v>0</v>
      </c>
    </row>
    <row r="8130" spans="2:46" ht="15.75" customHeight="1">
      <c r="B8130" t="str">
        <f t="shared" ref="B8130:B8193" si="513">D8130&amp;Q8130&amp;E8130</f>
        <v/>
      </c>
      <c r="C8130" s="73"/>
      <c r="D8130" s="73"/>
      <c r="E8130" s="77"/>
      <c r="F8130" s="74"/>
      <c r="G8130" s="73"/>
      <c r="H8130" s="74"/>
      <c r="I8130" s="74"/>
      <c r="J8130" s="74"/>
      <c r="K8130" s="74"/>
      <c r="L8130" s="74"/>
      <c r="M8130" s="74"/>
      <c r="N8130" s="74"/>
      <c r="O8130" s="74"/>
      <c r="P8130" s="74"/>
      <c r="Q8130" s="78"/>
      <c r="AR8130">
        <f t="shared" si="511"/>
        <v>0</v>
      </c>
      <c r="AS8130">
        <f t="shared" si="512"/>
        <v>0</v>
      </c>
      <c r="AT8130">
        <f t="shared" ref="AT8130:AT8193" si="514">AR8130-AS8130</f>
        <v>0</v>
      </c>
    </row>
    <row r="8131" spans="2:46" ht="15.75" customHeight="1">
      <c r="B8131" t="str">
        <f t="shared" si="513"/>
        <v/>
      </c>
      <c r="C8131" s="73"/>
      <c r="D8131" s="73"/>
      <c r="E8131" s="77"/>
      <c r="F8131" s="74"/>
      <c r="G8131" s="73"/>
      <c r="H8131" s="74"/>
      <c r="I8131" s="74"/>
      <c r="J8131" s="74"/>
      <c r="K8131" s="74"/>
      <c r="L8131" s="74"/>
      <c r="M8131" s="74"/>
      <c r="N8131" s="74"/>
      <c r="O8131" s="74"/>
      <c r="P8131" s="74"/>
      <c r="Q8131" s="78"/>
      <c r="AR8131">
        <f t="shared" si="511"/>
        <v>0</v>
      </c>
      <c r="AS8131">
        <f t="shared" si="512"/>
        <v>0</v>
      </c>
      <c r="AT8131">
        <f t="shared" si="514"/>
        <v>0</v>
      </c>
    </row>
    <row r="8132" spans="2:46" ht="15.75" customHeight="1">
      <c r="B8132" t="str">
        <f t="shared" si="513"/>
        <v/>
      </c>
      <c r="C8132" s="73"/>
      <c r="D8132" s="73"/>
      <c r="E8132" s="77"/>
      <c r="F8132" s="74"/>
      <c r="G8132" s="73"/>
      <c r="H8132" s="74"/>
      <c r="I8132" s="74"/>
      <c r="J8132" s="74"/>
      <c r="K8132" s="74"/>
      <c r="L8132" s="74"/>
      <c r="M8132" s="74"/>
      <c r="N8132" s="74"/>
      <c r="O8132" s="74"/>
      <c r="P8132" s="74"/>
      <c r="Q8132" s="78"/>
      <c r="AR8132">
        <f t="shared" si="511"/>
        <v>0</v>
      </c>
      <c r="AS8132">
        <f t="shared" si="512"/>
        <v>0</v>
      </c>
      <c r="AT8132">
        <f t="shared" si="514"/>
        <v>0</v>
      </c>
    </row>
    <row r="8133" spans="2:46" ht="15.75" customHeight="1">
      <c r="B8133" t="str">
        <f t="shared" si="513"/>
        <v/>
      </c>
      <c r="C8133" s="73"/>
      <c r="D8133" s="73"/>
      <c r="E8133" s="77"/>
      <c r="F8133" s="74"/>
      <c r="G8133" s="73"/>
      <c r="H8133" s="74"/>
      <c r="I8133" s="74"/>
      <c r="J8133" s="74"/>
      <c r="K8133" s="74"/>
      <c r="L8133" s="74"/>
      <c r="M8133" s="74"/>
      <c r="N8133" s="74"/>
      <c r="O8133" s="74"/>
      <c r="P8133" s="74"/>
      <c r="Q8133" s="78"/>
      <c r="AR8133">
        <f t="shared" si="511"/>
        <v>0</v>
      </c>
      <c r="AS8133">
        <f t="shared" si="512"/>
        <v>0</v>
      </c>
      <c r="AT8133">
        <f t="shared" si="514"/>
        <v>0</v>
      </c>
    </row>
    <row r="8134" spans="2:46" ht="15.75" customHeight="1">
      <c r="B8134" t="str">
        <f t="shared" si="513"/>
        <v/>
      </c>
      <c r="C8134" s="73"/>
      <c r="D8134" s="73"/>
      <c r="E8134" s="77"/>
      <c r="F8134" s="74"/>
      <c r="G8134" s="73"/>
      <c r="H8134" s="74"/>
      <c r="I8134" s="74"/>
      <c r="J8134" s="74"/>
      <c r="K8134" s="74"/>
      <c r="L8134" s="74"/>
      <c r="M8134" s="74"/>
      <c r="N8134" s="74"/>
      <c r="O8134" s="74"/>
      <c r="P8134" s="74"/>
      <c r="Q8134" s="78"/>
      <c r="AR8134">
        <f t="shared" si="511"/>
        <v>0</v>
      </c>
      <c r="AS8134">
        <f t="shared" si="512"/>
        <v>0</v>
      </c>
      <c r="AT8134">
        <f t="shared" si="514"/>
        <v>0</v>
      </c>
    </row>
    <row r="8135" spans="2:46" ht="15.75" customHeight="1">
      <c r="B8135" t="str">
        <f t="shared" si="513"/>
        <v/>
      </c>
      <c r="C8135" s="73"/>
      <c r="D8135" s="73"/>
      <c r="E8135" s="77"/>
      <c r="F8135" s="74"/>
      <c r="G8135" s="73"/>
      <c r="H8135" s="74"/>
      <c r="I8135" s="74"/>
      <c r="J8135" s="74"/>
      <c r="K8135" s="74"/>
      <c r="L8135" s="74"/>
      <c r="M8135" s="74"/>
      <c r="N8135" s="74"/>
      <c r="O8135" s="74"/>
      <c r="P8135" s="74"/>
      <c r="Q8135" s="78"/>
      <c r="AR8135">
        <f t="shared" si="511"/>
        <v>0</v>
      </c>
      <c r="AS8135">
        <f t="shared" si="512"/>
        <v>0</v>
      </c>
      <c r="AT8135">
        <f t="shared" si="514"/>
        <v>0</v>
      </c>
    </row>
    <row r="8136" spans="2:46" ht="15.75" customHeight="1">
      <c r="B8136" t="str">
        <f t="shared" si="513"/>
        <v/>
      </c>
      <c r="C8136" s="73"/>
      <c r="D8136" s="73"/>
      <c r="E8136" s="77"/>
      <c r="F8136" s="74"/>
      <c r="G8136" s="73"/>
      <c r="H8136" s="74"/>
      <c r="I8136" s="74"/>
      <c r="J8136" s="74"/>
      <c r="K8136" s="74"/>
      <c r="L8136" s="74"/>
      <c r="M8136" s="74"/>
      <c r="N8136" s="74"/>
      <c r="O8136" s="74"/>
      <c r="P8136" s="74"/>
      <c r="Q8136" s="78"/>
      <c r="AR8136">
        <f t="shared" ref="AR8136:AR8199" si="515">IF($AU$2&lt;&gt;5,NA(),IF(D8136=D8135,0,IF(AND(D17637=D8136,D8137=D8136),O8136+O8137+O17637,IF(D8137=D8136,O8137+O8136,O8136))))</f>
        <v>0</v>
      </c>
      <c r="AS8136">
        <f t="shared" ref="AS8136:AS8199" si="516">IF($AU$2&lt;&gt;5,NA(),IF(D8136=D8135,0,IF(AND(D17637=D8136,D8137=D8136),P8136+P8137+P17637,IF(D8137=D8136,P8137+P8136,P8136))))</f>
        <v>0</v>
      </c>
      <c r="AT8136">
        <f t="shared" si="514"/>
        <v>0</v>
      </c>
    </row>
    <row r="8137" spans="2:46" ht="15.75" customHeight="1">
      <c r="B8137" t="str">
        <f t="shared" si="513"/>
        <v/>
      </c>
      <c r="C8137" s="73"/>
      <c r="D8137" s="73"/>
      <c r="E8137" s="77"/>
      <c r="F8137" s="74"/>
      <c r="G8137" s="73"/>
      <c r="H8137" s="74"/>
      <c r="I8137" s="74"/>
      <c r="J8137" s="74"/>
      <c r="K8137" s="74"/>
      <c r="L8137" s="74"/>
      <c r="M8137" s="74"/>
      <c r="N8137" s="74"/>
      <c r="O8137" s="74"/>
      <c r="P8137" s="74"/>
      <c r="Q8137" s="78"/>
      <c r="AR8137">
        <f t="shared" si="515"/>
        <v>0</v>
      </c>
      <c r="AS8137">
        <f t="shared" si="516"/>
        <v>0</v>
      </c>
      <c r="AT8137">
        <f t="shared" si="514"/>
        <v>0</v>
      </c>
    </row>
    <row r="8138" spans="2:46" ht="15.75" customHeight="1">
      <c r="B8138" t="str">
        <f t="shared" si="513"/>
        <v/>
      </c>
      <c r="C8138" s="73"/>
      <c r="D8138" s="73"/>
      <c r="E8138" s="77"/>
      <c r="F8138" s="74"/>
      <c r="G8138" s="73"/>
      <c r="H8138" s="74"/>
      <c r="I8138" s="74"/>
      <c r="J8138" s="74"/>
      <c r="K8138" s="74"/>
      <c r="L8138" s="74"/>
      <c r="M8138" s="74"/>
      <c r="N8138" s="74"/>
      <c r="O8138" s="74"/>
      <c r="P8138" s="74"/>
      <c r="Q8138" s="78"/>
      <c r="AR8138">
        <f t="shared" si="515"/>
        <v>0</v>
      </c>
      <c r="AS8138">
        <f t="shared" si="516"/>
        <v>0</v>
      </c>
      <c r="AT8138">
        <f t="shared" si="514"/>
        <v>0</v>
      </c>
    </row>
    <row r="8139" spans="2:46" ht="15.75" customHeight="1">
      <c r="B8139" t="str">
        <f t="shared" si="513"/>
        <v/>
      </c>
      <c r="C8139" s="73"/>
      <c r="D8139" s="73"/>
      <c r="E8139" s="77"/>
      <c r="F8139" s="74"/>
      <c r="G8139" s="73"/>
      <c r="H8139" s="74"/>
      <c r="I8139" s="74"/>
      <c r="J8139" s="74"/>
      <c r="K8139" s="74"/>
      <c r="L8139" s="74"/>
      <c r="M8139" s="74"/>
      <c r="N8139" s="74"/>
      <c r="O8139" s="74"/>
      <c r="P8139" s="74"/>
      <c r="Q8139" s="78"/>
      <c r="AR8139">
        <f t="shared" si="515"/>
        <v>0</v>
      </c>
      <c r="AS8139">
        <f t="shared" si="516"/>
        <v>0</v>
      </c>
      <c r="AT8139">
        <f t="shared" si="514"/>
        <v>0</v>
      </c>
    </row>
    <row r="8140" spans="2:46" ht="15.75" customHeight="1">
      <c r="B8140" t="str">
        <f t="shared" si="513"/>
        <v/>
      </c>
      <c r="C8140" s="73"/>
      <c r="D8140" s="73"/>
      <c r="E8140" s="77"/>
      <c r="F8140" s="74"/>
      <c r="G8140" s="73"/>
      <c r="H8140" s="74"/>
      <c r="I8140" s="74"/>
      <c r="J8140" s="74"/>
      <c r="K8140" s="74"/>
      <c r="L8140" s="74"/>
      <c r="M8140" s="74"/>
      <c r="N8140" s="74"/>
      <c r="O8140" s="74"/>
      <c r="P8140" s="74"/>
      <c r="Q8140" s="78"/>
      <c r="AR8140">
        <f t="shared" si="515"/>
        <v>0</v>
      </c>
      <c r="AS8140">
        <f t="shared" si="516"/>
        <v>0</v>
      </c>
      <c r="AT8140">
        <f t="shared" si="514"/>
        <v>0</v>
      </c>
    </row>
    <row r="8141" spans="2:46" ht="15.75" customHeight="1">
      <c r="B8141" t="str">
        <f t="shared" si="513"/>
        <v/>
      </c>
      <c r="C8141" s="73"/>
      <c r="D8141" s="73"/>
      <c r="E8141" s="77"/>
      <c r="F8141" s="74"/>
      <c r="G8141" s="73"/>
      <c r="H8141" s="74"/>
      <c r="I8141" s="74"/>
      <c r="J8141" s="74"/>
      <c r="K8141" s="74"/>
      <c r="L8141" s="74"/>
      <c r="M8141" s="74"/>
      <c r="N8141" s="74"/>
      <c r="O8141" s="74"/>
      <c r="P8141" s="74"/>
      <c r="Q8141" s="78"/>
      <c r="AR8141">
        <f t="shared" si="515"/>
        <v>0</v>
      </c>
      <c r="AS8141">
        <f t="shared" si="516"/>
        <v>0</v>
      </c>
      <c r="AT8141">
        <f t="shared" si="514"/>
        <v>0</v>
      </c>
    </row>
    <row r="8142" spans="2:46" ht="15.75" customHeight="1">
      <c r="B8142" t="str">
        <f t="shared" si="513"/>
        <v/>
      </c>
      <c r="C8142" s="73"/>
      <c r="D8142" s="73"/>
      <c r="E8142" s="77"/>
      <c r="F8142" s="74"/>
      <c r="G8142" s="73"/>
      <c r="H8142" s="74"/>
      <c r="I8142" s="74"/>
      <c r="J8142" s="74"/>
      <c r="K8142" s="74"/>
      <c r="L8142" s="74"/>
      <c r="M8142" s="74"/>
      <c r="N8142" s="74"/>
      <c r="O8142" s="74"/>
      <c r="P8142" s="74"/>
      <c r="Q8142" s="78"/>
      <c r="AR8142">
        <f t="shared" si="515"/>
        <v>0</v>
      </c>
      <c r="AS8142">
        <f t="shared" si="516"/>
        <v>0</v>
      </c>
      <c r="AT8142">
        <f t="shared" si="514"/>
        <v>0</v>
      </c>
    </row>
    <row r="8143" spans="2:46" ht="15.75" customHeight="1">
      <c r="B8143" t="str">
        <f t="shared" si="513"/>
        <v/>
      </c>
      <c r="C8143" s="73"/>
      <c r="D8143" s="73"/>
      <c r="E8143" s="77"/>
      <c r="F8143" s="74"/>
      <c r="G8143" s="73"/>
      <c r="H8143" s="74"/>
      <c r="I8143" s="74"/>
      <c r="J8143" s="74"/>
      <c r="K8143" s="74"/>
      <c r="L8143" s="74"/>
      <c r="M8143" s="74"/>
      <c r="N8143" s="74"/>
      <c r="O8143" s="74"/>
      <c r="P8143" s="74"/>
      <c r="Q8143" s="78"/>
      <c r="AR8143">
        <f t="shared" si="515"/>
        <v>0</v>
      </c>
      <c r="AS8143">
        <f t="shared" si="516"/>
        <v>0</v>
      </c>
      <c r="AT8143">
        <f t="shared" si="514"/>
        <v>0</v>
      </c>
    </row>
    <row r="8144" spans="2:46" ht="15.75" customHeight="1">
      <c r="B8144" t="str">
        <f t="shared" si="513"/>
        <v/>
      </c>
      <c r="C8144" s="73"/>
      <c r="D8144" s="73"/>
      <c r="E8144" s="77"/>
      <c r="F8144" s="74"/>
      <c r="G8144" s="73"/>
      <c r="H8144" s="74"/>
      <c r="I8144" s="74"/>
      <c r="J8144" s="74"/>
      <c r="K8144" s="74"/>
      <c r="L8144" s="74"/>
      <c r="M8144" s="74"/>
      <c r="N8144" s="74"/>
      <c r="O8144" s="74"/>
      <c r="P8144" s="74"/>
      <c r="Q8144" s="78"/>
      <c r="AR8144">
        <f t="shared" si="515"/>
        <v>0</v>
      </c>
      <c r="AS8144">
        <f t="shared" si="516"/>
        <v>0</v>
      </c>
      <c r="AT8144">
        <f t="shared" si="514"/>
        <v>0</v>
      </c>
    </row>
    <row r="8145" spans="2:46" ht="15.75" customHeight="1">
      <c r="B8145" t="str">
        <f t="shared" si="513"/>
        <v/>
      </c>
      <c r="C8145" s="73"/>
      <c r="D8145" s="73"/>
      <c r="E8145" s="77"/>
      <c r="F8145" s="74"/>
      <c r="G8145" s="73"/>
      <c r="H8145" s="74"/>
      <c r="I8145" s="74"/>
      <c r="J8145" s="74"/>
      <c r="K8145" s="74"/>
      <c r="L8145" s="74"/>
      <c r="M8145" s="74"/>
      <c r="N8145" s="74"/>
      <c r="O8145" s="74"/>
      <c r="P8145" s="74"/>
      <c r="Q8145" s="78"/>
      <c r="AR8145">
        <f t="shared" si="515"/>
        <v>0</v>
      </c>
      <c r="AS8145">
        <f t="shared" si="516"/>
        <v>0</v>
      </c>
      <c r="AT8145">
        <f t="shared" si="514"/>
        <v>0</v>
      </c>
    </row>
    <row r="8146" spans="2:46" ht="15.75" customHeight="1">
      <c r="B8146" t="str">
        <f t="shared" si="513"/>
        <v/>
      </c>
      <c r="C8146" s="73"/>
      <c r="D8146" s="73"/>
      <c r="E8146" s="77"/>
      <c r="F8146" s="74"/>
      <c r="G8146" s="73"/>
      <c r="H8146" s="74"/>
      <c r="I8146" s="74"/>
      <c r="J8146" s="74"/>
      <c r="K8146" s="74"/>
      <c r="L8146" s="74"/>
      <c r="M8146" s="74"/>
      <c r="N8146" s="74"/>
      <c r="O8146" s="74"/>
      <c r="P8146" s="74"/>
      <c r="Q8146" s="78"/>
      <c r="AR8146">
        <f t="shared" si="515"/>
        <v>0</v>
      </c>
      <c r="AS8146">
        <f t="shared" si="516"/>
        <v>0</v>
      </c>
      <c r="AT8146">
        <f t="shared" si="514"/>
        <v>0</v>
      </c>
    </row>
    <row r="8147" spans="2:46" ht="15.75" customHeight="1">
      <c r="B8147" t="str">
        <f t="shared" si="513"/>
        <v/>
      </c>
      <c r="C8147" s="73"/>
      <c r="D8147" s="73"/>
      <c r="E8147" s="77"/>
      <c r="F8147" s="74"/>
      <c r="G8147" s="73"/>
      <c r="H8147" s="74"/>
      <c r="I8147" s="74"/>
      <c r="J8147" s="74"/>
      <c r="K8147" s="74"/>
      <c r="L8147" s="74"/>
      <c r="M8147" s="74"/>
      <c r="N8147" s="74"/>
      <c r="O8147" s="74"/>
      <c r="P8147" s="74"/>
      <c r="Q8147" s="78"/>
      <c r="AR8147">
        <f t="shared" si="515"/>
        <v>0</v>
      </c>
      <c r="AS8147">
        <f t="shared" si="516"/>
        <v>0</v>
      </c>
      <c r="AT8147">
        <f t="shared" si="514"/>
        <v>0</v>
      </c>
    </row>
    <row r="8148" spans="2:46" ht="15.75" customHeight="1">
      <c r="B8148" t="str">
        <f t="shared" si="513"/>
        <v/>
      </c>
      <c r="C8148" s="73"/>
      <c r="D8148" s="73"/>
      <c r="E8148" s="77"/>
      <c r="F8148" s="74"/>
      <c r="G8148" s="73"/>
      <c r="H8148" s="74"/>
      <c r="I8148" s="74"/>
      <c r="J8148" s="74"/>
      <c r="K8148" s="74"/>
      <c r="L8148" s="74"/>
      <c r="M8148" s="74"/>
      <c r="N8148" s="74"/>
      <c r="O8148" s="74"/>
      <c r="P8148" s="74"/>
      <c r="Q8148" s="78"/>
      <c r="AR8148">
        <f t="shared" si="515"/>
        <v>0</v>
      </c>
      <c r="AS8148">
        <f t="shared" si="516"/>
        <v>0</v>
      </c>
      <c r="AT8148">
        <f t="shared" si="514"/>
        <v>0</v>
      </c>
    </row>
    <row r="8149" spans="2:46" ht="15.75" customHeight="1">
      <c r="B8149" t="str">
        <f t="shared" si="513"/>
        <v/>
      </c>
      <c r="C8149" s="73"/>
      <c r="D8149" s="73"/>
      <c r="E8149" s="77"/>
      <c r="F8149" s="74"/>
      <c r="G8149" s="73"/>
      <c r="H8149" s="74"/>
      <c r="I8149" s="74"/>
      <c r="J8149" s="74"/>
      <c r="K8149" s="74"/>
      <c r="L8149" s="74"/>
      <c r="M8149" s="74"/>
      <c r="N8149" s="74"/>
      <c r="O8149" s="74"/>
      <c r="P8149" s="74"/>
      <c r="Q8149" s="78"/>
      <c r="AR8149">
        <f t="shared" si="515"/>
        <v>0</v>
      </c>
      <c r="AS8149">
        <f t="shared" si="516"/>
        <v>0</v>
      </c>
      <c r="AT8149">
        <f t="shared" si="514"/>
        <v>0</v>
      </c>
    </row>
    <row r="8150" spans="2:46" ht="15.75" customHeight="1">
      <c r="B8150" t="str">
        <f t="shared" si="513"/>
        <v/>
      </c>
      <c r="C8150" s="73"/>
      <c r="D8150" s="73"/>
      <c r="E8150" s="77"/>
      <c r="F8150" s="74"/>
      <c r="G8150" s="73"/>
      <c r="H8150" s="74"/>
      <c r="I8150" s="74"/>
      <c r="J8150" s="74"/>
      <c r="K8150" s="74"/>
      <c r="L8150" s="74"/>
      <c r="M8150" s="74"/>
      <c r="N8150" s="74"/>
      <c r="O8150" s="74"/>
      <c r="P8150" s="74"/>
      <c r="Q8150" s="78"/>
      <c r="AR8150">
        <f t="shared" si="515"/>
        <v>0</v>
      </c>
      <c r="AS8150">
        <f t="shared" si="516"/>
        <v>0</v>
      </c>
      <c r="AT8150">
        <f t="shared" si="514"/>
        <v>0</v>
      </c>
    </row>
    <row r="8151" spans="2:46" ht="15.75" customHeight="1">
      <c r="B8151" t="str">
        <f t="shared" si="513"/>
        <v/>
      </c>
      <c r="C8151" s="73"/>
      <c r="D8151" s="73"/>
      <c r="E8151" s="77"/>
      <c r="F8151" s="74"/>
      <c r="G8151" s="73"/>
      <c r="H8151" s="74"/>
      <c r="I8151" s="74"/>
      <c r="J8151" s="74"/>
      <c r="K8151" s="74"/>
      <c r="L8151" s="74"/>
      <c r="M8151" s="74"/>
      <c r="N8151" s="74"/>
      <c r="O8151" s="74"/>
      <c r="P8151" s="74"/>
      <c r="Q8151" s="78"/>
      <c r="AR8151">
        <f t="shared" si="515"/>
        <v>0</v>
      </c>
      <c r="AS8151">
        <f t="shared" si="516"/>
        <v>0</v>
      </c>
      <c r="AT8151">
        <f t="shared" si="514"/>
        <v>0</v>
      </c>
    </row>
    <row r="8152" spans="2:46" ht="15.75" customHeight="1">
      <c r="B8152" t="str">
        <f t="shared" si="513"/>
        <v/>
      </c>
      <c r="C8152" s="73"/>
      <c r="D8152" s="73"/>
      <c r="E8152" s="77"/>
      <c r="F8152" s="74"/>
      <c r="G8152" s="73"/>
      <c r="H8152" s="74"/>
      <c r="I8152" s="74"/>
      <c r="J8152" s="74"/>
      <c r="K8152" s="74"/>
      <c r="L8152" s="74"/>
      <c r="M8152" s="74"/>
      <c r="N8152" s="74"/>
      <c r="O8152" s="74"/>
      <c r="P8152" s="74"/>
      <c r="Q8152" s="78"/>
      <c r="AR8152">
        <f t="shared" si="515"/>
        <v>0</v>
      </c>
      <c r="AS8152">
        <f t="shared" si="516"/>
        <v>0</v>
      </c>
      <c r="AT8152">
        <f t="shared" si="514"/>
        <v>0</v>
      </c>
    </row>
    <row r="8153" spans="2:46" ht="15.75" customHeight="1">
      <c r="B8153" t="str">
        <f t="shared" si="513"/>
        <v/>
      </c>
      <c r="C8153" s="73"/>
      <c r="D8153" s="73"/>
      <c r="E8153" s="77"/>
      <c r="F8153" s="74"/>
      <c r="G8153" s="73"/>
      <c r="H8153" s="74"/>
      <c r="I8153" s="74"/>
      <c r="J8153" s="74"/>
      <c r="K8153" s="74"/>
      <c r="L8153" s="74"/>
      <c r="M8153" s="74"/>
      <c r="N8153" s="74"/>
      <c r="O8153" s="74"/>
      <c r="P8153" s="74"/>
      <c r="Q8153" s="78"/>
      <c r="AR8153">
        <f t="shared" si="515"/>
        <v>0</v>
      </c>
      <c r="AS8153">
        <f t="shared" si="516"/>
        <v>0</v>
      </c>
      <c r="AT8153">
        <f t="shared" si="514"/>
        <v>0</v>
      </c>
    </row>
    <row r="8154" spans="2:46" ht="15.75" customHeight="1">
      <c r="B8154" t="str">
        <f t="shared" si="513"/>
        <v/>
      </c>
      <c r="C8154" s="73"/>
      <c r="D8154" s="73"/>
      <c r="E8154" s="77"/>
      <c r="F8154" s="74"/>
      <c r="G8154" s="73"/>
      <c r="H8154" s="74"/>
      <c r="I8154" s="74"/>
      <c r="J8154" s="74"/>
      <c r="K8154" s="74"/>
      <c r="L8154" s="74"/>
      <c r="M8154" s="74"/>
      <c r="N8154" s="74"/>
      <c r="O8154" s="74"/>
      <c r="P8154" s="74"/>
      <c r="Q8154" s="78"/>
      <c r="AR8154">
        <f t="shared" si="515"/>
        <v>0</v>
      </c>
      <c r="AS8154">
        <f t="shared" si="516"/>
        <v>0</v>
      </c>
      <c r="AT8154">
        <f t="shared" si="514"/>
        <v>0</v>
      </c>
    </row>
    <row r="8155" spans="2:46" ht="15.75" customHeight="1">
      <c r="B8155" t="str">
        <f t="shared" si="513"/>
        <v/>
      </c>
      <c r="C8155" s="73"/>
      <c r="D8155" s="73"/>
      <c r="E8155" s="77"/>
      <c r="F8155" s="74"/>
      <c r="G8155" s="73"/>
      <c r="H8155" s="74"/>
      <c r="I8155" s="74"/>
      <c r="J8155" s="74"/>
      <c r="K8155" s="74"/>
      <c r="L8155" s="74"/>
      <c r="M8155" s="74"/>
      <c r="N8155" s="74"/>
      <c r="O8155" s="74"/>
      <c r="P8155" s="74"/>
      <c r="Q8155" s="78"/>
      <c r="AR8155">
        <f t="shared" si="515"/>
        <v>0</v>
      </c>
      <c r="AS8155">
        <f t="shared" si="516"/>
        <v>0</v>
      </c>
      <c r="AT8155">
        <f t="shared" si="514"/>
        <v>0</v>
      </c>
    </row>
    <row r="8156" spans="2:46" ht="15.75" customHeight="1">
      <c r="B8156" t="str">
        <f t="shared" si="513"/>
        <v/>
      </c>
      <c r="C8156" s="73"/>
      <c r="D8156" s="73"/>
      <c r="E8156" s="77"/>
      <c r="F8156" s="74"/>
      <c r="G8156" s="73"/>
      <c r="H8156" s="74"/>
      <c r="I8156" s="74"/>
      <c r="J8156" s="74"/>
      <c r="K8156" s="74"/>
      <c r="L8156" s="74"/>
      <c r="M8156" s="74"/>
      <c r="N8156" s="74"/>
      <c r="O8156" s="74"/>
      <c r="P8156" s="74"/>
      <c r="Q8156" s="78"/>
      <c r="AR8156">
        <f t="shared" si="515"/>
        <v>0</v>
      </c>
      <c r="AS8156">
        <f t="shared" si="516"/>
        <v>0</v>
      </c>
      <c r="AT8156">
        <f t="shared" si="514"/>
        <v>0</v>
      </c>
    </row>
    <row r="8157" spans="2:46" ht="15.75" customHeight="1">
      <c r="B8157" t="str">
        <f t="shared" si="513"/>
        <v/>
      </c>
      <c r="C8157" s="73"/>
      <c r="D8157" s="73"/>
      <c r="E8157" s="77"/>
      <c r="F8157" s="74"/>
      <c r="G8157" s="73"/>
      <c r="H8157" s="74"/>
      <c r="I8157" s="74"/>
      <c r="J8157" s="74"/>
      <c r="K8157" s="74"/>
      <c r="L8157" s="74"/>
      <c r="M8157" s="74"/>
      <c r="N8157" s="74"/>
      <c r="O8157" s="74"/>
      <c r="P8157" s="74"/>
      <c r="Q8157" s="78"/>
      <c r="AR8157">
        <f t="shared" si="515"/>
        <v>0</v>
      </c>
      <c r="AS8157">
        <f t="shared" si="516"/>
        <v>0</v>
      </c>
      <c r="AT8157">
        <f t="shared" si="514"/>
        <v>0</v>
      </c>
    </row>
    <row r="8158" spans="2:46" ht="15.75" customHeight="1">
      <c r="B8158" t="str">
        <f t="shared" si="513"/>
        <v/>
      </c>
      <c r="C8158" s="73"/>
      <c r="D8158" s="73"/>
      <c r="E8158" s="77"/>
      <c r="F8158" s="74"/>
      <c r="G8158" s="73"/>
      <c r="H8158" s="74"/>
      <c r="I8158" s="74"/>
      <c r="J8158" s="74"/>
      <c r="K8158" s="74"/>
      <c r="L8158" s="74"/>
      <c r="M8158" s="74"/>
      <c r="N8158" s="74"/>
      <c r="O8158" s="74"/>
      <c r="P8158" s="74"/>
      <c r="Q8158" s="78"/>
      <c r="AR8158">
        <f t="shared" si="515"/>
        <v>0</v>
      </c>
      <c r="AS8158">
        <f t="shared" si="516"/>
        <v>0</v>
      </c>
      <c r="AT8158">
        <f t="shared" si="514"/>
        <v>0</v>
      </c>
    </row>
    <row r="8159" spans="2:46" ht="15.75" customHeight="1">
      <c r="B8159" t="str">
        <f t="shared" si="513"/>
        <v/>
      </c>
      <c r="C8159" s="73"/>
      <c r="D8159" s="73"/>
      <c r="E8159" s="77"/>
      <c r="F8159" s="74"/>
      <c r="G8159" s="73"/>
      <c r="H8159" s="74"/>
      <c r="I8159" s="74"/>
      <c r="J8159" s="74"/>
      <c r="K8159" s="74"/>
      <c r="L8159" s="74"/>
      <c r="M8159" s="74"/>
      <c r="N8159" s="74"/>
      <c r="O8159" s="74"/>
      <c r="P8159" s="74"/>
      <c r="Q8159" s="78"/>
      <c r="AR8159">
        <f t="shared" si="515"/>
        <v>0</v>
      </c>
      <c r="AS8159">
        <f t="shared" si="516"/>
        <v>0</v>
      </c>
      <c r="AT8159">
        <f t="shared" si="514"/>
        <v>0</v>
      </c>
    </row>
    <row r="8160" spans="2:46" ht="15.75" customHeight="1">
      <c r="B8160" t="str">
        <f t="shared" si="513"/>
        <v/>
      </c>
      <c r="C8160" s="73"/>
      <c r="D8160" s="73"/>
      <c r="E8160" s="77"/>
      <c r="F8160" s="74"/>
      <c r="G8160" s="73"/>
      <c r="H8160" s="74"/>
      <c r="I8160" s="74"/>
      <c r="J8160" s="74"/>
      <c r="K8160" s="74"/>
      <c r="L8160" s="74"/>
      <c r="M8160" s="74"/>
      <c r="N8160" s="74"/>
      <c r="O8160" s="74"/>
      <c r="P8160" s="74"/>
      <c r="Q8160" s="78"/>
      <c r="AR8160">
        <f t="shared" si="515"/>
        <v>0</v>
      </c>
      <c r="AS8160">
        <f t="shared" si="516"/>
        <v>0</v>
      </c>
      <c r="AT8160">
        <f t="shared" si="514"/>
        <v>0</v>
      </c>
    </row>
    <row r="8161" spans="2:46" ht="15.75" customHeight="1">
      <c r="B8161" t="str">
        <f t="shared" si="513"/>
        <v/>
      </c>
      <c r="C8161" s="73"/>
      <c r="D8161" s="73"/>
      <c r="E8161" s="77"/>
      <c r="F8161" s="74"/>
      <c r="G8161" s="73"/>
      <c r="H8161" s="74"/>
      <c r="I8161" s="74"/>
      <c r="J8161" s="74"/>
      <c r="K8161" s="74"/>
      <c r="L8161" s="74"/>
      <c r="M8161" s="74"/>
      <c r="N8161" s="74"/>
      <c r="O8161" s="74"/>
      <c r="P8161" s="74"/>
      <c r="Q8161" s="78"/>
      <c r="AR8161">
        <f t="shared" si="515"/>
        <v>0</v>
      </c>
      <c r="AS8161">
        <f t="shared" si="516"/>
        <v>0</v>
      </c>
      <c r="AT8161">
        <f t="shared" si="514"/>
        <v>0</v>
      </c>
    </row>
    <row r="8162" spans="2:46" ht="15.75" customHeight="1">
      <c r="B8162" t="str">
        <f t="shared" si="513"/>
        <v/>
      </c>
      <c r="C8162" s="73"/>
      <c r="D8162" s="73"/>
      <c r="E8162" s="77"/>
      <c r="F8162" s="74"/>
      <c r="G8162" s="73"/>
      <c r="H8162" s="74"/>
      <c r="I8162" s="74"/>
      <c r="J8162" s="74"/>
      <c r="K8162" s="74"/>
      <c r="L8162" s="74"/>
      <c r="M8162" s="74"/>
      <c r="N8162" s="74"/>
      <c r="O8162" s="74"/>
      <c r="P8162" s="74"/>
      <c r="Q8162" s="78"/>
      <c r="AR8162">
        <f t="shared" si="515"/>
        <v>0</v>
      </c>
      <c r="AS8162">
        <f t="shared" si="516"/>
        <v>0</v>
      </c>
      <c r="AT8162">
        <f t="shared" si="514"/>
        <v>0</v>
      </c>
    </row>
    <row r="8163" spans="2:46" ht="15.75" customHeight="1">
      <c r="B8163" t="str">
        <f t="shared" si="513"/>
        <v/>
      </c>
      <c r="C8163" s="73"/>
      <c r="D8163" s="73"/>
      <c r="E8163" s="77"/>
      <c r="F8163" s="74"/>
      <c r="G8163" s="73"/>
      <c r="H8163" s="74"/>
      <c r="I8163" s="74"/>
      <c r="J8163" s="74"/>
      <c r="K8163" s="74"/>
      <c r="L8163" s="74"/>
      <c r="M8163" s="74"/>
      <c r="N8163" s="74"/>
      <c r="O8163" s="74"/>
      <c r="P8163" s="74"/>
      <c r="Q8163" s="78"/>
      <c r="AR8163">
        <f t="shared" si="515"/>
        <v>0</v>
      </c>
      <c r="AS8163">
        <f t="shared" si="516"/>
        <v>0</v>
      </c>
      <c r="AT8163">
        <f t="shared" si="514"/>
        <v>0</v>
      </c>
    </row>
    <row r="8164" spans="2:46" ht="15.75" customHeight="1">
      <c r="B8164" t="str">
        <f t="shared" si="513"/>
        <v/>
      </c>
      <c r="C8164" s="73"/>
      <c r="D8164" s="73"/>
      <c r="E8164" s="77"/>
      <c r="F8164" s="74"/>
      <c r="G8164" s="73"/>
      <c r="H8164" s="74"/>
      <c r="I8164" s="74"/>
      <c r="J8164" s="74"/>
      <c r="K8164" s="74"/>
      <c r="L8164" s="74"/>
      <c r="M8164" s="74"/>
      <c r="N8164" s="74"/>
      <c r="O8164" s="74"/>
      <c r="P8164" s="74"/>
      <c r="Q8164" s="78"/>
      <c r="AR8164">
        <f t="shared" si="515"/>
        <v>0</v>
      </c>
      <c r="AS8164">
        <f t="shared" si="516"/>
        <v>0</v>
      </c>
      <c r="AT8164">
        <f t="shared" si="514"/>
        <v>0</v>
      </c>
    </row>
    <row r="8165" spans="2:46" ht="15.75" customHeight="1">
      <c r="B8165" t="str">
        <f t="shared" si="513"/>
        <v/>
      </c>
      <c r="C8165" s="73"/>
      <c r="D8165" s="73"/>
      <c r="E8165" s="77"/>
      <c r="F8165" s="74"/>
      <c r="G8165" s="73"/>
      <c r="H8165" s="74"/>
      <c r="I8165" s="74"/>
      <c r="J8165" s="74"/>
      <c r="K8165" s="74"/>
      <c r="L8165" s="74"/>
      <c r="M8165" s="74"/>
      <c r="N8165" s="74"/>
      <c r="O8165" s="74"/>
      <c r="P8165" s="74"/>
      <c r="Q8165" s="78"/>
      <c r="AR8165">
        <f t="shared" si="515"/>
        <v>0</v>
      </c>
      <c r="AS8165">
        <f t="shared" si="516"/>
        <v>0</v>
      </c>
      <c r="AT8165">
        <f t="shared" si="514"/>
        <v>0</v>
      </c>
    </row>
    <row r="8166" spans="2:46" ht="15.75" customHeight="1">
      <c r="B8166" t="str">
        <f t="shared" si="513"/>
        <v/>
      </c>
      <c r="C8166" s="73"/>
      <c r="D8166" s="73"/>
      <c r="E8166" s="77"/>
      <c r="F8166" s="74"/>
      <c r="G8166" s="73"/>
      <c r="H8166" s="74"/>
      <c r="I8166" s="74"/>
      <c r="J8166" s="74"/>
      <c r="K8166" s="74"/>
      <c r="L8166" s="74"/>
      <c r="M8166" s="74"/>
      <c r="N8166" s="74"/>
      <c r="O8166" s="74"/>
      <c r="P8166" s="74"/>
      <c r="Q8166" s="78"/>
      <c r="AR8166">
        <f t="shared" si="515"/>
        <v>0</v>
      </c>
      <c r="AS8166">
        <f t="shared" si="516"/>
        <v>0</v>
      </c>
      <c r="AT8166">
        <f t="shared" si="514"/>
        <v>0</v>
      </c>
    </row>
    <row r="8167" spans="2:46" ht="15.75" customHeight="1">
      <c r="B8167" t="str">
        <f t="shared" si="513"/>
        <v/>
      </c>
      <c r="C8167" s="73"/>
      <c r="D8167" s="73"/>
      <c r="E8167" s="77"/>
      <c r="F8167" s="74"/>
      <c r="G8167" s="73"/>
      <c r="H8167" s="74"/>
      <c r="I8167" s="74"/>
      <c r="J8167" s="74"/>
      <c r="K8167" s="74"/>
      <c r="L8167" s="74"/>
      <c r="M8167" s="74"/>
      <c r="N8167" s="74"/>
      <c r="O8167" s="74"/>
      <c r="P8167" s="74"/>
      <c r="Q8167" s="78"/>
      <c r="AR8167">
        <f t="shared" si="515"/>
        <v>0</v>
      </c>
      <c r="AS8167">
        <f t="shared" si="516"/>
        <v>0</v>
      </c>
      <c r="AT8167">
        <f t="shared" si="514"/>
        <v>0</v>
      </c>
    </row>
    <row r="8168" spans="2:46" ht="15.75" customHeight="1">
      <c r="B8168" t="str">
        <f t="shared" si="513"/>
        <v/>
      </c>
      <c r="C8168" s="73"/>
      <c r="D8168" s="73"/>
      <c r="E8168" s="77"/>
      <c r="F8168" s="74"/>
      <c r="G8168" s="73"/>
      <c r="H8168" s="74"/>
      <c r="I8168" s="74"/>
      <c r="J8168" s="74"/>
      <c r="K8168" s="74"/>
      <c r="L8168" s="74"/>
      <c r="M8168" s="74"/>
      <c r="N8168" s="74"/>
      <c r="O8168" s="74"/>
      <c r="P8168" s="74"/>
      <c r="Q8168" s="78"/>
      <c r="AR8168">
        <f t="shared" si="515"/>
        <v>0</v>
      </c>
      <c r="AS8168">
        <f t="shared" si="516"/>
        <v>0</v>
      </c>
      <c r="AT8168">
        <f t="shared" si="514"/>
        <v>0</v>
      </c>
    </row>
    <row r="8169" spans="2:46" ht="15.75" customHeight="1">
      <c r="B8169" t="str">
        <f t="shared" si="513"/>
        <v/>
      </c>
      <c r="C8169" s="73"/>
      <c r="D8169" s="73"/>
      <c r="E8169" s="77"/>
      <c r="F8169" s="74"/>
      <c r="G8169" s="73"/>
      <c r="H8169" s="74"/>
      <c r="I8169" s="74"/>
      <c r="J8169" s="74"/>
      <c r="K8169" s="74"/>
      <c r="L8169" s="74"/>
      <c r="M8169" s="74"/>
      <c r="N8169" s="74"/>
      <c r="O8169" s="74"/>
      <c r="P8169" s="74"/>
      <c r="Q8169" s="78"/>
      <c r="AR8169">
        <f t="shared" si="515"/>
        <v>0</v>
      </c>
      <c r="AS8169">
        <f t="shared" si="516"/>
        <v>0</v>
      </c>
      <c r="AT8169">
        <f t="shared" si="514"/>
        <v>0</v>
      </c>
    </row>
    <row r="8170" spans="2:46" ht="15.75" customHeight="1">
      <c r="B8170" t="str">
        <f t="shared" si="513"/>
        <v/>
      </c>
      <c r="C8170" s="73"/>
      <c r="D8170" s="73"/>
      <c r="E8170" s="77"/>
      <c r="F8170" s="74"/>
      <c r="G8170" s="73"/>
      <c r="H8170" s="74"/>
      <c r="I8170" s="74"/>
      <c r="J8170" s="74"/>
      <c r="K8170" s="74"/>
      <c r="L8170" s="74"/>
      <c r="M8170" s="74"/>
      <c r="N8170" s="74"/>
      <c r="O8170" s="74"/>
      <c r="P8170" s="74"/>
      <c r="Q8170" s="78"/>
      <c r="AR8170">
        <f t="shared" si="515"/>
        <v>0</v>
      </c>
      <c r="AS8170">
        <f t="shared" si="516"/>
        <v>0</v>
      </c>
      <c r="AT8170">
        <f t="shared" si="514"/>
        <v>0</v>
      </c>
    </row>
    <row r="8171" spans="2:46" ht="15.75" customHeight="1">
      <c r="B8171" t="str">
        <f t="shared" si="513"/>
        <v/>
      </c>
      <c r="C8171" s="73"/>
      <c r="D8171" s="73"/>
      <c r="E8171" s="77"/>
      <c r="F8171" s="74"/>
      <c r="G8171" s="73"/>
      <c r="H8171" s="74"/>
      <c r="I8171" s="74"/>
      <c r="J8171" s="74"/>
      <c r="K8171" s="74"/>
      <c r="L8171" s="74"/>
      <c r="M8171" s="74"/>
      <c r="N8171" s="74"/>
      <c r="O8171" s="74"/>
      <c r="P8171" s="74"/>
      <c r="Q8171" s="78"/>
      <c r="AR8171">
        <f t="shared" si="515"/>
        <v>0</v>
      </c>
      <c r="AS8171">
        <f t="shared" si="516"/>
        <v>0</v>
      </c>
      <c r="AT8171">
        <f t="shared" si="514"/>
        <v>0</v>
      </c>
    </row>
    <row r="8172" spans="2:46" ht="15.75" customHeight="1">
      <c r="B8172" t="str">
        <f t="shared" si="513"/>
        <v/>
      </c>
      <c r="C8172" s="73"/>
      <c r="D8172" s="73"/>
      <c r="E8172" s="77"/>
      <c r="F8172" s="74"/>
      <c r="G8172" s="73"/>
      <c r="H8172" s="74"/>
      <c r="I8172" s="74"/>
      <c r="J8172" s="74"/>
      <c r="K8172" s="74"/>
      <c r="L8172" s="74"/>
      <c r="M8172" s="74"/>
      <c r="N8172" s="74"/>
      <c r="O8172" s="74"/>
      <c r="P8172" s="74"/>
      <c r="Q8172" s="78"/>
      <c r="AR8172">
        <f t="shared" si="515"/>
        <v>0</v>
      </c>
      <c r="AS8172">
        <f t="shared" si="516"/>
        <v>0</v>
      </c>
      <c r="AT8172">
        <f t="shared" si="514"/>
        <v>0</v>
      </c>
    </row>
    <row r="8173" spans="2:46" ht="15.75" customHeight="1">
      <c r="B8173" t="str">
        <f t="shared" si="513"/>
        <v/>
      </c>
      <c r="C8173" s="73"/>
      <c r="D8173" s="73"/>
      <c r="E8173" s="77"/>
      <c r="F8173" s="74"/>
      <c r="G8173" s="73"/>
      <c r="H8173" s="74"/>
      <c r="I8173" s="74"/>
      <c r="J8173" s="74"/>
      <c r="K8173" s="74"/>
      <c r="L8173" s="74"/>
      <c r="M8173" s="74"/>
      <c r="N8173" s="74"/>
      <c r="O8173" s="74"/>
      <c r="P8173" s="74"/>
      <c r="Q8173" s="78"/>
      <c r="AR8173">
        <f t="shared" si="515"/>
        <v>0</v>
      </c>
      <c r="AS8173">
        <f t="shared" si="516"/>
        <v>0</v>
      </c>
      <c r="AT8173">
        <f t="shared" si="514"/>
        <v>0</v>
      </c>
    </row>
    <row r="8174" spans="2:46" ht="15.75" customHeight="1">
      <c r="B8174" t="str">
        <f t="shared" si="513"/>
        <v/>
      </c>
      <c r="C8174" s="73"/>
      <c r="D8174" s="73"/>
      <c r="E8174" s="77"/>
      <c r="F8174" s="74"/>
      <c r="G8174" s="73"/>
      <c r="H8174" s="74"/>
      <c r="I8174" s="74"/>
      <c r="J8174" s="74"/>
      <c r="K8174" s="74"/>
      <c r="L8174" s="74"/>
      <c r="M8174" s="74"/>
      <c r="N8174" s="74"/>
      <c r="O8174" s="74"/>
      <c r="P8174" s="74"/>
      <c r="Q8174" s="78"/>
      <c r="AR8174">
        <f t="shared" si="515"/>
        <v>0</v>
      </c>
      <c r="AS8174">
        <f t="shared" si="516"/>
        <v>0</v>
      </c>
      <c r="AT8174">
        <f t="shared" si="514"/>
        <v>0</v>
      </c>
    </row>
    <row r="8175" spans="2:46" ht="15.75" customHeight="1">
      <c r="B8175" t="str">
        <f t="shared" si="513"/>
        <v/>
      </c>
      <c r="C8175" s="73"/>
      <c r="D8175" s="73"/>
      <c r="E8175" s="77"/>
      <c r="F8175" s="74"/>
      <c r="G8175" s="73"/>
      <c r="H8175" s="74"/>
      <c r="I8175" s="74"/>
      <c r="J8175" s="74"/>
      <c r="K8175" s="74"/>
      <c r="L8175" s="74"/>
      <c r="M8175" s="74"/>
      <c r="N8175" s="74"/>
      <c r="O8175" s="74"/>
      <c r="P8175" s="74"/>
      <c r="Q8175" s="78"/>
      <c r="AR8175">
        <f t="shared" si="515"/>
        <v>0</v>
      </c>
      <c r="AS8175">
        <f t="shared" si="516"/>
        <v>0</v>
      </c>
      <c r="AT8175">
        <f t="shared" si="514"/>
        <v>0</v>
      </c>
    </row>
    <row r="8176" spans="2:46" ht="15.75" customHeight="1">
      <c r="B8176" t="str">
        <f t="shared" si="513"/>
        <v/>
      </c>
      <c r="C8176" s="73"/>
      <c r="D8176" s="73"/>
      <c r="E8176" s="77"/>
      <c r="F8176" s="74"/>
      <c r="G8176" s="73"/>
      <c r="H8176" s="74"/>
      <c r="I8176" s="74"/>
      <c r="J8176" s="74"/>
      <c r="K8176" s="74"/>
      <c r="L8176" s="74"/>
      <c r="M8176" s="74"/>
      <c r="N8176" s="74"/>
      <c r="O8176" s="74"/>
      <c r="P8176" s="74"/>
      <c r="Q8176" s="78"/>
      <c r="AR8176">
        <f t="shared" si="515"/>
        <v>0</v>
      </c>
      <c r="AS8176">
        <f t="shared" si="516"/>
        <v>0</v>
      </c>
      <c r="AT8176">
        <f t="shared" si="514"/>
        <v>0</v>
      </c>
    </row>
    <row r="8177" spans="2:46" ht="15.75" customHeight="1">
      <c r="B8177" t="str">
        <f t="shared" si="513"/>
        <v/>
      </c>
      <c r="C8177" s="73"/>
      <c r="D8177" s="73"/>
      <c r="E8177" s="77"/>
      <c r="F8177" s="74"/>
      <c r="G8177" s="73"/>
      <c r="H8177" s="74"/>
      <c r="I8177" s="74"/>
      <c r="J8177" s="74"/>
      <c r="K8177" s="74"/>
      <c r="L8177" s="74"/>
      <c r="M8177" s="74"/>
      <c r="N8177" s="74"/>
      <c r="O8177" s="74"/>
      <c r="P8177" s="74"/>
      <c r="Q8177" s="78"/>
      <c r="AR8177">
        <f t="shared" si="515"/>
        <v>0</v>
      </c>
      <c r="AS8177">
        <f t="shared" si="516"/>
        <v>0</v>
      </c>
      <c r="AT8177">
        <f t="shared" si="514"/>
        <v>0</v>
      </c>
    </row>
    <row r="8178" spans="2:46" ht="15.75" customHeight="1">
      <c r="B8178" t="str">
        <f t="shared" si="513"/>
        <v/>
      </c>
      <c r="C8178" s="73"/>
      <c r="D8178" s="73"/>
      <c r="E8178" s="77"/>
      <c r="F8178" s="74"/>
      <c r="G8178" s="73"/>
      <c r="H8178" s="74"/>
      <c r="I8178" s="74"/>
      <c r="J8178" s="74"/>
      <c r="K8178" s="74"/>
      <c r="L8178" s="74"/>
      <c r="M8178" s="74"/>
      <c r="N8178" s="74"/>
      <c r="O8178" s="74"/>
      <c r="P8178" s="74"/>
      <c r="Q8178" s="78"/>
      <c r="AR8178">
        <f t="shared" si="515"/>
        <v>0</v>
      </c>
      <c r="AS8178">
        <f t="shared" si="516"/>
        <v>0</v>
      </c>
      <c r="AT8178">
        <f t="shared" si="514"/>
        <v>0</v>
      </c>
    </row>
    <row r="8179" spans="2:46" ht="15.75" customHeight="1">
      <c r="B8179" t="str">
        <f t="shared" si="513"/>
        <v/>
      </c>
      <c r="C8179" s="73"/>
      <c r="D8179" s="73"/>
      <c r="E8179" s="77"/>
      <c r="F8179" s="74"/>
      <c r="G8179" s="73"/>
      <c r="H8179" s="74"/>
      <c r="I8179" s="74"/>
      <c r="J8179" s="74"/>
      <c r="K8179" s="74"/>
      <c r="L8179" s="74"/>
      <c r="M8179" s="74"/>
      <c r="N8179" s="74"/>
      <c r="O8179" s="74"/>
      <c r="P8179" s="74"/>
      <c r="Q8179" s="78"/>
      <c r="AR8179">
        <f t="shared" si="515"/>
        <v>0</v>
      </c>
      <c r="AS8179">
        <f t="shared" si="516"/>
        <v>0</v>
      </c>
      <c r="AT8179">
        <f t="shared" si="514"/>
        <v>0</v>
      </c>
    </row>
    <row r="8180" spans="2:46" ht="15.75" customHeight="1">
      <c r="B8180" t="str">
        <f t="shared" si="513"/>
        <v/>
      </c>
      <c r="C8180" s="73"/>
      <c r="D8180" s="73"/>
      <c r="E8180" s="77"/>
      <c r="F8180" s="74"/>
      <c r="G8180" s="73"/>
      <c r="H8180" s="74"/>
      <c r="I8180" s="74"/>
      <c r="J8180" s="74"/>
      <c r="K8180" s="74"/>
      <c r="L8180" s="74"/>
      <c r="M8180" s="74"/>
      <c r="N8180" s="74"/>
      <c r="O8180" s="74"/>
      <c r="P8180" s="74"/>
      <c r="Q8180" s="78"/>
      <c r="AR8180">
        <f t="shared" si="515"/>
        <v>0</v>
      </c>
      <c r="AS8180">
        <f t="shared" si="516"/>
        <v>0</v>
      </c>
      <c r="AT8180">
        <f t="shared" si="514"/>
        <v>0</v>
      </c>
    </row>
    <row r="8181" spans="2:46" ht="15.75" customHeight="1">
      <c r="B8181" t="str">
        <f t="shared" si="513"/>
        <v/>
      </c>
      <c r="C8181" s="73"/>
      <c r="D8181" s="73"/>
      <c r="E8181" s="77"/>
      <c r="F8181" s="74"/>
      <c r="G8181" s="73"/>
      <c r="H8181" s="74"/>
      <c r="I8181" s="74"/>
      <c r="J8181" s="74"/>
      <c r="K8181" s="74"/>
      <c r="L8181" s="74"/>
      <c r="M8181" s="74"/>
      <c r="N8181" s="74"/>
      <c r="O8181" s="74"/>
      <c r="P8181" s="74"/>
      <c r="Q8181" s="78"/>
      <c r="AR8181">
        <f t="shared" si="515"/>
        <v>0</v>
      </c>
      <c r="AS8181">
        <f t="shared" si="516"/>
        <v>0</v>
      </c>
      <c r="AT8181">
        <f t="shared" si="514"/>
        <v>0</v>
      </c>
    </row>
    <row r="8182" spans="2:46" ht="15.75" customHeight="1">
      <c r="B8182" t="str">
        <f t="shared" si="513"/>
        <v/>
      </c>
      <c r="C8182" s="73"/>
      <c r="D8182" s="73"/>
      <c r="E8182" s="77"/>
      <c r="F8182" s="74"/>
      <c r="G8182" s="73"/>
      <c r="H8182" s="74"/>
      <c r="I8182" s="74"/>
      <c r="J8182" s="74"/>
      <c r="K8182" s="74"/>
      <c r="L8182" s="74"/>
      <c r="M8182" s="74"/>
      <c r="N8182" s="74"/>
      <c r="O8182" s="74"/>
      <c r="P8182" s="74"/>
      <c r="Q8182" s="78"/>
      <c r="AR8182">
        <f t="shared" si="515"/>
        <v>0</v>
      </c>
      <c r="AS8182">
        <f t="shared" si="516"/>
        <v>0</v>
      </c>
      <c r="AT8182">
        <f t="shared" si="514"/>
        <v>0</v>
      </c>
    </row>
    <row r="8183" spans="2:46" ht="15.75" customHeight="1">
      <c r="B8183" t="str">
        <f t="shared" si="513"/>
        <v/>
      </c>
      <c r="C8183" s="73"/>
      <c r="D8183" s="73"/>
      <c r="E8183" s="77"/>
      <c r="F8183" s="74"/>
      <c r="G8183" s="73"/>
      <c r="H8183" s="74"/>
      <c r="I8183" s="74"/>
      <c r="J8183" s="74"/>
      <c r="K8183" s="74"/>
      <c r="L8183" s="74"/>
      <c r="M8183" s="74"/>
      <c r="N8183" s="74"/>
      <c r="O8183" s="74"/>
      <c r="P8183" s="74"/>
      <c r="Q8183" s="78"/>
      <c r="AR8183">
        <f t="shared" si="515"/>
        <v>0</v>
      </c>
      <c r="AS8183">
        <f t="shared" si="516"/>
        <v>0</v>
      </c>
      <c r="AT8183">
        <f t="shared" si="514"/>
        <v>0</v>
      </c>
    </row>
    <row r="8184" spans="2:46" ht="15.75" customHeight="1">
      <c r="B8184" t="str">
        <f t="shared" si="513"/>
        <v/>
      </c>
      <c r="C8184" s="73"/>
      <c r="D8184" s="73"/>
      <c r="E8184" s="77"/>
      <c r="F8184" s="74"/>
      <c r="G8184" s="73"/>
      <c r="H8184" s="74"/>
      <c r="I8184" s="74"/>
      <c r="J8184" s="74"/>
      <c r="K8184" s="74"/>
      <c r="L8184" s="74"/>
      <c r="M8184" s="74"/>
      <c r="N8184" s="74"/>
      <c r="O8184" s="74"/>
      <c r="P8184" s="74"/>
      <c r="Q8184" s="78"/>
      <c r="AR8184">
        <f t="shared" si="515"/>
        <v>0</v>
      </c>
      <c r="AS8184">
        <f t="shared" si="516"/>
        <v>0</v>
      </c>
      <c r="AT8184">
        <f t="shared" si="514"/>
        <v>0</v>
      </c>
    </row>
    <row r="8185" spans="2:46" ht="15.75" customHeight="1">
      <c r="B8185" t="str">
        <f t="shared" si="513"/>
        <v/>
      </c>
      <c r="C8185" s="73"/>
      <c r="D8185" s="73"/>
      <c r="E8185" s="77"/>
      <c r="F8185" s="74"/>
      <c r="G8185" s="73"/>
      <c r="H8185" s="74"/>
      <c r="I8185" s="74"/>
      <c r="J8185" s="74"/>
      <c r="K8185" s="74"/>
      <c r="L8185" s="74"/>
      <c r="M8185" s="74"/>
      <c r="N8185" s="74"/>
      <c r="O8185" s="74"/>
      <c r="P8185" s="74"/>
      <c r="Q8185" s="78"/>
      <c r="AR8185">
        <f t="shared" si="515"/>
        <v>0</v>
      </c>
      <c r="AS8185">
        <f t="shared" si="516"/>
        <v>0</v>
      </c>
      <c r="AT8185">
        <f t="shared" si="514"/>
        <v>0</v>
      </c>
    </row>
    <row r="8186" spans="2:46" ht="15.75" customHeight="1">
      <c r="B8186" t="str">
        <f t="shared" si="513"/>
        <v/>
      </c>
      <c r="C8186" s="73"/>
      <c r="D8186" s="73"/>
      <c r="E8186" s="77"/>
      <c r="F8186" s="74"/>
      <c r="G8186" s="73"/>
      <c r="H8186" s="74"/>
      <c r="I8186" s="74"/>
      <c r="J8186" s="74"/>
      <c r="K8186" s="74"/>
      <c r="L8186" s="74"/>
      <c r="M8186" s="74"/>
      <c r="N8186" s="74"/>
      <c r="O8186" s="74"/>
      <c r="P8186" s="74"/>
      <c r="Q8186" s="78"/>
      <c r="AR8186">
        <f t="shared" si="515"/>
        <v>0</v>
      </c>
      <c r="AS8186">
        <f t="shared" si="516"/>
        <v>0</v>
      </c>
      <c r="AT8186">
        <f t="shared" si="514"/>
        <v>0</v>
      </c>
    </row>
    <row r="8187" spans="2:46" ht="15.75" customHeight="1">
      <c r="B8187" t="str">
        <f t="shared" si="513"/>
        <v/>
      </c>
      <c r="C8187" s="73"/>
      <c r="D8187" s="73"/>
      <c r="E8187" s="77"/>
      <c r="F8187" s="74"/>
      <c r="G8187" s="73"/>
      <c r="H8187" s="74"/>
      <c r="I8187" s="74"/>
      <c r="J8187" s="74"/>
      <c r="K8187" s="74"/>
      <c r="L8187" s="74"/>
      <c r="M8187" s="74"/>
      <c r="N8187" s="74"/>
      <c r="O8187" s="74"/>
      <c r="P8187" s="74"/>
      <c r="Q8187" s="78"/>
      <c r="AR8187">
        <f t="shared" si="515"/>
        <v>0</v>
      </c>
      <c r="AS8187">
        <f t="shared" si="516"/>
        <v>0</v>
      </c>
      <c r="AT8187">
        <f t="shared" si="514"/>
        <v>0</v>
      </c>
    </row>
    <row r="8188" spans="2:46" ht="15.75" customHeight="1">
      <c r="B8188" t="str">
        <f t="shared" si="513"/>
        <v/>
      </c>
      <c r="C8188" s="73"/>
      <c r="D8188" s="73"/>
      <c r="E8188" s="77"/>
      <c r="F8188" s="74"/>
      <c r="G8188" s="73"/>
      <c r="H8188" s="74"/>
      <c r="I8188" s="74"/>
      <c r="J8188" s="74"/>
      <c r="K8188" s="74"/>
      <c r="L8188" s="74"/>
      <c r="M8188" s="74"/>
      <c r="N8188" s="74"/>
      <c r="O8188" s="74"/>
      <c r="P8188" s="74"/>
      <c r="Q8188" s="78"/>
      <c r="AR8188">
        <f t="shared" si="515"/>
        <v>0</v>
      </c>
      <c r="AS8188">
        <f t="shared" si="516"/>
        <v>0</v>
      </c>
      <c r="AT8188">
        <f t="shared" si="514"/>
        <v>0</v>
      </c>
    </row>
    <row r="8189" spans="2:46" ht="15.75" customHeight="1">
      <c r="B8189" t="str">
        <f t="shared" si="513"/>
        <v/>
      </c>
      <c r="C8189" s="73"/>
      <c r="D8189" s="73"/>
      <c r="E8189" s="77"/>
      <c r="F8189" s="74"/>
      <c r="G8189" s="73"/>
      <c r="H8189" s="74"/>
      <c r="I8189" s="74"/>
      <c r="J8189" s="74"/>
      <c r="K8189" s="74"/>
      <c r="L8189" s="74"/>
      <c r="M8189" s="74"/>
      <c r="N8189" s="74"/>
      <c r="O8189" s="74"/>
      <c r="P8189" s="74"/>
      <c r="Q8189" s="78"/>
      <c r="AR8189">
        <f t="shared" si="515"/>
        <v>0</v>
      </c>
      <c r="AS8189">
        <f t="shared" si="516"/>
        <v>0</v>
      </c>
      <c r="AT8189">
        <f t="shared" si="514"/>
        <v>0</v>
      </c>
    </row>
    <row r="8190" spans="2:46" ht="15.75" customHeight="1">
      <c r="B8190" t="str">
        <f t="shared" si="513"/>
        <v/>
      </c>
      <c r="C8190" s="73"/>
      <c r="D8190" s="73"/>
      <c r="E8190" s="77"/>
      <c r="F8190" s="74"/>
      <c r="G8190" s="73"/>
      <c r="H8190" s="74"/>
      <c r="I8190" s="74"/>
      <c r="J8190" s="74"/>
      <c r="K8190" s="74"/>
      <c r="L8190" s="74"/>
      <c r="M8190" s="74"/>
      <c r="N8190" s="74"/>
      <c r="O8190" s="74"/>
      <c r="P8190" s="74"/>
      <c r="Q8190" s="78"/>
      <c r="AR8190">
        <f t="shared" si="515"/>
        <v>0</v>
      </c>
      <c r="AS8190">
        <f t="shared" si="516"/>
        <v>0</v>
      </c>
      <c r="AT8190">
        <f t="shared" si="514"/>
        <v>0</v>
      </c>
    </row>
    <row r="8191" spans="2:46" ht="15.75" customHeight="1">
      <c r="B8191" t="str">
        <f t="shared" si="513"/>
        <v/>
      </c>
      <c r="C8191" s="73"/>
      <c r="D8191" s="73"/>
      <c r="E8191" s="77"/>
      <c r="F8191" s="74"/>
      <c r="G8191" s="73"/>
      <c r="H8191" s="74"/>
      <c r="I8191" s="74"/>
      <c r="J8191" s="74"/>
      <c r="K8191" s="74"/>
      <c r="L8191" s="74"/>
      <c r="M8191" s="74"/>
      <c r="N8191" s="74"/>
      <c r="O8191" s="74"/>
      <c r="P8191" s="74"/>
      <c r="Q8191" s="78"/>
      <c r="AR8191">
        <f t="shared" si="515"/>
        <v>0</v>
      </c>
      <c r="AS8191">
        <f t="shared" si="516"/>
        <v>0</v>
      </c>
      <c r="AT8191">
        <f t="shared" si="514"/>
        <v>0</v>
      </c>
    </row>
    <row r="8192" spans="2:46" ht="15.75" customHeight="1">
      <c r="B8192" t="str">
        <f t="shared" si="513"/>
        <v/>
      </c>
      <c r="C8192" s="73"/>
      <c r="D8192" s="73"/>
      <c r="E8192" s="77"/>
      <c r="F8192" s="74"/>
      <c r="G8192" s="73"/>
      <c r="H8192" s="74"/>
      <c r="I8192" s="74"/>
      <c r="J8192" s="74"/>
      <c r="K8192" s="74"/>
      <c r="L8192" s="74"/>
      <c r="M8192" s="74"/>
      <c r="N8192" s="74"/>
      <c r="O8192" s="74"/>
      <c r="P8192" s="74"/>
      <c r="Q8192" s="78"/>
      <c r="AR8192">
        <f t="shared" si="515"/>
        <v>0</v>
      </c>
      <c r="AS8192">
        <f t="shared" si="516"/>
        <v>0</v>
      </c>
      <c r="AT8192">
        <f t="shared" si="514"/>
        <v>0</v>
      </c>
    </row>
    <row r="8193" spans="2:46" ht="15.75" customHeight="1">
      <c r="B8193" t="str">
        <f t="shared" si="513"/>
        <v/>
      </c>
      <c r="C8193" s="73"/>
      <c r="D8193" s="73"/>
      <c r="E8193" s="77"/>
      <c r="F8193" s="74"/>
      <c r="G8193" s="73"/>
      <c r="H8193" s="74"/>
      <c r="I8193" s="74"/>
      <c r="J8193" s="74"/>
      <c r="K8193" s="74"/>
      <c r="L8193" s="74"/>
      <c r="M8193" s="74"/>
      <c r="N8193" s="74"/>
      <c r="O8193" s="74"/>
      <c r="P8193" s="74"/>
      <c r="Q8193" s="78"/>
      <c r="AR8193">
        <f t="shared" si="515"/>
        <v>0</v>
      </c>
      <c r="AS8193">
        <f t="shared" si="516"/>
        <v>0</v>
      </c>
      <c r="AT8193">
        <f t="shared" si="514"/>
        <v>0</v>
      </c>
    </row>
    <row r="8194" spans="2:46" ht="15.75" customHeight="1">
      <c r="B8194" t="str">
        <f t="shared" ref="B8194:B8257" si="517">D8194&amp;Q8194&amp;E8194</f>
        <v/>
      </c>
      <c r="C8194" s="73"/>
      <c r="D8194" s="73"/>
      <c r="E8194" s="77"/>
      <c r="F8194" s="74"/>
      <c r="G8194" s="73"/>
      <c r="H8194" s="74"/>
      <c r="I8194" s="74"/>
      <c r="J8194" s="74"/>
      <c r="K8194" s="74"/>
      <c r="L8194" s="74"/>
      <c r="M8194" s="74"/>
      <c r="N8194" s="74"/>
      <c r="O8194" s="74"/>
      <c r="P8194" s="74"/>
      <c r="Q8194" s="78"/>
      <c r="AR8194">
        <f t="shared" si="515"/>
        <v>0</v>
      </c>
      <c r="AS8194">
        <f t="shared" si="516"/>
        <v>0</v>
      </c>
      <c r="AT8194">
        <f t="shared" ref="AT8194:AT8257" si="518">AR8194-AS8194</f>
        <v>0</v>
      </c>
    </row>
    <row r="8195" spans="2:46" ht="15.75" customHeight="1">
      <c r="B8195" t="str">
        <f t="shared" si="517"/>
        <v/>
      </c>
      <c r="C8195" s="73"/>
      <c r="D8195" s="73"/>
      <c r="E8195" s="77"/>
      <c r="F8195" s="74"/>
      <c r="G8195" s="73"/>
      <c r="H8195" s="74"/>
      <c r="I8195" s="74"/>
      <c r="J8195" s="74"/>
      <c r="K8195" s="74"/>
      <c r="L8195" s="74"/>
      <c r="M8195" s="74"/>
      <c r="N8195" s="74"/>
      <c r="O8195" s="74"/>
      <c r="P8195" s="74"/>
      <c r="Q8195" s="78"/>
      <c r="AR8195">
        <f t="shared" si="515"/>
        <v>0</v>
      </c>
      <c r="AS8195">
        <f t="shared" si="516"/>
        <v>0</v>
      </c>
      <c r="AT8195">
        <f t="shared" si="518"/>
        <v>0</v>
      </c>
    </row>
    <row r="8196" spans="2:46" ht="15.75" customHeight="1">
      <c r="B8196" t="str">
        <f t="shared" si="517"/>
        <v/>
      </c>
      <c r="C8196" s="73"/>
      <c r="D8196" s="73"/>
      <c r="E8196" s="77"/>
      <c r="F8196" s="74"/>
      <c r="G8196" s="73"/>
      <c r="H8196" s="74"/>
      <c r="I8196" s="74"/>
      <c r="J8196" s="74"/>
      <c r="K8196" s="74"/>
      <c r="L8196" s="74"/>
      <c r="M8196" s="74"/>
      <c r="N8196" s="74"/>
      <c r="O8196" s="74"/>
      <c r="P8196" s="74"/>
      <c r="Q8196" s="78"/>
      <c r="AR8196">
        <f t="shared" si="515"/>
        <v>0</v>
      </c>
      <c r="AS8196">
        <f t="shared" si="516"/>
        <v>0</v>
      </c>
      <c r="AT8196">
        <f t="shared" si="518"/>
        <v>0</v>
      </c>
    </row>
    <row r="8197" spans="2:46" ht="15.75" customHeight="1">
      <c r="B8197" t="str">
        <f t="shared" si="517"/>
        <v/>
      </c>
      <c r="C8197" s="73"/>
      <c r="D8197" s="73"/>
      <c r="E8197" s="77"/>
      <c r="F8197" s="74"/>
      <c r="G8197" s="73"/>
      <c r="H8197" s="74"/>
      <c r="I8197" s="74"/>
      <c r="J8197" s="74"/>
      <c r="K8197" s="74"/>
      <c r="L8197" s="74"/>
      <c r="M8197" s="74"/>
      <c r="N8197" s="74"/>
      <c r="O8197" s="74"/>
      <c r="P8197" s="74"/>
      <c r="Q8197" s="78"/>
      <c r="AR8197">
        <f t="shared" si="515"/>
        <v>0</v>
      </c>
      <c r="AS8197">
        <f t="shared" si="516"/>
        <v>0</v>
      </c>
      <c r="AT8197">
        <f t="shared" si="518"/>
        <v>0</v>
      </c>
    </row>
    <row r="8198" spans="2:46" ht="15.75" customHeight="1">
      <c r="B8198" t="str">
        <f t="shared" si="517"/>
        <v/>
      </c>
      <c r="C8198" s="73"/>
      <c r="D8198" s="73"/>
      <c r="E8198" s="77"/>
      <c r="F8198" s="74"/>
      <c r="G8198" s="73"/>
      <c r="H8198" s="74"/>
      <c r="I8198" s="74"/>
      <c r="J8198" s="74"/>
      <c r="K8198" s="74"/>
      <c r="L8198" s="74"/>
      <c r="M8198" s="74"/>
      <c r="N8198" s="74"/>
      <c r="O8198" s="74"/>
      <c r="P8198" s="74"/>
      <c r="Q8198" s="78"/>
      <c r="AR8198">
        <f t="shared" si="515"/>
        <v>0</v>
      </c>
      <c r="AS8198">
        <f t="shared" si="516"/>
        <v>0</v>
      </c>
      <c r="AT8198">
        <f t="shared" si="518"/>
        <v>0</v>
      </c>
    </row>
    <row r="8199" spans="2:46" ht="15.75" customHeight="1">
      <c r="B8199" t="str">
        <f t="shared" si="517"/>
        <v/>
      </c>
      <c r="C8199" s="73"/>
      <c r="D8199" s="73"/>
      <c r="E8199" s="77"/>
      <c r="F8199" s="74"/>
      <c r="G8199" s="73"/>
      <c r="H8199" s="74"/>
      <c r="I8199" s="74"/>
      <c r="J8199" s="74"/>
      <c r="K8199" s="74"/>
      <c r="L8199" s="74"/>
      <c r="M8199" s="74"/>
      <c r="N8199" s="74"/>
      <c r="O8199" s="74"/>
      <c r="P8199" s="74"/>
      <c r="Q8199" s="78"/>
      <c r="AR8199">
        <f t="shared" si="515"/>
        <v>0</v>
      </c>
      <c r="AS8199">
        <f t="shared" si="516"/>
        <v>0</v>
      </c>
      <c r="AT8199">
        <f t="shared" si="518"/>
        <v>0</v>
      </c>
    </row>
    <row r="8200" spans="2:46" ht="15.75" customHeight="1">
      <c r="B8200" t="str">
        <f t="shared" si="517"/>
        <v/>
      </c>
      <c r="C8200" s="73"/>
      <c r="D8200" s="73"/>
      <c r="E8200" s="77"/>
      <c r="F8200" s="74"/>
      <c r="G8200" s="73"/>
      <c r="H8200" s="74"/>
      <c r="I8200" s="74"/>
      <c r="J8200" s="74"/>
      <c r="K8200" s="74"/>
      <c r="L8200" s="74"/>
      <c r="M8200" s="74"/>
      <c r="N8200" s="74"/>
      <c r="O8200" s="74"/>
      <c r="P8200" s="74"/>
      <c r="Q8200" s="78"/>
      <c r="AR8200">
        <f t="shared" ref="AR8200:AR8263" si="519">IF($AU$2&lt;&gt;5,NA(),IF(D8200=D8199,0,IF(AND(D17701=D8200,D8201=D8200),O8200+O8201+O17701,IF(D8201=D8200,O8201+O8200,O8200))))</f>
        <v>0</v>
      </c>
      <c r="AS8200">
        <f t="shared" ref="AS8200:AS8263" si="520">IF($AU$2&lt;&gt;5,NA(),IF(D8200=D8199,0,IF(AND(D17701=D8200,D8201=D8200),P8200+P8201+P17701,IF(D8201=D8200,P8201+P8200,P8200))))</f>
        <v>0</v>
      </c>
      <c r="AT8200">
        <f t="shared" si="518"/>
        <v>0</v>
      </c>
    </row>
    <row r="8201" spans="2:46" ht="15.75" customHeight="1">
      <c r="B8201" t="str">
        <f t="shared" si="517"/>
        <v/>
      </c>
      <c r="C8201" s="73"/>
      <c r="D8201" s="73"/>
      <c r="E8201" s="77"/>
      <c r="F8201" s="74"/>
      <c r="G8201" s="73"/>
      <c r="H8201" s="74"/>
      <c r="I8201" s="74"/>
      <c r="J8201" s="74"/>
      <c r="K8201" s="74"/>
      <c r="L8201" s="74"/>
      <c r="M8201" s="74"/>
      <c r="N8201" s="74"/>
      <c r="O8201" s="74"/>
      <c r="P8201" s="74"/>
      <c r="Q8201" s="78"/>
      <c r="AR8201">
        <f t="shared" si="519"/>
        <v>0</v>
      </c>
      <c r="AS8201">
        <f t="shared" si="520"/>
        <v>0</v>
      </c>
      <c r="AT8201">
        <f t="shared" si="518"/>
        <v>0</v>
      </c>
    </row>
    <row r="8202" spans="2:46" ht="15.75" customHeight="1">
      <c r="B8202" t="str">
        <f t="shared" si="517"/>
        <v/>
      </c>
      <c r="C8202" s="73"/>
      <c r="D8202" s="73"/>
      <c r="E8202" s="77"/>
      <c r="F8202" s="74"/>
      <c r="G8202" s="73"/>
      <c r="H8202" s="74"/>
      <c r="I8202" s="74"/>
      <c r="J8202" s="74"/>
      <c r="K8202" s="74"/>
      <c r="L8202" s="74"/>
      <c r="M8202" s="74"/>
      <c r="N8202" s="74"/>
      <c r="O8202" s="74"/>
      <c r="P8202" s="74"/>
      <c r="Q8202" s="78"/>
      <c r="AR8202">
        <f t="shared" si="519"/>
        <v>0</v>
      </c>
      <c r="AS8202">
        <f t="shared" si="520"/>
        <v>0</v>
      </c>
      <c r="AT8202">
        <f t="shared" si="518"/>
        <v>0</v>
      </c>
    </row>
    <row r="8203" spans="2:46" ht="15.75" customHeight="1">
      <c r="B8203" t="str">
        <f t="shared" si="517"/>
        <v/>
      </c>
      <c r="C8203" s="73"/>
      <c r="D8203" s="73"/>
      <c r="E8203" s="77"/>
      <c r="F8203" s="74"/>
      <c r="G8203" s="73"/>
      <c r="H8203" s="74"/>
      <c r="I8203" s="74"/>
      <c r="J8203" s="74"/>
      <c r="K8203" s="74"/>
      <c r="L8203" s="74"/>
      <c r="M8203" s="74"/>
      <c r="N8203" s="74"/>
      <c r="O8203" s="74"/>
      <c r="P8203" s="74"/>
      <c r="Q8203" s="78"/>
      <c r="AR8203">
        <f t="shared" si="519"/>
        <v>0</v>
      </c>
      <c r="AS8203">
        <f t="shared" si="520"/>
        <v>0</v>
      </c>
      <c r="AT8203">
        <f t="shared" si="518"/>
        <v>0</v>
      </c>
    </row>
    <row r="8204" spans="2:46" ht="15.75" customHeight="1">
      <c r="B8204" t="str">
        <f t="shared" si="517"/>
        <v/>
      </c>
      <c r="C8204" s="73"/>
      <c r="D8204" s="73"/>
      <c r="E8204" s="77"/>
      <c r="F8204" s="74"/>
      <c r="G8204" s="73"/>
      <c r="H8204" s="74"/>
      <c r="I8204" s="74"/>
      <c r="J8204" s="74"/>
      <c r="K8204" s="74"/>
      <c r="L8204" s="74"/>
      <c r="M8204" s="74"/>
      <c r="N8204" s="74"/>
      <c r="O8204" s="74"/>
      <c r="P8204" s="74"/>
      <c r="Q8204" s="78"/>
      <c r="AR8204">
        <f t="shared" si="519"/>
        <v>0</v>
      </c>
      <c r="AS8204">
        <f t="shared" si="520"/>
        <v>0</v>
      </c>
      <c r="AT8204">
        <f t="shared" si="518"/>
        <v>0</v>
      </c>
    </row>
    <row r="8205" spans="2:46" ht="15.75" customHeight="1">
      <c r="B8205" t="str">
        <f t="shared" si="517"/>
        <v/>
      </c>
      <c r="C8205" s="73"/>
      <c r="D8205" s="73"/>
      <c r="E8205" s="77"/>
      <c r="F8205" s="74"/>
      <c r="G8205" s="73"/>
      <c r="H8205" s="74"/>
      <c r="I8205" s="74"/>
      <c r="J8205" s="74"/>
      <c r="K8205" s="74"/>
      <c r="L8205" s="74"/>
      <c r="M8205" s="74"/>
      <c r="N8205" s="74"/>
      <c r="O8205" s="74"/>
      <c r="P8205" s="74"/>
      <c r="Q8205" s="78"/>
      <c r="AR8205">
        <f t="shared" si="519"/>
        <v>0</v>
      </c>
      <c r="AS8205">
        <f t="shared" si="520"/>
        <v>0</v>
      </c>
      <c r="AT8205">
        <f t="shared" si="518"/>
        <v>0</v>
      </c>
    </row>
    <row r="8206" spans="2:46" ht="15.75" customHeight="1">
      <c r="B8206" t="str">
        <f t="shared" si="517"/>
        <v/>
      </c>
      <c r="C8206" s="73"/>
      <c r="D8206" s="73"/>
      <c r="E8206" s="77"/>
      <c r="F8206" s="74"/>
      <c r="G8206" s="73"/>
      <c r="H8206" s="74"/>
      <c r="I8206" s="74"/>
      <c r="J8206" s="74"/>
      <c r="K8206" s="74"/>
      <c r="L8206" s="74"/>
      <c r="M8206" s="74"/>
      <c r="N8206" s="74"/>
      <c r="O8206" s="74"/>
      <c r="P8206" s="74"/>
      <c r="Q8206" s="78"/>
      <c r="AR8206">
        <f t="shared" si="519"/>
        <v>0</v>
      </c>
      <c r="AS8206">
        <f t="shared" si="520"/>
        <v>0</v>
      </c>
      <c r="AT8206">
        <f t="shared" si="518"/>
        <v>0</v>
      </c>
    </row>
    <row r="8207" spans="2:46" ht="15.75" customHeight="1">
      <c r="B8207" t="str">
        <f t="shared" si="517"/>
        <v/>
      </c>
      <c r="C8207" s="73"/>
      <c r="D8207" s="73"/>
      <c r="E8207" s="77"/>
      <c r="F8207" s="74"/>
      <c r="G8207" s="73"/>
      <c r="H8207" s="74"/>
      <c r="I8207" s="74"/>
      <c r="J8207" s="74"/>
      <c r="K8207" s="74"/>
      <c r="L8207" s="74"/>
      <c r="M8207" s="74"/>
      <c r="N8207" s="74"/>
      <c r="O8207" s="74"/>
      <c r="P8207" s="74"/>
      <c r="Q8207" s="78"/>
      <c r="AR8207">
        <f t="shared" si="519"/>
        <v>0</v>
      </c>
      <c r="AS8207">
        <f t="shared" si="520"/>
        <v>0</v>
      </c>
      <c r="AT8207">
        <f t="shared" si="518"/>
        <v>0</v>
      </c>
    </row>
    <row r="8208" spans="2:46" ht="15.75" customHeight="1">
      <c r="B8208" t="str">
        <f t="shared" si="517"/>
        <v/>
      </c>
      <c r="C8208" s="73"/>
      <c r="D8208" s="73"/>
      <c r="E8208" s="77"/>
      <c r="F8208" s="74"/>
      <c r="G8208" s="73"/>
      <c r="H8208" s="74"/>
      <c r="I8208" s="74"/>
      <c r="J8208" s="74"/>
      <c r="K8208" s="74"/>
      <c r="L8208" s="74"/>
      <c r="M8208" s="74"/>
      <c r="N8208" s="74"/>
      <c r="O8208" s="74"/>
      <c r="P8208" s="74"/>
      <c r="Q8208" s="78"/>
      <c r="AR8208">
        <f t="shared" si="519"/>
        <v>0</v>
      </c>
      <c r="AS8208">
        <f t="shared" si="520"/>
        <v>0</v>
      </c>
      <c r="AT8208">
        <f t="shared" si="518"/>
        <v>0</v>
      </c>
    </row>
    <row r="8209" spans="2:46" ht="15.75" customHeight="1">
      <c r="B8209" t="str">
        <f t="shared" si="517"/>
        <v/>
      </c>
      <c r="C8209" s="73"/>
      <c r="D8209" s="73"/>
      <c r="E8209" s="77"/>
      <c r="F8209" s="74"/>
      <c r="G8209" s="73"/>
      <c r="H8209" s="74"/>
      <c r="I8209" s="74"/>
      <c r="J8209" s="74"/>
      <c r="K8209" s="74"/>
      <c r="L8209" s="74"/>
      <c r="M8209" s="74"/>
      <c r="N8209" s="74"/>
      <c r="O8209" s="74"/>
      <c r="P8209" s="74"/>
      <c r="Q8209" s="78"/>
      <c r="AR8209">
        <f t="shared" si="519"/>
        <v>0</v>
      </c>
      <c r="AS8209">
        <f t="shared" si="520"/>
        <v>0</v>
      </c>
      <c r="AT8209">
        <f t="shared" si="518"/>
        <v>0</v>
      </c>
    </row>
    <row r="8210" spans="2:46" ht="15.75" customHeight="1">
      <c r="B8210" t="str">
        <f t="shared" si="517"/>
        <v/>
      </c>
      <c r="C8210" s="73"/>
      <c r="D8210" s="73"/>
      <c r="E8210" s="77"/>
      <c r="F8210" s="74"/>
      <c r="G8210" s="73"/>
      <c r="H8210" s="74"/>
      <c r="I8210" s="74"/>
      <c r="J8210" s="74"/>
      <c r="K8210" s="74"/>
      <c r="L8210" s="74"/>
      <c r="M8210" s="74"/>
      <c r="N8210" s="74"/>
      <c r="O8210" s="74"/>
      <c r="P8210" s="74"/>
      <c r="Q8210" s="78"/>
      <c r="AR8210">
        <f t="shared" si="519"/>
        <v>0</v>
      </c>
      <c r="AS8210">
        <f t="shared" si="520"/>
        <v>0</v>
      </c>
      <c r="AT8210">
        <f t="shared" si="518"/>
        <v>0</v>
      </c>
    </row>
    <row r="8211" spans="2:46" ht="15.75" customHeight="1">
      <c r="B8211" t="str">
        <f t="shared" si="517"/>
        <v/>
      </c>
      <c r="C8211" s="73"/>
      <c r="D8211" s="73"/>
      <c r="E8211" s="77"/>
      <c r="F8211" s="74"/>
      <c r="G8211" s="73"/>
      <c r="H8211" s="74"/>
      <c r="I8211" s="74"/>
      <c r="J8211" s="74"/>
      <c r="K8211" s="74"/>
      <c r="L8211" s="74"/>
      <c r="M8211" s="74"/>
      <c r="N8211" s="74"/>
      <c r="O8211" s="74"/>
      <c r="P8211" s="74"/>
      <c r="Q8211" s="78"/>
      <c r="AR8211">
        <f t="shared" si="519"/>
        <v>0</v>
      </c>
      <c r="AS8211">
        <f t="shared" si="520"/>
        <v>0</v>
      </c>
      <c r="AT8211">
        <f t="shared" si="518"/>
        <v>0</v>
      </c>
    </row>
    <row r="8212" spans="2:46" ht="15.75" customHeight="1">
      <c r="B8212" t="str">
        <f t="shared" si="517"/>
        <v/>
      </c>
      <c r="C8212" s="73"/>
      <c r="D8212" s="73"/>
      <c r="E8212" s="77"/>
      <c r="F8212" s="74"/>
      <c r="G8212" s="73"/>
      <c r="H8212" s="74"/>
      <c r="I8212" s="74"/>
      <c r="J8212" s="74"/>
      <c r="K8212" s="74"/>
      <c r="L8212" s="74"/>
      <c r="M8212" s="74"/>
      <c r="N8212" s="74"/>
      <c r="O8212" s="74"/>
      <c r="P8212" s="74"/>
      <c r="Q8212" s="78"/>
      <c r="AR8212">
        <f t="shared" si="519"/>
        <v>0</v>
      </c>
      <c r="AS8212">
        <f t="shared" si="520"/>
        <v>0</v>
      </c>
      <c r="AT8212">
        <f t="shared" si="518"/>
        <v>0</v>
      </c>
    </row>
    <row r="8213" spans="2:46" ht="15.75" customHeight="1">
      <c r="B8213" t="str">
        <f t="shared" si="517"/>
        <v/>
      </c>
      <c r="C8213" s="73"/>
      <c r="D8213" s="73"/>
      <c r="E8213" s="77"/>
      <c r="F8213" s="74"/>
      <c r="G8213" s="73"/>
      <c r="H8213" s="74"/>
      <c r="I8213" s="74"/>
      <c r="J8213" s="74"/>
      <c r="K8213" s="74"/>
      <c r="L8213" s="74"/>
      <c r="M8213" s="74"/>
      <c r="N8213" s="74"/>
      <c r="O8213" s="74"/>
      <c r="P8213" s="74"/>
      <c r="Q8213" s="78"/>
      <c r="AR8213">
        <f t="shared" si="519"/>
        <v>0</v>
      </c>
      <c r="AS8213">
        <f t="shared" si="520"/>
        <v>0</v>
      </c>
      <c r="AT8213">
        <f t="shared" si="518"/>
        <v>0</v>
      </c>
    </row>
    <row r="8214" spans="2:46" ht="15.75" customHeight="1">
      <c r="B8214" t="str">
        <f t="shared" si="517"/>
        <v/>
      </c>
      <c r="C8214" s="73"/>
      <c r="D8214" s="73"/>
      <c r="E8214" s="77"/>
      <c r="F8214" s="74"/>
      <c r="G8214" s="73"/>
      <c r="H8214" s="74"/>
      <c r="I8214" s="74"/>
      <c r="J8214" s="74"/>
      <c r="K8214" s="74"/>
      <c r="L8214" s="74"/>
      <c r="M8214" s="74"/>
      <c r="N8214" s="74"/>
      <c r="O8214" s="74"/>
      <c r="P8214" s="74"/>
      <c r="Q8214" s="78"/>
      <c r="AR8214">
        <f t="shared" si="519"/>
        <v>0</v>
      </c>
      <c r="AS8214">
        <f t="shared" si="520"/>
        <v>0</v>
      </c>
      <c r="AT8214">
        <f t="shared" si="518"/>
        <v>0</v>
      </c>
    </row>
    <row r="8215" spans="2:46" ht="15.75" customHeight="1">
      <c r="B8215" t="str">
        <f t="shared" si="517"/>
        <v/>
      </c>
      <c r="C8215" s="73"/>
      <c r="D8215" s="73"/>
      <c r="E8215" s="77"/>
      <c r="F8215" s="74"/>
      <c r="G8215" s="73"/>
      <c r="H8215" s="74"/>
      <c r="I8215" s="74"/>
      <c r="J8215" s="74"/>
      <c r="K8215" s="74"/>
      <c r="L8215" s="74"/>
      <c r="M8215" s="74"/>
      <c r="N8215" s="74"/>
      <c r="O8215" s="74"/>
      <c r="P8215" s="74"/>
      <c r="Q8215" s="78"/>
      <c r="AR8215">
        <f t="shared" si="519"/>
        <v>0</v>
      </c>
      <c r="AS8215">
        <f t="shared" si="520"/>
        <v>0</v>
      </c>
      <c r="AT8215">
        <f t="shared" si="518"/>
        <v>0</v>
      </c>
    </row>
    <row r="8216" spans="2:46" ht="15.75" customHeight="1">
      <c r="B8216" t="str">
        <f t="shared" si="517"/>
        <v/>
      </c>
      <c r="C8216" s="73"/>
      <c r="D8216" s="73"/>
      <c r="E8216" s="77"/>
      <c r="F8216" s="74"/>
      <c r="G8216" s="73"/>
      <c r="H8216" s="74"/>
      <c r="I8216" s="74"/>
      <c r="J8216" s="74"/>
      <c r="K8216" s="74"/>
      <c r="L8216" s="74"/>
      <c r="M8216" s="74"/>
      <c r="N8216" s="74"/>
      <c r="O8216" s="74"/>
      <c r="P8216" s="74"/>
      <c r="Q8216" s="78"/>
      <c r="AR8216">
        <f t="shared" si="519"/>
        <v>0</v>
      </c>
      <c r="AS8216">
        <f t="shared" si="520"/>
        <v>0</v>
      </c>
      <c r="AT8216">
        <f t="shared" si="518"/>
        <v>0</v>
      </c>
    </row>
    <row r="8217" spans="2:46" ht="15.75" customHeight="1">
      <c r="B8217" t="str">
        <f t="shared" si="517"/>
        <v/>
      </c>
      <c r="C8217" s="73"/>
      <c r="D8217" s="73"/>
      <c r="E8217" s="77"/>
      <c r="F8217" s="74"/>
      <c r="G8217" s="73"/>
      <c r="H8217" s="74"/>
      <c r="I8217" s="74"/>
      <c r="J8217" s="74"/>
      <c r="K8217" s="74"/>
      <c r="L8217" s="74"/>
      <c r="M8217" s="74"/>
      <c r="N8217" s="74"/>
      <c r="O8217" s="74"/>
      <c r="P8217" s="74"/>
      <c r="Q8217" s="78"/>
      <c r="AR8217">
        <f t="shared" si="519"/>
        <v>0</v>
      </c>
      <c r="AS8217">
        <f t="shared" si="520"/>
        <v>0</v>
      </c>
      <c r="AT8217">
        <f t="shared" si="518"/>
        <v>0</v>
      </c>
    </row>
    <row r="8218" spans="2:46" ht="15.75" customHeight="1">
      <c r="B8218" t="str">
        <f t="shared" si="517"/>
        <v/>
      </c>
      <c r="C8218" s="73"/>
      <c r="D8218" s="73"/>
      <c r="E8218" s="77"/>
      <c r="F8218" s="74"/>
      <c r="G8218" s="73"/>
      <c r="H8218" s="74"/>
      <c r="I8218" s="74"/>
      <c r="J8218" s="74"/>
      <c r="K8218" s="74"/>
      <c r="L8218" s="74"/>
      <c r="M8218" s="74"/>
      <c r="N8218" s="74"/>
      <c r="O8218" s="74"/>
      <c r="P8218" s="74"/>
      <c r="Q8218" s="78"/>
      <c r="AR8218">
        <f t="shared" si="519"/>
        <v>0</v>
      </c>
      <c r="AS8218">
        <f t="shared" si="520"/>
        <v>0</v>
      </c>
      <c r="AT8218">
        <f t="shared" si="518"/>
        <v>0</v>
      </c>
    </row>
    <row r="8219" spans="2:46" ht="15.75" customHeight="1">
      <c r="B8219" t="str">
        <f t="shared" si="517"/>
        <v/>
      </c>
      <c r="C8219" s="73"/>
      <c r="D8219" s="73"/>
      <c r="E8219" s="77"/>
      <c r="F8219" s="74"/>
      <c r="G8219" s="73"/>
      <c r="H8219" s="74"/>
      <c r="I8219" s="74"/>
      <c r="J8219" s="74"/>
      <c r="K8219" s="74"/>
      <c r="L8219" s="74"/>
      <c r="M8219" s="74"/>
      <c r="N8219" s="74"/>
      <c r="O8219" s="74"/>
      <c r="P8219" s="74"/>
      <c r="Q8219" s="78"/>
      <c r="AR8219">
        <f t="shared" si="519"/>
        <v>0</v>
      </c>
      <c r="AS8219">
        <f t="shared" si="520"/>
        <v>0</v>
      </c>
      <c r="AT8219">
        <f t="shared" si="518"/>
        <v>0</v>
      </c>
    </row>
    <row r="8220" spans="2:46" ht="15.75" customHeight="1">
      <c r="B8220" t="str">
        <f t="shared" si="517"/>
        <v/>
      </c>
      <c r="C8220" s="73"/>
      <c r="D8220" s="73"/>
      <c r="E8220" s="77"/>
      <c r="F8220" s="74"/>
      <c r="G8220" s="73"/>
      <c r="H8220" s="74"/>
      <c r="I8220" s="74"/>
      <c r="J8220" s="74"/>
      <c r="K8220" s="74"/>
      <c r="L8220" s="74"/>
      <c r="M8220" s="74"/>
      <c r="N8220" s="74"/>
      <c r="O8220" s="74"/>
      <c r="P8220" s="74"/>
      <c r="Q8220" s="78"/>
      <c r="AR8220">
        <f t="shared" si="519"/>
        <v>0</v>
      </c>
      <c r="AS8220">
        <f t="shared" si="520"/>
        <v>0</v>
      </c>
      <c r="AT8220">
        <f t="shared" si="518"/>
        <v>0</v>
      </c>
    </row>
    <row r="8221" spans="2:46" ht="15.75" customHeight="1">
      <c r="B8221" t="str">
        <f t="shared" si="517"/>
        <v/>
      </c>
      <c r="C8221" s="73"/>
      <c r="D8221" s="73"/>
      <c r="E8221" s="77"/>
      <c r="F8221" s="74"/>
      <c r="G8221" s="73"/>
      <c r="H8221" s="74"/>
      <c r="I8221" s="74"/>
      <c r="J8221" s="74"/>
      <c r="K8221" s="74"/>
      <c r="L8221" s="74"/>
      <c r="M8221" s="74"/>
      <c r="N8221" s="74"/>
      <c r="O8221" s="74"/>
      <c r="P8221" s="74"/>
      <c r="Q8221" s="78"/>
      <c r="AR8221">
        <f t="shared" si="519"/>
        <v>0</v>
      </c>
      <c r="AS8221">
        <f t="shared" si="520"/>
        <v>0</v>
      </c>
      <c r="AT8221">
        <f t="shared" si="518"/>
        <v>0</v>
      </c>
    </row>
    <row r="8222" spans="2:46" ht="15.75" customHeight="1">
      <c r="B8222" t="str">
        <f t="shared" si="517"/>
        <v/>
      </c>
      <c r="C8222" s="73"/>
      <c r="D8222" s="73"/>
      <c r="E8222" s="77"/>
      <c r="F8222" s="74"/>
      <c r="G8222" s="73"/>
      <c r="H8222" s="74"/>
      <c r="I8222" s="74"/>
      <c r="J8222" s="74"/>
      <c r="K8222" s="74"/>
      <c r="L8222" s="74"/>
      <c r="M8222" s="74"/>
      <c r="N8222" s="74"/>
      <c r="O8222" s="74"/>
      <c r="P8222" s="74"/>
      <c r="Q8222" s="78"/>
      <c r="AR8222">
        <f t="shared" si="519"/>
        <v>0</v>
      </c>
      <c r="AS8222">
        <f t="shared" si="520"/>
        <v>0</v>
      </c>
      <c r="AT8222">
        <f t="shared" si="518"/>
        <v>0</v>
      </c>
    </row>
    <row r="8223" spans="2:46" ht="15.75" customHeight="1">
      <c r="B8223" t="str">
        <f t="shared" si="517"/>
        <v/>
      </c>
      <c r="C8223" s="73"/>
      <c r="D8223" s="73"/>
      <c r="E8223" s="77"/>
      <c r="F8223" s="74"/>
      <c r="G8223" s="73"/>
      <c r="H8223" s="74"/>
      <c r="I8223" s="74"/>
      <c r="J8223" s="74"/>
      <c r="K8223" s="74"/>
      <c r="L8223" s="74"/>
      <c r="M8223" s="74"/>
      <c r="N8223" s="74"/>
      <c r="O8223" s="74"/>
      <c r="P8223" s="74"/>
      <c r="Q8223" s="78"/>
      <c r="AR8223">
        <f t="shared" si="519"/>
        <v>0</v>
      </c>
      <c r="AS8223">
        <f t="shared" si="520"/>
        <v>0</v>
      </c>
      <c r="AT8223">
        <f t="shared" si="518"/>
        <v>0</v>
      </c>
    </row>
    <row r="8224" spans="2:46" ht="15.75" customHeight="1">
      <c r="B8224" t="str">
        <f t="shared" si="517"/>
        <v/>
      </c>
      <c r="C8224" s="73"/>
      <c r="D8224" s="73"/>
      <c r="E8224" s="77"/>
      <c r="F8224" s="74"/>
      <c r="G8224" s="73"/>
      <c r="H8224" s="74"/>
      <c r="I8224" s="74"/>
      <c r="J8224" s="74"/>
      <c r="K8224" s="74"/>
      <c r="L8224" s="74"/>
      <c r="M8224" s="74"/>
      <c r="N8224" s="74"/>
      <c r="O8224" s="74"/>
      <c r="P8224" s="74"/>
      <c r="Q8224" s="78"/>
      <c r="AR8224">
        <f t="shared" si="519"/>
        <v>0</v>
      </c>
      <c r="AS8224">
        <f t="shared" si="520"/>
        <v>0</v>
      </c>
      <c r="AT8224">
        <f t="shared" si="518"/>
        <v>0</v>
      </c>
    </row>
    <row r="8225" spans="2:46" ht="15.75" customHeight="1">
      <c r="B8225" t="str">
        <f t="shared" si="517"/>
        <v/>
      </c>
      <c r="C8225" s="73"/>
      <c r="D8225" s="73"/>
      <c r="E8225" s="77"/>
      <c r="F8225" s="74"/>
      <c r="G8225" s="73"/>
      <c r="H8225" s="74"/>
      <c r="I8225" s="74"/>
      <c r="J8225" s="74"/>
      <c r="K8225" s="74"/>
      <c r="L8225" s="74"/>
      <c r="M8225" s="74"/>
      <c r="N8225" s="74"/>
      <c r="O8225" s="74"/>
      <c r="P8225" s="74"/>
      <c r="Q8225" s="78"/>
      <c r="AR8225">
        <f t="shared" si="519"/>
        <v>0</v>
      </c>
      <c r="AS8225">
        <f t="shared" si="520"/>
        <v>0</v>
      </c>
      <c r="AT8225">
        <f t="shared" si="518"/>
        <v>0</v>
      </c>
    </row>
    <row r="8226" spans="2:46" ht="15.75" customHeight="1">
      <c r="B8226" t="str">
        <f t="shared" si="517"/>
        <v/>
      </c>
      <c r="C8226" s="73"/>
      <c r="D8226" s="73"/>
      <c r="E8226" s="77"/>
      <c r="F8226" s="74"/>
      <c r="G8226" s="73"/>
      <c r="H8226" s="74"/>
      <c r="I8226" s="74"/>
      <c r="J8226" s="74"/>
      <c r="K8226" s="74"/>
      <c r="L8226" s="74"/>
      <c r="M8226" s="74"/>
      <c r="N8226" s="74"/>
      <c r="O8226" s="74"/>
      <c r="P8226" s="74"/>
      <c r="Q8226" s="78"/>
      <c r="AR8226">
        <f t="shared" si="519"/>
        <v>0</v>
      </c>
      <c r="AS8226">
        <f t="shared" si="520"/>
        <v>0</v>
      </c>
      <c r="AT8226">
        <f t="shared" si="518"/>
        <v>0</v>
      </c>
    </row>
    <row r="8227" spans="2:46" ht="15.75" customHeight="1">
      <c r="B8227" t="str">
        <f t="shared" si="517"/>
        <v/>
      </c>
      <c r="C8227" s="73"/>
      <c r="D8227" s="73"/>
      <c r="E8227" s="77"/>
      <c r="F8227" s="74"/>
      <c r="G8227" s="73"/>
      <c r="H8227" s="74"/>
      <c r="I8227" s="74"/>
      <c r="J8227" s="74"/>
      <c r="K8227" s="74"/>
      <c r="L8227" s="74"/>
      <c r="M8227" s="74"/>
      <c r="N8227" s="74"/>
      <c r="O8227" s="74"/>
      <c r="P8227" s="74"/>
      <c r="Q8227" s="78"/>
      <c r="AR8227">
        <f t="shared" si="519"/>
        <v>0</v>
      </c>
      <c r="AS8227">
        <f t="shared" si="520"/>
        <v>0</v>
      </c>
      <c r="AT8227">
        <f t="shared" si="518"/>
        <v>0</v>
      </c>
    </row>
    <row r="8228" spans="2:46" ht="15.75" customHeight="1">
      <c r="B8228" t="str">
        <f t="shared" si="517"/>
        <v/>
      </c>
      <c r="C8228" s="73"/>
      <c r="D8228" s="73"/>
      <c r="E8228" s="77"/>
      <c r="F8228" s="74"/>
      <c r="G8228" s="73"/>
      <c r="H8228" s="74"/>
      <c r="I8228" s="74"/>
      <c r="J8228" s="74"/>
      <c r="K8228" s="74"/>
      <c r="L8228" s="74"/>
      <c r="M8228" s="74"/>
      <c r="N8228" s="74"/>
      <c r="O8228" s="74"/>
      <c r="P8228" s="74"/>
      <c r="Q8228" s="78"/>
      <c r="AR8228">
        <f t="shared" si="519"/>
        <v>0</v>
      </c>
      <c r="AS8228">
        <f t="shared" si="520"/>
        <v>0</v>
      </c>
      <c r="AT8228">
        <f t="shared" si="518"/>
        <v>0</v>
      </c>
    </row>
    <row r="8229" spans="2:46" ht="15.75" customHeight="1">
      <c r="B8229" t="str">
        <f t="shared" si="517"/>
        <v/>
      </c>
      <c r="C8229" s="73"/>
      <c r="D8229" s="73"/>
      <c r="E8229" s="77"/>
      <c r="F8229" s="74"/>
      <c r="G8229" s="73"/>
      <c r="H8229" s="74"/>
      <c r="I8229" s="74"/>
      <c r="J8229" s="74"/>
      <c r="K8229" s="74"/>
      <c r="L8229" s="74"/>
      <c r="M8229" s="74"/>
      <c r="N8229" s="74"/>
      <c r="O8229" s="74"/>
      <c r="P8229" s="74"/>
      <c r="Q8229" s="78"/>
      <c r="AR8229">
        <f t="shared" si="519"/>
        <v>0</v>
      </c>
      <c r="AS8229">
        <f t="shared" si="520"/>
        <v>0</v>
      </c>
      <c r="AT8229">
        <f t="shared" si="518"/>
        <v>0</v>
      </c>
    </row>
    <row r="8230" spans="2:46" ht="15.75" customHeight="1">
      <c r="B8230" t="str">
        <f t="shared" si="517"/>
        <v/>
      </c>
      <c r="C8230" s="73"/>
      <c r="D8230" s="73"/>
      <c r="E8230" s="77"/>
      <c r="F8230" s="74"/>
      <c r="G8230" s="73"/>
      <c r="H8230" s="74"/>
      <c r="I8230" s="74"/>
      <c r="J8230" s="74"/>
      <c r="K8230" s="74"/>
      <c r="L8230" s="74"/>
      <c r="M8230" s="74"/>
      <c r="N8230" s="74"/>
      <c r="O8230" s="74"/>
      <c r="P8230" s="74"/>
      <c r="Q8230" s="78"/>
      <c r="AR8230">
        <f t="shared" si="519"/>
        <v>0</v>
      </c>
      <c r="AS8230">
        <f t="shared" si="520"/>
        <v>0</v>
      </c>
      <c r="AT8230">
        <f t="shared" si="518"/>
        <v>0</v>
      </c>
    </row>
    <row r="8231" spans="2:46" ht="15.75" customHeight="1">
      <c r="B8231" t="str">
        <f t="shared" si="517"/>
        <v/>
      </c>
      <c r="C8231" s="73"/>
      <c r="D8231" s="73"/>
      <c r="E8231" s="77"/>
      <c r="F8231" s="74"/>
      <c r="G8231" s="73"/>
      <c r="H8231" s="74"/>
      <c r="I8231" s="74"/>
      <c r="J8231" s="74"/>
      <c r="K8231" s="74"/>
      <c r="L8231" s="74"/>
      <c r="M8231" s="74"/>
      <c r="N8231" s="74"/>
      <c r="O8231" s="74"/>
      <c r="P8231" s="74"/>
      <c r="Q8231" s="78"/>
      <c r="AR8231">
        <f t="shared" si="519"/>
        <v>0</v>
      </c>
      <c r="AS8231">
        <f t="shared" si="520"/>
        <v>0</v>
      </c>
      <c r="AT8231">
        <f t="shared" si="518"/>
        <v>0</v>
      </c>
    </row>
    <row r="8232" spans="2:46" ht="15.75" customHeight="1">
      <c r="B8232" t="str">
        <f t="shared" si="517"/>
        <v/>
      </c>
      <c r="C8232" s="73"/>
      <c r="D8232" s="73"/>
      <c r="E8232" s="77"/>
      <c r="F8232" s="74"/>
      <c r="G8232" s="73"/>
      <c r="H8232" s="74"/>
      <c r="I8232" s="74"/>
      <c r="J8232" s="74"/>
      <c r="K8232" s="74"/>
      <c r="L8232" s="74"/>
      <c r="M8232" s="74"/>
      <c r="N8232" s="74"/>
      <c r="O8232" s="74"/>
      <c r="P8232" s="74"/>
      <c r="Q8232" s="78"/>
      <c r="AR8232">
        <f t="shared" si="519"/>
        <v>0</v>
      </c>
      <c r="AS8232">
        <f t="shared" si="520"/>
        <v>0</v>
      </c>
      <c r="AT8232">
        <f t="shared" si="518"/>
        <v>0</v>
      </c>
    </row>
    <row r="8233" spans="2:46" ht="15.75" customHeight="1">
      <c r="B8233" t="str">
        <f t="shared" si="517"/>
        <v/>
      </c>
      <c r="C8233" s="73"/>
      <c r="D8233" s="73"/>
      <c r="E8233" s="77"/>
      <c r="F8233" s="74"/>
      <c r="G8233" s="73"/>
      <c r="H8233" s="74"/>
      <c r="I8233" s="74"/>
      <c r="J8233" s="74"/>
      <c r="K8233" s="74"/>
      <c r="L8233" s="74"/>
      <c r="M8233" s="74"/>
      <c r="N8233" s="74"/>
      <c r="O8233" s="74"/>
      <c r="P8233" s="74"/>
      <c r="Q8233" s="78"/>
      <c r="AR8233">
        <f t="shared" si="519"/>
        <v>0</v>
      </c>
      <c r="AS8233">
        <f t="shared" si="520"/>
        <v>0</v>
      </c>
      <c r="AT8233">
        <f t="shared" si="518"/>
        <v>0</v>
      </c>
    </row>
    <row r="8234" spans="2:46" ht="15.75" customHeight="1">
      <c r="B8234" t="str">
        <f t="shared" si="517"/>
        <v/>
      </c>
      <c r="C8234" s="73"/>
      <c r="D8234" s="73"/>
      <c r="E8234" s="77"/>
      <c r="F8234" s="74"/>
      <c r="G8234" s="73"/>
      <c r="H8234" s="74"/>
      <c r="I8234" s="74"/>
      <c r="J8234" s="74"/>
      <c r="K8234" s="74"/>
      <c r="L8234" s="74"/>
      <c r="M8234" s="74"/>
      <c r="N8234" s="74"/>
      <c r="O8234" s="74"/>
      <c r="P8234" s="74"/>
      <c r="Q8234" s="78"/>
      <c r="AR8234">
        <f t="shared" si="519"/>
        <v>0</v>
      </c>
      <c r="AS8234">
        <f t="shared" si="520"/>
        <v>0</v>
      </c>
      <c r="AT8234">
        <f t="shared" si="518"/>
        <v>0</v>
      </c>
    </row>
    <row r="8235" spans="2:46" ht="15.75" customHeight="1">
      <c r="B8235" t="str">
        <f t="shared" si="517"/>
        <v/>
      </c>
      <c r="C8235" s="73"/>
      <c r="D8235" s="73"/>
      <c r="E8235" s="77"/>
      <c r="F8235" s="74"/>
      <c r="G8235" s="73"/>
      <c r="H8235" s="74"/>
      <c r="I8235" s="74"/>
      <c r="J8235" s="74"/>
      <c r="K8235" s="74"/>
      <c r="L8235" s="74"/>
      <c r="M8235" s="74"/>
      <c r="N8235" s="74"/>
      <c r="O8235" s="74"/>
      <c r="P8235" s="74"/>
      <c r="Q8235" s="78"/>
      <c r="AR8235">
        <f t="shared" si="519"/>
        <v>0</v>
      </c>
      <c r="AS8235">
        <f t="shared" si="520"/>
        <v>0</v>
      </c>
      <c r="AT8235">
        <f t="shared" si="518"/>
        <v>0</v>
      </c>
    </row>
    <row r="8236" spans="2:46" ht="15.75" customHeight="1">
      <c r="B8236" t="str">
        <f t="shared" si="517"/>
        <v/>
      </c>
      <c r="C8236" s="73"/>
      <c r="D8236" s="73"/>
      <c r="E8236" s="77"/>
      <c r="F8236" s="74"/>
      <c r="G8236" s="73"/>
      <c r="H8236" s="74"/>
      <c r="I8236" s="74"/>
      <c r="J8236" s="74"/>
      <c r="K8236" s="74"/>
      <c r="L8236" s="74"/>
      <c r="M8236" s="74"/>
      <c r="N8236" s="74"/>
      <c r="O8236" s="74"/>
      <c r="P8236" s="74"/>
      <c r="Q8236" s="78"/>
      <c r="AR8236">
        <f t="shared" si="519"/>
        <v>0</v>
      </c>
      <c r="AS8236">
        <f t="shared" si="520"/>
        <v>0</v>
      </c>
      <c r="AT8236">
        <f t="shared" si="518"/>
        <v>0</v>
      </c>
    </row>
    <row r="8237" spans="2:46" ht="15.75" customHeight="1">
      <c r="B8237" t="str">
        <f t="shared" si="517"/>
        <v/>
      </c>
      <c r="C8237" s="73"/>
      <c r="D8237" s="73"/>
      <c r="E8237" s="77"/>
      <c r="F8237" s="74"/>
      <c r="G8237" s="73"/>
      <c r="H8237" s="74"/>
      <c r="I8237" s="74"/>
      <c r="J8237" s="74"/>
      <c r="K8237" s="74"/>
      <c r="L8237" s="74"/>
      <c r="M8237" s="74"/>
      <c r="N8237" s="74"/>
      <c r="O8237" s="74"/>
      <c r="P8237" s="74"/>
      <c r="Q8237" s="78"/>
      <c r="AR8237">
        <f t="shared" si="519"/>
        <v>0</v>
      </c>
      <c r="AS8237">
        <f t="shared" si="520"/>
        <v>0</v>
      </c>
      <c r="AT8237">
        <f t="shared" si="518"/>
        <v>0</v>
      </c>
    </row>
    <row r="8238" spans="2:46" ht="15.75" customHeight="1">
      <c r="B8238" t="str">
        <f t="shared" si="517"/>
        <v/>
      </c>
      <c r="C8238" s="73"/>
      <c r="D8238" s="73"/>
      <c r="E8238" s="77"/>
      <c r="F8238" s="74"/>
      <c r="G8238" s="73"/>
      <c r="H8238" s="74"/>
      <c r="I8238" s="74"/>
      <c r="J8238" s="74"/>
      <c r="K8238" s="74"/>
      <c r="L8238" s="74"/>
      <c r="M8238" s="74"/>
      <c r="N8238" s="74"/>
      <c r="O8238" s="74"/>
      <c r="P8238" s="74"/>
      <c r="Q8238" s="78"/>
      <c r="AR8238">
        <f t="shared" si="519"/>
        <v>0</v>
      </c>
      <c r="AS8238">
        <f t="shared" si="520"/>
        <v>0</v>
      </c>
      <c r="AT8238">
        <f t="shared" si="518"/>
        <v>0</v>
      </c>
    </row>
    <row r="8239" spans="2:46" ht="15.75" customHeight="1">
      <c r="B8239" t="str">
        <f t="shared" si="517"/>
        <v/>
      </c>
      <c r="C8239" s="73"/>
      <c r="D8239" s="73"/>
      <c r="E8239" s="77"/>
      <c r="F8239" s="74"/>
      <c r="G8239" s="73"/>
      <c r="H8239" s="74"/>
      <c r="I8239" s="74"/>
      <c r="J8239" s="74"/>
      <c r="K8239" s="74"/>
      <c r="L8239" s="74"/>
      <c r="M8239" s="74"/>
      <c r="N8239" s="74"/>
      <c r="O8239" s="74"/>
      <c r="P8239" s="74"/>
      <c r="Q8239" s="78"/>
      <c r="AR8239">
        <f t="shared" si="519"/>
        <v>0</v>
      </c>
      <c r="AS8239">
        <f t="shared" si="520"/>
        <v>0</v>
      </c>
      <c r="AT8239">
        <f t="shared" si="518"/>
        <v>0</v>
      </c>
    </row>
    <row r="8240" spans="2:46" ht="15.75" customHeight="1">
      <c r="B8240" t="str">
        <f t="shared" si="517"/>
        <v/>
      </c>
      <c r="C8240" s="73"/>
      <c r="D8240" s="73"/>
      <c r="E8240" s="77"/>
      <c r="F8240" s="74"/>
      <c r="G8240" s="73"/>
      <c r="H8240" s="74"/>
      <c r="I8240" s="74"/>
      <c r="J8240" s="74"/>
      <c r="K8240" s="74"/>
      <c r="L8240" s="74"/>
      <c r="M8240" s="74"/>
      <c r="N8240" s="74"/>
      <c r="O8240" s="74"/>
      <c r="P8240" s="74"/>
      <c r="Q8240" s="78"/>
      <c r="AR8240">
        <f t="shared" si="519"/>
        <v>0</v>
      </c>
      <c r="AS8240">
        <f t="shared" si="520"/>
        <v>0</v>
      </c>
      <c r="AT8240">
        <f t="shared" si="518"/>
        <v>0</v>
      </c>
    </row>
    <row r="8241" spans="2:46" ht="15.75" customHeight="1">
      <c r="B8241" t="str">
        <f t="shared" si="517"/>
        <v/>
      </c>
      <c r="C8241" s="73"/>
      <c r="D8241" s="73"/>
      <c r="E8241" s="77"/>
      <c r="F8241" s="74"/>
      <c r="G8241" s="73"/>
      <c r="H8241" s="74"/>
      <c r="I8241" s="74"/>
      <c r="J8241" s="74"/>
      <c r="K8241" s="74"/>
      <c r="L8241" s="74"/>
      <c r="M8241" s="74"/>
      <c r="N8241" s="74"/>
      <c r="O8241" s="74"/>
      <c r="P8241" s="74"/>
      <c r="Q8241" s="78"/>
      <c r="AR8241">
        <f t="shared" si="519"/>
        <v>0</v>
      </c>
      <c r="AS8241">
        <f t="shared" si="520"/>
        <v>0</v>
      </c>
      <c r="AT8241">
        <f t="shared" si="518"/>
        <v>0</v>
      </c>
    </row>
    <row r="8242" spans="2:46" ht="15.75" customHeight="1">
      <c r="B8242" t="str">
        <f t="shared" si="517"/>
        <v/>
      </c>
      <c r="C8242" s="73"/>
      <c r="D8242" s="73"/>
      <c r="E8242" s="77"/>
      <c r="F8242" s="74"/>
      <c r="G8242" s="73"/>
      <c r="H8242" s="74"/>
      <c r="I8242" s="74"/>
      <c r="J8242" s="74"/>
      <c r="K8242" s="74"/>
      <c r="L8242" s="74"/>
      <c r="M8242" s="74"/>
      <c r="N8242" s="74"/>
      <c r="O8242" s="74"/>
      <c r="P8242" s="74"/>
      <c r="Q8242" s="78"/>
      <c r="AR8242">
        <f t="shared" si="519"/>
        <v>0</v>
      </c>
      <c r="AS8242">
        <f t="shared" si="520"/>
        <v>0</v>
      </c>
      <c r="AT8242">
        <f t="shared" si="518"/>
        <v>0</v>
      </c>
    </row>
    <row r="8243" spans="2:46" ht="15.75" customHeight="1">
      <c r="B8243" t="str">
        <f t="shared" si="517"/>
        <v/>
      </c>
      <c r="C8243" s="73"/>
      <c r="D8243" s="73"/>
      <c r="E8243" s="77"/>
      <c r="F8243" s="74"/>
      <c r="G8243" s="73"/>
      <c r="H8243" s="74"/>
      <c r="I8243" s="74"/>
      <c r="J8243" s="74"/>
      <c r="K8243" s="74"/>
      <c r="L8243" s="74"/>
      <c r="M8243" s="74"/>
      <c r="N8243" s="74"/>
      <c r="O8243" s="74"/>
      <c r="P8243" s="74"/>
      <c r="Q8243" s="78"/>
      <c r="AR8243">
        <f t="shared" si="519"/>
        <v>0</v>
      </c>
      <c r="AS8243">
        <f t="shared" si="520"/>
        <v>0</v>
      </c>
      <c r="AT8243">
        <f t="shared" si="518"/>
        <v>0</v>
      </c>
    </row>
    <row r="8244" spans="2:46" ht="15.75" customHeight="1">
      <c r="B8244" t="str">
        <f t="shared" si="517"/>
        <v/>
      </c>
      <c r="C8244" s="73"/>
      <c r="D8244" s="73"/>
      <c r="E8244" s="77"/>
      <c r="F8244" s="74"/>
      <c r="G8244" s="73"/>
      <c r="H8244" s="74"/>
      <c r="I8244" s="74"/>
      <c r="J8244" s="74"/>
      <c r="K8244" s="74"/>
      <c r="L8244" s="74"/>
      <c r="M8244" s="74"/>
      <c r="N8244" s="74"/>
      <c r="O8244" s="74"/>
      <c r="P8244" s="74"/>
      <c r="Q8244" s="78"/>
      <c r="AR8244">
        <f t="shared" si="519"/>
        <v>0</v>
      </c>
      <c r="AS8244">
        <f t="shared" si="520"/>
        <v>0</v>
      </c>
      <c r="AT8244">
        <f t="shared" si="518"/>
        <v>0</v>
      </c>
    </row>
    <row r="8245" spans="2:46" ht="15.75" customHeight="1">
      <c r="B8245" t="str">
        <f t="shared" si="517"/>
        <v/>
      </c>
      <c r="C8245" s="73"/>
      <c r="D8245" s="73"/>
      <c r="E8245" s="77"/>
      <c r="F8245" s="74"/>
      <c r="G8245" s="73"/>
      <c r="H8245" s="74"/>
      <c r="I8245" s="74"/>
      <c r="J8245" s="74"/>
      <c r="K8245" s="74"/>
      <c r="L8245" s="74"/>
      <c r="M8245" s="74"/>
      <c r="N8245" s="74"/>
      <c r="O8245" s="74"/>
      <c r="P8245" s="74"/>
      <c r="Q8245" s="78"/>
      <c r="AR8245">
        <f t="shared" si="519"/>
        <v>0</v>
      </c>
      <c r="AS8245">
        <f t="shared" si="520"/>
        <v>0</v>
      </c>
      <c r="AT8245">
        <f t="shared" si="518"/>
        <v>0</v>
      </c>
    </row>
    <row r="8246" spans="2:46" ht="15.75" customHeight="1">
      <c r="B8246" t="str">
        <f t="shared" si="517"/>
        <v/>
      </c>
      <c r="C8246" s="73"/>
      <c r="D8246" s="73"/>
      <c r="E8246" s="77"/>
      <c r="F8246" s="74"/>
      <c r="G8246" s="73"/>
      <c r="H8246" s="74"/>
      <c r="I8246" s="74"/>
      <c r="J8246" s="74"/>
      <c r="K8246" s="74"/>
      <c r="L8246" s="74"/>
      <c r="M8246" s="74"/>
      <c r="N8246" s="74"/>
      <c r="O8246" s="74"/>
      <c r="P8246" s="74"/>
      <c r="Q8246" s="78"/>
      <c r="AR8246">
        <f t="shared" si="519"/>
        <v>0</v>
      </c>
      <c r="AS8246">
        <f t="shared" si="520"/>
        <v>0</v>
      </c>
      <c r="AT8246">
        <f t="shared" si="518"/>
        <v>0</v>
      </c>
    </row>
    <row r="8247" spans="2:46" ht="15.75" customHeight="1">
      <c r="B8247" t="str">
        <f t="shared" si="517"/>
        <v/>
      </c>
      <c r="C8247" s="73"/>
      <c r="D8247" s="73"/>
      <c r="E8247" s="77"/>
      <c r="F8247" s="74"/>
      <c r="G8247" s="73"/>
      <c r="H8247" s="74"/>
      <c r="I8247" s="74"/>
      <c r="J8247" s="74"/>
      <c r="K8247" s="74"/>
      <c r="L8247" s="74"/>
      <c r="M8247" s="74"/>
      <c r="N8247" s="74"/>
      <c r="O8247" s="74"/>
      <c r="P8247" s="74"/>
      <c r="Q8247" s="78"/>
      <c r="AR8247">
        <f t="shared" si="519"/>
        <v>0</v>
      </c>
      <c r="AS8247">
        <f t="shared" si="520"/>
        <v>0</v>
      </c>
      <c r="AT8247">
        <f t="shared" si="518"/>
        <v>0</v>
      </c>
    </row>
    <row r="8248" spans="2:46" ht="15.75" customHeight="1">
      <c r="B8248" t="str">
        <f t="shared" si="517"/>
        <v/>
      </c>
      <c r="C8248" s="73"/>
      <c r="D8248" s="73"/>
      <c r="E8248" s="77"/>
      <c r="F8248" s="74"/>
      <c r="G8248" s="73"/>
      <c r="H8248" s="74"/>
      <c r="I8248" s="74"/>
      <c r="J8248" s="74"/>
      <c r="K8248" s="74"/>
      <c r="L8248" s="74"/>
      <c r="M8248" s="74"/>
      <c r="N8248" s="74"/>
      <c r="O8248" s="74"/>
      <c r="P8248" s="74"/>
      <c r="Q8248" s="78"/>
      <c r="AR8248">
        <f t="shared" si="519"/>
        <v>0</v>
      </c>
      <c r="AS8248">
        <f t="shared" si="520"/>
        <v>0</v>
      </c>
      <c r="AT8248">
        <f t="shared" si="518"/>
        <v>0</v>
      </c>
    </row>
    <row r="8249" spans="2:46" ht="15.75" customHeight="1">
      <c r="B8249" t="str">
        <f t="shared" si="517"/>
        <v/>
      </c>
      <c r="C8249" s="73"/>
      <c r="D8249" s="73"/>
      <c r="E8249" s="77"/>
      <c r="F8249" s="74"/>
      <c r="G8249" s="73"/>
      <c r="H8249" s="74"/>
      <c r="I8249" s="74"/>
      <c r="J8249" s="74"/>
      <c r="K8249" s="74"/>
      <c r="L8249" s="74"/>
      <c r="M8249" s="74"/>
      <c r="N8249" s="74"/>
      <c r="O8249" s="74"/>
      <c r="P8249" s="74"/>
      <c r="Q8249" s="78"/>
      <c r="AR8249">
        <f t="shared" si="519"/>
        <v>0</v>
      </c>
      <c r="AS8249">
        <f t="shared" si="520"/>
        <v>0</v>
      </c>
      <c r="AT8249">
        <f t="shared" si="518"/>
        <v>0</v>
      </c>
    </row>
    <row r="8250" spans="2:46" ht="15.75" customHeight="1">
      <c r="B8250" t="str">
        <f t="shared" si="517"/>
        <v/>
      </c>
      <c r="C8250" s="73"/>
      <c r="D8250" s="73"/>
      <c r="E8250" s="77"/>
      <c r="F8250" s="74"/>
      <c r="G8250" s="73"/>
      <c r="H8250" s="74"/>
      <c r="I8250" s="74"/>
      <c r="J8250" s="74"/>
      <c r="K8250" s="74"/>
      <c r="L8250" s="74"/>
      <c r="M8250" s="74"/>
      <c r="N8250" s="74"/>
      <c r="O8250" s="74"/>
      <c r="P8250" s="74"/>
      <c r="Q8250" s="78"/>
      <c r="AR8250">
        <f t="shared" si="519"/>
        <v>0</v>
      </c>
      <c r="AS8250">
        <f t="shared" si="520"/>
        <v>0</v>
      </c>
      <c r="AT8250">
        <f t="shared" si="518"/>
        <v>0</v>
      </c>
    </row>
    <row r="8251" spans="2:46" ht="15.75" customHeight="1">
      <c r="B8251" t="str">
        <f t="shared" si="517"/>
        <v/>
      </c>
      <c r="C8251" s="73"/>
      <c r="D8251" s="73"/>
      <c r="E8251" s="77"/>
      <c r="F8251" s="74"/>
      <c r="G8251" s="73"/>
      <c r="H8251" s="74"/>
      <c r="I8251" s="74"/>
      <c r="J8251" s="74"/>
      <c r="K8251" s="74"/>
      <c r="L8251" s="74"/>
      <c r="M8251" s="74"/>
      <c r="N8251" s="74"/>
      <c r="O8251" s="74"/>
      <c r="P8251" s="74"/>
      <c r="Q8251" s="78"/>
      <c r="AR8251">
        <f t="shared" si="519"/>
        <v>0</v>
      </c>
      <c r="AS8251">
        <f t="shared" si="520"/>
        <v>0</v>
      </c>
      <c r="AT8251">
        <f t="shared" si="518"/>
        <v>0</v>
      </c>
    </row>
    <row r="8252" spans="2:46" ht="15.75" customHeight="1">
      <c r="B8252" t="str">
        <f t="shared" si="517"/>
        <v/>
      </c>
      <c r="C8252" s="73"/>
      <c r="D8252" s="73"/>
      <c r="E8252" s="77"/>
      <c r="F8252" s="74"/>
      <c r="G8252" s="73"/>
      <c r="H8252" s="74"/>
      <c r="I8252" s="74"/>
      <c r="J8252" s="74"/>
      <c r="K8252" s="74"/>
      <c r="L8252" s="74"/>
      <c r="M8252" s="74"/>
      <c r="N8252" s="74"/>
      <c r="O8252" s="74"/>
      <c r="P8252" s="74"/>
      <c r="Q8252" s="78"/>
      <c r="AR8252">
        <f t="shared" si="519"/>
        <v>0</v>
      </c>
      <c r="AS8252">
        <f t="shared" si="520"/>
        <v>0</v>
      </c>
      <c r="AT8252">
        <f t="shared" si="518"/>
        <v>0</v>
      </c>
    </row>
    <row r="8253" spans="2:46" ht="15.75" customHeight="1">
      <c r="B8253" t="str">
        <f t="shared" si="517"/>
        <v/>
      </c>
      <c r="C8253" s="73"/>
      <c r="D8253" s="73"/>
      <c r="E8253" s="77"/>
      <c r="F8253" s="74"/>
      <c r="G8253" s="73"/>
      <c r="H8253" s="74"/>
      <c r="I8253" s="74"/>
      <c r="J8253" s="74"/>
      <c r="K8253" s="74"/>
      <c r="L8253" s="74"/>
      <c r="M8253" s="74"/>
      <c r="N8253" s="74"/>
      <c r="O8253" s="74"/>
      <c r="P8253" s="74"/>
      <c r="Q8253" s="78"/>
      <c r="AR8253">
        <f t="shared" si="519"/>
        <v>0</v>
      </c>
      <c r="AS8253">
        <f t="shared" si="520"/>
        <v>0</v>
      </c>
      <c r="AT8253">
        <f t="shared" si="518"/>
        <v>0</v>
      </c>
    </row>
    <row r="8254" spans="2:46" ht="15.75" customHeight="1">
      <c r="B8254" t="str">
        <f t="shared" si="517"/>
        <v/>
      </c>
      <c r="C8254" s="73"/>
      <c r="D8254" s="73"/>
      <c r="E8254" s="77"/>
      <c r="F8254" s="74"/>
      <c r="G8254" s="73"/>
      <c r="H8254" s="74"/>
      <c r="I8254" s="74"/>
      <c r="J8254" s="74"/>
      <c r="K8254" s="74"/>
      <c r="L8254" s="74"/>
      <c r="M8254" s="74"/>
      <c r="N8254" s="74"/>
      <c r="O8254" s="74"/>
      <c r="P8254" s="74"/>
      <c r="Q8254" s="78"/>
      <c r="AR8254">
        <f t="shared" si="519"/>
        <v>0</v>
      </c>
      <c r="AS8254">
        <f t="shared" si="520"/>
        <v>0</v>
      </c>
      <c r="AT8254">
        <f t="shared" si="518"/>
        <v>0</v>
      </c>
    </row>
    <row r="8255" spans="2:46" ht="15.75" customHeight="1">
      <c r="B8255" t="str">
        <f t="shared" si="517"/>
        <v/>
      </c>
      <c r="C8255" s="73"/>
      <c r="D8255" s="73"/>
      <c r="E8255" s="77"/>
      <c r="F8255" s="74"/>
      <c r="G8255" s="73"/>
      <c r="H8255" s="74"/>
      <c r="I8255" s="74"/>
      <c r="J8255" s="74"/>
      <c r="K8255" s="74"/>
      <c r="L8255" s="74"/>
      <c r="M8255" s="74"/>
      <c r="N8255" s="74"/>
      <c r="O8255" s="74"/>
      <c r="P8255" s="74"/>
      <c r="Q8255" s="78"/>
      <c r="AR8255">
        <f t="shared" si="519"/>
        <v>0</v>
      </c>
      <c r="AS8255">
        <f t="shared" si="520"/>
        <v>0</v>
      </c>
      <c r="AT8255">
        <f t="shared" si="518"/>
        <v>0</v>
      </c>
    </row>
    <row r="8256" spans="2:46" ht="15.75" customHeight="1">
      <c r="B8256" t="str">
        <f t="shared" si="517"/>
        <v/>
      </c>
      <c r="C8256" s="73"/>
      <c r="D8256" s="73"/>
      <c r="E8256" s="77"/>
      <c r="F8256" s="74"/>
      <c r="G8256" s="73"/>
      <c r="H8256" s="74"/>
      <c r="I8256" s="74"/>
      <c r="J8256" s="74"/>
      <c r="K8256" s="74"/>
      <c r="L8256" s="74"/>
      <c r="M8256" s="74"/>
      <c r="N8256" s="74"/>
      <c r="O8256" s="74"/>
      <c r="P8256" s="74"/>
      <c r="Q8256" s="78"/>
      <c r="AR8256">
        <f t="shared" si="519"/>
        <v>0</v>
      </c>
      <c r="AS8256">
        <f t="shared" si="520"/>
        <v>0</v>
      </c>
      <c r="AT8256">
        <f t="shared" si="518"/>
        <v>0</v>
      </c>
    </row>
    <row r="8257" spans="2:46" ht="15.75" customHeight="1">
      <c r="B8257" t="str">
        <f t="shared" si="517"/>
        <v/>
      </c>
      <c r="C8257" s="73"/>
      <c r="D8257" s="73"/>
      <c r="E8257" s="77"/>
      <c r="F8257" s="74"/>
      <c r="G8257" s="73"/>
      <c r="H8257" s="74"/>
      <c r="I8257" s="74"/>
      <c r="J8257" s="74"/>
      <c r="K8257" s="74"/>
      <c r="L8257" s="74"/>
      <c r="M8257" s="74"/>
      <c r="N8257" s="74"/>
      <c r="O8257" s="74"/>
      <c r="P8257" s="74"/>
      <c r="Q8257" s="78"/>
      <c r="AR8257">
        <f t="shared" si="519"/>
        <v>0</v>
      </c>
      <c r="AS8257">
        <f t="shared" si="520"/>
        <v>0</v>
      </c>
      <c r="AT8257">
        <f t="shared" si="518"/>
        <v>0</v>
      </c>
    </row>
    <row r="8258" spans="2:46" ht="15.75" customHeight="1">
      <c r="B8258" t="str">
        <f t="shared" ref="B8258:B8321" si="521">D8258&amp;Q8258&amp;E8258</f>
        <v/>
      </c>
      <c r="C8258" s="73"/>
      <c r="D8258" s="73"/>
      <c r="E8258" s="77"/>
      <c r="F8258" s="74"/>
      <c r="G8258" s="73"/>
      <c r="H8258" s="74"/>
      <c r="I8258" s="74"/>
      <c r="J8258" s="74"/>
      <c r="K8258" s="74"/>
      <c r="L8258" s="74"/>
      <c r="M8258" s="74"/>
      <c r="N8258" s="74"/>
      <c r="O8258" s="74"/>
      <c r="P8258" s="74"/>
      <c r="Q8258" s="78"/>
      <c r="AR8258">
        <f t="shared" si="519"/>
        <v>0</v>
      </c>
      <c r="AS8258">
        <f t="shared" si="520"/>
        <v>0</v>
      </c>
      <c r="AT8258">
        <f t="shared" ref="AT8258:AT8321" si="522">AR8258-AS8258</f>
        <v>0</v>
      </c>
    </row>
    <row r="8259" spans="2:46" ht="15.75" customHeight="1">
      <c r="B8259" t="str">
        <f t="shared" si="521"/>
        <v/>
      </c>
      <c r="C8259" s="73"/>
      <c r="D8259" s="73"/>
      <c r="E8259" s="77"/>
      <c r="F8259" s="74"/>
      <c r="G8259" s="73"/>
      <c r="H8259" s="74"/>
      <c r="I8259" s="74"/>
      <c r="J8259" s="74"/>
      <c r="K8259" s="74"/>
      <c r="L8259" s="74"/>
      <c r="M8259" s="74"/>
      <c r="N8259" s="74"/>
      <c r="O8259" s="74"/>
      <c r="P8259" s="74"/>
      <c r="Q8259" s="78"/>
      <c r="AR8259">
        <f t="shared" si="519"/>
        <v>0</v>
      </c>
      <c r="AS8259">
        <f t="shared" si="520"/>
        <v>0</v>
      </c>
      <c r="AT8259">
        <f t="shared" si="522"/>
        <v>0</v>
      </c>
    </row>
    <row r="8260" spans="2:46" ht="15.75" customHeight="1">
      <c r="B8260" t="str">
        <f t="shared" si="521"/>
        <v/>
      </c>
      <c r="C8260" s="73"/>
      <c r="D8260" s="73"/>
      <c r="E8260" s="77"/>
      <c r="F8260" s="74"/>
      <c r="G8260" s="73"/>
      <c r="H8260" s="74"/>
      <c r="I8260" s="74"/>
      <c r="J8260" s="74"/>
      <c r="K8260" s="74"/>
      <c r="L8260" s="74"/>
      <c r="M8260" s="74"/>
      <c r="N8260" s="74"/>
      <c r="O8260" s="74"/>
      <c r="P8260" s="74"/>
      <c r="Q8260" s="78"/>
      <c r="AR8260">
        <f t="shared" si="519"/>
        <v>0</v>
      </c>
      <c r="AS8260">
        <f t="shared" si="520"/>
        <v>0</v>
      </c>
      <c r="AT8260">
        <f t="shared" si="522"/>
        <v>0</v>
      </c>
    </row>
    <row r="8261" spans="2:46" ht="15.75" customHeight="1">
      <c r="B8261" t="str">
        <f t="shared" si="521"/>
        <v/>
      </c>
      <c r="C8261" s="73"/>
      <c r="D8261" s="73"/>
      <c r="E8261" s="77"/>
      <c r="F8261" s="74"/>
      <c r="G8261" s="73"/>
      <c r="H8261" s="74"/>
      <c r="I8261" s="74"/>
      <c r="J8261" s="74"/>
      <c r="K8261" s="74"/>
      <c r="L8261" s="74"/>
      <c r="M8261" s="74"/>
      <c r="N8261" s="74"/>
      <c r="O8261" s="74"/>
      <c r="P8261" s="74"/>
      <c r="Q8261" s="78"/>
      <c r="AR8261">
        <f t="shared" si="519"/>
        <v>0</v>
      </c>
      <c r="AS8261">
        <f t="shared" si="520"/>
        <v>0</v>
      </c>
      <c r="AT8261">
        <f t="shared" si="522"/>
        <v>0</v>
      </c>
    </row>
    <row r="8262" spans="2:46" ht="15.75" customHeight="1">
      <c r="B8262" t="str">
        <f t="shared" si="521"/>
        <v/>
      </c>
      <c r="C8262" s="73"/>
      <c r="D8262" s="73"/>
      <c r="E8262" s="77"/>
      <c r="F8262" s="74"/>
      <c r="G8262" s="73"/>
      <c r="H8262" s="74"/>
      <c r="I8262" s="74"/>
      <c r="J8262" s="74"/>
      <c r="K8262" s="74"/>
      <c r="L8262" s="74"/>
      <c r="M8262" s="74"/>
      <c r="N8262" s="74"/>
      <c r="O8262" s="74"/>
      <c r="P8262" s="74"/>
      <c r="Q8262" s="78"/>
      <c r="AR8262">
        <f t="shared" si="519"/>
        <v>0</v>
      </c>
      <c r="AS8262">
        <f t="shared" si="520"/>
        <v>0</v>
      </c>
      <c r="AT8262">
        <f t="shared" si="522"/>
        <v>0</v>
      </c>
    </row>
    <row r="8263" spans="2:46" ht="15.75" customHeight="1">
      <c r="B8263" t="str">
        <f t="shared" si="521"/>
        <v/>
      </c>
      <c r="C8263" s="73"/>
      <c r="D8263" s="73"/>
      <c r="E8263" s="77"/>
      <c r="F8263" s="74"/>
      <c r="G8263" s="73"/>
      <c r="H8263" s="74"/>
      <c r="I8263" s="74"/>
      <c r="J8263" s="74"/>
      <c r="K8263" s="74"/>
      <c r="L8263" s="74"/>
      <c r="M8263" s="74"/>
      <c r="N8263" s="74"/>
      <c r="O8263" s="74"/>
      <c r="P8263" s="74"/>
      <c r="Q8263" s="78"/>
      <c r="AR8263">
        <f t="shared" si="519"/>
        <v>0</v>
      </c>
      <c r="AS8263">
        <f t="shared" si="520"/>
        <v>0</v>
      </c>
      <c r="AT8263">
        <f t="shared" si="522"/>
        <v>0</v>
      </c>
    </row>
    <row r="8264" spans="2:46" ht="15.75" customHeight="1">
      <c r="B8264" t="str">
        <f t="shared" si="521"/>
        <v/>
      </c>
      <c r="C8264" s="73"/>
      <c r="D8264" s="73"/>
      <c r="E8264" s="77"/>
      <c r="F8264" s="74"/>
      <c r="G8264" s="73"/>
      <c r="H8264" s="74"/>
      <c r="I8264" s="74"/>
      <c r="J8264" s="74"/>
      <c r="K8264" s="74"/>
      <c r="L8264" s="74"/>
      <c r="M8264" s="74"/>
      <c r="N8264" s="74"/>
      <c r="O8264" s="74"/>
      <c r="P8264" s="74"/>
      <c r="Q8264" s="78"/>
      <c r="AR8264">
        <f t="shared" ref="AR8264:AR8327" si="523">IF($AU$2&lt;&gt;5,NA(),IF(D8264=D8263,0,IF(AND(D17765=D8264,D8265=D8264),O8264+O8265+O17765,IF(D8265=D8264,O8265+O8264,O8264))))</f>
        <v>0</v>
      </c>
      <c r="AS8264">
        <f t="shared" ref="AS8264:AS8327" si="524">IF($AU$2&lt;&gt;5,NA(),IF(D8264=D8263,0,IF(AND(D17765=D8264,D8265=D8264),P8264+P8265+P17765,IF(D8265=D8264,P8265+P8264,P8264))))</f>
        <v>0</v>
      </c>
      <c r="AT8264">
        <f t="shared" si="522"/>
        <v>0</v>
      </c>
    </row>
    <row r="8265" spans="2:46" ht="15.75" customHeight="1">
      <c r="B8265" t="str">
        <f t="shared" si="521"/>
        <v/>
      </c>
      <c r="C8265" s="73"/>
      <c r="D8265" s="73"/>
      <c r="E8265" s="77"/>
      <c r="F8265" s="74"/>
      <c r="G8265" s="73"/>
      <c r="H8265" s="74"/>
      <c r="I8265" s="74"/>
      <c r="J8265" s="74"/>
      <c r="K8265" s="74"/>
      <c r="L8265" s="74"/>
      <c r="M8265" s="74"/>
      <c r="N8265" s="74"/>
      <c r="O8265" s="74"/>
      <c r="P8265" s="74"/>
      <c r="Q8265" s="78"/>
      <c r="AR8265">
        <f t="shared" si="523"/>
        <v>0</v>
      </c>
      <c r="AS8265">
        <f t="shared" si="524"/>
        <v>0</v>
      </c>
      <c r="AT8265">
        <f t="shared" si="522"/>
        <v>0</v>
      </c>
    </row>
    <row r="8266" spans="2:46" ht="15.75" customHeight="1">
      <c r="B8266" t="str">
        <f t="shared" si="521"/>
        <v/>
      </c>
      <c r="C8266" s="73"/>
      <c r="D8266" s="73"/>
      <c r="E8266" s="77"/>
      <c r="F8266" s="74"/>
      <c r="G8266" s="73"/>
      <c r="H8266" s="74"/>
      <c r="I8266" s="74"/>
      <c r="J8266" s="74"/>
      <c r="K8266" s="74"/>
      <c r="L8266" s="74"/>
      <c r="M8266" s="74"/>
      <c r="N8266" s="74"/>
      <c r="O8266" s="74"/>
      <c r="P8266" s="74"/>
      <c r="Q8266" s="78"/>
      <c r="AR8266">
        <f t="shared" si="523"/>
        <v>0</v>
      </c>
      <c r="AS8266">
        <f t="shared" si="524"/>
        <v>0</v>
      </c>
      <c r="AT8266">
        <f t="shared" si="522"/>
        <v>0</v>
      </c>
    </row>
    <row r="8267" spans="2:46" ht="15.75" customHeight="1">
      <c r="B8267" t="str">
        <f t="shared" si="521"/>
        <v/>
      </c>
      <c r="C8267" s="73"/>
      <c r="D8267" s="73"/>
      <c r="E8267" s="77"/>
      <c r="F8267" s="74"/>
      <c r="G8267" s="73"/>
      <c r="H8267" s="74"/>
      <c r="I8267" s="74"/>
      <c r="J8267" s="74"/>
      <c r="K8267" s="74"/>
      <c r="L8267" s="74"/>
      <c r="M8267" s="74"/>
      <c r="N8267" s="74"/>
      <c r="O8267" s="74"/>
      <c r="P8267" s="74"/>
      <c r="Q8267" s="78"/>
      <c r="AR8267">
        <f t="shared" si="523"/>
        <v>0</v>
      </c>
      <c r="AS8267">
        <f t="shared" si="524"/>
        <v>0</v>
      </c>
      <c r="AT8267">
        <f t="shared" si="522"/>
        <v>0</v>
      </c>
    </row>
    <row r="8268" spans="2:46" ht="15.75" customHeight="1">
      <c r="B8268" t="str">
        <f t="shared" si="521"/>
        <v/>
      </c>
      <c r="C8268" s="73"/>
      <c r="D8268" s="73"/>
      <c r="E8268" s="77"/>
      <c r="F8268" s="74"/>
      <c r="G8268" s="73"/>
      <c r="H8268" s="74"/>
      <c r="I8268" s="74"/>
      <c r="J8268" s="74"/>
      <c r="K8268" s="74"/>
      <c r="L8268" s="74"/>
      <c r="M8268" s="74"/>
      <c r="N8268" s="74"/>
      <c r="O8268" s="74"/>
      <c r="P8268" s="74"/>
      <c r="Q8268" s="78"/>
      <c r="AR8268">
        <f t="shared" si="523"/>
        <v>0</v>
      </c>
      <c r="AS8268">
        <f t="shared" si="524"/>
        <v>0</v>
      </c>
      <c r="AT8268">
        <f t="shared" si="522"/>
        <v>0</v>
      </c>
    </row>
    <row r="8269" spans="2:46" ht="15.75" customHeight="1">
      <c r="B8269" t="str">
        <f t="shared" si="521"/>
        <v/>
      </c>
      <c r="C8269" s="73"/>
      <c r="D8269" s="73"/>
      <c r="E8269" s="77"/>
      <c r="F8269" s="74"/>
      <c r="G8269" s="73"/>
      <c r="H8269" s="74"/>
      <c r="I8269" s="74"/>
      <c r="J8269" s="74"/>
      <c r="K8269" s="74"/>
      <c r="L8269" s="74"/>
      <c r="M8269" s="74"/>
      <c r="N8269" s="74"/>
      <c r="O8269" s="74"/>
      <c r="P8269" s="74"/>
      <c r="Q8269" s="78"/>
      <c r="AR8269">
        <f t="shared" si="523"/>
        <v>0</v>
      </c>
      <c r="AS8269">
        <f t="shared" si="524"/>
        <v>0</v>
      </c>
      <c r="AT8269">
        <f t="shared" si="522"/>
        <v>0</v>
      </c>
    </row>
    <row r="8270" spans="2:46" ht="15.75" customHeight="1">
      <c r="B8270" t="str">
        <f t="shared" si="521"/>
        <v/>
      </c>
      <c r="C8270" s="73"/>
      <c r="D8270" s="73"/>
      <c r="E8270" s="77"/>
      <c r="F8270" s="74"/>
      <c r="G8270" s="73"/>
      <c r="H8270" s="74"/>
      <c r="I8270" s="74"/>
      <c r="J8270" s="74"/>
      <c r="K8270" s="74"/>
      <c r="L8270" s="74"/>
      <c r="M8270" s="74"/>
      <c r="N8270" s="74"/>
      <c r="O8270" s="74"/>
      <c r="P8270" s="74"/>
      <c r="Q8270" s="78"/>
      <c r="AR8270">
        <f t="shared" si="523"/>
        <v>0</v>
      </c>
      <c r="AS8270">
        <f t="shared" si="524"/>
        <v>0</v>
      </c>
      <c r="AT8270">
        <f t="shared" si="522"/>
        <v>0</v>
      </c>
    </row>
    <row r="8271" spans="2:46" ht="15.75" customHeight="1">
      <c r="B8271" t="str">
        <f t="shared" si="521"/>
        <v/>
      </c>
      <c r="C8271" s="73"/>
      <c r="D8271" s="73"/>
      <c r="E8271" s="77"/>
      <c r="F8271" s="74"/>
      <c r="G8271" s="73"/>
      <c r="H8271" s="74"/>
      <c r="I8271" s="74"/>
      <c r="J8271" s="74"/>
      <c r="K8271" s="74"/>
      <c r="L8271" s="74"/>
      <c r="M8271" s="74"/>
      <c r="N8271" s="74"/>
      <c r="O8271" s="74"/>
      <c r="P8271" s="74"/>
      <c r="Q8271" s="78"/>
      <c r="AR8271">
        <f t="shared" si="523"/>
        <v>0</v>
      </c>
      <c r="AS8271">
        <f t="shared" si="524"/>
        <v>0</v>
      </c>
      <c r="AT8271">
        <f t="shared" si="522"/>
        <v>0</v>
      </c>
    </row>
    <row r="8272" spans="2:46" ht="15.75" customHeight="1">
      <c r="B8272" t="str">
        <f t="shared" si="521"/>
        <v/>
      </c>
      <c r="C8272" s="73"/>
      <c r="D8272" s="73"/>
      <c r="E8272" s="77"/>
      <c r="F8272" s="74"/>
      <c r="G8272" s="73"/>
      <c r="H8272" s="74"/>
      <c r="I8272" s="74"/>
      <c r="J8272" s="74"/>
      <c r="K8272" s="74"/>
      <c r="L8272" s="74"/>
      <c r="M8272" s="74"/>
      <c r="N8272" s="74"/>
      <c r="O8272" s="74"/>
      <c r="P8272" s="74"/>
      <c r="Q8272" s="78"/>
      <c r="AR8272">
        <f t="shared" si="523"/>
        <v>0</v>
      </c>
      <c r="AS8272">
        <f t="shared" si="524"/>
        <v>0</v>
      </c>
      <c r="AT8272">
        <f t="shared" si="522"/>
        <v>0</v>
      </c>
    </row>
    <row r="8273" spans="2:46" ht="15.75" customHeight="1">
      <c r="B8273" t="str">
        <f t="shared" si="521"/>
        <v/>
      </c>
      <c r="C8273" s="73"/>
      <c r="D8273" s="73"/>
      <c r="E8273" s="77"/>
      <c r="F8273" s="74"/>
      <c r="G8273" s="73"/>
      <c r="H8273" s="74"/>
      <c r="I8273" s="74"/>
      <c r="J8273" s="74"/>
      <c r="K8273" s="74"/>
      <c r="L8273" s="74"/>
      <c r="M8273" s="74"/>
      <c r="N8273" s="74"/>
      <c r="O8273" s="74"/>
      <c r="P8273" s="74"/>
      <c r="Q8273" s="78"/>
      <c r="AR8273">
        <f t="shared" si="523"/>
        <v>0</v>
      </c>
      <c r="AS8273">
        <f t="shared" si="524"/>
        <v>0</v>
      </c>
      <c r="AT8273">
        <f t="shared" si="522"/>
        <v>0</v>
      </c>
    </row>
    <row r="8274" spans="2:46" ht="15.75" customHeight="1">
      <c r="B8274" t="str">
        <f t="shared" si="521"/>
        <v/>
      </c>
      <c r="C8274" s="73"/>
      <c r="D8274" s="73"/>
      <c r="E8274" s="77"/>
      <c r="F8274" s="74"/>
      <c r="G8274" s="73"/>
      <c r="H8274" s="74"/>
      <c r="I8274" s="74"/>
      <c r="J8274" s="74"/>
      <c r="K8274" s="74"/>
      <c r="L8274" s="74"/>
      <c r="M8274" s="74"/>
      <c r="N8274" s="74"/>
      <c r="O8274" s="74"/>
      <c r="P8274" s="74"/>
      <c r="Q8274" s="78"/>
      <c r="AR8274">
        <f t="shared" si="523"/>
        <v>0</v>
      </c>
      <c r="AS8274">
        <f t="shared" si="524"/>
        <v>0</v>
      </c>
      <c r="AT8274">
        <f t="shared" si="522"/>
        <v>0</v>
      </c>
    </row>
    <row r="8275" spans="2:46" ht="15.75" customHeight="1">
      <c r="B8275" t="str">
        <f t="shared" si="521"/>
        <v/>
      </c>
      <c r="C8275" s="73"/>
      <c r="D8275" s="73"/>
      <c r="E8275" s="77"/>
      <c r="F8275" s="74"/>
      <c r="G8275" s="73"/>
      <c r="H8275" s="74"/>
      <c r="I8275" s="74"/>
      <c r="J8275" s="74"/>
      <c r="K8275" s="74"/>
      <c r="L8275" s="74"/>
      <c r="M8275" s="74"/>
      <c r="N8275" s="74"/>
      <c r="O8275" s="74"/>
      <c r="P8275" s="74"/>
      <c r="Q8275" s="78"/>
      <c r="AR8275">
        <f t="shared" si="523"/>
        <v>0</v>
      </c>
      <c r="AS8275">
        <f t="shared" si="524"/>
        <v>0</v>
      </c>
      <c r="AT8275">
        <f t="shared" si="522"/>
        <v>0</v>
      </c>
    </row>
    <row r="8276" spans="2:46" ht="15.75" customHeight="1">
      <c r="B8276" t="str">
        <f t="shared" si="521"/>
        <v/>
      </c>
      <c r="C8276" s="73"/>
      <c r="D8276" s="73"/>
      <c r="E8276" s="77"/>
      <c r="F8276" s="74"/>
      <c r="G8276" s="73"/>
      <c r="H8276" s="74"/>
      <c r="I8276" s="74"/>
      <c r="J8276" s="74"/>
      <c r="K8276" s="74"/>
      <c r="L8276" s="74"/>
      <c r="M8276" s="74"/>
      <c r="N8276" s="74"/>
      <c r="O8276" s="74"/>
      <c r="P8276" s="74"/>
      <c r="Q8276" s="78"/>
      <c r="AR8276">
        <f t="shared" si="523"/>
        <v>0</v>
      </c>
      <c r="AS8276">
        <f t="shared" si="524"/>
        <v>0</v>
      </c>
      <c r="AT8276">
        <f t="shared" si="522"/>
        <v>0</v>
      </c>
    </row>
    <row r="8277" spans="2:46" ht="15.75" customHeight="1">
      <c r="B8277" t="str">
        <f t="shared" si="521"/>
        <v/>
      </c>
      <c r="C8277" s="73"/>
      <c r="D8277" s="73"/>
      <c r="E8277" s="77"/>
      <c r="F8277" s="74"/>
      <c r="G8277" s="73"/>
      <c r="H8277" s="74"/>
      <c r="I8277" s="74"/>
      <c r="J8277" s="74"/>
      <c r="K8277" s="74"/>
      <c r="L8277" s="74"/>
      <c r="M8277" s="74"/>
      <c r="N8277" s="74"/>
      <c r="O8277" s="74"/>
      <c r="P8277" s="74"/>
      <c r="Q8277" s="78"/>
      <c r="AR8277">
        <f t="shared" si="523"/>
        <v>0</v>
      </c>
      <c r="AS8277">
        <f t="shared" si="524"/>
        <v>0</v>
      </c>
      <c r="AT8277">
        <f t="shared" si="522"/>
        <v>0</v>
      </c>
    </row>
    <row r="8278" spans="2:46" ht="15.75" customHeight="1">
      <c r="B8278" t="str">
        <f t="shared" si="521"/>
        <v/>
      </c>
      <c r="C8278" s="73"/>
      <c r="D8278" s="73"/>
      <c r="E8278" s="77"/>
      <c r="F8278" s="74"/>
      <c r="G8278" s="73"/>
      <c r="H8278" s="74"/>
      <c r="I8278" s="74"/>
      <c r="J8278" s="74"/>
      <c r="K8278" s="74"/>
      <c r="L8278" s="74"/>
      <c r="M8278" s="74"/>
      <c r="N8278" s="74"/>
      <c r="O8278" s="74"/>
      <c r="P8278" s="74"/>
      <c r="Q8278" s="78"/>
      <c r="AR8278">
        <f t="shared" si="523"/>
        <v>0</v>
      </c>
      <c r="AS8278">
        <f t="shared" si="524"/>
        <v>0</v>
      </c>
      <c r="AT8278">
        <f t="shared" si="522"/>
        <v>0</v>
      </c>
    </row>
    <row r="8279" spans="2:46" ht="15.75" customHeight="1">
      <c r="B8279" t="str">
        <f t="shared" si="521"/>
        <v/>
      </c>
      <c r="C8279" s="73"/>
      <c r="D8279" s="73"/>
      <c r="E8279" s="77"/>
      <c r="F8279" s="74"/>
      <c r="G8279" s="73"/>
      <c r="H8279" s="74"/>
      <c r="I8279" s="74"/>
      <c r="J8279" s="74"/>
      <c r="K8279" s="74"/>
      <c r="L8279" s="74"/>
      <c r="M8279" s="74"/>
      <c r="N8279" s="74"/>
      <c r="O8279" s="74"/>
      <c r="P8279" s="74"/>
      <c r="Q8279" s="78"/>
      <c r="AR8279">
        <f t="shared" si="523"/>
        <v>0</v>
      </c>
      <c r="AS8279">
        <f t="shared" si="524"/>
        <v>0</v>
      </c>
      <c r="AT8279">
        <f t="shared" si="522"/>
        <v>0</v>
      </c>
    </row>
    <row r="8280" spans="2:46" ht="15.75" customHeight="1">
      <c r="B8280" t="str">
        <f t="shared" si="521"/>
        <v/>
      </c>
      <c r="C8280" s="73"/>
      <c r="D8280" s="73"/>
      <c r="E8280" s="77"/>
      <c r="F8280" s="74"/>
      <c r="G8280" s="73"/>
      <c r="H8280" s="74"/>
      <c r="I8280" s="74"/>
      <c r="J8280" s="74"/>
      <c r="K8280" s="74"/>
      <c r="L8280" s="74"/>
      <c r="M8280" s="74"/>
      <c r="N8280" s="74"/>
      <c r="O8280" s="74"/>
      <c r="P8280" s="74"/>
      <c r="Q8280" s="78"/>
      <c r="AR8280">
        <f t="shared" si="523"/>
        <v>0</v>
      </c>
      <c r="AS8280">
        <f t="shared" si="524"/>
        <v>0</v>
      </c>
      <c r="AT8280">
        <f t="shared" si="522"/>
        <v>0</v>
      </c>
    </row>
    <row r="8281" spans="2:46" ht="15.75" customHeight="1">
      <c r="B8281" t="str">
        <f t="shared" si="521"/>
        <v/>
      </c>
      <c r="C8281" s="73"/>
      <c r="D8281" s="73"/>
      <c r="E8281" s="77"/>
      <c r="F8281" s="74"/>
      <c r="G8281" s="73"/>
      <c r="H8281" s="74"/>
      <c r="I8281" s="74"/>
      <c r="J8281" s="74"/>
      <c r="K8281" s="74"/>
      <c r="L8281" s="74"/>
      <c r="M8281" s="74"/>
      <c r="N8281" s="74"/>
      <c r="O8281" s="74"/>
      <c r="P8281" s="74"/>
      <c r="Q8281" s="78"/>
      <c r="AR8281">
        <f t="shared" si="523"/>
        <v>0</v>
      </c>
      <c r="AS8281">
        <f t="shared" si="524"/>
        <v>0</v>
      </c>
      <c r="AT8281">
        <f t="shared" si="522"/>
        <v>0</v>
      </c>
    </row>
    <row r="8282" spans="2:46" ht="15.75" customHeight="1">
      <c r="B8282" t="str">
        <f t="shared" si="521"/>
        <v/>
      </c>
      <c r="C8282" s="73"/>
      <c r="D8282" s="73"/>
      <c r="E8282" s="77"/>
      <c r="F8282" s="74"/>
      <c r="G8282" s="73"/>
      <c r="H8282" s="74"/>
      <c r="I8282" s="74"/>
      <c r="J8282" s="74"/>
      <c r="K8282" s="74"/>
      <c r="L8282" s="74"/>
      <c r="M8282" s="74"/>
      <c r="N8282" s="74"/>
      <c r="O8282" s="74"/>
      <c r="P8282" s="74"/>
      <c r="Q8282" s="78"/>
      <c r="AR8282">
        <f t="shared" si="523"/>
        <v>0</v>
      </c>
      <c r="AS8282">
        <f t="shared" si="524"/>
        <v>0</v>
      </c>
      <c r="AT8282">
        <f t="shared" si="522"/>
        <v>0</v>
      </c>
    </row>
    <row r="8283" spans="2:46" ht="15.75" customHeight="1">
      <c r="B8283" t="str">
        <f t="shared" si="521"/>
        <v/>
      </c>
      <c r="C8283" s="73"/>
      <c r="D8283" s="73"/>
      <c r="E8283" s="77"/>
      <c r="F8283" s="74"/>
      <c r="G8283" s="73"/>
      <c r="H8283" s="74"/>
      <c r="I8283" s="74"/>
      <c r="J8283" s="74"/>
      <c r="K8283" s="74"/>
      <c r="L8283" s="74"/>
      <c r="M8283" s="74"/>
      <c r="N8283" s="74"/>
      <c r="O8283" s="74"/>
      <c r="P8283" s="74"/>
      <c r="Q8283" s="78"/>
      <c r="AR8283">
        <f t="shared" si="523"/>
        <v>0</v>
      </c>
      <c r="AS8283">
        <f t="shared" si="524"/>
        <v>0</v>
      </c>
      <c r="AT8283">
        <f t="shared" si="522"/>
        <v>0</v>
      </c>
    </row>
    <row r="8284" spans="2:46" ht="15.75" customHeight="1">
      <c r="B8284" t="str">
        <f t="shared" si="521"/>
        <v/>
      </c>
      <c r="C8284" s="73"/>
      <c r="D8284" s="73"/>
      <c r="E8284" s="77"/>
      <c r="F8284" s="74"/>
      <c r="G8284" s="73"/>
      <c r="H8284" s="74"/>
      <c r="I8284" s="74"/>
      <c r="J8284" s="74"/>
      <c r="K8284" s="74"/>
      <c r="L8284" s="74"/>
      <c r="M8284" s="74"/>
      <c r="N8284" s="74"/>
      <c r="O8284" s="74"/>
      <c r="P8284" s="74"/>
      <c r="Q8284" s="78"/>
      <c r="AR8284">
        <f t="shared" si="523"/>
        <v>0</v>
      </c>
      <c r="AS8284">
        <f t="shared" si="524"/>
        <v>0</v>
      </c>
      <c r="AT8284">
        <f t="shared" si="522"/>
        <v>0</v>
      </c>
    </row>
    <row r="8285" spans="2:46" ht="15.75" customHeight="1">
      <c r="B8285" t="str">
        <f t="shared" si="521"/>
        <v/>
      </c>
      <c r="C8285" s="73"/>
      <c r="D8285" s="73"/>
      <c r="E8285" s="77"/>
      <c r="F8285" s="74"/>
      <c r="G8285" s="73"/>
      <c r="H8285" s="74"/>
      <c r="I8285" s="74"/>
      <c r="J8285" s="74"/>
      <c r="K8285" s="74"/>
      <c r="L8285" s="74"/>
      <c r="M8285" s="74"/>
      <c r="N8285" s="74"/>
      <c r="O8285" s="74"/>
      <c r="P8285" s="74"/>
      <c r="Q8285" s="78"/>
      <c r="AR8285">
        <f t="shared" si="523"/>
        <v>0</v>
      </c>
      <c r="AS8285">
        <f t="shared" si="524"/>
        <v>0</v>
      </c>
      <c r="AT8285">
        <f t="shared" si="522"/>
        <v>0</v>
      </c>
    </row>
    <row r="8286" spans="2:46" ht="15.75" customHeight="1">
      <c r="B8286" t="str">
        <f t="shared" si="521"/>
        <v/>
      </c>
      <c r="C8286" s="73"/>
      <c r="D8286" s="73"/>
      <c r="E8286" s="77"/>
      <c r="F8286" s="74"/>
      <c r="G8286" s="73"/>
      <c r="H8286" s="74"/>
      <c r="I8286" s="74"/>
      <c r="J8286" s="74"/>
      <c r="K8286" s="74"/>
      <c r="L8286" s="74"/>
      <c r="M8286" s="74"/>
      <c r="N8286" s="74"/>
      <c r="O8286" s="74"/>
      <c r="P8286" s="74"/>
      <c r="Q8286" s="78"/>
      <c r="AR8286">
        <f t="shared" si="523"/>
        <v>0</v>
      </c>
      <c r="AS8286">
        <f t="shared" si="524"/>
        <v>0</v>
      </c>
      <c r="AT8286">
        <f t="shared" si="522"/>
        <v>0</v>
      </c>
    </row>
    <row r="8287" spans="2:46" ht="15.75" customHeight="1">
      <c r="B8287" t="str">
        <f t="shared" si="521"/>
        <v/>
      </c>
      <c r="C8287" s="73"/>
      <c r="D8287" s="73"/>
      <c r="E8287" s="77"/>
      <c r="F8287" s="74"/>
      <c r="G8287" s="73"/>
      <c r="H8287" s="74"/>
      <c r="I8287" s="74"/>
      <c r="J8287" s="74"/>
      <c r="K8287" s="74"/>
      <c r="L8287" s="74"/>
      <c r="M8287" s="74"/>
      <c r="N8287" s="74"/>
      <c r="O8287" s="74"/>
      <c r="P8287" s="74"/>
      <c r="Q8287" s="78"/>
      <c r="AR8287">
        <f t="shared" si="523"/>
        <v>0</v>
      </c>
      <c r="AS8287">
        <f t="shared" si="524"/>
        <v>0</v>
      </c>
      <c r="AT8287">
        <f t="shared" si="522"/>
        <v>0</v>
      </c>
    </row>
    <row r="8288" spans="2:46" ht="15.75" customHeight="1">
      <c r="B8288" t="str">
        <f t="shared" si="521"/>
        <v/>
      </c>
      <c r="C8288" s="73"/>
      <c r="D8288" s="73"/>
      <c r="E8288" s="77"/>
      <c r="F8288" s="74"/>
      <c r="G8288" s="73"/>
      <c r="H8288" s="74"/>
      <c r="I8288" s="74"/>
      <c r="J8288" s="74"/>
      <c r="K8288" s="74"/>
      <c r="L8288" s="74"/>
      <c r="M8288" s="74"/>
      <c r="N8288" s="74"/>
      <c r="O8288" s="74"/>
      <c r="P8288" s="74"/>
      <c r="Q8288" s="78"/>
      <c r="AR8288">
        <f t="shared" si="523"/>
        <v>0</v>
      </c>
      <c r="AS8288">
        <f t="shared" si="524"/>
        <v>0</v>
      </c>
      <c r="AT8288">
        <f t="shared" si="522"/>
        <v>0</v>
      </c>
    </row>
    <row r="8289" spans="2:46" ht="15.75" customHeight="1">
      <c r="B8289" t="str">
        <f t="shared" si="521"/>
        <v/>
      </c>
      <c r="C8289" s="73"/>
      <c r="D8289" s="73"/>
      <c r="E8289" s="77"/>
      <c r="F8289" s="74"/>
      <c r="G8289" s="73"/>
      <c r="H8289" s="74"/>
      <c r="I8289" s="74"/>
      <c r="J8289" s="74"/>
      <c r="K8289" s="74"/>
      <c r="L8289" s="74"/>
      <c r="M8289" s="74"/>
      <c r="N8289" s="74"/>
      <c r="O8289" s="74"/>
      <c r="P8289" s="74"/>
      <c r="Q8289" s="78"/>
      <c r="AR8289">
        <f t="shared" si="523"/>
        <v>0</v>
      </c>
      <c r="AS8289">
        <f t="shared" si="524"/>
        <v>0</v>
      </c>
      <c r="AT8289">
        <f t="shared" si="522"/>
        <v>0</v>
      </c>
    </row>
    <row r="8290" spans="2:46" ht="15.75" customHeight="1">
      <c r="B8290" t="str">
        <f t="shared" si="521"/>
        <v/>
      </c>
      <c r="C8290" s="73"/>
      <c r="D8290" s="73"/>
      <c r="E8290" s="77"/>
      <c r="F8290" s="74"/>
      <c r="G8290" s="73"/>
      <c r="H8290" s="74"/>
      <c r="I8290" s="74"/>
      <c r="J8290" s="74"/>
      <c r="K8290" s="74"/>
      <c r="L8290" s="74"/>
      <c r="M8290" s="74"/>
      <c r="N8290" s="74"/>
      <c r="O8290" s="74"/>
      <c r="P8290" s="74"/>
      <c r="Q8290" s="78"/>
      <c r="AR8290">
        <f t="shared" si="523"/>
        <v>0</v>
      </c>
      <c r="AS8290">
        <f t="shared" si="524"/>
        <v>0</v>
      </c>
      <c r="AT8290">
        <f t="shared" si="522"/>
        <v>0</v>
      </c>
    </row>
    <row r="8291" spans="2:46" ht="15.75" customHeight="1">
      <c r="B8291" t="str">
        <f t="shared" si="521"/>
        <v/>
      </c>
      <c r="C8291" s="73"/>
      <c r="D8291" s="73"/>
      <c r="E8291" s="77"/>
      <c r="F8291" s="74"/>
      <c r="G8291" s="73"/>
      <c r="H8291" s="74"/>
      <c r="I8291" s="74"/>
      <c r="J8291" s="74"/>
      <c r="K8291" s="74"/>
      <c r="L8291" s="74"/>
      <c r="M8291" s="74"/>
      <c r="N8291" s="74"/>
      <c r="O8291" s="74"/>
      <c r="P8291" s="74"/>
      <c r="Q8291" s="78"/>
      <c r="AR8291">
        <f t="shared" si="523"/>
        <v>0</v>
      </c>
      <c r="AS8291">
        <f t="shared" si="524"/>
        <v>0</v>
      </c>
      <c r="AT8291">
        <f t="shared" si="522"/>
        <v>0</v>
      </c>
    </row>
    <row r="8292" spans="2:46" ht="15.75" customHeight="1">
      <c r="B8292" t="str">
        <f t="shared" si="521"/>
        <v/>
      </c>
      <c r="C8292" s="73"/>
      <c r="D8292" s="73"/>
      <c r="E8292" s="77"/>
      <c r="F8292" s="74"/>
      <c r="G8292" s="73"/>
      <c r="H8292" s="74"/>
      <c r="I8292" s="74"/>
      <c r="J8292" s="74"/>
      <c r="K8292" s="74"/>
      <c r="L8292" s="74"/>
      <c r="M8292" s="74"/>
      <c r="N8292" s="74"/>
      <c r="O8292" s="74"/>
      <c r="P8292" s="74"/>
      <c r="Q8292" s="78"/>
      <c r="AR8292">
        <f t="shared" si="523"/>
        <v>0</v>
      </c>
      <c r="AS8292">
        <f t="shared" si="524"/>
        <v>0</v>
      </c>
      <c r="AT8292">
        <f t="shared" si="522"/>
        <v>0</v>
      </c>
    </row>
    <row r="8293" spans="2:46" ht="15.75" customHeight="1">
      <c r="B8293" t="str">
        <f t="shared" si="521"/>
        <v/>
      </c>
      <c r="C8293" s="73"/>
      <c r="D8293" s="73"/>
      <c r="E8293" s="77"/>
      <c r="F8293" s="74"/>
      <c r="G8293" s="73"/>
      <c r="H8293" s="74"/>
      <c r="I8293" s="74"/>
      <c r="J8293" s="74"/>
      <c r="K8293" s="74"/>
      <c r="L8293" s="74"/>
      <c r="M8293" s="74"/>
      <c r="N8293" s="74"/>
      <c r="O8293" s="74"/>
      <c r="P8293" s="74"/>
      <c r="Q8293" s="78"/>
      <c r="AR8293">
        <f t="shared" si="523"/>
        <v>0</v>
      </c>
      <c r="AS8293">
        <f t="shared" si="524"/>
        <v>0</v>
      </c>
      <c r="AT8293">
        <f t="shared" si="522"/>
        <v>0</v>
      </c>
    </row>
    <row r="8294" spans="2:46" ht="15.75" customHeight="1">
      <c r="B8294" t="str">
        <f t="shared" si="521"/>
        <v/>
      </c>
      <c r="C8294" s="73"/>
      <c r="D8294" s="73"/>
      <c r="E8294" s="77"/>
      <c r="F8294" s="74"/>
      <c r="G8294" s="73"/>
      <c r="H8294" s="74"/>
      <c r="I8294" s="74"/>
      <c r="J8294" s="74"/>
      <c r="K8294" s="74"/>
      <c r="L8294" s="74"/>
      <c r="M8294" s="74"/>
      <c r="N8294" s="74"/>
      <c r="O8294" s="74"/>
      <c r="P8294" s="74"/>
      <c r="Q8294" s="78"/>
      <c r="AR8294">
        <f t="shared" si="523"/>
        <v>0</v>
      </c>
      <c r="AS8294">
        <f t="shared" si="524"/>
        <v>0</v>
      </c>
      <c r="AT8294">
        <f t="shared" si="522"/>
        <v>0</v>
      </c>
    </row>
    <row r="8295" spans="2:46" ht="15.75" customHeight="1">
      <c r="B8295" t="str">
        <f t="shared" si="521"/>
        <v/>
      </c>
      <c r="C8295" s="73"/>
      <c r="D8295" s="73"/>
      <c r="E8295" s="77"/>
      <c r="F8295" s="74"/>
      <c r="G8295" s="73"/>
      <c r="H8295" s="74"/>
      <c r="I8295" s="74"/>
      <c r="J8295" s="74"/>
      <c r="K8295" s="74"/>
      <c r="L8295" s="74"/>
      <c r="M8295" s="74"/>
      <c r="N8295" s="74"/>
      <c r="O8295" s="74"/>
      <c r="P8295" s="74"/>
      <c r="Q8295" s="78"/>
      <c r="AR8295">
        <f t="shared" si="523"/>
        <v>0</v>
      </c>
      <c r="AS8295">
        <f t="shared" si="524"/>
        <v>0</v>
      </c>
      <c r="AT8295">
        <f t="shared" si="522"/>
        <v>0</v>
      </c>
    </row>
    <row r="8296" spans="2:46" ht="15.75" customHeight="1">
      <c r="B8296" t="str">
        <f t="shared" si="521"/>
        <v/>
      </c>
      <c r="C8296" s="73"/>
      <c r="D8296" s="73"/>
      <c r="E8296" s="77"/>
      <c r="F8296" s="74"/>
      <c r="G8296" s="73"/>
      <c r="H8296" s="74"/>
      <c r="I8296" s="74"/>
      <c r="J8296" s="74"/>
      <c r="K8296" s="74"/>
      <c r="L8296" s="74"/>
      <c r="M8296" s="74"/>
      <c r="N8296" s="74"/>
      <c r="O8296" s="74"/>
      <c r="P8296" s="74"/>
      <c r="Q8296" s="78"/>
      <c r="AR8296">
        <f t="shared" si="523"/>
        <v>0</v>
      </c>
      <c r="AS8296">
        <f t="shared" si="524"/>
        <v>0</v>
      </c>
      <c r="AT8296">
        <f t="shared" si="522"/>
        <v>0</v>
      </c>
    </row>
    <row r="8297" spans="2:46" ht="15.75" customHeight="1">
      <c r="B8297" t="str">
        <f t="shared" si="521"/>
        <v/>
      </c>
      <c r="C8297" s="73"/>
      <c r="D8297" s="73"/>
      <c r="E8297" s="77"/>
      <c r="F8297" s="74"/>
      <c r="G8297" s="73"/>
      <c r="H8297" s="74"/>
      <c r="I8297" s="74"/>
      <c r="J8297" s="74"/>
      <c r="K8297" s="74"/>
      <c r="L8297" s="74"/>
      <c r="M8297" s="74"/>
      <c r="N8297" s="74"/>
      <c r="O8297" s="74"/>
      <c r="P8297" s="74"/>
      <c r="Q8297" s="78"/>
      <c r="AR8297">
        <f t="shared" si="523"/>
        <v>0</v>
      </c>
      <c r="AS8297">
        <f t="shared" si="524"/>
        <v>0</v>
      </c>
      <c r="AT8297">
        <f t="shared" si="522"/>
        <v>0</v>
      </c>
    </row>
    <row r="8298" spans="2:46" ht="15.75" customHeight="1">
      <c r="B8298" t="str">
        <f t="shared" si="521"/>
        <v/>
      </c>
      <c r="C8298" s="73"/>
      <c r="D8298" s="73"/>
      <c r="E8298" s="77"/>
      <c r="F8298" s="74"/>
      <c r="G8298" s="73"/>
      <c r="H8298" s="74"/>
      <c r="I8298" s="74"/>
      <c r="J8298" s="74"/>
      <c r="K8298" s="74"/>
      <c r="L8298" s="74"/>
      <c r="M8298" s="74"/>
      <c r="N8298" s="74"/>
      <c r="O8298" s="74"/>
      <c r="P8298" s="74"/>
      <c r="Q8298" s="78"/>
      <c r="AR8298">
        <f t="shared" si="523"/>
        <v>0</v>
      </c>
      <c r="AS8298">
        <f t="shared" si="524"/>
        <v>0</v>
      </c>
      <c r="AT8298">
        <f t="shared" si="522"/>
        <v>0</v>
      </c>
    </row>
    <row r="8299" spans="2:46" ht="15.75" customHeight="1">
      <c r="B8299" t="str">
        <f t="shared" si="521"/>
        <v/>
      </c>
      <c r="C8299" s="73"/>
      <c r="D8299" s="73"/>
      <c r="E8299" s="77"/>
      <c r="F8299" s="74"/>
      <c r="G8299" s="73"/>
      <c r="H8299" s="74"/>
      <c r="I8299" s="74"/>
      <c r="J8299" s="74"/>
      <c r="K8299" s="74"/>
      <c r="L8299" s="74"/>
      <c r="M8299" s="74"/>
      <c r="N8299" s="74"/>
      <c r="O8299" s="74"/>
      <c r="P8299" s="74"/>
      <c r="Q8299" s="78"/>
      <c r="AR8299">
        <f t="shared" si="523"/>
        <v>0</v>
      </c>
      <c r="AS8299">
        <f t="shared" si="524"/>
        <v>0</v>
      </c>
      <c r="AT8299">
        <f t="shared" si="522"/>
        <v>0</v>
      </c>
    </row>
    <row r="8300" spans="2:46" ht="15.75" customHeight="1">
      <c r="B8300" t="str">
        <f t="shared" si="521"/>
        <v/>
      </c>
      <c r="C8300" s="73"/>
      <c r="D8300" s="73"/>
      <c r="E8300" s="77"/>
      <c r="F8300" s="74"/>
      <c r="G8300" s="73"/>
      <c r="H8300" s="74"/>
      <c r="I8300" s="74"/>
      <c r="J8300" s="74"/>
      <c r="K8300" s="74"/>
      <c r="L8300" s="74"/>
      <c r="M8300" s="74"/>
      <c r="N8300" s="74"/>
      <c r="O8300" s="74"/>
      <c r="P8300" s="74"/>
      <c r="Q8300" s="78"/>
      <c r="AR8300">
        <f t="shared" si="523"/>
        <v>0</v>
      </c>
      <c r="AS8300">
        <f t="shared" si="524"/>
        <v>0</v>
      </c>
      <c r="AT8300">
        <f t="shared" si="522"/>
        <v>0</v>
      </c>
    </row>
    <row r="8301" spans="2:46" ht="15.75" customHeight="1">
      <c r="B8301" t="str">
        <f t="shared" si="521"/>
        <v/>
      </c>
      <c r="C8301" s="73"/>
      <c r="D8301" s="73"/>
      <c r="E8301" s="77"/>
      <c r="F8301" s="74"/>
      <c r="G8301" s="73"/>
      <c r="H8301" s="74"/>
      <c r="I8301" s="74"/>
      <c r="J8301" s="74"/>
      <c r="K8301" s="74"/>
      <c r="L8301" s="74"/>
      <c r="M8301" s="74"/>
      <c r="N8301" s="74"/>
      <c r="O8301" s="74"/>
      <c r="P8301" s="74"/>
      <c r="Q8301" s="78"/>
      <c r="AR8301">
        <f t="shared" si="523"/>
        <v>0</v>
      </c>
      <c r="AS8301">
        <f t="shared" si="524"/>
        <v>0</v>
      </c>
      <c r="AT8301">
        <f t="shared" si="522"/>
        <v>0</v>
      </c>
    </row>
    <row r="8302" spans="2:46" ht="15.75" customHeight="1">
      <c r="B8302" t="str">
        <f t="shared" si="521"/>
        <v/>
      </c>
      <c r="C8302" s="73"/>
      <c r="D8302" s="73"/>
      <c r="E8302" s="77"/>
      <c r="F8302" s="74"/>
      <c r="G8302" s="73"/>
      <c r="H8302" s="74"/>
      <c r="I8302" s="74"/>
      <c r="J8302" s="74"/>
      <c r="K8302" s="74"/>
      <c r="L8302" s="74"/>
      <c r="M8302" s="74"/>
      <c r="N8302" s="74"/>
      <c r="O8302" s="74"/>
      <c r="P8302" s="74"/>
      <c r="Q8302" s="78"/>
      <c r="AR8302">
        <f t="shared" si="523"/>
        <v>0</v>
      </c>
      <c r="AS8302">
        <f t="shared" si="524"/>
        <v>0</v>
      </c>
      <c r="AT8302">
        <f t="shared" si="522"/>
        <v>0</v>
      </c>
    </row>
    <row r="8303" spans="2:46" ht="15.75" customHeight="1">
      <c r="B8303" t="str">
        <f t="shared" si="521"/>
        <v/>
      </c>
      <c r="C8303" s="73"/>
      <c r="D8303" s="73"/>
      <c r="E8303" s="77"/>
      <c r="F8303" s="74"/>
      <c r="G8303" s="73"/>
      <c r="H8303" s="74"/>
      <c r="I8303" s="74"/>
      <c r="J8303" s="74"/>
      <c r="K8303" s="74"/>
      <c r="L8303" s="74"/>
      <c r="M8303" s="74"/>
      <c r="N8303" s="74"/>
      <c r="O8303" s="74"/>
      <c r="P8303" s="74"/>
      <c r="Q8303" s="78"/>
      <c r="AR8303">
        <f t="shared" si="523"/>
        <v>0</v>
      </c>
      <c r="AS8303">
        <f t="shared" si="524"/>
        <v>0</v>
      </c>
      <c r="AT8303">
        <f t="shared" si="522"/>
        <v>0</v>
      </c>
    </row>
    <row r="8304" spans="2:46" ht="15.75" customHeight="1">
      <c r="B8304" t="str">
        <f t="shared" si="521"/>
        <v/>
      </c>
      <c r="C8304" s="73"/>
      <c r="D8304" s="73"/>
      <c r="E8304" s="77"/>
      <c r="F8304" s="74"/>
      <c r="G8304" s="73"/>
      <c r="H8304" s="74"/>
      <c r="I8304" s="74"/>
      <c r="J8304" s="74"/>
      <c r="K8304" s="74"/>
      <c r="L8304" s="74"/>
      <c r="M8304" s="74"/>
      <c r="N8304" s="74"/>
      <c r="O8304" s="74"/>
      <c r="P8304" s="74"/>
      <c r="Q8304" s="78"/>
      <c r="AR8304">
        <f t="shared" si="523"/>
        <v>0</v>
      </c>
      <c r="AS8304">
        <f t="shared" si="524"/>
        <v>0</v>
      </c>
      <c r="AT8304">
        <f t="shared" si="522"/>
        <v>0</v>
      </c>
    </row>
    <row r="8305" spans="2:46" ht="15.75" customHeight="1">
      <c r="B8305" t="str">
        <f t="shared" si="521"/>
        <v/>
      </c>
      <c r="C8305" s="73"/>
      <c r="D8305" s="73"/>
      <c r="E8305" s="77"/>
      <c r="F8305" s="74"/>
      <c r="G8305" s="73"/>
      <c r="H8305" s="74"/>
      <c r="I8305" s="74"/>
      <c r="J8305" s="74"/>
      <c r="K8305" s="74"/>
      <c r="L8305" s="74"/>
      <c r="M8305" s="74"/>
      <c r="N8305" s="74"/>
      <c r="O8305" s="74"/>
      <c r="P8305" s="74"/>
      <c r="Q8305" s="78"/>
      <c r="AR8305">
        <f t="shared" si="523"/>
        <v>0</v>
      </c>
      <c r="AS8305">
        <f t="shared" si="524"/>
        <v>0</v>
      </c>
      <c r="AT8305">
        <f t="shared" si="522"/>
        <v>0</v>
      </c>
    </row>
    <row r="8306" spans="2:46" ht="15.75" customHeight="1">
      <c r="B8306" t="str">
        <f t="shared" si="521"/>
        <v/>
      </c>
      <c r="C8306" s="73"/>
      <c r="D8306" s="73"/>
      <c r="E8306" s="77"/>
      <c r="F8306" s="74"/>
      <c r="G8306" s="73"/>
      <c r="H8306" s="74"/>
      <c r="I8306" s="74"/>
      <c r="J8306" s="74"/>
      <c r="K8306" s="74"/>
      <c r="L8306" s="74"/>
      <c r="M8306" s="74"/>
      <c r="N8306" s="74"/>
      <c r="O8306" s="74"/>
      <c r="P8306" s="74"/>
      <c r="Q8306" s="78"/>
      <c r="AR8306">
        <f t="shared" si="523"/>
        <v>0</v>
      </c>
      <c r="AS8306">
        <f t="shared" si="524"/>
        <v>0</v>
      </c>
      <c r="AT8306">
        <f t="shared" si="522"/>
        <v>0</v>
      </c>
    </row>
    <row r="8307" spans="2:46" ht="15.75" customHeight="1">
      <c r="B8307" t="str">
        <f t="shared" si="521"/>
        <v/>
      </c>
      <c r="C8307" s="73"/>
      <c r="D8307" s="73"/>
      <c r="E8307" s="77"/>
      <c r="F8307" s="74"/>
      <c r="G8307" s="73"/>
      <c r="H8307" s="74"/>
      <c r="I8307" s="74"/>
      <c r="J8307" s="74"/>
      <c r="K8307" s="74"/>
      <c r="L8307" s="74"/>
      <c r="M8307" s="74"/>
      <c r="N8307" s="74"/>
      <c r="O8307" s="74"/>
      <c r="P8307" s="74"/>
      <c r="Q8307" s="78"/>
      <c r="AR8307">
        <f t="shared" si="523"/>
        <v>0</v>
      </c>
      <c r="AS8307">
        <f t="shared" si="524"/>
        <v>0</v>
      </c>
      <c r="AT8307">
        <f t="shared" si="522"/>
        <v>0</v>
      </c>
    </row>
    <row r="8308" spans="2:46" ht="15.75" customHeight="1">
      <c r="B8308" t="str">
        <f t="shared" si="521"/>
        <v/>
      </c>
      <c r="C8308" s="73"/>
      <c r="D8308" s="73"/>
      <c r="E8308" s="77"/>
      <c r="F8308" s="74"/>
      <c r="G8308" s="73"/>
      <c r="H8308" s="74"/>
      <c r="I8308" s="74"/>
      <c r="J8308" s="74"/>
      <c r="K8308" s="74"/>
      <c r="L8308" s="74"/>
      <c r="M8308" s="74"/>
      <c r="N8308" s="74"/>
      <c r="O8308" s="74"/>
      <c r="P8308" s="74"/>
      <c r="Q8308" s="78"/>
      <c r="AR8308">
        <f t="shared" si="523"/>
        <v>0</v>
      </c>
      <c r="AS8308">
        <f t="shared" si="524"/>
        <v>0</v>
      </c>
      <c r="AT8308">
        <f t="shared" si="522"/>
        <v>0</v>
      </c>
    </row>
    <row r="8309" spans="2:46" ht="15.75" customHeight="1">
      <c r="B8309" t="str">
        <f t="shared" si="521"/>
        <v/>
      </c>
      <c r="C8309" s="73"/>
      <c r="D8309" s="73"/>
      <c r="E8309" s="77"/>
      <c r="F8309" s="74"/>
      <c r="G8309" s="73"/>
      <c r="H8309" s="74"/>
      <c r="I8309" s="74"/>
      <c r="J8309" s="74"/>
      <c r="K8309" s="74"/>
      <c r="L8309" s="74"/>
      <c r="M8309" s="74"/>
      <c r="N8309" s="74"/>
      <c r="O8309" s="74"/>
      <c r="P8309" s="74"/>
      <c r="Q8309" s="78"/>
      <c r="AR8309">
        <f t="shared" si="523"/>
        <v>0</v>
      </c>
      <c r="AS8309">
        <f t="shared" si="524"/>
        <v>0</v>
      </c>
      <c r="AT8309">
        <f t="shared" si="522"/>
        <v>0</v>
      </c>
    </row>
    <row r="8310" spans="2:46" ht="15.75" customHeight="1">
      <c r="B8310" t="str">
        <f t="shared" si="521"/>
        <v/>
      </c>
      <c r="C8310" s="73"/>
      <c r="D8310" s="73"/>
      <c r="E8310" s="77"/>
      <c r="F8310" s="74"/>
      <c r="G8310" s="73"/>
      <c r="H8310" s="74"/>
      <c r="I8310" s="74"/>
      <c r="J8310" s="74"/>
      <c r="K8310" s="74"/>
      <c r="L8310" s="74"/>
      <c r="M8310" s="74"/>
      <c r="N8310" s="74"/>
      <c r="O8310" s="74"/>
      <c r="P8310" s="74"/>
      <c r="Q8310" s="78"/>
      <c r="AR8310">
        <f t="shared" si="523"/>
        <v>0</v>
      </c>
      <c r="AS8310">
        <f t="shared" si="524"/>
        <v>0</v>
      </c>
      <c r="AT8310">
        <f t="shared" si="522"/>
        <v>0</v>
      </c>
    </row>
    <row r="8311" spans="2:46" ht="15.75" customHeight="1">
      <c r="B8311" t="str">
        <f t="shared" si="521"/>
        <v/>
      </c>
      <c r="C8311" s="73"/>
      <c r="D8311" s="73"/>
      <c r="E8311" s="77"/>
      <c r="F8311" s="74"/>
      <c r="G8311" s="73"/>
      <c r="H8311" s="74"/>
      <c r="I8311" s="74"/>
      <c r="J8311" s="74"/>
      <c r="K8311" s="74"/>
      <c r="L8311" s="74"/>
      <c r="M8311" s="74"/>
      <c r="N8311" s="74"/>
      <c r="O8311" s="74"/>
      <c r="P8311" s="74"/>
      <c r="Q8311" s="78"/>
      <c r="AR8311">
        <f t="shared" si="523"/>
        <v>0</v>
      </c>
      <c r="AS8311">
        <f t="shared" si="524"/>
        <v>0</v>
      </c>
      <c r="AT8311">
        <f t="shared" si="522"/>
        <v>0</v>
      </c>
    </row>
    <row r="8312" spans="2:46" ht="15.75" customHeight="1">
      <c r="B8312" t="str">
        <f t="shared" si="521"/>
        <v/>
      </c>
      <c r="C8312" s="73"/>
      <c r="D8312" s="73"/>
      <c r="E8312" s="77"/>
      <c r="F8312" s="74"/>
      <c r="G8312" s="73"/>
      <c r="H8312" s="74"/>
      <c r="I8312" s="74"/>
      <c r="J8312" s="74"/>
      <c r="K8312" s="74"/>
      <c r="L8312" s="74"/>
      <c r="M8312" s="74"/>
      <c r="N8312" s="74"/>
      <c r="O8312" s="74"/>
      <c r="P8312" s="74"/>
      <c r="Q8312" s="78"/>
      <c r="AR8312">
        <f t="shared" si="523"/>
        <v>0</v>
      </c>
      <c r="AS8312">
        <f t="shared" si="524"/>
        <v>0</v>
      </c>
      <c r="AT8312">
        <f t="shared" si="522"/>
        <v>0</v>
      </c>
    </row>
    <row r="8313" spans="2:46" ht="15.75" customHeight="1">
      <c r="B8313" t="str">
        <f t="shared" si="521"/>
        <v/>
      </c>
      <c r="C8313" s="73"/>
      <c r="D8313" s="73"/>
      <c r="E8313" s="77"/>
      <c r="F8313" s="74"/>
      <c r="G8313" s="73"/>
      <c r="H8313" s="74"/>
      <c r="I8313" s="74"/>
      <c r="J8313" s="74"/>
      <c r="K8313" s="74"/>
      <c r="L8313" s="74"/>
      <c r="M8313" s="74"/>
      <c r="N8313" s="74"/>
      <c r="O8313" s="74"/>
      <c r="P8313" s="74"/>
      <c r="Q8313" s="78"/>
      <c r="AR8313">
        <f t="shared" si="523"/>
        <v>0</v>
      </c>
      <c r="AS8313">
        <f t="shared" si="524"/>
        <v>0</v>
      </c>
      <c r="AT8313">
        <f t="shared" si="522"/>
        <v>0</v>
      </c>
    </row>
    <row r="8314" spans="2:46" ht="15.75" customHeight="1">
      <c r="B8314" t="str">
        <f t="shared" si="521"/>
        <v/>
      </c>
      <c r="C8314" s="73"/>
      <c r="D8314" s="73"/>
      <c r="E8314" s="77"/>
      <c r="F8314" s="74"/>
      <c r="G8314" s="73"/>
      <c r="H8314" s="74"/>
      <c r="I8314" s="74"/>
      <c r="J8314" s="74"/>
      <c r="K8314" s="74"/>
      <c r="L8314" s="74"/>
      <c r="M8314" s="74"/>
      <c r="N8314" s="74"/>
      <c r="O8314" s="74"/>
      <c r="P8314" s="74"/>
      <c r="Q8314" s="78"/>
      <c r="AR8314">
        <f t="shared" si="523"/>
        <v>0</v>
      </c>
      <c r="AS8314">
        <f t="shared" si="524"/>
        <v>0</v>
      </c>
      <c r="AT8314">
        <f t="shared" si="522"/>
        <v>0</v>
      </c>
    </row>
    <row r="8315" spans="2:46" ht="15.75" customHeight="1">
      <c r="B8315" t="str">
        <f t="shared" si="521"/>
        <v/>
      </c>
      <c r="C8315" s="73"/>
      <c r="D8315" s="73"/>
      <c r="E8315" s="77"/>
      <c r="F8315" s="74"/>
      <c r="G8315" s="73"/>
      <c r="H8315" s="74"/>
      <c r="I8315" s="74"/>
      <c r="J8315" s="74"/>
      <c r="K8315" s="74"/>
      <c r="L8315" s="74"/>
      <c r="M8315" s="74"/>
      <c r="N8315" s="74"/>
      <c r="O8315" s="74"/>
      <c r="P8315" s="74"/>
      <c r="Q8315" s="78"/>
      <c r="AR8315">
        <f t="shared" si="523"/>
        <v>0</v>
      </c>
      <c r="AS8315">
        <f t="shared" si="524"/>
        <v>0</v>
      </c>
      <c r="AT8315">
        <f t="shared" si="522"/>
        <v>0</v>
      </c>
    </row>
    <row r="8316" spans="2:46" ht="15.75" customHeight="1">
      <c r="B8316" t="str">
        <f t="shared" si="521"/>
        <v/>
      </c>
      <c r="C8316" s="73"/>
      <c r="D8316" s="73"/>
      <c r="E8316" s="77"/>
      <c r="F8316" s="74"/>
      <c r="G8316" s="73"/>
      <c r="H8316" s="74"/>
      <c r="I8316" s="74"/>
      <c r="J8316" s="74"/>
      <c r="K8316" s="74"/>
      <c r="L8316" s="74"/>
      <c r="M8316" s="74"/>
      <c r="N8316" s="74"/>
      <c r="O8316" s="74"/>
      <c r="P8316" s="74"/>
      <c r="Q8316" s="78"/>
      <c r="AR8316">
        <f t="shared" si="523"/>
        <v>0</v>
      </c>
      <c r="AS8316">
        <f t="shared" si="524"/>
        <v>0</v>
      </c>
      <c r="AT8316">
        <f t="shared" si="522"/>
        <v>0</v>
      </c>
    </row>
    <row r="8317" spans="2:46" ht="15.75" customHeight="1">
      <c r="B8317" t="str">
        <f t="shared" si="521"/>
        <v/>
      </c>
      <c r="C8317" s="73"/>
      <c r="D8317" s="73"/>
      <c r="E8317" s="77"/>
      <c r="F8317" s="74"/>
      <c r="G8317" s="73"/>
      <c r="H8317" s="74"/>
      <c r="I8317" s="74"/>
      <c r="J8317" s="74"/>
      <c r="K8317" s="74"/>
      <c r="L8317" s="74"/>
      <c r="M8317" s="74"/>
      <c r="N8317" s="74"/>
      <c r="O8317" s="74"/>
      <c r="P8317" s="74"/>
      <c r="Q8317" s="78"/>
      <c r="AR8317">
        <f t="shared" si="523"/>
        <v>0</v>
      </c>
      <c r="AS8317">
        <f t="shared" si="524"/>
        <v>0</v>
      </c>
      <c r="AT8317">
        <f t="shared" si="522"/>
        <v>0</v>
      </c>
    </row>
    <row r="8318" spans="2:46" ht="15.75" customHeight="1">
      <c r="B8318" t="str">
        <f t="shared" si="521"/>
        <v/>
      </c>
      <c r="C8318" s="73"/>
      <c r="D8318" s="73"/>
      <c r="E8318" s="77"/>
      <c r="F8318" s="74"/>
      <c r="G8318" s="73"/>
      <c r="H8318" s="74"/>
      <c r="I8318" s="74"/>
      <c r="J8318" s="74"/>
      <c r="K8318" s="74"/>
      <c r="L8318" s="74"/>
      <c r="M8318" s="74"/>
      <c r="N8318" s="74"/>
      <c r="O8318" s="74"/>
      <c r="P8318" s="74"/>
      <c r="Q8318" s="78"/>
      <c r="AR8318">
        <f t="shared" si="523"/>
        <v>0</v>
      </c>
      <c r="AS8318">
        <f t="shared" si="524"/>
        <v>0</v>
      </c>
      <c r="AT8318">
        <f t="shared" si="522"/>
        <v>0</v>
      </c>
    </row>
    <row r="8319" spans="2:46" ht="15.75" customHeight="1">
      <c r="B8319" t="str">
        <f t="shared" si="521"/>
        <v/>
      </c>
      <c r="C8319" s="73"/>
      <c r="D8319" s="73"/>
      <c r="E8319" s="77"/>
      <c r="F8319" s="74"/>
      <c r="G8319" s="73"/>
      <c r="H8319" s="74"/>
      <c r="I8319" s="74"/>
      <c r="J8319" s="74"/>
      <c r="K8319" s="74"/>
      <c r="L8319" s="74"/>
      <c r="M8319" s="74"/>
      <c r="N8319" s="74"/>
      <c r="O8319" s="74"/>
      <c r="P8319" s="74"/>
      <c r="Q8319" s="78"/>
      <c r="AR8319">
        <f t="shared" si="523"/>
        <v>0</v>
      </c>
      <c r="AS8319">
        <f t="shared" si="524"/>
        <v>0</v>
      </c>
      <c r="AT8319">
        <f t="shared" si="522"/>
        <v>0</v>
      </c>
    </row>
    <row r="8320" spans="2:46" ht="15.75" customHeight="1">
      <c r="B8320" t="str">
        <f t="shared" si="521"/>
        <v/>
      </c>
      <c r="C8320" s="73"/>
      <c r="D8320" s="73"/>
      <c r="E8320" s="77"/>
      <c r="F8320" s="74"/>
      <c r="G8320" s="73"/>
      <c r="H8320" s="74"/>
      <c r="I8320" s="74"/>
      <c r="J8320" s="74"/>
      <c r="K8320" s="74"/>
      <c r="L8320" s="74"/>
      <c r="M8320" s="74"/>
      <c r="N8320" s="74"/>
      <c r="O8320" s="74"/>
      <c r="P8320" s="74"/>
      <c r="Q8320" s="78"/>
      <c r="AR8320">
        <f t="shared" si="523"/>
        <v>0</v>
      </c>
      <c r="AS8320">
        <f t="shared" si="524"/>
        <v>0</v>
      </c>
      <c r="AT8320">
        <f t="shared" si="522"/>
        <v>0</v>
      </c>
    </row>
    <row r="8321" spans="2:46" ht="15.75" customHeight="1">
      <c r="B8321" t="str">
        <f t="shared" si="521"/>
        <v/>
      </c>
      <c r="C8321" s="73"/>
      <c r="D8321" s="73"/>
      <c r="E8321" s="77"/>
      <c r="F8321" s="74"/>
      <c r="G8321" s="73"/>
      <c r="H8321" s="74"/>
      <c r="I8321" s="74"/>
      <c r="J8321" s="74"/>
      <c r="K8321" s="74"/>
      <c r="L8321" s="74"/>
      <c r="M8321" s="74"/>
      <c r="N8321" s="74"/>
      <c r="O8321" s="74"/>
      <c r="P8321" s="74"/>
      <c r="Q8321" s="78"/>
      <c r="AR8321">
        <f t="shared" si="523"/>
        <v>0</v>
      </c>
      <c r="AS8321">
        <f t="shared" si="524"/>
        <v>0</v>
      </c>
      <c r="AT8321">
        <f t="shared" si="522"/>
        <v>0</v>
      </c>
    </row>
    <row r="8322" spans="2:46" ht="15.75" customHeight="1">
      <c r="B8322" t="str">
        <f t="shared" ref="B8322:B8385" si="525">D8322&amp;Q8322&amp;E8322</f>
        <v/>
      </c>
      <c r="C8322" s="73"/>
      <c r="D8322" s="73"/>
      <c r="E8322" s="77"/>
      <c r="F8322" s="74"/>
      <c r="G8322" s="73"/>
      <c r="H8322" s="74"/>
      <c r="I8322" s="74"/>
      <c r="J8322" s="74"/>
      <c r="K8322" s="74"/>
      <c r="L8322" s="74"/>
      <c r="M8322" s="74"/>
      <c r="N8322" s="74"/>
      <c r="O8322" s="74"/>
      <c r="P8322" s="74"/>
      <c r="Q8322" s="78"/>
      <c r="AR8322">
        <f t="shared" si="523"/>
        <v>0</v>
      </c>
      <c r="AS8322">
        <f t="shared" si="524"/>
        <v>0</v>
      </c>
      <c r="AT8322">
        <f t="shared" ref="AT8322:AT8385" si="526">AR8322-AS8322</f>
        <v>0</v>
      </c>
    </row>
    <row r="8323" spans="2:46" ht="15.75" customHeight="1">
      <c r="B8323" t="str">
        <f t="shared" si="525"/>
        <v/>
      </c>
      <c r="C8323" s="73"/>
      <c r="D8323" s="73"/>
      <c r="E8323" s="77"/>
      <c r="F8323" s="74"/>
      <c r="G8323" s="73"/>
      <c r="H8323" s="74"/>
      <c r="I8323" s="74"/>
      <c r="J8323" s="74"/>
      <c r="K8323" s="74"/>
      <c r="L8323" s="74"/>
      <c r="M8323" s="74"/>
      <c r="N8323" s="74"/>
      <c r="O8323" s="74"/>
      <c r="P8323" s="74"/>
      <c r="Q8323" s="78"/>
      <c r="AR8323">
        <f t="shared" si="523"/>
        <v>0</v>
      </c>
      <c r="AS8323">
        <f t="shared" si="524"/>
        <v>0</v>
      </c>
      <c r="AT8323">
        <f t="shared" si="526"/>
        <v>0</v>
      </c>
    </row>
    <row r="8324" spans="2:46" ht="15.75" customHeight="1">
      <c r="B8324" t="str">
        <f t="shared" si="525"/>
        <v/>
      </c>
      <c r="C8324" s="73"/>
      <c r="D8324" s="73"/>
      <c r="E8324" s="77"/>
      <c r="F8324" s="74"/>
      <c r="G8324" s="73"/>
      <c r="H8324" s="74"/>
      <c r="I8324" s="74"/>
      <c r="J8324" s="74"/>
      <c r="K8324" s="74"/>
      <c r="L8324" s="74"/>
      <c r="M8324" s="74"/>
      <c r="N8324" s="74"/>
      <c r="O8324" s="74"/>
      <c r="P8324" s="74"/>
      <c r="Q8324" s="78"/>
      <c r="AR8324">
        <f t="shared" si="523"/>
        <v>0</v>
      </c>
      <c r="AS8324">
        <f t="shared" si="524"/>
        <v>0</v>
      </c>
      <c r="AT8324">
        <f t="shared" si="526"/>
        <v>0</v>
      </c>
    </row>
    <row r="8325" spans="2:46" ht="15.75" customHeight="1">
      <c r="B8325" t="str">
        <f t="shared" si="525"/>
        <v/>
      </c>
      <c r="C8325" s="73"/>
      <c r="D8325" s="73"/>
      <c r="E8325" s="77"/>
      <c r="F8325" s="74"/>
      <c r="G8325" s="73"/>
      <c r="H8325" s="74"/>
      <c r="I8325" s="74"/>
      <c r="J8325" s="74"/>
      <c r="K8325" s="74"/>
      <c r="L8325" s="74"/>
      <c r="M8325" s="74"/>
      <c r="N8325" s="74"/>
      <c r="O8325" s="74"/>
      <c r="P8325" s="74"/>
      <c r="Q8325" s="78"/>
      <c r="AR8325">
        <f t="shared" si="523"/>
        <v>0</v>
      </c>
      <c r="AS8325">
        <f t="shared" si="524"/>
        <v>0</v>
      </c>
      <c r="AT8325">
        <f t="shared" si="526"/>
        <v>0</v>
      </c>
    </row>
    <row r="8326" spans="2:46" ht="15.75" customHeight="1">
      <c r="B8326" t="str">
        <f t="shared" si="525"/>
        <v/>
      </c>
      <c r="C8326" s="73"/>
      <c r="D8326" s="73"/>
      <c r="E8326" s="77"/>
      <c r="F8326" s="74"/>
      <c r="G8326" s="73"/>
      <c r="H8326" s="74"/>
      <c r="I8326" s="74"/>
      <c r="J8326" s="74"/>
      <c r="K8326" s="74"/>
      <c r="L8326" s="74"/>
      <c r="M8326" s="74"/>
      <c r="N8326" s="74"/>
      <c r="O8326" s="74"/>
      <c r="P8326" s="74"/>
      <c r="Q8326" s="78"/>
      <c r="AR8326">
        <f t="shared" si="523"/>
        <v>0</v>
      </c>
      <c r="AS8326">
        <f t="shared" si="524"/>
        <v>0</v>
      </c>
      <c r="AT8326">
        <f t="shared" si="526"/>
        <v>0</v>
      </c>
    </row>
    <row r="8327" spans="2:46" ht="15.75" customHeight="1">
      <c r="B8327" t="str">
        <f t="shared" si="525"/>
        <v/>
      </c>
      <c r="C8327" s="73"/>
      <c r="D8327" s="73"/>
      <c r="E8327" s="77"/>
      <c r="F8327" s="74"/>
      <c r="G8327" s="73"/>
      <c r="H8327" s="74"/>
      <c r="I8327" s="74"/>
      <c r="J8327" s="74"/>
      <c r="K8327" s="74"/>
      <c r="L8327" s="74"/>
      <c r="M8327" s="74"/>
      <c r="N8327" s="74"/>
      <c r="O8327" s="74"/>
      <c r="P8327" s="74"/>
      <c r="Q8327" s="78"/>
      <c r="AR8327">
        <f t="shared" si="523"/>
        <v>0</v>
      </c>
      <c r="AS8327">
        <f t="shared" si="524"/>
        <v>0</v>
      </c>
      <c r="AT8327">
        <f t="shared" si="526"/>
        <v>0</v>
      </c>
    </row>
    <row r="8328" spans="2:46" ht="15.75" customHeight="1">
      <c r="B8328" t="str">
        <f t="shared" si="525"/>
        <v/>
      </c>
      <c r="C8328" s="73"/>
      <c r="D8328" s="73"/>
      <c r="E8328" s="77"/>
      <c r="F8328" s="74"/>
      <c r="G8328" s="73"/>
      <c r="H8328" s="74"/>
      <c r="I8328" s="74"/>
      <c r="J8328" s="74"/>
      <c r="K8328" s="74"/>
      <c r="L8328" s="74"/>
      <c r="M8328" s="74"/>
      <c r="N8328" s="74"/>
      <c r="O8328" s="74"/>
      <c r="P8328" s="74"/>
      <c r="Q8328" s="78"/>
      <c r="AR8328">
        <f t="shared" ref="AR8328:AR8391" si="527">IF($AU$2&lt;&gt;5,NA(),IF(D8328=D8327,0,IF(AND(D17829=D8328,D8329=D8328),O8328+O8329+O17829,IF(D8329=D8328,O8329+O8328,O8328))))</f>
        <v>0</v>
      </c>
      <c r="AS8328">
        <f t="shared" ref="AS8328:AS8391" si="528">IF($AU$2&lt;&gt;5,NA(),IF(D8328=D8327,0,IF(AND(D17829=D8328,D8329=D8328),P8328+P8329+P17829,IF(D8329=D8328,P8329+P8328,P8328))))</f>
        <v>0</v>
      </c>
      <c r="AT8328">
        <f t="shared" si="526"/>
        <v>0</v>
      </c>
    </row>
    <row r="8329" spans="2:46" ht="15.75" customHeight="1">
      <c r="B8329" t="str">
        <f t="shared" si="525"/>
        <v/>
      </c>
      <c r="C8329" s="73"/>
      <c r="D8329" s="73"/>
      <c r="E8329" s="77"/>
      <c r="F8329" s="74"/>
      <c r="G8329" s="73"/>
      <c r="H8329" s="74"/>
      <c r="I8329" s="74"/>
      <c r="J8329" s="74"/>
      <c r="K8329" s="74"/>
      <c r="L8329" s="74"/>
      <c r="M8329" s="74"/>
      <c r="N8329" s="74"/>
      <c r="O8329" s="74"/>
      <c r="P8329" s="74"/>
      <c r="Q8329" s="78"/>
      <c r="AR8329">
        <f t="shared" si="527"/>
        <v>0</v>
      </c>
      <c r="AS8329">
        <f t="shared" si="528"/>
        <v>0</v>
      </c>
      <c r="AT8329">
        <f t="shared" si="526"/>
        <v>0</v>
      </c>
    </row>
    <row r="8330" spans="2:46" ht="15.75" customHeight="1">
      <c r="B8330" t="str">
        <f t="shared" si="525"/>
        <v/>
      </c>
      <c r="C8330" s="73"/>
      <c r="D8330" s="73"/>
      <c r="E8330" s="77"/>
      <c r="F8330" s="74"/>
      <c r="G8330" s="73"/>
      <c r="H8330" s="74"/>
      <c r="I8330" s="74"/>
      <c r="J8330" s="74"/>
      <c r="K8330" s="74"/>
      <c r="L8330" s="74"/>
      <c r="M8330" s="74"/>
      <c r="N8330" s="74"/>
      <c r="O8330" s="74"/>
      <c r="P8330" s="74"/>
      <c r="Q8330" s="78"/>
      <c r="AR8330">
        <f t="shared" si="527"/>
        <v>0</v>
      </c>
      <c r="AS8330">
        <f t="shared" si="528"/>
        <v>0</v>
      </c>
      <c r="AT8330">
        <f t="shared" si="526"/>
        <v>0</v>
      </c>
    </row>
    <row r="8331" spans="2:46" ht="15.75" customHeight="1">
      <c r="B8331" t="str">
        <f t="shared" si="525"/>
        <v/>
      </c>
      <c r="C8331" s="73"/>
      <c r="D8331" s="73"/>
      <c r="E8331" s="77"/>
      <c r="F8331" s="74"/>
      <c r="G8331" s="73"/>
      <c r="H8331" s="74"/>
      <c r="I8331" s="74"/>
      <c r="J8331" s="74"/>
      <c r="K8331" s="74"/>
      <c r="L8331" s="74"/>
      <c r="M8331" s="74"/>
      <c r="N8331" s="74"/>
      <c r="O8331" s="74"/>
      <c r="P8331" s="74"/>
      <c r="Q8331" s="78"/>
      <c r="AR8331">
        <f t="shared" si="527"/>
        <v>0</v>
      </c>
      <c r="AS8331">
        <f t="shared" si="528"/>
        <v>0</v>
      </c>
      <c r="AT8331">
        <f t="shared" si="526"/>
        <v>0</v>
      </c>
    </row>
    <row r="8332" spans="2:46" ht="15.75" customHeight="1">
      <c r="B8332" t="str">
        <f t="shared" si="525"/>
        <v/>
      </c>
      <c r="C8332" s="73"/>
      <c r="D8332" s="73"/>
      <c r="E8332" s="77"/>
      <c r="F8332" s="74"/>
      <c r="G8332" s="73"/>
      <c r="H8332" s="74"/>
      <c r="I8332" s="74"/>
      <c r="J8332" s="74"/>
      <c r="K8332" s="74"/>
      <c r="L8332" s="74"/>
      <c r="M8332" s="74"/>
      <c r="N8332" s="74"/>
      <c r="O8332" s="74"/>
      <c r="P8332" s="74"/>
      <c r="Q8332" s="78"/>
      <c r="AR8332">
        <f t="shared" si="527"/>
        <v>0</v>
      </c>
      <c r="AS8332">
        <f t="shared" si="528"/>
        <v>0</v>
      </c>
      <c r="AT8332">
        <f t="shared" si="526"/>
        <v>0</v>
      </c>
    </row>
    <row r="8333" spans="2:46" ht="15.75" customHeight="1">
      <c r="B8333" t="str">
        <f t="shared" si="525"/>
        <v/>
      </c>
      <c r="C8333" s="73"/>
      <c r="D8333" s="73"/>
      <c r="E8333" s="77"/>
      <c r="F8333" s="74"/>
      <c r="G8333" s="73"/>
      <c r="H8333" s="74"/>
      <c r="I8333" s="74"/>
      <c r="J8333" s="74"/>
      <c r="K8333" s="74"/>
      <c r="L8333" s="74"/>
      <c r="M8333" s="74"/>
      <c r="N8333" s="74"/>
      <c r="O8333" s="74"/>
      <c r="P8333" s="74"/>
      <c r="Q8333" s="78"/>
      <c r="AR8333">
        <f t="shared" si="527"/>
        <v>0</v>
      </c>
      <c r="AS8333">
        <f t="shared" si="528"/>
        <v>0</v>
      </c>
      <c r="AT8333">
        <f t="shared" si="526"/>
        <v>0</v>
      </c>
    </row>
    <row r="8334" spans="2:46" ht="15.75" customHeight="1">
      <c r="B8334" t="str">
        <f t="shared" si="525"/>
        <v/>
      </c>
      <c r="C8334" s="73"/>
      <c r="D8334" s="73"/>
      <c r="E8334" s="77"/>
      <c r="F8334" s="74"/>
      <c r="G8334" s="73"/>
      <c r="H8334" s="74"/>
      <c r="I8334" s="74"/>
      <c r="J8334" s="74"/>
      <c r="K8334" s="74"/>
      <c r="L8334" s="74"/>
      <c r="M8334" s="74"/>
      <c r="N8334" s="74"/>
      <c r="O8334" s="74"/>
      <c r="P8334" s="74"/>
      <c r="Q8334" s="78"/>
      <c r="AR8334">
        <f t="shared" si="527"/>
        <v>0</v>
      </c>
      <c r="AS8334">
        <f t="shared" si="528"/>
        <v>0</v>
      </c>
      <c r="AT8334">
        <f t="shared" si="526"/>
        <v>0</v>
      </c>
    </row>
    <row r="8335" spans="2:46" ht="15.75" customHeight="1">
      <c r="B8335" t="str">
        <f t="shared" si="525"/>
        <v/>
      </c>
      <c r="C8335" s="73"/>
      <c r="D8335" s="73"/>
      <c r="E8335" s="77"/>
      <c r="F8335" s="74"/>
      <c r="G8335" s="73"/>
      <c r="H8335" s="74"/>
      <c r="I8335" s="74"/>
      <c r="J8335" s="74"/>
      <c r="K8335" s="74"/>
      <c r="L8335" s="74"/>
      <c r="M8335" s="74"/>
      <c r="N8335" s="74"/>
      <c r="O8335" s="74"/>
      <c r="P8335" s="74"/>
      <c r="Q8335" s="78"/>
      <c r="AR8335">
        <f t="shared" si="527"/>
        <v>0</v>
      </c>
      <c r="AS8335">
        <f t="shared" si="528"/>
        <v>0</v>
      </c>
      <c r="AT8335">
        <f t="shared" si="526"/>
        <v>0</v>
      </c>
    </row>
    <row r="8336" spans="2:46" ht="15.75" customHeight="1">
      <c r="B8336" t="str">
        <f t="shared" si="525"/>
        <v/>
      </c>
      <c r="C8336" s="73"/>
      <c r="D8336" s="73"/>
      <c r="E8336" s="77"/>
      <c r="F8336" s="74"/>
      <c r="G8336" s="73"/>
      <c r="H8336" s="74"/>
      <c r="I8336" s="74"/>
      <c r="J8336" s="74"/>
      <c r="K8336" s="74"/>
      <c r="L8336" s="74"/>
      <c r="M8336" s="74"/>
      <c r="N8336" s="74"/>
      <c r="O8336" s="74"/>
      <c r="P8336" s="74"/>
      <c r="Q8336" s="78"/>
      <c r="AR8336">
        <f t="shared" si="527"/>
        <v>0</v>
      </c>
      <c r="AS8336">
        <f t="shared" si="528"/>
        <v>0</v>
      </c>
      <c r="AT8336">
        <f t="shared" si="526"/>
        <v>0</v>
      </c>
    </row>
    <row r="8337" spans="2:46" ht="15.75" customHeight="1">
      <c r="B8337" t="str">
        <f t="shared" si="525"/>
        <v/>
      </c>
      <c r="C8337" s="73"/>
      <c r="D8337" s="73"/>
      <c r="E8337" s="77"/>
      <c r="F8337" s="74"/>
      <c r="G8337" s="73"/>
      <c r="H8337" s="74"/>
      <c r="I8337" s="74"/>
      <c r="J8337" s="74"/>
      <c r="K8337" s="74"/>
      <c r="L8337" s="74"/>
      <c r="M8337" s="74"/>
      <c r="N8337" s="74"/>
      <c r="O8337" s="74"/>
      <c r="P8337" s="74"/>
      <c r="Q8337" s="78"/>
      <c r="AR8337">
        <f t="shared" si="527"/>
        <v>0</v>
      </c>
      <c r="AS8337">
        <f t="shared" si="528"/>
        <v>0</v>
      </c>
      <c r="AT8337">
        <f t="shared" si="526"/>
        <v>0</v>
      </c>
    </row>
    <row r="8338" spans="2:46" ht="15.75" customHeight="1">
      <c r="B8338" t="str">
        <f t="shared" si="525"/>
        <v/>
      </c>
      <c r="C8338" s="73"/>
      <c r="D8338" s="73"/>
      <c r="E8338" s="77"/>
      <c r="F8338" s="74"/>
      <c r="G8338" s="73"/>
      <c r="H8338" s="74"/>
      <c r="I8338" s="74"/>
      <c r="J8338" s="74"/>
      <c r="K8338" s="74"/>
      <c r="L8338" s="74"/>
      <c r="M8338" s="74"/>
      <c r="N8338" s="74"/>
      <c r="O8338" s="74"/>
      <c r="P8338" s="74"/>
      <c r="Q8338" s="78"/>
      <c r="AR8338">
        <f t="shared" si="527"/>
        <v>0</v>
      </c>
      <c r="AS8338">
        <f t="shared" si="528"/>
        <v>0</v>
      </c>
      <c r="AT8338">
        <f t="shared" si="526"/>
        <v>0</v>
      </c>
    </row>
    <row r="8339" spans="2:46" ht="15.75" customHeight="1">
      <c r="B8339" t="str">
        <f t="shared" si="525"/>
        <v/>
      </c>
      <c r="C8339" s="73"/>
      <c r="D8339" s="73"/>
      <c r="E8339" s="77"/>
      <c r="F8339" s="74"/>
      <c r="G8339" s="73"/>
      <c r="H8339" s="74"/>
      <c r="I8339" s="74"/>
      <c r="J8339" s="74"/>
      <c r="K8339" s="74"/>
      <c r="L8339" s="74"/>
      <c r="M8339" s="74"/>
      <c r="N8339" s="74"/>
      <c r="O8339" s="74"/>
      <c r="P8339" s="74"/>
      <c r="Q8339" s="78"/>
      <c r="AR8339">
        <f t="shared" si="527"/>
        <v>0</v>
      </c>
      <c r="AS8339">
        <f t="shared" si="528"/>
        <v>0</v>
      </c>
      <c r="AT8339">
        <f t="shared" si="526"/>
        <v>0</v>
      </c>
    </row>
    <row r="8340" spans="2:46" ht="15.75" customHeight="1">
      <c r="B8340" t="str">
        <f t="shared" si="525"/>
        <v/>
      </c>
      <c r="C8340" s="73"/>
      <c r="D8340" s="73"/>
      <c r="E8340" s="77"/>
      <c r="F8340" s="74"/>
      <c r="G8340" s="73"/>
      <c r="H8340" s="74"/>
      <c r="I8340" s="74"/>
      <c r="J8340" s="74"/>
      <c r="K8340" s="74"/>
      <c r="L8340" s="74"/>
      <c r="M8340" s="74"/>
      <c r="N8340" s="74"/>
      <c r="O8340" s="74"/>
      <c r="P8340" s="74"/>
      <c r="Q8340" s="78"/>
      <c r="AR8340">
        <f t="shared" si="527"/>
        <v>0</v>
      </c>
      <c r="AS8340">
        <f t="shared" si="528"/>
        <v>0</v>
      </c>
      <c r="AT8340">
        <f t="shared" si="526"/>
        <v>0</v>
      </c>
    </row>
    <row r="8341" spans="2:46" ht="15.75" customHeight="1">
      <c r="B8341" t="str">
        <f t="shared" si="525"/>
        <v/>
      </c>
      <c r="C8341" s="73"/>
      <c r="D8341" s="73"/>
      <c r="E8341" s="77"/>
      <c r="F8341" s="74"/>
      <c r="G8341" s="73"/>
      <c r="H8341" s="74"/>
      <c r="I8341" s="74"/>
      <c r="J8341" s="74"/>
      <c r="K8341" s="74"/>
      <c r="L8341" s="74"/>
      <c r="M8341" s="74"/>
      <c r="N8341" s="74"/>
      <c r="O8341" s="74"/>
      <c r="P8341" s="74"/>
      <c r="Q8341" s="78"/>
      <c r="AR8341">
        <f t="shared" si="527"/>
        <v>0</v>
      </c>
      <c r="AS8341">
        <f t="shared" si="528"/>
        <v>0</v>
      </c>
      <c r="AT8341">
        <f t="shared" si="526"/>
        <v>0</v>
      </c>
    </row>
    <row r="8342" spans="2:46" ht="15.75" customHeight="1">
      <c r="B8342" t="str">
        <f t="shared" si="525"/>
        <v/>
      </c>
      <c r="C8342" s="73"/>
      <c r="D8342" s="73"/>
      <c r="E8342" s="77"/>
      <c r="F8342" s="74"/>
      <c r="G8342" s="73"/>
      <c r="H8342" s="74"/>
      <c r="I8342" s="74"/>
      <c r="J8342" s="74"/>
      <c r="K8342" s="74"/>
      <c r="L8342" s="74"/>
      <c r="M8342" s="74"/>
      <c r="N8342" s="74"/>
      <c r="O8342" s="74"/>
      <c r="P8342" s="74"/>
      <c r="Q8342" s="78"/>
      <c r="AR8342">
        <f t="shared" si="527"/>
        <v>0</v>
      </c>
      <c r="AS8342">
        <f t="shared" si="528"/>
        <v>0</v>
      </c>
      <c r="AT8342">
        <f t="shared" si="526"/>
        <v>0</v>
      </c>
    </row>
    <row r="8343" spans="2:46" ht="15.75" customHeight="1">
      <c r="B8343" t="str">
        <f t="shared" si="525"/>
        <v/>
      </c>
      <c r="C8343" s="73"/>
      <c r="D8343" s="73"/>
      <c r="E8343" s="77"/>
      <c r="F8343" s="74"/>
      <c r="G8343" s="73"/>
      <c r="H8343" s="74"/>
      <c r="I8343" s="74"/>
      <c r="J8343" s="74"/>
      <c r="K8343" s="74"/>
      <c r="L8343" s="74"/>
      <c r="M8343" s="74"/>
      <c r="N8343" s="74"/>
      <c r="O8343" s="74"/>
      <c r="P8343" s="74"/>
      <c r="Q8343" s="78"/>
      <c r="AR8343">
        <f t="shared" si="527"/>
        <v>0</v>
      </c>
      <c r="AS8343">
        <f t="shared" si="528"/>
        <v>0</v>
      </c>
      <c r="AT8343">
        <f t="shared" si="526"/>
        <v>0</v>
      </c>
    </row>
    <row r="8344" spans="2:46" ht="15.75" customHeight="1">
      <c r="B8344" t="str">
        <f t="shared" si="525"/>
        <v/>
      </c>
      <c r="C8344" s="73"/>
      <c r="D8344" s="73"/>
      <c r="E8344" s="77"/>
      <c r="F8344" s="74"/>
      <c r="G8344" s="73"/>
      <c r="H8344" s="74"/>
      <c r="I8344" s="74"/>
      <c r="J8344" s="74"/>
      <c r="K8344" s="74"/>
      <c r="L8344" s="74"/>
      <c r="M8344" s="74"/>
      <c r="N8344" s="74"/>
      <c r="O8344" s="74"/>
      <c r="P8344" s="74"/>
      <c r="Q8344" s="78"/>
      <c r="AR8344">
        <f t="shared" si="527"/>
        <v>0</v>
      </c>
      <c r="AS8344">
        <f t="shared" si="528"/>
        <v>0</v>
      </c>
      <c r="AT8344">
        <f t="shared" si="526"/>
        <v>0</v>
      </c>
    </row>
    <row r="8345" spans="2:46" ht="15.75" customHeight="1">
      <c r="B8345" t="str">
        <f t="shared" si="525"/>
        <v/>
      </c>
      <c r="C8345" s="73"/>
      <c r="D8345" s="73"/>
      <c r="E8345" s="77"/>
      <c r="F8345" s="74"/>
      <c r="G8345" s="73"/>
      <c r="H8345" s="74"/>
      <c r="I8345" s="74"/>
      <c r="J8345" s="74"/>
      <c r="K8345" s="74"/>
      <c r="L8345" s="74"/>
      <c r="M8345" s="74"/>
      <c r="N8345" s="74"/>
      <c r="O8345" s="74"/>
      <c r="P8345" s="74"/>
      <c r="Q8345" s="78"/>
      <c r="AR8345">
        <f t="shared" si="527"/>
        <v>0</v>
      </c>
      <c r="AS8345">
        <f t="shared" si="528"/>
        <v>0</v>
      </c>
      <c r="AT8345">
        <f t="shared" si="526"/>
        <v>0</v>
      </c>
    </row>
    <row r="8346" spans="2:46" ht="15.75" customHeight="1">
      <c r="B8346" t="str">
        <f t="shared" si="525"/>
        <v/>
      </c>
      <c r="C8346" s="73"/>
      <c r="D8346" s="73"/>
      <c r="E8346" s="77"/>
      <c r="F8346" s="74"/>
      <c r="G8346" s="73"/>
      <c r="H8346" s="74"/>
      <c r="I8346" s="74"/>
      <c r="J8346" s="74"/>
      <c r="K8346" s="74"/>
      <c r="L8346" s="74"/>
      <c r="M8346" s="74"/>
      <c r="N8346" s="74"/>
      <c r="O8346" s="74"/>
      <c r="P8346" s="74"/>
      <c r="Q8346" s="78"/>
      <c r="AR8346">
        <f t="shared" si="527"/>
        <v>0</v>
      </c>
      <c r="AS8346">
        <f t="shared" si="528"/>
        <v>0</v>
      </c>
      <c r="AT8346">
        <f t="shared" si="526"/>
        <v>0</v>
      </c>
    </row>
    <row r="8347" spans="2:46" ht="15.75" customHeight="1">
      <c r="B8347" t="str">
        <f t="shared" si="525"/>
        <v/>
      </c>
      <c r="C8347" s="73"/>
      <c r="D8347" s="73"/>
      <c r="E8347" s="77"/>
      <c r="F8347" s="74"/>
      <c r="G8347" s="73"/>
      <c r="H8347" s="74"/>
      <c r="I8347" s="74"/>
      <c r="J8347" s="74"/>
      <c r="K8347" s="74"/>
      <c r="L8347" s="74"/>
      <c r="M8347" s="74"/>
      <c r="N8347" s="74"/>
      <c r="O8347" s="74"/>
      <c r="P8347" s="74"/>
      <c r="Q8347" s="78"/>
      <c r="AR8347">
        <f t="shared" si="527"/>
        <v>0</v>
      </c>
      <c r="AS8347">
        <f t="shared" si="528"/>
        <v>0</v>
      </c>
      <c r="AT8347">
        <f t="shared" si="526"/>
        <v>0</v>
      </c>
    </row>
    <row r="8348" spans="2:46" ht="15.75" customHeight="1">
      <c r="B8348" t="str">
        <f t="shared" si="525"/>
        <v/>
      </c>
      <c r="C8348" s="73"/>
      <c r="D8348" s="73"/>
      <c r="E8348" s="77"/>
      <c r="F8348" s="74"/>
      <c r="G8348" s="73"/>
      <c r="H8348" s="74"/>
      <c r="I8348" s="74"/>
      <c r="J8348" s="74"/>
      <c r="K8348" s="74"/>
      <c r="L8348" s="74"/>
      <c r="M8348" s="74"/>
      <c r="N8348" s="74"/>
      <c r="O8348" s="74"/>
      <c r="P8348" s="74"/>
      <c r="Q8348" s="78"/>
      <c r="AR8348">
        <f t="shared" si="527"/>
        <v>0</v>
      </c>
      <c r="AS8348">
        <f t="shared" si="528"/>
        <v>0</v>
      </c>
      <c r="AT8348">
        <f t="shared" si="526"/>
        <v>0</v>
      </c>
    </row>
    <row r="8349" spans="2:46" ht="15.75" customHeight="1">
      <c r="B8349" t="str">
        <f t="shared" si="525"/>
        <v/>
      </c>
      <c r="C8349" s="73"/>
      <c r="D8349" s="73"/>
      <c r="E8349" s="77"/>
      <c r="F8349" s="74"/>
      <c r="G8349" s="73"/>
      <c r="H8349" s="74"/>
      <c r="I8349" s="74"/>
      <c r="J8349" s="74"/>
      <c r="K8349" s="74"/>
      <c r="L8349" s="74"/>
      <c r="M8349" s="74"/>
      <c r="N8349" s="74"/>
      <c r="O8349" s="74"/>
      <c r="P8349" s="74"/>
      <c r="Q8349" s="78"/>
      <c r="AR8349">
        <f t="shared" si="527"/>
        <v>0</v>
      </c>
      <c r="AS8349">
        <f t="shared" si="528"/>
        <v>0</v>
      </c>
      <c r="AT8349">
        <f t="shared" si="526"/>
        <v>0</v>
      </c>
    </row>
    <row r="8350" spans="2:46" ht="15.75" customHeight="1">
      <c r="B8350" t="str">
        <f t="shared" si="525"/>
        <v/>
      </c>
      <c r="C8350" s="73"/>
      <c r="D8350" s="73"/>
      <c r="E8350" s="77"/>
      <c r="F8350" s="74"/>
      <c r="G8350" s="73"/>
      <c r="H8350" s="74"/>
      <c r="I8350" s="74"/>
      <c r="J8350" s="74"/>
      <c r="K8350" s="74"/>
      <c r="L8350" s="74"/>
      <c r="M8350" s="74"/>
      <c r="N8350" s="74"/>
      <c r="O8350" s="74"/>
      <c r="P8350" s="74"/>
      <c r="Q8350" s="78"/>
      <c r="AR8350">
        <f t="shared" si="527"/>
        <v>0</v>
      </c>
      <c r="AS8350">
        <f t="shared" si="528"/>
        <v>0</v>
      </c>
      <c r="AT8350">
        <f t="shared" si="526"/>
        <v>0</v>
      </c>
    </row>
    <row r="8351" spans="2:46" ht="15.75" customHeight="1">
      <c r="B8351" t="str">
        <f t="shared" si="525"/>
        <v/>
      </c>
      <c r="C8351" s="73"/>
      <c r="D8351" s="73"/>
      <c r="E8351" s="77"/>
      <c r="F8351" s="74"/>
      <c r="G8351" s="73"/>
      <c r="H8351" s="74"/>
      <c r="I8351" s="74"/>
      <c r="J8351" s="74"/>
      <c r="K8351" s="74"/>
      <c r="L8351" s="74"/>
      <c r="M8351" s="74"/>
      <c r="N8351" s="74"/>
      <c r="O8351" s="74"/>
      <c r="P8351" s="74"/>
      <c r="Q8351" s="78"/>
      <c r="AR8351">
        <f t="shared" si="527"/>
        <v>0</v>
      </c>
      <c r="AS8351">
        <f t="shared" si="528"/>
        <v>0</v>
      </c>
      <c r="AT8351">
        <f t="shared" si="526"/>
        <v>0</v>
      </c>
    </row>
    <row r="8352" spans="2:46" ht="15.75" customHeight="1">
      <c r="B8352" t="str">
        <f t="shared" si="525"/>
        <v/>
      </c>
      <c r="C8352" s="73"/>
      <c r="D8352" s="73"/>
      <c r="E8352" s="77"/>
      <c r="F8352" s="74"/>
      <c r="G8352" s="73"/>
      <c r="H8352" s="74"/>
      <c r="I8352" s="74"/>
      <c r="J8352" s="74"/>
      <c r="K8352" s="74"/>
      <c r="L8352" s="74"/>
      <c r="M8352" s="74"/>
      <c r="N8352" s="74"/>
      <c r="O8352" s="74"/>
      <c r="P8352" s="74"/>
      <c r="Q8352" s="78"/>
      <c r="AR8352">
        <f t="shared" si="527"/>
        <v>0</v>
      </c>
      <c r="AS8352">
        <f t="shared" si="528"/>
        <v>0</v>
      </c>
      <c r="AT8352">
        <f t="shared" si="526"/>
        <v>0</v>
      </c>
    </row>
    <row r="8353" spans="2:46" ht="15.75" customHeight="1">
      <c r="B8353" t="str">
        <f t="shared" si="525"/>
        <v/>
      </c>
      <c r="C8353" s="73"/>
      <c r="D8353" s="73"/>
      <c r="E8353" s="77"/>
      <c r="F8353" s="74"/>
      <c r="G8353" s="73"/>
      <c r="H8353" s="74"/>
      <c r="I8353" s="74"/>
      <c r="J8353" s="74"/>
      <c r="K8353" s="74"/>
      <c r="L8353" s="74"/>
      <c r="M8353" s="74"/>
      <c r="N8353" s="74"/>
      <c r="O8353" s="74"/>
      <c r="P8353" s="74"/>
      <c r="Q8353" s="78"/>
      <c r="AR8353">
        <f t="shared" si="527"/>
        <v>0</v>
      </c>
      <c r="AS8353">
        <f t="shared" si="528"/>
        <v>0</v>
      </c>
      <c r="AT8353">
        <f t="shared" si="526"/>
        <v>0</v>
      </c>
    </row>
    <row r="8354" spans="2:46" ht="15.75" customHeight="1">
      <c r="B8354" t="str">
        <f t="shared" si="525"/>
        <v/>
      </c>
      <c r="C8354" s="73"/>
      <c r="D8354" s="73"/>
      <c r="E8354" s="77"/>
      <c r="F8354" s="74"/>
      <c r="G8354" s="73"/>
      <c r="H8354" s="74"/>
      <c r="I8354" s="74"/>
      <c r="J8354" s="74"/>
      <c r="K8354" s="74"/>
      <c r="L8354" s="74"/>
      <c r="M8354" s="74"/>
      <c r="N8354" s="74"/>
      <c r="O8354" s="74"/>
      <c r="P8354" s="74"/>
      <c r="Q8354" s="78"/>
      <c r="AR8354">
        <f t="shared" si="527"/>
        <v>0</v>
      </c>
      <c r="AS8354">
        <f t="shared" si="528"/>
        <v>0</v>
      </c>
      <c r="AT8354">
        <f t="shared" si="526"/>
        <v>0</v>
      </c>
    </row>
    <row r="8355" spans="2:46" ht="15.75" customHeight="1">
      <c r="B8355" t="str">
        <f t="shared" si="525"/>
        <v/>
      </c>
      <c r="C8355" s="73"/>
      <c r="D8355" s="73"/>
      <c r="E8355" s="77"/>
      <c r="F8355" s="74"/>
      <c r="G8355" s="73"/>
      <c r="H8355" s="74"/>
      <c r="I8355" s="74"/>
      <c r="J8355" s="74"/>
      <c r="K8355" s="74"/>
      <c r="L8355" s="74"/>
      <c r="M8355" s="74"/>
      <c r="N8355" s="74"/>
      <c r="O8355" s="74"/>
      <c r="P8355" s="74"/>
      <c r="Q8355" s="78"/>
      <c r="AR8355">
        <f t="shared" si="527"/>
        <v>0</v>
      </c>
      <c r="AS8355">
        <f t="shared" si="528"/>
        <v>0</v>
      </c>
      <c r="AT8355">
        <f t="shared" si="526"/>
        <v>0</v>
      </c>
    </row>
    <row r="8356" spans="2:46" ht="15.75" customHeight="1">
      <c r="B8356" t="str">
        <f t="shared" si="525"/>
        <v/>
      </c>
      <c r="C8356" s="73"/>
      <c r="D8356" s="73"/>
      <c r="E8356" s="77"/>
      <c r="F8356" s="74"/>
      <c r="G8356" s="73"/>
      <c r="H8356" s="74"/>
      <c r="I8356" s="74"/>
      <c r="J8356" s="74"/>
      <c r="K8356" s="74"/>
      <c r="L8356" s="74"/>
      <c r="M8356" s="74"/>
      <c r="N8356" s="74"/>
      <c r="O8356" s="74"/>
      <c r="P8356" s="74"/>
      <c r="Q8356" s="78"/>
      <c r="AR8356">
        <f t="shared" si="527"/>
        <v>0</v>
      </c>
      <c r="AS8356">
        <f t="shared" si="528"/>
        <v>0</v>
      </c>
      <c r="AT8356">
        <f t="shared" si="526"/>
        <v>0</v>
      </c>
    </row>
    <row r="8357" spans="2:46" ht="15.75" customHeight="1">
      <c r="B8357" t="str">
        <f t="shared" si="525"/>
        <v/>
      </c>
      <c r="C8357" s="73"/>
      <c r="D8357" s="73"/>
      <c r="E8357" s="77"/>
      <c r="F8357" s="74"/>
      <c r="G8357" s="73"/>
      <c r="H8357" s="74"/>
      <c r="I8357" s="74"/>
      <c r="J8357" s="74"/>
      <c r="K8357" s="74"/>
      <c r="L8357" s="74"/>
      <c r="M8357" s="74"/>
      <c r="N8357" s="74"/>
      <c r="O8357" s="74"/>
      <c r="P8357" s="74"/>
      <c r="Q8357" s="78"/>
      <c r="AR8357">
        <f t="shared" si="527"/>
        <v>0</v>
      </c>
      <c r="AS8357">
        <f t="shared" si="528"/>
        <v>0</v>
      </c>
      <c r="AT8357">
        <f t="shared" si="526"/>
        <v>0</v>
      </c>
    </row>
    <row r="8358" spans="2:46" ht="15.75" customHeight="1">
      <c r="B8358" t="str">
        <f t="shared" si="525"/>
        <v/>
      </c>
      <c r="C8358" s="73"/>
      <c r="D8358" s="73"/>
      <c r="E8358" s="77"/>
      <c r="F8358" s="74"/>
      <c r="G8358" s="73"/>
      <c r="H8358" s="74"/>
      <c r="I8358" s="74"/>
      <c r="J8358" s="74"/>
      <c r="K8358" s="74"/>
      <c r="L8358" s="74"/>
      <c r="M8358" s="74"/>
      <c r="N8358" s="74"/>
      <c r="O8358" s="74"/>
      <c r="P8358" s="74"/>
      <c r="Q8358" s="78"/>
      <c r="AR8358">
        <f t="shared" si="527"/>
        <v>0</v>
      </c>
      <c r="AS8358">
        <f t="shared" si="528"/>
        <v>0</v>
      </c>
      <c r="AT8358">
        <f t="shared" si="526"/>
        <v>0</v>
      </c>
    </row>
    <row r="8359" spans="2:46" ht="15.75" customHeight="1">
      <c r="B8359" t="str">
        <f t="shared" si="525"/>
        <v/>
      </c>
      <c r="C8359" s="73"/>
      <c r="D8359" s="73"/>
      <c r="E8359" s="77"/>
      <c r="F8359" s="74"/>
      <c r="G8359" s="73"/>
      <c r="H8359" s="74"/>
      <c r="I8359" s="74"/>
      <c r="J8359" s="74"/>
      <c r="K8359" s="74"/>
      <c r="L8359" s="74"/>
      <c r="M8359" s="74"/>
      <c r="N8359" s="74"/>
      <c r="O8359" s="74"/>
      <c r="P8359" s="74"/>
      <c r="Q8359" s="78"/>
      <c r="AR8359">
        <f t="shared" si="527"/>
        <v>0</v>
      </c>
      <c r="AS8359">
        <f t="shared" si="528"/>
        <v>0</v>
      </c>
      <c r="AT8359">
        <f t="shared" si="526"/>
        <v>0</v>
      </c>
    </row>
    <row r="8360" spans="2:46" ht="15.75" customHeight="1">
      <c r="B8360" t="str">
        <f t="shared" si="525"/>
        <v/>
      </c>
      <c r="C8360" s="73"/>
      <c r="D8360" s="73"/>
      <c r="E8360" s="77"/>
      <c r="F8360" s="74"/>
      <c r="G8360" s="73"/>
      <c r="H8360" s="74"/>
      <c r="I8360" s="74"/>
      <c r="J8360" s="74"/>
      <c r="K8360" s="74"/>
      <c r="L8360" s="74"/>
      <c r="M8360" s="74"/>
      <c r="N8360" s="74"/>
      <c r="O8360" s="74"/>
      <c r="P8360" s="74"/>
      <c r="Q8360" s="78"/>
      <c r="AR8360">
        <f t="shared" si="527"/>
        <v>0</v>
      </c>
      <c r="AS8360">
        <f t="shared" si="528"/>
        <v>0</v>
      </c>
      <c r="AT8360">
        <f t="shared" si="526"/>
        <v>0</v>
      </c>
    </row>
    <row r="8361" spans="2:46" ht="15.75" customHeight="1">
      <c r="B8361" t="str">
        <f t="shared" si="525"/>
        <v/>
      </c>
      <c r="C8361" s="73"/>
      <c r="D8361" s="73"/>
      <c r="E8361" s="77"/>
      <c r="F8361" s="74"/>
      <c r="G8361" s="73"/>
      <c r="H8361" s="74"/>
      <c r="I8361" s="74"/>
      <c r="J8361" s="74"/>
      <c r="K8361" s="74"/>
      <c r="L8361" s="74"/>
      <c r="M8361" s="74"/>
      <c r="N8361" s="74"/>
      <c r="O8361" s="74"/>
      <c r="P8361" s="74"/>
      <c r="Q8361" s="78"/>
      <c r="AR8361">
        <f t="shared" si="527"/>
        <v>0</v>
      </c>
      <c r="AS8361">
        <f t="shared" si="528"/>
        <v>0</v>
      </c>
      <c r="AT8361">
        <f t="shared" si="526"/>
        <v>0</v>
      </c>
    </row>
    <row r="8362" spans="2:46" ht="15.75" customHeight="1">
      <c r="B8362" t="str">
        <f t="shared" si="525"/>
        <v/>
      </c>
      <c r="C8362" s="73"/>
      <c r="D8362" s="73"/>
      <c r="E8362" s="77"/>
      <c r="F8362" s="74"/>
      <c r="G8362" s="73"/>
      <c r="H8362" s="74"/>
      <c r="I8362" s="74"/>
      <c r="J8362" s="74"/>
      <c r="K8362" s="74"/>
      <c r="L8362" s="74"/>
      <c r="M8362" s="74"/>
      <c r="N8362" s="74"/>
      <c r="O8362" s="74"/>
      <c r="P8362" s="74"/>
      <c r="Q8362" s="78"/>
      <c r="AR8362">
        <f t="shared" si="527"/>
        <v>0</v>
      </c>
      <c r="AS8362">
        <f t="shared" si="528"/>
        <v>0</v>
      </c>
      <c r="AT8362">
        <f t="shared" si="526"/>
        <v>0</v>
      </c>
    </row>
    <row r="8363" spans="2:46" ht="15.75" customHeight="1">
      <c r="B8363" t="str">
        <f t="shared" si="525"/>
        <v/>
      </c>
      <c r="C8363" s="73"/>
      <c r="D8363" s="73"/>
      <c r="E8363" s="77"/>
      <c r="F8363" s="74"/>
      <c r="G8363" s="73"/>
      <c r="H8363" s="74"/>
      <c r="I8363" s="74"/>
      <c r="J8363" s="74"/>
      <c r="K8363" s="74"/>
      <c r="L8363" s="74"/>
      <c r="M8363" s="74"/>
      <c r="N8363" s="74"/>
      <c r="O8363" s="74"/>
      <c r="P8363" s="74"/>
      <c r="Q8363" s="78"/>
      <c r="AR8363">
        <f t="shared" si="527"/>
        <v>0</v>
      </c>
      <c r="AS8363">
        <f t="shared" si="528"/>
        <v>0</v>
      </c>
      <c r="AT8363">
        <f t="shared" si="526"/>
        <v>0</v>
      </c>
    </row>
    <row r="8364" spans="2:46" ht="15.75" customHeight="1">
      <c r="B8364" t="str">
        <f t="shared" si="525"/>
        <v/>
      </c>
      <c r="C8364" s="73"/>
      <c r="D8364" s="73"/>
      <c r="E8364" s="77"/>
      <c r="F8364" s="74"/>
      <c r="G8364" s="73"/>
      <c r="H8364" s="74"/>
      <c r="I8364" s="74"/>
      <c r="J8364" s="74"/>
      <c r="K8364" s="74"/>
      <c r="L8364" s="74"/>
      <c r="M8364" s="74"/>
      <c r="N8364" s="74"/>
      <c r="O8364" s="74"/>
      <c r="P8364" s="74"/>
      <c r="Q8364" s="78"/>
      <c r="AR8364">
        <f t="shared" si="527"/>
        <v>0</v>
      </c>
      <c r="AS8364">
        <f t="shared" si="528"/>
        <v>0</v>
      </c>
      <c r="AT8364">
        <f t="shared" si="526"/>
        <v>0</v>
      </c>
    </row>
    <row r="8365" spans="2:46" ht="15.75" customHeight="1">
      <c r="B8365" t="str">
        <f t="shared" si="525"/>
        <v/>
      </c>
      <c r="C8365" s="73"/>
      <c r="D8365" s="73"/>
      <c r="E8365" s="77"/>
      <c r="F8365" s="74"/>
      <c r="G8365" s="73"/>
      <c r="H8365" s="74"/>
      <c r="I8365" s="74"/>
      <c r="J8365" s="74"/>
      <c r="K8365" s="74"/>
      <c r="L8365" s="74"/>
      <c r="M8365" s="74"/>
      <c r="N8365" s="74"/>
      <c r="O8365" s="74"/>
      <c r="P8365" s="74"/>
      <c r="Q8365" s="78"/>
      <c r="AR8365">
        <f t="shared" si="527"/>
        <v>0</v>
      </c>
      <c r="AS8365">
        <f t="shared" si="528"/>
        <v>0</v>
      </c>
      <c r="AT8365">
        <f t="shared" si="526"/>
        <v>0</v>
      </c>
    </row>
    <row r="8366" spans="2:46" ht="15.75" customHeight="1">
      <c r="B8366" t="str">
        <f t="shared" si="525"/>
        <v/>
      </c>
      <c r="C8366" s="73"/>
      <c r="D8366" s="73"/>
      <c r="E8366" s="77"/>
      <c r="F8366" s="74"/>
      <c r="G8366" s="73"/>
      <c r="H8366" s="74"/>
      <c r="I8366" s="74"/>
      <c r="J8366" s="74"/>
      <c r="K8366" s="74"/>
      <c r="L8366" s="74"/>
      <c r="M8366" s="74"/>
      <c r="N8366" s="74"/>
      <c r="O8366" s="74"/>
      <c r="P8366" s="74"/>
      <c r="Q8366" s="78"/>
      <c r="AR8366">
        <f t="shared" si="527"/>
        <v>0</v>
      </c>
      <c r="AS8366">
        <f t="shared" si="528"/>
        <v>0</v>
      </c>
      <c r="AT8366">
        <f t="shared" si="526"/>
        <v>0</v>
      </c>
    </row>
    <row r="8367" spans="2:46" ht="15.75" customHeight="1">
      <c r="B8367" t="str">
        <f t="shared" si="525"/>
        <v/>
      </c>
      <c r="C8367" s="73"/>
      <c r="D8367" s="73"/>
      <c r="E8367" s="77"/>
      <c r="F8367" s="74"/>
      <c r="G8367" s="73"/>
      <c r="H8367" s="74"/>
      <c r="I8367" s="74"/>
      <c r="J8367" s="74"/>
      <c r="K8367" s="74"/>
      <c r="L8367" s="74"/>
      <c r="M8367" s="74"/>
      <c r="N8367" s="74"/>
      <c r="O8367" s="74"/>
      <c r="P8367" s="74"/>
      <c r="Q8367" s="78"/>
      <c r="AR8367">
        <f t="shared" si="527"/>
        <v>0</v>
      </c>
      <c r="AS8367">
        <f t="shared" si="528"/>
        <v>0</v>
      </c>
      <c r="AT8367">
        <f t="shared" si="526"/>
        <v>0</v>
      </c>
    </row>
    <row r="8368" spans="2:46" ht="15.75" customHeight="1">
      <c r="B8368" t="str">
        <f t="shared" si="525"/>
        <v/>
      </c>
      <c r="C8368" s="73"/>
      <c r="D8368" s="73"/>
      <c r="E8368" s="77"/>
      <c r="F8368" s="74"/>
      <c r="G8368" s="73"/>
      <c r="H8368" s="74"/>
      <c r="I8368" s="74"/>
      <c r="J8368" s="74"/>
      <c r="K8368" s="74"/>
      <c r="L8368" s="74"/>
      <c r="M8368" s="74"/>
      <c r="N8368" s="74"/>
      <c r="O8368" s="74"/>
      <c r="P8368" s="74"/>
      <c r="Q8368" s="78"/>
      <c r="AR8368">
        <f t="shared" si="527"/>
        <v>0</v>
      </c>
      <c r="AS8368">
        <f t="shared" si="528"/>
        <v>0</v>
      </c>
      <c r="AT8368">
        <f t="shared" si="526"/>
        <v>0</v>
      </c>
    </row>
    <row r="8369" spans="2:46" ht="15.75" customHeight="1">
      <c r="B8369" t="str">
        <f t="shared" si="525"/>
        <v/>
      </c>
      <c r="C8369" s="73"/>
      <c r="D8369" s="73"/>
      <c r="E8369" s="77"/>
      <c r="F8369" s="74"/>
      <c r="G8369" s="73"/>
      <c r="H8369" s="74"/>
      <c r="I8369" s="74"/>
      <c r="J8369" s="74"/>
      <c r="K8369" s="74"/>
      <c r="L8369" s="74"/>
      <c r="M8369" s="74"/>
      <c r="N8369" s="74"/>
      <c r="O8369" s="74"/>
      <c r="P8369" s="74"/>
      <c r="Q8369" s="78"/>
      <c r="AR8369">
        <f t="shared" si="527"/>
        <v>0</v>
      </c>
      <c r="AS8369">
        <f t="shared" si="528"/>
        <v>0</v>
      </c>
      <c r="AT8369">
        <f t="shared" si="526"/>
        <v>0</v>
      </c>
    </row>
    <row r="8370" spans="2:46" ht="15.75" customHeight="1">
      <c r="B8370" t="str">
        <f t="shared" si="525"/>
        <v/>
      </c>
      <c r="C8370" s="73"/>
      <c r="D8370" s="73"/>
      <c r="E8370" s="77"/>
      <c r="F8370" s="74"/>
      <c r="G8370" s="73"/>
      <c r="H8370" s="74"/>
      <c r="I8370" s="74"/>
      <c r="J8370" s="74"/>
      <c r="K8370" s="74"/>
      <c r="L8370" s="74"/>
      <c r="M8370" s="74"/>
      <c r="N8370" s="74"/>
      <c r="O8370" s="74"/>
      <c r="P8370" s="74"/>
      <c r="Q8370" s="78"/>
      <c r="AR8370">
        <f t="shared" si="527"/>
        <v>0</v>
      </c>
      <c r="AS8370">
        <f t="shared" si="528"/>
        <v>0</v>
      </c>
      <c r="AT8370">
        <f t="shared" si="526"/>
        <v>0</v>
      </c>
    </row>
    <row r="8371" spans="2:46" ht="15.75" customHeight="1">
      <c r="B8371" t="str">
        <f t="shared" si="525"/>
        <v/>
      </c>
      <c r="C8371" s="73"/>
      <c r="D8371" s="73"/>
      <c r="E8371" s="77"/>
      <c r="F8371" s="74"/>
      <c r="G8371" s="73"/>
      <c r="H8371" s="74"/>
      <c r="I8371" s="74"/>
      <c r="J8371" s="74"/>
      <c r="K8371" s="74"/>
      <c r="L8371" s="74"/>
      <c r="M8371" s="74"/>
      <c r="N8371" s="74"/>
      <c r="O8371" s="74"/>
      <c r="P8371" s="74"/>
      <c r="Q8371" s="78"/>
      <c r="AR8371">
        <f t="shared" si="527"/>
        <v>0</v>
      </c>
      <c r="AS8371">
        <f t="shared" si="528"/>
        <v>0</v>
      </c>
      <c r="AT8371">
        <f t="shared" si="526"/>
        <v>0</v>
      </c>
    </row>
    <row r="8372" spans="2:46" ht="15.75" customHeight="1">
      <c r="B8372" t="str">
        <f t="shared" si="525"/>
        <v/>
      </c>
      <c r="C8372" s="73"/>
      <c r="D8372" s="73"/>
      <c r="E8372" s="77"/>
      <c r="F8372" s="74"/>
      <c r="G8372" s="73"/>
      <c r="H8372" s="74"/>
      <c r="I8372" s="74"/>
      <c r="J8372" s="74"/>
      <c r="K8372" s="74"/>
      <c r="L8372" s="74"/>
      <c r="M8372" s="74"/>
      <c r="N8372" s="74"/>
      <c r="O8372" s="74"/>
      <c r="P8372" s="74"/>
      <c r="Q8372" s="78"/>
      <c r="AR8372">
        <f t="shared" si="527"/>
        <v>0</v>
      </c>
      <c r="AS8372">
        <f t="shared" si="528"/>
        <v>0</v>
      </c>
      <c r="AT8372">
        <f t="shared" si="526"/>
        <v>0</v>
      </c>
    </row>
    <row r="8373" spans="2:46" ht="15.75" customHeight="1">
      <c r="B8373" t="str">
        <f t="shared" si="525"/>
        <v/>
      </c>
      <c r="C8373" s="73"/>
      <c r="D8373" s="73"/>
      <c r="E8373" s="77"/>
      <c r="F8373" s="74"/>
      <c r="G8373" s="73"/>
      <c r="H8373" s="74"/>
      <c r="I8373" s="74"/>
      <c r="J8373" s="74"/>
      <c r="K8373" s="74"/>
      <c r="L8373" s="74"/>
      <c r="M8373" s="74"/>
      <c r="N8373" s="74"/>
      <c r="O8373" s="74"/>
      <c r="P8373" s="74"/>
      <c r="Q8373" s="78"/>
      <c r="AR8373">
        <f t="shared" si="527"/>
        <v>0</v>
      </c>
      <c r="AS8373">
        <f t="shared" si="528"/>
        <v>0</v>
      </c>
      <c r="AT8373">
        <f t="shared" si="526"/>
        <v>0</v>
      </c>
    </row>
    <row r="8374" spans="2:46" ht="15.75" customHeight="1">
      <c r="B8374" t="str">
        <f t="shared" si="525"/>
        <v/>
      </c>
      <c r="C8374" s="73"/>
      <c r="D8374" s="73"/>
      <c r="E8374" s="77"/>
      <c r="F8374" s="74"/>
      <c r="G8374" s="73"/>
      <c r="H8374" s="74"/>
      <c r="I8374" s="74"/>
      <c r="J8374" s="74"/>
      <c r="K8374" s="74"/>
      <c r="L8374" s="74"/>
      <c r="M8374" s="74"/>
      <c r="N8374" s="74"/>
      <c r="O8374" s="74"/>
      <c r="P8374" s="74"/>
      <c r="Q8374" s="78"/>
      <c r="AR8374">
        <f t="shared" si="527"/>
        <v>0</v>
      </c>
      <c r="AS8374">
        <f t="shared" si="528"/>
        <v>0</v>
      </c>
      <c r="AT8374">
        <f t="shared" si="526"/>
        <v>0</v>
      </c>
    </row>
    <row r="8375" spans="2:46" ht="15.75" customHeight="1">
      <c r="B8375" t="str">
        <f t="shared" si="525"/>
        <v/>
      </c>
      <c r="C8375" s="73"/>
      <c r="D8375" s="73"/>
      <c r="E8375" s="77"/>
      <c r="F8375" s="74"/>
      <c r="G8375" s="73"/>
      <c r="H8375" s="74"/>
      <c r="I8375" s="74"/>
      <c r="J8375" s="74"/>
      <c r="K8375" s="74"/>
      <c r="L8375" s="74"/>
      <c r="M8375" s="74"/>
      <c r="N8375" s="74"/>
      <c r="O8375" s="75"/>
      <c r="P8375" s="74"/>
      <c r="Q8375" s="78"/>
      <c r="AR8375">
        <f t="shared" si="527"/>
        <v>0</v>
      </c>
      <c r="AS8375">
        <f t="shared" si="528"/>
        <v>0</v>
      </c>
      <c r="AT8375">
        <f t="shared" si="526"/>
        <v>0</v>
      </c>
    </row>
    <row r="8376" spans="2:46" ht="15.75" customHeight="1">
      <c r="B8376" t="str">
        <f t="shared" si="525"/>
        <v/>
      </c>
      <c r="C8376" s="73"/>
      <c r="D8376" s="73"/>
      <c r="E8376" s="77"/>
      <c r="F8376" s="74"/>
      <c r="G8376" s="73"/>
      <c r="H8376" s="74"/>
      <c r="I8376" s="74"/>
      <c r="J8376" s="74"/>
      <c r="K8376" s="74"/>
      <c r="L8376" s="74"/>
      <c r="M8376" s="74"/>
      <c r="N8376" s="74"/>
      <c r="O8376" s="74"/>
      <c r="P8376" s="74"/>
      <c r="Q8376" s="78"/>
      <c r="AR8376">
        <f t="shared" si="527"/>
        <v>0</v>
      </c>
      <c r="AS8376">
        <f t="shared" si="528"/>
        <v>0</v>
      </c>
      <c r="AT8376">
        <f t="shared" si="526"/>
        <v>0</v>
      </c>
    </row>
    <row r="8377" spans="2:46" ht="15.75" customHeight="1">
      <c r="B8377" t="str">
        <f t="shared" si="525"/>
        <v/>
      </c>
      <c r="C8377" s="73"/>
      <c r="D8377" s="73"/>
      <c r="E8377" s="77"/>
      <c r="F8377" s="74"/>
      <c r="G8377" s="73"/>
      <c r="H8377" s="74"/>
      <c r="I8377" s="74"/>
      <c r="J8377" s="74"/>
      <c r="K8377" s="74"/>
      <c r="L8377" s="74"/>
      <c r="M8377" s="74"/>
      <c r="N8377" s="74"/>
      <c r="O8377" s="74"/>
      <c r="P8377" s="74"/>
      <c r="Q8377" s="78"/>
      <c r="AR8377">
        <f t="shared" si="527"/>
        <v>0</v>
      </c>
      <c r="AS8377">
        <f t="shared" si="528"/>
        <v>0</v>
      </c>
      <c r="AT8377">
        <f t="shared" si="526"/>
        <v>0</v>
      </c>
    </row>
    <row r="8378" spans="2:46" ht="15.75" customHeight="1">
      <c r="B8378" t="str">
        <f t="shared" si="525"/>
        <v/>
      </c>
      <c r="C8378" s="73"/>
      <c r="D8378" s="73"/>
      <c r="E8378" s="77"/>
      <c r="F8378" s="74"/>
      <c r="G8378" s="73"/>
      <c r="H8378" s="74"/>
      <c r="I8378" s="74"/>
      <c r="J8378" s="74"/>
      <c r="K8378" s="74"/>
      <c r="L8378" s="74"/>
      <c r="M8378" s="74"/>
      <c r="N8378" s="74"/>
      <c r="O8378" s="74"/>
      <c r="P8378" s="74"/>
      <c r="Q8378" s="78"/>
      <c r="AR8378">
        <f t="shared" si="527"/>
        <v>0</v>
      </c>
      <c r="AS8378">
        <f t="shared" si="528"/>
        <v>0</v>
      </c>
      <c r="AT8378">
        <f t="shared" si="526"/>
        <v>0</v>
      </c>
    </row>
    <row r="8379" spans="2:46" ht="15.75" customHeight="1">
      <c r="B8379" t="str">
        <f t="shared" si="525"/>
        <v/>
      </c>
      <c r="C8379" s="73"/>
      <c r="D8379" s="73"/>
      <c r="E8379" s="77"/>
      <c r="F8379" s="74"/>
      <c r="G8379" s="73"/>
      <c r="H8379" s="74"/>
      <c r="I8379" s="74"/>
      <c r="J8379" s="74"/>
      <c r="K8379" s="74"/>
      <c r="L8379" s="74"/>
      <c r="M8379" s="74"/>
      <c r="N8379" s="74"/>
      <c r="O8379" s="74"/>
      <c r="P8379" s="74"/>
      <c r="Q8379" s="78"/>
      <c r="AR8379">
        <f t="shared" si="527"/>
        <v>0</v>
      </c>
      <c r="AS8379">
        <f t="shared" si="528"/>
        <v>0</v>
      </c>
      <c r="AT8379">
        <f t="shared" si="526"/>
        <v>0</v>
      </c>
    </row>
    <row r="8380" spans="2:46" ht="15.75" customHeight="1">
      <c r="B8380" t="str">
        <f t="shared" si="525"/>
        <v/>
      </c>
      <c r="C8380" s="73"/>
      <c r="D8380" s="73"/>
      <c r="E8380" s="77"/>
      <c r="F8380" s="74"/>
      <c r="G8380" s="73"/>
      <c r="H8380" s="74"/>
      <c r="I8380" s="74"/>
      <c r="J8380" s="74"/>
      <c r="K8380" s="74"/>
      <c r="L8380" s="74"/>
      <c r="M8380" s="74"/>
      <c r="N8380" s="74"/>
      <c r="O8380" s="74"/>
      <c r="P8380" s="74"/>
      <c r="Q8380" s="78"/>
      <c r="AR8380">
        <f t="shared" si="527"/>
        <v>0</v>
      </c>
      <c r="AS8380">
        <f t="shared" si="528"/>
        <v>0</v>
      </c>
      <c r="AT8380">
        <f t="shared" si="526"/>
        <v>0</v>
      </c>
    </row>
    <row r="8381" spans="2:46" ht="15.75" customHeight="1">
      <c r="B8381" t="str">
        <f t="shared" si="525"/>
        <v/>
      </c>
      <c r="C8381" s="73"/>
      <c r="D8381" s="73"/>
      <c r="E8381" s="77"/>
      <c r="F8381" s="74"/>
      <c r="G8381" s="73"/>
      <c r="H8381" s="74"/>
      <c r="I8381" s="74"/>
      <c r="J8381" s="74"/>
      <c r="K8381" s="74"/>
      <c r="L8381" s="74"/>
      <c r="M8381" s="74"/>
      <c r="N8381" s="74"/>
      <c r="O8381" s="74"/>
      <c r="P8381" s="74"/>
      <c r="Q8381" s="78"/>
      <c r="AR8381">
        <f t="shared" si="527"/>
        <v>0</v>
      </c>
      <c r="AS8381">
        <f t="shared" si="528"/>
        <v>0</v>
      </c>
      <c r="AT8381">
        <f t="shared" si="526"/>
        <v>0</v>
      </c>
    </row>
    <row r="8382" spans="2:46" ht="15.75" customHeight="1">
      <c r="B8382" t="str">
        <f t="shared" si="525"/>
        <v/>
      </c>
      <c r="C8382" s="73"/>
      <c r="D8382" s="73"/>
      <c r="E8382" s="77"/>
      <c r="F8382" s="74"/>
      <c r="G8382" s="73"/>
      <c r="H8382" s="74"/>
      <c r="I8382" s="74"/>
      <c r="J8382" s="74"/>
      <c r="K8382" s="74"/>
      <c r="L8382" s="74"/>
      <c r="M8382" s="74"/>
      <c r="N8382" s="74"/>
      <c r="O8382" s="74"/>
      <c r="P8382" s="74"/>
      <c r="Q8382" s="78"/>
      <c r="AR8382">
        <f t="shared" si="527"/>
        <v>0</v>
      </c>
      <c r="AS8382">
        <f t="shared" si="528"/>
        <v>0</v>
      </c>
      <c r="AT8382">
        <f t="shared" si="526"/>
        <v>0</v>
      </c>
    </row>
    <row r="8383" spans="2:46" ht="15.75" customHeight="1">
      <c r="B8383" t="str">
        <f t="shared" si="525"/>
        <v/>
      </c>
      <c r="C8383" s="73"/>
      <c r="D8383" s="73"/>
      <c r="E8383" s="77"/>
      <c r="F8383" s="74"/>
      <c r="G8383" s="73"/>
      <c r="H8383" s="74"/>
      <c r="I8383" s="74"/>
      <c r="J8383" s="74"/>
      <c r="K8383" s="74"/>
      <c r="L8383" s="74"/>
      <c r="M8383" s="74"/>
      <c r="N8383" s="74"/>
      <c r="O8383" s="74"/>
      <c r="P8383" s="74"/>
      <c r="Q8383" s="78"/>
      <c r="AR8383">
        <f t="shared" si="527"/>
        <v>0</v>
      </c>
      <c r="AS8383">
        <f t="shared" si="528"/>
        <v>0</v>
      </c>
      <c r="AT8383">
        <f t="shared" si="526"/>
        <v>0</v>
      </c>
    </row>
    <row r="8384" spans="2:46" ht="15.75" customHeight="1">
      <c r="B8384" t="str">
        <f t="shared" si="525"/>
        <v/>
      </c>
      <c r="C8384" s="73"/>
      <c r="D8384" s="73"/>
      <c r="E8384" s="77"/>
      <c r="F8384" s="74"/>
      <c r="G8384" s="73"/>
      <c r="H8384" s="74"/>
      <c r="I8384" s="74"/>
      <c r="J8384" s="74"/>
      <c r="K8384" s="74"/>
      <c r="L8384" s="74"/>
      <c r="M8384" s="74"/>
      <c r="N8384" s="74"/>
      <c r="O8384" s="74"/>
      <c r="P8384" s="74"/>
      <c r="Q8384" s="78"/>
      <c r="AR8384">
        <f t="shared" si="527"/>
        <v>0</v>
      </c>
      <c r="AS8384">
        <f t="shared" si="528"/>
        <v>0</v>
      </c>
      <c r="AT8384">
        <f t="shared" si="526"/>
        <v>0</v>
      </c>
    </row>
    <row r="8385" spans="2:46" ht="15.75" customHeight="1">
      <c r="B8385" t="str">
        <f t="shared" si="525"/>
        <v/>
      </c>
      <c r="C8385" s="73"/>
      <c r="D8385" s="73"/>
      <c r="E8385" s="77"/>
      <c r="F8385" s="74"/>
      <c r="G8385" s="73"/>
      <c r="H8385" s="74"/>
      <c r="I8385" s="74"/>
      <c r="J8385" s="74"/>
      <c r="K8385" s="74"/>
      <c r="L8385" s="74"/>
      <c r="M8385" s="74"/>
      <c r="N8385" s="74"/>
      <c r="O8385" s="74"/>
      <c r="P8385" s="74"/>
      <c r="Q8385" s="78"/>
      <c r="AR8385">
        <f t="shared" si="527"/>
        <v>0</v>
      </c>
      <c r="AS8385">
        <f t="shared" si="528"/>
        <v>0</v>
      </c>
      <c r="AT8385">
        <f t="shared" si="526"/>
        <v>0</v>
      </c>
    </row>
    <row r="8386" spans="2:46" ht="15.75" customHeight="1">
      <c r="B8386" t="str">
        <f t="shared" ref="B8386:B8449" si="529">D8386&amp;Q8386&amp;E8386</f>
        <v/>
      </c>
      <c r="C8386" s="73"/>
      <c r="D8386" s="73"/>
      <c r="E8386" s="77"/>
      <c r="F8386" s="74"/>
      <c r="G8386" s="73"/>
      <c r="H8386" s="74"/>
      <c r="I8386" s="74"/>
      <c r="J8386" s="74"/>
      <c r="K8386" s="74"/>
      <c r="L8386" s="74"/>
      <c r="M8386" s="74"/>
      <c r="N8386" s="74"/>
      <c r="O8386" s="74"/>
      <c r="P8386" s="74"/>
      <c r="Q8386" s="78"/>
      <c r="AR8386">
        <f t="shared" si="527"/>
        <v>0</v>
      </c>
      <c r="AS8386">
        <f t="shared" si="528"/>
        <v>0</v>
      </c>
      <c r="AT8386">
        <f t="shared" ref="AT8386:AT8449" si="530">AR8386-AS8386</f>
        <v>0</v>
      </c>
    </row>
    <row r="8387" spans="2:46" ht="15.75" customHeight="1">
      <c r="B8387" t="str">
        <f t="shared" si="529"/>
        <v/>
      </c>
      <c r="C8387" s="73"/>
      <c r="D8387" s="73"/>
      <c r="E8387" s="77"/>
      <c r="F8387" s="74"/>
      <c r="G8387" s="73"/>
      <c r="H8387" s="74"/>
      <c r="I8387" s="74"/>
      <c r="J8387" s="74"/>
      <c r="K8387" s="74"/>
      <c r="L8387" s="74"/>
      <c r="M8387" s="74"/>
      <c r="N8387" s="74"/>
      <c r="O8387" s="74"/>
      <c r="P8387" s="74"/>
      <c r="Q8387" s="78"/>
      <c r="AR8387">
        <f t="shared" si="527"/>
        <v>0</v>
      </c>
      <c r="AS8387">
        <f t="shared" si="528"/>
        <v>0</v>
      </c>
      <c r="AT8387">
        <f t="shared" si="530"/>
        <v>0</v>
      </c>
    </row>
    <row r="8388" spans="2:46" ht="15.75" customHeight="1">
      <c r="B8388" t="str">
        <f t="shared" si="529"/>
        <v/>
      </c>
      <c r="C8388" s="73"/>
      <c r="D8388" s="73"/>
      <c r="E8388" s="77"/>
      <c r="F8388" s="74"/>
      <c r="G8388" s="73"/>
      <c r="H8388" s="74"/>
      <c r="I8388" s="74"/>
      <c r="J8388" s="74"/>
      <c r="K8388" s="74"/>
      <c r="L8388" s="74"/>
      <c r="M8388" s="74"/>
      <c r="N8388" s="74"/>
      <c r="O8388" s="74"/>
      <c r="P8388" s="74"/>
      <c r="Q8388" s="78"/>
      <c r="AR8388">
        <f t="shared" si="527"/>
        <v>0</v>
      </c>
      <c r="AS8388">
        <f t="shared" si="528"/>
        <v>0</v>
      </c>
      <c r="AT8388">
        <f t="shared" si="530"/>
        <v>0</v>
      </c>
    </row>
    <row r="8389" spans="2:46" ht="15.75" customHeight="1">
      <c r="B8389" t="str">
        <f t="shared" si="529"/>
        <v/>
      </c>
      <c r="C8389" s="73"/>
      <c r="D8389" s="73"/>
      <c r="E8389" s="77"/>
      <c r="F8389" s="74"/>
      <c r="G8389" s="73"/>
      <c r="H8389" s="74"/>
      <c r="I8389" s="74"/>
      <c r="J8389" s="74"/>
      <c r="K8389" s="74"/>
      <c r="L8389" s="74"/>
      <c r="M8389" s="74"/>
      <c r="N8389" s="74"/>
      <c r="O8389" s="74"/>
      <c r="P8389" s="74"/>
      <c r="Q8389" s="78"/>
      <c r="AR8389">
        <f t="shared" si="527"/>
        <v>0</v>
      </c>
      <c r="AS8389">
        <f t="shared" si="528"/>
        <v>0</v>
      </c>
      <c r="AT8389">
        <f t="shared" si="530"/>
        <v>0</v>
      </c>
    </row>
    <row r="8390" spans="2:46" ht="15.75" customHeight="1">
      <c r="B8390" t="str">
        <f t="shared" si="529"/>
        <v/>
      </c>
      <c r="C8390" s="73"/>
      <c r="D8390" s="73"/>
      <c r="E8390" s="77"/>
      <c r="F8390" s="74"/>
      <c r="G8390" s="73"/>
      <c r="H8390" s="74"/>
      <c r="I8390" s="74"/>
      <c r="J8390" s="74"/>
      <c r="K8390" s="74"/>
      <c r="L8390" s="74"/>
      <c r="M8390" s="74"/>
      <c r="N8390" s="74"/>
      <c r="O8390" s="74"/>
      <c r="P8390" s="74"/>
      <c r="Q8390" s="78"/>
      <c r="AR8390">
        <f t="shared" si="527"/>
        <v>0</v>
      </c>
      <c r="AS8390">
        <f t="shared" si="528"/>
        <v>0</v>
      </c>
      <c r="AT8390">
        <f t="shared" si="530"/>
        <v>0</v>
      </c>
    </row>
    <row r="8391" spans="2:46" ht="15.75" customHeight="1">
      <c r="B8391" t="str">
        <f t="shared" si="529"/>
        <v/>
      </c>
      <c r="C8391" s="73"/>
      <c r="D8391" s="73"/>
      <c r="E8391" s="77"/>
      <c r="F8391" s="74"/>
      <c r="G8391" s="73"/>
      <c r="H8391" s="74"/>
      <c r="I8391" s="74"/>
      <c r="J8391" s="74"/>
      <c r="K8391" s="74"/>
      <c r="L8391" s="74"/>
      <c r="M8391" s="74"/>
      <c r="N8391" s="74"/>
      <c r="O8391" s="74"/>
      <c r="P8391" s="74"/>
      <c r="Q8391" s="78"/>
      <c r="AR8391">
        <f t="shared" si="527"/>
        <v>0</v>
      </c>
      <c r="AS8391">
        <f t="shared" si="528"/>
        <v>0</v>
      </c>
      <c r="AT8391">
        <f t="shared" si="530"/>
        <v>0</v>
      </c>
    </row>
    <row r="8392" spans="2:46" ht="15.75" customHeight="1">
      <c r="B8392" t="str">
        <f t="shared" si="529"/>
        <v/>
      </c>
      <c r="C8392" s="73"/>
      <c r="D8392" s="73"/>
      <c r="E8392" s="77"/>
      <c r="F8392" s="74"/>
      <c r="G8392" s="73"/>
      <c r="H8392" s="74"/>
      <c r="I8392" s="74"/>
      <c r="J8392" s="74"/>
      <c r="K8392" s="74"/>
      <c r="L8392" s="74"/>
      <c r="M8392" s="74"/>
      <c r="N8392" s="74"/>
      <c r="O8392" s="74"/>
      <c r="P8392" s="74"/>
      <c r="Q8392" s="78"/>
      <c r="AR8392">
        <f t="shared" ref="AR8392:AR8455" si="531">IF($AU$2&lt;&gt;5,NA(),IF(D8392=D8391,0,IF(AND(D17893=D8392,D8393=D8392),O8392+O8393+O17893,IF(D8393=D8392,O8393+O8392,O8392))))</f>
        <v>0</v>
      </c>
      <c r="AS8392">
        <f t="shared" ref="AS8392:AS8455" si="532">IF($AU$2&lt;&gt;5,NA(),IF(D8392=D8391,0,IF(AND(D17893=D8392,D8393=D8392),P8392+P8393+P17893,IF(D8393=D8392,P8393+P8392,P8392))))</f>
        <v>0</v>
      </c>
      <c r="AT8392">
        <f t="shared" si="530"/>
        <v>0</v>
      </c>
    </row>
    <row r="8393" spans="2:46" ht="15.75" customHeight="1">
      <c r="B8393" t="str">
        <f t="shared" si="529"/>
        <v/>
      </c>
      <c r="C8393" s="73"/>
      <c r="D8393" s="73"/>
      <c r="E8393" s="77"/>
      <c r="F8393" s="74"/>
      <c r="G8393" s="73"/>
      <c r="H8393" s="74"/>
      <c r="I8393" s="74"/>
      <c r="J8393" s="74"/>
      <c r="K8393" s="74"/>
      <c r="L8393" s="74"/>
      <c r="M8393" s="74"/>
      <c r="N8393" s="74"/>
      <c r="O8393" s="74"/>
      <c r="P8393" s="74"/>
      <c r="Q8393" s="78"/>
      <c r="AR8393">
        <f t="shared" si="531"/>
        <v>0</v>
      </c>
      <c r="AS8393">
        <f t="shared" si="532"/>
        <v>0</v>
      </c>
      <c r="AT8393">
        <f t="shared" si="530"/>
        <v>0</v>
      </c>
    </row>
    <row r="8394" spans="2:46" ht="15.75" customHeight="1">
      <c r="B8394" t="str">
        <f t="shared" si="529"/>
        <v/>
      </c>
      <c r="C8394" s="73"/>
      <c r="D8394" s="73"/>
      <c r="E8394" s="77"/>
      <c r="F8394" s="74"/>
      <c r="G8394" s="73"/>
      <c r="H8394" s="74"/>
      <c r="I8394" s="74"/>
      <c r="J8394" s="74"/>
      <c r="K8394" s="74"/>
      <c r="L8394" s="74"/>
      <c r="M8394" s="74"/>
      <c r="N8394" s="74"/>
      <c r="O8394" s="74"/>
      <c r="P8394" s="74"/>
      <c r="Q8394" s="78"/>
      <c r="AR8394">
        <f t="shared" si="531"/>
        <v>0</v>
      </c>
      <c r="AS8394">
        <f t="shared" si="532"/>
        <v>0</v>
      </c>
      <c r="AT8394">
        <f t="shared" si="530"/>
        <v>0</v>
      </c>
    </row>
    <row r="8395" spans="2:46" ht="15.75" customHeight="1">
      <c r="B8395" t="str">
        <f t="shared" si="529"/>
        <v/>
      </c>
      <c r="C8395" s="73"/>
      <c r="D8395" s="73"/>
      <c r="E8395" s="77"/>
      <c r="F8395" s="74"/>
      <c r="G8395" s="73"/>
      <c r="H8395" s="74"/>
      <c r="I8395" s="74"/>
      <c r="J8395" s="74"/>
      <c r="K8395" s="74"/>
      <c r="L8395" s="74"/>
      <c r="M8395" s="74"/>
      <c r="N8395" s="74"/>
      <c r="O8395" s="74"/>
      <c r="P8395" s="74"/>
      <c r="Q8395" s="78"/>
      <c r="AR8395">
        <f t="shared" si="531"/>
        <v>0</v>
      </c>
      <c r="AS8395">
        <f t="shared" si="532"/>
        <v>0</v>
      </c>
      <c r="AT8395">
        <f t="shared" si="530"/>
        <v>0</v>
      </c>
    </row>
    <row r="8396" spans="2:46" ht="15.75" customHeight="1">
      <c r="B8396" t="str">
        <f t="shared" si="529"/>
        <v/>
      </c>
      <c r="C8396" s="73"/>
      <c r="D8396" s="73"/>
      <c r="E8396" s="77"/>
      <c r="F8396" s="74"/>
      <c r="G8396" s="73"/>
      <c r="H8396" s="74"/>
      <c r="I8396" s="74"/>
      <c r="J8396" s="74"/>
      <c r="K8396" s="74"/>
      <c r="L8396" s="74"/>
      <c r="M8396" s="74"/>
      <c r="N8396" s="74"/>
      <c r="O8396" s="74"/>
      <c r="P8396" s="74"/>
      <c r="Q8396" s="78"/>
      <c r="AR8396">
        <f t="shared" si="531"/>
        <v>0</v>
      </c>
      <c r="AS8396">
        <f t="shared" si="532"/>
        <v>0</v>
      </c>
      <c r="AT8396">
        <f t="shared" si="530"/>
        <v>0</v>
      </c>
    </row>
    <row r="8397" spans="2:46" ht="15.75" customHeight="1">
      <c r="B8397" t="str">
        <f t="shared" si="529"/>
        <v/>
      </c>
      <c r="C8397" s="73"/>
      <c r="D8397" s="73"/>
      <c r="E8397" s="77"/>
      <c r="F8397" s="74"/>
      <c r="G8397" s="73"/>
      <c r="H8397" s="74"/>
      <c r="I8397" s="74"/>
      <c r="J8397" s="74"/>
      <c r="K8397" s="74"/>
      <c r="L8397" s="74"/>
      <c r="M8397" s="74"/>
      <c r="N8397" s="74"/>
      <c r="O8397" s="74"/>
      <c r="P8397" s="74"/>
      <c r="Q8397" s="78"/>
      <c r="AR8397">
        <f t="shared" si="531"/>
        <v>0</v>
      </c>
      <c r="AS8397">
        <f t="shared" si="532"/>
        <v>0</v>
      </c>
      <c r="AT8397">
        <f t="shared" si="530"/>
        <v>0</v>
      </c>
    </row>
    <row r="8398" spans="2:46" ht="15.75" customHeight="1">
      <c r="B8398" t="str">
        <f t="shared" si="529"/>
        <v/>
      </c>
      <c r="C8398" s="73"/>
      <c r="D8398" s="73"/>
      <c r="E8398" s="77"/>
      <c r="F8398" s="74"/>
      <c r="G8398" s="73"/>
      <c r="H8398" s="74"/>
      <c r="I8398" s="74"/>
      <c r="J8398" s="74"/>
      <c r="K8398" s="74"/>
      <c r="L8398" s="74"/>
      <c r="M8398" s="74"/>
      <c r="N8398" s="74"/>
      <c r="O8398" s="74"/>
      <c r="P8398" s="74"/>
      <c r="Q8398" s="78"/>
      <c r="AR8398">
        <f t="shared" si="531"/>
        <v>0</v>
      </c>
      <c r="AS8398">
        <f t="shared" si="532"/>
        <v>0</v>
      </c>
      <c r="AT8398">
        <f t="shared" si="530"/>
        <v>0</v>
      </c>
    </row>
    <row r="8399" spans="2:46" ht="15.75" customHeight="1">
      <c r="B8399" t="str">
        <f t="shared" si="529"/>
        <v/>
      </c>
      <c r="C8399" s="73"/>
      <c r="D8399" s="73"/>
      <c r="E8399" s="77"/>
      <c r="F8399" s="74"/>
      <c r="G8399" s="73"/>
      <c r="H8399" s="74"/>
      <c r="I8399" s="74"/>
      <c r="J8399" s="74"/>
      <c r="K8399" s="74"/>
      <c r="L8399" s="74"/>
      <c r="M8399" s="74"/>
      <c r="N8399" s="74"/>
      <c r="O8399" s="74"/>
      <c r="P8399" s="74"/>
      <c r="Q8399" s="78"/>
      <c r="AR8399">
        <f t="shared" si="531"/>
        <v>0</v>
      </c>
      <c r="AS8399">
        <f t="shared" si="532"/>
        <v>0</v>
      </c>
      <c r="AT8399">
        <f t="shared" si="530"/>
        <v>0</v>
      </c>
    </row>
    <row r="8400" spans="2:46" ht="15.75" customHeight="1">
      <c r="B8400" t="str">
        <f t="shared" si="529"/>
        <v/>
      </c>
      <c r="C8400" s="73"/>
      <c r="D8400" s="73"/>
      <c r="E8400" s="77"/>
      <c r="F8400" s="74"/>
      <c r="G8400" s="73"/>
      <c r="H8400" s="74"/>
      <c r="I8400" s="74"/>
      <c r="J8400" s="74"/>
      <c r="K8400" s="74"/>
      <c r="L8400" s="74"/>
      <c r="M8400" s="74"/>
      <c r="N8400" s="74"/>
      <c r="O8400" s="74"/>
      <c r="P8400" s="74"/>
      <c r="Q8400" s="78"/>
      <c r="AR8400">
        <f t="shared" si="531"/>
        <v>0</v>
      </c>
      <c r="AS8400">
        <f t="shared" si="532"/>
        <v>0</v>
      </c>
      <c r="AT8400">
        <f t="shared" si="530"/>
        <v>0</v>
      </c>
    </row>
    <row r="8401" spans="2:46" ht="15.75" customHeight="1">
      <c r="B8401" t="str">
        <f t="shared" si="529"/>
        <v/>
      </c>
      <c r="C8401" s="73"/>
      <c r="D8401" s="73"/>
      <c r="E8401" s="77"/>
      <c r="F8401" s="74"/>
      <c r="G8401" s="73"/>
      <c r="H8401" s="74"/>
      <c r="I8401" s="74"/>
      <c r="J8401" s="74"/>
      <c r="K8401" s="74"/>
      <c r="L8401" s="74"/>
      <c r="M8401" s="74"/>
      <c r="N8401" s="74"/>
      <c r="O8401" s="74"/>
      <c r="P8401" s="74"/>
      <c r="Q8401" s="78"/>
      <c r="AR8401">
        <f t="shared" si="531"/>
        <v>0</v>
      </c>
      <c r="AS8401">
        <f t="shared" si="532"/>
        <v>0</v>
      </c>
      <c r="AT8401">
        <f t="shared" si="530"/>
        <v>0</v>
      </c>
    </row>
    <row r="8402" spans="2:46" ht="15.75" customHeight="1">
      <c r="B8402" t="str">
        <f t="shared" si="529"/>
        <v/>
      </c>
      <c r="C8402" s="73"/>
      <c r="D8402" s="73"/>
      <c r="E8402" s="77"/>
      <c r="F8402" s="74"/>
      <c r="G8402" s="73"/>
      <c r="H8402" s="74"/>
      <c r="I8402" s="74"/>
      <c r="J8402" s="74"/>
      <c r="K8402" s="74"/>
      <c r="L8402" s="74"/>
      <c r="M8402" s="74"/>
      <c r="N8402" s="74"/>
      <c r="O8402" s="74"/>
      <c r="P8402" s="74"/>
      <c r="Q8402" s="78"/>
      <c r="AR8402">
        <f t="shared" si="531"/>
        <v>0</v>
      </c>
      <c r="AS8402">
        <f t="shared" si="532"/>
        <v>0</v>
      </c>
      <c r="AT8402">
        <f t="shared" si="530"/>
        <v>0</v>
      </c>
    </row>
    <row r="8403" spans="2:46" ht="15.75" customHeight="1">
      <c r="B8403" t="str">
        <f t="shared" si="529"/>
        <v/>
      </c>
      <c r="C8403" s="73"/>
      <c r="D8403" s="73"/>
      <c r="E8403" s="77"/>
      <c r="F8403" s="74"/>
      <c r="G8403" s="73"/>
      <c r="H8403" s="74"/>
      <c r="I8403" s="74"/>
      <c r="J8403" s="74"/>
      <c r="K8403" s="74"/>
      <c r="L8403" s="74"/>
      <c r="M8403" s="74"/>
      <c r="N8403" s="74"/>
      <c r="O8403" s="74"/>
      <c r="P8403" s="74"/>
      <c r="Q8403" s="78"/>
      <c r="AR8403">
        <f t="shared" si="531"/>
        <v>0</v>
      </c>
      <c r="AS8403">
        <f t="shared" si="532"/>
        <v>0</v>
      </c>
      <c r="AT8403">
        <f t="shared" si="530"/>
        <v>0</v>
      </c>
    </row>
    <row r="8404" spans="2:46" ht="15.75" customHeight="1">
      <c r="B8404" t="str">
        <f t="shared" si="529"/>
        <v/>
      </c>
      <c r="C8404" s="73"/>
      <c r="D8404" s="73"/>
      <c r="E8404" s="77"/>
      <c r="F8404" s="74"/>
      <c r="G8404" s="73"/>
      <c r="H8404" s="74"/>
      <c r="I8404" s="74"/>
      <c r="J8404" s="74"/>
      <c r="K8404" s="74"/>
      <c r="L8404" s="74"/>
      <c r="M8404" s="74"/>
      <c r="N8404" s="74"/>
      <c r="O8404" s="74"/>
      <c r="P8404" s="74"/>
      <c r="Q8404" s="78"/>
      <c r="AR8404">
        <f t="shared" si="531"/>
        <v>0</v>
      </c>
      <c r="AS8404">
        <f t="shared" si="532"/>
        <v>0</v>
      </c>
      <c r="AT8404">
        <f t="shared" si="530"/>
        <v>0</v>
      </c>
    </row>
    <row r="8405" spans="2:46" ht="15.75" customHeight="1">
      <c r="B8405" t="str">
        <f t="shared" si="529"/>
        <v/>
      </c>
      <c r="C8405" s="73"/>
      <c r="D8405" s="73"/>
      <c r="E8405" s="77"/>
      <c r="F8405" s="74"/>
      <c r="G8405" s="73"/>
      <c r="H8405" s="74"/>
      <c r="I8405" s="74"/>
      <c r="J8405" s="74"/>
      <c r="K8405" s="74"/>
      <c r="L8405" s="74"/>
      <c r="M8405" s="74"/>
      <c r="N8405" s="74"/>
      <c r="O8405" s="74"/>
      <c r="P8405" s="74"/>
      <c r="Q8405" s="78"/>
      <c r="AR8405">
        <f t="shared" si="531"/>
        <v>0</v>
      </c>
      <c r="AS8405">
        <f t="shared" si="532"/>
        <v>0</v>
      </c>
      <c r="AT8405">
        <f t="shared" si="530"/>
        <v>0</v>
      </c>
    </row>
    <row r="8406" spans="2:46" ht="15.75" customHeight="1">
      <c r="B8406" t="str">
        <f t="shared" si="529"/>
        <v/>
      </c>
      <c r="C8406" s="73"/>
      <c r="D8406" s="73"/>
      <c r="E8406" s="77"/>
      <c r="F8406" s="74"/>
      <c r="G8406" s="73"/>
      <c r="H8406" s="74"/>
      <c r="I8406" s="74"/>
      <c r="J8406" s="74"/>
      <c r="K8406" s="74"/>
      <c r="L8406" s="74"/>
      <c r="M8406" s="74"/>
      <c r="N8406" s="74"/>
      <c r="O8406" s="74"/>
      <c r="P8406" s="74"/>
      <c r="Q8406" s="78"/>
      <c r="AR8406">
        <f t="shared" si="531"/>
        <v>0</v>
      </c>
      <c r="AS8406">
        <f t="shared" si="532"/>
        <v>0</v>
      </c>
      <c r="AT8406">
        <f t="shared" si="530"/>
        <v>0</v>
      </c>
    </row>
    <row r="8407" spans="2:46" ht="15.75" customHeight="1">
      <c r="B8407" t="str">
        <f t="shared" si="529"/>
        <v/>
      </c>
      <c r="C8407" s="73"/>
      <c r="D8407" s="73"/>
      <c r="E8407" s="77"/>
      <c r="F8407" s="74"/>
      <c r="G8407" s="73"/>
      <c r="H8407" s="74"/>
      <c r="I8407" s="74"/>
      <c r="J8407" s="74"/>
      <c r="K8407" s="74"/>
      <c r="L8407" s="74"/>
      <c r="M8407" s="74"/>
      <c r="N8407" s="74"/>
      <c r="O8407" s="74"/>
      <c r="P8407" s="74"/>
      <c r="Q8407" s="78"/>
      <c r="AR8407">
        <f t="shared" si="531"/>
        <v>0</v>
      </c>
      <c r="AS8407">
        <f t="shared" si="532"/>
        <v>0</v>
      </c>
      <c r="AT8407">
        <f t="shared" si="530"/>
        <v>0</v>
      </c>
    </row>
    <row r="8408" spans="2:46" ht="15.75" customHeight="1">
      <c r="B8408" t="str">
        <f t="shared" si="529"/>
        <v/>
      </c>
      <c r="C8408" s="73"/>
      <c r="D8408" s="73"/>
      <c r="E8408" s="77"/>
      <c r="F8408" s="74"/>
      <c r="G8408" s="73"/>
      <c r="H8408" s="74"/>
      <c r="I8408" s="74"/>
      <c r="J8408" s="74"/>
      <c r="K8408" s="74"/>
      <c r="L8408" s="74"/>
      <c r="M8408" s="74"/>
      <c r="N8408" s="74"/>
      <c r="O8408" s="74"/>
      <c r="P8408" s="74"/>
      <c r="Q8408" s="78"/>
      <c r="AR8408">
        <f t="shared" si="531"/>
        <v>0</v>
      </c>
      <c r="AS8408">
        <f t="shared" si="532"/>
        <v>0</v>
      </c>
      <c r="AT8408">
        <f t="shared" si="530"/>
        <v>0</v>
      </c>
    </row>
    <row r="8409" spans="2:46" ht="15.75" customHeight="1">
      <c r="B8409" t="str">
        <f t="shared" si="529"/>
        <v/>
      </c>
      <c r="C8409" s="73"/>
      <c r="D8409" s="73"/>
      <c r="E8409" s="77"/>
      <c r="F8409" s="74"/>
      <c r="G8409" s="73"/>
      <c r="H8409" s="74"/>
      <c r="I8409" s="74"/>
      <c r="J8409" s="74"/>
      <c r="K8409" s="74"/>
      <c r="L8409" s="74"/>
      <c r="M8409" s="74"/>
      <c r="N8409" s="74"/>
      <c r="O8409" s="74"/>
      <c r="P8409" s="74"/>
      <c r="Q8409" s="78"/>
      <c r="AR8409">
        <f t="shared" si="531"/>
        <v>0</v>
      </c>
      <c r="AS8409">
        <f t="shared" si="532"/>
        <v>0</v>
      </c>
      <c r="AT8409">
        <f t="shared" si="530"/>
        <v>0</v>
      </c>
    </row>
    <row r="8410" spans="2:46" ht="15.75" customHeight="1">
      <c r="B8410" t="str">
        <f t="shared" si="529"/>
        <v/>
      </c>
      <c r="C8410" s="73"/>
      <c r="D8410" s="73"/>
      <c r="E8410" s="77"/>
      <c r="F8410" s="74"/>
      <c r="G8410" s="73"/>
      <c r="H8410" s="74"/>
      <c r="I8410" s="74"/>
      <c r="J8410" s="74"/>
      <c r="K8410" s="74"/>
      <c r="L8410" s="74"/>
      <c r="M8410" s="74"/>
      <c r="N8410" s="74"/>
      <c r="O8410" s="74"/>
      <c r="P8410" s="74"/>
      <c r="Q8410" s="78"/>
      <c r="AR8410">
        <f t="shared" si="531"/>
        <v>0</v>
      </c>
      <c r="AS8410">
        <f t="shared" si="532"/>
        <v>0</v>
      </c>
      <c r="AT8410">
        <f t="shared" si="530"/>
        <v>0</v>
      </c>
    </row>
    <row r="8411" spans="2:46" ht="15.75" customHeight="1">
      <c r="B8411" t="str">
        <f t="shared" si="529"/>
        <v/>
      </c>
      <c r="C8411" s="73"/>
      <c r="D8411" s="73"/>
      <c r="E8411" s="77"/>
      <c r="F8411" s="74"/>
      <c r="G8411" s="73"/>
      <c r="H8411" s="74"/>
      <c r="I8411" s="74"/>
      <c r="J8411" s="74"/>
      <c r="K8411" s="74"/>
      <c r="L8411" s="74"/>
      <c r="M8411" s="74"/>
      <c r="N8411" s="74"/>
      <c r="O8411" s="74"/>
      <c r="P8411" s="74"/>
      <c r="Q8411" s="78"/>
      <c r="AR8411">
        <f t="shared" si="531"/>
        <v>0</v>
      </c>
      <c r="AS8411">
        <f t="shared" si="532"/>
        <v>0</v>
      </c>
      <c r="AT8411">
        <f t="shared" si="530"/>
        <v>0</v>
      </c>
    </row>
    <row r="8412" spans="2:46" ht="15.75" customHeight="1">
      <c r="B8412" t="str">
        <f t="shared" si="529"/>
        <v/>
      </c>
      <c r="C8412" s="73"/>
      <c r="D8412" s="73"/>
      <c r="E8412" s="77"/>
      <c r="F8412" s="74"/>
      <c r="G8412" s="73"/>
      <c r="H8412" s="74"/>
      <c r="I8412" s="74"/>
      <c r="J8412" s="74"/>
      <c r="K8412" s="74"/>
      <c r="L8412" s="74"/>
      <c r="M8412" s="74"/>
      <c r="N8412" s="74"/>
      <c r="O8412" s="74"/>
      <c r="P8412" s="74"/>
      <c r="Q8412" s="78"/>
      <c r="AR8412">
        <f t="shared" si="531"/>
        <v>0</v>
      </c>
      <c r="AS8412">
        <f t="shared" si="532"/>
        <v>0</v>
      </c>
      <c r="AT8412">
        <f t="shared" si="530"/>
        <v>0</v>
      </c>
    </row>
    <row r="8413" spans="2:46" ht="15.75" customHeight="1">
      <c r="B8413" t="str">
        <f t="shared" si="529"/>
        <v/>
      </c>
      <c r="C8413" s="73"/>
      <c r="D8413" s="73"/>
      <c r="E8413" s="77"/>
      <c r="F8413" s="74"/>
      <c r="G8413" s="73"/>
      <c r="H8413" s="74"/>
      <c r="I8413" s="74"/>
      <c r="J8413" s="74"/>
      <c r="K8413" s="74"/>
      <c r="L8413" s="74"/>
      <c r="M8413" s="74"/>
      <c r="N8413" s="74"/>
      <c r="O8413" s="74"/>
      <c r="P8413" s="74"/>
      <c r="Q8413" s="78"/>
      <c r="AR8413">
        <f t="shared" si="531"/>
        <v>0</v>
      </c>
      <c r="AS8413">
        <f t="shared" si="532"/>
        <v>0</v>
      </c>
      <c r="AT8413">
        <f t="shared" si="530"/>
        <v>0</v>
      </c>
    </row>
    <row r="8414" spans="2:46" ht="15.75" customHeight="1">
      <c r="B8414" t="str">
        <f t="shared" si="529"/>
        <v/>
      </c>
      <c r="C8414" s="73"/>
      <c r="D8414" s="73"/>
      <c r="E8414" s="77"/>
      <c r="F8414" s="74"/>
      <c r="G8414" s="73"/>
      <c r="H8414" s="74"/>
      <c r="I8414" s="74"/>
      <c r="J8414" s="74"/>
      <c r="K8414" s="74"/>
      <c r="L8414" s="74"/>
      <c r="M8414" s="74"/>
      <c r="N8414" s="74"/>
      <c r="O8414" s="74"/>
      <c r="P8414" s="74"/>
      <c r="Q8414" s="78"/>
      <c r="AR8414">
        <f t="shared" si="531"/>
        <v>0</v>
      </c>
      <c r="AS8414">
        <f t="shared" si="532"/>
        <v>0</v>
      </c>
      <c r="AT8414">
        <f t="shared" si="530"/>
        <v>0</v>
      </c>
    </row>
    <row r="8415" spans="2:46" ht="15.75" customHeight="1">
      <c r="B8415" t="str">
        <f t="shared" si="529"/>
        <v/>
      </c>
      <c r="C8415" s="73"/>
      <c r="D8415" s="73"/>
      <c r="E8415" s="77"/>
      <c r="F8415" s="74"/>
      <c r="G8415" s="73"/>
      <c r="H8415" s="74"/>
      <c r="I8415" s="74"/>
      <c r="J8415" s="74"/>
      <c r="K8415" s="74"/>
      <c r="L8415" s="74"/>
      <c r="M8415" s="74"/>
      <c r="N8415" s="74"/>
      <c r="O8415" s="74"/>
      <c r="P8415" s="74"/>
      <c r="Q8415" s="78"/>
      <c r="AR8415">
        <f t="shared" si="531"/>
        <v>0</v>
      </c>
      <c r="AS8415">
        <f t="shared" si="532"/>
        <v>0</v>
      </c>
      <c r="AT8415">
        <f t="shared" si="530"/>
        <v>0</v>
      </c>
    </row>
    <row r="8416" spans="2:46" ht="15.75" customHeight="1">
      <c r="B8416" t="str">
        <f t="shared" si="529"/>
        <v/>
      </c>
      <c r="C8416" s="73"/>
      <c r="D8416" s="73"/>
      <c r="E8416" s="77"/>
      <c r="F8416" s="74"/>
      <c r="G8416" s="73"/>
      <c r="H8416" s="74"/>
      <c r="I8416" s="74"/>
      <c r="J8416" s="74"/>
      <c r="K8416" s="74"/>
      <c r="L8416" s="74"/>
      <c r="M8416" s="74"/>
      <c r="N8416" s="74"/>
      <c r="O8416" s="74"/>
      <c r="P8416" s="74"/>
      <c r="Q8416" s="78"/>
      <c r="AR8416">
        <f t="shared" si="531"/>
        <v>0</v>
      </c>
      <c r="AS8416">
        <f t="shared" si="532"/>
        <v>0</v>
      </c>
      <c r="AT8416">
        <f t="shared" si="530"/>
        <v>0</v>
      </c>
    </row>
    <row r="8417" spans="2:46" ht="15.75" customHeight="1">
      <c r="B8417" t="str">
        <f t="shared" si="529"/>
        <v/>
      </c>
      <c r="C8417" s="73"/>
      <c r="D8417" s="73"/>
      <c r="E8417" s="77"/>
      <c r="F8417" s="74"/>
      <c r="G8417" s="73"/>
      <c r="H8417" s="74"/>
      <c r="I8417" s="74"/>
      <c r="J8417" s="74"/>
      <c r="K8417" s="74"/>
      <c r="L8417" s="74"/>
      <c r="M8417" s="74"/>
      <c r="N8417" s="74"/>
      <c r="O8417" s="74"/>
      <c r="P8417" s="74"/>
      <c r="Q8417" s="78"/>
      <c r="AR8417">
        <f t="shared" si="531"/>
        <v>0</v>
      </c>
      <c r="AS8417">
        <f t="shared" si="532"/>
        <v>0</v>
      </c>
      <c r="AT8417">
        <f t="shared" si="530"/>
        <v>0</v>
      </c>
    </row>
    <row r="8418" spans="2:46" ht="15.75" customHeight="1">
      <c r="B8418" t="str">
        <f t="shared" si="529"/>
        <v/>
      </c>
      <c r="C8418" s="73"/>
      <c r="D8418" s="73"/>
      <c r="E8418" s="77"/>
      <c r="F8418" s="74"/>
      <c r="G8418" s="73"/>
      <c r="H8418" s="74"/>
      <c r="I8418" s="74"/>
      <c r="J8418" s="74"/>
      <c r="K8418" s="74"/>
      <c r="L8418" s="74"/>
      <c r="M8418" s="74"/>
      <c r="N8418" s="74"/>
      <c r="O8418" s="74"/>
      <c r="P8418" s="74"/>
      <c r="Q8418" s="78"/>
      <c r="AR8418">
        <f t="shared" si="531"/>
        <v>0</v>
      </c>
      <c r="AS8418">
        <f t="shared" si="532"/>
        <v>0</v>
      </c>
      <c r="AT8418">
        <f t="shared" si="530"/>
        <v>0</v>
      </c>
    </row>
    <row r="8419" spans="2:46" ht="15.75" customHeight="1">
      <c r="B8419" t="str">
        <f t="shared" si="529"/>
        <v/>
      </c>
      <c r="C8419" s="73"/>
      <c r="D8419" s="73"/>
      <c r="E8419" s="77"/>
      <c r="F8419" s="74"/>
      <c r="G8419" s="73"/>
      <c r="H8419" s="74"/>
      <c r="I8419" s="74"/>
      <c r="J8419" s="74"/>
      <c r="K8419" s="74"/>
      <c r="L8419" s="74"/>
      <c r="M8419" s="74"/>
      <c r="N8419" s="74"/>
      <c r="O8419" s="74"/>
      <c r="P8419" s="74"/>
      <c r="Q8419" s="78"/>
      <c r="AR8419">
        <f t="shared" si="531"/>
        <v>0</v>
      </c>
      <c r="AS8419">
        <f t="shared" si="532"/>
        <v>0</v>
      </c>
      <c r="AT8419">
        <f t="shared" si="530"/>
        <v>0</v>
      </c>
    </row>
    <row r="8420" spans="2:46" ht="15.75" customHeight="1">
      <c r="B8420" t="str">
        <f t="shared" si="529"/>
        <v/>
      </c>
      <c r="C8420" s="73"/>
      <c r="D8420" s="73"/>
      <c r="E8420" s="77"/>
      <c r="F8420" s="74"/>
      <c r="G8420" s="73"/>
      <c r="H8420" s="74"/>
      <c r="I8420" s="74"/>
      <c r="J8420" s="74"/>
      <c r="K8420" s="74"/>
      <c r="L8420" s="74"/>
      <c r="M8420" s="74"/>
      <c r="N8420" s="74"/>
      <c r="O8420" s="74"/>
      <c r="P8420" s="74"/>
      <c r="Q8420" s="78"/>
      <c r="AR8420">
        <f t="shared" si="531"/>
        <v>0</v>
      </c>
      <c r="AS8420">
        <f t="shared" si="532"/>
        <v>0</v>
      </c>
      <c r="AT8420">
        <f t="shared" si="530"/>
        <v>0</v>
      </c>
    </row>
    <row r="8421" spans="2:46" ht="15.75" customHeight="1">
      <c r="B8421" t="str">
        <f t="shared" si="529"/>
        <v/>
      </c>
      <c r="C8421" s="73"/>
      <c r="D8421" s="73"/>
      <c r="E8421" s="77"/>
      <c r="F8421" s="74"/>
      <c r="G8421" s="73"/>
      <c r="H8421" s="74"/>
      <c r="I8421" s="74"/>
      <c r="J8421" s="74"/>
      <c r="K8421" s="74"/>
      <c r="L8421" s="74"/>
      <c r="M8421" s="74"/>
      <c r="N8421" s="74"/>
      <c r="O8421" s="74"/>
      <c r="P8421" s="74"/>
      <c r="Q8421" s="78"/>
      <c r="AR8421">
        <f t="shared" si="531"/>
        <v>0</v>
      </c>
      <c r="AS8421">
        <f t="shared" si="532"/>
        <v>0</v>
      </c>
      <c r="AT8421">
        <f t="shared" si="530"/>
        <v>0</v>
      </c>
    </row>
    <row r="8422" spans="2:46" ht="15.75" customHeight="1">
      <c r="B8422" t="str">
        <f t="shared" si="529"/>
        <v/>
      </c>
      <c r="C8422" s="73"/>
      <c r="D8422" s="73"/>
      <c r="E8422" s="77"/>
      <c r="F8422" s="74"/>
      <c r="G8422" s="73"/>
      <c r="H8422" s="74"/>
      <c r="I8422" s="74"/>
      <c r="J8422" s="74"/>
      <c r="K8422" s="74"/>
      <c r="L8422" s="74"/>
      <c r="M8422" s="74"/>
      <c r="N8422" s="74"/>
      <c r="O8422" s="74"/>
      <c r="P8422" s="74"/>
      <c r="Q8422" s="78"/>
      <c r="AR8422">
        <f t="shared" si="531"/>
        <v>0</v>
      </c>
      <c r="AS8422">
        <f t="shared" si="532"/>
        <v>0</v>
      </c>
      <c r="AT8422">
        <f t="shared" si="530"/>
        <v>0</v>
      </c>
    </row>
    <row r="8423" spans="2:46" ht="15.75" customHeight="1">
      <c r="B8423" t="str">
        <f t="shared" si="529"/>
        <v/>
      </c>
      <c r="C8423" s="73"/>
      <c r="D8423" s="73"/>
      <c r="E8423" s="77"/>
      <c r="F8423" s="74"/>
      <c r="G8423" s="73"/>
      <c r="H8423" s="74"/>
      <c r="I8423" s="74"/>
      <c r="J8423" s="74"/>
      <c r="K8423" s="74"/>
      <c r="L8423" s="74"/>
      <c r="M8423" s="74"/>
      <c r="N8423" s="74"/>
      <c r="O8423" s="74"/>
      <c r="P8423" s="74"/>
      <c r="Q8423" s="78"/>
      <c r="AR8423">
        <f t="shared" si="531"/>
        <v>0</v>
      </c>
      <c r="AS8423">
        <f t="shared" si="532"/>
        <v>0</v>
      </c>
      <c r="AT8423">
        <f t="shared" si="530"/>
        <v>0</v>
      </c>
    </row>
    <row r="8424" spans="2:46" ht="15.75" customHeight="1">
      <c r="B8424" t="str">
        <f t="shared" si="529"/>
        <v/>
      </c>
      <c r="C8424" s="73"/>
      <c r="D8424" s="73"/>
      <c r="E8424" s="77"/>
      <c r="F8424" s="74"/>
      <c r="G8424" s="73"/>
      <c r="H8424" s="74"/>
      <c r="I8424" s="74"/>
      <c r="J8424" s="74"/>
      <c r="K8424" s="74"/>
      <c r="L8424" s="74"/>
      <c r="M8424" s="74"/>
      <c r="N8424" s="74"/>
      <c r="O8424" s="74"/>
      <c r="P8424" s="74"/>
      <c r="Q8424" s="78"/>
      <c r="AR8424">
        <f t="shared" si="531"/>
        <v>0</v>
      </c>
      <c r="AS8424">
        <f t="shared" si="532"/>
        <v>0</v>
      </c>
      <c r="AT8424">
        <f t="shared" si="530"/>
        <v>0</v>
      </c>
    </row>
    <row r="8425" spans="2:46" ht="15.75" customHeight="1">
      <c r="B8425" t="str">
        <f t="shared" si="529"/>
        <v/>
      </c>
      <c r="C8425" s="73"/>
      <c r="D8425" s="73"/>
      <c r="E8425" s="77"/>
      <c r="F8425" s="74"/>
      <c r="G8425" s="73"/>
      <c r="H8425" s="74"/>
      <c r="I8425" s="74"/>
      <c r="J8425" s="74"/>
      <c r="K8425" s="74"/>
      <c r="L8425" s="74"/>
      <c r="M8425" s="74"/>
      <c r="N8425" s="74"/>
      <c r="O8425" s="74"/>
      <c r="P8425" s="74"/>
      <c r="Q8425" s="78"/>
      <c r="AR8425">
        <f t="shared" si="531"/>
        <v>0</v>
      </c>
      <c r="AS8425">
        <f t="shared" si="532"/>
        <v>0</v>
      </c>
      <c r="AT8425">
        <f t="shared" si="530"/>
        <v>0</v>
      </c>
    </row>
    <row r="8426" spans="2:46" ht="15.75" customHeight="1">
      <c r="B8426" t="str">
        <f t="shared" si="529"/>
        <v/>
      </c>
      <c r="C8426" s="73"/>
      <c r="D8426" s="73"/>
      <c r="E8426" s="77"/>
      <c r="F8426" s="74"/>
      <c r="G8426" s="73"/>
      <c r="H8426" s="74"/>
      <c r="I8426" s="74"/>
      <c r="J8426" s="74"/>
      <c r="K8426" s="74"/>
      <c r="L8426" s="74"/>
      <c r="M8426" s="74"/>
      <c r="N8426" s="74"/>
      <c r="O8426" s="74"/>
      <c r="P8426" s="74"/>
      <c r="Q8426" s="78"/>
      <c r="AR8426">
        <f t="shared" si="531"/>
        <v>0</v>
      </c>
      <c r="AS8426">
        <f t="shared" si="532"/>
        <v>0</v>
      </c>
      <c r="AT8426">
        <f t="shared" si="530"/>
        <v>0</v>
      </c>
    </row>
    <row r="8427" spans="2:46" ht="15.75" customHeight="1">
      <c r="B8427" t="str">
        <f t="shared" si="529"/>
        <v/>
      </c>
      <c r="C8427" s="73"/>
      <c r="D8427" s="73"/>
      <c r="E8427" s="77"/>
      <c r="F8427" s="74"/>
      <c r="G8427" s="73"/>
      <c r="H8427" s="74"/>
      <c r="I8427" s="74"/>
      <c r="J8427" s="74"/>
      <c r="K8427" s="74"/>
      <c r="L8427" s="74"/>
      <c r="M8427" s="74"/>
      <c r="N8427" s="74"/>
      <c r="O8427" s="74"/>
      <c r="P8427" s="74"/>
      <c r="Q8427" s="78"/>
      <c r="AR8427">
        <f t="shared" si="531"/>
        <v>0</v>
      </c>
      <c r="AS8427">
        <f t="shared" si="532"/>
        <v>0</v>
      </c>
      <c r="AT8427">
        <f t="shared" si="530"/>
        <v>0</v>
      </c>
    </row>
    <row r="8428" spans="2:46" ht="15.75" customHeight="1">
      <c r="B8428" t="str">
        <f t="shared" si="529"/>
        <v/>
      </c>
      <c r="C8428" s="73"/>
      <c r="D8428" s="73"/>
      <c r="E8428" s="77"/>
      <c r="F8428" s="74"/>
      <c r="G8428" s="73"/>
      <c r="H8428" s="74"/>
      <c r="I8428" s="74"/>
      <c r="J8428" s="74"/>
      <c r="K8428" s="74"/>
      <c r="L8428" s="74"/>
      <c r="M8428" s="74"/>
      <c r="N8428" s="74"/>
      <c r="O8428" s="74"/>
      <c r="P8428" s="74"/>
      <c r="Q8428" s="78"/>
      <c r="AR8428">
        <f t="shared" si="531"/>
        <v>0</v>
      </c>
      <c r="AS8428">
        <f t="shared" si="532"/>
        <v>0</v>
      </c>
      <c r="AT8428">
        <f t="shared" si="530"/>
        <v>0</v>
      </c>
    </row>
    <row r="8429" spans="2:46" ht="15.75" customHeight="1">
      <c r="B8429" t="str">
        <f t="shared" si="529"/>
        <v/>
      </c>
      <c r="C8429" s="73"/>
      <c r="D8429" s="73"/>
      <c r="E8429" s="77"/>
      <c r="F8429" s="74"/>
      <c r="G8429" s="73"/>
      <c r="H8429" s="74"/>
      <c r="I8429" s="74"/>
      <c r="J8429" s="74"/>
      <c r="K8429" s="74"/>
      <c r="L8429" s="74"/>
      <c r="M8429" s="74"/>
      <c r="N8429" s="74"/>
      <c r="O8429" s="74"/>
      <c r="P8429" s="74"/>
      <c r="Q8429" s="78"/>
      <c r="AR8429">
        <f t="shared" si="531"/>
        <v>0</v>
      </c>
      <c r="AS8429">
        <f t="shared" si="532"/>
        <v>0</v>
      </c>
      <c r="AT8429">
        <f t="shared" si="530"/>
        <v>0</v>
      </c>
    </row>
    <row r="8430" spans="2:46" ht="15.75" customHeight="1">
      <c r="B8430" t="str">
        <f t="shared" si="529"/>
        <v/>
      </c>
      <c r="C8430" s="73"/>
      <c r="D8430" s="73"/>
      <c r="E8430" s="77"/>
      <c r="F8430" s="74"/>
      <c r="G8430" s="73"/>
      <c r="H8430" s="74"/>
      <c r="I8430" s="74"/>
      <c r="J8430" s="74"/>
      <c r="K8430" s="74"/>
      <c r="L8430" s="74"/>
      <c r="M8430" s="74"/>
      <c r="N8430" s="74"/>
      <c r="O8430" s="74"/>
      <c r="P8430" s="74"/>
      <c r="Q8430" s="78"/>
      <c r="AR8430">
        <f t="shared" si="531"/>
        <v>0</v>
      </c>
      <c r="AS8430">
        <f t="shared" si="532"/>
        <v>0</v>
      </c>
      <c r="AT8430">
        <f t="shared" si="530"/>
        <v>0</v>
      </c>
    </row>
    <row r="8431" spans="2:46" ht="15.75" customHeight="1">
      <c r="B8431" t="str">
        <f t="shared" si="529"/>
        <v/>
      </c>
      <c r="C8431" s="73"/>
      <c r="D8431" s="73"/>
      <c r="E8431" s="77"/>
      <c r="F8431" s="74"/>
      <c r="G8431" s="73"/>
      <c r="H8431" s="74"/>
      <c r="I8431" s="74"/>
      <c r="J8431" s="74"/>
      <c r="K8431" s="74"/>
      <c r="L8431" s="74"/>
      <c r="M8431" s="74"/>
      <c r="N8431" s="74"/>
      <c r="O8431" s="74"/>
      <c r="P8431" s="74"/>
      <c r="Q8431" s="78"/>
      <c r="AR8431">
        <f t="shared" si="531"/>
        <v>0</v>
      </c>
      <c r="AS8431">
        <f t="shared" si="532"/>
        <v>0</v>
      </c>
      <c r="AT8431">
        <f t="shared" si="530"/>
        <v>0</v>
      </c>
    </row>
    <row r="8432" spans="2:46" ht="15.75" customHeight="1">
      <c r="B8432" t="str">
        <f t="shared" si="529"/>
        <v/>
      </c>
      <c r="C8432" s="73"/>
      <c r="D8432" s="73"/>
      <c r="E8432" s="77"/>
      <c r="F8432" s="74"/>
      <c r="G8432" s="73"/>
      <c r="H8432" s="74"/>
      <c r="I8432" s="74"/>
      <c r="J8432" s="74"/>
      <c r="K8432" s="74"/>
      <c r="L8432" s="74"/>
      <c r="M8432" s="74"/>
      <c r="N8432" s="74"/>
      <c r="O8432" s="74"/>
      <c r="P8432" s="74"/>
      <c r="Q8432" s="78"/>
      <c r="AR8432">
        <f t="shared" si="531"/>
        <v>0</v>
      </c>
      <c r="AS8432">
        <f t="shared" si="532"/>
        <v>0</v>
      </c>
      <c r="AT8432">
        <f t="shared" si="530"/>
        <v>0</v>
      </c>
    </row>
    <row r="8433" spans="2:46" ht="15.75" customHeight="1">
      <c r="B8433" t="str">
        <f t="shared" si="529"/>
        <v/>
      </c>
      <c r="C8433" s="73"/>
      <c r="D8433" s="73"/>
      <c r="E8433" s="77"/>
      <c r="F8433" s="74"/>
      <c r="G8433" s="73"/>
      <c r="H8433" s="74"/>
      <c r="I8433" s="74"/>
      <c r="J8433" s="74"/>
      <c r="K8433" s="74"/>
      <c r="L8433" s="74"/>
      <c r="M8433" s="74"/>
      <c r="N8433" s="74"/>
      <c r="O8433" s="74"/>
      <c r="P8433" s="74"/>
      <c r="Q8433" s="78"/>
      <c r="AR8433">
        <f t="shared" si="531"/>
        <v>0</v>
      </c>
      <c r="AS8433">
        <f t="shared" si="532"/>
        <v>0</v>
      </c>
      <c r="AT8433">
        <f t="shared" si="530"/>
        <v>0</v>
      </c>
    </row>
    <row r="8434" spans="2:46" ht="15.75" customHeight="1">
      <c r="B8434" t="str">
        <f t="shared" si="529"/>
        <v/>
      </c>
      <c r="C8434" s="73"/>
      <c r="D8434" s="73"/>
      <c r="E8434" s="77"/>
      <c r="F8434" s="74"/>
      <c r="G8434" s="73"/>
      <c r="H8434" s="74"/>
      <c r="I8434" s="74"/>
      <c r="J8434" s="74"/>
      <c r="K8434" s="74"/>
      <c r="L8434" s="74"/>
      <c r="M8434" s="74"/>
      <c r="N8434" s="74"/>
      <c r="O8434" s="74"/>
      <c r="P8434" s="74"/>
      <c r="Q8434" s="78"/>
      <c r="AR8434">
        <f t="shared" si="531"/>
        <v>0</v>
      </c>
      <c r="AS8434">
        <f t="shared" si="532"/>
        <v>0</v>
      </c>
      <c r="AT8434">
        <f t="shared" si="530"/>
        <v>0</v>
      </c>
    </row>
    <row r="8435" spans="2:46" ht="15.75" customHeight="1">
      <c r="B8435" t="str">
        <f t="shared" si="529"/>
        <v/>
      </c>
      <c r="C8435" s="73"/>
      <c r="D8435" s="73"/>
      <c r="E8435" s="77"/>
      <c r="F8435" s="74"/>
      <c r="G8435" s="73"/>
      <c r="H8435" s="74"/>
      <c r="I8435" s="74"/>
      <c r="J8435" s="74"/>
      <c r="K8435" s="74"/>
      <c r="L8435" s="74"/>
      <c r="M8435" s="74"/>
      <c r="N8435" s="74"/>
      <c r="O8435" s="74"/>
      <c r="P8435" s="74"/>
      <c r="Q8435" s="78"/>
      <c r="AR8435">
        <f t="shared" si="531"/>
        <v>0</v>
      </c>
      <c r="AS8435">
        <f t="shared" si="532"/>
        <v>0</v>
      </c>
      <c r="AT8435">
        <f t="shared" si="530"/>
        <v>0</v>
      </c>
    </row>
    <row r="8436" spans="2:46" ht="15.75" customHeight="1">
      <c r="B8436" t="str">
        <f t="shared" si="529"/>
        <v/>
      </c>
      <c r="C8436" s="73"/>
      <c r="D8436" s="73"/>
      <c r="E8436" s="77"/>
      <c r="F8436" s="74"/>
      <c r="G8436" s="73"/>
      <c r="H8436" s="74"/>
      <c r="I8436" s="74"/>
      <c r="J8436" s="74"/>
      <c r="K8436" s="74"/>
      <c r="L8436" s="74"/>
      <c r="M8436" s="74"/>
      <c r="N8436" s="74"/>
      <c r="O8436" s="74"/>
      <c r="P8436" s="74"/>
      <c r="Q8436" s="78"/>
      <c r="AR8436">
        <f t="shared" si="531"/>
        <v>0</v>
      </c>
      <c r="AS8436">
        <f t="shared" si="532"/>
        <v>0</v>
      </c>
      <c r="AT8436">
        <f t="shared" si="530"/>
        <v>0</v>
      </c>
    </row>
    <row r="8437" spans="2:46" ht="15.75" customHeight="1">
      <c r="B8437" t="str">
        <f t="shared" si="529"/>
        <v/>
      </c>
      <c r="C8437" s="73"/>
      <c r="D8437" s="73"/>
      <c r="E8437" s="77"/>
      <c r="F8437" s="74"/>
      <c r="G8437" s="73"/>
      <c r="H8437" s="74"/>
      <c r="I8437" s="74"/>
      <c r="J8437" s="74"/>
      <c r="K8437" s="74"/>
      <c r="L8437" s="74"/>
      <c r="M8437" s="74"/>
      <c r="N8437" s="74"/>
      <c r="O8437" s="74"/>
      <c r="P8437" s="74"/>
      <c r="Q8437" s="78"/>
      <c r="AR8437">
        <f t="shared" si="531"/>
        <v>0</v>
      </c>
      <c r="AS8437">
        <f t="shared" si="532"/>
        <v>0</v>
      </c>
      <c r="AT8437">
        <f t="shared" si="530"/>
        <v>0</v>
      </c>
    </row>
    <row r="8438" spans="2:46" ht="15.75" customHeight="1">
      <c r="B8438" t="str">
        <f t="shared" si="529"/>
        <v/>
      </c>
      <c r="C8438" s="73"/>
      <c r="D8438" s="73"/>
      <c r="E8438" s="77"/>
      <c r="F8438" s="74"/>
      <c r="G8438" s="73"/>
      <c r="H8438" s="74"/>
      <c r="I8438" s="74"/>
      <c r="J8438" s="74"/>
      <c r="K8438" s="74"/>
      <c r="L8438" s="74"/>
      <c r="M8438" s="74"/>
      <c r="N8438" s="74"/>
      <c r="O8438" s="74"/>
      <c r="P8438" s="74"/>
      <c r="Q8438" s="78"/>
      <c r="AR8438">
        <f t="shared" si="531"/>
        <v>0</v>
      </c>
      <c r="AS8438">
        <f t="shared" si="532"/>
        <v>0</v>
      </c>
      <c r="AT8438">
        <f t="shared" si="530"/>
        <v>0</v>
      </c>
    </row>
    <row r="8439" spans="2:46" ht="15.75" customHeight="1">
      <c r="B8439" t="str">
        <f t="shared" si="529"/>
        <v/>
      </c>
      <c r="C8439" s="73"/>
      <c r="D8439" s="73"/>
      <c r="E8439" s="77"/>
      <c r="F8439" s="74"/>
      <c r="G8439" s="73"/>
      <c r="H8439" s="74"/>
      <c r="I8439" s="74"/>
      <c r="J8439" s="74"/>
      <c r="K8439" s="74"/>
      <c r="L8439" s="74"/>
      <c r="M8439" s="74"/>
      <c r="N8439" s="74"/>
      <c r="O8439" s="74"/>
      <c r="P8439" s="74"/>
      <c r="Q8439" s="78"/>
      <c r="AR8439">
        <f t="shared" si="531"/>
        <v>0</v>
      </c>
      <c r="AS8439">
        <f t="shared" si="532"/>
        <v>0</v>
      </c>
      <c r="AT8439">
        <f t="shared" si="530"/>
        <v>0</v>
      </c>
    </row>
    <row r="8440" spans="2:46" ht="15.75" customHeight="1">
      <c r="B8440" t="str">
        <f t="shared" si="529"/>
        <v/>
      </c>
      <c r="C8440" s="73"/>
      <c r="D8440" s="73"/>
      <c r="E8440" s="77"/>
      <c r="F8440" s="74"/>
      <c r="G8440" s="73"/>
      <c r="H8440" s="74"/>
      <c r="I8440" s="74"/>
      <c r="J8440" s="74"/>
      <c r="K8440" s="74"/>
      <c r="L8440" s="74"/>
      <c r="M8440" s="74"/>
      <c r="N8440" s="74"/>
      <c r="O8440" s="74"/>
      <c r="P8440" s="74"/>
      <c r="Q8440" s="78"/>
      <c r="AR8440">
        <f t="shared" si="531"/>
        <v>0</v>
      </c>
      <c r="AS8440">
        <f t="shared" si="532"/>
        <v>0</v>
      </c>
      <c r="AT8440">
        <f t="shared" si="530"/>
        <v>0</v>
      </c>
    </row>
    <row r="8441" spans="2:46" ht="15.75" customHeight="1">
      <c r="B8441" t="str">
        <f t="shared" si="529"/>
        <v/>
      </c>
      <c r="C8441" s="73"/>
      <c r="D8441" s="73"/>
      <c r="E8441" s="77"/>
      <c r="F8441" s="74"/>
      <c r="G8441" s="73"/>
      <c r="H8441" s="74"/>
      <c r="I8441" s="74"/>
      <c r="J8441" s="74"/>
      <c r="K8441" s="74"/>
      <c r="L8441" s="74"/>
      <c r="M8441" s="74"/>
      <c r="N8441" s="74"/>
      <c r="O8441" s="74"/>
      <c r="P8441" s="74"/>
      <c r="Q8441" s="78"/>
      <c r="AR8441">
        <f t="shared" si="531"/>
        <v>0</v>
      </c>
      <c r="AS8441">
        <f t="shared" si="532"/>
        <v>0</v>
      </c>
      <c r="AT8441">
        <f t="shared" si="530"/>
        <v>0</v>
      </c>
    </row>
    <row r="8442" spans="2:46" ht="15.75" customHeight="1">
      <c r="B8442" t="str">
        <f t="shared" si="529"/>
        <v/>
      </c>
      <c r="C8442" s="73"/>
      <c r="D8442" s="73"/>
      <c r="E8442" s="77"/>
      <c r="F8442" s="74"/>
      <c r="G8442" s="73"/>
      <c r="H8442" s="74"/>
      <c r="I8442" s="74"/>
      <c r="J8442" s="74"/>
      <c r="K8442" s="74"/>
      <c r="L8442" s="74"/>
      <c r="M8442" s="74"/>
      <c r="N8442" s="74"/>
      <c r="O8442" s="74"/>
      <c r="P8442" s="74"/>
      <c r="Q8442" s="78"/>
      <c r="AR8442">
        <f t="shared" si="531"/>
        <v>0</v>
      </c>
      <c r="AS8442">
        <f t="shared" si="532"/>
        <v>0</v>
      </c>
      <c r="AT8442">
        <f t="shared" si="530"/>
        <v>0</v>
      </c>
    </row>
    <row r="8443" spans="2:46" ht="15.75" customHeight="1">
      <c r="B8443" t="str">
        <f t="shared" si="529"/>
        <v/>
      </c>
      <c r="C8443" s="73"/>
      <c r="D8443" s="73"/>
      <c r="E8443" s="77"/>
      <c r="F8443" s="74"/>
      <c r="G8443" s="73"/>
      <c r="H8443" s="74"/>
      <c r="I8443" s="74"/>
      <c r="J8443" s="74"/>
      <c r="K8443" s="74"/>
      <c r="L8443" s="74"/>
      <c r="M8443" s="74"/>
      <c r="N8443" s="74"/>
      <c r="O8443" s="74"/>
      <c r="P8443" s="74"/>
      <c r="Q8443" s="78"/>
      <c r="AR8443">
        <f t="shared" si="531"/>
        <v>0</v>
      </c>
      <c r="AS8443">
        <f t="shared" si="532"/>
        <v>0</v>
      </c>
      <c r="AT8443">
        <f t="shared" si="530"/>
        <v>0</v>
      </c>
    </row>
    <row r="8444" spans="2:46" ht="15.75" customHeight="1">
      <c r="B8444" t="str">
        <f t="shared" si="529"/>
        <v/>
      </c>
      <c r="C8444" s="73"/>
      <c r="D8444" s="73"/>
      <c r="E8444" s="77"/>
      <c r="F8444" s="74"/>
      <c r="G8444" s="73"/>
      <c r="H8444" s="74"/>
      <c r="I8444" s="74"/>
      <c r="J8444" s="74"/>
      <c r="K8444" s="74"/>
      <c r="L8444" s="74"/>
      <c r="M8444" s="74"/>
      <c r="N8444" s="74"/>
      <c r="O8444" s="74"/>
      <c r="P8444" s="74"/>
      <c r="Q8444" s="78"/>
      <c r="AR8444">
        <f t="shared" si="531"/>
        <v>0</v>
      </c>
      <c r="AS8444">
        <f t="shared" si="532"/>
        <v>0</v>
      </c>
      <c r="AT8444">
        <f t="shared" si="530"/>
        <v>0</v>
      </c>
    </row>
    <row r="8445" spans="2:46" ht="15.75" customHeight="1">
      <c r="B8445" t="str">
        <f t="shared" si="529"/>
        <v/>
      </c>
      <c r="C8445" s="73"/>
      <c r="D8445" s="73"/>
      <c r="E8445" s="77"/>
      <c r="F8445" s="74"/>
      <c r="G8445" s="73"/>
      <c r="H8445" s="74"/>
      <c r="I8445" s="74"/>
      <c r="J8445" s="74"/>
      <c r="K8445" s="74"/>
      <c r="L8445" s="74"/>
      <c r="M8445" s="74"/>
      <c r="N8445" s="74"/>
      <c r="O8445" s="74"/>
      <c r="P8445" s="74"/>
      <c r="Q8445" s="78"/>
      <c r="AR8445">
        <f t="shared" si="531"/>
        <v>0</v>
      </c>
      <c r="AS8445">
        <f t="shared" si="532"/>
        <v>0</v>
      </c>
      <c r="AT8445">
        <f t="shared" si="530"/>
        <v>0</v>
      </c>
    </row>
    <row r="8446" spans="2:46" ht="15.75" customHeight="1">
      <c r="B8446" t="str">
        <f t="shared" si="529"/>
        <v/>
      </c>
      <c r="C8446" s="73"/>
      <c r="D8446" s="73"/>
      <c r="E8446" s="77"/>
      <c r="F8446" s="74"/>
      <c r="G8446" s="73"/>
      <c r="H8446" s="74"/>
      <c r="I8446" s="74"/>
      <c r="J8446" s="74"/>
      <c r="K8446" s="74"/>
      <c r="L8446" s="74"/>
      <c r="M8446" s="74"/>
      <c r="N8446" s="74"/>
      <c r="O8446" s="74"/>
      <c r="P8446" s="74"/>
      <c r="Q8446" s="78"/>
      <c r="AR8446">
        <f t="shared" si="531"/>
        <v>0</v>
      </c>
      <c r="AS8446">
        <f t="shared" si="532"/>
        <v>0</v>
      </c>
      <c r="AT8446">
        <f t="shared" si="530"/>
        <v>0</v>
      </c>
    </row>
    <row r="8447" spans="2:46" ht="15.75" customHeight="1">
      <c r="B8447" t="str">
        <f t="shared" si="529"/>
        <v/>
      </c>
      <c r="C8447" s="73"/>
      <c r="D8447" s="73"/>
      <c r="E8447" s="77"/>
      <c r="F8447" s="74"/>
      <c r="G8447" s="73"/>
      <c r="H8447" s="74"/>
      <c r="I8447" s="74"/>
      <c r="J8447" s="74"/>
      <c r="K8447" s="74"/>
      <c r="L8447" s="74"/>
      <c r="M8447" s="74"/>
      <c r="N8447" s="74"/>
      <c r="O8447" s="74"/>
      <c r="P8447" s="74"/>
      <c r="Q8447" s="78"/>
      <c r="AR8447">
        <f t="shared" si="531"/>
        <v>0</v>
      </c>
      <c r="AS8447">
        <f t="shared" si="532"/>
        <v>0</v>
      </c>
      <c r="AT8447">
        <f t="shared" si="530"/>
        <v>0</v>
      </c>
    </row>
    <row r="8448" spans="2:46" ht="15.75" customHeight="1">
      <c r="B8448" t="str">
        <f t="shared" si="529"/>
        <v/>
      </c>
      <c r="C8448" s="73"/>
      <c r="D8448" s="73"/>
      <c r="E8448" s="77"/>
      <c r="F8448" s="74"/>
      <c r="G8448" s="73"/>
      <c r="H8448" s="74"/>
      <c r="I8448" s="74"/>
      <c r="J8448" s="74"/>
      <c r="K8448" s="74"/>
      <c r="L8448" s="74"/>
      <c r="M8448" s="74"/>
      <c r="N8448" s="74"/>
      <c r="O8448" s="74"/>
      <c r="P8448" s="74"/>
      <c r="Q8448" s="78"/>
      <c r="AR8448">
        <f t="shared" si="531"/>
        <v>0</v>
      </c>
      <c r="AS8448">
        <f t="shared" si="532"/>
        <v>0</v>
      </c>
      <c r="AT8448">
        <f t="shared" si="530"/>
        <v>0</v>
      </c>
    </row>
    <row r="8449" spans="2:46" ht="15.75" customHeight="1">
      <c r="B8449" t="str">
        <f t="shared" si="529"/>
        <v/>
      </c>
      <c r="C8449" s="73"/>
      <c r="D8449" s="73"/>
      <c r="E8449" s="77"/>
      <c r="F8449" s="74"/>
      <c r="G8449" s="73"/>
      <c r="H8449" s="74"/>
      <c r="I8449" s="74"/>
      <c r="J8449" s="74"/>
      <c r="K8449" s="74"/>
      <c r="L8449" s="74"/>
      <c r="M8449" s="74"/>
      <c r="N8449" s="74"/>
      <c r="O8449" s="74"/>
      <c r="P8449" s="74"/>
      <c r="Q8449" s="78"/>
      <c r="AR8449">
        <f t="shared" si="531"/>
        <v>0</v>
      </c>
      <c r="AS8449">
        <f t="shared" si="532"/>
        <v>0</v>
      </c>
      <c r="AT8449">
        <f t="shared" si="530"/>
        <v>0</v>
      </c>
    </row>
    <row r="8450" spans="2:46" ht="15.75" customHeight="1">
      <c r="B8450" t="str">
        <f t="shared" ref="B8450:B8513" si="533">D8450&amp;Q8450&amp;E8450</f>
        <v/>
      </c>
      <c r="C8450" s="73"/>
      <c r="D8450" s="73"/>
      <c r="E8450" s="77"/>
      <c r="F8450" s="74"/>
      <c r="G8450" s="73"/>
      <c r="H8450" s="74"/>
      <c r="I8450" s="74"/>
      <c r="J8450" s="74"/>
      <c r="K8450" s="74"/>
      <c r="L8450" s="74"/>
      <c r="M8450" s="74"/>
      <c r="N8450" s="74"/>
      <c r="O8450" s="74"/>
      <c r="P8450" s="74"/>
      <c r="Q8450" s="78"/>
      <c r="AR8450">
        <f t="shared" si="531"/>
        <v>0</v>
      </c>
      <c r="AS8450">
        <f t="shared" si="532"/>
        <v>0</v>
      </c>
      <c r="AT8450">
        <f t="shared" ref="AT8450:AT8513" si="534">AR8450-AS8450</f>
        <v>0</v>
      </c>
    </row>
    <row r="8451" spans="2:46" ht="15.75" customHeight="1">
      <c r="B8451" t="str">
        <f t="shared" si="533"/>
        <v/>
      </c>
      <c r="C8451" s="73"/>
      <c r="D8451" s="73"/>
      <c r="E8451" s="77"/>
      <c r="F8451" s="74"/>
      <c r="G8451" s="73"/>
      <c r="H8451" s="74"/>
      <c r="I8451" s="74"/>
      <c r="J8451" s="74"/>
      <c r="K8451" s="74"/>
      <c r="L8451" s="74"/>
      <c r="M8451" s="74"/>
      <c r="N8451" s="74"/>
      <c r="O8451" s="74"/>
      <c r="P8451" s="74"/>
      <c r="Q8451" s="78"/>
      <c r="AR8451">
        <f t="shared" si="531"/>
        <v>0</v>
      </c>
      <c r="AS8451">
        <f t="shared" si="532"/>
        <v>0</v>
      </c>
      <c r="AT8451">
        <f t="shared" si="534"/>
        <v>0</v>
      </c>
    </row>
    <row r="8452" spans="2:46" ht="15.75" customHeight="1">
      <c r="B8452" t="str">
        <f t="shared" si="533"/>
        <v/>
      </c>
      <c r="C8452" s="73"/>
      <c r="D8452" s="73"/>
      <c r="E8452" s="77"/>
      <c r="F8452" s="74"/>
      <c r="G8452" s="73"/>
      <c r="H8452" s="74"/>
      <c r="I8452" s="74"/>
      <c r="J8452" s="74"/>
      <c r="K8452" s="74"/>
      <c r="L8452" s="74"/>
      <c r="M8452" s="74"/>
      <c r="N8452" s="74"/>
      <c r="O8452" s="74"/>
      <c r="P8452" s="74"/>
      <c r="Q8452" s="78"/>
      <c r="AR8452">
        <f t="shared" si="531"/>
        <v>0</v>
      </c>
      <c r="AS8452">
        <f t="shared" si="532"/>
        <v>0</v>
      </c>
      <c r="AT8452">
        <f t="shared" si="534"/>
        <v>0</v>
      </c>
    </row>
    <row r="8453" spans="2:46" ht="15.75" customHeight="1">
      <c r="B8453" t="str">
        <f t="shared" si="533"/>
        <v/>
      </c>
      <c r="C8453" s="73"/>
      <c r="D8453" s="73"/>
      <c r="E8453" s="77"/>
      <c r="F8453" s="74"/>
      <c r="G8453" s="73"/>
      <c r="H8453" s="74"/>
      <c r="I8453" s="74"/>
      <c r="J8453" s="74"/>
      <c r="K8453" s="74"/>
      <c r="L8453" s="74"/>
      <c r="M8453" s="74"/>
      <c r="N8453" s="74"/>
      <c r="O8453" s="74"/>
      <c r="P8453" s="74"/>
      <c r="Q8453" s="78"/>
      <c r="AR8453">
        <f t="shared" si="531"/>
        <v>0</v>
      </c>
      <c r="AS8453">
        <f t="shared" si="532"/>
        <v>0</v>
      </c>
      <c r="AT8453">
        <f t="shared" si="534"/>
        <v>0</v>
      </c>
    </row>
    <row r="8454" spans="2:46" ht="15.75" customHeight="1">
      <c r="B8454" t="str">
        <f t="shared" si="533"/>
        <v/>
      </c>
      <c r="C8454" s="73"/>
      <c r="D8454" s="73"/>
      <c r="E8454" s="77"/>
      <c r="F8454" s="74"/>
      <c r="G8454" s="73"/>
      <c r="H8454" s="74"/>
      <c r="I8454" s="74"/>
      <c r="J8454" s="74"/>
      <c r="K8454" s="74"/>
      <c r="L8454" s="74"/>
      <c r="M8454" s="74"/>
      <c r="N8454" s="74"/>
      <c r="O8454" s="74"/>
      <c r="P8454" s="74"/>
      <c r="Q8454" s="78"/>
      <c r="AR8454">
        <f t="shared" si="531"/>
        <v>0</v>
      </c>
      <c r="AS8454">
        <f t="shared" si="532"/>
        <v>0</v>
      </c>
      <c r="AT8454">
        <f t="shared" si="534"/>
        <v>0</v>
      </c>
    </row>
    <row r="8455" spans="2:46" ht="15.75" customHeight="1">
      <c r="B8455" t="str">
        <f t="shared" si="533"/>
        <v/>
      </c>
      <c r="C8455" s="73"/>
      <c r="D8455" s="73"/>
      <c r="E8455" s="77"/>
      <c r="F8455" s="74"/>
      <c r="G8455" s="73"/>
      <c r="H8455" s="74"/>
      <c r="I8455" s="74"/>
      <c r="J8455" s="74"/>
      <c r="K8455" s="74"/>
      <c r="L8455" s="74"/>
      <c r="M8455" s="74"/>
      <c r="N8455" s="74"/>
      <c r="O8455" s="74"/>
      <c r="P8455" s="74"/>
      <c r="Q8455" s="78"/>
      <c r="AR8455">
        <f t="shared" si="531"/>
        <v>0</v>
      </c>
      <c r="AS8455">
        <f t="shared" si="532"/>
        <v>0</v>
      </c>
      <c r="AT8455">
        <f t="shared" si="534"/>
        <v>0</v>
      </c>
    </row>
    <row r="8456" spans="2:46" ht="15.75" customHeight="1">
      <c r="B8456" t="str">
        <f t="shared" si="533"/>
        <v/>
      </c>
      <c r="C8456" s="73"/>
      <c r="D8456" s="73"/>
      <c r="E8456" s="77"/>
      <c r="F8456" s="74"/>
      <c r="G8456" s="73"/>
      <c r="H8456" s="74"/>
      <c r="I8456" s="74"/>
      <c r="J8456" s="74"/>
      <c r="K8456" s="74"/>
      <c r="L8456" s="74"/>
      <c r="M8456" s="74"/>
      <c r="N8456" s="74"/>
      <c r="O8456" s="74"/>
      <c r="P8456" s="74"/>
      <c r="Q8456" s="78"/>
      <c r="AR8456">
        <f t="shared" ref="AR8456:AR8519" si="535">IF($AU$2&lt;&gt;5,NA(),IF(D8456=D8455,0,IF(AND(D17957=D8456,D8457=D8456),O8456+O8457+O17957,IF(D8457=D8456,O8457+O8456,O8456))))</f>
        <v>0</v>
      </c>
      <c r="AS8456">
        <f t="shared" ref="AS8456:AS8519" si="536">IF($AU$2&lt;&gt;5,NA(),IF(D8456=D8455,0,IF(AND(D17957=D8456,D8457=D8456),P8456+P8457+P17957,IF(D8457=D8456,P8457+P8456,P8456))))</f>
        <v>0</v>
      </c>
      <c r="AT8456">
        <f t="shared" si="534"/>
        <v>0</v>
      </c>
    </row>
    <row r="8457" spans="2:46" ht="15.75" customHeight="1">
      <c r="B8457" t="str">
        <f t="shared" si="533"/>
        <v/>
      </c>
      <c r="C8457" s="73"/>
      <c r="D8457" s="73"/>
      <c r="E8457" s="77"/>
      <c r="F8457" s="74"/>
      <c r="G8457" s="73"/>
      <c r="H8457" s="74"/>
      <c r="I8457" s="74"/>
      <c r="J8457" s="74"/>
      <c r="K8457" s="74"/>
      <c r="L8457" s="74"/>
      <c r="M8457" s="74"/>
      <c r="N8457" s="74"/>
      <c r="O8457" s="74"/>
      <c r="P8457" s="74"/>
      <c r="Q8457" s="78"/>
      <c r="AR8457">
        <f t="shared" si="535"/>
        <v>0</v>
      </c>
      <c r="AS8457">
        <f t="shared" si="536"/>
        <v>0</v>
      </c>
      <c r="AT8457">
        <f t="shared" si="534"/>
        <v>0</v>
      </c>
    </row>
    <row r="8458" spans="2:46" ht="15.75" customHeight="1">
      <c r="B8458" t="str">
        <f t="shared" si="533"/>
        <v/>
      </c>
      <c r="C8458" s="73"/>
      <c r="D8458" s="73"/>
      <c r="E8458" s="77"/>
      <c r="F8458" s="74"/>
      <c r="G8458" s="73"/>
      <c r="H8458" s="74"/>
      <c r="I8458" s="74"/>
      <c r="J8458" s="74"/>
      <c r="K8458" s="74"/>
      <c r="L8458" s="74"/>
      <c r="M8458" s="74"/>
      <c r="N8458" s="74"/>
      <c r="O8458" s="74"/>
      <c r="P8458" s="74"/>
      <c r="Q8458" s="78"/>
      <c r="AR8458">
        <f t="shared" si="535"/>
        <v>0</v>
      </c>
      <c r="AS8458">
        <f t="shared" si="536"/>
        <v>0</v>
      </c>
      <c r="AT8458">
        <f t="shared" si="534"/>
        <v>0</v>
      </c>
    </row>
    <row r="8459" spans="2:46" ht="15.75" customHeight="1">
      <c r="B8459" t="str">
        <f t="shared" si="533"/>
        <v/>
      </c>
      <c r="C8459" s="73"/>
      <c r="D8459" s="73"/>
      <c r="E8459" s="77"/>
      <c r="F8459" s="74"/>
      <c r="G8459" s="73"/>
      <c r="H8459" s="74"/>
      <c r="I8459" s="74"/>
      <c r="J8459" s="74"/>
      <c r="K8459" s="74"/>
      <c r="L8459" s="74"/>
      <c r="M8459" s="74"/>
      <c r="N8459" s="74"/>
      <c r="O8459" s="74"/>
      <c r="P8459" s="74"/>
      <c r="Q8459" s="78"/>
      <c r="AR8459">
        <f t="shared" si="535"/>
        <v>0</v>
      </c>
      <c r="AS8459">
        <f t="shared" si="536"/>
        <v>0</v>
      </c>
      <c r="AT8459">
        <f t="shared" si="534"/>
        <v>0</v>
      </c>
    </row>
    <row r="8460" spans="2:46" ht="15.75" customHeight="1">
      <c r="B8460" t="str">
        <f t="shared" si="533"/>
        <v/>
      </c>
      <c r="C8460" s="73"/>
      <c r="D8460" s="73"/>
      <c r="E8460" s="77"/>
      <c r="F8460" s="74"/>
      <c r="G8460" s="73"/>
      <c r="H8460" s="74"/>
      <c r="I8460" s="74"/>
      <c r="J8460" s="74"/>
      <c r="K8460" s="74"/>
      <c r="L8460" s="74"/>
      <c r="M8460" s="74"/>
      <c r="N8460" s="74"/>
      <c r="O8460" s="74"/>
      <c r="P8460" s="74"/>
      <c r="Q8460" s="78"/>
      <c r="AR8460">
        <f t="shared" si="535"/>
        <v>0</v>
      </c>
      <c r="AS8460">
        <f t="shared" si="536"/>
        <v>0</v>
      </c>
      <c r="AT8460">
        <f t="shared" si="534"/>
        <v>0</v>
      </c>
    </row>
    <row r="8461" spans="2:46" ht="15.75" customHeight="1">
      <c r="B8461" t="str">
        <f t="shared" si="533"/>
        <v/>
      </c>
      <c r="C8461" s="73"/>
      <c r="D8461" s="73"/>
      <c r="E8461" s="77"/>
      <c r="F8461" s="74"/>
      <c r="G8461" s="73"/>
      <c r="H8461" s="74"/>
      <c r="I8461" s="74"/>
      <c r="J8461" s="74"/>
      <c r="K8461" s="74"/>
      <c r="L8461" s="74"/>
      <c r="M8461" s="74"/>
      <c r="N8461" s="74"/>
      <c r="O8461" s="74"/>
      <c r="P8461" s="74"/>
      <c r="Q8461" s="78"/>
      <c r="AR8461">
        <f t="shared" si="535"/>
        <v>0</v>
      </c>
      <c r="AS8461">
        <f t="shared" si="536"/>
        <v>0</v>
      </c>
      <c r="AT8461">
        <f t="shared" si="534"/>
        <v>0</v>
      </c>
    </row>
    <row r="8462" spans="2:46" ht="15.75" customHeight="1">
      <c r="B8462" t="str">
        <f t="shared" si="533"/>
        <v/>
      </c>
      <c r="C8462" s="73"/>
      <c r="D8462" s="73"/>
      <c r="E8462" s="77"/>
      <c r="F8462" s="74"/>
      <c r="G8462" s="73"/>
      <c r="H8462" s="74"/>
      <c r="I8462" s="74"/>
      <c r="J8462" s="74"/>
      <c r="K8462" s="74"/>
      <c r="L8462" s="74"/>
      <c r="M8462" s="74"/>
      <c r="N8462" s="74"/>
      <c r="O8462" s="74"/>
      <c r="P8462" s="74"/>
      <c r="Q8462" s="78"/>
      <c r="AR8462">
        <f t="shared" si="535"/>
        <v>0</v>
      </c>
      <c r="AS8462">
        <f t="shared" si="536"/>
        <v>0</v>
      </c>
      <c r="AT8462">
        <f t="shared" si="534"/>
        <v>0</v>
      </c>
    </row>
    <row r="8463" spans="2:46" ht="15.75" customHeight="1">
      <c r="B8463" t="str">
        <f t="shared" si="533"/>
        <v/>
      </c>
      <c r="C8463" s="73"/>
      <c r="D8463" s="73"/>
      <c r="E8463" s="77"/>
      <c r="F8463" s="74"/>
      <c r="G8463" s="73"/>
      <c r="H8463" s="74"/>
      <c r="I8463" s="74"/>
      <c r="J8463" s="74"/>
      <c r="K8463" s="74"/>
      <c r="L8463" s="74"/>
      <c r="M8463" s="74"/>
      <c r="N8463" s="74"/>
      <c r="O8463" s="74"/>
      <c r="P8463" s="74"/>
      <c r="Q8463" s="78"/>
      <c r="AR8463">
        <f t="shared" si="535"/>
        <v>0</v>
      </c>
      <c r="AS8463">
        <f t="shared" si="536"/>
        <v>0</v>
      </c>
      <c r="AT8463">
        <f t="shared" si="534"/>
        <v>0</v>
      </c>
    </row>
    <row r="8464" spans="2:46" ht="15.75" customHeight="1">
      <c r="B8464" t="str">
        <f t="shared" si="533"/>
        <v/>
      </c>
      <c r="C8464" s="73"/>
      <c r="D8464" s="73"/>
      <c r="E8464" s="77"/>
      <c r="F8464" s="74"/>
      <c r="G8464" s="73"/>
      <c r="H8464" s="74"/>
      <c r="I8464" s="74"/>
      <c r="J8464" s="74"/>
      <c r="K8464" s="74"/>
      <c r="L8464" s="74"/>
      <c r="M8464" s="74"/>
      <c r="N8464" s="74"/>
      <c r="O8464" s="74"/>
      <c r="P8464" s="74"/>
      <c r="Q8464" s="78"/>
      <c r="AR8464">
        <f t="shared" si="535"/>
        <v>0</v>
      </c>
      <c r="AS8464">
        <f t="shared" si="536"/>
        <v>0</v>
      </c>
      <c r="AT8464">
        <f t="shared" si="534"/>
        <v>0</v>
      </c>
    </row>
    <row r="8465" spans="2:46" ht="15.75" customHeight="1">
      <c r="B8465" t="str">
        <f t="shared" si="533"/>
        <v/>
      </c>
      <c r="C8465" s="73"/>
      <c r="D8465" s="73"/>
      <c r="E8465" s="77"/>
      <c r="F8465" s="74"/>
      <c r="G8465" s="73"/>
      <c r="H8465" s="74"/>
      <c r="I8465" s="74"/>
      <c r="J8465" s="74"/>
      <c r="K8465" s="74"/>
      <c r="L8465" s="74"/>
      <c r="M8465" s="74"/>
      <c r="N8465" s="74"/>
      <c r="O8465" s="74"/>
      <c r="P8465" s="74"/>
      <c r="Q8465" s="78"/>
      <c r="AR8465">
        <f t="shared" si="535"/>
        <v>0</v>
      </c>
      <c r="AS8465">
        <f t="shared" si="536"/>
        <v>0</v>
      </c>
      <c r="AT8465">
        <f t="shared" si="534"/>
        <v>0</v>
      </c>
    </row>
    <row r="8466" spans="2:46" ht="15.75" customHeight="1">
      <c r="B8466" t="str">
        <f t="shared" si="533"/>
        <v/>
      </c>
      <c r="C8466" s="73"/>
      <c r="D8466" s="73"/>
      <c r="E8466" s="77"/>
      <c r="F8466" s="74"/>
      <c r="G8466" s="73"/>
      <c r="H8466" s="74"/>
      <c r="I8466" s="74"/>
      <c r="J8466" s="74"/>
      <c r="K8466" s="74"/>
      <c r="L8466" s="74"/>
      <c r="M8466" s="74"/>
      <c r="N8466" s="74"/>
      <c r="O8466" s="74"/>
      <c r="P8466" s="74"/>
      <c r="Q8466" s="78"/>
      <c r="AR8466">
        <f t="shared" si="535"/>
        <v>0</v>
      </c>
      <c r="AS8466">
        <f t="shared" si="536"/>
        <v>0</v>
      </c>
      <c r="AT8466">
        <f t="shared" si="534"/>
        <v>0</v>
      </c>
    </row>
    <row r="8467" spans="2:46" ht="15.75" customHeight="1">
      <c r="B8467" t="str">
        <f t="shared" si="533"/>
        <v/>
      </c>
      <c r="C8467" s="73"/>
      <c r="D8467" s="73"/>
      <c r="E8467" s="77"/>
      <c r="F8467" s="74"/>
      <c r="G8467" s="73"/>
      <c r="H8467" s="74"/>
      <c r="I8467" s="74"/>
      <c r="J8467" s="74"/>
      <c r="K8467" s="74"/>
      <c r="L8467" s="74"/>
      <c r="M8467" s="74"/>
      <c r="N8467" s="74"/>
      <c r="O8467" s="74"/>
      <c r="P8467" s="74"/>
      <c r="Q8467" s="78"/>
      <c r="AR8467">
        <f t="shared" si="535"/>
        <v>0</v>
      </c>
      <c r="AS8467">
        <f t="shared" si="536"/>
        <v>0</v>
      </c>
      <c r="AT8467">
        <f t="shared" si="534"/>
        <v>0</v>
      </c>
    </row>
    <row r="8468" spans="2:46" ht="15.75" customHeight="1">
      <c r="B8468" t="str">
        <f t="shared" si="533"/>
        <v/>
      </c>
      <c r="C8468" s="73"/>
      <c r="D8468" s="73"/>
      <c r="E8468" s="77"/>
      <c r="F8468" s="74"/>
      <c r="G8468" s="73"/>
      <c r="H8468" s="74"/>
      <c r="I8468" s="74"/>
      <c r="J8468" s="74"/>
      <c r="K8468" s="74"/>
      <c r="L8468" s="74"/>
      <c r="M8468" s="74"/>
      <c r="N8468" s="74"/>
      <c r="O8468" s="74"/>
      <c r="P8468" s="74"/>
      <c r="Q8468" s="78"/>
      <c r="AR8468">
        <f t="shared" si="535"/>
        <v>0</v>
      </c>
      <c r="AS8468">
        <f t="shared" si="536"/>
        <v>0</v>
      </c>
      <c r="AT8468">
        <f t="shared" si="534"/>
        <v>0</v>
      </c>
    </row>
    <row r="8469" spans="2:46" ht="15.75" customHeight="1">
      <c r="B8469" t="str">
        <f t="shared" si="533"/>
        <v/>
      </c>
      <c r="C8469" s="73"/>
      <c r="D8469" s="73"/>
      <c r="E8469" s="77"/>
      <c r="F8469" s="74"/>
      <c r="G8469" s="73"/>
      <c r="H8469" s="74"/>
      <c r="I8469" s="74"/>
      <c r="J8469" s="74"/>
      <c r="K8469" s="74"/>
      <c r="L8469" s="74"/>
      <c r="M8469" s="74"/>
      <c r="N8469" s="74"/>
      <c r="O8469" s="74"/>
      <c r="P8469" s="74"/>
      <c r="Q8469" s="78"/>
      <c r="AR8469">
        <f t="shared" si="535"/>
        <v>0</v>
      </c>
      <c r="AS8469">
        <f t="shared" si="536"/>
        <v>0</v>
      </c>
      <c r="AT8469">
        <f t="shared" si="534"/>
        <v>0</v>
      </c>
    </row>
    <row r="8470" spans="2:46" ht="15.75" customHeight="1">
      <c r="B8470" t="str">
        <f t="shared" si="533"/>
        <v/>
      </c>
      <c r="C8470" s="73"/>
      <c r="D8470" s="73"/>
      <c r="E8470" s="77"/>
      <c r="F8470" s="74"/>
      <c r="G8470" s="73"/>
      <c r="H8470" s="74"/>
      <c r="I8470" s="74"/>
      <c r="J8470" s="74"/>
      <c r="K8470" s="74"/>
      <c r="L8470" s="74"/>
      <c r="M8470" s="74"/>
      <c r="N8470" s="74"/>
      <c r="O8470" s="74"/>
      <c r="P8470" s="74"/>
      <c r="Q8470" s="78"/>
      <c r="AR8470">
        <f t="shared" si="535"/>
        <v>0</v>
      </c>
      <c r="AS8470">
        <f t="shared" si="536"/>
        <v>0</v>
      </c>
      <c r="AT8470">
        <f t="shared" si="534"/>
        <v>0</v>
      </c>
    </row>
    <row r="8471" spans="2:46" ht="15.75" customHeight="1">
      <c r="B8471" t="str">
        <f t="shared" si="533"/>
        <v/>
      </c>
      <c r="C8471" s="73"/>
      <c r="D8471" s="73"/>
      <c r="E8471" s="77"/>
      <c r="F8471" s="74"/>
      <c r="G8471" s="73"/>
      <c r="H8471" s="74"/>
      <c r="I8471" s="74"/>
      <c r="J8471" s="74"/>
      <c r="K8471" s="74"/>
      <c r="L8471" s="74"/>
      <c r="M8471" s="74"/>
      <c r="N8471" s="74"/>
      <c r="O8471" s="74"/>
      <c r="P8471" s="74"/>
      <c r="Q8471" s="78"/>
      <c r="AR8471">
        <f t="shared" si="535"/>
        <v>0</v>
      </c>
      <c r="AS8471">
        <f t="shared" si="536"/>
        <v>0</v>
      </c>
      <c r="AT8471">
        <f t="shared" si="534"/>
        <v>0</v>
      </c>
    </row>
    <row r="8472" spans="2:46" ht="15.75" customHeight="1">
      <c r="B8472" t="str">
        <f t="shared" si="533"/>
        <v/>
      </c>
      <c r="C8472" s="73"/>
      <c r="D8472" s="73"/>
      <c r="E8472" s="77"/>
      <c r="F8472" s="74"/>
      <c r="G8472" s="73"/>
      <c r="H8472" s="74"/>
      <c r="I8472" s="74"/>
      <c r="J8472" s="74"/>
      <c r="K8472" s="74"/>
      <c r="L8472" s="74"/>
      <c r="M8472" s="74"/>
      <c r="N8472" s="74"/>
      <c r="O8472" s="74"/>
      <c r="P8472" s="74"/>
      <c r="Q8472" s="78"/>
      <c r="AR8472">
        <f t="shared" si="535"/>
        <v>0</v>
      </c>
      <c r="AS8472">
        <f t="shared" si="536"/>
        <v>0</v>
      </c>
      <c r="AT8472">
        <f t="shared" si="534"/>
        <v>0</v>
      </c>
    </row>
    <row r="8473" spans="2:46" ht="15.75" customHeight="1">
      <c r="B8473" t="str">
        <f t="shared" si="533"/>
        <v/>
      </c>
      <c r="C8473" s="73"/>
      <c r="D8473" s="73"/>
      <c r="E8473" s="77"/>
      <c r="F8473" s="74"/>
      <c r="G8473" s="73"/>
      <c r="H8473" s="74"/>
      <c r="I8473" s="74"/>
      <c r="J8473" s="74"/>
      <c r="K8473" s="74"/>
      <c r="L8473" s="74"/>
      <c r="M8473" s="74"/>
      <c r="N8473" s="74"/>
      <c r="O8473" s="74"/>
      <c r="P8473" s="74"/>
      <c r="Q8473" s="78"/>
      <c r="AR8473">
        <f t="shared" si="535"/>
        <v>0</v>
      </c>
      <c r="AS8473">
        <f t="shared" si="536"/>
        <v>0</v>
      </c>
      <c r="AT8473">
        <f t="shared" si="534"/>
        <v>0</v>
      </c>
    </row>
    <row r="8474" spans="2:46" ht="15.75" customHeight="1">
      <c r="B8474" t="str">
        <f t="shared" si="533"/>
        <v/>
      </c>
      <c r="C8474" s="73"/>
      <c r="D8474" s="73"/>
      <c r="E8474" s="77"/>
      <c r="F8474" s="74"/>
      <c r="G8474" s="73"/>
      <c r="H8474" s="74"/>
      <c r="I8474" s="74"/>
      <c r="J8474" s="74"/>
      <c r="K8474" s="74"/>
      <c r="L8474" s="74"/>
      <c r="M8474" s="74"/>
      <c r="N8474" s="74"/>
      <c r="O8474" s="74"/>
      <c r="P8474" s="74"/>
      <c r="Q8474" s="78"/>
      <c r="AR8474">
        <f t="shared" si="535"/>
        <v>0</v>
      </c>
      <c r="AS8474">
        <f t="shared" si="536"/>
        <v>0</v>
      </c>
      <c r="AT8474">
        <f t="shared" si="534"/>
        <v>0</v>
      </c>
    </row>
    <row r="8475" spans="2:46" ht="15.75" customHeight="1">
      <c r="B8475" t="str">
        <f t="shared" si="533"/>
        <v/>
      </c>
      <c r="C8475" s="73"/>
      <c r="D8475" s="73"/>
      <c r="E8475" s="77"/>
      <c r="F8475" s="74"/>
      <c r="G8475" s="73"/>
      <c r="H8475" s="74"/>
      <c r="I8475" s="74"/>
      <c r="J8475" s="74"/>
      <c r="K8475" s="74"/>
      <c r="L8475" s="74"/>
      <c r="M8475" s="74"/>
      <c r="N8475" s="74"/>
      <c r="O8475" s="74"/>
      <c r="P8475" s="74"/>
      <c r="Q8475" s="78"/>
      <c r="AR8475">
        <f t="shared" si="535"/>
        <v>0</v>
      </c>
      <c r="AS8475">
        <f t="shared" si="536"/>
        <v>0</v>
      </c>
      <c r="AT8475">
        <f t="shared" si="534"/>
        <v>0</v>
      </c>
    </row>
    <row r="8476" spans="2:46" ht="15.75" customHeight="1">
      <c r="B8476" t="str">
        <f t="shared" si="533"/>
        <v/>
      </c>
      <c r="C8476" s="73"/>
      <c r="D8476" s="73"/>
      <c r="E8476" s="77"/>
      <c r="F8476" s="74"/>
      <c r="G8476" s="73"/>
      <c r="H8476" s="74"/>
      <c r="I8476" s="74"/>
      <c r="J8476" s="74"/>
      <c r="K8476" s="74"/>
      <c r="L8476" s="74"/>
      <c r="M8476" s="74"/>
      <c r="N8476" s="74"/>
      <c r="O8476" s="74"/>
      <c r="P8476" s="74"/>
      <c r="Q8476" s="78"/>
      <c r="AR8476">
        <f t="shared" si="535"/>
        <v>0</v>
      </c>
      <c r="AS8476">
        <f t="shared" si="536"/>
        <v>0</v>
      </c>
      <c r="AT8476">
        <f t="shared" si="534"/>
        <v>0</v>
      </c>
    </row>
    <row r="8477" spans="2:46" ht="15.75" customHeight="1">
      <c r="B8477" t="str">
        <f t="shared" si="533"/>
        <v/>
      </c>
      <c r="C8477" s="73"/>
      <c r="D8477" s="73"/>
      <c r="E8477" s="77"/>
      <c r="F8477" s="74"/>
      <c r="G8477" s="73"/>
      <c r="H8477" s="74"/>
      <c r="I8477" s="74"/>
      <c r="J8477" s="74"/>
      <c r="K8477" s="74"/>
      <c r="L8477" s="74"/>
      <c r="M8477" s="74"/>
      <c r="N8477" s="74"/>
      <c r="O8477" s="74"/>
      <c r="P8477" s="74"/>
      <c r="Q8477" s="78"/>
      <c r="AR8477">
        <f t="shared" si="535"/>
        <v>0</v>
      </c>
      <c r="AS8477">
        <f t="shared" si="536"/>
        <v>0</v>
      </c>
      <c r="AT8477">
        <f t="shared" si="534"/>
        <v>0</v>
      </c>
    </row>
    <row r="8478" spans="2:46" ht="15.75" customHeight="1">
      <c r="B8478" t="str">
        <f t="shared" si="533"/>
        <v/>
      </c>
      <c r="C8478" s="73"/>
      <c r="D8478" s="73"/>
      <c r="E8478" s="77"/>
      <c r="F8478" s="74"/>
      <c r="G8478" s="73"/>
      <c r="H8478" s="74"/>
      <c r="I8478" s="74"/>
      <c r="J8478" s="74"/>
      <c r="K8478" s="74"/>
      <c r="L8478" s="74"/>
      <c r="M8478" s="74"/>
      <c r="N8478" s="74"/>
      <c r="O8478" s="74"/>
      <c r="P8478" s="74"/>
      <c r="Q8478" s="78"/>
      <c r="AR8478">
        <f t="shared" si="535"/>
        <v>0</v>
      </c>
      <c r="AS8478">
        <f t="shared" si="536"/>
        <v>0</v>
      </c>
      <c r="AT8478">
        <f t="shared" si="534"/>
        <v>0</v>
      </c>
    </row>
    <row r="8479" spans="2:46" ht="15.75" customHeight="1">
      <c r="B8479" t="str">
        <f t="shared" si="533"/>
        <v/>
      </c>
      <c r="C8479" s="73"/>
      <c r="D8479" s="73"/>
      <c r="E8479" s="77"/>
      <c r="F8479" s="74"/>
      <c r="G8479" s="73"/>
      <c r="H8479" s="74"/>
      <c r="I8479" s="74"/>
      <c r="J8479" s="74"/>
      <c r="K8479" s="74"/>
      <c r="L8479" s="74"/>
      <c r="M8479" s="74"/>
      <c r="N8479" s="74"/>
      <c r="O8479" s="74"/>
      <c r="P8479" s="74"/>
      <c r="Q8479" s="78"/>
      <c r="AR8479">
        <f t="shared" si="535"/>
        <v>0</v>
      </c>
      <c r="AS8479">
        <f t="shared" si="536"/>
        <v>0</v>
      </c>
      <c r="AT8479">
        <f t="shared" si="534"/>
        <v>0</v>
      </c>
    </row>
    <row r="8480" spans="2:46" ht="15.75" customHeight="1">
      <c r="B8480" t="str">
        <f t="shared" si="533"/>
        <v/>
      </c>
      <c r="C8480" s="73"/>
      <c r="D8480" s="73"/>
      <c r="E8480" s="77"/>
      <c r="F8480" s="74"/>
      <c r="G8480" s="73"/>
      <c r="H8480" s="74"/>
      <c r="I8480" s="74"/>
      <c r="J8480" s="74"/>
      <c r="K8480" s="74"/>
      <c r="L8480" s="74"/>
      <c r="M8480" s="74"/>
      <c r="N8480" s="74"/>
      <c r="O8480" s="75"/>
      <c r="P8480" s="74"/>
      <c r="Q8480" s="78"/>
      <c r="AR8480">
        <f t="shared" si="535"/>
        <v>0</v>
      </c>
      <c r="AS8480">
        <f t="shared" si="536"/>
        <v>0</v>
      </c>
      <c r="AT8480">
        <f t="shared" si="534"/>
        <v>0</v>
      </c>
    </row>
    <row r="8481" spans="2:46" ht="15.75" customHeight="1">
      <c r="B8481" t="str">
        <f t="shared" si="533"/>
        <v/>
      </c>
      <c r="C8481" s="73"/>
      <c r="D8481" s="73"/>
      <c r="E8481" s="77"/>
      <c r="F8481" s="74"/>
      <c r="G8481" s="73"/>
      <c r="H8481" s="74"/>
      <c r="I8481" s="74"/>
      <c r="J8481" s="74"/>
      <c r="K8481" s="74"/>
      <c r="L8481" s="74"/>
      <c r="M8481" s="74"/>
      <c r="N8481" s="74"/>
      <c r="O8481" s="74"/>
      <c r="P8481" s="74"/>
      <c r="Q8481" s="78"/>
      <c r="AR8481">
        <f t="shared" si="535"/>
        <v>0</v>
      </c>
      <c r="AS8481">
        <f t="shared" si="536"/>
        <v>0</v>
      </c>
      <c r="AT8481">
        <f t="shared" si="534"/>
        <v>0</v>
      </c>
    </row>
    <row r="8482" spans="2:46" ht="15.75" customHeight="1">
      <c r="B8482" t="str">
        <f t="shared" si="533"/>
        <v/>
      </c>
      <c r="C8482" s="73"/>
      <c r="D8482" s="73"/>
      <c r="E8482" s="77"/>
      <c r="F8482" s="74"/>
      <c r="G8482" s="73"/>
      <c r="H8482" s="74"/>
      <c r="I8482" s="74"/>
      <c r="J8482" s="74"/>
      <c r="K8482" s="74"/>
      <c r="L8482" s="74"/>
      <c r="M8482" s="74"/>
      <c r="N8482" s="74"/>
      <c r="O8482" s="74"/>
      <c r="P8482" s="74"/>
      <c r="Q8482" s="78"/>
      <c r="AR8482">
        <f t="shared" si="535"/>
        <v>0</v>
      </c>
      <c r="AS8482">
        <f t="shared" si="536"/>
        <v>0</v>
      </c>
      <c r="AT8482">
        <f t="shared" si="534"/>
        <v>0</v>
      </c>
    </row>
    <row r="8483" spans="2:46" ht="15.75" customHeight="1">
      <c r="B8483" t="str">
        <f t="shared" si="533"/>
        <v/>
      </c>
      <c r="C8483" s="73"/>
      <c r="D8483" s="73"/>
      <c r="E8483" s="77"/>
      <c r="F8483" s="74"/>
      <c r="G8483" s="73"/>
      <c r="H8483" s="74"/>
      <c r="I8483" s="74"/>
      <c r="J8483" s="74"/>
      <c r="K8483" s="74"/>
      <c r="L8483" s="74"/>
      <c r="M8483" s="74"/>
      <c r="N8483" s="74"/>
      <c r="O8483" s="74"/>
      <c r="P8483" s="74"/>
      <c r="Q8483" s="78"/>
      <c r="AR8483">
        <f t="shared" si="535"/>
        <v>0</v>
      </c>
      <c r="AS8483">
        <f t="shared" si="536"/>
        <v>0</v>
      </c>
      <c r="AT8483">
        <f t="shared" si="534"/>
        <v>0</v>
      </c>
    </row>
    <row r="8484" spans="2:46" ht="15.75" customHeight="1">
      <c r="B8484" t="str">
        <f t="shared" si="533"/>
        <v/>
      </c>
      <c r="C8484" s="73"/>
      <c r="D8484" s="73"/>
      <c r="E8484" s="77"/>
      <c r="F8484" s="74"/>
      <c r="G8484" s="73"/>
      <c r="H8484" s="74"/>
      <c r="I8484" s="74"/>
      <c r="J8484" s="74"/>
      <c r="K8484" s="74"/>
      <c r="L8484" s="74"/>
      <c r="M8484" s="74"/>
      <c r="N8484" s="74"/>
      <c r="O8484" s="74"/>
      <c r="P8484" s="74"/>
      <c r="Q8484" s="78"/>
      <c r="AR8484">
        <f t="shared" si="535"/>
        <v>0</v>
      </c>
      <c r="AS8484">
        <f t="shared" si="536"/>
        <v>0</v>
      </c>
      <c r="AT8484">
        <f t="shared" si="534"/>
        <v>0</v>
      </c>
    </row>
    <row r="8485" spans="2:46" ht="15.75" customHeight="1">
      <c r="B8485" t="str">
        <f t="shared" si="533"/>
        <v/>
      </c>
      <c r="C8485" s="73"/>
      <c r="D8485" s="73"/>
      <c r="E8485" s="77"/>
      <c r="F8485" s="74"/>
      <c r="G8485" s="73"/>
      <c r="H8485" s="74"/>
      <c r="I8485" s="74"/>
      <c r="J8485" s="74"/>
      <c r="K8485" s="74"/>
      <c r="L8485" s="74"/>
      <c r="M8485" s="74"/>
      <c r="N8485" s="74"/>
      <c r="O8485" s="74"/>
      <c r="P8485" s="74"/>
      <c r="Q8485" s="78"/>
      <c r="AR8485">
        <f t="shared" si="535"/>
        <v>0</v>
      </c>
      <c r="AS8485">
        <f t="shared" si="536"/>
        <v>0</v>
      </c>
      <c r="AT8485">
        <f t="shared" si="534"/>
        <v>0</v>
      </c>
    </row>
    <row r="8486" spans="2:46" ht="15.75" customHeight="1">
      <c r="B8486" t="str">
        <f t="shared" si="533"/>
        <v/>
      </c>
      <c r="C8486" s="73"/>
      <c r="D8486" s="73"/>
      <c r="E8486" s="77"/>
      <c r="F8486" s="74"/>
      <c r="G8486" s="73"/>
      <c r="H8486" s="74"/>
      <c r="I8486" s="74"/>
      <c r="J8486" s="74"/>
      <c r="K8486" s="74"/>
      <c r="L8486" s="74"/>
      <c r="M8486" s="74"/>
      <c r="N8486" s="74"/>
      <c r="O8486" s="74"/>
      <c r="P8486" s="74"/>
      <c r="Q8486" s="78"/>
      <c r="AR8486">
        <f t="shared" si="535"/>
        <v>0</v>
      </c>
      <c r="AS8486">
        <f t="shared" si="536"/>
        <v>0</v>
      </c>
      <c r="AT8486">
        <f t="shared" si="534"/>
        <v>0</v>
      </c>
    </row>
    <row r="8487" spans="2:46" ht="15.75" customHeight="1">
      <c r="B8487" t="str">
        <f t="shared" si="533"/>
        <v/>
      </c>
      <c r="C8487" s="73"/>
      <c r="D8487" s="73"/>
      <c r="E8487" s="77"/>
      <c r="F8487" s="74"/>
      <c r="G8487" s="73"/>
      <c r="H8487" s="74"/>
      <c r="I8487" s="74"/>
      <c r="J8487" s="74"/>
      <c r="K8487" s="74"/>
      <c r="L8487" s="74"/>
      <c r="M8487" s="74"/>
      <c r="N8487" s="74"/>
      <c r="O8487" s="74"/>
      <c r="P8487" s="74"/>
      <c r="Q8487" s="78"/>
      <c r="AR8487">
        <f t="shared" si="535"/>
        <v>0</v>
      </c>
      <c r="AS8487">
        <f t="shared" si="536"/>
        <v>0</v>
      </c>
      <c r="AT8487">
        <f t="shared" si="534"/>
        <v>0</v>
      </c>
    </row>
    <row r="8488" spans="2:46" ht="15.75" customHeight="1">
      <c r="B8488" t="str">
        <f t="shared" si="533"/>
        <v/>
      </c>
      <c r="C8488" s="73"/>
      <c r="D8488" s="73"/>
      <c r="E8488" s="77"/>
      <c r="F8488" s="74"/>
      <c r="G8488" s="73"/>
      <c r="H8488" s="74"/>
      <c r="I8488" s="74"/>
      <c r="J8488" s="74"/>
      <c r="K8488" s="74"/>
      <c r="L8488" s="74"/>
      <c r="M8488" s="74"/>
      <c r="N8488" s="74"/>
      <c r="O8488" s="74"/>
      <c r="P8488" s="74"/>
      <c r="Q8488" s="78"/>
      <c r="AR8488">
        <f t="shared" si="535"/>
        <v>0</v>
      </c>
      <c r="AS8488">
        <f t="shared" si="536"/>
        <v>0</v>
      </c>
      <c r="AT8488">
        <f t="shared" si="534"/>
        <v>0</v>
      </c>
    </row>
    <row r="8489" spans="2:46" ht="15.75" customHeight="1">
      <c r="B8489" t="str">
        <f t="shared" si="533"/>
        <v/>
      </c>
      <c r="C8489" s="73"/>
      <c r="D8489" s="73"/>
      <c r="E8489" s="77"/>
      <c r="F8489" s="74"/>
      <c r="G8489" s="73"/>
      <c r="H8489" s="74"/>
      <c r="I8489" s="74"/>
      <c r="J8489" s="74"/>
      <c r="K8489" s="74"/>
      <c r="L8489" s="74"/>
      <c r="M8489" s="74"/>
      <c r="N8489" s="74"/>
      <c r="O8489" s="74"/>
      <c r="P8489" s="74"/>
      <c r="Q8489" s="78"/>
      <c r="AR8489">
        <f t="shared" si="535"/>
        <v>0</v>
      </c>
      <c r="AS8489">
        <f t="shared" si="536"/>
        <v>0</v>
      </c>
      <c r="AT8489">
        <f t="shared" si="534"/>
        <v>0</v>
      </c>
    </row>
    <row r="8490" spans="2:46" ht="15.75" customHeight="1">
      <c r="B8490" t="str">
        <f t="shared" si="533"/>
        <v/>
      </c>
      <c r="C8490" s="73"/>
      <c r="D8490" s="73"/>
      <c r="E8490" s="77"/>
      <c r="F8490" s="74"/>
      <c r="G8490" s="73"/>
      <c r="H8490" s="74"/>
      <c r="I8490" s="74"/>
      <c r="J8490" s="74"/>
      <c r="K8490" s="74"/>
      <c r="L8490" s="74"/>
      <c r="M8490" s="74"/>
      <c r="N8490" s="74"/>
      <c r="O8490" s="74"/>
      <c r="P8490" s="74"/>
      <c r="Q8490" s="78"/>
      <c r="AR8490">
        <f t="shared" si="535"/>
        <v>0</v>
      </c>
      <c r="AS8490">
        <f t="shared" si="536"/>
        <v>0</v>
      </c>
      <c r="AT8490">
        <f t="shared" si="534"/>
        <v>0</v>
      </c>
    </row>
    <row r="8491" spans="2:46" ht="15.75" customHeight="1">
      <c r="B8491" t="str">
        <f t="shared" si="533"/>
        <v/>
      </c>
      <c r="C8491" s="73"/>
      <c r="D8491" s="73"/>
      <c r="E8491" s="77"/>
      <c r="F8491" s="74"/>
      <c r="G8491" s="73"/>
      <c r="H8491" s="74"/>
      <c r="I8491" s="74"/>
      <c r="J8491" s="74"/>
      <c r="K8491" s="74"/>
      <c r="L8491" s="74"/>
      <c r="M8491" s="74"/>
      <c r="N8491" s="74"/>
      <c r="O8491" s="74"/>
      <c r="P8491" s="74"/>
      <c r="Q8491" s="78"/>
      <c r="AR8491">
        <f t="shared" si="535"/>
        <v>0</v>
      </c>
      <c r="AS8491">
        <f t="shared" si="536"/>
        <v>0</v>
      </c>
      <c r="AT8491">
        <f t="shared" si="534"/>
        <v>0</v>
      </c>
    </row>
    <row r="8492" spans="2:46" ht="15.75" customHeight="1">
      <c r="B8492" t="str">
        <f t="shared" si="533"/>
        <v/>
      </c>
      <c r="C8492" s="73"/>
      <c r="D8492" s="73"/>
      <c r="E8492" s="77"/>
      <c r="F8492" s="74"/>
      <c r="G8492" s="73"/>
      <c r="H8492" s="74"/>
      <c r="I8492" s="74"/>
      <c r="J8492" s="74"/>
      <c r="K8492" s="74"/>
      <c r="L8492" s="74"/>
      <c r="M8492" s="74"/>
      <c r="N8492" s="74"/>
      <c r="O8492" s="74"/>
      <c r="P8492" s="74"/>
      <c r="Q8492" s="78"/>
      <c r="AR8492">
        <f t="shared" si="535"/>
        <v>0</v>
      </c>
      <c r="AS8492">
        <f t="shared" si="536"/>
        <v>0</v>
      </c>
      <c r="AT8492">
        <f t="shared" si="534"/>
        <v>0</v>
      </c>
    </row>
    <row r="8493" spans="2:46" ht="15.75" customHeight="1">
      <c r="B8493" t="str">
        <f t="shared" si="533"/>
        <v/>
      </c>
      <c r="C8493" s="73"/>
      <c r="D8493" s="73"/>
      <c r="E8493" s="77"/>
      <c r="F8493" s="74"/>
      <c r="G8493" s="73"/>
      <c r="H8493" s="74"/>
      <c r="I8493" s="74"/>
      <c r="J8493" s="74"/>
      <c r="K8493" s="74"/>
      <c r="L8493" s="74"/>
      <c r="M8493" s="74"/>
      <c r="N8493" s="74"/>
      <c r="O8493" s="74"/>
      <c r="P8493" s="74"/>
      <c r="Q8493" s="78"/>
      <c r="AR8493">
        <f t="shared" si="535"/>
        <v>0</v>
      </c>
      <c r="AS8493">
        <f t="shared" si="536"/>
        <v>0</v>
      </c>
      <c r="AT8493">
        <f t="shared" si="534"/>
        <v>0</v>
      </c>
    </row>
    <row r="8494" spans="2:46" ht="15.75" customHeight="1">
      <c r="B8494" t="str">
        <f t="shared" si="533"/>
        <v/>
      </c>
      <c r="C8494" s="73"/>
      <c r="D8494" s="73"/>
      <c r="E8494" s="77"/>
      <c r="F8494" s="74"/>
      <c r="G8494" s="73"/>
      <c r="H8494" s="74"/>
      <c r="I8494" s="74"/>
      <c r="J8494" s="74"/>
      <c r="K8494" s="74"/>
      <c r="L8494" s="74"/>
      <c r="M8494" s="74"/>
      <c r="N8494" s="74"/>
      <c r="O8494" s="74"/>
      <c r="P8494" s="74"/>
      <c r="Q8494" s="78"/>
      <c r="AR8494">
        <f t="shared" si="535"/>
        <v>0</v>
      </c>
      <c r="AS8494">
        <f t="shared" si="536"/>
        <v>0</v>
      </c>
      <c r="AT8494">
        <f t="shared" si="534"/>
        <v>0</v>
      </c>
    </row>
    <row r="8495" spans="2:46" ht="15.75" customHeight="1">
      <c r="B8495" t="str">
        <f t="shared" si="533"/>
        <v/>
      </c>
      <c r="C8495" s="73"/>
      <c r="D8495" s="73"/>
      <c r="E8495" s="77"/>
      <c r="F8495" s="74"/>
      <c r="G8495" s="73"/>
      <c r="H8495" s="74"/>
      <c r="I8495" s="74"/>
      <c r="J8495" s="74"/>
      <c r="K8495" s="74"/>
      <c r="L8495" s="74"/>
      <c r="M8495" s="74"/>
      <c r="N8495" s="74"/>
      <c r="O8495" s="74"/>
      <c r="P8495" s="74"/>
      <c r="Q8495" s="78"/>
      <c r="AR8495">
        <f t="shared" si="535"/>
        <v>0</v>
      </c>
      <c r="AS8495">
        <f t="shared" si="536"/>
        <v>0</v>
      </c>
      <c r="AT8495">
        <f t="shared" si="534"/>
        <v>0</v>
      </c>
    </row>
    <row r="8496" spans="2:46" ht="15.75" customHeight="1">
      <c r="B8496" t="str">
        <f t="shared" si="533"/>
        <v/>
      </c>
      <c r="C8496" s="73"/>
      <c r="D8496" s="73"/>
      <c r="E8496" s="77"/>
      <c r="F8496" s="74"/>
      <c r="G8496" s="73"/>
      <c r="H8496" s="74"/>
      <c r="I8496" s="74"/>
      <c r="J8496" s="74"/>
      <c r="K8496" s="74"/>
      <c r="L8496" s="74"/>
      <c r="M8496" s="74"/>
      <c r="N8496" s="74"/>
      <c r="O8496" s="74"/>
      <c r="P8496" s="74"/>
      <c r="Q8496" s="78"/>
      <c r="AR8496">
        <f t="shared" si="535"/>
        <v>0</v>
      </c>
      <c r="AS8496">
        <f t="shared" si="536"/>
        <v>0</v>
      </c>
      <c r="AT8496">
        <f t="shared" si="534"/>
        <v>0</v>
      </c>
    </row>
    <row r="8497" spans="2:46" ht="15.75" customHeight="1">
      <c r="B8497" t="str">
        <f t="shared" si="533"/>
        <v/>
      </c>
      <c r="C8497" s="73"/>
      <c r="D8497" s="73"/>
      <c r="E8497" s="77"/>
      <c r="F8497" s="74"/>
      <c r="G8497" s="73"/>
      <c r="H8497" s="74"/>
      <c r="I8497" s="74"/>
      <c r="J8497" s="74"/>
      <c r="K8497" s="74"/>
      <c r="L8497" s="74"/>
      <c r="M8497" s="74"/>
      <c r="N8497" s="74"/>
      <c r="O8497" s="74"/>
      <c r="P8497" s="74"/>
      <c r="Q8497" s="78"/>
      <c r="AR8497">
        <f t="shared" si="535"/>
        <v>0</v>
      </c>
      <c r="AS8497">
        <f t="shared" si="536"/>
        <v>0</v>
      </c>
      <c r="AT8497">
        <f t="shared" si="534"/>
        <v>0</v>
      </c>
    </row>
    <row r="8498" spans="2:46" ht="15.75" customHeight="1">
      <c r="B8498" t="str">
        <f t="shared" si="533"/>
        <v/>
      </c>
      <c r="C8498" s="73"/>
      <c r="D8498" s="73"/>
      <c r="E8498" s="77"/>
      <c r="F8498" s="74"/>
      <c r="G8498" s="73"/>
      <c r="H8498" s="74"/>
      <c r="I8498" s="74"/>
      <c r="J8498" s="74"/>
      <c r="K8498" s="74"/>
      <c r="L8498" s="74"/>
      <c r="M8498" s="74"/>
      <c r="N8498" s="74"/>
      <c r="O8498" s="74"/>
      <c r="P8498" s="74"/>
      <c r="Q8498" s="78"/>
      <c r="AR8498">
        <f t="shared" si="535"/>
        <v>0</v>
      </c>
      <c r="AS8498">
        <f t="shared" si="536"/>
        <v>0</v>
      </c>
      <c r="AT8498">
        <f t="shared" si="534"/>
        <v>0</v>
      </c>
    </row>
    <row r="8499" spans="2:46" ht="15.75" customHeight="1">
      <c r="B8499" t="str">
        <f t="shared" si="533"/>
        <v/>
      </c>
      <c r="C8499" s="73"/>
      <c r="D8499" s="73"/>
      <c r="E8499" s="77"/>
      <c r="F8499" s="74"/>
      <c r="G8499" s="73"/>
      <c r="H8499" s="74"/>
      <c r="I8499" s="74"/>
      <c r="J8499" s="74"/>
      <c r="K8499" s="74"/>
      <c r="L8499" s="74"/>
      <c r="M8499" s="74"/>
      <c r="N8499" s="74"/>
      <c r="O8499" s="74"/>
      <c r="P8499" s="74"/>
      <c r="Q8499" s="78"/>
      <c r="AR8499">
        <f t="shared" si="535"/>
        <v>0</v>
      </c>
      <c r="AS8499">
        <f t="shared" si="536"/>
        <v>0</v>
      </c>
      <c r="AT8499">
        <f t="shared" si="534"/>
        <v>0</v>
      </c>
    </row>
    <row r="8500" spans="2:46" ht="15.75" customHeight="1">
      <c r="B8500" t="str">
        <f t="shared" si="533"/>
        <v/>
      </c>
      <c r="C8500" s="73"/>
      <c r="D8500" s="73"/>
      <c r="E8500" s="77"/>
      <c r="F8500" s="74"/>
      <c r="G8500" s="73"/>
      <c r="H8500" s="74"/>
      <c r="I8500" s="74"/>
      <c r="J8500" s="74"/>
      <c r="K8500" s="74"/>
      <c r="L8500" s="74"/>
      <c r="M8500" s="74"/>
      <c r="N8500" s="74"/>
      <c r="O8500" s="74"/>
      <c r="P8500" s="74"/>
      <c r="Q8500" s="78"/>
      <c r="AR8500">
        <f t="shared" si="535"/>
        <v>0</v>
      </c>
      <c r="AS8500">
        <f t="shared" si="536"/>
        <v>0</v>
      </c>
      <c r="AT8500">
        <f t="shared" si="534"/>
        <v>0</v>
      </c>
    </row>
    <row r="8501" spans="2:46" ht="15.75" customHeight="1">
      <c r="B8501" t="str">
        <f t="shared" si="533"/>
        <v/>
      </c>
      <c r="C8501" s="73"/>
      <c r="D8501" s="73"/>
      <c r="E8501" s="77"/>
      <c r="F8501" s="74"/>
      <c r="G8501" s="73"/>
      <c r="H8501" s="74"/>
      <c r="I8501" s="74"/>
      <c r="J8501" s="74"/>
      <c r="K8501" s="74"/>
      <c r="L8501" s="74"/>
      <c r="M8501" s="74"/>
      <c r="N8501" s="74"/>
      <c r="O8501" s="74"/>
      <c r="P8501" s="74"/>
      <c r="Q8501" s="78"/>
      <c r="AR8501">
        <f t="shared" si="535"/>
        <v>0</v>
      </c>
      <c r="AS8501">
        <f t="shared" si="536"/>
        <v>0</v>
      </c>
      <c r="AT8501">
        <f t="shared" si="534"/>
        <v>0</v>
      </c>
    </row>
    <row r="8502" spans="2:46" ht="15.75" customHeight="1">
      <c r="B8502" t="str">
        <f t="shared" si="533"/>
        <v/>
      </c>
      <c r="C8502" s="73"/>
      <c r="D8502" s="73"/>
      <c r="E8502" s="77"/>
      <c r="F8502" s="74"/>
      <c r="G8502" s="73"/>
      <c r="H8502" s="74"/>
      <c r="I8502" s="74"/>
      <c r="J8502" s="74"/>
      <c r="K8502" s="74"/>
      <c r="L8502" s="74"/>
      <c r="M8502" s="74"/>
      <c r="N8502" s="74"/>
      <c r="O8502" s="74"/>
      <c r="P8502" s="74"/>
      <c r="Q8502" s="78"/>
      <c r="AR8502">
        <f t="shared" si="535"/>
        <v>0</v>
      </c>
      <c r="AS8502">
        <f t="shared" si="536"/>
        <v>0</v>
      </c>
      <c r="AT8502">
        <f t="shared" si="534"/>
        <v>0</v>
      </c>
    </row>
    <row r="8503" spans="2:46" ht="15.75" customHeight="1">
      <c r="B8503" t="str">
        <f t="shared" si="533"/>
        <v/>
      </c>
      <c r="C8503" s="73"/>
      <c r="D8503" s="73"/>
      <c r="E8503" s="77"/>
      <c r="F8503" s="74"/>
      <c r="G8503" s="73"/>
      <c r="H8503" s="74"/>
      <c r="I8503" s="74"/>
      <c r="J8503" s="74"/>
      <c r="K8503" s="74"/>
      <c r="L8503" s="74"/>
      <c r="M8503" s="74"/>
      <c r="N8503" s="74"/>
      <c r="O8503" s="74"/>
      <c r="P8503" s="74"/>
      <c r="Q8503" s="78"/>
      <c r="AR8503">
        <f t="shared" si="535"/>
        <v>0</v>
      </c>
      <c r="AS8503">
        <f t="shared" si="536"/>
        <v>0</v>
      </c>
      <c r="AT8503">
        <f t="shared" si="534"/>
        <v>0</v>
      </c>
    </row>
    <row r="8504" spans="2:46" ht="15.75" customHeight="1">
      <c r="B8504" t="str">
        <f t="shared" si="533"/>
        <v/>
      </c>
      <c r="C8504" s="73"/>
      <c r="D8504" s="73"/>
      <c r="E8504" s="77"/>
      <c r="F8504" s="74"/>
      <c r="G8504" s="73"/>
      <c r="H8504" s="74"/>
      <c r="I8504" s="74"/>
      <c r="J8504" s="74"/>
      <c r="K8504" s="74"/>
      <c r="L8504" s="74"/>
      <c r="M8504" s="74"/>
      <c r="N8504" s="74"/>
      <c r="O8504" s="74"/>
      <c r="P8504" s="74"/>
      <c r="Q8504" s="78"/>
      <c r="AR8504">
        <f t="shared" si="535"/>
        <v>0</v>
      </c>
      <c r="AS8504">
        <f t="shared" si="536"/>
        <v>0</v>
      </c>
      <c r="AT8504">
        <f t="shared" si="534"/>
        <v>0</v>
      </c>
    </row>
    <row r="8505" spans="2:46" ht="15.75" customHeight="1">
      <c r="B8505" t="str">
        <f t="shared" si="533"/>
        <v/>
      </c>
      <c r="C8505" s="73"/>
      <c r="D8505" s="73"/>
      <c r="E8505" s="77"/>
      <c r="F8505" s="74"/>
      <c r="G8505" s="73"/>
      <c r="H8505" s="74"/>
      <c r="I8505" s="74"/>
      <c r="J8505" s="74"/>
      <c r="K8505" s="74"/>
      <c r="L8505" s="74"/>
      <c r="M8505" s="74"/>
      <c r="N8505" s="74"/>
      <c r="O8505" s="74"/>
      <c r="P8505" s="74"/>
      <c r="Q8505" s="78"/>
      <c r="AR8505">
        <f t="shared" si="535"/>
        <v>0</v>
      </c>
      <c r="AS8505">
        <f t="shared" si="536"/>
        <v>0</v>
      </c>
      <c r="AT8505">
        <f t="shared" si="534"/>
        <v>0</v>
      </c>
    </row>
    <row r="8506" spans="2:46" ht="15.75" customHeight="1">
      <c r="B8506" t="str">
        <f t="shared" si="533"/>
        <v/>
      </c>
      <c r="C8506" s="73"/>
      <c r="D8506" s="73"/>
      <c r="E8506" s="77"/>
      <c r="F8506" s="74"/>
      <c r="G8506" s="73"/>
      <c r="H8506" s="74"/>
      <c r="I8506" s="74"/>
      <c r="J8506" s="74"/>
      <c r="K8506" s="74"/>
      <c r="L8506" s="74"/>
      <c r="M8506" s="74"/>
      <c r="N8506" s="74"/>
      <c r="O8506" s="74"/>
      <c r="P8506" s="74"/>
      <c r="Q8506" s="78"/>
      <c r="AR8506">
        <f t="shared" si="535"/>
        <v>0</v>
      </c>
      <c r="AS8506">
        <f t="shared" si="536"/>
        <v>0</v>
      </c>
      <c r="AT8506">
        <f t="shared" si="534"/>
        <v>0</v>
      </c>
    </row>
    <row r="8507" spans="2:46" ht="15.75" customHeight="1">
      <c r="B8507" t="str">
        <f t="shared" si="533"/>
        <v/>
      </c>
      <c r="C8507" s="73"/>
      <c r="D8507" s="73"/>
      <c r="E8507" s="77"/>
      <c r="F8507" s="74"/>
      <c r="G8507" s="73"/>
      <c r="H8507" s="74"/>
      <c r="I8507" s="74"/>
      <c r="J8507" s="74"/>
      <c r="K8507" s="74"/>
      <c r="L8507" s="74"/>
      <c r="M8507" s="74"/>
      <c r="N8507" s="74"/>
      <c r="O8507" s="74"/>
      <c r="P8507" s="74"/>
      <c r="Q8507" s="78"/>
      <c r="AR8507">
        <f t="shared" si="535"/>
        <v>0</v>
      </c>
      <c r="AS8507">
        <f t="shared" si="536"/>
        <v>0</v>
      </c>
      <c r="AT8507">
        <f t="shared" si="534"/>
        <v>0</v>
      </c>
    </row>
    <row r="8508" spans="2:46" ht="15.75" customHeight="1">
      <c r="B8508" t="str">
        <f t="shared" si="533"/>
        <v/>
      </c>
      <c r="C8508" s="73"/>
      <c r="D8508" s="73"/>
      <c r="E8508" s="77"/>
      <c r="F8508" s="74"/>
      <c r="G8508" s="73"/>
      <c r="H8508" s="74"/>
      <c r="I8508" s="74"/>
      <c r="J8508" s="74"/>
      <c r="K8508" s="74"/>
      <c r="L8508" s="74"/>
      <c r="M8508" s="74"/>
      <c r="N8508" s="74"/>
      <c r="O8508" s="74"/>
      <c r="P8508" s="74"/>
      <c r="Q8508" s="78"/>
      <c r="AR8508">
        <f t="shared" si="535"/>
        <v>0</v>
      </c>
      <c r="AS8508">
        <f t="shared" si="536"/>
        <v>0</v>
      </c>
      <c r="AT8508">
        <f t="shared" si="534"/>
        <v>0</v>
      </c>
    </row>
    <row r="8509" spans="2:46" ht="15.75" customHeight="1">
      <c r="B8509" t="str">
        <f t="shared" si="533"/>
        <v/>
      </c>
      <c r="C8509" s="73"/>
      <c r="D8509" s="73"/>
      <c r="E8509" s="77"/>
      <c r="F8509" s="74"/>
      <c r="G8509" s="73"/>
      <c r="H8509" s="74"/>
      <c r="I8509" s="74"/>
      <c r="J8509" s="74"/>
      <c r="K8509" s="74"/>
      <c r="L8509" s="74"/>
      <c r="M8509" s="74"/>
      <c r="N8509" s="74"/>
      <c r="O8509" s="74"/>
      <c r="P8509" s="74"/>
      <c r="Q8509" s="78"/>
      <c r="AR8509">
        <f t="shared" si="535"/>
        <v>0</v>
      </c>
      <c r="AS8509">
        <f t="shared" si="536"/>
        <v>0</v>
      </c>
      <c r="AT8509">
        <f t="shared" si="534"/>
        <v>0</v>
      </c>
    </row>
    <row r="8510" spans="2:46" ht="15.75" customHeight="1">
      <c r="B8510" t="str">
        <f t="shared" si="533"/>
        <v/>
      </c>
      <c r="C8510" s="73"/>
      <c r="D8510" s="73"/>
      <c r="E8510" s="77"/>
      <c r="F8510" s="74"/>
      <c r="G8510" s="73"/>
      <c r="H8510" s="74"/>
      <c r="I8510" s="74"/>
      <c r="J8510" s="74"/>
      <c r="K8510" s="74"/>
      <c r="L8510" s="74"/>
      <c r="M8510" s="74"/>
      <c r="N8510" s="74"/>
      <c r="O8510" s="74"/>
      <c r="P8510" s="74"/>
      <c r="Q8510" s="78"/>
      <c r="AR8510">
        <f t="shared" si="535"/>
        <v>0</v>
      </c>
      <c r="AS8510">
        <f t="shared" si="536"/>
        <v>0</v>
      </c>
      <c r="AT8510">
        <f t="shared" si="534"/>
        <v>0</v>
      </c>
    </row>
    <row r="8511" spans="2:46" ht="15.75" customHeight="1">
      <c r="B8511" t="str">
        <f t="shared" si="533"/>
        <v/>
      </c>
      <c r="C8511" s="73"/>
      <c r="D8511" s="73"/>
      <c r="E8511" s="77"/>
      <c r="F8511" s="74"/>
      <c r="G8511" s="73"/>
      <c r="H8511" s="74"/>
      <c r="I8511" s="74"/>
      <c r="J8511" s="74"/>
      <c r="K8511" s="74"/>
      <c r="L8511" s="74"/>
      <c r="M8511" s="74"/>
      <c r="N8511" s="74"/>
      <c r="O8511" s="74"/>
      <c r="P8511" s="74"/>
      <c r="Q8511" s="78"/>
      <c r="AR8511">
        <f t="shared" si="535"/>
        <v>0</v>
      </c>
      <c r="AS8511">
        <f t="shared" si="536"/>
        <v>0</v>
      </c>
      <c r="AT8511">
        <f t="shared" si="534"/>
        <v>0</v>
      </c>
    </row>
    <row r="8512" spans="2:46" ht="15.75" customHeight="1">
      <c r="B8512" t="str">
        <f t="shared" si="533"/>
        <v/>
      </c>
      <c r="C8512" s="73"/>
      <c r="D8512" s="73"/>
      <c r="E8512" s="77"/>
      <c r="F8512" s="74"/>
      <c r="G8512" s="73"/>
      <c r="H8512" s="74"/>
      <c r="I8512" s="74"/>
      <c r="J8512" s="74"/>
      <c r="K8512" s="74"/>
      <c r="L8512" s="74"/>
      <c r="M8512" s="74"/>
      <c r="N8512" s="74"/>
      <c r="O8512" s="74"/>
      <c r="P8512" s="74"/>
      <c r="Q8512" s="78"/>
      <c r="AR8512">
        <f t="shared" si="535"/>
        <v>0</v>
      </c>
      <c r="AS8512">
        <f t="shared" si="536"/>
        <v>0</v>
      </c>
      <c r="AT8512">
        <f t="shared" si="534"/>
        <v>0</v>
      </c>
    </row>
    <row r="8513" spans="2:46" ht="15.75" customHeight="1">
      <c r="B8513" t="str">
        <f t="shared" si="533"/>
        <v/>
      </c>
      <c r="C8513" s="73"/>
      <c r="D8513" s="73"/>
      <c r="E8513" s="77"/>
      <c r="F8513" s="74"/>
      <c r="G8513" s="73"/>
      <c r="H8513" s="74"/>
      <c r="I8513" s="74"/>
      <c r="J8513" s="74"/>
      <c r="K8513" s="74"/>
      <c r="L8513" s="74"/>
      <c r="M8513" s="74"/>
      <c r="N8513" s="74"/>
      <c r="O8513" s="74"/>
      <c r="P8513" s="74"/>
      <c r="Q8513" s="78"/>
      <c r="AR8513">
        <f t="shared" si="535"/>
        <v>0</v>
      </c>
      <c r="AS8513">
        <f t="shared" si="536"/>
        <v>0</v>
      </c>
      <c r="AT8513">
        <f t="shared" si="534"/>
        <v>0</v>
      </c>
    </row>
    <row r="8514" spans="2:46" ht="15.75" customHeight="1">
      <c r="B8514" t="str">
        <f t="shared" ref="B8514:B8577" si="537">D8514&amp;Q8514&amp;E8514</f>
        <v/>
      </c>
      <c r="C8514" s="73"/>
      <c r="D8514" s="73"/>
      <c r="E8514" s="77"/>
      <c r="F8514" s="74"/>
      <c r="G8514" s="73"/>
      <c r="H8514" s="74"/>
      <c r="I8514" s="74"/>
      <c r="J8514" s="74"/>
      <c r="K8514" s="74"/>
      <c r="L8514" s="74"/>
      <c r="M8514" s="74"/>
      <c r="N8514" s="74"/>
      <c r="O8514" s="74"/>
      <c r="P8514" s="74"/>
      <c r="Q8514" s="78"/>
      <c r="AR8514">
        <f t="shared" si="535"/>
        <v>0</v>
      </c>
      <c r="AS8514">
        <f t="shared" si="536"/>
        <v>0</v>
      </c>
      <c r="AT8514">
        <f t="shared" ref="AT8514:AT8577" si="538">AR8514-AS8514</f>
        <v>0</v>
      </c>
    </row>
    <row r="8515" spans="2:46" ht="15.75" customHeight="1">
      <c r="B8515" t="str">
        <f t="shared" si="537"/>
        <v/>
      </c>
      <c r="C8515" s="73"/>
      <c r="D8515" s="73"/>
      <c r="E8515" s="77"/>
      <c r="F8515" s="74"/>
      <c r="G8515" s="73"/>
      <c r="H8515" s="74"/>
      <c r="I8515" s="74"/>
      <c r="J8515" s="74"/>
      <c r="K8515" s="74"/>
      <c r="L8515" s="74"/>
      <c r="M8515" s="74"/>
      <c r="N8515" s="74"/>
      <c r="O8515" s="74"/>
      <c r="P8515" s="74"/>
      <c r="Q8515" s="78"/>
      <c r="AR8515">
        <f t="shared" si="535"/>
        <v>0</v>
      </c>
      <c r="AS8515">
        <f t="shared" si="536"/>
        <v>0</v>
      </c>
      <c r="AT8515">
        <f t="shared" si="538"/>
        <v>0</v>
      </c>
    </row>
    <row r="8516" spans="2:46" ht="15.75" customHeight="1">
      <c r="B8516" t="str">
        <f t="shared" si="537"/>
        <v/>
      </c>
      <c r="C8516" s="73"/>
      <c r="D8516" s="73"/>
      <c r="E8516" s="77"/>
      <c r="F8516" s="74"/>
      <c r="G8516" s="73"/>
      <c r="H8516" s="74"/>
      <c r="I8516" s="74"/>
      <c r="J8516" s="74"/>
      <c r="K8516" s="74"/>
      <c r="L8516" s="74"/>
      <c r="M8516" s="74"/>
      <c r="N8516" s="74"/>
      <c r="O8516" s="74"/>
      <c r="P8516" s="74"/>
      <c r="Q8516" s="78"/>
      <c r="AR8516">
        <f t="shared" si="535"/>
        <v>0</v>
      </c>
      <c r="AS8516">
        <f t="shared" si="536"/>
        <v>0</v>
      </c>
      <c r="AT8516">
        <f t="shared" si="538"/>
        <v>0</v>
      </c>
    </row>
    <row r="8517" spans="2:46" ht="15.75" customHeight="1">
      <c r="B8517" t="str">
        <f t="shared" si="537"/>
        <v/>
      </c>
      <c r="C8517" s="73"/>
      <c r="D8517" s="73"/>
      <c r="E8517" s="77"/>
      <c r="F8517" s="74"/>
      <c r="G8517" s="73"/>
      <c r="H8517" s="74"/>
      <c r="I8517" s="74"/>
      <c r="J8517" s="74"/>
      <c r="K8517" s="74"/>
      <c r="L8517" s="74"/>
      <c r="M8517" s="74"/>
      <c r="N8517" s="74"/>
      <c r="O8517" s="74"/>
      <c r="P8517" s="74"/>
      <c r="Q8517" s="78"/>
      <c r="AR8517">
        <f t="shared" si="535"/>
        <v>0</v>
      </c>
      <c r="AS8517">
        <f t="shared" si="536"/>
        <v>0</v>
      </c>
      <c r="AT8517">
        <f t="shared" si="538"/>
        <v>0</v>
      </c>
    </row>
    <row r="8518" spans="2:46" ht="15.75" customHeight="1">
      <c r="B8518" t="str">
        <f t="shared" si="537"/>
        <v/>
      </c>
      <c r="C8518" s="73"/>
      <c r="D8518" s="73"/>
      <c r="E8518" s="77"/>
      <c r="F8518" s="74"/>
      <c r="G8518" s="73"/>
      <c r="H8518" s="74"/>
      <c r="I8518" s="74"/>
      <c r="J8518" s="74"/>
      <c r="K8518" s="74"/>
      <c r="L8518" s="74"/>
      <c r="M8518" s="74"/>
      <c r="N8518" s="74"/>
      <c r="O8518" s="74"/>
      <c r="P8518" s="74"/>
      <c r="Q8518" s="78"/>
      <c r="AR8518">
        <f t="shared" si="535"/>
        <v>0</v>
      </c>
      <c r="AS8518">
        <f t="shared" si="536"/>
        <v>0</v>
      </c>
      <c r="AT8518">
        <f t="shared" si="538"/>
        <v>0</v>
      </c>
    </row>
    <row r="8519" spans="2:46" ht="15.75" customHeight="1">
      <c r="B8519" t="str">
        <f t="shared" si="537"/>
        <v/>
      </c>
      <c r="C8519" s="73"/>
      <c r="D8519" s="73"/>
      <c r="E8519" s="77"/>
      <c r="F8519" s="74"/>
      <c r="G8519" s="73"/>
      <c r="H8519" s="74"/>
      <c r="I8519" s="74"/>
      <c r="J8519" s="74"/>
      <c r="K8519" s="74"/>
      <c r="L8519" s="74"/>
      <c r="M8519" s="74"/>
      <c r="N8519" s="74"/>
      <c r="O8519" s="74"/>
      <c r="P8519" s="74"/>
      <c r="Q8519" s="78"/>
      <c r="AR8519">
        <f t="shared" si="535"/>
        <v>0</v>
      </c>
      <c r="AS8519">
        <f t="shared" si="536"/>
        <v>0</v>
      </c>
      <c r="AT8519">
        <f t="shared" si="538"/>
        <v>0</v>
      </c>
    </row>
    <row r="8520" spans="2:46" ht="15.75" customHeight="1">
      <c r="B8520" t="str">
        <f t="shared" si="537"/>
        <v/>
      </c>
      <c r="C8520" s="73"/>
      <c r="D8520" s="73"/>
      <c r="E8520" s="77"/>
      <c r="F8520" s="74"/>
      <c r="G8520" s="73"/>
      <c r="H8520" s="74"/>
      <c r="I8520" s="74"/>
      <c r="J8520" s="74"/>
      <c r="K8520" s="74"/>
      <c r="L8520" s="74"/>
      <c r="M8520" s="74"/>
      <c r="N8520" s="74"/>
      <c r="O8520" s="74"/>
      <c r="P8520" s="74"/>
      <c r="Q8520" s="78"/>
      <c r="AR8520">
        <f t="shared" ref="AR8520:AR8583" si="539">IF($AU$2&lt;&gt;5,NA(),IF(D8520=D8519,0,IF(AND(D18021=D8520,D8521=D8520),O8520+O8521+O18021,IF(D8521=D8520,O8521+O8520,O8520))))</f>
        <v>0</v>
      </c>
      <c r="AS8520">
        <f t="shared" ref="AS8520:AS8583" si="540">IF($AU$2&lt;&gt;5,NA(),IF(D8520=D8519,0,IF(AND(D18021=D8520,D8521=D8520),P8520+P8521+P18021,IF(D8521=D8520,P8521+P8520,P8520))))</f>
        <v>0</v>
      </c>
      <c r="AT8520">
        <f t="shared" si="538"/>
        <v>0</v>
      </c>
    </row>
    <row r="8521" spans="2:46" ht="15.75" customHeight="1">
      <c r="B8521" t="str">
        <f t="shared" si="537"/>
        <v/>
      </c>
      <c r="C8521" s="73"/>
      <c r="D8521" s="73"/>
      <c r="E8521" s="77"/>
      <c r="F8521" s="74"/>
      <c r="G8521" s="73"/>
      <c r="H8521" s="74"/>
      <c r="I8521" s="74"/>
      <c r="J8521" s="74"/>
      <c r="K8521" s="74"/>
      <c r="L8521" s="74"/>
      <c r="M8521" s="74"/>
      <c r="N8521" s="74"/>
      <c r="O8521" s="74"/>
      <c r="P8521" s="74"/>
      <c r="Q8521" s="78"/>
      <c r="AR8521">
        <f t="shared" si="539"/>
        <v>0</v>
      </c>
      <c r="AS8521">
        <f t="shared" si="540"/>
        <v>0</v>
      </c>
      <c r="AT8521">
        <f t="shared" si="538"/>
        <v>0</v>
      </c>
    </row>
    <row r="8522" spans="2:46" ht="15.75" customHeight="1">
      <c r="B8522" t="str">
        <f t="shared" si="537"/>
        <v/>
      </c>
      <c r="C8522" s="73"/>
      <c r="D8522" s="73"/>
      <c r="E8522" s="77"/>
      <c r="F8522" s="74"/>
      <c r="G8522" s="73"/>
      <c r="H8522" s="74"/>
      <c r="I8522" s="74"/>
      <c r="J8522" s="74"/>
      <c r="K8522" s="74"/>
      <c r="L8522" s="74"/>
      <c r="M8522" s="74"/>
      <c r="N8522" s="74"/>
      <c r="O8522" s="74"/>
      <c r="P8522" s="74"/>
      <c r="Q8522" s="78"/>
      <c r="AR8522">
        <f t="shared" si="539"/>
        <v>0</v>
      </c>
      <c r="AS8522">
        <f t="shared" si="540"/>
        <v>0</v>
      </c>
      <c r="AT8522">
        <f t="shared" si="538"/>
        <v>0</v>
      </c>
    </row>
    <row r="8523" spans="2:46" ht="15.75" customHeight="1">
      <c r="B8523" t="str">
        <f t="shared" si="537"/>
        <v/>
      </c>
      <c r="C8523" s="73"/>
      <c r="D8523" s="73"/>
      <c r="E8523" s="77"/>
      <c r="F8523" s="74"/>
      <c r="G8523" s="73"/>
      <c r="H8523" s="74"/>
      <c r="I8523" s="74"/>
      <c r="J8523" s="74"/>
      <c r="K8523" s="74"/>
      <c r="L8523" s="74"/>
      <c r="M8523" s="74"/>
      <c r="N8523" s="74"/>
      <c r="O8523" s="74"/>
      <c r="P8523" s="74"/>
      <c r="Q8523" s="78"/>
      <c r="AR8523">
        <f t="shared" si="539"/>
        <v>0</v>
      </c>
      <c r="AS8523">
        <f t="shared" si="540"/>
        <v>0</v>
      </c>
      <c r="AT8523">
        <f t="shared" si="538"/>
        <v>0</v>
      </c>
    </row>
    <row r="8524" spans="2:46" ht="15.75" customHeight="1">
      <c r="B8524" t="str">
        <f t="shared" si="537"/>
        <v/>
      </c>
      <c r="C8524" s="73"/>
      <c r="D8524" s="73"/>
      <c r="E8524" s="77"/>
      <c r="F8524" s="74"/>
      <c r="G8524" s="73"/>
      <c r="H8524" s="74"/>
      <c r="I8524" s="74"/>
      <c r="J8524" s="74"/>
      <c r="K8524" s="74"/>
      <c r="L8524" s="74"/>
      <c r="M8524" s="74"/>
      <c r="N8524" s="74"/>
      <c r="O8524" s="74"/>
      <c r="P8524" s="74"/>
      <c r="Q8524" s="78"/>
      <c r="AR8524">
        <f t="shared" si="539"/>
        <v>0</v>
      </c>
      <c r="AS8524">
        <f t="shared" si="540"/>
        <v>0</v>
      </c>
      <c r="AT8524">
        <f t="shared" si="538"/>
        <v>0</v>
      </c>
    </row>
    <row r="8525" spans="2:46" ht="15.75" customHeight="1">
      <c r="B8525" t="str">
        <f t="shared" si="537"/>
        <v/>
      </c>
      <c r="C8525" s="73"/>
      <c r="D8525" s="73"/>
      <c r="E8525" s="77"/>
      <c r="F8525" s="74"/>
      <c r="G8525" s="73"/>
      <c r="H8525" s="74"/>
      <c r="I8525" s="74"/>
      <c r="J8525" s="74"/>
      <c r="K8525" s="74"/>
      <c r="L8525" s="74"/>
      <c r="M8525" s="74"/>
      <c r="N8525" s="74"/>
      <c r="O8525" s="74"/>
      <c r="P8525" s="74"/>
      <c r="Q8525" s="78"/>
      <c r="AR8525">
        <f t="shared" si="539"/>
        <v>0</v>
      </c>
      <c r="AS8525">
        <f t="shared" si="540"/>
        <v>0</v>
      </c>
      <c r="AT8525">
        <f t="shared" si="538"/>
        <v>0</v>
      </c>
    </row>
    <row r="8526" spans="2:46" ht="15.75" customHeight="1">
      <c r="B8526" t="str">
        <f t="shared" si="537"/>
        <v/>
      </c>
      <c r="C8526" s="73"/>
      <c r="D8526" s="73"/>
      <c r="E8526" s="77"/>
      <c r="F8526" s="74"/>
      <c r="G8526" s="73"/>
      <c r="H8526" s="74"/>
      <c r="I8526" s="74"/>
      <c r="J8526" s="74"/>
      <c r="K8526" s="74"/>
      <c r="L8526" s="74"/>
      <c r="M8526" s="74"/>
      <c r="N8526" s="74"/>
      <c r="O8526" s="74"/>
      <c r="P8526" s="74"/>
      <c r="Q8526" s="78"/>
      <c r="AR8526">
        <f t="shared" si="539"/>
        <v>0</v>
      </c>
      <c r="AS8526">
        <f t="shared" si="540"/>
        <v>0</v>
      </c>
      <c r="AT8526">
        <f t="shared" si="538"/>
        <v>0</v>
      </c>
    </row>
    <row r="8527" spans="2:46" ht="15.75" customHeight="1">
      <c r="B8527" t="str">
        <f t="shared" si="537"/>
        <v/>
      </c>
      <c r="C8527" s="73"/>
      <c r="D8527" s="73"/>
      <c r="E8527" s="77"/>
      <c r="F8527" s="74"/>
      <c r="G8527" s="73"/>
      <c r="H8527" s="74"/>
      <c r="I8527" s="74"/>
      <c r="J8527" s="74"/>
      <c r="K8527" s="74"/>
      <c r="L8527" s="74"/>
      <c r="M8527" s="74"/>
      <c r="N8527" s="74"/>
      <c r="O8527" s="74"/>
      <c r="P8527" s="74"/>
      <c r="Q8527" s="78"/>
      <c r="AR8527">
        <f t="shared" si="539"/>
        <v>0</v>
      </c>
      <c r="AS8527">
        <f t="shared" si="540"/>
        <v>0</v>
      </c>
      <c r="AT8527">
        <f t="shared" si="538"/>
        <v>0</v>
      </c>
    </row>
    <row r="8528" spans="2:46" ht="15.75" customHeight="1">
      <c r="B8528" t="str">
        <f t="shared" si="537"/>
        <v/>
      </c>
      <c r="C8528" s="73"/>
      <c r="D8528" s="73"/>
      <c r="E8528" s="77"/>
      <c r="F8528" s="74"/>
      <c r="G8528" s="73"/>
      <c r="H8528" s="74"/>
      <c r="I8528" s="74"/>
      <c r="J8528" s="74"/>
      <c r="K8528" s="74"/>
      <c r="L8528" s="74"/>
      <c r="M8528" s="74"/>
      <c r="N8528" s="74"/>
      <c r="O8528" s="74"/>
      <c r="P8528" s="74"/>
      <c r="Q8528" s="78"/>
      <c r="AR8528">
        <f t="shared" si="539"/>
        <v>0</v>
      </c>
      <c r="AS8528">
        <f t="shared" si="540"/>
        <v>0</v>
      </c>
      <c r="AT8528">
        <f t="shared" si="538"/>
        <v>0</v>
      </c>
    </row>
    <row r="8529" spans="2:46" ht="15.75" customHeight="1">
      <c r="B8529" t="str">
        <f t="shared" si="537"/>
        <v/>
      </c>
      <c r="C8529" s="73"/>
      <c r="D8529" s="73"/>
      <c r="E8529" s="77"/>
      <c r="F8529" s="74"/>
      <c r="G8529" s="73"/>
      <c r="H8529" s="74"/>
      <c r="I8529" s="74"/>
      <c r="J8529" s="74"/>
      <c r="K8529" s="74"/>
      <c r="L8529" s="74"/>
      <c r="M8529" s="74"/>
      <c r="N8529" s="74"/>
      <c r="O8529" s="74"/>
      <c r="P8529" s="74"/>
      <c r="Q8529" s="78"/>
      <c r="AR8529">
        <f t="shared" si="539"/>
        <v>0</v>
      </c>
      <c r="AS8529">
        <f t="shared" si="540"/>
        <v>0</v>
      </c>
      <c r="AT8529">
        <f t="shared" si="538"/>
        <v>0</v>
      </c>
    </row>
    <row r="8530" spans="2:46" ht="15.75" customHeight="1">
      <c r="B8530" t="str">
        <f t="shared" si="537"/>
        <v/>
      </c>
      <c r="C8530" s="73"/>
      <c r="D8530" s="73"/>
      <c r="E8530" s="77"/>
      <c r="F8530" s="74"/>
      <c r="G8530" s="73"/>
      <c r="H8530" s="74"/>
      <c r="I8530" s="74"/>
      <c r="J8530" s="74"/>
      <c r="K8530" s="74"/>
      <c r="L8530" s="74"/>
      <c r="M8530" s="74"/>
      <c r="N8530" s="74"/>
      <c r="O8530" s="74"/>
      <c r="P8530" s="74"/>
      <c r="Q8530" s="78"/>
      <c r="AR8530">
        <f t="shared" si="539"/>
        <v>0</v>
      </c>
      <c r="AS8530">
        <f t="shared" si="540"/>
        <v>0</v>
      </c>
      <c r="AT8530">
        <f t="shared" si="538"/>
        <v>0</v>
      </c>
    </row>
    <row r="8531" spans="2:46" ht="15.75" customHeight="1">
      <c r="B8531" t="str">
        <f t="shared" si="537"/>
        <v/>
      </c>
      <c r="C8531" s="73"/>
      <c r="D8531" s="73"/>
      <c r="E8531" s="77"/>
      <c r="F8531" s="74"/>
      <c r="G8531" s="73"/>
      <c r="H8531" s="74"/>
      <c r="I8531" s="74"/>
      <c r="J8531" s="74"/>
      <c r="K8531" s="74"/>
      <c r="L8531" s="74"/>
      <c r="M8531" s="74"/>
      <c r="N8531" s="74"/>
      <c r="O8531" s="74"/>
      <c r="P8531" s="74"/>
      <c r="Q8531" s="78"/>
      <c r="AR8531">
        <f t="shared" si="539"/>
        <v>0</v>
      </c>
      <c r="AS8531">
        <f t="shared" si="540"/>
        <v>0</v>
      </c>
      <c r="AT8531">
        <f t="shared" si="538"/>
        <v>0</v>
      </c>
    </row>
    <row r="8532" spans="2:46" ht="15.75" customHeight="1">
      <c r="B8532" t="str">
        <f t="shared" si="537"/>
        <v/>
      </c>
      <c r="C8532" s="73"/>
      <c r="D8532" s="73"/>
      <c r="E8532" s="77"/>
      <c r="F8532" s="74"/>
      <c r="G8532" s="73"/>
      <c r="H8532" s="74"/>
      <c r="I8532" s="74"/>
      <c r="J8532" s="74"/>
      <c r="K8532" s="74"/>
      <c r="L8532" s="74"/>
      <c r="M8532" s="74"/>
      <c r="N8532" s="74"/>
      <c r="O8532" s="74"/>
      <c r="P8532" s="74"/>
      <c r="Q8532" s="78"/>
      <c r="AR8532">
        <f t="shared" si="539"/>
        <v>0</v>
      </c>
      <c r="AS8532">
        <f t="shared" si="540"/>
        <v>0</v>
      </c>
      <c r="AT8532">
        <f t="shared" si="538"/>
        <v>0</v>
      </c>
    </row>
    <row r="8533" spans="2:46" ht="15.75" customHeight="1">
      <c r="B8533" t="str">
        <f t="shared" si="537"/>
        <v/>
      </c>
      <c r="C8533" s="73"/>
      <c r="D8533" s="73"/>
      <c r="E8533" s="77"/>
      <c r="F8533" s="74"/>
      <c r="G8533" s="73"/>
      <c r="H8533" s="74"/>
      <c r="I8533" s="74"/>
      <c r="J8533" s="74"/>
      <c r="K8533" s="74"/>
      <c r="L8533" s="74"/>
      <c r="M8533" s="74"/>
      <c r="N8533" s="74"/>
      <c r="O8533" s="74"/>
      <c r="P8533" s="74"/>
      <c r="Q8533" s="78"/>
      <c r="AR8533">
        <f t="shared" si="539"/>
        <v>0</v>
      </c>
      <c r="AS8533">
        <f t="shared" si="540"/>
        <v>0</v>
      </c>
      <c r="AT8533">
        <f t="shared" si="538"/>
        <v>0</v>
      </c>
    </row>
    <row r="8534" spans="2:46" ht="15.75" customHeight="1">
      <c r="B8534" t="str">
        <f t="shared" si="537"/>
        <v/>
      </c>
      <c r="C8534" s="73"/>
      <c r="D8534" s="73"/>
      <c r="E8534" s="77"/>
      <c r="F8534" s="74"/>
      <c r="G8534" s="73"/>
      <c r="H8534" s="74"/>
      <c r="I8534" s="74"/>
      <c r="J8534" s="74"/>
      <c r="K8534" s="74"/>
      <c r="L8534" s="74"/>
      <c r="M8534" s="74"/>
      <c r="N8534" s="74"/>
      <c r="O8534" s="74"/>
      <c r="P8534" s="74"/>
      <c r="Q8534" s="78"/>
      <c r="AR8534">
        <f t="shared" si="539"/>
        <v>0</v>
      </c>
      <c r="AS8534">
        <f t="shared" si="540"/>
        <v>0</v>
      </c>
      <c r="AT8534">
        <f t="shared" si="538"/>
        <v>0</v>
      </c>
    </row>
    <row r="8535" spans="2:46" ht="15.75" customHeight="1">
      <c r="B8535" t="str">
        <f t="shared" si="537"/>
        <v/>
      </c>
      <c r="C8535" s="73"/>
      <c r="D8535" s="73"/>
      <c r="E8535" s="77"/>
      <c r="F8535" s="74"/>
      <c r="G8535" s="73"/>
      <c r="H8535" s="74"/>
      <c r="I8535" s="74"/>
      <c r="J8535" s="74"/>
      <c r="K8535" s="74"/>
      <c r="L8535" s="74"/>
      <c r="M8535" s="74"/>
      <c r="N8535" s="74"/>
      <c r="O8535" s="74"/>
      <c r="P8535" s="74"/>
      <c r="Q8535" s="78"/>
      <c r="AR8535">
        <f t="shared" si="539"/>
        <v>0</v>
      </c>
      <c r="AS8535">
        <f t="shared" si="540"/>
        <v>0</v>
      </c>
      <c r="AT8535">
        <f t="shared" si="538"/>
        <v>0</v>
      </c>
    </row>
    <row r="8536" spans="2:46" ht="15.75" customHeight="1">
      <c r="B8536" t="str">
        <f t="shared" si="537"/>
        <v/>
      </c>
      <c r="C8536" s="73"/>
      <c r="D8536" s="73"/>
      <c r="E8536" s="77"/>
      <c r="F8536" s="74"/>
      <c r="G8536" s="73"/>
      <c r="H8536" s="74"/>
      <c r="I8536" s="74"/>
      <c r="J8536" s="74"/>
      <c r="K8536" s="74"/>
      <c r="L8536" s="74"/>
      <c r="M8536" s="74"/>
      <c r="N8536" s="74"/>
      <c r="O8536" s="74"/>
      <c r="P8536" s="74"/>
      <c r="Q8536" s="78"/>
      <c r="AR8536">
        <f t="shared" si="539"/>
        <v>0</v>
      </c>
      <c r="AS8536">
        <f t="shared" si="540"/>
        <v>0</v>
      </c>
      <c r="AT8536">
        <f t="shared" si="538"/>
        <v>0</v>
      </c>
    </row>
    <row r="8537" spans="2:46" ht="15.75" customHeight="1">
      <c r="B8537" t="str">
        <f t="shared" si="537"/>
        <v/>
      </c>
      <c r="C8537" s="73"/>
      <c r="D8537" s="73"/>
      <c r="E8537" s="77"/>
      <c r="F8537" s="74"/>
      <c r="G8537" s="73"/>
      <c r="H8537" s="74"/>
      <c r="I8537" s="74"/>
      <c r="J8537" s="74"/>
      <c r="K8537" s="74"/>
      <c r="L8537" s="74"/>
      <c r="M8537" s="74"/>
      <c r="N8537" s="74"/>
      <c r="O8537" s="74"/>
      <c r="P8537" s="74"/>
      <c r="Q8537" s="78"/>
      <c r="AR8537">
        <f t="shared" si="539"/>
        <v>0</v>
      </c>
      <c r="AS8537">
        <f t="shared" si="540"/>
        <v>0</v>
      </c>
      <c r="AT8537">
        <f t="shared" si="538"/>
        <v>0</v>
      </c>
    </row>
    <row r="8538" spans="2:46" ht="15.75" customHeight="1">
      <c r="B8538" t="str">
        <f t="shared" si="537"/>
        <v/>
      </c>
      <c r="C8538" s="73"/>
      <c r="D8538" s="73"/>
      <c r="E8538" s="77"/>
      <c r="F8538" s="74"/>
      <c r="G8538" s="73"/>
      <c r="H8538" s="74"/>
      <c r="I8538" s="74"/>
      <c r="J8538" s="74"/>
      <c r="K8538" s="74"/>
      <c r="L8538" s="74"/>
      <c r="M8538" s="74"/>
      <c r="N8538" s="74"/>
      <c r="O8538" s="74"/>
      <c r="P8538" s="74"/>
      <c r="Q8538" s="78"/>
      <c r="AR8538">
        <f t="shared" si="539"/>
        <v>0</v>
      </c>
      <c r="AS8538">
        <f t="shared" si="540"/>
        <v>0</v>
      </c>
      <c r="AT8538">
        <f t="shared" si="538"/>
        <v>0</v>
      </c>
    </row>
    <row r="8539" spans="2:46" ht="15.75" customHeight="1">
      <c r="B8539" t="str">
        <f t="shared" si="537"/>
        <v/>
      </c>
      <c r="C8539" s="73"/>
      <c r="D8539" s="73"/>
      <c r="E8539" s="77"/>
      <c r="F8539" s="74"/>
      <c r="G8539" s="73"/>
      <c r="H8539" s="74"/>
      <c r="I8539" s="74"/>
      <c r="J8539" s="74"/>
      <c r="K8539" s="74"/>
      <c r="L8539" s="74"/>
      <c r="M8539" s="74"/>
      <c r="N8539" s="74"/>
      <c r="O8539" s="74"/>
      <c r="P8539" s="74"/>
      <c r="Q8539" s="78"/>
      <c r="AR8539">
        <f t="shared" si="539"/>
        <v>0</v>
      </c>
      <c r="AS8539">
        <f t="shared" si="540"/>
        <v>0</v>
      </c>
      <c r="AT8539">
        <f t="shared" si="538"/>
        <v>0</v>
      </c>
    </row>
    <row r="8540" spans="2:46" ht="15.75" customHeight="1">
      <c r="B8540" t="str">
        <f t="shared" si="537"/>
        <v/>
      </c>
      <c r="C8540" s="73"/>
      <c r="D8540" s="73"/>
      <c r="E8540" s="77"/>
      <c r="F8540" s="74"/>
      <c r="G8540" s="73"/>
      <c r="H8540" s="74"/>
      <c r="I8540" s="74"/>
      <c r="J8540" s="74"/>
      <c r="K8540" s="74"/>
      <c r="L8540" s="74"/>
      <c r="M8540" s="74"/>
      <c r="N8540" s="74"/>
      <c r="O8540" s="74"/>
      <c r="P8540" s="74"/>
      <c r="Q8540" s="78"/>
      <c r="AR8540">
        <f t="shared" si="539"/>
        <v>0</v>
      </c>
      <c r="AS8540">
        <f t="shared" si="540"/>
        <v>0</v>
      </c>
      <c r="AT8540">
        <f t="shared" si="538"/>
        <v>0</v>
      </c>
    </row>
    <row r="8541" spans="2:46" ht="15.75" customHeight="1">
      <c r="B8541" t="str">
        <f t="shared" si="537"/>
        <v/>
      </c>
      <c r="C8541" s="73"/>
      <c r="D8541" s="73"/>
      <c r="E8541" s="77"/>
      <c r="F8541" s="74"/>
      <c r="G8541" s="73"/>
      <c r="H8541" s="74"/>
      <c r="I8541" s="74"/>
      <c r="J8541" s="74"/>
      <c r="K8541" s="74"/>
      <c r="L8541" s="74"/>
      <c r="M8541" s="74"/>
      <c r="N8541" s="74"/>
      <c r="O8541" s="74"/>
      <c r="P8541" s="74"/>
      <c r="Q8541" s="78"/>
      <c r="AR8541">
        <f t="shared" si="539"/>
        <v>0</v>
      </c>
      <c r="AS8541">
        <f t="shared" si="540"/>
        <v>0</v>
      </c>
      <c r="AT8541">
        <f t="shared" si="538"/>
        <v>0</v>
      </c>
    </row>
    <row r="8542" spans="2:46" ht="15.75" customHeight="1">
      <c r="B8542" t="str">
        <f t="shared" si="537"/>
        <v/>
      </c>
      <c r="C8542" s="73"/>
      <c r="D8542" s="73"/>
      <c r="E8542" s="77"/>
      <c r="F8542" s="74"/>
      <c r="G8542" s="73"/>
      <c r="H8542" s="74"/>
      <c r="I8542" s="74"/>
      <c r="J8542" s="74"/>
      <c r="K8542" s="74"/>
      <c r="L8542" s="74"/>
      <c r="M8542" s="74"/>
      <c r="N8542" s="74"/>
      <c r="O8542" s="74"/>
      <c r="P8542" s="74"/>
      <c r="Q8542" s="78"/>
      <c r="AR8542">
        <f t="shared" si="539"/>
        <v>0</v>
      </c>
      <c r="AS8542">
        <f t="shared" si="540"/>
        <v>0</v>
      </c>
      <c r="AT8542">
        <f t="shared" si="538"/>
        <v>0</v>
      </c>
    </row>
    <row r="8543" spans="2:46" ht="15.75" customHeight="1">
      <c r="B8543" t="str">
        <f t="shared" si="537"/>
        <v/>
      </c>
      <c r="C8543" s="73"/>
      <c r="D8543" s="73"/>
      <c r="E8543" s="77"/>
      <c r="F8543" s="74"/>
      <c r="G8543" s="73"/>
      <c r="H8543" s="74"/>
      <c r="I8543" s="74"/>
      <c r="J8543" s="74"/>
      <c r="K8543" s="74"/>
      <c r="L8543" s="74"/>
      <c r="M8543" s="74"/>
      <c r="N8543" s="74"/>
      <c r="O8543" s="75"/>
      <c r="P8543" s="75"/>
      <c r="Q8543" s="78"/>
      <c r="AR8543">
        <f t="shared" si="539"/>
        <v>0</v>
      </c>
      <c r="AS8543">
        <f t="shared" si="540"/>
        <v>0</v>
      </c>
      <c r="AT8543">
        <f t="shared" si="538"/>
        <v>0</v>
      </c>
    </row>
    <row r="8544" spans="2:46" ht="15.75" customHeight="1">
      <c r="B8544" t="str">
        <f t="shared" si="537"/>
        <v/>
      </c>
      <c r="C8544" s="73"/>
      <c r="D8544" s="73"/>
      <c r="E8544" s="77"/>
      <c r="F8544" s="74"/>
      <c r="G8544" s="73"/>
      <c r="H8544" s="74"/>
      <c r="I8544" s="74"/>
      <c r="J8544" s="74"/>
      <c r="K8544" s="74"/>
      <c r="L8544" s="74"/>
      <c r="M8544" s="74"/>
      <c r="N8544" s="74"/>
      <c r="O8544" s="75"/>
      <c r="P8544" s="74"/>
      <c r="Q8544" s="78"/>
      <c r="AR8544">
        <f t="shared" si="539"/>
        <v>0</v>
      </c>
      <c r="AS8544">
        <f t="shared" si="540"/>
        <v>0</v>
      </c>
      <c r="AT8544">
        <f t="shared" si="538"/>
        <v>0</v>
      </c>
    </row>
    <row r="8545" spans="2:46" ht="15.75" customHeight="1">
      <c r="B8545" t="str">
        <f t="shared" si="537"/>
        <v/>
      </c>
      <c r="C8545" s="73"/>
      <c r="D8545" s="73"/>
      <c r="E8545" s="77"/>
      <c r="F8545" s="74"/>
      <c r="G8545" s="73"/>
      <c r="H8545" s="74"/>
      <c r="I8545" s="74"/>
      <c r="J8545" s="74"/>
      <c r="K8545" s="74"/>
      <c r="L8545" s="74"/>
      <c r="M8545" s="74"/>
      <c r="N8545" s="74"/>
      <c r="O8545" s="74"/>
      <c r="P8545" s="74"/>
      <c r="Q8545" s="78"/>
      <c r="AR8545">
        <f t="shared" si="539"/>
        <v>0</v>
      </c>
      <c r="AS8545">
        <f t="shared" si="540"/>
        <v>0</v>
      </c>
      <c r="AT8545">
        <f t="shared" si="538"/>
        <v>0</v>
      </c>
    </row>
    <row r="8546" spans="2:46" ht="15.75" customHeight="1">
      <c r="B8546" t="str">
        <f t="shared" si="537"/>
        <v/>
      </c>
      <c r="C8546" s="73"/>
      <c r="D8546" s="73"/>
      <c r="E8546" s="77"/>
      <c r="F8546" s="74"/>
      <c r="G8546" s="73"/>
      <c r="H8546" s="74"/>
      <c r="I8546" s="74"/>
      <c r="J8546" s="74"/>
      <c r="K8546" s="74"/>
      <c r="L8546" s="74"/>
      <c r="M8546" s="74"/>
      <c r="N8546" s="74"/>
      <c r="O8546" s="75"/>
      <c r="P8546" s="74"/>
      <c r="Q8546" s="78"/>
      <c r="AR8546">
        <f t="shared" si="539"/>
        <v>0</v>
      </c>
      <c r="AS8546">
        <f t="shared" si="540"/>
        <v>0</v>
      </c>
      <c r="AT8546">
        <f t="shared" si="538"/>
        <v>0</v>
      </c>
    </row>
    <row r="8547" spans="2:46" ht="15.75" customHeight="1">
      <c r="B8547" t="str">
        <f t="shared" si="537"/>
        <v/>
      </c>
      <c r="C8547" s="73"/>
      <c r="D8547" s="73"/>
      <c r="E8547" s="77"/>
      <c r="F8547" s="74"/>
      <c r="G8547" s="73"/>
      <c r="H8547" s="74"/>
      <c r="I8547" s="74"/>
      <c r="J8547" s="74"/>
      <c r="K8547" s="74"/>
      <c r="L8547" s="74"/>
      <c r="M8547" s="74"/>
      <c r="N8547" s="74"/>
      <c r="O8547" s="74"/>
      <c r="P8547" s="74"/>
      <c r="Q8547" s="78"/>
      <c r="AR8547">
        <f t="shared" si="539"/>
        <v>0</v>
      </c>
      <c r="AS8547">
        <f t="shared" si="540"/>
        <v>0</v>
      </c>
      <c r="AT8547">
        <f t="shared" si="538"/>
        <v>0</v>
      </c>
    </row>
    <row r="8548" spans="2:46" ht="15.75" customHeight="1">
      <c r="B8548" t="str">
        <f t="shared" si="537"/>
        <v/>
      </c>
      <c r="C8548" s="73"/>
      <c r="D8548" s="73"/>
      <c r="E8548" s="77"/>
      <c r="F8548" s="74"/>
      <c r="G8548" s="73"/>
      <c r="H8548" s="74"/>
      <c r="I8548" s="74"/>
      <c r="J8548" s="74"/>
      <c r="K8548" s="74"/>
      <c r="L8548" s="74"/>
      <c r="M8548" s="74"/>
      <c r="N8548" s="74"/>
      <c r="O8548" s="74"/>
      <c r="P8548" s="74"/>
      <c r="Q8548" s="78"/>
      <c r="AR8548">
        <f t="shared" si="539"/>
        <v>0</v>
      </c>
      <c r="AS8548">
        <f t="shared" si="540"/>
        <v>0</v>
      </c>
      <c r="AT8548">
        <f t="shared" si="538"/>
        <v>0</v>
      </c>
    </row>
    <row r="8549" spans="2:46" ht="15.75" customHeight="1">
      <c r="B8549" t="str">
        <f t="shared" si="537"/>
        <v/>
      </c>
      <c r="C8549" s="73"/>
      <c r="D8549" s="73"/>
      <c r="E8549" s="77"/>
      <c r="F8549" s="74"/>
      <c r="G8549" s="73"/>
      <c r="H8549" s="74"/>
      <c r="I8549" s="74"/>
      <c r="J8549" s="74"/>
      <c r="K8549" s="74"/>
      <c r="L8549" s="74"/>
      <c r="M8549" s="74"/>
      <c r="N8549" s="74"/>
      <c r="O8549" s="74"/>
      <c r="P8549" s="74"/>
      <c r="Q8549" s="78"/>
      <c r="AR8549">
        <f t="shared" si="539"/>
        <v>0</v>
      </c>
      <c r="AS8549">
        <f t="shared" si="540"/>
        <v>0</v>
      </c>
      <c r="AT8549">
        <f t="shared" si="538"/>
        <v>0</v>
      </c>
    </row>
    <row r="8550" spans="2:46" ht="15.75" customHeight="1">
      <c r="B8550" t="str">
        <f t="shared" si="537"/>
        <v/>
      </c>
      <c r="C8550" s="73"/>
      <c r="D8550" s="73"/>
      <c r="E8550" s="77"/>
      <c r="F8550" s="74"/>
      <c r="G8550" s="73"/>
      <c r="H8550" s="74"/>
      <c r="I8550" s="74"/>
      <c r="J8550" s="74"/>
      <c r="K8550" s="74"/>
      <c r="L8550" s="74"/>
      <c r="M8550" s="74"/>
      <c r="N8550" s="74"/>
      <c r="O8550" s="74"/>
      <c r="P8550" s="74"/>
      <c r="Q8550" s="78"/>
      <c r="AR8550">
        <f t="shared" si="539"/>
        <v>0</v>
      </c>
      <c r="AS8550">
        <f t="shared" si="540"/>
        <v>0</v>
      </c>
      <c r="AT8550">
        <f t="shared" si="538"/>
        <v>0</v>
      </c>
    </row>
    <row r="8551" spans="2:46" ht="15.75" customHeight="1">
      <c r="B8551" t="str">
        <f t="shared" si="537"/>
        <v/>
      </c>
      <c r="C8551" s="73"/>
      <c r="D8551" s="73"/>
      <c r="E8551" s="77"/>
      <c r="F8551" s="74"/>
      <c r="G8551" s="73"/>
      <c r="H8551" s="74"/>
      <c r="I8551" s="74"/>
      <c r="J8551" s="74"/>
      <c r="K8551" s="74"/>
      <c r="L8551" s="74"/>
      <c r="M8551" s="74"/>
      <c r="N8551" s="74"/>
      <c r="O8551" s="74"/>
      <c r="P8551" s="74"/>
      <c r="Q8551" s="78"/>
      <c r="AR8551">
        <f t="shared" si="539"/>
        <v>0</v>
      </c>
      <c r="AS8551">
        <f t="shared" si="540"/>
        <v>0</v>
      </c>
      <c r="AT8551">
        <f t="shared" si="538"/>
        <v>0</v>
      </c>
    </row>
    <row r="8552" spans="2:46" ht="15.75" customHeight="1">
      <c r="B8552" t="str">
        <f t="shared" si="537"/>
        <v/>
      </c>
      <c r="C8552" s="73"/>
      <c r="D8552" s="73"/>
      <c r="E8552" s="77"/>
      <c r="F8552" s="74"/>
      <c r="G8552" s="73"/>
      <c r="H8552" s="74"/>
      <c r="I8552" s="74"/>
      <c r="J8552" s="74"/>
      <c r="K8552" s="74"/>
      <c r="L8552" s="74"/>
      <c r="M8552" s="74"/>
      <c r="N8552" s="74"/>
      <c r="O8552" s="74"/>
      <c r="P8552" s="74"/>
      <c r="Q8552" s="78"/>
      <c r="AR8552">
        <f t="shared" si="539"/>
        <v>0</v>
      </c>
      <c r="AS8552">
        <f t="shared" si="540"/>
        <v>0</v>
      </c>
      <c r="AT8552">
        <f t="shared" si="538"/>
        <v>0</v>
      </c>
    </row>
    <row r="8553" spans="2:46" ht="15.75" customHeight="1">
      <c r="B8553" t="str">
        <f t="shared" si="537"/>
        <v/>
      </c>
      <c r="C8553" s="73"/>
      <c r="D8553" s="73"/>
      <c r="E8553" s="77"/>
      <c r="F8553" s="74"/>
      <c r="G8553" s="73"/>
      <c r="H8553" s="74"/>
      <c r="I8553" s="74"/>
      <c r="J8553" s="74"/>
      <c r="K8553" s="74"/>
      <c r="L8553" s="74"/>
      <c r="M8553" s="74"/>
      <c r="N8553" s="74"/>
      <c r="O8553" s="74"/>
      <c r="P8553" s="74"/>
      <c r="Q8553" s="78"/>
      <c r="AR8553">
        <f t="shared" si="539"/>
        <v>0</v>
      </c>
      <c r="AS8553">
        <f t="shared" si="540"/>
        <v>0</v>
      </c>
      <c r="AT8553">
        <f t="shared" si="538"/>
        <v>0</v>
      </c>
    </row>
    <row r="8554" spans="2:46" ht="15.75" customHeight="1">
      <c r="B8554" t="str">
        <f t="shared" si="537"/>
        <v/>
      </c>
      <c r="C8554" s="73"/>
      <c r="D8554" s="73"/>
      <c r="E8554" s="77"/>
      <c r="F8554" s="74"/>
      <c r="G8554" s="73"/>
      <c r="H8554" s="74"/>
      <c r="I8554" s="74"/>
      <c r="J8554" s="74"/>
      <c r="K8554" s="74"/>
      <c r="L8554" s="74"/>
      <c r="M8554" s="74"/>
      <c r="N8554" s="74"/>
      <c r="O8554" s="74"/>
      <c r="P8554" s="74"/>
      <c r="Q8554" s="78"/>
      <c r="AR8554">
        <f t="shared" si="539"/>
        <v>0</v>
      </c>
      <c r="AS8554">
        <f t="shared" si="540"/>
        <v>0</v>
      </c>
      <c r="AT8554">
        <f t="shared" si="538"/>
        <v>0</v>
      </c>
    </row>
    <row r="8555" spans="2:46" ht="15.75" customHeight="1">
      <c r="B8555" t="str">
        <f t="shared" si="537"/>
        <v/>
      </c>
      <c r="C8555" s="73"/>
      <c r="D8555" s="73"/>
      <c r="E8555" s="77"/>
      <c r="F8555" s="74"/>
      <c r="G8555" s="73"/>
      <c r="H8555" s="74"/>
      <c r="I8555" s="74"/>
      <c r="J8555" s="74"/>
      <c r="K8555" s="74"/>
      <c r="L8555" s="74"/>
      <c r="M8555" s="74"/>
      <c r="N8555" s="74"/>
      <c r="O8555" s="74"/>
      <c r="P8555" s="74"/>
      <c r="Q8555" s="78"/>
      <c r="AR8555">
        <f t="shared" si="539"/>
        <v>0</v>
      </c>
      <c r="AS8555">
        <f t="shared" si="540"/>
        <v>0</v>
      </c>
      <c r="AT8555">
        <f t="shared" si="538"/>
        <v>0</v>
      </c>
    </row>
    <row r="8556" spans="2:46" ht="15.75" customHeight="1">
      <c r="B8556" t="str">
        <f t="shared" si="537"/>
        <v/>
      </c>
      <c r="C8556" s="73"/>
      <c r="D8556" s="73"/>
      <c r="E8556" s="77"/>
      <c r="F8556" s="74"/>
      <c r="G8556" s="73"/>
      <c r="H8556" s="74"/>
      <c r="I8556" s="74"/>
      <c r="J8556" s="74"/>
      <c r="K8556" s="74"/>
      <c r="L8556" s="74"/>
      <c r="M8556" s="74"/>
      <c r="N8556" s="74"/>
      <c r="O8556" s="74"/>
      <c r="P8556" s="74"/>
      <c r="Q8556" s="78"/>
      <c r="AR8556">
        <f t="shared" si="539"/>
        <v>0</v>
      </c>
      <c r="AS8556">
        <f t="shared" si="540"/>
        <v>0</v>
      </c>
      <c r="AT8556">
        <f t="shared" si="538"/>
        <v>0</v>
      </c>
    </row>
    <row r="8557" spans="2:46" ht="15.75" customHeight="1">
      <c r="B8557" t="str">
        <f t="shared" si="537"/>
        <v/>
      </c>
      <c r="C8557" s="73"/>
      <c r="D8557" s="73"/>
      <c r="E8557" s="77"/>
      <c r="F8557" s="74"/>
      <c r="G8557" s="73"/>
      <c r="H8557" s="74"/>
      <c r="I8557" s="74"/>
      <c r="J8557" s="74"/>
      <c r="K8557" s="74"/>
      <c r="L8557" s="74"/>
      <c r="M8557" s="74"/>
      <c r="N8557" s="74"/>
      <c r="O8557" s="74"/>
      <c r="P8557" s="74"/>
      <c r="Q8557" s="78"/>
      <c r="AR8557">
        <f t="shared" si="539"/>
        <v>0</v>
      </c>
      <c r="AS8557">
        <f t="shared" si="540"/>
        <v>0</v>
      </c>
      <c r="AT8557">
        <f t="shared" si="538"/>
        <v>0</v>
      </c>
    </row>
    <row r="8558" spans="2:46" ht="15.75" customHeight="1">
      <c r="B8558" t="str">
        <f t="shared" si="537"/>
        <v/>
      </c>
      <c r="C8558" s="73"/>
      <c r="D8558" s="73"/>
      <c r="E8558" s="77"/>
      <c r="F8558" s="74"/>
      <c r="G8558" s="73"/>
      <c r="H8558" s="74"/>
      <c r="I8558" s="74"/>
      <c r="J8558" s="74"/>
      <c r="K8558" s="74"/>
      <c r="L8558" s="74"/>
      <c r="M8558" s="74"/>
      <c r="N8558" s="74"/>
      <c r="O8558" s="74"/>
      <c r="P8558" s="74"/>
      <c r="Q8558" s="78"/>
      <c r="AR8558">
        <f t="shared" si="539"/>
        <v>0</v>
      </c>
      <c r="AS8558">
        <f t="shared" si="540"/>
        <v>0</v>
      </c>
      <c r="AT8558">
        <f t="shared" si="538"/>
        <v>0</v>
      </c>
    </row>
    <row r="8559" spans="2:46" ht="15.75" customHeight="1">
      <c r="B8559" t="str">
        <f t="shared" si="537"/>
        <v/>
      </c>
      <c r="C8559" s="73"/>
      <c r="D8559" s="73"/>
      <c r="E8559" s="77"/>
      <c r="F8559" s="74"/>
      <c r="G8559" s="73"/>
      <c r="H8559" s="74"/>
      <c r="I8559" s="74"/>
      <c r="J8559" s="74"/>
      <c r="K8559" s="74"/>
      <c r="L8559" s="74"/>
      <c r="M8559" s="74"/>
      <c r="N8559" s="74"/>
      <c r="O8559" s="74"/>
      <c r="P8559" s="74"/>
      <c r="Q8559" s="78"/>
      <c r="AR8559">
        <f t="shared" si="539"/>
        <v>0</v>
      </c>
      <c r="AS8559">
        <f t="shared" si="540"/>
        <v>0</v>
      </c>
      <c r="AT8559">
        <f t="shared" si="538"/>
        <v>0</v>
      </c>
    </row>
    <row r="8560" spans="2:46" ht="15.75" customHeight="1">
      <c r="B8560" t="str">
        <f t="shared" si="537"/>
        <v/>
      </c>
      <c r="C8560" s="73"/>
      <c r="D8560" s="73"/>
      <c r="E8560" s="77"/>
      <c r="F8560" s="74"/>
      <c r="G8560" s="73"/>
      <c r="H8560" s="74"/>
      <c r="I8560" s="74"/>
      <c r="J8560" s="74"/>
      <c r="K8560" s="74"/>
      <c r="L8560" s="74"/>
      <c r="M8560" s="74"/>
      <c r="N8560" s="74"/>
      <c r="O8560" s="74"/>
      <c r="P8560" s="74"/>
      <c r="Q8560" s="78"/>
      <c r="AR8560">
        <f t="shared" si="539"/>
        <v>0</v>
      </c>
      <c r="AS8560">
        <f t="shared" si="540"/>
        <v>0</v>
      </c>
      <c r="AT8560">
        <f t="shared" si="538"/>
        <v>0</v>
      </c>
    </row>
    <row r="8561" spans="2:46" ht="15.75" customHeight="1">
      <c r="B8561" t="str">
        <f t="shared" si="537"/>
        <v/>
      </c>
      <c r="C8561" s="73"/>
      <c r="D8561" s="73"/>
      <c r="E8561" s="77"/>
      <c r="F8561" s="74"/>
      <c r="G8561" s="73"/>
      <c r="H8561" s="74"/>
      <c r="I8561" s="74"/>
      <c r="J8561" s="74"/>
      <c r="K8561" s="74"/>
      <c r="L8561" s="74"/>
      <c r="M8561" s="74"/>
      <c r="N8561" s="74"/>
      <c r="O8561" s="74"/>
      <c r="P8561" s="74"/>
      <c r="Q8561" s="78"/>
      <c r="AR8561">
        <f t="shared" si="539"/>
        <v>0</v>
      </c>
      <c r="AS8561">
        <f t="shared" si="540"/>
        <v>0</v>
      </c>
      <c r="AT8561">
        <f t="shared" si="538"/>
        <v>0</v>
      </c>
    </row>
    <row r="8562" spans="2:46" ht="15.75" customHeight="1">
      <c r="B8562" t="str">
        <f t="shared" si="537"/>
        <v/>
      </c>
      <c r="C8562" s="73"/>
      <c r="D8562" s="73"/>
      <c r="E8562" s="77"/>
      <c r="F8562" s="74"/>
      <c r="G8562" s="73"/>
      <c r="H8562" s="74"/>
      <c r="I8562" s="74"/>
      <c r="J8562" s="74"/>
      <c r="K8562" s="74"/>
      <c r="L8562" s="74"/>
      <c r="M8562" s="74"/>
      <c r="N8562" s="74"/>
      <c r="O8562" s="74"/>
      <c r="P8562" s="74"/>
      <c r="Q8562" s="78"/>
      <c r="AR8562">
        <f t="shared" si="539"/>
        <v>0</v>
      </c>
      <c r="AS8562">
        <f t="shared" si="540"/>
        <v>0</v>
      </c>
      <c r="AT8562">
        <f t="shared" si="538"/>
        <v>0</v>
      </c>
    </row>
    <row r="8563" spans="2:46" ht="15.75" customHeight="1">
      <c r="B8563" t="str">
        <f t="shared" si="537"/>
        <v/>
      </c>
      <c r="C8563" s="73"/>
      <c r="D8563" s="73"/>
      <c r="E8563" s="77"/>
      <c r="F8563" s="74"/>
      <c r="G8563" s="73"/>
      <c r="H8563" s="74"/>
      <c r="I8563" s="74"/>
      <c r="J8563" s="74"/>
      <c r="K8563" s="74"/>
      <c r="L8563" s="74"/>
      <c r="M8563" s="74"/>
      <c r="N8563" s="74"/>
      <c r="O8563" s="74"/>
      <c r="P8563" s="74"/>
      <c r="Q8563" s="78"/>
      <c r="AR8563">
        <f t="shared" si="539"/>
        <v>0</v>
      </c>
      <c r="AS8563">
        <f t="shared" si="540"/>
        <v>0</v>
      </c>
      <c r="AT8563">
        <f t="shared" si="538"/>
        <v>0</v>
      </c>
    </row>
    <row r="8564" spans="2:46" ht="15.75" customHeight="1">
      <c r="B8564" t="str">
        <f t="shared" si="537"/>
        <v/>
      </c>
      <c r="C8564" s="73"/>
      <c r="D8564" s="73"/>
      <c r="E8564" s="77"/>
      <c r="F8564" s="74"/>
      <c r="G8564" s="73"/>
      <c r="H8564" s="74"/>
      <c r="I8564" s="74"/>
      <c r="J8564" s="74"/>
      <c r="K8564" s="74"/>
      <c r="L8564" s="74"/>
      <c r="M8564" s="74"/>
      <c r="N8564" s="74"/>
      <c r="O8564" s="74"/>
      <c r="P8564" s="74"/>
      <c r="Q8564" s="78"/>
      <c r="AR8564">
        <f t="shared" si="539"/>
        <v>0</v>
      </c>
      <c r="AS8564">
        <f t="shared" si="540"/>
        <v>0</v>
      </c>
      <c r="AT8564">
        <f t="shared" si="538"/>
        <v>0</v>
      </c>
    </row>
    <row r="8565" spans="2:46" ht="15.75" customHeight="1">
      <c r="B8565" t="str">
        <f t="shared" si="537"/>
        <v/>
      </c>
      <c r="C8565" s="73"/>
      <c r="D8565" s="73"/>
      <c r="E8565" s="77"/>
      <c r="F8565" s="74"/>
      <c r="G8565" s="73"/>
      <c r="H8565" s="74"/>
      <c r="I8565" s="74"/>
      <c r="J8565" s="74"/>
      <c r="K8565" s="74"/>
      <c r="L8565" s="74"/>
      <c r="M8565" s="74"/>
      <c r="N8565" s="74"/>
      <c r="O8565" s="74"/>
      <c r="P8565" s="74"/>
      <c r="Q8565" s="78"/>
      <c r="AR8565">
        <f t="shared" si="539"/>
        <v>0</v>
      </c>
      <c r="AS8565">
        <f t="shared" si="540"/>
        <v>0</v>
      </c>
      <c r="AT8565">
        <f t="shared" si="538"/>
        <v>0</v>
      </c>
    </row>
    <row r="8566" spans="2:46" ht="15.75" customHeight="1">
      <c r="B8566" t="str">
        <f t="shared" si="537"/>
        <v/>
      </c>
      <c r="C8566" s="73"/>
      <c r="D8566" s="73"/>
      <c r="E8566" s="77"/>
      <c r="F8566" s="74"/>
      <c r="G8566" s="73"/>
      <c r="H8566" s="74"/>
      <c r="I8566" s="74"/>
      <c r="J8566" s="74"/>
      <c r="K8566" s="74"/>
      <c r="L8566" s="74"/>
      <c r="M8566" s="74"/>
      <c r="N8566" s="74"/>
      <c r="O8566" s="74"/>
      <c r="P8566" s="74"/>
      <c r="Q8566" s="78"/>
      <c r="AR8566">
        <f t="shared" si="539"/>
        <v>0</v>
      </c>
      <c r="AS8566">
        <f t="shared" si="540"/>
        <v>0</v>
      </c>
      <c r="AT8566">
        <f t="shared" si="538"/>
        <v>0</v>
      </c>
    </row>
    <row r="8567" spans="2:46" ht="15.75" customHeight="1">
      <c r="B8567" t="str">
        <f t="shared" si="537"/>
        <v/>
      </c>
      <c r="C8567" s="73"/>
      <c r="D8567" s="73"/>
      <c r="E8567" s="77"/>
      <c r="F8567" s="74"/>
      <c r="G8567" s="73"/>
      <c r="H8567" s="74"/>
      <c r="I8567" s="74"/>
      <c r="J8567" s="74"/>
      <c r="K8567" s="74"/>
      <c r="L8567" s="74"/>
      <c r="M8567" s="74"/>
      <c r="N8567" s="74"/>
      <c r="O8567" s="74"/>
      <c r="P8567" s="74"/>
      <c r="Q8567" s="78"/>
      <c r="AR8567">
        <f t="shared" si="539"/>
        <v>0</v>
      </c>
      <c r="AS8567">
        <f t="shared" si="540"/>
        <v>0</v>
      </c>
      <c r="AT8567">
        <f t="shared" si="538"/>
        <v>0</v>
      </c>
    </row>
    <row r="8568" spans="2:46" ht="15.75" customHeight="1">
      <c r="B8568" t="str">
        <f t="shared" si="537"/>
        <v/>
      </c>
      <c r="C8568" s="73"/>
      <c r="D8568" s="73"/>
      <c r="E8568" s="77"/>
      <c r="F8568" s="74"/>
      <c r="G8568" s="73"/>
      <c r="H8568" s="74"/>
      <c r="I8568" s="74"/>
      <c r="J8568" s="74"/>
      <c r="K8568" s="74"/>
      <c r="L8568" s="74"/>
      <c r="M8568" s="74"/>
      <c r="N8568" s="74"/>
      <c r="O8568" s="74"/>
      <c r="P8568" s="74"/>
      <c r="Q8568" s="78"/>
      <c r="AR8568">
        <f t="shared" si="539"/>
        <v>0</v>
      </c>
      <c r="AS8568">
        <f t="shared" si="540"/>
        <v>0</v>
      </c>
      <c r="AT8568">
        <f t="shared" si="538"/>
        <v>0</v>
      </c>
    </row>
    <row r="8569" spans="2:46" ht="15.75" customHeight="1">
      <c r="B8569" t="str">
        <f t="shared" si="537"/>
        <v/>
      </c>
      <c r="C8569" s="73"/>
      <c r="D8569" s="73"/>
      <c r="E8569" s="77"/>
      <c r="F8569" s="74"/>
      <c r="G8569" s="73"/>
      <c r="H8569" s="74"/>
      <c r="I8569" s="74"/>
      <c r="J8569" s="74"/>
      <c r="K8569" s="74"/>
      <c r="L8569" s="74"/>
      <c r="M8569" s="74"/>
      <c r="N8569" s="74"/>
      <c r="O8569" s="74"/>
      <c r="P8569" s="74"/>
      <c r="Q8569" s="78"/>
      <c r="AR8569">
        <f t="shared" si="539"/>
        <v>0</v>
      </c>
      <c r="AS8569">
        <f t="shared" si="540"/>
        <v>0</v>
      </c>
      <c r="AT8569">
        <f t="shared" si="538"/>
        <v>0</v>
      </c>
    </row>
    <row r="8570" spans="2:46" ht="15.75" customHeight="1">
      <c r="B8570" t="str">
        <f t="shared" si="537"/>
        <v/>
      </c>
      <c r="C8570" s="73"/>
      <c r="D8570" s="73"/>
      <c r="E8570" s="77"/>
      <c r="F8570" s="74"/>
      <c r="G8570" s="73"/>
      <c r="H8570" s="74"/>
      <c r="I8570" s="74"/>
      <c r="J8570" s="74"/>
      <c r="K8570" s="74"/>
      <c r="L8570" s="74"/>
      <c r="M8570" s="74"/>
      <c r="N8570" s="74"/>
      <c r="O8570" s="74"/>
      <c r="P8570" s="74"/>
      <c r="Q8570" s="78"/>
      <c r="AR8570">
        <f t="shared" si="539"/>
        <v>0</v>
      </c>
      <c r="AS8570">
        <f t="shared" si="540"/>
        <v>0</v>
      </c>
      <c r="AT8570">
        <f t="shared" si="538"/>
        <v>0</v>
      </c>
    </row>
    <row r="8571" spans="2:46" ht="15.75" customHeight="1">
      <c r="B8571" t="str">
        <f t="shared" si="537"/>
        <v/>
      </c>
      <c r="C8571" s="73"/>
      <c r="D8571" s="73"/>
      <c r="E8571" s="77"/>
      <c r="F8571" s="74"/>
      <c r="G8571" s="73"/>
      <c r="H8571" s="74"/>
      <c r="I8571" s="74"/>
      <c r="J8571" s="74"/>
      <c r="K8571" s="74"/>
      <c r="L8571" s="74"/>
      <c r="M8571" s="74"/>
      <c r="N8571" s="74"/>
      <c r="O8571" s="74"/>
      <c r="P8571" s="74"/>
      <c r="Q8571" s="78"/>
      <c r="AR8571">
        <f t="shared" si="539"/>
        <v>0</v>
      </c>
      <c r="AS8571">
        <f t="shared" si="540"/>
        <v>0</v>
      </c>
      <c r="AT8571">
        <f t="shared" si="538"/>
        <v>0</v>
      </c>
    </row>
    <row r="8572" spans="2:46" ht="15.75" customHeight="1">
      <c r="B8572" t="str">
        <f t="shared" si="537"/>
        <v/>
      </c>
      <c r="C8572" s="73"/>
      <c r="D8572" s="73"/>
      <c r="E8572" s="77"/>
      <c r="F8572" s="74"/>
      <c r="G8572" s="73"/>
      <c r="H8572" s="74"/>
      <c r="I8572" s="74"/>
      <c r="J8572" s="74"/>
      <c r="K8572" s="74"/>
      <c r="L8572" s="74"/>
      <c r="M8572" s="74"/>
      <c r="N8572" s="74"/>
      <c r="O8572" s="74"/>
      <c r="P8572" s="74"/>
      <c r="Q8572" s="78"/>
      <c r="AR8572">
        <f t="shared" si="539"/>
        <v>0</v>
      </c>
      <c r="AS8572">
        <f t="shared" si="540"/>
        <v>0</v>
      </c>
      <c r="AT8572">
        <f t="shared" si="538"/>
        <v>0</v>
      </c>
    </row>
    <row r="8573" spans="2:46" ht="15.75" customHeight="1">
      <c r="B8573" t="str">
        <f t="shared" si="537"/>
        <v/>
      </c>
      <c r="C8573" s="73"/>
      <c r="D8573" s="73"/>
      <c r="E8573" s="77"/>
      <c r="F8573" s="74"/>
      <c r="G8573" s="73"/>
      <c r="H8573" s="74"/>
      <c r="I8573" s="74"/>
      <c r="J8573" s="74"/>
      <c r="K8573" s="74"/>
      <c r="L8573" s="74"/>
      <c r="M8573" s="74"/>
      <c r="N8573" s="74"/>
      <c r="O8573" s="74"/>
      <c r="P8573" s="74"/>
      <c r="Q8573" s="78"/>
      <c r="AR8573">
        <f t="shared" si="539"/>
        <v>0</v>
      </c>
      <c r="AS8573">
        <f t="shared" si="540"/>
        <v>0</v>
      </c>
      <c r="AT8573">
        <f t="shared" si="538"/>
        <v>0</v>
      </c>
    </row>
    <row r="8574" spans="2:46" ht="15.75" customHeight="1">
      <c r="B8574" t="str">
        <f t="shared" si="537"/>
        <v/>
      </c>
      <c r="C8574" s="73"/>
      <c r="D8574" s="73"/>
      <c r="E8574" s="77"/>
      <c r="F8574" s="74"/>
      <c r="G8574" s="73"/>
      <c r="H8574" s="74"/>
      <c r="I8574" s="74"/>
      <c r="J8574" s="74"/>
      <c r="K8574" s="74"/>
      <c r="L8574" s="74"/>
      <c r="M8574" s="74"/>
      <c r="N8574" s="74"/>
      <c r="O8574" s="74"/>
      <c r="P8574" s="74"/>
      <c r="Q8574" s="78"/>
      <c r="AR8574">
        <f t="shared" si="539"/>
        <v>0</v>
      </c>
      <c r="AS8574">
        <f t="shared" si="540"/>
        <v>0</v>
      </c>
      <c r="AT8574">
        <f t="shared" si="538"/>
        <v>0</v>
      </c>
    </row>
    <row r="8575" spans="2:46" ht="15.75" customHeight="1">
      <c r="B8575" t="str">
        <f t="shared" si="537"/>
        <v/>
      </c>
      <c r="C8575" s="73"/>
      <c r="D8575" s="73"/>
      <c r="E8575" s="77"/>
      <c r="F8575" s="74"/>
      <c r="G8575" s="73"/>
      <c r="H8575" s="74"/>
      <c r="I8575" s="74"/>
      <c r="J8575" s="74"/>
      <c r="K8575" s="74"/>
      <c r="L8575" s="74"/>
      <c r="M8575" s="74"/>
      <c r="N8575" s="74"/>
      <c r="O8575" s="74"/>
      <c r="P8575" s="74"/>
      <c r="Q8575" s="78"/>
      <c r="AR8575">
        <f t="shared" si="539"/>
        <v>0</v>
      </c>
      <c r="AS8575">
        <f t="shared" si="540"/>
        <v>0</v>
      </c>
      <c r="AT8575">
        <f t="shared" si="538"/>
        <v>0</v>
      </c>
    </row>
    <row r="8576" spans="2:46" ht="15.75" customHeight="1">
      <c r="B8576" t="str">
        <f t="shared" si="537"/>
        <v/>
      </c>
      <c r="C8576" s="73"/>
      <c r="D8576" s="73"/>
      <c r="E8576" s="77"/>
      <c r="F8576" s="74"/>
      <c r="G8576" s="73"/>
      <c r="H8576" s="74"/>
      <c r="I8576" s="74"/>
      <c r="J8576" s="74"/>
      <c r="K8576" s="74"/>
      <c r="L8576" s="74"/>
      <c r="M8576" s="74"/>
      <c r="N8576" s="74"/>
      <c r="O8576" s="74"/>
      <c r="P8576" s="74"/>
      <c r="Q8576" s="78"/>
      <c r="AR8576">
        <f t="shared" si="539"/>
        <v>0</v>
      </c>
      <c r="AS8576">
        <f t="shared" si="540"/>
        <v>0</v>
      </c>
      <c r="AT8576">
        <f t="shared" si="538"/>
        <v>0</v>
      </c>
    </row>
    <row r="8577" spans="2:46" ht="15.75" customHeight="1">
      <c r="B8577" t="str">
        <f t="shared" si="537"/>
        <v/>
      </c>
      <c r="C8577" s="73"/>
      <c r="D8577" s="73"/>
      <c r="E8577" s="77"/>
      <c r="F8577" s="74"/>
      <c r="G8577" s="73"/>
      <c r="H8577" s="74"/>
      <c r="I8577" s="74"/>
      <c r="J8577" s="74"/>
      <c r="K8577" s="74"/>
      <c r="L8577" s="74"/>
      <c r="M8577" s="74"/>
      <c r="N8577" s="74"/>
      <c r="O8577" s="74"/>
      <c r="P8577" s="74"/>
      <c r="Q8577" s="78"/>
      <c r="AR8577">
        <f t="shared" si="539"/>
        <v>0</v>
      </c>
      <c r="AS8577">
        <f t="shared" si="540"/>
        <v>0</v>
      </c>
      <c r="AT8577">
        <f t="shared" si="538"/>
        <v>0</v>
      </c>
    </row>
    <row r="8578" spans="2:46" ht="15.75" customHeight="1">
      <c r="B8578" t="str">
        <f t="shared" ref="B8578:B8641" si="541">D8578&amp;Q8578&amp;E8578</f>
        <v/>
      </c>
      <c r="C8578" s="73"/>
      <c r="D8578" s="73"/>
      <c r="E8578" s="77"/>
      <c r="F8578" s="74"/>
      <c r="G8578" s="73"/>
      <c r="H8578" s="74"/>
      <c r="I8578" s="74"/>
      <c r="J8578" s="74"/>
      <c r="K8578" s="74"/>
      <c r="L8578" s="74"/>
      <c r="M8578" s="74"/>
      <c r="N8578" s="74"/>
      <c r="O8578" s="74"/>
      <c r="P8578" s="74"/>
      <c r="Q8578" s="78"/>
      <c r="AR8578">
        <f t="shared" si="539"/>
        <v>0</v>
      </c>
      <c r="AS8578">
        <f t="shared" si="540"/>
        <v>0</v>
      </c>
      <c r="AT8578">
        <f t="shared" ref="AT8578:AT8641" si="542">AR8578-AS8578</f>
        <v>0</v>
      </c>
    </row>
    <row r="8579" spans="2:46" ht="15.75" customHeight="1">
      <c r="B8579" t="str">
        <f t="shared" si="541"/>
        <v/>
      </c>
      <c r="C8579" s="73"/>
      <c r="D8579" s="73"/>
      <c r="E8579" s="77"/>
      <c r="F8579" s="74"/>
      <c r="G8579" s="73"/>
      <c r="H8579" s="74"/>
      <c r="I8579" s="74"/>
      <c r="J8579" s="74"/>
      <c r="K8579" s="74"/>
      <c r="L8579" s="74"/>
      <c r="M8579" s="74"/>
      <c r="N8579" s="74"/>
      <c r="O8579" s="74"/>
      <c r="P8579" s="74"/>
      <c r="Q8579" s="78"/>
      <c r="AR8579">
        <f t="shared" si="539"/>
        <v>0</v>
      </c>
      <c r="AS8579">
        <f t="shared" si="540"/>
        <v>0</v>
      </c>
      <c r="AT8579">
        <f t="shared" si="542"/>
        <v>0</v>
      </c>
    </row>
    <row r="8580" spans="2:46" ht="15.75" customHeight="1">
      <c r="B8580" t="str">
        <f t="shared" si="541"/>
        <v/>
      </c>
      <c r="C8580" s="73"/>
      <c r="D8580" s="73"/>
      <c r="E8580" s="77"/>
      <c r="F8580" s="74"/>
      <c r="G8580" s="73"/>
      <c r="H8580" s="74"/>
      <c r="I8580" s="74"/>
      <c r="J8580" s="74"/>
      <c r="K8580" s="74"/>
      <c r="L8580" s="74"/>
      <c r="M8580" s="74"/>
      <c r="N8580" s="74"/>
      <c r="O8580" s="74"/>
      <c r="P8580" s="74"/>
      <c r="Q8580" s="78"/>
      <c r="AR8580">
        <f t="shared" si="539"/>
        <v>0</v>
      </c>
      <c r="AS8580">
        <f t="shared" si="540"/>
        <v>0</v>
      </c>
      <c r="AT8580">
        <f t="shared" si="542"/>
        <v>0</v>
      </c>
    </row>
    <row r="8581" spans="2:46" ht="15.75" customHeight="1">
      <c r="B8581" t="str">
        <f t="shared" si="541"/>
        <v/>
      </c>
      <c r="C8581" s="73"/>
      <c r="D8581" s="73"/>
      <c r="E8581" s="77"/>
      <c r="F8581" s="74"/>
      <c r="G8581" s="73"/>
      <c r="H8581" s="74"/>
      <c r="I8581" s="74"/>
      <c r="J8581" s="74"/>
      <c r="K8581" s="74"/>
      <c r="L8581" s="74"/>
      <c r="M8581" s="74"/>
      <c r="N8581" s="74"/>
      <c r="O8581" s="74"/>
      <c r="P8581" s="74"/>
      <c r="Q8581" s="78"/>
      <c r="AR8581">
        <f t="shared" si="539"/>
        <v>0</v>
      </c>
      <c r="AS8581">
        <f t="shared" si="540"/>
        <v>0</v>
      </c>
      <c r="AT8581">
        <f t="shared" si="542"/>
        <v>0</v>
      </c>
    </row>
    <row r="8582" spans="2:46" ht="15.75" customHeight="1">
      <c r="B8582" t="str">
        <f t="shared" si="541"/>
        <v/>
      </c>
      <c r="C8582" s="73"/>
      <c r="D8582" s="73"/>
      <c r="E8582" s="77"/>
      <c r="F8582" s="74"/>
      <c r="G8582" s="73"/>
      <c r="H8582" s="74"/>
      <c r="I8582" s="74"/>
      <c r="J8582" s="74"/>
      <c r="K8582" s="74"/>
      <c r="L8582" s="74"/>
      <c r="M8582" s="74"/>
      <c r="N8582" s="74"/>
      <c r="O8582" s="75"/>
      <c r="P8582" s="74"/>
      <c r="Q8582" s="78"/>
      <c r="AR8582">
        <f t="shared" si="539"/>
        <v>0</v>
      </c>
      <c r="AS8582">
        <f t="shared" si="540"/>
        <v>0</v>
      </c>
      <c r="AT8582">
        <f t="shared" si="542"/>
        <v>0</v>
      </c>
    </row>
    <row r="8583" spans="2:46" ht="15.75" customHeight="1">
      <c r="B8583" t="str">
        <f t="shared" si="541"/>
        <v/>
      </c>
      <c r="C8583" s="73"/>
      <c r="D8583" s="73"/>
      <c r="E8583" s="77"/>
      <c r="F8583" s="74"/>
      <c r="G8583" s="73"/>
      <c r="H8583" s="74"/>
      <c r="I8583" s="74"/>
      <c r="J8583" s="74"/>
      <c r="K8583" s="74"/>
      <c r="L8583" s="74"/>
      <c r="M8583" s="74"/>
      <c r="N8583" s="74"/>
      <c r="O8583" s="74"/>
      <c r="P8583" s="74"/>
      <c r="Q8583" s="78"/>
      <c r="AR8583">
        <f t="shared" si="539"/>
        <v>0</v>
      </c>
      <c r="AS8583">
        <f t="shared" si="540"/>
        <v>0</v>
      </c>
      <c r="AT8583">
        <f t="shared" si="542"/>
        <v>0</v>
      </c>
    </row>
    <row r="8584" spans="2:46" ht="15.75" customHeight="1">
      <c r="B8584" t="str">
        <f t="shared" si="541"/>
        <v/>
      </c>
      <c r="C8584" s="73"/>
      <c r="D8584" s="73"/>
      <c r="E8584" s="77"/>
      <c r="F8584" s="74"/>
      <c r="G8584" s="73"/>
      <c r="H8584" s="74"/>
      <c r="I8584" s="74"/>
      <c r="J8584" s="74"/>
      <c r="K8584" s="74"/>
      <c r="L8584" s="74"/>
      <c r="M8584" s="74"/>
      <c r="N8584" s="74"/>
      <c r="O8584" s="74"/>
      <c r="P8584" s="74"/>
      <c r="Q8584" s="78"/>
      <c r="AR8584">
        <f t="shared" ref="AR8584:AR8647" si="543">IF($AU$2&lt;&gt;5,NA(),IF(D8584=D8583,0,IF(AND(D18085=D8584,D8585=D8584),O8584+O8585+O18085,IF(D8585=D8584,O8585+O8584,O8584))))</f>
        <v>0</v>
      </c>
      <c r="AS8584">
        <f t="shared" ref="AS8584:AS8647" si="544">IF($AU$2&lt;&gt;5,NA(),IF(D8584=D8583,0,IF(AND(D18085=D8584,D8585=D8584),P8584+P8585+P18085,IF(D8585=D8584,P8585+P8584,P8584))))</f>
        <v>0</v>
      </c>
      <c r="AT8584">
        <f t="shared" si="542"/>
        <v>0</v>
      </c>
    </row>
    <row r="8585" spans="2:46" ht="15.75" customHeight="1">
      <c r="B8585" t="str">
        <f t="shared" si="541"/>
        <v/>
      </c>
      <c r="C8585" s="73"/>
      <c r="D8585" s="73"/>
      <c r="E8585" s="77"/>
      <c r="F8585" s="74"/>
      <c r="G8585" s="73"/>
      <c r="H8585" s="74"/>
      <c r="I8585" s="74"/>
      <c r="J8585" s="74"/>
      <c r="K8585" s="74"/>
      <c r="L8585" s="74"/>
      <c r="M8585" s="74"/>
      <c r="N8585" s="74"/>
      <c r="O8585" s="74"/>
      <c r="P8585" s="74"/>
      <c r="Q8585" s="78"/>
      <c r="AR8585">
        <f t="shared" si="543"/>
        <v>0</v>
      </c>
      <c r="AS8585">
        <f t="shared" si="544"/>
        <v>0</v>
      </c>
      <c r="AT8585">
        <f t="shared" si="542"/>
        <v>0</v>
      </c>
    </row>
    <row r="8586" spans="2:46" ht="15.75" customHeight="1">
      <c r="B8586" t="str">
        <f t="shared" si="541"/>
        <v/>
      </c>
      <c r="C8586" s="73"/>
      <c r="D8586" s="73"/>
      <c r="E8586" s="77"/>
      <c r="F8586" s="74"/>
      <c r="G8586" s="73"/>
      <c r="H8586" s="74"/>
      <c r="I8586" s="74"/>
      <c r="J8586" s="74"/>
      <c r="K8586" s="74"/>
      <c r="L8586" s="74"/>
      <c r="M8586" s="74"/>
      <c r="N8586" s="74"/>
      <c r="O8586" s="74"/>
      <c r="P8586" s="74"/>
      <c r="Q8586" s="78"/>
      <c r="AR8586">
        <f t="shared" si="543"/>
        <v>0</v>
      </c>
      <c r="AS8586">
        <f t="shared" si="544"/>
        <v>0</v>
      </c>
      <c r="AT8586">
        <f t="shared" si="542"/>
        <v>0</v>
      </c>
    </row>
    <row r="8587" spans="2:46" ht="15.75" customHeight="1">
      <c r="B8587" t="str">
        <f t="shared" si="541"/>
        <v/>
      </c>
      <c r="C8587" s="73"/>
      <c r="D8587" s="73"/>
      <c r="E8587" s="77"/>
      <c r="F8587" s="74"/>
      <c r="G8587" s="73"/>
      <c r="H8587" s="74"/>
      <c r="I8587" s="74"/>
      <c r="J8587" s="74"/>
      <c r="K8587" s="74"/>
      <c r="L8587" s="74"/>
      <c r="M8587" s="74"/>
      <c r="N8587" s="74"/>
      <c r="O8587" s="74"/>
      <c r="P8587" s="74"/>
      <c r="Q8587" s="78"/>
      <c r="AR8587">
        <f t="shared" si="543"/>
        <v>0</v>
      </c>
      <c r="AS8587">
        <f t="shared" si="544"/>
        <v>0</v>
      </c>
      <c r="AT8587">
        <f t="shared" si="542"/>
        <v>0</v>
      </c>
    </row>
    <row r="8588" spans="2:46" ht="15.75" customHeight="1">
      <c r="B8588" t="str">
        <f t="shared" si="541"/>
        <v/>
      </c>
      <c r="C8588" s="73"/>
      <c r="D8588" s="73"/>
      <c r="E8588" s="77"/>
      <c r="F8588" s="74"/>
      <c r="G8588" s="73"/>
      <c r="H8588" s="74"/>
      <c r="I8588" s="74"/>
      <c r="J8588" s="74"/>
      <c r="K8588" s="74"/>
      <c r="L8588" s="74"/>
      <c r="M8588" s="74"/>
      <c r="N8588" s="74"/>
      <c r="O8588" s="74"/>
      <c r="P8588" s="74"/>
      <c r="Q8588" s="78"/>
      <c r="AR8588">
        <f t="shared" si="543"/>
        <v>0</v>
      </c>
      <c r="AS8588">
        <f t="shared" si="544"/>
        <v>0</v>
      </c>
      <c r="AT8588">
        <f t="shared" si="542"/>
        <v>0</v>
      </c>
    </row>
    <row r="8589" spans="2:46" ht="15.75" customHeight="1">
      <c r="B8589" t="str">
        <f t="shared" si="541"/>
        <v/>
      </c>
      <c r="C8589" s="73"/>
      <c r="D8589" s="73"/>
      <c r="E8589" s="77"/>
      <c r="F8589" s="74"/>
      <c r="G8589" s="73"/>
      <c r="H8589" s="74"/>
      <c r="I8589" s="74"/>
      <c r="J8589" s="74"/>
      <c r="K8589" s="74"/>
      <c r="L8589" s="74"/>
      <c r="M8589" s="74"/>
      <c r="N8589" s="74"/>
      <c r="O8589" s="74"/>
      <c r="P8589" s="74"/>
      <c r="Q8589" s="78"/>
      <c r="AR8589">
        <f t="shared" si="543"/>
        <v>0</v>
      </c>
      <c r="AS8589">
        <f t="shared" si="544"/>
        <v>0</v>
      </c>
      <c r="AT8589">
        <f t="shared" si="542"/>
        <v>0</v>
      </c>
    </row>
    <row r="8590" spans="2:46" ht="15.75" customHeight="1">
      <c r="B8590" t="str">
        <f t="shared" si="541"/>
        <v/>
      </c>
      <c r="C8590" s="73"/>
      <c r="D8590" s="73"/>
      <c r="E8590" s="77"/>
      <c r="F8590" s="74"/>
      <c r="G8590" s="73"/>
      <c r="H8590" s="74"/>
      <c r="I8590" s="74"/>
      <c r="J8590" s="74"/>
      <c r="K8590" s="74"/>
      <c r="L8590" s="74"/>
      <c r="M8590" s="74"/>
      <c r="N8590" s="74"/>
      <c r="O8590" s="74"/>
      <c r="P8590" s="74"/>
      <c r="Q8590" s="78"/>
      <c r="AR8590">
        <f t="shared" si="543"/>
        <v>0</v>
      </c>
      <c r="AS8590">
        <f t="shared" si="544"/>
        <v>0</v>
      </c>
      <c r="AT8590">
        <f t="shared" si="542"/>
        <v>0</v>
      </c>
    </row>
    <row r="8591" spans="2:46" ht="15.75" customHeight="1">
      <c r="B8591" t="str">
        <f t="shared" si="541"/>
        <v/>
      </c>
      <c r="C8591" s="73"/>
      <c r="D8591" s="73"/>
      <c r="E8591" s="77"/>
      <c r="F8591" s="74"/>
      <c r="G8591" s="73"/>
      <c r="H8591" s="74"/>
      <c r="I8591" s="74"/>
      <c r="J8591" s="74"/>
      <c r="K8591" s="74"/>
      <c r="L8591" s="74"/>
      <c r="M8591" s="74"/>
      <c r="N8591" s="74"/>
      <c r="O8591" s="74"/>
      <c r="P8591" s="74"/>
      <c r="Q8591" s="78"/>
      <c r="AR8591">
        <f t="shared" si="543"/>
        <v>0</v>
      </c>
      <c r="AS8591">
        <f t="shared" si="544"/>
        <v>0</v>
      </c>
      <c r="AT8591">
        <f t="shared" si="542"/>
        <v>0</v>
      </c>
    </row>
    <row r="8592" spans="2:46" ht="15.75" customHeight="1">
      <c r="B8592" t="str">
        <f t="shared" si="541"/>
        <v/>
      </c>
      <c r="C8592" s="73"/>
      <c r="D8592" s="73"/>
      <c r="E8592" s="77"/>
      <c r="F8592" s="74"/>
      <c r="G8592" s="73"/>
      <c r="H8592" s="74"/>
      <c r="I8592" s="74"/>
      <c r="J8592" s="74"/>
      <c r="K8592" s="74"/>
      <c r="L8592" s="74"/>
      <c r="M8592" s="74"/>
      <c r="N8592" s="74"/>
      <c r="O8592" s="74"/>
      <c r="P8592" s="74"/>
      <c r="Q8592" s="78"/>
      <c r="AR8592">
        <f t="shared" si="543"/>
        <v>0</v>
      </c>
      <c r="AS8592">
        <f t="shared" si="544"/>
        <v>0</v>
      </c>
      <c r="AT8592">
        <f t="shared" si="542"/>
        <v>0</v>
      </c>
    </row>
    <row r="8593" spans="2:46" ht="15.75" customHeight="1">
      <c r="B8593" t="str">
        <f t="shared" si="541"/>
        <v/>
      </c>
      <c r="C8593" s="73"/>
      <c r="D8593" s="73"/>
      <c r="E8593" s="77"/>
      <c r="F8593" s="74"/>
      <c r="G8593" s="73"/>
      <c r="H8593" s="74"/>
      <c r="I8593" s="74"/>
      <c r="J8593" s="74"/>
      <c r="K8593" s="74"/>
      <c r="L8593" s="74"/>
      <c r="M8593" s="74"/>
      <c r="N8593" s="74"/>
      <c r="O8593" s="74"/>
      <c r="P8593" s="74"/>
      <c r="Q8593" s="78"/>
      <c r="AR8593">
        <f t="shared" si="543"/>
        <v>0</v>
      </c>
      <c r="AS8593">
        <f t="shared" si="544"/>
        <v>0</v>
      </c>
      <c r="AT8593">
        <f t="shared" si="542"/>
        <v>0</v>
      </c>
    </row>
    <row r="8594" spans="2:46" ht="15.75" customHeight="1">
      <c r="B8594" t="str">
        <f t="shared" si="541"/>
        <v/>
      </c>
      <c r="C8594" s="73"/>
      <c r="D8594" s="73"/>
      <c r="E8594" s="77"/>
      <c r="F8594" s="74"/>
      <c r="G8594" s="73"/>
      <c r="H8594" s="74"/>
      <c r="I8594" s="74"/>
      <c r="J8594" s="74"/>
      <c r="K8594" s="74"/>
      <c r="L8594" s="74"/>
      <c r="M8594" s="74"/>
      <c r="N8594" s="74"/>
      <c r="O8594" s="74"/>
      <c r="P8594" s="74"/>
      <c r="Q8594" s="78"/>
      <c r="AR8594">
        <f t="shared" si="543"/>
        <v>0</v>
      </c>
      <c r="AS8594">
        <f t="shared" si="544"/>
        <v>0</v>
      </c>
      <c r="AT8594">
        <f t="shared" si="542"/>
        <v>0</v>
      </c>
    </row>
    <row r="8595" spans="2:46" ht="15.75" customHeight="1">
      <c r="B8595" t="str">
        <f t="shared" si="541"/>
        <v/>
      </c>
      <c r="C8595" s="73"/>
      <c r="D8595" s="73"/>
      <c r="E8595" s="77"/>
      <c r="F8595" s="74"/>
      <c r="G8595" s="73"/>
      <c r="H8595" s="74"/>
      <c r="I8595" s="74"/>
      <c r="J8595" s="74"/>
      <c r="K8595" s="74"/>
      <c r="L8595" s="74"/>
      <c r="M8595" s="74"/>
      <c r="N8595" s="74"/>
      <c r="O8595" s="74"/>
      <c r="P8595" s="74"/>
      <c r="Q8595" s="78"/>
      <c r="AR8595">
        <f t="shared" si="543"/>
        <v>0</v>
      </c>
      <c r="AS8595">
        <f t="shared" si="544"/>
        <v>0</v>
      </c>
      <c r="AT8595">
        <f t="shared" si="542"/>
        <v>0</v>
      </c>
    </row>
    <row r="8596" spans="2:46" ht="15.75" customHeight="1">
      <c r="B8596" t="str">
        <f t="shared" si="541"/>
        <v/>
      </c>
      <c r="C8596" s="73"/>
      <c r="D8596" s="73"/>
      <c r="E8596" s="77"/>
      <c r="F8596" s="74"/>
      <c r="G8596" s="73"/>
      <c r="H8596" s="74"/>
      <c r="I8596" s="74"/>
      <c r="J8596" s="74"/>
      <c r="K8596" s="74"/>
      <c r="L8596" s="74"/>
      <c r="M8596" s="74"/>
      <c r="N8596" s="74"/>
      <c r="O8596" s="74"/>
      <c r="P8596" s="74"/>
      <c r="Q8596" s="78"/>
      <c r="AR8596">
        <f t="shared" si="543"/>
        <v>0</v>
      </c>
      <c r="AS8596">
        <f t="shared" si="544"/>
        <v>0</v>
      </c>
      <c r="AT8596">
        <f t="shared" si="542"/>
        <v>0</v>
      </c>
    </row>
    <row r="8597" spans="2:46" ht="15.75" customHeight="1">
      <c r="B8597" t="str">
        <f t="shared" si="541"/>
        <v/>
      </c>
      <c r="C8597" s="73"/>
      <c r="D8597" s="73"/>
      <c r="E8597" s="77"/>
      <c r="F8597" s="74"/>
      <c r="G8597" s="73"/>
      <c r="H8597" s="74"/>
      <c r="I8597" s="74"/>
      <c r="J8597" s="74"/>
      <c r="K8597" s="74"/>
      <c r="L8597" s="74"/>
      <c r="M8597" s="74"/>
      <c r="N8597" s="74"/>
      <c r="O8597" s="74"/>
      <c r="P8597" s="74"/>
      <c r="Q8597" s="78"/>
      <c r="AR8597">
        <f t="shared" si="543"/>
        <v>0</v>
      </c>
      <c r="AS8597">
        <f t="shared" si="544"/>
        <v>0</v>
      </c>
      <c r="AT8597">
        <f t="shared" si="542"/>
        <v>0</v>
      </c>
    </row>
    <row r="8598" spans="2:46" ht="15.75" customHeight="1">
      <c r="B8598" t="str">
        <f t="shared" si="541"/>
        <v/>
      </c>
      <c r="C8598" s="73"/>
      <c r="D8598" s="73"/>
      <c r="E8598" s="77"/>
      <c r="F8598" s="74"/>
      <c r="G8598" s="73"/>
      <c r="H8598" s="74"/>
      <c r="I8598" s="74"/>
      <c r="J8598" s="74"/>
      <c r="K8598" s="74"/>
      <c r="L8598" s="74"/>
      <c r="M8598" s="74"/>
      <c r="N8598" s="74"/>
      <c r="O8598" s="74"/>
      <c r="P8598" s="74"/>
      <c r="Q8598" s="78"/>
      <c r="AR8598">
        <f t="shared" si="543"/>
        <v>0</v>
      </c>
      <c r="AS8598">
        <f t="shared" si="544"/>
        <v>0</v>
      </c>
      <c r="AT8598">
        <f t="shared" si="542"/>
        <v>0</v>
      </c>
    </row>
    <row r="8599" spans="2:46" ht="15.75" customHeight="1">
      <c r="B8599" t="str">
        <f t="shared" si="541"/>
        <v/>
      </c>
      <c r="C8599" s="73"/>
      <c r="D8599" s="73"/>
      <c r="E8599" s="77"/>
      <c r="F8599" s="74"/>
      <c r="G8599" s="73"/>
      <c r="H8599" s="74"/>
      <c r="I8599" s="74"/>
      <c r="J8599" s="74"/>
      <c r="K8599" s="74"/>
      <c r="L8599" s="74"/>
      <c r="M8599" s="74"/>
      <c r="N8599" s="74"/>
      <c r="O8599" s="74"/>
      <c r="P8599" s="74"/>
      <c r="Q8599" s="78"/>
      <c r="AR8599">
        <f t="shared" si="543"/>
        <v>0</v>
      </c>
      <c r="AS8599">
        <f t="shared" si="544"/>
        <v>0</v>
      </c>
      <c r="AT8599">
        <f t="shared" si="542"/>
        <v>0</v>
      </c>
    </row>
    <row r="8600" spans="2:46" ht="15.75" customHeight="1">
      <c r="B8600" t="str">
        <f t="shared" si="541"/>
        <v/>
      </c>
      <c r="C8600" s="73"/>
      <c r="D8600" s="73"/>
      <c r="E8600" s="77"/>
      <c r="F8600" s="74"/>
      <c r="G8600" s="73"/>
      <c r="H8600" s="74"/>
      <c r="I8600" s="74"/>
      <c r="J8600" s="74"/>
      <c r="K8600" s="74"/>
      <c r="L8600" s="74"/>
      <c r="M8600" s="74"/>
      <c r="N8600" s="74"/>
      <c r="O8600" s="74"/>
      <c r="P8600" s="74"/>
      <c r="Q8600" s="78"/>
      <c r="AR8600">
        <f t="shared" si="543"/>
        <v>0</v>
      </c>
      <c r="AS8600">
        <f t="shared" si="544"/>
        <v>0</v>
      </c>
      <c r="AT8600">
        <f t="shared" si="542"/>
        <v>0</v>
      </c>
    </row>
    <row r="8601" spans="2:46" ht="15.75" customHeight="1">
      <c r="B8601" t="str">
        <f t="shared" si="541"/>
        <v/>
      </c>
      <c r="C8601" s="73"/>
      <c r="D8601" s="73"/>
      <c r="E8601" s="77"/>
      <c r="F8601" s="74"/>
      <c r="G8601" s="73"/>
      <c r="H8601" s="74"/>
      <c r="I8601" s="74"/>
      <c r="J8601" s="74"/>
      <c r="K8601" s="74"/>
      <c r="L8601" s="74"/>
      <c r="M8601" s="74"/>
      <c r="N8601" s="74"/>
      <c r="O8601" s="74"/>
      <c r="P8601" s="74"/>
      <c r="Q8601" s="78"/>
      <c r="AR8601">
        <f t="shared" si="543"/>
        <v>0</v>
      </c>
      <c r="AS8601">
        <f t="shared" si="544"/>
        <v>0</v>
      </c>
      <c r="AT8601">
        <f t="shared" si="542"/>
        <v>0</v>
      </c>
    </row>
    <row r="8602" spans="2:46" ht="15.75" customHeight="1">
      <c r="B8602" t="str">
        <f t="shared" si="541"/>
        <v/>
      </c>
      <c r="C8602" s="73"/>
      <c r="D8602" s="73"/>
      <c r="E8602" s="77"/>
      <c r="F8602" s="74"/>
      <c r="G8602" s="73"/>
      <c r="H8602" s="74"/>
      <c r="I8602" s="74"/>
      <c r="J8602" s="74"/>
      <c r="K8602" s="74"/>
      <c r="L8602" s="74"/>
      <c r="M8602" s="74"/>
      <c r="N8602" s="74"/>
      <c r="O8602" s="74"/>
      <c r="P8602" s="74"/>
      <c r="Q8602" s="78"/>
      <c r="AR8602">
        <f t="shared" si="543"/>
        <v>0</v>
      </c>
      <c r="AS8602">
        <f t="shared" si="544"/>
        <v>0</v>
      </c>
      <c r="AT8602">
        <f t="shared" si="542"/>
        <v>0</v>
      </c>
    </row>
    <row r="8603" spans="2:46" ht="15.75" customHeight="1">
      <c r="B8603" t="str">
        <f t="shared" si="541"/>
        <v/>
      </c>
      <c r="C8603" s="73"/>
      <c r="D8603" s="73"/>
      <c r="E8603" s="77"/>
      <c r="F8603" s="74"/>
      <c r="G8603" s="73"/>
      <c r="H8603" s="74"/>
      <c r="I8603" s="74"/>
      <c r="J8603" s="74"/>
      <c r="K8603" s="74"/>
      <c r="L8603" s="74"/>
      <c r="M8603" s="74"/>
      <c r="N8603" s="74"/>
      <c r="O8603" s="74"/>
      <c r="P8603" s="74"/>
      <c r="Q8603" s="78"/>
      <c r="AR8603">
        <f t="shared" si="543"/>
        <v>0</v>
      </c>
      <c r="AS8603">
        <f t="shared" si="544"/>
        <v>0</v>
      </c>
      <c r="AT8603">
        <f t="shared" si="542"/>
        <v>0</v>
      </c>
    </row>
    <row r="8604" spans="2:46" ht="15.75" customHeight="1">
      <c r="B8604" t="str">
        <f t="shared" si="541"/>
        <v/>
      </c>
      <c r="C8604" s="73"/>
      <c r="D8604" s="73"/>
      <c r="E8604" s="77"/>
      <c r="F8604" s="74"/>
      <c r="G8604" s="73"/>
      <c r="H8604" s="74"/>
      <c r="I8604" s="74"/>
      <c r="J8604" s="74"/>
      <c r="K8604" s="74"/>
      <c r="L8604" s="74"/>
      <c r="M8604" s="74"/>
      <c r="N8604" s="74"/>
      <c r="O8604" s="74"/>
      <c r="P8604" s="74"/>
      <c r="Q8604" s="78"/>
      <c r="AR8604">
        <f t="shared" si="543"/>
        <v>0</v>
      </c>
      <c r="AS8604">
        <f t="shared" si="544"/>
        <v>0</v>
      </c>
      <c r="AT8604">
        <f t="shared" si="542"/>
        <v>0</v>
      </c>
    </row>
    <row r="8605" spans="2:46" ht="15.75" customHeight="1">
      <c r="B8605" t="str">
        <f t="shared" si="541"/>
        <v/>
      </c>
      <c r="C8605" s="73"/>
      <c r="D8605" s="73"/>
      <c r="E8605" s="77"/>
      <c r="F8605" s="74"/>
      <c r="G8605" s="73"/>
      <c r="H8605" s="74"/>
      <c r="I8605" s="74"/>
      <c r="J8605" s="74"/>
      <c r="K8605" s="74"/>
      <c r="L8605" s="74"/>
      <c r="M8605" s="74"/>
      <c r="N8605" s="74"/>
      <c r="O8605" s="74"/>
      <c r="P8605" s="74"/>
      <c r="Q8605" s="78"/>
      <c r="AR8605">
        <f t="shared" si="543"/>
        <v>0</v>
      </c>
      <c r="AS8605">
        <f t="shared" si="544"/>
        <v>0</v>
      </c>
      <c r="AT8605">
        <f t="shared" si="542"/>
        <v>0</v>
      </c>
    </row>
    <row r="8606" spans="2:46" ht="15.75" customHeight="1">
      <c r="B8606" t="str">
        <f t="shared" si="541"/>
        <v/>
      </c>
      <c r="C8606" s="73"/>
      <c r="D8606" s="73"/>
      <c r="E8606" s="77"/>
      <c r="F8606" s="74"/>
      <c r="G8606" s="73"/>
      <c r="H8606" s="74"/>
      <c r="I8606" s="74"/>
      <c r="J8606" s="74"/>
      <c r="K8606" s="74"/>
      <c r="L8606" s="74"/>
      <c r="M8606" s="74"/>
      <c r="N8606" s="74"/>
      <c r="O8606" s="74"/>
      <c r="P8606" s="74"/>
      <c r="Q8606" s="78"/>
      <c r="AR8606">
        <f t="shared" si="543"/>
        <v>0</v>
      </c>
      <c r="AS8606">
        <f t="shared" si="544"/>
        <v>0</v>
      </c>
      <c r="AT8606">
        <f t="shared" si="542"/>
        <v>0</v>
      </c>
    </row>
    <row r="8607" spans="2:46" ht="15.75" customHeight="1">
      <c r="B8607" t="str">
        <f t="shared" si="541"/>
        <v/>
      </c>
      <c r="C8607" s="73"/>
      <c r="D8607" s="73"/>
      <c r="E8607" s="77"/>
      <c r="F8607" s="74"/>
      <c r="G8607" s="73"/>
      <c r="H8607" s="74"/>
      <c r="I8607" s="74"/>
      <c r="J8607" s="74"/>
      <c r="K8607" s="74"/>
      <c r="L8607" s="74"/>
      <c r="M8607" s="74"/>
      <c r="N8607" s="74"/>
      <c r="O8607" s="74"/>
      <c r="P8607" s="74"/>
      <c r="Q8607" s="78"/>
      <c r="AR8607">
        <f t="shared" si="543"/>
        <v>0</v>
      </c>
      <c r="AS8607">
        <f t="shared" si="544"/>
        <v>0</v>
      </c>
      <c r="AT8607">
        <f t="shared" si="542"/>
        <v>0</v>
      </c>
    </row>
    <row r="8608" spans="2:46" ht="15.75" customHeight="1">
      <c r="B8608" t="str">
        <f t="shared" si="541"/>
        <v/>
      </c>
      <c r="C8608" s="73"/>
      <c r="D8608" s="73"/>
      <c r="E8608" s="77"/>
      <c r="F8608" s="74"/>
      <c r="G8608" s="73"/>
      <c r="H8608" s="74"/>
      <c r="I8608" s="74"/>
      <c r="J8608" s="74"/>
      <c r="K8608" s="74"/>
      <c r="L8608" s="74"/>
      <c r="M8608" s="74"/>
      <c r="N8608" s="74"/>
      <c r="O8608" s="74"/>
      <c r="P8608" s="74"/>
      <c r="Q8608" s="78"/>
      <c r="AR8608">
        <f t="shared" si="543"/>
        <v>0</v>
      </c>
      <c r="AS8608">
        <f t="shared" si="544"/>
        <v>0</v>
      </c>
      <c r="AT8608">
        <f t="shared" si="542"/>
        <v>0</v>
      </c>
    </row>
    <row r="8609" spans="2:46" ht="15.75" customHeight="1">
      <c r="B8609" t="str">
        <f t="shared" si="541"/>
        <v/>
      </c>
      <c r="C8609" s="73"/>
      <c r="D8609" s="73"/>
      <c r="E8609" s="77"/>
      <c r="F8609" s="74"/>
      <c r="G8609" s="73"/>
      <c r="H8609" s="74"/>
      <c r="I8609" s="74"/>
      <c r="J8609" s="74"/>
      <c r="K8609" s="74"/>
      <c r="L8609" s="74"/>
      <c r="M8609" s="74"/>
      <c r="N8609" s="74"/>
      <c r="O8609" s="74"/>
      <c r="P8609" s="74"/>
      <c r="Q8609" s="78"/>
      <c r="AR8609">
        <f t="shared" si="543"/>
        <v>0</v>
      </c>
      <c r="AS8609">
        <f t="shared" si="544"/>
        <v>0</v>
      </c>
      <c r="AT8609">
        <f t="shared" si="542"/>
        <v>0</v>
      </c>
    </row>
    <row r="8610" spans="2:46" ht="15.75" customHeight="1">
      <c r="B8610" t="str">
        <f t="shared" si="541"/>
        <v/>
      </c>
      <c r="C8610" s="73"/>
      <c r="D8610" s="73"/>
      <c r="E8610" s="77"/>
      <c r="F8610" s="74"/>
      <c r="G8610" s="73"/>
      <c r="H8610" s="74"/>
      <c r="I8610" s="74"/>
      <c r="J8610" s="74"/>
      <c r="K8610" s="74"/>
      <c r="L8610" s="74"/>
      <c r="M8610" s="74"/>
      <c r="N8610" s="74"/>
      <c r="O8610" s="74"/>
      <c r="P8610" s="74"/>
      <c r="Q8610" s="78"/>
      <c r="AR8610">
        <f t="shared" si="543"/>
        <v>0</v>
      </c>
      <c r="AS8610">
        <f t="shared" si="544"/>
        <v>0</v>
      </c>
      <c r="AT8610">
        <f t="shared" si="542"/>
        <v>0</v>
      </c>
    </row>
    <row r="8611" spans="2:46" ht="15.75" customHeight="1">
      <c r="B8611" t="str">
        <f t="shared" si="541"/>
        <v/>
      </c>
      <c r="C8611" s="73"/>
      <c r="D8611" s="73"/>
      <c r="E8611" s="77"/>
      <c r="F8611" s="74"/>
      <c r="G8611" s="73"/>
      <c r="H8611" s="74"/>
      <c r="I8611" s="74"/>
      <c r="J8611" s="74"/>
      <c r="K8611" s="74"/>
      <c r="L8611" s="74"/>
      <c r="M8611" s="74"/>
      <c r="N8611" s="74"/>
      <c r="O8611" s="74"/>
      <c r="P8611" s="74"/>
      <c r="Q8611" s="78"/>
      <c r="AR8611">
        <f t="shared" si="543"/>
        <v>0</v>
      </c>
      <c r="AS8611">
        <f t="shared" si="544"/>
        <v>0</v>
      </c>
      <c r="AT8611">
        <f t="shared" si="542"/>
        <v>0</v>
      </c>
    </row>
    <row r="8612" spans="2:46" ht="15.75" customHeight="1">
      <c r="B8612" t="str">
        <f t="shared" si="541"/>
        <v/>
      </c>
      <c r="C8612" s="73"/>
      <c r="D8612" s="73"/>
      <c r="E8612" s="77"/>
      <c r="F8612" s="74"/>
      <c r="G8612" s="73"/>
      <c r="H8612" s="74"/>
      <c r="I8612" s="74"/>
      <c r="J8612" s="74"/>
      <c r="K8612" s="74"/>
      <c r="L8612" s="74"/>
      <c r="M8612" s="74"/>
      <c r="N8612" s="74"/>
      <c r="O8612" s="74"/>
      <c r="P8612" s="74"/>
      <c r="Q8612" s="78"/>
      <c r="AR8612">
        <f t="shared" si="543"/>
        <v>0</v>
      </c>
      <c r="AS8612">
        <f t="shared" si="544"/>
        <v>0</v>
      </c>
      <c r="AT8612">
        <f t="shared" si="542"/>
        <v>0</v>
      </c>
    </row>
    <row r="8613" spans="2:46" ht="15.75" customHeight="1">
      <c r="B8613" t="str">
        <f t="shared" si="541"/>
        <v/>
      </c>
      <c r="C8613" s="73"/>
      <c r="D8613" s="73"/>
      <c r="E8613" s="77"/>
      <c r="F8613" s="74"/>
      <c r="G8613" s="73"/>
      <c r="H8613" s="74"/>
      <c r="I8613" s="74"/>
      <c r="J8613" s="74"/>
      <c r="K8613" s="74"/>
      <c r="L8613" s="74"/>
      <c r="M8613" s="74"/>
      <c r="N8613" s="74"/>
      <c r="O8613" s="74"/>
      <c r="P8613" s="74"/>
      <c r="Q8613" s="78"/>
      <c r="AR8613">
        <f t="shared" si="543"/>
        <v>0</v>
      </c>
      <c r="AS8613">
        <f t="shared" si="544"/>
        <v>0</v>
      </c>
      <c r="AT8613">
        <f t="shared" si="542"/>
        <v>0</v>
      </c>
    </row>
    <row r="8614" spans="2:46" ht="15.75" customHeight="1">
      <c r="B8614" t="str">
        <f t="shared" si="541"/>
        <v/>
      </c>
      <c r="C8614" s="73"/>
      <c r="D8614" s="73"/>
      <c r="E8614" s="77"/>
      <c r="F8614" s="74"/>
      <c r="G8614" s="73"/>
      <c r="H8614" s="74"/>
      <c r="I8614" s="74"/>
      <c r="J8614" s="74"/>
      <c r="K8614" s="74"/>
      <c r="L8614" s="74"/>
      <c r="M8614" s="74"/>
      <c r="N8614" s="74"/>
      <c r="O8614" s="74"/>
      <c r="P8614" s="74"/>
      <c r="Q8614" s="78"/>
      <c r="AR8614">
        <f t="shared" si="543"/>
        <v>0</v>
      </c>
      <c r="AS8614">
        <f t="shared" si="544"/>
        <v>0</v>
      </c>
      <c r="AT8614">
        <f t="shared" si="542"/>
        <v>0</v>
      </c>
    </row>
    <row r="8615" spans="2:46" ht="15.75" customHeight="1">
      <c r="B8615" t="str">
        <f t="shared" si="541"/>
        <v/>
      </c>
      <c r="C8615" s="73"/>
      <c r="D8615" s="73"/>
      <c r="E8615" s="77"/>
      <c r="F8615" s="74"/>
      <c r="G8615" s="73"/>
      <c r="H8615" s="74"/>
      <c r="I8615" s="74"/>
      <c r="J8615" s="74"/>
      <c r="K8615" s="74"/>
      <c r="L8615" s="74"/>
      <c r="M8615" s="74"/>
      <c r="N8615" s="74"/>
      <c r="O8615" s="74"/>
      <c r="P8615" s="74"/>
      <c r="Q8615" s="78"/>
      <c r="AR8615">
        <f t="shared" si="543"/>
        <v>0</v>
      </c>
      <c r="AS8615">
        <f t="shared" si="544"/>
        <v>0</v>
      </c>
      <c r="AT8615">
        <f t="shared" si="542"/>
        <v>0</v>
      </c>
    </row>
    <row r="8616" spans="2:46" ht="15.75" customHeight="1">
      <c r="B8616" t="str">
        <f t="shared" si="541"/>
        <v/>
      </c>
      <c r="C8616" s="73"/>
      <c r="D8616" s="73"/>
      <c r="E8616" s="77"/>
      <c r="F8616" s="74"/>
      <c r="G8616" s="73"/>
      <c r="H8616" s="74"/>
      <c r="I8616" s="74"/>
      <c r="J8616" s="74"/>
      <c r="K8616" s="74"/>
      <c r="L8616" s="74"/>
      <c r="M8616" s="74"/>
      <c r="N8616" s="74"/>
      <c r="O8616" s="74"/>
      <c r="P8616" s="74"/>
      <c r="Q8616" s="78"/>
      <c r="AR8616">
        <f t="shared" si="543"/>
        <v>0</v>
      </c>
      <c r="AS8616">
        <f t="shared" si="544"/>
        <v>0</v>
      </c>
      <c r="AT8616">
        <f t="shared" si="542"/>
        <v>0</v>
      </c>
    </row>
    <row r="8617" spans="2:46" ht="15.75" customHeight="1">
      <c r="B8617" t="str">
        <f t="shared" si="541"/>
        <v/>
      </c>
      <c r="C8617" s="73"/>
      <c r="D8617" s="73"/>
      <c r="E8617" s="77"/>
      <c r="F8617" s="74"/>
      <c r="G8617" s="73"/>
      <c r="H8617" s="74"/>
      <c r="I8617" s="74"/>
      <c r="J8617" s="74"/>
      <c r="K8617" s="74"/>
      <c r="L8617" s="74"/>
      <c r="M8617" s="74"/>
      <c r="N8617" s="74"/>
      <c r="O8617" s="74"/>
      <c r="P8617" s="74"/>
      <c r="Q8617" s="78"/>
      <c r="AR8617">
        <f t="shared" si="543"/>
        <v>0</v>
      </c>
      <c r="AS8617">
        <f t="shared" si="544"/>
        <v>0</v>
      </c>
      <c r="AT8617">
        <f t="shared" si="542"/>
        <v>0</v>
      </c>
    </row>
    <row r="8618" spans="2:46" ht="15.75" customHeight="1">
      <c r="B8618" t="str">
        <f t="shared" si="541"/>
        <v/>
      </c>
      <c r="C8618" s="73"/>
      <c r="D8618" s="73"/>
      <c r="E8618" s="77"/>
      <c r="F8618" s="74"/>
      <c r="G8618" s="73"/>
      <c r="H8618" s="74"/>
      <c r="I8618" s="74"/>
      <c r="J8618" s="74"/>
      <c r="K8618" s="74"/>
      <c r="L8618" s="74"/>
      <c r="M8618" s="74"/>
      <c r="N8618" s="74"/>
      <c r="O8618" s="74"/>
      <c r="P8618" s="74"/>
      <c r="Q8618" s="78"/>
      <c r="AR8618">
        <f t="shared" si="543"/>
        <v>0</v>
      </c>
      <c r="AS8618">
        <f t="shared" si="544"/>
        <v>0</v>
      </c>
      <c r="AT8618">
        <f t="shared" si="542"/>
        <v>0</v>
      </c>
    </row>
    <row r="8619" spans="2:46" ht="15.75" customHeight="1">
      <c r="B8619" t="str">
        <f t="shared" si="541"/>
        <v/>
      </c>
      <c r="C8619" s="73"/>
      <c r="D8619" s="73"/>
      <c r="E8619" s="77"/>
      <c r="F8619" s="74"/>
      <c r="G8619" s="73"/>
      <c r="H8619" s="74"/>
      <c r="I8619" s="74"/>
      <c r="J8619" s="74"/>
      <c r="K8619" s="74"/>
      <c r="L8619" s="74"/>
      <c r="M8619" s="74"/>
      <c r="N8619" s="74"/>
      <c r="O8619" s="74"/>
      <c r="P8619" s="74"/>
      <c r="Q8619" s="78"/>
      <c r="AR8619">
        <f t="shared" si="543"/>
        <v>0</v>
      </c>
      <c r="AS8619">
        <f t="shared" si="544"/>
        <v>0</v>
      </c>
      <c r="AT8619">
        <f t="shared" si="542"/>
        <v>0</v>
      </c>
    </row>
    <row r="8620" spans="2:46" ht="15.75" customHeight="1">
      <c r="B8620" t="str">
        <f t="shared" si="541"/>
        <v/>
      </c>
      <c r="C8620" s="73"/>
      <c r="D8620" s="73"/>
      <c r="E8620" s="77"/>
      <c r="F8620" s="74"/>
      <c r="G8620" s="73"/>
      <c r="H8620" s="74"/>
      <c r="I8620" s="74"/>
      <c r="J8620" s="74"/>
      <c r="K8620" s="74"/>
      <c r="L8620" s="74"/>
      <c r="M8620" s="74"/>
      <c r="N8620" s="74"/>
      <c r="O8620" s="74"/>
      <c r="P8620" s="74"/>
      <c r="Q8620" s="78"/>
      <c r="AR8620">
        <f t="shared" si="543"/>
        <v>0</v>
      </c>
      <c r="AS8620">
        <f t="shared" si="544"/>
        <v>0</v>
      </c>
      <c r="AT8620">
        <f t="shared" si="542"/>
        <v>0</v>
      </c>
    </row>
    <row r="8621" spans="2:46" ht="15.75" customHeight="1">
      <c r="B8621" t="str">
        <f t="shared" si="541"/>
        <v/>
      </c>
      <c r="C8621" s="73"/>
      <c r="D8621" s="73"/>
      <c r="E8621" s="77"/>
      <c r="F8621" s="74"/>
      <c r="G8621" s="73"/>
      <c r="H8621" s="74"/>
      <c r="I8621" s="74"/>
      <c r="J8621" s="74"/>
      <c r="K8621" s="74"/>
      <c r="L8621" s="74"/>
      <c r="M8621" s="74"/>
      <c r="N8621" s="74"/>
      <c r="O8621" s="74"/>
      <c r="P8621" s="74"/>
      <c r="Q8621" s="78"/>
      <c r="AR8621">
        <f t="shared" si="543"/>
        <v>0</v>
      </c>
      <c r="AS8621">
        <f t="shared" si="544"/>
        <v>0</v>
      </c>
      <c r="AT8621">
        <f t="shared" si="542"/>
        <v>0</v>
      </c>
    </row>
    <row r="8622" spans="2:46" ht="15.75" customHeight="1">
      <c r="B8622" t="str">
        <f t="shared" si="541"/>
        <v/>
      </c>
      <c r="C8622" s="73"/>
      <c r="D8622" s="73"/>
      <c r="E8622" s="77"/>
      <c r="F8622" s="74"/>
      <c r="G8622" s="73"/>
      <c r="H8622" s="74"/>
      <c r="I8622" s="74"/>
      <c r="J8622" s="74"/>
      <c r="K8622" s="74"/>
      <c r="L8622" s="74"/>
      <c r="M8622" s="74"/>
      <c r="N8622" s="74"/>
      <c r="O8622" s="74"/>
      <c r="P8622" s="74"/>
      <c r="Q8622" s="78"/>
      <c r="AR8622">
        <f t="shared" si="543"/>
        <v>0</v>
      </c>
      <c r="AS8622">
        <f t="shared" si="544"/>
        <v>0</v>
      </c>
      <c r="AT8622">
        <f t="shared" si="542"/>
        <v>0</v>
      </c>
    </row>
    <row r="8623" spans="2:46" ht="15.75" customHeight="1">
      <c r="B8623" t="str">
        <f t="shared" si="541"/>
        <v/>
      </c>
      <c r="C8623" s="73"/>
      <c r="D8623" s="73"/>
      <c r="E8623" s="77"/>
      <c r="F8623" s="74"/>
      <c r="G8623" s="73"/>
      <c r="H8623" s="74"/>
      <c r="I8623" s="74"/>
      <c r="J8623" s="74"/>
      <c r="K8623" s="74"/>
      <c r="L8623" s="74"/>
      <c r="M8623" s="74"/>
      <c r="N8623" s="74"/>
      <c r="O8623" s="74"/>
      <c r="P8623" s="74"/>
      <c r="Q8623" s="78"/>
      <c r="AR8623">
        <f t="shared" si="543"/>
        <v>0</v>
      </c>
      <c r="AS8623">
        <f t="shared" si="544"/>
        <v>0</v>
      </c>
      <c r="AT8623">
        <f t="shared" si="542"/>
        <v>0</v>
      </c>
    </row>
    <row r="8624" spans="2:46" ht="15.75" customHeight="1">
      <c r="B8624" t="str">
        <f t="shared" si="541"/>
        <v/>
      </c>
      <c r="C8624" s="73"/>
      <c r="D8624" s="73"/>
      <c r="E8624" s="77"/>
      <c r="F8624" s="74"/>
      <c r="G8624" s="73"/>
      <c r="H8624" s="74"/>
      <c r="I8624" s="74"/>
      <c r="J8624" s="74"/>
      <c r="K8624" s="74"/>
      <c r="L8624" s="74"/>
      <c r="M8624" s="74"/>
      <c r="N8624" s="74"/>
      <c r="O8624" s="74"/>
      <c r="P8624" s="74"/>
      <c r="Q8624" s="78"/>
      <c r="AR8624">
        <f t="shared" si="543"/>
        <v>0</v>
      </c>
      <c r="AS8624">
        <f t="shared" si="544"/>
        <v>0</v>
      </c>
      <c r="AT8624">
        <f t="shared" si="542"/>
        <v>0</v>
      </c>
    </row>
    <row r="8625" spans="2:46" ht="15.75" customHeight="1">
      <c r="B8625" t="str">
        <f t="shared" si="541"/>
        <v/>
      </c>
      <c r="C8625" s="73"/>
      <c r="D8625" s="73"/>
      <c r="E8625" s="77"/>
      <c r="F8625" s="74"/>
      <c r="G8625" s="73"/>
      <c r="H8625" s="74"/>
      <c r="I8625" s="74"/>
      <c r="J8625" s="74"/>
      <c r="K8625" s="74"/>
      <c r="L8625" s="74"/>
      <c r="M8625" s="74"/>
      <c r="N8625" s="74"/>
      <c r="O8625" s="74"/>
      <c r="P8625" s="74"/>
      <c r="Q8625" s="78"/>
      <c r="AR8625">
        <f t="shared" si="543"/>
        <v>0</v>
      </c>
      <c r="AS8625">
        <f t="shared" si="544"/>
        <v>0</v>
      </c>
      <c r="AT8625">
        <f t="shared" si="542"/>
        <v>0</v>
      </c>
    </row>
    <row r="8626" spans="2:46" ht="15.75" customHeight="1">
      <c r="B8626" t="str">
        <f t="shared" si="541"/>
        <v/>
      </c>
      <c r="C8626" s="73"/>
      <c r="D8626" s="73"/>
      <c r="E8626" s="77"/>
      <c r="F8626" s="74"/>
      <c r="G8626" s="73"/>
      <c r="H8626" s="74"/>
      <c r="I8626" s="74"/>
      <c r="J8626" s="74"/>
      <c r="K8626" s="74"/>
      <c r="L8626" s="74"/>
      <c r="M8626" s="74"/>
      <c r="N8626" s="74"/>
      <c r="O8626" s="74"/>
      <c r="P8626" s="74"/>
      <c r="Q8626" s="78"/>
      <c r="AR8626">
        <f t="shared" si="543"/>
        <v>0</v>
      </c>
      <c r="AS8626">
        <f t="shared" si="544"/>
        <v>0</v>
      </c>
      <c r="AT8626">
        <f t="shared" si="542"/>
        <v>0</v>
      </c>
    </row>
    <row r="8627" spans="2:46" ht="15.75" customHeight="1">
      <c r="B8627" t="str">
        <f t="shared" si="541"/>
        <v/>
      </c>
      <c r="C8627" s="73"/>
      <c r="D8627" s="73"/>
      <c r="E8627" s="77"/>
      <c r="F8627" s="74"/>
      <c r="G8627" s="73"/>
      <c r="H8627" s="74"/>
      <c r="I8627" s="74"/>
      <c r="J8627" s="74"/>
      <c r="K8627" s="74"/>
      <c r="L8627" s="74"/>
      <c r="M8627" s="74"/>
      <c r="N8627" s="74"/>
      <c r="O8627" s="74"/>
      <c r="P8627" s="74"/>
      <c r="Q8627" s="78"/>
      <c r="AR8627">
        <f t="shared" si="543"/>
        <v>0</v>
      </c>
      <c r="AS8627">
        <f t="shared" si="544"/>
        <v>0</v>
      </c>
      <c r="AT8627">
        <f t="shared" si="542"/>
        <v>0</v>
      </c>
    </row>
    <row r="8628" spans="2:46" ht="15.75" customHeight="1">
      <c r="B8628" t="str">
        <f t="shared" si="541"/>
        <v/>
      </c>
      <c r="C8628" s="73"/>
      <c r="D8628" s="73"/>
      <c r="E8628" s="77"/>
      <c r="F8628" s="74"/>
      <c r="G8628" s="73"/>
      <c r="H8628" s="74"/>
      <c r="I8628" s="74"/>
      <c r="J8628" s="74"/>
      <c r="K8628" s="74"/>
      <c r="L8628" s="74"/>
      <c r="M8628" s="74"/>
      <c r="N8628" s="74"/>
      <c r="O8628" s="74"/>
      <c r="P8628" s="74"/>
      <c r="Q8628" s="78"/>
      <c r="AR8628">
        <f t="shared" si="543"/>
        <v>0</v>
      </c>
      <c r="AS8628">
        <f t="shared" si="544"/>
        <v>0</v>
      </c>
      <c r="AT8628">
        <f t="shared" si="542"/>
        <v>0</v>
      </c>
    </row>
    <row r="8629" spans="2:46" ht="15.75" customHeight="1">
      <c r="B8629" t="str">
        <f t="shared" si="541"/>
        <v/>
      </c>
      <c r="C8629" s="73"/>
      <c r="D8629" s="73"/>
      <c r="E8629" s="77"/>
      <c r="F8629" s="74"/>
      <c r="G8629" s="73"/>
      <c r="H8629" s="74"/>
      <c r="I8629" s="74"/>
      <c r="J8629" s="74"/>
      <c r="K8629" s="74"/>
      <c r="L8629" s="74"/>
      <c r="M8629" s="74"/>
      <c r="N8629" s="74"/>
      <c r="O8629" s="74"/>
      <c r="P8629" s="74"/>
      <c r="Q8629" s="78"/>
      <c r="AR8629">
        <f t="shared" si="543"/>
        <v>0</v>
      </c>
      <c r="AS8629">
        <f t="shared" si="544"/>
        <v>0</v>
      </c>
      <c r="AT8629">
        <f t="shared" si="542"/>
        <v>0</v>
      </c>
    </row>
    <row r="8630" spans="2:46" ht="15.75" customHeight="1">
      <c r="B8630" t="str">
        <f t="shared" si="541"/>
        <v/>
      </c>
      <c r="C8630" s="73"/>
      <c r="D8630" s="73"/>
      <c r="E8630" s="77"/>
      <c r="F8630" s="74"/>
      <c r="G8630" s="73"/>
      <c r="H8630" s="74"/>
      <c r="I8630" s="74"/>
      <c r="J8630" s="74"/>
      <c r="K8630" s="74"/>
      <c r="L8630" s="74"/>
      <c r="M8630" s="74"/>
      <c r="N8630" s="74"/>
      <c r="O8630" s="74"/>
      <c r="P8630" s="74"/>
      <c r="Q8630" s="78"/>
      <c r="AR8630">
        <f t="shared" si="543"/>
        <v>0</v>
      </c>
      <c r="AS8630">
        <f t="shared" si="544"/>
        <v>0</v>
      </c>
      <c r="AT8630">
        <f t="shared" si="542"/>
        <v>0</v>
      </c>
    </row>
    <row r="8631" spans="2:46" ht="15.75" customHeight="1">
      <c r="B8631" t="str">
        <f t="shared" si="541"/>
        <v/>
      </c>
      <c r="C8631" s="73"/>
      <c r="D8631" s="73"/>
      <c r="E8631" s="77"/>
      <c r="F8631" s="74"/>
      <c r="G8631" s="73"/>
      <c r="H8631" s="74"/>
      <c r="I8631" s="74"/>
      <c r="J8631" s="74"/>
      <c r="K8631" s="74"/>
      <c r="L8631" s="74"/>
      <c r="M8631" s="74"/>
      <c r="N8631" s="74"/>
      <c r="O8631" s="74"/>
      <c r="P8631" s="74"/>
      <c r="Q8631" s="78"/>
      <c r="AR8631">
        <f t="shared" si="543"/>
        <v>0</v>
      </c>
      <c r="AS8631">
        <f t="shared" si="544"/>
        <v>0</v>
      </c>
      <c r="AT8631">
        <f t="shared" si="542"/>
        <v>0</v>
      </c>
    </row>
    <row r="8632" spans="2:46" ht="15.75" customHeight="1">
      <c r="B8632" t="str">
        <f t="shared" si="541"/>
        <v/>
      </c>
      <c r="C8632" s="73"/>
      <c r="D8632" s="73"/>
      <c r="E8632" s="77"/>
      <c r="F8632" s="74"/>
      <c r="G8632" s="73"/>
      <c r="H8632" s="74"/>
      <c r="I8632" s="74"/>
      <c r="J8632" s="74"/>
      <c r="K8632" s="74"/>
      <c r="L8632" s="74"/>
      <c r="M8632" s="74"/>
      <c r="N8632" s="74"/>
      <c r="O8632" s="74"/>
      <c r="P8632" s="74"/>
      <c r="Q8632" s="78"/>
      <c r="AR8632">
        <f t="shared" si="543"/>
        <v>0</v>
      </c>
      <c r="AS8632">
        <f t="shared" si="544"/>
        <v>0</v>
      </c>
      <c r="AT8632">
        <f t="shared" si="542"/>
        <v>0</v>
      </c>
    </row>
    <row r="8633" spans="2:46" ht="15.75" customHeight="1">
      <c r="B8633" t="str">
        <f t="shared" si="541"/>
        <v/>
      </c>
      <c r="C8633" s="73"/>
      <c r="D8633" s="73"/>
      <c r="E8633" s="77"/>
      <c r="F8633" s="74"/>
      <c r="G8633" s="73"/>
      <c r="H8633" s="74"/>
      <c r="I8633" s="74"/>
      <c r="J8633" s="74"/>
      <c r="K8633" s="74"/>
      <c r="L8633" s="74"/>
      <c r="M8633" s="74"/>
      <c r="N8633" s="74"/>
      <c r="O8633" s="74"/>
      <c r="P8633" s="74"/>
      <c r="Q8633" s="78"/>
      <c r="AR8633">
        <f t="shared" si="543"/>
        <v>0</v>
      </c>
      <c r="AS8633">
        <f t="shared" si="544"/>
        <v>0</v>
      </c>
      <c r="AT8633">
        <f t="shared" si="542"/>
        <v>0</v>
      </c>
    </row>
    <row r="8634" spans="2:46" ht="15.75" customHeight="1">
      <c r="B8634" t="str">
        <f t="shared" si="541"/>
        <v/>
      </c>
      <c r="C8634" s="73"/>
      <c r="D8634" s="73"/>
      <c r="E8634" s="77"/>
      <c r="F8634" s="74"/>
      <c r="G8634" s="73"/>
      <c r="H8634" s="74"/>
      <c r="I8634" s="74"/>
      <c r="J8634" s="74"/>
      <c r="K8634" s="74"/>
      <c r="L8634" s="74"/>
      <c r="M8634" s="74"/>
      <c r="N8634" s="74"/>
      <c r="O8634" s="74"/>
      <c r="P8634" s="74"/>
      <c r="Q8634" s="78"/>
      <c r="AR8634">
        <f t="shared" si="543"/>
        <v>0</v>
      </c>
      <c r="AS8634">
        <f t="shared" si="544"/>
        <v>0</v>
      </c>
      <c r="AT8634">
        <f t="shared" si="542"/>
        <v>0</v>
      </c>
    </row>
    <row r="8635" spans="2:46" ht="15.75" customHeight="1">
      <c r="B8635" t="str">
        <f t="shared" si="541"/>
        <v/>
      </c>
      <c r="C8635" s="73"/>
      <c r="D8635" s="73"/>
      <c r="E8635" s="77"/>
      <c r="F8635" s="74"/>
      <c r="G8635" s="73"/>
      <c r="H8635" s="74"/>
      <c r="I8635" s="74"/>
      <c r="J8635" s="74"/>
      <c r="K8635" s="74"/>
      <c r="L8635" s="74"/>
      <c r="M8635" s="74"/>
      <c r="N8635" s="74"/>
      <c r="O8635" s="74"/>
      <c r="P8635" s="74"/>
      <c r="Q8635" s="78"/>
      <c r="AR8635">
        <f t="shared" si="543"/>
        <v>0</v>
      </c>
      <c r="AS8635">
        <f t="shared" si="544"/>
        <v>0</v>
      </c>
      <c r="AT8635">
        <f t="shared" si="542"/>
        <v>0</v>
      </c>
    </row>
    <row r="8636" spans="2:46" ht="15.75" customHeight="1">
      <c r="B8636" t="str">
        <f t="shared" si="541"/>
        <v/>
      </c>
      <c r="C8636" s="73"/>
      <c r="D8636" s="73"/>
      <c r="E8636" s="77"/>
      <c r="F8636" s="74"/>
      <c r="G8636" s="73"/>
      <c r="H8636" s="74"/>
      <c r="I8636" s="74"/>
      <c r="J8636" s="74"/>
      <c r="K8636" s="74"/>
      <c r="L8636" s="74"/>
      <c r="M8636" s="74"/>
      <c r="N8636" s="74"/>
      <c r="O8636" s="74"/>
      <c r="P8636" s="74"/>
      <c r="Q8636" s="78"/>
      <c r="AR8636">
        <f t="shared" si="543"/>
        <v>0</v>
      </c>
      <c r="AS8636">
        <f t="shared" si="544"/>
        <v>0</v>
      </c>
      <c r="AT8636">
        <f t="shared" si="542"/>
        <v>0</v>
      </c>
    </row>
    <row r="8637" spans="2:46" ht="15.75" customHeight="1">
      <c r="B8637" t="str">
        <f t="shared" si="541"/>
        <v/>
      </c>
      <c r="C8637" s="73"/>
      <c r="D8637" s="73"/>
      <c r="E8637" s="77"/>
      <c r="F8637" s="74"/>
      <c r="G8637" s="73"/>
      <c r="H8637" s="74"/>
      <c r="I8637" s="74"/>
      <c r="J8637" s="74"/>
      <c r="K8637" s="74"/>
      <c r="L8637" s="74"/>
      <c r="M8637" s="74"/>
      <c r="N8637" s="74"/>
      <c r="O8637" s="74"/>
      <c r="P8637" s="74"/>
      <c r="Q8637" s="78"/>
      <c r="AR8637">
        <f t="shared" si="543"/>
        <v>0</v>
      </c>
      <c r="AS8637">
        <f t="shared" si="544"/>
        <v>0</v>
      </c>
      <c r="AT8637">
        <f t="shared" si="542"/>
        <v>0</v>
      </c>
    </row>
    <row r="8638" spans="2:46" ht="15.75" customHeight="1">
      <c r="B8638" t="str">
        <f t="shared" si="541"/>
        <v/>
      </c>
      <c r="C8638" s="73"/>
      <c r="D8638" s="73"/>
      <c r="E8638" s="77"/>
      <c r="F8638" s="74"/>
      <c r="G8638" s="73"/>
      <c r="H8638" s="74"/>
      <c r="I8638" s="74"/>
      <c r="J8638" s="74"/>
      <c r="K8638" s="74"/>
      <c r="L8638" s="74"/>
      <c r="M8638" s="74"/>
      <c r="N8638" s="74"/>
      <c r="O8638" s="74"/>
      <c r="P8638" s="74"/>
      <c r="Q8638" s="78"/>
      <c r="AR8638">
        <f t="shared" si="543"/>
        <v>0</v>
      </c>
      <c r="AS8638">
        <f t="shared" si="544"/>
        <v>0</v>
      </c>
      <c r="AT8638">
        <f t="shared" si="542"/>
        <v>0</v>
      </c>
    </row>
    <row r="8639" spans="2:46" ht="15.75" customHeight="1">
      <c r="B8639" t="str">
        <f t="shared" si="541"/>
        <v/>
      </c>
      <c r="C8639" s="73"/>
      <c r="D8639" s="73"/>
      <c r="E8639" s="77"/>
      <c r="F8639" s="74"/>
      <c r="G8639" s="73"/>
      <c r="H8639" s="74"/>
      <c r="I8639" s="74"/>
      <c r="J8639" s="74"/>
      <c r="K8639" s="74"/>
      <c r="L8639" s="74"/>
      <c r="M8639" s="74"/>
      <c r="N8639" s="74"/>
      <c r="O8639" s="74"/>
      <c r="P8639" s="74"/>
      <c r="Q8639" s="78"/>
      <c r="AR8639">
        <f t="shared" si="543"/>
        <v>0</v>
      </c>
      <c r="AS8639">
        <f t="shared" si="544"/>
        <v>0</v>
      </c>
      <c r="AT8639">
        <f t="shared" si="542"/>
        <v>0</v>
      </c>
    </row>
    <row r="8640" spans="2:46" ht="15.75" customHeight="1">
      <c r="B8640" t="str">
        <f t="shared" si="541"/>
        <v/>
      </c>
      <c r="C8640" s="73"/>
      <c r="D8640" s="73"/>
      <c r="E8640" s="77"/>
      <c r="F8640" s="74"/>
      <c r="G8640" s="73"/>
      <c r="H8640" s="74"/>
      <c r="I8640" s="74"/>
      <c r="J8640" s="74"/>
      <c r="K8640" s="74"/>
      <c r="L8640" s="74"/>
      <c r="M8640" s="74"/>
      <c r="N8640" s="74"/>
      <c r="O8640" s="74"/>
      <c r="P8640" s="74"/>
      <c r="Q8640" s="78"/>
      <c r="AR8640">
        <f t="shared" si="543"/>
        <v>0</v>
      </c>
      <c r="AS8640">
        <f t="shared" si="544"/>
        <v>0</v>
      </c>
      <c r="AT8640">
        <f t="shared" si="542"/>
        <v>0</v>
      </c>
    </row>
    <row r="8641" spans="2:46" ht="15.75" customHeight="1">
      <c r="B8641" t="str">
        <f t="shared" si="541"/>
        <v/>
      </c>
      <c r="C8641" s="73"/>
      <c r="D8641" s="73"/>
      <c r="E8641" s="77"/>
      <c r="F8641" s="74"/>
      <c r="G8641" s="73"/>
      <c r="H8641" s="74"/>
      <c r="I8641" s="74"/>
      <c r="J8641" s="74"/>
      <c r="K8641" s="74"/>
      <c r="L8641" s="74"/>
      <c r="M8641" s="74"/>
      <c r="N8641" s="74"/>
      <c r="O8641" s="74"/>
      <c r="P8641" s="74"/>
      <c r="Q8641" s="78"/>
      <c r="AR8641">
        <f t="shared" si="543"/>
        <v>0</v>
      </c>
      <c r="AS8641">
        <f t="shared" si="544"/>
        <v>0</v>
      </c>
      <c r="AT8641">
        <f t="shared" si="542"/>
        <v>0</v>
      </c>
    </row>
    <row r="8642" spans="2:46" ht="15.75" customHeight="1">
      <c r="B8642" t="str">
        <f t="shared" ref="B8642:B8705" si="545">D8642&amp;Q8642&amp;E8642</f>
        <v/>
      </c>
      <c r="C8642" s="73"/>
      <c r="D8642" s="73"/>
      <c r="E8642" s="77"/>
      <c r="F8642" s="74"/>
      <c r="G8642" s="73"/>
      <c r="H8642" s="74"/>
      <c r="I8642" s="74"/>
      <c r="J8642" s="74"/>
      <c r="K8642" s="74"/>
      <c r="L8642" s="74"/>
      <c r="M8642" s="74"/>
      <c r="N8642" s="74"/>
      <c r="O8642" s="74"/>
      <c r="P8642" s="74"/>
      <c r="Q8642" s="78"/>
      <c r="AR8642">
        <f t="shared" si="543"/>
        <v>0</v>
      </c>
      <c r="AS8642">
        <f t="shared" si="544"/>
        <v>0</v>
      </c>
      <c r="AT8642">
        <f t="shared" ref="AT8642:AT8705" si="546">AR8642-AS8642</f>
        <v>0</v>
      </c>
    </row>
    <row r="8643" spans="2:46" ht="15.75" customHeight="1">
      <c r="B8643" t="str">
        <f t="shared" si="545"/>
        <v/>
      </c>
      <c r="C8643" s="73"/>
      <c r="D8643" s="73"/>
      <c r="E8643" s="77"/>
      <c r="F8643" s="74"/>
      <c r="G8643" s="73"/>
      <c r="H8643" s="74"/>
      <c r="I8643" s="74"/>
      <c r="J8643" s="74"/>
      <c r="K8643" s="74"/>
      <c r="L8643" s="74"/>
      <c r="M8643" s="74"/>
      <c r="N8643" s="74"/>
      <c r="O8643" s="74"/>
      <c r="P8643" s="74"/>
      <c r="Q8643" s="78"/>
      <c r="AR8643">
        <f t="shared" si="543"/>
        <v>0</v>
      </c>
      <c r="AS8643">
        <f t="shared" si="544"/>
        <v>0</v>
      </c>
      <c r="AT8643">
        <f t="shared" si="546"/>
        <v>0</v>
      </c>
    </row>
    <row r="8644" spans="2:46" ht="15.75" customHeight="1">
      <c r="B8644" t="str">
        <f t="shared" si="545"/>
        <v/>
      </c>
      <c r="C8644" s="73"/>
      <c r="D8644" s="73"/>
      <c r="E8644" s="77"/>
      <c r="F8644" s="74"/>
      <c r="G8644" s="73"/>
      <c r="H8644" s="74"/>
      <c r="I8644" s="74"/>
      <c r="J8644" s="74"/>
      <c r="K8644" s="74"/>
      <c r="L8644" s="74"/>
      <c r="M8644" s="74"/>
      <c r="N8644" s="74"/>
      <c r="O8644" s="74"/>
      <c r="P8644" s="74"/>
      <c r="Q8644" s="78"/>
      <c r="AR8644">
        <f t="shared" si="543"/>
        <v>0</v>
      </c>
      <c r="AS8644">
        <f t="shared" si="544"/>
        <v>0</v>
      </c>
      <c r="AT8644">
        <f t="shared" si="546"/>
        <v>0</v>
      </c>
    </row>
    <row r="8645" spans="2:46" ht="15.75" customHeight="1">
      <c r="B8645" t="str">
        <f t="shared" si="545"/>
        <v/>
      </c>
      <c r="C8645" s="73"/>
      <c r="D8645" s="73"/>
      <c r="E8645" s="77"/>
      <c r="F8645" s="74"/>
      <c r="G8645" s="73"/>
      <c r="H8645" s="74"/>
      <c r="I8645" s="74"/>
      <c r="J8645" s="74"/>
      <c r="K8645" s="74"/>
      <c r="L8645" s="74"/>
      <c r="M8645" s="74"/>
      <c r="N8645" s="74"/>
      <c r="O8645" s="74"/>
      <c r="P8645" s="74"/>
      <c r="Q8645" s="78"/>
      <c r="AR8645">
        <f t="shared" si="543"/>
        <v>0</v>
      </c>
      <c r="AS8645">
        <f t="shared" si="544"/>
        <v>0</v>
      </c>
      <c r="AT8645">
        <f t="shared" si="546"/>
        <v>0</v>
      </c>
    </row>
    <row r="8646" spans="2:46" ht="15.75" customHeight="1">
      <c r="B8646" t="str">
        <f t="shared" si="545"/>
        <v/>
      </c>
      <c r="C8646" s="73"/>
      <c r="D8646" s="73"/>
      <c r="E8646" s="77"/>
      <c r="F8646" s="74"/>
      <c r="G8646" s="73"/>
      <c r="H8646" s="74"/>
      <c r="I8646" s="74"/>
      <c r="J8646" s="74"/>
      <c r="K8646" s="74"/>
      <c r="L8646" s="74"/>
      <c r="M8646" s="74"/>
      <c r="N8646" s="74"/>
      <c r="O8646" s="74"/>
      <c r="P8646" s="74"/>
      <c r="Q8646" s="78"/>
      <c r="AR8646">
        <f t="shared" si="543"/>
        <v>0</v>
      </c>
      <c r="AS8646">
        <f t="shared" si="544"/>
        <v>0</v>
      </c>
      <c r="AT8646">
        <f t="shared" si="546"/>
        <v>0</v>
      </c>
    </row>
    <row r="8647" spans="2:46" ht="15.75" customHeight="1">
      <c r="B8647" t="str">
        <f t="shared" si="545"/>
        <v/>
      </c>
      <c r="C8647" s="73"/>
      <c r="D8647" s="73"/>
      <c r="E8647" s="77"/>
      <c r="F8647" s="74"/>
      <c r="G8647" s="73"/>
      <c r="H8647" s="74"/>
      <c r="I8647" s="74"/>
      <c r="J8647" s="74"/>
      <c r="K8647" s="74"/>
      <c r="L8647" s="74"/>
      <c r="M8647" s="74"/>
      <c r="N8647" s="74"/>
      <c r="O8647" s="74"/>
      <c r="P8647" s="74"/>
      <c r="Q8647" s="78"/>
      <c r="AR8647">
        <f t="shared" si="543"/>
        <v>0</v>
      </c>
      <c r="AS8647">
        <f t="shared" si="544"/>
        <v>0</v>
      </c>
      <c r="AT8647">
        <f t="shared" si="546"/>
        <v>0</v>
      </c>
    </row>
    <row r="8648" spans="2:46" ht="15.75" customHeight="1">
      <c r="B8648" t="str">
        <f t="shared" si="545"/>
        <v/>
      </c>
      <c r="C8648" s="73"/>
      <c r="D8648" s="73"/>
      <c r="E8648" s="77"/>
      <c r="F8648" s="74"/>
      <c r="G8648" s="73"/>
      <c r="H8648" s="74"/>
      <c r="I8648" s="74"/>
      <c r="J8648" s="74"/>
      <c r="K8648" s="74"/>
      <c r="L8648" s="74"/>
      <c r="M8648" s="74"/>
      <c r="N8648" s="74"/>
      <c r="O8648" s="74"/>
      <c r="P8648" s="74"/>
      <c r="Q8648" s="78"/>
      <c r="AR8648">
        <f t="shared" ref="AR8648:AR8711" si="547">IF($AU$2&lt;&gt;5,NA(),IF(D8648=D8647,0,IF(AND(D18149=D8648,D8649=D8648),O8648+O8649+O18149,IF(D8649=D8648,O8649+O8648,O8648))))</f>
        <v>0</v>
      </c>
      <c r="AS8648">
        <f t="shared" ref="AS8648:AS8711" si="548">IF($AU$2&lt;&gt;5,NA(),IF(D8648=D8647,0,IF(AND(D18149=D8648,D8649=D8648),P8648+P8649+P18149,IF(D8649=D8648,P8649+P8648,P8648))))</f>
        <v>0</v>
      </c>
      <c r="AT8648">
        <f t="shared" si="546"/>
        <v>0</v>
      </c>
    </row>
    <row r="8649" spans="2:46" ht="15.75" customHeight="1">
      <c r="B8649" t="str">
        <f t="shared" si="545"/>
        <v/>
      </c>
      <c r="C8649" s="73"/>
      <c r="D8649" s="73"/>
      <c r="E8649" s="77"/>
      <c r="F8649" s="74"/>
      <c r="G8649" s="73"/>
      <c r="H8649" s="74"/>
      <c r="I8649" s="74"/>
      <c r="J8649" s="74"/>
      <c r="K8649" s="74"/>
      <c r="L8649" s="74"/>
      <c r="M8649" s="74"/>
      <c r="N8649" s="74"/>
      <c r="O8649" s="74"/>
      <c r="P8649" s="74"/>
      <c r="Q8649" s="78"/>
      <c r="AR8649">
        <f t="shared" si="547"/>
        <v>0</v>
      </c>
      <c r="AS8649">
        <f t="shared" si="548"/>
        <v>0</v>
      </c>
      <c r="AT8649">
        <f t="shared" si="546"/>
        <v>0</v>
      </c>
    </row>
    <row r="8650" spans="2:46" ht="15.75" customHeight="1">
      <c r="B8650" t="str">
        <f t="shared" si="545"/>
        <v/>
      </c>
      <c r="C8650" s="73"/>
      <c r="D8650" s="73"/>
      <c r="E8650" s="77"/>
      <c r="F8650" s="74"/>
      <c r="G8650" s="73"/>
      <c r="H8650" s="74"/>
      <c r="I8650" s="74"/>
      <c r="J8650" s="74"/>
      <c r="K8650" s="74"/>
      <c r="L8650" s="74"/>
      <c r="M8650" s="74"/>
      <c r="N8650" s="74"/>
      <c r="O8650" s="74"/>
      <c r="P8650" s="74"/>
      <c r="Q8650" s="78"/>
      <c r="AR8650">
        <f t="shared" si="547"/>
        <v>0</v>
      </c>
      <c r="AS8650">
        <f t="shared" si="548"/>
        <v>0</v>
      </c>
      <c r="AT8650">
        <f t="shared" si="546"/>
        <v>0</v>
      </c>
    </row>
    <row r="8651" spans="2:46" ht="15.75" customHeight="1">
      <c r="B8651" t="str">
        <f t="shared" si="545"/>
        <v/>
      </c>
      <c r="C8651" s="73"/>
      <c r="D8651" s="73"/>
      <c r="E8651" s="77"/>
      <c r="F8651" s="74"/>
      <c r="G8651" s="73"/>
      <c r="H8651" s="74"/>
      <c r="I8651" s="74"/>
      <c r="J8651" s="74"/>
      <c r="K8651" s="74"/>
      <c r="L8651" s="74"/>
      <c r="M8651" s="74"/>
      <c r="N8651" s="74"/>
      <c r="O8651" s="74"/>
      <c r="P8651" s="74"/>
      <c r="Q8651" s="78"/>
      <c r="AR8651">
        <f t="shared" si="547"/>
        <v>0</v>
      </c>
      <c r="AS8651">
        <f t="shared" si="548"/>
        <v>0</v>
      </c>
      <c r="AT8651">
        <f t="shared" si="546"/>
        <v>0</v>
      </c>
    </row>
    <row r="8652" spans="2:46" ht="15.75" customHeight="1">
      <c r="B8652" t="str">
        <f t="shared" si="545"/>
        <v/>
      </c>
      <c r="C8652" s="73"/>
      <c r="D8652" s="73"/>
      <c r="E8652" s="77"/>
      <c r="F8652" s="74"/>
      <c r="G8652" s="73"/>
      <c r="H8652" s="74"/>
      <c r="I8652" s="74"/>
      <c r="J8652" s="74"/>
      <c r="K8652" s="74"/>
      <c r="L8652" s="74"/>
      <c r="M8652" s="74"/>
      <c r="N8652" s="74"/>
      <c r="O8652" s="74"/>
      <c r="P8652" s="74"/>
      <c r="Q8652" s="78"/>
      <c r="AR8652">
        <f t="shared" si="547"/>
        <v>0</v>
      </c>
      <c r="AS8652">
        <f t="shared" si="548"/>
        <v>0</v>
      </c>
      <c r="AT8652">
        <f t="shared" si="546"/>
        <v>0</v>
      </c>
    </row>
    <row r="8653" spans="2:46" ht="15.75" customHeight="1">
      <c r="B8653" t="str">
        <f t="shared" si="545"/>
        <v/>
      </c>
      <c r="C8653" s="73"/>
      <c r="D8653" s="73"/>
      <c r="E8653" s="77"/>
      <c r="F8653" s="74"/>
      <c r="G8653" s="73"/>
      <c r="H8653" s="74"/>
      <c r="I8653" s="74"/>
      <c r="J8653" s="74"/>
      <c r="K8653" s="74"/>
      <c r="L8653" s="74"/>
      <c r="M8653" s="74"/>
      <c r="N8653" s="74"/>
      <c r="O8653" s="74"/>
      <c r="P8653" s="74"/>
      <c r="Q8653" s="78"/>
      <c r="AR8653">
        <f t="shared" si="547"/>
        <v>0</v>
      </c>
      <c r="AS8653">
        <f t="shared" si="548"/>
        <v>0</v>
      </c>
      <c r="AT8653">
        <f t="shared" si="546"/>
        <v>0</v>
      </c>
    </row>
    <row r="8654" spans="2:46" ht="15.75" customHeight="1">
      <c r="B8654" t="str">
        <f t="shared" si="545"/>
        <v/>
      </c>
      <c r="C8654" s="73"/>
      <c r="D8654" s="73"/>
      <c r="E8654" s="77"/>
      <c r="F8654" s="74"/>
      <c r="G8654" s="73"/>
      <c r="H8654" s="74"/>
      <c r="I8654" s="74"/>
      <c r="J8654" s="74"/>
      <c r="K8654" s="74"/>
      <c r="L8654" s="74"/>
      <c r="M8654" s="74"/>
      <c r="N8654" s="74"/>
      <c r="O8654" s="74"/>
      <c r="P8654" s="74"/>
      <c r="Q8654" s="78"/>
      <c r="AR8654">
        <f t="shared" si="547"/>
        <v>0</v>
      </c>
      <c r="AS8654">
        <f t="shared" si="548"/>
        <v>0</v>
      </c>
      <c r="AT8654">
        <f t="shared" si="546"/>
        <v>0</v>
      </c>
    </row>
    <row r="8655" spans="2:46" ht="15.75" customHeight="1">
      <c r="B8655" t="str">
        <f t="shared" si="545"/>
        <v/>
      </c>
      <c r="C8655" s="73"/>
      <c r="D8655" s="73"/>
      <c r="E8655" s="77"/>
      <c r="F8655" s="74"/>
      <c r="G8655" s="73"/>
      <c r="H8655" s="74"/>
      <c r="I8655" s="74"/>
      <c r="J8655" s="74"/>
      <c r="K8655" s="74"/>
      <c r="L8655" s="74"/>
      <c r="M8655" s="74"/>
      <c r="N8655" s="74"/>
      <c r="O8655" s="74"/>
      <c r="P8655" s="74"/>
      <c r="Q8655" s="78"/>
      <c r="AR8655">
        <f t="shared" si="547"/>
        <v>0</v>
      </c>
      <c r="AS8655">
        <f t="shared" si="548"/>
        <v>0</v>
      </c>
      <c r="AT8655">
        <f t="shared" si="546"/>
        <v>0</v>
      </c>
    </row>
    <row r="8656" spans="2:46" ht="15.75" customHeight="1">
      <c r="B8656" t="str">
        <f t="shared" si="545"/>
        <v/>
      </c>
      <c r="C8656" s="73"/>
      <c r="D8656" s="73"/>
      <c r="E8656" s="77"/>
      <c r="F8656" s="74"/>
      <c r="G8656" s="73"/>
      <c r="H8656" s="74"/>
      <c r="I8656" s="74"/>
      <c r="J8656" s="74"/>
      <c r="K8656" s="74"/>
      <c r="L8656" s="74"/>
      <c r="M8656" s="74"/>
      <c r="N8656" s="74"/>
      <c r="O8656" s="74"/>
      <c r="P8656" s="74"/>
      <c r="Q8656" s="78"/>
      <c r="AR8656">
        <f t="shared" si="547"/>
        <v>0</v>
      </c>
      <c r="AS8656">
        <f t="shared" si="548"/>
        <v>0</v>
      </c>
      <c r="AT8656">
        <f t="shared" si="546"/>
        <v>0</v>
      </c>
    </row>
    <row r="8657" spans="2:46" ht="15.75" customHeight="1">
      <c r="B8657" t="str">
        <f t="shared" si="545"/>
        <v/>
      </c>
      <c r="C8657" s="73"/>
      <c r="D8657" s="73"/>
      <c r="E8657" s="77"/>
      <c r="F8657" s="74"/>
      <c r="G8657" s="73"/>
      <c r="H8657" s="74"/>
      <c r="I8657" s="74"/>
      <c r="J8657" s="74"/>
      <c r="K8657" s="74"/>
      <c r="L8657" s="74"/>
      <c r="M8657" s="74"/>
      <c r="N8657" s="74"/>
      <c r="O8657" s="74"/>
      <c r="P8657" s="74"/>
      <c r="Q8657" s="78"/>
      <c r="AR8657">
        <f t="shared" si="547"/>
        <v>0</v>
      </c>
      <c r="AS8657">
        <f t="shared" si="548"/>
        <v>0</v>
      </c>
      <c r="AT8657">
        <f t="shared" si="546"/>
        <v>0</v>
      </c>
    </row>
    <row r="8658" spans="2:46" ht="15.75" customHeight="1">
      <c r="B8658" t="str">
        <f t="shared" si="545"/>
        <v/>
      </c>
      <c r="C8658" s="73"/>
      <c r="D8658" s="73"/>
      <c r="E8658" s="77"/>
      <c r="F8658" s="74"/>
      <c r="G8658" s="73"/>
      <c r="H8658" s="74"/>
      <c r="I8658" s="74"/>
      <c r="J8658" s="74"/>
      <c r="K8658" s="74"/>
      <c r="L8658" s="74"/>
      <c r="M8658" s="74"/>
      <c r="N8658" s="74"/>
      <c r="O8658" s="74"/>
      <c r="P8658" s="74"/>
      <c r="Q8658" s="78"/>
      <c r="AR8658">
        <f t="shared" si="547"/>
        <v>0</v>
      </c>
      <c r="AS8658">
        <f t="shared" si="548"/>
        <v>0</v>
      </c>
      <c r="AT8658">
        <f t="shared" si="546"/>
        <v>0</v>
      </c>
    </row>
    <row r="8659" spans="2:46" ht="15.75" customHeight="1">
      <c r="B8659" t="str">
        <f t="shared" si="545"/>
        <v/>
      </c>
      <c r="C8659" s="73"/>
      <c r="D8659" s="73"/>
      <c r="E8659" s="77"/>
      <c r="F8659" s="74"/>
      <c r="G8659" s="73"/>
      <c r="H8659" s="74"/>
      <c r="I8659" s="74"/>
      <c r="J8659" s="74"/>
      <c r="K8659" s="74"/>
      <c r="L8659" s="74"/>
      <c r="M8659" s="74"/>
      <c r="N8659" s="74"/>
      <c r="O8659" s="74"/>
      <c r="P8659" s="74"/>
      <c r="Q8659" s="78"/>
      <c r="AR8659">
        <f t="shared" si="547"/>
        <v>0</v>
      </c>
      <c r="AS8659">
        <f t="shared" si="548"/>
        <v>0</v>
      </c>
      <c r="AT8659">
        <f t="shared" si="546"/>
        <v>0</v>
      </c>
    </row>
    <row r="8660" spans="2:46" ht="15.75" customHeight="1">
      <c r="B8660" t="str">
        <f t="shared" si="545"/>
        <v/>
      </c>
      <c r="C8660" s="73"/>
      <c r="D8660" s="73"/>
      <c r="E8660" s="77"/>
      <c r="F8660" s="74"/>
      <c r="G8660" s="73"/>
      <c r="H8660" s="74"/>
      <c r="I8660" s="74"/>
      <c r="J8660" s="74"/>
      <c r="K8660" s="74"/>
      <c r="L8660" s="74"/>
      <c r="M8660" s="74"/>
      <c r="N8660" s="74"/>
      <c r="O8660" s="74"/>
      <c r="P8660" s="74"/>
      <c r="Q8660" s="78"/>
      <c r="AR8660">
        <f t="shared" si="547"/>
        <v>0</v>
      </c>
      <c r="AS8660">
        <f t="shared" si="548"/>
        <v>0</v>
      </c>
      <c r="AT8660">
        <f t="shared" si="546"/>
        <v>0</v>
      </c>
    </row>
    <row r="8661" spans="2:46" ht="15.75" customHeight="1">
      <c r="B8661" t="str">
        <f t="shared" si="545"/>
        <v/>
      </c>
      <c r="C8661" s="73"/>
      <c r="D8661" s="73"/>
      <c r="E8661" s="77"/>
      <c r="F8661" s="74"/>
      <c r="G8661" s="73"/>
      <c r="H8661" s="74"/>
      <c r="I8661" s="74"/>
      <c r="J8661" s="74"/>
      <c r="K8661" s="74"/>
      <c r="L8661" s="74"/>
      <c r="M8661" s="74"/>
      <c r="N8661" s="74"/>
      <c r="O8661" s="74"/>
      <c r="P8661" s="74"/>
      <c r="Q8661" s="78"/>
      <c r="AR8661">
        <f t="shared" si="547"/>
        <v>0</v>
      </c>
      <c r="AS8661">
        <f t="shared" si="548"/>
        <v>0</v>
      </c>
      <c r="AT8661">
        <f t="shared" si="546"/>
        <v>0</v>
      </c>
    </row>
    <row r="8662" spans="2:46" ht="15.75" customHeight="1">
      <c r="B8662" t="str">
        <f t="shared" si="545"/>
        <v/>
      </c>
      <c r="C8662" s="73"/>
      <c r="D8662" s="73"/>
      <c r="E8662" s="77"/>
      <c r="F8662" s="74"/>
      <c r="G8662" s="73"/>
      <c r="H8662" s="74"/>
      <c r="I8662" s="74"/>
      <c r="J8662" s="74"/>
      <c r="K8662" s="74"/>
      <c r="L8662" s="74"/>
      <c r="M8662" s="74"/>
      <c r="N8662" s="74"/>
      <c r="O8662" s="74"/>
      <c r="P8662" s="74"/>
      <c r="Q8662" s="78"/>
      <c r="AR8662">
        <f t="shared" si="547"/>
        <v>0</v>
      </c>
      <c r="AS8662">
        <f t="shared" si="548"/>
        <v>0</v>
      </c>
      <c r="AT8662">
        <f t="shared" si="546"/>
        <v>0</v>
      </c>
    </row>
    <row r="8663" spans="2:46" ht="15.75" customHeight="1">
      <c r="B8663" t="str">
        <f t="shared" si="545"/>
        <v/>
      </c>
      <c r="C8663" s="73"/>
      <c r="D8663" s="73"/>
      <c r="E8663" s="77"/>
      <c r="F8663" s="74"/>
      <c r="G8663" s="73"/>
      <c r="H8663" s="74"/>
      <c r="I8663" s="74"/>
      <c r="J8663" s="74"/>
      <c r="K8663" s="74"/>
      <c r="L8663" s="74"/>
      <c r="M8663" s="74"/>
      <c r="N8663" s="74"/>
      <c r="O8663" s="74"/>
      <c r="P8663" s="74"/>
      <c r="Q8663" s="78"/>
      <c r="AR8663">
        <f t="shared" si="547"/>
        <v>0</v>
      </c>
      <c r="AS8663">
        <f t="shared" si="548"/>
        <v>0</v>
      </c>
      <c r="AT8663">
        <f t="shared" si="546"/>
        <v>0</v>
      </c>
    </row>
    <row r="8664" spans="2:46" ht="15.75" customHeight="1">
      <c r="B8664" t="str">
        <f t="shared" si="545"/>
        <v/>
      </c>
      <c r="C8664" s="73"/>
      <c r="D8664" s="73"/>
      <c r="E8664" s="77"/>
      <c r="F8664" s="74"/>
      <c r="G8664" s="73"/>
      <c r="H8664" s="74"/>
      <c r="I8664" s="74"/>
      <c r="J8664" s="74"/>
      <c r="K8664" s="74"/>
      <c r="L8664" s="74"/>
      <c r="M8664" s="74"/>
      <c r="N8664" s="74"/>
      <c r="O8664" s="74"/>
      <c r="P8664" s="74"/>
      <c r="Q8664" s="78"/>
      <c r="AR8664">
        <f t="shared" si="547"/>
        <v>0</v>
      </c>
      <c r="AS8664">
        <f t="shared" si="548"/>
        <v>0</v>
      </c>
      <c r="AT8664">
        <f t="shared" si="546"/>
        <v>0</v>
      </c>
    </row>
    <row r="8665" spans="2:46" ht="15.75" customHeight="1">
      <c r="B8665" t="str">
        <f t="shared" si="545"/>
        <v/>
      </c>
      <c r="C8665" s="73"/>
      <c r="D8665" s="73"/>
      <c r="E8665" s="77"/>
      <c r="F8665" s="74"/>
      <c r="G8665" s="73"/>
      <c r="H8665" s="74"/>
      <c r="I8665" s="74"/>
      <c r="J8665" s="74"/>
      <c r="K8665" s="74"/>
      <c r="L8665" s="74"/>
      <c r="M8665" s="74"/>
      <c r="N8665" s="74"/>
      <c r="O8665" s="74"/>
      <c r="P8665" s="74"/>
      <c r="Q8665" s="78"/>
      <c r="AR8665">
        <f t="shared" si="547"/>
        <v>0</v>
      </c>
      <c r="AS8665">
        <f t="shared" si="548"/>
        <v>0</v>
      </c>
      <c r="AT8665">
        <f t="shared" si="546"/>
        <v>0</v>
      </c>
    </row>
    <row r="8666" spans="2:46" ht="15.75" customHeight="1">
      <c r="B8666" t="str">
        <f t="shared" si="545"/>
        <v/>
      </c>
      <c r="C8666" s="73"/>
      <c r="D8666" s="73"/>
      <c r="E8666" s="77"/>
      <c r="F8666" s="74"/>
      <c r="G8666" s="73"/>
      <c r="H8666" s="74"/>
      <c r="I8666" s="74"/>
      <c r="J8666" s="74"/>
      <c r="K8666" s="74"/>
      <c r="L8666" s="74"/>
      <c r="M8666" s="74"/>
      <c r="N8666" s="74"/>
      <c r="O8666" s="74"/>
      <c r="P8666" s="74"/>
      <c r="Q8666" s="78"/>
      <c r="AR8666">
        <f t="shared" si="547"/>
        <v>0</v>
      </c>
      <c r="AS8666">
        <f t="shared" si="548"/>
        <v>0</v>
      </c>
      <c r="AT8666">
        <f t="shared" si="546"/>
        <v>0</v>
      </c>
    </row>
    <row r="8667" spans="2:46" ht="15.75" customHeight="1">
      <c r="B8667" t="str">
        <f t="shared" si="545"/>
        <v/>
      </c>
      <c r="C8667" s="73"/>
      <c r="D8667" s="73"/>
      <c r="E8667" s="77"/>
      <c r="F8667" s="74"/>
      <c r="G8667" s="73"/>
      <c r="H8667" s="74"/>
      <c r="I8667" s="74"/>
      <c r="J8667" s="74"/>
      <c r="K8667" s="74"/>
      <c r="L8667" s="74"/>
      <c r="M8667" s="74"/>
      <c r="N8667" s="74"/>
      <c r="O8667" s="74"/>
      <c r="P8667" s="74"/>
      <c r="Q8667" s="78"/>
      <c r="AR8667">
        <f t="shared" si="547"/>
        <v>0</v>
      </c>
      <c r="AS8667">
        <f t="shared" si="548"/>
        <v>0</v>
      </c>
      <c r="AT8667">
        <f t="shared" si="546"/>
        <v>0</v>
      </c>
    </row>
    <row r="8668" spans="2:46" ht="15.75" customHeight="1">
      <c r="B8668" t="str">
        <f t="shared" si="545"/>
        <v/>
      </c>
      <c r="C8668" s="73"/>
      <c r="D8668" s="73"/>
      <c r="E8668" s="77"/>
      <c r="F8668" s="74"/>
      <c r="G8668" s="73"/>
      <c r="H8668" s="74"/>
      <c r="I8668" s="74"/>
      <c r="J8668" s="74"/>
      <c r="K8668" s="74"/>
      <c r="L8668" s="74"/>
      <c r="M8668" s="74"/>
      <c r="N8668" s="74"/>
      <c r="O8668" s="74"/>
      <c r="P8668" s="74"/>
      <c r="Q8668" s="78"/>
      <c r="AR8668">
        <f t="shared" si="547"/>
        <v>0</v>
      </c>
      <c r="AS8668">
        <f t="shared" si="548"/>
        <v>0</v>
      </c>
      <c r="AT8668">
        <f t="shared" si="546"/>
        <v>0</v>
      </c>
    </row>
    <row r="8669" spans="2:46" ht="15.75" customHeight="1">
      <c r="B8669" t="str">
        <f t="shared" si="545"/>
        <v/>
      </c>
      <c r="C8669" s="73"/>
      <c r="D8669" s="73"/>
      <c r="E8669" s="77"/>
      <c r="F8669" s="74"/>
      <c r="G8669" s="73"/>
      <c r="H8669" s="74"/>
      <c r="I8669" s="74"/>
      <c r="J8669" s="74"/>
      <c r="K8669" s="74"/>
      <c r="L8669" s="74"/>
      <c r="M8669" s="74"/>
      <c r="N8669" s="74"/>
      <c r="O8669" s="74"/>
      <c r="P8669" s="74"/>
      <c r="Q8669" s="78"/>
      <c r="AR8669">
        <f t="shared" si="547"/>
        <v>0</v>
      </c>
      <c r="AS8669">
        <f t="shared" si="548"/>
        <v>0</v>
      </c>
      <c r="AT8669">
        <f t="shared" si="546"/>
        <v>0</v>
      </c>
    </row>
    <row r="8670" spans="2:46" ht="15.75" customHeight="1">
      <c r="B8670" t="str">
        <f t="shared" si="545"/>
        <v/>
      </c>
      <c r="C8670" s="73"/>
      <c r="D8670" s="73"/>
      <c r="E8670" s="77"/>
      <c r="F8670" s="74"/>
      <c r="G8670" s="73"/>
      <c r="H8670" s="74"/>
      <c r="I8670" s="74"/>
      <c r="J8670" s="74"/>
      <c r="K8670" s="74"/>
      <c r="L8670" s="74"/>
      <c r="M8670" s="74"/>
      <c r="N8670" s="74"/>
      <c r="O8670" s="74"/>
      <c r="P8670" s="74"/>
      <c r="Q8670" s="78"/>
      <c r="AR8670">
        <f t="shared" si="547"/>
        <v>0</v>
      </c>
      <c r="AS8670">
        <f t="shared" si="548"/>
        <v>0</v>
      </c>
      <c r="AT8670">
        <f t="shared" si="546"/>
        <v>0</v>
      </c>
    </row>
    <row r="8671" spans="2:46" ht="15.75" customHeight="1">
      <c r="B8671" t="str">
        <f t="shared" si="545"/>
        <v/>
      </c>
      <c r="C8671" s="73"/>
      <c r="D8671" s="73"/>
      <c r="E8671" s="77"/>
      <c r="F8671" s="74"/>
      <c r="G8671" s="73"/>
      <c r="H8671" s="74"/>
      <c r="I8671" s="74"/>
      <c r="J8671" s="74"/>
      <c r="K8671" s="74"/>
      <c r="L8671" s="74"/>
      <c r="M8671" s="74"/>
      <c r="N8671" s="74"/>
      <c r="O8671" s="74"/>
      <c r="P8671" s="74"/>
      <c r="Q8671" s="78"/>
      <c r="AR8671">
        <f t="shared" si="547"/>
        <v>0</v>
      </c>
      <c r="AS8671">
        <f t="shared" si="548"/>
        <v>0</v>
      </c>
      <c r="AT8671">
        <f t="shared" si="546"/>
        <v>0</v>
      </c>
    </row>
    <row r="8672" spans="2:46" ht="15.75" customHeight="1">
      <c r="B8672" t="str">
        <f t="shared" si="545"/>
        <v/>
      </c>
      <c r="C8672" s="73"/>
      <c r="D8672" s="73"/>
      <c r="E8672" s="77"/>
      <c r="F8672" s="74"/>
      <c r="G8672" s="73"/>
      <c r="H8672" s="74"/>
      <c r="I8672" s="74"/>
      <c r="J8672" s="74"/>
      <c r="K8672" s="74"/>
      <c r="L8672" s="74"/>
      <c r="M8672" s="74"/>
      <c r="N8672" s="74"/>
      <c r="O8672" s="74"/>
      <c r="P8672" s="74"/>
      <c r="Q8672" s="78"/>
      <c r="AR8672">
        <f t="shared" si="547"/>
        <v>0</v>
      </c>
      <c r="AS8672">
        <f t="shared" si="548"/>
        <v>0</v>
      </c>
      <c r="AT8672">
        <f t="shared" si="546"/>
        <v>0</v>
      </c>
    </row>
    <row r="8673" spans="2:46" ht="15.75" customHeight="1">
      <c r="B8673" t="str">
        <f t="shared" si="545"/>
        <v/>
      </c>
      <c r="C8673" s="73"/>
      <c r="D8673" s="73"/>
      <c r="E8673" s="77"/>
      <c r="F8673" s="74"/>
      <c r="G8673" s="73"/>
      <c r="H8673" s="74"/>
      <c r="I8673" s="74"/>
      <c r="J8673" s="74"/>
      <c r="K8673" s="74"/>
      <c r="L8673" s="74"/>
      <c r="M8673" s="74"/>
      <c r="N8673" s="74"/>
      <c r="O8673" s="74"/>
      <c r="P8673" s="74"/>
      <c r="Q8673" s="78"/>
      <c r="AR8673">
        <f t="shared" si="547"/>
        <v>0</v>
      </c>
      <c r="AS8673">
        <f t="shared" si="548"/>
        <v>0</v>
      </c>
      <c r="AT8673">
        <f t="shared" si="546"/>
        <v>0</v>
      </c>
    </row>
    <row r="8674" spans="2:46" ht="15.75" customHeight="1">
      <c r="B8674" t="str">
        <f t="shared" si="545"/>
        <v/>
      </c>
      <c r="C8674" s="73"/>
      <c r="D8674" s="73"/>
      <c r="E8674" s="77"/>
      <c r="F8674" s="74"/>
      <c r="G8674" s="73"/>
      <c r="H8674" s="74"/>
      <c r="I8674" s="74"/>
      <c r="J8674" s="74"/>
      <c r="K8674" s="74"/>
      <c r="L8674" s="74"/>
      <c r="M8674" s="74"/>
      <c r="N8674" s="74"/>
      <c r="O8674" s="74"/>
      <c r="P8674" s="74"/>
      <c r="Q8674" s="78"/>
      <c r="AR8674">
        <f t="shared" si="547"/>
        <v>0</v>
      </c>
      <c r="AS8674">
        <f t="shared" si="548"/>
        <v>0</v>
      </c>
      <c r="AT8674">
        <f t="shared" si="546"/>
        <v>0</v>
      </c>
    </row>
    <row r="8675" spans="2:46" ht="15.75" customHeight="1">
      <c r="B8675" t="str">
        <f t="shared" si="545"/>
        <v/>
      </c>
      <c r="C8675" s="73"/>
      <c r="D8675" s="73"/>
      <c r="E8675" s="77"/>
      <c r="F8675" s="74"/>
      <c r="G8675" s="73"/>
      <c r="H8675" s="74"/>
      <c r="I8675" s="74"/>
      <c r="J8675" s="74"/>
      <c r="K8675" s="74"/>
      <c r="L8675" s="74"/>
      <c r="M8675" s="74"/>
      <c r="N8675" s="74"/>
      <c r="O8675" s="74"/>
      <c r="P8675" s="74"/>
      <c r="Q8675" s="78"/>
      <c r="AR8675">
        <f t="shared" si="547"/>
        <v>0</v>
      </c>
      <c r="AS8675">
        <f t="shared" si="548"/>
        <v>0</v>
      </c>
      <c r="AT8675">
        <f t="shared" si="546"/>
        <v>0</v>
      </c>
    </row>
    <row r="8676" spans="2:46" ht="15.75" customHeight="1">
      <c r="B8676" t="str">
        <f t="shared" si="545"/>
        <v/>
      </c>
      <c r="C8676" s="73"/>
      <c r="D8676" s="73"/>
      <c r="E8676" s="77"/>
      <c r="F8676" s="74"/>
      <c r="G8676" s="73"/>
      <c r="H8676" s="74"/>
      <c r="I8676" s="74"/>
      <c r="J8676" s="74"/>
      <c r="K8676" s="74"/>
      <c r="L8676" s="74"/>
      <c r="M8676" s="74"/>
      <c r="N8676" s="74"/>
      <c r="O8676" s="74"/>
      <c r="P8676" s="74"/>
      <c r="Q8676" s="78"/>
      <c r="AR8676">
        <f t="shared" si="547"/>
        <v>0</v>
      </c>
      <c r="AS8676">
        <f t="shared" si="548"/>
        <v>0</v>
      </c>
      <c r="AT8676">
        <f t="shared" si="546"/>
        <v>0</v>
      </c>
    </row>
    <row r="8677" spans="2:46" ht="15.75" customHeight="1">
      <c r="B8677" t="str">
        <f t="shared" si="545"/>
        <v/>
      </c>
      <c r="C8677" s="73"/>
      <c r="D8677" s="73"/>
      <c r="E8677" s="77"/>
      <c r="F8677" s="74"/>
      <c r="G8677" s="73"/>
      <c r="H8677" s="74"/>
      <c r="I8677" s="74"/>
      <c r="J8677" s="74"/>
      <c r="K8677" s="74"/>
      <c r="L8677" s="74"/>
      <c r="M8677" s="74"/>
      <c r="N8677" s="74"/>
      <c r="O8677" s="74"/>
      <c r="P8677" s="74"/>
      <c r="Q8677" s="78"/>
      <c r="AR8677">
        <f t="shared" si="547"/>
        <v>0</v>
      </c>
      <c r="AS8677">
        <f t="shared" si="548"/>
        <v>0</v>
      </c>
      <c r="AT8677">
        <f t="shared" si="546"/>
        <v>0</v>
      </c>
    </row>
    <row r="8678" spans="2:46" ht="15.75" customHeight="1">
      <c r="B8678" t="str">
        <f t="shared" si="545"/>
        <v/>
      </c>
      <c r="C8678" s="73"/>
      <c r="D8678" s="73"/>
      <c r="E8678" s="77"/>
      <c r="F8678" s="74"/>
      <c r="G8678" s="73"/>
      <c r="H8678" s="74"/>
      <c r="I8678" s="74"/>
      <c r="J8678" s="74"/>
      <c r="K8678" s="74"/>
      <c r="L8678" s="74"/>
      <c r="M8678" s="74"/>
      <c r="N8678" s="74"/>
      <c r="O8678" s="74"/>
      <c r="P8678" s="74"/>
      <c r="Q8678" s="78"/>
      <c r="AR8678">
        <f t="shared" si="547"/>
        <v>0</v>
      </c>
      <c r="AS8678">
        <f t="shared" si="548"/>
        <v>0</v>
      </c>
      <c r="AT8678">
        <f t="shared" si="546"/>
        <v>0</v>
      </c>
    </row>
    <row r="8679" spans="2:46" ht="15.75" customHeight="1">
      <c r="B8679" t="str">
        <f t="shared" si="545"/>
        <v/>
      </c>
      <c r="C8679" s="73"/>
      <c r="D8679" s="73"/>
      <c r="E8679" s="77"/>
      <c r="F8679" s="74"/>
      <c r="G8679" s="73"/>
      <c r="H8679" s="74"/>
      <c r="I8679" s="74"/>
      <c r="J8679" s="74"/>
      <c r="K8679" s="74"/>
      <c r="L8679" s="74"/>
      <c r="M8679" s="74"/>
      <c r="N8679" s="74"/>
      <c r="O8679" s="74"/>
      <c r="P8679" s="74"/>
      <c r="Q8679" s="78"/>
      <c r="AR8679">
        <f t="shared" si="547"/>
        <v>0</v>
      </c>
      <c r="AS8679">
        <f t="shared" si="548"/>
        <v>0</v>
      </c>
      <c r="AT8679">
        <f t="shared" si="546"/>
        <v>0</v>
      </c>
    </row>
    <row r="8680" spans="2:46" ht="15.75" customHeight="1">
      <c r="B8680" t="str">
        <f t="shared" si="545"/>
        <v/>
      </c>
      <c r="C8680" s="73"/>
      <c r="D8680" s="73"/>
      <c r="E8680" s="77"/>
      <c r="F8680" s="74"/>
      <c r="G8680" s="73"/>
      <c r="H8680" s="74"/>
      <c r="I8680" s="74"/>
      <c r="J8680" s="74"/>
      <c r="K8680" s="74"/>
      <c r="L8680" s="74"/>
      <c r="M8680" s="74"/>
      <c r="N8680" s="74"/>
      <c r="O8680" s="74"/>
      <c r="P8680" s="74"/>
      <c r="Q8680" s="78"/>
      <c r="AR8680">
        <f t="shared" si="547"/>
        <v>0</v>
      </c>
      <c r="AS8680">
        <f t="shared" si="548"/>
        <v>0</v>
      </c>
      <c r="AT8680">
        <f t="shared" si="546"/>
        <v>0</v>
      </c>
    </row>
    <row r="8681" spans="2:46" ht="15.75" customHeight="1">
      <c r="B8681" t="str">
        <f t="shared" si="545"/>
        <v/>
      </c>
      <c r="C8681" s="73"/>
      <c r="D8681" s="73"/>
      <c r="E8681" s="77"/>
      <c r="F8681" s="74"/>
      <c r="G8681" s="73"/>
      <c r="H8681" s="74"/>
      <c r="I8681" s="74"/>
      <c r="J8681" s="74"/>
      <c r="K8681" s="74"/>
      <c r="L8681" s="74"/>
      <c r="M8681" s="74"/>
      <c r="N8681" s="74"/>
      <c r="O8681" s="74"/>
      <c r="P8681" s="74"/>
      <c r="Q8681" s="78"/>
      <c r="AR8681">
        <f t="shared" si="547"/>
        <v>0</v>
      </c>
      <c r="AS8681">
        <f t="shared" si="548"/>
        <v>0</v>
      </c>
      <c r="AT8681">
        <f t="shared" si="546"/>
        <v>0</v>
      </c>
    </row>
    <row r="8682" spans="2:46" ht="15.75" customHeight="1">
      <c r="B8682" t="str">
        <f t="shared" si="545"/>
        <v/>
      </c>
      <c r="C8682" s="73"/>
      <c r="D8682" s="73"/>
      <c r="E8682" s="77"/>
      <c r="F8682" s="74"/>
      <c r="G8682" s="73"/>
      <c r="H8682" s="74"/>
      <c r="I8682" s="74"/>
      <c r="J8682" s="74"/>
      <c r="K8682" s="74"/>
      <c r="L8682" s="74"/>
      <c r="M8682" s="74"/>
      <c r="N8682" s="74"/>
      <c r="O8682" s="74"/>
      <c r="P8682" s="74"/>
      <c r="Q8682" s="78"/>
      <c r="AR8682">
        <f t="shared" si="547"/>
        <v>0</v>
      </c>
      <c r="AS8682">
        <f t="shared" si="548"/>
        <v>0</v>
      </c>
      <c r="AT8682">
        <f t="shared" si="546"/>
        <v>0</v>
      </c>
    </row>
    <row r="8683" spans="2:46" ht="15.75" customHeight="1">
      <c r="B8683" t="str">
        <f t="shared" si="545"/>
        <v/>
      </c>
      <c r="C8683" s="73"/>
      <c r="D8683" s="73"/>
      <c r="E8683" s="77"/>
      <c r="F8683" s="74"/>
      <c r="G8683" s="73"/>
      <c r="H8683" s="74"/>
      <c r="I8683" s="74"/>
      <c r="J8683" s="74"/>
      <c r="K8683" s="74"/>
      <c r="L8683" s="74"/>
      <c r="M8683" s="74"/>
      <c r="N8683" s="74"/>
      <c r="O8683" s="74"/>
      <c r="P8683" s="74"/>
      <c r="Q8683" s="78"/>
      <c r="AR8683">
        <f t="shared" si="547"/>
        <v>0</v>
      </c>
      <c r="AS8683">
        <f t="shared" si="548"/>
        <v>0</v>
      </c>
      <c r="AT8683">
        <f t="shared" si="546"/>
        <v>0</v>
      </c>
    </row>
    <row r="8684" spans="2:46" ht="15.75" customHeight="1">
      <c r="B8684" t="str">
        <f t="shared" si="545"/>
        <v/>
      </c>
      <c r="C8684" s="73"/>
      <c r="D8684" s="73"/>
      <c r="E8684" s="77"/>
      <c r="F8684" s="74"/>
      <c r="G8684" s="73"/>
      <c r="H8684" s="74"/>
      <c r="I8684" s="74"/>
      <c r="J8684" s="74"/>
      <c r="K8684" s="74"/>
      <c r="L8684" s="74"/>
      <c r="M8684" s="74"/>
      <c r="N8684" s="74"/>
      <c r="O8684" s="74"/>
      <c r="P8684" s="74"/>
      <c r="Q8684" s="78"/>
      <c r="AR8684">
        <f t="shared" si="547"/>
        <v>0</v>
      </c>
      <c r="AS8684">
        <f t="shared" si="548"/>
        <v>0</v>
      </c>
      <c r="AT8684">
        <f t="shared" si="546"/>
        <v>0</v>
      </c>
    </row>
    <row r="8685" spans="2:46" ht="15.75" customHeight="1">
      <c r="B8685" t="str">
        <f t="shared" si="545"/>
        <v/>
      </c>
      <c r="C8685" s="73"/>
      <c r="D8685" s="73"/>
      <c r="E8685" s="77"/>
      <c r="F8685" s="74"/>
      <c r="G8685" s="73"/>
      <c r="H8685" s="74"/>
      <c r="I8685" s="74"/>
      <c r="J8685" s="74"/>
      <c r="K8685" s="74"/>
      <c r="L8685" s="74"/>
      <c r="M8685" s="74"/>
      <c r="N8685" s="74"/>
      <c r="O8685" s="74"/>
      <c r="P8685" s="74"/>
      <c r="Q8685" s="78"/>
      <c r="AR8685">
        <f t="shared" si="547"/>
        <v>0</v>
      </c>
      <c r="AS8685">
        <f t="shared" si="548"/>
        <v>0</v>
      </c>
      <c r="AT8685">
        <f t="shared" si="546"/>
        <v>0</v>
      </c>
    </row>
    <row r="8686" spans="2:46" ht="15.75" customHeight="1">
      <c r="B8686" t="str">
        <f t="shared" si="545"/>
        <v/>
      </c>
      <c r="C8686" s="73"/>
      <c r="D8686" s="73"/>
      <c r="E8686" s="77"/>
      <c r="F8686" s="74"/>
      <c r="G8686" s="73"/>
      <c r="H8686" s="74"/>
      <c r="I8686" s="74"/>
      <c r="J8686" s="74"/>
      <c r="K8686" s="74"/>
      <c r="L8686" s="74"/>
      <c r="M8686" s="74"/>
      <c r="N8686" s="74"/>
      <c r="O8686" s="74"/>
      <c r="P8686" s="74"/>
      <c r="Q8686" s="78"/>
      <c r="AR8686">
        <f t="shared" si="547"/>
        <v>0</v>
      </c>
      <c r="AS8686">
        <f t="shared" si="548"/>
        <v>0</v>
      </c>
      <c r="AT8686">
        <f t="shared" si="546"/>
        <v>0</v>
      </c>
    </row>
    <row r="8687" spans="2:46" ht="15.75" customHeight="1">
      <c r="B8687" t="str">
        <f t="shared" si="545"/>
        <v/>
      </c>
      <c r="C8687" s="73"/>
      <c r="D8687" s="73"/>
      <c r="E8687" s="77"/>
      <c r="F8687" s="74"/>
      <c r="G8687" s="73"/>
      <c r="H8687" s="74"/>
      <c r="I8687" s="74"/>
      <c r="J8687" s="74"/>
      <c r="K8687" s="74"/>
      <c r="L8687" s="74"/>
      <c r="M8687" s="74"/>
      <c r="N8687" s="74"/>
      <c r="O8687" s="74"/>
      <c r="P8687" s="74"/>
      <c r="Q8687" s="78"/>
      <c r="AR8687">
        <f t="shared" si="547"/>
        <v>0</v>
      </c>
      <c r="AS8687">
        <f t="shared" si="548"/>
        <v>0</v>
      </c>
      <c r="AT8687">
        <f t="shared" si="546"/>
        <v>0</v>
      </c>
    </row>
    <row r="8688" spans="2:46" ht="15.75" customHeight="1">
      <c r="B8688" t="str">
        <f t="shared" si="545"/>
        <v/>
      </c>
      <c r="C8688" s="73"/>
      <c r="D8688" s="73"/>
      <c r="E8688" s="77"/>
      <c r="F8688" s="74"/>
      <c r="G8688" s="73"/>
      <c r="H8688" s="74"/>
      <c r="I8688" s="74"/>
      <c r="J8688" s="74"/>
      <c r="K8688" s="74"/>
      <c r="L8688" s="74"/>
      <c r="M8688" s="74"/>
      <c r="N8688" s="74"/>
      <c r="O8688" s="74"/>
      <c r="P8688" s="74"/>
      <c r="Q8688" s="78"/>
      <c r="AR8688">
        <f t="shared" si="547"/>
        <v>0</v>
      </c>
      <c r="AS8688">
        <f t="shared" si="548"/>
        <v>0</v>
      </c>
      <c r="AT8688">
        <f t="shared" si="546"/>
        <v>0</v>
      </c>
    </row>
    <row r="8689" spans="2:46" ht="15.75" customHeight="1">
      <c r="B8689" t="str">
        <f t="shared" si="545"/>
        <v/>
      </c>
      <c r="C8689" s="73"/>
      <c r="D8689" s="73"/>
      <c r="E8689" s="77"/>
      <c r="F8689" s="74"/>
      <c r="G8689" s="73"/>
      <c r="H8689" s="74"/>
      <c r="I8689" s="74"/>
      <c r="J8689" s="74"/>
      <c r="K8689" s="74"/>
      <c r="L8689" s="74"/>
      <c r="M8689" s="74"/>
      <c r="N8689" s="74"/>
      <c r="O8689" s="74"/>
      <c r="P8689" s="74"/>
      <c r="Q8689" s="78"/>
      <c r="AR8689">
        <f t="shared" si="547"/>
        <v>0</v>
      </c>
      <c r="AS8689">
        <f t="shared" si="548"/>
        <v>0</v>
      </c>
      <c r="AT8689">
        <f t="shared" si="546"/>
        <v>0</v>
      </c>
    </row>
    <row r="8690" spans="2:46" ht="15.75" customHeight="1">
      <c r="B8690" t="str">
        <f t="shared" si="545"/>
        <v/>
      </c>
      <c r="C8690" s="73"/>
      <c r="D8690" s="73"/>
      <c r="E8690" s="77"/>
      <c r="F8690" s="74"/>
      <c r="G8690" s="73"/>
      <c r="H8690" s="74"/>
      <c r="I8690" s="74"/>
      <c r="J8690" s="74"/>
      <c r="K8690" s="74"/>
      <c r="L8690" s="74"/>
      <c r="M8690" s="74"/>
      <c r="N8690" s="74"/>
      <c r="O8690" s="74"/>
      <c r="P8690" s="74"/>
      <c r="Q8690" s="78"/>
      <c r="AR8690">
        <f t="shared" si="547"/>
        <v>0</v>
      </c>
      <c r="AS8690">
        <f t="shared" si="548"/>
        <v>0</v>
      </c>
      <c r="AT8690">
        <f t="shared" si="546"/>
        <v>0</v>
      </c>
    </row>
    <row r="8691" spans="2:46" ht="15.75" customHeight="1">
      <c r="B8691" t="str">
        <f t="shared" si="545"/>
        <v/>
      </c>
      <c r="C8691" s="73"/>
      <c r="D8691" s="73"/>
      <c r="E8691" s="77"/>
      <c r="F8691" s="74"/>
      <c r="G8691" s="73"/>
      <c r="H8691" s="74"/>
      <c r="I8691" s="74"/>
      <c r="J8691" s="74"/>
      <c r="K8691" s="74"/>
      <c r="L8691" s="74"/>
      <c r="M8691" s="74"/>
      <c r="N8691" s="74"/>
      <c r="O8691" s="74"/>
      <c r="P8691" s="74"/>
      <c r="Q8691" s="78"/>
      <c r="AR8691">
        <f t="shared" si="547"/>
        <v>0</v>
      </c>
      <c r="AS8691">
        <f t="shared" si="548"/>
        <v>0</v>
      </c>
      <c r="AT8691">
        <f t="shared" si="546"/>
        <v>0</v>
      </c>
    </row>
    <row r="8692" spans="2:46" ht="15.75" customHeight="1">
      <c r="B8692" t="str">
        <f t="shared" si="545"/>
        <v/>
      </c>
      <c r="C8692" s="73"/>
      <c r="D8692" s="73"/>
      <c r="E8692" s="77"/>
      <c r="F8692" s="74"/>
      <c r="G8692" s="73"/>
      <c r="H8692" s="74"/>
      <c r="I8692" s="74"/>
      <c r="J8692" s="74"/>
      <c r="K8692" s="74"/>
      <c r="L8692" s="74"/>
      <c r="M8692" s="74"/>
      <c r="N8692" s="74"/>
      <c r="O8692" s="74"/>
      <c r="P8692" s="74"/>
      <c r="Q8692" s="78"/>
      <c r="AR8692">
        <f t="shared" si="547"/>
        <v>0</v>
      </c>
      <c r="AS8692">
        <f t="shared" si="548"/>
        <v>0</v>
      </c>
      <c r="AT8692">
        <f t="shared" si="546"/>
        <v>0</v>
      </c>
    </row>
    <row r="8693" spans="2:46" ht="15.75" customHeight="1">
      <c r="B8693" t="str">
        <f t="shared" si="545"/>
        <v/>
      </c>
      <c r="C8693" s="73"/>
      <c r="D8693" s="73"/>
      <c r="E8693" s="77"/>
      <c r="F8693" s="74"/>
      <c r="G8693" s="73"/>
      <c r="H8693" s="74"/>
      <c r="I8693" s="74"/>
      <c r="J8693" s="74"/>
      <c r="K8693" s="74"/>
      <c r="L8693" s="74"/>
      <c r="M8693" s="74"/>
      <c r="N8693" s="74"/>
      <c r="O8693" s="74"/>
      <c r="P8693" s="74"/>
      <c r="Q8693" s="78"/>
      <c r="AR8693">
        <f t="shared" si="547"/>
        <v>0</v>
      </c>
      <c r="AS8693">
        <f t="shared" si="548"/>
        <v>0</v>
      </c>
      <c r="AT8693">
        <f t="shared" si="546"/>
        <v>0</v>
      </c>
    </row>
    <row r="8694" spans="2:46" ht="15.75" customHeight="1">
      <c r="B8694" t="str">
        <f t="shared" si="545"/>
        <v/>
      </c>
      <c r="C8694" s="73"/>
      <c r="D8694" s="73"/>
      <c r="E8694" s="77"/>
      <c r="F8694" s="74"/>
      <c r="G8694" s="73"/>
      <c r="H8694" s="74"/>
      <c r="I8694" s="74"/>
      <c r="J8694" s="74"/>
      <c r="K8694" s="74"/>
      <c r="L8694" s="74"/>
      <c r="M8694" s="74"/>
      <c r="N8694" s="74"/>
      <c r="O8694" s="74"/>
      <c r="P8694" s="74"/>
      <c r="Q8694" s="78"/>
      <c r="AR8694">
        <f t="shared" si="547"/>
        <v>0</v>
      </c>
      <c r="AS8694">
        <f t="shared" si="548"/>
        <v>0</v>
      </c>
      <c r="AT8694">
        <f t="shared" si="546"/>
        <v>0</v>
      </c>
    </row>
    <row r="8695" spans="2:46" ht="15.75" customHeight="1">
      <c r="B8695" t="str">
        <f t="shared" si="545"/>
        <v/>
      </c>
      <c r="C8695" s="73"/>
      <c r="D8695" s="73"/>
      <c r="E8695" s="77"/>
      <c r="F8695" s="74"/>
      <c r="G8695" s="73"/>
      <c r="H8695" s="74"/>
      <c r="I8695" s="74"/>
      <c r="J8695" s="74"/>
      <c r="K8695" s="74"/>
      <c r="L8695" s="74"/>
      <c r="M8695" s="74"/>
      <c r="N8695" s="74"/>
      <c r="O8695" s="74"/>
      <c r="P8695" s="74"/>
      <c r="Q8695" s="78"/>
      <c r="AR8695">
        <f t="shared" si="547"/>
        <v>0</v>
      </c>
      <c r="AS8695">
        <f t="shared" si="548"/>
        <v>0</v>
      </c>
      <c r="AT8695">
        <f t="shared" si="546"/>
        <v>0</v>
      </c>
    </row>
    <row r="8696" spans="2:46" ht="15.75" customHeight="1">
      <c r="B8696" t="str">
        <f t="shared" si="545"/>
        <v/>
      </c>
      <c r="C8696" s="73"/>
      <c r="D8696" s="73"/>
      <c r="E8696" s="77"/>
      <c r="F8696" s="74"/>
      <c r="G8696" s="73"/>
      <c r="H8696" s="74"/>
      <c r="I8696" s="74"/>
      <c r="J8696" s="74"/>
      <c r="K8696" s="74"/>
      <c r="L8696" s="74"/>
      <c r="M8696" s="74"/>
      <c r="N8696" s="74"/>
      <c r="O8696" s="74"/>
      <c r="P8696" s="74"/>
      <c r="Q8696" s="78"/>
      <c r="AR8696">
        <f t="shared" si="547"/>
        <v>0</v>
      </c>
      <c r="AS8696">
        <f t="shared" si="548"/>
        <v>0</v>
      </c>
      <c r="AT8696">
        <f t="shared" si="546"/>
        <v>0</v>
      </c>
    </row>
    <row r="8697" spans="2:46" ht="15.75" customHeight="1">
      <c r="B8697" t="str">
        <f t="shared" si="545"/>
        <v/>
      </c>
      <c r="C8697" s="73"/>
      <c r="D8697" s="73"/>
      <c r="E8697" s="77"/>
      <c r="F8697" s="74"/>
      <c r="G8697" s="73"/>
      <c r="H8697" s="74"/>
      <c r="I8697" s="74"/>
      <c r="J8697" s="74"/>
      <c r="K8697" s="74"/>
      <c r="L8697" s="74"/>
      <c r="M8697" s="74"/>
      <c r="N8697" s="74"/>
      <c r="O8697" s="74"/>
      <c r="P8697" s="74"/>
      <c r="Q8697" s="78"/>
      <c r="AR8697">
        <f t="shared" si="547"/>
        <v>0</v>
      </c>
      <c r="AS8697">
        <f t="shared" si="548"/>
        <v>0</v>
      </c>
      <c r="AT8697">
        <f t="shared" si="546"/>
        <v>0</v>
      </c>
    </row>
    <row r="8698" spans="2:46" ht="15.75" customHeight="1">
      <c r="B8698" t="str">
        <f t="shared" si="545"/>
        <v/>
      </c>
      <c r="C8698" s="73"/>
      <c r="D8698" s="73"/>
      <c r="E8698" s="77"/>
      <c r="F8698" s="74"/>
      <c r="G8698" s="73"/>
      <c r="H8698" s="74"/>
      <c r="I8698" s="74"/>
      <c r="J8698" s="74"/>
      <c r="K8698" s="74"/>
      <c r="L8698" s="74"/>
      <c r="M8698" s="74"/>
      <c r="N8698" s="74"/>
      <c r="O8698" s="74"/>
      <c r="P8698" s="74"/>
      <c r="Q8698" s="78"/>
      <c r="AR8698">
        <f t="shared" si="547"/>
        <v>0</v>
      </c>
      <c r="AS8698">
        <f t="shared" si="548"/>
        <v>0</v>
      </c>
      <c r="AT8698">
        <f t="shared" si="546"/>
        <v>0</v>
      </c>
    </row>
    <row r="8699" spans="2:46" ht="15.75" customHeight="1">
      <c r="B8699" t="str">
        <f t="shared" si="545"/>
        <v/>
      </c>
      <c r="C8699" s="73"/>
      <c r="D8699" s="73"/>
      <c r="E8699" s="77"/>
      <c r="F8699" s="74"/>
      <c r="G8699" s="73"/>
      <c r="H8699" s="74"/>
      <c r="I8699" s="74"/>
      <c r="J8699" s="74"/>
      <c r="K8699" s="74"/>
      <c r="L8699" s="74"/>
      <c r="M8699" s="74"/>
      <c r="N8699" s="74"/>
      <c r="O8699" s="74"/>
      <c r="P8699" s="74"/>
      <c r="Q8699" s="78"/>
      <c r="AR8699">
        <f t="shared" si="547"/>
        <v>0</v>
      </c>
      <c r="AS8699">
        <f t="shared" si="548"/>
        <v>0</v>
      </c>
      <c r="AT8699">
        <f t="shared" si="546"/>
        <v>0</v>
      </c>
    </row>
    <row r="8700" spans="2:46" ht="15.75" customHeight="1">
      <c r="B8700" t="str">
        <f t="shared" si="545"/>
        <v/>
      </c>
      <c r="C8700" s="73"/>
      <c r="D8700" s="73"/>
      <c r="E8700" s="77"/>
      <c r="F8700" s="74"/>
      <c r="G8700" s="73"/>
      <c r="H8700" s="74"/>
      <c r="I8700" s="74"/>
      <c r="J8700" s="74"/>
      <c r="K8700" s="74"/>
      <c r="L8700" s="74"/>
      <c r="M8700" s="74"/>
      <c r="N8700" s="74"/>
      <c r="O8700" s="74"/>
      <c r="P8700" s="74"/>
      <c r="Q8700" s="78"/>
      <c r="AR8700">
        <f t="shared" si="547"/>
        <v>0</v>
      </c>
      <c r="AS8700">
        <f t="shared" si="548"/>
        <v>0</v>
      </c>
      <c r="AT8700">
        <f t="shared" si="546"/>
        <v>0</v>
      </c>
    </row>
    <row r="8701" spans="2:46" ht="15.75" customHeight="1">
      <c r="B8701" t="str">
        <f t="shared" si="545"/>
        <v/>
      </c>
      <c r="C8701" s="73"/>
      <c r="D8701" s="73"/>
      <c r="E8701" s="77"/>
      <c r="F8701" s="74"/>
      <c r="G8701" s="73"/>
      <c r="H8701" s="74"/>
      <c r="I8701" s="74"/>
      <c r="J8701" s="74"/>
      <c r="K8701" s="74"/>
      <c r="L8701" s="74"/>
      <c r="M8701" s="74"/>
      <c r="N8701" s="74"/>
      <c r="O8701" s="74"/>
      <c r="P8701" s="74"/>
      <c r="Q8701" s="78"/>
      <c r="AR8701">
        <f t="shared" si="547"/>
        <v>0</v>
      </c>
      <c r="AS8701">
        <f t="shared" si="548"/>
        <v>0</v>
      </c>
      <c r="AT8701">
        <f t="shared" si="546"/>
        <v>0</v>
      </c>
    </row>
    <row r="8702" spans="2:46" ht="15.75" customHeight="1">
      <c r="B8702" t="str">
        <f t="shared" si="545"/>
        <v/>
      </c>
      <c r="C8702" s="73"/>
      <c r="D8702" s="73"/>
      <c r="E8702" s="77"/>
      <c r="F8702" s="74"/>
      <c r="G8702" s="73"/>
      <c r="H8702" s="74"/>
      <c r="I8702" s="74"/>
      <c r="J8702" s="74"/>
      <c r="K8702" s="74"/>
      <c r="L8702" s="74"/>
      <c r="M8702" s="74"/>
      <c r="N8702" s="74"/>
      <c r="O8702" s="74"/>
      <c r="P8702" s="74"/>
      <c r="Q8702" s="78"/>
      <c r="AR8702">
        <f t="shared" si="547"/>
        <v>0</v>
      </c>
      <c r="AS8702">
        <f t="shared" si="548"/>
        <v>0</v>
      </c>
      <c r="AT8702">
        <f t="shared" si="546"/>
        <v>0</v>
      </c>
    </row>
    <row r="8703" spans="2:46" ht="15.75" customHeight="1">
      <c r="B8703" t="str">
        <f t="shared" si="545"/>
        <v/>
      </c>
      <c r="C8703" s="73"/>
      <c r="D8703" s="73"/>
      <c r="E8703" s="77"/>
      <c r="F8703" s="74"/>
      <c r="G8703" s="73"/>
      <c r="H8703" s="74"/>
      <c r="I8703" s="74"/>
      <c r="J8703" s="74"/>
      <c r="K8703" s="74"/>
      <c r="L8703" s="74"/>
      <c r="M8703" s="74"/>
      <c r="N8703" s="74"/>
      <c r="O8703" s="74"/>
      <c r="P8703" s="74"/>
      <c r="Q8703" s="78"/>
      <c r="AR8703">
        <f t="shared" si="547"/>
        <v>0</v>
      </c>
      <c r="AS8703">
        <f t="shared" si="548"/>
        <v>0</v>
      </c>
      <c r="AT8703">
        <f t="shared" si="546"/>
        <v>0</v>
      </c>
    </row>
    <row r="8704" spans="2:46" ht="15.75" customHeight="1">
      <c r="B8704" t="str">
        <f t="shared" si="545"/>
        <v/>
      </c>
      <c r="C8704" s="73"/>
      <c r="D8704" s="73"/>
      <c r="E8704" s="77"/>
      <c r="F8704" s="74"/>
      <c r="G8704" s="73"/>
      <c r="H8704" s="74"/>
      <c r="I8704" s="74"/>
      <c r="J8704" s="74"/>
      <c r="K8704" s="74"/>
      <c r="L8704" s="74"/>
      <c r="M8704" s="74"/>
      <c r="N8704" s="74"/>
      <c r="O8704" s="74"/>
      <c r="P8704" s="74"/>
      <c r="Q8704" s="78"/>
      <c r="AR8704">
        <f t="shared" si="547"/>
        <v>0</v>
      </c>
      <c r="AS8704">
        <f t="shared" si="548"/>
        <v>0</v>
      </c>
      <c r="AT8704">
        <f t="shared" si="546"/>
        <v>0</v>
      </c>
    </row>
    <row r="8705" spans="2:46" ht="15.75" customHeight="1">
      <c r="B8705" t="str">
        <f t="shared" si="545"/>
        <v/>
      </c>
      <c r="C8705" s="73"/>
      <c r="D8705" s="73"/>
      <c r="E8705" s="77"/>
      <c r="F8705" s="74"/>
      <c r="G8705" s="73"/>
      <c r="H8705" s="74"/>
      <c r="I8705" s="74"/>
      <c r="J8705" s="74"/>
      <c r="K8705" s="74"/>
      <c r="L8705" s="74"/>
      <c r="M8705" s="74"/>
      <c r="N8705" s="74"/>
      <c r="O8705" s="74"/>
      <c r="P8705" s="74"/>
      <c r="Q8705" s="78"/>
      <c r="AR8705">
        <f t="shared" si="547"/>
        <v>0</v>
      </c>
      <c r="AS8705">
        <f t="shared" si="548"/>
        <v>0</v>
      </c>
      <c r="AT8705">
        <f t="shared" si="546"/>
        <v>0</v>
      </c>
    </row>
    <row r="8706" spans="2:46" ht="15.75" customHeight="1">
      <c r="B8706" t="str">
        <f t="shared" ref="B8706:B8769" si="549">D8706&amp;Q8706&amp;E8706</f>
        <v/>
      </c>
      <c r="C8706" s="73"/>
      <c r="D8706" s="73"/>
      <c r="E8706" s="77"/>
      <c r="F8706" s="74"/>
      <c r="G8706" s="73"/>
      <c r="H8706" s="74"/>
      <c r="I8706" s="74"/>
      <c r="J8706" s="74"/>
      <c r="K8706" s="74"/>
      <c r="L8706" s="74"/>
      <c r="M8706" s="74"/>
      <c r="N8706" s="74"/>
      <c r="O8706" s="74"/>
      <c r="P8706" s="74"/>
      <c r="Q8706" s="78"/>
      <c r="AR8706">
        <f t="shared" si="547"/>
        <v>0</v>
      </c>
      <c r="AS8706">
        <f t="shared" si="548"/>
        <v>0</v>
      </c>
      <c r="AT8706">
        <f t="shared" ref="AT8706:AT8769" si="550">AR8706-AS8706</f>
        <v>0</v>
      </c>
    </row>
    <row r="8707" spans="2:46" ht="15.75" customHeight="1">
      <c r="B8707" t="str">
        <f t="shared" si="549"/>
        <v/>
      </c>
      <c r="C8707" s="73"/>
      <c r="D8707" s="73"/>
      <c r="E8707" s="77"/>
      <c r="F8707" s="74"/>
      <c r="G8707" s="73"/>
      <c r="H8707" s="74"/>
      <c r="I8707" s="74"/>
      <c r="J8707" s="74"/>
      <c r="K8707" s="74"/>
      <c r="L8707" s="74"/>
      <c r="M8707" s="74"/>
      <c r="N8707" s="74"/>
      <c r="O8707" s="74"/>
      <c r="P8707" s="74"/>
      <c r="Q8707" s="78"/>
      <c r="AR8707">
        <f t="shared" si="547"/>
        <v>0</v>
      </c>
      <c r="AS8707">
        <f t="shared" si="548"/>
        <v>0</v>
      </c>
      <c r="AT8707">
        <f t="shared" si="550"/>
        <v>0</v>
      </c>
    </row>
    <row r="8708" spans="2:46" ht="15.75" customHeight="1">
      <c r="B8708" t="str">
        <f t="shared" si="549"/>
        <v/>
      </c>
      <c r="C8708" s="73"/>
      <c r="D8708" s="73"/>
      <c r="E8708" s="77"/>
      <c r="F8708" s="74"/>
      <c r="G8708" s="73"/>
      <c r="H8708" s="74"/>
      <c r="I8708" s="74"/>
      <c r="J8708" s="74"/>
      <c r="K8708" s="74"/>
      <c r="L8708" s="74"/>
      <c r="M8708" s="74"/>
      <c r="N8708" s="74"/>
      <c r="O8708" s="74"/>
      <c r="P8708" s="74"/>
      <c r="Q8708" s="78"/>
      <c r="AR8708">
        <f t="shared" si="547"/>
        <v>0</v>
      </c>
      <c r="AS8708">
        <f t="shared" si="548"/>
        <v>0</v>
      </c>
      <c r="AT8708">
        <f t="shared" si="550"/>
        <v>0</v>
      </c>
    </row>
    <row r="8709" spans="2:46" ht="15.75" customHeight="1">
      <c r="B8709" t="str">
        <f t="shared" si="549"/>
        <v/>
      </c>
      <c r="C8709" s="73"/>
      <c r="D8709" s="73"/>
      <c r="E8709" s="77"/>
      <c r="F8709" s="74"/>
      <c r="G8709" s="73"/>
      <c r="H8709" s="74"/>
      <c r="I8709" s="74"/>
      <c r="J8709" s="74"/>
      <c r="K8709" s="74"/>
      <c r="L8709" s="74"/>
      <c r="M8709" s="74"/>
      <c r="N8709" s="74"/>
      <c r="O8709" s="74"/>
      <c r="P8709" s="74"/>
      <c r="Q8709" s="78"/>
      <c r="AR8709">
        <f t="shared" si="547"/>
        <v>0</v>
      </c>
      <c r="AS8709">
        <f t="shared" si="548"/>
        <v>0</v>
      </c>
      <c r="AT8709">
        <f t="shared" si="550"/>
        <v>0</v>
      </c>
    </row>
    <row r="8710" spans="2:46" ht="15.75" customHeight="1">
      <c r="B8710" t="str">
        <f t="shared" si="549"/>
        <v/>
      </c>
      <c r="C8710" s="73"/>
      <c r="D8710" s="73"/>
      <c r="E8710" s="77"/>
      <c r="F8710" s="74"/>
      <c r="G8710" s="73"/>
      <c r="H8710" s="74"/>
      <c r="I8710" s="74"/>
      <c r="J8710" s="74"/>
      <c r="K8710" s="74"/>
      <c r="L8710" s="74"/>
      <c r="M8710" s="74"/>
      <c r="N8710" s="74"/>
      <c r="O8710" s="74"/>
      <c r="P8710" s="74"/>
      <c r="Q8710" s="78"/>
      <c r="AR8710">
        <f t="shared" si="547"/>
        <v>0</v>
      </c>
      <c r="AS8710">
        <f t="shared" si="548"/>
        <v>0</v>
      </c>
      <c r="AT8710">
        <f t="shared" si="550"/>
        <v>0</v>
      </c>
    </row>
    <row r="8711" spans="2:46" ht="15.75" customHeight="1">
      <c r="B8711" t="str">
        <f t="shared" si="549"/>
        <v/>
      </c>
      <c r="C8711" s="73"/>
      <c r="D8711" s="73"/>
      <c r="E8711" s="77"/>
      <c r="F8711" s="74"/>
      <c r="G8711" s="73"/>
      <c r="H8711" s="74"/>
      <c r="I8711" s="74"/>
      <c r="J8711" s="74"/>
      <c r="K8711" s="74"/>
      <c r="L8711" s="74"/>
      <c r="M8711" s="74"/>
      <c r="N8711" s="74"/>
      <c r="O8711" s="75"/>
      <c r="P8711" s="74"/>
      <c r="Q8711" s="78"/>
      <c r="AR8711">
        <f t="shared" si="547"/>
        <v>0</v>
      </c>
      <c r="AS8711">
        <f t="shared" si="548"/>
        <v>0</v>
      </c>
      <c r="AT8711">
        <f t="shared" si="550"/>
        <v>0</v>
      </c>
    </row>
    <row r="8712" spans="2:46" ht="15.75" customHeight="1">
      <c r="B8712" t="str">
        <f t="shared" si="549"/>
        <v/>
      </c>
      <c r="C8712" s="73"/>
      <c r="D8712" s="73"/>
      <c r="E8712" s="77"/>
      <c r="F8712" s="74"/>
      <c r="G8712" s="73"/>
      <c r="H8712" s="74"/>
      <c r="I8712" s="74"/>
      <c r="J8712" s="74"/>
      <c r="K8712" s="74"/>
      <c r="L8712" s="74"/>
      <c r="M8712" s="74"/>
      <c r="N8712" s="74"/>
      <c r="O8712" s="74"/>
      <c r="P8712" s="74"/>
      <c r="Q8712" s="78"/>
      <c r="AR8712">
        <f t="shared" ref="AR8712:AR8775" si="551">IF($AU$2&lt;&gt;5,NA(),IF(D8712=D8711,0,IF(AND(D18213=D8712,D8713=D8712),O8712+O8713+O18213,IF(D8713=D8712,O8713+O8712,O8712))))</f>
        <v>0</v>
      </c>
      <c r="AS8712">
        <f t="shared" ref="AS8712:AS8775" si="552">IF($AU$2&lt;&gt;5,NA(),IF(D8712=D8711,0,IF(AND(D18213=D8712,D8713=D8712),P8712+P8713+P18213,IF(D8713=D8712,P8713+P8712,P8712))))</f>
        <v>0</v>
      </c>
      <c r="AT8712">
        <f t="shared" si="550"/>
        <v>0</v>
      </c>
    </row>
    <row r="8713" spans="2:46" ht="15.75" customHeight="1">
      <c r="B8713" t="str">
        <f t="shared" si="549"/>
        <v/>
      </c>
      <c r="C8713" s="73"/>
      <c r="D8713" s="73"/>
      <c r="E8713" s="77"/>
      <c r="F8713" s="74"/>
      <c r="G8713" s="73"/>
      <c r="H8713" s="74"/>
      <c r="I8713" s="74"/>
      <c r="J8713" s="74"/>
      <c r="K8713" s="74"/>
      <c r="L8713" s="74"/>
      <c r="M8713" s="74"/>
      <c r="N8713" s="74"/>
      <c r="O8713" s="74"/>
      <c r="P8713" s="74"/>
      <c r="Q8713" s="78"/>
      <c r="AR8713">
        <f t="shared" si="551"/>
        <v>0</v>
      </c>
      <c r="AS8713">
        <f t="shared" si="552"/>
        <v>0</v>
      </c>
      <c r="AT8713">
        <f t="shared" si="550"/>
        <v>0</v>
      </c>
    </row>
    <row r="8714" spans="2:46" ht="15.75" customHeight="1">
      <c r="B8714" t="str">
        <f t="shared" si="549"/>
        <v/>
      </c>
      <c r="C8714" s="73"/>
      <c r="D8714" s="73"/>
      <c r="E8714" s="77"/>
      <c r="F8714" s="74"/>
      <c r="G8714" s="73"/>
      <c r="H8714" s="74"/>
      <c r="I8714" s="74"/>
      <c r="J8714" s="74"/>
      <c r="K8714" s="74"/>
      <c r="L8714" s="74"/>
      <c r="M8714" s="74"/>
      <c r="N8714" s="74"/>
      <c r="O8714" s="74"/>
      <c r="P8714" s="74"/>
      <c r="Q8714" s="78"/>
      <c r="AR8714">
        <f t="shared" si="551"/>
        <v>0</v>
      </c>
      <c r="AS8714">
        <f t="shared" si="552"/>
        <v>0</v>
      </c>
      <c r="AT8714">
        <f t="shared" si="550"/>
        <v>0</v>
      </c>
    </row>
    <row r="8715" spans="2:46" ht="15.75" customHeight="1">
      <c r="B8715" t="str">
        <f t="shared" si="549"/>
        <v/>
      </c>
      <c r="C8715" s="73"/>
      <c r="D8715" s="73"/>
      <c r="E8715" s="77"/>
      <c r="F8715" s="74"/>
      <c r="G8715" s="73"/>
      <c r="H8715" s="74"/>
      <c r="I8715" s="74"/>
      <c r="J8715" s="74"/>
      <c r="K8715" s="74"/>
      <c r="L8715" s="74"/>
      <c r="M8715" s="74"/>
      <c r="N8715" s="74"/>
      <c r="O8715" s="74"/>
      <c r="P8715" s="74"/>
      <c r="Q8715" s="78"/>
      <c r="AR8715">
        <f t="shared" si="551"/>
        <v>0</v>
      </c>
      <c r="AS8715">
        <f t="shared" si="552"/>
        <v>0</v>
      </c>
      <c r="AT8715">
        <f t="shared" si="550"/>
        <v>0</v>
      </c>
    </row>
    <row r="8716" spans="2:46" ht="15.75" customHeight="1">
      <c r="B8716" t="str">
        <f t="shared" si="549"/>
        <v/>
      </c>
      <c r="C8716" s="73"/>
      <c r="D8716" s="73"/>
      <c r="E8716" s="77"/>
      <c r="F8716" s="74"/>
      <c r="G8716" s="73"/>
      <c r="H8716" s="74"/>
      <c r="I8716" s="74"/>
      <c r="J8716" s="74"/>
      <c r="K8716" s="74"/>
      <c r="L8716" s="74"/>
      <c r="M8716" s="74"/>
      <c r="N8716" s="74"/>
      <c r="O8716" s="74"/>
      <c r="P8716" s="74"/>
      <c r="Q8716" s="78"/>
      <c r="AR8716">
        <f t="shared" si="551"/>
        <v>0</v>
      </c>
      <c r="AS8716">
        <f t="shared" si="552"/>
        <v>0</v>
      </c>
      <c r="AT8716">
        <f t="shared" si="550"/>
        <v>0</v>
      </c>
    </row>
    <row r="8717" spans="2:46" ht="15.75" customHeight="1">
      <c r="B8717" t="str">
        <f t="shared" si="549"/>
        <v/>
      </c>
      <c r="C8717" s="73"/>
      <c r="D8717" s="73"/>
      <c r="E8717" s="77"/>
      <c r="F8717" s="74"/>
      <c r="G8717" s="73"/>
      <c r="H8717" s="74"/>
      <c r="I8717" s="74"/>
      <c r="J8717" s="74"/>
      <c r="K8717" s="74"/>
      <c r="L8717" s="74"/>
      <c r="M8717" s="74"/>
      <c r="N8717" s="74"/>
      <c r="O8717" s="74"/>
      <c r="P8717" s="74"/>
      <c r="Q8717" s="78"/>
      <c r="AR8717">
        <f t="shared" si="551"/>
        <v>0</v>
      </c>
      <c r="AS8717">
        <f t="shared" si="552"/>
        <v>0</v>
      </c>
      <c r="AT8717">
        <f t="shared" si="550"/>
        <v>0</v>
      </c>
    </row>
    <row r="8718" spans="2:46" ht="15.75" customHeight="1">
      <c r="B8718" t="str">
        <f t="shared" si="549"/>
        <v/>
      </c>
      <c r="C8718" s="73"/>
      <c r="D8718" s="73"/>
      <c r="E8718" s="77"/>
      <c r="F8718" s="74"/>
      <c r="G8718" s="73"/>
      <c r="H8718" s="74"/>
      <c r="I8718" s="74"/>
      <c r="J8718" s="74"/>
      <c r="K8718" s="74"/>
      <c r="L8718" s="74"/>
      <c r="M8718" s="74"/>
      <c r="N8718" s="74"/>
      <c r="O8718" s="74"/>
      <c r="P8718" s="74"/>
      <c r="Q8718" s="78"/>
      <c r="AR8718">
        <f t="shared" si="551"/>
        <v>0</v>
      </c>
      <c r="AS8718">
        <f t="shared" si="552"/>
        <v>0</v>
      </c>
      <c r="AT8718">
        <f t="shared" si="550"/>
        <v>0</v>
      </c>
    </row>
    <row r="8719" spans="2:46" ht="15.75" customHeight="1">
      <c r="B8719" t="str">
        <f t="shared" si="549"/>
        <v/>
      </c>
      <c r="C8719" s="73"/>
      <c r="D8719" s="73"/>
      <c r="E8719" s="77"/>
      <c r="F8719" s="74"/>
      <c r="G8719" s="73"/>
      <c r="H8719" s="74"/>
      <c r="I8719" s="74"/>
      <c r="J8719" s="74"/>
      <c r="K8719" s="74"/>
      <c r="L8719" s="74"/>
      <c r="M8719" s="74"/>
      <c r="N8719" s="74"/>
      <c r="O8719" s="74"/>
      <c r="P8719" s="74"/>
      <c r="Q8719" s="78"/>
      <c r="AR8719">
        <f t="shared" si="551"/>
        <v>0</v>
      </c>
      <c r="AS8719">
        <f t="shared" si="552"/>
        <v>0</v>
      </c>
      <c r="AT8719">
        <f t="shared" si="550"/>
        <v>0</v>
      </c>
    </row>
    <row r="8720" spans="2:46" ht="15.75" customHeight="1">
      <c r="B8720" t="str">
        <f t="shared" si="549"/>
        <v/>
      </c>
      <c r="C8720" s="73"/>
      <c r="D8720" s="73"/>
      <c r="E8720" s="77"/>
      <c r="F8720" s="74"/>
      <c r="G8720" s="73"/>
      <c r="H8720" s="74"/>
      <c r="I8720" s="74"/>
      <c r="J8720" s="74"/>
      <c r="K8720" s="74"/>
      <c r="L8720" s="74"/>
      <c r="M8720" s="74"/>
      <c r="N8720" s="74"/>
      <c r="O8720" s="74"/>
      <c r="P8720" s="74"/>
      <c r="Q8720" s="78"/>
      <c r="AR8720">
        <f t="shared" si="551"/>
        <v>0</v>
      </c>
      <c r="AS8720">
        <f t="shared" si="552"/>
        <v>0</v>
      </c>
      <c r="AT8720">
        <f t="shared" si="550"/>
        <v>0</v>
      </c>
    </row>
    <row r="8721" spans="2:46" ht="15.75" customHeight="1">
      <c r="B8721" t="str">
        <f t="shared" si="549"/>
        <v/>
      </c>
      <c r="C8721" s="73"/>
      <c r="D8721" s="73"/>
      <c r="E8721" s="77"/>
      <c r="F8721" s="74"/>
      <c r="G8721" s="73"/>
      <c r="H8721" s="74"/>
      <c r="I8721" s="74"/>
      <c r="J8721" s="74"/>
      <c r="K8721" s="74"/>
      <c r="L8721" s="74"/>
      <c r="M8721" s="74"/>
      <c r="N8721" s="74"/>
      <c r="O8721" s="74"/>
      <c r="P8721" s="74"/>
      <c r="Q8721" s="78"/>
      <c r="AR8721">
        <f t="shared" si="551"/>
        <v>0</v>
      </c>
      <c r="AS8721">
        <f t="shared" si="552"/>
        <v>0</v>
      </c>
      <c r="AT8721">
        <f t="shared" si="550"/>
        <v>0</v>
      </c>
    </row>
    <row r="8722" spans="2:46" ht="15.75" customHeight="1">
      <c r="B8722" t="str">
        <f t="shared" si="549"/>
        <v/>
      </c>
      <c r="C8722" s="73"/>
      <c r="D8722" s="73"/>
      <c r="E8722" s="77"/>
      <c r="F8722" s="74"/>
      <c r="G8722" s="73"/>
      <c r="H8722" s="74"/>
      <c r="I8722" s="74"/>
      <c r="J8722" s="74"/>
      <c r="K8722" s="74"/>
      <c r="L8722" s="74"/>
      <c r="M8722" s="74"/>
      <c r="N8722" s="74"/>
      <c r="O8722" s="74"/>
      <c r="P8722" s="74"/>
      <c r="Q8722" s="78"/>
      <c r="AR8722">
        <f t="shared" si="551"/>
        <v>0</v>
      </c>
      <c r="AS8722">
        <f t="shared" si="552"/>
        <v>0</v>
      </c>
      <c r="AT8722">
        <f t="shared" si="550"/>
        <v>0</v>
      </c>
    </row>
    <row r="8723" spans="2:46" ht="15.75" customHeight="1">
      <c r="B8723" t="str">
        <f t="shared" si="549"/>
        <v/>
      </c>
      <c r="C8723" s="73"/>
      <c r="D8723" s="73"/>
      <c r="E8723" s="77"/>
      <c r="F8723" s="74"/>
      <c r="G8723" s="73"/>
      <c r="H8723" s="74"/>
      <c r="I8723" s="74"/>
      <c r="J8723" s="74"/>
      <c r="K8723" s="74"/>
      <c r="L8723" s="74"/>
      <c r="M8723" s="74"/>
      <c r="N8723" s="74"/>
      <c r="O8723" s="74"/>
      <c r="P8723" s="74"/>
      <c r="Q8723" s="78"/>
      <c r="AR8723">
        <f t="shared" si="551"/>
        <v>0</v>
      </c>
      <c r="AS8723">
        <f t="shared" si="552"/>
        <v>0</v>
      </c>
      <c r="AT8723">
        <f t="shared" si="550"/>
        <v>0</v>
      </c>
    </row>
    <row r="8724" spans="2:46" ht="15.75" customHeight="1">
      <c r="B8724" t="str">
        <f t="shared" si="549"/>
        <v/>
      </c>
      <c r="C8724" s="73"/>
      <c r="D8724" s="73"/>
      <c r="E8724" s="77"/>
      <c r="F8724" s="74"/>
      <c r="G8724" s="73"/>
      <c r="H8724" s="74"/>
      <c r="I8724" s="74"/>
      <c r="J8724" s="74"/>
      <c r="K8724" s="74"/>
      <c r="L8724" s="74"/>
      <c r="M8724" s="74"/>
      <c r="N8724" s="74"/>
      <c r="O8724" s="74"/>
      <c r="P8724" s="74"/>
      <c r="Q8724" s="78"/>
      <c r="AR8724">
        <f t="shared" si="551"/>
        <v>0</v>
      </c>
      <c r="AS8724">
        <f t="shared" si="552"/>
        <v>0</v>
      </c>
      <c r="AT8724">
        <f t="shared" si="550"/>
        <v>0</v>
      </c>
    </row>
    <row r="8725" spans="2:46" ht="15.75" customHeight="1">
      <c r="B8725" t="str">
        <f t="shared" si="549"/>
        <v/>
      </c>
      <c r="C8725" s="73"/>
      <c r="D8725" s="73"/>
      <c r="E8725" s="77"/>
      <c r="F8725" s="74"/>
      <c r="G8725" s="73"/>
      <c r="H8725" s="74"/>
      <c r="I8725" s="74"/>
      <c r="J8725" s="74"/>
      <c r="K8725" s="74"/>
      <c r="L8725" s="74"/>
      <c r="M8725" s="74"/>
      <c r="N8725" s="74"/>
      <c r="O8725" s="74"/>
      <c r="P8725" s="74"/>
      <c r="Q8725" s="78"/>
      <c r="AR8725">
        <f t="shared" si="551"/>
        <v>0</v>
      </c>
      <c r="AS8725">
        <f t="shared" si="552"/>
        <v>0</v>
      </c>
      <c r="AT8725">
        <f t="shared" si="550"/>
        <v>0</v>
      </c>
    </row>
    <row r="8726" spans="2:46" ht="15.75" customHeight="1">
      <c r="B8726" t="str">
        <f t="shared" si="549"/>
        <v/>
      </c>
      <c r="C8726" s="73"/>
      <c r="D8726" s="73"/>
      <c r="E8726" s="77"/>
      <c r="F8726" s="74"/>
      <c r="G8726" s="73"/>
      <c r="H8726" s="74"/>
      <c r="I8726" s="74"/>
      <c r="J8726" s="74"/>
      <c r="K8726" s="74"/>
      <c r="L8726" s="74"/>
      <c r="M8726" s="74"/>
      <c r="N8726" s="74"/>
      <c r="O8726" s="74"/>
      <c r="P8726" s="74"/>
      <c r="Q8726" s="78"/>
      <c r="AR8726">
        <f t="shared" si="551"/>
        <v>0</v>
      </c>
      <c r="AS8726">
        <f t="shared" si="552"/>
        <v>0</v>
      </c>
      <c r="AT8726">
        <f t="shared" si="550"/>
        <v>0</v>
      </c>
    </row>
    <row r="8727" spans="2:46" ht="15.75" customHeight="1">
      <c r="B8727" t="str">
        <f t="shared" si="549"/>
        <v/>
      </c>
      <c r="C8727" s="73"/>
      <c r="D8727" s="73"/>
      <c r="E8727" s="77"/>
      <c r="F8727" s="74"/>
      <c r="G8727" s="73"/>
      <c r="H8727" s="74"/>
      <c r="I8727" s="74"/>
      <c r="J8727" s="74"/>
      <c r="K8727" s="74"/>
      <c r="L8727" s="74"/>
      <c r="M8727" s="74"/>
      <c r="N8727" s="74"/>
      <c r="O8727" s="74"/>
      <c r="P8727" s="74"/>
      <c r="Q8727" s="78"/>
      <c r="AR8727">
        <f t="shared" si="551"/>
        <v>0</v>
      </c>
      <c r="AS8727">
        <f t="shared" si="552"/>
        <v>0</v>
      </c>
      <c r="AT8727">
        <f t="shared" si="550"/>
        <v>0</v>
      </c>
    </row>
    <row r="8728" spans="2:46" ht="15.75" customHeight="1">
      <c r="B8728" t="str">
        <f t="shared" si="549"/>
        <v/>
      </c>
      <c r="C8728" s="73"/>
      <c r="D8728" s="73"/>
      <c r="E8728" s="77"/>
      <c r="F8728" s="74"/>
      <c r="G8728" s="73"/>
      <c r="H8728" s="74"/>
      <c r="I8728" s="74"/>
      <c r="J8728" s="74"/>
      <c r="K8728" s="74"/>
      <c r="L8728" s="74"/>
      <c r="M8728" s="74"/>
      <c r="N8728" s="74"/>
      <c r="O8728" s="74"/>
      <c r="P8728" s="74"/>
      <c r="Q8728" s="78"/>
      <c r="AR8728">
        <f t="shared" si="551"/>
        <v>0</v>
      </c>
      <c r="AS8728">
        <f t="shared" si="552"/>
        <v>0</v>
      </c>
      <c r="AT8728">
        <f t="shared" si="550"/>
        <v>0</v>
      </c>
    </row>
    <row r="8729" spans="2:46" ht="15.75" customHeight="1">
      <c r="B8729" t="str">
        <f t="shared" si="549"/>
        <v/>
      </c>
      <c r="C8729" s="73"/>
      <c r="D8729" s="73"/>
      <c r="E8729" s="77"/>
      <c r="F8729" s="74"/>
      <c r="G8729" s="73"/>
      <c r="H8729" s="74"/>
      <c r="I8729" s="74"/>
      <c r="J8729" s="74"/>
      <c r="K8729" s="74"/>
      <c r="L8729" s="74"/>
      <c r="M8729" s="74"/>
      <c r="N8729" s="74"/>
      <c r="O8729" s="74"/>
      <c r="P8729" s="74"/>
      <c r="Q8729" s="78"/>
      <c r="AR8729">
        <f t="shared" si="551"/>
        <v>0</v>
      </c>
      <c r="AS8729">
        <f t="shared" si="552"/>
        <v>0</v>
      </c>
      <c r="AT8729">
        <f t="shared" si="550"/>
        <v>0</v>
      </c>
    </row>
    <row r="8730" spans="2:46" ht="15.75" customHeight="1">
      <c r="B8730" t="str">
        <f t="shared" si="549"/>
        <v/>
      </c>
      <c r="C8730" s="73"/>
      <c r="D8730" s="73"/>
      <c r="E8730" s="77"/>
      <c r="F8730" s="74"/>
      <c r="G8730" s="73"/>
      <c r="H8730" s="74"/>
      <c r="I8730" s="74"/>
      <c r="J8730" s="74"/>
      <c r="K8730" s="74"/>
      <c r="L8730" s="74"/>
      <c r="M8730" s="74"/>
      <c r="N8730" s="74"/>
      <c r="O8730" s="74"/>
      <c r="P8730" s="74"/>
      <c r="Q8730" s="78"/>
      <c r="AR8730">
        <f t="shared" si="551"/>
        <v>0</v>
      </c>
      <c r="AS8730">
        <f t="shared" si="552"/>
        <v>0</v>
      </c>
      <c r="AT8730">
        <f t="shared" si="550"/>
        <v>0</v>
      </c>
    </row>
    <row r="8731" spans="2:46" ht="15.75" customHeight="1">
      <c r="B8731" t="str">
        <f t="shared" si="549"/>
        <v/>
      </c>
      <c r="C8731" s="73"/>
      <c r="D8731" s="73"/>
      <c r="E8731" s="77"/>
      <c r="F8731" s="74"/>
      <c r="G8731" s="73"/>
      <c r="H8731" s="74"/>
      <c r="I8731" s="74"/>
      <c r="J8731" s="74"/>
      <c r="K8731" s="74"/>
      <c r="L8731" s="74"/>
      <c r="M8731" s="74"/>
      <c r="N8731" s="74"/>
      <c r="O8731" s="74"/>
      <c r="P8731" s="74"/>
      <c r="Q8731" s="78"/>
      <c r="AR8731">
        <f t="shared" si="551"/>
        <v>0</v>
      </c>
      <c r="AS8731">
        <f t="shared" si="552"/>
        <v>0</v>
      </c>
      <c r="AT8731">
        <f t="shared" si="550"/>
        <v>0</v>
      </c>
    </row>
    <row r="8732" spans="2:46" ht="15.75" customHeight="1">
      <c r="B8732" t="str">
        <f t="shared" si="549"/>
        <v/>
      </c>
      <c r="C8732" s="73"/>
      <c r="D8732" s="73"/>
      <c r="E8732" s="77"/>
      <c r="F8732" s="74"/>
      <c r="G8732" s="73"/>
      <c r="H8732" s="74"/>
      <c r="I8732" s="74"/>
      <c r="J8732" s="74"/>
      <c r="K8732" s="74"/>
      <c r="L8732" s="74"/>
      <c r="M8732" s="74"/>
      <c r="N8732" s="74"/>
      <c r="O8732" s="74"/>
      <c r="P8732" s="74"/>
      <c r="Q8732" s="78"/>
      <c r="AR8732">
        <f t="shared" si="551"/>
        <v>0</v>
      </c>
      <c r="AS8732">
        <f t="shared" si="552"/>
        <v>0</v>
      </c>
      <c r="AT8732">
        <f t="shared" si="550"/>
        <v>0</v>
      </c>
    </row>
    <row r="8733" spans="2:46" ht="15.75" customHeight="1">
      <c r="B8733" t="str">
        <f t="shared" si="549"/>
        <v/>
      </c>
      <c r="C8733" s="73"/>
      <c r="D8733" s="73"/>
      <c r="E8733" s="77"/>
      <c r="F8733" s="74"/>
      <c r="G8733" s="73"/>
      <c r="H8733" s="74"/>
      <c r="I8733" s="74"/>
      <c r="J8733" s="74"/>
      <c r="K8733" s="74"/>
      <c r="L8733" s="74"/>
      <c r="M8733" s="74"/>
      <c r="N8733" s="74"/>
      <c r="O8733" s="74"/>
      <c r="P8733" s="74"/>
      <c r="Q8733" s="78"/>
      <c r="AR8733">
        <f t="shared" si="551"/>
        <v>0</v>
      </c>
      <c r="AS8733">
        <f t="shared" si="552"/>
        <v>0</v>
      </c>
      <c r="AT8733">
        <f t="shared" si="550"/>
        <v>0</v>
      </c>
    </row>
    <row r="8734" spans="2:46" ht="15.75" customHeight="1">
      <c r="B8734" t="str">
        <f t="shared" si="549"/>
        <v/>
      </c>
      <c r="C8734" s="73"/>
      <c r="D8734" s="73"/>
      <c r="E8734" s="77"/>
      <c r="F8734" s="74"/>
      <c r="G8734" s="73"/>
      <c r="H8734" s="74"/>
      <c r="I8734" s="74"/>
      <c r="J8734" s="74"/>
      <c r="K8734" s="74"/>
      <c r="L8734" s="74"/>
      <c r="M8734" s="74"/>
      <c r="N8734" s="74"/>
      <c r="O8734" s="74"/>
      <c r="P8734" s="74"/>
      <c r="Q8734" s="78"/>
      <c r="AR8734">
        <f t="shared" si="551"/>
        <v>0</v>
      </c>
      <c r="AS8734">
        <f t="shared" si="552"/>
        <v>0</v>
      </c>
      <c r="AT8734">
        <f t="shared" si="550"/>
        <v>0</v>
      </c>
    </row>
    <row r="8735" spans="2:46" ht="15.75" customHeight="1">
      <c r="B8735" t="str">
        <f t="shared" si="549"/>
        <v/>
      </c>
      <c r="C8735" s="73"/>
      <c r="D8735" s="73"/>
      <c r="E8735" s="77"/>
      <c r="F8735" s="74"/>
      <c r="G8735" s="73"/>
      <c r="H8735" s="74"/>
      <c r="I8735" s="74"/>
      <c r="J8735" s="74"/>
      <c r="K8735" s="74"/>
      <c r="L8735" s="74"/>
      <c r="M8735" s="74"/>
      <c r="N8735" s="74"/>
      <c r="O8735" s="75"/>
      <c r="P8735" s="74"/>
      <c r="Q8735" s="78"/>
      <c r="AR8735">
        <f t="shared" si="551"/>
        <v>0</v>
      </c>
      <c r="AS8735">
        <f t="shared" si="552"/>
        <v>0</v>
      </c>
      <c r="AT8735">
        <f t="shared" si="550"/>
        <v>0</v>
      </c>
    </row>
    <row r="8736" spans="2:46" ht="15.75" customHeight="1">
      <c r="B8736" t="str">
        <f t="shared" si="549"/>
        <v/>
      </c>
      <c r="C8736" s="73"/>
      <c r="D8736" s="73"/>
      <c r="E8736" s="77"/>
      <c r="F8736" s="74"/>
      <c r="G8736" s="73"/>
      <c r="H8736" s="74"/>
      <c r="I8736" s="74"/>
      <c r="J8736" s="74"/>
      <c r="K8736" s="74"/>
      <c r="L8736" s="74"/>
      <c r="M8736" s="74"/>
      <c r="N8736" s="74"/>
      <c r="O8736" s="74"/>
      <c r="P8736" s="74"/>
      <c r="Q8736" s="78"/>
      <c r="AR8736">
        <f t="shared" si="551"/>
        <v>0</v>
      </c>
      <c r="AS8736">
        <f t="shared" si="552"/>
        <v>0</v>
      </c>
      <c r="AT8736">
        <f t="shared" si="550"/>
        <v>0</v>
      </c>
    </row>
    <row r="8737" spans="2:46" ht="15.75" customHeight="1">
      <c r="B8737" t="str">
        <f t="shared" si="549"/>
        <v/>
      </c>
      <c r="C8737" s="73"/>
      <c r="D8737" s="73"/>
      <c r="E8737" s="77"/>
      <c r="F8737" s="74"/>
      <c r="G8737" s="73"/>
      <c r="H8737" s="74"/>
      <c r="I8737" s="74"/>
      <c r="J8737" s="74"/>
      <c r="K8737" s="74"/>
      <c r="L8737" s="74"/>
      <c r="M8737" s="74"/>
      <c r="N8737" s="74"/>
      <c r="O8737" s="74"/>
      <c r="P8737" s="74"/>
      <c r="Q8737" s="78"/>
      <c r="AR8737">
        <f t="shared" si="551"/>
        <v>0</v>
      </c>
      <c r="AS8737">
        <f t="shared" si="552"/>
        <v>0</v>
      </c>
      <c r="AT8737">
        <f t="shared" si="550"/>
        <v>0</v>
      </c>
    </row>
    <row r="8738" spans="2:46" ht="15.75" customHeight="1">
      <c r="B8738" t="str">
        <f t="shared" si="549"/>
        <v/>
      </c>
      <c r="C8738" s="73"/>
      <c r="D8738" s="73"/>
      <c r="E8738" s="77"/>
      <c r="F8738" s="74"/>
      <c r="G8738" s="73"/>
      <c r="H8738" s="74"/>
      <c r="I8738" s="74"/>
      <c r="J8738" s="74"/>
      <c r="K8738" s="74"/>
      <c r="L8738" s="74"/>
      <c r="M8738" s="74"/>
      <c r="N8738" s="74"/>
      <c r="O8738" s="74"/>
      <c r="P8738" s="74"/>
      <c r="Q8738" s="78"/>
      <c r="AR8738">
        <f t="shared" si="551"/>
        <v>0</v>
      </c>
      <c r="AS8738">
        <f t="shared" si="552"/>
        <v>0</v>
      </c>
      <c r="AT8738">
        <f t="shared" si="550"/>
        <v>0</v>
      </c>
    </row>
    <row r="8739" spans="2:46" ht="15.75" customHeight="1">
      <c r="B8739" t="str">
        <f t="shared" si="549"/>
        <v/>
      </c>
      <c r="C8739" s="73"/>
      <c r="D8739" s="73"/>
      <c r="E8739" s="77"/>
      <c r="F8739" s="74"/>
      <c r="G8739" s="73"/>
      <c r="H8739" s="74"/>
      <c r="I8739" s="74"/>
      <c r="J8739" s="74"/>
      <c r="K8739" s="74"/>
      <c r="L8739" s="74"/>
      <c r="M8739" s="74"/>
      <c r="N8739" s="74"/>
      <c r="O8739" s="74"/>
      <c r="P8739" s="74"/>
      <c r="Q8739" s="78"/>
      <c r="AR8739">
        <f t="shared" si="551"/>
        <v>0</v>
      </c>
      <c r="AS8739">
        <f t="shared" si="552"/>
        <v>0</v>
      </c>
      <c r="AT8739">
        <f t="shared" si="550"/>
        <v>0</v>
      </c>
    </row>
    <row r="8740" spans="2:46" ht="15.75" customHeight="1">
      <c r="B8740" t="str">
        <f t="shared" si="549"/>
        <v/>
      </c>
      <c r="C8740" s="73"/>
      <c r="D8740" s="73"/>
      <c r="E8740" s="77"/>
      <c r="F8740" s="74"/>
      <c r="G8740" s="73"/>
      <c r="H8740" s="74"/>
      <c r="I8740" s="74"/>
      <c r="J8740" s="74"/>
      <c r="K8740" s="74"/>
      <c r="L8740" s="74"/>
      <c r="M8740" s="74"/>
      <c r="N8740" s="74"/>
      <c r="O8740" s="74"/>
      <c r="P8740" s="74"/>
      <c r="Q8740" s="78"/>
      <c r="AR8740">
        <f t="shared" si="551"/>
        <v>0</v>
      </c>
      <c r="AS8740">
        <f t="shared" si="552"/>
        <v>0</v>
      </c>
      <c r="AT8740">
        <f t="shared" si="550"/>
        <v>0</v>
      </c>
    </row>
    <row r="8741" spans="2:46" ht="15.75" customHeight="1">
      <c r="B8741" t="str">
        <f t="shared" si="549"/>
        <v/>
      </c>
      <c r="C8741" s="73"/>
      <c r="D8741" s="73"/>
      <c r="E8741" s="77"/>
      <c r="F8741" s="74"/>
      <c r="G8741" s="73"/>
      <c r="H8741" s="74"/>
      <c r="I8741" s="74"/>
      <c r="J8741" s="74"/>
      <c r="K8741" s="74"/>
      <c r="L8741" s="74"/>
      <c r="M8741" s="74"/>
      <c r="N8741" s="74"/>
      <c r="O8741" s="74"/>
      <c r="P8741" s="74"/>
      <c r="Q8741" s="78"/>
      <c r="AR8741">
        <f t="shared" si="551"/>
        <v>0</v>
      </c>
      <c r="AS8741">
        <f t="shared" si="552"/>
        <v>0</v>
      </c>
      <c r="AT8741">
        <f t="shared" si="550"/>
        <v>0</v>
      </c>
    </row>
    <row r="8742" spans="2:46" ht="15.75" customHeight="1">
      <c r="B8742" t="str">
        <f t="shared" si="549"/>
        <v/>
      </c>
      <c r="C8742" s="73"/>
      <c r="D8742" s="73"/>
      <c r="E8742" s="77"/>
      <c r="F8742" s="74"/>
      <c r="G8742" s="73"/>
      <c r="H8742" s="74"/>
      <c r="I8742" s="74"/>
      <c r="J8742" s="74"/>
      <c r="K8742" s="74"/>
      <c r="L8742" s="74"/>
      <c r="M8742" s="74"/>
      <c r="N8742" s="74"/>
      <c r="O8742" s="74"/>
      <c r="P8742" s="74"/>
      <c r="Q8742" s="78"/>
      <c r="AR8742">
        <f t="shared" si="551"/>
        <v>0</v>
      </c>
      <c r="AS8742">
        <f t="shared" si="552"/>
        <v>0</v>
      </c>
      <c r="AT8742">
        <f t="shared" si="550"/>
        <v>0</v>
      </c>
    </row>
    <row r="8743" spans="2:46" ht="15.75" customHeight="1">
      <c r="B8743" t="str">
        <f t="shared" si="549"/>
        <v/>
      </c>
      <c r="C8743" s="73"/>
      <c r="D8743" s="73"/>
      <c r="E8743" s="77"/>
      <c r="F8743" s="74"/>
      <c r="G8743" s="73"/>
      <c r="H8743" s="74"/>
      <c r="I8743" s="74"/>
      <c r="J8743" s="74"/>
      <c r="K8743" s="74"/>
      <c r="L8743" s="74"/>
      <c r="M8743" s="74"/>
      <c r="N8743" s="74"/>
      <c r="O8743" s="74"/>
      <c r="P8743" s="74"/>
      <c r="Q8743" s="78"/>
      <c r="AR8743">
        <f t="shared" si="551"/>
        <v>0</v>
      </c>
      <c r="AS8743">
        <f t="shared" si="552"/>
        <v>0</v>
      </c>
      <c r="AT8743">
        <f t="shared" si="550"/>
        <v>0</v>
      </c>
    </row>
    <row r="8744" spans="2:46" ht="15.75" customHeight="1">
      <c r="B8744" t="str">
        <f t="shared" si="549"/>
        <v/>
      </c>
      <c r="C8744" s="73"/>
      <c r="D8744" s="73"/>
      <c r="E8744" s="77"/>
      <c r="F8744" s="74"/>
      <c r="G8744" s="73"/>
      <c r="H8744" s="74"/>
      <c r="I8744" s="74"/>
      <c r="J8744" s="74"/>
      <c r="K8744" s="74"/>
      <c r="L8744" s="74"/>
      <c r="M8744" s="74"/>
      <c r="N8744" s="74"/>
      <c r="O8744" s="74"/>
      <c r="P8744" s="74"/>
      <c r="Q8744" s="78"/>
      <c r="AR8744">
        <f t="shared" si="551"/>
        <v>0</v>
      </c>
      <c r="AS8744">
        <f t="shared" si="552"/>
        <v>0</v>
      </c>
      <c r="AT8744">
        <f t="shared" si="550"/>
        <v>0</v>
      </c>
    </row>
    <row r="8745" spans="2:46" ht="15.75" customHeight="1">
      <c r="B8745" t="str">
        <f t="shared" si="549"/>
        <v/>
      </c>
      <c r="C8745" s="73"/>
      <c r="D8745" s="73"/>
      <c r="E8745" s="77"/>
      <c r="F8745" s="74"/>
      <c r="G8745" s="73"/>
      <c r="H8745" s="74"/>
      <c r="I8745" s="74"/>
      <c r="J8745" s="74"/>
      <c r="K8745" s="74"/>
      <c r="L8745" s="74"/>
      <c r="M8745" s="74"/>
      <c r="N8745" s="74"/>
      <c r="O8745" s="74"/>
      <c r="P8745" s="74"/>
      <c r="Q8745" s="78"/>
      <c r="AR8745">
        <f t="shared" si="551"/>
        <v>0</v>
      </c>
      <c r="AS8745">
        <f t="shared" si="552"/>
        <v>0</v>
      </c>
      <c r="AT8745">
        <f t="shared" si="550"/>
        <v>0</v>
      </c>
    </row>
    <row r="8746" spans="2:46" ht="15.75" customHeight="1">
      <c r="B8746" t="str">
        <f t="shared" si="549"/>
        <v/>
      </c>
      <c r="C8746" s="73"/>
      <c r="D8746" s="73"/>
      <c r="E8746" s="77"/>
      <c r="F8746" s="74"/>
      <c r="G8746" s="73"/>
      <c r="H8746" s="74"/>
      <c r="I8746" s="74"/>
      <c r="J8746" s="74"/>
      <c r="K8746" s="74"/>
      <c r="L8746" s="74"/>
      <c r="M8746" s="74"/>
      <c r="N8746" s="74"/>
      <c r="O8746" s="74"/>
      <c r="P8746" s="74"/>
      <c r="Q8746" s="78"/>
      <c r="AR8746">
        <f t="shared" si="551"/>
        <v>0</v>
      </c>
      <c r="AS8746">
        <f t="shared" si="552"/>
        <v>0</v>
      </c>
      <c r="AT8746">
        <f t="shared" si="550"/>
        <v>0</v>
      </c>
    </row>
    <row r="8747" spans="2:46" ht="15.75" customHeight="1">
      <c r="B8747" t="str">
        <f t="shared" si="549"/>
        <v/>
      </c>
      <c r="C8747" s="73"/>
      <c r="D8747" s="73"/>
      <c r="E8747" s="77"/>
      <c r="F8747" s="74"/>
      <c r="G8747" s="73"/>
      <c r="H8747" s="74"/>
      <c r="I8747" s="74"/>
      <c r="J8747" s="74"/>
      <c r="K8747" s="74"/>
      <c r="L8747" s="74"/>
      <c r="M8747" s="74"/>
      <c r="N8747" s="74"/>
      <c r="O8747" s="74"/>
      <c r="P8747" s="74"/>
      <c r="Q8747" s="78"/>
      <c r="AR8747">
        <f t="shared" si="551"/>
        <v>0</v>
      </c>
      <c r="AS8747">
        <f t="shared" si="552"/>
        <v>0</v>
      </c>
      <c r="AT8747">
        <f t="shared" si="550"/>
        <v>0</v>
      </c>
    </row>
    <row r="8748" spans="2:46" ht="15.75" customHeight="1">
      <c r="B8748" t="str">
        <f t="shared" si="549"/>
        <v/>
      </c>
      <c r="C8748" s="73"/>
      <c r="D8748" s="73"/>
      <c r="E8748" s="77"/>
      <c r="F8748" s="74"/>
      <c r="G8748" s="73"/>
      <c r="H8748" s="74"/>
      <c r="I8748" s="74"/>
      <c r="J8748" s="74"/>
      <c r="K8748" s="74"/>
      <c r="L8748" s="74"/>
      <c r="M8748" s="74"/>
      <c r="N8748" s="74"/>
      <c r="O8748" s="74"/>
      <c r="P8748" s="74"/>
      <c r="Q8748" s="78"/>
      <c r="AR8748">
        <f t="shared" si="551"/>
        <v>0</v>
      </c>
      <c r="AS8748">
        <f t="shared" si="552"/>
        <v>0</v>
      </c>
      <c r="AT8748">
        <f t="shared" si="550"/>
        <v>0</v>
      </c>
    </row>
    <row r="8749" spans="2:46" ht="15.75" customHeight="1">
      <c r="B8749" t="str">
        <f t="shared" si="549"/>
        <v/>
      </c>
      <c r="C8749" s="73"/>
      <c r="D8749" s="73"/>
      <c r="E8749" s="77"/>
      <c r="F8749" s="74"/>
      <c r="G8749" s="73"/>
      <c r="H8749" s="74"/>
      <c r="I8749" s="74"/>
      <c r="J8749" s="74"/>
      <c r="K8749" s="74"/>
      <c r="L8749" s="74"/>
      <c r="M8749" s="74"/>
      <c r="N8749" s="74"/>
      <c r="O8749" s="74"/>
      <c r="P8749" s="74"/>
      <c r="Q8749" s="78"/>
      <c r="AR8749">
        <f t="shared" si="551"/>
        <v>0</v>
      </c>
      <c r="AS8749">
        <f t="shared" si="552"/>
        <v>0</v>
      </c>
      <c r="AT8749">
        <f t="shared" si="550"/>
        <v>0</v>
      </c>
    </row>
    <row r="8750" spans="2:46" ht="15.75" customHeight="1">
      <c r="B8750" t="str">
        <f t="shared" si="549"/>
        <v/>
      </c>
      <c r="C8750" s="73"/>
      <c r="D8750" s="73"/>
      <c r="E8750" s="77"/>
      <c r="F8750" s="74"/>
      <c r="G8750" s="73"/>
      <c r="H8750" s="74"/>
      <c r="I8750" s="74"/>
      <c r="J8750" s="74"/>
      <c r="K8750" s="74"/>
      <c r="L8750" s="74"/>
      <c r="M8750" s="74"/>
      <c r="N8750" s="74"/>
      <c r="O8750" s="74"/>
      <c r="P8750" s="74"/>
      <c r="Q8750" s="78"/>
      <c r="AR8750">
        <f t="shared" si="551"/>
        <v>0</v>
      </c>
      <c r="AS8750">
        <f t="shared" si="552"/>
        <v>0</v>
      </c>
      <c r="AT8750">
        <f t="shared" si="550"/>
        <v>0</v>
      </c>
    </row>
    <row r="8751" spans="2:46" ht="15.75" customHeight="1">
      <c r="B8751" t="str">
        <f t="shared" si="549"/>
        <v/>
      </c>
      <c r="C8751" s="73"/>
      <c r="D8751" s="73"/>
      <c r="E8751" s="77"/>
      <c r="F8751" s="74"/>
      <c r="G8751" s="73"/>
      <c r="H8751" s="74"/>
      <c r="I8751" s="74"/>
      <c r="J8751" s="74"/>
      <c r="K8751" s="74"/>
      <c r="L8751" s="74"/>
      <c r="M8751" s="74"/>
      <c r="N8751" s="74"/>
      <c r="O8751" s="74"/>
      <c r="P8751" s="74"/>
      <c r="Q8751" s="78"/>
      <c r="AR8751">
        <f t="shared" si="551"/>
        <v>0</v>
      </c>
      <c r="AS8751">
        <f t="shared" si="552"/>
        <v>0</v>
      </c>
      <c r="AT8751">
        <f t="shared" si="550"/>
        <v>0</v>
      </c>
    </row>
    <row r="8752" spans="2:46" ht="15.75" customHeight="1">
      <c r="B8752" t="str">
        <f t="shared" si="549"/>
        <v/>
      </c>
      <c r="C8752" s="73"/>
      <c r="D8752" s="73"/>
      <c r="E8752" s="77"/>
      <c r="F8752" s="74"/>
      <c r="G8752" s="73"/>
      <c r="H8752" s="74"/>
      <c r="I8752" s="74"/>
      <c r="J8752" s="74"/>
      <c r="K8752" s="74"/>
      <c r="L8752" s="74"/>
      <c r="M8752" s="74"/>
      <c r="N8752" s="74"/>
      <c r="O8752" s="74"/>
      <c r="P8752" s="74"/>
      <c r="Q8752" s="78"/>
      <c r="AR8752">
        <f t="shared" si="551"/>
        <v>0</v>
      </c>
      <c r="AS8752">
        <f t="shared" si="552"/>
        <v>0</v>
      </c>
      <c r="AT8752">
        <f t="shared" si="550"/>
        <v>0</v>
      </c>
    </row>
    <row r="8753" spans="2:46" ht="15.75" customHeight="1">
      <c r="B8753" t="str">
        <f t="shared" si="549"/>
        <v/>
      </c>
      <c r="C8753" s="73"/>
      <c r="D8753" s="73"/>
      <c r="E8753" s="77"/>
      <c r="F8753" s="74"/>
      <c r="G8753" s="73"/>
      <c r="H8753" s="74"/>
      <c r="I8753" s="74"/>
      <c r="J8753" s="74"/>
      <c r="K8753" s="74"/>
      <c r="L8753" s="74"/>
      <c r="M8753" s="74"/>
      <c r="N8753" s="74"/>
      <c r="O8753" s="74"/>
      <c r="P8753" s="74"/>
      <c r="Q8753" s="78"/>
      <c r="AR8753">
        <f t="shared" si="551"/>
        <v>0</v>
      </c>
      <c r="AS8753">
        <f t="shared" si="552"/>
        <v>0</v>
      </c>
      <c r="AT8753">
        <f t="shared" si="550"/>
        <v>0</v>
      </c>
    </row>
    <row r="8754" spans="2:46" ht="15.75" customHeight="1">
      <c r="B8754" t="str">
        <f t="shared" si="549"/>
        <v/>
      </c>
      <c r="C8754" s="73"/>
      <c r="D8754" s="73"/>
      <c r="E8754" s="77"/>
      <c r="F8754" s="74"/>
      <c r="G8754" s="73"/>
      <c r="H8754" s="74"/>
      <c r="I8754" s="74"/>
      <c r="J8754" s="74"/>
      <c r="K8754" s="74"/>
      <c r="L8754" s="74"/>
      <c r="M8754" s="74"/>
      <c r="N8754" s="74"/>
      <c r="O8754" s="74"/>
      <c r="P8754" s="74"/>
      <c r="Q8754" s="78"/>
      <c r="AR8754">
        <f t="shared" si="551"/>
        <v>0</v>
      </c>
      <c r="AS8754">
        <f t="shared" si="552"/>
        <v>0</v>
      </c>
      <c r="AT8754">
        <f t="shared" si="550"/>
        <v>0</v>
      </c>
    </row>
    <row r="8755" spans="2:46" ht="15.75" customHeight="1">
      <c r="B8755" t="str">
        <f t="shared" si="549"/>
        <v/>
      </c>
      <c r="C8755" s="73"/>
      <c r="D8755" s="73"/>
      <c r="E8755" s="77"/>
      <c r="F8755" s="74"/>
      <c r="G8755" s="73"/>
      <c r="H8755" s="74"/>
      <c r="I8755" s="74"/>
      <c r="J8755" s="74"/>
      <c r="K8755" s="74"/>
      <c r="L8755" s="74"/>
      <c r="M8755" s="74"/>
      <c r="N8755" s="74"/>
      <c r="O8755" s="74"/>
      <c r="P8755" s="74"/>
      <c r="Q8755" s="78"/>
      <c r="AR8755">
        <f t="shared" si="551"/>
        <v>0</v>
      </c>
      <c r="AS8755">
        <f t="shared" si="552"/>
        <v>0</v>
      </c>
      <c r="AT8755">
        <f t="shared" si="550"/>
        <v>0</v>
      </c>
    </row>
    <row r="8756" spans="2:46" ht="15.75" customHeight="1">
      <c r="B8756" t="str">
        <f t="shared" si="549"/>
        <v/>
      </c>
      <c r="C8756" s="73"/>
      <c r="D8756" s="73"/>
      <c r="E8756" s="77"/>
      <c r="F8756" s="74"/>
      <c r="G8756" s="73"/>
      <c r="H8756" s="74"/>
      <c r="I8756" s="74"/>
      <c r="J8756" s="74"/>
      <c r="K8756" s="74"/>
      <c r="L8756" s="74"/>
      <c r="M8756" s="74"/>
      <c r="N8756" s="74"/>
      <c r="O8756" s="74"/>
      <c r="P8756" s="74"/>
      <c r="Q8756" s="78"/>
      <c r="AR8756">
        <f t="shared" si="551"/>
        <v>0</v>
      </c>
      <c r="AS8756">
        <f t="shared" si="552"/>
        <v>0</v>
      </c>
      <c r="AT8756">
        <f t="shared" si="550"/>
        <v>0</v>
      </c>
    </row>
    <row r="8757" spans="2:46" ht="15.75" customHeight="1">
      <c r="B8757" t="str">
        <f t="shared" si="549"/>
        <v/>
      </c>
      <c r="C8757" s="73"/>
      <c r="D8757" s="73"/>
      <c r="E8757" s="77"/>
      <c r="F8757" s="74"/>
      <c r="G8757" s="73"/>
      <c r="H8757" s="74"/>
      <c r="I8757" s="74"/>
      <c r="J8757" s="74"/>
      <c r="K8757" s="74"/>
      <c r="L8757" s="74"/>
      <c r="M8757" s="74"/>
      <c r="N8757" s="74"/>
      <c r="O8757" s="74"/>
      <c r="P8757" s="74"/>
      <c r="Q8757" s="78"/>
      <c r="AR8757">
        <f t="shared" si="551"/>
        <v>0</v>
      </c>
      <c r="AS8757">
        <f t="shared" si="552"/>
        <v>0</v>
      </c>
      <c r="AT8757">
        <f t="shared" si="550"/>
        <v>0</v>
      </c>
    </row>
    <row r="8758" spans="2:46" ht="15.75" customHeight="1">
      <c r="B8758" t="str">
        <f t="shared" si="549"/>
        <v/>
      </c>
      <c r="C8758" s="73"/>
      <c r="D8758" s="73"/>
      <c r="E8758" s="77"/>
      <c r="F8758" s="74"/>
      <c r="G8758" s="73"/>
      <c r="H8758" s="74"/>
      <c r="I8758" s="74"/>
      <c r="J8758" s="74"/>
      <c r="K8758" s="74"/>
      <c r="L8758" s="74"/>
      <c r="M8758" s="74"/>
      <c r="N8758" s="74"/>
      <c r="O8758" s="74"/>
      <c r="P8758" s="74"/>
      <c r="Q8758" s="78"/>
      <c r="AR8758">
        <f t="shared" si="551"/>
        <v>0</v>
      </c>
      <c r="AS8758">
        <f t="shared" si="552"/>
        <v>0</v>
      </c>
      <c r="AT8758">
        <f t="shared" si="550"/>
        <v>0</v>
      </c>
    </row>
    <row r="8759" spans="2:46" ht="15.75" customHeight="1">
      <c r="B8759" t="str">
        <f t="shared" si="549"/>
        <v/>
      </c>
      <c r="C8759" s="73"/>
      <c r="D8759" s="73"/>
      <c r="E8759" s="77"/>
      <c r="F8759" s="74"/>
      <c r="G8759" s="73"/>
      <c r="H8759" s="74"/>
      <c r="I8759" s="74"/>
      <c r="J8759" s="74"/>
      <c r="K8759" s="74"/>
      <c r="L8759" s="74"/>
      <c r="M8759" s="74"/>
      <c r="N8759" s="74"/>
      <c r="O8759" s="74"/>
      <c r="P8759" s="74"/>
      <c r="Q8759" s="78"/>
      <c r="AR8759">
        <f t="shared" si="551"/>
        <v>0</v>
      </c>
      <c r="AS8759">
        <f t="shared" si="552"/>
        <v>0</v>
      </c>
      <c r="AT8759">
        <f t="shared" si="550"/>
        <v>0</v>
      </c>
    </row>
    <row r="8760" spans="2:46" ht="15.75" customHeight="1">
      <c r="B8760" t="str">
        <f t="shared" si="549"/>
        <v/>
      </c>
      <c r="C8760" s="73"/>
      <c r="D8760" s="73"/>
      <c r="E8760" s="77"/>
      <c r="F8760" s="74"/>
      <c r="G8760" s="73"/>
      <c r="H8760" s="74"/>
      <c r="I8760" s="74"/>
      <c r="J8760" s="74"/>
      <c r="K8760" s="74"/>
      <c r="L8760" s="74"/>
      <c r="M8760" s="74"/>
      <c r="N8760" s="74"/>
      <c r="O8760" s="74"/>
      <c r="P8760" s="74"/>
      <c r="Q8760" s="78"/>
      <c r="AR8760">
        <f t="shared" si="551"/>
        <v>0</v>
      </c>
      <c r="AS8760">
        <f t="shared" si="552"/>
        <v>0</v>
      </c>
      <c r="AT8760">
        <f t="shared" si="550"/>
        <v>0</v>
      </c>
    </row>
    <row r="8761" spans="2:46" ht="15.75" customHeight="1">
      <c r="B8761" t="str">
        <f t="shared" si="549"/>
        <v/>
      </c>
      <c r="C8761" s="73"/>
      <c r="D8761" s="73"/>
      <c r="E8761" s="77"/>
      <c r="F8761" s="74"/>
      <c r="G8761" s="73"/>
      <c r="H8761" s="74"/>
      <c r="I8761" s="74"/>
      <c r="J8761" s="74"/>
      <c r="K8761" s="74"/>
      <c r="L8761" s="74"/>
      <c r="M8761" s="74"/>
      <c r="N8761" s="74"/>
      <c r="O8761" s="74"/>
      <c r="P8761" s="74"/>
      <c r="Q8761" s="78"/>
      <c r="AR8761">
        <f t="shared" si="551"/>
        <v>0</v>
      </c>
      <c r="AS8761">
        <f t="shared" si="552"/>
        <v>0</v>
      </c>
      <c r="AT8761">
        <f t="shared" si="550"/>
        <v>0</v>
      </c>
    </row>
    <row r="8762" spans="2:46" ht="15.75" customHeight="1">
      <c r="B8762" t="str">
        <f t="shared" si="549"/>
        <v/>
      </c>
      <c r="C8762" s="73"/>
      <c r="D8762" s="73"/>
      <c r="E8762" s="77"/>
      <c r="F8762" s="74"/>
      <c r="G8762" s="73"/>
      <c r="H8762" s="74"/>
      <c r="I8762" s="74"/>
      <c r="J8762" s="74"/>
      <c r="K8762" s="74"/>
      <c r="L8762" s="74"/>
      <c r="M8762" s="74"/>
      <c r="N8762" s="74"/>
      <c r="O8762" s="74"/>
      <c r="P8762" s="74"/>
      <c r="Q8762" s="78"/>
      <c r="AR8762">
        <f t="shared" si="551"/>
        <v>0</v>
      </c>
      <c r="AS8762">
        <f t="shared" si="552"/>
        <v>0</v>
      </c>
      <c r="AT8762">
        <f t="shared" si="550"/>
        <v>0</v>
      </c>
    </row>
    <row r="8763" spans="2:46" ht="15.75" customHeight="1">
      <c r="B8763" t="str">
        <f t="shared" si="549"/>
        <v/>
      </c>
      <c r="C8763" s="73"/>
      <c r="D8763" s="73"/>
      <c r="E8763" s="77"/>
      <c r="F8763" s="74"/>
      <c r="G8763" s="73"/>
      <c r="H8763" s="74"/>
      <c r="I8763" s="74"/>
      <c r="J8763" s="74"/>
      <c r="K8763" s="74"/>
      <c r="L8763" s="74"/>
      <c r="M8763" s="74"/>
      <c r="N8763" s="74"/>
      <c r="O8763" s="74"/>
      <c r="P8763" s="74"/>
      <c r="Q8763" s="78"/>
      <c r="AR8763">
        <f t="shared" si="551"/>
        <v>0</v>
      </c>
      <c r="AS8763">
        <f t="shared" si="552"/>
        <v>0</v>
      </c>
      <c r="AT8763">
        <f t="shared" si="550"/>
        <v>0</v>
      </c>
    </row>
    <row r="8764" spans="2:46" ht="15.75" customHeight="1">
      <c r="B8764" t="str">
        <f t="shared" si="549"/>
        <v/>
      </c>
      <c r="C8764" s="73"/>
      <c r="D8764" s="73"/>
      <c r="E8764" s="77"/>
      <c r="F8764" s="74"/>
      <c r="G8764" s="73"/>
      <c r="H8764" s="74"/>
      <c r="I8764" s="74"/>
      <c r="J8764" s="74"/>
      <c r="K8764" s="74"/>
      <c r="L8764" s="74"/>
      <c r="M8764" s="74"/>
      <c r="N8764" s="74"/>
      <c r="O8764" s="74"/>
      <c r="P8764" s="74"/>
      <c r="Q8764" s="78"/>
      <c r="AR8764">
        <f t="shared" si="551"/>
        <v>0</v>
      </c>
      <c r="AS8764">
        <f t="shared" si="552"/>
        <v>0</v>
      </c>
      <c r="AT8764">
        <f t="shared" si="550"/>
        <v>0</v>
      </c>
    </row>
    <row r="8765" spans="2:46" ht="15.75" customHeight="1">
      <c r="B8765" t="str">
        <f t="shared" si="549"/>
        <v/>
      </c>
      <c r="C8765" s="73"/>
      <c r="D8765" s="73"/>
      <c r="E8765" s="77"/>
      <c r="F8765" s="74"/>
      <c r="G8765" s="73"/>
      <c r="H8765" s="74"/>
      <c r="I8765" s="74"/>
      <c r="J8765" s="74"/>
      <c r="K8765" s="74"/>
      <c r="L8765" s="74"/>
      <c r="M8765" s="74"/>
      <c r="N8765" s="74"/>
      <c r="O8765" s="74"/>
      <c r="P8765" s="74"/>
      <c r="Q8765" s="78"/>
      <c r="AR8765">
        <f t="shared" si="551"/>
        <v>0</v>
      </c>
      <c r="AS8765">
        <f t="shared" si="552"/>
        <v>0</v>
      </c>
      <c r="AT8765">
        <f t="shared" si="550"/>
        <v>0</v>
      </c>
    </row>
    <row r="8766" spans="2:46" ht="15.75" customHeight="1">
      <c r="B8766" t="str">
        <f t="shared" si="549"/>
        <v/>
      </c>
      <c r="C8766" s="73"/>
      <c r="D8766" s="73"/>
      <c r="E8766" s="77"/>
      <c r="F8766" s="74"/>
      <c r="G8766" s="73"/>
      <c r="H8766" s="74"/>
      <c r="I8766" s="74"/>
      <c r="J8766" s="74"/>
      <c r="K8766" s="74"/>
      <c r="L8766" s="74"/>
      <c r="M8766" s="74"/>
      <c r="N8766" s="74"/>
      <c r="O8766" s="74"/>
      <c r="P8766" s="74"/>
      <c r="Q8766" s="78"/>
      <c r="AR8766">
        <f t="shared" si="551"/>
        <v>0</v>
      </c>
      <c r="AS8766">
        <f t="shared" si="552"/>
        <v>0</v>
      </c>
      <c r="AT8766">
        <f t="shared" si="550"/>
        <v>0</v>
      </c>
    </row>
    <row r="8767" spans="2:46" ht="15.75" customHeight="1">
      <c r="B8767" t="str">
        <f t="shared" si="549"/>
        <v/>
      </c>
      <c r="C8767" s="73"/>
      <c r="D8767" s="73"/>
      <c r="E8767" s="77"/>
      <c r="F8767" s="74"/>
      <c r="G8767" s="73"/>
      <c r="H8767" s="74"/>
      <c r="I8767" s="74"/>
      <c r="J8767" s="74"/>
      <c r="K8767" s="74"/>
      <c r="L8767" s="74"/>
      <c r="M8767" s="74"/>
      <c r="N8767" s="74"/>
      <c r="O8767" s="74"/>
      <c r="P8767" s="74"/>
      <c r="Q8767" s="78"/>
      <c r="AR8767">
        <f t="shared" si="551"/>
        <v>0</v>
      </c>
      <c r="AS8767">
        <f t="shared" si="552"/>
        <v>0</v>
      </c>
      <c r="AT8767">
        <f t="shared" si="550"/>
        <v>0</v>
      </c>
    </row>
    <row r="8768" spans="2:46" ht="15.75" customHeight="1">
      <c r="B8768" t="str">
        <f t="shared" si="549"/>
        <v/>
      </c>
      <c r="C8768" s="73"/>
      <c r="D8768" s="73"/>
      <c r="E8768" s="77"/>
      <c r="F8768" s="74"/>
      <c r="G8768" s="73"/>
      <c r="H8768" s="74"/>
      <c r="I8768" s="74"/>
      <c r="J8768" s="74"/>
      <c r="K8768" s="74"/>
      <c r="L8768" s="74"/>
      <c r="M8768" s="74"/>
      <c r="N8768" s="74"/>
      <c r="O8768" s="74"/>
      <c r="P8768" s="74"/>
      <c r="Q8768" s="78"/>
      <c r="AR8768">
        <f t="shared" si="551"/>
        <v>0</v>
      </c>
      <c r="AS8768">
        <f t="shared" si="552"/>
        <v>0</v>
      </c>
      <c r="AT8768">
        <f t="shared" si="550"/>
        <v>0</v>
      </c>
    </row>
    <row r="8769" spans="2:46" ht="15.75" customHeight="1">
      <c r="B8769" t="str">
        <f t="shared" si="549"/>
        <v/>
      </c>
      <c r="C8769" s="73"/>
      <c r="D8769" s="73"/>
      <c r="E8769" s="77"/>
      <c r="F8769" s="74"/>
      <c r="G8769" s="73"/>
      <c r="H8769" s="74"/>
      <c r="I8769" s="74"/>
      <c r="J8769" s="74"/>
      <c r="K8769" s="74"/>
      <c r="L8769" s="74"/>
      <c r="M8769" s="74"/>
      <c r="N8769" s="74"/>
      <c r="O8769" s="74"/>
      <c r="P8769" s="74"/>
      <c r="Q8769" s="78"/>
      <c r="AR8769">
        <f t="shared" si="551"/>
        <v>0</v>
      </c>
      <c r="AS8769">
        <f t="shared" si="552"/>
        <v>0</v>
      </c>
      <c r="AT8769">
        <f t="shared" si="550"/>
        <v>0</v>
      </c>
    </row>
    <row r="8770" spans="2:46" ht="15.75" customHeight="1">
      <c r="B8770" t="str">
        <f t="shared" ref="B8770:B8833" si="553">D8770&amp;Q8770&amp;E8770</f>
        <v/>
      </c>
      <c r="C8770" s="73"/>
      <c r="D8770" s="73"/>
      <c r="E8770" s="77"/>
      <c r="F8770" s="74"/>
      <c r="G8770" s="73"/>
      <c r="H8770" s="74"/>
      <c r="I8770" s="74"/>
      <c r="J8770" s="74"/>
      <c r="K8770" s="74"/>
      <c r="L8770" s="74"/>
      <c r="M8770" s="74"/>
      <c r="N8770" s="74"/>
      <c r="O8770" s="74"/>
      <c r="P8770" s="74"/>
      <c r="Q8770" s="78"/>
      <c r="AR8770">
        <f t="shared" si="551"/>
        <v>0</v>
      </c>
      <c r="AS8770">
        <f t="shared" si="552"/>
        <v>0</v>
      </c>
      <c r="AT8770">
        <f t="shared" ref="AT8770:AT8833" si="554">AR8770-AS8770</f>
        <v>0</v>
      </c>
    </row>
    <row r="8771" spans="2:46" ht="15.75" customHeight="1">
      <c r="B8771" t="str">
        <f t="shared" si="553"/>
        <v/>
      </c>
      <c r="C8771" s="73"/>
      <c r="D8771" s="73"/>
      <c r="E8771" s="77"/>
      <c r="F8771" s="74"/>
      <c r="G8771" s="73"/>
      <c r="H8771" s="74"/>
      <c r="I8771" s="74"/>
      <c r="J8771" s="74"/>
      <c r="K8771" s="74"/>
      <c r="L8771" s="74"/>
      <c r="M8771" s="74"/>
      <c r="N8771" s="74"/>
      <c r="O8771" s="74"/>
      <c r="P8771" s="74"/>
      <c r="Q8771" s="78"/>
      <c r="AR8771">
        <f t="shared" si="551"/>
        <v>0</v>
      </c>
      <c r="AS8771">
        <f t="shared" si="552"/>
        <v>0</v>
      </c>
      <c r="AT8771">
        <f t="shared" si="554"/>
        <v>0</v>
      </c>
    </row>
    <row r="8772" spans="2:46" ht="15.75" customHeight="1">
      <c r="B8772" t="str">
        <f t="shared" si="553"/>
        <v/>
      </c>
      <c r="C8772" s="73"/>
      <c r="D8772" s="73"/>
      <c r="E8772" s="77"/>
      <c r="F8772" s="74"/>
      <c r="G8772" s="73"/>
      <c r="H8772" s="74"/>
      <c r="I8772" s="74"/>
      <c r="J8772" s="74"/>
      <c r="K8772" s="74"/>
      <c r="L8772" s="74"/>
      <c r="M8772" s="74"/>
      <c r="N8772" s="74"/>
      <c r="O8772" s="74"/>
      <c r="P8772" s="74"/>
      <c r="Q8772" s="78"/>
      <c r="AR8772">
        <f t="shared" si="551"/>
        <v>0</v>
      </c>
      <c r="AS8772">
        <f t="shared" si="552"/>
        <v>0</v>
      </c>
      <c r="AT8772">
        <f t="shared" si="554"/>
        <v>0</v>
      </c>
    </row>
    <row r="8773" spans="2:46" ht="15.75" customHeight="1">
      <c r="B8773" t="str">
        <f t="shared" si="553"/>
        <v/>
      </c>
      <c r="C8773" s="73"/>
      <c r="D8773" s="73"/>
      <c r="E8773" s="77"/>
      <c r="F8773" s="74"/>
      <c r="G8773" s="73"/>
      <c r="H8773" s="74"/>
      <c r="I8773" s="74"/>
      <c r="J8773" s="74"/>
      <c r="K8773" s="74"/>
      <c r="L8773" s="74"/>
      <c r="M8773" s="74"/>
      <c r="N8773" s="74"/>
      <c r="O8773" s="74"/>
      <c r="P8773" s="74"/>
      <c r="Q8773" s="78"/>
      <c r="AR8773">
        <f t="shared" si="551"/>
        <v>0</v>
      </c>
      <c r="AS8773">
        <f t="shared" si="552"/>
        <v>0</v>
      </c>
      <c r="AT8773">
        <f t="shared" si="554"/>
        <v>0</v>
      </c>
    </row>
    <row r="8774" spans="2:46" ht="15.75" customHeight="1">
      <c r="B8774" t="str">
        <f t="shared" si="553"/>
        <v/>
      </c>
      <c r="C8774" s="73"/>
      <c r="D8774" s="73"/>
      <c r="E8774" s="77"/>
      <c r="F8774" s="74"/>
      <c r="G8774" s="73"/>
      <c r="H8774" s="74"/>
      <c r="I8774" s="74"/>
      <c r="J8774" s="74"/>
      <c r="K8774" s="74"/>
      <c r="L8774" s="74"/>
      <c r="M8774" s="74"/>
      <c r="N8774" s="74"/>
      <c r="O8774" s="74"/>
      <c r="P8774" s="74"/>
      <c r="Q8774" s="78"/>
      <c r="AR8774">
        <f t="shared" si="551"/>
        <v>0</v>
      </c>
      <c r="AS8774">
        <f t="shared" si="552"/>
        <v>0</v>
      </c>
      <c r="AT8774">
        <f t="shared" si="554"/>
        <v>0</v>
      </c>
    </row>
    <row r="8775" spans="2:46" ht="15.75" customHeight="1">
      <c r="B8775" t="str">
        <f t="shared" si="553"/>
        <v/>
      </c>
      <c r="C8775" s="73"/>
      <c r="D8775" s="73"/>
      <c r="E8775" s="77"/>
      <c r="F8775" s="74"/>
      <c r="G8775" s="73"/>
      <c r="H8775" s="74"/>
      <c r="I8775" s="74"/>
      <c r="J8775" s="74"/>
      <c r="K8775" s="74"/>
      <c r="L8775" s="74"/>
      <c r="M8775" s="74"/>
      <c r="N8775" s="74"/>
      <c r="O8775" s="74"/>
      <c r="P8775" s="74"/>
      <c r="Q8775" s="78"/>
      <c r="AR8775">
        <f t="shared" si="551"/>
        <v>0</v>
      </c>
      <c r="AS8775">
        <f t="shared" si="552"/>
        <v>0</v>
      </c>
      <c r="AT8775">
        <f t="shared" si="554"/>
        <v>0</v>
      </c>
    </row>
    <row r="8776" spans="2:46" ht="15.75" customHeight="1">
      <c r="B8776" t="str">
        <f t="shared" si="553"/>
        <v/>
      </c>
      <c r="C8776" s="73"/>
      <c r="D8776" s="73"/>
      <c r="E8776" s="77"/>
      <c r="F8776" s="74"/>
      <c r="G8776" s="73"/>
      <c r="H8776" s="74"/>
      <c r="I8776" s="74"/>
      <c r="J8776" s="74"/>
      <c r="K8776" s="74"/>
      <c r="L8776" s="74"/>
      <c r="M8776" s="74"/>
      <c r="N8776" s="74"/>
      <c r="O8776" s="74"/>
      <c r="P8776" s="74"/>
      <c r="Q8776" s="78"/>
      <c r="AR8776">
        <f t="shared" ref="AR8776:AR8839" si="555">IF($AU$2&lt;&gt;5,NA(),IF(D8776=D8775,0,IF(AND(D18277=D8776,D8777=D8776),O8776+O8777+O18277,IF(D8777=D8776,O8777+O8776,O8776))))</f>
        <v>0</v>
      </c>
      <c r="AS8776">
        <f t="shared" ref="AS8776:AS8839" si="556">IF($AU$2&lt;&gt;5,NA(),IF(D8776=D8775,0,IF(AND(D18277=D8776,D8777=D8776),P8776+P8777+P18277,IF(D8777=D8776,P8777+P8776,P8776))))</f>
        <v>0</v>
      </c>
      <c r="AT8776">
        <f t="shared" si="554"/>
        <v>0</v>
      </c>
    </row>
    <row r="8777" spans="2:46" ht="15.75" customHeight="1">
      <c r="B8777" t="str">
        <f t="shared" si="553"/>
        <v/>
      </c>
      <c r="C8777" s="73"/>
      <c r="D8777" s="73"/>
      <c r="E8777" s="77"/>
      <c r="F8777" s="74"/>
      <c r="G8777" s="73"/>
      <c r="H8777" s="74"/>
      <c r="I8777" s="74"/>
      <c r="J8777" s="74"/>
      <c r="K8777" s="74"/>
      <c r="L8777" s="74"/>
      <c r="M8777" s="74"/>
      <c r="N8777" s="74"/>
      <c r="O8777" s="75"/>
      <c r="P8777" s="74"/>
      <c r="Q8777" s="78"/>
      <c r="AR8777">
        <f t="shared" si="555"/>
        <v>0</v>
      </c>
      <c r="AS8777">
        <f t="shared" si="556"/>
        <v>0</v>
      </c>
      <c r="AT8777">
        <f t="shared" si="554"/>
        <v>0</v>
      </c>
    </row>
    <row r="8778" spans="2:46" ht="15.75" customHeight="1">
      <c r="B8778" t="str">
        <f t="shared" si="553"/>
        <v/>
      </c>
      <c r="C8778" s="73"/>
      <c r="D8778" s="73"/>
      <c r="E8778" s="77"/>
      <c r="F8778" s="74"/>
      <c r="G8778" s="73"/>
      <c r="H8778" s="74"/>
      <c r="I8778" s="74"/>
      <c r="J8778" s="74"/>
      <c r="K8778" s="74"/>
      <c r="L8778" s="74"/>
      <c r="M8778" s="74"/>
      <c r="N8778" s="74"/>
      <c r="O8778" s="74"/>
      <c r="P8778" s="74"/>
      <c r="Q8778" s="78"/>
      <c r="AR8778">
        <f t="shared" si="555"/>
        <v>0</v>
      </c>
      <c r="AS8778">
        <f t="shared" si="556"/>
        <v>0</v>
      </c>
      <c r="AT8778">
        <f t="shared" si="554"/>
        <v>0</v>
      </c>
    </row>
    <row r="8779" spans="2:46" ht="15.75" customHeight="1">
      <c r="B8779" t="str">
        <f t="shared" si="553"/>
        <v/>
      </c>
      <c r="C8779" s="73"/>
      <c r="D8779" s="73"/>
      <c r="E8779" s="77"/>
      <c r="F8779" s="74"/>
      <c r="G8779" s="73"/>
      <c r="H8779" s="74"/>
      <c r="I8779" s="74"/>
      <c r="J8779" s="74"/>
      <c r="K8779" s="74"/>
      <c r="L8779" s="74"/>
      <c r="M8779" s="74"/>
      <c r="N8779" s="74"/>
      <c r="O8779" s="74"/>
      <c r="P8779" s="74"/>
      <c r="Q8779" s="78"/>
      <c r="AR8779">
        <f t="shared" si="555"/>
        <v>0</v>
      </c>
      <c r="AS8779">
        <f t="shared" si="556"/>
        <v>0</v>
      </c>
      <c r="AT8779">
        <f t="shared" si="554"/>
        <v>0</v>
      </c>
    </row>
    <row r="8780" spans="2:46" ht="15.75" customHeight="1">
      <c r="B8780" t="str">
        <f t="shared" si="553"/>
        <v/>
      </c>
      <c r="C8780" s="73"/>
      <c r="D8780" s="73"/>
      <c r="E8780" s="77"/>
      <c r="F8780" s="74"/>
      <c r="G8780" s="73"/>
      <c r="H8780" s="74"/>
      <c r="I8780" s="74"/>
      <c r="J8780" s="74"/>
      <c r="K8780" s="74"/>
      <c r="L8780" s="74"/>
      <c r="M8780" s="74"/>
      <c r="N8780" s="74"/>
      <c r="O8780" s="74"/>
      <c r="P8780" s="74"/>
      <c r="Q8780" s="78"/>
      <c r="AR8780">
        <f t="shared" si="555"/>
        <v>0</v>
      </c>
      <c r="AS8780">
        <f t="shared" si="556"/>
        <v>0</v>
      </c>
      <c r="AT8780">
        <f t="shared" si="554"/>
        <v>0</v>
      </c>
    </row>
    <row r="8781" spans="2:46" ht="15.75" customHeight="1">
      <c r="B8781" t="str">
        <f t="shared" si="553"/>
        <v/>
      </c>
      <c r="C8781" s="73"/>
      <c r="D8781" s="73"/>
      <c r="E8781" s="77"/>
      <c r="F8781" s="74"/>
      <c r="G8781" s="73"/>
      <c r="H8781" s="74"/>
      <c r="I8781" s="74"/>
      <c r="J8781" s="74"/>
      <c r="K8781" s="74"/>
      <c r="L8781" s="74"/>
      <c r="M8781" s="74"/>
      <c r="N8781" s="74"/>
      <c r="O8781" s="74"/>
      <c r="P8781" s="74"/>
      <c r="Q8781" s="78"/>
      <c r="AR8781">
        <f t="shared" si="555"/>
        <v>0</v>
      </c>
      <c r="AS8781">
        <f t="shared" si="556"/>
        <v>0</v>
      </c>
      <c r="AT8781">
        <f t="shared" si="554"/>
        <v>0</v>
      </c>
    </row>
    <row r="8782" spans="2:46" ht="15.75" customHeight="1">
      <c r="B8782" t="str">
        <f t="shared" si="553"/>
        <v/>
      </c>
      <c r="C8782" s="73"/>
      <c r="D8782" s="73"/>
      <c r="E8782" s="77"/>
      <c r="F8782" s="74"/>
      <c r="G8782" s="73"/>
      <c r="H8782" s="74"/>
      <c r="I8782" s="74"/>
      <c r="J8782" s="74"/>
      <c r="K8782" s="74"/>
      <c r="L8782" s="74"/>
      <c r="M8782" s="74"/>
      <c r="N8782" s="74"/>
      <c r="O8782" s="74"/>
      <c r="P8782" s="74"/>
      <c r="Q8782" s="78"/>
      <c r="AR8782">
        <f t="shared" si="555"/>
        <v>0</v>
      </c>
      <c r="AS8782">
        <f t="shared" si="556"/>
        <v>0</v>
      </c>
      <c r="AT8782">
        <f t="shared" si="554"/>
        <v>0</v>
      </c>
    </row>
    <row r="8783" spans="2:46" ht="15.75" customHeight="1">
      <c r="B8783" t="str">
        <f t="shared" si="553"/>
        <v/>
      </c>
      <c r="C8783" s="73"/>
      <c r="D8783" s="73"/>
      <c r="E8783" s="77"/>
      <c r="F8783" s="74"/>
      <c r="G8783" s="73"/>
      <c r="H8783" s="74"/>
      <c r="I8783" s="74"/>
      <c r="J8783" s="74"/>
      <c r="K8783" s="74"/>
      <c r="L8783" s="74"/>
      <c r="M8783" s="74"/>
      <c r="N8783" s="74"/>
      <c r="O8783" s="74"/>
      <c r="P8783" s="74"/>
      <c r="Q8783" s="78"/>
      <c r="AR8783">
        <f t="shared" si="555"/>
        <v>0</v>
      </c>
      <c r="AS8783">
        <f t="shared" si="556"/>
        <v>0</v>
      </c>
      <c r="AT8783">
        <f t="shared" si="554"/>
        <v>0</v>
      </c>
    </row>
    <row r="8784" spans="2:46" ht="15.75" customHeight="1">
      <c r="B8784" t="str">
        <f t="shared" si="553"/>
        <v/>
      </c>
      <c r="C8784" s="73"/>
      <c r="D8784" s="73"/>
      <c r="E8784" s="77"/>
      <c r="F8784" s="74"/>
      <c r="G8784" s="73"/>
      <c r="H8784" s="74"/>
      <c r="I8784" s="74"/>
      <c r="J8784" s="74"/>
      <c r="K8784" s="74"/>
      <c r="L8784" s="74"/>
      <c r="M8784" s="74"/>
      <c r="N8784" s="74"/>
      <c r="O8784" s="74"/>
      <c r="P8784" s="74"/>
      <c r="Q8784" s="78"/>
      <c r="AR8784">
        <f t="shared" si="555"/>
        <v>0</v>
      </c>
      <c r="AS8784">
        <f t="shared" si="556"/>
        <v>0</v>
      </c>
      <c r="AT8784">
        <f t="shared" si="554"/>
        <v>0</v>
      </c>
    </row>
    <row r="8785" spans="2:46" ht="15.75" customHeight="1">
      <c r="B8785" t="str">
        <f t="shared" si="553"/>
        <v/>
      </c>
      <c r="C8785" s="73"/>
      <c r="D8785" s="73"/>
      <c r="E8785" s="77"/>
      <c r="F8785" s="74"/>
      <c r="G8785" s="73"/>
      <c r="H8785" s="74"/>
      <c r="I8785" s="74"/>
      <c r="J8785" s="74"/>
      <c r="K8785" s="74"/>
      <c r="L8785" s="74"/>
      <c r="M8785" s="74"/>
      <c r="N8785" s="74"/>
      <c r="O8785" s="74"/>
      <c r="P8785" s="74"/>
      <c r="Q8785" s="78"/>
      <c r="AR8785">
        <f t="shared" si="555"/>
        <v>0</v>
      </c>
      <c r="AS8785">
        <f t="shared" si="556"/>
        <v>0</v>
      </c>
      <c r="AT8785">
        <f t="shared" si="554"/>
        <v>0</v>
      </c>
    </row>
    <row r="8786" spans="2:46" ht="15.75" customHeight="1">
      <c r="B8786" t="str">
        <f t="shared" si="553"/>
        <v/>
      </c>
      <c r="C8786" s="73"/>
      <c r="D8786" s="73"/>
      <c r="E8786" s="77"/>
      <c r="F8786" s="74"/>
      <c r="G8786" s="73"/>
      <c r="H8786" s="74"/>
      <c r="I8786" s="74"/>
      <c r="J8786" s="74"/>
      <c r="K8786" s="74"/>
      <c r="L8786" s="74"/>
      <c r="M8786" s="74"/>
      <c r="N8786" s="74"/>
      <c r="O8786" s="74"/>
      <c r="P8786" s="74"/>
      <c r="Q8786" s="78"/>
      <c r="AR8786">
        <f t="shared" si="555"/>
        <v>0</v>
      </c>
      <c r="AS8786">
        <f t="shared" si="556"/>
        <v>0</v>
      </c>
      <c r="AT8786">
        <f t="shared" si="554"/>
        <v>0</v>
      </c>
    </row>
    <row r="8787" spans="2:46" ht="15.75" customHeight="1">
      <c r="B8787" t="str">
        <f t="shared" si="553"/>
        <v/>
      </c>
      <c r="C8787" s="73"/>
      <c r="D8787" s="73"/>
      <c r="E8787" s="77"/>
      <c r="F8787" s="74"/>
      <c r="G8787" s="73"/>
      <c r="H8787" s="74"/>
      <c r="I8787" s="74"/>
      <c r="J8787" s="74"/>
      <c r="K8787" s="74"/>
      <c r="L8787" s="74"/>
      <c r="M8787" s="74"/>
      <c r="N8787" s="74"/>
      <c r="O8787" s="74"/>
      <c r="P8787" s="74"/>
      <c r="Q8787" s="78"/>
      <c r="AR8787">
        <f t="shared" si="555"/>
        <v>0</v>
      </c>
      <c r="AS8787">
        <f t="shared" si="556"/>
        <v>0</v>
      </c>
      <c r="AT8787">
        <f t="shared" si="554"/>
        <v>0</v>
      </c>
    </row>
    <row r="8788" spans="2:46" ht="15.75" customHeight="1">
      <c r="B8788" t="str">
        <f t="shared" si="553"/>
        <v/>
      </c>
      <c r="C8788" s="73"/>
      <c r="D8788" s="73"/>
      <c r="E8788" s="77"/>
      <c r="F8788" s="74"/>
      <c r="G8788" s="73"/>
      <c r="H8788" s="74"/>
      <c r="I8788" s="74"/>
      <c r="J8788" s="74"/>
      <c r="K8788" s="74"/>
      <c r="L8788" s="74"/>
      <c r="M8788" s="74"/>
      <c r="N8788" s="74"/>
      <c r="O8788" s="74"/>
      <c r="P8788" s="74"/>
      <c r="Q8788" s="78"/>
      <c r="AR8788">
        <f t="shared" si="555"/>
        <v>0</v>
      </c>
      <c r="AS8788">
        <f t="shared" si="556"/>
        <v>0</v>
      </c>
      <c r="AT8788">
        <f t="shared" si="554"/>
        <v>0</v>
      </c>
    </row>
    <row r="8789" spans="2:46" ht="15.75" customHeight="1">
      <c r="B8789" t="str">
        <f t="shared" si="553"/>
        <v/>
      </c>
      <c r="C8789" s="73"/>
      <c r="D8789" s="73"/>
      <c r="E8789" s="77"/>
      <c r="F8789" s="74"/>
      <c r="G8789" s="73"/>
      <c r="H8789" s="74"/>
      <c r="I8789" s="74"/>
      <c r="J8789" s="74"/>
      <c r="K8789" s="74"/>
      <c r="L8789" s="74"/>
      <c r="M8789" s="74"/>
      <c r="N8789" s="74"/>
      <c r="O8789" s="74"/>
      <c r="P8789" s="74"/>
      <c r="Q8789" s="78"/>
      <c r="AR8789">
        <f t="shared" si="555"/>
        <v>0</v>
      </c>
      <c r="AS8789">
        <f t="shared" si="556"/>
        <v>0</v>
      </c>
      <c r="AT8789">
        <f t="shared" si="554"/>
        <v>0</v>
      </c>
    </row>
    <row r="8790" spans="2:46" ht="15.75" customHeight="1">
      <c r="B8790" t="str">
        <f t="shared" si="553"/>
        <v/>
      </c>
      <c r="C8790" s="73"/>
      <c r="D8790" s="73"/>
      <c r="E8790" s="77"/>
      <c r="F8790" s="74"/>
      <c r="G8790" s="73"/>
      <c r="H8790" s="74"/>
      <c r="I8790" s="74"/>
      <c r="J8790" s="74"/>
      <c r="K8790" s="74"/>
      <c r="L8790" s="74"/>
      <c r="M8790" s="74"/>
      <c r="N8790" s="74"/>
      <c r="O8790" s="74"/>
      <c r="P8790" s="74"/>
      <c r="Q8790" s="78"/>
      <c r="AR8790">
        <f t="shared" si="555"/>
        <v>0</v>
      </c>
      <c r="AS8790">
        <f t="shared" si="556"/>
        <v>0</v>
      </c>
      <c r="AT8790">
        <f t="shared" si="554"/>
        <v>0</v>
      </c>
    </row>
    <row r="8791" spans="2:46" ht="15.75" customHeight="1">
      <c r="B8791" t="str">
        <f t="shared" si="553"/>
        <v/>
      </c>
      <c r="C8791" s="73"/>
      <c r="D8791" s="73"/>
      <c r="E8791" s="77"/>
      <c r="F8791" s="74"/>
      <c r="G8791" s="73"/>
      <c r="H8791" s="74"/>
      <c r="I8791" s="74"/>
      <c r="J8791" s="74"/>
      <c r="K8791" s="74"/>
      <c r="L8791" s="74"/>
      <c r="M8791" s="74"/>
      <c r="N8791" s="74"/>
      <c r="O8791" s="74"/>
      <c r="P8791" s="74"/>
      <c r="Q8791" s="78"/>
      <c r="AR8791">
        <f t="shared" si="555"/>
        <v>0</v>
      </c>
      <c r="AS8791">
        <f t="shared" si="556"/>
        <v>0</v>
      </c>
      <c r="AT8791">
        <f t="shared" si="554"/>
        <v>0</v>
      </c>
    </row>
    <row r="8792" spans="2:46" ht="15.75" customHeight="1">
      <c r="B8792" t="str">
        <f t="shared" si="553"/>
        <v/>
      </c>
      <c r="C8792" s="73"/>
      <c r="D8792" s="73"/>
      <c r="E8792" s="77"/>
      <c r="F8792" s="74"/>
      <c r="G8792" s="73"/>
      <c r="H8792" s="74"/>
      <c r="I8792" s="74"/>
      <c r="J8792" s="74"/>
      <c r="K8792" s="74"/>
      <c r="L8792" s="74"/>
      <c r="M8792" s="74"/>
      <c r="N8792" s="74"/>
      <c r="O8792" s="74"/>
      <c r="P8792" s="74"/>
      <c r="Q8792" s="78"/>
      <c r="AR8792">
        <f t="shared" si="555"/>
        <v>0</v>
      </c>
      <c r="AS8792">
        <f t="shared" si="556"/>
        <v>0</v>
      </c>
      <c r="AT8792">
        <f t="shared" si="554"/>
        <v>0</v>
      </c>
    </row>
    <row r="8793" spans="2:46" ht="15.75" customHeight="1">
      <c r="B8793" t="str">
        <f t="shared" si="553"/>
        <v/>
      </c>
      <c r="C8793" s="73"/>
      <c r="D8793" s="73"/>
      <c r="E8793" s="77"/>
      <c r="F8793" s="74"/>
      <c r="G8793" s="73"/>
      <c r="H8793" s="74"/>
      <c r="I8793" s="74"/>
      <c r="J8793" s="74"/>
      <c r="K8793" s="74"/>
      <c r="L8793" s="74"/>
      <c r="M8793" s="74"/>
      <c r="N8793" s="74"/>
      <c r="O8793" s="74"/>
      <c r="P8793" s="74"/>
      <c r="Q8793" s="78"/>
      <c r="AR8793">
        <f t="shared" si="555"/>
        <v>0</v>
      </c>
      <c r="AS8793">
        <f t="shared" si="556"/>
        <v>0</v>
      </c>
      <c r="AT8793">
        <f t="shared" si="554"/>
        <v>0</v>
      </c>
    </row>
    <row r="8794" spans="2:46" ht="15.75" customHeight="1">
      <c r="B8794" t="str">
        <f t="shared" si="553"/>
        <v/>
      </c>
      <c r="C8794" s="73"/>
      <c r="D8794" s="73"/>
      <c r="E8794" s="77"/>
      <c r="F8794" s="74"/>
      <c r="G8794" s="73"/>
      <c r="H8794" s="74"/>
      <c r="I8794" s="74"/>
      <c r="J8794" s="74"/>
      <c r="K8794" s="74"/>
      <c r="L8794" s="74"/>
      <c r="M8794" s="74"/>
      <c r="N8794" s="74"/>
      <c r="O8794" s="74"/>
      <c r="P8794" s="74"/>
      <c r="Q8794" s="78"/>
      <c r="AR8794">
        <f t="shared" si="555"/>
        <v>0</v>
      </c>
      <c r="AS8794">
        <f t="shared" si="556"/>
        <v>0</v>
      </c>
      <c r="AT8794">
        <f t="shared" si="554"/>
        <v>0</v>
      </c>
    </row>
    <row r="8795" spans="2:46" ht="15.75" customHeight="1">
      <c r="B8795" t="str">
        <f t="shared" si="553"/>
        <v/>
      </c>
      <c r="C8795" s="73"/>
      <c r="D8795" s="73"/>
      <c r="E8795" s="77"/>
      <c r="F8795" s="74"/>
      <c r="G8795" s="73"/>
      <c r="H8795" s="74"/>
      <c r="I8795" s="74"/>
      <c r="J8795" s="74"/>
      <c r="K8795" s="74"/>
      <c r="L8795" s="74"/>
      <c r="M8795" s="74"/>
      <c r="N8795" s="74"/>
      <c r="O8795" s="74"/>
      <c r="P8795" s="74"/>
      <c r="Q8795" s="78"/>
      <c r="AR8795">
        <f t="shared" si="555"/>
        <v>0</v>
      </c>
      <c r="AS8795">
        <f t="shared" si="556"/>
        <v>0</v>
      </c>
      <c r="AT8795">
        <f t="shared" si="554"/>
        <v>0</v>
      </c>
    </row>
    <row r="8796" spans="2:46" ht="15.75" customHeight="1">
      <c r="B8796" t="str">
        <f t="shared" si="553"/>
        <v/>
      </c>
      <c r="C8796" s="73"/>
      <c r="D8796" s="73"/>
      <c r="E8796" s="77"/>
      <c r="F8796" s="74"/>
      <c r="G8796" s="73"/>
      <c r="H8796" s="74"/>
      <c r="I8796" s="74"/>
      <c r="J8796" s="74"/>
      <c r="K8796" s="74"/>
      <c r="L8796" s="74"/>
      <c r="M8796" s="74"/>
      <c r="N8796" s="74"/>
      <c r="O8796" s="74"/>
      <c r="P8796" s="74"/>
      <c r="Q8796" s="78"/>
      <c r="AR8796">
        <f t="shared" si="555"/>
        <v>0</v>
      </c>
      <c r="AS8796">
        <f t="shared" si="556"/>
        <v>0</v>
      </c>
      <c r="AT8796">
        <f t="shared" si="554"/>
        <v>0</v>
      </c>
    </row>
    <row r="8797" spans="2:46" ht="15.75" customHeight="1">
      <c r="B8797" t="str">
        <f t="shared" si="553"/>
        <v/>
      </c>
      <c r="C8797" s="73"/>
      <c r="D8797" s="73"/>
      <c r="E8797" s="77"/>
      <c r="F8797" s="74"/>
      <c r="G8797" s="73"/>
      <c r="H8797" s="74"/>
      <c r="I8797" s="74"/>
      <c r="J8797" s="74"/>
      <c r="K8797" s="74"/>
      <c r="L8797" s="74"/>
      <c r="M8797" s="74"/>
      <c r="N8797" s="74"/>
      <c r="O8797" s="74"/>
      <c r="P8797" s="74"/>
      <c r="Q8797" s="78"/>
      <c r="AR8797">
        <f t="shared" si="555"/>
        <v>0</v>
      </c>
      <c r="AS8797">
        <f t="shared" si="556"/>
        <v>0</v>
      </c>
      <c r="AT8797">
        <f t="shared" si="554"/>
        <v>0</v>
      </c>
    </row>
    <row r="8798" spans="2:46" ht="15.75" customHeight="1">
      <c r="B8798" t="str">
        <f t="shared" si="553"/>
        <v/>
      </c>
      <c r="C8798" s="73"/>
      <c r="D8798" s="73"/>
      <c r="E8798" s="77"/>
      <c r="F8798" s="74"/>
      <c r="G8798" s="73"/>
      <c r="H8798" s="74"/>
      <c r="I8798" s="74"/>
      <c r="J8798" s="74"/>
      <c r="K8798" s="74"/>
      <c r="L8798" s="74"/>
      <c r="M8798" s="74"/>
      <c r="N8798" s="74"/>
      <c r="O8798" s="74"/>
      <c r="P8798" s="74"/>
      <c r="Q8798" s="78"/>
      <c r="AR8798">
        <f t="shared" si="555"/>
        <v>0</v>
      </c>
      <c r="AS8798">
        <f t="shared" si="556"/>
        <v>0</v>
      </c>
      <c r="AT8798">
        <f t="shared" si="554"/>
        <v>0</v>
      </c>
    </row>
    <row r="8799" spans="2:46" ht="15.75" customHeight="1">
      <c r="B8799" t="str">
        <f t="shared" si="553"/>
        <v/>
      </c>
      <c r="C8799" s="73"/>
      <c r="D8799" s="73"/>
      <c r="E8799" s="77"/>
      <c r="F8799" s="74"/>
      <c r="G8799" s="73"/>
      <c r="H8799" s="74"/>
      <c r="I8799" s="74"/>
      <c r="J8799" s="74"/>
      <c r="K8799" s="74"/>
      <c r="L8799" s="74"/>
      <c r="M8799" s="74"/>
      <c r="N8799" s="74"/>
      <c r="O8799" s="74"/>
      <c r="P8799" s="74"/>
      <c r="Q8799" s="78"/>
      <c r="AR8799">
        <f t="shared" si="555"/>
        <v>0</v>
      </c>
      <c r="AS8799">
        <f t="shared" si="556"/>
        <v>0</v>
      </c>
      <c r="AT8799">
        <f t="shared" si="554"/>
        <v>0</v>
      </c>
    </row>
    <row r="8800" spans="2:46" ht="15.75" customHeight="1">
      <c r="B8800" t="str">
        <f t="shared" si="553"/>
        <v/>
      </c>
      <c r="C8800" s="73"/>
      <c r="D8800" s="73"/>
      <c r="E8800" s="77"/>
      <c r="F8800" s="74"/>
      <c r="G8800" s="73"/>
      <c r="H8800" s="74"/>
      <c r="I8800" s="74"/>
      <c r="J8800" s="74"/>
      <c r="K8800" s="74"/>
      <c r="L8800" s="74"/>
      <c r="M8800" s="74"/>
      <c r="N8800" s="74"/>
      <c r="O8800" s="74"/>
      <c r="P8800" s="74"/>
      <c r="Q8800" s="78"/>
      <c r="AR8800">
        <f t="shared" si="555"/>
        <v>0</v>
      </c>
      <c r="AS8800">
        <f t="shared" si="556"/>
        <v>0</v>
      </c>
      <c r="AT8800">
        <f t="shared" si="554"/>
        <v>0</v>
      </c>
    </row>
    <row r="8801" spans="2:46" ht="15.75" customHeight="1">
      <c r="B8801" t="str">
        <f t="shared" si="553"/>
        <v/>
      </c>
      <c r="C8801" s="73"/>
      <c r="D8801" s="73"/>
      <c r="E8801" s="77"/>
      <c r="F8801" s="74"/>
      <c r="G8801" s="73"/>
      <c r="H8801" s="74"/>
      <c r="I8801" s="74"/>
      <c r="J8801" s="74"/>
      <c r="K8801" s="74"/>
      <c r="L8801" s="74"/>
      <c r="M8801" s="74"/>
      <c r="N8801" s="74"/>
      <c r="O8801" s="74"/>
      <c r="P8801" s="74"/>
      <c r="Q8801" s="78"/>
      <c r="AR8801">
        <f t="shared" si="555"/>
        <v>0</v>
      </c>
      <c r="AS8801">
        <f t="shared" si="556"/>
        <v>0</v>
      </c>
      <c r="AT8801">
        <f t="shared" si="554"/>
        <v>0</v>
      </c>
    </row>
    <row r="8802" spans="2:46" ht="15.75" customHeight="1">
      <c r="B8802" t="str">
        <f t="shared" si="553"/>
        <v/>
      </c>
      <c r="C8802" s="73"/>
      <c r="D8802" s="73"/>
      <c r="E8802" s="77"/>
      <c r="F8802" s="74"/>
      <c r="G8802" s="73"/>
      <c r="H8802" s="74"/>
      <c r="I8802" s="74"/>
      <c r="J8802" s="74"/>
      <c r="K8802" s="74"/>
      <c r="L8802" s="74"/>
      <c r="M8802" s="74"/>
      <c r="N8802" s="74"/>
      <c r="O8802" s="74"/>
      <c r="P8802" s="74"/>
      <c r="Q8802" s="78"/>
      <c r="AR8802">
        <f t="shared" si="555"/>
        <v>0</v>
      </c>
      <c r="AS8802">
        <f t="shared" si="556"/>
        <v>0</v>
      </c>
      <c r="AT8802">
        <f t="shared" si="554"/>
        <v>0</v>
      </c>
    </row>
    <row r="8803" spans="2:46" ht="15.75" customHeight="1">
      <c r="B8803" t="str">
        <f t="shared" si="553"/>
        <v/>
      </c>
      <c r="C8803" s="73"/>
      <c r="D8803" s="73"/>
      <c r="E8803" s="77"/>
      <c r="F8803" s="74"/>
      <c r="G8803" s="73"/>
      <c r="H8803" s="74"/>
      <c r="I8803" s="74"/>
      <c r="J8803" s="74"/>
      <c r="K8803" s="74"/>
      <c r="L8803" s="74"/>
      <c r="M8803" s="74"/>
      <c r="N8803" s="74"/>
      <c r="O8803" s="74"/>
      <c r="P8803" s="74"/>
      <c r="Q8803" s="78"/>
      <c r="AR8803">
        <f t="shared" si="555"/>
        <v>0</v>
      </c>
      <c r="AS8803">
        <f t="shared" si="556"/>
        <v>0</v>
      </c>
      <c r="AT8803">
        <f t="shared" si="554"/>
        <v>0</v>
      </c>
    </row>
    <row r="8804" spans="2:46" ht="15.75" customHeight="1">
      <c r="B8804" t="str">
        <f t="shared" si="553"/>
        <v/>
      </c>
      <c r="C8804" s="73"/>
      <c r="D8804" s="73"/>
      <c r="E8804" s="77"/>
      <c r="F8804" s="74"/>
      <c r="G8804" s="73"/>
      <c r="H8804" s="74"/>
      <c r="I8804" s="74"/>
      <c r="J8804" s="74"/>
      <c r="K8804" s="74"/>
      <c r="L8804" s="74"/>
      <c r="M8804" s="74"/>
      <c r="N8804" s="74"/>
      <c r="O8804" s="74"/>
      <c r="P8804" s="74"/>
      <c r="Q8804" s="78"/>
      <c r="AR8804">
        <f t="shared" si="555"/>
        <v>0</v>
      </c>
      <c r="AS8804">
        <f t="shared" si="556"/>
        <v>0</v>
      </c>
      <c r="AT8804">
        <f t="shared" si="554"/>
        <v>0</v>
      </c>
    </row>
    <row r="8805" spans="2:46" ht="15.75" customHeight="1">
      <c r="B8805" t="str">
        <f t="shared" si="553"/>
        <v/>
      </c>
      <c r="C8805" s="73"/>
      <c r="D8805" s="73"/>
      <c r="E8805" s="77"/>
      <c r="F8805" s="74"/>
      <c r="G8805" s="73"/>
      <c r="H8805" s="74"/>
      <c r="I8805" s="74"/>
      <c r="J8805" s="74"/>
      <c r="K8805" s="74"/>
      <c r="L8805" s="74"/>
      <c r="M8805" s="74"/>
      <c r="N8805" s="74"/>
      <c r="O8805" s="74"/>
      <c r="P8805" s="74"/>
      <c r="Q8805" s="78"/>
      <c r="AR8805">
        <f t="shared" si="555"/>
        <v>0</v>
      </c>
      <c r="AS8805">
        <f t="shared" si="556"/>
        <v>0</v>
      </c>
      <c r="AT8805">
        <f t="shared" si="554"/>
        <v>0</v>
      </c>
    </row>
    <row r="8806" spans="2:46" ht="15.75" customHeight="1">
      <c r="B8806" t="str">
        <f t="shared" si="553"/>
        <v/>
      </c>
      <c r="C8806" s="73"/>
      <c r="D8806" s="73"/>
      <c r="E8806" s="77"/>
      <c r="F8806" s="74"/>
      <c r="G8806" s="73"/>
      <c r="H8806" s="74"/>
      <c r="I8806" s="74"/>
      <c r="J8806" s="74"/>
      <c r="K8806" s="74"/>
      <c r="L8806" s="74"/>
      <c r="M8806" s="74"/>
      <c r="N8806" s="74"/>
      <c r="O8806" s="74"/>
      <c r="P8806" s="74"/>
      <c r="Q8806" s="78"/>
      <c r="AR8806">
        <f t="shared" si="555"/>
        <v>0</v>
      </c>
      <c r="AS8806">
        <f t="shared" si="556"/>
        <v>0</v>
      </c>
      <c r="AT8806">
        <f t="shared" si="554"/>
        <v>0</v>
      </c>
    </row>
    <row r="8807" spans="2:46" ht="15.75" customHeight="1">
      <c r="B8807" t="str">
        <f t="shared" si="553"/>
        <v/>
      </c>
      <c r="C8807" s="73"/>
      <c r="D8807" s="73"/>
      <c r="E8807" s="77"/>
      <c r="F8807" s="74"/>
      <c r="G8807" s="73"/>
      <c r="H8807" s="74"/>
      <c r="I8807" s="74"/>
      <c r="J8807" s="74"/>
      <c r="K8807" s="74"/>
      <c r="L8807" s="74"/>
      <c r="M8807" s="74"/>
      <c r="N8807" s="74"/>
      <c r="O8807" s="74"/>
      <c r="P8807" s="74"/>
      <c r="Q8807" s="78"/>
      <c r="AR8807">
        <f t="shared" si="555"/>
        <v>0</v>
      </c>
      <c r="AS8807">
        <f t="shared" si="556"/>
        <v>0</v>
      </c>
      <c r="AT8807">
        <f t="shared" si="554"/>
        <v>0</v>
      </c>
    </row>
    <row r="8808" spans="2:46" ht="15.75" customHeight="1">
      <c r="B8808" t="str">
        <f t="shared" si="553"/>
        <v/>
      </c>
      <c r="C8808" s="73"/>
      <c r="D8808" s="73"/>
      <c r="E8808" s="77"/>
      <c r="F8808" s="74"/>
      <c r="G8808" s="73"/>
      <c r="H8808" s="74"/>
      <c r="I8808" s="74"/>
      <c r="J8808" s="74"/>
      <c r="K8808" s="74"/>
      <c r="L8808" s="74"/>
      <c r="M8808" s="74"/>
      <c r="N8808" s="74"/>
      <c r="O8808" s="74"/>
      <c r="P8808" s="74"/>
      <c r="Q8808" s="78"/>
      <c r="AR8808">
        <f t="shared" si="555"/>
        <v>0</v>
      </c>
      <c r="AS8808">
        <f t="shared" si="556"/>
        <v>0</v>
      </c>
      <c r="AT8808">
        <f t="shared" si="554"/>
        <v>0</v>
      </c>
    </row>
    <row r="8809" spans="2:46" ht="15.75" customHeight="1">
      <c r="B8809" t="str">
        <f t="shared" si="553"/>
        <v/>
      </c>
      <c r="C8809" s="73"/>
      <c r="D8809" s="73"/>
      <c r="E8809" s="77"/>
      <c r="F8809" s="74"/>
      <c r="G8809" s="73"/>
      <c r="H8809" s="74"/>
      <c r="I8809" s="74"/>
      <c r="J8809" s="74"/>
      <c r="K8809" s="74"/>
      <c r="L8809" s="74"/>
      <c r="M8809" s="74"/>
      <c r="N8809" s="74"/>
      <c r="O8809" s="74"/>
      <c r="P8809" s="74"/>
      <c r="Q8809" s="78"/>
      <c r="AR8809">
        <f t="shared" si="555"/>
        <v>0</v>
      </c>
      <c r="AS8809">
        <f t="shared" si="556"/>
        <v>0</v>
      </c>
      <c r="AT8809">
        <f t="shared" si="554"/>
        <v>0</v>
      </c>
    </row>
    <row r="8810" spans="2:46" ht="15.75" customHeight="1">
      <c r="B8810" t="str">
        <f t="shared" si="553"/>
        <v/>
      </c>
      <c r="C8810" s="73"/>
      <c r="D8810" s="73"/>
      <c r="E8810" s="77"/>
      <c r="F8810" s="74"/>
      <c r="G8810" s="73"/>
      <c r="H8810" s="74"/>
      <c r="I8810" s="74"/>
      <c r="J8810" s="74"/>
      <c r="K8810" s="74"/>
      <c r="L8810" s="74"/>
      <c r="M8810" s="74"/>
      <c r="N8810" s="74"/>
      <c r="O8810" s="74"/>
      <c r="P8810" s="74"/>
      <c r="Q8810" s="78"/>
      <c r="AR8810">
        <f t="shared" si="555"/>
        <v>0</v>
      </c>
      <c r="AS8810">
        <f t="shared" si="556"/>
        <v>0</v>
      </c>
      <c r="AT8810">
        <f t="shared" si="554"/>
        <v>0</v>
      </c>
    </row>
    <row r="8811" spans="2:46" ht="15.75" customHeight="1">
      <c r="B8811" t="str">
        <f t="shared" si="553"/>
        <v/>
      </c>
      <c r="C8811" s="73"/>
      <c r="D8811" s="73"/>
      <c r="E8811" s="77"/>
      <c r="F8811" s="74"/>
      <c r="G8811" s="73"/>
      <c r="H8811" s="74"/>
      <c r="I8811" s="74"/>
      <c r="J8811" s="74"/>
      <c r="K8811" s="74"/>
      <c r="L8811" s="74"/>
      <c r="M8811" s="74"/>
      <c r="N8811" s="74"/>
      <c r="O8811" s="74"/>
      <c r="P8811" s="74"/>
      <c r="Q8811" s="78"/>
      <c r="AR8811">
        <f t="shared" si="555"/>
        <v>0</v>
      </c>
      <c r="AS8811">
        <f t="shared" si="556"/>
        <v>0</v>
      </c>
      <c r="AT8811">
        <f t="shared" si="554"/>
        <v>0</v>
      </c>
    </row>
    <row r="8812" spans="2:46" ht="15.75" customHeight="1">
      <c r="B8812" t="str">
        <f t="shared" si="553"/>
        <v/>
      </c>
      <c r="C8812" s="73"/>
      <c r="D8812" s="73"/>
      <c r="E8812" s="77"/>
      <c r="F8812" s="74"/>
      <c r="G8812" s="73"/>
      <c r="H8812" s="74"/>
      <c r="I8812" s="74"/>
      <c r="J8812" s="74"/>
      <c r="K8812" s="74"/>
      <c r="L8812" s="74"/>
      <c r="M8812" s="74"/>
      <c r="N8812" s="74"/>
      <c r="O8812" s="74"/>
      <c r="P8812" s="74"/>
      <c r="Q8812" s="78"/>
      <c r="AR8812">
        <f t="shared" si="555"/>
        <v>0</v>
      </c>
      <c r="AS8812">
        <f t="shared" si="556"/>
        <v>0</v>
      </c>
      <c r="AT8812">
        <f t="shared" si="554"/>
        <v>0</v>
      </c>
    </row>
    <row r="8813" spans="2:46" ht="15.75" customHeight="1">
      <c r="B8813" t="str">
        <f t="shared" si="553"/>
        <v/>
      </c>
      <c r="C8813" s="73"/>
      <c r="D8813" s="73"/>
      <c r="E8813" s="77"/>
      <c r="F8813" s="74"/>
      <c r="G8813" s="73"/>
      <c r="H8813" s="74"/>
      <c r="I8813" s="74"/>
      <c r="J8813" s="74"/>
      <c r="K8813" s="74"/>
      <c r="L8813" s="74"/>
      <c r="M8813" s="74"/>
      <c r="N8813" s="74"/>
      <c r="O8813" s="75"/>
      <c r="P8813" s="74"/>
      <c r="Q8813" s="78"/>
      <c r="AR8813">
        <f t="shared" si="555"/>
        <v>0</v>
      </c>
      <c r="AS8813">
        <f t="shared" si="556"/>
        <v>0</v>
      </c>
      <c r="AT8813">
        <f t="shared" si="554"/>
        <v>0</v>
      </c>
    </row>
    <row r="8814" spans="2:46" ht="15.75" customHeight="1">
      <c r="B8814" t="str">
        <f t="shared" si="553"/>
        <v/>
      </c>
      <c r="C8814" s="73"/>
      <c r="D8814" s="73"/>
      <c r="E8814" s="77"/>
      <c r="F8814" s="74"/>
      <c r="G8814" s="73"/>
      <c r="H8814" s="74"/>
      <c r="I8814" s="74"/>
      <c r="J8814" s="74"/>
      <c r="K8814" s="74"/>
      <c r="L8814" s="74"/>
      <c r="M8814" s="74"/>
      <c r="N8814" s="74"/>
      <c r="O8814" s="74"/>
      <c r="P8814" s="74"/>
      <c r="Q8814" s="78"/>
      <c r="AR8814">
        <f t="shared" si="555"/>
        <v>0</v>
      </c>
      <c r="AS8814">
        <f t="shared" si="556"/>
        <v>0</v>
      </c>
      <c r="AT8814">
        <f t="shared" si="554"/>
        <v>0</v>
      </c>
    </row>
    <row r="8815" spans="2:46" ht="15.75" customHeight="1">
      <c r="B8815" t="str">
        <f t="shared" si="553"/>
        <v/>
      </c>
      <c r="C8815" s="73"/>
      <c r="D8815" s="73"/>
      <c r="E8815" s="77"/>
      <c r="F8815" s="74"/>
      <c r="G8815" s="73"/>
      <c r="H8815" s="74"/>
      <c r="I8815" s="74"/>
      <c r="J8815" s="74"/>
      <c r="K8815" s="74"/>
      <c r="L8815" s="74"/>
      <c r="M8815" s="74"/>
      <c r="N8815" s="74"/>
      <c r="O8815" s="74"/>
      <c r="P8815" s="74"/>
      <c r="Q8815" s="78"/>
      <c r="AR8815">
        <f t="shared" si="555"/>
        <v>0</v>
      </c>
      <c r="AS8815">
        <f t="shared" si="556"/>
        <v>0</v>
      </c>
      <c r="AT8815">
        <f t="shared" si="554"/>
        <v>0</v>
      </c>
    </row>
    <row r="8816" spans="2:46" ht="15.75" customHeight="1">
      <c r="B8816" t="str">
        <f t="shared" si="553"/>
        <v/>
      </c>
      <c r="C8816" s="73"/>
      <c r="D8816" s="73"/>
      <c r="E8816" s="77"/>
      <c r="F8816" s="74"/>
      <c r="G8816" s="73"/>
      <c r="H8816" s="74"/>
      <c r="I8816" s="74"/>
      <c r="J8816" s="74"/>
      <c r="K8816" s="74"/>
      <c r="L8816" s="74"/>
      <c r="M8816" s="74"/>
      <c r="N8816" s="74"/>
      <c r="O8816" s="74"/>
      <c r="P8816" s="74"/>
      <c r="Q8816" s="78"/>
      <c r="AR8816">
        <f t="shared" si="555"/>
        <v>0</v>
      </c>
      <c r="AS8816">
        <f t="shared" si="556"/>
        <v>0</v>
      </c>
      <c r="AT8816">
        <f t="shared" si="554"/>
        <v>0</v>
      </c>
    </row>
    <row r="8817" spans="2:46" ht="15.75" customHeight="1">
      <c r="B8817" t="str">
        <f t="shared" si="553"/>
        <v/>
      </c>
      <c r="C8817" s="73"/>
      <c r="D8817" s="73"/>
      <c r="E8817" s="77"/>
      <c r="F8817" s="74"/>
      <c r="G8817" s="73"/>
      <c r="H8817" s="74"/>
      <c r="I8817" s="74"/>
      <c r="J8817" s="74"/>
      <c r="K8817" s="74"/>
      <c r="L8817" s="74"/>
      <c r="M8817" s="74"/>
      <c r="N8817" s="74"/>
      <c r="O8817" s="74"/>
      <c r="P8817" s="74"/>
      <c r="Q8817" s="78"/>
      <c r="AR8817">
        <f t="shared" si="555"/>
        <v>0</v>
      </c>
      <c r="AS8817">
        <f t="shared" si="556"/>
        <v>0</v>
      </c>
      <c r="AT8817">
        <f t="shared" si="554"/>
        <v>0</v>
      </c>
    </row>
    <row r="8818" spans="2:46" ht="15.75" customHeight="1">
      <c r="B8818" t="str">
        <f t="shared" si="553"/>
        <v/>
      </c>
      <c r="C8818" s="73"/>
      <c r="D8818" s="73"/>
      <c r="E8818" s="77"/>
      <c r="F8818" s="74"/>
      <c r="G8818" s="73"/>
      <c r="H8818" s="74"/>
      <c r="I8818" s="74"/>
      <c r="J8818" s="74"/>
      <c r="K8818" s="74"/>
      <c r="L8818" s="74"/>
      <c r="M8818" s="74"/>
      <c r="N8818" s="74"/>
      <c r="O8818" s="74"/>
      <c r="P8818" s="74"/>
      <c r="Q8818" s="78"/>
      <c r="AR8818">
        <f t="shared" si="555"/>
        <v>0</v>
      </c>
      <c r="AS8818">
        <f t="shared" si="556"/>
        <v>0</v>
      </c>
      <c r="AT8818">
        <f t="shared" si="554"/>
        <v>0</v>
      </c>
    </row>
    <row r="8819" spans="2:46" ht="15.75" customHeight="1">
      <c r="B8819" t="str">
        <f t="shared" si="553"/>
        <v/>
      </c>
      <c r="C8819" s="73"/>
      <c r="D8819" s="73"/>
      <c r="E8819" s="77"/>
      <c r="F8819" s="74"/>
      <c r="G8819" s="73"/>
      <c r="H8819" s="74"/>
      <c r="I8819" s="74"/>
      <c r="J8819" s="74"/>
      <c r="K8819" s="74"/>
      <c r="L8819" s="74"/>
      <c r="M8819" s="74"/>
      <c r="N8819" s="74"/>
      <c r="O8819" s="74"/>
      <c r="P8819" s="74"/>
      <c r="Q8819" s="78"/>
      <c r="AR8819">
        <f t="shared" si="555"/>
        <v>0</v>
      </c>
      <c r="AS8819">
        <f t="shared" si="556"/>
        <v>0</v>
      </c>
      <c r="AT8819">
        <f t="shared" si="554"/>
        <v>0</v>
      </c>
    </row>
    <row r="8820" spans="2:46" ht="15.75" customHeight="1">
      <c r="B8820" t="str">
        <f t="shared" si="553"/>
        <v/>
      </c>
      <c r="C8820" s="73"/>
      <c r="D8820" s="73"/>
      <c r="E8820" s="77"/>
      <c r="F8820" s="74"/>
      <c r="G8820" s="73"/>
      <c r="H8820" s="74"/>
      <c r="I8820" s="74"/>
      <c r="J8820" s="74"/>
      <c r="K8820" s="74"/>
      <c r="L8820" s="74"/>
      <c r="M8820" s="74"/>
      <c r="N8820" s="74"/>
      <c r="O8820" s="74"/>
      <c r="P8820" s="74"/>
      <c r="Q8820" s="78"/>
      <c r="AR8820">
        <f t="shared" si="555"/>
        <v>0</v>
      </c>
      <c r="AS8820">
        <f t="shared" si="556"/>
        <v>0</v>
      </c>
      <c r="AT8820">
        <f t="shared" si="554"/>
        <v>0</v>
      </c>
    </row>
    <row r="8821" spans="2:46" ht="15.75" customHeight="1">
      <c r="B8821" t="str">
        <f t="shared" si="553"/>
        <v/>
      </c>
      <c r="C8821" s="73"/>
      <c r="D8821" s="73"/>
      <c r="E8821" s="77"/>
      <c r="F8821" s="74"/>
      <c r="G8821" s="73"/>
      <c r="H8821" s="74"/>
      <c r="I8821" s="74"/>
      <c r="J8821" s="74"/>
      <c r="K8821" s="74"/>
      <c r="L8821" s="74"/>
      <c r="M8821" s="74"/>
      <c r="N8821" s="74"/>
      <c r="O8821" s="74"/>
      <c r="P8821" s="74"/>
      <c r="Q8821" s="78"/>
      <c r="AR8821">
        <f t="shared" si="555"/>
        <v>0</v>
      </c>
      <c r="AS8821">
        <f t="shared" si="556"/>
        <v>0</v>
      </c>
      <c r="AT8821">
        <f t="shared" si="554"/>
        <v>0</v>
      </c>
    </row>
    <row r="8822" spans="2:46" ht="15.75" customHeight="1">
      <c r="B8822" t="str">
        <f t="shared" si="553"/>
        <v/>
      </c>
      <c r="C8822" s="73"/>
      <c r="D8822" s="73"/>
      <c r="E8822" s="77"/>
      <c r="F8822" s="74"/>
      <c r="G8822" s="73"/>
      <c r="H8822" s="74"/>
      <c r="I8822" s="74"/>
      <c r="J8822" s="74"/>
      <c r="K8822" s="74"/>
      <c r="L8822" s="74"/>
      <c r="M8822" s="74"/>
      <c r="N8822" s="74"/>
      <c r="O8822" s="74"/>
      <c r="P8822" s="74"/>
      <c r="Q8822" s="78"/>
      <c r="AR8822">
        <f t="shared" si="555"/>
        <v>0</v>
      </c>
      <c r="AS8822">
        <f t="shared" si="556"/>
        <v>0</v>
      </c>
      <c r="AT8822">
        <f t="shared" si="554"/>
        <v>0</v>
      </c>
    </row>
    <row r="8823" spans="2:46" ht="15.75" customHeight="1">
      <c r="B8823" t="str">
        <f t="shared" si="553"/>
        <v/>
      </c>
      <c r="C8823" s="73"/>
      <c r="D8823" s="73"/>
      <c r="E8823" s="77"/>
      <c r="F8823" s="74"/>
      <c r="G8823" s="73"/>
      <c r="H8823" s="74"/>
      <c r="I8823" s="74"/>
      <c r="J8823" s="74"/>
      <c r="K8823" s="74"/>
      <c r="L8823" s="74"/>
      <c r="M8823" s="74"/>
      <c r="N8823" s="74"/>
      <c r="O8823" s="74"/>
      <c r="P8823" s="74"/>
      <c r="Q8823" s="78"/>
      <c r="AR8823">
        <f t="shared" si="555"/>
        <v>0</v>
      </c>
      <c r="AS8823">
        <f t="shared" si="556"/>
        <v>0</v>
      </c>
      <c r="AT8823">
        <f t="shared" si="554"/>
        <v>0</v>
      </c>
    </row>
    <row r="8824" spans="2:46" ht="15.75" customHeight="1">
      <c r="B8824" t="str">
        <f t="shared" si="553"/>
        <v/>
      </c>
      <c r="C8824" s="73"/>
      <c r="D8824" s="73"/>
      <c r="E8824" s="77"/>
      <c r="F8824" s="74"/>
      <c r="G8824" s="73"/>
      <c r="H8824" s="74"/>
      <c r="I8824" s="74"/>
      <c r="J8824" s="74"/>
      <c r="K8824" s="74"/>
      <c r="L8824" s="74"/>
      <c r="M8824" s="74"/>
      <c r="N8824" s="74"/>
      <c r="O8824" s="74"/>
      <c r="P8824" s="74"/>
      <c r="Q8824" s="78"/>
      <c r="AR8824">
        <f t="shared" si="555"/>
        <v>0</v>
      </c>
      <c r="AS8824">
        <f t="shared" si="556"/>
        <v>0</v>
      </c>
      <c r="AT8824">
        <f t="shared" si="554"/>
        <v>0</v>
      </c>
    </row>
    <row r="8825" spans="2:46" ht="15.75" customHeight="1">
      <c r="B8825" t="str">
        <f t="shared" si="553"/>
        <v/>
      </c>
      <c r="C8825" s="73"/>
      <c r="D8825" s="73"/>
      <c r="E8825" s="77"/>
      <c r="F8825" s="74"/>
      <c r="G8825" s="73"/>
      <c r="H8825" s="74"/>
      <c r="I8825" s="74"/>
      <c r="J8825" s="74"/>
      <c r="K8825" s="74"/>
      <c r="L8825" s="74"/>
      <c r="M8825" s="74"/>
      <c r="N8825" s="74"/>
      <c r="O8825" s="74"/>
      <c r="P8825" s="74"/>
      <c r="Q8825" s="78"/>
      <c r="AR8825">
        <f t="shared" si="555"/>
        <v>0</v>
      </c>
      <c r="AS8825">
        <f t="shared" si="556"/>
        <v>0</v>
      </c>
      <c r="AT8825">
        <f t="shared" si="554"/>
        <v>0</v>
      </c>
    </row>
    <row r="8826" spans="2:46" ht="15.75" customHeight="1">
      <c r="B8826" t="str">
        <f t="shared" si="553"/>
        <v/>
      </c>
      <c r="C8826" s="73"/>
      <c r="D8826" s="73"/>
      <c r="E8826" s="77"/>
      <c r="F8826" s="74"/>
      <c r="G8826" s="73"/>
      <c r="H8826" s="74"/>
      <c r="I8826" s="74"/>
      <c r="J8826" s="74"/>
      <c r="K8826" s="74"/>
      <c r="L8826" s="74"/>
      <c r="M8826" s="74"/>
      <c r="N8826" s="74"/>
      <c r="O8826" s="74"/>
      <c r="P8826" s="74"/>
      <c r="Q8826" s="78"/>
      <c r="AR8826">
        <f t="shared" si="555"/>
        <v>0</v>
      </c>
      <c r="AS8826">
        <f t="shared" si="556"/>
        <v>0</v>
      </c>
      <c r="AT8826">
        <f t="shared" si="554"/>
        <v>0</v>
      </c>
    </row>
    <row r="8827" spans="2:46" ht="15.75" customHeight="1">
      <c r="B8827" t="str">
        <f t="shared" si="553"/>
        <v/>
      </c>
      <c r="C8827" s="73"/>
      <c r="D8827" s="73"/>
      <c r="E8827" s="77"/>
      <c r="F8827" s="74"/>
      <c r="G8827" s="73"/>
      <c r="H8827" s="74"/>
      <c r="I8827" s="74"/>
      <c r="J8827" s="74"/>
      <c r="K8827" s="74"/>
      <c r="L8827" s="74"/>
      <c r="M8827" s="74"/>
      <c r="N8827" s="74"/>
      <c r="O8827" s="74"/>
      <c r="P8827" s="74"/>
      <c r="Q8827" s="78"/>
      <c r="AR8827">
        <f t="shared" si="555"/>
        <v>0</v>
      </c>
      <c r="AS8827">
        <f t="shared" si="556"/>
        <v>0</v>
      </c>
      <c r="AT8827">
        <f t="shared" si="554"/>
        <v>0</v>
      </c>
    </row>
    <row r="8828" spans="2:46" ht="15.75" customHeight="1">
      <c r="B8828" t="str">
        <f t="shared" si="553"/>
        <v/>
      </c>
      <c r="C8828" s="73"/>
      <c r="D8828" s="73"/>
      <c r="E8828" s="77"/>
      <c r="F8828" s="74"/>
      <c r="G8828" s="73"/>
      <c r="H8828" s="74"/>
      <c r="I8828" s="74"/>
      <c r="J8828" s="74"/>
      <c r="K8828" s="74"/>
      <c r="L8828" s="74"/>
      <c r="M8828" s="74"/>
      <c r="N8828" s="74"/>
      <c r="O8828" s="74"/>
      <c r="P8828" s="74"/>
      <c r="Q8828" s="78"/>
      <c r="AR8828">
        <f t="shared" si="555"/>
        <v>0</v>
      </c>
      <c r="AS8828">
        <f t="shared" si="556"/>
        <v>0</v>
      </c>
      <c r="AT8828">
        <f t="shared" si="554"/>
        <v>0</v>
      </c>
    </row>
    <row r="8829" spans="2:46" ht="15.75" customHeight="1">
      <c r="B8829" t="str">
        <f t="shared" si="553"/>
        <v/>
      </c>
      <c r="C8829" s="73"/>
      <c r="D8829" s="73"/>
      <c r="E8829" s="77"/>
      <c r="F8829" s="74"/>
      <c r="G8829" s="73"/>
      <c r="H8829" s="74"/>
      <c r="I8829" s="74"/>
      <c r="J8829" s="74"/>
      <c r="K8829" s="74"/>
      <c r="L8829" s="74"/>
      <c r="M8829" s="74"/>
      <c r="N8829" s="74"/>
      <c r="O8829" s="74"/>
      <c r="P8829" s="74"/>
      <c r="Q8829" s="78"/>
      <c r="AR8829">
        <f t="shared" si="555"/>
        <v>0</v>
      </c>
      <c r="AS8829">
        <f t="shared" si="556"/>
        <v>0</v>
      </c>
      <c r="AT8829">
        <f t="shared" si="554"/>
        <v>0</v>
      </c>
    </row>
    <row r="8830" spans="2:46" ht="15.75" customHeight="1">
      <c r="B8830" t="str">
        <f t="shared" si="553"/>
        <v/>
      </c>
      <c r="C8830" s="73"/>
      <c r="D8830" s="73"/>
      <c r="E8830" s="77"/>
      <c r="F8830" s="74"/>
      <c r="G8830" s="73"/>
      <c r="H8830" s="74"/>
      <c r="I8830" s="74"/>
      <c r="J8830" s="74"/>
      <c r="K8830" s="74"/>
      <c r="L8830" s="74"/>
      <c r="M8830" s="74"/>
      <c r="N8830" s="74"/>
      <c r="O8830" s="74"/>
      <c r="P8830" s="74"/>
      <c r="Q8830" s="78"/>
      <c r="AR8830">
        <f t="shared" si="555"/>
        <v>0</v>
      </c>
      <c r="AS8830">
        <f t="shared" si="556"/>
        <v>0</v>
      </c>
      <c r="AT8830">
        <f t="shared" si="554"/>
        <v>0</v>
      </c>
    </row>
    <row r="8831" spans="2:46" ht="15.75" customHeight="1">
      <c r="B8831" t="str">
        <f t="shared" si="553"/>
        <v/>
      </c>
      <c r="C8831" s="73"/>
      <c r="D8831" s="73"/>
      <c r="E8831" s="77"/>
      <c r="F8831" s="74"/>
      <c r="G8831" s="73"/>
      <c r="H8831" s="74"/>
      <c r="I8831" s="74"/>
      <c r="J8831" s="74"/>
      <c r="K8831" s="74"/>
      <c r="L8831" s="74"/>
      <c r="M8831" s="74"/>
      <c r="N8831" s="74"/>
      <c r="O8831" s="74"/>
      <c r="P8831" s="74"/>
      <c r="Q8831" s="78"/>
      <c r="AR8831">
        <f t="shared" si="555"/>
        <v>0</v>
      </c>
      <c r="AS8831">
        <f t="shared" si="556"/>
        <v>0</v>
      </c>
      <c r="AT8831">
        <f t="shared" si="554"/>
        <v>0</v>
      </c>
    </row>
    <row r="8832" spans="2:46" ht="15.75" customHeight="1">
      <c r="B8832" t="str">
        <f t="shared" si="553"/>
        <v/>
      </c>
      <c r="C8832" s="73"/>
      <c r="D8832" s="73"/>
      <c r="E8832" s="77"/>
      <c r="F8832" s="74"/>
      <c r="G8832" s="73"/>
      <c r="H8832" s="74"/>
      <c r="I8832" s="74"/>
      <c r="J8832" s="74"/>
      <c r="K8832" s="74"/>
      <c r="L8832" s="74"/>
      <c r="M8832" s="74"/>
      <c r="N8832" s="74"/>
      <c r="O8832" s="74"/>
      <c r="P8832" s="74"/>
      <c r="Q8832" s="78"/>
      <c r="AR8832">
        <f t="shared" si="555"/>
        <v>0</v>
      </c>
      <c r="AS8832">
        <f t="shared" si="556"/>
        <v>0</v>
      </c>
      <c r="AT8832">
        <f t="shared" si="554"/>
        <v>0</v>
      </c>
    </row>
    <row r="8833" spans="2:46" ht="15.75" customHeight="1">
      <c r="B8833" t="str">
        <f t="shared" si="553"/>
        <v/>
      </c>
      <c r="C8833" s="73"/>
      <c r="D8833" s="73"/>
      <c r="E8833" s="77"/>
      <c r="F8833" s="74"/>
      <c r="G8833" s="73"/>
      <c r="H8833" s="74"/>
      <c r="I8833" s="74"/>
      <c r="J8833" s="74"/>
      <c r="K8833" s="74"/>
      <c r="L8833" s="74"/>
      <c r="M8833" s="74"/>
      <c r="N8833" s="74"/>
      <c r="O8833" s="74"/>
      <c r="P8833" s="74"/>
      <c r="Q8833" s="78"/>
      <c r="AR8833">
        <f t="shared" si="555"/>
        <v>0</v>
      </c>
      <c r="AS8833">
        <f t="shared" si="556"/>
        <v>0</v>
      </c>
      <c r="AT8833">
        <f t="shared" si="554"/>
        <v>0</v>
      </c>
    </row>
    <row r="8834" spans="2:46" ht="15.75" customHeight="1">
      <c r="B8834" t="str">
        <f t="shared" ref="B8834:B8897" si="557">D8834&amp;Q8834&amp;E8834</f>
        <v/>
      </c>
      <c r="C8834" s="73"/>
      <c r="D8834" s="73"/>
      <c r="E8834" s="77"/>
      <c r="F8834" s="74"/>
      <c r="G8834" s="73"/>
      <c r="H8834" s="74"/>
      <c r="I8834" s="74"/>
      <c r="J8834" s="74"/>
      <c r="K8834" s="74"/>
      <c r="L8834" s="74"/>
      <c r="M8834" s="74"/>
      <c r="N8834" s="74"/>
      <c r="O8834" s="74"/>
      <c r="P8834" s="74"/>
      <c r="Q8834" s="78"/>
      <c r="AR8834">
        <f t="shared" si="555"/>
        <v>0</v>
      </c>
      <c r="AS8834">
        <f t="shared" si="556"/>
        <v>0</v>
      </c>
      <c r="AT8834">
        <f t="shared" ref="AT8834:AT8897" si="558">AR8834-AS8834</f>
        <v>0</v>
      </c>
    </row>
    <row r="8835" spans="2:46" ht="15.75" customHeight="1">
      <c r="B8835" t="str">
        <f t="shared" si="557"/>
        <v/>
      </c>
      <c r="C8835" s="73"/>
      <c r="D8835" s="73"/>
      <c r="E8835" s="77"/>
      <c r="F8835" s="74"/>
      <c r="G8835" s="73"/>
      <c r="H8835" s="74"/>
      <c r="I8835" s="74"/>
      <c r="J8835" s="74"/>
      <c r="K8835" s="74"/>
      <c r="L8835" s="74"/>
      <c r="M8835" s="74"/>
      <c r="N8835" s="74"/>
      <c r="O8835" s="74"/>
      <c r="P8835" s="74"/>
      <c r="Q8835" s="78"/>
      <c r="AR8835">
        <f t="shared" si="555"/>
        <v>0</v>
      </c>
      <c r="AS8835">
        <f t="shared" si="556"/>
        <v>0</v>
      </c>
      <c r="AT8835">
        <f t="shared" si="558"/>
        <v>0</v>
      </c>
    </row>
    <row r="8836" spans="2:46" ht="15.75" customHeight="1">
      <c r="B8836" t="str">
        <f t="shared" si="557"/>
        <v/>
      </c>
      <c r="C8836" s="73"/>
      <c r="D8836" s="73"/>
      <c r="E8836" s="77"/>
      <c r="F8836" s="74"/>
      <c r="G8836" s="73"/>
      <c r="H8836" s="74"/>
      <c r="I8836" s="74"/>
      <c r="J8836" s="74"/>
      <c r="K8836" s="74"/>
      <c r="L8836" s="74"/>
      <c r="M8836" s="74"/>
      <c r="N8836" s="74"/>
      <c r="O8836" s="74"/>
      <c r="P8836" s="74"/>
      <c r="Q8836" s="78"/>
      <c r="AR8836">
        <f t="shared" si="555"/>
        <v>0</v>
      </c>
      <c r="AS8836">
        <f t="shared" si="556"/>
        <v>0</v>
      </c>
      <c r="AT8836">
        <f t="shared" si="558"/>
        <v>0</v>
      </c>
    </row>
    <row r="8837" spans="2:46" ht="15.75" customHeight="1">
      <c r="B8837" t="str">
        <f t="shared" si="557"/>
        <v/>
      </c>
      <c r="C8837" s="73"/>
      <c r="D8837" s="73"/>
      <c r="E8837" s="77"/>
      <c r="F8837" s="74"/>
      <c r="G8837" s="73"/>
      <c r="H8837" s="74"/>
      <c r="I8837" s="74"/>
      <c r="J8837" s="74"/>
      <c r="K8837" s="74"/>
      <c r="L8837" s="74"/>
      <c r="M8837" s="74"/>
      <c r="N8837" s="74"/>
      <c r="O8837" s="74"/>
      <c r="P8837" s="74"/>
      <c r="Q8837" s="78"/>
      <c r="AR8837">
        <f t="shared" si="555"/>
        <v>0</v>
      </c>
      <c r="AS8837">
        <f t="shared" si="556"/>
        <v>0</v>
      </c>
      <c r="AT8837">
        <f t="shared" si="558"/>
        <v>0</v>
      </c>
    </row>
    <row r="8838" spans="2:46" ht="15.75" customHeight="1">
      <c r="B8838" t="str">
        <f t="shared" si="557"/>
        <v/>
      </c>
      <c r="C8838" s="73"/>
      <c r="D8838" s="73"/>
      <c r="E8838" s="77"/>
      <c r="F8838" s="74"/>
      <c r="G8838" s="73"/>
      <c r="H8838" s="74"/>
      <c r="I8838" s="74"/>
      <c r="J8838" s="74"/>
      <c r="K8838" s="74"/>
      <c r="L8838" s="74"/>
      <c r="M8838" s="74"/>
      <c r="N8838" s="74"/>
      <c r="O8838" s="74"/>
      <c r="P8838" s="74"/>
      <c r="Q8838" s="78"/>
      <c r="AR8838">
        <f t="shared" si="555"/>
        <v>0</v>
      </c>
      <c r="AS8838">
        <f t="shared" si="556"/>
        <v>0</v>
      </c>
      <c r="AT8838">
        <f t="shared" si="558"/>
        <v>0</v>
      </c>
    </row>
    <row r="8839" spans="2:46" ht="15.75" customHeight="1">
      <c r="B8839" t="str">
        <f t="shared" si="557"/>
        <v/>
      </c>
      <c r="C8839" s="73"/>
      <c r="D8839" s="73"/>
      <c r="E8839" s="77"/>
      <c r="F8839" s="74"/>
      <c r="G8839" s="73"/>
      <c r="H8839" s="74"/>
      <c r="I8839" s="74"/>
      <c r="J8839" s="74"/>
      <c r="K8839" s="74"/>
      <c r="L8839" s="74"/>
      <c r="M8839" s="74"/>
      <c r="N8839" s="74"/>
      <c r="O8839" s="74"/>
      <c r="P8839" s="74"/>
      <c r="Q8839" s="78"/>
      <c r="AR8839">
        <f t="shared" si="555"/>
        <v>0</v>
      </c>
      <c r="AS8839">
        <f t="shared" si="556"/>
        <v>0</v>
      </c>
      <c r="AT8839">
        <f t="shared" si="558"/>
        <v>0</v>
      </c>
    </row>
    <row r="8840" spans="2:46" ht="15.75" customHeight="1">
      <c r="B8840" t="str">
        <f t="shared" si="557"/>
        <v/>
      </c>
      <c r="C8840" s="73"/>
      <c r="D8840" s="73"/>
      <c r="E8840" s="77"/>
      <c r="F8840" s="74"/>
      <c r="G8840" s="73"/>
      <c r="H8840" s="74"/>
      <c r="I8840" s="74"/>
      <c r="J8840" s="74"/>
      <c r="K8840" s="74"/>
      <c r="L8840" s="74"/>
      <c r="M8840" s="74"/>
      <c r="N8840" s="74"/>
      <c r="O8840" s="74"/>
      <c r="P8840" s="74"/>
      <c r="Q8840" s="78"/>
      <c r="AR8840">
        <f t="shared" ref="AR8840:AR8903" si="559">IF($AU$2&lt;&gt;5,NA(),IF(D8840=D8839,0,IF(AND(D18341=D8840,D8841=D8840),O8840+O8841+O18341,IF(D8841=D8840,O8841+O8840,O8840))))</f>
        <v>0</v>
      </c>
      <c r="AS8840">
        <f t="shared" ref="AS8840:AS8903" si="560">IF($AU$2&lt;&gt;5,NA(),IF(D8840=D8839,0,IF(AND(D18341=D8840,D8841=D8840),P8840+P8841+P18341,IF(D8841=D8840,P8841+P8840,P8840))))</f>
        <v>0</v>
      </c>
      <c r="AT8840">
        <f t="shared" si="558"/>
        <v>0</v>
      </c>
    </row>
    <row r="8841" spans="2:46" ht="15.75" customHeight="1">
      <c r="B8841" t="str">
        <f t="shared" si="557"/>
        <v/>
      </c>
      <c r="C8841" s="73"/>
      <c r="D8841" s="73"/>
      <c r="E8841" s="77"/>
      <c r="F8841" s="74"/>
      <c r="G8841" s="73"/>
      <c r="H8841" s="74"/>
      <c r="I8841" s="74"/>
      <c r="J8841" s="74"/>
      <c r="K8841" s="74"/>
      <c r="L8841" s="74"/>
      <c r="M8841" s="74"/>
      <c r="N8841" s="74"/>
      <c r="O8841" s="74"/>
      <c r="P8841" s="74"/>
      <c r="Q8841" s="78"/>
      <c r="AR8841">
        <f t="shared" si="559"/>
        <v>0</v>
      </c>
      <c r="AS8841">
        <f t="shared" si="560"/>
        <v>0</v>
      </c>
      <c r="AT8841">
        <f t="shared" si="558"/>
        <v>0</v>
      </c>
    </row>
    <row r="8842" spans="2:46" ht="15.75" customHeight="1">
      <c r="B8842" t="str">
        <f t="shared" si="557"/>
        <v/>
      </c>
      <c r="C8842" s="73"/>
      <c r="D8842" s="73"/>
      <c r="E8842" s="77"/>
      <c r="F8842" s="74"/>
      <c r="G8842" s="73"/>
      <c r="H8842" s="74"/>
      <c r="I8842" s="74"/>
      <c r="J8842" s="74"/>
      <c r="K8842" s="74"/>
      <c r="L8842" s="74"/>
      <c r="M8842" s="74"/>
      <c r="N8842" s="74"/>
      <c r="O8842" s="74"/>
      <c r="P8842" s="74"/>
      <c r="Q8842" s="78"/>
      <c r="AR8842">
        <f t="shared" si="559"/>
        <v>0</v>
      </c>
      <c r="AS8842">
        <f t="shared" si="560"/>
        <v>0</v>
      </c>
      <c r="AT8842">
        <f t="shared" si="558"/>
        <v>0</v>
      </c>
    </row>
    <row r="8843" spans="2:46" ht="15.75" customHeight="1">
      <c r="B8843" t="str">
        <f t="shared" si="557"/>
        <v/>
      </c>
      <c r="C8843" s="73"/>
      <c r="D8843" s="73"/>
      <c r="E8843" s="77"/>
      <c r="F8843" s="74"/>
      <c r="G8843" s="73"/>
      <c r="H8843" s="74"/>
      <c r="I8843" s="74"/>
      <c r="J8843" s="74"/>
      <c r="K8843" s="74"/>
      <c r="L8843" s="74"/>
      <c r="M8843" s="74"/>
      <c r="N8843" s="74"/>
      <c r="O8843" s="74"/>
      <c r="P8843" s="74"/>
      <c r="Q8843" s="78"/>
      <c r="AR8843">
        <f t="shared" si="559"/>
        <v>0</v>
      </c>
      <c r="AS8843">
        <f t="shared" si="560"/>
        <v>0</v>
      </c>
      <c r="AT8843">
        <f t="shared" si="558"/>
        <v>0</v>
      </c>
    </row>
    <row r="8844" spans="2:46" ht="15.75" customHeight="1">
      <c r="B8844" t="str">
        <f t="shared" si="557"/>
        <v/>
      </c>
      <c r="C8844" s="73"/>
      <c r="D8844" s="73"/>
      <c r="E8844" s="77"/>
      <c r="F8844" s="74"/>
      <c r="G8844" s="73"/>
      <c r="H8844" s="74"/>
      <c r="I8844" s="74"/>
      <c r="J8844" s="74"/>
      <c r="K8844" s="74"/>
      <c r="L8844" s="74"/>
      <c r="M8844" s="74"/>
      <c r="N8844" s="74"/>
      <c r="O8844" s="74"/>
      <c r="P8844" s="74"/>
      <c r="Q8844" s="78"/>
      <c r="AR8844">
        <f t="shared" si="559"/>
        <v>0</v>
      </c>
      <c r="AS8844">
        <f t="shared" si="560"/>
        <v>0</v>
      </c>
      <c r="AT8844">
        <f t="shared" si="558"/>
        <v>0</v>
      </c>
    </row>
    <row r="8845" spans="2:46" ht="15.75" customHeight="1">
      <c r="B8845" t="str">
        <f t="shared" si="557"/>
        <v/>
      </c>
      <c r="C8845" s="73"/>
      <c r="D8845" s="73"/>
      <c r="E8845" s="77"/>
      <c r="F8845" s="74"/>
      <c r="G8845" s="73"/>
      <c r="H8845" s="74"/>
      <c r="I8845" s="74"/>
      <c r="J8845" s="74"/>
      <c r="K8845" s="74"/>
      <c r="L8845" s="74"/>
      <c r="M8845" s="74"/>
      <c r="N8845" s="74"/>
      <c r="O8845" s="74"/>
      <c r="P8845" s="74"/>
      <c r="Q8845" s="78"/>
      <c r="AR8845">
        <f t="shared" si="559"/>
        <v>0</v>
      </c>
      <c r="AS8845">
        <f t="shared" si="560"/>
        <v>0</v>
      </c>
      <c r="AT8845">
        <f t="shared" si="558"/>
        <v>0</v>
      </c>
    </row>
    <row r="8846" spans="2:46" ht="15.75" customHeight="1">
      <c r="B8846" t="str">
        <f t="shared" si="557"/>
        <v/>
      </c>
      <c r="C8846" s="73"/>
      <c r="D8846" s="73"/>
      <c r="E8846" s="77"/>
      <c r="F8846" s="74"/>
      <c r="G8846" s="73"/>
      <c r="H8846" s="74"/>
      <c r="I8846" s="74"/>
      <c r="J8846" s="74"/>
      <c r="K8846" s="74"/>
      <c r="L8846" s="74"/>
      <c r="M8846" s="74"/>
      <c r="N8846" s="74"/>
      <c r="O8846" s="74"/>
      <c r="P8846" s="74"/>
      <c r="Q8846" s="78"/>
      <c r="AR8846">
        <f t="shared" si="559"/>
        <v>0</v>
      </c>
      <c r="AS8846">
        <f t="shared" si="560"/>
        <v>0</v>
      </c>
      <c r="AT8846">
        <f t="shared" si="558"/>
        <v>0</v>
      </c>
    </row>
    <row r="8847" spans="2:46" ht="15.75" customHeight="1">
      <c r="B8847" t="str">
        <f t="shared" si="557"/>
        <v/>
      </c>
      <c r="C8847" s="73"/>
      <c r="D8847" s="73"/>
      <c r="E8847" s="77"/>
      <c r="F8847" s="74"/>
      <c r="G8847" s="73"/>
      <c r="H8847" s="74"/>
      <c r="I8847" s="74"/>
      <c r="J8847" s="74"/>
      <c r="K8847" s="74"/>
      <c r="L8847" s="74"/>
      <c r="M8847" s="74"/>
      <c r="N8847" s="74"/>
      <c r="O8847" s="74"/>
      <c r="P8847" s="74"/>
      <c r="Q8847" s="78"/>
      <c r="AR8847">
        <f t="shared" si="559"/>
        <v>0</v>
      </c>
      <c r="AS8847">
        <f t="shared" si="560"/>
        <v>0</v>
      </c>
      <c r="AT8847">
        <f t="shared" si="558"/>
        <v>0</v>
      </c>
    </row>
    <row r="8848" spans="2:46" ht="15.75" customHeight="1">
      <c r="B8848" t="str">
        <f t="shared" si="557"/>
        <v/>
      </c>
      <c r="C8848" s="73"/>
      <c r="D8848" s="73"/>
      <c r="E8848" s="77"/>
      <c r="F8848" s="74"/>
      <c r="G8848" s="73"/>
      <c r="H8848" s="74"/>
      <c r="I8848" s="74"/>
      <c r="J8848" s="74"/>
      <c r="K8848" s="74"/>
      <c r="L8848" s="74"/>
      <c r="M8848" s="74"/>
      <c r="N8848" s="74"/>
      <c r="O8848" s="74"/>
      <c r="P8848" s="74"/>
      <c r="Q8848" s="78"/>
      <c r="AR8848">
        <f t="shared" si="559"/>
        <v>0</v>
      </c>
      <c r="AS8848">
        <f t="shared" si="560"/>
        <v>0</v>
      </c>
      <c r="AT8848">
        <f t="shared" si="558"/>
        <v>0</v>
      </c>
    </row>
    <row r="8849" spans="2:46" ht="15.75" customHeight="1">
      <c r="B8849" t="str">
        <f t="shared" si="557"/>
        <v/>
      </c>
      <c r="C8849" s="73"/>
      <c r="D8849" s="73"/>
      <c r="E8849" s="77"/>
      <c r="F8849" s="74"/>
      <c r="G8849" s="73"/>
      <c r="H8849" s="74"/>
      <c r="I8849" s="74"/>
      <c r="J8849" s="74"/>
      <c r="K8849" s="74"/>
      <c r="L8849" s="74"/>
      <c r="M8849" s="74"/>
      <c r="N8849" s="74"/>
      <c r="O8849" s="74"/>
      <c r="P8849" s="74"/>
      <c r="Q8849" s="78"/>
      <c r="AR8849">
        <f t="shared" si="559"/>
        <v>0</v>
      </c>
      <c r="AS8849">
        <f t="shared" si="560"/>
        <v>0</v>
      </c>
      <c r="AT8849">
        <f t="shared" si="558"/>
        <v>0</v>
      </c>
    </row>
    <row r="8850" spans="2:46" ht="15.75" customHeight="1">
      <c r="B8850" t="str">
        <f t="shared" si="557"/>
        <v/>
      </c>
      <c r="C8850" s="73"/>
      <c r="D8850" s="73"/>
      <c r="E8850" s="77"/>
      <c r="F8850" s="74"/>
      <c r="G8850" s="73"/>
      <c r="H8850" s="74"/>
      <c r="I8850" s="74"/>
      <c r="J8850" s="74"/>
      <c r="K8850" s="74"/>
      <c r="L8850" s="74"/>
      <c r="M8850" s="74"/>
      <c r="N8850" s="74"/>
      <c r="O8850" s="74"/>
      <c r="P8850" s="74"/>
      <c r="Q8850" s="78"/>
      <c r="AR8850">
        <f t="shared" si="559"/>
        <v>0</v>
      </c>
      <c r="AS8850">
        <f t="shared" si="560"/>
        <v>0</v>
      </c>
      <c r="AT8850">
        <f t="shared" si="558"/>
        <v>0</v>
      </c>
    </row>
    <row r="8851" spans="2:46" ht="15.75" customHeight="1">
      <c r="B8851" t="str">
        <f t="shared" si="557"/>
        <v/>
      </c>
      <c r="C8851" s="73"/>
      <c r="D8851" s="73"/>
      <c r="E8851" s="77"/>
      <c r="F8851" s="74"/>
      <c r="G8851" s="73"/>
      <c r="H8851" s="74"/>
      <c r="I8851" s="74"/>
      <c r="J8851" s="74"/>
      <c r="K8851" s="74"/>
      <c r="L8851" s="74"/>
      <c r="M8851" s="74"/>
      <c r="N8851" s="74"/>
      <c r="O8851" s="74"/>
      <c r="P8851" s="74"/>
      <c r="Q8851" s="78"/>
      <c r="AR8851">
        <f t="shared" si="559"/>
        <v>0</v>
      </c>
      <c r="AS8851">
        <f t="shared" si="560"/>
        <v>0</v>
      </c>
      <c r="AT8851">
        <f t="shared" si="558"/>
        <v>0</v>
      </c>
    </row>
    <row r="8852" spans="2:46" ht="15.75" customHeight="1">
      <c r="B8852" t="str">
        <f t="shared" si="557"/>
        <v/>
      </c>
      <c r="C8852" s="73"/>
      <c r="D8852" s="73"/>
      <c r="E8852" s="77"/>
      <c r="F8852" s="74"/>
      <c r="G8852" s="73"/>
      <c r="H8852" s="74"/>
      <c r="I8852" s="74"/>
      <c r="J8852" s="74"/>
      <c r="K8852" s="74"/>
      <c r="L8852" s="74"/>
      <c r="M8852" s="74"/>
      <c r="N8852" s="74"/>
      <c r="O8852" s="74"/>
      <c r="P8852" s="74"/>
      <c r="Q8852" s="78"/>
      <c r="AR8852">
        <f t="shared" si="559"/>
        <v>0</v>
      </c>
      <c r="AS8852">
        <f t="shared" si="560"/>
        <v>0</v>
      </c>
      <c r="AT8852">
        <f t="shared" si="558"/>
        <v>0</v>
      </c>
    </row>
    <row r="8853" spans="2:46" ht="15.75" customHeight="1">
      <c r="B8853" t="str">
        <f t="shared" si="557"/>
        <v/>
      </c>
      <c r="C8853" s="73"/>
      <c r="D8853" s="73"/>
      <c r="E8853" s="77"/>
      <c r="F8853" s="74"/>
      <c r="G8853" s="73"/>
      <c r="H8853" s="74"/>
      <c r="I8853" s="74"/>
      <c r="J8853" s="74"/>
      <c r="K8853" s="74"/>
      <c r="L8853" s="74"/>
      <c r="M8853" s="74"/>
      <c r="N8853" s="74"/>
      <c r="O8853" s="74"/>
      <c r="P8853" s="75"/>
      <c r="Q8853" s="78"/>
      <c r="AR8853">
        <f t="shared" si="559"/>
        <v>0</v>
      </c>
      <c r="AS8853">
        <f t="shared" si="560"/>
        <v>0</v>
      </c>
      <c r="AT8853">
        <f t="shared" si="558"/>
        <v>0</v>
      </c>
    </row>
    <row r="8854" spans="2:46" ht="15.75" customHeight="1">
      <c r="B8854" t="str">
        <f t="shared" si="557"/>
        <v/>
      </c>
      <c r="C8854" s="73"/>
      <c r="D8854" s="73"/>
      <c r="E8854" s="77"/>
      <c r="F8854" s="74"/>
      <c r="G8854" s="73"/>
      <c r="H8854" s="74"/>
      <c r="I8854" s="74"/>
      <c r="J8854" s="74"/>
      <c r="K8854" s="74"/>
      <c r="L8854" s="74"/>
      <c r="M8854" s="74"/>
      <c r="N8854" s="74"/>
      <c r="O8854" s="74"/>
      <c r="P8854" s="74"/>
      <c r="Q8854" s="78"/>
      <c r="AR8854">
        <f t="shared" si="559"/>
        <v>0</v>
      </c>
      <c r="AS8854">
        <f t="shared" si="560"/>
        <v>0</v>
      </c>
      <c r="AT8854">
        <f t="shared" si="558"/>
        <v>0</v>
      </c>
    </row>
    <row r="8855" spans="2:46" ht="15.75" customHeight="1">
      <c r="B8855" t="str">
        <f t="shared" si="557"/>
        <v/>
      </c>
      <c r="C8855" s="73"/>
      <c r="D8855" s="73"/>
      <c r="E8855" s="77"/>
      <c r="F8855" s="74"/>
      <c r="G8855" s="73"/>
      <c r="H8855" s="74"/>
      <c r="I8855" s="74"/>
      <c r="J8855" s="74"/>
      <c r="K8855" s="74"/>
      <c r="L8855" s="74"/>
      <c r="M8855" s="74"/>
      <c r="N8855" s="74"/>
      <c r="O8855" s="74"/>
      <c r="P8855" s="74"/>
      <c r="Q8855" s="78"/>
      <c r="AR8855">
        <f t="shared" si="559"/>
        <v>0</v>
      </c>
      <c r="AS8855">
        <f t="shared" si="560"/>
        <v>0</v>
      </c>
      <c r="AT8855">
        <f t="shared" si="558"/>
        <v>0</v>
      </c>
    </row>
    <row r="8856" spans="2:46" ht="15.75" customHeight="1">
      <c r="B8856" t="str">
        <f t="shared" si="557"/>
        <v/>
      </c>
      <c r="C8856" s="73"/>
      <c r="D8856" s="73"/>
      <c r="E8856" s="77"/>
      <c r="F8856" s="74"/>
      <c r="G8856" s="73"/>
      <c r="H8856" s="74"/>
      <c r="I8856" s="74"/>
      <c r="J8856" s="74"/>
      <c r="K8856" s="74"/>
      <c r="L8856" s="74"/>
      <c r="M8856" s="74"/>
      <c r="N8856" s="74"/>
      <c r="O8856" s="74"/>
      <c r="P8856" s="74"/>
      <c r="Q8856" s="78"/>
      <c r="AR8856">
        <f t="shared" si="559"/>
        <v>0</v>
      </c>
      <c r="AS8856">
        <f t="shared" si="560"/>
        <v>0</v>
      </c>
      <c r="AT8856">
        <f t="shared" si="558"/>
        <v>0</v>
      </c>
    </row>
    <row r="8857" spans="2:46" ht="15.75" customHeight="1">
      <c r="B8857" t="str">
        <f t="shared" si="557"/>
        <v/>
      </c>
      <c r="C8857" s="73"/>
      <c r="D8857" s="73"/>
      <c r="E8857" s="77"/>
      <c r="F8857" s="74"/>
      <c r="G8857" s="73"/>
      <c r="H8857" s="74"/>
      <c r="I8857" s="74"/>
      <c r="J8857" s="74"/>
      <c r="K8857" s="74"/>
      <c r="L8857" s="74"/>
      <c r="M8857" s="74"/>
      <c r="N8857" s="74"/>
      <c r="O8857" s="74"/>
      <c r="P8857" s="74"/>
      <c r="Q8857" s="78"/>
      <c r="AR8857">
        <f t="shared" si="559"/>
        <v>0</v>
      </c>
      <c r="AS8857">
        <f t="shared" si="560"/>
        <v>0</v>
      </c>
      <c r="AT8857">
        <f t="shared" si="558"/>
        <v>0</v>
      </c>
    </row>
    <row r="8858" spans="2:46" ht="15.75" customHeight="1">
      <c r="B8858" t="str">
        <f t="shared" si="557"/>
        <v/>
      </c>
      <c r="C8858" s="73"/>
      <c r="D8858" s="73"/>
      <c r="E8858" s="77"/>
      <c r="F8858" s="74"/>
      <c r="G8858" s="73"/>
      <c r="H8858" s="74"/>
      <c r="I8858" s="74"/>
      <c r="J8858" s="74"/>
      <c r="K8858" s="74"/>
      <c r="L8858" s="74"/>
      <c r="M8858" s="74"/>
      <c r="N8858" s="74"/>
      <c r="O8858" s="74"/>
      <c r="P8858" s="74"/>
      <c r="Q8858" s="78"/>
      <c r="AR8858">
        <f t="shared" si="559"/>
        <v>0</v>
      </c>
      <c r="AS8858">
        <f t="shared" si="560"/>
        <v>0</v>
      </c>
      <c r="AT8858">
        <f t="shared" si="558"/>
        <v>0</v>
      </c>
    </row>
    <row r="8859" spans="2:46" ht="15.75" customHeight="1">
      <c r="B8859" t="str">
        <f t="shared" si="557"/>
        <v/>
      </c>
      <c r="C8859" s="73"/>
      <c r="D8859" s="73"/>
      <c r="E8859" s="77"/>
      <c r="F8859" s="74"/>
      <c r="G8859" s="73"/>
      <c r="H8859" s="74"/>
      <c r="I8859" s="74"/>
      <c r="J8859" s="74"/>
      <c r="K8859" s="74"/>
      <c r="L8859" s="74"/>
      <c r="M8859" s="74"/>
      <c r="N8859" s="74"/>
      <c r="O8859" s="74"/>
      <c r="P8859" s="74"/>
      <c r="Q8859" s="78"/>
      <c r="AR8859">
        <f t="shared" si="559"/>
        <v>0</v>
      </c>
      <c r="AS8859">
        <f t="shared" si="560"/>
        <v>0</v>
      </c>
      <c r="AT8859">
        <f t="shared" si="558"/>
        <v>0</v>
      </c>
    </row>
    <row r="8860" spans="2:46" ht="15.75" customHeight="1">
      <c r="B8860" t="str">
        <f t="shared" si="557"/>
        <v/>
      </c>
      <c r="C8860" s="73"/>
      <c r="D8860" s="73"/>
      <c r="E8860" s="77"/>
      <c r="F8860" s="74"/>
      <c r="G8860" s="73"/>
      <c r="H8860" s="74"/>
      <c r="I8860" s="74"/>
      <c r="J8860" s="74"/>
      <c r="K8860" s="74"/>
      <c r="L8860" s="74"/>
      <c r="M8860" s="74"/>
      <c r="N8860" s="74"/>
      <c r="O8860" s="74"/>
      <c r="P8860" s="74"/>
      <c r="Q8860" s="78"/>
      <c r="AR8860">
        <f t="shared" si="559"/>
        <v>0</v>
      </c>
      <c r="AS8860">
        <f t="shared" si="560"/>
        <v>0</v>
      </c>
      <c r="AT8860">
        <f t="shared" si="558"/>
        <v>0</v>
      </c>
    </row>
    <row r="8861" spans="2:46" ht="15.75" customHeight="1">
      <c r="B8861" t="str">
        <f t="shared" si="557"/>
        <v/>
      </c>
      <c r="C8861" s="73"/>
      <c r="D8861" s="73"/>
      <c r="E8861" s="77"/>
      <c r="F8861" s="74"/>
      <c r="G8861" s="73"/>
      <c r="H8861" s="74"/>
      <c r="I8861" s="74"/>
      <c r="J8861" s="74"/>
      <c r="K8861" s="74"/>
      <c r="L8861" s="74"/>
      <c r="M8861" s="74"/>
      <c r="N8861" s="74"/>
      <c r="O8861" s="74"/>
      <c r="P8861" s="74"/>
      <c r="Q8861" s="78"/>
      <c r="AR8861">
        <f t="shared" si="559"/>
        <v>0</v>
      </c>
      <c r="AS8861">
        <f t="shared" si="560"/>
        <v>0</v>
      </c>
      <c r="AT8861">
        <f t="shared" si="558"/>
        <v>0</v>
      </c>
    </row>
    <row r="8862" spans="2:46" ht="15.75" customHeight="1">
      <c r="B8862" t="str">
        <f t="shared" si="557"/>
        <v/>
      </c>
      <c r="C8862" s="73"/>
      <c r="D8862" s="73"/>
      <c r="E8862" s="77"/>
      <c r="F8862" s="74"/>
      <c r="G8862" s="73"/>
      <c r="H8862" s="74"/>
      <c r="I8862" s="74"/>
      <c r="J8862" s="74"/>
      <c r="K8862" s="74"/>
      <c r="L8862" s="74"/>
      <c r="M8862" s="74"/>
      <c r="N8862" s="74"/>
      <c r="O8862" s="74"/>
      <c r="P8862" s="74"/>
      <c r="Q8862" s="78"/>
      <c r="AR8862">
        <f t="shared" si="559"/>
        <v>0</v>
      </c>
      <c r="AS8862">
        <f t="shared" si="560"/>
        <v>0</v>
      </c>
      <c r="AT8862">
        <f t="shared" si="558"/>
        <v>0</v>
      </c>
    </row>
    <row r="8863" spans="2:46" ht="15.75" customHeight="1">
      <c r="B8863" t="str">
        <f t="shared" si="557"/>
        <v/>
      </c>
      <c r="C8863" s="73"/>
      <c r="D8863" s="73"/>
      <c r="E8863" s="77"/>
      <c r="F8863" s="74"/>
      <c r="G8863" s="73"/>
      <c r="H8863" s="74"/>
      <c r="I8863" s="74"/>
      <c r="J8863" s="74"/>
      <c r="K8863" s="74"/>
      <c r="L8863" s="74"/>
      <c r="M8863" s="74"/>
      <c r="N8863" s="74"/>
      <c r="O8863" s="74"/>
      <c r="P8863" s="74"/>
      <c r="Q8863" s="78"/>
      <c r="AR8863">
        <f t="shared" si="559"/>
        <v>0</v>
      </c>
      <c r="AS8863">
        <f t="shared" si="560"/>
        <v>0</v>
      </c>
      <c r="AT8863">
        <f t="shared" si="558"/>
        <v>0</v>
      </c>
    </row>
    <row r="8864" spans="2:46" ht="15.75" customHeight="1">
      <c r="B8864" t="str">
        <f t="shared" si="557"/>
        <v/>
      </c>
      <c r="C8864" s="73"/>
      <c r="D8864" s="73"/>
      <c r="E8864" s="77"/>
      <c r="F8864" s="74"/>
      <c r="G8864" s="73"/>
      <c r="H8864" s="74"/>
      <c r="I8864" s="74"/>
      <c r="J8864" s="74"/>
      <c r="K8864" s="74"/>
      <c r="L8864" s="74"/>
      <c r="M8864" s="74"/>
      <c r="N8864" s="74"/>
      <c r="O8864" s="74"/>
      <c r="P8864" s="74"/>
      <c r="Q8864" s="78"/>
      <c r="AR8864">
        <f t="shared" si="559"/>
        <v>0</v>
      </c>
      <c r="AS8864">
        <f t="shared" si="560"/>
        <v>0</v>
      </c>
      <c r="AT8864">
        <f t="shared" si="558"/>
        <v>0</v>
      </c>
    </row>
    <row r="8865" spans="2:46" ht="15.75" customHeight="1">
      <c r="B8865" t="str">
        <f t="shared" si="557"/>
        <v/>
      </c>
      <c r="C8865" s="73"/>
      <c r="D8865" s="73"/>
      <c r="E8865" s="77"/>
      <c r="F8865" s="74"/>
      <c r="G8865" s="73"/>
      <c r="H8865" s="74"/>
      <c r="I8865" s="74"/>
      <c r="J8865" s="74"/>
      <c r="K8865" s="74"/>
      <c r="L8865" s="74"/>
      <c r="M8865" s="74"/>
      <c r="N8865" s="74"/>
      <c r="O8865" s="74"/>
      <c r="P8865" s="74"/>
      <c r="Q8865" s="78"/>
      <c r="AR8865">
        <f t="shared" si="559"/>
        <v>0</v>
      </c>
      <c r="AS8865">
        <f t="shared" si="560"/>
        <v>0</v>
      </c>
      <c r="AT8865">
        <f t="shared" si="558"/>
        <v>0</v>
      </c>
    </row>
    <row r="8866" spans="2:46" ht="15.75" customHeight="1">
      <c r="B8866" t="str">
        <f t="shared" si="557"/>
        <v/>
      </c>
      <c r="C8866" s="73"/>
      <c r="D8866" s="73"/>
      <c r="E8866" s="77"/>
      <c r="F8866" s="74"/>
      <c r="G8866" s="73"/>
      <c r="H8866" s="74"/>
      <c r="I8866" s="74"/>
      <c r="J8866" s="74"/>
      <c r="K8866" s="74"/>
      <c r="L8866" s="74"/>
      <c r="M8866" s="74"/>
      <c r="N8866" s="74"/>
      <c r="O8866" s="74"/>
      <c r="P8866" s="74"/>
      <c r="Q8866" s="78"/>
      <c r="AR8866">
        <f t="shared" si="559"/>
        <v>0</v>
      </c>
      <c r="AS8866">
        <f t="shared" si="560"/>
        <v>0</v>
      </c>
      <c r="AT8866">
        <f t="shared" si="558"/>
        <v>0</v>
      </c>
    </row>
    <row r="8867" spans="2:46" ht="15.75" customHeight="1">
      <c r="B8867" t="str">
        <f t="shared" si="557"/>
        <v/>
      </c>
      <c r="C8867" s="73"/>
      <c r="D8867" s="73"/>
      <c r="E8867" s="77"/>
      <c r="F8867" s="74"/>
      <c r="G8867" s="73"/>
      <c r="H8867" s="74"/>
      <c r="I8867" s="74"/>
      <c r="J8867" s="74"/>
      <c r="K8867" s="74"/>
      <c r="L8867" s="74"/>
      <c r="M8867" s="74"/>
      <c r="N8867" s="74"/>
      <c r="O8867" s="74"/>
      <c r="P8867" s="74"/>
      <c r="Q8867" s="78"/>
      <c r="AR8867">
        <f t="shared" si="559"/>
        <v>0</v>
      </c>
      <c r="AS8867">
        <f t="shared" si="560"/>
        <v>0</v>
      </c>
      <c r="AT8867">
        <f t="shared" si="558"/>
        <v>0</v>
      </c>
    </row>
    <row r="8868" spans="2:46" ht="15.75" customHeight="1">
      <c r="B8868" t="str">
        <f t="shared" si="557"/>
        <v/>
      </c>
      <c r="C8868" s="73"/>
      <c r="D8868" s="73"/>
      <c r="E8868" s="77"/>
      <c r="F8868" s="74"/>
      <c r="G8868" s="73"/>
      <c r="H8868" s="74"/>
      <c r="I8868" s="74"/>
      <c r="J8868" s="74"/>
      <c r="K8868" s="74"/>
      <c r="L8868" s="74"/>
      <c r="M8868" s="74"/>
      <c r="N8868" s="74"/>
      <c r="O8868" s="74"/>
      <c r="P8868" s="74"/>
      <c r="Q8868" s="78"/>
      <c r="AR8868">
        <f t="shared" si="559"/>
        <v>0</v>
      </c>
      <c r="AS8868">
        <f t="shared" si="560"/>
        <v>0</v>
      </c>
      <c r="AT8868">
        <f t="shared" si="558"/>
        <v>0</v>
      </c>
    </row>
    <row r="8869" spans="2:46" ht="15.75" customHeight="1">
      <c r="B8869" t="str">
        <f t="shared" si="557"/>
        <v/>
      </c>
      <c r="C8869" s="73"/>
      <c r="D8869" s="73"/>
      <c r="E8869" s="77"/>
      <c r="F8869" s="74"/>
      <c r="G8869" s="73"/>
      <c r="H8869" s="74"/>
      <c r="I8869" s="74"/>
      <c r="J8869" s="74"/>
      <c r="K8869" s="74"/>
      <c r="L8869" s="74"/>
      <c r="M8869" s="74"/>
      <c r="N8869" s="74"/>
      <c r="O8869" s="74"/>
      <c r="P8869" s="74"/>
      <c r="Q8869" s="78"/>
      <c r="AR8869">
        <f t="shared" si="559"/>
        <v>0</v>
      </c>
      <c r="AS8869">
        <f t="shared" si="560"/>
        <v>0</v>
      </c>
      <c r="AT8869">
        <f t="shared" si="558"/>
        <v>0</v>
      </c>
    </row>
    <row r="8870" spans="2:46" ht="15.75" customHeight="1">
      <c r="B8870" t="str">
        <f t="shared" si="557"/>
        <v/>
      </c>
      <c r="C8870" s="73"/>
      <c r="D8870" s="73"/>
      <c r="E8870" s="77"/>
      <c r="F8870" s="74"/>
      <c r="G8870" s="73"/>
      <c r="H8870" s="74"/>
      <c r="I8870" s="74"/>
      <c r="J8870" s="74"/>
      <c r="K8870" s="74"/>
      <c r="L8870" s="74"/>
      <c r="M8870" s="74"/>
      <c r="N8870" s="74"/>
      <c r="O8870" s="74"/>
      <c r="P8870" s="74"/>
      <c r="Q8870" s="78"/>
      <c r="AR8870">
        <f t="shared" si="559"/>
        <v>0</v>
      </c>
      <c r="AS8870">
        <f t="shared" si="560"/>
        <v>0</v>
      </c>
      <c r="AT8870">
        <f t="shared" si="558"/>
        <v>0</v>
      </c>
    </row>
    <row r="8871" spans="2:46" ht="15.75" customHeight="1">
      <c r="B8871" t="str">
        <f t="shared" si="557"/>
        <v/>
      </c>
      <c r="C8871" s="73"/>
      <c r="D8871" s="73"/>
      <c r="E8871" s="77"/>
      <c r="F8871" s="74"/>
      <c r="G8871" s="73"/>
      <c r="H8871" s="74"/>
      <c r="I8871" s="74"/>
      <c r="J8871" s="74"/>
      <c r="K8871" s="74"/>
      <c r="L8871" s="74"/>
      <c r="M8871" s="74"/>
      <c r="N8871" s="74"/>
      <c r="O8871" s="74"/>
      <c r="P8871" s="74"/>
      <c r="Q8871" s="78"/>
      <c r="AR8871">
        <f t="shared" si="559"/>
        <v>0</v>
      </c>
      <c r="AS8871">
        <f t="shared" si="560"/>
        <v>0</v>
      </c>
      <c r="AT8871">
        <f t="shared" si="558"/>
        <v>0</v>
      </c>
    </row>
    <row r="8872" spans="2:46" ht="15.75" customHeight="1">
      <c r="B8872" t="str">
        <f t="shared" si="557"/>
        <v/>
      </c>
      <c r="C8872" s="73"/>
      <c r="D8872" s="73"/>
      <c r="E8872" s="77"/>
      <c r="F8872" s="74"/>
      <c r="G8872" s="73"/>
      <c r="H8872" s="74"/>
      <c r="I8872" s="74"/>
      <c r="J8872" s="74"/>
      <c r="K8872" s="74"/>
      <c r="L8872" s="74"/>
      <c r="M8872" s="74"/>
      <c r="N8872" s="74"/>
      <c r="O8872" s="74"/>
      <c r="P8872" s="74"/>
      <c r="Q8872" s="78"/>
      <c r="AR8872">
        <f t="shared" si="559"/>
        <v>0</v>
      </c>
      <c r="AS8872">
        <f t="shared" si="560"/>
        <v>0</v>
      </c>
      <c r="AT8872">
        <f t="shared" si="558"/>
        <v>0</v>
      </c>
    </row>
    <row r="8873" spans="2:46" ht="15.75" customHeight="1">
      <c r="B8873" t="str">
        <f t="shared" si="557"/>
        <v/>
      </c>
      <c r="C8873" s="73"/>
      <c r="D8873" s="73"/>
      <c r="E8873" s="77"/>
      <c r="F8873" s="74"/>
      <c r="G8873" s="73"/>
      <c r="H8873" s="74"/>
      <c r="I8873" s="74"/>
      <c r="J8873" s="74"/>
      <c r="K8873" s="74"/>
      <c r="L8873" s="74"/>
      <c r="M8873" s="74"/>
      <c r="N8873" s="74"/>
      <c r="O8873" s="74"/>
      <c r="P8873" s="74"/>
      <c r="Q8873" s="78"/>
      <c r="AR8873">
        <f t="shared" si="559"/>
        <v>0</v>
      </c>
      <c r="AS8873">
        <f t="shared" si="560"/>
        <v>0</v>
      </c>
      <c r="AT8873">
        <f t="shared" si="558"/>
        <v>0</v>
      </c>
    </row>
    <row r="8874" spans="2:46" ht="15.75" customHeight="1">
      <c r="B8874" t="str">
        <f t="shared" si="557"/>
        <v/>
      </c>
      <c r="C8874" s="73"/>
      <c r="D8874" s="73"/>
      <c r="E8874" s="77"/>
      <c r="F8874" s="74"/>
      <c r="G8874" s="73"/>
      <c r="H8874" s="74"/>
      <c r="I8874" s="74"/>
      <c r="J8874" s="74"/>
      <c r="K8874" s="74"/>
      <c r="L8874" s="74"/>
      <c r="M8874" s="74"/>
      <c r="N8874" s="74"/>
      <c r="O8874" s="74"/>
      <c r="P8874" s="74"/>
      <c r="Q8874" s="78"/>
      <c r="AR8874">
        <f t="shared" si="559"/>
        <v>0</v>
      </c>
      <c r="AS8874">
        <f t="shared" si="560"/>
        <v>0</v>
      </c>
      <c r="AT8874">
        <f t="shared" si="558"/>
        <v>0</v>
      </c>
    </row>
    <row r="8875" spans="2:46" ht="15.75" customHeight="1">
      <c r="B8875" t="str">
        <f t="shared" si="557"/>
        <v/>
      </c>
      <c r="C8875" s="73"/>
      <c r="D8875" s="73"/>
      <c r="E8875" s="77"/>
      <c r="F8875" s="74"/>
      <c r="G8875" s="73"/>
      <c r="H8875" s="74"/>
      <c r="I8875" s="74"/>
      <c r="J8875" s="74"/>
      <c r="K8875" s="74"/>
      <c r="L8875" s="74"/>
      <c r="M8875" s="74"/>
      <c r="N8875" s="74"/>
      <c r="O8875" s="74"/>
      <c r="P8875" s="74"/>
      <c r="Q8875" s="78"/>
      <c r="AR8875">
        <f t="shared" si="559"/>
        <v>0</v>
      </c>
      <c r="AS8875">
        <f t="shared" si="560"/>
        <v>0</v>
      </c>
      <c r="AT8875">
        <f t="shared" si="558"/>
        <v>0</v>
      </c>
    </row>
    <row r="8876" spans="2:46" ht="15.75" customHeight="1">
      <c r="B8876" t="str">
        <f t="shared" si="557"/>
        <v/>
      </c>
      <c r="C8876" s="73"/>
      <c r="D8876" s="73"/>
      <c r="E8876" s="77"/>
      <c r="F8876" s="74"/>
      <c r="G8876" s="73"/>
      <c r="H8876" s="74"/>
      <c r="I8876" s="74"/>
      <c r="J8876" s="74"/>
      <c r="K8876" s="74"/>
      <c r="L8876" s="74"/>
      <c r="M8876" s="74"/>
      <c r="N8876" s="74"/>
      <c r="O8876" s="74"/>
      <c r="P8876" s="74"/>
      <c r="Q8876" s="78"/>
      <c r="AR8876">
        <f t="shared" si="559"/>
        <v>0</v>
      </c>
      <c r="AS8876">
        <f t="shared" si="560"/>
        <v>0</v>
      </c>
      <c r="AT8876">
        <f t="shared" si="558"/>
        <v>0</v>
      </c>
    </row>
    <row r="8877" spans="2:46" ht="15.75" customHeight="1">
      <c r="B8877" t="str">
        <f t="shared" si="557"/>
        <v/>
      </c>
      <c r="C8877" s="73"/>
      <c r="D8877" s="73"/>
      <c r="E8877" s="77"/>
      <c r="F8877" s="74"/>
      <c r="G8877" s="73"/>
      <c r="H8877" s="74"/>
      <c r="I8877" s="74"/>
      <c r="J8877" s="74"/>
      <c r="K8877" s="74"/>
      <c r="L8877" s="74"/>
      <c r="M8877" s="74"/>
      <c r="N8877" s="74"/>
      <c r="O8877" s="74"/>
      <c r="P8877" s="74"/>
      <c r="Q8877" s="78"/>
      <c r="AR8877">
        <f t="shared" si="559"/>
        <v>0</v>
      </c>
      <c r="AS8877">
        <f t="shared" si="560"/>
        <v>0</v>
      </c>
      <c r="AT8877">
        <f t="shared" si="558"/>
        <v>0</v>
      </c>
    </row>
    <row r="8878" spans="2:46" ht="15.75" customHeight="1">
      <c r="B8878" t="str">
        <f t="shared" si="557"/>
        <v/>
      </c>
      <c r="C8878" s="73"/>
      <c r="D8878" s="73"/>
      <c r="E8878" s="77"/>
      <c r="F8878" s="74"/>
      <c r="G8878" s="73"/>
      <c r="H8878" s="74"/>
      <c r="I8878" s="74"/>
      <c r="J8878" s="74"/>
      <c r="K8878" s="74"/>
      <c r="L8878" s="74"/>
      <c r="M8878" s="74"/>
      <c r="N8878" s="74"/>
      <c r="O8878" s="74"/>
      <c r="P8878" s="74"/>
      <c r="Q8878" s="78"/>
      <c r="AR8878">
        <f t="shared" si="559"/>
        <v>0</v>
      </c>
      <c r="AS8878">
        <f t="shared" si="560"/>
        <v>0</v>
      </c>
      <c r="AT8878">
        <f t="shared" si="558"/>
        <v>0</v>
      </c>
    </row>
    <row r="8879" spans="2:46" ht="15.75" customHeight="1">
      <c r="B8879" t="str">
        <f t="shared" si="557"/>
        <v/>
      </c>
      <c r="C8879" s="73"/>
      <c r="D8879" s="73"/>
      <c r="E8879" s="77"/>
      <c r="F8879" s="74"/>
      <c r="G8879" s="73"/>
      <c r="H8879" s="74"/>
      <c r="I8879" s="74"/>
      <c r="J8879" s="74"/>
      <c r="K8879" s="74"/>
      <c r="L8879" s="74"/>
      <c r="M8879" s="74"/>
      <c r="N8879" s="74"/>
      <c r="O8879" s="74"/>
      <c r="P8879" s="74"/>
      <c r="Q8879" s="78"/>
      <c r="AR8879">
        <f t="shared" si="559"/>
        <v>0</v>
      </c>
      <c r="AS8879">
        <f t="shared" si="560"/>
        <v>0</v>
      </c>
      <c r="AT8879">
        <f t="shared" si="558"/>
        <v>0</v>
      </c>
    </row>
    <row r="8880" spans="2:46" ht="15.75" customHeight="1">
      <c r="B8880" t="str">
        <f t="shared" si="557"/>
        <v/>
      </c>
      <c r="C8880" s="73"/>
      <c r="D8880" s="73"/>
      <c r="E8880" s="77"/>
      <c r="F8880" s="74"/>
      <c r="G8880" s="73"/>
      <c r="H8880" s="74"/>
      <c r="I8880" s="74"/>
      <c r="J8880" s="74"/>
      <c r="K8880" s="74"/>
      <c r="L8880" s="74"/>
      <c r="M8880" s="74"/>
      <c r="N8880" s="74"/>
      <c r="O8880" s="74"/>
      <c r="P8880" s="74"/>
      <c r="Q8880" s="78"/>
      <c r="AR8880">
        <f t="shared" si="559"/>
        <v>0</v>
      </c>
      <c r="AS8880">
        <f t="shared" si="560"/>
        <v>0</v>
      </c>
      <c r="AT8880">
        <f t="shared" si="558"/>
        <v>0</v>
      </c>
    </row>
    <row r="8881" spans="2:46" ht="15.75" customHeight="1">
      <c r="B8881" t="str">
        <f t="shared" si="557"/>
        <v/>
      </c>
      <c r="C8881" s="73"/>
      <c r="D8881" s="73"/>
      <c r="E8881" s="77"/>
      <c r="F8881" s="74"/>
      <c r="G8881" s="73"/>
      <c r="H8881" s="74"/>
      <c r="I8881" s="74"/>
      <c r="J8881" s="74"/>
      <c r="K8881" s="74"/>
      <c r="L8881" s="74"/>
      <c r="M8881" s="74"/>
      <c r="N8881" s="74"/>
      <c r="O8881" s="74"/>
      <c r="P8881" s="74"/>
      <c r="Q8881" s="78"/>
      <c r="AR8881">
        <f t="shared" si="559"/>
        <v>0</v>
      </c>
      <c r="AS8881">
        <f t="shared" si="560"/>
        <v>0</v>
      </c>
      <c r="AT8881">
        <f t="shared" si="558"/>
        <v>0</v>
      </c>
    </row>
    <row r="8882" spans="2:46" ht="15.75" customHeight="1">
      <c r="B8882" t="str">
        <f t="shared" si="557"/>
        <v/>
      </c>
      <c r="C8882" s="73"/>
      <c r="D8882" s="73"/>
      <c r="E8882" s="77"/>
      <c r="F8882" s="74"/>
      <c r="G8882" s="73"/>
      <c r="H8882" s="74"/>
      <c r="I8882" s="74"/>
      <c r="J8882" s="74"/>
      <c r="K8882" s="74"/>
      <c r="L8882" s="74"/>
      <c r="M8882" s="74"/>
      <c r="N8882" s="74"/>
      <c r="O8882" s="74"/>
      <c r="P8882" s="74"/>
      <c r="Q8882" s="78"/>
      <c r="AR8882">
        <f t="shared" si="559"/>
        <v>0</v>
      </c>
      <c r="AS8882">
        <f t="shared" si="560"/>
        <v>0</v>
      </c>
      <c r="AT8882">
        <f t="shared" si="558"/>
        <v>0</v>
      </c>
    </row>
    <row r="8883" spans="2:46" ht="15.75" customHeight="1">
      <c r="B8883" t="str">
        <f t="shared" si="557"/>
        <v/>
      </c>
      <c r="C8883" s="73"/>
      <c r="D8883" s="73"/>
      <c r="E8883" s="77"/>
      <c r="F8883" s="74"/>
      <c r="G8883" s="73"/>
      <c r="H8883" s="74"/>
      <c r="I8883" s="74"/>
      <c r="J8883" s="74"/>
      <c r="K8883" s="74"/>
      <c r="L8883" s="74"/>
      <c r="M8883" s="74"/>
      <c r="N8883" s="74"/>
      <c r="O8883" s="74"/>
      <c r="P8883" s="74"/>
      <c r="Q8883" s="78"/>
      <c r="AR8883">
        <f t="shared" si="559"/>
        <v>0</v>
      </c>
      <c r="AS8883">
        <f t="shared" si="560"/>
        <v>0</v>
      </c>
      <c r="AT8883">
        <f t="shared" si="558"/>
        <v>0</v>
      </c>
    </row>
    <row r="8884" spans="2:46" ht="15.75" customHeight="1">
      <c r="B8884" t="str">
        <f t="shared" si="557"/>
        <v/>
      </c>
      <c r="C8884" s="73"/>
      <c r="D8884" s="73"/>
      <c r="E8884" s="77"/>
      <c r="F8884" s="74"/>
      <c r="G8884" s="73"/>
      <c r="H8884" s="74"/>
      <c r="I8884" s="74"/>
      <c r="J8884" s="74"/>
      <c r="K8884" s="74"/>
      <c r="L8884" s="74"/>
      <c r="M8884" s="74"/>
      <c r="N8884" s="74"/>
      <c r="O8884" s="74"/>
      <c r="P8884" s="74"/>
      <c r="Q8884" s="78"/>
      <c r="AR8884">
        <f t="shared" si="559"/>
        <v>0</v>
      </c>
      <c r="AS8884">
        <f t="shared" si="560"/>
        <v>0</v>
      </c>
      <c r="AT8884">
        <f t="shared" si="558"/>
        <v>0</v>
      </c>
    </row>
    <row r="8885" spans="2:46" ht="15.75" customHeight="1">
      <c r="B8885" t="str">
        <f t="shared" si="557"/>
        <v/>
      </c>
      <c r="C8885" s="73"/>
      <c r="D8885" s="73"/>
      <c r="E8885" s="77"/>
      <c r="F8885" s="74"/>
      <c r="G8885" s="73"/>
      <c r="H8885" s="74"/>
      <c r="I8885" s="74"/>
      <c r="J8885" s="74"/>
      <c r="K8885" s="74"/>
      <c r="L8885" s="74"/>
      <c r="M8885" s="74"/>
      <c r="N8885" s="74"/>
      <c r="O8885" s="74"/>
      <c r="P8885" s="74"/>
      <c r="Q8885" s="78"/>
      <c r="AR8885">
        <f t="shared" si="559"/>
        <v>0</v>
      </c>
      <c r="AS8885">
        <f t="shared" si="560"/>
        <v>0</v>
      </c>
      <c r="AT8885">
        <f t="shared" si="558"/>
        <v>0</v>
      </c>
    </row>
    <row r="8886" spans="2:46" ht="15.75" customHeight="1">
      <c r="B8886" t="str">
        <f t="shared" si="557"/>
        <v/>
      </c>
      <c r="C8886" s="73"/>
      <c r="D8886" s="73"/>
      <c r="E8886" s="77"/>
      <c r="F8886" s="74"/>
      <c r="G8886" s="73"/>
      <c r="H8886" s="74"/>
      <c r="I8886" s="74"/>
      <c r="J8886" s="74"/>
      <c r="K8886" s="74"/>
      <c r="L8886" s="74"/>
      <c r="M8886" s="74"/>
      <c r="N8886" s="74"/>
      <c r="O8886" s="74"/>
      <c r="P8886" s="74"/>
      <c r="Q8886" s="78"/>
      <c r="AR8886">
        <f t="shared" si="559"/>
        <v>0</v>
      </c>
      <c r="AS8886">
        <f t="shared" si="560"/>
        <v>0</v>
      </c>
      <c r="AT8886">
        <f t="shared" si="558"/>
        <v>0</v>
      </c>
    </row>
    <row r="8887" spans="2:46" ht="15.75" customHeight="1">
      <c r="B8887" t="str">
        <f t="shared" si="557"/>
        <v/>
      </c>
      <c r="C8887" s="73"/>
      <c r="D8887" s="73"/>
      <c r="E8887" s="77"/>
      <c r="F8887" s="74"/>
      <c r="G8887" s="73"/>
      <c r="H8887" s="74"/>
      <c r="I8887" s="74"/>
      <c r="J8887" s="74"/>
      <c r="K8887" s="74"/>
      <c r="L8887" s="74"/>
      <c r="M8887" s="74"/>
      <c r="N8887" s="74"/>
      <c r="O8887" s="74"/>
      <c r="P8887" s="74"/>
      <c r="Q8887" s="78"/>
      <c r="AR8887">
        <f t="shared" si="559"/>
        <v>0</v>
      </c>
      <c r="AS8887">
        <f t="shared" si="560"/>
        <v>0</v>
      </c>
      <c r="AT8887">
        <f t="shared" si="558"/>
        <v>0</v>
      </c>
    </row>
    <row r="8888" spans="2:46" ht="15.75" customHeight="1">
      <c r="B8888" t="str">
        <f t="shared" si="557"/>
        <v/>
      </c>
      <c r="C8888" s="73"/>
      <c r="D8888" s="73"/>
      <c r="E8888" s="77"/>
      <c r="F8888" s="74"/>
      <c r="G8888" s="73"/>
      <c r="H8888" s="74"/>
      <c r="I8888" s="74"/>
      <c r="J8888" s="74"/>
      <c r="K8888" s="74"/>
      <c r="L8888" s="74"/>
      <c r="M8888" s="74"/>
      <c r="N8888" s="74"/>
      <c r="O8888" s="74"/>
      <c r="P8888" s="74"/>
      <c r="Q8888" s="78"/>
      <c r="AR8888">
        <f t="shared" si="559"/>
        <v>0</v>
      </c>
      <c r="AS8888">
        <f t="shared" si="560"/>
        <v>0</v>
      </c>
      <c r="AT8888">
        <f t="shared" si="558"/>
        <v>0</v>
      </c>
    </row>
    <row r="8889" spans="2:46" ht="15.75" customHeight="1">
      <c r="B8889" t="str">
        <f t="shared" si="557"/>
        <v/>
      </c>
      <c r="C8889" s="73"/>
      <c r="D8889" s="73"/>
      <c r="E8889" s="77"/>
      <c r="F8889" s="74"/>
      <c r="G8889" s="73"/>
      <c r="H8889" s="74"/>
      <c r="I8889" s="74"/>
      <c r="J8889" s="74"/>
      <c r="K8889" s="74"/>
      <c r="L8889" s="74"/>
      <c r="M8889" s="74"/>
      <c r="N8889" s="74"/>
      <c r="O8889" s="74"/>
      <c r="P8889" s="74"/>
      <c r="Q8889" s="78"/>
      <c r="AR8889">
        <f t="shared" si="559"/>
        <v>0</v>
      </c>
      <c r="AS8889">
        <f t="shared" si="560"/>
        <v>0</v>
      </c>
      <c r="AT8889">
        <f t="shared" si="558"/>
        <v>0</v>
      </c>
    </row>
    <row r="8890" spans="2:46" ht="15.75" customHeight="1">
      <c r="B8890" t="str">
        <f t="shared" si="557"/>
        <v/>
      </c>
      <c r="C8890" s="73"/>
      <c r="D8890" s="73"/>
      <c r="E8890" s="77"/>
      <c r="F8890" s="74"/>
      <c r="G8890" s="73"/>
      <c r="H8890" s="74"/>
      <c r="I8890" s="74"/>
      <c r="J8890" s="74"/>
      <c r="K8890" s="74"/>
      <c r="L8890" s="74"/>
      <c r="M8890" s="74"/>
      <c r="N8890" s="74"/>
      <c r="O8890" s="74"/>
      <c r="P8890" s="74"/>
      <c r="Q8890" s="78"/>
      <c r="AR8890">
        <f t="shared" si="559"/>
        <v>0</v>
      </c>
      <c r="AS8890">
        <f t="shared" si="560"/>
        <v>0</v>
      </c>
      <c r="AT8890">
        <f t="shared" si="558"/>
        <v>0</v>
      </c>
    </row>
    <row r="8891" spans="2:46" ht="15.75" customHeight="1">
      <c r="B8891" t="str">
        <f t="shared" si="557"/>
        <v/>
      </c>
      <c r="C8891" s="73"/>
      <c r="D8891" s="73"/>
      <c r="E8891" s="77"/>
      <c r="F8891" s="74"/>
      <c r="G8891" s="73"/>
      <c r="H8891" s="74"/>
      <c r="I8891" s="74"/>
      <c r="J8891" s="74"/>
      <c r="K8891" s="74"/>
      <c r="L8891" s="74"/>
      <c r="M8891" s="74"/>
      <c r="N8891" s="74"/>
      <c r="O8891" s="74"/>
      <c r="P8891" s="74"/>
      <c r="Q8891" s="78"/>
      <c r="AR8891">
        <f t="shared" si="559"/>
        <v>0</v>
      </c>
      <c r="AS8891">
        <f t="shared" si="560"/>
        <v>0</v>
      </c>
      <c r="AT8891">
        <f t="shared" si="558"/>
        <v>0</v>
      </c>
    </row>
    <row r="8892" spans="2:46" ht="15.75" customHeight="1">
      <c r="B8892" t="str">
        <f t="shared" si="557"/>
        <v/>
      </c>
      <c r="C8892" s="73"/>
      <c r="D8892" s="73"/>
      <c r="E8892" s="77"/>
      <c r="F8892" s="74"/>
      <c r="G8892" s="73"/>
      <c r="H8892" s="74"/>
      <c r="I8892" s="74"/>
      <c r="J8892" s="74"/>
      <c r="K8892" s="74"/>
      <c r="L8892" s="74"/>
      <c r="M8892" s="74"/>
      <c r="N8892" s="74"/>
      <c r="O8892" s="74"/>
      <c r="P8892" s="74"/>
      <c r="Q8892" s="78"/>
      <c r="AR8892">
        <f t="shared" si="559"/>
        <v>0</v>
      </c>
      <c r="AS8892">
        <f t="shared" si="560"/>
        <v>0</v>
      </c>
      <c r="AT8892">
        <f t="shared" si="558"/>
        <v>0</v>
      </c>
    </row>
    <row r="8893" spans="2:46" ht="15.75" customHeight="1">
      <c r="B8893" t="str">
        <f t="shared" si="557"/>
        <v/>
      </c>
      <c r="C8893" s="73"/>
      <c r="D8893" s="73"/>
      <c r="E8893" s="77"/>
      <c r="F8893" s="74"/>
      <c r="G8893" s="73"/>
      <c r="H8893" s="74"/>
      <c r="I8893" s="74"/>
      <c r="J8893" s="74"/>
      <c r="K8893" s="74"/>
      <c r="L8893" s="74"/>
      <c r="M8893" s="74"/>
      <c r="N8893" s="74"/>
      <c r="O8893" s="74"/>
      <c r="P8893" s="74"/>
      <c r="Q8893" s="78"/>
      <c r="AR8893">
        <f t="shared" si="559"/>
        <v>0</v>
      </c>
      <c r="AS8893">
        <f t="shared" si="560"/>
        <v>0</v>
      </c>
      <c r="AT8893">
        <f t="shared" si="558"/>
        <v>0</v>
      </c>
    </row>
    <row r="8894" spans="2:46" ht="15.75" customHeight="1">
      <c r="B8894" t="str">
        <f t="shared" si="557"/>
        <v/>
      </c>
      <c r="C8894" s="73"/>
      <c r="D8894" s="73"/>
      <c r="E8894" s="77"/>
      <c r="F8894" s="74"/>
      <c r="G8894" s="73"/>
      <c r="H8894" s="74"/>
      <c r="I8894" s="74"/>
      <c r="J8894" s="74"/>
      <c r="K8894" s="74"/>
      <c r="L8894" s="74"/>
      <c r="M8894" s="74"/>
      <c r="N8894" s="74"/>
      <c r="O8894" s="74"/>
      <c r="P8894" s="74"/>
      <c r="Q8894" s="78"/>
      <c r="AR8894">
        <f t="shared" si="559"/>
        <v>0</v>
      </c>
      <c r="AS8894">
        <f t="shared" si="560"/>
        <v>0</v>
      </c>
      <c r="AT8894">
        <f t="shared" si="558"/>
        <v>0</v>
      </c>
    </row>
    <row r="8895" spans="2:46" ht="15.75" customHeight="1">
      <c r="B8895" t="str">
        <f t="shared" si="557"/>
        <v/>
      </c>
      <c r="C8895" s="73"/>
      <c r="D8895" s="73"/>
      <c r="E8895" s="77"/>
      <c r="F8895" s="74"/>
      <c r="G8895" s="73"/>
      <c r="H8895" s="74"/>
      <c r="I8895" s="74"/>
      <c r="J8895" s="74"/>
      <c r="K8895" s="74"/>
      <c r="L8895" s="74"/>
      <c r="M8895" s="74"/>
      <c r="N8895" s="74"/>
      <c r="O8895" s="74"/>
      <c r="P8895" s="74"/>
      <c r="Q8895" s="78"/>
      <c r="AR8895">
        <f t="shared" si="559"/>
        <v>0</v>
      </c>
      <c r="AS8895">
        <f t="shared" si="560"/>
        <v>0</v>
      </c>
      <c r="AT8895">
        <f t="shared" si="558"/>
        <v>0</v>
      </c>
    </row>
    <row r="8896" spans="2:46" ht="15.75" customHeight="1">
      <c r="B8896" t="str">
        <f t="shared" si="557"/>
        <v/>
      </c>
      <c r="C8896" s="73"/>
      <c r="D8896" s="73"/>
      <c r="E8896" s="77"/>
      <c r="F8896" s="74"/>
      <c r="G8896" s="73"/>
      <c r="H8896" s="74"/>
      <c r="I8896" s="74"/>
      <c r="J8896" s="74"/>
      <c r="K8896" s="74"/>
      <c r="L8896" s="74"/>
      <c r="M8896" s="74"/>
      <c r="N8896" s="74"/>
      <c r="O8896" s="74"/>
      <c r="P8896" s="74"/>
      <c r="Q8896" s="78"/>
      <c r="AR8896">
        <f t="shared" si="559"/>
        <v>0</v>
      </c>
      <c r="AS8896">
        <f t="shared" si="560"/>
        <v>0</v>
      </c>
      <c r="AT8896">
        <f t="shared" si="558"/>
        <v>0</v>
      </c>
    </row>
    <row r="8897" spans="2:46" ht="15.75" customHeight="1">
      <c r="B8897" t="str">
        <f t="shared" si="557"/>
        <v/>
      </c>
      <c r="C8897" s="73"/>
      <c r="D8897" s="73"/>
      <c r="E8897" s="77"/>
      <c r="F8897" s="74"/>
      <c r="G8897" s="73"/>
      <c r="H8897" s="74"/>
      <c r="I8897" s="74"/>
      <c r="J8897" s="74"/>
      <c r="K8897" s="74"/>
      <c r="L8897" s="74"/>
      <c r="M8897" s="74"/>
      <c r="N8897" s="74"/>
      <c r="O8897" s="74"/>
      <c r="P8897" s="74"/>
      <c r="Q8897" s="78"/>
      <c r="AR8897">
        <f t="shared" si="559"/>
        <v>0</v>
      </c>
      <c r="AS8897">
        <f t="shared" si="560"/>
        <v>0</v>
      </c>
      <c r="AT8897">
        <f t="shared" si="558"/>
        <v>0</v>
      </c>
    </row>
    <row r="8898" spans="2:46" ht="15.75" customHeight="1">
      <c r="B8898" t="str">
        <f t="shared" ref="B8898:B8961" si="561">D8898&amp;Q8898&amp;E8898</f>
        <v/>
      </c>
      <c r="C8898" s="73"/>
      <c r="D8898" s="73"/>
      <c r="E8898" s="77"/>
      <c r="F8898" s="74"/>
      <c r="G8898" s="73"/>
      <c r="H8898" s="74"/>
      <c r="I8898" s="74"/>
      <c r="J8898" s="74"/>
      <c r="K8898" s="74"/>
      <c r="L8898" s="74"/>
      <c r="M8898" s="74"/>
      <c r="N8898" s="74"/>
      <c r="O8898" s="74"/>
      <c r="P8898" s="74"/>
      <c r="Q8898" s="78"/>
      <c r="AR8898">
        <f t="shared" si="559"/>
        <v>0</v>
      </c>
      <c r="AS8898">
        <f t="shared" si="560"/>
        <v>0</v>
      </c>
      <c r="AT8898">
        <f t="shared" ref="AT8898:AT8961" si="562">AR8898-AS8898</f>
        <v>0</v>
      </c>
    </row>
    <row r="8899" spans="2:46" ht="15.75" customHeight="1">
      <c r="B8899" t="str">
        <f t="shared" si="561"/>
        <v/>
      </c>
      <c r="C8899" s="73"/>
      <c r="D8899" s="73"/>
      <c r="E8899" s="77"/>
      <c r="F8899" s="74"/>
      <c r="G8899" s="73"/>
      <c r="H8899" s="74"/>
      <c r="I8899" s="74"/>
      <c r="J8899" s="74"/>
      <c r="K8899" s="74"/>
      <c r="L8899" s="74"/>
      <c r="M8899" s="74"/>
      <c r="N8899" s="74"/>
      <c r="O8899" s="74"/>
      <c r="P8899" s="74"/>
      <c r="Q8899" s="78"/>
      <c r="AR8899">
        <f t="shared" si="559"/>
        <v>0</v>
      </c>
      <c r="AS8899">
        <f t="shared" si="560"/>
        <v>0</v>
      </c>
      <c r="AT8899">
        <f t="shared" si="562"/>
        <v>0</v>
      </c>
    </row>
    <row r="8900" spans="2:46" ht="15.75" customHeight="1">
      <c r="B8900" t="str">
        <f t="shared" si="561"/>
        <v/>
      </c>
      <c r="C8900" s="73"/>
      <c r="D8900" s="73"/>
      <c r="E8900" s="77"/>
      <c r="F8900" s="74"/>
      <c r="G8900" s="73"/>
      <c r="H8900" s="74"/>
      <c r="I8900" s="74"/>
      <c r="J8900" s="74"/>
      <c r="K8900" s="74"/>
      <c r="L8900" s="74"/>
      <c r="M8900" s="74"/>
      <c r="N8900" s="74"/>
      <c r="O8900" s="74"/>
      <c r="P8900" s="74"/>
      <c r="Q8900" s="78"/>
      <c r="AR8900">
        <f t="shared" si="559"/>
        <v>0</v>
      </c>
      <c r="AS8900">
        <f t="shared" si="560"/>
        <v>0</v>
      </c>
      <c r="AT8900">
        <f t="shared" si="562"/>
        <v>0</v>
      </c>
    </row>
    <row r="8901" spans="2:46" ht="15.75" customHeight="1">
      <c r="B8901" t="str">
        <f t="shared" si="561"/>
        <v/>
      </c>
      <c r="C8901" s="73"/>
      <c r="D8901" s="73"/>
      <c r="E8901" s="77"/>
      <c r="F8901" s="74"/>
      <c r="G8901" s="73"/>
      <c r="H8901" s="74"/>
      <c r="I8901" s="74"/>
      <c r="J8901" s="74"/>
      <c r="K8901" s="74"/>
      <c r="L8901" s="74"/>
      <c r="M8901" s="74"/>
      <c r="N8901" s="74"/>
      <c r="O8901" s="74"/>
      <c r="P8901" s="74"/>
      <c r="Q8901" s="78"/>
      <c r="AR8901">
        <f t="shared" si="559"/>
        <v>0</v>
      </c>
      <c r="AS8901">
        <f t="shared" si="560"/>
        <v>0</v>
      </c>
      <c r="AT8901">
        <f t="shared" si="562"/>
        <v>0</v>
      </c>
    </row>
    <row r="8902" spans="2:46" ht="15.75" customHeight="1">
      <c r="B8902" t="str">
        <f t="shared" si="561"/>
        <v/>
      </c>
      <c r="C8902" s="73"/>
      <c r="D8902" s="73"/>
      <c r="E8902" s="77"/>
      <c r="F8902" s="74"/>
      <c r="G8902" s="73"/>
      <c r="H8902" s="74"/>
      <c r="I8902" s="74"/>
      <c r="J8902" s="74"/>
      <c r="K8902" s="74"/>
      <c r="L8902" s="74"/>
      <c r="M8902" s="74"/>
      <c r="N8902" s="74"/>
      <c r="O8902" s="74"/>
      <c r="P8902" s="74"/>
      <c r="Q8902" s="78"/>
      <c r="AR8902">
        <f t="shared" si="559"/>
        <v>0</v>
      </c>
      <c r="AS8902">
        <f t="shared" si="560"/>
        <v>0</v>
      </c>
      <c r="AT8902">
        <f t="shared" si="562"/>
        <v>0</v>
      </c>
    </row>
    <row r="8903" spans="2:46" ht="15.75" customHeight="1">
      <c r="B8903" t="str">
        <f t="shared" si="561"/>
        <v/>
      </c>
      <c r="C8903" s="73"/>
      <c r="D8903" s="73"/>
      <c r="E8903" s="77"/>
      <c r="F8903" s="74"/>
      <c r="G8903" s="73"/>
      <c r="H8903" s="74"/>
      <c r="I8903" s="74"/>
      <c r="J8903" s="74"/>
      <c r="K8903" s="74"/>
      <c r="L8903" s="74"/>
      <c r="M8903" s="74"/>
      <c r="N8903" s="74"/>
      <c r="O8903" s="74"/>
      <c r="P8903" s="74"/>
      <c r="Q8903" s="78"/>
      <c r="AR8903">
        <f t="shared" si="559"/>
        <v>0</v>
      </c>
      <c r="AS8903">
        <f t="shared" si="560"/>
        <v>0</v>
      </c>
      <c r="AT8903">
        <f t="shared" si="562"/>
        <v>0</v>
      </c>
    </row>
    <row r="8904" spans="2:46" ht="15.75" customHeight="1">
      <c r="B8904" t="str">
        <f t="shared" si="561"/>
        <v/>
      </c>
      <c r="C8904" s="73"/>
      <c r="D8904" s="73"/>
      <c r="E8904" s="77"/>
      <c r="F8904" s="74"/>
      <c r="G8904" s="73"/>
      <c r="H8904" s="74"/>
      <c r="I8904" s="74"/>
      <c r="J8904" s="74"/>
      <c r="K8904" s="74"/>
      <c r="L8904" s="74"/>
      <c r="M8904" s="74"/>
      <c r="N8904" s="74"/>
      <c r="O8904" s="74"/>
      <c r="P8904" s="74"/>
      <c r="Q8904" s="78"/>
      <c r="AR8904">
        <f t="shared" ref="AR8904:AR8967" si="563">IF($AU$2&lt;&gt;5,NA(),IF(D8904=D8903,0,IF(AND(D18405=D8904,D8905=D8904),O8904+O8905+O18405,IF(D8905=D8904,O8905+O8904,O8904))))</f>
        <v>0</v>
      </c>
      <c r="AS8904">
        <f t="shared" ref="AS8904:AS8967" si="564">IF($AU$2&lt;&gt;5,NA(),IF(D8904=D8903,0,IF(AND(D18405=D8904,D8905=D8904),P8904+P8905+P18405,IF(D8905=D8904,P8905+P8904,P8904))))</f>
        <v>0</v>
      </c>
      <c r="AT8904">
        <f t="shared" si="562"/>
        <v>0</v>
      </c>
    </row>
    <row r="8905" spans="2:46" ht="15.75" customHeight="1">
      <c r="B8905" t="str">
        <f t="shared" si="561"/>
        <v/>
      </c>
      <c r="C8905" s="73"/>
      <c r="D8905" s="73"/>
      <c r="E8905" s="77"/>
      <c r="F8905" s="74"/>
      <c r="G8905" s="73"/>
      <c r="H8905" s="74"/>
      <c r="I8905" s="74"/>
      <c r="J8905" s="74"/>
      <c r="K8905" s="74"/>
      <c r="L8905" s="74"/>
      <c r="M8905" s="74"/>
      <c r="N8905" s="74"/>
      <c r="O8905" s="74"/>
      <c r="P8905" s="74"/>
      <c r="Q8905" s="78"/>
      <c r="AR8905">
        <f t="shared" si="563"/>
        <v>0</v>
      </c>
      <c r="AS8905">
        <f t="shared" si="564"/>
        <v>0</v>
      </c>
      <c r="AT8905">
        <f t="shared" si="562"/>
        <v>0</v>
      </c>
    </row>
    <row r="8906" spans="2:46" ht="15.75" customHeight="1">
      <c r="B8906" t="str">
        <f t="shared" si="561"/>
        <v/>
      </c>
      <c r="C8906" s="73"/>
      <c r="D8906" s="73"/>
      <c r="E8906" s="77"/>
      <c r="F8906" s="74"/>
      <c r="G8906" s="73"/>
      <c r="H8906" s="74"/>
      <c r="I8906" s="74"/>
      <c r="J8906" s="74"/>
      <c r="K8906" s="74"/>
      <c r="L8906" s="74"/>
      <c r="M8906" s="74"/>
      <c r="N8906" s="74"/>
      <c r="O8906" s="74"/>
      <c r="P8906" s="74"/>
      <c r="Q8906" s="78"/>
      <c r="AR8906">
        <f t="shared" si="563"/>
        <v>0</v>
      </c>
      <c r="AS8906">
        <f t="shared" si="564"/>
        <v>0</v>
      </c>
      <c r="AT8906">
        <f t="shared" si="562"/>
        <v>0</v>
      </c>
    </row>
    <row r="8907" spans="2:46" ht="15.75" customHeight="1">
      <c r="B8907" t="str">
        <f t="shared" si="561"/>
        <v/>
      </c>
      <c r="C8907" s="73"/>
      <c r="D8907" s="73"/>
      <c r="E8907" s="77"/>
      <c r="F8907" s="74"/>
      <c r="G8907" s="73"/>
      <c r="H8907" s="74"/>
      <c r="I8907" s="74"/>
      <c r="J8907" s="74"/>
      <c r="K8907" s="74"/>
      <c r="L8907" s="74"/>
      <c r="M8907" s="74"/>
      <c r="N8907" s="74"/>
      <c r="O8907" s="75"/>
      <c r="P8907" s="74"/>
      <c r="Q8907" s="78"/>
      <c r="AR8907">
        <f t="shared" si="563"/>
        <v>0</v>
      </c>
      <c r="AS8907">
        <f t="shared" si="564"/>
        <v>0</v>
      </c>
      <c r="AT8907">
        <f t="shared" si="562"/>
        <v>0</v>
      </c>
    </row>
    <row r="8908" spans="2:46" ht="15.75" customHeight="1">
      <c r="B8908" t="str">
        <f t="shared" si="561"/>
        <v/>
      </c>
      <c r="C8908" s="73"/>
      <c r="D8908" s="73"/>
      <c r="E8908" s="77"/>
      <c r="F8908" s="74"/>
      <c r="G8908" s="73"/>
      <c r="H8908" s="74"/>
      <c r="I8908" s="74"/>
      <c r="J8908" s="74"/>
      <c r="K8908" s="74"/>
      <c r="L8908" s="74"/>
      <c r="M8908" s="74"/>
      <c r="N8908" s="74"/>
      <c r="O8908" s="74"/>
      <c r="P8908" s="74"/>
      <c r="Q8908" s="78"/>
      <c r="AR8908">
        <f t="shared" si="563"/>
        <v>0</v>
      </c>
      <c r="AS8908">
        <f t="shared" si="564"/>
        <v>0</v>
      </c>
      <c r="AT8908">
        <f t="shared" si="562"/>
        <v>0</v>
      </c>
    </row>
    <row r="8909" spans="2:46" ht="15.75" customHeight="1">
      <c r="B8909" t="str">
        <f t="shared" si="561"/>
        <v/>
      </c>
      <c r="C8909" s="73"/>
      <c r="D8909" s="73"/>
      <c r="E8909" s="77"/>
      <c r="F8909" s="74"/>
      <c r="G8909" s="73"/>
      <c r="H8909" s="74"/>
      <c r="I8909" s="74"/>
      <c r="J8909" s="74"/>
      <c r="K8909" s="74"/>
      <c r="L8909" s="74"/>
      <c r="M8909" s="74"/>
      <c r="N8909" s="74"/>
      <c r="O8909" s="74"/>
      <c r="P8909" s="74"/>
      <c r="Q8909" s="78"/>
      <c r="AR8909">
        <f t="shared" si="563"/>
        <v>0</v>
      </c>
      <c r="AS8909">
        <f t="shared" si="564"/>
        <v>0</v>
      </c>
      <c r="AT8909">
        <f t="shared" si="562"/>
        <v>0</v>
      </c>
    </row>
    <row r="8910" spans="2:46" ht="15.75" customHeight="1">
      <c r="B8910" t="str">
        <f t="shared" si="561"/>
        <v/>
      </c>
      <c r="C8910" s="73"/>
      <c r="D8910" s="73"/>
      <c r="E8910" s="77"/>
      <c r="F8910" s="74"/>
      <c r="G8910" s="73"/>
      <c r="H8910" s="74"/>
      <c r="I8910" s="74"/>
      <c r="J8910" s="74"/>
      <c r="K8910" s="74"/>
      <c r="L8910" s="74"/>
      <c r="M8910" s="74"/>
      <c r="N8910" s="74"/>
      <c r="O8910" s="74"/>
      <c r="P8910" s="74"/>
      <c r="Q8910" s="78"/>
      <c r="AR8910">
        <f t="shared" si="563"/>
        <v>0</v>
      </c>
      <c r="AS8910">
        <f t="shared" si="564"/>
        <v>0</v>
      </c>
      <c r="AT8910">
        <f t="shared" si="562"/>
        <v>0</v>
      </c>
    </row>
    <row r="8911" spans="2:46" ht="15.75" customHeight="1">
      <c r="B8911" t="str">
        <f t="shared" si="561"/>
        <v/>
      </c>
      <c r="C8911" s="73"/>
      <c r="D8911" s="73"/>
      <c r="E8911" s="77"/>
      <c r="F8911" s="74"/>
      <c r="G8911" s="73"/>
      <c r="H8911" s="74"/>
      <c r="I8911" s="74"/>
      <c r="J8911" s="74"/>
      <c r="K8911" s="74"/>
      <c r="L8911" s="74"/>
      <c r="M8911" s="74"/>
      <c r="N8911" s="74"/>
      <c r="O8911" s="74"/>
      <c r="P8911" s="74"/>
      <c r="Q8911" s="78"/>
      <c r="AR8911">
        <f t="shared" si="563"/>
        <v>0</v>
      </c>
      <c r="AS8911">
        <f t="shared" si="564"/>
        <v>0</v>
      </c>
      <c r="AT8911">
        <f t="shared" si="562"/>
        <v>0</v>
      </c>
    </row>
    <row r="8912" spans="2:46" ht="15.75" customHeight="1">
      <c r="B8912" t="str">
        <f t="shared" si="561"/>
        <v/>
      </c>
      <c r="C8912" s="73"/>
      <c r="D8912" s="73"/>
      <c r="E8912" s="77"/>
      <c r="F8912" s="74"/>
      <c r="G8912" s="73"/>
      <c r="H8912" s="74"/>
      <c r="I8912" s="74"/>
      <c r="J8912" s="74"/>
      <c r="K8912" s="74"/>
      <c r="L8912" s="74"/>
      <c r="M8912" s="74"/>
      <c r="N8912" s="74"/>
      <c r="O8912" s="74"/>
      <c r="P8912" s="74"/>
      <c r="Q8912" s="78"/>
      <c r="AR8912">
        <f t="shared" si="563"/>
        <v>0</v>
      </c>
      <c r="AS8912">
        <f t="shared" si="564"/>
        <v>0</v>
      </c>
      <c r="AT8912">
        <f t="shared" si="562"/>
        <v>0</v>
      </c>
    </row>
    <row r="8913" spans="2:46" ht="15.75" customHeight="1">
      <c r="B8913" t="str">
        <f t="shared" si="561"/>
        <v/>
      </c>
      <c r="C8913" s="73"/>
      <c r="D8913" s="73"/>
      <c r="E8913" s="77"/>
      <c r="F8913" s="74"/>
      <c r="G8913" s="73"/>
      <c r="H8913" s="74"/>
      <c r="I8913" s="74"/>
      <c r="J8913" s="74"/>
      <c r="K8913" s="74"/>
      <c r="L8913" s="74"/>
      <c r="M8913" s="74"/>
      <c r="N8913" s="74"/>
      <c r="O8913" s="74"/>
      <c r="P8913" s="74"/>
      <c r="Q8913" s="78"/>
      <c r="AR8913">
        <f t="shared" si="563"/>
        <v>0</v>
      </c>
      <c r="AS8913">
        <f t="shared" si="564"/>
        <v>0</v>
      </c>
      <c r="AT8913">
        <f t="shared" si="562"/>
        <v>0</v>
      </c>
    </row>
    <row r="8914" spans="2:46" ht="15.75" customHeight="1">
      <c r="B8914" t="str">
        <f t="shared" si="561"/>
        <v/>
      </c>
      <c r="C8914" s="73"/>
      <c r="D8914" s="73"/>
      <c r="E8914" s="77"/>
      <c r="F8914" s="74"/>
      <c r="G8914" s="73"/>
      <c r="H8914" s="74"/>
      <c r="I8914" s="74"/>
      <c r="J8914" s="74"/>
      <c r="K8914" s="74"/>
      <c r="L8914" s="74"/>
      <c r="M8914" s="74"/>
      <c r="N8914" s="74"/>
      <c r="O8914" s="74"/>
      <c r="P8914" s="74"/>
      <c r="Q8914" s="78"/>
      <c r="AR8914">
        <f t="shared" si="563"/>
        <v>0</v>
      </c>
      <c r="AS8914">
        <f t="shared" si="564"/>
        <v>0</v>
      </c>
      <c r="AT8914">
        <f t="shared" si="562"/>
        <v>0</v>
      </c>
    </row>
    <row r="8915" spans="2:46" ht="15.75" customHeight="1">
      <c r="B8915" t="str">
        <f t="shared" si="561"/>
        <v/>
      </c>
      <c r="C8915" s="73"/>
      <c r="D8915" s="73"/>
      <c r="E8915" s="77"/>
      <c r="F8915" s="74"/>
      <c r="G8915" s="73"/>
      <c r="H8915" s="74"/>
      <c r="I8915" s="74"/>
      <c r="J8915" s="74"/>
      <c r="K8915" s="74"/>
      <c r="L8915" s="74"/>
      <c r="M8915" s="74"/>
      <c r="N8915" s="74"/>
      <c r="O8915" s="74"/>
      <c r="P8915" s="74"/>
      <c r="Q8915" s="78"/>
      <c r="AR8915">
        <f t="shared" si="563"/>
        <v>0</v>
      </c>
      <c r="AS8915">
        <f t="shared" si="564"/>
        <v>0</v>
      </c>
      <c r="AT8915">
        <f t="shared" si="562"/>
        <v>0</v>
      </c>
    </row>
    <row r="8916" spans="2:46" ht="15.75" customHeight="1">
      <c r="B8916" t="str">
        <f t="shared" si="561"/>
        <v/>
      </c>
      <c r="C8916" s="73"/>
      <c r="D8916" s="73"/>
      <c r="E8916" s="77"/>
      <c r="F8916" s="74"/>
      <c r="G8916" s="73"/>
      <c r="H8916" s="74"/>
      <c r="I8916" s="74"/>
      <c r="J8916" s="74"/>
      <c r="K8916" s="74"/>
      <c r="L8916" s="74"/>
      <c r="M8916" s="74"/>
      <c r="N8916" s="74"/>
      <c r="O8916" s="74"/>
      <c r="P8916" s="74"/>
      <c r="Q8916" s="78"/>
      <c r="AR8916">
        <f t="shared" si="563"/>
        <v>0</v>
      </c>
      <c r="AS8916">
        <f t="shared" si="564"/>
        <v>0</v>
      </c>
      <c r="AT8916">
        <f t="shared" si="562"/>
        <v>0</v>
      </c>
    </row>
    <row r="8917" spans="2:46" ht="15.75" customHeight="1">
      <c r="B8917" t="str">
        <f t="shared" si="561"/>
        <v/>
      </c>
      <c r="C8917" s="73"/>
      <c r="D8917" s="73"/>
      <c r="E8917" s="77"/>
      <c r="F8917" s="74"/>
      <c r="G8917" s="73"/>
      <c r="H8917" s="74"/>
      <c r="I8917" s="74"/>
      <c r="J8917" s="74"/>
      <c r="K8917" s="74"/>
      <c r="L8917" s="74"/>
      <c r="M8917" s="74"/>
      <c r="N8917" s="74"/>
      <c r="O8917" s="74"/>
      <c r="P8917" s="74"/>
      <c r="Q8917" s="78"/>
      <c r="AR8917">
        <f t="shared" si="563"/>
        <v>0</v>
      </c>
      <c r="AS8917">
        <f t="shared" si="564"/>
        <v>0</v>
      </c>
      <c r="AT8917">
        <f t="shared" si="562"/>
        <v>0</v>
      </c>
    </row>
    <row r="8918" spans="2:46" ht="15.75" customHeight="1">
      <c r="B8918" t="str">
        <f t="shared" si="561"/>
        <v/>
      </c>
      <c r="C8918" s="73"/>
      <c r="D8918" s="73"/>
      <c r="E8918" s="77"/>
      <c r="F8918" s="74"/>
      <c r="G8918" s="73"/>
      <c r="H8918" s="74"/>
      <c r="I8918" s="74"/>
      <c r="J8918" s="74"/>
      <c r="K8918" s="74"/>
      <c r="L8918" s="74"/>
      <c r="M8918" s="74"/>
      <c r="N8918" s="74"/>
      <c r="O8918" s="74"/>
      <c r="P8918" s="74"/>
      <c r="Q8918" s="78"/>
      <c r="AR8918">
        <f t="shared" si="563"/>
        <v>0</v>
      </c>
      <c r="AS8918">
        <f t="shared" si="564"/>
        <v>0</v>
      </c>
      <c r="AT8918">
        <f t="shared" si="562"/>
        <v>0</v>
      </c>
    </row>
    <row r="8919" spans="2:46" ht="15.75" customHeight="1">
      <c r="B8919" t="str">
        <f t="shared" si="561"/>
        <v/>
      </c>
      <c r="C8919" s="73"/>
      <c r="D8919" s="73"/>
      <c r="E8919" s="77"/>
      <c r="F8919" s="74"/>
      <c r="G8919" s="73"/>
      <c r="H8919" s="74"/>
      <c r="I8919" s="74"/>
      <c r="J8919" s="74"/>
      <c r="K8919" s="74"/>
      <c r="L8919" s="74"/>
      <c r="M8919" s="74"/>
      <c r="N8919" s="74"/>
      <c r="O8919" s="74"/>
      <c r="P8919" s="74"/>
      <c r="Q8919" s="78"/>
      <c r="AR8919">
        <f t="shared" si="563"/>
        <v>0</v>
      </c>
      <c r="AS8919">
        <f t="shared" si="564"/>
        <v>0</v>
      </c>
      <c r="AT8919">
        <f t="shared" si="562"/>
        <v>0</v>
      </c>
    </row>
    <row r="8920" spans="2:46" ht="15.75" customHeight="1">
      <c r="B8920" t="str">
        <f t="shared" si="561"/>
        <v/>
      </c>
      <c r="C8920" s="73"/>
      <c r="D8920" s="73"/>
      <c r="E8920" s="77"/>
      <c r="F8920" s="74"/>
      <c r="G8920" s="73"/>
      <c r="H8920" s="74"/>
      <c r="I8920" s="74"/>
      <c r="J8920" s="74"/>
      <c r="K8920" s="74"/>
      <c r="L8920" s="74"/>
      <c r="M8920" s="74"/>
      <c r="N8920" s="74"/>
      <c r="O8920" s="74"/>
      <c r="P8920" s="74"/>
      <c r="Q8920" s="78"/>
      <c r="AR8920">
        <f t="shared" si="563"/>
        <v>0</v>
      </c>
      <c r="AS8920">
        <f t="shared" si="564"/>
        <v>0</v>
      </c>
      <c r="AT8920">
        <f t="shared" si="562"/>
        <v>0</v>
      </c>
    </row>
    <row r="8921" spans="2:46" ht="15.75" customHeight="1">
      <c r="B8921" t="str">
        <f t="shared" si="561"/>
        <v/>
      </c>
      <c r="C8921" s="73"/>
      <c r="D8921" s="73"/>
      <c r="E8921" s="77"/>
      <c r="F8921" s="74"/>
      <c r="G8921" s="73"/>
      <c r="H8921" s="74"/>
      <c r="I8921" s="74"/>
      <c r="J8921" s="74"/>
      <c r="K8921" s="74"/>
      <c r="L8921" s="74"/>
      <c r="M8921" s="74"/>
      <c r="N8921" s="74"/>
      <c r="O8921" s="74"/>
      <c r="P8921" s="74"/>
      <c r="Q8921" s="78"/>
      <c r="AR8921">
        <f t="shared" si="563"/>
        <v>0</v>
      </c>
      <c r="AS8921">
        <f t="shared" si="564"/>
        <v>0</v>
      </c>
      <c r="AT8921">
        <f t="shared" si="562"/>
        <v>0</v>
      </c>
    </row>
    <row r="8922" spans="2:46" ht="15.75" customHeight="1">
      <c r="B8922" t="str">
        <f t="shared" si="561"/>
        <v/>
      </c>
      <c r="C8922" s="73"/>
      <c r="D8922" s="73"/>
      <c r="E8922" s="77"/>
      <c r="F8922" s="74"/>
      <c r="G8922" s="73"/>
      <c r="H8922" s="74"/>
      <c r="I8922" s="74"/>
      <c r="J8922" s="74"/>
      <c r="K8922" s="74"/>
      <c r="L8922" s="74"/>
      <c r="M8922" s="74"/>
      <c r="N8922" s="74"/>
      <c r="O8922" s="74"/>
      <c r="P8922" s="74"/>
      <c r="Q8922" s="78"/>
      <c r="AR8922">
        <f t="shared" si="563"/>
        <v>0</v>
      </c>
      <c r="AS8922">
        <f t="shared" si="564"/>
        <v>0</v>
      </c>
      <c r="AT8922">
        <f t="shared" si="562"/>
        <v>0</v>
      </c>
    </row>
    <row r="8923" spans="2:46" ht="15.75" customHeight="1">
      <c r="B8923" t="str">
        <f t="shared" si="561"/>
        <v/>
      </c>
      <c r="C8923" s="73"/>
      <c r="D8923" s="73"/>
      <c r="E8923" s="77"/>
      <c r="F8923" s="74"/>
      <c r="G8923" s="73"/>
      <c r="H8923" s="74"/>
      <c r="I8923" s="74"/>
      <c r="J8923" s="74"/>
      <c r="K8923" s="74"/>
      <c r="L8923" s="74"/>
      <c r="M8923" s="74"/>
      <c r="N8923" s="74"/>
      <c r="O8923" s="74"/>
      <c r="P8923" s="74"/>
      <c r="Q8923" s="78"/>
      <c r="AR8923">
        <f t="shared" si="563"/>
        <v>0</v>
      </c>
      <c r="AS8923">
        <f t="shared" si="564"/>
        <v>0</v>
      </c>
      <c r="AT8923">
        <f t="shared" si="562"/>
        <v>0</v>
      </c>
    </row>
    <row r="8924" spans="2:46" ht="15.75" customHeight="1">
      <c r="B8924" t="str">
        <f t="shared" si="561"/>
        <v/>
      </c>
      <c r="C8924" s="73"/>
      <c r="D8924" s="73"/>
      <c r="E8924" s="77"/>
      <c r="F8924" s="74"/>
      <c r="G8924" s="73"/>
      <c r="H8924" s="74"/>
      <c r="I8924" s="74"/>
      <c r="J8924" s="74"/>
      <c r="K8924" s="74"/>
      <c r="L8924" s="74"/>
      <c r="M8924" s="74"/>
      <c r="N8924" s="74"/>
      <c r="O8924" s="74"/>
      <c r="P8924" s="74"/>
      <c r="Q8924" s="78"/>
      <c r="AR8924">
        <f t="shared" si="563"/>
        <v>0</v>
      </c>
      <c r="AS8924">
        <f t="shared" si="564"/>
        <v>0</v>
      </c>
      <c r="AT8924">
        <f t="shared" si="562"/>
        <v>0</v>
      </c>
    </row>
    <row r="8925" spans="2:46" ht="15.75" customHeight="1">
      <c r="B8925" t="str">
        <f t="shared" si="561"/>
        <v/>
      </c>
      <c r="C8925" s="73"/>
      <c r="D8925" s="73"/>
      <c r="E8925" s="77"/>
      <c r="F8925" s="74"/>
      <c r="G8925" s="73"/>
      <c r="H8925" s="74"/>
      <c r="I8925" s="74"/>
      <c r="J8925" s="74"/>
      <c r="K8925" s="74"/>
      <c r="L8925" s="74"/>
      <c r="M8925" s="74"/>
      <c r="N8925" s="74"/>
      <c r="O8925" s="74"/>
      <c r="P8925" s="74"/>
      <c r="Q8925" s="78"/>
      <c r="AR8925">
        <f t="shared" si="563"/>
        <v>0</v>
      </c>
      <c r="AS8925">
        <f t="shared" si="564"/>
        <v>0</v>
      </c>
      <c r="AT8925">
        <f t="shared" si="562"/>
        <v>0</v>
      </c>
    </row>
    <row r="8926" spans="2:46" ht="15.75" customHeight="1">
      <c r="B8926" t="str">
        <f t="shared" si="561"/>
        <v/>
      </c>
      <c r="C8926" s="73"/>
      <c r="D8926" s="73"/>
      <c r="E8926" s="77"/>
      <c r="F8926" s="74"/>
      <c r="G8926" s="73"/>
      <c r="H8926" s="74"/>
      <c r="I8926" s="74"/>
      <c r="J8926" s="74"/>
      <c r="K8926" s="74"/>
      <c r="L8926" s="74"/>
      <c r="M8926" s="74"/>
      <c r="N8926" s="74"/>
      <c r="O8926" s="74"/>
      <c r="P8926" s="74"/>
      <c r="Q8926" s="78"/>
      <c r="AR8926">
        <f t="shared" si="563"/>
        <v>0</v>
      </c>
      <c r="AS8926">
        <f t="shared" si="564"/>
        <v>0</v>
      </c>
      <c r="AT8926">
        <f t="shared" si="562"/>
        <v>0</v>
      </c>
    </row>
    <row r="8927" spans="2:46" ht="15.75" customHeight="1">
      <c r="B8927" t="str">
        <f t="shared" si="561"/>
        <v/>
      </c>
      <c r="C8927" s="73"/>
      <c r="D8927" s="73"/>
      <c r="E8927" s="77"/>
      <c r="F8927" s="74"/>
      <c r="G8927" s="73"/>
      <c r="H8927" s="74"/>
      <c r="I8927" s="74"/>
      <c r="J8927" s="74"/>
      <c r="K8927" s="74"/>
      <c r="L8927" s="74"/>
      <c r="M8927" s="74"/>
      <c r="N8927" s="74"/>
      <c r="O8927" s="74"/>
      <c r="P8927" s="74"/>
      <c r="Q8927" s="78"/>
      <c r="AR8927">
        <f t="shared" si="563"/>
        <v>0</v>
      </c>
      <c r="AS8927">
        <f t="shared" si="564"/>
        <v>0</v>
      </c>
      <c r="AT8927">
        <f t="shared" si="562"/>
        <v>0</v>
      </c>
    </row>
    <row r="8928" spans="2:46" ht="15.75" customHeight="1">
      <c r="B8928" t="str">
        <f t="shared" si="561"/>
        <v/>
      </c>
      <c r="C8928" s="73"/>
      <c r="D8928" s="73"/>
      <c r="E8928" s="77"/>
      <c r="F8928" s="74"/>
      <c r="G8928" s="73"/>
      <c r="H8928" s="74"/>
      <c r="I8928" s="74"/>
      <c r="J8928" s="74"/>
      <c r="K8928" s="74"/>
      <c r="L8928" s="74"/>
      <c r="M8928" s="74"/>
      <c r="N8928" s="74"/>
      <c r="O8928" s="74"/>
      <c r="P8928" s="74"/>
      <c r="Q8928" s="78"/>
      <c r="AR8928">
        <f t="shared" si="563"/>
        <v>0</v>
      </c>
      <c r="AS8928">
        <f t="shared" si="564"/>
        <v>0</v>
      </c>
      <c r="AT8928">
        <f t="shared" si="562"/>
        <v>0</v>
      </c>
    </row>
    <row r="8929" spans="2:46" ht="15.75" customHeight="1">
      <c r="B8929" t="str">
        <f t="shared" si="561"/>
        <v/>
      </c>
      <c r="C8929" s="73"/>
      <c r="D8929" s="73"/>
      <c r="E8929" s="77"/>
      <c r="F8929" s="74"/>
      <c r="G8929" s="73"/>
      <c r="H8929" s="74"/>
      <c r="I8929" s="74"/>
      <c r="J8929" s="74"/>
      <c r="K8929" s="74"/>
      <c r="L8929" s="74"/>
      <c r="M8929" s="74"/>
      <c r="N8929" s="74"/>
      <c r="O8929" s="74"/>
      <c r="P8929" s="74"/>
      <c r="Q8929" s="78"/>
      <c r="AR8929">
        <f t="shared" si="563"/>
        <v>0</v>
      </c>
      <c r="AS8929">
        <f t="shared" si="564"/>
        <v>0</v>
      </c>
      <c r="AT8929">
        <f t="shared" si="562"/>
        <v>0</v>
      </c>
    </row>
    <row r="8930" spans="2:46" ht="15.75" customHeight="1">
      <c r="B8930" t="str">
        <f t="shared" si="561"/>
        <v/>
      </c>
      <c r="C8930" s="73"/>
      <c r="D8930" s="73"/>
      <c r="E8930" s="77"/>
      <c r="F8930" s="74"/>
      <c r="G8930" s="73"/>
      <c r="H8930" s="74"/>
      <c r="I8930" s="74"/>
      <c r="J8930" s="74"/>
      <c r="K8930" s="74"/>
      <c r="L8930" s="74"/>
      <c r="M8930" s="74"/>
      <c r="N8930" s="74"/>
      <c r="O8930" s="74"/>
      <c r="P8930" s="74"/>
      <c r="Q8930" s="78"/>
      <c r="AR8930">
        <f t="shared" si="563"/>
        <v>0</v>
      </c>
      <c r="AS8930">
        <f t="shared" si="564"/>
        <v>0</v>
      </c>
      <c r="AT8930">
        <f t="shared" si="562"/>
        <v>0</v>
      </c>
    </row>
    <row r="8931" spans="2:46" ht="15.75" customHeight="1">
      <c r="B8931" t="str">
        <f t="shared" si="561"/>
        <v/>
      </c>
      <c r="C8931" s="73"/>
      <c r="D8931" s="73"/>
      <c r="E8931" s="77"/>
      <c r="F8931" s="74"/>
      <c r="G8931" s="73"/>
      <c r="H8931" s="74"/>
      <c r="I8931" s="74"/>
      <c r="J8931" s="74"/>
      <c r="K8931" s="74"/>
      <c r="L8931" s="74"/>
      <c r="M8931" s="74"/>
      <c r="N8931" s="74"/>
      <c r="O8931" s="74"/>
      <c r="P8931" s="74"/>
      <c r="Q8931" s="78"/>
      <c r="AR8931">
        <f t="shared" si="563"/>
        <v>0</v>
      </c>
      <c r="AS8931">
        <f t="shared" si="564"/>
        <v>0</v>
      </c>
      <c r="AT8931">
        <f t="shared" si="562"/>
        <v>0</v>
      </c>
    </row>
    <row r="8932" spans="2:46" ht="15.75" customHeight="1">
      <c r="B8932" t="str">
        <f t="shared" si="561"/>
        <v/>
      </c>
      <c r="C8932" s="73"/>
      <c r="D8932" s="73"/>
      <c r="E8932" s="77"/>
      <c r="F8932" s="74"/>
      <c r="G8932" s="73"/>
      <c r="H8932" s="74"/>
      <c r="I8932" s="74"/>
      <c r="J8932" s="74"/>
      <c r="K8932" s="74"/>
      <c r="L8932" s="74"/>
      <c r="M8932" s="74"/>
      <c r="N8932" s="74"/>
      <c r="O8932" s="74"/>
      <c r="P8932" s="74"/>
      <c r="Q8932" s="78"/>
      <c r="AR8932">
        <f t="shared" si="563"/>
        <v>0</v>
      </c>
      <c r="AS8932">
        <f t="shared" si="564"/>
        <v>0</v>
      </c>
      <c r="AT8932">
        <f t="shared" si="562"/>
        <v>0</v>
      </c>
    </row>
    <row r="8933" spans="2:46" ht="15.75" customHeight="1">
      <c r="B8933" t="str">
        <f t="shared" si="561"/>
        <v/>
      </c>
      <c r="C8933" s="73"/>
      <c r="D8933" s="73"/>
      <c r="E8933" s="77"/>
      <c r="F8933" s="74"/>
      <c r="G8933" s="73"/>
      <c r="H8933" s="74"/>
      <c r="I8933" s="74"/>
      <c r="J8933" s="74"/>
      <c r="K8933" s="74"/>
      <c r="L8933" s="74"/>
      <c r="M8933" s="74"/>
      <c r="N8933" s="74"/>
      <c r="O8933" s="74"/>
      <c r="P8933" s="74"/>
      <c r="Q8933" s="78"/>
      <c r="AR8933">
        <f t="shared" si="563"/>
        <v>0</v>
      </c>
      <c r="AS8933">
        <f t="shared" si="564"/>
        <v>0</v>
      </c>
      <c r="AT8933">
        <f t="shared" si="562"/>
        <v>0</v>
      </c>
    </row>
    <row r="8934" spans="2:46" ht="15.75" customHeight="1">
      <c r="B8934" t="str">
        <f t="shared" si="561"/>
        <v/>
      </c>
      <c r="C8934" s="73"/>
      <c r="D8934" s="73"/>
      <c r="E8934" s="77"/>
      <c r="F8934" s="74"/>
      <c r="G8934" s="73"/>
      <c r="H8934" s="74"/>
      <c r="I8934" s="74"/>
      <c r="J8934" s="74"/>
      <c r="K8934" s="74"/>
      <c r="L8934" s="74"/>
      <c r="M8934" s="74"/>
      <c r="N8934" s="74"/>
      <c r="O8934" s="74"/>
      <c r="P8934" s="74"/>
      <c r="Q8934" s="78"/>
      <c r="AR8934">
        <f t="shared" si="563"/>
        <v>0</v>
      </c>
      <c r="AS8934">
        <f t="shared" si="564"/>
        <v>0</v>
      </c>
      <c r="AT8934">
        <f t="shared" si="562"/>
        <v>0</v>
      </c>
    </row>
    <row r="8935" spans="2:46" ht="15.75" customHeight="1">
      <c r="B8935" t="str">
        <f t="shared" si="561"/>
        <v/>
      </c>
      <c r="C8935" s="73"/>
      <c r="D8935" s="73"/>
      <c r="E8935" s="77"/>
      <c r="F8935" s="74"/>
      <c r="G8935" s="73"/>
      <c r="H8935" s="74"/>
      <c r="I8935" s="74"/>
      <c r="J8935" s="74"/>
      <c r="K8935" s="74"/>
      <c r="L8935" s="74"/>
      <c r="M8935" s="74"/>
      <c r="N8935" s="74"/>
      <c r="O8935" s="74"/>
      <c r="P8935" s="74"/>
      <c r="Q8935" s="78"/>
      <c r="AR8935">
        <f t="shared" si="563"/>
        <v>0</v>
      </c>
      <c r="AS8935">
        <f t="shared" si="564"/>
        <v>0</v>
      </c>
      <c r="AT8935">
        <f t="shared" si="562"/>
        <v>0</v>
      </c>
    </row>
    <row r="8936" spans="2:46" ht="15.75" customHeight="1">
      <c r="B8936" t="str">
        <f t="shared" si="561"/>
        <v/>
      </c>
      <c r="C8936" s="73"/>
      <c r="D8936" s="73"/>
      <c r="E8936" s="77"/>
      <c r="F8936" s="74"/>
      <c r="G8936" s="73"/>
      <c r="H8936" s="74"/>
      <c r="I8936" s="74"/>
      <c r="J8936" s="74"/>
      <c r="K8936" s="74"/>
      <c r="L8936" s="74"/>
      <c r="M8936" s="74"/>
      <c r="N8936" s="74"/>
      <c r="O8936" s="74"/>
      <c r="P8936" s="74"/>
      <c r="Q8936" s="78"/>
      <c r="AR8936">
        <f t="shared" si="563"/>
        <v>0</v>
      </c>
      <c r="AS8936">
        <f t="shared" si="564"/>
        <v>0</v>
      </c>
      <c r="AT8936">
        <f t="shared" si="562"/>
        <v>0</v>
      </c>
    </row>
    <row r="8937" spans="2:46" ht="15.75" customHeight="1">
      <c r="B8937" t="str">
        <f t="shared" si="561"/>
        <v/>
      </c>
      <c r="C8937" s="73"/>
      <c r="D8937" s="73"/>
      <c r="E8937" s="77"/>
      <c r="F8937" s="74"/>
      <c r="G8937" s="73"/>
      <c r="H8937" s="74"/>
      <c r="I8937" s="74"/>
      <c r="J8937" s="74"/>
      <c r="K8937" s="74"/>
      <c r="L8937" s="74"/>
      <c r="M8937" s="74"/>
      <c r="N8937" s="74"/>
      <c r="O8937" s="74"/>
      <c r="P8937" s="74"/>
      <c r="Q8937" s="78"/>
      <c r="AR8937">
        <f t="shared" si="563"/>
        <v>0</v>
      </c>
      <c r="AS8937">
        <f t="shared" si="564"/>
        <v>0</v>
      </c>
      <c r="AT8937">
        <f t="shared" si="562"/>
        <v>0</v>
      </c>
    </row>
    <row r="8938" spans="2:46" ht="15.75" customHeight="1">
      <c r="B8938" t="str">
        <f t="shared" si="561"/>
        <v/>
      </c>
      <c r="C8938" s="73"/>
      <c r="D8938" s="73"/>
      <c r="E8938" s="77"/>
      <c r="F8938" s="74"/>
      <c r="G8938" s="73"/>
      <c r="H8938" s="74"/>
      <c r="I8938" s="74"/>
      <c r="J8938" s="74"/>
      <c r="K8938" s="74"/>
      <c r="L8938" s="74"/>
      <c r="M8938" s="74"/>
      <c r="N8938" s="74"/>
      <c r="O8938" s="74"/>
      <c r="P8938" s="74"/>
      <c r="Q8938" s="78"/>
      <c r="AR8938">
        <f t="shared" si="563"/>
        <v>0</v>
      </c>
      <c r="AS8938">
        <f t="shared" si="564"/>
        <v>0</v>
      </c>
      <c r="AT8938">
        <f t="shared" si="562"/>
        <v>0</v>
      </c>
    </row>
    <row r="8939" spans="2:46" ht="15.75" customHeight="1">
      <c r="B8939" t="str">
        <f t="shared" si="561"/>
        <v/>
      </c>
      <c r="C8939" s="73"/>
      <c r="D8939" s="73"/>
      <c r="E8939" s="77"/>
      <c r="F8939" s="74"/>
      <c r="G8939" s="73"/>
      <c r="H8939" s="74"/>
      <c r="I8939" s="74"/>
      <c r="J8939" s="74"/>
      <c r="K8939" s="74"/>
      <c r="L8939" s="74"/>
      <c r="M8939" s="74"/>
      <c r="N8939" s="74"/>
      <c r="O8939" s="74"/>
      <c r="P8939" s="74"/>
      <c r="Q8939" s="78"/>
      <c r="AR8939">
        <f t="shared" si="563"/>
        <v>0</v>
      </c>
      <c r="AS8939">
        <f t="shared" si="564"/>
        <v>0</v>
      </c>
      <c r="AT8939">
        <f t="shared" si="562"/>
        <v>0</v>
      </c>
    </row>
    <row r="8940" spans="2:46" ht="15.75" customHeight="1">
      <c r="B8940" t="str">
        <f t="shared" si="561"/>
        <v/>
      </c>
      <c r="C8940" s="73"/>
      <c r="D8940" s="73"/>
      <c r="E8940" s="77"/>
      <c r="F8940" s="74"/>
      <c r="G8940" s="73"/>
      <c r="H8940" s="74"/>
      <c r="I8940" s="74"/>
      <c r="J8940" s="74"/>
      <c r="K8940" s="74"/>
      <c r="L8940" s="74"/>
      <c r="M8940" s="74"/>
      <c r="N8940" s="74"/>
      <c r="O8940" s="74"/>
      <c r="P8940" s="74"/>
      <c r="Q8940" s="78"/>
      <c r="AR8940">
        <f t="shared" si="563"/>
        <v>0</v>
      </c>
      <c r="AS8940">
        <f t="shared" si="564"/>
        <v>0</v>
      </c>
      <c r="AT8940">
        <f t="shared" si="562"/>
        <v>0</v>
      </c>
    </row>
    <row r="8941" spans="2:46" ht="15.75" customHeight="1">
      <c r="B8941" t="str">
        <f t="shared" si="561"/>
        <v/>
      </c>
      <c r="C8941" s="73"/>
      <c r="D8941" s="73"/>
      <c r="E8941" s="77"/>
      <c r="F8941" s="74"/>
      <c r="G8941" s="73"/>
      <c r="H8941" s="74"/>
      <c r="I8941" s="74"/>
      <c r="J8941" s="74"/>
      <c r="K8941" s="74"/>
      <c r="L8941" s="74"/>
      <c r="M8941" s="74"/>
      <c r="N8941" s="74"/>
      <c r="O8941" s="74"/>
      <c r="P8941" s="74"/>
      <c r="Q8941" s="78"/>
      <c r="AR8941">
        <f t="shared" si="563"/>
        <v>0</v>
      </c>
      <c r="AS8941">
        <f t="shared" si="564"/>
        <v>0</v>
      </c>
      <c r="AT8941">
        <f t="shared" si="562"/>
        <v>0</v>
      </c>
    </row>
    <row r="8942" spans="2:46" ht="15.75" customHeight="1">
      <c r="B8942" t="str">
        <f t="shared" si="561"/>
        <v/>
      </c>
      <c r="C8942" s="73"/>
      <c r="D8942" s="73"/>
      <c r="E8942" s="77"/>
      <c r="F8942" s="74"/>
      <c r="G8942" s="73"/>
      <c r="H8942" s="74"/>
      <c r="I8942" s="74"/>
      <c r="J8942" s="74"/>
      <c r="K8942" s="74"/>
      <c r="L8942" s="74"/>
      <c r="M8942" s="74"/>
      <c r="N8942" s="74"/>
      <c r="O8942" s="74"/>
      <c r="P8942" s="74"/>
      <c r="Q8942" s="78"/>
      <c r="AR8942">
        <f t="shared" si="563"/>
        <v>0</v>
      </c>
      <c r="AS8942">
        <f t="shared" si="564"/>
        <v>0</v>
      </c>
      <c r="AT8942">
        <f t="shared" si="562"/>
        <v>0</v>
      </c>
    </row>
    <row r="8943" spans="2:46" ht="15.75" customHeight="1">
      <c r="B8943" t="str">
        <f t="shared" si="561"/>
        <v/>
      </c>
      <c r="C8943" s="73"/>
      <c r="D8943" s="73"/>
      <c r="E8943" s="77"/>
      <c r="F8943" s="74"/>
      <c r="G8943" s="73"/>
      <c r="H8943" s="74"/>
      <c r="I8943" s="74"/>
      <c r="J8943" s="74"/>
      <c r="K8943" s="74"/>
      <c r="L8943" s="74"/>
      <c r="M8943" s="74"/>
      <c r="N8943" s="74"/>
      <c r="O8943" s="74"/>
      <c r="P8943" s="74"/>
      <c r="Q8943" s="78"/>
      <c r="AR8943">
        <f t="shared" si="563"/>
        <v>0</v>
      </c>
      <c r="AS8943">
        <f t="shared" si="564"/>
        <v>0</v>
      </c>
      <c r="AT8943">
        <f t="shared" si="562"/>
        <v>0</v>
      </c>
    </row>
    <row r="8944" spans="2:46" ht="15.75" customHeight="1">
      <c r="B8944" t="str">
        <f t="shared" si="561"/>
        <v/>
      </c>
      <c r="C8944" s="73"/>
      <c r="D8944" s="73"/>
      <c r="E8944" s="77"/>
      <c r="F8944" s="74"/>
      <c r="G8944" s="73"/>
      <c r="H8944" s="74"/>
      <c r="I8944" s="74"/>
      <c r="J8944" s="74"/>
      <c r="K8944" s="74"/>
      <c r="L8944" s="74"/>
      <c r="M8944" s="74"/>
      <c r="N8944" s="74"/>
      <c r="O8944" s="74"/>
      <c r="P8944" s="74"/>
      <c r="Q8944" s="78"/>
      <c r="AR8944">
        <f t="shared" si="563"/>
        <v>0</v>
      </c>
      <c r="AS8944">
        <f t="shared" si="564"/>
        <v>0</v>
      </c>
      <c r="AT8944">
        <f t="shared" si="562"/>
        <v>0</v>
      </c>
    </row>
    <row r="8945" spans="2:46" ht="15.75" customHeight="1">
      <c r="B8945" t="str">
        <f t="shared" si="561"/>
        <v/>
      </c>
      <c r="C8945" s="73"/>
      <c r="D8945" s="73"/>
      <c r="E8945" s="77"/>
      <c r="F8945" s="74"/>
      <c r="G8945" s="73"/>
      <c r="H8945" s="74"/>
      <c r="I8945" s="74"/>
      <c r="J8945" s="74"/>
      <c r="K8945" s="74"/>
      <c r="L8945" s="74"/>
      <c r="M8945" s="74"/>
      <c r="N8945" s="74"/>
      <c r="O8945" s="74"/>
      <c r="P8945" s="74"/>
      <c r="Q8945" s="78"/>
      <c r="AR8945">
        <f t="shared" si="563"/>
        <v>0</v>
      </c>
      <c r="AS8945">
        <f t="shared" si="564"/>
        <v>0</v>
      </c>
      <c r="AT8945">
        <f t="shared" si="562"/>
        <v>0</v>
      </c>
    </row>
    <row r="8946" spans="2:46" ht="15.75" customHeight="1">
      <c r="B8946" t="str">
        <f t="shared" si="561"/>
        <v/>
      </c>
      <c r="C8946" s="73"/>
      <c r="D8946" s="73"/>
      <c r="E8946" s="77"/>
      <c r="F8946" s="74"/>
      <c r="G8946" s="73"/>
      <c r="H8946" s="74"/>
      <c r="I8946" s="74"/>
      <c r="J8946" s="74"/>
      <c r="K8946" s="74"/>
      <c r="L8946" s="74"/>
      <c r="M8946" s="74"/>
      <c r="N8946" s="74"/>
      <c r="O8946" s="74"/>
      <c r="P8946" s="74"/>
      <c r="Q8946" s="78"/>
      <c r="AR8946">
        <f t="shared" si="563"/>
        <v>0</v>
      </c>
      <c r="AS8946">
        <f t="shared" si="564"/>
        <v>0</v>
      </c>
      <c r="AT8946">
        <f t="shared" si="562"/>
        <v>0</v>
      </c>
    </row>
    <row r="8947" spans="2:46" ht="15.75" customHeight="1">
      <c r="B8947" t="str">
        <f t="shared" si="561"/>
        <v/>
      </c>
      <c r="C8947" s="73"/>
      <c r="D8947" s="73"/>
      <c r="E8947" s="77"/>
      <c r="F8947" s="74"/>
      <c r="G8947" s="73"/>
      <c r="H8947" s="74"/>
      <c r="I8947" s="74"/>
      <c r="J8947" s="74"/>
      <c r="K8947" s="74"/>
      <c r="L8947" s="74"/>
      <c r="M8947" s="74"/>
      <c r="N8947" s="74"/>
      <c r="O8947" s="74"/>
      <c r="P8947" s="74"/>
      <c r="Q8947" s="78"/>
      <c r="AR8947">
        <f t="shared" si="563"/>
        <v>0</v>
      </c>
      <c r="AS8947">
        <f t="shared" si="564"/>
        <v>0</v>
      </c>
      <c r="AT8947">
        <f t="shared" si="562"/>
        <v>0</v>
      </c>
    </row>
    <row r="8948" spans="2:46" ht="15.75" customHeight="1">
      <c r="B8948" t="str">
        <f t="shared" si="561"/>
        <v/>
      </c>
      <c r="C8948" s="73"/>
      <c r="D8948" s="73"/>
      <c r="E8948" s="77"/>
      <c r="F8948" s="74"/>
      <c r="G8948" s="73"/>
      <c r="H8948" s="74"/>
      <c r="I8948" s="74"/>
      <c r="J8948" s="74"/>
      <c r="K8948" s="74"/>
      <c r="L8948" s="74"/>
      <c r="M8948" s="74"/>
      <c r="N8948" s="74"/>
      <c r="O8948" s="74"/>
      <c r="P8948" s="74"/>
      <c r="Q8948" s="78"/>
      <c r="AR8948">
        <f t="shared" si="563"/>
        <v>0</v>
      </c>
      <c r="AS8948">
        <f t="shared" si="564"/>
        <v>0</v>
      </c>
      <c r="AT8948">
        <f t="shared" si="562"/>
        <v>0</v>
      </c>
    </row>
    <row r="8949" spans="2:46" ht="15.75" customHeight="1">
      <c r="B8949" t="str">
        <f t="shared" si="561"/>
        <v/>
      </c>
      <c r="C8949" s="73"/>
      <c r="D8949" s="73"/>
      <c r="E8949" s="77"/>
      <c r="F8949" s="74"/>
      <c r="G8949" s="73"/>
      <c r="H8949" s="74"/>
      <c r="I8949" s="74"/>
      <c r="J8949" s="74"/>
      <c r="K8949" s="74"/>
      <c r="L8949" s="74"/>
      <c r="M8949" s="74"/>
      <c r="N8949" s="74"/>
      <c r="O8949" s="74"/>
      <c r="P8949" s="74"/>
      <c r="Q8949" s="78"/>
      <c r="AR8949">
        <f t="shared" si="563"/>
        <v>0</v>
      </c>
      <c r="AS8949">
        <f t="shared" si="564"/>
        <v>0</v>
      </c>
      <c r="AT8949">
        <f t="shared" si="562"/>
        <v>0</v>
      </c>
    </row>
    <row r="8950" spans="2:46" ht="15.75" customHeight="1">
      <c r="B8950" t="str">
        <f t="shared" si="561"/>
        <v/>
      </c>
      <c r="C8950" s="73"/>
      <c r="D8950" s="73"/>
      <c r="E8950" s="77"/>
      <c r="F8950" s="74"/>
      <c r="G8950" s="73"/>
      <c r="H8950" s="74"/>
      <c r="I8950" s="74"/>
      <c r="J8950" s="74"/>
      <c r="K8950" s="74"/>
      <c r="L8950" s="74"/>
      <c r="M8950" s="74"/>
      <c r="N8950" s="74"/>
      <c r="O8950" s="74"/>
      <c r="P8950" s="74"/>
      <c r="Q8950" s="78"/>
      <c r="AR8950">
        <f t="shared" si="563"/>
        <v>0</v>
      </c>
      <c r="AS8950">
        <f t="shared" si="564"/>
        <v>0</v>
      </c>
      <c r="AT8950">
        <f t="shared" si="562"/>
        <v>0</v>
      </c>
    </row>
    <row r="8951" spans="2:46" ht="15.75" customHeight="1">
      <c r="B8951" t="str">
        <f t="shared" si="561"/>
        <v/>
      </c>
      <c r="C8951" s="73"/>
      <c r="D8951" s="73"/>
      <c r="E8951" s="77"/>
      <c r="F8951" s="74"/>
      <c r="G8951" s="73"/>
      <c r="H8951" s="74"/>
      <c r="I8951" s="74"/>
      <c r="J8951" s="74"/>
      <c r="K8951" s="74"/>
      <c r="L8951" s="74"/>
      <c r="M8951" s="74"/>
      <c r="N8951" s="74"/>
      <c r="O8951" s="74"/>
      <c r="P8951" s="74"/>
      <c r="Q8951" s="78"/>
      <c r="AR8951">
        <f t="shared" si="563"/>
        <v>0</v>
      </c>
      <c r="AS8951">
        <f t="shared" si="564"/>
        <v>0</v>
      </c>
      <c r="AT8951">
        <f t="shared" si="562"/>
        <v>0</v>
      </c>
    </row>
    <row r="8952" spans="2:46" ht="15.75" customHeight="1">
      <c r="B8952" t="str">
        <f t="shared" si="561"/>
        <v/>
      </c>
      <c r="C8952" s="73"/>
      <c r="D8952" s="73"/>
      <c r="E8952" s="77"/>
      <c r="F8952" s="74"/>
      <c r="G8952" s="73"/>
      <c r="H8952" s="74"/>
      <c r="I8952" s="74"/>
      <c r="J8952" s="74"/>
      <c r="K8952" s="74"/>
      <c r="L8952" s="74"/>
      <c r="M8952" s="74"/>
      <c r="N8952" s="74"/>
      <c r="O8952" s="74"/>
      <c r="P8952" s="74"/>
      <c r="Q8952" s="78"/>
      <c r="AR8952">
        <f t="shared" si="563"/>
        <v>0</v>
      </c>
      <c r="AS8952">
        <f t="shared" si="564"/>
        <v>0</v>
      </c>
      <c r="AT8952">
        <f t="shared" si="562"/>
        <v>0</v>
      </c>
    </row>
    <row r="8953" spans="2:46" ht="15.75" customHeight="1">
      <c r="B8953" t="str">
        <f t="shared" si="561"/>
        <v/>
      </c>
      <c r="C8953" s="73"/>
      <c r="D8953" s="73"/>
      <c r="E8953" s="77"/>
      <c r="F8953" s="74"/>
      <c r="G8953" s="73"/>
      <c r="H8953" s="74"/>
      <c r="I8953" s="74"/>
      <c r="J8953" s="74"/>
      <c r="K8953" s="74"/>
      <c r="L8953" s="74"/>
      <c r="M8953" s="74"/>
      <c r="N8953" s="74"/>
      <c r="O8953" s="74"/>
      <c r="P8953" s="74"/>
      <c r="Q8953" s="78"/>
      <c r="AR8953">
        <f t="shared" si="563"/>
        <v>0</v>
      </c>
      <c r="AS8953">
        <f t="shared" si="564"/>
        <v>0</v>
      </c>
      <c r="AT8953">
        <f t="shared" si="562"/>
        <v>0</v>
      </c>
    </row>
    <row r="8954" spans="2:46" ht="15.75" customHeight="1">
      <c r="B8954" t="str">
        <f t="shared" si="561"/>
        <v/>
      </c>
      <c r="C8954" s="73"/>
      <c r="D8954" s="73"/>
      <c r="E8954" s="77"/>
      <c r="F8954" s="74"/>
      <c r="G8954" s="73"/>
      <c r="H8954" s="74"/>
      <c r="I8954" s="74"/>
      <c r="J8954" s="74"/>
      <c r="K8954" s="74"/>
      <c r="L8954" s="74"/>
      <c r="M8954" s="74"/>
      <c r="N8954" s="74"/>
      <c r="O8954" s="74"/>
      <c r="P8954" s="74"/>
      <c r="Q8954" s="78"/>
      <c r="AR8954">
        <f t="shared" si="563"/>
        <v>0</v>
      </c>
      <c r="AS8954">
        <f t="shared" si="564"/>
        <v>0</v>
      </c>
      <c r="AT8954">
        <f t="shared" si="562"/>
        <v>0</v>
      </c>
    </row>
    <row r="8955" spans="2:46" ht="15.75" customHeight="1">
      <c r="B8955" t="str">
        <f t="shared" si="561"/>
        <v/>
      </c>
      <c r="C8955" s="73"/>
      <c r="D8955" s="73"/>
      <c r="E8955" s="77"/>
      <c r="F8955" s="74"/>
      <c r="G8955" s="73"/>
      <c r="H8955" s="74"/>
      <c r="I8955" s="74"/>
      <c r="J8955" s="74"/>
      <c r="K8955" s="74"/>
      <c r="L8955" s="74"/>
      <c r="M8955" s="74"/>
      <c r="N8955" s="74"/>
      <c r="O8955" s="74"/>
      <c r="P8955" s="74"/>
      <c r="Q8955" s="78"/>
      <c r="AR8955">
        <f t="shared" si="563"/>
        <v>0</v>
      </c>
      <c r="AS8955">
        <f t="shared" si="564"/>
        <v>0</v>
      </c>
      <c r="AT8955">
        <f t="shared" si="562"/>
        <v>0</v>
      </c>
    </row>
    <row r="8956" spans="2:46" ht="15.75" customHeight="1">
      <c r="B8956" t="str">
        <f t="shared" si="561"/>
        <v/>
      </c>
      <c r="C8956" s="73"/>
      <c r="D8956" s="73"/>
      <c r="E8956" s="77"/>
      <c r="F8956" s="74"/>
      <c r="G8956" s="73"/>
      <c r="H8956" s="74"/>
      <c r="I8956" s="74"/>
      <c r="J8956" s="74"/>
      <c r="K8956" s="74"/>
      <c r="L8956" s="74"/>
      <c r="M8956" s="74"/>
      <c r="N8956" s="74"/>
      <c r="O8956" s="74"/>
      <c r="P8956" s="74"/>
      <c r="Q8956" s="78"/>
      <c r="AR8956">
        <f t="shared" si="563"/>
        <v>0</v>
      </c>
      <c r="AS8956">
        <f t="shared" si="564"/>
        <v>0</v>
      </c>
      <c r="AT8956">
        <f t="shared" si="562"/>
        <v>0</v>
      </c>
    </row>
    <row r="8957" spans="2:46" ht="15.75" customHeight="1">
      <c r="B8957" t="str">
        <f t="shared" si="561"/>
        <v/>
      </c>
      <c r="C8957" s="73"/>
      <c r="D8957" s="73"/>
      <c r="E8957" s="77"/>
      <c r="F8957" s="74"/>
      <c r="G8957" s="73"/>
      <c r="H8957" s="74"/>
      <c r="I8957" s="74"/>
      <c r="J8957" s="74"/>
      <c r="K8957" s="74"/>
      <c r="L8957" s="74"/>
      <c r="M8957" s="74"/>
      <c r="N8957" s="74"/>
      <c r="O8957" s="74"/>
      <c r="P8957" s="74"/>
      <c r="Q8957" s="78"/>
      <c r="AR8957">
        <f t="shared" si="563"/>
        <v>0</v>
      </c>
      <c r="AS8957">
        <f t="shared" si="564"/>
        <v>0</v>
      </c>
      <c r="AT8957">
        <f t="shared" si="562"/>
        <v>0</v>
      </c>
    </row>
    <row r="8958" spans="2:46" ht="15.75" customHeight="1">
      <c r="B8958" t="str">
        <f t="shared" si="561"/>
        <v/>
      </c>
      <c r="C8958" s="73"/>
      <c r="D8958" s="73"/>
      <c r="E8958" s="77"/>
      <c r="F8958" s="74"/>
      <c r="G8958" s="73"/>
      <c r="H8958" s="74"/>
      <c r="I8958" s="74"/>
      <c r="J8958" s="74"/>
      <c r="K8958" s="74"/>
      <c r="L8958" s="74"/>
      <c r="M8958" s="74"/>
      <c r="N8958" s="74"/>
      <c r="O8958" s="74"/>
      <c r="P8958" s="74"/>
      <c r="Q8958" s="78"/>
      <c r="AR8958">
        <f t="shared" si="563"/>
        <v>0</v>
      </c>
      <c r="AS8958">
        <f t="shared" si="564"/>
        <v>0</v>
      </c>
      <c r="AT8958">
        <f t="shared" si="562"/>
        <v>0</v>
      </c>
    </row>
    <row r="8959" spans="2:46" ht="15.75" customHeight="1">
      <c r="B8959" t="str">
        <f t="shared" si="561"/>
        <v/>
      </c>
      <c r="C8959" s="73"/>
      <c r="D8959" s="73"/>
      <c r="E8959" s="77"/>
      <c r="F8959" s="74"/>
      <c r="G8959" s="73"/>
      <c r="H8959" s="74"/>
      <c r="I8959" s="74"/>
      <c r="J8959" s="74"/>
      <c r="K8959" s="74"/>
      <c r="L8959" s="74"/>
      <c r="M8959" s="74"/>
      <c r="N8959" s="74"/>
      <c r="O8959" s="74"/>
      <c r="P8959" s="74"/>
      <c r="Q8959" s="78"/>
      <c r="AR8959">
        <f t="shared" si="563"/>
        <v>0</v>
      </c>
      <c r="AS8959">
        <f t="shared" si="564"/>
        <v>0</v>
      </c>
      <c r="AT8959">
        <f t="shared" si="562"/>
        <v>0</v>
      </c>
    </row>
    <row r="8960" spans="2:46" ht="15.75" customHeight="1">
      <c r="B8960" t="str">
        <f t="shared" si="561"/>
        <v/>
      </c>
      <c r="C8960" s="73"/>
      <c r="D8960" s="73"/>
      <c r="E8960" s="77"/>
      <c r="F8960" s="74"/>
      <c r="G8960" s="73"/>
      <c r="H8960" s="74"/>
      <c r="I8960" s="74"/>
      <c r="J8960" s="74"/>
      <c r="K8960" s="74"/>
      <c r="L8960" s="74"/>
      <c r="M8960" s="74"/>
      <c r="N8960" s="74"/>
      <c r="O8960" s="74"/>
      <c r="P8960" s="74"/>
      <c r="Q8960" s="78"/>
      <c r="AR8960">
        <f t="shared" si="563"/>
        <v>0</v>
      </c>
      <c r="AS8960">
        <f t="shared" si="564"/>
        <v>0</v>
      </c>
      <c r="AT8960">
        <f t="shared" si="562"/>
        <v>0</v>
      </c>
    </row>
    <row r="8961" spans="2:46" ht="15.75" customHeight="1">
      <c r="B8961" t="str">
        <f t="shared" si="561"/>
        <v/>
      </c>
      <c r="C8961" s="73"/>
      <c r="D8961" s="73"/>
      <c r="E8961" s="77"/>
      <c r="F8961" s="74"/>
      <c r="G8961" s="73"/>
      <c r="H8961" s="74"/>
      <c r="I8961" s="74"/>
      <c r="J8961" s="74"/>
      <c r="K8961" s="74"/>
      <c r="L8961" s="74"/>
      <c r="M8961" s="74"/>
      <c r="N8961" s="74"/>
      <c r="O8961" s="74"/>
      <c r="P8961" s="74"/>
      <c r="Q8961" s="78"/>
      <c r="AR8961">
        <f t="shared" si="563"/>
        <v>0</v>
      </c>
      <c r="AS8961">
        <f t="shared" si="564"/>
        <v>0</v>
      </c>
      <c r="AT8961">
        <f t="shared" si="562"/>
        <v>0</v>
      </c>
    </row>
    <row r="8962" spans="2:46" ht="15.75" customHeight="1">
      <c r="B8962" t="str">
        <f t="shared" ref="B8962:B9025" si="565">D8962&amp;Q8962&amp;E8962</f>
        <v/>
      </c>
      <c r="C8962" s="73"/>
      <c r="D8962" s="73"/>
      <c r="E8962" s="77"/>
      <c r="F8962" s="74"/>
      <c r="G8962" s="73"/>
      <c r="H8962" s="74"/>
      <c r="I8962" s="74"/>
      <c r="J8962" s="74"/>
      <c r="K8962" s="74"/>
      <c r="L8962" s="74"/>
      <c r="M8962" s="74"/>
      <c r="N8962" s="74"/>
      <c r="O8962" s="74"/>
      <c r="P8962" s="74"/>
      <c r="Q8962" s="78"/>
      <c r="AR8962">
        <f t="shared" si="563"/>
        <v>0</v>
      </c>
      <c r="AS8962">
        <f t="shared" si="564"/>
        <v>0</v>
      </c>
      <c r="AT8962">
        <f t="shared" ref="AT8962:AT9025" si="566">AR8962-AS8962</f>
        <v>0</v>
      </c>
    </row>
    <row r="8963" spans="2:46" ht="15.75" customHeight="1">
      <c r="B8963" t="str">
        <f t="shared" si="565"/>
        <v/>
      </c>
      <c r="C8963" s="73"/>
      <c r="D8963" s="73"/>
      <c r="E8963" s="77"/>
      <c r="F8963" s="74"/>
      <c r="G8963" s="73"/>
      <c r="H8963" s="74"/>
      <c r="I8963" s="74"/>
      <c r="J8963" s="74"/>
      <c r="K8963" s="74"/>
      <c r="L8963" s="74"/>
      <c r="M8963" s="74"/>
      <c r="N8963" s="74"/>
      <c r="O8963" s="74"/>
      <c r="P8963" s="74"/>
      <c r="Q8963" s="78"/>
      <c r="AR8963">
        <f t="shared" si="563"/>
        <v>0</v>
      </c>
      <c r="AS8963">
        <f t="shared" si="564"/>
        <v>0</v>
      </c>
      <c r="AT8963">
        <f t="shared" si="566"/>
        <v>0</v>
      </c>
    </row>
    <row r="8964" spans="2:46" ht="15.75" customHeight="1">
      <c r="B8964" t="str">
        <f t="shared" si="565"/>
        <v/>
      </c>
      <c r="C8964" s="73"/>
      <c r="D8964" s="73"/>
      <c r="E8964" s="77"/>
      <c r="F8964" s="74"/>
      <c r="G8964" s="73"/>
      <c r="H8964" s="74"/>
      <c r="I8964" s="74"/>
      <c r="J8964" s="74"/>
      <c r="K8964" s="74"/>
      <c r="L8964" s="74"/>
      <c r="M8964" s="74"/>
      <c r="N8964" s="74"/>
      <c r="O8964" s="74"/>
      <c r="P8964" s="74"/>
      <c r="Q8964" s="78"/>
      <c r="AR8964">
        <f t="shared" si="563"/>
        <v>0</v>
      </c>
      <c r="AS8964">
        <f t="shared" si="564"/>
        <v>0</v>
      </c>
      <c r="AT8964">
        <f t="shared" si="566"/>
        <v>0</v>
      </c>
    </row>
    <row r="8965" spans="2:46" ht="15.75" customHeight="1">
      <c r="B8965" t="str">
        <f t="shared" si="565"/>
        <v/>
      </c>
      <c r="C8965" s="73"/>
      <c r="D8965" s="73"/>
      <c r="E8965" s="77"/>
      <c r="F8965" s="74"/>
      <c r="G8965" s="73"/>
      <c r="H8965" s="74"/>
      <c r="I8965" s="74"/>
      <c r="J8965" s="74"/>
      <c r="K8965" s="74"/>
      <c r="L8965" s="74"/>
      <c r="M8965" s="74"/>
      <c r="N8965" s="74"/>
      <c r="O8965" s="74"/>
      <c r="P8965" s="74"/>
      <c r="Q8965" s="78"/>
      <c r="AR8965">
        <f t="shared" si="563"/>
        <v>0</v>
      </c>
      <c r="AS8965">
        <f t="shared" si="564"/>
        <v>0</v>
      </c>
      <c r="AT8965">
        <f t="shared" si="566"/>
        <v>0</v>
      </c>
    </row>
    <row r="8966" spans="2:46" ht="15.75" customHeight="1">
      <c r="B8966" t="str">
        <f t="shared" si="565"/>
        <v/>
      </c>
      <c r="C8966" s="73"/>
      <c r="D8966" s="73"/>
      <c r="E8966" s="77"/>
      <c r="F8966" s="74"/>
      <c r="G8966" s="73"/>
      <c r="H8966" s="74"/>
      <c r="I8966" s="74"/>
      <c r="J8966" s="74"/>
      <c r="K8966" s="74"/>
      <c r="L8966" s="74"/>
      <c r="M8966" s="74"/>
      <c r="N8966" s="74"/>
      <c r="O8966" s="74"/>
      <c r="P8966" s="74"/>
      <c r="Q8966" s="78"/>
      <c r="AR8966">
        <f t="shared" si="563"/>
        <v>0</v>
      </c>
      <c r="AS8966">
        <f t="shared" si="564"/>
        <v>0</v>
      </c>
      <c r="AT8966">
        <f t="shared" si="566"/>
        <v>0</v>
      </c>
    </row>
    <row r="8967" spans="2:46" ht="15.75" customHeight="1">
      <c r="B8967" t="str">
        <f t="shared" si="565"/>
        <v/>
      </c>
      <c r="C8967" s="73"/>
      <c r="D8967" s="73"/>
      <c r="E8967" s="77"/>
      <c r="F8967" s="74"/>
      <c r="G8967" s="73"/>
      <c r="H8967" s="74"/>
      <c r="I8967" s="74"/>
      <c r="J8967" s="74"/>
      <c r="K8967" s="74"/>
      <c r="L8967" s="74"/>
      <c r="M8967" s="74"/>
      <c r="N8967" s="74"/>
      <c r="O8967" s="74"/>
      <c r="P8967" s="74"/>
      <c r="Q8967" s="78"/>
      <c r="AR8967">
        <f t="shared" si="563"/>
        <v>0</v>
      </c>
      <c r="AS8967">
        <f t="shared" si="564"/>
        <v>0</v>
      </c>
      <c r="AT8967">
        <f t="shared" si="566"/>
        <v>0</v>
      </c>
    </row>
    <row r="8968" spans="2:46" ht="15.75" customHeight="1">
      <c r="B8968" t="str">
        <f t="shared" si="565"/>
        <v/>
      </c>
      <c r="C8968" s="73"/>
      <c r="D8968" s="73"/>
      <c r="E8968" s="77"/>
      <c r="F8968" s="74"/>
      <c r="G8968" s="73"/>
      <c r="H8968" s="74"/>
      <c r="I8968" s="74"/>
      <c r="J8968" s="74"/>
      <c r="K8968" s="74"/>
      <c r="L8968" s="74"/>
      <c r="M8968" s="74"/>
      <c r="N8968" s="74"/>
      <c r="O8968" s="74"/>
      <c r="P8968" s="74"/>
      <c r="Q8968" s="78"/>
      <c r="AR8968">
        <f t="shared" ref="AR8968:AR9031" si="567">IF($AU$2&lt;&gt;5,NA(),IF(D8968=D8967,0,IF(AND(D18469=D8968,D8969=D8968),O8968+O8969+O18469,IF(D8969=D8968,O8969+O8968,O8968))))</f>
        <v>0</v>
      </c>
      <c r="AS8968">
        <f t="shared" ref="AS8968:AS9031" si="568">IF($AU$2&lt;&gt;5,NA(),IF(D8968=D8967,0,IF(AND(D18469=D8968,D8969=D8968),P8968+P8969+P18469,IF(D8969=D8968,P8969+P8968,P8968))))</f>
        <v>0</v>
      </c>
      <c r="AT8968">
        <f t="shared" si="566"/>
        <v>0</v>
      </c>
    </row>
    <row r="8969" spans="2:46" ht="15.75" customHeight="1">
      <c r="B8969" t="str">
        <f t="shared" si="565"/>
        <v/>
      </c>
      <c r="C8969" s="73"/>
      <c r="D8969" s="73"/>
      <c r="E8969" s="77"/>
      <c r="F8969" s="74"/>
      <c r="G8969" s="73"/>
      <c r="H8969" s="74"/>
      <c r="I8969" s="74"/>
      <c r="J8969" s="74"/>
      <c r="K8969" s="74"/>
      <c r="L8969" s="74"/>
      <c r="M8969" s="74"/>
      <c r="N8969" s="74"/>
      <c r="O8969" s="74"/>
      <c r="P8969" s="74"/>
      <c r="Q8969" s="78"/>
      <c r="AR8969">
        <f t="shared" si="567"/>
        <v>0</v>
      </c>
      <c r="AS8969">
        <f t="shared" si="568"/>
        <v>0</v>
      </c>
      <c r="AT8969">
        <f t="shared" si="566"/>
        <v>0</v>
      </c>
    </row>
    <row r="8970" spans="2:46" ht="15.75" customHeight="1">
      <c r="B8970" t="str">
        <f t="shared" si="565"/>
        <v/>
      </c>
      <c r="C8970" s="73"/>
      <c r="D8970" s="73"/>
      <c r="E8970" s="77"/>
      <c r="F8970" s="74"/>
      <c r="G8970" s="73"/>
      <c r="H8970" s="74"/>
      <c r="I8970" s="74"/>
      <c r="J8970" s="74"/>
      <c r="K8970" s="74"/>
      <c r="L8970" s="74"/>
      <c r="M8970" s="74"/>
      <c r="N8970" s="74"/>
      <c r="O8970" s="74"/>
      <c r="P8970" s="74"/>
      <c r="Q8970" s="78"/>
      <c r="AR8970">
        <f t="shared" si="567"/>
        <v>0</v>
      </c>
      <c r="AS8970">
        <f t="shared" si="568"/>
        <v>0</v>
      </c>
      <c r="AT8970">
        <f t="shared" si="566"/>
        <v>0</v>
      </c>
    </row>
    <row r="8971" spans="2:46" ht="15.75" customHeight="1">
      <c r="B8971" t="str">
        <f t="shared" si="565"/>
        <v/>
      </c>
      <c r="C8971" s="73"/>
      <c r="D8971" s="73"/>
      <c r="E8971" s="77"/>
      <c r="F8971" s="74"/>
      <c r="G8971" s="73"/>
      <c r="H8971" s="74"/>
      <c r="I8971" s="74"/>
      <c r="J8971" s="74"/>
      <c r="K8971" s="74"/>
      <c r="L8971" s="74"/>
      <c r="M8971" s="74"/>
      <c r="N8971" s="74"/>
      <c r="O8971" s="74"/>
      <c r="P8971" s="74"/>
      <c r="Q8971" s="78"/>
      <c r="AR8971">
        <f t="shared" si="567"/>
        <v>0</v>
      </c>
      <c r="AS8971">
        <f t="shared" si="568"/>
        <v>0</v>
      </c>
      <c r="AT8971">
        <f t="shared" si="566"/>
        <v>0</v>
      </c>
    </row>
    <row r="8972" spans="2:46" ht="15.75" customHeight="1">
      <c r="B8972" t="str">
        <f t="shared" si="565"/>
        <v/>
      </c>
      <c r="C8972" s="73"/>
      <c r="D8972" s="73"/>
      <c r="E8972" s="77"/>
      <c r="F8972" s="74"/>
      <c r="G8972" s="73"/>
      <c r="H8972" s="74"/>
      <c r="I8972" s="74"/>
      <c r="J8972" s="74"/>
      <c r="K8972" s="74"/>
      <c r="L8972" s="74"/>
      <c r="M8972" s="74"/>
      <c r="N8972" s="74"/>
      <c r="O8972" s="74"/>
      <c r="P8972" s="74"/>
      <c r="Q8972" s="78"/>
      <c r="AR8972">
        <f t="shared" si="567"/>
        <v>0</v>
      </c>
      <c r="AS8972">
        <f t="shared" si="568"/>
        <v>0</v>
      </c>
      <c r="AT8972">
        <f t="shared" si="566"/>
        <v>0</v>
      </c>
    </row>
    <row r="8973" spans="2:46" ht="15.75" customHeight="1">
      <c r="B8973" t="str">
        <f t="shared" si="565"/>
        <v/>
      </c>
      <c r="C8973" s="73"/>
      <c r="D8973" s="73"/>
      <c r="E8973" s="77"/>
      <c r="F8973" s="74"/>
      <c r="G8973" s="73"/>
      <c r="H8973" s="74"/>
      <c r="I8973" s="74"/>
      <c r="J8973" s="74"/>
      <c r="K8973" s="74"/>
      <c r="L8973" s="74"/>
      <c r="M8973" s="74"/>
      <c r="N8973" s="74"/>
      <c r="O8973" s="74"/>
      <c r="P8973" s="74"/>
      <c r="Q8973" s="78"/>
      <c r="AR8973">
        <f t="shared" si="567"/>
        <v>0</v>
      </c>
      <c r="AS8973">
        <f t="shared" si="568"/>
        <v>0</v>
      </c>
      <c r="AT8973">
        <f t="shared" si="566"/>
        <v>0</v>
      </c>
    </row>
    <row r="8974" spans="2:46" ht="15.75" customHeight="1">
      <c r="B8974" t="str">
        <f t="shared" si="565"/>
        <v/>
      </c>
      <c r="C8974" s="73"/>
      <c r="D8974" s="73"/>
      <c r="E8974" s="77"/>
      <c r="F8974" s="74"/>
      <c r="G8974" s="73"/>
      <c r="H8974" s="74"/>
      <c r="I8974" s="74"/>
      <c r="J8974" s="74"/>
      <c r="K8974" s="74"/>
      <c r="L8974" s="74"/>
      <c r="M8974" s="74"/>
      <c r="N8974" s="74"/>
      <c r="O8974" s="74"/>
      <c r="P8974" s="74"/>
      <c r="Q8974" s="78"/>
      <c r="AR8974">
        <f t="shared" si="567"/>
        <v>0</v>
      </c>
      <c r="AS8974">
        <f t="shared" si="568"/>
        <v>0</v>
      </c>
      <c r="AT8974">
        <f t="shared" si="566"/>
        <v>0</v>
      </c>
    </row>
    <row r="8975" spans="2:46" ht="15.75" customHeight="1">
      <c r="B8975" t="str">
        <f t="shared" si="565"/>
        <v/>
      </c>
      <c r="C8975" s="73"/>
      <c r="D8975" s="73"/>
      <c r="E8975" s="77"/>
      <c r="F8975" s="74"/>
      <c r="G8975" s="73"/>
      <c r="H8975" s="74"/>
      <c r="I8975" s="74"/>
      <c r="J8975" s="74"/>
      <c r="K8975" s="74"/>
      <c r="L8975" s="74"/>
      <c r="M8975" s="74"/>
      <c r="N8975" s="74"/>
      <c r="O8975" s="74"/>
      <c r="P8975" s="74"/>
      <c r="Q8975" s="78"/>
      <c r="AR8975">
        <f t="shared" si="567"/>
        <v>0</v>
      </c>
      <c r="AS8975">
        <f t="shared" si="568"/>
        <v>0</v>
      </c>
      <c r="AT8975">
        <f t="shared" si="566"/>
        <v>0</v>
      </c>
    </row>
    <row r="8976" spans="2:46" ht="15.75" customHeight="1">
      <c r="B8976" t="str">
        <f t="shared" si="565"/>
        <v/>
      </c>
      <c r="C8976" s="73"/>
      <c r="D8976" s="73"/>
      <c r="E8976" s="77"/>
      <c r="F8976" s="74"/>
      <c r="G8976" s="73"/>
      <c r="H8976" s="74"/>
      <c r="I8976" s="74"/>
      <c r="J8976" s="74"/>
      <c r="K8976" s="74"/>
      <c r="L8976" s="74"/>
      <c r="M8976" s="74"/>
      <c r="N8976" s="74"/>
      <c r="O8976" s="74"/>
      <c r="P8976" s="74"/>
      <c r="Q8976" s="78"/>
      <c r="AR8976">
        <f t="shared" si="567"/>
        <v>0</v>
      </c>
      <c r="AS8976">
        <f t="shared" si="568"/>
        <v>0</v>
      </c>
      <c r="AT8976">
        <f t="shared" si="566"/>
        <v>0</v>
      </c>
    </row>
    <row r="8977" spans="2:46" ht="15.75" customHeight="1">
      <c r="B8977" t="str">
        <f t="shared" si="565"/>
        <v/>
      </c>
      <c r="C8977" s="73"/>
      <c r="D8977" s="73"/>
      <c r="E8977" s="77"/>
      <c r="F8977" s="74"/>
      <c r="G8977" s="73"/>
      <c r="H8977" s="74"/>
      <c r="I8977" s="74"/>
      <c r="J8977" s="74"/>
      <c r="K8977" s="74"/>
      <c r="L8977" s="74"/>
      <c r="M8977" s="74"/>
      <c r="N8977" s="74"/>
      <c r="O8977" s="74"/>
      <c r="P8977" s="74"/>
      <c r="Q8977" s="78"/>
      <c r="AR8977">
        <f t="shared" si="567"/>
        <v>0</v>
      </c>
      <c r="AS8977">
        <f t="shared" si="568"/>
        <v>0</v>
      </c>
      <c r="AT8977">
        <f t="shared" si="566"/>
        <v>0</v>
      </c>
    </row>
    <row r="8978" spans="2:46" ht="15.75" customHeight="1">
      <c r="B8978" t="str">
        <f t="shared" si="565"/>
        <v/>
      </c>
      <c r="C8978" s="73"/>
      <c r="D8978" s="73"/>
      <c r="E8978" s="77"/>
      <c r="F8978" s="74"/>
      <c r="G8978" s="73"/>
      <c r="H8978" s="74"/>
      <c r="I8978" s="74"/>
      <c r="J8978" s="74"/>
      <c r="K8978" s="74"/>
      <c r="L8978" s="74"/>
      <c r="M8978" s="74"/>
      <c r="N8978" s="74"/>
      <c r="O8978" s="74"/>
      <c r="P8978" s="74"/>
      <c r="Q8978" s="78"/>
      <c r="AR8978">
        <f t="shared" si="567"/>
        <v>0</v>
      </c>
      <c r="AS8978">
        <f t="shared" si="568"/>
        <v>0</v>
      </c>
      <c r="AT8978">
        <f t="shared" si="566"/>
        <v>0</v>
      </c>
    </row>
    <row r="8979" spans="2:46" ht="15.75" customHeight="1">
      <c r="B8979" t="str">
        <f t="shared" si="565"/>
        <v/>
      </c>
      <c r="C8979" s="73"/>
      <c r="D8979" s="73"/>
      <c r="E8979" s="77"/>
      <c r="F8979" s="74"/>
      <c r="G8979" s="73"/>
      <c r="H8979" s="74"/>
      <c r="I8979" s="74"/>
      <c r="J8979" s="74"/>
      <c r="K8979" s="74"/>
      <c r="L8979" s="74"/>
      <c r="M8979" s="74"/>
      <c r="N8979" s="74"/>
      <c r="O8979" s="74"/>
      <c r="P8979" s="74"/>
      <c r="Q8979" s="78"/>
      <c r="AR8979">
        <f t="shared" si="567"/>
        <v>0</v>
      </c>
      <c r="AS8979">
        <f t="shared" si="568"/>
        <v>0</v>
      </c>
      <c r="AT8979">
        <f t="shared" si="566"/>
        <v>0</v>
      </c>
    </row>
    <row r="8980" spans="2:46" ht="15.75" customHeight="1">
      <c r="B8980" t="str">
        <f t="shared" si="565"/>
        <v/>
      </c>
      <c r="C8980" s="73"/>
      <c r="D8980" s="73"/>
      <c r="E8980" s="77"/>
      <c r="F8980" s="74"/>
      <c r="G8980" s="73"/>
      <c r="H8980" s="74"/>
      <c r="I8980" s="74"/>
      <c r="J8980" s="74"/>
      <c r="K8980" s="74"/>
      <c r="L8980" s="74"/>
      <c r="M8980" s="74"/>
      <c r="N8980" s="74"/>
      <c r="O8980" s="74"/>
      <c r="P8980" s="74"/>
      <c r="Q8980" s="78"/>
      <c r="AR8980">
        <f t="shared" si="567"/>
        <v>0</v>
      </c>
      <c r="AS8980">
        <f t="shared" si="568"/>
        <v>0</v>
      </c>
      <c r="AT8980">
        <f t="shared" si="566"/>
        <v>0</v>
      </c>
    </row>
    <row r="8981" spans="2:46" ht="15.75" customHeight="1">
      <c r="B8981" t="str">
        <f t="shared" si="565"/>
        <v/>
      </c>
      <c r="C8981" s="73"/>
      <c r="D8981" s="73"/>
      <c r="E8981" s="77"/>
      <c r="F8981" s="74"/>
      <c r="G8981" s="73"/>
      <c r="H8981" s="74"/>
      <c r="I8981" s="74"/>
      <c r="J8981" s="74"/>
      <c r="K8981" s="74"/>
      <c r="L8981" s="74"/>
      <c r="M8981" s="74"/>
      <c r="N8981" s="74"/>
      <c r="O8981" s="74"/>
      <c r="P8981" s="74"/>
      <c r="Q8981" s="78"/>
      <c r="AR8981">
        <f t="shared" si="567"/>
        <v>0</v>
      </c>
      <c r="AS8981">
        <f t="shared" si="568"/>
        <v>0</v>
      </c>
      <c r="AT8981">
        <f t="shared" si="566"/>
        <v>0</v>
      </c>
    </row>
    <row r="8982" spans="2:46" ht="15.75" customHeight="1">
      <c r="B8982" t="str">
        <f t="shared" si="565"/>
        <v/>
      </c>
      <c r="C8982" s="73"/>
      <c r="D8982" s="73"/>
      <c r="E8982" s="77"/>
      <c r="F8982" s="74"/>
      <c r="G8982" s="73"/>
      <c r="H8982" s="74"/>
      <c r="I8982" s="74"/>
      <c r="J8982" s="74"/>
      <c r="K8982" s="74"/>
      <c r="L8982" s="74"/>
      <c r="M8982" s="74"/>
      <c r="N8982" s="74"/>
      <c r="O8982" s="74"/>
      <c r="P8982" s="74"/>
      <c r="Q8982" s="78"/>
      <c r="AR8982">
        <f t="shared" si="567"/>
        <v>0</v>
      </c>
      <c r="AS8982">
        <f t="shared" si="568"/>
        <v>0</v>
      </c>
      <c r="AT8982">
        <f t="shared" si="566"/>
        <v>0</v>
      </c>
    </row>
    <row r="8983" spans="2:46" ht="15.75" customHeight="1">
      <c r="B8983" t="str">
        <f t="shared" si="565"/>
        <v/>
      </c>
      <c r="C8983" s="73"/>
      <c r="D8983" s="73"/>
      <c r="E8983" s="77"/>
      <c r="F8983" s="74"/>
      <c r="G8983" s="73"/>
      <c r="H8983" s="74"/>
      <c r="I8983" s="74"/>
      <c r="J8983" s="74"/>
      <c r="K8983" s="74"/>
      <c r="L8983" s="74"/>
      <c r="M8983" s="74"/>
      <c r="N8983" s="74"/>
      <c r="O8983" s="74"/>
      <c r="P8983" s="74"/>
      <c r="Q8983" s="78"/>
      <c r="AR8983">
        <f t="shared" si="567"/>
        <v>0</v>
      </c>
      <c r="AS8983">
        <f t="shared" si="568"/>
        <v>0</v>
      </c>
      <c r="AT8983">
        <f t="shared" si="566"/>
        <v>0</v>
      </c>
    </row>
    <row r="8984" spans="2:46" ht="15.75" customHeight="1">
      <c r="B8984" t="str">
        <f t="shared" si="565"/>
        <v/>
      </c>
      <c r="C8984" s="73"/>
      <c r="D8984" s="73"/>
      <c r="E8984" s="77"/>
      <c r="F8984" s="74"/>
      <c r="G8984" s="73"/>
      <c r="H8984" s="74"/>
      <c r="I8984" s="74"/>
      <c r="J8984" s="74"/>
      <c r="K8984" s="74"/>
      <c r="L8984" s="74"/>
      <c r="M8984" s="74"/>
      <c r="N8984" s="74"/>
      <c r="O8984" s="74"/>
      <c r="P8984" s="74"/>
      <c r="Q8984" s="78"/>
      <c r="AR8984">
        <f t="shared" si="567"/>
        <v>0</v>
      </c>
      <c r="AS8984">
        <f t="shared" si="568"/>
        <v>0</v>
      </c>
      <c r="AT8984">
        <f t="shared" si="566"/>
        <v>0</v>
      </c>
    </row>
    <row r="8985" spans="2:46" ht="15.75" customHeight="1">
      <c r="B8985" t="str">
        <f t="shared" si="565"/>
        <v/>
      </c>
      <c r="C8985" s="73"/>
      <c r="D8985" s="73"/>
      <c r="E8985" s="77"/>
      <c r="F8985" s="74"/>
      <c r="G8985" s="73"/>
      <c r="H8985" s="74"/>
      <c r="I8985" s="74"/>
      <c r="J8985" s="74"/>
      <c r="K8985" s="74"/>
      <c r="L8985" s="74"/>
      <c r="M8985" s="74"/>
      <c r="N8985" s="74"/>
      <c r="O8985" s="74"/>
      <c r="P8985" s="74"/>
      <c r="Q8985" s="78"/>
      <c r="AR8985">
        <f t="shared" si="567"/>
        <v>0</v>
      </c>
      <c r="AS8985">
        <f t="shared" si="568"/>
        <v>0</v>
      </c>
      <c r="AT8985">
        <f t="shared" si="566"/>
        <v>0</v>
      </c>
    </row>
    <row r="8986" spans="2:46" ht="15.75" customHeight="1">
      <c r="B8986" t="str">
        <f t="shared" si="565"/>
        <v/>
      </c>
      <c r="C8986" s="73"/>
      <c r="D8986" s="73"/>
      <c r="E8986" s="77"/>
      <c r="F8986" s="74"/>
      <c r="G8986" s="73"/>
      <c r="H8986" s="74"/>
      <c r="I8986" s="74"/>
      <c r="J8986" s="74"/>
      <c r="K8986" s="74"/>
      <c r="L8986" s="74"/>
      <c r="M8986" s="74"/>
      <c r="N8986" s="74"/>
      <c r="O8986" s="74"/>
      <c r="P8986" s="74"/>
      <c r="Q8986" s="78"/>
      <c r="AR8986">
        <f t="shared" si="567"/>
        <v>0</v>
      </c>
      <c r="AS8986">
        <f t="shared" si="568"/>
        <v>0</v>
      </c>
      <c r="AT8986">
        <f t="shared" si="566"/>
        <v>0</v>
      </c>
    </row>
    <row r="8987" spans="2:46" ht="15.75" customHeight="1">
      <c r="B8987" t="str">
        <f t="shared" si="565"/>
        <v/>
      </c>
      <c r="C8987" s="73"/>
      <c r="D8987" s="73"/>
      <c r="E8987" s="77"/>
      <c r="F8987" s="74"/>
      <c r="G8987" s="73"/>
      <c r="H8987" s="74"/>
      <c r="I8987" s="74"/>
      <c r="J8987" s="74"/>
      <c r="K8987" s="74"/>
      <c r="L8987" s="74"/>
      <c r="M8987" s="74"/>
      <c r="N8987" s="74"/>
      <c r="O8987" s="74"/>
      <c r="P8987" s="74"/>
      <c r="Q8987" s="78"/>
      <c r="AR8987">
        <f t="shared" si="567"/>
        <v>0</v>
      </c>
      <c r="AS8987">
        <f t="shared" si="568"/>
        <v>0</v>
      </c>
      <c r="AT8987">
        <f t="shared" si="566"/>
        <v>0</v>
      </c>
    </row>
    <row r="8988" spans="2:46" ht="15.75" customHeight="1">
      <c r="B8988" t="str">
        <f t="shared" si="565"/>
        <v/>
      </c>
      <c r="C8988" s="73"/>
      <c r="D8988" s="73"/>
      <c r="E8988" s="77"/>
      <c r="F8988" s="74"/>
      <c r="G8988" s="73"/>
      <c r="H8988" s="74"/>
      <c r="I8988" s="74"/>
      <c r="J8988" s="74"/>
      <c r="K8988" s="74"/>
      <c r="L8988" s="74"/>
      <c r="M8988" s="74"/>
      <c r="N8988" s="74"/>
      <c r="O8988" s="74"/>
      <c r="P8988" s="74"/>
      <c r="Q8988" s="78"/>
      <c r="AR8988">
        <f t="shared" si="567"/>
        <v>0</v>
      </c>
      <c r="AS8988">
        <f t="shared" si="568"/>
        <v>0</v>
      </c>
      <c r="AT8988">
        <f t="shared" si="566"/>
        <v>0</v>
      </c>
    </row>
    <row r="8989" spans="2:46" ht="15.75" customHeight="1">
      <c r="B8989" t="str">
        <f t="shared" si="565"/>
        <v/>
      </c>
      <c r="C8989" s="73"/>
      <c r="D8989" s="73"/>
      <c r="E8989" s="77"/>
      <c r="F8989" s="74"/>
      <c r="G8989" s="73"/>
      <c r="H8989" s="74"/>
      <c r="I8989" s="74"/>
      <c r="J8989" s="74"/>
      <c r="K8989" s="74"/>
      <c r="L8989" s="74"/>
      <c r="M8989" s="74"/>
      <c r="N8989" s="74"/>
      <c r="O8989" s="74"/>
      <c r="P8989" s="74"/>
      <c r="Q8989" s="78"/>
      <c r="AR8989">
        <f t="shared" si="567"/>
        <v>0</v>
      </c>
      <c r="AS8989">
        <f t="shared" si="568"/>
        <v>0</v>
      </c>
      <c r="AT8989">
        <f t="shared" si="566"/>
        <v>0</v>
      </c>
    </row>
    <row r="8990" spans="2:46" ht="15.75" customHeight="1">
      <c r="B8990" t="str">
        <f t="shared" si="565"/>
        <v/>
      </c>
      <c r="C8990" s="73"/>
      <c r="D8990" s="73"/>
      <c r="E8990" s="77"/>
      <c r="F8990" s="74"/>
      <c r="G8990" s="73"/>
      <c r="H8990" s="74"/>
      <c r="I8990" s="74"/>
      <c r="J8990" s="74"/>
      <c r="K8990" s="74"/>
      <c r="L8990" s="74"/>
      <c r="M8990" s="74"/>
      <c r="N8990" s="74"/>
      <c r="O8990" s="74"/>
      <c r="P8990" s="74"/>
      <c r="Q8990" s="78"/>
      <c r="AR8990">
        <f t="shared" si="567"/>
        <v>0</v>
      </c>
      <c r="AS8990">
        <f t="shared" si="568"/>
        <v>0</v>
      </c>
      <c r="AT8990">
        <f t="shared" si="566"/>
        <v>0</v>
      </c>
    </row>
    <row r="8991" spans="2:46" ht="15.75" customHeight="1">
      <c r="B8991" t="str">
        <f t="shared" si="565"/>
        <v/>
      </c>
      <c r="C8991" s="73"/>
      <c r="D8991" s="73"/>
      <c r="E8991" s="77"/>
      <c r="F8991" s="74"/>
      <c r="G8991" s="73"/>
      <c r="H8991" s="74"/>
      <c r="I8991" s="74"/>
      <c r="J8991" s="74"/>
      <c r="K8991" s="74"/>
      <c r="L8991" s="74"/>
      <c r="M8991" s="74"/>
      <c r="N8991" s="74"/>
      <c r="O8991" s="74"/>
      <c r="P8991" s="74"/>
      <c r="Q8991" s="78"/>
      <c r="AR8991">
        <f t="shared" si="567"/>
        <v>0</v>
      </c>
      <c r="AS8991">
        <f t="shared" si="568"/>
        <v>0</v>
      </c>
      <c r="AT8991">
        <f t="shared" si="566"/>
        <v>0</v>
      </c>
    </row>
    <row r="8992" spans="2:46" ht="15.75" customHeight="1">
      <c r="B8992" t="str">
        <f t="shared" si="565"/>
        <v/>
      </c>
      <c r="C8992" s="73"/>
      <c r="D8992" s="73"/>
      <c r="E8992" s="77"/>
      <c r="F8992" s="74"/>
      <c r="G8992" s="73"/>
      <c r="H8992" s="74"/>
      <c r="I8992" s="74"/>
      <c r="J8992" s="74"/>
      <c r="K8992" s="74"/>
      <c r="L8992" s="74"/>
      <c r="M8992" s="74"/>
      <c r="N8992" s="74"/>
      <c r="O8992" s="74"/>
      <c r="P8992" s="74"/>
      <c r="Q8992" s="78"/>
      <c r="AR8992">
        <f t="shared" si="567"/>
        <v>0</v>
      </c>
      <c r="AS8992">
        <f t="shared" si="568"/>
        <v>0</v>
      </c>
      <c r="AT8992">
        <f t="shared" si="566"/>
        <v>0</v>
      </c>
    </row>
    <row r="8993" spans="2:46" ht="15.75" customHeight="1">
      <c r="B8993" t="str">
        <f t="shared" si="565"/>
        <v/>
      </c>
      <c r="C8993" s="73"/>
      <c r="D8993" s="73"/>
      <c r="E8993" s="77"/>
      <c r="F8993" s="74"/>
      <c r="G8993" s="73"/>
      <c r="H8993" s="74"/>
      <c r="I8993" s="74"/>
      <c r="J8993" s="74"/>
      <c r="K8993" s="74"/>
      <c r="L8993" s="74"/>
      <c r="M8993" s="74"/>
      <c r="N8993" s="74"/>
      <c r="O8993" s="74"/>
      <c r="P8993" s="74"/>
      <c r="Q8993" s="78"/>
      <c r="AR8993">
        <f t="shared" si="567"/>
        <v>0</v>
      </c>
      <c r="AS8993">
        <f t="shared" si="568"/>
        <v>0</v>
      </c>
      <c r="AT8993">
        <f t="shared" si="566"/>
        <v>0</v>
      </c>
    </row>
    <row r="8994" spans="2:46" ht="15.75" customHeight="1">
      <c r="B8994" t="str">
        <f t="shared" si="565"/>
        <v/>
      </c>
      <c r="C8994" s="73"/>
      <c r="D8994" s="73"/>
      <c r="E8994" s="77"/>
      <c r="F8994" s="74"/>
      <c r="G8994" s="73"/>
      <c r="H8994" s="74"/>
      <c r="I8994" s="74"/>
      <c r="J8994" s="74"/>
      <c r="K8994" s="74"/>
      <c r="L8994" s="74"/>
      <c r="M8994" s="74"/>
      <c r="N8994" s="74"/>
      <c r="O8994" s="74"/>
      <c r="P8994" s="74"/>
      <c r="Q8994" s="78"/>
      <c r="AR8994">
        <f t="shared" si="567"/>
        <v>0</v>
      </c>
      <c r="AS8994">
        <f t="shared" si="568"/>
        <v>0</v>
      </c>
      <c r="AT8994">
        <f t="shared" si="566"/>
        <v>0</v>
      </c>
    </row>
    <row r="8995" spans="2:46" ht="15.75" customHeight="1">
      <c r="B8995" t="str">
        <f t="shared" si="565"/>
        <v/>
      </c>
      <c r="C8995" s="73"/>
      <c r="D8995" s="73"/>
      <c r="E8995" s="77"/>
      <c r="F8995" s="74"/>
      <c r="G8995" s="73"/>
      <c r="H8995" s="74"/>
      <c r="I8995" s="74"/>
      <c r="J8995" s="74"/>
      <c r="K8995" s="74"/>
      <c r="L8995" s="74"/>
      <c r="M8995" s="74"/>
      <c r="N8995" s="74"/>
      <c r="O8995" s="74"/>
      <c r="P8995" s="74"/>
      <c r="Q8995" s="78"/>
      <c r="AR8995">
        <f t="shared" si="567"/>
        <v>0</v>
      </c>
      <c r="AS8995">
        <f t="shared" si="568"/>
        <v>0</v>
      </c>
      <c r="AT8995">
        <f t="shared" si="566"/>
        <v>0</v>
      </c>
    </row>
    <row r="8996" spans="2:46" ht="15.75" customHeight="1">
      <c r="B8996" t="str">
        <f t="shared" si="565"/>
        <v/>
      </c>
      <c r="C8996" s="73"/>
      <c r="D8996" s="73"/>
      <c r="E8996" s="77"/>
      <c r="F8996" s="74"/>
      <c r="G8996" s="73"/>
      <c r="H8996" s="74"/>
      <c r="I8996" s="74"/>
      <c r="J8996" s="74"/>
      <c r="K8996" s="74"/>
      <c r="L8996" s="74"/>
      <c r="M8996" s="74"/>
      <c r="N8996" s="74"/>
      <c r="O8996" s="74"/>
      <c r="P8996" s="74"/>
      <c r="Q8996" s="78"/>
      <c r="AR8996">
        <f t="shared" si="567"/>
        <v>0</v>
      </c>
      <c r="AS8996">
        <f t="shared" si="568"/>
        <v>0</v>
      </c>
      <c r="AT8996">
        <f t="shared" si="566"/>
        <v>0</v>
      </c>
    </row>
    <row r="8997" spans="2:46" ht="15.75" customHeight="1">
      <c r="B8997" t="str">
        <f t="shared" si="565"/>
        <v/>
      </c>
      <c r="C8997" s="73"/>
      <c r="D8997" s="73"/>
      <c r="E8997" s="77"/>
      <c r="F8997" s="74"/>
      <c r="G8997" s="73"/>
      <c r="H8997" s="74"/>
      <c r="I8997" s="74"/>
      <c r="J8997" s="74"/>
      <c r="K8997" s="74"/>
      <c r="L8997" s="74"/>
      <c r="M8997" s="74"/>
      <c r="N8997" s="74"/>
      <c r="O8997" s="74"/>
      <c r="P8997" s="74"/>
      <c r="Q8997" s="78"/>
      <c r="AR8997">
        <f t="shared" si="567"/>
        <v>0</v>
      </c>
      <c r="AS8997">
        <f t="shared" si="568"/>
        <v>0</v>
      </c>
      <c r="AT8997">
        <f t="shared" si="566"/>
        <v>0</v>
      </c>
    </row>
    <row r="8998" spans="2:46" ht="15.75" customHeight="1">
      <c r="B8998" t="str">
        <f t="shared" si="565"/>
        <v/>
      </c>
      <c r="C8998" s="73"/>
      <c r="D8998" s="73"/>
      <c r="E8998" s="77"/>
      <c r="F8998" s="74"/>
      <c r="G8998" s="73"/>
      <c r="H8998" s="74"/>
      <c r="I8998" s="74"/>
      <c r="J8998" s="74"/>
      <c r="K8998" s="74"/>
      <c r="L8998" s="74"/>
      <c r="M8998" s="74"/>
      <c r="N8998" s="74"/>
      <c r="O8998" s="74"/>
      <c r="P8998" s="74"/>
      <c r="Q8998" s="78"/>
      <c r="AR8998">
        <f t="shared" si="567"/>
        <v>0</v>
      </c>
      <c r="AS8998">
        <f t="shared" si="568"/>
        <v>0</v>
      </c>
      <c r="AT8998">
        <f t="shared" si="566"/>
        <v>0</v>
      </c>
    </row>
    <row r="8999" spans="2:46" ht="15.75" customHeight="1">
      <c r="B8999" t="str">
        <f t="shared" si="565"/>
        <v/>
      </c>
      <c r="C8999" s="73"/>
      <c r="D8999" s="73"/>
      <c r="E8999" s="77"/>
      <c r="F8999" s="74"/>
      <c r="G8999" s="73"/>
      <c r="H8999" s="74"/>
      <c r="I8999" s="74"/>
      <c r="J8999" s="74"/>
      <c r="K8999" s="74"/>
      <c r="L8999" s="74"/>
      <c r="M8999" s="74"/>
      <c r="N8999" s="74"/>
      <c r="O8999" s="74"/>
      <c r="P8999" s="74"/>
      <c r="Q8999" s="78"/>
      <c r="AR8999">
        <f t="shared" si="567"/>
        <v>0</v>
      </c>
      <c r="AS8999">
        <f t="shared" si="568"/>
        <v>0</v>
      </c>
      <c r="AT8999">
        <f t="shared" si="566"/>
        <v>0</v>
      </c>
    </row>
    <row r="9000" spans="2:46" ht="15.75" customHeight="1">
      <c r="B9000" t="str">
        <f t="shared" si="565"/>
        <v/>
      </c>
      <c r="C9000" s="73"/>
      <c r="D9000" s="73"/>
      <c r="E9000" s="77"/>
      <c r="F9000" s="74"/>
      <c r="G9000" s="73"/>
      <c r="H9000" s="74"/>
      <c r="I9000" s="74"/>
      <c r="J9000" s="74"/>
      <c r="K9000" s="74"/>
      <c r="L9000" s="74"/>
      <c r="M9000" s="74"/>
      <c r="N9000" s="74"/>
      <c r="O9000" s="74"/>
      <c r="P9000" s="74"/>
      <c r="Q9000" s="78"/>
      <c r="AR9000">
        <f t="shared" si="567"/>
        <v>0</v>
      </c>
      <c r="AS9000">
        <f t="shared" si="568"/>
        <v>0</v>
      </c>
      <c r="AT9000">
        <f t="shared" si="566"/>
        <v>0</v>
      </c>
    </row>
    <row r="9001" spans="2:46" ht="15.75" customHeight="1">
      <c r="B9001" t="str">
        <f t="shared" si="565"/>
        <v/>
      </c>
      <c r="C9001" s="73"/>
      <c r="D9001" s="73"/>
      <c r="E9001" s="77"/>
      <c r="F9001" s="74"/>
      <c r="G9001" s="73"/>
      <c r="H9001" s="74"/>
      <c r="I9001" s="74"/>
      <c r="J9001" s="74"/>
      <c r="K9001" s="74"/>
      <c r="L9001" s="74"/>
      <c r="M9001" s="74"/>
      <c r="N9001" s="74"/>
      <c r="O9001" s="74"/>
      <c r="P9001" s="74"/>
      <c r="Q9001" s="78"/>
      <c r="AR9001">
        <f t="shared" si="567"/>
        <v>0</v>
      </c>
      <c r="AS9001">
        <f t="shared" si="568"/>
        <v>0</v>
      </c>
      <c r="AT9001">
        <f t="shared" si="566"/>
        <v>0</v>
      </c>
    </row>
    <row r="9002" spans="2:46" ht="15.75" customHeight="1">
      <c r="B9002" t="str">
        <f t="shared" si="565"/>
        <v/>
      </c>
      <c r="C9002" s="73"/>
      <c r="D9002" s="73"/>
      <c r="E9002" s="77"/>
      <c r="F9002" s="74"/>
      <c r="G9002" s="73"/>
      <c r="H9002" s="74"/>
      <c r="I9002" s="74"/>
      <c r="J9002" s="74"/>
      <c r="K9002" s="74"/>
      <c r="L9002" s="74"/>
      <c r="M9002" s="74"/>
      <c r="N9002" s="74"/>
      <c r="O9002" s="74"/>
      <c r="P9002" s="74"/>
      <c r="Q9002" s="78"/>
      <c r="AR9002">
        <f t="shared" si="567"/>
        <v>0</v>
      </c>
      <c r="AS9002">
        <f t="shared" si="568"/>
        <v>0</v>
      </c>
      <c r="AT9002">
        <f t="shared" si="566"/>
        <v>0</v>
      </c>
    </row>
    <row r="9003" spans="2:46" ht="15.75" customHeight="1">
      <c r="B9003" t="str">
        <f t="shared" si="565"/>
        <v/>
      </c>
      <c r="C9003" s="73"/>
      <c r="D9003" s="73"/>
      <c r="E9003" s="77"/>
      <c r="F9003" s="74"/>
      <c r="G9003" s="73"/>
      <c r="H9003" s="74"/>
      <c r="I9003" s="74"/>
      <c r="J9003" s="74"/>
      <c r="K9003" s="74"/>
      <c r="L9003" s="74"/>
      <c r="M9003" s="74"/>
      <c r="N9003" s="74"/>
      <c r="O9003" s="74"/>
      <c r="P9003" s="74"/>
      <c r="Q9003" s="78"/>
      <c r="AR9003">
        <f t="shared" si="567"/>
        <v>0</v>
      </c>
      <c r="AS9003">
        <f t="shared" si="568"/>
        <v>0</v>
      </c>
      <c r="AT9003">
        <f t="shared" si="566"/>
        <v>0</v>
      </c>
    </row>
    <row r="9004" spans="2:46" ht="15.75" customHeight="1">
      <c r="B9004" t="str">
        <f t="shared" si="565"/>
        <v/>
      </c>
      <c r="C9004" s="73"/>
      <c r="D9004" s="73"/>
      <c r="E9004" s="77"/>
      <c r="F9004" s="74"/>
      <c r="G9004" s="73"/>
      <c r="H9004" s="74"/>
      <c r="I9004" s="74"/>
      <c r="J9004" s="74"/>
      <c r="K9004" s="74"/>
      <c r="L9004" s="74"/>
      <c r="M9004" s="74"/>
      <c r="N9004" s="74"/>
      <c r="O9004" s="74"/>
      <c r="P9004" s="74"/>
      <c r="Q9004" s="78"/>
      <c r="AR9004">
        <f t="shared" si="567"/>
        <v>0</v>
      </c>
      <c r="AS9004">
        <f t="shared" si="568"/>
        <v>0</v>
      </c>
      <c r="AT9004">
        <f t="shared" si="566"/>
        <v>0</v>
      </c>
    </row>
    <row r="9005" spans="2:46" ht="15.75" customHeight="1">
      <c r="B9005" t="str">
        <f t="shared" si="565"/>
        <v/>
      </c>
      <c r="C9005" s="73"/>
      <c r="D9005" s="73"/>
      <c r="E9005" s="77"/>
      <c r="F9005" s="74"/>
      <c r="G9005" s="73"/>
      <c r="H9005" s="74"/>
      <c r="I9005" s="74"/>
      <c r="J9005" s="74"/>
      <c r="K9005" s="74"/>
      <c r="L9005" s="74"/>
      <c r="M9005" s="74"/>
      <c r="N9005" s="74"/>
      <c r="O9005" s="74"/>
      <c r="P9005" s="74"/>
      <c r="Q9005" s="78"/>
      <c r="AR9005">
        <f t="shared" si="567"/>
        <v>0</v>
      </c>
      <c r="AS9005">
        <f t="shared" si="568"/>
        <v>0</v>
      </c>
      <c r="AT9005">
        <f t="shared" si="566"/>
        <v>0</v>
      </c>
    </row>
    <row r="9006" spans="2:46" ht="15.75" customHeight="1">
      <c r="B9006" t="str">
        <f t="shared" si="565"/>
        <v/>
      </c>
      <c r="C9006" s="73"/>
      <c r="D9006" s="73"/>
      <c r="E9006" s="77"/>
      <c r="F9006" s="74"/>
      <c r="G9006" s="73"/>
      <c r="H9006" s="74"/>
      <c r="I9006" s="74"/>
      <c r="J9006" s="74"/>
      <c r="K9006" s="74"/>
      <c r="L9006" s="74"/>
      <c r="M9006" s="74"/>
      <c r="N9006" s="74"/>
      <c r="O9006" s="74"/>
      <c r="P9006" s="74"/>
      <c r="Q9006" s="78"/>
      <c r="AR9006">
        <f t="shared" si="567"/>
        <v>0</v>
      </c>
      <c r="AS9006">
        <f t="shared" si="568"/>
        <v>0</v>
      </c>
      <c r="AT9006">
        <f t="shared" si="566"/>
        <v>0</v>
      </c>
    </row>
    <row r="9007" spans="2:46" ht="15.75" customHeight="1">
      <c r="B9007" t="str">
        <f t="shared" si="565"/>
        <v/>
      </c>
      <c r="C9007" s="73"/>
      <c r="D9007" s="73"/>
      <c r="E9007" s="77"/>
      <c r="F9007" s="74"/>
      <c r="G9007" s="73"/>
      <c r="H9007" s="74"/>
      <c r="I9007" s="74"/>
      <c r="J9007" s="74"/>
      <c r="K9007" s="74"/>
      <c r="L9007" s="74"/>
      <c r="M9007" s="74"/>
      <c r="N9007" s="74"/>
      <c r="O9007" s="74"/>
      <c r="P9007" s="74"/>
      <c r="Q9007" s="78"/>
      <c r="AR9007">
        <f t="shared" si="567"/>
        <v>0</v>
      </c>
      <c r="AS9007">
        <f t="shared" si="568"/>
        <v>0</v>
      </c>
      <c r="AT9007">
        <f t="shared" si="566"/>
        <v>0</v>
      </c>
    </row>
    <row r="9008" spans="2:46" ht="15.75" customHeight="1">
      <c r="B9008" t="str">
        <f t="shared" si="565"/>
        <v/>
      </c>
      <c r="C9008" s="73"/>
      <c r="D9008" s="73"/>
      <c r="E9008" s="77"/>
      <c r="F9008" s="74"/>
      <c r="G9008" s="73"/>
      <c r="H9008" s="74"/>
      <c r="I9008" s="74"/>
      <c r="J9008" s="74"/>
      <c r="K9008" s="74"/>
      <c r="L9008" s="74"/>
      <c r="M9008" s="74"/>
      <c r="N9008" s="74"/>
      <c r="O9008" s="74"/>
      <c r="P9008" s="74"/>
      <c r="Q9008" s="78"/>
      <c r="AR9008">
        <f t="shared" si="567"/>
        <v>0</v>
      </c>
      <c r="AS9008">
        <f t="shared" si="568"/>
        <v>0</v>
      </c>
      <c r="AT9008">
        <f t="shared" si="566"/>
        <v>0</v>
      </c>
    </row>
    <row r="9009" spans="2:46" ht="15.75" customHeight="1">
      <c r="B9009" t="str">
        <f t="shared" si="565"/>
        <v/>
      </c>
      <c r="C9009" s="73"/>
      <c r="D9009" s="73"/>
      <c r="E9009" s="77"/>
      <c r="F9009" s="74"/>
      <c r="G9009" s="73"/>
      <c r="H9009" s="74"/>
      <c r="I9009" s="74"/>
      <c r="J9009" s="74"/>
      <c r="K9009" s="74"/>
      <c r="L9009" s="74"/>
      <c r="M9009" s="74"/>
      <c r="N9009" s="74"/>
      <c r="O9009" s="74"/>
      <c r="P9009" s="74"/>
      <c r="Q9009" s="78"/>
      <c r="AR9009">
        <f t="shared" si="567"/>
        <v>0</v>
      </c>
      <c r="AS9009">
        <f t="shared" si="568"/>
        <v>0</v>
      </c>
      <c r="AT9009">
        <f t="shared" si="566"/>
        <v>0</v>
      </c>
    </row>
    <row r="9010" spans="2:46" ht="15.75" customHeight="1">
      <c r="B9010" t="str">
        <f t="shared" si="565"/>
        <v/>
      </c>
      <c r="C9010" s="73"/>
      <c r="D9010" s="73"/>
      <c r="E9010" s="77"/>
      <c r="F9010" s="74"/>
      <c r="G9010" s="73"/>
      <c r="H9010" s="74"/>
      <c r="I9010" s="74"/>
      <c r="J9010" s="74"/>
      <c r="K9010" s="74"/>
      <c r="L9010" s="74"/>
      <c r="M9010" s="74"/>
      <c r="N9010" s="74"/>
      <c r="O9010" s="74"/>
      <c r="P9010" s="74"/>
      <c r="Q9010" s="78"/>
      <c r="AR9010">
        <f t="shared" si="567"/>
        <v>0</v>
      </c>
      <c r="AS9010">
        <f t="shared" si="568"/>
        <v>0</v>
      </c>
      <c r="AT9010">
        <f t="shared" si="566"/>
        <v>0</v>
      </c>
    </row>
    <row r="9011" spans="2:46" ht="15.75" customHeight="1">
      <c r="B9011" t="str">
        <f t="shared" si="565"/>
        <v/>
      </c>
      <c r="C9011" s="73"/>
      <c r="D9011" s="73"/>
      <c r="E9011" s="77"/>
      <c r="F9011" s="74"/>
      <c r="G9011" s="73"/>
      <c r="H9011" s="74"/>
      <c r="I9011" s="74"/>
      <c r="J9011" s="74"/>
      <c r="K9011" s="74"/>
      <c r="L9011" s="74"/>
      <c r="M9011" s="74"/>
      <c r="N9011" s="74"/>
      <c r="O9011" s="74"/>
      <c r="P9011" s="74"/>
      <c r="Q9011" s="78"/>
      <c r="AR9011">
        <f t="shared" si="567"/>
        <v>0</v>
      </c>
      <c r="AS9011">
        <f t="shared" si="568"/>
        <v>0</v>
      </c>
      <c r="AT9011">
        <f t="shared" si="566"/>
        <v>0</v>
      </c>
    </row>
    <row r="9012" spans="2:46" ht="15.75" customHeight="1">
      <c r="B9012" t="str">
        <f t="shared" si="565"/>
        <v/>
      </c>
      <c r="C9012" s="73"/>
      <c r="D9012" s="73"/>
      <c r="E9012" s="77"/>
      <c r="F9012" s="74"/>
      <c r="G9012" s="73"/>
      <c r="H9012" s="74"/>
      <c r="I9012" s="74"/>
      <c r="J9012" s="74"/>
      <c r="K9012" s="74"/>
      <c r="L9012" s="74"/>
      <c r="M9012" s="74"/>
      <c r="N9012" s="74"/>
      <c r="O9012" s="75"/>
      <c r="P9012" s="74"/>
      <c r="Q9012" s="78"/>
      <c r="AR9012">
        <f t="shared" si="567"/>
        <v>0</v>
      </c>
      <c r="AS9012">
        <f t="shared" si="568"/>
        <v>0</v>
      </c>
      <c r="AT9012">
        <f t="shared" si="566"/>
        <v>0</v>
      </c>
    </row>
    <row r="9013" spans="2:46" ht="15.75" customHeight="1">
      <c r="B9013" t="str">
        <f t="shared" si="565"/>
        <v/>
      </c>
      <c r="C9013" s="73"/>
      <c r="D9013" s="73"/>
      <c r="E9013" s="77"/>
      <c r="F9013" s="74"/>
      <c r="G9013" s="73"/>
      <c r="H9013" s="74"/>
      <c r="I9013" s="74"/>
      <c r="J9013" s="74"/>
      <c r="K9013" s="74"/>
      <c r="L9013" s="74"/>
      <c r="M9013" s="74"/>
      <c r="N9013" s="74"/>
      <c r="O9013" s="74"/>
      <c r="P9013" s="74"/>
      <c r="Q9013" s="78"/>
      <c r="AR9013">
        <f t="shared" si="567"/>
        <v>0</v>
      </c>
      <c r="AS9013">
        <f t="shared" si="568"/>
        <v>0</v>
      </c>
      <c r="AT9013">
        <f t="shared" si="566"/>
        <v>0</v>
      </c>
    </row>
    <row r="9014" spans="2:46" ht="15.75" customHeight="1">
      <c r="B9014" t="str">
        <f t="shared" si="565"/>
        <v/>
      </c>
      <c r="C9014" s="73"/>
      <c r="D9014" s="73"/>
      <c r="E9014" s="77"/>
      <c r="F9014" s="74"/>
      <c r="G9014" s="73"/>
      <c r="H9014" s="74"/>
      <c r="I9014" s="74"/>
      <c r="J9014" s="74"/>
      <c r="K9014" s="74"/>
      <c r="L9014" s="74"/>
      <c r="M9014" s="74"/>
      <c r="N9014" s="74"/>
      <c r="O9014" s="74"/>
      <c r="P9014" s="74"/>
      <c r="Q9014" s="78"/>
      <c r="AR9014">
        <f t="shared" si="567"/>
        <v>0</v>
      </c>
      <c r="AS9014">
        <f t="shared" si="568"/>
        <v>0</v>
      </c>
      <c r="AT9014">
        <f t="shared" si="566"/>
        <v>0</v>
      </c>
    </row>
    <row r="9015" spans="2:46" ht="15.75" customHeight="1">
      <c r="B9015" t="str">
        <f t="shared" si="565"/>
        <v/>
      </c>
      <c r="C9015" s="73"/>
      <c r="D9015" s="73"/>
      <c r="E9015" s="77"/>
      <c r="F9015" s="74"/>
      <c r="G9015" s="73"/>
      <c r="H9015" s="74"/>
      <c r="I9015" s="74"/>
      <c r="J9015" s="74"/>
      <c r="K9015" s="74"/>
      <c r="L9015" s="74"/>
      <c r="M9015" s="74"/>
      <c r="N9015" s="74"/>
      <c r="O9015" s="74"/>
      <c r="P9015" s="74"/>
      <c r="Q9015" s="78"/>
      <c r="AR9015">
        <f t="shared" si="567"/>
        <v>0</v>
      </c>
      <c r="AS9015">
        <f t="shared" si="568"/>
        <v>0</v>
      </c>
      <c r="AT9015">
        <f t="shared" si="566"/>
        <v>0</v>
      </c>
    </row>
    <row r="9016" spans="2:46" ht="15.75" customHeight="1">
      <c r="B9016" t="str">
        <f t="shared" si="565"/>
        <v/>
      </c>
      <c r="C9016" s="73"/>
      <c r="D9016" s="73"/>
      <c r="E9016" s="77"/>
      <c r="F9016" s="74"/>
      <c r="G9016" s="73"/>
      <c r="H9016" s="74"/>
      <c r="I9016" s="74"/>
      <c r="J9016" s="74"/>
      <c r="K9016" s="74"/>
      <c r="L9016" s="74"/>
      <c r="M9016" s="74"/>
      <c r="N9016" s="74"/>
      <c r="O9016" s="74"/>
      <c r="P9016" s="74"/>
      <c r="Q9016" s="78"/>
      <c r="AR9016">
        <f t="shared" si="567"/>
        <v>0</v>
      </c>
      <c r="AS9016">
        <f t="shared" si="568"/>
        <v>0</v>
      </c>
      <c r="AT9016">
        <f t="shared" si="566"/>
        <v>0</v>
      </c>
    </row>
    <row r="9017" spans="2:46" ht="15.75" customHeight="1">
      <c r="B9017" t="str">
        <f t="shared" si="565"/>
        <v/>
      </c>
      <c r="C9017" s="73"/>
      <c r="D9017" s="73"/>
      <c r="E9017" s="77"/>
      <c r="F9017" s="74"/>
      <c r="G9017" s="73"/>
      <c r="H9017" s="74"/>
      <c r="I9017" s="74"/>
      <c r="J9017" s="74"/>
      <c r="K9017" s="74"/>
      <c r="L9017" s="74"/>
      <c r="M9017" s="74"/>
      <c r="N9017" s="74"/>
      <c r="O9017" s="74"/>
      <c r="P9017" s="74"/>
      <c r="Q9017" s="78"/>
      <c r="AR9017">
        <f t="shared" si="567"/>
        <v>0</v>
      </c>
      <c r="AS9017">
        <f t="shared" si="568"/>
        <v>0</v>
      </c>
      <c r="AT9017">
        <f t="shared" si="566"/>
        <v>0</v>
      </c>
    </row>
    <row r="9018" spans="2:46" ht="15.75" customHeight="1">
      <c r="B9018" t="str">
        <f t="shared" si="565"/>
        <v/>
      </c>
      <c r="C9018" s="73"/>
      <c r="D9018" s="73"/>
      <c r="E9018" s="77"/>
      <c r="F9018" s="74"/>
      <c r="G9018" s="73"/>
      <c r="H9018" s="74"/>
      <c r="I9018" s="74"/>
      <c r="J9018" s="74"/>
      <c r="K9018" s="74"/>
      <c r="L9018" s="74"/>
      <c r="M9018" s="74"/>
      <c r="N9018" s="74"/>
      <c r="O9018" s="74"/>
      <c r="P9018" s="74"/>
      <c r="Q9018" s="78"/>
      <c r="AR9018">
        <f t="shared" si="567"/>
        <v>0</v>
      </c>
      <c r="AS9018">
        <f t="shared" si="568"/>
        <v>0</v>
      </c>
      <c r="AT9018">
        <f t="shared" si="566"/>
        <v>0</v>
      </c>
    </row>
    <row r="9019" spans="2:46" ht="15.75" customHeight="1">
      <c r="B9019" t="str">
        <f t="shared" si="565"/>
        <v/>
      </c>
      <c r="C9019" s="73"/>
      <c r="D9019" s="73"/>
      <c r="E9019" s="77"/>
      <c r="F9019" s="74"/>
      <c r="G9019" s="73"/>
      <c r="H9019" s="74"/>
      <c r="I9019" s="74"/>
      <c r="J9019" s="74"/>
      <c r="K9019" s="74"/>
      <c r="L9019" s="74"/>
      <c r="M9019" s="74"/>
      <c r="N9019" s="74"/>
      <c r="O9019" s="74"/>
      <c r="P9019" s="74"/>
      <c r="Q9019" s="78"/>
      <c r="AR9019">
        <f t="shared" si="567"/>
        <v>0</v>
      </c>
      <c r="AS9019">
        <f t="shared" si="568"/>
        <v>0</v>
      </c>
      <c r="AT9019">
        <f t="shared" si="566"/>
        <v>0</v>
      </c>
    </row>
    <row r="9020" spans="2:46" ht="15.75" customHeight="1">
      <c r="B9020" t="str">
        <f t="shared" si="565"/>
        <v/>
      </c>
      <c r="C9020" s="73"/>
      <c r="D9020" s="73"/>
      <c r="E9020" s="77"/>
      <c r="F9020" s="74"/>
      <c r="G9020" s="73"/>
      <c r="H9020" s="74"/>
      <c r="I9020" s="74"/>
      <c r="J9020" s="74"/>
      <c r="K9020" s="74"/>
      <c r="L9020" s="74"/>
      <c r="M9020" s="74"/>
      <c r="N9020" s="74"/>
      <c r="O9020" s="74"/>
      <c r="P9020" s="74"/>
      <c r="Q9020" s="78"/>
      <c r="AR9020">
        <f t="shared" si="567"/>
        <v>0</v>
      </c>
      <c r="AS9020">
        <f t="shared" si="568"/>
        <v>0</v>
      </c>
      <c r="AT9020">
        <f t="shared" si="566"/>
        <v>0</v>
      </c>
    </row>
    <row r="9021" spans="2:46" ht="15.75" customHeight="1">
      <c r="B9021" t="str">
        <f t="shared" si="565"/>
        <v/>
      </c>
      <c r="C9021" s="73"/>
      <c r="D9021" s="73"/>
      <c r="E9021" s="77"/>
      <c r="F9021" s="74"/>
      <c r="G9021" s="73"/>
      <c r="H9021" s="74"/>
      <c r="I9021" s="74"/>
      <c r="J9021" s="74"/>
      <c r="K9021" s="74"/>
      <c r="L9021" s="74"/>
      <c r="M9021" s="74"/>
      <c r="N9021" s="74"/>
      <c r="O9021" s="74"/>
      <c r="P9021" s="74"/>
      <c r="Q9021" s="78"/>
      <c r="AR9021">
        <f t="shared" si="567"/>
        <v>0</v>
      </c>
      <c r="AS9021">
        <f t="shared" si="568"/>
        <v>0</v>
      </c>
      <c r="AT9021">
        <f t="shared" si="566"/>
        <v>0</v>
      </c>
    </row>
    <row r="9022" spans="2:46" ht="15.75" customHeight="1">
      <c r="B9022" t="str">
        <f t="shared" si="565"/>
        <v/>
      </c>
      <c r="C9022" s="73"/>
      <c r="D9022" s="73"/>
      <c r="E9022" s="77"/>
      <c r="F9022" s="74"/>
      <c r="G9022" s="73"/>
      <c r="H9022" s="74"/>
      <c r="I9022" s="74"/>
      <c r="J9022" s="74"/>
      <c r="K9022" s="74"/>
      <c r="L9022" s="74"/>
      <c r="M9022" s="74"/>
      <c r="N9022" s="74"/>
      <c r="O9022" s="74"/>
      <c r="P9022" s="74"/>
      <c r="Q9022" s="78"/>
      <c r="AR9022">
        <f t="shared" si="567"/>
        <v>0</v>
      </c>
      <c r="AS9022">
        <f t="shared" si="568"/>
        <v>0</v>
      </c>
      <c r="AT9022">
        <f t="shared" si="566"/>
        <v>0</v>
      </c>
    </row>
    <row r="9023" spans="2:46" ht="15.75" customHeight="1">
      <c r="B9023" t="str">
        <f t="shared" si="565"/>
        <v/>
      </c>
      <c r="C9023" s="73"/>
      <c r="D9023" s="73"/>
      <c r="E9023" s="77"/>
      <c r="F9023" s="74"/>
      <c r="G9023" s="73"/>
      <c r="H9023" s="74"/>
      <c r="I9023" s="74"/>
      <c r="J9023" s="74"/>
      <c r="K9023" s="74"/>
      <c r="L9023" s="74"/>
      <c r="M9023" s="74"/>
      <c r="N9023" s="74"/>
      <c r="O9023" s="74"/>
      <c r="P9023" s="74"/>
      <c r="Q9023" s="78"/>
      <c r="AR9023">
        <f t="shared" si="567"/>
        <v>0</v>
      </c>
      <c r="AS9023">
        <f t="shared" si="568"/>
        <v>0</v>
      </c>
      <c r="AT9023">
        <f t="shared" si="566"/>
        <v>0</v>
      </c>
    </row>
    <row r="9024" spans="2:46" ht="15.75" customHeight="1">
      <c r="B9024" t="str">
        <f t="shared" si="565"/>
        <v/>
      </c>
      <c r="C9024" s="73"/>
      <c r="D9024" s="73"/>
      <c r="E9024" s="77"/>
      <c r="F9024" s="74"/>
      <c r="G9024" s="73"/>
      <c r="H9024" s="74"/>
      <c r="I9024" s="74"/>
      <c r="J9024" s="74"/>
      <c r="K9024" s="74"/>
      <c r="L9024" s="74"/>
      <c r="M9024" s="74"/>
      <c r="N9024" s="74"/>
      <c r="O9024" s="74"/>
      <c r="P9024" s="74"/>
      <c r="Q9024" s="78"/>
      <c r="AR9024">
        <f t="shared" si="567"/>
        <v>0</v>
      </c>
      <c r="AS9024">
        <f t="shared" si="568"/>
        <v>0</v>
      </c>
      <c r="AT9024">
        <f t="shared" si="566"/>
        <v>0</v>
      </c>
    </row>
    <row r="9025" spans="2:46" ht="15.75" customHeight="1">
      <c r="B9025" t="str">
        <f t="shared" si="565"/>
        <v/>
      </c>
      <c r="C9025" s="73"/>
      <c r="D9025" s="73"/>
      <c r="E9025" s="77"/>
      <c r="F9025" s="74"/>
      <c r="G9025" s="73"/>
      <c r="H9025" s="74"/>
      <c r="I9025" s="74"/>
      <c r="J9025" s="74"/>
      <c r="K9025" s="74"/>
      <c r="L9025" s="74"/>
      <c r="M9025" s="74"/>
      <c r="N9025" s="74"/>
      <c r="O9025" s="74"/>
      <c r="P9025" s="74"/>
      <c r="Q9025" s="78"/>
      <c r="AR9025">
        <f t="shared" si="567"/>
        <v>0</v>
      </c>
      <c r="AS9025">
        <f t="shared" si="568"/>
        <v>0</v>
      </c>
      <c r="AT9025">
        <f t="shared" si="566"/>
        <v>0</v>
      </c>
    </row>
    <row r="9026" spans="2:46" ht="15.75" customHeight="1">
      <c r="B9026" t="str">
        <f t="shared" ref="B9026:B9089" si="569">D9026&amp;Q9026&amp;E9026</f>
        <v/>
      </c>
      <c r="C9026" s="73"/>
      <c r="D9026" s="73"/>
      <c r="E9026" s="77"/>
      <c r="F9026" s="74"/>
      <c r="G9026" s="73"/>
      <c r="H9026" s="74"/>
      <c r="I9026" s="74"/>
      <c r="J9026" s="74"/>
      <c r="K9026" s="74"/>
      <c r="L9026" s="74"/>
      <c r="M9026" s="74"/>
      <c r="N9026" s="74"/>
      <c r="O9026" s="74"/>
      <c r="P9026" s="74"/>
      <c r="Q9026" s="78"/>
      <c r="AR9026">
        <f t="shared" si="567"/>
        <v>0</v>
      </c>
      <c r="AS9026">
        <f t="shared" si="568"/>
        <v>0</v>
      </c>
      <c r="AT9026">
        <f t="shared" ref="AT9026:AT9089" si="570">AR9026-AS9026</f>
        <v>0</v>
      </c>
    </row>
    <row r="9027" spans="2:46" ht="15.75" customHeight="1">
      <c r="B9027" t="str">
        <f t="shared" si="569"/>
        <v/>
      </c>
      <c r="C9027" s="73"/>
      <c r="D9027" s="73"/>
      <c r="E9027" s="77"/>
      <c r="F9027" s="74"/>
      <c r="G9027" s="73"/>
      <c r="H9027" s="74"/>
      <c r="I9027" s="74"/>
      <c r="J9027" s="74"/>
      <c r="K9027" s="74"/>
      <c r="L9027" s="74"/>
      <c r="M9027" s="74"/>
      <c r="N9027" s="74"/>
      <c r="O9027" s="74"/>
      <c r="P9027" s="74"/>
      <c r="Q9027" s="78"/>
      <c r="AR9027">
        <f t="shared" si="567"/>
        <v>0</v>
      </c>
      <c r="AS9027">
        <f t="shared" si="568"/>
        <v>0</v>
      </c>
      <c r="AT9027">
        <f t="shared" si="570"/>
        <v>0</v>
      </c>
    </row>
    <row r="9028" spans="2:46" ht="15.75" customHeight="1">
      <c r="B9028" t="str">
        <f t="shared" si="569"/>
        <v/>
      </c>
      <c r="C9028" s="73"/>
      <c r="D9028" s="73"/>
      <c r="E9028" s="77"/>
      <c r="F9028" s="74"/>
      <c r="G9028" s="73"/>
      <c r="H9028" s="74"/>
      <c r="I9028" s="74"/>
      <c r="J9028" s="74"/>
      <c r="K9028" s="74"/>
      <c r="L9028" s="74"/>
      <c r="M9028" s="74"/>
      <c r="N9028" s="74"/>
      <c r="O9028" s="74"/>
      <c r="P9028" s="74"/>
      <c r="Q9028" s="78"/>
      <c r="AR9028">
        <f t="shared" si="567"/>
        <v>0</v>
      </c>
      <c r="AS9028">
        <f t="shared" si="568"/>
        <v>0</v>
      </c>
      <c r="AT9028">
        <f t="shared" si="570"/>
        <v>0</v>
      </c>
    </row>
    <row r="9029" spans="2:46" ht="15.75" customHeight="1">
      <c r="B9029" t="str">
        <f t="shared" si="569"/>
        <v/>
      </c>
      <c r="C9029" s="73"/>
      <c r="D9029" s="73"/>
      <c r="E9029" s="77"/>
      <c r="F9029" s="74"/>
      <c r="G9029" s="73"/>
      <c r="H9029" s="74"/>
      <c r="I9029" s="74"/>
      <c r="J9029" s="74"/>
      <c r="K9029" s="74"/>
      <c r="L9029" s="74"/>
      <c r="M9029" s="74"/>
      <c r="N9029" s="74"/>
      <c r="O9029" s="74"/>
      <c r="P9029" s="74"/>
      <c r="Q9029" s="78"/>
      <c r="AR9029">
        <f t="shared" si="567"/>
        <v>0</v>
      </c>
      <c r="AS9029">
        <f t="shared" si="568"/>
        <v>0</v>
      </c>
      <c r="AT9029">
        <f t="shared" si="570"/>
        <v>0</v>
      </c>
    </row>
    <row r="9030" spans="2:46" ht="15.75" customHeight="1">
      <c r="B9030" t="str">
        <f t="shared" si="569"/>
        <v/>
      </c>
      <c r="C9030" s="73"/>
      <c r="D9030" s="73"/>
      <c r="E9030" s="77"/>
      <c r="F9030" s="74"/>
      <c r="G9030" s="73"/>
      <c r="H9030" s="74"/>
      <c r="I9030" s="74"/>
      <c r="J9030" s="74"/>
      <c r="K9030" s="74"/>
      <c r="L9030" s="74"/>
      <c r="M9030" s="74"/>
      <c r="N9030" s="74"/>
      <c r="O9030" s="74"/>
      <c r="P9030" s="74"/>
      <c r="Q9030" s="78"/>
      <c r="AR9030">
        <f t="shared" si="567"/>
        <v>0</v>
      </c>
      <c r="AS9030">
        <f t="shared" si="568"/>
        <v>0</v>
      </c>
      <c r="AT9030">
        <f t="shared" si="570"/>
        <v>0</v>
      </c>
    </row>
    <row r="9031" spans="2:46" ht="15.75" customHeight="1">
      <c r="B9031" t="str">
        <f t="shared" si="569"/>
        <v/>
      </c>
      <c r="C9031" s="73"/>
      <c r="D9031" s="73"/>
      <c r="E9031" s="77"/>
      <c r="F9031" s="74"/>
      <c r="G9031" s="73"/>
      <c r="H9031" s="74"/>
      <c r="I9031" s="74"/>
      <c r="J9031" s="74"/>
      <c r="K9031" s="74"/>
      <c r="L9031" s="74"/>
      <c r="M9031" s="74"/>
      <c r="N9031" s="74"/>
      <c r="O9031" s="74"/>
      <c r="P9031" s="74"/>
      <c r="Q9031" s="78"/>
      <c r="AR9031">
        <f t="shared" si="567"/>
        <v>0</v>
      </c>
      <c r="AS9031">
        <f t="shared" si="568"/>
        <v>0</v>
      </c>
      <c r="AT9031">
        <f t="shared" si="570"/>
        <v>0</v>
      </c>
    </row>
    <row r="9032" spans="2:46" ht="15.75" customHeight="1">
      <c r="B9032" t="str">
        <f t="shared" si="569"/>
        <v/>
      </c>
      <c r="C9032" s="73"/>
      <c r="D9032" s="73"/>
      <c r="E9032" s="77"/>
      <c r="F9032" s="74"/>
      <c r="G9032" s="73"/>
      <c r="H9032" s="74"/>
      <c r="I9032" s="74"/>
      <c r="J9032" s="74"/>
      <c r="K9032" s="74"/>
      <c r="L9032" s="74"/>
      <c r="M9032" s="74"/>
      <c r="N9032" s="74"/>
      <c r="O9032" s="74"/>
      <c r="P9032" s="74"/>
      <c r="Q9032" s="78"/>
      <c r="AR9032">
        <f t="shared" ref="AR9032:AR9095" si="571">IF($AU$2&lt;&gt;5,NA(),IF(D9032=D9031,0,IF(AND(D18533=D9032,D9033=D9032),O9032+O9033+O18533,IF(D9033=D9032,O9033+O9032,O9032))))</f>
        <v>0</v>
      </c>
      <c r="AS9032">
        <f t="shared" ref="AS9032:AS9095" si="572">IF($AU$2&lt;&gt;5,NA(),IF(D9032=D9031,0,IF(AND(D18533=D9032,D9033=D9032),P9032+P9033+P18533,IF(D9033=D9032,P9033+P9032,P9032))))</f>
        <v>0</v>
      </c>
      <c r="AT9032">
        <f t="shared" si="570"/>
        <v>0</v>
      </c>
    </row>
    <row r="9033" spans="2:46" ht="15.75" customHeight="1">
      <c r="B9033" t="str">
        <f t="shared" si="569"/>
        <v/>
      </c>
      <c r="C9033" s="73"/>
      <c r="D9033" s="73"/>
      <c r="E9033" s="77"/>
      <c r="F9033" s="74"/>
      <c r="G9033" s="73"/>
      <c r="H9033" s="74"/>
      <c r="I9033" s="74"/>
      <c r="J9033" s="74"/>
      <c r="K9033" s="74"/>
      <c r="L9033" s="74"/>
      <c r="M9033" s="74"/>
      <c r="N9033" s="74"/>
      <c r="O9033" s="74"/>
      <c r="P9033" s="74"/>
      <c r="Q9033" s="78"/>
      <c r="AR9033">
        <f t="shared" si="571"/>
        <v>0</v>
      </c>
      <c r="AS9033">
        <f t="shared" si="572"/>
        <v>0</v>
      </c>
      <c r="AT9033">
        <f t="shared" si="570"/>
        <v>0</v>
      </c>
    </row>
    <row r="9034" spans="2:46" ht="15.75" customHeight="1">
      <c r="B9034" t="str">
        <f t="shared" si="569"/>
        <v/>
      </c>
      <c r="C9034" s="73"/>
      <c r="D9034" s="73"/>
      <c r="E9034" s="77"/>
      <c r="F9034" s="74"/>
      <c r="G9034" s="73"/>
      <c r="H9034" s="74"/>
      <c r="I9034" s="74"/>
      <c r="J9034" s="74"/>
      <c r="K9034" s="74"/>
      <c r="L9034" s="74"/>
      <c r="M9034" s="74"/>
      <c r="N9034" s="74"/>
      <c r="O9034" s="74"/>
      <c r="P9034" s="74"/>
      <c r="Q9034" s="78"/>
      <c r="AR9034">
        <f t="shared" si="571"/>
        <v>0</v>
      </c>
      <c r="AS9034">
        <f t="shared" si="572"/>
        <v>0</v>
      </c>
      <c r="AT9034">
        <f t="shared" si="570"/>
        <v>0</v>
      </c>
    </row>
    <row r="9035" spans="2:46" ht="15.75" customHeight="1">
      <c r="B9035" t="str">
        <f t="shared" si="569"/>
        <v/>
      </c>
      <c r="C9035" s="73"/>
      <c r="D9035" s="73"/>
      <c r="E9035" s="77"/>
      <c r="F9035" s="74"/>
      <c r="G9035" s="73"/>
      <c r="H9035" s="74"/>
      <c r="I9035" s="74"/>
      <c r="J9035" s="74"/>
      <c r="K9035" s="74"/>
      <c r="L9035" s="74"/>
      <c r="M9035" s="74"/>
      <c r="N9035" s="74"/>
      <c r="O9035" s="74"/>
      <c r="P9035" s="74"/>
      <c r="Q9035" s="78"/>
      <c r="AR9035">
        <f t="shared" si="571"/>
        <v>0</v>
      </c>
      <c r="AS9035">
        <f t="shared" si="572"/>
        <v>0</v>
      </c>
      <c r="AT9035">
        <f t="shared" si="570"/>
        <v>0</v>
      </c>
    </row>
    <row r="9036" spans="2:46" ht="15.75" customHeight="1">
      <c r="B9036" t="str">
        <f t="shared" si="569"/>
        <v/>
      </c>
      <c r="C9036" s="73"/>
      <c r="D9036" s="73"/>
      <c r="E9036" s="77"/>
      <c r="F9036" s="74"/>
      <c r="G9036" s="73"/>
      <c r="H9036" s="74"/>
      <c r="I9036" s="74"/>
      <c r="J9036" s="74"/>
      <c r="K9036" s="74"/>
      <c r="L9036" s="74"/>
      <c r="M9036" s="74"/>
      <c r="N9036" s="74"/>
      <c r="O9036" s="74"/>
      <c r="P9036" s="74"/>
      <c r="Q9036" s="78"/>
      <c r="AR9036">
        <f t="shared" si="571"/>
        <v>0</v>
      </c>
      <c r="AS9036">
        <f t="shared" si="572"/>
        <v>0</v>
      </c>
      <c r="AT9036">
        <f t="shared" si="570"/>
        <v>0</v>
      </c>
    </row>
    <row r="9037" spans="2:46" ht="15.75" customHeight="1">
      <c r="B9037" t="str">
        <f t="shared" si="569"/>
        <v/>
      </c>
      <c r="C9037" s="73"/>
      <c r="D9037" s="73"/>
      <c r="E9037" s="77"/>
      <c r="F9037" s="74"/>
      <c r="G9037" s="73"/>
      <c r="H9037" s="74"/>
      <c r="I9037" s="74"/>
      <c r="J9037" s="74"/>
      <c r="K9037" s="74"/>
      <c r="L9037" s="74"/>
      <c r="M9037" s="74"/>
      <c r="N9037" s="74"/>
      <c r="O9037" s="74"/>
      <c r="P9037" s="74"/>
      <c r="Q9037" s="78"/>
      <c r="AR9037">
        <f t="shared" si="571"/>
        <v>0</v>
      </c>
      <c r="AS9037">
        <f t="shared" si="572"/>
        <v>0</v>
      </c>
      <c r="AT9037">
        <f t="shared" si="570"/>
        <v>0</v>
      </c>
    </row>
    <row r="9038" spans="2:46" ht="15.75" customHeight="1">
      <c r="B9038" t="str">
        <f t="shared" si="569"/>
        <v/>
      </c>
      <c r="C9038" s="73"/>
      <c r="D9038" s="73"/>
      <c r="E9038" s="77"/>
      <c r="F9038" s="74"/>
      <c r="G9038" s="73"/>
      <c r="H9038" s="74"/>
      <c r="I9038" s="74"/>
      <c r="J9038" s="74"/>
      <c r="K9038" s="74"/>
      <c r="L9038" s="74"/>
      <c r="M9038" s="74"/>
      <c r="N9038" s="74"/>
      <c r="O9038" s="74"/>
      <c r="P9038" s="74"/>
      <c r="Q9038" s="78"/>
      <c r="AR9038">
        <f t="shared" si="571"/>
        <v>0</v>
      </c>
      <c r="AS9038">
        <f t="shared" si="572"/>
        <v>0</v>
      </c>
      <c r="AT9038">
        <f t="shared" si="570"/>
        <v>0</v>
      </c>
    </row>
    <row r="9039" spans="2:46" ht="15.75" customHeight="1">
      <c r="B9039" t="str">
        <f t="shared" si="569"/>
        <v/>
      </c>
      <c r="C9039" s="73"/>
      <c r="D9039" s="73"/>
      <c r="E9039" s="77"/>
      <c r="F9039" s="74"/>
      <c r="G9039" s="73"/>
      <c r="H9039" s="74"/>
      <c r="I9039" s="74"/>
      <c r="J9039" s="74"/>
      <c r="K9039" s="74"/>
      <c r="L9039" s="74"/>
      <c r="M9039" s="74"/>
      <c r="N9039" s="74"/>
      <c r="O9039" s="74"/>
      <c r="P9039" s="74"/>
      <c r="Q9039" s="78"/>
      <c r="AR9039">
        <f t="shared" si="571"/>
        <v>0</v>
      </c>
      <c r="AS9039">
        <f t="shared" si="572"/>
        <v>0</v>
      </c>
      <c r="AT9039">
        <f t="shared" si="570"/>
        <v>0</v>
      </c>
    </row>
    <row r="9040" spans="2:46" ht="15.75" customHeight="1">
      <c r="B9040" t="str">
        <f t="shared" si="569"/>
        <v/>
      </c>
      <c r="C9040" s="73"/>
      <c r="D9040" s="73"/>
      <c r="E9040" s="77"/>
      <c r="F9040" s="74"/>
      <c r="G9040" s="73"/>
      <c r="H9040" s="74"/>
      <c r="I9040" s="74"/>
      <c r="J9040" s="74"/>
      <c r="K9040" s="74"/>
      <c r="L9040" s="74"/>
      <c r="M9040" s="74"/>
      <c r="N9040" s="74"/>
      <c r="O9040" s="74"/>
      <c r="P9040" s="74"/>
      <c r="Q9040" s="78"/>
      <c r="AR9040">
        <f t="shared" si="571"/>
        <v>0</v>
      </c>
      <c r="AS9040">
        <f t="shared" si="572"/>
        <v>0</v>
      </c>
      <c r="AT9040">
        <f t="shared" si="570"/>
        <v>0</v>
      </c>
    </row>
    <row r="9041" spans="2:46" ht="15.75" customHeight="1">
      <c r="B9041" t="str">
        <f t="shared" si="569"/>
        <v/>
      </c>
      <c r="C9041" s="73"/>
      <c r="D9041" s="73"/>
      <c r="E9041" s="77"/>
      <c r="F9041" s="74"/>
      <c r="G9041" s="73"/>
      <c r="H9041" s="74"/>
      <c r="I9041" s="74"/>
      <c r="J9041" s="74"/>
      <c r="K9041" s="74"/>
      <c r="L9041" s="74"/>
      <c r="M9041" s="74"/>
      <c r="N9041" s="74"/>
      <c r="O9041" s="74"/>
      <c r="P9041" s="74"/>
      <c r="Q9041" s="78"/>
      <c r="AR9041">
        <f t="shared" si="571"/>
        <v>0</v>
      </c>
      <c r="AS9041">
        <f t="shared" si="572"/>
        <v>0</v>
      </c>
      <c r="AT9041">
        <f t="shared" si="570"/>
        <v>0</v>
      </c>
    </row>
    <row r="9042" spans="2:46" ht="15.75" customHeight="1">
      <c r="B9042" t="str">
        <f t="shared" si="569"/>
        <v/>
      </c>
      <c r="C9042" s="73"/>
      <c r="D9042" s="73"/>
      <c r="E9042" s="77"/>
      <c r="F9042" s="74"/>
      <c r="G9042" s="73"/>
      <c r="H9042" s="74"/>
      <c r="I9042" s="74"/>
      <c r="J9042" s="74"/>
      <c r="K9042" s="74"/>
      <c r="L9042" s="74"/>
      <c r="M9042" s="74"/>
      <c r="N9042" s="74"/>
      <c r="O9042" s="74"/>
      <c r="P9042" s="74"/>
      <c r="Q9042" s="78"/>
      <c r="AR9042">
        <f t="shared" si="571"/>
        <v>0</v>
      </c>
      <c r="AS9042">
        <f t="shared" si="572"/>
        <v>0</v>
      </c>
      <c r="AT9042">
        <f t="shared" si="570"/>
        <v>0</v>
      </c>
    </row>
    <row r="9043" spans="2:46" ht="15.75" customHeight="1">
      <c r="B9043" t="str">
        <f t="shared" si="569"/>
        <v/>
      </c>
      <c r="C9043" s="73"/>
      <c r="D9043" s="73"/>
      <c r="E9043" s="77"/>
      <c r="F9043" s="74"/>
      <c r="G9043" s="73"/>
      <c r="H9043" s="74"/>
      <c r="I9043" s="74"/>
      <c r="J9043" s="74"/>
      <c r="K9043" s="74"/>
      <c r="L9043" s="74"/>
      <c r="M9043" s="74"/>
      <c r="N9043" s="74"/>
      <c r="O9043" s="74"/>
      <c r="P9043" s="74"/>
      <c r="Q9043" s="78"/>
      <c r="AR9043">
        <f t="shared" si="571"/>
        <v>0</v>
      </c>
      <c r="AS9043">
        <f t="shared" si="572"/>
        <v>0</v>
      </c>
      <c r="AT9043">
        <f t="shared" si="570"/>
        <v>0</v>
      </c>
    </row>
    <row r="9044" spans="2:46" ht="15.75" customHeight="1">
      <c r="B9044" t="str">
        <f t="shared" si="569"/>
        <v/>
      </c>
      <c r="C9044" s="73"/>
      <c r="D9044" s="73"/>
      <c r="E9044" s="77"/>
      <c r="F9044" s="74"/>
      <c r="G9044" s="73"/>
      <c r="H9044" s="74"/>
      <c r="I9044" s="74"/>
      <c r="J9044" s="74"/>
      <c r="K9044" s="74"/>
      <c r="L9044" s="74"/>
      <c r="M9044" s="74"/>
      <c r="N9044" s="74"/>
      <c r="O9044" s="74"/>
      <c r="P9044" s="74"/>
      <c r="Q9044" s="78"/>
      <c r="AR9044">
        <f t="shared" si="571"/>
        <v>0</v>
      </c>
      <c r="AS9044">
        <f t="shared" si="572"/>
        <v>0</v>
      </c>
      <c r="AT9044">
        <f t="shared" si="570"/>
        <v>0</v>
      </c>
    </row>
    <row r="9045" spans="2:46" ht="15.75" customHeight="1">
      <c r="B9045" t="str">
        <f t="shared" si="569"/>
        <v/>
      </c>
      <c r="C9045" s="73"/>
      <c r="D9045" s="73"/>
      <c r="E9045" s="77"/>
      <c r="F9045" s="74"/>
      <c r="G9045" s="73"/>
      <c r="H9045" s="74"/>
      <c r="I9045" s="74"/>
      <c r="J9045" s="74"/>
      <c r="K9045" s="74"/>
      <c r="L9045" s="74"/>
      <c r="M9045" s="74"/>
      <c r="N9045" s="74"/>
      <c r="O9045" s="74"/>
      <c r="P9045" s="74"/>
      <c r="Q9045" s="78"/>
      <c r="AR9045">
        <f t="shared" si="571"/>
        <v>0</v>
      </c>
      <c r="AS9045">
        <f t="shared" si="572"/>
        <v>0</v>
      </c>
      <c r="AT9045">
        <f t="shared" si="570"/>
        <v>0</v>
      </c>
    </row>
    <row r="9046" spans="2:46" ht="15.75" customHeight="1">
      <c r="B9046" t="str">
        <f t="shared" si="569"/>
        <v/>
      </c>
      <c r="C9046" s="73"/>
      <c r="D9046" s="73"/>
      <c r="E9046" s="77"/>
      <c r="F9046" s="74"/>
      <c r="G9046" s="73"/>
      <c r="H9046" s="74"/>
      <c r="I9046" s="74"/>
      <c r="J9046" s="74"/>
      <c r="K9046" s="74"/>
      <c r="L9046" s="74"/>
      <c r="M9046" s="74"/>
      <c r="N9046" s="74"/>
      <c r="O9046" s="74"/>
      <c r="P9046" s="74"/>
      <c r="Q9046" s="78"/>
      <c r="AR9046">
        <f t="shared" si="571"/>
        <v>0</v>
      </c>
      <c r="AS9046">
        <f t="shared" si="572"/>
        <v>0</v>
      </c>
      <c r="AT9046">
        <f t="shared" si="570"/>
        <v>0</v>
      </c>
    </row>
    <row r="9047" spans="2:46" ht="15.75" customHeight="1">
      <c r="B9047" t="str">
        <f t="shared" si="569"/>
        <v/>
      </c>
      <c r="C9047" s="73"/>
      <c r="D9047" s="73"/>
      <c r="E9047" s="77"/>
      <c r="F9047" s="74"/>
      <c r="G9047" s="73"/>
      <c r="H9047" s="74"/>
      <c r="I9047" s="74"/>
      <c r="J9047" s="74"/>
      <c r="K9047" s="74"/>
      <c r="L9047" s="74"/>
      <c r="M9047" s="74"/>
      <c r="N9047" s="74"/>
      <c r="O9047" s="74"/>
      <c r="P9047" s="74"/>
      <c r="Q9047" s="78"/>
      <c r="AR9047">
        <f t="shared" si="571"/>
        <v>0</v>
      </c>
      <c r="AS9047">
        <f t="shared" si="572"/>
        <v>0</v>
      </c>
      <c r="AT9047">
        <f t="shared" si="570"/>
        <v>0</v>
      </c>
    </row>
    <row r="9048" spans="2:46" ht="15.75" customHeight="1">
      <c r="B9048" t="str">
        <f t="shared" si="569"/>
        <v/>
      </c>
      <c r="C9048" s="73"/>
      <c r="D9048" s="73"/>
      <c r="E9048" s="77"/>
      <c r="F9048" s="74"/>
      <c r="G9048" s="73"/>
      <c r="H9048" s="74"/>
      <c r="I9048" s="74"/>
      <c r="J9048" s="74"/>
      <c r="K9048" s="74"/>
      <c r="L9048" s="74"/>
      <c r="M9048" s="74"/>
      <c r="N9048" s="74"/>
      <c r="O9048" s="74"/>
      <c r="P9048" s="74"/>
      <c r="Q9048" s="78"/>
      <c r="AR9048">
        <f t="shared" si="571"/>
        <v>0</v>
      </c>
      <c r="AS9048">
        <f t="shared" si="572"/>
        <v>0</v>
      </c>
      <c r="AT9048">
        <f t="shared" si="570"/>
        <v>0</v>
      </c>
    </row>
    <row r="9049" spans="2:46" ht="15.75" customHeight="1">
      <c r="B9049" t="str">
        <f t="shared" si="569"/>
        <v/>
      </c>
      <c r="C9049" s="73"/>
      <c r="D9049" s="73"/>
      <c r="E9049" s="77"/>
      <c r="F9049" s="74"/>
      <c r="G9049" s="73"/>
      <c r="H9049" s="74"/>
      <c r="I9049" s="74"/>
      <c r="J9049" s="74"/>
      <c r="K9049" s="74"/>
      <c r="L9049" s="74"/>
      <c r="M9049" s="74"/>
      <c r="N9049" s="74"/>
      <c r="O9049" s="74"/>
      <c r="P9049" s="74"/>
      <c r="Q9049" s="78"/>
      <c r="AR9049">
        <f t="shared" si="571"/>
        <v>0</v>
      </c>
      <c r="AS9049">
        <f t="shared" si="572"/>
        <v>0</v>
      </c>
      <c r="AT9049">
        <f t="shared" si="570"/>
        <v>0</v>
      </c>
    </row>
    <row r="9050" spans="2:46" ht="15.75" customHeight="1">
      <c r="B9050" t="str">
        <f t="shared" si="569"/>
        <v/>
      </c>
      <c r="C9050" s="73"/>
      <c r="D9050" s="73"/>
      <c r="E9050" s="77"/>
      <c r="F9050" s="74"/>
      <c r="G9050" s="73"/>
      <c r="H9050" s="74"/>
      <c r="I9050" s="74"/>
      <c r="J9050" s="74"/>
      <c r="K9050" s="74"/>
      <c r="L9050" s="74"/>
      <c r="M9050" s="74"/>
      <c r="N9050" s="74"/>
      <c r="O9050" s="74"/>
      <c r="P9050" s="74"/>
      <c r="Q9050" s="78"/>
      <c r="AR9050">
        <f t="shared" si="571"/>
        <v>0</v>
      </c>
      <c r="AS9050">
        <f t="shared" si="572"/>
        <v>0</v>
      </c>
      <c r="AT9050">
        <f t="shared" si="570"/>
        <v>0</v>
      </c>
    </row>
    <row r="9051" spans="2:46" ht="15.75" customHeight="1">
      <c r="B9051" t="str">
        <f t="shared" si="569"/>
        <v/>
      </c>
      <c r="C9051" s="73"/>
      <c r="D9051" s="73"/>
      <c r="E9051" s="77"/>
      <c r="F9051" s="74"/>
      <c r="G9051" s="73"/>
      <c r="H9051" s="74"/>
      <c r="I9051" s="74"/>
      <c r="J9051" s="74"/>
      <c r="K9051" s="74"/>
      <c r="L9051" s="74"/>
      <c r="M9051" s="74"/>
      <c r="N9051" s="74"/>
      <c r="O9051" s="74"/>
      <c r="P9051" s="74"/>
      <c r="Q9051" s="78"/>
      <c r="AR9051">
        <f t="shared" si="571"/>
        <v>0</v>
      </c>
      <c r="AS9051">
        <f t="shared" si="572"/>
        <v>0</v>
      </c>
      <c r="AT9051">
        <f t="shared" si="570"/>
        <v>0</v>
      </c>
    </row>
    <row r="9052" spans="2:46" ht="15.75" customHeight="1">
      <c r="B9052" t="str">
        <f t="shared" si="569"/>
        <v/>
      </c>
      <c r="C9052" s="73"/>
      <c r="D9052" s="73"/>
      <c r="E9052" s="77"/>
      <c r="F9052" s="74"/>
      <c r="G9052" s="73"/>
      <c r="H9052" s="74"/>
      <c r="I9052" s="74"/>
      <c r="J9052" s="74"/>
      <c r="K9052" s="74"/>
      <c r="L9052" s="74"/>
      <c r="M9052" s="74"/>
      <c r="N9052" s="74"/>
      <c r="O9052" s="74"/>
      <c r="P9052" s="74"/>
      <c r="Q9052" s="78"/>
      <c r="AR9052">
        <f t="shared" si="571"/>
        <v>0</v>
      </c>
      <c r="AS9052">
        <f t="shared" si="572"/>
        <v>0</v>
      </c>
      <c r="AT9052">
        <f t="shared" si="570"/>
        <v>0</v>
      </c>
    </row>
    <row r="9053" spans="2:46" ht="15.75" customHeight="1">
      <c r="B9053" t="str">
        <f t="shared" si="569"/>
        <v/>
      </c>
      <c r="C9053" s="73"/>
      <c r="D9053" s="73"/>
      <c r="E9053" s="77"/>
      <c r="F9053" s="74"/>
      <c r="G9053" s="73"/>
      <c r="H9053" s="74"/>
      <c r="I9053" s="74"/>
      <c r="J9053" s="74"/>
      <c r="K9053" s="74"/>
      <c r="L9053" s="74"/>
      <c r="M9053" s="74"/>
      <c r="N9053" s="74"/>
      <c r="O9053" s="74"/>
      <c r="P9053" s="74"/>
      <c r="Q9053" s="78"/>
      <c r="AR9053">
        <f t="shared" si="571"/>
        <v>0</v>
      </c>
      <c r="AS9053">
        <f t="shared" si="572"/>
        <v>0</v>
      </c>
      <c r="AT9053">
        <f t="shared" si="570"/>
        <v>0</v>
      </c>
    </row>
    <row r="9054" spans="2:46" ht="15.75" customHeight="1">
      <c r="B9054" t="str">
        <f t="shared" si="569"/>
        <v/>
      </c>
      <c r="C9054" s="73"/>
      <c r="D9054" s="73"/>
      <c r="E9054" s="77"/>
      <c r="F9054" s="74"/>
      <c r="G9054" s="73"/>
      <c r="H9054" s="74"/>
      <c r="I9054" s="74"/>
      <c r="J9054" s="74"/>
      <c r="K9054" s="74"/>
      <c r="L9054" s="74"/>
      <c r="M9054" s="74"/>
      <c r="N9054" s="74"/>
      <c r="O9054" s="74"/>
      <c r="P9054" s="74"/>
      <c r="Q9054" s="78"/>
      <c r="AR9054">
        <f t="shared" si="571"/>
        <v>0</v>
      </c>
      <c r="AS9054">
        <f t="shared" si="572"/>
        <v>0</v>
      </c>
      <c r="AT9054">
        <f t="shared" si="570"/>
        <v>0</v>
      </c>
    </row>
    <row r="9055" spans="2:46" ht="15.75" customHeight="1">
      <c r="B9055" t="str">
        <f t="shared" si="569"/>
        <v/>
      </c>
      <c r="C9055" s="73"/>
      <c r="D9055" s="73"/>
      <c r="E9055" s="77"/>
      <c r="F9055" s="74"/>
      <c r="G9055" s="73"/>
      <c r="H9055" s="74"/>
      <c r="I9055" s="74"/>
      <c r="J9055" s="74"/>
      <c r="K9055" s="74"/>
      <c r="L9055" s="74"/>
      <c r="M9055" s="74"/>
      <c r="N9055" s="74"/>
      <c r="O9055" s="74"/>
      <c r="P9055" s="74"/>
      <c r="Q9055" s="78"/>
      <c r="AR9055">
        <f t="shared" si="571"/>
        <v>0</v>
      </c>
      <c r="AS9055">
        <f t="shared" si="572"/>
        <v>0</v>
      </c>
      <c r="AT9055">
        <f t="shared" si="570"/>
        <v>0</v>
      </c>
    </row>
    <row r="9056" spans="2:46" ht="15.75" customHeight="1">
      <c r="B9056" t="str">
        <f t="shared" si="569"/>
        <v/>
      </c>
      <c r="C9056" s="73"/>
      <c r="D9056" s="73"/>
      <c r="E9056" s="77"/>
      <c r="F9056" s="74"/>
      <c r="G9056" s="73"/>
      <c r="H9056" s="74"/>
      <c r="I9056" s="74"/>
      <c r="J9056" s="74"/>
      <c r="K9056" s="74"/>
      <c r="L9056" s="74"/>
      <c r="M9056" s="74"/>
      <c r="N9056" s="74"/>
      <c r="O9056" s="74"/>
      <c r="P9056" s="74"/>
      <c r="Q9056" s="78"/>
      <c r="AR9056">
        <f t="shared" si="571"/>
        <v>0</v>
      </c>
      <c r="AS9056">
        <f t="shared" si="572"/>
        <v>0</v>
      </c>
      <c r="AT9056">
        <f t="shared" si="570"/>
        <v>0</v>
      </c>
    </row>
    <row r="9057" spans="2:46" ht="15.75" customHeight="1">
      <c r="B9057" t="str">
        <f t="shared" si="569"/>
        <v/>
      </c>
      <c r="C9057" s="73"/>
      <c r="D9057" s="73"/>
      <c r="E9057" s="77"/>
      <c r="F9057" s="74"/>
      <c r="G9057" s="73"/>
      <c r="H9057" s="74"/>
      <c r="I9057" s="74"/>
      <c r="J9057" s="74"/>
      <c r="K9057" s="74"/>
      <c r="L9057" s="74"/>
      <c r="M9057" s="74"/>
      <c r="N9057" s="74"/>
      <c r="O9057" s="74"/>
      <c r="P9057" s="74"/>
      <c r="Q9057" s="78"/>
      <c r="AR9057">
        <f t="shared" si="571"/>
        <v>0</v>
      </c>
      <c r="AS9057">
        <f t="shared" si="572"/>
        <v>0</v>
      </c>
      <c r="AT9057">
        <f t="shared" si="570"/>
        <v>0</v>
      </c>
    </row>
    <row r="9058" spans="2:46" ht="15.75" customHeight="1">
      <c r="B9058" t="str">
        <f t="shared" si="569"/>
        <v/>
      </c>
      <c r="C9058" s="73"/>
      <c r="D9058" s="73"/>
      <c r="E9058" s="77"/>
      <c r="F9058" s="74"/>
      <c r="G9058" s="73"/>
      <c r="H9058" s="74"/>
      <c r="I9058" s="74"/>
      <c r="J9058" s="74"/>
      <c r="K9058" s="74"/>
      <c r="L9058" s="74"/>
      <c r="M9058" s="74"/>
      <c r="N9058" s="74"/>
      <c r="O9058" s="74"/>
      <c r="P9058" s="74"/>
      <c r="Q9058" s="78"/>
      <c r="AR9058">
        <f t="shared" si="571"/>
        <v>0</v>
      </c>
      <c r="AS9058">
        <f t="shared" si="572"/>
        <v>0</v>
      </c>
      <c r="AT9058">
        <f t="shared" si="570"/>
        <v>0</v>
      </c>
    </row>
    <row r="9059" spans="2:46" ht="15.75" customHeight="1">
      <c r="B9059" t="str">
        <f t="shared" si="569"/>
        <v/>
      </c>
      <c r="C9059" s="73"/>
      <c r="D9059" s="73"/>
      <c r="E9059" s="77"/>
      <c r="F9059" s="74"/>
      <c r="G9059" s="73"/>
      <c r="H9059" s="74"/>
      <c r="I9059" s="74"/>
      <c r="J9059" s="74"/>
      <c r="K9059" s="74"/>
      <c r="L9059" s="74"/>
      <c r="M9059" s="74"/>
      <c r="N9059" s="74"/>
      <c r="O9059" s="74"/>
      <c r="P9059" s="74"/>
      <c r="Q9059" s="78"/>
      <c r="AR9059">
        <f t="shared" si="571"/>
        <v>0</v>
      </c>
      <c r="AS9059">
        <f t="shared" si="572"/>
        <v>0</v>
      </c>
      <c r="AT9059">
        <f t="shared" si="570"/>
        <v>0</v>
      </c>
    </row>
    <row r="9060" spans="2:46" ht="15.75" customHeight="1">
      <c r="B9060" t="str">
        <f t="shared" si="569"/>
        <v/>
      </c>
      <c r="C9060" s="73"/>
      <c r="D9060" s="73"/>
      <c r="E9060" s="77"/>
      <c r="F9060" s="74"/>
      <c r="G9060" s="73"/>
      <c r="H9060" s="74"/>
      <c r="I9060" s="74"/>
      <c r="J9060" s="74"/>
      <c r="K9060" s="74"/>
      <c r="L9060" s="74"/>
      <c r="M9060" s="74"/>
      <c r="N9060" s="74"/>
      <c r="O9060" s="74"/>
      <c r="P9060" s="74"/>
      <c r="Q9060" s="78"/>
      <c r="AR9060">
        <f t="shared" si="571"/>
        <v>0</v>
      </c>
      <c r="AS9060">
        <f t="shared" si="572"/>
        <v>0</v>
      </c>
      <c r="AT9060">
        <f t="shared" si="570"/>
        <v>0</v>
      </c>
    </row>
    <row r="9061" spans="2:46" ht="15.75" customHeight="1">
      <c r="B9061" t="str">
        <f t="shared" si="569"/>
        <v/>
      </c>
      <c r="C9061" s="73"/>
      <c r="D9061" s="73"/>
      <c r="E9061" s="77"/>
      <c r="F9061" s="74"/>
      <c r="G9061" s="73"/>
      <c r="H9061" s="74"/>
      <c r="I9061" s="74"/>
      <c r="J9061" s="74"/>
      <c r="K9061" s="74"/>
      <c r="L9061" s="74"/>
      <c r="M9061" s="74"/>
      <c r="N9061" s="74"/>
      <c r="O9061" s="74"/>
      <c r="P9061" s="74"/>
      <c r="Q9061" s="78"/>
      <c r="AR9061">
        <f t="shared" si="571"/>
        <v>0</v>
      </c>
      <c r="AS9061">
        <f t="shared" si="572"/>
        <v>0</v>
      </c>
      <c r="AT9061">
        <f t="shared" si="570"/>
        <v>0</v>
      </c>
    </row>
    <row r="9062" spans="2:46" ht="15.75" customHeight="1">
      <c r="B9062" t="str">
        <f t="shared" si="569"/>
        <v/>
      </c>
      <c r="C9062" s="73"/>
      <c r="D9062" s="73"/>
      <c r="E9062" s="77"/>
      <c r="F9062" s="74"/>
      <c r="G9062" s="73"/>
      <c r="H9062" s="74"/>
      <c r="I9062" s="74"/>
      <c r="J9062" s="74"/>
      <c r="K9062" s="74"/>
      <c r="L9062" s="74"/>
      <c r="M9062" s="74"/>
      <c r="N9062" s="74"/>
      <c r="O9062" s="74"/>
      <c r="P9062" s="74"/>
      <c r="Q9062" s="78"/>
      <c r="AR9062">
        <f t="shared" si="571"/>
        <v>0</v>
      </c>
      <c r="AS9062">
        <f t="shared" si="572"/>
        <v>0</v>
      </c>
      <c r="AT9062">
        <f t="shared" si="570"/>
        <v>0</v>
      </c>
    </row>
    <row r="9063" spans="2:46" ht="15.75" customHeight="1">
      <c r="B9063" t="str">
        <f t="shared" si="569"/>
        <v/>
      </c>
      <c r="C9063" s="73"/>
      <c r="D9063" s="73"/>
      <c r="E9063" s="77"/>
      <c r="F9063" s="74"/>
      <c r="G9063" s="73"/>
      <c r="H9063" s="74"/>
      <c r="I9063" s="74"/>
      <c r="J9063" s="74"/>
      <c r="K9063" s="74"/>
      <c r="L9063" s="74"/>
      <c r="M9063" s="74"/>
      <c r="N9063" s="74"/>
      <c r="O9063" s="74"/>
      <c r="P9063" s="74"/>
      <c r="Q9063" s="78"/>
      <c r="AR9063">
        <f t="shared" si="571"/>
        <v>0</v>
      </c>
      <c r="AS9063">
        <f t="shared" si="572"/>
        <v>0</v>
      </c>
      <c r="AT9063">
        <f t="shared" si="570"/>
        <v>0</v>
      </c>
    </row>
    <row r="9064" spans="2:46" ht="15.75" customHeight="1">
      <c r="B9064" t="str">
        <f t="shared" si="569"/>
        <v/>
      </c>
      <c r="C9064" s="73"/>
      <c r="D9064" s="73"/>
      <c r="E9064" s="77"/>
      <c r="F9064" s="74"/>
      <c r="G9064" s="73"/>
      <c r="H9064" s="74"/>
      <c r="I9064" s="74"/>
      <c r="J9064" s="74"/>
      <c r="K9064" s="74"/>
      <c r="L9064" s="74"/>
      <c r="M9064" s="74"/>
      <c r="N9064" s="74"/>
      <c r="O9064" s="74"/>
      <c r="P9064" s="74"/>
      <c r="Q9064" s="78"/>
      <c r="AR9064">
        <f t="shared" si="571"/>
        <v>0</v>
      </c>
      <c r="AS9064">
        <f t="shared" si="572"/>
        <v>0</v>
      </c>
      <c r="AT9064">
        <f t="shared" si="570"/>
        <v>0</v>
      </c>
    </row>
    <row r="9065" spans="2:46" ht="15.75" customHeight="1">
      <c r="B9065" t="str">
        <f t="shared" si="569"/>
        <v/>
      </c>
      <c r="C9065" s="73"/>
      <c r="D9065" s="73"/>
      <c r="E9065" s="77"/>
      <c r="F9065" s="74"/>
      <c r="G9065" s="73"/>
      <c r="H9065" s="74"/>
      <c r="I9065" s="74"/>
      <c r="J9065" s="74"/>
      <c r="K9065" s="74"/>
      <c r="L9065" s="74"/>
      <c r="M9065" s="74"/>
      <c r="N9065" s="74"/>
      <c r="O9065" s="74"/>
      <c r="P9065" s="74"/>
      <c r="Q9065" s="78"/>
      <c r="AR9065">
        <f t="shared" si="571"/>
        <v>0</v>
      </c>
      <c r="AS9065">
        <f t="shared" si="572"/>
        <v>0</v>
      </c>
      <c r="AT9065">
        <f t="shared" si="570"/>
        <v>0</v>
      </c>
    </row>
    <row r="9066" spans="2:46" ht="15.75" customHeight="1">
      <c r="B9066" t="str">
        <f t="shared" si="569"/>
        <v/>
      </c>
      <c r="C9066" s="73"/>
      <c r="D9066" s="73"/>
      <c r="E9066" s="77"/>
      <c r="F9066" s="74"/>
      <c r="G9066" s="73"/>
      <c r="H9066" s="74"/>
      <c r="I9066" s="74"/>
      <c r="J9066" s="74"/>
      <c r="K9066" s="74"/>
      <c r="L9066" s="74"/>
      <c r="M9066" s="74"/>
      <c r="N9066" s="74"/>
      <c r="O9066" s="74"/>
      <c r="P9066" s="74"/>
      <c r="Q9066" s="78"/>
      <c r="AR9066">
        <f t="shared" si="571"/>
        <v>0</v>
      </c>
      <c r="AS9066">
        <f t="shared" si="572"/>
        <v>0</v>
      </c>
      <c r="AT9066">
        <f t="shared" si="570"/>
        <v>0</v>
      </c>
    </row>
    <row r="9067" spans="2:46" ht="15.75" customHeight="1">
      <c r="B9067" t="str">
        <f t="shared" si="569"/>
        <v/>
      </c>
      <c r="C9067" s="73"/>
      <c r="D9067" s="73"/>
      <c r="E9067" s="77"/>
      <c r="F9067" s="74"/>
      <c r="G9067" s="73"/>
      <c r="H9067" s="74"/>
      <c r="I9067" s="74"/>
      <c r="J9067" s="74"/>
      <c r="K9067" s="74"/>
      <c r="L9067" s="74"/>
      <c r="M9067" s="74"/>
      <c r="N9067" s="74"/>
      <c r="O9067" s="74"/>
      <c r="P9067" s="74"/>
      <c r="Q9067" s="78"/>
      <c r="AR9067">
        <f t="shared" si="571"/>
        <v>0</v>
      </c>
      <c r="AS9067">
        <f t="shared" si="572"/>
        <v>0</v>
      </c>
      <c r="AT9067">
        <f t="shared" si="570"/>
        <v>0</v>
      </c>
    </row>
    <row r="9068" spans="2:46" ht="15.75" customHeight="1">
      <c r="B9068" t="str">
        <f t="shared" si="569"/>
        <v/>
      </c>
      <c r="C9068" s="73"/>
      <c r="D9068" s="73"/>
      <c r="E9068" s="77"/>
      <c r="F9068" s="74"/>
      <c r="G9068" s="73"/>
      <c r="H9068" s="74"/>
      <c r="I9068" s="74"/>
      <c r="J9068" s="74"/>
      <c r="K9068" s="74"/>
      <c r="L9068" s="74"/>
      <c r="M9068" s="74"/>
      <c r="N9068" s="74"/>
      <c r="O9068" s="74"/>
      <c r="P9068" s="74"/>
      <c r="Q9068" s="78"/>
      <c r="AR9068">
        <f t="shared" si="571"/>
        <v>0</v>
      </c>
      <c r="AS9068">
        <f t="shared" si="572"/>
        <v>0</v>
      </c>
      <c r="AT9068">
        <f t="shared" si="570"/>
        <v>0</v>
      </c>
    </row>
    <row r="9069" spans="2:46" ht="15.75" customHeight="1">
      <c r="B9069" t="str">
        <f t="shared" si="569"/>
        <v/>
      </c>
      <c r="C9069" s="73"/>
      <c r="D9069" s="73"/>
      <c r="E9069" s="77"/>
      <c r="F9069" s="74"/>
      <c r="G9069" s="73"/>
      <c r="H9069" s="74"/>
      <c r="I9069" s="74"/>
      <c r="J9069" s="74"/>
      <c r="K9069" s="74"/>
      <c r="L9069" s="74"/>
      <c r="M9069" s="74"/>
      <c r="N9069" s="74"/>
      <c r="O9069" s="74"/>
      <c r="P9069" s="74"/>
      <c r="Q9069" s="78"/>
      <c r="AR9069">
        <f t="shared" si="571"/>
        <v>0</v>
      </c>
      <c r="AS9069">
        <f t="shared" si="572"/>
        <v>0</v>
      </c>
      <c r="AT9069">
        <f t="shared" si="570"/>
        <v>0</v>
      </c>
    </row>
    <row r="9070" spans="2:46" ht="15.75" customHeight="1">
      <c r="B9070" t="str">
        <f t="shared" si="569"/>
        <v/>
      </c>
      <c r="C9070" s="73"/>
      <c r="D9070" s="73"/>
      <c r="E9070" s="77"/>
      <c r="F9070" s="74"/>
      <c r="G9070" s="73"/>
      <c r="H9070" s="74"/>
      <c r="I9070" s="74"/>
      <c r="J9070" s="74"/>
      <c r="K9070" s="74"/>
      <c r="L9070" s="74"/>
      <c r="M9070" s="74"/>
      <c r="N9070" s="74"/>
      <c r="O9070" s="74"/>
      <c r="P9070" s="74"/>
      <c r="Q9070" s="78"/>
      <c r="AR9070">
        <f t="shared" si="571"/>
        <v>0</v>
      </c>
      <c r="AS9070">
        <f t="shared" si="572"/>
        <v>0</v>
      </c>
      <c r="AT9070">
        <f t="shared" si="570"/>
        <v>0</v>
      </c>
    </row>
    <row r="9071" spans="2:46" ht="15.75" customHeight="1">
      <c r="B9071" t="str">
        <f t="shared" si="569"/>
        <v/>
      </c>
      <c r="C9071" s="73"/>
      <c r="D9071" s="73"/>
      <c r="E9071" s="77"/>
      <c r="F9071" s="74"/>
      <c r="G9071" s="73"/>
      <c r="H9071" s="74"/>
      <c r="I9071" s="74"/>
      <c r="J9071" s="74"/>
      <c r="K9071" s="74"/>
      <c r="L9071" s="74"/>
      <c r="M9071" s="74"/>
      <c r="N9071" s="74"/>
      <c r="O9071" s="74"/>
      <c r="P9071" s="74"/>
      <c r="Q9071" s="78"/>
      <c r="AR9071">
        <f t="shared" si="571"/>
        <v>0</v>
      </c>
      <c r="AS9071">
        <f t="shared" si="572"/>
        <v>0</v>
      </c>
      <c r="AT9071">
        <f t="shared" si="570"/>
        <v>0</v>
      </c>
    </row>
    <row r="9072" spans="2:46" ht="15.75" customHeight="1">
      <c r="B9072" t="str">
        <f t="shared" si="569"/>
        <v/>
      </c>
      <c r="C9072" s="73"/>
      <c r="D9072" s="73"/>
      <c r="E9072" s="77"/>
      <c r="F9072" s="74"/>
      <c r="G9072" s="73"/>
      <c r="H9072" s="74"/>
      <c r="I9072" s="74"/>
      <c r="J9072" s="74"/>
      <c r="K9072" s="74"/>
      <c r="L9072" s="74"/>
      <c r="M9072" s="74"/>
      <c r="N9072" s="74"/>
      <c r="O9072" s="74"/>
      <c r="P9072" s="74"/>
      <c r="Q9072" s="78"/>
      <c r="AR9072">
        <f t="shared" si="571"/>
        <v>0</v>
      </c>
      <c r="AS9072">
        <f t="shared" si="572"/>
        <v>0</v>
      </c>
      <c r="AT9072">
        <f t="shared" si="570"/>
        <v>0</v>
      </c>
    </row>
    <row r="9073" spans="2:46" ht="15.75" customHeight="1">
      <c r="B9073" t="str">
        <f t="shared" si="569"/>
        <v/>
      </c>
      <c r="C9073" s="73"/>
      <c r="D9073" s="73"/>
      <c r="E9073" s="77"/>
      <c r="F9073" s="74"/>
      <c r="G9073" s="73"/>
      <c r="H9073" s="74"/>
      <c r="I9073" s="74"/>
      <c r="J9073" s="74"/>
      <c r="K9073" s="74"/>
      <c r="L9073" s="74"/>
      <c r="M9073" s="74"/>
      <c r="N9073" s="74"/>
      <c r="O9073" s="74"/>
      <c r="P9073" s="74"/>
      <c r="Q9073" s="78"/>
      <c r="AR9073">
        <f t="shared" si="571"/>
        <v>0</v>
      </c>
      <c r="AS9073">
        <f t="shared" si="572"/>
        <v>0</v>
      </c>
      <c r="AT9073">
        <f t="shared" si="570"/>
        <v>0</v>
      </c>
    </row>
    <row r="9074" spans="2:46" ht="15.75" customHeight="1">
      <c r="B9074" t="str">
        <f t="shared" si="569"/>
        <v/>
      </c>
      <c r="C9074" s="73"/>
      <c r="D9074" s="73"/>
      <c r="E9074" s="77"/>
      <c r="F9074" s="74"/>
      <c r="G9074" s="73"/>
      <c r="H9074" s="74"/>
      <c r="I9074" s="74"/>
      <c r="J9074" s="74"/>
      <c r="K9074" s="74"/>
      <c r="L9074" s="74"/>
      <c r="M9074" s="74"/>
      <c r="N9074" s="74"/>
      <c r="O9074" s="74"/>
      <c r="P9074" s="74"/>
      <c r="Q9074" s="78"/>
      <c r="AR9074">
        <f t="shared" si="571"/>
        <v>0</v>
      </c>
      <c r="AS9074">
        <f t="shared" si="572"/>
        <v>0</v>
      </c>
      <c r="AT9074">
        <f t="shared" si="570"/>
        <v>0</v>
      </c>
    </row>
    <row r="9075" spans="2:46" ht="15.75" customHeight="1">
      <c r="B9075" t="str">
        <f t="shared" si="569"/>
        <v/>
      </c>
      <c r="C9075" s="73"/>
      <c r="D9075" s="73"/>
      <c r="E9075" s="77"/>
      <c r="F9075" s="74"/>
      <c r="G9075" s="73"/>
      <c r="H9075" s="74"/>
      <c r="I9075" s="74"/>
      <c r="J9075" s="74"/>
      <c r="K9075" s="74"/>
      <c r="L9075" s="74"/>
      <c r="M9075" s="74"/>
      <c r="N9075" s="74"/>
      <c r="O9075" s="75"/>
      <c r="P9075" s="75"/>
      <c r="Q9075" s="78"/>
      <c r="AR9075">
        <f t="shared" si="571"/>
        <v>0</v>
      </c>
      <c r="AS9075">
        <f t="shared" si="572"/>
        <v>0</v>
      </c>
      <c r="AT9075">
        <f t="shared" si="570"/>
        <v>0</v>
      </c>
    </row>
    <row r="9076" spans="2:46" ht="15.75" customHeight="1">
      <c r="B9076" t="str">
        <f t="shared" si="569"/>
        <v/>
      </c>
      <c r="C9076" s="73"/>
      <c r="D9076" s="73"/>
      <c r="E9076" s="77"/>
      <c r="F9076" s="74"/>
      <c r="G9076" s="73"/>
      <c r="H9076" s="74"/>
      <c r="I9076" s="74"/>
      <c r="J9076" s="74"/>
      <c r="K9076" s="74"/>
      <c r="L9076" s="74"/>
      <c r="M9076" s="74"/>
      <c r="N9076" s="74"/>
      <c r="O9076" s="75"/>
      <c r="P9076" s="74"/>
      <c r="Q9076" s="78"/>
      <c r="AR9076">
        <f t="shared" si="571"/>
        <v>0</v>
      </c>
      <c r="AS9076">
        <f t="shared" si="572"/>
        <v>0</v>
      </c>
      <c r="AT9076">
        <f t="shared" si="570"/>
        <v>0</v>
      </c>
    </row>
    <row r="9077" spans="2:46" ht="15.75" customHeight="1">
      <c r="B9077" t="str">
        <f t="shared" si="569"/>
        <v/>
      </c>
      <c r="C9077" s="73"/>
      <c r="D9077" s="73"/>
      <c r="E9077" s="77"/>
      <c r="F9077" s="74"/>
      <c r="G9077" s="73"/>
      <c r="H9077" s="74"/>
      <c r="I9077" s="74"/>
      <c r="J9077" s="74"/>
      <c r="K9077" s="74"/>
      <c r="L9077" s="74"/>
      <c r="M9077" s="74"/>
      <c r="N9077" s="74"/>
      <c r="O9077" s="74"/>
      <c r="P9077" s="74"/>
      <c r="Q9077" s="78"/>
      <c r="AR9077">
        <f t="shared" si="571"/>
        <v>0</v>
      </c>
      <c r="AS9077">
        <f t="shared" si="572"/>
        <v>0</v>
      </c>
      <c r="AT9077">
        <f t="shared" si="570"/>
        <v>0</v>
      </c>
    </row>
    <row r="9078" spans="2:46" ht="15.75" customHeight="1">
      <c r="B9078" t="str">
        <f t="shared" si="569"/>
        <v/>
      </c>
      <c r="C9078" s="73"/>
      <c r="D9078" s="73"/>
      <c r="E9078" s="77"/>
      <c r="F9078" s="74"/>
      <c r="G9078" s="73"/>
      <c r="H9078" s="74"/>
      <c r="I9078" s="74"/>
      <c r="J9078" s="74"/>
      <c r="K9078" s="74"/>
      <c r="L9078" s="74"/>
      <c r="M9078" s="74"/>
      <c r="N9078" s="74"/>
      <c r="O9078" s="75"/>
      <c r="P9078" s="74"/>
      <c r="Q9078" s="78"/>
      <c r="AR9078">
        <f t="shared" si="571"/>
        <v>0</v>
      </c>
      <c r="AS9078">
        <f t="shared" si="572"/>
        <v>0</v>
      </c>
      <c r="AT9078">
        <f t="shared" si="570"/>
        <v>0</v>
      </c>
    </row>
    <row r="9079" spans="2:46" ht="15.75" customHeight="1">
      <c r="B9079" t="str">
        <f t="shared" si="569"/>
        <v/>
      </c>
      <c r="C9079" s="73"/>
      <c r="D9079" s="73"/>
      <c r="E9079" s="77"/>
      <c r="F9079" s="74"/>
      <c r="G9079" s="73"/>
      <c r="H9079" s="74"/>
      <c r="I9079" s="74"/>
      <c r="J9079" s="74"/>
      <c r="K9079" s="74"/>
      <c r="L9079" s="74"/>
      <c r="M9079" s="74"/>
      <c r="N9079" s="74"/>
      <c r="O9079" s="74"/>
      <c r="P9079" s="74"/>
      <c r="Q9079" s="78"/>
      <c r="AR9079">
        <f t="shared" si="571"/>
        <v>0</v>
      </c>
      <c r="AS9079">
        <f t="shared" si="572"/>
        <v>0</v>
      </c>
      <c r="AT9079">
        <f t="shared" si="570"/>
        <v>0</v>
      </c>
    </row>
    <row r="9080" spans="2:46" ht="15.75" customHeight="1">
      <c r="B9080" t="str">
        <f t="shared" si="569"/>
        <v/>
      </c>
      <c r="C9080" s="73"/>
      <c r="D9080" s="73"/>
      <c r="E9080" s="77"/>
      <c r="F9080" s="74"/>
      <c r="G9080" s="73"/>
      <c r="H9080" s="74"/>
      <c r="I9080" s="74"/>
      <c r="J9080" s="74"/>
      <c r="K9080" s="74"/>
      <c r="L9080" s="74"/>
      <c r="M9080" s="74"/>
      <c r="N9080" s="74"/>
      <c r="O9080" s="74"/>
      <c r="P9080" s="74"/>
      <c r="Q9080" s="78"/>
      <c r="AR9080">
        <f t="shared" si="571"/>
        <v>0</v>
      </c>
      <c r="AS9080">
        <f t="shared" si="572"/>
        <v>0</v>
      </c>
      <c r="AT9080">
        <f t="shared" si="570"/>
        <v>0</v>
      </c>
    </row>
    <row r="9081" spans="2:46" ht="15.75" customHeight="1">
      <c r="B9081" t="str">
        <f t="shared" si="569"/>
        <v/>
      </c>
      <c r="C9081" s="73"/>
      <c r="D9081" s="73"/>
      <c r="E9081" s="77"/>
      <c r="F9081" s="74"/>
      <c r="G9081" s="73"/>
      <c r="H9081" s="74"/>
      <c r="I9081" s="74"/>
      <c r="J9081" s="74"/>
      <c r="K9081" s="74"/>
      <c r="L9081" s="74"/>
      <c r="M9081" s="74"/>
      <c r="N9081" s="74"/>
      <c r="O9081" s="74"/>
      <c r="P9081" s="74"/>
      <c r="Q9081" s="78"/>
      <c r="AR9081">
        <f t="shared" si="571"/>
        <v>0</v>
      </c>
      <c r="AS9081">
        <f t="shared" si="572"/>
        <v>0</v>
      </c>
      <c r="AT9081">
        <f t="shared" si="570"/>
        <v>0</v>
      </c>
    </row>
    <row r="9082" spans="2:46" ht="15.75" customHeight="1">
      <c r="B9082" t="str">
        <f t="shared" si="569"/>
        <v/>
      </c>
      <c r="C9082" s="73"/>
      <c r="D9082" s="73"/>
      <c r="E9082" s="77"/>
      <c r="F9082" s="74"/>
      <c r="G9082" s="73"/>
      <c r="H9082" s="74"/>
      <c r="I9082" s="74"/>
      <c r="J9082" s="74"/>
      <c r="K9082" s="74"/>
      <c r="L9082" s="74"/>
      <c r="M9082" s="74"/>
      <c r="N9082" s="74"/>
      <c r="O9082" s="74"/>
      <c r="P9082" s="74"/>
      <c r="Q9082" s="78"/>
      <c r="AR9082">
        <f t="shared" si="571"/>
        <v>0</v>
      </c>
      <c r="AS9082">
        <f t="shared" si="572"/>
        <v>0</v>
      </c>
      <c r="AT9082">
        <f t="shared" si="570"/>
        <v>0</v>
      </c>
    </row>
    <row r="9083" spans="2:46" ht="15.75" customHeight="1">
      <c r="B9083" t="str">
        <f t="shared" si="569"/>
        <v/>
      </c>
      <c r="C9083" s="73"/>
      <c r="D9083" s="73"/>
      <c r="E9083" s="77"/>
      <c r="F9083" s="74"/>
      <c r="G9083" s="73"/>
      <c r="H9083" s="74"/>
      <c r="I9083" s="74"/>
      <c r="J9083" s="74"/>
      <c r="K9083" s="74"/>
      <c r="L9083" s="74"/>
      <c r="M9083" s="74"/>
      <c r="N9083" s="74"/>
      <c r="O9083" s="74"/>
      <c r="P9083" s="74"/>
      <c r="Q9083" s="78"/>
      <c r="AR9083">
        <f t="shared" si="571"/>
        <v>0</v>
      </c>
      <c r="AS9083">
        <f t="shared" si="572"/>
        <v>0</v>
      </c>
      <c r="AT9083">
        <f t="shared" si="570"/>
        <v>0</v>
      </c>
    </row>
    <row r="9084" spans="2:46" ht="15.75" customHeight="1">
      <c r="B9084" t="str">
        <f t="shared" si="569"/>
        <v/>
      </c>
      <c r="C9084" s="73"/>
      <c r="D9084" s="73"/>
      <c r="E9084" s="77"/>
      <c r="F9084" s="74"/>
      <c r="G9084" s="73"/>
      <c r="H9084" s="74"/>
      <c r="I9084" s="74"/>
      <c r="J9084" s="74"/>
      <c r="K9084" s="74"/>
      <c r="L9084" s="74"/>
      <c r="M9084" s="74"/>
      <c r="N9084" s="74"/>
      <c r="O9084" s="74"/>
      <c r="P9084" s="74"/>
      <c r="Q9084" s="78"/>
      <c r="AR9084">
        <f t="shared" si="571"/>
        <v>0</v>
      </c>
      <c r="AS9084">
        <f t="shared" si="572"/>
        <v>0</v>
      </c>
      <c r="AT9084">
        <f t="shared" si="570"/>
        <v>0</v>
      </c>
    </row>
    <row r="9085" spans="2:46" ht="15.75" customHeight="1">
      <c r="B9085" t="str">
        <f t="shared" si="569"/>
        <v/>
      </c>
      <c r="C9085" s="73"/>
      <c r="D9085" s="73"/>
      <c r="E9085" s="77"/>
      <c r="F9085" s="74"/>
      <c r="G9085" s="73"/>
      <c r="H9085" s="74"/>
      <c r="I9085" s="74"/>
      <c r="J9085" s="74"/>
      <c r="K9085" s="74"/>
      <c r="L9085" s="74"/>
      <c r="M9085" s="74"/>
      <c r="N9085" s="74"/>
      <c r="O9085" s="74"/>
      <c r="P9085" s="74"/>
      <c r="Q9085" s="78"/>
      <c r="AR9085">
        <f t="shared" si="571"/>
        <v>0</v>
      </c>
      <c r="AS9085">
        <f t="shared" si="572"/>
        <v>0</v>
      </c>
      <c r="AT9085">
        <f t="shared" si="570"/>
        <v>0</v>
      </c>
    </row>
    <row r="9086" spans="2:46" ht="15.75" customHeight="1">
      <c r="B9086" t="str">
        <f t="shared" si="569"/>
        <v/>
      </c>
      <c r="C9086" s="73"/>
      <c r="D9086" s="73"/>
      <c r="E9086" s="77"/>
      <c r="F9086" s="74"/>
      <c r="G9086" s="73"/>
      <c r="H9086" s="74"/>
      <c r="I9086" s="74"/>
      <c r="J9086" s="74"/>
      <c r="K9086" s="74"/>
      <c r="L9086" s="74"/>
      <c r="M9086" s="74"/>
      <c r="N9086" s="74"/>
      <c r="O9086" s="74"/>
      <c r="P9086" s="74"/>
      <c r="Q9086" s="78"/>
      <c r="AR9086">
        <f t="shared" si="571"/>
        <v>0</v>
      </c>
      <c r="AS9086">
        <f t="shared" si="572"/>
        <v>0</v>
      </c>
      <c r="AT9086">
        <f t="shared" si="570"/>
        <v>0</v>
      </c>
    </row>
    <row r="9087" spans="2:46" ht="15.75" customHeight="1">
      <c r="B9087" t="str">
        <f t="shared" si="569"/>
        <v/>
      </c>
      <c r="C9087" s="73"/>
      <c r="D9087" s="73"/>
      <c r="E9087" s="77"/>
      <c r="F9087" s="74"/>
      <c r="G9087" s="73"/>
      <c r="H9087" s="74"/>
      <c r="I9087" s="74"/>
      <c r="J9087" s="74"/>
      <c r="K9087" s="74"/>
      <c r="L9087" s="74"/>
      <c r="M9087" s="74"/>
      <c r="N9087" s="74"/>
      <c r="O9087" s="74"/>
      <c r="P9087" s="74"/>
      <c r="Q9087" s="78"/>
      <c r="AR9087">
        <f t="shared" si="571"/>
        <v>0</v>
      </c>
      <c r="AS9087">
        <f t="shared" si="572"/>
        <v>0</v>
      </c>
      <c r="AT9087">
        <f t="shared" si="570"/>
        <v>0</v>
      </c>
    </row>
    <row r="9088" spans="2:46" ht="15.75" customHeight="1">
      <c r="B9088" t="str">
        <f t="shared" si="569"/>
        <v/>
      </c>
      <c r="C9088" s="73"/>
      <c r="D9088" s="73"/>
      <c r="E9088" s="77"/>
      <c r="F9088" s="74"/>
      <c r="G9088" s="73"/>
      <c r="H9088" s="74"/>
      <c r="I9088" s="74"/>
      <c r="J9088" s="74"/>
      <c r="K9088" s="74"/>
      <c r="L9088" s="74"/>
      <c r="M9088" s="74"/>
      <c r="N9088" s="74"/>
      <c r="O9088" s="74"/>
      <c r="P9088" s="74"/>
      <c r="Q9088" s="78"/>
      <c r="AR9088">
        <f t="shared" si="571"/>
        <v>0</v>
      </c>
      <c r="AS9088">
        <f t="shared" si="572"/>
        <v>0</v>
      </c>
      <c r="AT9088">
        <f t="shared" si="570"/>
        <v>0</v>
      </c>
    </row>
    <row r="9089" spans="2:46" ht="15.75" customHeight="1">
      <c r="B9089" t="str">
        <f t="shared" si="569"/>
        <v/>
      </c>
      <c r="C9089" s="73"/>
      <c r="D9089" s="73"/>
      <c r="E9089" s="77"/>
      <c r="F9089" s="74"/>
      <c r="G9089" s="73"/>
      <c r="H9089" s="74"/>
      <c r="I9089" s="74"/>
      <c r="J9089" s="74"/>
      <c r="K9089" s="74"/>
      <c r="L9089" s="74"/>
      <c r="M9089" s="74"/>
      <c r="N9089" s="74"/>
      <c r="O9089" s="74"/>
      <c r="P9089" s="74"/>
      <c r="Q9089" s="78"/>
      <c r="AR9089">
        <f t="shared" si="571"/>
        <v>0</v>
      </c>
      <c r="AS9089">
        <f t="shared" si="572"/>
        <v>0</v>
      </c>
      <c r="AT9089">
        <f t="shared" si="570"/>
        <v>0</v>
      </c>
    </row>
    <row r="9090" spans="2:46" ht="15.75" customHeight="1">
      <c r="B9090" t="str">
        <f t="shared" ref="B9090:B9153" si="573">D9090&amp;Q9090&amp;E9090</f>
        <v/>
      </c>
      <c r="C9090" s="73"/>
      <c r="D9090" s="73"/>
      <c r="E9090" s="77"/>
      <c r="F9090" s="74"/>
      <c r="G9090" s="73"/>
      <c r="H9090" s="74"/>
      <c r="I9090" s="74"/>
      <c r="J9090" s="74"/>
      <c r="K9090" s="74"/>
      <c r="L9090" s="74"/>
      <c r="M9090" s="74"/>
      <c r="N9090" s="74"/>
      <c r="O9090" s="74"/>
      <c r="P9090" s="74"/>
      <c r="Q9090" s="78"/>
      <c r="AR9090">
        <f t="shared" si="571"/>
        <v>0</v>
      </c>
      <c r="AS9090">
        <f t="shared" si="572"/>
        <v>0</v>
      </c>
      <c r="AT9090">
        <f t="shared" ref="AT9090:AT9153" si="574">AR9090-AS9090</f>
        <v>0</v>
      </c>
    </row>
    <row r="9091" spans="2:46" ht="15.75" customHeight="1">
      <c r="B9091" t="str">
        <f t="shared" si="573"/>
        <v/>
      </c>
      <c r="C9091" s="73"/>
      <c r="D9091" s="73"/>
      <c r="E9091" s="77"/>
      <c r="F9091" s="74"/>
      <c r="G9091" s="73"/>
      <c r="H9091" s="74"/>
      <c r="I9091" s="74"/>
      <c r="J9091" s="74"/>
      <c r="K9091" s="74"/>
      <c r="L9091" s="74"/>
      <c r="M9091" s="74"/>
      <c r="N9091" s="74"/>
      <c r="O9091" s="74"/>
      <c r="P9091" s="74"/>
      <c r="Q9091" s="78"/>
      <c r="AR9091">
        <f t="shared" si="571"/>
        <v>0</v>
      </c>
      <c r="AS9091">
        <f t="shared" si="572"/>
        <v>0</v>
      </c>
      <c r="AT9091">
        <f t="shared" si="574"/>
        <v>0</v>
      </c>
    </row>
    <row r="9092" spans="2:46" ht="15.75" customHeight="1">
      <c r="B9092" t="str">
        <f t="shared" si="573"/>
        <v/>
      </c>
      <c r="C9092" s="73"/>
      <c r="D9092" s="73"/>
      <c r="E9092" s="77"/>
      <c r="F9092" s="74"/>
      <c r="G9092" s="73"/>
      <c r="H9092" s="74"/>
      <c r="I9092" s="74"/>
      <c r="J9092" s="74"/>
      <c r="K9092" s="74"/>
      <c r="L9092" s="74"/>
      <c r="M9092" s="74"/>
      <c r="N9092" s="74"/>
      <c r="O9092" s="74"/>
      <c r="P9092" s="74"/>
      <c r="Q9092" s="78"/>
      <c r="AR9092">
        <f t="shared" si="571"/>
        <v>0</v>
      </c>
      <c r="AS9092">
        <f t="shared" si="572"/>
        <v>0</v>
      </c>
      <c r="AT9092">
        <f t="shared" si="574"/>
        <v>0</v>
      </c>
    </row>
    <row r="9093" spans="2:46" ht="15.75" customHeight="1">
      <c r="B9093" t="str">
        <f t="shared" si="573"/>
        <v/>
      </c>
      <c r="C9093" s="73"/>
      <c r="D9093" s="73"/>
      <c r="E9093" s="77"/>
      <c r="F9093" s="74"/>
      <c r="G9093" s="73"/>
      <c r="H9093" s="74"/>
      <c r="I9093" s="74"/>
      <c r="J9093" s="74"/>
      <c r="K9093" s="74"/>
      <c r="L9093" s="74"/>
      <c r="M9093" s="74"/>
      <c r="N9093" s="74"/>
      <c r="O9093" s="74"/>
      <c r="P9093" s="74"/>
      <c r="Q9093" s="78"/>
      <c r="AR9093">
        <f t="shared" si="571"/>
        <v>0</v>
      </c>
      <c r="AS9093">
        <f t="shared" si="572"/>
        <v>0</v>
      </c>
      <c r="AT9093">
        <f t="shared" si="574"/>
        <v>0</v>
      </c>
    </row>
    <row r="9094" spans="2:46" ht="15.75" customHeight="1">
      <c r="B9094" t="str">
        <f t="shared" si="573"/>
        <v/>
      </c>
      <c r="C9094" s="73"/>
      <c r="D9094" s="73"/>
      <c r="E9094" s="77"/>
      <c r="F9094" s="74"/>
      <c r="G9094" s="73"/>
      <c r="H9094" s="74"/>
      <c r="I9094" s="74"/>
      <c r="J9094" s="74"/>
      <c r="K9094" s="74"/>
      <c r="L9094" s="74"/>
      <c r="M9094" s="74"/>
      <c r="N9094" s="74"/>
      <c r="O9094" s="74"/>
      <c r="P9094" s="74"/>
      <c r="Q9094" s="78"/>
      <c r="AR9094">
        <f t="shared" si="571"/>
        <v>0</v>
      </c>
      <c r="AS9094">
        <f t="shared" si="572"/>
        <v>0</v>
      </c>
      <c r="AT9094">
        <f t="shared" si="574"/>
        <v>0</v>
      </c>
    </row>
    <row r="9095" spans="2:46" ht="15.75" customHeight="1">
      <c r="B9095" t="str">
        <f t="shared" si="573"/>
        <v/>
      </c>
      <c r="C9095" s="73"/>
      <c r="D9095" s="73"/>
      <c r="E9095" s="77"/>
      <c r="F9095" s="74"/>
      <c r="G9095" s="73"/>
      <c r="H9095" s="74"/>
      <c r="I9095" s="74"/>
      <c r="J9095" s="74"/>
      <c r="K9095" s="74"/>
      <c r="L9095" s="74"/>
      <c r="M9095" s="74"/>
      <c r="N9095" s="74"/>
      <c r="O9095" s="74"/>
      <c r="P9095" s="74"/>
      <c r="Q9095" s="78"/>
      <c r="AR9095">
        <f t="shared" si="571"/>
        <v>0</v>
      </c>
      <c r="AS9095">
        <f t="shared" si="572"/>
        <v>0</v>
      </c>
      <c r="AT9095">
        <f t="shared" si="574"/>
        <v>0</v>
      </c>
    </row>
    <row r="9096" spans="2:46" ht="15.75" customHeight="1">
      <c r="B9096" t="str">
        <f t="shared" si="573"/>
        <v/>
      </c>
      <c r="C9096" s="73"/>
      <c r="D9096" s="73"/>
      <c r="E9096" s="77"/>
      <c r="F9096" s="74"/>
      <c r="G9096" s="73"/>
      <c r="H9096" s="74"/>
      <c r="I9096" s="74"/>
      <c r="J9096" s="74"/>
      <c r="K9096" s="74"/>
      <c r="L9096" s="74"/>
      <c r="M9096" s="74"/>
      <c r="N9096" s="74"/>
      <c r="O9096" s="74"/>
      <c r="P9096" s="74"/>
      <c r="Q9096" s="78"/>
      <c r="AR9096">
        <f t="shared" ref="AR9096:AR9159" si="575">IF($AU$2&lt;&gt;5,NA(),IF(D9096=D9095,0,IF(AND(D18597=D9096,D9097=D9096),O9096+O9097+O18597,IF(D9097=D9096,O9097+O9096,O9096))))</f>
        <v>0</v>
      </c>
      <c r="AS9096">
        <f t="shared" ref="AS9096:AS9159" si="576">IF($AU$2&lt;&gt;5,NA(),IF(D9096=D9095,0,IF(AND(D18597=D9096,D9097=D9096),P9096+P9097+P18597,IF(D9097=D9096,P9097+P9096,P9096))))</f>
        <v>0</v>
      </c>
      <c r="AT9096">
        <f t="shared" si="574"/>
        <v>0</v>
      </c>
    </row>
    <row r="9097" spans="2:46" ht="15.75" customHeight="1">
      <c r="B9097" t="str">
        <f t="shared" si="573"/>
        <v/>
      </c>
      <c r="C9097" s="73"/>
      <c r="D9097" s="73"/>
      <c r="E9097" s="77"/>
      <c r="F9097" s="74"/>
      <c r="G9097" s="73"/>
      <c r="H9097" s="74"/>
      <c r="I9097" s="74"/>
      <c r="J9097" s="74"/>
      <c r="K9097" s="74"/>
      <c r="L9097" s="74"/>
      <c r="M9097" s="74"/>
      <c r="N9097" s="74"/>
      <c r="O9097" s="74"/>
      <c r="P9097" s="74"/>
      <c r="Q9097" s="78"/>
      <c r="AR9097">
        <f t="shared" si="575"/>
        <v>0</v>
      </c>
      <c r="AS9097">
        <f t="shared" si="576"/>
        <v>0</v>
      </c>
      <c r="AT9097">
        <f t="shared" si="574"/>
        <v>0</v>
      </c>
    </row>
    <row r="9098" spans="2:46" ht="15.75" customHeight="1">
      <c r="B9098" t="str">
        <f t="shared" si="573"/>
        <v/>
      </c>
      <c r="C9098" s="73"/>
      <c r="D9098" s="73"/>
      <c r="E9098" s="77"/>
      <c r="F9098" s="74"/>
      <c r="G9098" s="73"/>
      <c r="H9098" s="74"/>
      <c r="I9098" s="74"/>
      <c r="J9098" s="74"/>
      <c r="K9098" s="74"/>
      <c r="L9098" s="74"/>
      <c r="M9098" s="74"/>
      <c r="N9098" s="74"/>
      <c r="O9098" s="74"/>
      <c r="P9098" s="74"/>
      <c r="Q9098" s="78"/>
      <c r="AR9098">
        <f t="shared" si="575"/>
        <v>0</v>
      </c>
      <c r="AS9098">
        <f t="shared" si="576"/>
        <v>0</v>
      </c>
      <c r="AT9098">
        <f t="shared" si="574"/>
        <v>0</v>
      </c>
    </row>
    <row r="9099" spans="2:46" ht="15.75" customHeight="1">
      <c r="B9099" t="str">
        <f t="shared" si="573"/>
        <v/>
      </c>
      <c r="C9099" s="73"/>
      <c r="D9099" s="73"/>
      <c r="E9099" s="77"/>
      <c r="F9099" s="74"/>
      <c r="G9099" s="73"/>
      <c r="H9099" s="74"/>
      <c r="I9099" s="74"/>
      <c r="J9099" s="74"/>
      <c r="K9099" s="74"/>
      <c r="L9099" s="74"/>
      <c r="M9099" s="74"/>
      <c r="N9099" s="74"/>
      <c r="O9099" s="74"/>
      <c r="P9099" s="74"/>
      <c r="Q9099" s="78"/>
      <c r="AR9099">
        <f t="shared" si="575"/>
        <v>0</v>
      </c>
      <c r="AS9099">
        <f t="shared" si="576"/>
        <v>0</v>
      </c>
      <c r="AT9099">
        <f t="shared" si="574"/>
        <v>0</v>
      </c>
    </row>
    <row r="9100" spans="2:46" ht="15.75" customHeight="1">
      <c r="B9100" t="str">
        <f t="shared" si="573"/>
        <v/>
      </c>
      <c r="C9100" s="73"/>
      <c r="D9100" s="73"/>
      <c r="E9100" s="77"/>
      <c r="F9100" s="74"/>
      <c r="G9100" s="73"/>
      <c r="H9100" s="74"/>
      <c r="I9100" s="74"/>
      <c r="J9100" s="74"/>
      <c r="K9100" s="74"/>
      <c r="L9100" s="74"/>
      <c r="M9100" s="74"/>
      <c r="N9100" s="74"/>
      <c r="O9100" s="74"/>
      <c r="P9100" s="74"/>
      <c r="Q9100" s="78"/>
      <c r="AR9100">
        <f t="shared" si="575"/>
        <v>0</v>
      </c>
      <c r="AS9100">
        <f t="shared" si="576"/>
        <v>0</v>
      </c>
      <c r="AT9100">
        <f t="shared" si="574"/>
        <v>0</v>
      </c>
    </row>
    <row r="9101" spans="2:46" ht="15.75" customHeight="1">
      <c r="B9101" t="str">
        <f t="shared" si="573"/>
        <v/>
      </c>
      <c r="C9101" s="73"/>
      <c r="D9101" s="73"/>
      <c r="E9101" s="77"/>
      <c r="F9101" s="74"/>
      <c r="G9101" s="73"/>
      <c r="H9101" s="74"/>
      <c r="I9101" s="74"/>
      <c r="J9101" s="74"/>
      <c r="K9101" s="74"/>
      <c r="L9101" s="74"/>
      <c r="M9101" s="74"/>
      <c r="N9101" s="74"/>
      <c r="O9101" s="74"/>
      <c r="P9101" s="74"/>
      <c r="Q9101" s="78"/>
      <c r="AR9101">
        <f t="shared" si="575"/>
        <v>0</v>
      </c>
      <c r="AS9101">
        <f t="shared" si="576"/>
        <v>0</v>
      </c>
      <c r="AT9101">
        <f t="shared" si="574"/>
        <v>0</v>
      </c>
    </row>
    <row r="9102" spans="2:46" ht="15.75" customHeight="1">
      <c r="B9102" t="str">
        <f t="shared" si="573"/>
        <v/>
      </c>
      <c r="C9102" s="73"/>
      <c r="D9102" s="73"/>
      <c r="E9102" s="77"/>
      <c r="F9102" s="74"/>
      <c r="G9102" s="73"/>
      <c r="H9102" s="74"/>
      <c r="I9102" s="74"/>
      <c r="J9102" s="74"/>
      <c r="K9102" s="74"/>
      <c r="L9102" s="74"/>
      <c r="M9102" s="74"/>
      <c r="N9102" s="74"/>
      <c r="O9102" s="74"/>
      <c r="P9102" s="74"/>
      <c r="Q9102" s="78"/>
      <c r="AR9102">
        <f t="shared" si="575"/>
        <v>0</v>
      </c>
      <c r="AS9102">
        <f t="shared" si="576"/>
        <v>0</v>
      </c>
      <c r="AT9102">
        <f t="shared" si="574"/>
        <v>0</v>
      </c>
    </row>
    <row r="9103" spans="2:46" ht="15.75" customHeight="1">
      <c r="B9103" t="str">
        <f t="shared" si="573"/>
        <v/>
      </c>
      <c r="C9103" s="73"/>
      <c r="D9103" s="73"/>
      <c r="E9103" s="77"/>
      <c r="F9103" s="74"/>
      <c r="G9103" s="73"/>
      <c r="H9103" s="74"/>
      <c r="I9103" s="74"/>
      <c r="J9103" s="74"/>
      <c r="K9103" s="74"/>
      <c r="L9103" s="74"/>
      <c r="M9103" s="74"/>
      <c r="N9103" s="74"/>
      <c r="O9103" s="74"/>
      <c r="P9103" s="74"/>
      <c r="Q9103" s="78"/>
      <c r="AR9103">
        <f t="shared" si="575"/>
        <v>0</v>
      </c>
      <c r="AS9103">
        <f t="shared" si="576"/>
        <v>0</v>
      </c>
      <c r="AT9103">
        <f t="shared" si="574"/>
        <v>0</v>
      </c>
    </row>
    <row r="9104" spans="2:46" ht="15.75" customHeight="1">
      <c r="B9104" t="str">
        <f t="shared" si="573"/>
        <v/>
      </c>
      <c r="C9104" s="73"/>
      <c r="D9104" s="73"/>
      <c r="E9104" s="77"/>
      <c r="F9104" s="74"/>
      <c r="G9104" s="73"/>
      <c r="H9104" s="74"/>
      <c r="I9104" s="74"/>
      <c r="J9104" s="74"/>
      <c r="K9104" s="74"/>
      <c r="L9104" s="74"/>
      <c r="M9104" s="74"/>
      <c r="N9104" s="74"/>
      <c r="O9104" s="74"/>
      <c r="P9104" s="74"/>
      <c r="Q9104" s="78"/>
      <c r="AR9104">
        <f t="shared" si="575"/>
        <v>0</v>
      </c>
      <c r="AS9104">
        <f t="shared" si="576"/>
        <v>0</v>
      </c>
      <c r="AT9104">
        <f t="shared" si="574"/>
        <v>0</v>
      </c>
    </row>
    <row r="9105" spans="2:46" ht="15.75" customHeight="1">
      <c r="B9105" t="str">
        <f t="shared" si="573"/>
        <v/>
      </c>
      <c r="C9105" s="73"/>
      <c r="D9105" s="73"/>
      <c r="E9105" s="77"/>
      <c r="F9105" s="74"/>
      <c r="G9105" s="73"/>
      <c r="H9105" s="74"/>
      <c r="I9105" s="74"/>
      <c r="J9105" s="74"/>
      <c r="K9105" s="74"/>
      <c r="L9105" s="74"/>
      <c r="M9105" s="74"/>
      <c r="N9105" s="74"/>
      <c r="O9105" s="74"/>
      <c r="P9105" s="74"/>
      <c r="Q9105" s="78"/>
      <c r="AR9105">
        <f t="shared" si="575"/>
        <v>0</v>
      </c>
      <c r="AS9105">
        <f t="shared" si="576"/>
        <v>0</v>
      </c>
      <c r="AT9105">
        <f t="shared" si="574"/>
        <v>0</v>
      </c>
    </row>
    <row r="9106" spans="2:46" ht="15.75" customHeight="1">
      <c r="B9106" t="str">
        <f t="shared" si="573"/>
        <v/>
      </c>
      <c r="C9106" s="73"/>
      <c r="D9106" s="73"/>
      <c r="E9106" s="77"/>
      <c r="F9106" s="74"/>
      <c r="G9106" s="73"/>
      <c r="H9106" s="74"/>
      <c r="I9106" s="74"/>
      <c r="J9106" s="74"/>
      <c r="K9106" s="74"/>
      <c r="L9106" s="74"/>
      <c r="M9106" s="74"/>
      <c r="N9106" s="74"/>
      <c r="O9106" s="74"/>
      <c r="P9106" s="74"/>
      <c r="Q9106" s="78"/>
      <c r="AR9106">
        <f t="shared" si="575"/>
        <v>0</v>
      </c>
      <c r="AS9106">
        <f t="shared" si="576"/>
        <v>0</v>
      </c>
      <c r="AT9106">
        <f t="shared" si="574"/>
        <v>0</v>
      </c>
    </row>
    <row r="9107" spans="2:46" ht="15.75" customHeight="1">
      <c r="B9107" t="str">
        <f t="shared" si="573"/>
        <v/>
      </c>
      <c r="C9107" s="73"/>
      <c r="D9107" s="73"/>
      <c r="E9107" s="77"/>
      <c r="F9107" s="74"/>
      <c r="G9107" s="73"/>
      <c r="H9107" s="74"/>
      <c r="I9107" s="74"/>
      <c r="J9107" s="74"/>
      <c r="K9107" s="74"/>
      <c r="L9107" s="74"/>
      <c r="M9107" s="74"/>
      <c r="N9107" s="74"/>
      <c r="O9107" s="74"/>
      <c r="P9107" s="74"/>
      <c r="Q9107" s="78"/>
      <c r="AR9107">
        <f t="shared" si="575"/>
        <v>0</v>
      </c>
      <c r="AS9107">
        <f t="shared" si="576"/>
        <v>0</v>
      </c>
      <c r="AT9107">
        <f t="shared" si="574"/>
        <v>0</v>
      </c>
    </row>
    <row r="9108" spans="2:46" ht="15.75" customHeight="1">
      <c r="B9108" t="str">
        <f t="shared" si="573"/>
        <v/>
      </c>
      <c r="C9108" s="73"/>
      <c r="D9108" s="73"/>
      <c r="E9108" s="77"/>
      <c r="F9108" s="74"/>
      <c r="G9108" s="73"/>
      <c r="H9108" s="74"/>
      <c r="I9108" s="74"/>
      <c r="J9108" s="74"/>
      <c r="K9108" s="74"/>
      <c r="L9108" s="74"/>
      <c r="M9108" s="74"/>
      <c r="N9108" s="74"/>
      <c r="O9108" s="74"/>
      <c r="P9108" s="74"/>
      <c r="Q9108" s="78"/>
      <c r="AR9108">
        <f t="shared" si="575"/>
        <v>0</v>
      </c>
      <c r="AS9108">
        <f t="shared" si="576"/>
        <v>0</v>
      </c>
      <c r="AT9108">
        <f t="shared" si="574"/>
        <v>0</v>
      </c>
    </row>
    <row r="9109" spans="2:46" ht="15.75" customHeight="1">
      <c r="B9109" t="str">
        <f t="shared" si="573"/>
        <v/>
      </c>
      <c r="C9109" s="73"/>
      <c r="D9109" s="73"/>
      <c r="E9109" s="77"/>
      <c r="F9109" s="74"/>
      <c r="G9109" s="73"/>
      <c r="H9109" s="74"/>
      <c r="I9109" s="74"/>
      <c r="J9109" s="74"/>
      <c r="K9109" s="74"/>
      <c r="L9109" s="74"/>
      <c r="M9109" s="74"/>
      <c r="N9109" s="74"/>
      <c r="O9109" s="74"/>
      <c r="P9109" s="74"/>
      <c r="Q9109" s="78"/>
      <c r="AR9109">
        <f t="shared" si="575"/>
        <v>0</v>
      </c>
      <c r="AS9109">
        <f t="shared" si="576"/>
        <v>0</v>
      </c>
      <c r="AT9109">
        <f t="shared" si="574"/>
        <v>0</v>
      </c>
    </row>
    <row r="9110" spans="2:46" ht="15.75" customHeight="1">
      <c r="B9110" t="str">
        <f t="shared" si="573"/>
        <v/>
      </c>
      <c r="C9110" s="73"/>
      <c r="D9110" s="73"/>
      <c r="E9110" s="77"/>
      <c r="F9110" s="74"/>
      <c r="G9110" s="73"/>
      <c r="H9110" s="74"/>
      <c r="I9110" s="74"/>
      <c r="J9110" s="74"/>
      <c r="K9110" s="74"/>
      <c r="L9110" s="74"/>
      <c r="M9110" s="74"/>
      <c r="N9110" s="74"/>
      <c r="O9110" s="74"/>
      <c r="P9110" s="74"/>
      <c r="Q9110" s="78"/>
      <c r="AR9110">
        <f t="shared" si="575"/>
        <v>0</v>
      </c>
      <c r="AS9110">
        <f t="shared" si="576"/>
        <v>0</v>
      </c>
      <c r="AT9110">
        <f t="shared" si="574"/>
        <v>0</v>
      </c>
    </row>
    <row r="9111" spans="2:46" ht="15.75" customHeight="1">
      <c r="B9111" t="str">
        <f t="shared" si="573"/>
        <v/>
      </c>
      <c r="C9111" s="73"/>
      <c r="D9111" s="73"/>
      <c r="E9111" s="77"/>
      <c r="F9111" s="74"/>
      <c r="G9111" s="73"/>
      <c r="H9111" s="74"/>
      <c r="I9111" s="74"/>
      <c r="J9111" s="74"/>
      <c r="K9111" s="74"/>
      <c r="L9111" s="74"/>
      <c r="M9111" s="74"/>
      <c r="N9111" s="74"/>
      <c r="O9111" s="74"/>
      <c r="P9111" s="74"/>
      <c r="Q9111" s="78"/>
      <c r="AR9111">
        <f t="shared" si="575"/>
        <v>0</v>
      </c>
      <c r="AS9111">
        <f t="shared" si="576"/>
        <v>0</v>
      </c>
      <c r="AT9111">
        <f t="shared" si="574"/>
        <v>0</v>
      </c>
    </row>
    <row r="9112" spans="2:46" ht="15.75" customHeight="1">
      <c r="B9112" t="str">
        <f t="shared" si="573"/>
        <v/>
      </c>
      <c r="C9112" s="73"/>
      <c r="D9112" s="73"/>
      <c r="E9112" s="77"/>
      <c r="F9112" s="74"/>
      <c r="G9112" s="73"/>
      <c r="H9112" s="74"/>
      <c r="I9112" s="74"/>
      <c r="J9112" s="74"/>
      <c r="K9112" s="74"/>
      <c r="L9112" s="74"/>
      <c r="M9112" s="74"/>
      <c r="N9112" s="74"/>
      <c r="O9112" s="74"/>
      <c r="P9112" s="74"/>
      <c r="Q9112" s="78"/>
      <c r="AR9112">
        <f t="shared" si="575"/>
        <v>0</v>
      </c>
      <c r="AS9112">
        <f t="shared" si="576"/>
        <v>0</v>
      </c>
      <c r="AT9112">
        <f t="shared" si="574"/>
        <v>0</v>
      </c>
    </row>
    <row r="9113" spans="2:46" ht="15.75" customHeight="1">
      <c r="B9113" t="str">
        <f t="shared" si="573"/>
        <v/>
      </c>
      <c r="C9113" s="73"/>
      <c r="D9113" s="73"/>
      <c r="E9113" s="77"/>
      <c r="F9113" s="74"/>
      <c r="G9113" s="73"/>
      <c r="H9113" s="74"/>
      <c r="I9113" s="74"/>
      <c r="J9113" s="74"/>
      <c r="K9113" s="74"/>
      <c r="L9113" s="74"/>
      <c r="M9113" s="74"/>
      <c r="N9113" s="74"/>
      <c r="O9113" s="74"/>
      <c r="P9113" s="74"/>
      <c r="Q9113" s="78"/>
      <c r="AR9113">
        <f t="shared" si="575"/>
        <v>0</v>
      </c>
      <c r="AS9113">
        <f t="shared" si="576"/>
        <v>0</v>
      </c>
      <c r="AT9113">
        <f t="shared" si="574"/>
        <v>0</v>
      </c>
    </row>
    <row r="9114" spans="2:46" ht="15.75" customHeight="1">
      <c r="B9114" t="str">
        <f t="shared" si="573"/>
        <v/>
      </c>
      <c r="C9114" s="73"/>
      <c r="D9114" s="73"/>
      <c r="E9114" s="77"/>
      <c r="F9114" s="74"/>
      <c r="G9114" s="73"/>
      <c r="H9114" s="74"/>
      <c r="I9114" s="74"/>
      <c r="J9114" s="74"/>
      <c r="K9114" s="74"/>
      <c r="L9114" s="74"/>
      <c r="M9114" s="74"/>
      <c r="N9114" s="74"/>
      <c r="O9114" s="75"/>
      <c r="P9114" s="74"/>
      <c r="Q9114" s="78"/>
      <c r="AR9114">
        <f t="shared" si="575"/>
        <v>0</v>
      </c>
      <c r="AS9114">
        <f t="shared" si="576"/>
        <v>0</v>
      </c>
      <c r="AT9114">
        <f t="shared" si="574"/>
        <v>0</v>
      </c>
    </row>
    <row r="9115" spans="2:46" ht="15.75" customHeight="1">
      <c r="B9115" t="str">
        <f t="shared" si="573"/>
        <v/>
      </c>
      <c r="C9115" s="73"/>
      <c r="D9115" s="73"/>
      <c r="E9115" s="77"/>
      <c r="F9115" s="74"/>
      <c r="G9115" s="73"/>
      <c r="H9115" s="74"/>
      <c r="I9115" s="74"/>
      <c r="J9115" s="74"/>
      <c r="K9115" s="74"/>
      <c r="L9115" s="74"/>
      <c r="M9115" s="74"/>
      <c r="N9115" s="74"/>
      <c r="O9115" s="74"/>
      <c r="P9115" s="74"/>
      <c r="Q9115" s="78"/>
      <c r="AR9115">
        <f t="shared" si="575"/>
        <v>0</v>
      </c>
      <c r="AS9115">
        <f t="shared" si="576"/>
        <v>0</v>
      </c>
      <c r="AT9115">
        <f t="shared" si="574"/>
        <v>0</v>
      </c>
    </row>
    <row r="9116" spans="2:46" ht="15.75" customHeight="1">
      <c r="B9116" t="str">
        <f t="shared" si="573"/>
        <v/>
      </c>
      <c r="C9116" s="73"/>
      <c r="D9116" s="73"/>
      <c r="E9116" s="77"/>
      <c r="F9116" s="74"/>
      <c r="G9116" s="73"/>
      <c r="H9116" s="74"/>
      <c r="I9116" s="74"/>
      <c r="J9116" s="74"/>
      <c r="K9116" s="74"/>
      <c r="L9116" s="74"/>
      <c r="M9116" s="74"/>
      <c r="N9116" s="74"/>
      <c r="O9116" s="74"/>
      <c r="P9116" s="74"/>
      <c r="Q9116" s="78"/>
      <c r="AR9116">
        <f t="shared" si="575"/>
        <v>0</v>
      </c>
      <c r="AS9116">
        <f t="shared" si="576"/>
        <v>0</v>
      </c>
      <c r="AT9116">
        <f t="shared" si="574"/>
        <v>0</v>
      </c>
    </row>
    <row r="9117" spans="2:46" ht="15.75" customHeight="1">
      <c r="B9117" t="str">
        <f t="shared" si="573"/>
        <v/>
      </c>
      <c r="C9117" s="73"/>
      <c r="D9117" s="73"/>
      <c r="E9117" s="77"/>
      <c r="F9117" s="74"/>
      <c r="G9117" s="73"/>
      <c r="H9117" s="74"/>
      <c r="I9117" s="74"/>
      <c r="J9117" s="74"/>
      <c r="K9117" s="74"/>
      <c r="L9117" s="74"/>
      <c r="M9117" s="74"/>
      <c r="N9117" s="74"/>
      <c r="O9117" s="74"/>
      <c r="P9117" s="74"/>
      <c r="Q9117" s="78"/>
      <c r="AR9117">
        <f t="shared" si="575"/>
        <v>0</v>
      </c>
      <c r="AS9117">
        <f t="shared" si="576"/>
        <v>0</v>
      </c>
      <c r="AT9117">
        <f t="shared" si="574"/>
        <v>0</v>
      </c>
    </row>
    <row r="9118" spans="2:46" ht="15.75" customHeight="1">
      <c r="B9118" t="str">
        <f t="shared" si="573"/>
        <v/>
      </c>
      <c r="C9118" s="73"/>
      <c r="D9118" s="73"/>
      <c r="E9118" s="77"/>
      <c r="F9118" s="74"/>
      <c r="G9118" s="73"/>
      <c r="H9118" s="74"/>
      <c r="I9118" s="74"/>
      <c r="J9118" s="74"/>
      <c r="K9118" s="74"/>
      <c r="L9118" s="74"/>
      <c r="M9118" s="74"/>
      <c r="N9118" s="74"/>
      <c r="O9118" s="74"/>
      <c r="P9118" s="74"/>
      <c r="Q9118" s="78"/>
      <c r="AR9118">
        <f t="shared" si="575"/>
        <v>0</v>
      </c>
      <c r="AS9118">
        <f t="shared" si="576"/>
        <v>0</v>
      </c>
      <c r="AT9118">
        <f t="shared" si="574"/>
        <v>0</v>
      </c>
    </row>
    <row r="9119" spans="2:46" ht="15.75" customHeight="1">
      <c r="B9119" t="str">
        <f t="shared" si="573"/>
        <v/>
      </c>
      <c r="C9119" s="73"/>
      <c r="D9119" s="73"/>
      <c r="E9119" s="77"/>
      <c r="F9119" s="74"/>
      <c r="G9119" s="73"/>
      <c r="H9119" s="74"/>
      <c r="I9119" s="74"/>
      <c r="J9119" s="74"/>
      <c r="K9119" s="74"/>
      <c r="L9119" s="74"/>
      <c r="M9119" s="74"/>
      <c r="N9119" s="74"/>
      <c r="O9119" s="74"/>
      <c r="P9119" s="74"/>
      <c r="Q9119" s="78"/>
      <c r="AR9119">
        <f t="shared" si="575"/>
        <v>0</v>
      </c>
      <c r="AS9119">
        <f t="shared" si="576"/>
        <v>0</v>
      </c>
      <c r="AT9119">
        <f t="shared" si="574"/>
        <v>0</v>
      </c>
    </row>
    <row r="9120" spans="2:46" ht="15.75" customHeight="1">
      <c r="B9120" t="str">
        <f t="shared" si="573"/>
        <v/>
      </c>
      <c r="C9120" s="73"/>
      <c r="D9120" s="73"/>
      <c r="E9120" s="77"/>
      <c r="F9120" s="74"/>
      <c r="G9120" s="73"/>
      <c r="H9120" s="74"/>
      <c r="I9120" s="74"/>
      <c r="J9120" s="74"/>
      <c r="K9120" s="74"/>
      <c r="L9120" s="74"/>
      <c r="M9120" s="74"/>
      <c r="N9120" s="74"/>
      <c r="O9120" s="74"/>
      <c r="P9120" s="74"/>
      <c r="Q9120" s="78"/>
      <c r="AR9120">
        <f t="shared" si="575"/>
        <v>0</v>
      </c>
      <c r="AS9120">
        <f t="shared" si="576"/>
        <v>0</v>
      </c>
      <c r="AT9120">
        <f t="shared" si="574"/>
        <v>0</v>
      </c>
    </row>
    <row r="9121" spans="2:46" ht="15.75" customHeight="1">
      <c r="B9121" t="str">
        <f t="shared" si="573"/>
        <v/>
      </c>
      <c r="C9121" s="73"/>
      <c r="D9121" s="73"/>
      <c r="E9121" s="77"/>
      <c r="F9121" s="74"/>
      <c r="G9121" s="73"/>
      <c r="H9121" s="74"/>
      <c r="I9121" s="74"/>
      <c r="J9121" s="74"/>
      <c r="K9121" s="74"/>
      <c r="L9121" s="74"/>
      <c r="M9121" s="74"/>
      <c r="N9121" s="74"/>
      <c r="O9121" s="74"/>
      <c r="P9121" s="74"/>
      <c r="Q9121" s="78"/>
      <c r="AR9121">
        <f t="shared" si="575"/>
        <v>0</v>
      </c>
      <c r="AS9121">
        <f t="shared" si="576"/>
        <v>0</v>
      </c>
      <c r="AT9121">
        <f t="shared" si="574"/>
        <v>0</v>
      </c>
    </row>
    <row r="9122" spans="2:46" ht="15.75" customHeight="1">
      <c r="B9122" t="str">
        <f t="shared" si="573"/>
        <v/>
      </c>
      <c r="C9122" s="73"/>
      <c r="D9122" s="73"/>
      <c r="E9122" s="77"/>
      <c r="F9122" s="74"/>
      <c r="G9122" s="73"/>
      <c r="H9122" s="74"/>
      <c r="I9122" s="74"/>
      <c r="J9122" s="74"/>
      <c r="K9122" s="74"/>
      <c r="L9122" s="74"/>
      <c r="M9122" s="74"/>
      <c r="N9122" s="74"/>
      <c r="O9122" s="74"/>
      <c r="P9122" s="74"/>
      <c r="Q9122" s="78"/>
      <c r="AR9122">
        <f t="shared" si="575"/>
        <v>0</v>
      </c>
      <c r="AS9122">
        <f t="shared" si="576"/>
        <v>0</v>
      </c>
      <c r="AT9122">
        <f t="shared" si="574"/>
        <v>0</v>
      </c>
    </row>
    <row r="9123" spans="2:46" ht="15.75" customHeight="1">
      <c r="B9123" t="str">
        <f t="shared" si="573"/>
        <v/>
      </c>
      <c r="C9123" s="73"/>
      <c r="D9123" s="73"/>
      <c r="E9123" s="77"/>
      <c r="F9123" s="74"/>
      <c r="G9123" s="73"/>
      <c r="H9123" s="74"/>
      <c r="I9123" s="74"/>
      <c r="J9123" s="74"/>
      <c r="K9123" s="74"/>
      <c r="L9123" s="74"/>
      <c r="M9123" s="74"/>
      <c r="N9123" s="74"/>
      <c r="O9123" s="74"/>
      <c r="P9123" s="74"/>
      <c r="Q9123" s="78"/>
      <c r="AR9123">
        <f t="shared" si="575"/>
        <v>0</v>
      </c>
      <c r="AS9123">
        <f t="shared" si="576"/>
        <v>0</v>
      </c>
      <c r="AT9123">
        <f t="shared" si="574"/>
        <v>0</v>
      </c>
    </row>
    <row r="9124" spans="2:46" ht="15.75" customHeight="1">
      <c r="B9124" t="str">
        <f t="shared" si="573"/>
        <v/>
      </c>
      <c r="C9124" s="73"/>
      <c r="D9124" s="73"/>
      <c r="E9124" s="77"/>
      <c r="F9124" s="74"/>
      <c r="G9124" s="73"/>
      <c r="H9124" s="74"/>
      <c r="I9124" s="74"/>
      <c r="J9124" s="74"/>
      <c r="K9124" s="74"/>
      <c r="L9124" s="74"/>
      <c r="M9124" s="74"/>
      <c r="N9124" s="74"/>
      <c r="O9124" s="74"/>
      <c r="P9124" s="74"/>
      <c r="Q9124" s="78"/>
      <c r="AR9124">
        <f t="shared" si="575"/>
        <v>0</v>
      </c>
      <c r="AS9124">
        <f t="shared" si="576"/>
        <v>0</v>
      </c>
      <c r="AT9124">
        <f t="shared" si="574"/>
        <v>0</v>
      </c>
    </row>
    <row r="9125" spans="2:46" ht="15.75" customHeight="1">
      <c r="B9125" t="str">
        <f t="shared" si="573"/>
        <v/>
      </c>
      <c r="C9125" s="73"/>
      <c r="D9125" s="73"/>
      <c r="E9125" s="77"/>
      <c r="F9125" s="74"/>
      <c r="G9125" s="73"/>
      <c r="H9125" s="74"/>
      <c r="I9125" s="74"/>
      <c r="J9125" s="74"/>
      <c r="K9125" s="74"/>
      <c r="L9125" s="74"/>
      <c r="M9125" s="74"/>
      <c r="N9125" s="74"/>
      <c r="O9125" s="74"/>
      <c r="P9125" s="74"/>
      <c r="Q9125" s="78"/>
      <c r="AR9125">
        <f t="shared" si="575"/>
        <v>0</v>
      </c>
      <c r="AS9125">
        <f t="shared" si="576"/>
        <v>0</v>
      </c>
      <c r="AT9125">
        <f t="shared" si="574"/>
        <v>0</v>
      </c>
    </row>
    <row r="9126" spans="2:46" ht="15.75" customHeight="1">
      <c r="B9126" t="str">
        <f t="shared" si="573"/>
        <v/>
      </c>
      <c r="C9126" s="73"/>
      <c r="D9126" s="73"/>
      <c r="E9126" s="77"/>
      <c r="F9126" s="74"/>
      <c r="G9126" s="73"/>
      <c r="H9126" s="74"/>
      <c r="I9126" s="74"/>
      <c r="J9126" s="74"/>
      <c r="K9126" s="74"/>
      <c r="L9126" s="74"/>
      <c r="M9126" s="74"/>
      <c r="N9126" s="74"/>
      <c r="O9126" s="74"/>
      <c r="P9126" s="74"/>
      <c r="Q9126" s="78"/>
      <c r="AR9126">
        <f t="shared" si="575"/>
        <v>0</v>
      </c>
      <c r="AS9126">
        <f t="shared" si="576"/>
        <v>0</v>
      </c>
      <c r="AT9126">
        <f t="shared" si="574"/>
        <v>0</v>
      </c>
    </row>
    <row r="9127" spans="2:46" ht="15.75" customHeight="1">
      <c r="B9127" t="str">
        <f t="shared" si="573"/>
        <v/>
      </c>
      <c r="C9127" s="73"/>
      <c r="D9127" s="73"/>
      <c r="E9127" s="77"/>
      <c r="F9127" s="74"/>
      <c r="G9127" s="73"/>
      <c r="H9127" s="74"/>
      <c r="I9127" s="74"/>
      <c r="J9127" s="74"/>
      <c r="K9127" s="74"/>
      <c r="L9127" s="74"/>
      <c r="M9127" s="74"/>
      <c r="N9127" s="74"/>
      <c r="O9127" s="74"/>
      <c r="P9127" s="74"/>
      <c r="Q9127" s="78"/>
      <c r="AR9127">
        <f t="shared" si="575"/>
        <v>0</v>
      </c>
      <c r="AS9127">
        <f t="shared" si="576"/>
        <v>0</v>
      </c>
      <c r="AT9127">
        <f t="shared" si="574"/>
        <v>0</v>
      </c>
    </row>
    <row r="9128" spans="2:46" ht="15.75" customHeight="1">
      <c r="B9128" t="str">
        <f t="shared" si="573"/>
        <v/>
      </c>
      <c r="C9128" s="73"/>
      <c r="D9128" s="73"/>
      <c r="E9128" s="77"/>
      <c r="F9128" s="74"/>
      <c r="G9128" s="73"/>
      <c r="H9128" s="74"/>
      <c r="I9128" s="74"/>
      <c r="J9128" s="74"/>
      <c r="K9128" s="74"/>
      <c r="L9128" s="74"/>
      <c r="M9128" s="74"/>
      <c r="N9128" s="74"/>
      <c r="O9128" s="74"/>
      <c r="P9128" s="74"/>
      <c r="Q9128" s="78"/>
      <c r="AR9128">
        <f t="shared" si="575"/>
        <v>0</v>
      </c>
      <c r="AS9128">
        <f t="shared" si="576"/>
        <v>0</v>
      </c>
      <c r="AT9128">
        <f t="shared" si="574"/>
        <v>0</v>
      </c>
    </row>
    <row r="9129" spans="2:46" ht="15.75" customHeight="1">
      <c r="B9129" t="str">
        <f t="shared" si="573"/>
        <v/>
      </c>
      <c r="C9129" s="73"/>
      <c r="D9129" s="73"/>
      <c r="E9129" s="77"/>
      <c r="F9129" s="74"/>
      <c r="G9129" s="73"/>
      <c r="H9129" s="74"/>
      <c r="I9129" s="74"/>
      <c r="J9129" s="74"/>
      <c r="K9129" s="74"/>
      <c r="L9129" s="74"/>
      <c r="M9129" s="74"/>
      <c r="N9129" s="74"/>
      <c r="O9129" s="74"/>
      <c r="P9129" s="74"/>
      <c r="Q9129" s="78"/>
      <c r="AR9129">
        <f t="shared" si="575"/>
        <v>0</v>
      </c>
      <c r="AS9129">
        <f t="shared" si="576"/>
        <v>0</v>
      </c>
      <c r="AT9129">
        <f t="shared" si="574"/>
        <v>0</v>
      </c>
    </row>
    <row r="9130" spans="2:46" ht="15.75" customHeight="1">
      <c r="B9130" t="str">
        <f t="shared" si="573"/>
        <v/>
      </c>
      <c r="C9130" s="73"/>
      <c r="D9130" s="73"/>
      <c r="E9130" s="77"/>
      <c r="F9130" s="74"/>
      <c r="G9130" s="73"/>
      <c r="H9130" s="74"/>
      <c r="I9130" s="74"/>
      <c r="J9130" s="74"/>
      <c r="K9130" s="74"/>
      <c r="L9130" s="74"/>
      <c r="M9130" s="74"/>
      <c r="N9130" s="74"/>
      <c r="O9130" s="74"/>
      <c r="P9130" s="74"/>
      <c r="Q9130" s="78"/>
      <c r="AR9130">
        <f t="shared" si="575"/>
        <v>0</v>
      </c>
      <c r="AS9130">
        <f t="shared" si="576"/>
        <v>0</v>
      </c>
      <c r="AT9130">
        <f t="shared" si="574"/>
        <v>0</v>
      </c>
    </row>
    <row r="9131" spans="2:46" ht="15.75" customHeight="1">
      <c r="B9131" t="str">
        <f t="shared" si="573"/>
        <v/>
      </c>
      <c r="C9131" s="73"/>
      <c r="D9131" s="73"/>
      <c r="E9131" s="77"/>
      <c r="F9131" s="74"/>
      <c r="G9131" s="73"/>
      <c r="H9131" s="74"/>
      <c r="I9131" s="74"/>
      <c r="J9131" s="74"/>
      <c r="K9131" s="74"/>
      <c r="L9131" s="74"/>
      <c r="M9131" s="74"/>
      <c r="N9131" s="74"/>
      <c r="O9131" s="74"/>
      <c r="P9131" s="74"/>
      <c r="Q9131" s="78"/>
      <c r="AR9131">
        <f t="shared" si="575"/>
        <v>0</v>
      </c>
      <c r="AS9131">
        <f t="shared" si="576"/>
        <v>0</v>
      </c>
      <c r="AT9131">
        <f t="shared" si="574"/>
        <v>0</v>
      </c>
    </row>
    <row r="9132" spans="2:46" ht="15.75" customHeight="1">
      <c r="B9132" t="str">
        <f t="shared" si="573"/>
        <v/>
      </c>
      <c r="C9132" s="73"/>
      <c r="D9132" s="73"/>
      <c r="E9132" s="77"/>
      <c r="F9132" s="74"/>
      <c r="G9132" s="73"/>
      <c r="H9132" s="74"/>
      <c r="I9132" s="74"/>
      <c r="J9132" s="74"/>
      <c r="K9132" s="74"/>
      <c r="L9132" s="74"/>
      <c r="M9132" s="74"/>
      <c r="N9132" s="74"/>
      <c r="O9132" s="74"/>
      <c r="P9132" s="74"/>
      <c r="Q9132" s="78"/>
      <c r="AR9132">
        <f t="shared" si="575"/>
        <v>0</v>
      </c>
      <c r="AS9132">
        <f t="shared" si="576"/>
        <v>0</v>
      </c>
      <c r="AT9132">
        <f t="shared" si="574"/>
        <v>0</v>
      </c>
    </row>
    <row r="9133" spans="2:46" ht="15.75" customHeight="1">
      <c r="B9133" t="str">
        <f t="shared" si="573"/>
        <v/>
      </c>
      <c r="C9133" s="73"/>
      <c r="D9133" s="73"/>
      <c r="E9133" s="77"/>
      <c r="F9133" s="74"/>
      <c r="G9133" s="73"/>
      <c r="H9133" s="74"/>
      <c r="I9133" s="74"/>
      <c r="J9133" s="74"/>
      <c r="K9133" s="74"/>
      <c r="L9133" s="74"/>
      <c r="M9133" s="74"/>
      <c r="N9133" s="74"/>
      <c r="O9133" s="74"/>
      <c r="P9133" s="74"/>
      <c r="Q9133" s="78"/>
      <c r="AR9133">
        <f t="shared" si="575"/>
        <v>0</v>
      </c>
      <c r="AS9133">
        <f t="shared" si="576"/>
        <v>0</v>
      </c>
      <c r="AT9133">
        <f t="shared" si="574"/>
        <v>0</v>
      </c>
    </row>
    <row r="9134" spans="2:46" ht="15.75" customHeight="1">
      <c r="B9134" t="str">
        <f t="shared" si="573"/>
        <v/>
      </c>
      <c r="C9134" s="73"/>
      <c r="D9134" s="73"/>
      <c r="E9134" s="77"/>
      <c r="F9134" s="74"/>
      <c r="G9134" s="73"/>
      <c r="H9134" s="74"/>
      <c r="I9134" s="74"/>
      <c r="J9134" s="74"/>
      <c r="K9134" s="74"/>
      <c r="L9134" s="74"/>
      <c r="M9134" s="74"/>
      <c r="N9134" s="74"/>
      <c r="O9134" s="74"/>
      <c r="P9134" s="74"/>
      <c r="Q9134" s="78"/>
      <c r="AR9134">
        <f t="shared" si="575"/>
        <v>0</v>
      </c>
      <c r="AS9134">
        <f t="shared" si="576"/>
        <v>0</v>
      </c>
      <c r="AT9134">
        <f t="shared" si="574"/>
        <v>0</v>
      </c>
    </row>
    <row r="9135" spans="2:46" ht="15.75" customHeight="1">
      <c r="B9135" t="str">
        <f t="shared" si="573"/>
        <v/>
      </c>
      <c r="C9135" s="73"/>
      <c r="D9135" s="73"/>
      <c r="E9135" s="77"/>
      <c r="F9135" s="74"/>
      <c r="G9135" s="73"/>
      <c r="H9135" s="74"/>
      <c r="I9135" s="74"/>
      <c r="J9135" s="74"/>
      <c r="K9135" s="74"/>
      <c r="L9135" s="74"/>
      <c r="M9135" s="74"/>
      <c r="N9135" s="74"/>
      <c r="O9135" s="74"/>
      <c r="P9135" s="74"/>
      <c r="Q9135" s="78"/>
      <c r="AR9135">
        <f t="shared" si="575"/>
        <v>0</v>
      </c>
      <c r="AS9135">
        <f t="shared" si="576"/>
        <v>0</v>
      </c>
      <c r="AT9135">
        <f t="shared" si="574"/>
        <v>0</v>
      </c>
    </row>
    <row r="9136" spans="2:46" ht="15.75" customHeight="1">
      <c r="B9136" t="str">
        <f t="shared" si="573"/>
        <v/>
      </c>
      <c r="C9136" s="73"/>
      <c r="D9136" s="73"/>
      <c r="E9136" s="77"/>
      <c r="F9136" s="74"/>
      <c r="G9136" s="73"/>
      <c r="H9136" s="74"/>
      <c r="I9136" s="74"/>
      <c r="J9136" s="74"/>
      <c r="K9136" s="74"/>
      <c r="L9136" s="74"/>
      <c r="M9136" s="74"/>
      <c r="N9136" s="74"/>
      <c r="O9136" s="74"/>
      <c r="P9136" s="74"/>
      <c r="Q9136" s="78"/>
      <c r="AR9136">
        <f t="shared" si="575"/>
        <v>0</v>
      </c>
      <c r="AS9136">
        <f t="shared" si="576"/>
        <v>0</v>
      </c>
      <c r="AT9136">
        <f t="shared" si="574"/>
        <v>0</v>
      </c>
    </row>
    <row r="9137" spans="2:46" ht="15.75" customHeight="1">
      <c r="B9137" t="str">
        <f t="shared" si="573"/>
        <v/>
      </c>
      <c r="C9137" s="73"/>
      <c r="D9137" s="73"/>
      <c r="E9137" s="77"/>
      <c r="F9137" s="74"/>
      <c r="G9137" s="73"/>
      <c r="H9137" s="74"/>
      <c r="I9137" s="74"/>
      <c r="J9137" s="74"/>
      <c r="K9137" s="74"/>
      <c r="L9137" s="74"/>
      <c r="M9137" s="74"/>
      <c r="N9137" s="74"/>
      <c r="O9137" s="74"/>
      <c r="P9137" s="74"/>
      <c r="Q9137" s="78"/>
      <c r="AR9137">
        <f t="shared" si="575"/>
        <v>0</v>
      </c>
      <c r="AS9137">
        <f t="shared" si="576"/>
        <v>0</v>
      </c>
      <c r="AT9137">
        <f t="shared" si="574"/>
        <v>0</v>
      </c>
    </row>
    <row r="9138" spans="2:46" ht="15.75" customHeight="1">
      <c r="B9138" t="str">
        <f t="shared" si="573"/>
        <v/>
      </c>
      <c r="C9138" s="73"/>
      <c r="D9138" s="73"/>
      <c r="E9138" s="77"/>
      <c r="F9138" s="74"/>
      <c r="G9138" s="73"/>
      <c r="H9138" s="74"/>
      <c r="I9138" s="74"/>
      <c r="J9138" s="74"/>
      <c r="K9138" s="74"/>
      <c r="L9138" s="74"/>
      <c r="M9138" s="74"/>
      <c r="N9138" s="74"/>
      <c r="O9138" s="74"/>
      <c r="P9138" s="74"/>
      <c r="Q9138" s="78"/>
      <c r="AR9138">
        <f t="shared" si="575"/>
        <v>0</v>
      </c>
      <c r="AS9138">
        <f t="shared" si="576"/>
        <v>0</v>
      </c>
      <c r="AT9138">
        <f t="shared" si="574"/>
        <v>0</v>
      </c>
    </row>
    <row r="9139" spans="2:46" ht="15.75" customHeight="1">
      <c r="B9139" t="str">
        <f t="shared" si="573"/>
        <v/>
      </c>
      <c r="C9139" s="73"/>
      <c r="D9139" s="73"/>
      <c r="E9139" s="77"/>
      <c r="F9139" s="74"/>
      <c r="G9139" s="73"/>
      <c r="H9139" s="74"/>
      <c r="I9139" s="74"/>
      <c r="J9139" s="74"/>
      <c r="K9139" s="74"/>
      <c r="L9139" s="74"/>
      <c r="M9139" s="74"/>
      <c r="N9139" s="74"/>
      <c r="O9139" s="74"/>
      <c r="P9139" s="74"/>
      <c r="Q9139" s="78"/>
      <c r="AR9139">
        <f t="shared" si="575"/>
        <v>0</v>
      </c>
      <c r="AS9139">
        <f t="shared" si="576"/>
        <v>0</v>
      </c>
      <c r="AT9139">
        <f t="shared" si="574"/>
        <v>0</v>
      </c>
    </row>
    <row r="9140" spans="2:46" ht="15.75" customHeight="1">
      <c r="B9140" t="str">
        <f t="shared" si="573"/>
        <v/>
      </c>
      <c r="C9140" s="73"/>
      <c r="D9140" s="73"/>
      <c r="E9140" s="77"/>
      <c r="F9140" s="74"/>
      <c r="G9140" s="73"/>
      <c r="H9140" s="74"/>
      <c r="I9140" s="74"/>
      <c r="J9140" s="74"/>
      <c r="K9140" s="74"/>
      <c r="L9140" s="74"/>
      <c r="M9140" s="74"/>
      <c r="N9140" s="74"/>
      <c r="O9140" s="74"/>
      <c r="P9140" s="74"/>
      <c r="Q9140" s="78"/>
      <c r="AR9140">
        <f t="shared" si="575"/>
        <v>0</v>
      </c>
      <c r="AS9140">
        <f t="shared" si="576"/>
        <v>0</v>
      </c>
      <c r="AT9140">
        <f t="shared" si="574"/>
        <v>0</v>
      </c>
    </row>
    <row r="9141" spans="2:46" ht="15.75" customHeight="1">
      <c r="B9141" t="str">
        <f t="shared" si="573"/>
        <v/>
      </c>
      <c r="C9141" s="73"/>
      <c r="D9141" s="73"/>
      <c r="E9141" s="77"/>
      <c r="F9141" s="74"/>
      <c r="G9141" s="73"/>
      <c r="H9141" s="74"/>
      <c r="I9141" s="74"/>
      <c r="J9141" s="74"/>
      <c r="K9141" s="74"/>
      <c r="L9141" s="74"/>
      <c r="M9141" s="74"/>
      <c r="N9141" s="74"/>
      <c r="O9141" s="74"/>
      <c r="P9141" s="74"/>
      <c r="Q9141" s="78"/>
      <c r="AR9141">
        <f t="shared" si="575"/>
        <v>0</v>
      </c>
      <c r="AS9141">
        <f t="shared" si="576"/>
        <v>0</v>
      </c>
      <c r="AT9141">
        <f t="shared" si="574"/>
        <v>0</v>
      </c>
    </row>
    <row r="9142" spans="2:46" ht="15.75" customHeight="1">
      <c r="B9142" t="str">
        <f t="shared" si="573"/>
        <v/>
      </c>
      <c r="C9142" s="73"/>
      <c r="D9142" s="73"/>
      <c r="E9142" s="77"/>
      <c r="F9142" s="74"/>
      <c r="G9142" s="73"/>
      <c r="H9142" s="74"/>
      <c r="I9142" s="74"/>
      <c r="J9142" s="74"/>
      <c r="K9142" s="74"/>
      <c r="L9142" s="74"/>
      <c r="M9142" s="74"/>
      <c r="N9142" s="74"/>
      <c r="O9142" s="74"/>
      <c r="P9142" s="74"/>
      <c r="Q9142" s="78"/>
      <c r="AR9142">
        <f t="shared" si="575"/>
        <v>0</v>
      </c>
      <c r="AS9142">
        <f t="shared" si="576"/>
        <v>0</v>
      </c>
      <c r="AT9142">
        <f t="shared" si="574"/>
        <v>0</v>
      </c>
    </row>
    <row r="9143" spans="2:46" ht="15.75" customHeight="1">
      <c r="B9143" t="str">
        <f t="shared" si="573"/>
        <v/>
      </c>
      <c r="C9143" s="73"/>
      <c r="D9143" s="73"/>
      <c r="E9143" s="77"/>
      <c r="F9143" s="74"/>
      <c r="G9143" s="73"/>
      <c r="H9143" s="74"/>
      <c r="I9143" s="74"/>
      <c r="J9143" s="74"/>
      <c r="K9143" s="74"/>
      <c r="L9143" s="74"/>
      <c r="M9143" s="74"/>
      <c r="N9143" s="74"/>
      <c r="O9143" s="74"/>
      <c r="P9143" s="74"/>
      <c r="Q9143" s="78"/>
      <c r="AR9143">
        <f t="shared" si="575"/>
        <v>0</v>
      </c>
      <c r="AS9143">
        <f t="shared" si="576"/>
        <v>0</v>
      </c>
      <c r="AT9143">
        <f t="shared" si="574"/>
        <v>0</v>
      </c>
    </row>
    <row r="9144" spans="2:46" ht="15.75" customHeight="1">
      <c r="B9144" t="str">
        <f t="shared" si="573"/>
        <v/>
      </c>
      <c r="C9144" s="73"/>
      <c r="D9144" s="73"/>
      <c r="E9144" s="77"/>
      <c r="F9144" s="74"/>
      <c r="G9144" s="73"/>
      <c r="H9144" s="74"/>
      <c r="I9144" s="74"/>
      <c r="J9144" s="74"/>
      <c r="K9144" s="74"/>
      <c r="L9144" s="74"/>
      <c r="M9144" s="74"/>
      <c r="N9144" s="74"/>
      <c r="O9144" s="74"/>
      <c r="P9144" s="74"/>
      <c r="Q9144" s="78"/>
      <c r="AR9144">
        <f t="shared" si="575"/>
        <v>0</v>
      </c>
      <c r="AS9144">
        <f t="shared" si="576"/>
        <v>0</v>
      </c>
      <c r="AT9144">
        <f t="shared" si="574"/>
        <v>0</v>
      </c>
    </row>
    <row r="9145" spans="2:46" ht="15.75" customHeight="1">
      <c r="B9145" t="str">
        <f t="shared" si="573"/>
        <v/>
      </c>
      <c r="C9145" s="73"/>
      <c r="D9145" s="73"/>
      <c r="E9145" s="77"/>
      <c r="F9145" s="74"/>
      <c r="G9145" s="73"/>
      <c r="H9145" s="74"/>
      <c r="I9145" s="74"/>
      <c r="J9145" s="74"/>
      <c r="K9145" s="74"/>
      <c r="L9145" s="74"/>
      <c r="M9145" s="74"/>
      <c r="N9145" s="74"/>
      <c r="O9145" s="74"/>
      <c r="P9145" s="74"/>
      <c r="Q9145" s="78"/>
      <c r="AR9145">
        <f t="shared" si="575"/>
        <v>0</v>
      </c>
      <c r="AS9145">
        <f t="shared" si="576"/>
        <v>0</v>
      </c>
      <c r="AT9145">
        <f t="shared" si="574"/>
        <v>0</v>
      </c>
    </row>
    <row r="9146" spans="2:46" ht="15.75" customHeight="1">
      <c r="B9146" t="str">
        <f t="shared" si="573"/>
        <v/>
      </c>
      <c r="C9146" s="73"/>
      <c r="D9146" s="73"/>
      <c r="E9146" s="77"/>
      <c r="F9146" s="74"/>
      <c r="G9146" s="73"/>
      <c r="H9146" s="74"/>
      <c r="I9146" s="74"/>
      <c r="J9146" s="74"/>
      <c r="K9146" s="74"/>
      <c r="L9146" s="74"/>
      <c r="M9146" s="74"/>
      <c r="N9146" s="74"/>
      <c r="O9146" s="74"/>
      <c r="P9146" s="74"/>
      <c r="Q9146" s="78"/>
      <c r="AR9146">
        <f t="shared" si="575"/>
        <v>0</v>
      </c>
      <c r="AS9146">
        <f t="shared" si="576"/>
        <v>0</v>
      </c>
      <c r="AT9146">
        <f t="shared" si="574"/>
        <v>0</v>
      </c>
    </row>
    <row r="9147" spans="2:46" ht="15.75" customHeight="1">
      <c r="B9147" t="str">
        <f t="shared" si="573"/>
        <v/>
      </c>
      <c r="C9147" s="73"/>
      <c r="D9147" s="73"/>
      <c r="E9147" s="77"/>
      <c r="F9147" s="74"/>
      <c r="G9147" s="73"/>
      <c r="H9147" s="74"/>
      <c r="I9147" s="74"/>
      <c r="J9147" s="74"/>
      <c r="K9147" s="74"/>
      <c r="L9147" s="74"/>
      <c r="M9147" s="74"/>
      <c r="N9147" s="74"/>
      <c r="O9147" s="74"/>
      <c r="P9147" s="74"/>
      <c r="Q9147" s="78"/>
      <c r="AR9147">
        <f t="shared" si="575"/>
        <v>0</v>
      </c>
      <c r="AS9147">
        <f t="shared" si="576"/>
        <v>0</v>
      </c>
      <c r="AT9147">
        <f t="shared" si="574"/>
        <v>0</v>
      </c>
    </row>
    <row r="9148" spans="2:46" ht="15.75" customHeight="1">
      <c r="B9148" t="str">
        <f t="shared" si="573"/>
        <v/>
      </c>
      <c r="C9148" s="73"/>
      <c r="D9148" s="73"/>
      <c r="E9148" s="77"/>
      <c r="F9148" s="74"/>
      <c r="G9148" s="73"/>
      <c r="H9148" s="74"/>
      <c r="I9148" s="74"/>
      <c r="J9148" s="74"/>
      <c r="K9148" s="74"/>
      <c r="L9148" s="74"/>
      <c r="M9148" s="74"/>
      <c r="N9148" s="74"/>
      <c r="O9148" s="74"/>
      <c r="P9148" s="74"/>
      <c r="Q9148" s="78"/>
      <c r="AR9148">
        <f t="shared" si="575"/>
        <v>0</v>
      </c>
      <c r="AS9148">
        <f t="shared" si="576"/>
        <v>0</v>
      </c>
      <c r="AT9148">
        <f t="shared" si="574"/>
        <v>0</v>
      </c>
    </row>
    <row r="9149" spans="2:46" ht="15.75" customHeight="1">
      <c r="B9149" t="str">
        <f t="shared" si="573"/>
        <v/>
      </c>
      <c r="C9149" s="73"/>
      <c r="D9149" s="73"/>
      <c r="E9149" s="77"/>
      <c r="F9149" s="74"/>
      <c r="G9149" s="73"/>
      <c r="H9149" s="74"/>
      <c r="I9149" s="74"/>
      <c r="J9149" s="74"/>
      <c r="K9149" s="74"/>
      <c r="L9149" s="74"/>
      <c r="M9149" s="74"/>
      <c r="N9149" s="74"/>
      <c r="O9149" s="74"/>
      <c r="P9149" s="74"/>
      <c r="Q9149" s="78"/>
      <c r="AR9149">
        <f t="shared" si="575"/>
        <v>0</v>
      </c>
      <c r="AS9149">
        <f t="shared" si="576"/>
        <v>0</v>
      </c>
      <c r="AT9149">
        <f t="shared" si="574"/>
        <v>0</v>
      </c>
    </row>
    <row r="9150" spans="2:46" ht="15.75" customHeight="1">
      <c r="B9150" t="str">
        <f t="shared" si="573"/>
        <v/>
      </c>
      <c r="C9150" s="73"/>
      <c r="D9150" s="73"/>
      <c r="E9150" s="77"/>
      <c r="F9150" s="74"/>
      <c r="G9150" s="73"/>
      <c r="H9150" s="74"/>
      <c r="I9150" s="74"/>
      <c r="J9150" s="74"/>
      <c r="K9150" s="74"/>
      <c r="L9150" s="74"/>
      <c r="M9150" s="74"/>
      <c r="N9150" s="74"/>
      <c r="O9150" s="74"/>
      <c r="P9150" s="74"/>
      <c r="Q9150" s="78"/>
      <c r="AR9150">
        <f t="shared" si="575"/>
        <v>0</v>
      </c>
      <c r="AS9150">
        <f t="shared" si="576"/>
        <v>0</v>
      </c>
      <c r="AT9150">
        <f t="shared" si="574"/>
        <v>0</v>
      </c>
    </row>
    <row r="9151" spans="2:46" ht="15.75" customHeight="1">
      <c r="B9151" t="str">
        <f t="shared" si="573"/>
        <v/>
      </c>
      <c r="C9151" s="73"/>
      <c r="D9151" s="73"/>
      <c r="E9151" s="77"/>
      <c r="F9151" s="74"/>
      <c r="G9151" s="73"/>
      <c r="H9151" s="74"/>
      <c r="I9151" s="74"/>
      <c r="J9151" s="74"/>
      <c r="K9151" s="74"/>
      <c r="L9151" s="74"/>
      <c r="M9151" s="74"/>
      <c r="N9151" s="74"/>
      <c r="O9151" s="74"/>
      <c r="P9151" s="74"/>
      <c r="Q9151" s="78"/>
      <c r="AR9151">
        <f t="shared" si="575"/>
        <v>0</v>
      </c>
      <c r="AS9151">
        <f t="shared" si="576"/>
        <v>0</v>
      </c>
      <c r="AT9151">
        <f t="shared" si="574"/>
        <v>0</v>
      </c>
    </row>
    <row r="9152" spans="2:46" ht="15.75" customHeight="1">
      <c r="B9152" t="str">
        <f t="shared" si="573"/>
        <v/>
      </c>
      <c r="C9152" s="73"/>
      <c r="D9152" s="73"/>
      <c r="E9152" s="77"/>
      <c r="F9152" s="74"/>
      <c r="G9152" s="73"/>
      <c r="H9152" s="74"/>
      <c r="I9152" s="74"/>
      <c r="J9152" s="74"/>
      <c r="K9152" s="74"/>
      <c r="L9152" s="74"/>
      <c r="M9152" s="74"/>
      <c r="N9152" s="74"/>
      <c r="O9152" s="74"/>
      <c r="P9152" s="74"/>
      <c r="Q9152" s="78"/>
      <c r="AR9152">
        <f t="shared" si="575"/>
        <v>0</v>
      </c>
      <c r="AS9152">
        <f t="shared" si="576"/>
        <v>0</v>
      </c>
      <c r="AT9152">
        <f t="shared" si="574"/>
        <v>0</v>
      </c>
    </row>
    <row r="9153" spans="2:46" ht="15.75" customHeight="1">
      <c r="B9153" t="str">
        <f t="shared" si="573"/>
        <v/>
      </c>
      <c r="C9153" s="73"/>
      <c r="D9153" s="73"/>
      <c r="E9153" s="77"/>
      <c r="F9153" s="74"/>
      <c r="G9153" s="73"/>
      <c r="H9153" s="74"/>
      <c r="I9153" s="74"/>
      <c r="J9153" s="74"/>
      <c r="K9153" s="74"/>
      <c r="L9153" s="74"/>
      <c r="M9153" s="74"/>
      <c r="N9153" s="74"/>
      <c r="O9153" s="74"/>
      <c r="P9153" s="74"/>
      <c r="Q9153" s="78"/>
      <c r="AR9153">
        <f t="shared" si="575"/>
        <v>0</v>
      </c>
      <c r="AS9153">
        <f t="shared" si="576"/>
        <v>0</v>
      </c>
      <c r="AT9153">
        <f t="shared" si="574"/>
        <v>0</v>
      </c>
    </row>
    <row r="9154" spans="2:46" ht="15.75" customHeight="1">
      <c r="B9154" t="str">
        <f t="shared" ref="B9154:B9217" si="577">D9154&amp;Q9154&amp;E9154</f>
        <v/>
      </c>
      <c r="C9154" s="73"/>
      <c r="D9154" s="73"/>
      <c r="E9154" s="77"/>
      <c r="F9154" s="74"/>
      <c r="G9154" s="73"/>
      <c r="H9154" s="74"/>
      <c r="I9154" s="74"/>
      <c r="J9154" s="74"/>
      <c r="K9154" s="74"/>
      <c r="L9154" s="74"/>
      <c r="M9154" s="74"/>
      <c r="N9154" s="74"/>
      <c r="O9154" s="74"/>
      <c r="P9154" s="74"/>
      <c r="Q9154" s="78"/>
      <c r="AR9154">
        <f t="shared" si="575"/>
        <v>0</v>
      </c>
      <c r="AS9154">
        <f t="shared" si="576"/>
        <v>0</v>
      </c>
      <c r="AT9154">
        <f t="shared" ref="AT9154:AT9217" si="578">AR9154-AS9154</f>
        <v>0</v>
      </c>
    </row>
    <row r="9155" spans="2:46" ht="15.75" customHeight="1">
      <c r="B9155" t="str">
        <f t="shared" si="577"/>
        <v/>
      </c>
      <c r="C9155" s="73"/>
      <c r="D9155" s="73"/>
      <c r="E9155" s="77"/>
      <c r="F9155" s="74"/>
      <c r="G9155" s="73"/>
      <c r="H9155" s="74"/>
      <c r="I9155" s="74"/>
      <c r="J9155" s="74"/>
      <c r="K9155" s="74"/>
      <c r="L9155" s="74"/>
      <c r="M9155" s="74"/>
      <c r="N9155" s="74"/>
      <c r="O9155" s="74"/>
      <c r="P9155" s="74"/>
      <c r="Q9155" s="78"/>
      <c r="AR9155">
        <f t="shared" si="575"/>
        <v>0</v>
      </c>
      <c r="AS9155">
        <f t="shared" si="576"/>
        <v>0</v>
      </c>
      <c r="AT9155">
        <f t="shared" si="578"/>
        <v>0</v>
      </c>
    </row>
    <row r="9156" spans="2:46" ht="15.75" customHeight="1">
      <c r="B9156" t="str">
        <f t="shared" si="577"/>
        <v/>
      </c>
      <c r="C9156" s="73"/>
      <c r="D9156" s="73"/>
      <c r="E9156" s="77"/>
      <c r="F9156" s="74"/>
      <c r="G9156" s="73"/>
      <c r="H9156" s="74"/>
      <c r="I9156" s="74"/>
      <c r="J9156" s="74"/>
      <c r="K9156" s="74"/>
      <c r="L9156" s="74"/>
      <c r="M9156" s="74"/>
      <c r="N9156" s="74"/>
      <c r="O9156" s="74"/>
      <c r="P9156" s="74"/>
      <c r="Q9156" s="78"/>
      <c r="AR9156">
        <f t="shared" si="575"/>
        <v>0</v>
      </c>
      <c r="AS9156">
        <f t="shared" si="576"/>
        <v>0</v>
      </c>
      <c r="AT9156">
        <f t="shared" si="578"/>
        <v>0</v>
      </c>
    </row>
    <row r="9157" spans="2:46" ht="15.75" customHeight="1">
      <c r="B9157" t="str">
        <f t="shared" si="577"/>
        <v/>
      </c>
      <c r="C9157" s="73"/>
      <c r="D9157" s="73"/>
      <c r="E9157" s="77"/>
      <c r="F9157" s="74"/>
      <c r="G9157" s="73"/>
      <c r="H9157" s="74"/>
      <c r="I9157" s="74"/>
      <c r="J9157" s="74"/>
      <c r="K9157" s="74"/>
      <c r="L9157" s="74"/>
      <c r="M9157" s="74"/>
      <c r="N9157" s="74"/>
      <c r="O9157" s="74"/>
      <c r="P9157" s="74"/>
      <c r="Q9157" s="78"/>
      <c r="AR9157">
        <f t="shared" si="575"/>
        <v>0</v>
      </c>
      <c r="AS9157">
        <f t="shared" si="576"/>
        <v>0</v>
      </c>
      <c r="AT9157">
        <f t="shared" si="578"/>
        <v>0</v>
      </c>
    </row>
    <row r="9158" spans="2:46" ht="15.75" customHeight="1">
      <c r="B9158" t="str">
        <f t="shared" si="577"/>
        <v/>
      </c>
      <c r="C9158" s="73"/>
      <c r="D9158" s="73"/>
      <c r="E9158" s="77"/>
      <c r="F9158" s="74"/>
      <c r="G9158" s="73"/>
      <c r="H9158" s="74"/>
      <c r="I9158" s="74"/>
      <c r="J9158" s="74"/>
      <c r="K9158" s="74"/>
      <c r="L9158" s="74"/>
      <c r="M9158" s="74"/>
      <c r="N9158" s="74"/>
      <c r="O9158" s="74"/>
      <c r="P9158" s="74"/>
      <c r="Q9158" s="78"/>
      <c r="AR9158">
        <f t="shared" si="575"/>
        <v>0</v>
      </c>
      <c r="AS9158">
        <f t="shared" si="576"/>
        <v>0</v>
      </c>
      <c r="AT9158">
        <f t="shared" si="578"/>
        <v>0</v>
      </c>
    </row>
    <row r="9159" spans="2:46" ht="15.75" customHeight="1">
      <c r="B9159" t="str">
        <f t="shared" si="577"/>
        <v/>
      </c>
      <c r="C9159" s="73"/>
      <c r="D9159" s="73"/>
      <c r="E9159" s="77"/>
      <c r="F9159" s="74"/>
      <c r="G9159" s="73"/>
      <c r="H9159" s="74"/>
      <c r="I9159" s="74"/>
      <c r="J9159" s="74"/>
      <c r="K9159" s="74"/>
      <c r="L9159" s="74"/>
      <c r="M9159" s="74"/>
      <c r="N9159" s="74"/>
      <c r="O9159" s="74"/>
      <c r="P9159" s="74"/>
      <c r="Q9159" s="78"/>
      <c r="AR9159">
        <f t="shared" si="575"/>
        <v>0</v>
      </c>
      <c r="AS9159">
        <f t="shared" si="576"/>
        <v>0</v>
      </c>
      <c r="AT9159">
        <f t="shared" si="578"/>
        <v>0</v>
      </c>
    </row>
    <row r="9160" spans="2:46" ht="15.75" customHeight="1">
      <c r="B9160" t="str">
        <f t="shared" si="577"/>
        <v/>
      </c>
      <c r="C9160" s="73"/>
      <c r="D9160" s="73"/>
      <c r="E9160" s="77"/>
      <c r="F9160" s="74"/>
      <c r="G9160" s="73"/>
      <c r="H9160" s="74"/>
      <c r="I9160" s="74"/>
      <c r="J9160" s="74"/>
      <c r="K9160" s="74"/>
      <c r="L9160" s="74"/>
      <c r="M9160" s="74"/>
      <c r="N9160" s="74"/>
      <c r="O9160" s="74"/>
      <c r="P9160" s="74"/>
      <c r="Q9160" s="78"/>
      <c r="AR9160">
        <f t="shared" ref="AR9160:AR9223" si="579">IF($AU$2&lt;&gt;5,NA(),IF(D9160=D9159,0,IF(AND(D18661=D9160,D9161=D9160),O9160+O9161+O18661,IF(D9161=D9160,O9161+O9160,O9160))))</f>
        <v>0</v>
      </c>
      <c r="AS9160">
        <f t="shared" ref="AS9160:AS9223" si="580">IF($AU$2&lt;&gt;5,NA(),IF(D9160=D9159,0,IF(AND(D18661=D9160,D9161=D9160),P9160+P9161+P18661,IF(D9161=D9160,P9161+P9160,P9160))))</f>
        <v>0</v>
      </c>
      <c r="AT9160">
        <f t="shared" si="578"/>
        <v>0</v>
      </c>
    </row>
    <row r="9161" spans="2:46" ht="15.75" customHeight="1">
      <c r="B9161" t="str">
        <f t="shared" si="577"/>
        <v/>
      </c>
      <c r="C9161" s="73"/>
      <c r="D9161" s="73"/>
      <c r="E9161" s="77"/>
      <c r="F9161" s="74"/>
      <c r="G9161" s="73"/>
      <c r="H9161" s="74"/>
      <c r="I9161" s="74"/>
      <c r="J9161" s="74"/>
      <c r="K9161" s="74"/>
      <c r="L9161" s="74"/>
      <c r="M9161" s="74"/>
      <c r="N9161" s="74"/>
      <c r="O9161" s="74"/>
      <c r="P9161" s="74"/>
      <c r="Q9161" s="78"/>
      <c r="AR9161">
        <f t="shared" si="579"/>
        <v>0</v>
      </c>
      <c r="AS9161">
        <f t="shared" si="580"/>
        <v>0</v>
      </c>
      <c r="AT9161">
        <f t="shared" si="578"/>
        <v>0</v>
      </c>
    </row>
    <row r="9162" spans="2:46" ht="15.75" customHeight="1">
      <c r="B9162" t="str">
        <f t="shared" si="577"/>
        <v/>
      </c>
      <c r="C9162" s="73"/>
      <c r="D9162" s="73"/>
      <c r="E9162" s="77"/>
      <c r="F9162" s="74"/>
      <c r="G9162" s="73"/>
      <c r="H9162" s="74"/>
      <c r="I9162" s="74"/>
      <c r="J9162" s="74"/>
      <c r="K9162" s="74"/>
      <c r="L9162" s="74"/>
      <c r="M9162" s="74"/>
      <c r="N9162" s="74"/>
      <c r="O9162" s="74"/>
      <c r="P9162" s="74"/>
      <c r="Q9162" s="78"/>
      <c r="AR9162">
        <f t="shared" si="579"/>
        <v>0</v>
      </c>
      <c r="AS9162">
        <f t="shared" si="580"/>
        <v>0</v>
      </c>
      <c r="AT9162">
        <f t="shared" si="578"/>
        <v>0</v>
      </c>
    </row>
    <row r="9163" spans="2:46" ht="15.75" customHeight="1">
      <c r="B9163" t="str">
        <f t="shared" si="577"/>
        <v/>
      </c>
      <c r="C9163" s="73"/>
      <c r="D9163" s="73"/>
      <c r="E9163" s="77"/>
      <c r="F9163" s="74"/>
      <c r="G9163" s="73"/>
      <c r="H9163" s="74"/>
      <c r="I9163" s="74"/>
      <c r="J9163" s="74"/>
      <c r="K9163" s="74"/>
      <c r="L9163" s="74"/>
      <c r="M9163" s="74"/>
      <c r="N9163" s="74"/>
      <c r="O9163" s="74"/>
      <c r="P9163" s="74"/>
      <c r="Q9163" s="78"/>
      <c r="AR9163">
        <f t="shared" si="579"/>
        <v>0</v>
      </c>
      <c r="AS9163">
        <f t="shared" si="580"/>
        <v>0</v>
      </c>
      <c r="AT9163">
        <f t="shared" si="578"/>
        <v>0</v>
      </c>
    </row>
    <row r="9164" spans="2:46" ht="15.75" customHeight="1">
      <c r="B9164" t="str">
        <f t="shared" si="577"/>
        <v/>
      </c>
      <c r="C9164" s="73"/>
      <c r="D9164" s="73"/>
      <c r="E9164" s="77"/>
      <c r="F9164" s="74"/>
      <c r="G9164" s="73"/>
      <c r="H9164" s="74"/>
      <c r="I9164" s="74"/>
      <c r="J9164" s="74"/>
      <c r="K9164" s="74"/>
      <c r="L9164" s="74"/>
      <c r="M9164" s="74"/>
      <c r="N9164" s="74"/>
      <c r="O9164" s="74"/>
      <c r="P9164" s="74"/>
      <c r="Q9164" s="78"/>
      <c r="AR9164">
        <f t="shared" si="579"/>
        <v>0</v>
      </c>
      <c r="AS9164">
        <f t="shared" si="580"/>
        <v>0</v>
      </c>
      <c r="AT9164">
        <f t="shared" si="578"/>
        <v>0</v>
      </c>
    </row>
    <row r="9165" spans="2:46" ht="15.75" customHeight="1">
      <c r="B9165" t="str">
        <f t="shared" si="577"/>
        <v/>
      </c>
      <c r="C9165" s="73"/>
      <c r="D9165" s="73"/>
      <c r="E9165" s="77"/>
      <c r="F9165" s="74"/>
      <c r="G9165" s="73"/>
      <c r="H9165" s="74"/>
      <c r="I9165" s="74"/>
      <c r="J9165" s="74"/>
      <c r="K9165" s="74"/>
      <c r="L9165" s="74"/>
      <c r="M9165" s="74"/>
      <c r="N9165" s="74"/>
      <c r="O9165" s="74"/>
      <c r="P9165" s="74"/>
      <c r="Q9165" s="78"/>
      <c r="AR9165">
        <f t="shared" si="579"/>
        <v>0</v>
      </c>
      <c r="AS9165">
        <f t="shared" si="580"/>
        <v>0</v>
      </c>
      <c r="AT9165">
        <f t="shared" si="578"/>
        <v>0</v>
      </c>
    </row>
    <row r="9166" spans="2:46" ht="15.75" customHeight="1">
      <c r="B9166" t="str">
        <f t="shared" si="577"/>
        <v/>
      </c>
      <c r="C9166" s="73"/>
      <c r="D9166" s="73"/>
      <c r="E9166" s="77"/>
      <c r="F9166" s="74"/>
      <c r="G9166" s="73"/>
      <c r="H9166" s="74"/>
      <c r="I9166" s="74"/>
      <c r="J9166" s="74"/>
      <c r="K9166" s="74"/>
      <c r="L9166" s="74"/>
      <c r="M9166" s="74"/>
      <c r="N9166" s="74"/>
      <c r="O9166" s="74"/>
      <c r="P9166" s="74"/>
      <c r="Q9166" s="78"/>
      <c r="AR9166">
        <f t="shared" si="579"/>
        <v>0</v>
      </c>
      <c r="AS9166">
        <f t="shared" si="580"/>
        <v>0</v>
      </c>
      <c r="AT9166">
        <f t="shared" si="578"/>
        <v>0</v>
      </c>
    </row>
    <row r="9167" spans="2:46" ht="15.75" customHeight="1">
      <c r="B9167" t="str">
        <f t="shared" si="577"/>
        <v/>
      </c>
      <c r="C9167" s="73"/>
      <c r="D9167" s="73"/>
      <c r="E9167" s="77"/>
      <c r="F9167" s="74"/>
      <c r="G9167" s="73"/>
      <c r="H9167" s="74"/>
      <c r="I9167" s="74"/>
      <c r="J9167" s="74"/>
      <c r="K9167" s="74"/>
      <c r="L9167" s="74"/>
      <c r="M9167" s="74"/>
      <c r="N9167" s="74"/>
      <c r="O9167" s="74"/>
      <c r="P9167" s="74"/>
      <c r="Q9167" s="78"/>
      <c r="AR9167">
        <f t="shared" si="579"/>
        <v>0</v>
      </c>
      <c r="AS9167">
        <f t="shared" si="580"/>
        <v>0</v>
      </c>
      <c r="AT9167">
        <f t="shared" si="578"/>
        <v>0</v>
      </c>
    </row>
    <row r="9168" spans="2:46" ht="15.75" customHeight="1">
      <c r="B9168" t="str">
        <f t="shared" si="577"/>
        <v/>
      </c>
      <c r="C9168" s="73"/>
      <c r="D9168" s="73"/>
      <c r="E9168" s="77"/>
      <c r="F9168" s="74"/>
      <c r="G9168" s="73"/>
      <c r="H9168" s="74"/>
      <c r="I9168" s="74"/>
      <c r="J9168" s="74"/>
      <c r="K9168" s="74"/>
      <c r="L9168" s="74"/>
      <c r="M9168" s="74"/>
      <c r="N9168" s="74"/>
      <c r="O9168" s="74"/>
      <c r="P9168" s="74"/>
      <c r="Q9168" s="78"/>
      <c r="AR9168">
        <f t="shared" si="579"/>
        <v>0</v>
      </c>
      <c r="AS9168">
        <f t="shared" si="580"/>
        <v>0</v>
      </c>
      <c r="AT9168">
        <f t="shared" si="578"/>
        <v>0</v>
      </c>
    </row>
    <row r="9169" spans="2:46" ht="15.75" customHeight="1">
      <c r="B9169" t="str">
        <f t="shared" si="577"/>
        <v/>
      </c>
      <c r="C9169" s="73"/>
      <c r="D9169" s="73"/>
      <c r="E9169" s="77"/>
      <c r="F9169" s="74"/>
      <c r="G9169" s="73"/>
      <c r="H9169" s="74"/>
      <c r="I9169" s="74"/>
      <c r="J9169" s="74"/>
      <c r="K9169" s="74"/>
      <c r="L9169" s="74"/>
      <c r="M9169" s="74"/>
      <c r="N9169" s="74"/>
      <c r="O9169" s="74"/>
      <c r="P9169" s="74"/>
      <c r="Q9169" s="78"/>
      <c r="AR9169">
        <f t="shared" si="579"/>
        <v>0</v>
      </c>
      <c r="AS9169">
        <f t="shared" si="580"/>
        <v>0</v>
      </c>
      <c r="AT9169">
        <f t="shared" si="578"/>
        <v>0</v>
      </c>
    </row>
    <row r="9170" spans="2:46" ht="15.75" customHeight="1">
      <c r="B9170" t="str">
        <f t="shared" si="577"/>
        <v/>
      </c>
      <c r="C9170" s="73"/>
      <c r="D9170" s="73"/>
      <c r="E9170" s="77"/>
      <c r="F9170" s="74"/>
      <c r="G9170" s="73"/>
      <c r="H9170" s="74"/>
      <c r="I9170" s="74"/>
      <c r="J9170" s="74"/>
      <c r="K9170" s="74"/>
      <c r="L9170" s="74"/>
      <c r="M9170" s="74"/>
      <c r="N9170" s="74"/>
      <c r="O9170" s="74"/>
      <c r="P9170" s="74"/>
      <c r="Q9170" s="78"/>
      <c r="AR9170">
        <f t="shared" si="579"/>
        <v>0</v>
      </c>
      <c r="AS9170">
        <f t="shared" si="580"/>
        <v>0</v>
      </c>
      <c r="AT9170">
        <f t="shared" si="578"/>
        <v>0</v>
      </c>
    </row>
    <row r="9171" spans="2:46" ht="15.75" customHeight="1">
      <c r="B9171" t="str">
        <f t="shared" si="577"/>
        <v/>
      </c>
      <c r="C9171" s="73"/>
      <c r="D9171" s="73"/>
      <c r="E9171" s="77"/>
      <c r="F9171" s="74"/>
      <c r="G9171" s="73"/>
      <c r="H9171" s="74"/>
      <c r="I9171" s="74"/>
      <c r="J9171" s="74"/>
      <c r="K9171" s="74"/>
      <c r="L9171" s="74"/>
      <c r="M9171" s="74"/>
      <c r="N9171" s="74"/>
      <c r="O9171" s="74"/>
      <c r="P9171" s="74"/>
      <c r="Q9171" s="78"/>
      <c r="AR9171">
        <f t="shared" si="579"/>
        <v>0</v>
      </c>
      <c r="AS9171">
        <f t="shared" si="580"/>
        <v>0</v>
      </c>
      <c r="AT9171">
        <f t="shared" si="578"/>
        <v>0</v>
      </c>
    </row>
    <row r="9172" spans="2:46" ht="15.75" customHeight="1">
      <c r="B9172" t="str">
        <f t="shared" si="577"/>
        <v/>
      </c>
      <c r="C9172" s="73"/>
      <c r="D9172" s="73"/>
      <c r="E9172" s="77"/>
      <c r="F9172" s="74"/>
      <c r="G9172" s="73"/>
      <c r="H9172" s="74"/>
      <c r="I9172" s="74"/>
      <c r="J9172" s="74"/>
      <c r="K9172" s="74"/>
      <c r="L9172" s="74"/>
      <c r="M9172" s="74"/>
      <c r="N9172" s="74"/>
      <c r="O9172" s="74"/>
      <c r="P9172" s="74"/>
      <c r="Q9172" s="78"/>
      <c r="AR9172">
        <f t="shared" si="579"/>
        <v>0</v>
      </c>
      <c r="AS9172">
        <f t="shared" si="580"/>
        <v>0</v>
      </c>
      <c r="AT9172">
        <f t="shared" si="578"/>
        <v>0</v>
      </c>
    </row>
    <row r="9173" spans="2:46" ht="15.75" customHeight="1">
      <c r="B9173" t="str">
        <f t="shared" si="577"/>
        <v/>
      </c>
      <c r="C9173" s="73"/>
      <c r="D9173" s="73"/>
      <c r="E9173" s="77"/>
      <c r="F9173" s="74"/>
      <c r="G9173" s="73"/>
      <c r="H9173" s="74"/>
      <c r="I9173" s="74"/>
      <c r="J9173" s="74"/>
      <c r="K9173" s="74"/>
      <c r="L9173" s="74"/>
      <c r="M9173" s="74"/>
      <c r="N9173" s="74"/>
      <c r="O9173" s="74"/>
      <c r="P9173" s="74"/>
      <c r="Q9173" s="78"/>
      <c r="AR9173">
        <f t="shared" si="579"/>
        <v>0</v>
      </c>
      <c r="AS9173">
        <f t="shared" si="580"/>
        <v>0</v>
      </c>
      <c r="AT9173">
        <f t="shared" si="578"/>
        <v>0</v>
      </c>
    </row>
    <row r="9174" spans="2:46" ht="15.75" customHeight="1">
      <c r="B9174" t="str">
        <f t="shared" si="577"/>
        <v/>
      </c>
      <c r="C9174" s="73"/>
      <c r="D9174" s="73"/>
      <c r="E9174" s="77"/>
      <c r="F9174" s="74"/>
      <c r="G9174" s="73"/>
      <c r="H9174" s="74"/>
      <c r="I9174" s="74"/>
      <c r="J9174" s="74"/>
      <c r="K9174" s="74"/>
      <c r="L9174" s="74"/>
      <c r="M9174" s="74"/>
      <c r="N9174" s="74"/>
      <c r="O9174" s="74"/>
      <c r="P9174" s="74"/>
      <c r="Q9174" s="78"/>
      <c r="AR9174">
        <f t="shared" si="579"/>
        <v>0</v>
      </c>
      <c r="AS9174">
        <f t="shared" si="580"/>
        <v>0</v>
      </c>
      <c r="AT9174">
        <f t="shared" si="578"/>
        <v>0</v>
      </c>
    </row>
    <row r="9175" spans="2:46" ht="15.75" customHeight="1">
      <c r="B9175" t="str">
        <f t="shared" si="577"/>
        <v/>
      </c>
      <c r="C9175" s="73"/>
      <c r="D9175" s="73"/>
      <c r="E9175" s="77"/>
      <c r="F9175" s="74"/>
      <c r="G9175" s="73"/>
      <c r="H9175" s="74"/>
      <c r="I9175" s="74"/>
      <c r="J9175" s="74"/>
      <c r="K9175" s="74"/>
      <c r="L9175" s="74"/>
      <c r="M9175" s="74"/>
      <c r="N9175" s="74"/>
      <c r="O9175" s="74"/>
      <c r="P9175" s="74"/>
      <c r="Q9175" s="78"/>
      <c r="AR9175">
        <f t="shared" si="579"/>
        <v>0</v>
      </c>
      <c r="AS9175">
        <f t="shared" si="580"/>
        <v>0</v>
      </c>
      <c r="AT9175">
        <f t="shared" si="578"/>
        <v>0</v>
      </c>
    </row>
    <row r="9176" spans="2:46" ht="15.75" customHeight="1">
      <c r="B9176" t="str">
        <f t="shared" si="577"/>
        <v/>
      </c>
      <c r="C9176" s="73"/>
      <c r="D9176" s="73"/>
      <c r="E9176" s="77"/>
      <c r="F9176" s="74"/>
      <c r="G9176" s="73"/>
      <c r="H9176" s="74"/>
      <c r="I9176" s="74"/>
      <c r="J9176" s="74"/>
      <c r="K9176" s="74"/>
      <c r="L9176" s="74"/>
      <c r="M9176" s="74"/>
      <c r="N9176" s="74"/>
      <c r="O9176" s="74"/>
      <c r="P9176" s="74"/>
      <c r="Q9176" s="78"/>
      <c r="AR9176">
        <f t="shared" si="579"/>
        <v>0</v>
      </c>
      <c r="AS9176">
        <f t="shared" si="580"/>
        <v>0</v>
      </c>
      <c r="AT9176">
        <f t="shared" si="578"/>
        <v>0</v>
      </c>
    </row>
    <row r="9177" spans="2:46" ht="15.75" customHeight="1">
      <c r="B9177" t="str">
        <f t="shared" si="577"/>
        <v/>
      </c>
      <c r="C9177" s="73"/>
      <c r="D9177" s="73"/>
      <c r="E9177" s="77"/>
      <c r="F9177" s="74"/>
      <c r="G9177" s="73"/>
      <c r="H9177" s="74"/>
      <c r="I9177" s="74"/>
      <c r="J9177" s="74"/>
      <c r="K9177" s="74"/>
      <c r="L9177" s="74"/>
      <c r="M9177" s="74"/>
      <c r="N9177" s="74"/>
      <c r="O9177" s="74"/>
      <c r="P9177" s="74"/>
      <c r="Q9177" s="78"/>
      <c r="AR9177">
        <f t="shared" si="579"/>
        <v>0</v>
      </c>
      <c r="AS9177">
        <f t="shared" si="580"/>
        <v>0</v>
      </c>
      <c r="AT9177">
        <f t="shared" si="578"/>
        <v>0</v>
      </c>
    </row>
    <row r="9178" spans="2:46" ht="15.75" customHeight="1">
      <c r="B9178" t="str">
        <f t="shared" si="577"/>
        <v/>
      </c>
      <c r="C9178" s="73"/>
      <c r="D9178" s="73"/>
      <c r="E9178" s="77"/>
      <c r="F9178" s="74"/>
      <c r="G9178" s="73"/>
      <c r="H9178" s="74"/>
      <c r="I9178" s="74"/>
      <c r="J9178" s="74"/>
      <c r="K9178" s="74"/>
      <c r="L9178" s="74"/>
      <c r="M9178" s="74"/>
      <c r="N9178" s="74"/>
      <c r="O9178" s="74"/>
      <c r="P9178" s="74"/>
      <c r="Q9178" s="78"/>
      <c r="AR9178">
        <f t="shared" si="579"/>
        <v>0</v>
      </c>
      <c r="AS9178">
        <f t="shared" si="580"/>
        <v>0</v>
      </c>
      <c r="AT9178">
        <f t="shared" si="578"/>
        <v>0</v>
      </c>
    </row>
    <row r="9179" spans="2:46" ht="15.75" customHeight="1">
      <c r="B9179" t="str">
        <f t="shared" si="577"/>
        <v/>
      </c>
      <c r="C9179" s="73"/>
      <c r="D9179" s="73"/>
      <c r="E9179" s="77"/>
      <c r="F9179" s="74"/>
      <c r="G9179" s="73"/>
      <c r="H9179" s="74"/>
      <c r="I9179" s="74"/>
      <c r="J9179" s="74"/>
      <c r="K9179" s="74"/>
      <c r="L9179" s="74"/>
      <c r="M9179" s="74"/>
      <c r="N9179" s="74"/>
      <c r="O9179" s="74"/>
      <c r="P9179" s="74"/>
      <c r="Q9179" s="78"/>
      <c r="AR9179">
        <f t="shared" si="579"/>
        <v>0</v>
      </c>
      <c r="AS9179">
        <f t="shared" si="580"/>
        <v>0</v>
      </c>
      <c r="AT9179">
        <f t="shared" si="578"/>
        <v>0</v>
      </c>
    </row>
    <row r="9180" spans="2:46" ht="15.75" customHeight="1">
      <c r="B9180" t="str">
        <f t="shared" si="577"/>
        <v/>
      </c>
      <c r="C9180" s="73"/>
      <c r="D9180" s="73"/>
      <c r="E9180" s="77"/>
      <c r="F9180" s="74"/>
      <c r="G9180" s="73"/>
      <c r="H9180" s="74"/>
      <c r="I9180" s="74"/>
      <c r="J9180" s="74"/>
      <c r="K9180" s="74"/>
      <c r="L9180" s="74"/>
      <c r="M9180" s="74"/>
      <c r="N9180" s="74"/>
      <c r="O9180" s="74"/>
      <c r="P9180" s="74"/>
      <c r="Q9180" s="78"/>
      <c r="AR9180">
        <f t="shared" si="579"/>
        <v>0</v>
      </c>
      <c r="AS9180">
        <f t="shared" si="580"/>
        <v>0</v>
      </c>
      <c r="AT9180">
        <f t="shared" si="578"/>
        <v>0</v>
      </c>
    </row>
    <row r="9181" spans="2:46" ht="15.75" customHeight="1">
      <c r="B9181" t="str">
        <f t="shared" si="577"/>
        <v/>
      </c>
      <c r="C9181" s="73"/>
      <c r="D9181" s="73"/>
      <c r="E9181" s="77"/>
      <c r="F9181" s="74"/>
      <c r="G9181" s="73"/>
      <c r="H9181" s="74"/>
      <c r="I9181" s="74"/>
      <c r="J9181" s="74"/>
      <c r="K9181" s="74"/>
      <c r="L9181" s="74"/>
      <c r="M9181" s="74"/>
      <c r="N9181" s="74"/>
      <c r="O9181" s="74"/>
      <c r="P9181" s="74"/>
      <c r="Q9181" s="78"/>
      <c r="AR9181">
        <f t="shared" si="579"/>
        <v>0</v>
      </c>
      <c r="AS9181">
        <f t="shared" si="580"/>
        <v>0</v>
      </c>
      <c r="AT9181">
        <f t="shared" si="578"/>
        <v>0</v>
      </c>
    </row>
    <row r="9182" spans="2:46" ht="15.75" customHeight="1">
      <c r="B9182" t="str">
        <f t="shared" si="577"/>
        <v/>
      </c>
      <c r="C9182" s="73"/>
      <c r="D9182" s="73"/>
      <c r="E9182" s="77"/>
      <c r="F9182" s="74"/>
      <c r="G9182" s="73"/>
      <c r="H9182" s="74"/>
      <c r="I9182" s="74"/>
      <c r="J9182" s="74"/>
      <c r="K9182" s="74"/>
      <c r="L9182" s="74"/>
      <c r="M9182" s="74"/>
      <c r="N9182" s="74"/>
      <c r="O9182" s="74"/>
      <c r="P9182" s="74"/>
      <c r="Q9182" s="78"/>
      <c r="AR9182">
        <f t="shared" si="579"/>
        <v>0</v>
      </c>
      <c r="AS9182">
        <f t="shared" si="580"/>
        <v>0</v>
      </c>
      <c r="AT9182">
        <f t="shared" si="578"/>
        <v>0</v>
      </c>
    </row>
    <row r="9183" spans="2:46" ht="15.75" customHeight="1">
      <c r="B9183" t="str">
        <f t="shared" si="577"/>
        <v/>
      </c>
      <c r="C9183" s="73"/>
      <c r="D9183" s="73"/>
      <c r="E9183" s="77"/>
      <c r="F9183" s="74"/>
      <c r="G9183" s="73"/>
      <c r="H9183" s="74"/>
      <c r="I9183" s="74"/>
      <c r="J9183" s="74"/>
      <c r="K9183" s="74"/>
      <c r="L9183" s="74"/>
      <c r="M9183" s="74"/>
      <c r="N9183" s="74"/>
      <c r="O9183" s="74"/>
      <c r="P9183" s="74"/>
      <c r="Q9183" s="78"/>
      <c r="AR9183">
        <f t="shared" si="579"/>
        <v>0</v>
      </c>
      <c r="AS9183">
        <f t="shared" si="580"/>
        <v>0</v>
      </c>
      <c r="AT9183">
        <f t="shared" si="578"/>
        <v>0</v>
      </c>
    </row>
    <row r="9184" spans="2:46" ht="15.75" customHeight="1">
      <c r="B9184" t="str">
        <f t="shared" si="577"/>
        <v/>
      </c>
      <c r="C9184" s="73"/>
      <c r="D9184" s="73"/>
      <c r="E9184" s="77"/>
      <c r="F9184" s="74"/>
      <c r="G9184" s="73"/>
      <c r="H9184" s="74"/>
      <c r="I9184" s="74"/>
      <c r="J9184" s="74"/>
      <c r="K9184" s="74"/>
      <c r="L9184" s="74"/>
      <c r="M9184" s="74"/>
      <c r="N9184" s="74"/>
      <c r="O9184" s="74"/>
      <c r="P9184" s="74"/>
      <c r="Q9184" s="78"/>
      <c r="AR9184">
        <f t="shared" si="579"/>
        <v>0</v>
      </c>
      <c r="AS9184">
        <f t="shared" si="580"/>
        <v>0</v>
      </c>
      <c r="AT9184">
        <f t="shared" si="578"/>
        <v>0</v>
      </c>
    </row>
    <row r="9185" spans="2:46" ht="15.75" customHeight="1">
      <c r="B9185" t="str">
        <f t="shared" si="577"/>
        <v/>
      </c>
      <c r="C9185" s="73"/>
      <c r="D9185" s="73"/>
      <c r="E9185" s="77"/>
      <c r="F9185" s="74"/>
      <c r="G9185" s="73"/>
      <c r="H9185" s="74"/>
      <c r="I9185" s="74"/>
      <c r="J9185" s="74"/>
      <c r="K9185" s="74"/>
      <c r="L9185" s="74"/>
      <c r="M9185" s="74"/>
      <c r="N9185" s="74"/>
      <c r="O9185" s="74"/>
      <c r="P9185" s="74"/>
      <c r="Q9185" s="78"/>
      <c r="AR9185">
        <f t="shared" si="579"/>
        <v>0</v>
      </c>
      <c r="AS9185">
        <f t="shared" si="580"/>
        <v>0</v>
      </c>
      <c r="AT9185">
        <f t="shared" si="578"/>
        <v>0</v>
      </c>
    </row>
    <row r="9186" spans="2:46" ht="15.75" customHeight="1">
      <c r="B9186" t="str">
        <f t="shared" si="577"/>
        <v/>
      </c>
      <c r="C9186" s="73"/>
      <c r="D9186" s="73"/>
      <c r="E9186" s="77"/>
      <c r="F9186" s="74"/>
      <c r="G9186" s="73"/>
      <c r="H9186" s="74"/>
      <c r="I9186" s="74"/>
      <c r="J9186" s="74"/>
      <c r="K9186" s="74"/>
      <c r="L9186" s="74"/>
      <c r="M9186" s="74"/>
      <c r="N9186" s="74"/>
      <c r="O9186" s="74"/>
      <c r="P9186" s="74"/>
      <c r="Q9186" s="78"/>
      <c r="AR9186">
        <f t="shared" si="579"/>
        <v>0</v>
      </c>
      <c r="AS9186">
        <f t="shared" si="580"/>
        <v>0</v>
      </c>
      <c r="AT9186">
        <f t="shared" si="578"/>
        <v>0</v>
      </c>
    </row>
    <row r="9187" spans="2:46" ht="15.75" customHeight="1">
      <c r="B9187" t="str">
        <f t="shared" si="577"/>
        <v/>
      </c>
      <c r="C9187" s="73"/>
      <c r="D9187" s="73"/>
      <c r="E9187" s="77"/>
      <c r="F9187" s="74"/>
      <c r="G9187" s="73"/>
      <c r="H9187" s="74"/>
      <c r="I9187" s="74"/>
      <c r="J9187" s="74"/>
      <c r="K9187" s="74"/>
      <c r="L9187" s="74"/>
      <c r="M9187" s="74"/>
      <c r="N9187" s="74"/>
      <c r="O9187" s="74"/>
      <c r="P9187" s="74"/>
      <c r="Q9187" s="78"/>
      <c r="AR9187">
        <f t="shared" si="579"/>
        <v>0</v>
      </c>
      <c r="AS9187">
        <f t="shared" si="580"/>
        <v>0</v>
      </c>
      <c r="AT9187">
        <f t="shared" si="578"/>
        <v>0</v>
      </c>
    </row>
    <row r="9188" spans="2:46" ht="15.75" customHeight="1">
      <c r="B9188" t="str">
        <f t="shared" si="577"/>
        <v/>
      </c>
      <c r="C9188" s="73"/>
      <c r="D9188" s="73"/>
      <c r="E9188" s="77"/>
      <c r="F9188" s="74"/>
      <c r="G9188" s="73"/>
      <c r="H9188" s="74"/>
      <c r="I9188" s="74"/>
      <c r="J9188" s="74"/>
      <c r="K9188" s="74"/>
      <c r="L9188" s="74"/>
      <c r="M9188" s="74"/>
      <c r="N9188" s="74"/>
      <c r="O9188" s="74"/>
      <c r="P9188" s="74"/>
      <c r="Q9188" s="78"/>
      <c r="AR9188">
        <f t="shared" si="579"/>
        <v>0</v>
      </c>
      <c r="AS9188">
        <f t="shared" si="580"/>
        <v>0</v>
      </c>
      <c r="AT9188">
        <f t="shared" si="578"/>
        <v>0</v>
      </c>
    </row>
    <row r="9189" spans="2:46" ht="15.75" customHeight="1">
      <c r="B9189" t="str">
        <f t="shared" si="577"/>
        <v/>
      </c>
      <c r="C9189" s="73"/>
      <c r="D9189" s="73"/>
      <c r="E9189" s="77"/>
      <c r="F9189" s="74"/>
      <c r="G9189" s="73"/>
      <c r="H9189" s="74"/>
      <c r="I9189" s="74"/>
      <c r="J9189" s="74"/>
      <c r="K9189" s="74"/>
      <c r="L9189" s="74"/>
      <c r="M9189" s="74"/>
      <c r="N9189" s="74"/>
      <c r="O9189" s="74"/>
      <c r="P9189" s="74"/>
      <c r="Q9189" s="78"/>
      <c r="AR9189">
        <f t="shared" si="579"/>
        <v>0</v>
      </c>
      <c r="AS9189">
        <f t="shared" si="580"/>
        <v>0</v>
      </c>
      <c r="AT9189">
        <f t="shared" si="578"/>
        <v>0</v>
      </c>
    </row>
    <row r="9190" spans="2:46" ht="15.75" customHeight="1">
      <c r="B9190" t="str">
        <f t="shared" si="577"/>
        <v/>
      </c>
      <c r="C9190" s="73"/>
      <c r="D9190" s="73"/>
      <c r="E9190" s="77"/>
      <c r="F9190" s="74"/>
      <c r="G9190" s="73"/>
      <c r="H9190" s="74"/>
      <c r="I9190" s="74"/>
      <c r="J9190" s="74"/>
      <c r="K9190" s="74"/>
      <c r="L9190" s="74"/>
      <c r="M9190" s="74"/>
      <c r="N9190" s="74"/>
      <c r="O9190" s="74"/>
      <c r="P9190" s="74"/>
      <c r="Q9190" s="78"/>
      <c r="AR9190">
        <f t="shared" si="579"/>
        <v>0</v>
      </c>
      <c r="AS9190">
        <f t="shared" si="580"/>
        <v>0</v>
      </c>
      <c r="AT9190">
        <f t="shared" si="578"/>
        <v>0</v>
      </c>
    </row>
    <row r="9191" spans="2:46" ht="15.75" customHeight="1">
      <c r="B9191" t="str">
        <f t="shared" si="577"/>
        <v/>
      </c>
      <c r="C9191" s="73"/>
      <c r="D9191" s="73"/>
      <c r="E9191" s="77"/>
      <c r="F9191" s="74"/>
      <c r="G9191" s="73"/>
      <c r="H9191" s="74"/>
      <c r="I9191" s="74"/>
      <c r="J9191" s="74"/>
      <c r="K9191" s="74"/>
      <c r="L9191" s="74"/>
      <c r="M9191" s="74"/>
      <c r="N9191" s="74"/>
      <c r="O9191" s="74"/>
      <c r="P9191" s="74"/>
      <c r="Q9191" s="78"/>
      <c r="AR9191">
        <f t="shared" si="579"/>
        <v>0</v>
      </c>
      <c r="AS9191">
        <f t="shared" si="580"/>
        <v>0</v>
      </c>
      <c r="AT9191">
        <f t="shared" si="578"/>
        <v>0</v>
      </c>
    </row>
    <row r="9192" spans="2:46" ht="15.75" customHeight="1">
      <c r="B9192" t="str">
        <f t="shared" si="577"/>
        <v/>
      </c>
      <c r="C9192" s="73"/>
      <c r="D9192" s="73"/>
      <c r="E9192" s="77"/>
      <c r="F9192" s="74"/>
      <c r="G9192" s="73"/>
      <c r="H9192" s="74"/>
      <c r="I9192" s="74"/>
      <c r="J9192" s="74"/>
      <c r="K9192" s="74"/>
      <c r="L9192" s="74"/>
      <c r="M9192" s="74"/>
      <c r="N9192" s="74"/>
      <c r="O9192" s="74"/>
      <c r="P9192" s="74"/>
      <c r="Q9192" s="78"/>
      <c r="AR9192">
        <f t="shared" si="579"/>
        <v>0</v>
      </c>
      <c r="AS9192">
        <f t="shared" si="580"/>
        <v>0</v>
      </c>
      <c r="AT9192">
        <f t="shared" si="578"/>
        <v>0</v>
      </c>
    </row>
    <row r="9193" spans="2:46" ht="15.75" customHeight="1">
      <c r="B9193" t="str">
        <f t="shared" si="577"/>
        <v/>
      </c>
      <c r="C9193" s="73"/>
      <c r="D9193" s="73"/>
      <c r="E9193" s="77"/>
      <c r="F9193" s="74"/>
      <c r="G9193" s="73"/>
      <c r="H9193" s="74"/>
      <c r="I9193" s="74"/>
      <c r="J9193" s="74"/>
      <c r="K9193" s="74"/>
      <c r="L9193" s="74"/>
      <c r="M9193" s="74"/>
      <c r="N9193" s="74"/>
      <c r="O9193" s="74"/>
      <c r="P9193" s="74"/>
      <c r="Q9193" s="78"/>
      <c r="AR9193">
        <f t="shared" si="579"/>
        <v>0</v>
      </c>
      <c r="AS9193">
        <f t="shared" si="580"/>
        <v>0</v>
      </c>
      <c r="AT9193">
        <f t="shared" si="578"/>
        <v>0</v>
      </c>
    </row>
    <row r="9194" spans="2:46" ht="15.75" customHeight="1">
      <c r="B9194" t="str">
        <f t="shared" si="577"/>
        <v/>
      </c>
      <c r="C9194" s="73"/>
      <c r="D9194" s="73"/>
      <c r="E9194" s="77"/>
      <c r="F9194" s="74"/>
      <c r="G9194" s="73"/>
      <c r="H9194" s="74"/>
      <c r="I9194" s="74"/>
      <c r="J9194" s="74"/>
      <c r="K9194" s="74"/>
      <c r="L9194" s="74"/>
      <c r="M9194" s="74"/>
      <c r="N9194" s="74"/>
      <c r="O9194" s="74"/>
      <c r="P9194" s="74"/>
      <c r="Q9194" s="78"/>
      <c r="AR9194">
        <f t="shared" si="579"/>
        <v>0</v>
      </c>
      <c r="AS9194">
        <f t="shared" si="580"/>
        <v>0</v>
      </c>
      <c r="AT9194">
        <f t="shared" si="578"/>
        <v>0</v>
      </c>
    </row>
    <row r="9195" spans="2:46" ht="15.75" customHeight="1">
      <c r="B9195" t="str">
        <f t="shared" si="577"/>
        <v/>
      </c>
      <c r="C9195" s="73"/>
      <c r="D9195" s="73"/>
      <c r="E9195" s="77"/>
      <c r="F9195" s="74"/>
      <c r="G9195" s="73"/>
      <c r="H9195" s="74"/>
      <c r="I9195" s="74"/>
      <c r="J9195" s="74"/>
      <c r="K9195" s="74"/>
      <c r="L9195" s="74"/>
      <c r="M9195" s="74"/>
      <c r="N9195" s="74"/>
      <c r="O9195" s="74"/>
      <c r="P9195" s="74"/>
      <c r="Q9195" s="78"/>
      <c r="AR9195">
        <f t="shared" si="579"/>
        <v>0</v>
      </c>
      <c r="AS9195">
        <f t="shared" si="580"/>
        <v>0</v>
      </c>
      <c r="AT9195">
        <f t="shared" si="578"/>
        <v>0</v>
      </c>
    </row>
    <row r="9196" spans="2:46" ht="15.75" customHeight="1">
      <c r="B9196" t="str">
        <f t="shared" si="577"/>
        <v/>
      </c>
      <c r="C9196" s="73"/>
      <c r="D9196" s="73"/>
      <c r="E9196" s="77"/>
      <c r="F9196" s="74"/>
      <c r="G9196" s="73"/>
      <c r="H9196" s="74"/>
      <c r="I9196" s="74"/>
      <c r="J9196" s="74"/>
      <c r="K9196" s="74"/>
      <c r="L9196" s="74"/>
      <c r="M9196" s="74"/>
      <c r="N9196" s="74"/>
      <c r="O9196" s="74"/>
      <c r="P9196" s="74"/>
      <c r="Q9196" s="78"/>
      <c r="AR9196">
        <f t="shared" si="579"/>
        <v>0</v>
      </c>
      <c r="AS9196">
        <f t="shared" si="580"/>
        <v>0</v>
      </c>
      <c r="AT9196">
        <f t="shared" si="578"/>
        <v>0</v>
      </c>
    </row>
    <row r="9197" spans="2:46" ht="15.75" customHeight="1">
      <c r="B9197" t="str">
        <f t="shared" si="577"/>
        <v/>
      </c>
      <c r="C9197" s="73"/>
      <c r="D9197" s="73"/>
      <c r="E9197" s="77"/>
      <c r="F9197" s="74"/>
      <c r="G9197" s="73"/>
      <c r="H9197" s="74"/>
      <c r="I9197" s="74"/>
      <c r="J9197" s="74"/>
      <c r="K9197" s="74"/>
      <c r="L9197" s="74"/>
      <c r="M9197" s="74"/>
      <c r="N9197" s="74"/>
      <c r="O9197" s="74"/>
      <c r="P9197" s="74"/>
      <c r="Q9197" s="78"/>
      <c r="AR9197">
        <f t="shared" si="579"/>
        <v>0</v>
      </c>
      <c r="AS9197">
        <f t="shared" si="580"/>
        <v>0</v>
      </c>
      <c r="AT9197">
        <f t="shared" si="578"/>
        <v>0</v>
      </c>
    </row>
    <row r="9198" spans="2:46" ht="15.75" customHeight="1">
      <c r="B9198" t="str">
        <f t="shared" si="577"/>
        <v/>
      </c>
      <c r="C9198" s="73"/>
      <c r="D9198" s="73"/>
      <c r="E9198" s="77"/>
      <c r="F9198" s="74"/>
      <c r="G9198" s="73"/>
      <c r="H9198" s="74"/>
      <c r="I9198" s="74"/>
      <c r="J9198" s="74"/>
      <c r="K9198" s="74"/>
      <c r="L9198" s="74"/>
      <c r="M9198" s="74"/>
      <c r="N9198" s="74"/>
      <c r="O9198" s="74"/>
      <c r="P9198" s="74"/>
      <c r="Q9198" s="78"/>
      <c r="AR9198">
        <f t="shared" si="579"/>
        <v>0</v>
      </c>
      <c r="AS9198">
        <f t="shared" si="580"/>
        <v>0</v>
      </c>
      <c r="AT9198">
        <f t="shared" si="578"/>
        <v>0</v>
      </c>
    </row>
    <row r="9199" spans="2:46" ht="15.75" customHeight="1">
      <c r="B9199" t="str">
        <f t="shared" si="577"/>
        <v/>
      </c>
      <c r="C9199" s="73"/>
      <c r="D9199" s="73"/>
      <c r="E9199" s="77"/>
      <c r="F9199" s="74"/>
      <c r="G9199" s="73"/>
      <c r="H9199" s="74"/>
      <c r="I9199" s="74"/>
      <c r="J9199" s="74"/>
      <c r="K9199" s="74"/>
      <c r="L9199" s="74"/>
      <c r="M9199" s="74"/>
      <c r="N9199" s="74"/>
      <c r="O9199" s="74"/>
      <c r="P9199" s="74"/>
      <c r="Q9199" s="78"/>
      <c r="AR9199">
        <f t="shared" si="579"/>
        <v>0</v>
      </c>
      <c r="AS9199">
        <f t="shared" si="580"/>
        <v>0</v>
      </c>
      <c r="AT9199">
        <f t="shared" si="578"/>
        <v>0</v>
      </c>
    </row>
    <row r="9200" spans="2:46" ht="15.75" customHeight="1">
      <c r="B9200" t="str">
        <f t="shared" si="577"/>
        <v/>
      </c>
      <c r="C9200" s="73"/>
      <c r="D9200" s="73"/>
      <c r="E9200" s="77"/>
      <c r="F9200" s="74"/>
      <c r="G9200" s="73"/>
      <c r="H9200" s="74"/>
      <c r="I9200" s="74"/>
      <c r="J9200" s="74"/>
      <c r="K9200" s="74"/>
      <c r="L9200" s="74"/>
      <c r="M9200" s="74"/>
      <c r="N9200" s="74"/>
      <c r="O9200" s="74"/>
      <c r="P9200" s="74"/>
      <c r="Q9200" s="78"/>
      <c r="AR9200">
        <f t="shared" si="579"/>
        <v>0</v>
      </c>
      <c r="AS9200">
        <f t="shared" si="580"/>
        <v>0</v>
      </c>
      <c r="AT9200">
        <f t="shared" si="578"/>
        <v>0</v>
      </c>
    </row>
    <row r="9201" spans="2:46" ht="15.75" customHeight="1">
      <c r="B9201" t="str">
        <f t="shared" si="577"/>
        <v/>
      </c>
      <c r="C9201" s="73"/>
      <c r="D9201" s="73"/>
      <c r="E9201" s="77"/>
      <c r="F9201" s="74"/>
      <c r="G9201" s="73"/>
      <c r="H9201" s="74"/>
      <c r="I9201" s="74"/>
      <c r="J9201" s="74"/>
      <c r="K9201" s="74"/>
      <c r="L9201" s="74"/>
      <c r="M9201" s="74"/>
      <c r="N9201" s="74"/>
      <c r="O9201" s="74"/>
      <c r="P9201" s="74"/>
      <c r="Q9201" s="78"/>
      <c r="AR9201">
        <f t="shared" si="579"/>
        <v>0</v>
      </c>
      <c r="AS9201">
        <f t="shared" si="580"/>
        <v>0</v>
      </c>
      <c r="AT9201">
        <f t="shared" si="578"/>
        <v>0</v>
      </c>
    </row>
    <row r="9202" spans="2:46" ht="15.75" customHeight="1">
      <c r="B9202" t="str">
        <f t="shared" si="577"/>
        <v/>
      </c>
      <c r="C9202" s="73"/>
      <c r="D9202" s="73"/>
      <c r="E9202" s="77"/>
      <c r="F9202" s="74"/>
      <c r="G9202" s="73"/>
      <c r="H9202" s="74"/>
      <c r="I9202" s="74"/>
      <c r="J9202" s="74"/>
      <c r="K9202" s="74"/>
      <c r="L9202" s="74"/>
      <c r="M9202" s="74"/>
      <c r="N9202" s="74"/>
      <c r="O9202" s="74"/>
      <c r="P9202" s="74"/>
      <c r="Q9202" s="78"/>
      <c r="AR9202">
        <f t="shared" si="579"/>
        <v>0</v>
      </c>
      <c r="AS9202">
        <f t="shared" si="580"/>
        <v>0</v>
      </c>
      <c r="AT9202">
        <f t="shared" si="578"/>
        <v>0</v>
      </c>
    </row>
    <row r="9203" spans="2:46" ht="15.75" customHeight="1">
      <c r="B9203" t="str">
        <f t="shared" si="577"/>
        <v/>
      </c>
      <c r="C9203" s="73"/>
      <c r="D9203" s="73"/>
      <c r="E9203" s="77"/>
      <c r="F9203" s="74"/>
      <c r="G9203" s="73"/>
      <c r="H9203" s="74"/>
      <c r="I9203" s="74"/>
      <c r="J9203" s="74"/>
      <c r="K9203" s="74"/>
      <c r="L9203" s="74"/>
      <c r="M9203" s="74"/>
      <c r="N9203" s="74"/>
      <c r="O9203" s="74"/>
      <c r="P9203" s="74"/>
      <c r="Q9203" s="78"/>
      <c r="AR9203">
        <f t="shared" si="579"/>
        <v>0</v>
      </c>
      <c r="AS9203">
        <f t="shared" si="580"/>
        <v>0</v>
      </c>
      <c r="AT9203">
        <f t="shared" si="578"/>
        <v>0</v>
      </c>
    </row>
    <row r="9204" spans="2:46" ht="15.75" customHeight="1">
      <c r="B9204" t="str">
        <f t="shared" si="577"/>
        <v/>
      </c>
      <c r="C9204" s="73"/>
      <c r="D9204" s="73"/>
      <c r="E9204" s="77"/>
      <c r="F9204" s="74"/>
      <c r="G9204" s="73"/>
      <c r="H9204" s="74"/>
      <c r="I9204" s="74"/>
      <c r="J9204" s="74"/>
      <c r="K9204" s="74"/>
      <c r="L9204" s="74"/>
      <c r="M9204" s="74"/>
      <c r="N9204" s="74"/>
      <c r="O9204" s="74"/>
      <c r="P9204" s="74"/>
      <c r="Q9204" s="78"/>
      <c r="AR9204">
        <f t="shared" si="579"/>
        <v>0</v>
      </c>
      <c r="AS9204">
        <f t="shared" si="580"/>
        <v>0</v>
      </c>
      <c r="AT9204">
        <f t="shared" si="578"/>
        <v>0</v>
      </c>
    </row>
    <row r="9205" spans="2:46" ht="15.75" customHeight="1">
      <c r="B9205" t="str">
        <f t="shared" si="577"/>
        <v/>
      </c>
      <c r="C9205" s="73"/>
      <c r="D9205" s="73"/>
      <c r="E9205" s="77"/>
      <c r="F9205" s="74"/>
      <c r="G9205" s="73"/>
      <c r="H9205" s="74"/>
      <c r="I9205" s="74"/>
      <c r="J9205" s="74"/>
      <c r="K9205" s="74"/>
      <c r="L9205" s="74"/>
      <c r="M9205" s="74"/>
      <c r="N9205" s="74"/>
      <c r="O9205" s="74"/>
      <c r="P9205" s="74"/>
      <c r="Q9205" s="78"/>
      <c r="AR9205">
        <f t="shared" si="579"/>
        <v>0</v>
      </c>
      <c r="AS9205">
        <f t="shared" si="580"/>
        <v>0</v>
      </c>
      <c r="AT9205">
        <f t="shared" si="578"/>
        <v>0</v>
      </c>
    </row>
    <row r="9206" spans="2:46" ht="15.75" customHeight="1">
      <c r="B9206" t="str">
        <f t="shared" si="577"/>
        <v/>
      </c>
      <c r="C9206" s="73"/>
      <c r="D9206" s="73"/>
      <c r="E9206" s="77"/>
      <c r="F9206" s="74"/>
      <c r="G9206" s="73"/>
      <c r="H9206" s="74"/>
      <c r="I9206" s="74"/>
      <c r="J9206" s="74"/>
      <c r="K9206" s="74"/>
      <c r="L9206" s="74"/>
      <c r="M9206" s="74"/>
      <c r="N9206" s="74"/>
      <c r="O9206" s="74"/>
      <c r="P9206" s="74"/>
      <c r="Q9206" s="78"/>
      <c r="AR9206">
        <f t="shared" si="579"/>
        <v>0</v>
      </c>
      <c r="AS9206">
        <f t="shared" si="580"/>
        <v>0</v>
      </c>
      <c r="AT9206">
        <f t="shared" si="578"/>
        <v>0</v>
      </c>
    </row>
    <row r="9207" spans="2:46" ht="15.75" customHeight="1">
      <c r="B9207" t="str">
        <f t="shared" si="577"/>
        <v/>
      </c>
      <c r="C9207" s="73"/>
      <c r="D9207" s="73"/>
      <c r="E9207" s="77"/>
      <c r="F9207" s="74"/>
      <c r="G9207" s="73"/>
      <c r="H9207" s="74"/>
      <c r="I9207" s="74"/>
      <c r="J9207" s="74"/>
      <c r="K9207" s="74"/>
      <c r="L9207" s="74"/>
      <c r="M9207" s="74"/>
      <c r="N9207" s="74"/>
      <c r="O9207" s="74"/>
      <c r="P9207" s="74"/>
      <c r="Q9207" s="78"/>
      <c r="AR9207">
        <f t="shared" si="579"/>
        <v>0</v>
      </c>
      <c r="AS9207">
        <f t="shared" si="580"/>
        <v>0</v>
      </c>
      <c r="AT9207">
        <f t="shared" si="578"/>
        <v>0</v>
      </c>
    </row>
    <row r="9208" spans="2:46" ht="15.75" customHeight="1">
      <c r="B9208" t="str">
        <f t="shared" si="577"/>
        <v/>
      </c>
      <c r="C9208" s="73"/>
      <c r="D9208" s="73"/>
      <c r="E9208" s="77"/>
      <c r="F9208" s="74"/>
      <c r="G9208" s="73"/>
      <c r="H9208" s="74"/>
      <c r="I9208" s="74"/>
      <c r="J9208" s="74"/>
      <c r="K9208" s="74"/>
      <c r="L9208" s="74"/>
      <c r="M9208" s="74"/>
      <c r="N9208" s="74"/>
      <c r="O9208" s="74"/>
      <c r="P9208" s="74"/>
      <c r="Q9208" s="78"/>
      <c r="AR9208">
        <f t="shared" si="579"/>
        <v>0</v>
      </c>
      <c r="AS9208">
        <f t="shared" si="580"/>
        <v>0</v>
      </c>
      <c r="AT9208">
        <f t="shared" si="578"/>
        <v>0</v>
      </c>
    </row>
    <row r="9209" spans="2:46" ht="15.75" customHeight="1">
      <c r="B9209" t="str">
        <f t="shared" si="577"/>
        <v/>
      </c>
      <c r="C9209" s="73"/>
      <c r="D9209" s="73"/>
      <c r="E9209" s="77"/>
      <c r="F9209" s="74"/>
      <c r="G9209" s="73"/>
      <c r="H9209" s="74"/>
      <c r="I9209" s="74"/>
      <c r="J9209" s="74"/>
      <c r="K9209" s="74"/>
      <c r="L9209" s="74"/>
      <c r="M9209" s="74"/>
      <c r="N9209" s="74"/>
      <c r="O9209" s="74"/>
      <c r="P9209" s="74"/>
      <c r="Q9209" s="78"/>
      <c r="AR9209">
        <f t="shared" si="579"/>
        <v>0</v>
      </c>
      <c r="AS9209">
        <f t="shared" si="580"/>
        <v>0</v>
      </c>
      <c r="AT9209">
        <f t="shared" si="578"/>
        <v>0</v>
      </c>
    </row>
    <row r="9210" spans="2:46" ht="15.75" customHeight="1">
      <c r="B9210" t="str">
        <f t="shared" si="577"/>
        <v/>
      </c>
      <c r="C9210" s="73"/>
      <c r="D9210" s="73"/>
      <c r="E9210" s="77"/>
      <c r="F9210" s="74"/>
      <c r="G9210" s="73"/>
      <c r="H9210" s="74"/>
      <c r="I9210" s="74"/>
      <c r="J9210" s="74"/>
      <c r="K9210" s="74"/>
      <c r="L9210" s="74"/>
      <c r="M9210" s="74"/>
      <c r="N9210" s="74"/>
      <c r="O9210" s="74"/>
      <c r="P9210" s="74"/>
      <c r="Q9210" s="78"/>
      <c r="AR9210">
        <f t="shared" si="579"/>
        <v>0</v>
      </c>
      <c r="AS9210">
        <f t="shared" si="580"/>
        <v>0</v>
      </c>
      <c r="AT9210">
        <f t="shared" si="578"/>
        <v>0</v>
      </c>
    </row>
    <row r="9211" spans="2:46" ht="15.75" customHeight="1">
      <c r="B9211" t="str">
        <f t="shared" si="577"/>
        <v/>
      </c>
      <c r="C9211" s="73"/>
      <c r="D9211" s="73"/>
      <c r="E9211" s="77"/>
      <c r="F9211" s="74"/>
      <c r="G9211" s="73"/>
      <c r="H9211" s="74"/>
      <c r="I9211" s="74"/>
      <c r="J9211" s="74"/>
      <c r="K9211" s="74"/>
      <c r="L9211" s="74"/>
      <c r="M9211" s="74"/>
      <c r="N9211" s="74"/>
      <c r="O9211" s="74"/>
      <c r="P9211" s="74"/>
      <c r="Q9211" s="78"/>
      <c r="AR9211">
        <f t="shared" si="579"/>
        <v>0</v>
      </c>
      <c r="AS9211">
        <f t="shared" si="580"/>
        <v>0</v>
      </c>
      <c r="AT9211">
        <f t="shared" si="578"/>
        <v>0</v>
      </c>
    </row>
    <row r="9212" spans="2:46" ht="15.75" customHeight="1">
      <c r="B9212" t="str">
        <f t="shared" si="577"/>
        <v/>
      </c>
      <c r="C9212" s="73"/>
      <c r="D9212" s="73"/>
      <c r="E9212" s="77"/>
      <c r="F9212" s="74"/>
      <c r="G9212" s="73"/>
      <c r="H9212" s="74"/>
      <c r="I9212" s="74"/>
      <c r="J9212" s="74"/>
      <c r="K9212" s="74"/>
      <c r="L9212" s="74"/>
      <c r="M9212" s="74"/>
      <c r="N9212" s="74"/>
      <c r="O9212" s="74"/>
      <c r="P9212" s="74"/>
      <c r="Q9212" s="78"/>
      <c r="AR9212">
        <f t="shared" si="579"/>
        <v>0</v>
      </c>
      <c r="AS9212">
        <f t="shared" si="580"/>
        <v>0</v>
      </c>
      <c r="AT9212">
        <f t="shared" si="578"/>
        <v>0</v>
      </c>
    </row>
    <row r="9213" spans="2:46" ht="15.75" customHeight="1">
      <c r="B9213" t="str">
        <f t="shared" si="577"/>
        <v/>
      </c>
      <c r="C9213" s="73"/>
      <c r="D9213" s="73"/>
      <c r="E9213" s="77"/>
      <c r="F9213" s="74"/>
      <c r="G9213" s="73"/>
      <c r="H9213" s="74"/>
      <c r="I9213" s="74"/>
      <c r="J9213" s="74"/>
      <c r="K9213" s="74"/>
      <c r="L9213" s="74"/>
      <c r="M9213" s="74"/>
      <c r="N9213" s="74"/>
      <c r="O9213" s="74"/>
      <c r="P9213" s="74"/>
      <c r="Q9213" s="78"/>
      <c r="AR9213">
        <f t="shared" si="579"/>
        <v>0</v>
      </c>
      <c r="AS9213">
        <f t="shared" si="580"/>
        <v>0</v>
      </c>
      <c r="AT9213">
        <f t="shared" si="578"/>
        <v>0</v>
      </c>
    </row>
    <row r="9214" spans="2:46" ht="15.75" customHeight="1">
      <c r="B9214" t="str">
        <f t="shared" si="577"/>
        <v/>
      </c>
      <c r="C9214" s="73"/>
      <c r="D9214" s="73"/>
      <c r="E9214" s="77"/>
      <c r="F9214" s="74"/>
      <c r="G9214" s="73"/>
      <c r="H9214" s="74"/>
      <c r="I9214" s="74"/>
      <c r="J9214" s="74"/>
      <c r="K9214" s="74"/>
      <c r="L9214" s="74"/>
      <c r="M9214" s="74"/>
      <c r="N9214" s="74"/>
      <c r="O9214" s="74"/>
      <c r="P9214" s="74"/>
      <c r="Q9214" s="78"/>
      <c r="AR9214">
        <f t="shared" si="579"/>
        <v>0</v>
      </c>
      <c r="AS9214">
        <f t="shared" si="580"/>
        <v>0</v>
      </c>
      <c r="AT9214">
        <f t="shared" si="578"/>
        <v>0</v>
      </c>
    </row>
    <row r="9215" spans="2:46" ht="15.75" customHeight="1">
      <c r="B9215" t="str">
        <f t="shared" si="577"/>
        <v/>
      </c>
      <c r="C9215" s="73"/>
      <c r="D9215" s="73"/>
      <c r="E9215" s="77"/>
      <c r="F9215" s="74"/>
      <c r="G9215" s="73"/>
      <c r="H9215" s="74"/>
      <c r="I9215" s="74"/>
      <c r="J9215" s="74"/>
      <c r="K9215" s="74"/>
      <c r="L9215" s="74"/>
      <c r="M9215" s="74"/>
      <c r="N9215" s="74"/>
      <c r="O9215" s="74"/>
      <c r="P9215" s="74"/>
      <c r="Q9215" s="78"/>
      <c r="AR9215">
        <f t="shared" si="579"/>
        <v>0</v>
      </c>
      <c r="AS9215">
        <f t="shared" si="580"/>
        <v>0</v>
      </c>
      <c r="AT9215">
        <f t="shared" si="578"/>
        <v>0</v>
      </c>
    </row>
    <row r="9216" spans="2:46" ht="15.75" customHeight="1">
      <c r="B9216" t="str">
        <f t="shared" si="577"/>
        <v/>
      </c>
      <c r="C9216" s="73"/>
      <c r="D9216" s="73"/>
      <c r="E9216" s="77"/>
      <c r="F9216" s="74"/>
      <c r="G9216" s="73"/>
      <c r="H9216" s="74"/>
      <c r="I9216" s="74"/>
      <c r="J9216" s="74"/>
      <c r="K9216" s="74"/>
      <c r="L9216" s="74"/>
      <c r="M9216" s="74"/>
      <c r="N9216" s="74"/>
      <c r="O9216" s="74"/>
      <c r="P9216" s="74"/>
      <c r="Q9216" s="78"/>
      <c r="AR9216">
        <f t="shared" si="579"/>
        <v>0</v>
      </c>
      <c r="AS9216">
        <f t="shared" si="580"/>
        <v>0</v>
      </c>
      <c r="AT9216">
        <f t="shared" si="578"/>
        <v>0</v>
      </c>
    </row>
    <row r="9217" spans="2:46" ht="15.75" customHeight="1">
      <c r="B9217" t="str">
        <f t="shared" si="577"/>
        <v/>
      </c>
      <c r="C9217" s="73"/>
      <c r="D9217" s="73"/>
      <c r="E9217" s="77"/>
      <c r="F9217" s="74"/>
      <c r="G9217" s="73"/>
      <c r="H9217" s="74"/>
      <c r="I9217" s="74"/>
      <c r="J9217" s="74"/>
      <c r="K9217" s="74"/>
      <c r="L9217" s="74"/>
      <c r="M9217" s="74"/>
      <c r="N9217" s="74"/>
      <c r="O9217" s="74"/>
      <c r="P9217" s="74"/>
      <c r="Q9217" s="78"/>
      <c r="AR9217">
        <f t="shared" si="579"/>
        <v>0</v>
      </c>
      <c r="AS9217">
        <f t="shared" si="580"/>
        <v>0</v>
      </c>
      <c r="AT9217">
        <f t="shared" si="578"/>
        <v>0</v>
      </c>
    </row>
    <row r="9218" spans="2:46" ht="15.75" customHeight="1">
      <c r="B9218" t="str">
        <f t="shared" ref="B9218:B9281" si="581">D9218&amp;Q9218&amp;E9218</f>
        <v/>
      </c>
      <c r="C9218" s="73"/>
      <c r="D9218" s="73"/>
      <c r="E9218" s="77"/>
      <c r="F9218" s="74"/>
      <c r="G9218" s="73"/>
      <c r="H9218" s="74"/>
      <c r="I9218" s="74"/>
      <c r="J9218" s="74"/>
      <c r="K9218" s="74"/>
      <c r="L9218" s="74"/>
      <c r="M9218" s="74"/>
      <c r="N9218" s="74"/>
      <c r="O9218" s="74"/>
      <c r="P9218" s="74"/>
      <c r="Q9218" s="78"/>
      <c r="AR9218">
        <f t="shared" si="579"/>
        <v>0</v>
      </c>
      <c r="AS9218">
        <f t="shared" si="580"/>
        <v>0</v>
      </c>
      <c r="AT9218">
        <f t="shared" ref="AT9218:AT9281" si="582">AR9218-AS9218</f>
        <v>0</v>
      </c>
    </row>
    <row r="9219" spans="2:46" ht="15.75" customHeight="1">
      <c r="B9219" t="str">
        <f t="shared" si="581"/>
        <v/>
      </c>
      <c r="C9219" s="73"/>
      <c r="D9219" s="73"/>
      <c r="E9219" s="77"/>
      <c r="F9219" s="74"/>
      <c r="G9219" s="73"/>
      <c r="H9219" s="74"/>
      <c r="I9219" s="74"/>
      <c r="J9219" s="74"/>
      <c r="K9219" s="74"/>
      <c r="L9219" s="74"/>
      <c r="M9219" s="74"/>
      <c r="N9219" s="74"/>
      <c r="O9219" s="74"/>
      <c r="P9219" s="74"/>
      <c r="Q9219" s="78"/>
      <c r="AR9219">
        <f t="shared" si="579"/>
        <v>0</v>
      </c>
      <c r="AS9219">
        <f t="shared" si="580"/>
        <v>0</v>
      </c>
      <c r="AT9219">
        <f t="shared" si="582"/>
        <v>0</v>
      </c>
    </row>
    <row r="9220" spans="2:46" ht="15.75" customHeight="1">
      <c r="B9220" t="str">
        <f t="shared" si="581"/>
        <v/>
      </c>
      <c r="C9220" s="73"/>
      <c r="D9220" s="73"/>
      <c r="E9220" s="77"/>
      <c r="F9220" s="74"/>
      <c r="G9220" s="73"/>
      <c r="H9220" s="74"/>
      <c r="I9220" s="74"/>
      <c r="J9220" s="74"/>
      <c r="K9220" s="74"/>
      <c r="L9220" s="74"/>
      <c r="M9220" s="74"/>
      <c r="N9220" s="74"/>
      <c r="O9220" s="74"/>
      <c r="P9220" s="74"/>
      <c r="Q9220" s="78"/>
      <c r="AR9220">
        <f t="shared" si="579"/>
        <v>0</v>
      </c>
      <c r="AS9220">
        <f t="shared" si="580"/>
        <v>0</v>
      </c>
      <c r="AT9220">
        <f t="shared" si="582"/>
        <v>0</v>
      </c>
    </row>
    <row r="9221" spans="2:46" ht="15.75" customHeight="1">
      <c r="B9221" t="str">
        <f t="shared" si="581"/>
        <v/>
      </c>
      <c r="C9221" s="73"/>
      <c r="D9221" s="73"/>
      <c r="E9221" s="77"/>
      <c r="F9221" s="74"/>
      <c r="G9221" s="73"/>
      <c r="H9221" s="74"/>
      <c r="I9221" s="74"/>
      <c r="J9221" s="74"/>
      <c r="K9221" s="74"/>
      <c r="L9221" s="74"/>
      <c r="M9221" s="74"/>
      <c r="N9221" s="74"/>
      <c r="O9221" s="74"/>
      <c r="P9221" s="74"/>
      <c r="Q9221" s="78"/>
      <c r="AR9221">
        <f t="shared" si="579"/>
        <v>0</v>
      </c>
      <c r="AS9221">
        <f t="shared" si="580"/>
        <v>0</v>
      </c>
      <c r="AT9221">
        <f t="shared" si="582"/>
        <v>0</v>
      </c>
    </row>
    <row r="9222" spans="2:46" ht="15.75" customHeight="1">
      <c r="B9222" t="str">
        <f t="shared" si="581"/>
        <v/>
      </c>
      <c r="C9222" s="73"/>
      <c r="D9222" s="73"/>
      <c r="E9222" s="77"/>
      <c r="F9222" s="74"/>
      <c r="G9222" s="73"/>
      <c r="H9222" s="74"/>
      <c r="I9222" s="74"/>
      <c r="J9222" s="74"/>
      <c r="K9222" s="74"/>
      <c r="L9222" s="74"/>
      <c r="M9222" s="74"/>
      <c r="N9222" s="74"/>
      <c r="O9222" s="74"/>
      <c r="P9222" s="74"/>
      <c r="Q9222" s="78"/>
      <c r="AR9222">
        <f t="shared" si="579"/>
        <v>0</v>
      </c>
      <c r="AS9222">
        <f t="shared" si="580"/>
        <v>0</v>
      </c>
      <c r="AT9222">
        <f t="shared" si="582"/>
        <v>0</v>
      </c>
    </row>
    <row r="9223" spans="2:46" ht="15.75" customHeight="1">
      <c r="B9223" t="str">
        <f t="shared" si="581"/>
        <v/>
      </c>
      <c r="C9223" s="73"/>
      <c r="D9223" s="73"/>
      <c r="E9223" s="77"/>
      <c r="F9223" s="74"/>
      <c r="G9223" s="73"/>
      <c r="H9223" s="74"/>
      <c r="I9223" s="74"/>
      <c r="J9223" s="74"/>
      <c r="K9223" s="74"/>
      <c r="L9223" s="74"/>
      <c r="M9223" s="74"/>
      <c r="N9223" s="74"/>
      <c r="O9223" s="74"/>
      <c r="P9223" s="74"/>
      <c r="Q9223" s="78"/>
      <c r="AR9223">
        <f t="shared" si="579"/>
        <v>0</v>
      </c>
      <c r="AS9223">
        <f t="shared" si="580"/>
        <v>0</v>
      </c>
      <c r="AT9223">
        <f t="shared" si="582"/>
        <v>0</v>
      </c>
    </row>
    <row r="9224" spans="2:46" ht="15.75" customHeight="1">
      <c r="B9224" t="str">
        <f t="shared" si="581"/>
        <v/>
      </c>
      <c r="C9224" s="73"/>
      <c r="D9224" s="73"/>
      <c r="E9224" s="77"/>
      <c r="F9224" s="74"/>
      <c r="G9224" s="73"/>
      <c r="H9224" s="74"/>
      <c r="I9224" s="74"/>
      <c r="J9224" s="74"/>
      <c r="K9224" s="74"/>
      <c r="L9224" s="74"/>
      <c r="M9224" s="74"/>
      <c r="N9224" s="74"/>
      <c r="O9224" s="74"/>
      <c r="P9224" s="74"/>
      <c r="Q9224" s="78"/>
      <c r="AR9224">
        <f t="shared" ref="AR9224:AR9287" si="583">IF($AU$2&lt;&gt;5,NA(),IF(D9224=D9223,0,IF(AND(D18725=D9224,D9225=D9224),O9224+O9225+O18725,IF(D9225=D9224,O9225+O9224,O9224))))</f>
        <v>0</v>
      </c>
      <c r="AS9224">
        <f t="shared" ref="AS9224:AS9287" si="584">IF($AU$2&lt;&gt;5,NA(),IF(D9224=D9223,0,IF(AND(D18725=D9224,D9225=D9224),P9224+P9225+P18725,IF(D9225=D9224,P9225+P9224,P9224))))</f>
        <v>0</v>
      </c>
      <c r="AT9224">
        <f t="shared" si="582"/>
        <v>0</v>
      </c>
    </row>
    <row r="9225" spans="2:46" ht="15.75" customHeight="1">
      <c r="B9225" t="str">
        <f t="shared" si="581"/>
        <v/>
      </c>
      <c r="C9225" s="73"/>
      <c r="D9225" s="73"/>
      <c r="E9225" s="77"/>
      <c r="F9225" s="74"/>
      <c r="G9225" s="73"/>
      <c r="H9225" s="74"/>
      <c r="I9225" s="74"/>
      <c r="J9225" s="74"/>
      <c r="K9225" s="74"/>
      <c r="L9225" s="74"/>
      <c r="M9225" s="74"/>
      <c r="N9225" s="74"/>
      <c r="O9225" s="74"/>
      <c r="P9225" s="74"/>
      <c r="Q9225" s="78"/>
      <c r="AR9225">
        <f t="shared" si="583"/>
        <v>0</v>
      </c>
      <c r="AS9225">
        <f t="shared" si="584"/>
        <v>0</v>
      </c>
      <c r="AT9225">
        <f t="shared" si="582"/>
        <v>0</v>
      </c>
    </row>
    <row r="9226" spans="2:46" ht="15.75" customHeight="1">
      <c r="B9226" t="str">
        <f t="shared" si="581"/>
        <v/>
      </c>
      <c r="C9226" s="73"/>
      <c r="D9226" s="73"/>
      <c r="E9226" s="77"/>
      <c r="F9226" s="74"/>
      <c r="G9226" s="73"/>
      <c r="H9226" s="74"/>
      <c r="I9226" s="74"/>
      <c r="J9226" s="74"/>
      <c r="K9226" s="74"/>
      <c r="L9226" s="74"/>
      <c r="M9226" s="74"/>
      <c r="N9226" s="74"/>
      <c r="O9226" s="74"/>
      <c r="P9226" s="74"/>
      <c r="Q9226" s="78"/>
      <c r="AR9226">
        <f t="shared" si="583"/>
        <v>0</v>
      </c>
      <c r="AS9226">
        <f t="shared" si="584"/>
        <v>0</v>
      </c>
      <c r="AT9226">
        <f t="shared" si="582"/>
        <v>0</v>
      </c>
    </row>
    <row r="9227" spans="2:46" ht="15.75" customHeight="1">
      <c r="B9227" t="str">
        <f t="shared" si="581"/>
        <v/>
      </c>
      <c r="C9227" s="73"/>
      <c r="D9227" s="73"/>
      <c r="E9227" s="77"/>
      <c r="F9227" s="74"/>
      <c r="G9227" s="73"/>
      <c r="H9227" s="74"/>
      <c r="I9227" s="74"/>
      <c r="J9227" s="74"/>
      <c r="K9227" s="74"/>
      <c r="L9227" s="74"/>
      <c r="M9227" s="74"/>
      <c r="N9227" s="74"/>
      <c r="O9227" s="74"/>
      <c r="P9227" s="74"/>
      <c r="Q9227" s="78"/>
      <c r="AR9227">
        <f t="shared" si="583"/>
        <v>0</v>
      </c>
      <c r="AS9227">
        <f t="shared" si="584"/>
        <v>0</v>
      </c>
      <c r="AT9227">
        <f t="shared" si="582"/>
        <v>0</v>
      </c>
    </row>
    <row r="9228" spans="2:46" ht="15.75" customHeight="1">
      <c r="B9228" t="str">
        <f t="shared" si="581"/>
        <v/>
      </c>
      <c r="C9228" s="73"/>
      <c r="D9228" s="73"/>
      <c r="E9228" s="77"/>
      <c r="F9228" s="74"/>
      <c r="G9228" s="73"/>
      <c r="H9228" s="74"/>
      <c r="I9228" s="74"/>
      <c r="J9228" s="74"/>
      <c r="K9228" s="74"/>
      <c r="L9228" s="74"/>
      <c r="M9228" s="74"/>
      <c r="N9228" s="74"/>
      <c r="O9228" s="74"/>
      <c r="P9228" s="74"/>
      <c r="Q9228" s="78"/>
      <c r="AR9228">
        <f t="shared" si="583"/>
        <v>0</v>
      </c>
      <c r="AS9228">
        <f t="shared" si="584"/>
        <v>0</v>
      </c>
      <c r="AT9228">
        <f t="shared" si="582"/>
        <v>0</v>
      </c>
    </row>
    <row r="9229" spans="2:46" ht="15.75" customHeight="1">
      <c r="B9229" t="str">
        <f t="shared" si="581"/>
        <v/>
      </c>
      <c r="C9229" s="73"/>
      <c r="D9229" s="73"/>
      <c r="E9229" s="77"/>
      <c r="F9229" s="74"/>
      <c r="G9229" s="73"/>
      <c r="H9229" s="74"/>
      <c r="I9229" s="74"/>
      <c r="J9229" s="74"/>
      <c r="K9229" s="74"/>
      <c r="L9229" s="74"/>
      <c r="M9229" s="74"/>
      <c r="N9229" s="74"/>
      <c r="O9229" s="74"/>
      <c r="P9229" s="74"/>
      <c r="Q9229" s="78"/>
      <c r="AR9229">
        <f t="shared" si="583"/>
        <v>0</v>
      </c>
      <c r="AS9229">
        <f t="shared" si="584"/>
        <v>0</v>
      </c>
      <c r="AT9229">
        <f t="shared" si="582"/>
        <v>0</v>
      </c>
    </row>
    <row r="9230" spans="2:46" ht="15.75" customHeight="1">
      <c r="B9230" t="str">
        <f t="shared" si="581"/>
        <v/>
      </c>
      <c r="C9230" s="73"/>
      <c r="D9230" s="73"/>
      <c r="E9230" s="77"/>
      <c r="F9230" s="74"/>
      <c r="G9230" s="73"/>
      <c r="H9230" s="74"/>
      <c r="I9230" s="74"/>
      <c r="J9230" s="74"/>
      <c r="K9230" s="74"/>
      <c r="L9230" s="74"/>
      <c r="M9230" s="74"/>
      <c r="N9230" s="74"/>
      <c r="O9230" s="74"/>
      <c r="P9230" s="74"/>
      <c r="Q9230" s="78"/>
      <c r="AR9230">
        <f t="shared" si="583"/>
        <v>0</v>
      </c>
      <c r="AS9230">
        <f t="shared" si="584"/>
        <v>0</v>
      </c>
      <c r="AT9230">
        <f t="shared" si="582"/>
        <v>0</v>
      </c>
    </row>
    <row r="9231" spans="2:46" ht="15.75" customHeight="1">
      <c r="B9231" t="str">
        <f t="shared" si="581"/>
        <v/>
      </c>
      <c r="C9231" s="73"/>
      <c r="D9231" s="73"/>
      <c r="E9231" s="77"/>
      <c r="F9231" s="74"/>
      <c r="G9231" s="73"/>
      <c r="H9231" s="74"/>
      <c r="I9231" s="74"/>
      <c r="J9231" s="74"/>
      <c r="K9231" s="74"/>
      <c r="L9231" s="74"/>
      <c r="M9231" s="74"/>
      <c r="N9231" s="74"/>
      <c r="O9231" s="74"/>
      <c r="P9231" s="74"/>
      <c r="Q9231" s="78"/>
      <c r="AR9231">
        <f t="shared" si="583"/>
        <v>0</v>
      </c>
      <c r="AS9231">
        <f t="shared" si="584"/>
        <v>0</v>
      </c>
      <c r="AT9231">
        <f t="shared" si="582"/>
        <v>0</v>
      </c>
    </row>
    <row r="9232" spans="2:46" ht="15.75" customHeight="1">
      <c r="B9232" t="str">
        <f t="shared" si="581"/>
        <v/>
      </c>
      <c r="C9232" s="73"/>
      <c r="D9232" s="73"/>
      <c r="E9232" s="77"/>
      <c r="F9232" s="74"/>
      <c r="G9232" s="73"/>
      <c r="H9232" s="74"/>
      <c r="I9232" s="74"/>
      <c r="J9232" s="74"/>
      <c r="K9232" s="74"/>
      <c r="L9232" s="74"/>
      <c r="M9232" s="74"/>
      <c r="N9232" s="74"/>
      <c r="O9232" s="74"/>
      <c r="P9232" s="74"/>
      <c r="Q9232" s="78"/>
      <c r="AR9232">
        <f t="shared" si="583"/>
        <v>0</v>
      </c>
      <c r="AS9232">
        <f t="shared" si="584"/>
        <v>0</v>
      </c>
      <c r="AT9232">
        <f t="shared" si="582"/>
        <v>0</v>
      </c>
    </row>
    <row r="9233" spans="2:46" ht="15.75" customHeight="1">
      <c r="B9233" t="str">
        <f t="shared" si="581"/>
        <v/>
      </c>
      <c r="C9233" s="73"/>
      <c r="D9233" s="73"/>
      <c r="E9233" s="77"/>
      <c r="F9233" s="74"/>
      <c r="G9233" s="73"/>
      <c r="H9233" s="74"/>
      <c r="I9233" s="74"/>
      <c r="J9233" s="74"/>
      <c r="K9233" s="74"/>
      <c r="L9233" s="74"/>
      <c r="M9233" s="74"/>
      <c r="N9233" s="74"/>
      <c r="O9233" s="74"/>
      <c r="P9233" s="74"/>
      <c r="Q9233" s="78"/>
      <c r="AR9233">
        <f t="shared" si="583"/>
        <v>0</v>
      </c>
      <c r="AS9233">
        <f t="shared" si="584"/>
        <v>0</v>
      </c>
      <c r="AT9233">
        <f t="shared" si="582"/>
        <v>0</v>
      </c>
    </row>
    <row r="9234" spans="2:46" ht="15.75" customHeight="1">
      <c r="B9234" t="str">
        <f t="shared" si="581"/>
        <v/>
      </c>
      <c r="C9234" s="73"/>
      <c r="D9234" s="73"/>
      <c r="E9234" s="77"/>
      <c r="F9234" s="74"/>
      <c r="G9234" s="73"/>
      <c r="H9234" s="74"/>
      <c r="I9234" s="74"/>
      <c r="J9234" s="74"/>
      <c r="K9234" s="74"/>
      <c r="L9234" s="74"/>
      <c r="M9234" s="74"/>
      <c r="N9234" s="74"/>
      <c r="O9234" s="74"/>
      <c r="P9234" s="74"/>
      <c r="Q9234" s="78"/>
      <c r="AR9234">
        <f t="shared" si="583"/>
        <v>0</v>
      </c>
      <c r="AS9234">
        <f t="shared" si="584"/>
        <v>0</v>
      </c>
      <c r="AT9234">
        <f t="shared" si="582"/>
        <v>0</v>
      </c>
    </row>
    <row r="9235" spans="2:46" ht="15.75" customHeight="1">
      <c r="B9235" t="str">
        <f t="shared" si="581"/>
        <v/>
      </c>
      <c r="C9235" s="73"/>
      <c r="D9235" s="73"/>
      <c r="E9235" s="77"/>
      <c r="F9235" s="74"/>
      <c r="G9235" s="73"/>
      <c r="H9235" s="74"/>
      <c r="I9235" s="74"/>
      <c r="J9235" s="74"/>
      <c r="K9235" s="74"/>
      <c r="L9235" s="74"/>
      <c r="M9235" s="74"/>
      <c r="N9235" s="74"/>
      <c r="O9235" s="74"/>
      <c r="P9235" s="74"/>
      <c r="Q9235" s="78"/>
      <c r="AR9235">
        <f t="shared" si="583"/>
        <v>0</v>
      </c>
      <c r="AS9235">
        <f t="shared" si="584"/>
        <v>0</v>
      </c>
      <c r="AT9235">
        <f t="shared" si="582"/>
        <v>0</v>
      </c>
    </row>
    <row r="9236" spans="2:46" ht="15.75" customHeight="1">
      <c r="B9236" t="str">
        <f t="shared" si="581"/>
        <v/>
      </c>
      <c r="C9236" s="73"/>
      <c r="D9236" s="73"/>
      <c r="E9236" s="77"/>
      <c r="F9236" s="74"/>
      <c r="G9236" s="73"/>
      <c r="H9236" s="74"/>
      <c r="I9236" s="74"/>
      <c r="J9236" s="74"/>
      <c r="K9236" s="74"/>
      <c r="L9236" s="74"/>
      <c r="M9236" s="74"/>
      <c r="N9236" s="74"/>
      <c r="O9236" s="74"/>
      <c r="P9236" s="74"/>
      <c r="Q9236" s="78"/>
      <c r="AR9236">
        <f t="shared" si="583"/>
        <v>0</v>
      </c>
      <c r="AS9236">
        <f t="shared" si="584"/>
        <v>0</v>
      </c>
      <c r="AT9236">
        <f t="shared" si="582"/>
        <v>0</v>
      </c>
    </row>
    <row r="9237" spans="2:46" ht="15.75" customHeight="1">
      <c r="B9237" t="str">
        <f t="shared" si="581"/>
        <v/>
      </c>
      <c r="C9237" s="73"/>
      <c r="D9237" s="73"/>
      <c r="E9237" s="77"/>
      <c r="F9237" s="74"/>
      <c r="G9237" s="73"/>
      <c r="H9237" s="74"/>
      <c r="I9237" s="74"/>
      <c r="J9237" s="74"/>
      <c r="K9237" s="74"/>
      <c r="L9237" s="74"/>
      <c r="M9237" s="74"/>
      <c r="N9237" s="74"/>
      <c r="O9237" s="74"/>
      <c r="P9237" s="74"/>
      <c r="Q9237" s="78"/>
      <c r="AR9237">
        <f t="shared" si="583"/>
        <v>0</v>
      </c>
      <c r="AS9237">
        <f t="shared" si="584"/>
        <v>0</v>
      </c>
      <c r="AT9237">
        <f t="shared" si="582"/>
        <v>0</v>
      </c>
    </row>
    <row r="9238" spans="2:46" ht="15.75" customHeight="1">
      <c r="B9238" t="str">
        <f t="shared" si="581"/>
        <v/>
      </c>
      <c r="C9238" s="73"/>
      <c r="D9238" s="73"/>
      <c r="E9238" s="77"/>
      <c r="F9238" s="74"/>
      <c r="G9238" s="73"/>
      <c r="H9238" s="74"/>
      <c r="I9238" s="74"/>
      <c r="J9238" s="74"/>
      <c r="K9238" s="74"/>
      <c r="L9238" s="74"/>
      <c r="M9238" s="74"/>
      <c r="N9238" s="74"/>
      <c r="O9238" s="74"/>
      <c r="P9238" s="74"/>
      <c r="Q9238" s="78"/>
      <c r="AR9238">
        <f t="shared" si="583"/>
        <v>0</v>
      </c>
      <c r="AS9238">
        <f t="shared" si="584"/>
        <v>0</v>
      </c>
      <c r="AT9238">
        <f t="shared" si="582"/>
        <v>0</v>
      </c>
    </row>
    <row r="9239" spans="2:46" ht="15.75" customHeight="1">
      <c r="B9239" t="str">
        <f t="shared" si="581"/>
        <v/>
      </c>
      <c r="C9239" s="73"/>
      <c r="D9239" s="73"/>
      <c r="E9239" s="77"/>
      <c r="F9239" s="74"/>
      <c r="G9239" s="73"/>
      <c r="H9239" s="74"/>
      <c r="I9239" s="74"/>
      <c r="J9239" s="74"/>
      <c r="K9239" s="74"/>
      <c r="L9239" s="74"/>
      <c r="M9239" s="74"/>
      <c r="N9239" s="74"/>
      <c r="O9239" s="74"/>
      <c r="P9239" s="74"/>
      <c r="Q9239" s="78"/>
      <c r="AR9239">
        <f t="shared" si="583"/>
        <v>0</v>
      </c>
      <c r="AS9239">
        <f t="shared" si="584"/>
        <v>0</v>
      </c>
      <c r="AT9239">
        <f t="shared" si="582"/>
        <v>0</v>
      </c>
    </row>
    <row r="9240" spans="2:46" ht="15.75" customHeight="1">
      <c r="B9240" t="str">
        <f t="shared" si="581"/>
        <v/>
      </c>
      <c r="C9240" s="73"/>
      <c r="D9240" s="73"/>
      <c r="E9240" s="77"/>
      <c r="F9240" s="74"/>
      <c r="G9240" s="73"/>
      <c r="H9240" s="74"/>
      <c r="I9240" s="74"/>
      <c r="J9240" s="74"/>
      <c r="K9240" s="74"/>
      <c r="L9240" s="74"/>
      <c r="M9240" s="74"/>
      <c r="N9240" s="74"/>
      <c r="O9240" s="74"/>
      <c r="P9240" s="74"/>
      <c r="Q9240" s="78"/>
      <c r="AR9240">
        <f t="shared" si="583"/>
        <v>0</v>
      </c>
      <c r="AS9240">
        <f t="shared" si="584"/>
        <v>0</v>
      </c>
      <c r="AT9240">
        <f t="shared" si="582"/>
        <v>0</v>
      </c>
    </row>
    <row r="9241" spans="2:46" ht="15.75" customHeight="1">
      <c r="B9241" t="str">
        <f t="shared" si="581"/>
        <v/>
      </c>
      <c r="C9241" s="73"/>
      <c r="D9241" s="73"/>
      <c r="E9241" s="77"/>
      <c r="F9241" s="74"/>
      <c r="G9241" s="73"/>
      <c r="H9241" s="74"/>
      <c r="I9241" s="74"/>
      <c r="J9241" s="74"/>
      <c r="K9241" s="74"/>
      <c r="L9241" s="74"/>
      <c r="M9241" s="74"/>
      <c r="N9241" s="74"/>
      <c r="O9241" s="74"/>
      <c r="P9241" s="74"/>
      <c r="Q9241" s="78"/>
      <c r="AR9241">
        <f t="shared" si="583"/>
        <v>0</v>
      </c>
      <c r="AS9241">
        <f t="shared" si="584"/>
        <v>0</v>
      </c>
      <c r="AT9241">
        <f t="shared" si="582"/>
        <v>0</v>
      </c>
    </row>
    <row r="9242" spans="2:46" ht="15.75" customHeight="1">
      <c r="B9242" t="str">
        <f t="shared" si="581"/>
        <v/>
      </c>
      <c r="C9242" s="73"/>
      <c r="D9242" s="73"/>
      <c r="E9242" s="77"/>
      <c r="F9242" s="74"/>
      <c r="G9242" s="73"/>
      <c r="H9242" s="74"/>
      <c r="I9242" s="74"/>
      <c r="J9242" s="74"/>
      <c r="K9242" s="74"/>
      <c r="L9242" s="74"/>
      <c r="M9242" s="74"/>
      <c r="N9242" s="74"/>
      <c r="O9242" s="74"/>
      <c r="P9242" s="74"/>
      <c r="Q9242" s="78"/>
      <c r="AR9242">
        <f t="shared" si="583"/>
        <v>0</v>
      </c>
      <c r="AS9242">
        <f t="shared" si="584"/>
        <v>0</v>
      </c>
      <c r="AT9242">
        <f t="shared" si="582"/>
        <v>0</v>
      </c>
    </row>
    <row r="9243" spans="2:46" ht="15.75" customHeight="1">
      <c r="B9243" t="str">
        <f t="shared" si="581"/>
        <v/>
      </c>
      <c r="C9243" s="73"/>
      <c r="D9243" s="73"/>
      <c r="E9243" s="77"/>
      <c r="F9243" s="74"/>
      <c r="G9243" s="73"/>
      <c r="H9243" s="74"/>
      <c r="I9243" s="74"/>
      <c r="J9243" s="74"/>
      <c r="K9243" s="74"/>
      <c r="L9243" s="74"/>
      <c r="M9243" s="74"/>
      <c r="N9243" s="74"/>
      <c r="O9243" s="75"/>
      <c r="P9243" s="74"/>
      <c r="Q9243" s="78"/>
      <c r="AR9243">
        <f t="shared" si="583"/>
        <v>0</v>
      </c>
      <c r="AS9243">
        <f t="shared" si="584"/>
        <v>0</v>
      </c>
      <c r="AT9243">
        <f t="shared" si="582"/>
        <v>0</v>
      </c>
    </row>
    <row r="9244" spans="2:46" ht="15.75" customHeight="1">
      <c r="B9244" t="str">
        <f t="shared" si="581"/>
        <v/>
      </c>
      <c r="C9244" s="73"/>
      <c r="D9244" s="73"/>
      <c r="E9244" s="77"/>
      <c r="F9244" s="74"/>
      <c r="G9244" s="73"/>
      <c r="H9244" s="74"/>
      <c r="I9244" s="74"/>
      <c r="J9244" s="74"/>
      <c r="K9244" s="74"/>
      <c r="L9244" s="74"/>
      <c r="M9244" s="74"/>
      <c r="N9244" s="74"/>
      <c r="O9244" s="74"/>
      <c r="P9244" s="74"/>
      <c r="Q9244" s="78"/>
      <c r="AR9244">
        <f t="shared" si="583"/>
        <v>0</v>
      </c>
      <c r="AS9244">
        <f t="shared" si="584"/>
        <v>0</v>
      </c>
      <c r="AT9244">
        <f t="shared" si="582"/>
        <v>0</v>
      </c>
    </row>
    <row r="9245" spans="2:46" ht="15.75" customHeight="1">
      <c r="B9245" t="str">
        <f t="shared" si="581"/>
        <v/>
      </c>
      <c r="C9245" s="73"/>
      <c r="D9245" s="73"/>
      <c r="E9245" s="77"/>
      <c r="F9245" s="74"/>
      <c r="G9245" s="73"/>
      <c r="H9245" s="74"/>
      <c r="I9245" s="74"/>
      <c r="J9245" s="74"/>
      <c r="K9245" s="74"/>
      <c r="L9245" s="74"/>
      <c r="M9245" s="74"/>
      <c r="N9245" s="74"/>
      <c r="O9245" s="74"/>
      <c r="P9245" s="74"/>
      <c r="Q9245" s="78"/>
      <c r="AR9245">
        <f t="shared" si="583"/>
        <v>0</v>
      </c>
      <c r="AS9245">
        <f t="shared" si="584"/>
        <v>0</v>
      </c>
      <c r="AT9245">
        <f t="shared" si="582"/>
        <v>0</v>
      </c>
    </row>
    <row r="9246" spans="2:46" ht="15.75" customHeight="1">
      <c r="B9246" t="str">
        <f t="shared" si="581"/>
        <v/>
      </c>
      <c r="C9246" s="73"/>
      <c r="D9246" s="73"/>
      <c r="E9246" s="77"/>
      <c r="F9246" s="74"/>
      <c r="G9246" s="73"/>
      <c r="H9246" s="74"/>
      <c r="I9246" s="74"/>
      <c r="J9246" s="74"/>
      <c r="K9246" s="74"/>
      <c r="L9246" s="74"/>
      <c r="M9246" s="74"/>
      <c r="N9246" s="74"/>
      <c r="O9246" s="74"/>
      <c r="P9246" s="74"/>
      <c r="Q9246" s="78"/>
      <c r="AR9246">
        <f t="shared" si="583"/>
        <v>0</v>
      </c>
      <c r="AS9246">
        <f t="shared" si="584"/>
        <v>0</v>
      </c>
      <c r="AT9246">
        <f t="shared" si="582"/>
        <v>0</v>
      </c>
    </row>
    <row r="9247" spans="2:46" ht="15.75" customHeight="1">
      <c r="B9247" t="str">
        <f t="shared" si="581"/>
        <v/>
      </c>
      <c r="C9247" s="73"/>
      <c r="D9247" s="73"/>
      <c r="E9247" s="77"/>
      <c r="F9247" s="74"/>
      <c r="G9247" s="73"/>
      <c r="H9247" s="74"/>
      <c r="I9247" s="74"/>
      <c r="J9247" s="74"/>
      <c r="K9247" s="74"/>
      <c r="L9247" s="74"/>
      <c r="M9247" s="74"/>
      <c r="N9247" s="74"/>
      <c r="O9247" s="74"/>
      <c r="P9247" s="74"/>
      <c r="Q9247" s="78"/>
      <c r="AR9247">
        <f t="shared" si="583"/>
        <v>0</v>
      </c>
      <c r="AS9247">
        <f t="shared" si="584"/>
        <v>0</v>
      </c>
      <c r="AT9247">
        <f t="shared" si="582"/>
        <v>0</v>
      </c>
    </row>
    <row r="9248" spans="2:46" ht="15.75" customHeight="1">
      <c r="B9248" t="str">
        <f t="shared" si="581"/>
        <v/>
      </c>
      <c r="C9248" s="73"/>
      <c r="D9248" s="73"/>
      <c r="E9248" s="77"/>
      <c r="F9248" s="74"/>
      <c r="G9248" s="73"/>
      <c r="H9248" s="74"/>
      <c r="I9248" s="74"/>
      <c r="J9248" s="74"/>
      <c r="K9248" s="74"/>
      <c r="L9248" s="74"/>
      <c r="M9248" s="74"/>
      <c r="N9248" s="74"/>
      <c r="O9248" s="74"/>
      <c r="P9248" s="74"/>
      <c r="Q9248" s="78"/>
      <c r="AR9248">
        <f t="shared" si="583"/>
        <v>0</v>
      </c>
      <c r="AS9248">
        <f t="shared" si="584"/>
        <v>0</v>
      </c>
      <c r="AT9248">
        <f t="shared" si="582"/>
        <v>0</v>
      </c>
    </row>
    <row r="9249" spans="2:46" ht="15.75" customHeight="1">
      <c r="B9249" t="str">
        <f t="shared" si="581"/>
        <v/>
      </c>
      <c r="C9249" s="73"/>
      <c r="D9249" s="73"/>
      <c r="E9249" s="77"/>
      <c r="F9249" s="74"/>
      <c r="G9249" s="73"/>
      <c r="H9249" s="74"/>
      <c r="I9249" s="74"/>
      <c r="J9249" s="74"/>
      <c r="K9249" s="74"/>
      <c r="L9249" s="74"/>
      <c r="M9249" s="74"/>
      <c r="N9249" s="74"/>
      <c r="O9249" s="74"/>
      <c r="P9249" s="74"/>
      <c r="Q9249" s="78"/>
      <c r="AR9249">
        <f t="shared" si="583"/>
        <v>0</v>
      </c>
      <c r="AS9249">
        <f t="shared" si="584"/>
        <v>0</v>
      </c>
      <c r="AT9249">
        <f t="shared" si="582"/>
        <v>0</v>
      </c>
    </row>
    <row r="9250" spans="2:46" ht="15.75" customHeight="1">
      <c r="B9250" t="str">
        <f t="shared" si="581"/>
        <v/>
      </c>
      <c r="C9250" s="73"/>
      <c r="D9250" s="73"/>
      <c r="E9250" s="77"/>
      <c r="F9250" s="74"/>
      <c r="G9250" s="73"/>
      <c r="H9250" s="74"/>
      <c r="I9250" s="74"/>
      <c r="J9250" s="74"/>
      <c r="K9250" s="74"/>
      <c r="L9250" s="74"/>
      <c r="M9250" s="74"/>
      <c r="N9250" s="74"/>
      <c r="O9250" s="74"/>
      <c r="P9250" s="74"/>
      <c r="Q9250" s="78"/>
      <c r="AR9250">
        <f t="shared" si="583"/>
        <v>0</v>
      </c>
      <c r="AS9250">
        <f t="shared" si="584"/>
        <v>0</v>
      </c>
      <c r="AT9250">
        <f t="shared" si="582"/>
        <v>0</v>
      </c>
    </row>
    <row r="9251" spans="2:46" ht="15.75" customHeight="1">
      <c r="B9251" t="str">
        <f t="shared" si="581"/>
        <v/>
      </c>
      <c r="C9251" s="73"/>
      <c r="D9251" s="73"/>
      <c r="E9251" s="77"/>
      <c r="F9251" s="74"/>
      <c r="G9251" s="73"/>
      <c r="H9251" s="74"/>
      <c r="I9251" s="74"/>
      <c r="J9251" s="74"/>
      <c r="K9251" s="74"/>
      <c r="L9251" s="74"/>
      <c r="M9251" s="74"/>
      <c r="N9251" s="74"/>
      <c r="O9251" s="74"/>
      <c r="P9251" s="74"/>
      <c r="Q9251" s="78"/>
      <c r="AR9251">
        <f t="shared" si="583"/>
        <v>0</v>
      </c>
      <c r="AS9251">
        <f t="shared" si="584"/>
        <v>0</v>
      </c>
      <c r="AT9251">
        <f t="shared" si="582"/>
        <v>0</v>
      </c>
    </row>
    <row r="9252" spans="2:46" ht="15.75" customHeight="1">
      <c r="B9252" t="str">
        <f t="shared" si="581"/>
        <v/>
      </c>
      <c r="C9252" s="73"/>
      <c r="D9252" s="73"/>
      <c r="E9252" s="77"/>
      <c r="F9252" s="74"/>
      <c r="G9252" s="73"/>
      <c r="H9252" s="74"/>
      <c r="I9252" s="74"/>
      <c r="J9252" s="74"/>
      <c r="K9252" s="74"/>
      <c r="L9252" s="74"/>
      <c r="M9252" s="74"/>
      <c r="N9252" s="74"/>
      <c r="O9252" s="74"/>
      <c r="P9252" s="74"/>
      <c r="Q9252" s="78"/>
      <c r="AR9252">
        <f t="shared" si="583"/>
        <v>0</v>
      </c>
      <c r="AS9252">
        <f t="shared" si="584"/>
        <v>0</v>
      </c>
      <c r="AT9252">
        <f t="shared" si="582"/>
        <v>0</v>
      </c>
    </row>
    <row r="9253" spans="2:46" ht="15.75" customHeight="1">
      <c r="B9253" t="str">
        <f t="shared" si="581"/>
        <v/>
      </c>
      <c r="C9253" s="73"/>
      <c r="D9253" s="73"/>
      <c r="E9253" s="77"/>
      <c r="F9253" s="74"/>
      <c r="G9253" s="73"/>
      <c r="H9253" s="74"/>
      <c r="I9253" s="74"/>
      <c r="J9253" s="74"/>
      <c r="K9253" s="74"/>
      <c r="L9253" s="74"/>
      <c r="M9253" s="74"/>
      <c r="N9253" s="74"/>
      <c r="O9253" s="74"/>
      <c r="P9253" s="74"/>
      <c r="Q9253" s="78"/>
      <c r="AR9253">
        <f t="shared" si="583"/>
        <v>0</v>
      </c>
      <c r="AS9253">
        <f t="shared" si="584"/>
        <v>0</v>
      </c>
      <c r="AT9253">
        <f t="shared" si="582"/>
        <v>0</v>
      </c>
    </row>
    <row r="9254" spans="2:46" ht="15.75" customHeight="1">
      <c r="B9254" t="str">
        <f t="shared" si="581"/>
        <v/>
      </c>
      <c r="C9254" s="73"/>
      <c r="D9254" s="73"/>
      <c r="E9254" s="77"/>
      <c r="F9254" s="74"/>
      <c r="G9254" s="73"/>
      <c r="H9254" s="74"/>
      <c r="I9254" s="74"/>
      <c r="J9254" s="74"/>
      <c r="K9254" s="74"/>
      <c r="L9254" s="74"/>
      <c r="M9254" s="74"/>
      <c r="N9254" s="74"/>
      <c r="O9254" s="74"/>
      <c r="P9254" s="74"/>
      <c r="Q9254" s="78"/>
      <c r="AR9254">
        <f t="shared" si="583"/>
        <v>0</v>
      </c>
      <c r="AS9254">
        <f t="shared" si="584"/>
        <v>0</v>
      </c>
      <c r="AT9254">
        <f t="shared" si="582"/>
        <v>0</v>
      </c>
    </row>
    <row r="9255" spans="2:46" ht="15.75" customHeight="1">
      <c r="B9255" t="str">
        <f t="shared" si="581"/>
        <v/>
      </c>
      <c r="C9255" s="73"/>
      <c r="D9255" s="73"/>
      <c r="E9255" s="77"/>
      <c r="F9255" s="74"/>
      <c r="G9255" s="73"/>
      <c r="H9255" s="74"/>
      <c r="I9255" s="74"/>
      <c r="J9255" s="74"/>
      <c r="K9255" s="74"/>
      <c r="L9255" s="74"/>
      <c r="M9255" s="74"/>
      <c r="N9255" s="74"/>
      <c r="O9255" s="74"/>
      <c r="P9255" s="74"/>
      <c r="Q9255" s="78"/>
      <c r="AR9255">
        <f t="shared" si="583"/>
        <v>0</v>
      </c>
      <c r="AS9255">
        <f t="shared" si="584"/>
        <v>0</v>
      </c>
      <c r="AT9255">
        <f t="shared" si="582"/>
        <v>0</v>
      </c>
    </row>
    <row r="9256" spans="2:46" ht="15.75" customHeight="1">
      <c r="B9256" t="str">
        <f t="shared" si="581"/>
        <v/>
      </c>
      <c r="C9256" s="73"/>
      <c r="D9256" s="73"/>
      <c r="E9256" s="77"/>
      <c r="F9256" s="74"/>
      <c r="G9256" s="73"/>
      <c r="H9256" s="74"/>
      <c r="I9256" s="74"/>
      <c r="J9256" s="74"/>
      <c r="K9256" s="74"/>
      <c r="L9256" s="74"/>
      <c r="M9256" s="74"/>
      <c r="N9256" s="74"/>
      <c r="O9256" s="74"/>
      <c r="P9256" s="74"/>
      <c r="Q9256" s="78"/>
      <c r="AR9256">
        <f t="shared" si="583"/>
        <v>0</v>
      </c>
      <c r="AS9256">
        <f t="shared" si="584"/>
        <v>0</v>
      </c>
      <c r="AT9256">
        <f t="shared" si="582"/>
        <v>0</v>
      </c>
    </row>
    <row r="9257" spans="2:46" ht="15.75" customHeight="1">
      <c r="B9257" t="str">
        <f t="shared" si="581"/>
        <v/>
      </c>
      <c r="C9257" s="73"/>
      <c r="D9257" s="73"/>
      <c r="E9257" s="77"/>
      <c r="F9257" s="74"/>
      <c r="G9257" s="73"/>
      <c r="H9257" s="74"/>
      <c r="I9257" s="74"/>
      <c r="J9257" s="74"/>
      <c r="K9257" s="74"/>
      <c r="L9257" s="74"/>
      <c r="M9257" s="74"/>
      <c r="N9257" s="74"/>
      <c r="O9257" s="74"/>
      <c r="P9257" s="74"/>
      <c r="Q9257" s="78"/>
      <c r="AR9257">
        <f t="shared" si="583"/>
        <v>0</v>
      </c>
      <c r="AS9257">
        <f t="shared" si="584"/>
        <v>0</v>
      </c>
      <c r="AT9257">
        <f t="shared" si="582"/>
        <v>0</v>
      </c>
    </row>
    <row r="9258" spans="2:46" ht="15.75" customHeight="1">
      <c r="B9258" t="str">
        <f t="shared" si="581"/>
        <v/>
      </c>
      <c r="C9258" s="73"/>
      <c r="D9258" s="73"/>
      <c r="E9258" s="77"/>
      <c r="F9258" s="74"/>
      <c r="G9258" s="73"/>
      <c r="H9258" s="74"/>
      <c r="I9258" s="74"/>
      <c r="J9258" s="74"/>
      <c r="K9258" s="74"/>
      <c r="L9258" s="74"/>
      <c r="M9258" s="74"/>
      <c r="N9258" s="74"/>
      <c r="O9258" s="74"/>
      <c r="P9258" s="74"/>
      <c r="Q9258" s="78"/>
      <c r="AR9258">
        <f t="shared" si="583"/>
        <v>0</v>
      </c>
      <c r="AS9258">
        <f t="shared" si="584"/>
        <v>0</v>
      </c>
      <c r="AT9258">
        <f t="shared" si="582"/>
        <v>0</v>
      </c>
    </row>
    <row r="9259" spans="2:46" ht="15.75" customHeight="1">
      <c r="B9259" t="str">
        <f t="shared" si="581"/>
        <v/>
      </c>
      <c r="C9259" s="73"/>
      <c r="D9259" s="73"/>
      <c r="E9259" s="77"/>
      <c r="F9259" s="74"/>
      <c r="G9259" s="73"/>
      <c r="H9259" s="74"/>
      <c r="I9259" s="74"/>
      <c r="J9259" s="74"/>
      <c r="K9259" s="74"/>
      <c r="L9259" s="74"/>
      <c r="M9259" s="74"/>
      <c r="N9259" s="74"/>
      <c r="O9259" s="74"/>
      <c r="P9259" s="74"/>
      <c r="Q9259" s="78"/>
      <c r="AR9259">
        <f t="shared" si="583"/>
        <v>0</v>
      </c>
      <c r="AS9259">
        <f t="shared" si="584"/>
        <v>0</v>
      </c>
      <c r="AT9259">
        <f t="shared" si="582"/>
        <v>0</v>
      </c>
    </row>
    <row r="9260" spans="2:46" ht="15.75" customHeight="1">
      <c r="B9260" t="str">
        <f t="shared" si="581"/>
        <v/>
      </c>
      <c r="C9260" s="73"/>
      <c r="D9260" s="73"/>
      <c r="E9260" s="77"/>
      <c r="F9260" s="74"/>
      <c r="G9260" s="73"/>
      <c r="H9260" s="74"/>
      <c r="I9260" s="74"/>
      <c r="J9260" s="74"/>
      <c r="K9260" s="74"/>
      <c r="L9260" s="74"/>
      <c r="M9260" s="74"/>
      <c r="N9260" s="74"/>
      <c r="O9260" s="74"/>
      <c r="P9260" s="74"/>
      <c r="Q9260" s="78"/>
      <c r="AR9260">
        <f t="shared" si="583"/>
        <v>0</v>
      </c>
      <c r="AS9260">
        <f t="shared" si="584"/>
        <v>0</v>
      </c>
      <c r="AT9260">
        <f t="shared" si="582"/>
        <v>0</v>
      </c>
    </row>
    <row r="9261" spans="2:46" ht="15.75" customHeight="1">
      <c r="B9261" t="str">
        <f t="shared" si="581"/>
        <v/>
      </c>
      <c r="C9261" s="73"/>
      <c r="D9261" s="73"/>
      <c r="E9261" s="77"/>
      <c r="F9261" s="74"/>
      <c r="G9261" s="73"/>
      <c r="H9261" s="74"/>
      <c r="I9261" s="74"/>
      <c r="J9261" s="74"/>
      <c r="K9261" s="74"/>
      <c r="L9261" s="74"/>
      <c r="M9261" s="74"/>
      <c r="N9261" s="74"/>
      <c r="O9261" s="74"/>
      <c r="P9261" s="74"/>
      <c r="Q9261" s="78"/>
      <c r="AR9261">
        <f t="shared" si="583"/>
        <v>0</v>
      </c>
      <c r="AS9261">
        <f t="shared" si="584"/>
        <v>0</v>
      </c>
      <c r="AT9261">
        <f t="shared" si="582"/>
        <v>0</v>
      </c>
    </row>
    <row r="9262" spans="2:46" ht="15.75" customHeight="1">
      <c r="B9262" t="str">
        <f t="shared" si="581"/>
        <v/>
      </c>
      <c r="C9262" s="73"/>
      <c r="D9262" s="73"/>
      <c r="E9262" s="77"/>
      <c r="F9262" s="74"/>
      <c r="G9262" s="73"/>
      <c r="H9262" s="74"/>
      <c r="I9262" s="74"/>
      <c r="J9262" s="74"/>
      <c r="K9262" s="74"/>
      <c r="L9262" s="74"/>
      <c r="M9262" s="74"/>
      <c r="N9262" s="74"/>
      <c r="O9262" s="74"/>
      <c r="P9262" s="74"/>
      <c r="Q9262" s="78"/>
      <c r="AR9262">
        <f t="shared" si="583"/>
        <v>0</v>
      </c>
      <c r="AS9262">
        <f t="shared" si="584"/>
        <v>0</v>
      </c>
      <c r="AT9262">
        <f t="shared" si="582"/>
        <v>0</v>
      </c>
    </row>
    <row r="9263" spans="2:46" ht="15.75" customHeight="1">
      <c r="B9263" t="str">
        <f t="shared" si="581"/>
        <v/>
      </c>
      <c r="C9263" s="73"/>
      <c r="D9263" s="73"/>
      <c r="E9263" s="77"/>
      <c r="F9263" s="74"/>
      <c r="G9263" s="73"/>
      <c r="H9263" s="74"/>
      <c r="I9263" s="74"/>
      <c r="J9263" s="74"/>
      <c r="K9263" s="74"/>
      <c r="L9263" s="74"/>
      <c r="M9263" s="74"/>
      <c r="N9263" s="74"/>
      <c r="O9263" s="74"/>
      <c r="P9263" s="74"/>
      <c r="Q9263" s="78"/>
      <c r="AR9263">
        <f t="shared" si="583"/>
        <v>0</v>
      </c>
      <c r="AS9263">
        <f t="shared" si="584"/>
        <v>0</v>
      </c>
      <c r="AT9263">
        <f t="shared" si="582"/>
        <v>0</v>
      </c>
    </row>
    <row r="9264" spans="2:46" ht="15.75" customHeight="1">
      <c r="B9264" t="str">
        <f t="shared" si="581"/>
        <v/>
      </c>
      <c r="C9264" s="73"/>
      <c r="D9264" s="73"/>
      <c r="E9264" s="77"/>
      <c r="F9264" s="74"/>
      <c r="G9264" s="73"/>
      <c r="H9264" s="74"/>
      <c r="I9264" s="74"/>
      <c r="J9264" s="74"/>
      <c r="K9264" s="74"/>
      <c r="L9264" s="74"/>
      <c r="M9264" s="74"/>
      <c r="N9264" s="74"/>
      <c r="O9264" s="74"/>
      <c r="P9264" s="74"/>
      <c r="Q9264" s="78"/>
      <c r="AR9264">
        <f t="shared" si="583"/>
        <v>0</v>
      </c>
      <c r="AS9264">
        <f t="shared" si="584"/>
        <v>0</v>
      </c>
      <c r="AT9264">
        <f t="shared" si="582"/>
        <v>0</v>
      </c>
    </row>
    <row r="9265" spans="2:46" ht="15.75" customHeight="1">
      <c r="B9265" t="str">
        <f t="shared" si="581"/>
        <v/>
      </c>
      <c r="C9265" s="73"/>
      <c r="D9265" s="73"/>
      <c r="E9265" s="77"/>
      <c r="F9265" s="74"/>
      <c r="G9265" s="73"/>
      <c r="H9265" s="74"/>
      <c r="I9265" s="74"/>
      <c r="J9265" s="74"/>
      <c r="K9265" s="74"/>
      <c r="L9265" s="74"/>
      <c r="M9265" s="74"/>
      <c r="N9265" s="74"/>
      <c r="O9265" s="74"/>
      <c r="P9265" s="74"/>
      <c r="Q9265" s="78"/>
      <c r="AR9265">
        <f t="shared" si="583"/>
        <v>0</v>
      </c>
      <c r="AS9265">
        <f t="shared" si="584"/>
        <v>0</v>
      </c>
      <c r="AT9265">
        <f t="shared" si="582"/>
        <v>0</v>
      </c>
    </row>
    <row r="9266" spans="2:46" ht="15.75" customHeight="1">
      <c r="B9266" t="str">
        <f t="shared" si="581"/>
        <v/>
      </c>
      <c r="C9266" s="73"/>
      <c r="D9266" s="73"/>
      <c r="E9266" s="77"/>
      <c r="F9266" s="74"/>
      <c r="G9266" s="73"/>
      <c r="H9266" s="74"/>
      <c r="I9266" s="74"/>
      <c r="J9266" s="74"/>
      <c r="K9266" s="74"/>
      <c r="L9266" s="74"/>
      <c r="M9266" s="74"/>
      <c r="N9266" s="74"/>
      <c r="O9266" s="74"/>
      <c r="P9266" s="74"/>
      <c r="Q9266" s="78"/>
      <c r="AR9266">
        <f t="shared" si="583"/>
        <v>0</v>
      </c>
      <c r="AS9266">
        <f t="shared" si="584"/>
        <v>0</v>
      </c>
      <c r="AT9266">
        <f t="shared" si="582"/>
        <v>0</v>
      </c>
    </row>
    <row r="9267" spans="2:46" ht="15.75" customHeight="1">
      <c r="B9267" t="str">
        <f t="shared" si="581"/>
        <v/>
      </c>
      <c r="C9267" s="73"/>
      <c r="D9267" s="73"/>
      <c r="E9267" s="77"/>
      <c r="F9267" s="74"/>
      <c r="G9267" s="73"/>
      <c r="H9267" s="74"/>
      <c r="I9267" s="74"/>
      <c r="J9267" s="74"/>
      <c r="K9267" s="74"/>
      <c r="L9267" s="74"/>
      <c r="M9267" s="74"/>
      <c r="N9267" s="74"/>
      <c r="O9267" s="75"/>
      <c r="P9267" s="75"/>
      <c r="Q9267" s="78"/>
      <c r="AR9267">
        <f t="shared" si="583"/>
        <v>0</v>
      </c>
      <c r="AS9267">
        <f t="shared" si="584"/>
        <v>0</v>
      </c>
      <c r="AT9267">
        <f t="shared" si="582"/>
        <v>0</v>
      </c>
    </row>
    <row r="9268" spans="2:46" ht="15.75" customHeight="1">
      <c r="B9268" t="str">
        <f t="shared" si="581"/>
        <v/>
      </c>
      <c r="C9268" s="73"/>
      <c r="D9268" s="73"/>
      <c r="E9268" s="77"/>
      <c r="F9268" s="74"/>
      <c r="G9268" s="73"/>
      <c r="H9268" s="74"/>
      <c r="I9268" s="74"/>
      <c r="J9268" s="74"/>
      <c r="K9268" s="74"/>
      <c r="L9268" s="74"/>
      <c r="M9268" s="74"/>
      <c r="N9268" s="74"/>
      <c r="O9268" s="74"/>
      <c r="P9268" s="74"/>
      <c r="Q9268" s="78"/>
      <c r="AR9268">
        <f t="shared" si="583"/>
        <v>0</v>
      </c>
      <c r="AS9268">
        <f t="shared" si="584"/>
        <v>0</v>
      </c>
      <c r="AT9268">
        <f t="shared" si="582"/>
        <v>0</v>
      </c>
    </row>
    <row r="9269" spans="2:46" ht="15.75" customHeight="1">
      <c r="B9269" t="str">
        <f t="shared" si="581"/>
        <v/>
      </c>
      <c r="C9269" s="73"/>
      <c r="D9269" s="73"/>
      <c r="E9269" s="77"/>
      <c r="F9269" s="74"/>
      <c r="G9269" s="73"/>
      <c r="H9269" s="74"/>
      <c r="I9269" s="74"/>
      <c r="J9269" s="74"/>
      <c r="K9269" s="74"/>
      <c r="L9269" s="74"/>
      <c r="M9269" s="74"/>
      <c r="N9269" s="74"/>
      <c r="O9269" s="74"/>
      <c r="P9269" s="74"/>
      <c r="Q9269" s="78"/>
      <c r="AR9269">
        <f t="shared" si="583"/>
        <v>0</v>
      </c>
      <c r="AS9269">
        <f t="shared" si="584"/>
        <v>0</v>
      </c>
      <c r="AT9269">
        <f t="shared" si="582"/>
        <v>0</v>
      </c>
    </row>
    <row r="9270" spans="2:46" ht="15.75" customHeight="1">
      <c r="B9270" t="str">
        <f t="shared" si="581"/>
        <v/>
      </c>
      <c r="C9270" s="73"/>
      <c r="D9270" s="73"/>
      <c r="E9270" s="77"/>
      <c r="F9270" s="74"/>
      <c r="G9270" s="73"/>
      <c r="H9270" s="74"/>
      <c r="I9270" s="74"/>
      <c r="J9270" s="74"/>
      <c r="K9270" s="74"/>
      <c r="L9270" s="74"/>
      <c r="M9270" s="74"/>
      <c r="N9270" s="74"/>
      <c r="O9270" s="74"/>
      <c r="P9270" s="74"/>
      <c r="Q9270" s="78"/>
      <c r="AR9270">
        <f t="shared" si="583"/>
        <v>0</v>
      </c>
      <c r="AS9270">
        <f t="shared" si="584"/>
        <v>0</v>
      </c>
      <c r="AT9270">
        <f t="shared" si="582"/>
        <v>0</v>
      </c>
    </row>
    <row r="9271" spans="2:46" ht="15.75" customHeight="1">
      <c r="B9271" t="str">
        <f t="shared" si="581"/>
        <v/>
      </c>
      <c r="C9271" s="73"/>
      <c r="D9271" s="73"/>
      <c r="E9271" s="77"/>
      <c r="F9271" s="74"/>
      <c r="G9271" s="73"/>
      <c r="H9271" s="74"/>
      <c r="I9271" s="74"/>
      <c r="J9271" s="74"/>
      <c r="K9271" s="74"/>
      <c r="L9271" s="74"/>
      <c r="M9271" s="74"/>
      <c r="N9271" s="74"/>
      <c r="O9271" s="74"/>
      <c r="P9271" s="74"/>
      <c r="Q9271" s="78"/>
      <c r="AR9271">
        <f t="shared" si="583"/>
        <v>0</v>
      </c>
      <c r="AS9271">
        <f t="shared" si="584"/>
        <v>0</v>
      </c>
      <c r="AT9271">
        <f t="shared" si="582"/>
        <v>0</v>
      </c>
    </row>
    <row r="9272" spans="2:46" ht="15.75" customHeight="1">
      <c r="B9272" t="str">
        <f t="shared" si="581"/>
        <v/>
      </c>
      <c r="C9272" s="73"/>
      <c r="D9272" s="73"/>
      <c r="E9272" s="77"/>
      <c r="F9272" s="74"/>
      <c r="G9272" s="73"/>
      <c r="H9272" s="74"/>
      <c r="I9272" s="74"/>
      <c r="J9272" s="74"/>
      <c r="K9272" s="74"/>
      <c r="L9272" s="74"/>
      <c r="M9272" s="74"/>
      <c r="N9272" s="74"/>
      <c r="O9272" s="74"/>
      <c r="P9272" s="74"/>
      <c r="Q9272" s="78"/>
      <c r="AR9272">
        <f t="shared" si="583"/>
        <v>0</v>
      </c>
      <c r="AS9272">
        <f t="shared" si="584"/>
        <v>0</v>
      </c>
      <c r="AT9272">
        <f t="shared" si="582"/>
        <v>0</v>
      </c>
    </row>
    <row r="9273" spans="2:46" ht="15.75" customHeight="1">
      <c r="B9273" t="str">
        <f t="shared" si="581"/>
        <v/>
      </c>
      <c r="C9273" s="73"/>
      <c r="D9273" s="73"/>
      <c r="E9273" s="77"/>
      <c r="F9273" s="74"/>
      <c r="G9273" s="73"/>
      <c r="H9273" s="74"/>
      <c r="I9273" s="74"/>
      <c r="J9273" s="74"/>
      <c r="K9273" s="74"/>
      <c r="L9273" s="74"/>
      <c r="M9273" s="74"/>
      <c r="N9273" s="74"/>
      <c r="O9273" s="74"/>
      <c r="P9273" s="74"/>
      <c r="Q9273" s="78"/>
      <c r="AR9273">
        <f t="shared" si="583"/>
        <v>0</v>
      </c>
      <c r="AS9273">
        <f t="shared" si="584"/>
        <v>0</v>
      </c>
      <c r="AT9273">
        <f t="shared" si="582"/>
        <v>0</v>
      </c>
    </row>
    <row r="9274" spans="2:46" ht="15.75" customHeight="1">
      <c r="B9274" t="str">
        <f t="shared" si="581"/>
        <v/>
      </c>
      <c r="C9274" s="73"/>
      <c r="D9274" s="73"/>
      <c r="E9274" s="77"/>
      <c r="F9274" s="74"/>
      <c r="G9274" s="73"/>
      <c r="H9274" s="74"/>
      <c r="I9274" s="74"/>
      <c r="J9274" s="74"/>
      <c r="K9274" s="74"/>
      <c r="L9274" s="74"/>
      <c r="M9274" s="74"/>
      <c r="N9274" s="74"/>
      <c r="O9274" s="74"/>
      <c r="P9274" s="74"/>
      <c r="Q9274" s="78"/>
      <c r="AR9274">
        <f t="shared" si="583"/>
        <v>0</v>
      </c>
      <c r="AS9274">
        <f t="shared" si="584"/>
        <v>0</v>
      </c>
      <c r="AT9274">
        <f t="shared" si="582"/>
        <v>0</v>
      </c>
    </row>
    <row r="9275" spans="2:46" ht="15.75" customHeight="1">
      <c r="B9275" t="str">
        <f t="shared" si="581"/>
        <v/>
      </c>
      <c r="C9275" s="73"/>
      <c r="D9275" s="73"/>
      <c r="E9275" s="77"/>
      <c r="F9275" s="74"/>
      <c r="G9275" s="73"/>
      <c r="H9275" s="74"/>
      <c r="I9275" s="74"/>
      <c r="J9275" s="74"/>
      <c r="K9275" s="74"/>
      <c r="L9275" s="74"/>
      <c r="M9275" s="74"/>
      <c r="N9275" s="74"/>
      <c r="O9275" s="74"/>
      <c r="P9275" s="74"/>
      <c r="Q9275" s="78"/>
      <c r="AR9275">
        <f t="shared" si="583"/>
        <v>0</v>
      </c>
      <c r="AS9275">
        <f t="shared" si="584"/>
        <v>0</v>
      </c>
      <c r="AT9275">
        <f t="shared" si="582"/>
        <v>0</v>
      </c>
    </row>
    <row r="9276" spans="2:46" ht="15.75" customHeight="1">
      <c r="B9276" t="str">
        <f t="shared" si="581"/>
        <v/>
      </c>
      <c r="C9276" s="73"/>
      <c r="D9276" s="73"/>
      <c r="E9276" s="77"/>
      <c r="F9276" s="74"/>
      <c r="G9276" s="73"/>
      <c r="H9276" s="74"/>
      <c r="I9276" s="74"/>
      <c r="J9276" s="74"/>
      <c r="K9276" s="74"/>
      <c r="L9276" s="74"/>
      <c r="M9276" s="74"/>
      <c r="N9276" s="74"/>
      <c r="O9276" s="74"/>
      <c r="P9276" s="74"/>
      <c r="Q9276" s="78"/>
      <c r="AR9276">
        <f t="shared" si="583"/>
        <v>0</v>
      </c>
      <c r="AS9276">
        <f t="shared" si="584"/>
        <v>0</v>
      </c>
      <c r="AT9276">
        <f t="shared" si="582"/>
        <v>0</v>
      </c>
    </row>
    <row r="9277" spans="2:46" ht="15.75" customHeight="1">
      <c r="B9277" t="str">
        <f t="shared" si="581"/>
        <v/>
      </c>
      <c r="C9277" s="73"/>
      <c r="D9277" s="73"/>
      <c r="E9277" s="77"/>
      <c r="F9277" s="74"/>
      <c r="G9277" s="73"/>
      <c r="H9277" s="74"/>
      <c r="I9277" s="74"/>
      <c r="J9277" s="74"/>
      <c r="K9277" s="74"/>
      <c r="L9277" s="74"/>
      <c r="M9277" s="74"/>
      <c r="N9277" s="74"/>
      <c r="O9277" s="74"/>
      <c r="P9277" s="74"/>
      <c r="Q9277" s="78"/>
      <c r="AR9277">
        <f t="shared" si="583"/>
        <v>0</v>
      </c>
      <c r="AS9277">
        <f t="shared" si="584"/>
        <v>0</v>
      </c>
      <c r="AT9277">
        <f t="shared" si="582"/>
        <v>0</v>
      </c>
    </row>
    <row r="9278" spans="2:46" ht="15.75" customHeight="1">
      <c r="B9278" t="str">
        <f t="shared" si="581"/>
        <v/>
      </c>
      <c r="C9278" s="73"/>
      <c r="D9278" s="73"/>
      <c r="E9278" s="77"/>
      <c r="F9278" s="74"/>
      <c r="G9278" s="73"/>
      <c r="H9278" s="74"/>
      <c r="I9278" s="74"/>
      <c r="J9278" s="74"/>
      <c r="K9278" s="74"/>
      <c r="L9278" s="74"/>
      <c r="M9278" s="74"/>
      <c r="N9278" s="74"/>
      <c r="O9278" s="74"/>
      <c r="P9278" s="74"/>
      <c r="Q9278" s="78"/>
      <c r="AR9278">
        <f t="shared" si="583"/>
        <v>0</v>
      </c>
      <c r="AS9278">
        <f t="shared" si="584"/>
        <v>0</v>
      </c>
      <c r="AT9278">
        <f t="shared" si="582"/>
        <v>0</v>
      </c>
    </row>
    <row r="9279" spans="2:46" ht="15.75" customHeight="1">
      <c r="B9279" t="str">
        <f t="shared" si="581"/>
        <v/>
      </c>
      <c r="C9279" s="73"/>
      <c r="D9279" s="73"/>
      <c r="E9279" s="77"/>
      <c r="F9279" s="74"/>
      <c r="G9279" s="73"/>
      <c r="H9279" s="74"/>
      <c r="I9279" s="74"/>
      <c r="J9279" s="74"/>
      <c r="K9279" s="74"/>
      <c r="L9279" s="74"/>
      <c r="M9279" s="74"/>
      <c r="N9279" s="74"/>
      <c r="O9279" s="74"/>
      <c r="P9279" s="74"/>
      <c r="Q9279" s="78"/>
      <c r="AR9279">
        <f t="shared" si="583"/>
        <v>0</v>
      </c>
      <c r="AS9279">
        <f t="shared" si="584"/>
        <v>0</v>
      </c>
      <c r="AT9279">
        <f t="shared" si="582"/>
        <v>0</v>
      </c>
    </row>
    <row r="9280" spans="2:46" ht="15.75" customHeight="1">
      <c r="B9280" t="str">
        <f t="shared" si="581"/>
        <v/>
      </c>
      <c r="C9280" s="73"/>
      <c r="D9280" s="73"/>
      <c r="E9280" s="77"/>
      <c r="F9280" s="74"/>
      <c r="G9280" s="73"/>
      <c r="H9280" s="74"/>
      <c r="I9280" s="74"/>
      <c r="J9280" s="74"/>
      <c r="K9280" s="74"/>
      <c r="L9280" s="74"/>
      <c r="M9280" s="74"/>
      <c r="N9280" s="74"/>
      <c r="O9280" s="74"/>
      <c r="P9280" s="74"/>
      <c r="Q9280" s="78"/>
      <c r="AR9280">
        <f t="shared" si="583"/>
        <v>0</v>
      </c>
      <c r="AS9280">
        <f t="shared" si="584"/>
        <v>0</v>
      </c>
      <c r="AT9280">
        <f t="shared" si="582"/>
        <v>0</v>
      </c>
    </row>
    <row r="9281" spans="2:46" ht="15.75" customHeight="1">
      <c r="B9281" t="str">
        <f t="shared" si="581"/>
        <v/>
      </c>
      <c r="C9281" s="73"/>
      <c r="D9281" s="73"/>
      <c r="E9281" s="77"/>
      <c r="F9281" s="74"/>
      <c r="G9281" s="73"/>
      <c r="H9281" s="74"/>
      <c r="I9281" s="74"/>
      <c r="J9281" s="74"/>
      <c r="K9281" s="74"/>
      <c r="L9281" s="74"/>
      <c r="M9281" s="74"/>
      <c r="N9281" s="74"/>
      <c r="O9281" s="74"/>
      <c r="P9281" s="74"/>
      <c r="Q9281" s="78"/>
      <c r="AR9281">
        <f t="shared" si="583"/>
        <v>0</v>
      </c>
      <c r="AS9281">
        <f t="shared" si="584"/>
        <v>0</v>
      </c>
      <c r="AT9281">
        <f t="shared" si="582"/>
        <v>0</v>
      </c>
    </row>
    <row r="9282" spans="2:46" ht="15.75" customHeight="1">
      <c r="B9282" t="str">
        <f t="shared" ref="B9282:B9345" si="585">D9282&amp;Q9282&amp;E9282</f>
        <v/>
      </c>
      <c r="C9282" s="73"/>
      <c r="D9282" s="73"/>
      <c r="E9282" s="77"/>
      <c r="F9282" s="74"/>
      <c r="G9282" s="73"/>
      <c r="H9282" s="74"/>
      <c r="I9282" s="74"/>
      <c r="J9282" s="74"/>
      <c r="K9282" s="74"/>
      <c r="L9282" s="74"/>
      <c r="M9282" s="74"/>
      <c r="N9282" s="74"/>
      <c r="O9282" s="74"/>
      <c r="P9282" s="74"/>
      <c r="Q9282" s="78"/>
      <c r="AR9282">
        <f t="shared" si="583"/>
        <v>0</v>
      </c>
      <c r="AS9282">
        <f t="shared" si="584"/>
        <v>0</v>
      </c>
      <c r="AT9282">
        <f t="shared" ref="AT9282:AT9345" si="586">AR9282-AS9282</f>
        <v>0</v>
      </c>
    </row>
    <row r="9283" spans="2:46" ht="15.75" customHeight="1">
      <c r="B9283" t="str">
        <f t="shared" si="585"/>
        <v/>
      </c>
      <c r="C9283" s="73"/>
      <c r="D9283" s="73"/>
      <c r="E9283" s="77"/>
      <c r="F9283" s="74"/>
      <c r="G9283" s="73"/>
      <c r="H9283" s="74"/>
      <c r="I9283" s="74"/>
      <c r="J9283" s="74"/>
      <c r="K9283" s="74"/>
      <c r="L9283" s="74"/>
      <c r="M9283" s="74"/>
      <c r="N9283" s="74"/>
      <c r="O9283" s="74"/>
      <c r="P9283" s="74"/>
      <c r="Q9283" s="78"/>
      <c r="AR9283">
        <f t="shared" si="583"/>
        <v>0</v>
      </c>
      <c r="AS9283">
        <f t="shared" si="584"/>
        <v>0</v>
      </c>
      <c r="AT9283">
        <f t="shared" si="586"/>
        <v>0</v>
      </c>
    </row>
    <row r="9284" spans="2:46" ht="15.75" customHeight="1">
      <c r="B9284" t="str">
        <f t="shared" si="585"/>
        <v/>
      </c>
      <c r="C9284" s="73"/>
      <c r="D9284" s="73"/>
      <c r="E9284" s="77"/>
      <c r="F9284" s="74"/>
      <c r="G9284" s="73"/>
      <c r="H9284" s="74"/>
      <c r="I9284" s="74"/>
      <c r="J9284" s="74"/>
      <c r="K9284" s="74"/>
      <c r="L9284" s="74"/>
      <c r="M9284" s="74"/>
      <c r="N9284" s="74"/>
      <c r="O9284" s="74"/>
      <c r="P9284" s="74"/>
      <c r="Q9284" s="78"/>
      <c r="AR9284">
        <f t="shared" si="583"/>
        <v>0</v>
      </c>
      <c r="AS9284">
        <f t="shared" si="584"/>
        <v>0</v>
      </c>
      <c r="AT9284">
        <f t="shared" si="586"/>
        <v>0</v>
      </c>
    </row>
    <row r="9285" spans="2:46" ht="15.75" customHeight="1">
      <c r="B9285" t="str">
        <f t="shared" si="585"/>
        <v/>
      </c>
      <c r="C9285" s="73"/>
      <c r="D9285" s="73"/>
      <c r="E9285" s="77"/>
      <c r="F9285" s="74"/>
      <c r="G9285" s="73"/>
      <c r="H9285" s="74"/>
      <c r="I9285" s="74"/>
      <c r="J9285" s="74"/>
      <c r="K9285" s="74"/>
      <c r="L9285" s="74"/>
      <c r="M9285" s="74"/>
      <c r="N9285" s="74"/>
      <c r="O9285" s="74"/>
      <c r="P9285" s="74"/>
      <c r="Q9285" s="78"/>
      <c r="AR9285">
        <f t="shared" si="583"/>
        <v>0</v>
      </c>
      <c r="AS9285">
        <f t="shared" si="584"/>
        <v>0</v>
      </c>
      <c r="AT9285">
        <f t="shared" si="586"/>
        <v>0</v>
      </c>
    </row>
    <row r="9286" spans="2:46" ht="15.75" customHeight="1">
      <c r="B9286" t="str">
        <f t="shared" si="585"/>
        <v/>
      </c>
      <c r="C9286" s="73"/>
      <c r="D9286" s="73"/>
      <c r="E9286" s="77"/>
      <c r="F9286" s="74"/>
      <c r="G9286" s="73"/>
      <c r="H9286" s="74"/>
      <c r="I9286" s="74"/>
      <c r="J9286" s="74"/>
      <c r="K9286" s="74"/>
      <c r="L9286" s="74"/>
      <c r="M9286" s="74"/>
      <c r="N9286" s="74"/>
      <c r="O9286" s="74"/>
      <c r="P9286" s="74"/>
      <c r="Q9286" s="78"/>
      <c r="AR9286">
        <f t="shared" si="583"/>
        <v>0</v>
      </c>
      <c r="AS9286">
        <f t="shared" si="584"/>
        <v>0</v>
      </c>
      <c r="AT9286">
        <f t="shared" si="586"/>
        <v>0</v>
      </c>
    </row>
    <row r="9287" spans="2:46" ht="15.75" customHeight="1">
      <c r="B9287" t="str">
        <f t="shared" si="585"/>
        <v/>
      </c>
      <c r="C9287" s="73"/>
      <c r="D9287" s="73"/>
      <c r="E9287" s="77"/>
      <c r="F9287" s="74"/>
      <c r="G9287" s="73"/>
      <c r="H9287" s="74"/>
      <c r="I9287" s="74"/>
      <c r="J9287" s="74"/>
      <c r="K9287" s="74"/>
      <c r="L9287" s="74"/>
      <c r="M9287" s="74"/>
      <c r="N9287" s="74"/>
      <c r="O9287" s="74"/>
      <c r="P9287" s="74"/>
      <c r="Q9287" s="78"/>
      <c r="AR9287">
        <f t="shared" si="583"/>
        <v>0</v>
      </c>
      <c r="AS9287">
        <f t="shared" si="584"/>
        <v>0</v>
      </c>
      <c r="AT9287">
        <f t="shared" si="586"/>
        <v>0</v>
      </c>
    </row>
    <row r="9288" spans="2:46" ht="15.75" customHeight="1">
      <c r="B9288" t="str">
        <f t="shared" si="585"/>
        <v/>
      </c>
      <c r="C9288" s="73"/>
      <c r="D9288" s="73"/>
      <c r="E9288" s="77"/>
      <c r="F9288" s="74"/>
      <c r="G9288" s="73"/>
      <c r="H9288" s="74"/>
      <c r="I9288" s="74"/>
      <c r="J9288" s="74"/>
      <c r="K9288" s="74"/>
      <c r="L9288" s="74"/>
      <c r="M9288" s="74"/>
      <c r="N9288" s="74"/>
      <c r="O9288" s="74"/>
      <c r="P9288" s="74"/>
      <c r="Q9288" s="78"/>
      <c r="AR9288">
        <f t="shared" ref="AR9288:AR9351" si="587">IF($AU$2&lt;&gt;5,NA(),IF(D9288=D9287,0,IF(AND(D18789=D9288,D9289=D9288),O9288+O9289+O18789,IF(D9289=D9288,O9289+O9288,O9288))))</f>
        <v>0</v>
      </c>
      <c r="AS9288">
        <f t="shared" ref="AS9288:AS9351" si="588">IF($AU$2&lt;&gt;5,NA(),IF(D9288=D9287,0,IF(AND(D18789=D9288,D9289=D9288),P9288+P9289+P18789,IF(D9289=D9288,P9289+P9288,P9288))))</f>
        <v>0</v>
      </c>
      <c r="AT9288">
        <f t="shared" si="586"/>
        <v>0</v>
      </c>
    </row>
    <row r="9289" spans="2:46" ht="15.75" customHeight="1">
      <c r="B9289" t="str">
        <f t="shared" si="585"/>
        <v/>
      </c>
      <c r="C9289" s="73"/>
      <c r="D9289" s="73"/>
      <c r="E9289" s="77"/>
      <c r="F9289" s="74"/>
      <c r="G9289" s="73"/>
      <c r="H9289" s="74"/>
      <c r="I9289" s="74"/>
      <c r="J9289" s="74"/>
      <c r="K9289" s="74"/>
      <c r="L9289" s="74"/>
      <c r="M9289" s="74"/>
      <c r="N9289" s="74"/>
      <c r="O9289" s="74"/>
      <c r="P9289" s="74"/>
      <c r="Q9289" s="78"/>
      <c r="AR9289">
        <f t="shared" si="587"/>
        <v>0</v>
      </c>
      <c r="AS9289">
        <f t="shared" si="588"/>
        <v>0</v>
      </c>
      <c r="AT9289">
        <f t="shared" si="586"/>
        <v>0</v>
      </c>
    </row>
    <row r="9290" spans="2:46" ht="15.75" customHeight="1">
      <c r="B9290" t="str">
        <f t="shared" si="585"/>
        <v/>
      </c>
      <c r="C9290" s="73"/>
      <c r="D9290" s="73"/>
      <c r="E9290" s="77"/>
      <c r="F9290" s="74"/>
      <c r="G9290" s="73"/>
      <c r="H9290" s="74"/>
      <c r="I9290" s="74"/>
      <c r="J9290" s="74"/>
      <c r="K9290" s="74"/>
      <c r="L9290" s="74"/>
      <c r="M9290" s="74"/>
      <c r="N9290" s="74"/>
      <c r="O9290" s="74"/>
      <c r="P9290" s="74"/>
      <c r="Q9290" s="78"/>
      <c r="AR9290">
        <f t="shared" si="587"/>
        <v>0</v>
      </c>
      <c r="AS9290">
        <f t="shared" si="588"/>
        <v>0</v>
      </c>
      <c r="AT9290">
        <f t="shared" si="586"/>
        <v>0</v>
      </c>
    </row>
    <row r="9291" spans="2:46" ht="15.75" customHeight="1">
      <c r="B9291" t="str">
        <f t="shared" si="585"/>
        <v/>
      </c>
      <c r="C9291" s="73"/>
      <c r="D9291" s="73"/>
      <c r="E9291" s="77"/>
      <c r="F9291" s="74"/>
      <c r="G9291" s="73"/>
      <c r="H9291" s="74"/>
      <c r="I9291" s="74"/>
      <c r="J9291" s="74"/>
      <c r="K9291" s="74"/>
      <c r="L9291" s="74"/>
      <c r="M9291" s="74"/>
      <c r="N9291" s="74"/>
      <c r="O9291" s="74"/>
      <c r="P9291" s="74"/>
      <c r="Q9291" s="78"/>
      <c r="AR9291">
        <f t="shared" si="587"/>
        <v>0</v>
      </c>
      <c r="AS9291">
        <f t="shared" si="588"/>
        <v>0</v>
      </c>
      <c r="AT9291">
        <f t="shared" si="586"/>
        <v>0</v>
      </c>
    </row>
    <row r="9292" spans="2:46" ht="15.75" customHeight="1">
      <c r="B9292" t="str">
        <f t="shared" si="585"/>
        <v/>
      </c>
      <c r="C9292" s="73"/>
      <c r="D9292" s="73"/>
      <c r="E9292" s="77"/>
      <c r="F9292" s="74"/>
      <c r="G9292" s="73"/>
      <c r="H9292" s="74"/>
      <c r="I9292" s="74"/>
      <c r="J9292" s="74"/>
      <c r="K9292" s="74"/>
      <c r="L9292" s="74"/>
      <c r="M9292" s="74"/>
      <c r="N9292" s="74"/>
      <c r="O9292" s="74"/>
      <c r="P9292" s="74"/>
      <c r="Q9292" s="78"/>
      <c r="AR9292">
        <f t="shared" si="587"/>
        <v>0</v>
      </c>
      <c r="AS9292">
        <f t="shared" si="588"/>
        <v>0</v>
      </c>
      <c r="AT9292">
        <f t="shared" si="586"/>
        <v>0</v>
      </c>
    </row>
    <row r="9293" spans="2:46" ht="15.75" customHeight="1">
      <c r="B9293" t="str">
        <f t="shared" si="585"/>
        <v/>
      </c>
      <c r="C9293" s="73"/>
      <c r="D9293" s="73"/>
      <c r="E9293" s="77"/>
      <c r="F9293" s="74"/>
      <c r="G9293" s="73"/>
      <c r="H9293" s="74"/>
      <c r="I9293" s="74"/>
      <c r="J9293" s="74"/>
      <c r="K9293" s="74"/>
      <c r="L9293" s="74"/>
      <c r="M9293" s="74"/>
      <c r="N9293" s="74"/>
      <c r="O9293" s="74"/>
      <c r="P9293" s="74"/>
      <c r="Q9293" s="78"/>
      <c r="AR9293">
        <f t="shared" si="587"/>
        <v>0</v>
      </c>
      <c r="AS9293">
        <f t="shared" si="588"/>
        <v>0</v>
      </c>
      <c r="AT9293">
        <f t="shared" si="586"/>
        <v>0</v>
      </c>
    </row>
    <row r="9294" spans="2:46" ht="15.75" customHeight="1">
      <c r="B9294" t="str">
        <f t="shared" si="585"/>
        <v/>
      </c>
      <c r="C9294" s="73"/>
      <c r="D9294" s="73"/>
      <c r="E9294" s="77"/>
      <c r="F9294" s="74"/>
      <c r="G9294" s="73"/>
      <c r="H9294" s="74"/>
      <c r="I9294" s="74"/>
      <c r="J9294" s="74"/>
      <c r="K9294" s="74"/>
      <c r="L9294" s="74"/>
      <c r="M9294" s="74"/>
      <c r="N9294" s="74"/>
      <c r="O9294" s="74"/>
      <c r="P9294" s="74"/>
      <c r="Q9294" s="78"/>
      <c r="AR9294">
        <f t="shared" si="587"/>
        <v>0</v>
      </c>
      <c r="AS9294">
        <f t="shared" si="588"/>
        <v>0</v>
      </c>
      <c r="AT9294">
        <f t="shared" si="586"/>
        <v>0</v>
      </c>
    </row>
    <row r="9295" spans="2:46" ht="15.75" customHeight="1">
      <c r="B9295" t="str">
        <f t="shared" si="585"/>
        <v/>
      </c>
      <c r="C9295" s="73"/>
      <c r="D9295" s="73"/>
      <c r="E9295" s="77"/>
      <c r="F9295" s="74"/>
      <c r="G9295" s="73"/>
      <c r="H9295" s="74"/>
      <c r="I9295" s="74"/>
      <c r="J9295" s="74"/>
      <c r="K9295" s="74"/>
      <c r="L9295" s="74"/>
      <c r="M9295" s="74"/>
      <c r="N9295" s="74"/>
      <c r="O9295" s="74"/>
      <c r="P9295" s="74"/>
      <c r="Q9295" s="78"/>
      <c r="AR9295">
        <f t="shared" si="587"/>
        <v>0</v>
      </c>
      <c r="AS9295">
        <f t="shared" si="588"/>
        <v>0</v>
      </c>
      <c r="AT9295">
        <f t="shared" si="586"/>
        <v>0</v>
      </c>
    </row>
    <row r="9296" spans="2:46" ht="15.75" customHeight="1">
      <c r="B9296" t="str">
        <f t="shared" si="585"/>
        <v/>
      </c>
      <c r="C9296" s="73"/>
      <c r="D9296" s="73"/>
      <c r="E9296" s="77"/>
      <c r="F9296" s="74"/>
      <c r="G9296" s="73"/>
      <c r="H9296" s="74"/>
      <c r="I9296" s="74"/>
      <c r="J9296" s="74"/>
      <c r="K9296" s="74"/>
      <c r="L9296" s="74"/>
      <c r="M9296" s="74"/>
      <c r="N9296" s="74"/>
      <c r="O9296" s="74"/>
      <c r="P9296" s="74"/>
      <c r="Q9296" s="78"/>
      <c r="AR9296">
        <f t="shared" si="587"/>
        <v>0</v>
      </c>
      <c r="AS9296">
        <f t="shared" si="588"/>
        <v>0</v>
      </c>
      <c r="AT9296">
        <f t="shared" si="586"/>
        <v>0</v>
      </c>
    </row>
    <row r="9297" spans="2:46" ht="15.75" customHeight="1">
      <c r="B9297" t="str">
        <f t="shared" si="585"/>
        <v/>
      </c>
      <c r="C9297" s="73"/>
      <c r="D9297" s="73"/>
      <c r="E9297" s="77"/>
      <c r="F9297" s="74"/>
      <c r="G9297" s="73"/>
      <c r="H9297" s="74"/>
      <c r="I9297" s="74"/>
      <c r="J9297" s="74"/>
      <c r="K9297" s="74"/>
      <c r="L9297" s="74"/>
      <c r="M9297" s="74"/>
      <c r="N9297" s="74"/>
      <c r="O9297" s="74"/>
      <c r="P9297" s="74"/>
      <c r="Q9297" s="78"/>
      <c r="AR9297">
        <f t="shared" si="587"/>
        <v>0</v>
      </c>
      <c r="AS9297">
        <f t="shared" si="588"/>
        <v>0</v>
      </c>
      <c r="AT9297">
        <f t="shared" si="586"/>
        <v>0</v>
      </c>
    </row>
    <row r="9298" spans="2:46" ht="15.75" customHeight="1">
      <c r="B9298" t="str">
        <f t="shared" si="585"/>
        <v/>
      </c>
      <c r="C9298" s="73"/>
      <c r="D9298" s="73"/>
      <c r="E9298" s="77"/>
      <c r="F9298" s="74"/>
      <c r="G9298" s="73"/>
      <c r="H9298" s="74"/>
      <c r="I9298" s="74"/>
      <c r="J9298" s="74"/>
      <c r="K9298" s="74"/>
      <c r="L9298" s="74"/>
      <c r="M9298" s="74"/>
      <c r="N9298" s="74"/>
      <c r="O9298" s="74"/>
      <c r="P9298" s="74"/>
      <c r="Q9298" s="78"/>
      <c r="AR9298">
        <f t="shared" si="587"/>
        <v>0</v>
      </c>
      <c r="AS9298">
        <f t="shared" si="588"/>
        <v>0</v>
      </c>
      <c r="AT9298">
        <f t="shared" si="586"/>
        <v>0</v>
      </c>
    </row>
    <row r="9299" spans="2:46" ht="15.75" customHeight="1">
      <c r="B9299" t="str">
        <f t="shared" si="585"/>
        <v/>
      </c>
      <c r="C9299" s="73"/>
      <c r="D9299" s="73"/>
      <c r="E9299" s="77"/>
      <c r="F9299" s="74"/>
      <c r="G9299" s="73"/>
      <c r="H9299" s="74"/>
      <c r="I9299" s="74"/>
      <c r="J9299" s="74"/>
      <c r="K9299" s="74"/>
      <c r="L9299" s="74"/>
      <c r="M9299" s="74"/>
      <c r="N9299" s="74"/>
      <c r="O9299" s="74"/>
      <c r="P9299" s="74"/>
      <c r="Q9299" s="78"/>
      <c r="AR9299">
        <f t="shared" si="587"/>
        <v>0</v>
      </c>
      <c r="AS9299">
        <f t="shared" si="588"/>
        <v>0</v>
      </c>
      <c r="AT9299">
        <f t="shared" si="586"/>
        <v>0</v>
      </c>
    </row>
    <row r="9300" spans="2:46" ht="15.75" customHeight="1">
      <c r="B9300" t="str">
        <f t="shared" si="585"/>
        <v/>
      </c>
      <c r="C9300" s="73"/>
      <c r="D9300" s="73"/>
      <c r="E9300" s="77"/>
      <c r="F9300" s="74"/>
      <c r="G9300" s="73"/>
      <c r="H9300" s="74"/>
      <c r="I9300" s="74"/>
      <c r="J9300" s="74"/>
      <c r="K9300" s="74"/>
      <c r="L9300" s="74"/>
      <c r="M9300" s="74"/>
      <c r="N9300" s="74"/>
      <c r="O9300" s="74"/>
      <c r="P9300" s="74"/>
      <c r="Q9300" s="78"/>
      <c r="AR9300">
        <f t="shared" si="587"/>
        <v>0</v>
      </c>
      <c r="AS9300">
        <f t="shared" si="588"/>
        <v>0</v>
      </c>
      <c r="AT9300">
        <f t="shared" si="586"/>
        <v>0</v>
      </c>
    </row>
    <row r="9301" spans="2:46" ht="15.75" customHeight="1">
      <c r="B9301" t="str">
        <f t="shared" si="585"/>
        <v/>
      </c>
      <c r="C9301" s="73"/>
      <c r="D9301" s="73"/>
      <c r="E9301" s="77"/>
      <c r="F9301" s="74"/>
      <c r="G9301" s="73"/>
      <c r="H9301" s="74"/>
      <c r="I9301" s="74"/>
      <c r="J9301" s="74"/>
      <c r="K9301" s="74"/>
      <c r="L9301" s="74"/>
      <c r="M9301" s="74"/>
      <c r="N9301" s="74"/>
      <c r="O9301" s="74"/>
      <c r="P9301" s="74"/>
      <c r="Q9301" s="78"/>
      <c r="AR9301">
        <f t="shared" si="587"/>
        <v>0</v>
      </c>
      <c r="AS9301">
        <f t="shared" si="588"/>
        <v>0</v>
      </c>
      <c r="AT9301">
        <f t="shared" si="586"/>
        <v>0</v>
      </c>
    </row>
    <row r="9302" spans="2:46" ht="15.75" customHeight="1">
      <c r="B9302" t="str">
        <f t="shared" si="585"/>
        <v/>
      </c>
      <c r="C9302" s="73"/>
      <c r="D9302" s="73"/>
      <c r="E9302" s="77"/>
      <c r="F9302" s="74"/>
      <c r="G9302" s="73"/>
      <c r="H9302" s="74"/>
      <c r="I9302" s="74"/>
      <c r="J9302" s="74"/>
      <c r="K9302" s="74"/>
      <c r="L9302" s="74"/>
      <c r="M9302" s="74"/>
      <c r="N9302" s="74"/>
      <c r="O9302" s="74"/>
      <c r="P9302" s="74"/>
      <c r="Q9302" s="78"/>
      <c r="AR9302">
        <f t="shared" si="587"/>
        <v>0</v>
      </c>
      <c r="AS9302">
        <f t="shared" si="588"/>
        <v>0</v>
      </c>
      <c r="AT9302">
        <f t="shared" si="586"/>
        <v>0</v>
      </c>
    </row>
    <row r="9303" spans="2:46" ht="15.75" customHeight="1">
      <c r="B9303" t="str">
        <f t="shared" si="585"/>
        <v/>
      </c>
      <c r="C9303" s="73"/>
      <c r="D9303" s="73"/>
      <c r="E9303" s="77"/>
      <c r="F9303" s="74"/>
      <c r="G9303" s="73"/>
      <c r="H9303" s="74"/>
      <c r="I9303" s="74"/>
      <c r="J9303" s="74"/>
      <c r="K9303" s="74"/>
      <c r="L9303" s="74"/>
      <c r="M9303" s="74"/>
      <c r="N9303" s="74"/>
      <c r="O9303" s="74"/>
      <c r="P9303" s="74"/>
      <c r="Q9303" s="78"/>
      <c r="AR9303">
        <f t="shared" si="587"/>
        <v>0</v>
      </c>
      <c r="AS9303">
        <f t="shared" si="588"/>
        <v>0</v>
      </c>
      <c r="AT9303">
        <f t="shared" si="586"/>
        <v>0</v>
      </c>
    </row>
    <row r="9304" spans="2:46" ht="15.75" customHeight="1">
      <c r="B9304" t="str">
        <f t="shared" si="585"/>
        <v/>
      </c>
      <c r="C9304" s="73"/>
      <c r="D9304" s="73"/>
      <c r="E9304" s="77"/>
      <c r="F9304" s="74"/>
      <c r="G9304" s="73"/>
      <c r="H9304" s="74"/>
      <c r="I9304" s="74"/>
      <c r="J9304" s="74"/>
      <c r="K9304" s="74"/>
      <c r="L9304" s="74"/>
      <c r="M9304" s="74"/>
      <c r="N9304" s="74"/>
      <c r="O9304" s="74"/>
      <c r="P9304" s="74"/>
      <c r="Q9304" s="78"/>
      <c r="AR9304">
        <f t="shared" si="587"/>
        <v>0</v>
      </c>
      <c r="AS9304">
        <f t="shared" si="588"/>
        <v>0</v>
      </c>
      <c r="AT9304">
        <f t="shared" si="586"/>
        <v>0</v>
      </c>
    </row>
    <row r="9305" spans="2:46" ht="15.75" customHeight="1">
      <c r="B9305" t="str">
        <f t="shared" si="585"/>
        <v/>
      </c>
      <c r="C9305" s="73"/>
      <c r="D9305" s="73"/>
      <c r="E9305" s="77"/>
      <c r="F9305" s="74"/>
      <c r="G9305" s="73"/>
      <c r="H9305" s="74"/>
      <c r="I9305" s="74"/>
      <c r="J9305" s="74"/>
      <c r="K9305" s="74"/>
      <c r="L9305" s="74"/>
      <c r="M9305" s="74"/>
      <c r="N9305" s="74"/>
      <c r="O9305" s="74"/>
      <c r="P9305" s="74"/>
      <c r="Q9305" s="78"/>
      <c r="AR9305">
        <f t="shared" si="587"/>
        <v>0</v>
      </c>
      <c r="AS9305">
        <f t="shared" si="588"/>
        <v>0</v>
      </c>
      <c r="AT9305">
        <f t="shared" si="586"/>
        <v>0</v>
      </c>
    </row>
    <row r="9306" spans="2:46" ht="15.75" customHeight="1">
      <c r="B9306" t="str">
        <f t="shared" si="585"/>
        <v/>
      </c>
      <c r="C9306" s="73"/>
      <c r="D9306" s="73"/>
      <c r="E9306" s="77"/>
      <c r="F9306" s="74"/>
      <c r="G9306" s="73"/>
      <c r="H9306" s="74"/>
      <c r="I9306" s="74"/>
      <c r="J9306" s="74"/>
      <c r="K9306" s="74"/>
      <c r="L9306" s="74"/>
      <c r="M9306" s="74"/>
      <c r="N9306" s="74"/>
      <c r="O9306" s="74"/>
      <c r="P9306" s="74"/>
      <c r="Q9306" s="78"/>
      <c r="AR9306">
        <f t="shared" si="587"/>
        <v>0</v>
      </c>
      <c r="AS9306">
        <f t="shared" si="588"/>
        <v>0</v>
      </c>
      <c r="AT9306">
        <f t="shared" si="586"/>
        <v>0</v>
      </c>
    </row>
    <row r="9307" spans="2:46" ht="15.75" customHeight="1">
      <c r="B9307" t="str">
        <f t="shared" si="585"/>
        <v/>
      </c>
      <c r="C9307" s="73"/>
      <c r="D9307" s="73"/>
      <c r="E9307" s="77"/>
      <c r="F9307" s="74"/>
      <c r="G9307" s="73"/>
      <c r="H9307" s="74"/>
      <c r="I9307" s="74"/>
      <c r="J9307" s="74"/>
      <c r="K9307" s="74"/>
      <c r="L9307" s="74"/>
      <c r="M9307" s="74"/>
      <c r="N9307" s="74"/>
      <c r="O9307" s="74"/>
      <c r="P9307" s="74"/>
      <c r="Q9307" s="78"/>
      <c r="AR9307">
        <f t="shared" si="587"/>
        <v>0</v>
      </c>
      <c r="AS9307">
        <f t="shared" si="588"/>
        <v>0</v>
      </c>
      <c r="AT9307">
        <f t="shared" si="586"/>
        <v>0</v>
      </c>
    </row>
    <row r="9308" spans="2:46" ht="15.75" customHeight="1">
      <c r="B9308" t="str">
        <f t="shared" si="585"/>
        <v/>
      </c>
      <c r="C9308" s="73"/>
      <c r="D9308" s="73"/>
      <c r="E9308" s="77"/>
      <c r="F9308" s="74"/>
      <c r="G9308" s="73"/>
      <c r="H9308" s="74"/>
      <c r="I9308" s="74"/>
      <c r="J9308" s="74"/>
      <c r="K9308" s="74"/>
      <c r="L9308" s="74"/>
      <c r="M9308" s="74"/>
      <c r="N9308" s="74"/>
      <c r="O9308" s="74"/>
      <c r="P9308" s="74"/>
      <c r="Q9308" s="78"/>
      <c r="AR9308">
        <f t="shared" si="587"/>
        <v>0</v>
      </c>
      <c r="AS9308">
        <f t="shared" si="588"/>
        <v>0</v>
      </c>
      <c r="AT9308">
        <f t="shared" si="586"/>
        <v>0</v>
      </c>
    </row>
    <row r="9309" spans="2:46" ht="15.75" customHeight="1">
      <c r="B9309" t="str">
        <f t="shared" si="585"/>
        <v/>
      </c>
      <c r="C9309" s="73"/>
      <c r="D9309" s="73"/>
      <c r="E9309" s="77"/>
      <c r="F9309" s="74"/>
      <c r="G9309" s="73"/>
      <c r="H9309" s="74"/>
      <c r="I9309" s="74"/>
      <c r="J9309" s="74"/>
      <c r="K9309" s="74"/>
      <c r="L9309" s="74"/>
      <c r="M9309" s="74"/>
      <c r="N9309" s="74"/>
      <c r="O9309" s="75"/>
      <c r="P9309" s="74"/>
      <c r="Q9309" s="78"/>
      <c r="AR9309">
        <f t="shared" si="587"/>
        <v>0</v>
      </c>
      <c r="AS9309">
        <f t="shared" si="588"/>
        <v>0</v>
      </c>
      <c r="AT9309">
        <f t="shared" si="586"/>
        <v>0</v>
      </c>
    </row>
    <row r="9310" spans="2:46" ht="15.75" customHeight="1">
      <c r="B9310" t="str">
        <f t="shared" si="585"/>
        <v/>
      </c>
      <c r="C9310" s="73"/>
      <c r="D9310" s="73"/>
      <c r="E9310" s="77"/>
      <c r="F9310" s="74"/>
      <c r="G9310" s="73"/>
      <c r="H9310" s="74"/>
      <c r="I9310" s="74"/>
      <c r="J9310" s="74"/>
      <c r="K9310" s="74"/>
      <c r="L9310" s="74"/>
      <c r="M9310" s="74"/>
      <c r="N9310" s="74"/>
      <c r="O9310" s="74"/>
      <c r="P9310" s="74"/>
      <c r="Q9310" s="78"/>
      <c r="AR9310">
        <f t="shared" si="587"/>
        <v>0</v>
      </c>
      <c r="AS9310">
        <f t="shared" si="588"/>
        <v>0</v>
      </c>
      <c r="AT9310">
        <f t="shared" si="586"/>
        <v>0</v>
      </c>
    </row>
    <row r="9311" spans="2:46" ht="15.75" customHeight="1">
      <c r="B9311" t="str">
        <f t="shared" si="585"/>
        <v/>
      </c>
      <c r="C9311" s="73"/>
      <c r="D9311" s="73"/>
      <c r="E9311" s="77"/>
      <c r="F9311" s="74"/>
      <c r="G9311" s="73"/>
      <c r="H9311" s="74"/>
      <c r="I9311" s="74"/>
      <c r="J9311" s="74"/>
      <c r="K9311" s="74"/>
      <c r="L9311" s="74"/>
      <c r="M9311" s="74"/>
      <c r="N9311" s="74"/>
      <c r="O9311" s="74"/>
      <c r="P9311" s="74"/>
      <c r="Q9311" s="78"/>
      <c r="AR9311">
        <f t="shared" si="587"/>
        <v>0</v>
      </c>
      <c r="AS9311">
        <f t="shared" si="588"/>
        <v>0</v>
      </c>
      <c r="AT9311">
        <f t="shared" si="586"/>
        <v>0</v>
      </c>
    </row>
    <row r="9312" spans="2:46" ht="15.75" customHeight="1">
      <c r="B9312" t="str">
        <f t="shared" si="585"/>
        <v/>
      </c>
      <c r="C9312" s="73"/>
      <c r="D9312" s="73"/>
      <c r="E9312" s="77"/>
      <c r="F9312" s="74"/>
      <c r="G9312" s="73"/>
      <c r="H9312" s="74"/>
      <c r="I9312" s="74"/>
      <c r="J9312" s="74"/>
      <c r="K9312" s="74"/>
      <c r="L9312" s="74"/>
      <c r="M9312" s="74"/>
      <c r="N9312" s="74"/>
      <c r="O9312" s="74"/>
      <c r="P9312" s="74"/>
      <c r="Q9312" s="78"/>
      <c r="AR9312">
        <f t="shared" si="587"/>
        <v>0</v>
      </c>
      <c r="AS9312">
        <f t="shared" si="588"/>
        <v>0</v>
      </c>
      <c r="AT9312">
        <f t="shared" si="586"/>
        <v>0</v>
      </c>
    </row>
    <row r="9313" spans="2:46" ht="15.75" customHeight="1">
      <c r="B9313" t="str">
        <f t="shared" si="585"/>
        <v/>
      </c>
      <c r="C9313" s="73"/>
      <c r="D9313" s="73"/>
      <c r="E9313" s="77"/>
      <c r="F9313" s="74"/>
      <c r="G9313" s="73"/>
      <c r="H9313" s="74"/>
      <c r="I9313" s="74"/>
      <c r="J9313" s="74"/>
      <c r="K9313" s="74"/>
      <c r="L9313" s="74"/>
      <c r="M9313" s="74"/>
      <c r="N9313" s="74"/>
      <c r="O9313" s="74"/>
      <c r="P9313" s="74"/>
      <c r="Q9313" s="78"/>
      <c r="AR9313">
        <f t="shared" si="587"/>
        <v>0</v>
      </c>
      <c r="AS9313">
        <f t="shared" si="588"/>
        <v>0</v>
      </c>
      <c r="AT9313">
        <f t="shared" si="586"/>
        <v>0</v>
      </c>
    </row>
    <row r="9314" spans="2:46" ht="15.75" customHeight="1">
      <c r="B9314" t="str">
        <f t="shared" si="585"/>
        <v/>
      </c>
      <c r="C9314" s="73"/>
      <c r="D9314" s="73"/>
      <c r="E9314" s="77"/>
      <c r="F9314" s="74"/>
      <c r="G9314" s="73"/>
      <c r="H9314" s="74"/>
      <c r="I9314" s="74"/>
      <c r="J9314" s="74"/>
      <c r="K9314" s="74"/>
      <c r="L9314" s="74"/>
      <c r="M9314" s="74"/>
      <c r="N9314" s="74"/>
      <c r="O9314" s="74"/>
      <c r="P9314" s="74"/>
      <c r="Q9314" s="78"/>
      <c r="AR9314">
        <f t="shared" si="587"/>
        <v>0</v>
      </c>
      <c r="AS9314">
        <f t="shared" si="588"/>
        <v>0</v>
      </c>
      <c r="AT9314">
        <f t="shared" si="586"/>
        <v>0</v>
      </c>
    </row>
    <row r="9315" spans="2:46" ht="15.75" customHeight="1">
      <c r="B9315" t="str">
        <f t="shared" si="585"/>
        <v/>
      </c>
      <c r="C9315" s="73"/>
      <c r="D9315" s="73"/>
      <c r="E9315" s="77"/>
      <c r="F9315" s="74"/>
      <c r="G9315" s="73"/>
      <c r="H9315" s="74"/>
      <c r="I9315" s="74"/>
      <c r="J9315" s="74"/>
      <c r="K9315" s="74"/>
      <c r="L9315" s="74"/>
      <c r="M9315" s="74"/>
      <c r="N9315" s="74"/>
      <c r="O9315" s="74"/>
      <c r="P9315" s="74"/>
      <c r="Q9315" s="78"/>
      <c r="AR9315">
        <f t="shared" si="587"/>
        <v>0</v>
      </c>
      <c r="AS9315">
        <f t="shared" si="588"/>
        <v>0</v>
      </c>
      <c r="AT9315">
        <f t="shared" si="586"/>
        <v>0</v>
      </c>
    </row>
    <row r="9316" spans="2:46" ht="15.75" customHeight="1">
      <c r="B9316" t="str">
        <f t="shared" si="585"/>
        <v/>
      </c>
      <c r="C9316" s="73"/>
      <c r="D9316" s="73"/>
      <c r="E9316" s="77"/>
      <c r="F9316" s="74"/>
      <c r="G9316" s="73"/>
      <c r="H9316" s="74"/>
      <c r="I9316" s="74"/>
      <c r="J9316" s="74"/>
      <c r="K9316" s="74"/>
      <c r="L9316" s="74"/>
      <c r="M9316" s="74"/>
      <c r="N9316" s="74"/>
      <c r="O9316" s="74"/>
      <c r="P9316" s="74"/>
      <c r="Q9316" s="78"/>
      <c r="AR9316">
        <f t="shared" si="587"/>
        <v>0</v>
      </c>
      <c r="AS9316">
        <f t="shared" si="588"/>
        <v>0</v>
      </c>
      <c r="AT9316">
        <f t="shared" si="586"/>
        <v>0</v>
      </c>
    </row>
    <row r="9317" spans="2:46" ht="15.75" customHeight="1">
      <c r="B9317" t="str">
        <f t="shared" si="585"/>
        <v/>
      </c>
      <c r="C9317" s="73"/>
      <c r="D9317" s="73"/>
      <c r="E9317" s="77"/>
      <c r="F9317" s="74"/>
      <c r="G9317" s="73"/>
      <c r="H9317" s="74"/>
      <c r="I9317" s="74"/>
      <c r="J9317" s="74"/>
      <c r="K9317" s="74"/>
      <c r="L9317" s="74"/>
      <c r="M9317" s="74"/>
      <c r="N9317" s="74"/>
      <c r="O9317" s="74"/>
      <c r="P9317" s="74"/>
      <c r="Q9317" s="78"/>
      <c r="AR9317">
        <f t="shared" si="587"/>
        <v>0</v>
      </c>
      <c r="AS9317">
        <f t="shared" si="588"/>
        <v>0</v>
      </c>
      <c r="AT9317">
        <f t="shared" si="586"/>
        <v>0</v>
      </c>
    </row>
    <row r="9318" spans="2:46" ht="15.75" customHeight="1">
      <c r="B9318" t="str">
        <f t="shared" si="585"/>
        <v/>
      </c>
      <c r="C9318" s="73"/>
      <c r="D9318" s="73"/>
      <c r="E9318" s="77"/>
      <c r="F9318" s="74"/>
      <c r="G9318" s="73"/>
      <c r="H9318" s="74"/>
      <c r="I9318" s="74"/>
      <c r="J9318" s="74"/>
      <c r="K9318" s="74"/>
      <c r="L9318" s="74"/>
      <c r="M9318" s="74"/>
      <c r="N9318" s="74"/>
      <c r="O9318" s="74"/>
      <c r="P9318" s="74"/>
      <c r="Q9318" s="78"/>
      <c r="AR9318">
        <f t="shared" si="587"/>
        <v>0</v>
      </c>
      <c r="AS9318">
        <f t="shared" si="588"/>
        <v>0</v>
      </c>
      <c r="AT9318">
        <f t="shared" si="586"/>
        <v>0</v>
      </c>
    </row>
    <row r="9319" spans="2:46" ht="15.75" customHeight="1">
      <c r="B9319" t="str">
        <f t="shared" si="585"/>
        <v/>
      </c>
      <c r="C9319" s="73"/>
      <c r="D9319" s="73"/>
      <c r="E9319" s="77"/>
      <c r="F9319" s="74"/>
      <c r="G9319" s="73"/>
      <c r="H9319" s="74"/>
      <c r="I9319" s="74"/>
      <c r="J9319" s="74"/>
      <c r="K9319" s="74"/>
      <c r="L9319" s="74"/>
      <c r="M9319" s="74"/>
      <c r="N9319" s="74"/>
      <c r="O9319" s="74"/>
      <c r="P9319" s="74"/>
      <c r="Q9319" s="78"/>
      <c r="AR9319">
        <f t="shared" si="587"/>
        <v>0</v>
      </c>
      <c r="AS9319">
        <f t="shared" si="588"/>
        <v>0</v>
      </c>
      <c r="AT9319">
        <f t="shared" si="586"/>
        <v>0</v>
      </c>
    </row>
    <row r="9320" spans="2:46" ht="15.75" customHeight="1">
      <c r="B9320" t="str">
        <f t="shared" si="585"/>
        <v/>
      </c>
      <c r="C9320" s="73"/>
      <c r="D9320" s="73"/>
      <c r="E9320" s="77"/>
      <c r="F9320" s="74"/>
      <c r="G9320" s="73"/>
      <c r="H9320" s="74"/>
      <c r="I9320" s="74"/>
      <c r="J9320" s="74"/>
      <c r="K9320" s="74"/>
      <c r="L9320" s="74"/>
      <c r="M9320" s="74"/>
      <c r="N9320" s="74"/>
      <c r="O9320" s="74"/>
      <c r="P9320" s="74"/>
      <c r="Q9320" s="78"/>
      <c r="AR9320">
        <f t="shared" si="587"/>
        <v>0</v>
      </c>
      <c r="AS9320">
        <f t="shared" si="588"/>
        <v>0</v>
      </c>
      <c r="AT9320">
        <f t="shared" si="586"/>
        <v>0</v>
      </c>
    </row>
    <row r="9321" spans="2:46" ht="15.75" customHeight="1">
      <c r="B9321" t="str">
        <f t="shared" si="585"/>
        <v/>
      </c>
      <c r="C9321" s="73"/>
      <c r="D9321" s="73"/>
      <c r="E9321" s="77"/>
      <c r="F9321" s="74"/>
      <c r="G9321" s="73"/>
      <c r="H9321" s="74"/>
      <c r="I9321" s="74"/>
      <c r="J9321" s="74"/>
      <c r="K9321" s="74"/>
      <c r="L9321" s="74"/>
      <c r="M9321" s="74"/>
      <c r="N9321" s="74"/>
      <c r="O9321" s="74"/>
      <c r="P9321" s="74"/>
      <c r="Q9321" s="78"/>
      <c r="AR9321">
        <f t="shared" si="587"/>
        <v>0</v>
      </c>
      <c r="AS9321">
        <f t="shared" si="588"/>
        <v>0</v>
      </c>
      <c r="AT9321">
        <f t="shared" si="586"/>
        <v>0</v>
      </c>
    </row>
    <row r="9322" spans="2:46" ht="15.75" customHeight="1">
      <c r="B9322" t="str">
        <f t="shared" si="585"/>
        <v/>
      </c>
      <c r="C9322" s="73"/>
      <c r="D9322" s="73"/>
      <c r="E9322" s="77"/>
      <c r="F9322" s="74"/>
      <c r="G9322" s="73"/>
      <c r="H9322" s="74"/>
      <c r="I9322" s="74"/>
      <c r="J9322" s="74"/>
      <c r="K9322" s="74"/>
      <c r="L9322" s="74"/>
      <c r="M9322" s="74"/>
      <c r="N9322" s="74"/>
      <c r="O9322" s="74"/>
      <c r="P9322" s="74"/>
      <c r="Q9322" s="78"/>
      <c r="AR9322">
        <f t="shared" si="587"/>
        <v>0</v>
      </c>
      <c r="AS9322">
        <f t="shared" si="588"/>
        <v>0</v>
      </c>
      <c r="AT9322">
        <f t="shared" si="586"/>
        <v>0</v>
      </c>
    </row>
    <row r="9323" spans="2:46" ht="15.75" customHeight="1">
      <c r="B9323" t="str">
        <f t="shared" si="585"/>
        <v/>
      </c>
      <c r="C9323" s="73"/>
      <c r="D9323" s="73"/>
      <c r="E9323" s="77"/>
      <c r="F9323" s="74"/>
      <c r="G9323" s="73"/>
      <c r="H9323" s="74"/>
      <c r="I9323" s="74"/>
      <c r="J9323" s="74"/>
      <c r="K9323" s="74"/>
      <c r="L9323" s="74"/>
      <c r="M9323" s="74"/>
      <c r="N9323" s="74"/>
      <c r="O9323" s="74"/>
      <c r="P9323" s="74"/>
      <c r="Q9323" s="78"/>
      <c r="AR9323">
        <f t="shared" si="587"/>
        <v>0</v>
      </c>
      <c r="AS9323">
        <f t="shared" si="588"/>
        <v>0</v>
      </c>
      <c r="AT9323">
        <f t="shared" si="586"/>
        <v>0</v>
      </c>
    </row>
    <row r="9324" spans="2:46" ht="15.75" customHeight="1">
      <c r="B9324" t="str">
        <f t="shared" si="585"/>
        <v/>
      </c>
      <c r="C9324" s="73"/>
      <c r="D9324" s="73"/>
      <c r="E9324" s="77"/>
      <c r="F9324" s="74"/>
      <c r="G9324" s="73"/>
      <c r="H9324" s="74"/>
      <c r="I9324" s="74"/>
      <c r="J9324" s="74"/>
      <c r="K9324" s="74"/>
      <c r="L9324" s="74"/>
      <c r="M9324" s="74"/>
      <c r="N9324" s="74"/>
      <c r="O9324" s="74"/>
      <c r="P9324" s="74"/>
      <c r="Q9324" s="78"/>
      <c r="AR9324">
        <f t="shared" si="587"/>
        <v>0</v>
      </c>
      <c r="AS9324">
        <f t="shared" si="588"/>
        <v>0</v>
      </c>
      <c r="AT9324">
        <f t="shared" si="586"/>
        <v>0</v>
      </c>
    </row>
    <row r="9325" spans="2:46" ht="15.75" customHeight="1">
      <c r="B9325" t="str">
        <f t="shared" si="585"/>
        <v/>
      </c>
      <c r="C9325" s="73"/>
      <c r="D9325" s="73"/>
      <c r="E9325" s="77"/>
      <c r="F9325" s="74"/>
      <c r="G9325" s="73"/>
      <c r="H9325" s="74"/>
      <c r="I9325" s="74"/>
      <c r="J9325" s="74"/>
      <c r="K9325" s="74"/>
      <c r="L9325" s="74"/>
      <c r="M9325" s="74"/>
      <c r="N9325" s="74"/>
      <c r="O9325" s="74"/>
      <c r="P9325" s="74"/>
      <c r="Q9325" s="78"/>
      <c r="AR9325">
        <f t="shared" si="587"/>
        <v>0</v>
      </c>
      <c r="AS9325">
        <f t="shared" si="588"/>
        <v>0</v>
      </c>
      <c r="AT9325">
        <f t="shared" si="586"/>
        <v>0</v>
      </c>
    </row>
    <row r="9326" spans="2:46" ht="15.75" customHeight="1">
      <c r="B9326" t="str">
        <f t="shared" si="585"/>
        <v/>
      </c>
      <c r="C9326" s="73"/>
      <c r="D9326" s="73"/>
      <c r="E9326" s="77"/>
      <c r="F9326" s="74"/>
      <c r="G9326" s="73"/>
      <c r="H9326" s="74"/>
      <c r="I9326" s="74"/>
      <c r="J9326" s="74"/>
      <c r="K9326" s="74"/>
      <c r="L9326" s="74"/>
      <c r="M9326" s="74"/>
      <c r="N9326" s="74"/>
      <c r="O9326" s="74"/>
      <c r="P9326" s="74"/>
      <c r="Q9326" s="78"/>
      <c r="AR9326">
        <f t="shared" si="587"/>
        <v>0</v>
      </c>
      <c r="AS9326">
        <f t="shared" si="588"/>
        <v>0</v>
      </c>
      <c r="AT9326">
        <f t="shared" si="586"/>
        <v>0</v>
      </c>
    </row>
    <row r="9327" spans="2:46" ht="15.75" customHeight="1">
      <c r="B9327" t="str">
        <f t="shared" si="585"/>
        <v/>
      </c>
      <c r="C9327" s="73"/>
      <c r="D9327" s="73"/>
      <c r="E9327" s="77"/>
      <c r="F9327" s="74"/>
      <c r="G9327" s="73"/>
      <c r="H9327" s="74"/>
      <c r="I9327" s="74"/>
      <c r="J9327" s="74"/>
      <c r="K9327" s="74"/>
      <c r="L9327" s="74"/>
      <c r="M9327" s="74"/>
      <c r="N9327" s="74"/>
      <c r="O9327" s="74"/>
      <c r="P9327" s="74"/>
      <c r="Q9327" s="78"/>
      <c r="AR9327">
        <f t="shared" si="587"/>
        <v>0</v>
      </c>
      <c r="AS9327">
        <f t="shared" si="588"/>
        <v>0</v>
      </c>
      <c r="AT9327">
        <f t="shared" si="586"/>
        <v>0</v>
      </c>
    </row>
    <row r="9328" spans="2:46" ht="15.75" customHeight="1">
      <c r="B9328" t="str">
        <f t="shared" si="585"/>
        <v/>
      </c>
      <c r="C9328" s="73"/>
      <c r="D9328" s="73"/>
      <c r="E9328" s="77"/>
      <c r="F9328" s="74"/>
      <c r="G9328" s="73"/>
      <c r="H9328" s="74"/>
      <c r="I9328" s="74"/>
      <c r="J9328" s="74"/>
      <c r="K9328" s="74"/>
      <c r="L9328" s="74"/>
      <c r="M9328" s="74"/>
      <c r="N9328" s="74"/>
      <c r="O9328" s="74"/>
      <c r="P9328" s="74"/>
      <c r="Q9328" s="78"/>
      <c r="AR9328">
        <f t="shared" si="587"/>
        <v>0</v>
      </c>
      <c r="AS9328">
        <f t="shared" si="588"/>
        <v>0</v>
      </c>
      <c r="AT9328">
        <f t="shared" si="586"/>
        <v>0</v>
      </c>
    </row>
    <row r="9329" spans="2:46" ht="15.75" customHeight="1">
      <c r="B9329" t="str">
        <f t="shared" si="585"/>
        <v/>
      </c>
      <c r="C9329" s="73"/>
      <c r="D9329" s="73"/>
      <c r="E9329" s="77"/>
      <c r="F9329" s="74"/>
      <c r="G9329" s="73"/>
      <c r="H9329" s="74"/>
      <c r="I9329" s="74"/>
      <c r="J9329" s="74"/>
      <c r="K9329" s="74"/>
      <c r="L9329" s="74"/>
      <c r="M9329" s="74"/>
      <c r="N9329" s="74"/>
      <c r="O9329" s="74"/>
      <c r="P9329" s="74"/>
      <c r="Q9329" s="78"/>
      <c r="AR9329">
        <f t="shared" si="587"/>
        <v>0</v>
      </c>
      <c r="AS9329">
        <f t="shared" si="588"/>
        <v>0</v>
      </c>
      <c r="AT9329">
        <f t="shared" si="586"/>
        <v>0</v>
      </c>
    </row>
    <row r="9330" spans="2:46" ht="15.75" customHeight="1">
      <c r="B9330" t="str">
        <f t="shared" si="585"/>
        <v/>
      </c>
      <c r="C9330" s="73"/>
      <c r="D9330" s="73"/>
      <c r="E9330" s="77"/>
      <c r="F9330" s="74"/>
      <c r="G9330" s="73"/>
      <c r="H9330" s="74"/>
      <c r="I9330" s="74"/>
      <c r="J9330" s="74"/>
      <c r="K9330" s="74"/>
      <c r="L9330" s="74"/>
      <c r="M9330" s="74"/>
      <c r="N9330" s="74"/>
      <c r="O9330" s="74"/>
      <c r="P9330" s="74"/>
      <c r="Q9330" s="78"/>
      <c r="AR9330">
        <f t="shared" si="587"/>
        <v>0</v>
      </c>
      <c r="AS9330">
        <f t="shared" si="588"/>
        <v>0</v>
      </c>
      <c r="AT9330">
        <f t="shared" si="586"/>
        <v>0</v>
      </c>
    </row>
    <row r="9331" spans="2:46" ht="15.75" customHeight="1">
      <c r="B9331" t="str">
        <f t="shared" si="585"/>
        <v/>
      </c>
      <c r="C9331" s="73"/>
      <c r="D9331" s="73"/>
      <c r="E9331" s="77"/>
      <c r="F9331" s="74"/>
      <c r="G9331" s="73"/>
      <c r="H9331" s="74"/>
      <c r="I9331" s="74"/>
      <c r="J9331" s="74"/>
      <c r="K9331" s="74"/>
      <c r="L9331" s="74"/>
      <c r="M9331" s="74"/>
      <c r="N9331" s="74"/>
      <c r="O9331" s="74"/>
      <c r="P9331" s="74"/>
      <c r="Q9331" s="78"/>
      <c r="AR9331">
        <f t="shared" si="587"/>
        <v>0</v>
      </c>
      <c r="AS9331">
        <f t="shared" si="588"/>
        <v>0</v>
      </c>
      <c r="AT9331">
        <f t="shared" si="586"/>
        <v>0</v>
      </c>
    </row>
    <row r="9332" spans="2:46" ht="15.75" customHeight="1">
      <c r="B9332" t="str">
        <f t="shared" si="585"/>
        <v/>
      </c>
      <c r="C9332" s="73"/>
      <c r="D9332" s="73"/>
      <c r="E9332" s="77"/>
      <c r="F9332" s="74"/>
      <c r="G9332" s="73"/>
      <c r="H9332" s="74"/>
      <c r="I9332" s="74"/>
      <c r="J9332" s="74"/>
      <c r="K9332" s="74"/>
      <c r="L9332" s="74"/>
      <c r="M9332" s="74"/>
      <c r="N9332" s="74"/>
      <c r="O9332" s="74"/>
      <c r="P9332" s="74"/>
      <c r="Q9332" s="78"/>
      <c r="AR9332">
        <f t="shared" si="587"/>
        <v>0</v>
      </c>
      <c r="AS9332">
        <f t="shared" si="588"/>
        <v>0</v>
      </c>
      <c r="AT9332">
        <f t="shared" si="586"/>
        <v>0</v>
      </c>
    </row>
    <row r="9333" spans="2:46" ht="15.75" customHeight="1">
      <c r="B9333" t="str">
        <f t="shared" si="585"/>
        <v/>
      </c>
      <c r="C9333" s="73"/>
      <c r="D9333" s="73"/>
      <c r="E9333" s="77"/>
      <c r="F9333" s="74"/>
      <c r="G9333" s="73"/>
      <c r="H9333" s="74"/>
      <c r="I9333" s="74"/>
      <c r="J9333" s="74"/>
      <c r="K9333" s="74"/>
      <c r="L9333" s="74"/>
      <c r="M9333" s="74"/>
      <c r="N9333" s="74"/>
      <c r="O9333" s="74"/>
      <c r="P9333" s="74"/>
      <c r="Q9333" s="78"/>
      <c r="AR9333">
        <f t="shared" si="587"/>
        <v>0</v>
      </c>
      <c r="AS9333">
        <f t="shared" si="588"/>
        <v>0</v>
      </c>
      <c r="AT9333">
        <f t="shared" si="586"/>
        <v>0</v>
      </c>
    </row>
    <row r="9334" spans="2:46" ht="15.75" customHeight="1">
      <c r="B9334" t="str">
        <f t="shared" si="585"/>
        <v/>
      </c>
      <c r="C9334" s="73"/>
      <c r="D9334" s="73"/>
      <c r="E9334" s="77"/>
      <c r="F9334" s="74"/>
      <c r="G9334" s="73"/>
      <c r="H9334" s="74"/>
      <c r="I9334" s="74"/>
      <c r="J9334" s="74"/>
      <c r="K9334" s="74"/>
      <c r="L9334" s="74"/>
      <c r="M9334" s="74"/>
      <c r="N9334" s="74"/>
      <c r="O9334" s="74"/>
      <c r="P9334" s="74"/>
      <c r="Q9334" s="78"/>
      <c r="AR9334">
        <f t="shared" si="587"/>
        <v>0</v>
      </c>
      <c r="AS9334">
        <f t="shared" si="588"/>
        <v>0</v>
      </c>
      <c r="AT9334">
        <f t="shared" si="586"/>
        <v>0</v>
      </c>
    </row>
    <row r="9335" spans="2:46" ht="15.75" customHeight="1">
      <c r="B9335" t="str">
        <f t="shared" si="585"/>
        <v/>
      </c>
      <c r="C9335" s="73"/>
      <c r="D9335" s="73"/>
      <c r="E9335" s="77"/>
      <c r="F9335" s="74"/>
      <c r="G9335" s="73"/>
      <c r="H9335" s="74"/>
      <c r="I9335" s="74"/>
      <c r="J9335" s="74"/>
      <c r="K9335" s="74"/>
      <c r="L9335" s="74"/>
      <c r="M9335" s="74"/>
      <c r="N9335" s="74"/>
      <c r="O9335" s="74"/>
      <c r="P9335" s="74"/>
      <c r="Q9335" s="78"/>
      <c r="AR9335">
        <f t="shared" si="587"/>
        <v>0</v>
      </c>
      <c r="AS9335">
        <f t="shared" si="588"/>
        <v>0</v>
      </c>
      <c r="AT9335">
        <f t="shared" si="586"/>
        <v>0</v>
      </c>
    </row>
    <row r="9336" spans="2:46" ht="15.75" customHeight="1">
      <c r="B9336" t="str">
        <f t="shared" si="585"/>
        <v/>
      </c>
      <c r="C9336" s="73"/>
      <c r="D9336" s="73"/>
      <c r="E9336" s="77"/>
      <c r="F9336" s="74"/>
      <c r="G9336" s="73"/>
      <c r="H9336" s="74"/>
      <c r="I9336" s="74"/>
      <c r="J9336" s="74"/>
      <c r="K9336" s="74"/>
      <c r="L9336" s="74"/>
      <c r="M9336" s="74"/>
      <c r="N9336" s="74"/>
      <c r="O9336" s="74"/>
      <c r="P9336" s="74"/>
      <c r="Q9336" s="78"/>
      <c r="AR9336">
        <f t="shared" si="587"/>
        <v>0</v>
      </c>
      <c r="AS9336">
        <f t="shared" si="588"/>
        <v>0</v>
      </c>
      <c r="AT9336">
        <f t="shared" si="586"/>
        <v>0</v>
      </c>
    </row>
    <row r="9337" spans="2:46" ht="15.75" customHeight="1">
      <c r="B9337" t="str">
        <f t="shared" si="585"/>
        <v/>
      </c>
      <c r="C9337" s="73"/>
      <c r="D9337" s="73"/>
      <c r="E9337" s="77"/>
      <c r="F9337" s="74"/>
      <c r="G9337" s="73"/>
      <c r="H9337" s="74"/>
      <c r="I9337" s="74"/>
      <c r="J9337" s="74"/>
      <c r="K9337" s="74"/>
      <c r="L9337" s="74"/>
      <c r="M9337" s="74"/>
      <c r="N9337" s="74"/>
      <c r="O9337" s="74"/>
      <c r="P9337" s="74"/>
      <c r="Q9337" s="78"/>
      <c r="AR9337">
        <f t="shared" si="587"/>
        <v>0</v>
      </c>
      <c r="AS9337">
        <f t="shared" si="588"/>
        <v>0</v>
      </c>
      <c r="AT9337">
        <f t="shared" si="586"/>
        <v>0</v>
      </c>
    </row>
    <row r="9338" spans="2:46" ht="15.75" customHeight="1">
      <c r="B9338" t="str">
        <f t="shared" si="585"/>
        <v/>
      </c>
      <c r="C9338" s="73"/>
      <c r="D9338" s="73"/>
      <c r="E9338" s="77"/>
      <c r="F9338" s="74"/>
      <c r="G9338" s="73"/>
      <c r="H9338" s="74"/>
      <c r="I9338" s="74"/>
      <c r="J9338" s="74"/>
      <c r="K9338" s="74"/>
      <c r="L9338" s="74"/>
      <c r="M9338" s="74"/>
      <c r="N9338" s="74"/>
      <c r="O9338" s="74"/>
      <c r="P9338" s="74"/>
      <c r="Q9338" s="78"/>
      <c r="AR9338">
        <f t="shared" si="587"/>
        <v>0</v>
      </c>
      <c r="AS9338">
        <f t="shared" si="588"/>
        <v>0</v>
      </c>
      <c r="AT9338">
        <f t="shared" si="586"/>
        <v>0</v>
      </c>
    </row>
    <row r="9339" spans="2:46" ht="15.75" customHeight="1">
      <c r="B9339" t="str">
        <f t="shared" si="585"/>
        <v/>
      </c>
      <c r="C9339" s="73"/>
      <c r="D9339" s="73"/>
      <c r="E9339" s="77"/>
      <c r="F9339" s="74"/>
      <c r="G9339" s="73"/>
      <c r="H9339" s="74"/>
      <c r="I9339" s="74"/>
      <c r="J9339" s="74"/>
      <c r="K9339" s="74"/>
      <c r="L9339" s="74"/>
      <c r="M9339" s="74"/>
      <c r="N9339" s="74"/>
      <c r="O9339" s="74"/>
      <c r="P9339" s="74"/>
      <c r="Q9339" s="78"/>
      <c r="AR9339">
        <f t="shared" si="587"/>
        <v>0</v>
      </c>
      <c r="AS9339">
        <f t="shared" si="588"/>
        <v>0</v>
      </c>
      <c r="AT9339">
        <f t="shared" si="586"/>
        <v>0</v>
      </c>
    </row>
    <row r="9340" spans="2:46" ht="15.75" customHeight="1">
      <c r="B9340" t="str">
        <f t="shared" si="585"/>
        <v/>
      </c>
      <c r="C9340" s="73"/>
      <c r="D9340" s="73"/>
      <c r="E9340" s="77"/>
      <c r="F9340" s="74"/>
      <c r="G9340" s="73"/>
      <c r="H9340" s="74"/>
      <c r="I9340" s="74"/>
      <c r="J9340" s="74"/>
      <c r="K9340" s="74"/>
      <c r="L9340" s="74"/>
      <c r="M9340" s="74"/>
      <c r="N9340" s="74"/>
      <c r="O9340" s="74"/>
      <c r="P9340" s="74"/>
      <c r="Q9340" s="78"/>
      <c r="AR9340">
        <f t="shared" si="587"/>
        <v>0</v>
      </c>
      <c r="AS9340">
        <f t="shared" si="588"/>
        <v>0</v>
      </c>
      <c r="AT9340">
        <f t="shared" si="586"/>
        <v>0</v>
      </c>
    </row>
    <row r="9341" spans="2:46" ht="15.75" customHeight="1">
      <c r="B9341" t="str">
        <f t="shared" si="585"/>
        <v/>
      </c>
      <c r="C9341" s="73"/>
      <c r="D9341" s="73"/>
      <c r="E9341" s="77"/>
      <c r="F9341" s="74"/>
      <c r="G9341" s="73"/>
      <c r="H9341" s="74"/>
      <c r="I9341" s="74"/>
      <c r="J9341" s="74"/>
      <c r="K9341" s="74"/>
      <c r="L9341" s="74"/>
      <c r="M9341" s="74"/>
      <c r="N9341" s="74"/>
      <c r="O9341" s="74"/>
      <c r="P9341" s="74"/>
      <c r="Q9341" s="78"/>
      <c r="AR9341">
        <f t="shared" si="587"/>
        <v>0</v>
      </c>
      <c r="AS9341">
        <f t="shared" si="588"/>
        <v>0</v>
      </c>
      <c r="AT9341">
        <f t="shared" si="586"/>
        <v>0</v>
      </c>
    </row>
    <row r="9342" spans="2:46" ht="15.75" customHeight="1">
      <c r="B9342" t="str">
        <f t="shared" si="585"/>
        <v/>
      </c>
      <c r="C9342" s="73"/>
      <c r="D9342" s="73"/>
      <c r="E9342" s="77"/>
      <c r="F9342" s="74"/>
      <c r="G9342" s="73"/>
      <c r="H9342" s="74"/>
      <c r="I9342" s="74"/>
      <c r="J9342" s="74"/>
      <c r="K9342" s="74"/>
      <c r="L9342" s="74"/>
      <c r="M9342" s="74"/>
      <c r="N9342" s="74"/>
      <c r="O9342" s="74"/>
      <c r="P9342" s="74"/>
      <c r="Q9342" s="78"/>
      <c r="AR9342">
        <f t="shared" si="587"/>
        <v>0</v>
      </c>
      <c r="AS9342">
        <f t="shared" si="588"/>
        <v>0</v>
      </c>
      <c r="AT9342">
        <f t="shared" si="586"/>
        <v>0</v>
      </c>
    </row>
    <row r="9343" spans="2:46" ht="15.75" customHeight="1">
      <c r="B9343" t="str">
        <f t="shared" si="585"/>
        <v/>
      </c>
      <c r="C9343" s="73"/>
      <c r="D9343" s="73"/>
      <c r="E9343" s="77"/>
      <c r="F9343" s="74"/>
      <c r="G9343" s="73"/>
      <c r="H9343" s="74"/>
      <c r="I9343" s="74"/>
      <c r="J9343" s="74"/>
      <c r="K9343" s="74"/>
      <c r="L9343" s="74"/>
      <c r="M9343" s="74"/>
      <c r="N9343" s="74"/>
      <c r="O9343" s="74"/>
      <c r="P9343" s="74"/>
      <c r="Q9343" s="78"/>
      <c r="AR9343">
        <f t="shared" si="587"/>
        <v>0</v>
      </c>
      <c r="AS9343">
        <f t="shared" si="588"/>
        <v>0</v>
      </c>
      <c r="AT9343">
        <f t="shared" si="586"/>
        <v>0</v>
      </c>
    </row>
    <row r="9344" spans="2:46" ht="15.75" customHeight="1">
      <c r="B9344" t="str">
        <f t="shared" si="585"/>
        <v/>
      </c>
      <c r="C9344" s="73"/>
      <c r="D9344" s="73"/>
      <c r="E9344" s="77"/>
      <c r="F9344" s="74"/>
      <c r="G9344" s="73"/>
      <c r="H9344" s="74"/>
      <c r="I9344" s="74"/>
      <c r="J9344" s="74"/>
      <c r="K9344" s="74"/>
      <c r="L9344" s="74"/>
      <c r="M9344" s="74"/>
      <c r="N9344" s="74"/>
      <c r="O9344" s="74"/>
      <c r="P9344" s="74"/>
      <c r="Q9344" s="78"/>
      <c r="AR9344">
        <f t="shared" si="587"/>
        <v>0</v>
      </c>
      <c r="AS9344">
        <f t="shared" si="588"/>
        <v>0</v>
      </c>
      <c r="AT9344">
        <f t="shared" si="586"/>
        <v>0</v>
      </c>
    </row>
    <row r="9345" spans="2:46" ht="15.75" customHeight="1">
      <c r="B9345" t="str">
        <f t="shared" si="585"/>
        <v/>
      </c>
      <c r="C9345" s="73"/>
      <c r="D9345" s="73"/>
      <c r="E9345" s="77"/>
      <c r="F9345" s="74"/>
      <c r="G9345" s="73"/>
      <c r="H9345" s="74"/>
      <c r="I9345" s="74"/>
      <c r="J9345" s="74"/>
      <c r="K9345" s="74"/>
      <c r="L9345" s="74"/>
      <c r="M9345" s="74"/>
      <c r="N9345" s="74"/>
      <c r="O9345" s="75"/>
      <c r="P9345" s="74"/>
      <c r="Q9345" s="78"/>
      <c r="AR9345">
        <f t="shared" si="587"/>
        <v>0</v>
      </c>
      <c r="AS9345">
        <f t="shared" si="588"/>
        <v>0</v>
      </c>
      <c r="AT9345">
        <f t="shared" si="586"/>
        <v>0</v>
      </c>
    </row>
    <row r="9346" spans="2:46" ht="15.75" customHeight="1">
      <c r="B9346" t="str">
        <f t="shared" ref="B9346:B9409" si="589">D9346&amp;Q9346&amp;E9346</f>
        <v/>
      </c>
      <c r="C9346" s="73"/>
      <c r="D9346" s="73"/>
      <c r="E9346" s="77"/>
      <c r="F9346" s="74"/>
      <c r="G9346" s="73"/>
      <c r="H9346" s="74"/>
      <c r="I9346" s="74"/>
      <c r="J9346" s="74"/>
      <c r="K9346" s="74"/>
      <c r="L9346" s="74"/>
      <c r="M9346" s="74"/>
      <c r="N9346" s="74"/>
      <c r="O9346" s="74"/>
      <c r="P9346" s="74"/>
      <c r="Q9346" s="78"/>
      <c r="AR9346">
        <f t="shared" si="587"/>
        <v>0</v>
      </c>
      <c r="AS9346">
        <f t="shared" si="588"/>
        <v>0</v>
      </c>
      <c r="AT9346">
        <f t="shared" ref="AT9346:AT9409" si="590">AR9346-AS9346</f>
        <v>0</v>
      </c>
    </row>
    <row r="9347" spans="2:46" ht="15.75" customHeight="1">
      <c r="B9347" t="str">
        <f t="shared" si="589"/>
        <v/>
      </c>
      <c r="C9347" s="73"/>
      <c r="D9347" s="73"/>
      <c r="E9347" s="77"/>
      <c r="F9347" s="74"/>
      <c r="G9347" s="73"/>
      <c r="H9347" s="74"/>
      <c r="I9347" s="74"/>
      <c r="J9347" s="74"/>
      <c r="K9347" s="74"/>
      <c r="L9347" s="74"/>
      <c r="M9347" s="74"/>
      <c r="N9347" s="74"/>
      <c r="O9347" s="74"/>
      <c r="P9347" s="74"/>
      <c r="Q9347" s="78"/>
      <c r="AR9347">
        <f t="shared" si="587"/>
        <v>0</v>
      </c>
      <c r="AS9347">
        <f t="shared" si="588"/>
        <v>0</v>
      </c>
      <c r="AT9347">
        <f t="shared" si="590"/>
        <v>0</v>
      </c>
    </row>
    <row r="9348" spans="2:46" ht="15.75" customHeight="1">
      <c r="B9348" t="str">
        <f t="shared" si="589"/>
        <v/>
      </c>
      <c r="C9348" s="73"/>
      <c r="D9348" s="73"/>
      <c r="E9348" s="77"/>
      <c r="F9348" s="74"/>
      <c r="G9348" s="73"/>
      <c r="H9348" s="74"/>
      <c r="I9348" s="74"/>
      <c r="J9348" s="74"/>
      <c r="K9348" s="74"/>
      <c r="L9348" s="74"/>
      <c r="M9348" s="74"/>
      <c r="N9348" s="74"/>
      <c r="O9348" s="74"/>
      <c r="P9348" s="74"/>
      <c r="Q9348" s="78"/>
      <c r="AR9348">
        <f t="shared" si="587"/>
        <v>0</v>
      </c>
      <c r="AS9348">
        <f t="shared" si="588"/>
        <v>0</v>
      </c>
      <c r="AT9348">
        <f t="shared" si="590"/>
        <v>0</v>
      </c>
    </row>
    <row r="9349" spans="2:46" ht="15.75" customHeight="1">
      <c r="B9349" t="str">
        <f t="shared" si="589"/>
        <v/>
      </c>
      <c r="C9349" s="73"/>
      <c r="D9349" s="73"/>
      <c r="E9349" s="77"/>
      <c r="F9349" s="74"/>
      <c r="G9349" s="73"/>
      <c r="H9349" s="74"/>
      <c r="I9349" s="74"/>
      <c r="J9349" s="74"/>
      <c r="K9349" s="74"/>
      <c r="L9349" s="74"/>
      <c r="M9349" s="74"/>
      <c r="N9349" s="74"/>
      <c r="O9349" s="74"/>
      <c r="P9349" s="74"/>
      <c r="Q9349" s="78"/>
      <c r="AR9349">
        <f t="shared" si="587"/>
        <v>0</v>
      </c>
      <c r="AS9349">
        <f t="shared" si="588"/>
        <v>0</v>
      </c>
      <c r="AT9349">
        <f t="shared" si="590"/>
        <v>0</v>
      </c>
    </row>
    <row r="9350" spans="2:46" ht="15.75" customHeight="1">
      <c r="B9350" t="str">
        <f t="shared" si="589"/>
        <v/>
      </c>
      <c r="C9350" s="73"/>
      <c r="D9350" s="73"/>
      <c r="E9350" s="77"/>
      <c r="F9350" s="74"/>
      <c r="G9350" s="73"/>
      <c r="H9350" s="74"/>
      <c r="I9350" s="74"/>
      <c r="J9350" s="74"/>
      <c r="K9350" s="74"/>
      <c r="L9350" s="74"/>
      <c r="M9350" s="74"/>
      <c r="N9350" s="74"/>
      <c r="O9350" s="74"/>
      <c r="P9350" s="74"/>
      <c r="Q9350" s="78"/>
      <c r="AR9350">
        <f t="shared" si="587"/>
        <v>0</v>
      </c>
      <c r="AS9350">
        <f t="shared" si="588"/>
        <v>0</v>
      </c>
      <c r="AT9350">
        <f t="shared" si="590"/>
        <v>0</v>
      </c>
    </row>
    <row r="9351" spans="2:46" ht="15.75" customHeight="1">
      <c r="B9351" t="str">
        <f t="shared" si="589"/>
        <v/>
      </c>
      <c r="C9351" s="73"/>
      <c r="D9351" s="73"/>
      <c r="E9351" s="77"/>
      <c r="F9351" s="74"/>
      <c r="G9351" s="73"/>
      <c r="H9351" s="74"/>
      <c r="I9351" s="74"/>
      <c r="J9351" s="74"/>
      <c r="K9351" s="74"/>
      <c r="L9351" s="74"/>
      <c r="M9351" s="74"/>
      <c r="N9351" s="74"/>
      <c r="O9351" s="74"/>
      <c r="P9351" s="74"/>
      <c r="Q9351" s="78"/>
      <c r="AR9351">
        <f t="shared" si="587"/>
        <v>0</v>
      </c>
      <c r="AS9351">
        <f t="shared" si="588"/>
        <v>0</v>
      </c>
      <c r="AT9351">
        <f t="shared" si="590"/>
        <v>0</v>
      </c>
    </row>
    <row r="9352" spans="2:46" ht="15.75" customHeight="1">
      <c r="B9352" t="str">
        <f t="shared" si="589"/>
        <v/>
      </c>
      <c r="C9352" s="73"/>
      <c r="D9352" s="73"/>
      <c r="E9352" s="77"/>
      <c r="F9352" s="74"/>
      <c r="G9352" s="73"/>
      <c r="H9352" s="74"/>
      <c r="I9352" s="74"/>
      <c r="J9352" s="74"/>
      <c r="K9352" s="74"/>
      <c r="L9352" s="74"/>
      <c r="M9352" s="74"/>
      <c r="N9352" s="74"/>
      <c r="O9352" s="74"/>
      <c r="P9352" s="74"/>
      <c r="Q9352" s="78"/>
      <c r="AR9352">
        <f t="shared" ref="AR9352:AR9415" si="591">IF($AU$2&lt;&gt;5,NA(),IF(D9352=D9351,0,IF(AND(D18853=D9352,D9353=D9352),O9352+O9353+O18853,IF(D9353=D9352,O9353+O9352,O9352))))</f>
        <v>0</v>
      </c>
      <c r="AS9352">
        <f t="shared" ref="AS9352:AS9415" si="592">IF($AU$2&lt;&gt;5,NA(),IF(D9352=D9351,0,IF(AND(D18853=D9352,D9353=D9352),P9352+P9353+P18853,IF(D9353=D9352,P9353+P9352,P9352))))</f>
        <v>0</v>
      </c>
      <c r="AT9352">
        <f t="shared" si="590"/>
        <v>0</v>
      </c>
    </row>
    <row r="9353" spans="2:46" ht="15.75" customHeight="1">
      <c r="B9353" t="str">
        <f t="shared" si="589"/>
        <v/>
      </c>
      <c r="C9353" s="73"/>
      <c r="D9353" s="73"/>
      <c r="E9353" s="77"/>
      <c r="F9353" s="74"/>
      <c r="G9353" s="73"/>
      <c r="H9353" s="74"/>
      <c r="I9353" s="74"/>
      <c r="J9353" s="74"/>
      <c r="K9353" s="74"/>
      <c r="L9353" s="74"/>
      <c r="M9353" s="74"/>
      <c r="N9353" s="74"/>
      <c r="O9353" s="74"/>
      <c r="P9353" s="74"/>
      <c r="Q9353" s="78"/>
      <c r="AR9353">
        <f t="shared" si="591"/>
        <v>0</v>
      </c>
      <c r="AS9353">
        <f t="shared" si="592"/>
        <v>0</v>
      </c>
      <c r="AT9353">
        <f t="shared" si="590"/>
        <v>0</v>
      </c>
    </row>
    <row r="9354" spans="2:46" ht="15.75" customHeight="1">
      <c r="B9354" t="str">
        <f t="shared" si="589"/>
        <v/>
      </c>
      <c r="C9354" s="73"/>
      <c r="D9354" s="73"/>
      <c r="E9354" s="77"/>
      <c r="F9354" s="74"/>
      <c r="G9354" s="73"/>
      <c r="H9354" s="74"/>
      <c r="I9354" s="74"/>
      <c r="J9354" s="74"/>
      <c r="K9354" s="74"/>
      <c r="L9354" s="74"/>
      <c r="M9354" s="74"/>
      <c r="N9354" s="74"/>
      <c r="O9354" s="74"/>
      <c r="P9354" s="74"/>
      <c r="Q9354" s="78"/>
      <c r="AR9354">
        <f t="shared" si="591"/>
        <v>0</v>
      </c>
      <c r="AS9354">
        <f t="shared" si="592"/>
        <v>0</v>
      </c>
      <c r="AT9354">
        <f t="shared" si="590"/>
        <v>0</v>
      </c>
    </row>
    <row r="9355" spans="2:46" ht="15.75" customHeight="1">
      <c r="B9355" t="str">
        <f t="shared" si="589"/>
        <v/>
      </c>
      <c r="C9355" s="73"/>
      <c r="D9355" s="73"/>
      <c r="E9355" s="77"/>
      <c r="F9355" s="74"/>
      <c r="G9355" s="73"/>
      <c r="H9355" s="74"/>
      <c r="I9355" s="74"/>
      <c r="J9355" s="74"/>
      <c r="K9355" s="74"/>
      <c r="L9355" s="74"/>
      <c r="M9355" s="74"/>
      <c r="N9355" s="74"/>
      <c r="O9355" s="74"/>
      <c r="P9355" s="74"/>
      <c r="Q9355" s="78"/>
      <c r="AR9355">
        <f t="shared" si="591"/>
        <v>0</v>
      </c>
      <c r="AS9355">
        <f t="shared" si="592"/>
        <v>0</v>
      </c>
      <c r="AT9355">
        <f t="shared" si="590"/>
        <v>0</v>
      </c>
    </row>
    <row r="9356" spans="2:46" ht="15.75" customHeight="1">
      <c r="B9356" t="str">
        <f t="shared" si="589"/>
        <v/>
      </c>
      <c r="C9356" s="73"/>
      <c r="D9356" s="73"/>
      <c r="E9356" s="77"/>
      <c r="F9356" s="74"/>
      <c r="G9356" s="73"/>
      <c r="H9356" s="74"/>
      <c r="I9356" s="74"/>
      <c r="J9356" s="74"/>
      <c r="K9356" s="74"/>
      <c r="L9356" s="74"/>
      <c r="M9356" s="74"/>
      <c r="N9356" s="74"/>
      <c r="O9356" s="74"/>
      <c r="P9356" s="74"/>
      <c r="Q9356" s="78"/>
      <c r="AR9356">
        <f t="shared" si="591"/>
        <v>0</v>
      </c>
      <c r="AS9356">
        <f t="shared" si="592"/>
        <v>0</v>
      </c>
      <c r="AT9356">
        <f t="shared" si="590"/>
        <v>0</v>
      </c>
    </row>
    <row r="9357" spans="2:46" ht="15.75" customHeight="1">
      <c r="B9357" t="str">
        <f t="shared" si="589"/>
        <v/>
      </c>
      <c r="C9357" s="73"/>
      <c r="D9357" s="73"/>
      <c r="E9357" s="77"/>
      <c r="F9357" s="74"/>
      <c r="G9357" s="73"/>
      <c r="H9357" s="74"/>
      <c r="I9357" s="74"/>
      <c r="J9357" s="74"/>
      <c r="K9357" s="74"/>
      <c r="L9357" s="74"/>
      <c r="M9357" s="74"/>
      <c r="N9357" s="74"/>
      <c r="O9357" s="74"/>
      <c r="P9357" s="74"/>
      <c r="Q9357" s="78"/>
      <c r="AR9357">
        <f t="shared" si="591"/>
        <v>0</v>
      </c>
      <c r="AS9357">
        <f t="shared" si="592"/>
        <v>0</v>
      </c>
      <c r="AT9357">
        <f t="shared" si="590"/>
        <v>0</v>
      </c>
    </row>
    <row r="9358" spans="2:46" ht="15.75" customHeight="1">
      <c r="B9358" t="str">
        <f t="shared" si="589"/>
        <v/>
      </c>
      <c r="C9358" s="73"/>
      <c r="D9358" s="73"/>
      <c r="E9358" s="77"/>
      <c r="F9358" s="74"/>
      <c r="G9358" s="73"/>
      <c r="H9358" s="74"/>
      <c r="I9358" s="74"/>
      <c r="J9358" s="74"/>
      <c r="K9358" s="74"/>
      <c r="L9358" s="74"/>
      <c r="M9358" s="74"/>
      <c r="N9358" s="74"/>
      <c r="O9358" s="74"/>
      <c r="P9358" s="74"/>
      <c r="Q9358" s="78"/>
      <c r="AR9358">
        <f t="shared" si="591"/>
        <v>0</v>
      </c>
      <c r="AS9358">
        <f t="shared" si="592"/>
        <v>0</v>
      </c>
      <c r="AT9358">
        <f t="shared" si="590"/>
        <v>0</v>
      </c>
    </row>
    <row r="9359" spans="2:46" ht="15.75" customHeight="1">
      <c r="B9359" t="str">
        <f t="shared" si="589"/>
        <v/>
      </c>
      <c r="C9359" s="73"/>
      <c r="D9359" s="73"/>
      <c r="E9359" s="77"/>
      <c r="F9359" s="74"/>
      <c r="G9359" s="73"/>
      <c r="H9359" s="74"/>
      <c r="I9359" s="74"/>
      <c r="J9359" s="74"/>
      <c r="K9359" s="74"/>
      <c r="L9359" s="74"/>
      <c r="M9359" s="74"/>
      <c r="N9359" s="74"/>
      <c r="O9359" s="74"/>
      <c r="P9359" s="74"/>
      <c r="Q9359" s="78"/>
      <c r="AR9359">
        <f t="shared" si="591"/>
        <v>0</v>
      </c>
      <c r="AS9359">
        <f t="shared" si="592"/>
        <v>0</v>
      </c>
      <c r="AT9359">
        <f t="shared" si="590"/>
        <v>0</v>
      </c>
    </row>
    <row r="9360" spans="2:46" ht="15.75" customHeight="1">
      <c r="B9360" t="str">
        <f t="shared" si="589"/>
        <v/>
      </c>
      <c r="C9360" s="73"/>
      <c r="D9360" s="73"/>
      <c r="E9360" s="77"/>
      <c r="F9360" s="74"/>
      <c r="G9360" s="73"/>
      <c r="H9360" s="74"/>
      <c r="I9360" s="74"/>
      <c r="J9360" s="74"/>
      <c r="K9360" s="74"/>
      <c r="L9360" s="74"/>
      <c r="M9360" s="74"/>
      <c r="N9360" s="74"/>
      <c r="O9360" s="74"/>
      <c r="P9360" s="74"/>
      <c r="Q9360" s="78"/>
      <c r="AR9360">
        <f t="shared" si="591"/>
        <v>0</v>
      </c>
      <c r="AS9360">
        <f t="shared" si="592"/>
        <v>0</v>
      </c>
      <c r="AT9360">
        <f t="shared" si="590"/>
        <v>0</v>
      </c>
    </row>
    <row r="9361" spans="2:46" ht="15.75" customHeight="1">
      <c r="B9361" t="str">
        <f t="shared" si="589"/>
        <v/>
      </c>
      <c r="C9361" s="73"/>
      <c r="D9361" s="73"/>
      <c r="E9361" s="77"/>
      <c r="F9361" s="74"/>
      <c r="G9361" s="73"/>
      <c r="H9361" s="74"/>
      <c r="I9361" s="74"/>
      <c r="J9361" s="74"/>
      <c r="K9361" s="74"/>
      <c r="L9361" s="74"/>
      <c r="M9361" s="74"/>
      <c r="N9361" s="74"/>
      <c r="O9361" s="74"/>
      <c r="P9361" s="74"/>
      <c r="Q9361" s="78"/>
      <c r="AR9361">
        <f t="shared" si="591"/>
        <v>0</v>
      </c>
      <c r="AS9361">
        <f t="shared" si="592"/>
        <v>0</v>
      </c>
      <c r="AT9361">
        <f t="shared" si="590"/>
        <v>0</v>
      </c>
    </row>
    <row r="9362" spans="2:46" ht="15.75" customHeight="1">
      <c r="B9362" t="str">
        <f t="shared" si="589"/>
        <v/>
      </c>
      <c r="C9362" s="73"/>
      <c r="D9362" s="73"/>
      <c r="E9362" s="77"/>
      <c r="F9362" s="74"/>
      <c r="G9362" s="73"/>
      <c r="H9362" s="74"/>
      <c r="I9362" s="74"/>
      <c r="J9362" s="74"/>
      <c r="K9362" s="74"/>
      <c r="L9362" s="74"/>
      <c r="M9362" s="74"/>
      <c r="N9362" s="74"/>
      <c r="O9362" s="74"/>
      <c r="P9362" s="74"/>
      <c r="Q9362" s="78"/>
      <c r="AR9362">
        <f t="shared" si="591"/>
        <v>0</v>
      </c>
      <c r="AS9362">
        <f t="shared" si="592"/>
        <v>0</v>
      </c>
      <c r="AT9362">
        <f t="shared" si="590"/>
        <v>0</v>
      </c>
    </row>
    <row r="9363" spans="2:46" ht="15.75" customHeight="1">
      <c r="B9363" t="str">
        <f t="shared" si="589"/>
        <v/>
      </c>
      <c r="C9363" s="73"/>
      <c r="D9363" s="73"/>
      <c r="E9363" s="77"/>
      <c r="F9363" s="74"/>
      <c r="G9363" s="73"/>
      <c r="H9363" s="74"/>
      <c r="I9363" s="74"/>
      <c r="J9363" s="74"/>
      <c r="K9363" s="74"/>
      <c r="L9363" s="74"/>
      <c r="M9363" s="74"/>
      <c r="N9363" s="74"/>
      <c r="O9363" s="74"/>
      <c r="P9363" s="74"/>
      <c r="Q9363" s="78"/>
      <c r="AR9363">
        <f t="shared" si="591"/>
        <v>0</v>
      </c>
      <c r="AS9363">
        <f t="shared" si="592"/>
        <v>0</v>
      </c>
      <c r="AT9363">
        <f t="shared" si="590"/>
        <v>0</v>
      </c>
    </row>
    <row r="9364" spans="2:46" ht="15.75" customHeight="1">
      <c r="B9364" t="str">
        <f t="shared" si="589"/>
        <v/>
      </c>
      <c r="C9364" s="73"/>
      <c r="D9364" s="73"/>
      <c r="E9364" s="77"/>
      <c r="F9364" s="74"/>
      <c r="G9364" s="73"/>
      <c r="H9364" s="74"/>
      <c r="I9364" s="74"/>
      <c r="J9364" s="74"/>
      <c r="K9364" s="74"/>
      <c r="L9364" s="74"/>
      <c r="M9364" s="74"/>
      <c r="N9364" s="74"/>
      <c r="O9364" s="74"/>
      <c r="P9364" s="74"/>
      <c r="Q9364" s="78"/>
      <c r="AR9364">
        <f t="shared" si="591"/>
        <v>0</v>
      </c>
      <c r="AS9364">
        <f t="shared" si="592"/>
        <v>0</v>
      </c>
      <c r="AT9364">
        <f t="shared" si="590"/>
        <v>0</v>
      </c>
    </row>
    <row r="9365" spans="2:46" ht="15.75" customHeight="1">
      <c r="B9365" t="str">
        <f t="shared" si="589"/>
        <v/>
      </c>
      <c r="C9365" s="73"/>
      <c r="D9365" s="73"/>
      <c r="E9365" s="77"/>
      <c r="F9365" s="74"/>
      <c r="G9365" s="73"/>
      <c r="H9365" s="74"/>
      <c r="I9365" s="74"/>
      <c r="J9365" s="74"/>
      <c r="K9365" s="74"/>
      <c r="L9365" s="74"/>
      <c r="M9365" s="74"/>
      <c r="N9365" s="74"/>
      <c r="O9365" s="74"/>
      <c r="P9365" s="74"/>
      <c r="Q9365" s="78"/>
      <c r="AR9365">
        <f t="shared" si="591"/>
        <v>0</v>
      </c>
      <c r="AS9365">
        <f t="shared" si="592"/>
        <v>0</v>
      </c>
      <c r="AT9365">
        <f t="shared" si="590"/>
        <v>0</v>
      </c>
    </row>
    <row r="9366" spans="2:46" ht="15.75" customHeight="1">
      <c r="B9366" t="str">
        <f t="shared" si="589"/>
        <v/>
      </c>
      <c r="C9366" s="73"/>
      <c r="D9366" s="73"/>
      <c r="E9366" s="77"/>
      <c r="F9366" s="74"/>
      <c r="G9366" s="73"/>
      <c r="H9366" s="74"/>
      <c r="I9366" s="74"/>
      <c r="J9366" s="74"/>
      <c r="K9366" s="74"/>
      <c r="L9366" s="74"/>
      <c r="M9366" s="74"/>
      <c r="N9366" s="74"/>
      <c r="O9366" s="74"/>
      <c r="P9366" s="74"/>
      <c r="Q9366" s="78"/>
      <c r="AR9366">
        <f t="shared" si="591"/>
        <v>0</v>
      </c>
      <c r="AS9366">
        <f t="shared" si="592"/>
        <v>0</v>
      </c>
      <c r="AT9366">
        <f t="shared" si="590"/>
        <v>0</v>
      </c>
    </row>
    <row r="9367" spans="2:46" ht="15.75" customHeight="1">
      <c r="B9367" t="str">
        <f t="shared" si="589"/>
        <v/>
      </c>
      <c r="C9367" s="73"/>
      <c r="D9367" s="73"/>
      <c r="E9367" s="77"/>
      <c r="F9367" s="74"/>
      <c r="G9367" s="73"/>
      <c r="H9367" s="74"/>
      <c r="I9367" s="74"/>
      <c r="J9367" s="74"/>
      <c r="K9367" s="74"/>
      <c r="L9367" s="74"/>
      <c r="M9367" s="74"/>
      <c r="N9367" s="74"/>
      <c r="O9367" s="74"/>
      <c r="P9367" s="74"/>
      <c r="Q9367" s="78"/>
      <c r="AR9367">
        <f t="shared" si="591"/>
        <v>0</v>
      </c>
      <c r="AS9367">
        <f t="shared" si="592"/>
        <v>0</v>
      </c>
      <c r="AT9367">
        <f t="shared" si="590"/>
        <v>0</v>
      </c>
    </row>
    <row r="9368" spans="2:46" ht="15.75" customHeight="1">
      <c r="B9368" t="str">
        <f t="shared" si="589"/>
        <v/>
      </c>
      <c r="C9368" s="73"/>
      <c r="D9368" s="73"/>
      <c r="E9368" s="77"/>
      <c r="F9368" s="74"/>
      <c r="G9368" s="73"/>
      <c r="H9368" s="74"/>
      <c r="I9368" s="74"/>
      <c r="J9368" s="74"/>
      <c r="K9368" s="74"/>
      <c r="L9368" s="74"/>
      <c r="M9368" s="74"/>
      <c r="N9368" s="74"/>
      <c r="O9368" s="74"/>
      <c r="P9368" s="74"/>
      <c r="Q9368" s="78"/>
      <c r="AR9368">
        <f t="shared" si="591"/>
        <v>0</v>
      </c>
      <c r="AS9368">
        <f t="shared" si="592"/>
        <v>0</v>
      </c>
      <c r="AT9368">
        <f t="shared" si="590"/>
        <v>0</v>
      </c>
    </row>
    <row r="9369" spans="2:46" ht="15.75" customHeight="1">
      <c r="B9369" t="str">
        <f t="shared" si="589"/>
        <v/>
      </c>
      <c r="C9369" s="73"/>
      <c r="D9369" s="73"/>
      <c r="E9369" s="77"/>
      <c r="F9369" s="74"/>
      <c r="G9369" s="73"/>
      <c r="H9369" s="74"/>
      <c r="I9369" s="74"/>
      <c r="J9369" s="74"/>
      <c r="K9369" s="74"/>
      <c r="L9369" s="74"/>
      <c r="M9369" s="74"/>
      <c r="N9369" s="74"/>
      <c r="O9369" s="74"/>
      <c r="P9369" s="74"/>
      <c r="Q9369" s="78"/>
      <c r="AR9369">
        <f t="shared" si="591"/>
        <v>0</v>
      </c>
      <c r="AS9369">
        <f t="shared" si="592"/>
        <v>0</v>
      </c>
      <c r="AT9369">
        <f t="shared" si="590"/>
        <v>0</v>
      </c>
    </row>
    <row r="9370" spans="2:46" ht="15.75" customHeight="1">
      <c r="B9370" t="str">
        <f t="shared" si="589"/>
        <v/>
      </c>
      <c r="C9370" s="73"/>
      <c r="D9370" s="73"/>
      <c r="E9370" s="77"/>
      <c r="F9370" s="74"/>
      <c r="G9370" s="73"/>
      <c r="H9370" s="74"/>
      <c r="I9370" s="74"/>
      <c r="J9370" s="74"/>
      <c r="K9370" s="74"/>
      <c r="L9370" s="74"/>
      <c r="M9370" s="74"/>
      <c r="N9370" s="74"/>
      <c r="O9370" s="74"/>
      <c r="P9370" s="74"/>
      <c r="Q9370" s="78"/>
      <c r="AR9370">
        <f t="shared" si="591"/>
        <v>0</v>
      </c>
      <c r="AS9370">
        <f t="shared" si="592"/>
        <v>0</v>
      </c>
      <c r="AT9370">
        <f t="shared" si="590"/>
        <v>0</v>
      </c>
    </row>
    <row r="9371" spans="2:46" ht="15.75" customHeight="1">
      <c r="B9371" t="str">
        <f t="shared" si="589"/>
        <v/>
      </c>
      <c r="C9371" s="73"/>
      <c r="D9371" s="73"/>
      <c r="E9371" s="77"/>
      <c r="F9371" s="74"/>
      <c r="G9371" s="73"/>
      <c r="H9371" s="74"/>
      <c r="I9371" s="74"/>
      <c r="J9371" s="74"/>
      <c r="K9371" s="74"/>
      <c r="L9371" s="74"/>
      <c r="M9371" s="74"/>
      <c r="N9371" s="74"/>
      <c r="O9371" s="74"/>
      <c r="P9371" s="74"/>
      <c r="Q9371" s="78"/>
      <c r="AR9371">
        <f t="shared" si="591"/>
        <v>0</v>
      </c>
      <c r="AS9371">
        <f t="shared" si="592"/>
        <v>0</v>
      </c>
      <c r="AT9371">
        <f t="shared" si="590"/>
        <v>0</v>
      </c>
    </row>
    <row r="9372" spans="2:46" ht="15.75" customHeight="1">
      <c r="B9372" t="str">
        <f t="shared" si="589"/>
        <v/>
      </c>
      <c r="C9372" s="73"/>
      <c r="D9372" s="73"/>
      <c r="E9372" s="77"/>
      <c r="F9372" s="74"/>
      <c r="G9372" s="73"/>
      <c r="H9372" s="74"/>
      <c r="I9372" s="74"/>
      <c r="J9372" s="74"/>
      <c r="K9372" s="74"/>
      <c r="L9372" s="74"/>
      <c r="M9372" s="74"/>
      <c r="N9372" s="74"/>
      <c r="O9372" s="74"/>
      <c r="P9372" s="74"/>
      <c r="Q9372" s="78"/>
      <c r="AR9372">
        <f t="shared" si="591"/>
        <v>0</v>
      </c>
      <c r="AS9372">
        <f t="shared" si="592"/>
        <v>0</v>
      </c>
      <c r="AT9372">
        <f t="shared" si="590"/>
        <v>0</v>
      </c>
    </row>
    <row r="9373" spans="2:46" ht="15.75" customHeight="1">
      <c r="B9373" t="str">
        <f t="shared" si="589"/>
        <v/>
      </c>
      <c r="C9373" s="73"/>
      <c r="D9373" s="73"/>
      <c r="E9373" s="77"/>
      <c r="F9373" s="74"/>
      <c r="G9373" s="73"/>
      <c r="H9373" s="74"/>
      <c r="I9373" s="74"/>
      <c r="J9373" s="74"/>
      <c r="K9373" s="74"/>
      <c r="L9373" s="74"/>
      <c r="M9373" s="74"/>
      <c r="N9373" s="74"/>
      <c r="O9373" s="74"/>
      <c r="P9373" s="74"/>
      <c r="Q9373" s="78"/>
      <c r="AR9373">
        <f t="shared" si="591"/>
        <v>0</v>
      </c>
      <c r="AS9373">
        <f t="shared" si="592"/>
        <v>0</v>
      </c>
      <c r="AT9373">
        <f t="shared" si="590"/>
        <v>0</v>
      </c>
    </row>
    <row r="9374" spans="2:46" ht="15.75" customHeight="1">
      <c r="B9374" t="str">
        <f t="shared" si="589"/>
        <v/>
      </c>
      <c r="C9374" s="73"/>
      <c r="D9374" s="73"/>
      <c r="E9374" s="77"/>
      <c r="F9374" s="74"/>
      <c r="G9374" s="73"/>
      <c r="H9374" s="74"/>
      <c r="I9374" s="74"/>
      <c r="J9374" s="74"/>
      <c r="K9374" s="74"/>
      <c r="L9374" s="74"/>
      <c r="M9374" s="74"/>
      <c r="N9374" s="74"/>
      <c r="O9374" s="74"/>
      <c r="P9374" s="74"/>
      <c r="Q9374" s="78"/>
      <c r="AR9374">
        <f t="shared" si="591"/>
        <v>0</v>
      </c>
      <c r="AS9374">
        <f t="shared" si="592"/>
        <v>0</v>
      </c>
      <c r="AT9374">
        <f t="shared" si="590"/>
        <v>0</v>
      </c>
    </row>
    <row r="9375" spans="2:46" ht="15.75" customHeight="1">
      <c r="B9375" t="str">
        <f t="shared" si="589"/>
        <v/>
      </c>
      <c r="C9375" s="73"/>
      <c r="D9375" s="73"/>
      <c r="E9375" s="77"/>
      <c r="F9375" s="74"/>
      <c r="G9375" s="73"/>
      <c r="H9375" s="74"/>
      <c r="I9375" s="74"/>
      <c r="J9375" s="74"/>
      <c r="K9375" s="74"/>
      <c r="L9375" s="74"/>
      <c r="M9375" s="74"/>
      <c r="N9375" s="74"/>
      <c r="O9375" s="74"/>
      <c r="P9375" s="74"/>
      <c r="Q9375" s="78"/>
      <c r="AR9375">
        <f t="shared" si="591"/>
        <v>0</v>
      </c>
      <c r="AS9375">
        <f t="shared" si="592"/>
        <v>0</v>
      </c>
      <c r="AT9375">
        <f t="shared" si="590"/>
        <v>0</v>
      </c>
    </row>
    <row r="9376" spans="2:46" ht="15.75" customHeight="1">
      <c r="B9376" t="str">
        <f t="shared" si="589"/>
        <v/>
      </c>
      <c r="C9376" s="73"/>
      <c r="D9376" s="73"/>
      <c r="E9376" s="77"/>
      <c r="F9376" s="74"/>
      <c r="G9376" s="73"/>
      <c r="H9376" s="74"/>
      <c r="I9376" s="74"/>
      <c r="J9376" s="74"/>
      <c r="K9376" s="74"/>
      <c r="L9376" s="74"/>
      <c r="M9376" s="74"/>
      <c r="N9376" s="74"/>
      <c r="O9376" s="74"/>
      <c r="P9376" s="74"/>
      <c r="Q9376" s="78"/>
      <c r="AR9376">
        <f t="shared" si="591"/>
        <v>0</v>
      </c>
      <c r="AS9376">
        <f t="shared" si="592"/>
        <v>0</v>
      </c>
      <c r="AT9376">
        <f t="shared" si="590"/>
        <v>0</v>
      </c>
    </row>
    <row r="9377" spans="2:46" ht="15.75" customHeight="1">
      <c r="B9377" t="str">
        <f t="shared" si="589"/>
        <v/>
      </c>
      <c r="C9377" s="73"/>
      <c r="D9377" s="73"/>
      <c r="E9377" s="77"/>
      <c r="F9377" s="74"/>
      <c r="G9377" s="73"/>
      <c r="H9377" s="74"/>
      <c r="I9377" s="74"/>
      <c r="J9377" s="74"/>
      <c r="K9377" s="74"/>
      <c r="L9377" s="74"/>
      <c r="M9377" s="74"/>
      <c r="N9377" s="74"/>
      <c r="O9377" s="74"/>
      <c r="P9377" s="74"/>
      <c r="Q9377" s="78"/>
      <c r="AR9377">
        <f t="shared" si="591"/>
        <v>0</v>
      </c>
      <c r="AS9377">
        <f t="shared" si="592"/>
        <v>0</v>
      </c>
      <c r="AT9377">
        <f t="shared" si="590"/>
        <v>0</v>
      </c>
    </row>
    <row r="9378" spans="2:46" ht="15.75" customHeight="1">
      <c r="B9378" t="str">
        <f t="shared" si="589"/>
        <v/>
      </c>
      <c r="C9378" s="73"/>
      <c r="D9378" s="73"/>
      <c r="E9378" s="77"/>
      <c r="F9378" s="74"/>
      <c r="G9378" s="73"/>
      <c r="H9378" s="74"/>
      <c r="I9378" s="74"/>
      <c r="J9378" s="74"/>
      <c r="K9378" s="74"/>
      <c r="L9378" s="74"/>
      <c r="M9378" s="74"/>
      <c r="N9378" s="74"/>
      <c r="O9378" s="74"/>
      <c r="P9378" s="74"/>
      <c r="Q9378" s="78"/>
      <c r="AR9378">
        <f t="shared" si="591"/>
        <v>0</v>
      </c>
      <c r="AS9378">
        <f t="shared" si="592"/>
        <v>0</v>
      </c>
      <c r="AT9378">
        <f t="shared" si="590"/>
        <v>0</v>
      </c>
    </row>
    <row r="9379" spans="2:46" ht="15.75" customHeight="1">
      <c r="B9379" t="str">
        <f t="shared" si="589"/>
        <v/>
      </c>
      <c r="C9379" s="73"/>
      <c r="D9379" s="73"/>
      <c r="E9379" s="77"/>
      <c r="F9379" s="74"/>
      <c r="G9379" s="73"/>
      <c r="H9379" s="74"/>
      <c r="I9379" s="74"/>
      <c r="J9379" s="74"/>
      <c r="K9379" s="74"/>
      <c r="L9379" s="74"/>
      <c r="M9379" s="74"/>
      <c r="N9379" s="74"/>
      <c r="O9379" s="74"/>
      <c r="P9379" s="74"/>
      <c r="Q9379" s="78"/>
      <c r="AR9379">
        <f t="shared" si="591"/>
        <v>0</v>
      </c>
      <c r="AS9379">
        <f t="shared" si="592"/>
        <v>0</v>
      </c>
      <c r="AT9379">
        <f t="shared" si="590"/>
        <v>0</v>
      </c>
    </row>
    <row r="9380" spans="2:46" ht="15.75" customHeight="1">
      <c r="B9380" t="str">
        <f t="shared" si="589"/>
        <v/>
      </c>
      <c r="C9380" s="73"/>
      <c r="D9380" s="73"/>
      <c r="E9380" s="77"/>
      <c r="F9380" s="74"/>
      <c r="G9380" s="73"/>
      <c r="H9380" s="74"/>
      <c r="I9380" s="74"/>
      <c r="J9380" s="74"/>
      <c r="K9380" s="74"/>
      <c r="L9380" s="74"/>
      <c r="M9380" s="74"/>
      <c r="N9380" s="74"/>
      <c r="O9380" s="74"/>
      <c r="P9380" s="74"/>
      <c r="Q9380" s="78"/>
      <c r="AR9380">
        <f t="shared" si="591"/>
        <v>0</v>
      </c>
      <c r="AS9380">
        <f t="shared" si="592"/>
        <v>0</v>
      </c>
      <c r="AT9380">
        <f t="shared" si="590"/>
        <v>0</v>
      </c>
    </row>
    <row r="9381" spans="2:46" ht="15.75" customHeight="1">
      <c r="B9381" t="str">
        <f t="shared" si="589"/>
        <v/>
      </c>
      <c r="C9381" s="73"/>
      <c r="D9381" s="73"/>
      <c r="E9381" s="77"/>
      <c r="F9381" s="74"/>
      <c r="G9381" s="73"/>
      <c r="H9381" s="74"/>
      <c r="I9381" s="74"/>
      <c r="J9381" s="74"/>
      <c r="K9381" s="74"/>
      <c r="L9381" s="74"/>
      <c r="M9381" s="74"/>
      <c r="N9381" s="74"/>
      <c r="O9381" s="74"/>
      <c r="P9381" s="74"/>
      <c r="Q9381" s="78"/>
      <c r="AR9381">
        <f t="shared" si="591"/>
        <v>0</v>
      </c>
      <c r="AS9381">
        <f t="shared" si="592"/>
        <v>0</v>
      </c>
      <c r="AT9381">
        <f t="shared" si="590"/>
        <v>0</v>
      </c>
    </row>
    <row r="9382" spans="2:46" ht="15.75" customHeight="1">
      <c r="B9382" t="str">
        <f t="shared" si="589"/>
        <v/>
      </c>
      <c r="C9382" s="73"/>
      <c r="D9382" s="73"/>
      <c r="E9382" s="77"/>
      <c r="F9382" s="74"/>
      <c r="G9382" s="73"/>
      <c r="H9382" s="74"/>
      <c r="I9382" s="74"/>
      <c r="J9382" s="74"/>
      <c r="K9382" s="74"/>
      <c r="L9382" s="74"/>
      <c r="M9382" s="74"/>
      <c r="N9382" s="74"/>
      <c r="O9382" s="74"/>
      <c r="P9382" s="74"/>
      <c r="Q9382" s="78"/>
      <c r="AR9382">
        <f t="shared" si="591"/>
        <v>0</v>
      </c>
      <c r="AS9382">
        <f t="shared" si="592"/>
        <v>0</v>
      </c>
      <c r="AT9382">
        <f t="shared" si="590"/>
        <v>0</v>
      </c>
    </row>
    <row r="9383" spans="2:46" ht="15.75" customHeight="1">
      <c r="B9383" t="str">
        <f t="shared" si="589"/>
        <v/>
      </c>
      <c r="C9383" s="73"/>
      <c r="D9383" s="73"/>
      <c r="E9383" s="77"/>
      <c r="F9383" s="74"/>
      <c r="G9383" s="73"/>
      <c r="H9383" s="74"/>
      <c r="I9383" s="74"/>
      <c r="J9383" s="74"/>
      <c r="K9383" s="74"/>
      <c r="L9383" s="74"/>
      <c r="M9383" s="74"/>
      <c r="N9383" s="74"/>
      <c r="O9383" s="74"/>
      <c r="P9383" s="74"/>
      <c r="Q9383" s="78"/>
      <c r="AR9383">
        <f t="shared" si="591"/>
        <v>0</v>
      </c>
      <c r="AS9383">
        <f t="shared" si="592"/>
        <v>0</v>
      </c>
      <c r="AT9383">
        <f t="shared" si="590"/>
        <v>0</v>
      </c>
    </row>
    <row r="9384" spans="2:46" ht="15.75" customHeight="1">
      <c r="B9384" t="str">
        <f t="shared" si="589"/>
        <v/>
      </c>
      <c r="C9384" s="73"/>
      <c r="D9384" s="73"/>
      <c r="E9384" s="77"/>
      <c r="F9384" s="74"/>
      <c r="G9384" s="73"/>
      <c r="H9384" s="74"/>
      <c r="I9384" s="74"/>
      <c r="J9384" s="74"/>
      <c r="K9384" s="74"/>
      <c r="L9384" s="74"/>
      <c r="M9384" s="74"/>
      <c r="N9384" s="74"/>
      <c r="O9384" s="74"/>
      <c r="P9384" s="74"/>
      <c r="Q9384" s="78"/>
      <c r="AR9384">
        <f t="shared" si="591"/>
        <v>0</v>
      </c>
      <c r="AS9384">
        <f t="shared" si="592"/>
        <v>0</v>
      </c>
      <c r="AT9384">
        <f t="shared" si="590"/>
        <v>0</v>
      </c>
    </row>
    <row r="9385" spans="2:46" ht="15.75" customHeight="1">
      <c r="B9385" t="str">
        <f t="shared" si="589"/>
        <v/>
      </c>
      <c r="C9385" s="73"/>
      <c r="D9385" s="73"/>
      <c r="E9385" s="77"/>
      <c r="F9385" s="74"/>
      <c r="G9385" s="73"/>
      <c r="H9385" s="74"/>
      <c r="I9385" s="74"/>
      <c r="J9385" s="74"/>
      <c r="K9385" s="74"/>
      <c r="L9385" s="74"/>
      <c r="M9385" s="74"/>
      <c r="N9385" s="74"/>
      <c r="O9385" s="74"/>
      <c r="P9385" s="74"/>
      <c r="Q9385" s="78"/>
      <c r="AR9385">
        <f t="shared" si="591"/>
        <v>0</v>
      </c>
      <c r="AS9385">
        <f t="shared" si="592"/>
        <v>0</v>
      </c>
      <c r="AT9385">
        <f t="shared" si="590"/>
        <v>0</v>
      </c>
    </row>
    <row r="9386" spans="2:46" ht="15.75" customHeight="1">
      <c r="B9386" t="str">
        <f t="shared" si="589"/>
        <v/>
      </c>
      <c r="C9386" s="73"/>
      <c r="D9386" s="73"/>
      <c r="E9386" s="77"/>
      <c r="F9386" s="74"/>
      <c r="G9386" s="73"/>
      <c r="H9386" s="74"/>
      <c r="I9386" s="74"/>
      <c r="J9386" s="74"/>
      <c r="K9386" s="74"/>
      <c r="L9386" s="74"/>
      <c r="M9386" s="74"/>
      <c r="N9386" s="74"/>
      <c r="O9386" s="74"/>
      <c r="P9386" s="74"/>
      <c r="Q9386" s="78"/>
      <c r="AR9386">
        <f t="shared" si="591"/>
        <v>0</v>
      </c>
      <c r="AS9386">
        <f t="shared" si="592"/>
        <v>0</v>
      </c>
      <c r="AT9386">
        <f t="shared" si="590"/>
        <v>0</v>
      </c>
    </row>
    <row r="9387" spans="2:46" ht="15.75" customHeight="1">
      <c r="B9387" t="str">
        <f t="shared" si="589"/>
        <v/>
      </c>
      <c r="C9387" s="73"/>
      <c r="D9387" s="73"/>
      <c r="E9387" s="77"/>
      <c r="F9387" s="74"/>
      <c r="G9387" s="73"/>
      <c r="H9387" s="74"/>
      <c r="I9387" s="74"/>
      <c r="J9387" s="74"/>
      <c r="K9387" s="74"/>
      <c r="L9387" s="74"/>
      <c r="M9387" s="74"/>
      <c r="N9387" s="74"/>
      <c r="O9387" s="74"/>
      <c r="P9387" s="74"/>
      <c r="Q9387" s="78"/>
      <c r="AR9387">
        <f t="shared" si="591"/>
        <v>0</v>
      </c>
      <c r="AS9387">
        <f t="shared" si="592"/>
        <v>0</v>
      </c>
      <c r="AT9387">
        <f t="shared" si="590"/>
        <v>0</v>
      </c>
    </row>
    <row r="9388" spans="2:46" ht="15.75" customHeight="1">
      <c r="B9388" t="str">
        <f t="shared" si="589"/>
        <v/>
      </c>
      <c r="C9388" s="73"/>
      <c r="D9388" s="73"/>
      <c r="E9388" s="77"/>
      <c r="F9388" s="74"/>
      <c r="G9388" s="73"/>
      <c r="H9388" s="74"/>
      <c r="I9388" s="74"/>
      <c r="J9388" s="74"/>
      <c r="K9388" s="74"/>
      <c r="L9388" s="74"/>
      <c r="M9388" s="74"/>
      <c r="N9388" s="74"/>
      <c r="O9388" s="74"/>
      <c r="P9388" s="74"/>
      <c r="Q9388" s="78"/>
      <c r="AR9388">
        <f t="shared" si="591"/>
        <v>0</v>
      </c>
      <c r="AS9388">
        <f t="shared" si="592"/>
        <v>0</v>
      </c>
      <c r="AT9388">
        <f t="shared" si="590"/>
        <v>0</v>
      </c>
    </row>
    <row r="9389" spans="2:46" ht="15.75" customHeight="1">
      <c r="B9389" t="str">
        <f t="shared" si="589"/>
        <v/>
      </c>
      <c r="C9389" s="73"/>
      <c r="D9389" s="73"/>
      <c r="E9389" s="77"/>
      <c r="F9389" s="74"/>
      <c r="G9389" s="73"/>
      <c r="H9389" s="74"/>
      <c r="I9389" s="74"/>
      <c r="J9389" s="74"/>
      <c r="K9389" s="74"/>
      <c r="L9389" s="74"/>
      <c r="M9389" s="74"/>
      <c r="N9389" s="74"/>
      <c r="O9389" s="74"/>
      <c r="P9389" s="74"/>
      <c r="Q9389" s="78"/>
      <c r="AR9389">
        <f t="shared" si="591"/>
        <v>0</v>
      </c>
      <c r="AS9389">
        <f t="shared" si="592"/>
        <v>0</v>
      </c>
      <c r="AT9389">
        <f t="shared" si="590"/>
        <v>0</v>
      </c>
    </row>
    <row r="9390" spans="2:46" ht="15.75" customHeight="1">
      <c r="B9390" t="str">
        <f t="shared" si="589"/>
        <v/>
      </c>
      <c r="C9390" s="73"/>
      <c r="D9390" s="73"/>
      <c r="E9390" s="77"/>
      <c r="F9390" s="74"/>
      <c r="G9390" s="73"/>
      <c r="H9390" s="74"/>
      <c r="I9390" s="74"/>
      <c r="J9390" s="74"/>
      <c r="K9390" s="74"/>
      <c r="L9390" s="74"/>
      <c r="M9390" s="74"/>
      <c r="N9390" s="74"/>
      <c r="O9390" s="74"/>
      <c r="P9390" s="74"/>
      <c r="Q9390" s="78"/>
      <c r="AR9390">
        <f t="shared" si="591"/>
        <v>0</v>
      </c>
      <c r="AS9390">
        <f t="shared" si="592"/>
        <v>0</v>
      </c>
      <c r="AT9390">
        <f t="shared" si="590"/>
        <v>0</v>
      </c>
    </row>
    <row r="9391" spans="2:46" ht="15.75" customHeight="1">
      <c r="B9391" t="str">
        <f t="shared" si="589"/>
        <v/>
      </c>
      <c r="C9391" s="73"/>
      <c r="D9391" s="73"/>
      <c r="E9391" s="77"/>
      <c r="F9391" s="74"/>
      <c r="G9391" s="73"/>
      <c r="H9391" s="74"/>
      <c r="I9391" s="74"/>
      <c r="J9391" s="74"/>
      <c r="K9391" s="74"/>
      <c r="L9391" s="74"/>
      <c r="M9391" s="74"/>
      <c r="N9391" s="74"/>
      <c r="O9391" s="74"/>
      <c r="P9391" s="74"/>
      <c r="Q9391" s="78"/>
      <c r="AR9391">
        <f t="shared" si="591"/>
        <v>0</v>
      </c>
      <c r="AS9391">
        <f t="shared" si="592"/>
        <v>0</v>
      </c>
      <c r="AT9391">
        <f t="shared" si="590"/>
        <v>0</v>
      </c>
    </row>
    <row r="9392" spans="2:46" ht="15.75" customHeight="1">
      <c r="B9392" t="str">
        <f t="shared" si="589"/>
        <v/>
      </c>
      <c r="C9392" s="73"/>
      <c r="D9392" s="73"/>
      <c r="E9392" s="77"/>
      <c r="F9392" s="74"/>
      <c r="G9392" s="73"/>
      <c r="H9392" s="74"/>
      <c r="I9392" s="74"/>
      <c r="J9392" s="74"/>
      <c r="K9392" s="74"/>
      <c r="L9392" s="74"/>
      <c r="M9392" s="74"/>
      <c r="N9392" s="74"/>
      <c r="O9392" s="74"/>
      <c r="P9392" s="74"/>
      <c r="Q9392" s="78"/>
      <c r="AR9392">
        <f t="shared" si="591"/>
        <v>0</v>
      </c>
      <c r="AS9392">
        <f t="shared" si="592"/>
        <v>0</v>
      </c>
      <c r="AT9392">
        <f t="shared" si="590"/>
        <v>0</v>
      </c>
    </row>
    <row r="9393" spans="2:46" ht="15.75" customHeight="1">
      <c r="B9393" t="str">
        <f t="shared" si="589"/>
        <v/>
      </c>
      <c r="C9393" s="73"/>
      <c r="D9393" s="73"/>
      <c r="E9393" s="77"/>
      <c r="F9393" s="74"/>
      <c r="G9393" s="73"/>
      <c r="H9393" s="74"/>
      <c r="I9393" s="74"/>
      <c r="J9393" s="74"/>
      <c r="K9393" s="74"/>
      <c r="L9393" s="74"/>
      <c r="M9393" s="74"/>
      <c r="N9393" s="74"/>
      <c r="O9393" s="74"/>
      <c r="P9393" s="74"/>
      <c r="Q9393" s="78"/>
      <c r="AR9393">
        <f t="shared" si="591"/>
        <v>0</v>
      </c>
      <c r="AS9393">
        <f t="shared" si="592"/>
        <v>0</v>
      </c>
      <c r="AT9393">
        <f t="shared" si="590"/>
        <v>0</v>
      </c>
    </row>
    <row r="9394" spans="2:46" ht="15.75" customHeight="1">
      <c r="B9394" t="str">
        <f t="shared" si="589"/>
        <v/>
      </c>
      <c r="C9394" s="73"/>
      <c r="D9394" s="73"/>
      <c r="E9394" s="77"/>
      <c r="F9394" s="74"/>
      <c r="G9394" s="73"/>
      <c r="H9394" s="74"/>
      <c r="I9394" s="74"/>
      <c r="J9394" s="74"/>
      <c r="K9394" s="74"/>
      <c r="L9394" s="74"/>
      <c r="M9394" s="74"/>
      <c r="N9394" s="74"/>
      <c r="O9394" s="74"/>
      <c r="P9394" s="74"/>
      <c r="Q9394" s="78"/>
      <c r="AR9394">
        <f t="shared" si="591"/>
        <v>0</v>
      </c>
      <c r="AS9394">
        <f t="shared" si="592"/>
        <v>0</v>
      </c>
      <c r="AT9394">
        <f t="shared" si="590"/>
        <v>0</v>
      </c>
    </row>
    <row r="9395" spans="2:46" ht="15.75" customHeight="1">
      <c r="B9395" t="str">
        <f t="shared" si="589"/>
        <v/>
      </c>
      <c r="C9395" s="73"/>
      <c r="D9395" s="73"/>
      <c r="E9395" s="77"/>
      <c r="F9395" s="74"/>
      <c r="G9395" s="73"/>
      <c r="H9395" s="74"/>
      <c r="I9395" s="74"/>
      <c r="J9395" s="74"/>
      <c r="K9395" s="74"/>
      <c r="L9395" s="74"/>
      <c r="M9395" s="74"/>
      <c r="N9395" s="74"/>
      <c r="O9395" s="74"/>
      <c r="P9395" s="74"/>
      <c r="Q9395" s="78"/>
      <c r="AR9395">
        <f t="shared" si="591"/>
        <v>0</v>
      </c>
      <c r="AS9395">
        <f t="shared" si="592"/>
        <v>0</v>
      </c>
      <c r="AT9395">
        <f t="shared" si="590"/>
        <v>0</v>
      </c>
    </row>
    <row r="9396" spans="2:46" ht="15.75" customHeight="1">
      <c r="B9396" t="str">
        <f t="shared" si="589"/>
        <v/>
      </c>
      <c r="C9396" s="73"/>
      <c r="D9396" s="73"/>
      <c r="E9396" s="77"/>
      <c r="F9396" s="74"/>
      <c r="G9396" s="73"/>
      <c r="H9396" s="74"/>
      <c r="I9396" s="74"/>
      <c r="J9396" s="74"/>
      <c r="K9396" s="74"/>
      <c r="L9396" s="74"/>
      <c r="M9396" s="74"/>
      <c r="N9396" s="74"/>
      <c r="O9396" s="74"/>
      <c r="P9396" s="74"/>
      <c r="Q9396" s="78"/>
      <c r="AR9396">
        <f t="shared" si="591"/>
        <v>0</v>
      </c>
      <c r="AS9396">
        <f t="shared" si="592"/>
        <v>0</v>
      </c>
      <c r="AT9396">
        <f t="shared" si="590"/>
        <v>0</v>
      </c>
    </row>
    <row r="9397" spans="2:46" ht="15.75" customHeight="1">
      <c r="B9397" t="str">
        <f t="shared" si="589"/>
        <v/>
      </c>
      <c r="C9397" s="73"/>
      <c r="D9397" s="73"/>
      <c r="E9397" s="77"/>
      <c r="F9397" s="74"/>
      <c r="G9397" s="73"/>
      <c r="H9397" s="74"/>
      <c r="I9397" s="74"/>
      <c r="J9397" s="74"/>
      <c r="K9397" s="74"/>
      <c r="L9397" s="74"/>
      <c r="M9397" s="74"/>
      <c r="N9397" s="74"/>
      <c r="O9397" s="74"/>
      <c r="P9397" s="74"/>
      <c r="Q9397" s="78"/>
      <c r="AR9397">
        <f t="shared" si="591"/>
        <v>0</v>
      </c>
      <c r="AS9397">
        <f t="shared" si="592"/>
        <v>0</v>
      </c>
      <c r="AT9397">
        <f t="shared" si="590"/>
        <v>0</v>
      </c>
    </row>
    <row r="9398" spans="2:46" ht="15.75" customHeight="1">
      <c r="B9398" t="str">
        <f t="shared" si="589"/>
        <v/>
      </c>
      <c r="C9398" s="73"/>
      <c r="D9398" s="73"/>
      <c r="E9398" s="77"/>
      <c r="F9398" s="74"/>
      <c r="G9398" s="73"/>
      <c r="H9398" s="74"/>
      <c r="I9398" s="74"/>
      <c r="J9398" s="74"/>
      <c r="K9398" s="74"/>
      <c r="L9398" s="74"/>
      <c r="M9398" s="74"/>
      <c r="N9398" s="74"/>
      <c r="O9398" s="74"/>
      <c r="P9398" s="74"/>
      <c r="Q9398" s="78"/>
      <c r="AR9398">
        <f t="shared" si="591"/>
        <v>0</v>
      </c>
      <c r="AS9398">
        <f t="shared" si="592"/>
        <v>0</v>
      </c>
      <c r="AT9398">
        <f t="shared" si="590"/>
        <v>0</v>
      </c>
    </row>
    <row r="9399" spans="2:46" ht="15.75" customHeight="1">
      <c r="B9399" t="str">
        <f t="shared" si="589"/>
        <v/>
      </c>
      <c r="C9399" s="73"/>
      <c r="D9399" s="73"/>
      <c r="E9399" s="77"/>
      <c r="F9399" s="74"/>
      <c r="G9399" s="73"/>
      <c r="H9399" s="74"/>
      <c r="I9399" s="74"/>
      <c r="J9399" s="74"/>
      <c r="K9399" s="74"/>
      <c r="L9399" s="74"/>
      <c r="M9399" s="74"/>
      <c r="N9399" s="74"/>
      <c r="O9399" s="74"/>
      <c r="P9399" s="74"/>
      <c r="Q9399" s="78"/>
      <c r="AR9399">
        <f t="shared" si="591"/>
        <v>0</v>
      </c>
      <c r="AS9399">
        <f t="shared" si="592"/>
        <v>0</v>
      </c>
      <c r="AT9399">
        <f t="shared" si="590"/>
        <v>0</v>
      </c>
    </row>
    <row r="9400" spans="2:46" ht="15.75" customHeight="1">
      <c r="B9400" t="str">
        <f t="shared" si="589"/>
        <v/>
      </c>
      <c r="C9400" s="73"/>
      <c r="D9400" s="73"/>
      <c r="E9400" s="77"/>
      <c r="F9400" s="74"/>
      <c r="G9400" s="73"/>
      <c r="H9400" s="74"/>
      <c r="I9400" s="74"/>
      <c r="J9400" s="74"/>
      <c r="K9400" s="74"/>
      <c r="L9400" s="74"/>
      <c r="M9400" s="74"/>
      <c r="N9400" s="74"/>
      <c r="O9400" s="74"/>
      <c r="P9400" s="74"/>
      <c r="Q9400" s="78"/>
      <c r="AR9400">
        <f t="shared" si="591"/>
        <v>0</v>
      </c>
      <c r="AS9400">
        <f t="shared" si="592"/>
        <v>0</v>
      </c>
      <c r="AT9400">
        <f t="shared" si="590"/>
        <v>0</v>
      </c>
    </row>
    <row r="9401" spans="2:46" ht="15.75" customHeight="1">
      <c r="B9401" t="str">
        <f t="shared" si="589"/>
        <v/>
      </c>
      <c r="C9401" s="73"/>
      <c r="D9401" s="73"/>
      <c r="E9401" s="77"/>
      <c r="F9401" s="74"/>
      <c r="G9401" s="73"/>
      <c r="H9401" s="74"/>
      <c r="I9401" s="74"/>
      <c r="J9401" s="74"/>
      <c r="K9401" s="74"/>
      <c r="L9401" s="74"/>
      <c r="M9401" s="74"/>
      <c r="N9401" s="74"/>
      <c r="O9401" s="74"/>
      <c r="P9401" s="74"/>
      <c r="Q9401" s="78"/>
      <c r="AR9401">
        <f t="shared" si="591"/>
        <v>0</v>
      </c>
      <c r="AS9401">
        <f t="shared" si="592"/>
        <v>0</v>
      </c>
      <c r="AT9401">
        <f t="shared" si="590"/>
        <v>0</v>
      </c>
    </row>
    <row r="9402" spans="2:46" ht="15.75" customHeight="1">
      <c r="B9402" t="str">
        <f t="shared" si="589"/>
        <v/>
      </c>
      <c r="C9402" s="73"/>
      <c r="D9402" s="73"/>
      <c r="E9402" s="77"/>
      <c r="F9402" s="74"/>
      <c r="G9402" s="73"/>
      <c r="H9402" s="74"/>
      <c r="I9402" s="74"/>
      <c r="J9402" s="74"/>
      <c r="K9402" s="74"/>
      <c r="L9402" s="74"/>
      <c r="M9402" s="74"/>
      <c r="N9402" s="74"/>
      <c r="O9402" s="74"/>
      <c r="P9402" s="74"/>
      <c r="Q9402" s="78"/>
      <c r="AR9402">
        <f t="shared" si="591"/>
        <v>0</v>
      </c>
      <c r="AS9402">
        <f t="shared" si="592"/>
        <v>0</v>
      </c>
      <c r="AT9402">
        <f t="shared" si="590"/>
        <v>0</v>
      </c>
    </row>
    <row r="9403" spans="2:46" ht="15.75" customHeight="1">
      <c r="B9403" t="str">
        <f t="shared" si="589"/>
        <v/>
      </c>
      <c r="C9403" s="73"/>
      <c r="D9403" s="73"/>
      <c r="E9403" s="77"/>
      <c r="F9403" s="74"/>
      <c r="G9403" s="73"/>
      <c r="H9403" s="74"/>
      <c r="I9403" s="74"/>
      <c r="J9403" s="74"/>
      <c r="K9403" s="74"/>
      <c r="L9403" s="74"/>
      <c r="M9403" s="74"/>
      <c r="N9403" s="74"/>
      <c r="O9403" s="74"/>
      <c r="P9403" s="74"/>
      <c r="Q9403" s="78"/>
      <c r="AR9403">
        <f t="shared" si="591"/>
        <v>0</v>
      </c>
      <c r="AS9403">
        <f t="shared" si="592"/>
        <v>0</v>
      </c>
      <c r="AT9403">
        <f t="shared" si="590"/>
        <v>0</v>
      </c>
    </row>
    <row r="9404" spans="2:46" ht="15.75" customHeight="1">
      <c r="B9404" t="str">
        <f t="shared" si="589"/>
        <v/>
      </c>
      <c r="C9404" s="73"/>
      <c r="D9404" s="73"/>
      <c r="E9404" s="77"/>
      <c r="F9404" s="74"/>
      <c r="G9404" s="73"/>
      <c r="H9404" s="74"/>
      <c r="I9404" s="74"/>
      <c r="J9404" s="74"/>
      <c r="K9404" s="74"/>
      <c r="L9404" s="74"/>
      <c r="M9404" s="74"/>
      <c r="N9404" s="74"/>
      <c r="O9404" s="74"/>
      <c r="P9404" s="74"/>
      <c r="Q9404" s="78"/>
      <c r="AR9404">
        <f t="shared" si="591"/>
        <v>0</v>
      </c>
      <c r="AS9404">
        <f t="shared" si="592"/>
        <v>0</v>
      </c>
      <c r="AT9404">
        <f t="shared" si="590"/>
        <v>0</v>
      </c>
    </row>
    <row r="9405" spans="2:46" ht="15.75" customHeight="1">
      <c r="B9405" t="str">
        <f t="shared" si="589"/>
        <v/>
      </c>
      <c r="C9405" s="73"/>
      <c r="D9405" s="73"/>
      <c r="E9405" s="77"/>
      <c r="F9405" s="74"/>
      <c r="G9405" s="73"/>
      <c r="H9405" s="74"/>
      <c r="I9405" s="74"/>
      <c r="J9405" s="74"/>
      <c r="K9405" s="74"/>
      <c r="L9405" s="74"/>
      <c r="M9405" s="74"/>
      <c r="N9405" s="74"/>
      <c r="O9405" s="74"/>
      <c r="P9405" s="74"/>
      <c r="Q9405" s="78"/>
      <c r="AR9405">
        <f t="shared" si="591"/>
        <v>0</v>
      </c>
      <c r="AS9405">
        <f t="shared" si="592"/>
        <v>0</v>
      </c>
      <c r="AT9405">
        <f t="shared" si="590"/>
        <v>0</v>
      </c>
    </row>
    <row r="9406" spans="2:46" ht="15.75" customHeight="1">
      <c r="B9406" t="str">
        <f t="shared" si="589"/>
        <v/>
      </c>
      <c r="C9406" s="73"/>
      <c r="D9406" s="73"/>
      <c r="E9406" s="77"/>
      <c r="F9406" s="74"/>
      <c r="G9406" s="73"/>
      <c r="H9406" s="74"/>
      <c r="I9406" s="74"/>
      <c r="J9406" s="74"/>
      <c r="K9406" s="74"/>
      <c r="L9406" s="74"/>
      <c r="M9406" s="74"/>
      <c r="N9406" s="74"/>
      <c r="O9406" s="74"/>
      <c r="P9406" s="74"/>
      <c r="Q9406" s="78"/>
      <c r="AR9406">
        <f t="shared" si="591"/>
        <v>0</v>
      </c>
      <c r="AS9406">
        <f t="shared" si="592"/>
        <v>0</v>
      </c>
      <c r="AT9406">
        <f t="shared" si="590"/>
        <v>0</v>
      </c>
    </row>
    <row r="9407" spans="2:46" ht="15.75" customHeight="1">
      <c r="B9407" t="str">
        <f t="shared" si="589"/>
        <v/>
      </c>
      <c r="C9407" s="73"/>
      <c r="D9407" s="73"/>
      <c r="E9407" s="77"/>
      <c r="F9407" s="74"/>
      <c r="G9407" s="73"/>
      <c r="H9407" s="74"/>
      <c r="I9407" s="74"/>
      <c r="J9407" s="74"/>
      <c r="K9407" s="74"/>
      <c r="L9407" s="74"/>
      <c r="M9407" s="74"/>
      <c r="N9407" s="74"/>
      <c r="O9407" s="74"/>
      <c r="P9407" s="74"/>
      <c r="Q9407" s="78"/>
      <c r="AR9407">
        <f t="shared" si="591"/>
        <v>0</v>
      </c>
      <c r="AS9407">
        <f t="shared" si="592"/>
        <v>0</v>
      </c>
      <c r="AT9407">
        <f t="shared" si="590"/>
        <v>0</v>
      </c>
    </row>
    <row r="9408" spans="2:46" ht="15.75" customHeight="1">
      <c r="B9408" t="str">
        <f t="shared" si="589"/>
        <v/>
      </c>
      <c r="C9408" s="73"/>
      <c r="D9408" s="73"/>
      <c r="E9408" s="77"/>
      <c r="F9408" s="74"/>
      <c r="G9408" s="73"/>
      <c r="H9408" s="74"/>
      <c r="I9408" s="74"/>
      <c r="J9408" s="74"/>
      <c r="K9408" s="74"/>
      <c r="L9408" s="74"/>
      <c r="M9408" s="74"/>
      <c r="N9408" s="74"/>
      <c r="O9408" s="74"/>
      <c r="P9408" s="74"/>
      <c r="Q9408" s="78"/>
      <c r="AR9408">
        <f t="shared" si="591"/>
        <v>0</v>
      </c>
      <c r="AS9408">
        <f t="shared" si="592"/>
        <v>0</v>
      </c>
      <c r="AT9408">
        <f t="shared" si="590"/>
        <v>0</v>
      </c>
    </row>
    <row r="9409" spans="2:46" ht="15.75" customHeight="1">
      <c r="B9409" t="str">
        <f t="shared" si="589"/>
        <v/>
      </c>
      <c r="C9409" s="73"/>
      <c r="D9409" s="73"/>
      <c r="E9409" s="77"/>
      <c r="F9409" s="74"/>
      <c r="G9409" s="73"/>
      <c r="H9409" s="74"/>
      <c r="I9409" s="74"/>
      <c r="J9409" s="74"/>
      <c r="K9409" s="74"/>
      <c r="L9409" s="74"/>
      <c r="M9409" s="74"/>
      <c r="N9409" s="74"/>
      <c r="O9409" s="74"/>
      <c r="P9409" s="74"/>
      <c r="Q9409" s="78"/>
      <c r="AR9409">
        <f t="shared" si="591"/>
        <v>0</v>
      </c>
      <c r="AS9409">
        <f t="shared" si="592"/>
        <v>0</v>
      </c>
      <c r="AT9409">
        <f t="shared" si="590"/>
        <v>0</v>
      </c>
    </row>
    <row r="9410" spans="2:46" ht="15.75" customHeight="1">
      <c r="B9410" t="str">
        <f t="shared" ref="B9410:B9473" si="593">D9410&amp;Q9410&amp;E9410</f>
        <v/>
      </c>
      <c r="C9410" s="73"/>
      <c r="D9410" s="73"/>
      <c r="E9410" s="77"/>
      <c r="F9410" s="74"/>
      <c r="G9410" s="73"/>
      <c r="H9410" s="74"/>
      <c r="I9410" s="74"/>
      <c r="J9410" s="74"/>
      <c r="K9410" s="74"/>
      <c r="L9410" s="74"/>
      <c r="M9410" s="74"/>
      <c r="N9410" s="74"/>
      <c r="O9410" s="74"/>
      <c r="P9410" s="74"/>
      <c r="Q9410" s="78"/>
      <c r="AR9410">
        <f t="shared" si="591"/>
        <v>0</v>
      </c>
      <c r="AS9410">
        <f t="shared" si="592"/>
        <v>0</v>
      </c>
      <c r="AT9410">
        <f t="shared" ref="AT9410:AT9473" si="594">AR9410-AS9410</f>
        <v>0</v>
      </c>
    </row>
    <row r="9411" spans="2:46" ht="15.75" customHeight="1">
      <c r="B9411" t="str">
        <f t="shared" si="593"/>
        <v/>
      </c>
      <c r="C9411" s="73"/>
      <c r="D9411" s="73"/>
      <c r="E9411" s="77"/>
      <c r="F9411" s="74"/>
      <c r="G9411" s="73"/>
      <c r="H9411" s="74"/>
      <c r="I9411" s="74"/>
      <c r="J9411" s="74"/>
      <c r="K9411" s="74"/>
      <c r="L9411" s="74"/>
      <c r="M9411" s="74"/>
      <c r="N9411" s="74"/>
      <c r="O9411" s="74"/>
      <c r="P9411" s="74"/>
      <c r="Q9411" s="78"/>
      <c r="AR9411">
        <f t="shared" si="591"/>
        <v>0</v>
      </c>
      <c r="AS9411">
        <f t="shared" si="592"/>
        <v>0</v>
      </c>
      <c r="AT9411">
        <f t="shared" si="594"/>
        <v>0</v>
      </c>
    </row>
    <row r="9412" spans="2:46" ht="15.75" customHeight="1">
      <c r="B9412" t="str">
        <f t="shared" si="593"/>
        <v/>
      </c>
      <c r="C9412" s="73"/>
      <c r="D9412" s="73"/>
      <c r="E9412" s="77"/>
      <c r="F9412" s="74"/>
      <c r="G9412" s="73"/>
      <c r="H9412" s="74"/>
      <c r="I9412" s="74"/>
      <c r="J9412" s="74"/>
      <c r="K9412" s="74"/>
      <c r="L9412" s="74"/>
      <c r="M9412" s="74"/>
      <c r="N9412" s="74"/>
      <c r="O9412" s="74"/>
      <c r="P9412" s="74"/>
      <c r="Q9412" s="78"/>
      <c r="AR9412">
        <f t="shared" si="591"/>
        <v>0</v>
      </c>
      <c r="AS9412">
        <f t="shared" si="592"/>
        <v>0</v>
      </c>
      <c r="AT9412">
        <f t="shared" si="594"/>
        <v>0</v>
      </c>
    </row>
    <row r="9413" spans="2:46" ht="15.75" customHeight="1">
      <c r="B9413" t="str">
        <f t="shared" si="593"/>
        <v/>
      </c>
      <c r="C9413" s="73"/>
      <c r="D9413" s="73"/>
      <c r="E9413" s="77"/>
      <c r="F9413" s="74"/>
      <c r="G9413" s="73"/>
      <c r="H9413" s="74"/>
      <c r="I9413" s="74"/>
      <c r="J9413" s="74"/>
      <c r="K9413" s="74"/>
      <c r="L9413" s="74"/>
      <c r="M9413" s="74"/>
      <c r="N9413" s="74"/>
      <c r="O9413" s="74"/>
      <c r="P9413" s="74"/>
      <c r="Q9413" s="78"/>
      <c r="AR9413">
        <f t="shared" si="591"/>
        <v>0</v>
      </c>
      <c r="AS9413">
        <f t="shared" si="592"/>
        <v>0</v>
      </c>
      <c r="AT9413">
        <f t="shared" si="594"/>
        <v>0</v>
      </c>
    </row>
    <row r="9414" spans="2:46" ht="15.75" customHeight="1">
      <c r="B9414" t="str">
        <f t="shared" si="593"/>
        <v/>
      </c>
      <c r="C9414" s="73"/>
      <c r="D9414" s="73"/>
      <c r="E9414" s="77"/>
      <c r="F9414" s="74"/>
      <c r="G9414" s="73"/>
      <c r="H9414" s="74"/>
      <c r="I9414" s="74"/>
      <c r="J9414" s="74"/>
      <c r="K9414" s="74"/>
      <c r="L9414" s="74"/>
      <c r="M9414" s="74"/>
      <c r="N9414" s="74"/>
      <c r="O9414" s="74"/>
      <c r="P9414" s="74"/>
      <c r="Q9414" s="78"/>
      <c r="AR9414">
        <f t="shared" si="591"/>
        <v>0</v>
      </c>
      <c r="AS9414">
        <f t="shared" si="592"/>
        <v>0</v>
      </c>
      <c r="AT9414">
        <f t="shared" si="594"/>
        <v>0</v>
      </c>
    </row>
    <row r="9415" spans="2:46" ht="15.75" customHeight="1">
      <c r="B9415" t="str">
        <f t="shared" si="593"/>
        <v/>
      </c>
      <c r="C9415" s="73"/>
      <c r="D9415" s="73"/>
      <c r="E9415" s="77"/>
      <c r="F9415" s="74"/>
      <c r="G9415" s="73"/>
      <c r="H9415" s="74"/>
      <c r="I9415" s="74"/>
      <c r="J9415" s="74"/>
      <c r="K9415" s="74"/>
      <c r="L9415" s="74"/>
      <c r="M9415" s="74"/>
      <c r="N9415" s="74"/>
      <c r="O9415" s="74"/>
      <c r="P9415" s="74"/>
      <c r="Q9415" s="78"/>
      <c r="AR9415">
        <f t="shared" si="591"/>
        <v>0</v>
      </c>
      <c r="AS9415">
        <f t="shared" si="592"/>
        <v>0</v>
      </c>
      <c r="AT9415">
        <f t="shared" si="594"/>
        <v>0</v>
      </c>
    </row>
    <row r="9416" spans="2:46" ht="15.75" customHeight="1">
      <c r="B9416" t="str">
        <f t="shared" si="593"/>
        <v/>
      </c>
      <c r="C9416" s="73"/>
      <c r="D9416" s="73"/>
      <c r="E9416" s="77"/>
      <c r="F9416" s="74"/>
      <c r="G9416" s="73"/>
      <c r="H9416" s="74"/>
      <c r="I9416" s="74"/>
      <c r="J9416" s="74"/>
      <c r="K9416" s="74"/>
      <c r="L9416" s="74"/>
      <c r="M9416" s="74"/>
      <c r="N9416" s="74"/>
      <c r="O9416" s="74"/>
      <c r="P9416" s="74"/>
      <c r="Q9416" s="78"/>
      <c r="AR9416">
        <f t="shared" ref="AR9416:AR9479" si="595">IF($AU$2&lt;&gt;5,NA(),IF(D9416=D9415,0,IF(AND(D18917=D9416,D9417=D9416),O9416+O9417+O18917,IF(D9417=D9416,O9417+O9416,O9416))))</f>
        <v>0</v>
      </c>
      <c r="AS9416">
        <f t="shared" ref="AS9416:AS9479" si="596">IF($AU$2&lt;&gt;5,NA(),IF(D9416=D9415,0,IF(AND(D18917=D9416,D9417=D9416),P9416+P9417+P18917,IF(D9417=D9416,P9417+P9416,P9416))))</f>
        <v>0</v>
      </c>
      <c r="AT9416">
        <f t="shared" si="594"/>
        <v>0</v>
      </c>
    </row>
    <row r="9417" spans="2:46" ht="15.75" customHeight="1">
      <c r="B9417" t="str">
        <f t="shared" si="593"/>
        <v/>
      </c>
      <c r="C9417" s="73"/>
      <c r="D9417" s="73"/>
      <c r="E9417" s="77"/>
      <c r="F9417" s="74"/>
      <c r="G9417" s="73"/>
      <c r="H9417" s="74"/>
      <c r="I9417" s="74"/>
      <c r="J9417" s="74"/>
      <c r="K9417" s="74"/>
      <c r="L9417" s="74"/>
      <c r="M9417" s="74"/>
      <c r="N9417" s="74"/>
      <c r="O9417" s="74"/>
      <c r="P9417" s="74"/>
      <c r="Q9417" s="78"/>
      <c r="AR9417">
        <f t="shared" si="595"/>
        <v>0</v>
      </c>
      <c r="AS9417">
        <f t="shared" si="596"/>
        <v>0</v>
      </c>
      <c r="AT9417">
        <f t="shared" si="594"/>
        <v>0</v>
      </c>
    </row>
    <row r="9418" spans="2:46" ht="15.75" customHeight="1">
      <c r="B9418" t="str">
        <f t="shared" si="593"/>
        <v/>
      </c>
      <c r="C9418" s="73"/>
      <c r="D9418" s="73"/>
      <c r="E9418" s="77"/>
      <c r="F9418" s="74"/>
      <c r="G9418" s="73"/>
      <c r="H9418" s="74"/>
      <c r="I9418" s="74"/>
      <c r="J9418" s="74"/>
      <c r="K9418" s="74"/>
      <c r="L9418" s="74"/>
      <c r="M9418" s="74"/>
      <c r="N9418" s="74"/>
      <c r="O9418" s="74"/>
      <c r="P9418" s="74"/>
      <c r="Q9418" s="78"/>
      <c r="AR9418">
        <f t="shared" si="595"/>
        <v>0</v>
      </c>
      <c r="AS9418">
        <f t="shared" si="596"/>
        <v>0</v>
      </c>
      <c r="AT9418">
        <f t="shared" si="594"/>
        <v>0</v>
      </c>
    </row>
    <row r="9419" spans="2:46" ht="15.75" customHeight="1">
      <c r="B9419" t="str">
        <f t="shared" si="593"/>
        <v/>
      </c>
      <c r="C9419" s="73"/>
      <c r="D9419" s="73"/>
      <c r="E9419" s="77"/>
      <c r="F9419" s="74"/>
      <c r="G9419" s="73"/>
      <c r="H9419" s="74"/>
      <c r="I9419" s="74"/>
      <c r="J9419" s="74"/>
      <c r="K9419" s="74"/>
      <c r="L9419" s="74"/>
      <c r="M9419" s="74"/>
      <c r="N9419" s="74"/>
      <c r="O9419" s="74"/>
      <c r="P9419" s="74"/>
      <c r="Q9419" s="78"/>
      <c r="AR9419">
        <f t="shared" si="595"/>
        <v>0</v>
      </c>
      <c r="AS9419">
        <f t="shared" si="596"/>
        <v>0</v>
      </c>
      <c r="AT9419">
        <f t="shared" si="594"/>
        <v>0</v>
      </c>
    </row>
    <row r="9420" spans="2:46" ht="15.75" customHeight="1">
      <c r="B9420" t="str">
        <f t="shared" si="593"/>
        <v/>
      </c>
      <c r="C9420" s="73"/>
      <c r="D9420" s="73"/>
      <c r="E9420" s="77"/>
      <c r="F9420" s="74"/>
      <c r="G9420" s="73"/>
      <c r="H9420" s="74"/>
      <c r="I9420" s="74"/>
      <c r="J9420" s="74"/>
      <c r="K9420" s="74"/>
      <c r="L9420" s="74"/>
      <c r="M9420" s="74"/>
      <c r="N9420" s="74"/>
      <c r="O9420" s="74"/>
      <c r="P9420" s="74"/>
      <c r="Q9420" s="78"/>
      <c r="AR9420">
        <f t="shared" si="595"/>
        <v>0</v>
      </c>
      <c r="AS9420">
        <f t="shared" si="596"/>
        <v>0</v>
      </c>
      <c r="AT9420">
        <f t="shared" si="594"/>
        <v>0</v>
      </c>
    </row>
    <row r="9421" spans="2:46" ht="15.75" customHeight="1">
      <c r="B9421" t="str">
        <f t="shared" si="593"/>
        <v/>
      </c>
      <c r="C9421" s="73"/>
      <c r="D9421" s="73"/>
      <c r="E9421" s="77"/>
      <c r="F9421" s="74"/>
      <c r="G9421" s="73"/>
      <c r="H9421" s="74"/>
      <c r="I9421" s="74"/>
      <c r="J9421" s="74"/>
      <c r="K9421" s="74"/>
      <c r="L9421" s="74"/>
      <c r="M9421" s="74"/>
      <c r="N9421" s="74"/>
      <c r="O9421" s="74"/>
      <c r="P9421" s="74"/>
      <c r="Q9421" s="78"/>
      <c r="AR9421">
        <f t="shared" si="595"/>
        <v>0</v>
      </c>
      <c r="AS9421">
        <f t="shared" si="596"/>
        <v>0</v>
      </c>
      <c r="AT9421">
        <f t="shared" si="594"/>
        <v>0</v>
      </c>
    </row>
    <row r="9422" spans="2:46" ht="15.75" customHeight="1">
      <c r="B9422" t="str">
        <f t="shared" si="593"/>
        <v/>
      </c>
      <c r="C9422" s="73"/>
      <c r="D9422" s="73"/>
      <c r="E9422" s="77"/>
      <c r="F9422" s="74"/>
      <c r="G9422" s="73"/>
      <c r="H9422" s="74"/>
      <c r="I9422" s="74"/>
      <c r="J9422" s="74"/>
      <c r="K9422" s="74"/>
      <c r="L9422" s="74"/>
      <c r="M9422" s="74"/>
      <c r="N9422" s="74"/>
      <c r="O9422" s="74"/>
      <c r="P9422" s="74"/>
      <c r="Q9422" s="78"/>
      <c r="AR9422">
        <f t="shared" si="595"/>
        <v>0</v>
      </c>
      <c r="AS9422">
        <f t="shared" si="596"/>
        <v>0</v>
      </c>
      <c r="AT9422">
        <f t="shared" si="594"/>
        <v>0</v>
      </c>
    </row>
    <row r="9423" spans="2:46" ht="15.75" customHeight="1">
      <c r="B9423" t="str">
        <f t="shared" si="593"/>
        <v/>
      </c>
      <c r="C9423" s="73"/>
      <c r="D9423" s="73"/>
      <c r="E9423" s="77"/>
      <c r="F9423" s="74"/>
      <c r="G9423" s="73"/>
      <c r="H9423" s="74"/>
      <c r="I9423" s="74"/>
      <c r="J9423" s="74"/>
      <c r="K9423" s="74"/>
      <c r="L9423" s="74"/>
      <c r="M9423" s="74"/>
      <c r="N9423" s="74"/>
      <c r="O9423" s="74"/>
      <c r="P9423" s="74"/>
      <c r="Q9423" s="78"/>
      <c r="AR9423">
        <f t="shared" si="595"/>
        <v>0</v>
      </c>
      <c r="AS9423">
        <f t="shared" si="596"/>
        <v>0</v>
      </c>
      <c r="AT9423">
        <f t="shared" si="594"/>
        <v>0</v>
      </c>
    </row>
    <row r="9424" spans="2:46" ht="15.75" customHeight="1">
      <c r="B9424" t="str">
        <f t="shared" si="593"/>
        <v/>
      </c>
      <c r="C9424" s="73"/>
      <c r="D9424" s="73"/>
      <c r="E9424" s="77"/>
      <c r="F9424" s="74"/>
      <c r="G9424" s="73"/>
      <c r="H9424" s="74"/>
      <c r="I9424" s="74"/>
      <c r="J9424" s="74"/>
      <c r="K9424" s="74"/>
      <c r="L9424" s="74"/>
      <c r="M9424" s="74"/>
      <c r="N9424" s="74"/>
      <c r="O9424" s="74"/>
      <c r="P9424" s="74"/>
      <c r="Q9424" s="78"/>
      <c r="AR9424">
        <f t="shared" si="595"/>
        <v>0</v>
      </c>
      <c r="AS9424">
        <f t="shared" si="596"/>
        <v>0</v>
      </c>
      <c r="AT9424">
        <f t="shared" si="594"/>
        <v>0</v>
      </c>
    </row>
    <row r="9425" spans="2:46" ht="15.75" customHeight="1">
      <c r="B9425" t="str">
        <f t="shared" si="593"/>
        <v/>
      </c>
      <c r="C9425" s="73"/>
      <c r="D9425" s="73"/>
      <c r="E9425" s="77"/>
      <c r="F9425" s="74"/>
      <c r="G9425" s="73"/>
      <c r="H9425" s="74"/>
      <c r="I9425" s="74"/>
      <c r="J9425" s="74"/>
      <c r="K9425" s="74"/>
      <c r="L9425" s="74"/>
      <c r="M9425" s="74"/>
      <c r="N9425" s="74"/>
      <c r="O9425" s="74"/>
      <c r="P9425" s="74"/>
      <c r="Q9425" s="78"/>
      <c r="AR9425">
        <f t="shared" si="595"/>
        <v>0</v>
      </c>
      <c r="AS9425">
        <f t="shared" si="596"/>
        <v>0</v>
      </c>
      <c r="AT9425">
        <f t="shared" si="594"/>
        <v>0</v>
      </c>
    </row>
    <row r="9426" spans="2:46" ht="15.75" customHeight="1">
      <c r="B9426" t="str">
        <f t="shared" si="593"/>
        <v/>
      </c>
      <c r="C9426" s="73"/>
      <c r="D9426" s="73"/>
      <c r="E9426" s="77"/>
      <c r="F9426" s="74"/>
      <c r="G9426" s="73"/>
      <c r="H9426" s="74"/>
      <c r="I9426" s="74"/>
      <c r="J9426" s="74"/>
      <c r="K9426" s="74"/>
      <c r="L9426" s="74"/>
      <c r="M9426" s="74"/>
      <c r="N9426" s="74"/>
      <c r="O9426" s="74"/>
      <c r="P9426" s="74"/>
      <c r="Q9426" s="78"/>
      <c r="AR9426">
        <f t="shared" si="595"/>
        <v>0</v>
      </c>
      <c r="AS9426">
        <f t="shared" si="596"/>
        <v>0</v>
      </c>
      <c r="AT9426">
        <f t="shared" si="594"/>
        <v>0</v>
      </c>
    </row>
    <row r="9427" spans="2:46" ht="15.75" customHeight="1">
      <c r="B9427" t="str">
        <f t="shared" si="593"/>
        <v/>
      </c>
      <c r="C9427" s="73"/>
      <c r="D9427" s="73"/>
      <c r="E9427" s="77"/>
      <c r="F9427" s="74"/>
      <c r="G9427" s="73"/>
      <c r="H9427" s="74"/>
      <c r="I9427" s="74"/>
      <c r="J9427" s="74"/>
      <c r="K9427" s="74"/>
      <c r="L9427" s="74"/>
      <c r="M9427" s="74"/>
      <c r="N9427" s="74"/>
      <c r="O9427" s="74"/>
      <c r="P9427" s="74"/>
      <c r="Q9427" s="78"/>
      <c r="AR9427">
        <f t="shared" si="595"/>
        <v>0</v>
      </c>
      <c r="AS9427">
        <f t="shared" si="596"/>
        <v>0</v>
      </c>
      <c r="AT9427">
        <f t="shared" si="594"/>
        <v>0</v>
      </c>
    </row>
    <row r="9428" spans="2:46" ht="15.75" customHeight="1">
      <c r="B9428" t="str">
        <f t="shared" si="593"/>
        <v/>
      </c>
      <c r="C9428" s="73"/>
      <c r="D9428" s="73"/>
      <c r="E9428" s="77"/>
      <c r="F9428" s="74"/>
      <c r="G9428" s="73"/>
      <c r="H9428" s="74"/>
      <c r="I9428" s="74"/>
      <c r="J9428" s="74"/>
      <c r="K9428" s="74"/>
      <c r="L9428" s="74"/>
      <c r="M9428" s="74"/>
      <c r="N9428" s="74"/>
      <c r="O9428" s="74"/>
      <c r="P9428" s="74"/>
      <c r="Q9428" s="78"/>
      <c r="AR9428">
        <f t="shared" si="595"/>
        <v>0</v>
      </c>
      <c r="AS9428">
        <f t="shared" si="596"/>
        <v>0</v>
      </c>
      <c r="AT9428">
        <f t="shared" si="594"/>
        <v>0</v>
      </c>
    </row>
    <row r="9429" spans="2:46" ht="15.75" customHeight="1">
      <c r="B9429" t="str">
        <f t="shared" si="593"/>
        <v/>
      </c>
      <c r="C9429" s="73"/>
      <c r="D9429" s="73"/>
      <c r="E9429" s="77"/>
      <c r="F9429" s="74"/>
      <c r="G9429" s="73"/>
      <c r="H9429" s="74"/>
      <c r="I9429" s="74"/>
      <c r="J9429" s="74"/>
      <c r="K9429" s="74"/>
      <c r="L9429" s="74"/>
      <c r="M9429" s="74"/>
      <c r="N9429" s="74"/>
      <c r="O9429" s="74"/>
      <c r="P9429" s="74"/>
      <c r="Q9429" s="78"/>
      <c r="AR9429">
        <f t="shared" si="595"/>
        <v>0</v>
      </c>
      <c r="AS9429">
        <f t="shared" si="596"/>
        <v>0</v>
      </c>
      <c r="AT9429">
        <f t="shared" si="594"/>
        <v>0</v>
      </c>
    </row>
    <row r="9430" spans="2:46" ht="15.75" customHeight="1">
      <c r="B9430" t="str">
        <f t="shared" si="593"/>
        <v/>
      </c>
      <c r="C9430" s="73"/>
      <c r="D9430" s="73"/>
      <c r="E9430" s="77"/>
      <c r="F9430" s="74"/>
      <c r="G9430" s="73"/>
      <c r="H9430" s="74"/>
      <c r="I9430" s="74"/>
      <c r="J9430" s="74"/>
      <c r="K9430" s="74"/>
      <c r="L9430" s="74"/>
      <c r="M9430" s="74"/>
      <c r="N9430" s="74"/>
      <c r="O9430" s="74"/>
      <c r="P9430" s="74"/>
      <c r="Q9430" s="78"/>
      <c r="AR9430">
        <f t="shared" si="595"/>
        <v>0</v>
      </c>
      <c r="AS9430">
        <f t="shared" si="596"/>
        <v>0</v>
      </c>
      <c r="AT9430">
        <f t="shared" si="594"/>
        <v>0</v>
      </c>
    </row>
    <row r="9431" spans="2:46" ht="15.75" customHeight="1">
      <c r="B9431" t="str">
        <f t="shared" si="593"/>
        <v/>
      </c>
      <c r="C9431" s="73"/>
      <c r="D9431" s="73"/>
      <c r="E9431" s="77"/>
      <c r="F9431" s="74"/>
      <c r="G9431" s="73"/>
      <c r="H9431" s="74"/>
      <c r="I9431" s="74"/>
      <c r="J9431" s="74"/>
      <c r="K9431" s="74"/>
      <c r="L9431" s="74"/>
      <c r="M9431" s="74"/>
      <c r="N9431" s="74"/>
      <c r="O9431" s="74"/>
      <c r="P9431" s="74"/>
      <c r="Q9431" s="78"/>
      <c r="AR9431">
        <f t="shared" si="595"/>
        <v>0</v>
      </c>
      <c r="AS9431">
        <f t="shared" si="596"/>
        <v>0</v>
      </c>
      <c r="AT9431">
        <f t="shared" si="594"/>
        <v>0</v>
      </c>
    </row>
    <row r="9432" spans="2:46" ht="15.75" customHeight="1">
      <c r="B9432" t="str">
        <f t="shared" si="593"/>
        <v/>
      </c>
      <c r="C9432" s="73"/>
      <c r="D9432" s="73"/>
      <c r="E9432" s="77"/>
      <c r="F9432" s="74"/>
      <c r="G9432" s="73"/>
      <c r="H9432" s="74"/>
      <c r="I9432" s="74"/>
      <c r="J9432" s="74"/>
      <c r="K9432" s="74"/>
      <c r="L9432" s="74"/>
      <c r="M9432" s="74"/>
      <c r="N9432" s="74"/>
      <c r="O9432" s="74"/>
      <c r="P9432" s="74"/>
      <c r="Q9432" s="78"/>
      <c r="AR9432">
        <f t="shared" si="595"/>
        <v>0</v>
      </c>
      <c r="AS9432">
        <f t="shared" si="596"/>
        <v>0</v>
      </c>
      <c r="AT9432">
        <f t="shared" si="594"/>
        <v>0</v>
      </c>
    </row>
    <row r="9433" spans="2:46" ht="15.75" customHeight="1">
      <c r="B9433" t="str">
        <f t="shared" si="593"/>
        <v/>
      </c>
      <c r="C9433" s="73"/>
      <c r="D9433" s="73"/>
      <c r="E9433" s="77"/>
      <c r="F9433" s="74"/>
      <c r="G9433" s="73"/>
      <c r="H9433" s="74"/>
      <c r="I9433" s="74"/>
      <c r="J9433" s="74"/>
      <c r="K9433" s="74"/>
      <c r="L9433" s="74"/>
      <c r="M9433" s="74"/>
      <c r="N9433" s="74"/>
      <c r="O9433" s="74"/>
      <c r="P9433" s="74"/>
      <c r="Q9433" s="78"/>
      <c r="AR9433">
        <f t="shared" si="595"/>
        <v>0</v>
      </c>
      <c r="AS9433">
        <f t="shared" si="596"/>
        <v>0</v>
      </c>
      <c r="AT9433">
        <f t="shared" si="594"/>
        <v>0</v>
      </c>
    </row>
    <row r="9434" spans="2:46" ht="15.75" customHeight="1">
      <c r="B9434" t="str">
        <f t="shared" si="593"/>
        <v/>
      </c>
      <c r="C9434" s="73"/>
      <c r="D9434" s="73"/>
      <c r="E9434" s="77"/>
      <c r="F9434" s="74"/>
      <c r="G9434" s="73"/>
      <c r="H9434" s="74"/>
      <c r="I9434" s="74"/>
      <c r="J9434" s="74"/>
      <c r="K9434" s="74"/>
      <c r="L9434" s="74"/>
      <c r="M9434" s="74"/>
      <c r="N9434" s="74"/>
      <c r="O9434" s="74"/>
      <c r="P9434" s="74"/>
      <c r="Q9434" s="78"/>
      <c r="AR9434">
        <f t="shared" si="595"/>
        <v>0</v>
      </c>
      <c r="AS9434">
        <f t="shared" si="596"/>
        <v>0</v>
      </c>
      <c r="AT9434">
        <f t="shared" si="594"/>
        <v>0</v>
      </c>
    </row>
    <row r="9435" spans="2:46" ht="15.75" customHeight="1">
      <c r="B9435" t="str">
        <f t="shared" si="593"/>
        <v/>
      </c>
      <c r="C9435" s="73"/>
      <c r="D9435" s="73"/>
      <c r="E9435" s="77"/>
      <c r="F9435" s="74"/>
      <c r="G9435" s="73"/>
      <c r="H9435" s="74"/>
      <c r="I9435" s="74"/>
      <c r="J9435" s="74"/>
      <c r="K9435" s="74"/>
      <c r="L9435" s="74"/>
      <c r="M9435" s="74"/>
      <c r="N9435" s="74"/>
      <c r="O9435" s="74"/>
      <c r="P9435" s="74"/>
      <c r="Q9435" s="78"/>
      <c r="AR9435">
        <f t="shared" si="595"/>
        <v>0</v>
      </c>
      <c r="AS9435">
        <f t="shared" si="596"/>
        <v>0</v>
      </c>
      <c r="AT9435">
        <f t="shared" si="594"/>
        <v>0</v>
      </c>
    </row>
    <row r="9436" spans="2:46" ht="15.75" customHeight="1">
      <c r="B9436" t="str">
        <f t="shared" si="593"/>
        <v/>
      </c>
      <c r="C9436" s="73"/>
      <c r="D9436" s="73"/>
      <c r="E9436" s="77"/>
      <c r="F9436" s="74"/>
      <c r="G9436" s="73"/>
      <c r="H9436" s="74"/>
      <c r="I9436" s="74"/>
      <c r="J9436" s="74"/>
      <c r="K9436" s="74"/>
      <c r="L9436" s="74"/>
      <c r="M9436" s="74"/>
      <c r="N9436" s="74"/>
      <c r="O9436" s="74"/>
      <c r="P9436" s="74"/>
      <c r="Q9436" s="78"/>
      <c r="AR9436">
        <f t="shared" si="595"/>
        <v>0</v>
      </c>
      <c r="AS9436">
        <f t="shared" si="596"/>
        <v>0</v>
      </c>
      <c r="AT9436">
        <f t="shared" si="594"/>
        <v>0</v>
      </c>
    </row>
    <row r="9437" spans="2:46" ht="15.75" customHeight="1">
      <c r="B9437" t="str">
        <f t="shared" si="593"/>
        <v/>
      </c>
      <c r="C9437" s="73"/>
      <c r="D9437" s="73"/>
      <c r="E9437" s="77"/>
      <c r="F9437" s="74"/>
      <c r="G9437" s="73"/>
      <c r="H9437" s="74"/>
      <c r="I9437" s="74"/>
      <c r="J9437" s="74"/>
      <c r="K9437" s="74"/>
      <c r="L9437" s="74"/>
      <c r="M9437" s="74"/>
      <c r="N9437" s="74"/>
      <c r="O9437" s="74"/>
      <c r="P9437" s="74"/>
      <c r="Q9437" s="78"/>
      <c r="AR9437">
        <f t="shared" si="595"/>
        <v>0</v>
      </c>
      <c r="AS9437">
        <f t="shared" si="596"/>
        <v>0</v>
      </c>
      <c r="AT9437">
        <f t="shared" si="594"/>
        <v>0</v>
      </c>
    </row>
    <row r="9438" spans="2:46" ht="15.75" customHeight="1">
      <c r="B9438" t="str">
        <f t="shared" si="593"/>
        <v/>
      </c>
      <c r="C9438" s="73"/>
      <c r="D9438" s="73"/>
      <c r="E9438" s="77"/>
      <c r="F9438" s="74"/>
      <c r="G9438" s="73"/>
      <c r="H9438" s="74"/>
      <c r="I9438" s="74"/>
      <c r="J9438" s="74"/>
      <c r="K9438" s="74"/>
      <c r="L9438" s="74"/>
      <c r="M9438" s="74"/>
      <c r="N9438" s="74"/>
      <c r="O9438" s="74"/>
      <c r="P9438" s="74"/>
      <c r="Q9438" s="78"/>
      <c r="AR9438">
        <f t="shared" si="595"/>
        <v>0</v>
      </c>
      <c r="AS9438">
        <f t="shared" si="596"/>
        <v>0</v>
      </c>
      <c r="AT9438">
        <f t="shared" si="594"/>
        <v>0</v>
      </c>
    </row>
    <row r="9439" spans="2:46" ht="15.75" customHeight="1">
      <c r="B9439" t="str">
        <f t="shared" si="593"/>
        <v/>
      </c>
      <c r="C9439" s="73"/>
      <c r="D9439" s="73"/>
      <c r="E9439" s="77"/>
      <c r="F9439" s="74"/>
      <c r="G9439" s="73"/>
      <c r="H9439" s="74"/>
      <c r="I9439" s="74"/>
      <c r="J9439" s="74"/>
      <c r="K9439" s="74"/>
      <c r="L9439" s="74"/>
      <c r="M9439" s="74"/>
      <c r="N9439" s="74"/>
      <c r="O9439" s="74"/>
      <c r="P9439" s="74"/>
      <c r="Q9439" s="78"/>
      <c r="AR9439">
        <f t="shared" si="595"/>
        <v>0</v>
      </c>
      <c r="AS9439">
        <f t="shared" si="596"/>
        <v>0</v>
      </c>
      <c r="AT9439">
        <f t="shared" si="594"/>
        <v>0</v>
      </c>
    </row>
    <row r="9440" spans="2:46" ht="15.75" customHeight="1">
      <c r="B9440" t="str">
        <f t="shared" si="593"/>
        <v/>
      </c>
      <c r="C9440" s="73"/>
      <c r="D9440" s="73"/>
      <c r="E9440" s="77"/>
      <c r="F9440" s="74"/>
      <c r="G9440" s="73"/>
      <c r="H9440" s="74"/>
      <c r="I9440" s="74"/>
      <c r="J9440" s="74"/>
      <c r="K9440" s="74"/>
      <c r="L9440" s="74"/>
      <c r="M9440" s="74"/>
      <c r="N9440" s="74"/>
      <c r="O9440" s="74"/>
      <c r="P9440" s="74"/>
      <c r="Q9440" s="78"/>
      <c r="AR9440">
        <f t="shared" si="595"/>
        <v>0</v>
      </c>
      <c r="AS9440">
        <f t="shared" si="596"/>
        <v>0</v>
      </c>
      <c r="AT9440">
        <f t="shared" si="594"/>
        <v>0</v>
      </c>
    </row>
    <row r="9441" spans="2:46" ht="15.75" customHeight="1">
      <c r="B9441" t="str">
        <f t="shared" si="593"/>
        <v/>
      </c>
      <c r="C9441" s="73"/>
      <c r="D9441" s="73"/>
      <c r="E9441" s="77"/>
      <c r="F9441" s="74"/>
      <c r="G9441" s="73"/>
      <c r="H9441" s="74"/>
      <c r="I9441" s="74"/>
      <c r="J9441" s="74"/>
      <c r="K9441" s="74"/>
      <c r="L9441" s="74"/>
      <c r="M9441" s="74"/>
      <c r="N9441" s="74"/>
      <c r="O9441" s="74"/>
      <c r="P9441" s="74"/>
      <c r="Q9441" s="78"/>
      <c r="AR9441">
        <f t="shared" si="595"/>
        <v>0</v>
      </c>
      <c r="AS9441">
        <f t="shared" si="596"/>
        <v>0</v>
      </c>
      <c r="AT9441">
        <f t="shared" si="594"/>
        <v>0</v>
      </c>
    </row>
    <row r="9442" spans="2:46" ht="15.75" customHeight="1">
      <c r="B9442" t="str">
        <f t="shared" si="593"/>
        <v/>
      </c>
      <c r="C9442" s="73"/>
      <c r="D9442" s="73"/>
      <c r="E9442" s="77"/>
      <c r="F9442" s="74"/>
      <c r="G9442" s="73"/>
      <c r="H9442" s="74"/>
      <c r="I9442" s="74"/>
      <c r="J9442" s="74"/>
      <c r="K9442" s="74"/>
      <c r="L9442" s="74"/>
      <c r="M9442" s="74"/>
      <c r="N9442" s="74"/>
      <c r="O9442" s="74"/>
      <c r="P9442" s="74"/>
      <c r="Q9442" s="78"/>
      <c r="AR9442">
        <f t="shared" si="595"/>
        <v>0</v>
      </c>
      <c r="AS9442">
        <f t="shared" si="596"/>
        <v>0</v>
      </c>
      <c r="AT9442">
        <f t="shared" si="594"/>
        <v>0</v>
      </c>
    </row>
    <row r="9443" spans="2:46" ht="15.75" customHeight="1">
      <c r="B9443" t="str">
        <f t="shared" si="593"/>
        <v/>
      </c>
      <c r="C9443" s="73"/>
      <c r="D9443" s="73"/>
      <c r="E9443" s="77"/>
      <c r="F9443" s="74"/>
      <c r="G9443" s="73"/>
      <c r="H9443" s="74"/>
      <c r="I9443" s="74"/>
      <c r="J9443" s="74"/>
      <c r="K9443" s="74"/>
      <c r="L9443" s="74"/>
      <c r="M9443" s="74"/>
      <c r="N9443" s="74"/>
      <c r="O9443" s="74"/>
      <c r="P9443" s="74"/>
      <c r="Q9443" s="78"/>
      <c r="AR9443">
        <f t="shared" si="595"/>
        <v>0</v>
      </c>
      <c r="AS9443">
        <f t="shared" si="596"/>
        <v>0</v>
      </c>
      <c r="AT9443">
        <f t="shared" si="594"/>
        <v>0</v>
      </c>
    </row>
    <row r="9444" spans="2:46" ht="15.75" customHeight="1">
      <c r="B9444" t="str">
        <f t="shared" si="593"/>
        <v/>
      </c>
      <c r="C9444" s="73"/>
      <c r="D9444" s="73"/>
      <c r="E9444" s="77"/>
      <c r="F9444" s="74"/>
      <c r="G9444" s="73"/>
      <c r="H9444" s="74"/>
      <c r="I9444" s="74"/>
      <c r="J9444" s="74"/>
      <c r="K9444" s="74"/>
      <c r="L9444" s="74"/>
      <c r="M9444" s="74"/>
      <c r="N9444" s="74"/>
      <c r="O9444" s="74"/>
      <c r="P9444" s="74"/>
      <c r="Q9444" s="78"/>
      <c r="AR9444">
        <f t="shared" si="595"/>
        <v>0</v>
      </c>
      <c r="AS9444">
        <f t="shared" si="596"/>
        <v>0</v>
      </c>
      <c r="AT9444">
        <f t="shared" si="594"/>
        <v>0</v>
      </c>
    </row>
    <row r="9445" spans="2:46" ht="15.75" customHeight="1">
      <c r="B9445" t="str">
        <f t="shared" si="593"/>
        <v/>
      </c>
      <c r="C9445" s="73"/>
      <c r="D9445" s="73"/>
      <c r="E9445" s="77"/>
      <c r="F9445" s="74"/>
      <c r="G9445" s="73"/>
      <c r="H9445" s="74"/>
      <c r="I9445" s="74"/>
      <c r="J9445" s="74"/>
      <c r="K9445" s="74"/>
      <c r="L9445" s="74"/>
      <c r="M9445" s="74"/>
      <c r="N9445" s="74"/>
      <c r="O9445" s="74"/>
      <c r="P9445" s="74"/>
      <c r="Q9445" s="78"/>
      <c r="AR9445">
        <f t="shared" si="595"/>
        <v>0</v>
      </c>
      <c r="AS9445">
        <f t="shared" si="596"/>
        <v>0</v>
      </c>
      <c r="AT9445">
        <f t="shared" si="594"/>
        <v>0</v>
      </c>
    </row>
    <row r="9446" spans="2:46" ht="15.75" customHeight="1">
      <c r="B9446" t="str">
        <f t="shared" si="593"/>
        <v/>
      </c>
      <c r="C9446" s="73"/>
      <c r="D9446" s="73"/>
      <c r="E9446" s="77"/>
      <c r="F9446" s="74"/>
      <c r="G9446" s="73"/>
      <c r="H9446" s="74"/>
      <c r="I9446" s="74"/>
      <c r="J9446" s="74"/>
      <c r="K9446" s="74"/>
      <c r="L9446" s="74"/>
      <c r="M9446" s="74"/>
      <c r="N9446" s="74"/>
      <c r="O9446" s="74"/>
      <c r="P9446" s="74"/>
      <c r="Q9446" s="78"/>
      <c r="AR9446">
        <f t="shared" si="595"/>
        <v>0</v>
      </c>
      <c r="AS9446">
        <f t="shared" si="596"/>
        <v>0</v>
      </c>
      <c r="AT9446">
        <f t="shared" si="594"/>
        <v>0</v>
      </c>
    </row>
    <row r="9447" spans="2:46" ht="15.75" customHeight="1">
      <c r="B9447" t="str">
        <f t="shared" si="593"/>
        <v/>
      </c>
      <c r="C9447" s="73"/>
      <c r="D9447" s="73"/>
      <c r="E9447" s="77"/>
      <c r="F9447" s="74"/>
      <c r="G9447" s="73"/>
      <c r="H9447" s="74"/>
      <c r="I9447" s="74"/>
      <c r="J9447" s="74"/>
      <c r="K9447" s="74"/>
      <c r="L9447" s="74"/>
      <c r="M9447" s="74"/>
      <c r="N9447" s="74"/>
      <c r="O9447" s="74"/>
      <c r="P9447" s="74"/>
      <c r="Q9447" s="78"/>
      <c r="AR9447">
        <f t="shared" si="595"/>
        <v>0</v>
      </c>
      <c r="AS9447">
        <f t="shared" si="596"/>
        <v>0</v>
      </c>
      <c r="AT9447">
        <f t="shared" si="594"/>
        <v>0</v>
      </c>
    </row>
    <row r="9448" spans="2:46" ht="15.75" customHeight="1">
      <c r="B9448" t="str">
        <f t="shared" si="593"/>
        <v/>
      </c>
      <c r="C9448" s="73"/>
      <c r="D9448" s="73"/>
      <c r="E9448" s="77"/>
      <c r="F9448" s="74"/>
      <c r="G9448" s="73"/>
      <c r="H9448" s="74"/>
      <c r="I9448" s="74"/>
      <c r="J9448" s="74"/>
      <c r="K9448" s="74"/>
      <c r="L9448" s="74"/>
      <c r="M9448" s="74"/>
      <c r="N9448" s="74"/>
      <c r="O9448" s="74"/>
      <c r="P9448" s="74"/>
      <c r="Q9448" s="78"/>
      <c r="AR9448">
        <f t="shared" si="595"/>
        <v>0</v>
      </c>
      <c r="AS9448">
        <f t="shared" si="596"/>
        <v>0</v>
      </c>
      <c r="AT9448">
        <f t="shared" si="594"/>
        <v>0</v>
      </c>
    </row>
    <row r="9449" spans="2:46" ht="15.75" customHeight="1">
      <c r="B9449" t="str">
        <f t="shared" si="593"/>
        <v/>
      </c>
      <c r="C9449" s="73"/>
      <c r="D9449" s="73"/>
      <c r="E9449" s="77"/>
      <c r="F9449" s="74"/>
      <c r="G9449" s="73"/>
      <c r="H9449" s="74"/>
      <c r="I9449" s="74"/>
      <c r="J9449" s="74"/>
      <c r="K9449" s="74"/>
      <c r="L9449" s="74"/>
      <c r="M9449" s="74"/>
      <c r="N9449" s="74"/>
      <c r="O9449" s="74"/>
      <c r="P9449" s="74"/>
      <c r="Q9449" s="78"/>
      <c r="AR9449">
        <f t="shared" si="595"/>
        <v>0</v>
      </c>
      <c r="AS9449">
        <f t="shared" si="596"/>
        <v>0</v>
      </c>
      <c r="AT9449">
        <f t="shared" si="594"/>
        <v>0</v>
      </c>
    </row>
    <row r="9450" spans="2:46" ht="15.75" customHeight="1">
      <c r="B9450" t="str">
        <f t="shared" si="593"/>
        <v/>
      </c>
      <c r="C9450" s="73"/>
      <c r="D9450" s="73"/>
      <c r="E9450" s="77"/>
      <c r="F9450" s="74"/>
      <c r="G9450" s="73"/>
      <c r="H9450" s="74"/>
      <c r="I9450" s="74"/>
      <c r="J9450" s="74"/>
      <c r="K9450" s="74"/>
      <c r="L9450" s="74"/>
      <c r="M9450" s="74"/>
      <c r="N9450" s="74"/>
      <c r="O9450" s="74"/>
      <c r="P9450" s="74"/>
      <c r="Q9450" s="78"/>
      <c r="AR9450">
        <f t="shared" si="595"/>
        <v>0</v>
      </c>
      <c r="AS9450">
        <f t="shared" si="596"/>
        <v>0</v>
      </c>
      <c r="AT9450">
        <f t="shared" si="594"/>
        <v>0</v>
      </c>
    </row>
    <row r="9451" spans="2:46" ht="15.75" customHeight="1">
      <c r="B9451" t="str">
        <f t="shared" si="593"/>
        <v/>
      </c>
      <c r="C9451" s="73"/>
      <c r="D9451" s="73"/>
      <c r="E9451" s="77"/>
      <c r="F9451" s="74"/>
      <c r="G9451" s="73"/>
      <c r="H9451" s="74"/>
      <c r="I9451" s="74"/>
      <c r="J9451" s="74"/>
      <c r="K9451" s="74"/>
      <c r="L9451" s="74"/>
      <c r="M9451" s="74"/>
      <c r="N9451" s="74"/>
      <c r="O9451" s="74"/>
      <c r="P9451" s="74"/>
      <c r="Q9451" s="78"/>
      <c r="AR9451">
        <f t="shared" si="595"/>
        <v>0</v>
      </c>
      <c r="AS9451">
        <f t="shared" si="596"/>
        <v>0</v>
      </c>
      <c r="AT9451">
        <f t="shared" si="594"/>
        <v>0</v>
      </c>
    </row>
    <row r="9452" spans="2:46" ht="15.75" customHeight="1">
      <c r="B9452" t="str">
        <f t="shared" si="593"/>
        <v/>
      </c>
      <c r="C9452" s="73"/>
      <c r="D9452" s="73"/>
      <c r="E9452" s="77"/>
      <c r="F9452" s="74"/>
      <c r="G9452" s="73"/>
      <c r="H9452" s="74"/>
      <c r="I9452" s="74"/>
      <c r="J9452" s="74"/>
      <c r="K9452" s="74"/>
      <c r="L9452" s="74"/>
      <c r="M9452" s="74"/>
      <c r="N9452" s="74"/>
      <c r="O9452" s="74"/>
      <c r="P9452" s="74"/>
      <c r="Q9452" s="78"/>
      <c r="AR9452">
        <f t="shared" si="595"/>
        <v>0</v>
      </c>
      <c r="AS9452">
        <f t="shared" si="596"/>
        <v>0</v>
      </c>
      <c r="AT9452">
        <f t="shared" si="594"/>
        <v>0</v>
      </c>
    </row>
    <row r="9453" spans="2:46" ht="15.75" customHeight="1">
      <c r="B9453" t="str">
        <f t="shared" si="593"/>
        <v/>
      </c>
      <c r="C9453" s="73"/>
      <c r="D9453" s="73"/>
      <c r="E9453" s="77"/>
      <c r="F9453" s="74"/>
      <c r="G9453" s="73"/>
      <c r="H9453" s="74"/>
      <c r="I9453" s="74"/>
      <c r="J9453" s="74"/>
      <c r="K9453" s="74"/>
      <c r="L9453" s="74"/>
      <c r="M9453" s="74"/>
      <c r="N9453" s="74"/>
      <c r="O9453" s="74"/>
      <c r="P9453" s="74"/>
      <c r="Q9453" s="78"/>
      <c r="AR9453">
        <f t="shared" si="595"/>
        <v>0</v>
      </c>
      <c r="AS9453">
        <f t="shared" si="596"/>
        <v>0</v>
      </c>
      <c r="AT9453">
        <f t="shared" si="594"/>
        <v>0</v>
      </c>
    </row>
    <row r="9454" spans="2:46" ht="15.75" customHeight="1">
      <c r="B9454" t="str">
        <f t="shared" si="593"/>
        <v/>
      </c>
      <c r="C9454" s="73"/>
      <c r="D9454" s="73"/>
      <c r="E9454" s="77"/>
      <c r="F9454" s="74"/>
      <c r="G9454" s="73"/>
      <c r="H9454" s="74"/>
      <c r="I9454" s="74"/>
      <c r="J9454" s="74"/>
      <c r="K9454" s="74"/>
      <c r="L9454" s="74"/>
      <c r="M9454" s="74"/>
      <c r="N9454" s="74"/>
      <c r="O9454" s="74"/>
      <c r="P9454" s="74"/>
      <c r="Q9454" s="78"/>
      <c r="AR9454">
        <f t="shared" si="595"/>
        <v>0</v>
      </c>
      <c r="AS9454">
        <f t="shared" si="596"/>
        <v>0</v>
      </c>
      <c r="AT9454">
        <f t="shared" si="594"/>
        <v>0</v>
      </c>
    </row>
    <row r="9455" spans="2:46" ht="15.75" customHeight="1">
      <c r="B9455" t="str">
        <f t="shared" si="593"/>
        <v/>
      </c>
      <c r="C9455" s="73"/>
      <c r="D9455" s="73"/>
      <c r="E9455" s="77"/>
      <c r="F9455" s="74"/>
      <c r="G9455" s="73"/>
      <c r="H9455" s="74"/>
      <c r="I9455" s="74"/>
      <c r="J9455" s="74"/>
      <c r="K9455" s="74"/>
      <c r="L9455" s="74"/>
      <c r="M9455" s="74"/>
      <c r="N9455" s="74"/>
      <c r="O9455" s="74"/>
      <c r="P9455" s="74"/>
      <c r="Q9455" s="78"/>
      <c r="AR9455">
        <f t="shared" si="595"/>
        <v>0</v>
      </c>
      <c r="AS9455">
        <f t="shared" si="596"/>
        <v>0</v>
      </c>
      <c r="AT9455">
        <f t="shared" si="594"/>
        <v>0</v>
      </c>
    </row>
    <row r="9456" spans="2:46" ht="15.75" customHeight="1">
      <c r="B9456" t="str">
        <f t="shared" si="593"/>
        <v/>
      </c>
      <c r="C9456" s="73"/>
      <c r="D9456" s="73"/>
      <c r="E9456" s="77"/>
      <c r="F9456" s="74"/>
      <c r="G9456" s="73"/>
      <c r="H9456" s="74"/>
      <c r="I9456" s="74"/>
      <c r="J9456" s="74"/>
      <c r="K9456" s="74"/>
      <c r="L9456" s="74"/>
      <c r="M9456" s="74"/>
      <c r="N9456" s="74"/>
      <c r="O9456" s="74"/>
      <c r="P9456" s="74"/>
      <c r="Q9456" s="78"/>
      <c r="AR9456">
        <f t="shared" si="595"/>
        <v>0</v>
      </c>
      <c r="AS9456">
        <f t="shared" si="596"/>
        <v>0</v>
      </c>
      <c r="AT9456">
        <f t="shared" si="594"/>
        <v>0</v>
      </c>
    </row>
    <row r="9457" spans="2:46" ht="15.75" customHeight="1">
      <c r="B9457" t="str">
        <f t="shared" si="593"/>
        <v/>
      </c>
      <c r="C9457" s="73"/>
      <c r="D9457" s="73"/>
      <c r="E9457" s="77"/>
      <c r="F9457" s="74"/>
      <c r="G9457" s="73"/>
      <c r="H9457" s="74"/>
      <c r="I9457" s="74"/>
      <c r="J9457" s="74"/>
      <c r="K9457" s="74"/>
      <c r="L9457" s="74"/>
      <c r="M9457" s="74"/>
      <c r="N9457" s="74"/>
      <c r="O9457" s="74"/>
      <c r="P9457" s="74"/>
      <c r="Q9457" s="78"/>
      <c r="AR9457">
        <f t="shared" si="595"/>
        <v>0</v>
      </c>
      <c r="AS9457">
        <f t="shared" si="596"/>
        <v>0</v>
      </c>
      <c r="AT9457">
        <f t="shared" si="594"/>
        <v>0</v>
      </c>
    </row>
    <row r="9458" spans="2:46" ht="15.75" customHeight="1">
      <c r="B9458" t="str">
        <f t="shared" si="593"/>
        <v/>
      </c>
      <c r="C9458" s="73"/>
      <c r="D9458" s="73"/>
      <c r="E9458" s="77"/>
      <c r="F9458" s="74"/>
      <c r="G9458" s="73"/>
      <c r="H9458" s="74"/>
      <c r="I9458" s="74"/>
      <c r="J9458" s="74"/>
      <c r="K9458" s="74"/>
      <c r="L9458" s="74"/>
      <c r="M9458" s="74"/>
      <c r="N9458" s="74"/>
      <c r="O9458" s="74"/>
      <c r="P9458" s="74"/>
      <c r="Q9458" s="78"/>
      <c r="AR9458">
        <f t="shared" si="595"/>
        <v>0</v>
      </c>
      <c r="AS9458">
        <f t="shared" si="596"/>
        <v>0</v>
      </c>
      <c r="AT9458">
        <f t="shared" si="594"/>
        <v>0</v>
      </c>
    </row>
    <row r="9459" spans="2:46" ht="15.75" customHeight="1">
      <c r="B9459" t="str">
        <f t="shared" si="593"/>
        <v/>
      </c>
      <c r="C9459" s="73"/>
      <c r="D9459" s="73"/>
      <c r="E9459" s="77"/>
      <c r="F9459" s="74"/>
      <c r="G9459" s="73"/>
      <c r="H9459" s="74"/>
      <c r="I9459" s="74"/>
      <c r="J9459" s="74"/>
      <c r="K9459" s="74"/>
      <c r="L9459" s="74"/>
      <c r="M9459" s="74"/>
      <c r="N9459" s="74"/>
      <c r="O9459" s="74"/>
      <c r="P9459" s="74"/>
      <c r="Q9459" s="78"/>
      <c r="AR9459">
        <f t="shared" si="595"/>
        <v>0</v>
      </c>
      <c r="AS9459">
        <f t="shared" si="596"/>
        <v>0</v>
      </c>
      <c r="AT9459">
        <f t="shared" si="594"/>
        <v>0</v>
      </c>
    </row>
    <row r="9460" spans="2:46" ht="15.75" customHeight="1">
      <c r="B9460" t="str">
        <f t="shared" si="593"/>
        <v/>
      </c>
      <c r="C9460" s="73"/>
      <c r="D9460" s="73"/>
      <c r="E9460" s="77"/>
      <c r="F9460" s="74"/>
      <c r="G9460" s="73"/>
      <c r="H9460" s="74"/>
      <c r="I9460" s="74"/>
      <c r="J9460" s="74"/>
      <c r="K9460" s="74"/>
      <c r="L9460" s="74"/>
      <c r="M9460" s="74"/>
      <c r="N9460" s="74"/>
      <c r="O9460" s="74"/>
      <c r="P9460" s="74"/>
      <c r="Q9460" s="78"/>
      <c r="AR9460">
        <f t="shared" si="595"/>
        <v>0</v>
      </c>
      <c r="AS9460">
        <f t="shared" si="596"/>
        <v>0</v>
      </c>
      <c r="AT9460">
        <f t="shared" si="594"/>
        <v>0</v>
      </c>
    </row>
    <row r="9461" spans="2:46" ht="15.75" customHeight="1">
      <c r="B9461" t="str">
        <f t="shared" si="593"/>
        <v/>
      </c>
      <c r="C9461" s="73"/>
      <c r="D9461" s="73"/>
      <c r="E9461" s="77"/>
      <c r="F9461" s="74"/>
      <c r="G9461" s="73"/>
      <c r="H9461" s="74"/>
      <c r="I9461" s="74"/>
      <c r="J9461" s="74"/>
      <c r="K9461" s="74"/>
      <c r="L9461" s="74"/>
      <c r="M9461" s="74"/>
      <c r="N9461" s="74"/>
      <c r="O9461" s="74"/>
      <c r="P9461" s="74"/>
      <c r="Q9461" s="78"/>
      <c r="AR9461">
        <f t="shared" si="595"/>
        <v>0</v>
      </c>
      <c r="AS9461">
        <f t="shared" si="596"/>
        <v>0</v>
      </c>
      <c r="AT9461">
        <f t="shared" si="594"/>
        <v>0</v>
      </c>
    </row>
    <row r="9462" spans="2:46" ht="15.75" customHeight="1">
      <c r="B9462" t="str">
        <f t="shared" si="593"/>
        <v/>
      </c>
      <c r="C9462" s="73"/>
      <c r="D9462" s="73"/>
      <c r="E9462" s="77"/>
      <c r="F9462" s="74"/>
      <c r="G9462" s="73"/>
      <c r="H9462" s="74"/>
      <c r="I9462" s="74"/>
      <c r="J9462" s="74"/>
      <c r="K9462" s="74"/>
      <c r="L9462" s="74"/>
      <c r="M9462" s="74"/>
      <c r="N9462" s="74"/>
      <c r="O9462" s="74"/>
      <c r="P9462" s="74"/>
      <c r="Q9462" s="78"/>
      <c r="AR9462">
        <f t="shared" si="595"/>
        <v>0</v>
      </c>
      <c r="AS9462">
        <f t="shared" si="596"/>
        <v>0</v>
      </c>
      <c r="AT9462">
        <f t="shared" si="594"/>
        <v>0</v>
      </c>
    </row>
    <row r="9463" spans="2:46" ht="15.75" customHeight="1">
      <c r="B9463" t="str">
        <f t="shared" si="593"/>
        <v/>
      </c>
      <c r="C9463" s="73"/>
      <c r="D9463" s="73"/>
      <c r="E9463" s="77"/>
      <c r="F9463" s="74"/>
      <c r="G9463" s="73"/>
      <c r="H9463" s="74"/>
      <c r="I9463" s="74"/>
      <c r="J9463" s="74"/>
      <c r="K9463" s="74"/>
      <c r="L9463" s="74"/>
      <c r="M9463" s="74"/>
      <c r="N9463" s="74"/>
      <c r="O9463" s="74"/>
      <c r="P9463" s="74"/>
      <c r="Q9463" s="78"/>
      <c r="AR9463">
        <f t="shared" si="595"/>
        <v>0</v>
      </c>
      <c r="AS9463">
        <f t="shared" si="596"/>
        <v>0</v>
      </c>
      <c r="AT9463">
        <f t="shared" si="594"/>
        <v>0</v>
      </c>
    </row>
    <row r="9464" spans="2:46" ht="15.75" customHeight="1">
      <c r="B9464" t="str">
        <f t="shared" si="593"/>
        <v/>
      </c>
      <c r="C9464" s="73"/>
      <c r="D9464" s="73"/>
      <c r="E9464" s="77"/>
      <c r="F9464" s="74"/>
      <c r="G9464" s="73"/>
      <c r="H9464" s="74"/>
      <c r="I9464" s="74"/>
      <c r="J9464" s="74"/>
      <c r="K9464" s="74"/>
      <c r="L9464" s="74"/>
      <c r="M9464" s="74"/>
      <c r="N9464" s="74"/>
      <c r="O9464" s="74"/>
      <c r="P9464" s="74"/>
      <c r="Q9464" s="78"/>
      <c r="AR9464">
        <f t="shared" si="595"/>
        <v>0</v>
      </c>
      <c r="AS9464">
        <f t="shared" si="596"/>
        <v>0</v>
      </c>
      <c r="AT9464">
        <f t="shared" si="594"/>
        <v>0</v>
      </c>
    </row>
    <row r="9465" spans="2:46" ht="15.75" customHeight="1">
      <c r="B9465" t="str">
        <f t="shared" si="593"/>
        <v/>
      </c>
      <c r="C9465" s="73"/>
      <c r="D9465" s="73"/>
      <c r="E9465" s="77"/>
      <c r="F9465" s="74"/>
      <c r="G9465" s="73"/>
      <c r="H9465" s="74"/>
      <c r="I9465" s="74"/>
      <c r="J9465" s="74"/>
      <c r="K9465" s="74"/>
      <c r="L9465" s="74"/>
      <c r="M9465" s="74"/>
      <c r="N9465" s="74"/>
      <c r="O9465" s="74"/>
      <c r="P9465" s="74"/>
      <c r="Q9465" s="78"/>
      <c r="AR9465">
        <f t="shared" si="595"/>
        <v>0</v>
      </c>
      <c r="AS9465">
        <f t="shared" si="596"/>
        <v>0</v>
      </c>
      <c r="AT9465">
        <f t="shared" si="594"/>
        <v>0</v>
      </c>
    </row>
    <row r="9466" spans="2:46" ht="15.75" customHeight="1">
      <c r="B9466" t="str">
        <f t="shared" si="593"/>
        <v/>
      </c>
      <c r="C9466" s="73"/>
      <c r="D9466" s="73"/>
      <c r="E9466" s="77"/>
      <c r="F9466" s="74"/>
      <c r="G9466" s="73"/>
      <c r="H9466" s="74"/>
      <c r="I9466" s="74"/>
      <c r="J9466" s="74"/>
      <c r="K9466" s="74"/>
      <c r="L9466" s="74"/>
      <c r="M9466" s="74"/>
      <c r="N9466" s="74"/>
      <c r="O9466" s="74"/>
      <c r="P9466" s="74"/>
      <c r="Q9466" s="78"/>
      <c r="AR9466">
        <f t="shared" si="595"/>
        <v>0</v>
      </c>
      <c r="AS9466">
        <f t="shared" si="596"/>
        <v>0</v>
      </c>
      <c r="AT9466">
        <f t="shared" si="594"/>
        <v>0</v>
      </c>
    </row>
    <row r="9467" spans="2:46" ht="15.75" customHeight="1">
      <c r="B9467" t="str">
        <f t="shared" si="593"/>
        <v/>
      </c>
      <c r="C9467" s="73"/>
      <c r="D9467" s="73"/>
      <c r="E9467" s="77"/>
      <c r="F9467" s="74"/>
      <c r="G9467" s="73"/>
      <c r="H9467" s="74"/>
      <c r="I9467" s="74"/>
      <c r="J9467" s="74"/>
      <c r="K9467" s="74"/>
      <c r="L9467" s="74"/>
      <c r="M9467" s="74"/>
      <c r="N9467" s="74"/>
      <c r="O9467" s="74"/>
      <c r="P9467" s="74"/>
      <c r="Q9467" s="78"/>
      <c r="AR9467">
        <f t="shared" si="595"/>
        <v>0</v>
      </c>
      <c r="AS9467">
        <f t="shared" si="596"/>
        <v>0</v>
      </c>
      <c r="AT9467">
        <f t="shared" si="594"/>
        <v>0</v>
      </c>
    </row>
    <row r="9468" spans="2:46" ht="15.75" customHeight="1">
      <c r="B9468" t="str">
        <f t="shared" si="593"/>
        <v/>
      </c>
      <c r="C9468" s="73"/>
      <c r="D9468" s="73"/>
      <c r="E9468" s="77"/>
      <c r="F9468" s="74"/>
      <c r="G9468" s="73"/>
      <c r="H9468" s="74"/>
      <c r="I9468" s="74"/>
      <c r="J9468" s="74"/>
      <c r="K9468" s="74"/>
      <c r="L9468" s="74"/>
      <c r="M9468" s="74"/>
      <c r="N9468" s="74"/>
      <c r="O9468" s="74"/>
      <c r="P9468" s="74"/>
      <c r="Q9468" s="78"/>
      <c r="AR9468">
        <f t="shared" si="595"/>
        <v>0</v>
      </c>
      <c r="AS9468">
        <f t="shared" si="596"/>
        <v>0</v>
      </c>
      <c r="AT9468">
        <f t="shared" si="594"/>
        <v>0</v>
      </c>
    </row>
    <row r="9469" spans="2:46" ht="15.75" customHeight="1">
      <c r="B9469" t="str">
        <f t="shared" si="593"/>
        <v/>
      </c>
      <c r="C9469" s="73"/>
      <c r="D9469" s="73"/>
      <c r="E9469" s="77"/>
      <c r="F9469" s="74"/>
      <c r="G9469" s="73"/>
      <c r="H9469" s="74"/>
      <c r="I9469" s="74"/>
      <c r="J9469" s="74"/>
      <c r="K9469" s="74"/>
      <c r="L9469" s="74"/>
      <c r="M9469" s="74"/>
      <c r="N9469" s="74"/>
      <c r="O9469" s="74"/>
      <c r="P9469" s="74"/>
      <c r="Q9469" s="78"/>
      <c r="AR9469">
        <f t="shared" si="595"/>
        <v>0</v>
      </c>
      <c r="AS9469">
        <f t="shared" si="596"/>
        <v>0</v>
      </c>
      <c r="AT9469">
        <f t="shared" si="594"/>
        <v>0</v>
      </c>
    </row>
    <row r="9470" spans="2:46" ht="15.75" customHeight="1">
      <c r="B9470" t="str">
        <f t="shared" si="593"/>
        <v/>
      </c>
      <c r="C9470" s="73"/>
      <c r="D9470" s="73"/>
      <c r="E9470" s="77"/>
      <c r="F9470" s="74"/>
      <c r="G9470" s="73"/>
      <c r="H9470" s="74"/>
      <c r="I9470" s="74"/>
      <c r="J9470" s="74"/>
      <c r="K9470" s="74"/>
      <c r="L9470" s="74"/>
      <c r="M9470" s="74"/>
      <c r="N9470" s="74"/>
      <c r="O9470" s="74"/>
      <c r="P9470" s="74"/>
      <c r="Q9470" s="78"/>
      <c r="AR9470">
        <f t="shared" si="595"/>
        <v>0</v>
      </c>
      <c r="AS9470">
        <f t="shared" si="596"/>
        <v>0</v>
      </c>
      <c r="AT9470">
        <f t="shared" si="594"/>
        <v>0</v>
      </c>
    </row>
    <row r="9471" spans="2:46" ht="15.75" customHeight="1">
      <c r="B9471" t="str">
        <f t="shared" si="593"/>
        <v/>
      </c>
      <c r="C9471" s="73"/>
      <c r="D9471" s="73"/>
      <c r="E9471" s="77"/>
      <c r="F9471" s="74"/>
      <c r="G9471" s="73"/>
      <c r="H9471" s="74"/>
      <c r="I9471" s="74"/>
      <c r="J9471" s="74"/>
      <c r="K9471" s="74"/>
      <c r="L9471" s="74"/>
      <c r="M9471" s="74"/>
      <c r="N9471" s="74"/>
      <c r="O9471" s="74"/>
      <c r="P9471" s="74"/>
      <c r="Q9471" s="78"/>
      <c r="AR9471">
        <f t="shared" si="595"/>
        <v>0</v>
      </c>
      <c r="AS9471">
        <f t="shared" si="596"/>
        <v>0</v>
      </c>
      <c r="AT9471">
        <f t="shared" si="594"/>
        <v>0</v>
      </c>
    </row>
    <row r="9472" spans="2:46" ht="15.75" customHeight="1">
      <c r="B9472" t="str">
        <f t="shared" si="593"/>
        <v/>
      </c>
      <c r="C9472" s="73"/>
      <c r="D9472" s="73"/>
      <c r="E9472" s="77"/>
      <c r="F9472" s="74"/>
      <c r="G9472" s="73"/>
      <c r="H9472" s="74"/>
      <c r="I9472" s="74"/>
      <c r="J9472" s="74"/>
      <c r="K9472" s="74"/>
      <c r="L9472" s="74"/>
      <c r="M9472" s="74"/>
      <c r="N9472" s="74"/>
      <c r="O9472" s="74"/>
      <c r="P9472" s="74"/>
      <c r="Q9472" s="78"/>
      <c r="AR9472">
        <f t="shared" si="595"/>
        <v>0</v>
      </c>
      <c r="AS9472">
        <f t="shared" si="596"/>
        <v>0</v>
      </c>
      <c r="AT9472">
        <f t="shared" si="594"/>
        <v>0</v>
      </c>
    </row>
    <row r="9473" spans="2:46" ht="15.75" customHeight="1">
      <c r="B9473" t="str">
        <f t="shared" si="593"/>
        <v/>
      </c>
      <c r="C9473" s="73"/>
      <c r="D9473" s="73"/>
      <c r="E9473" s="77"/>
      <c r="F9473" s="74"/>
      <c r="G9473" s="73"/>
      <c r="H9473" s="74"/>
      <c r="I9473" s="74"/>
      <c r="J9473" s="74"/>
      <c r="K9473" s="74"/>
      <c r="L9473" s="74"/>
      <c r="M9473" s="74"/>
      <c r="N9473" s="74"/>
      <c r="O9473" s="74"/>
      <c r="P9473" s="74"/>
      <c r="Q9473" s="78"/>
      <c r="AR9473">
        <f t="shared" si="595"/>
        <v>0</v>
      </c>
      <c r="AS9473">
        <f t="shared" si="596"/>
        <v>0</v>
      </c>
      <c r="AT9473">
        <f t="shared" si="594"/>
        <v>0</v>
      </c>
    </row>
    <row r="9474" spans="2:46" ht="15.75" customHeight="1">
      <c r="B9474" t="str">
        <f t="shared" ref="B9474:B9537" si="597">D9474&amp;Q9474&amp;E9474</f>
        <v/>
      </c>
      <c r="C9474" s="73"/>
      <c r="D9474" s="73"/>
      <c r="E9474" s="77"/>
      <c r="F9474" s="74"/>
      <c r="G9474" s="73"/>
      <c r="H9474" s="74"/>
      <c r="I9474" s="74"/>
      <c r="J9474" s="74"/>
      <c r="K9474" s="74"/>
      <c r="L9474" s="74"/>
      <c r="M9474" s="74"/>
      <c r="N9474" s="74"/>
      <c r="O9474" s="74"/>
      <c r="P9474" s="74"/>
      <c r="Q9474" s="78"/>
      <c r="AR9474">
        <f t="shared" si="595"/>
        <v>0</v>
      </c>
      <c r="AS9474">
        <f t="shared" si="596"/>
        <v>0</v>
      </c>
      <c r="AT9474">
        <f t="shared" ref="AT9474:AT9537" si="598">AR9474-AS9474</f>
        <v>0</v>
      </c>
    </row>
    <row r="9475" spans="2:46" ht="15.75" customHeight="1">
      <c r="B9475" t="str">
        <f t="shared" si="597"/>
        <v/>
      </c>
      <c r="C9475" s="73"/>
      <c r="D9475" s="73"/>
      <c r="E9475" s="77"/>
      <c r="F9475" s="74"/>
      <c r="G9475" s="73"/>
      <c r="H9475" s="74"/>
      <c r="I9475" s="74"/>
      <c r="J9475" s="74"/>
      <c r="K9475" s="74"/>
      <c r="L9475" s="74"/>
      <c r="M9475" s="74"/>
      <c r="N9475" s="74"/>
      <c r="O9475" s="74"/>
      <c r="P9475" s="74"/>
      <c r="Q9475" s="78"/>
      <c r="AR9475">
        <f t="shared" si="595"/>
        <v>0</v>
      </c>
      <c r="AS9475">
        <f t="shared" si="596"/>
        <v>0</v>
      </c>
      <c r="AT9475">
        <f t="shared" si="598"/>
        <v>0</v>
      </c>
    </row>
    <row r="9476" spans="2:46" ht="15.75" customHeight="1">
      <c r="B9476" t="str">
        <f t="shared" si="597"/>
        <v/>
      </c>
      <c r="C9476" s="73"/>
      <c r="D9476" s="73"/>
      <c r="E9476" s="77"/>
      <c r="F9476" s="74"/>
      <c r="G9476" s="73"/>
      <c r="H9476" s="74"/>
      <c r="I9476" s="74"/>
      <c r="J9476" s="74"/>
      <c r="K9476" s="74"/>
      <c r="L9476" s="74"/>
      <c r="M9476" s="74"/>
      <c r="N9476" s="74"/>
      <c r="O9476" s="74"/>
      <c r="P9476" s="74"/>
      <c r="Q9476" s="78"/>
      <c r="AR9476">
        <f t="shared" si="595"/>
        <v>0</v>
      </c>
      <c r="AS9476">
        <f t="shared" si="596"/>
        <v>0</v>
      </c>
      <c r="AT9476">
        <f t="shared" si="598"/>
        <v>0</v>
      </c>
    </row>
    <row r="9477" spans="2:46" ht="15.75" customHeight="1">
      <c r="B9477" t="str">
        <f t="shared" si="597"/>
        <v/>
      </c>
      <c r="C9477" s="73"/>
      <c r="D9477" s="73"/>
      <c r="E9477" s="77"/>
      <c r="F9477" s="74"/>
      <c r="G9477" s="73"/>
      <c r="H9477" s="74"/>
      <c r="I9477" s="74"/>
      <c r="J9477" s="74"/>
      <c r="K9477" s="74"/>
      <c r="L9477" s="74"/>
      <c r="M9477" s="74"/>
      <c r="N9477" s="74"/>
      <c r="O9477" s="74"/>
      <c r="P9477" s="74"/>
      <c r="Q9477" s="78"/>
      <c r="AR9477">
        <f t="shared" si="595"/>
        <v>0</v>
      </c>
      <c r="AS9477">
        <f t="shared" si="596"/>
        <v>0</v>
      </c>
      <c r="AT9477">
        <f t="shared" si="598"/>
        <v>0</v>
      </c>
    </row>
    <row r="9478" spans="2:46" ht="15.75" customHeight="1">
      <c r="B9478" t="str">
        <f t="shared" si="597"/>
        <v/>
      </c>
      <c r="C9478" s="73"/>
      <c r="D9478" s="73"/>
      <c r="E9478" s="77"/>
      <c r="F9478" s="74"/>
      <c r="G9478" s="73"/>
      <c r="H9478" s="74"/>
      <c r="I9478" s="74"/>
      <c r="J9478" s="74"/>
      <c r="K9478" s="74"/>
      <c r="L9478" s="74"/>
      <c r="M9478" s="74"/>
      <c r="N9478" s="74"/>
      <c r="O9478" s="74"/>
      <c r="P9478" s="74"/>
      <c r="Q9478" s="78"/>
      <c r="AR9478">
        <f t="shared" si="595"/>
        <v>0</v>
      </c>
      <c r="AS9478">
        <f t="shared" si="596"/>
        <v>0</v>
      </c>
      <c r="AT9478">
        <f t="shared" si="598"/>
        <v>0</v>
      </c>
    </row>
    <row r="9479" spans="2:46" ht="15.75" customHeight="1">
      <c r="B9479" t="str">
        <f t="shared" si="597"/>
        <v/>
      </c>
      <c r="C9479" s="73"/>
      <c r="D9479" s="73"/>
      <c r="E9479" s="77"/>
      <c r="F9479" s="74"/>
      <c r="G9479" s="73"/>
      <c r="H9479" s="74"/>
      <c r="I9479" s="74"/>
      <c r="J9479" s="74"/>
      <c r="K9479" s="74"/>
      <c r="L9479" s="74"/>
      <c r="M9479" s="74"/>
      <c r="N9479" s="74"/>
      <c r="O9479" s="74"/>
      <c r="P9479" s="74"/>
      <c r="Q9479" s="78"/>
      <c r="AR9479">
        <f t="shared" si="595"/>
        <v>0</v>
      </c>
      <c r="AS9479">
        <f t="shared" si="596"/>
        <v>0</v>
      </c>
      <c r="AT9479">
        <f t="shared" si="598"/>
        <v>0</v>
      </c>
    </row>
    <row r="9480" spans="2:46" ht="15.75" customHeight="1">
      <c r="B9480" t="str">
        <f t="shared" si="597"/>
        <v/>
      </c>
      <c r="C9480" s="73"/>
      <c r="D9480" s="73"/>
      <c r="E9480" s="77"/>
      <c r="F9480" s="74"/>
      <c r="G9480" s="73"/>
      <c r="H9480" s="74"/>
      <c r="I9480" s="74"/>
      <c r="J9480" s="74"/>
      <c r="K9480" s="74"/>
      <c r="L9480" s="74"/>
      <c r="M9480" s="74"/>
      <c r="N9480" s="74"/>
      <c r="O9480" s="74"/>
      <c r="P9480" s="74"/>
      <c r="Q9480" s="78"/>
      <c r="AR9480">
        <f t="shared" ref="AR9480:AR9543" si="599">IF($AU$2&lt;&gt;5,NA(),IF(D9480=D9479,0,IF(AND(D18981=D9480,D9481=D9480),O9480+O9481+O18981,IF(D9481=D9480,O9481+O9480,O9480))))</f>
        <v>0</v>
      </c>
      <c r="AS9480">
        <f t="shared" ref="AS9480:AS9543" si="600">IF($AU$2&lt;&gt;5,NA(),IF(D9480=D9479,0,IF(AND(D18981=D9480,D9481=D9480),P9480+P9481+P18981,IF(D9481=D9480,P9481+P9480,P9480))))</f>
        <v>0</v>
      </c>
      <c r="AT9480">
        <f t="shared" si="598"/>
        <v>0</v>
      </c>
    </row>
    <row r="9481" spans="2:46" ht="15.75" customHeight="1">
      <c r="B9481" t="str">
        <f t="shared" si="597"/>
        <v/>
      </c>
      <c r="C9481" s="73"/>
      <c r="D9481" s="73"/>
      <c r="E9481" s="77"/>
      <c r="F9481" s="74"/>
      <c r="G9481" s="73"/>
      <c r="H9481" s="74"/>
      <c r="I9481" s="74"/>
      <c r="J9481" s="74"/>
      <c r="K9481" s="74"/>
      <c r="L9481" s="74"/>
      <c r="M9481" s="74"/>
      <c r="N9481" s="74"/>
      <c r="O9481" s="74"/>
      <c r="P9481" s="74"/>
      <c r="Q9481" s="78"/>
      <c r="AR9481">
        <f t="shared" si="599"/>
        <v>0</v>
      </c>
      <c r="AS9481">
        <f t="shared" si="600"/>
        <v>0</v>
      </c>
      <c r="AT9481">
        <f t="shared" si="598"/>
        <v>0</v>
      </c>
    </row>
    <row r="9482" spans="2:46" ht="15.75" customHeight="1">
      <c r="B9482" t="str">
        <f t="shared" si="597"/>
        <v/>
      </c>
      <c r="C9482" s="73"/>
      <c r="D9482" s="73"/>
      <c r="E9482" s="77"/>
      <c r="F9482" s="74"/>
      <c r="G9482" s="73"/>
      <c r="H9482" s="74"/>
      <c r="I9482" s="74"/>
      <c r="J9482" s="74"/>
      <c r="K9482" s="74"/>
      <c r="L9482" s="74"/>
      <c r="M9482" s="74"/>
      <c r="N9482" s="74"/>
      <c r="O9482" s="74"/>
      <c r="P9482" s="74"/>
      <c r="Q9482" s="78"/>
      <c r="AR9482">
        <f t="shared" si="599"/>
        <v>0</v>
      </c>
      <c r="AS9482">
        <f t="shared" si="600"/>
        <v>0</v>
      </c>
      <c r="AT9482">
        <f t="shared" si="598"/>
        <v>0</v>
      </c>
    </row>
    <row r="9483" spans="2:46" ht="15.75" customHeight="1">
      <c r="B9483" t="str">
        <f t="shared" si="597"/>
        <v/>
      </c>
      <c r="C9483" s="73"/>
      <c r="D9483" s="73"/>
      <c r="E9483" s="77"/>
      <c r="F9483" s="74"/>
      <c r="G9483" s="73"/>
      <c r="H9483" s="74"/>
      <c r="I9483" s="74"/>
      <c r="J9483" s="74"/>
      <c r="K9483" s="74"/>
      <c r="L9483" s="74"/>
      <c r="M9483" s="74"/>
      <c r="N9483" s="74"/>
      <c r="O9483" s="74"/>
      <c r="P9483" s="74"/>
      <c r="Q9483" s="78"/>
      <c r="AR9483">
        <f t="shared" si="599"/>
        <v>0</v>
      </c>
      <c r="AS9483">
        <f t="shared" si="600"/>
        <v>0</v>
      </c>
      <c r="AT9483">
        <f t="shared" si="598"/>
        <v>0</v>
      </c>
    </row>
    <row r="9484" spans="2:46" ht="15.75" customHeight="1">
      <c r="B9484" t="str">
        <f t="shared" si="597"/>
        <v/>
      </c>
      <c r="C9484" s="73"/>
      <c r="D9484" s="73"/>
      <c r="E9484" s="77"/>
      <c r="F9484" s="74"/>
      <c r="G9484" s="73"/>
      <c r="H9484" s="74"/>
      <c r="I9484" s="74"/>
      <c r="J9484" s="74"/>
      <c r="K9484" s="74"/>
      <c r="L9484" s="74"/>
      <c r="M9484" s="74"/>
      <c r="N9484" s="74"/>
      <c r="O9484" s="74"/>
      <c r="P9484" s="74"/>
      <c r="Q9484" s="78"/>
      <c r="AR9484">
        <f t="shared" si="599"/>
        <v>0</v>
      </c>
      <c r="AS9484">
        <f t="shared" si="600"/>
        <v>0</v>
      </c>
      <c r="AT9484">
        <f t="shared" si="598"/>
        <v>0</v>
      </c>
    </row>
    <row r="9485" spans="2:46" ht="15.75" customHeight="1">
      <c r="B9485" t="str">
        <f t="shared" si="597"/>
        <v/>
      </c>
      <c r="C9485" s="73"/>
      <c r="D9485" s="73"/>
      <c r="E9485" s="77"/>
      <c r="F9485" s="74"/>
      <c r="G9485" s="73"/>
      <c r="H9485" s="74"/>
      <c r="I9485" s="74"/>
      <c r="J9485" s="74"/>
      <c r="K9485" s="74"/>
      <c r="L9485" s="74"/>
      <c r="M9485" s="74"/>
      <c r="N9485" s="74"/>
      <c r="O9485" s="74"/>
      <c r="P9485" s="74"/>
      <c r="Q9485" s="78"/>
      <c r="AR9485">
        <f t="shared" si="599"/>
        <v>0</v>
      </c>
      <c r="AS9485">
        <f t="shared" si="600"/>
        <v>0</v>
      </c>
      <c r="AT9485">
        <f t="shared" si="598"/>
        <v>0</v>
      </c>
    </row>
    <row r="9486" spans="2:46" ht="15.75" customHeight="1">
      <c r="B9486" t="str">
        <f t="shared" si="597"/>
        <v/>
      </c>
      <c r="C9486" s="73"/>
      <c r="D9486" s="73"/>
      <c r="E9486" s="77"/>
      <c r="F9486" s="74"/>
      <c r="G9486" s="73"/>
      <c r="H9486" s="74"/>
      <c r="I9486" s="74"/>
      <c r="J9486" s="74"/>
      <c r="K9486" s="74"/>
      <c r="L9486" s="74"/>
      <c r="M9486" s="74"/>
      <c r="N9486" s="74"/>
      <c r="O9486" s="74"/>
      <c r="P9486" s="74"/>
      <c r="Q9486" s="78"/>
      <c r="AR9486">
        <f t="shared" si="599"/>
        <v>0</v>
      </c>
      <c r="AS9486">
        <f t="shared" si="600"/>
        <v>0</v>
      </c>
      <c r="AT9486">
        <f t="shared" si="598"/>
        <v>0</v>
      </c>
    </row>
    <row r="9487" spans="2:46" ht="15.75" customHeight="1">
      <c r="B9487" t="str">
        <f t="shared" si="597"/>
        <v/>
      </c>
      <c r="C9487" s="73"/>
      <c r="D9487" s="73"/>
      <c r="E9487" s="77"/>
      <c r="F9487" s="74"/>
      <c r="G9487" s="73"/>
      <c r="H9487" s="74"/>
      <c r="I9487" s="74"/>
      <c r="J9487" s="74"/>
      <c r="K9487" s="74"/>
      <c r="L9487" s="74"/>
      <c r="M9487" s="74"/>
      <c r="N9487" s="74"/>
      <c r="O9487" s="74"/>
      <c r="P9487" s="74"/>
      <c r="Q9487" s="78"/>
      <c r="AR9487">
        <f t="shared" si="599"/>
        <v>0</v>
      </c>
      <c r="AS9487">
        <f t="shared" si="600"/>
        <v>0</v>
      </c>
      <c r="AT9487">
        <f t="shared" si="598"/>
        <v>0</v>
      </c>
    </row>
    <row r="9488" spans="2:46" ht="15.75" customHeight="1">
      <c r="B9488" t="str">
        <f t="shared" si="597"/>
        <v/>
      </c>
      <c r="C9488" s="73"/>
      <c r="D9488" s="73"/>
      <c r="E9488" s="77"/>
      <c r="F9488" s="74"/>
      <c r="G9488" s="73"/>
      <c r="H9488" s="74"/>
      <c r="I9488" s="74"/>
      <c r="J9488" s="74"/>
      <c r="K9488" s="74"/>
      <c r="L9488" s="74"/>
      <c r="M9488" s="74"/>
      <c r="N9488" s="74"/>
      <c r="O9488" s="74"/>
      <c r="P9488" s="74"/>
      <c r="Q9488" s="78"/>
      <c r="AR9488">
        <f t="shared" si="599"/>
        <v>0</v>
      </c>
      <c r="AS9488">
        <f t="shared" si="600"/>
        <v>0</v>
      </c>
      <c r="AT9488">
        <f t="shared" si="598"/>
        <v>0</v>
      </c>
    </row>
    <row r="9489" spans="2:46" ht="15.75" customHeight="1">
      <c r="B9489" t="str">
        <f t="shared" si="597"/>
        <v/>
      </c>
      <c r="C9489" s="73"/>
      <c r="D9489" s="73"/>
      <c r="E9489" s="77"/>
      <c r="F9489" s="74"/>
      <c r="G9489" s="73"/>
      <c r="H9489" s="74"/>
      <c r="I9489" s="74"/>
      <c r="J9489" s="74"/>
      <c r="K9489" s="74"/>
      <c r="L9489" s="74"/>
      <c r="M9489" s="74"/>
      <c r="N9489" s="74"/>
      <c r="O9489" s="74"/>
      <c r="P9489" s="74"/>
      <c r="Q9489" s="78"/>
      <c r="AR9489">
        <f t="shared" si="599"/>
        <v>0</v>
      </c>
      <c r="AS9489">
        <f t="shared" si="600"/>
        <v>0</v>
      </c>
      <c r="AT9489">
        <f t="shared" si="598"/>
        <v>0</v>
      </c>
    </row>
    <row r="9490" spans="2:46" ht="15.75" customHeight="1">
      <c r="B9490" t="str">
        <f t="shared" si="597"/>
        <v/>
      </c>
      <c r="C9490" s="73"/>
      <c r="D9490" s="73"/>
      <c r="E9490" s="77"/>
      <c r="F9490" s="74"/>
      <c r="G9490" s="73"/>
      <c r="H9490" s="74"/>
      <c r="I9490" s="74"/>
      <c r="J9490" s="74"/>
      <c r="K9490" s="74"/>
      <c r="L9490" s="74"/>
      <c r="M9490" s="74"/>
      <c r="N9490" s="74"/>
      <c r="O9490" s="74"/>
      <c r="P9490" s="74"/>
      <c r="Q9490" s="78"/>
      <c r="AR9490">
        <f t="shared" si="599"/>
        <v>0</v>
      </c>
      <c r="AS9490">
        <f t="shared" si="600"/>
        <v>0</v>
      </c>
      <c r="AT9490">
        <f t="shared" si="598"/>
        <v>0</v>
      </c>
    </row>
    <row r="9491" spans="2:46" ht="15.75" customHeight="1">
      <c r="B9491" t="str">
        <f t="shared" si="597"/>
        <v/>
      </c>
      <c r="C9491" s="73"/>
      <c r="D9491" s="73"/>
      <c r="E9491" s="77"/>
      <c r="F9491" s="74"/>
      <c r="G9491" s="73"/>
      <c r="H9491" s="74"/>
      <c r="I9491" s="74"/>
      <c r="J9491" s="74"/>
      <c r="K9491" s="74"/>
      <c r="L9491" s="74"/>
      <c r="M9491" s="74"/>
      <c r="N9491" s="74"/>
      <c r="O9491" s="74"/>
      <c r="P9491" s="74"/>
      <c r="Q9491" s="78"/>
      <c r="AR9491">
        <f t="shared" si="599"/>
        <v>0</v>
      </c>
      <c r="AS9491">
        <f t="shared" si="600"/>
        <v>0</v>
      </c>
      <c r="AT9491">
        <f t="shared" si="598"/>
        <v>0</v>
      </c>
    </row>
    <row r="9492" spans="2:46" ht="15.75" customHeight="1">
      <c r="B9492" t="str">
        <f t="shared" si="597"/>
        <v/>
      </c>
      <c r="C9492" s="73"/>
      <c r="D9492" s="73"/>
      <c r="E9492" s="77"/>
      <c r="F9492" s="74"/>
      <c r="G9492" s="73"/>
      <c r="H9492" s="74"/>
      <c r="I9492" s="74"/>
      <c r="J9492" s="74"/>
      <c r="K9492" s="74"/>
      <c r="L9492" s="74"/>
      <c r="M9492" s="74"/>
      <c r="N9492" s="74"/>
      <c r="O9492" s="74"/>
      <c r="P9492" s="74"/>
      <c r="Q9492" s="78"/>
      <c r="AR9492">
        <f t="shared" si="599"/>
        <v>0</v>
      </c>
      <c r="AS9492">
        <f t="shared" si="600"/>
        <v>0</v>
      </c>
      <c r="AT9492">
        <f t="shared" si="598"/>
        <v>0</v>
      </c>
    </row>
    <row r="9493" spans="2:46" ht="15.75" customHeight="1">
      <c r="B9493" t="str">
        <f t="shared" si="597"/>
        <v/>
      </c>
      <c r="C9493" s="73"/>
      <c r="D9493" s="73"/>
      <c r="E9493" s="77"/>
      <c r="F9493" s="74"/>
      <c r="G9493" s="73"/>
      <c r="H9493" s="74"/>
      <c r="I9493" s="74"/>
      <c r="J9493" s="74"/>
      <c r="K9493" s="74"/>
      <c r="L9493" s="74"/>
      <c r="M9493" s="74"/>
      <c r="N9493" s="74"/>
      <c r="O9493" s="74"/>
      <c r="P9493" s="74"/>
      <c r="Q9493" s="78"/>
      <c r="AR9493">
        <f t="shared" si="599"/>
        <v>0</v>
      </c>
      <c r="AS9493">
        <f t="shared" si="600"/>
        <v>0</v>
      </c>
      <c r="AT9493">
        <f t="shared" si="598"/>
        <v>0</v>
      </c>
    </row>
    <row r="9494" spans="2:46" ht="15.75" customHeight="1">
      <c r="B9494" t="str">
        <f t="shared" si="597"/>
        <v/>
      </c>
      <c r="C9494" s="73"/>
      <c r="D9494" s="73"/>
      <c r="E9494" s="77"/>
      <c r="F9494" s="74"/>
      <c r="G9494" s="73"/>
      <c r="H9494" s="74"/>
      <c r="I9494" s="74"/>
      <c r="J9494" s="74"/>
      <c r="K9494" s="74"/>
      <c r="L9494" s="74"/>
      <c r="M9494" s="74"/>
      <c r="N9494" s="74"/>
      <c r="O9494" s="74"/>
      <c r="P9494" s="74"/>
      <c r="Q9494" s="78"/>
      <c r="AR9494">
        <f t="shared" si="599"/>
        <v>0</v>
      </c>
      <c r="AS9494">
        <f t="shared" si="600"/>
        <v>0</v>
      </c>
      <c r="AT9494">
        <f t="shared" si="598"/>
        <v>0</v>
      </c>
    </row>
    <row r="9495" spans="2:46" ht="15.75" customHeight="1">
      <c r="B9495" t="str">
        <f t="shared" si="597"/>
        <v/>
      </c>
      <c r="C9495" s="73"/>
      <c r="D9495" s="73"/>
      <c r="E9495" s="77"/>
      <c r="F9495" s="74"/>
      <c r="G9495" s="73"/>
      <c r="H9495" s="74"/>
      <c r="I9495" s="74"/>
      <c r="J9495" s="74"/>
      <c r="K9495" s="74"/>
      <c r="L9495" s="74"/>
      <c r="M9495" s="74"/>
      <c r="N9495" s="74"/>
      <c r="O9495" s="74"/>
      <c r="P9495" s="74"/>
      <c r="Q9495" s="78"/>
      <c r="AR9495">
        <f t="shared" si="599"/>
        <v>0</v>
      </c>
      <c r="AS9495">
        <f t="shared" si="600"/>
        <v>0</v>
      </c>
      <c r="AT9495">
        <f t="shared" si="598"/>
        <v>0</v>
      </c>
    </row>
    <row r="9496" spans="2:46" ht="15.75" customHeight="1">
      <c r="B9496" t="str">
        <f t="shared" si="597"/>
        <v/>
      </c>
      <c r="C9496" s="73"/>
      <c r="D9496" s="73"/>
      <c r="E9496" s="77"/>
      <c r="F9496" s="74"/>
      <c r="G9496" s="73"/>
      <c r="H9496" s="74"/>
      <c r="I9496" s="74"/>
      <c r="J9496" s="74"/>
      <c r="K9496" s="74"/>
      <c r="L9496" s="74"/>
      <c r="M9496" s="74"/>
      <c r="N9496" s="74"/>
      <c r="O9496" s="74"/>
      <c r="P9496" s="74"/>
      <c r="Q9496" s="78"/>
      <c r="AR9496">
        <f t="shared" si="599"/>
        <v>0</v>
      </c>
      <c r="AS9496">
        <f t="shared" si="600"/>
        <v>0</v>
      </c>
      <c r="AT9496">
        <f t="shared" si="598"/>
        <v>0</v>
      </c>
    </row>
    <row r="9497" spans="2:46" ht="15.75" customHeight="1">
      <c r="B9497" t="str">
        <f t="shared" si="597"/>
        <v/>
      </c>
      <c r="C9497" s="73"/>
      <c r="D9497" s="73"/>
      <c r="E9497" s="77"/>
      <c r="F9497" s="74"/>
      <c r="G9497" s="73"/>
      <c r="H9497" s="74"/>
      <c r="I9497" s="74"/>
      <c r="J9497" s="74"/>
      <c r="K9497" s="74"/>
      <c r="L9497" s="74"/>
      <c r="M9497" s="74"/>
      <c r="N9497" s="74"/>
      <c r="O9497" s="74"/>
      <c r="P9497" s="74"/>
      <c r="Q9497" s="78"/>
      <c r="AR9497">
        <f t="shared" si="599"/>
        <v>0</v>
      </c>
      <c r="AS9497">
        <f t="shared" si="600"/>
        <v>0</v>
      </c>
      <c r="AT9497">
        <f t="shared" si="598"/>
        <v>0</v>
      </c>
    </row>
    <row r="9498" spans="2:46" ht="15.75" customHeight="1">
      <c r="B9498" t="str">
        <f t="shared" si="597"/>
        <v/>
      </c>
      <c r="C9498" s="73"/>
      <c r="D9498" s="73"/>
      <c r="E9498" s="77"/>
      <c r="F9498" s="74"/>
      <c r="G9498" s="73"/>
      <c r="H9498" s="74"/>
      <c r="I9498" s="74"/>
      <c r="J9498" s="74"/>
      <c r="K9498" s="74"/>
      <c r="L9498" s="74"/>
      <c r="M9498" s="74"/>
      <c r="N9498" s="74"/>
      <c r="O9498" s="74"/>
      <c r="P9498" s="74"/>
      <c r="Q9498" s="78"/>
      <c r="AR9498">
        <f t="shared" si="599"/>
        <v>0</v>
      </c>
      <c r="AS9498">
        <f t="shared" si="600"/>
        <v>0</v>
      </c>
      <c r="AT9498">
        <f t="shared" si="598"/>
        <v>0</v>
      </c>
    </row>
    <row r="9499" spans="2:46" ht="15.75" customHeight="1">
      <c r="B9499" t="str">
        <f t="shared" si="597"/>
        <v/>
      </c>
      <c r="C9499" s="73"/>
      <c r="D9499" s="73"/>
      <c r="E9499" s="77"/>
      <c r="F9499" s="74"/>
      <c r="G9499" s="73"/>
      <c r="H9499" s="74"/>
      <c r="I9499" s="74"/>
      <c r="J9499" s="74"/>
      <c r="K9499" s="74"/>
      <c r="L9499" s="74"/>
      <c r="M9499" s="74"/>
      <c r="N9499" s="74"/>
      <c r="O9499" s="74"/>
      <c r="P9499" s="74"/>
      <c r="Q9499" s="78"/>
      <c r="AR9499">
        <f t="shared" si="599"/>
        <v>0</v>
      </c>
      <c r="AS9499">
        <f t="shared" si="600"/>
        <v>0</v>
      </c>
      <c r="AT9499">
        <f t="shared" si="598"/>
        <v>0</v>
      </c>
    </row>
    <row r="9500" spans="2:46" ht="15.75" customHeight="1">
      <c r="B9500" t="str">
        <f t="shared" si="597"/>
        <v/>
      </c>
      <c r="C9500" s="73"/>
      <c r="D9500" s="73"/>
      <c r="E9500" s="77"/>
      <c r="F9500" s="74"/>
      <c r="G9500" s="73"/>
      <c r="H9500" s="74"/>
      <c r="I9500" s="74"/>
      <c r="J9500" s="74"/>
      <c r="K9500" s="74"/>
      <c r="L9500" s="74"/>
      <c r="M9500" s="74"/>
      <c r="N9500" s="74"/>
      <c r="O9500" s="74"/>
      <c r="P9500" s="74"/>
      <c r="Q9500" s="78"/>
      <c r="AR9500">
        <f t="shared" si="599"/>
        <v>0</v>
      </c>
      <c r="AS9500">
        <f t="shared" si="600"/>
        <v>0</v>
      </c>
      <c r="AT9500">
        <f t="shared" si="598"/>
        <v>0</v>
      </c>
    </row>
    <row r="9501" spans="2:46" ht="15.75" customHeight="1">
      <c r="B9501" t="str">
        <f t="shared" si="597"/>
        <v/>
      </c>
      <c r="C9501" s="73"/>
      <c r="D9501" s="73"/>
      <c r="E9501" s="77"/>
      <c r="F9501" s="74"/>
      <c r="G9501" s="73"/>
      <c r="H9501" s="74"/>
      <c r="I9501" s="74"/>
      <c r="J9501" s="74"/>
      <c r="K9501" s="74"/>
      <c r="L9501" s="74"/>
      <c r="M9501" s="74"/>
      <c r="N9501" s="74"/>
      <c r="O9501" s="74"/>
      <c r="P9501" s="74"/>
      <c r="Q9501" s="78"/>
      <c r="AR9501">
        <f t="shared" si="599"/>
        <v>0</v>
      </c>
      <c r="AS9501">
        <f t="shared" si="600"/>
        <v>0</v>
      </c>
      <c r="AT9501">
        <f t="shared" si="598"/>
        <v>0</v>
      </c>
    </row>
    <row r="9502" spans="2:46" ht="15.75" customHeight="1">
      <c r="B9502" t="str">
        <f t="shared" si="597"/>
        <v/>
      </c>
      <c r="C9502" s="73"/>
      <c r="D9502" s="73"/>
      <c r="E9502" s="77"/>
      <c r="F9502" s="74"/>
      <c r="G9502" s="73"/>
      <c r="H9502" s="74"/>
      <c r="I9502" s="74"/>
      <c r="J9502" s="74"/>
      <c r="K9502" s="74"/>
      <c r="L9502" s="74"/>
      <c r="M9502" s="74"/>
      <c r="N9502" s="74"/>
      <c r="O9502" s="74"/>
      <c r="P9502" s="74"/>
      <c r="Q9502" s="78"/>
      <c r="AR9502">
        <f t="shared" si="599"/>
        <v>0</v>
      </c>
      <c r="AS9502">
        <f t="shared" si="600"/>
        <v>0</v>
      </c>
      <c r="AT9502">
        <f t="shared" si="598"/>
        <v>0</v>
      </c>
    </row>
    <row r="9503" spans="2:46" ht="15.75" customHeight="1">
      <c r="B9503" t="str">
        <f t="shared" si="597"/>
        <v/>
      </c>
      <c r="C9503" s="73"/>
      <c r="D9503" s="73"/>
      <c r="E9503" s="77"/>
      <c r="F9503" s="74"/>
      <c r="G9503" s="73"/>
      <c r="H9503" s="74"/>
      <c r="I9503" s="74"/>
      <c r="J9503" s="74"/>
      <c r="K9503" s="74"/>
      <c r="L9503" s="74"/>
      <c r="M9503" s="74"/>
      <c r="N9503" s="74"/>
      <c r="O9503" s="74"/>
      <c r="P9503" s="74"/>
      <c r="Q9503" s="78"/>
      <c r="AR9503">
        <f t="shared" si="599"/>
        <v>0</v>
      </c>
      <c r="AS9503">
        <f t="shared" si="600"/>
        <v>0</v>
      </c>
      <c r="AT9503">
        <f t="shared" si="598"/>
        <v>0</v>
      </c>
    </row>
    <row r="9504" spans="2:46" ht="15.75" customHeight="1">
      <c r="B9504" t="str">
        <f t="shared" si="597"/>
        <v/>
      </c>
      <c r="C9504" s="73"/>
      <c r="D9504" s="73"/>
      <c r="E9504" s="77"/>
      <c r="F9504" s="74"/>
      <c r="G9504" s="73"/>
      <c r="H9504" s="74"/>
      <c r="I9504" s="74"/>
      <c r="J9504" s="74"/>
      <c r="K9504" s="74"/>
      <c r="L9504" s="74"/>
      <c r="M9504" s="74"/>
      <c r="N9504" s="74"/>
      <c r="O9504" s="74"/>
      <c r="P9504" s="74"/>
      <c r="Q9504" s="78"/>
      <c r="AR9504">
        <f t="shared" si="599"/>
        <v>0</v>
      </c>
      <c r="AS9504">
        <f t="shared" si="600"/>
        <v>0</v>
      </c>
      <c r="AT9504">
        <f t="shared" si="598"/>
        <v>0</v>
      </c>
    </row>
    <row r="9505" spans="2:46" ht="15.75" customHeight="1">
      <c r="B9505" t="str">
        <f t="shared" si="597"/>
        <v/>
      </c>
      <c r="C9505" s="73"/>
      <c r="D9505" s="73"/>
      <c r="E9505" s="77"/>
      <c r="F9505" s="74"/>
      <c r="G9505" s="73"/>
      <c r="H9505" s="74"/>
      <c r="I9505" s="74"/>
      <c r="J9505" s="74"/>
      <c r="K9505" s="74"/>
      <c r="L9505" s="74"/>
      <c r="M9505" s="74"/>
      <c r="N9505" s="74"/>
      <c r="O9505" s="74"/>
      <c r="P9505" s="74"/>
      <c r="Q9505" s="78"/>
      <c r="AR9505">
        <f t="shared" si="599"/>
        <v>0</v>
      </c>
      <c r="AS9505">
        <f t="shared" si="600"/>
        <v>0</v>
      </c>
      <c r="AT9505">
        <f t="shared" si="598"/>
        <v>0</v>
      </c>
    </row>
    <row r="9506" spans="2:46" ht="15.75" customHeight="1">
      <c r="B9506" t="str">
        <f t="shared" si="597"/>
        <v/>
      </c>
      <c r="C9506" s="73"/>
      <c r="D9506" s="73"/>
      <c r="E9506" s="77"/>
      <c r="F9506" s="74"/>
      <c r="G9506" s="73"/>
      <c r="H9506" s="74"/>
      <c r="I9506" s="74"/>
      <c r="J9506" s="74"/>
      <c r="K9506" s="74"/>
      <c r="L9506" s="74"/>
      <c r="M9506" s="74"/>
      <c r="N9506" s="74"/>
      <c r="O9506" s="74"/>
      <c r="P9506" s="74"/>
      <c r="Q9506" s="78"/>
      <c r="AR9506">
        <f t="shared" si="599"/>
        <v>0</v>
      </c>
      <c r="AS9506">
        <f t="shared" si="600"/>
        <v>0</v>
      </c>
      <c r="AT9506">
        <f t="shared" si="598"/>
        <v>0</v>
      </c>
    </row>
    <row r="9507" spans="2:46" ht="15.75" customHeight="1">
      <c r="B9507" t="str">
        <f t="shared" si="597"/>
        <v/>
      </c>
      <c r="C9507" s="73"/>
      <c r="D9507" s="73"/>
      <c r="E9507" s="77"/>
      <c r="F9507" s="74"/>
      <c r="G9507" s="73"/>
      <c r="H9507" s="74"/>
      <c r="I9507" s="74"/>
      <c r="J9507" s="74"/>
      <c r="K9507" s="74"/>
      <c r="L9507" s="74"/>
      <c r="M9507" s="74"/>
      <c r="N9507" s="74"/>
      <c r="O9507" s="74"/>
      <c r="P9507" s="74"/>
      <c r="Q9507" s="78"/>
      <c r="AR9507">
        <f t="shared" si="599"/>
        <v>0</v>
      </c>
      <c r="AS9507">
        <f t="shared" si="600"/>
        <v>0</v>
      </c>
      <c r="AT9507">
        <f t="shared" si="598"/>
        <v>0</v>
      </c>
    </row>
    <row r="9508" spans="2:46" ht="15.75" customHeight="1">
      <c r="B9508" t="str">
        <f t="shared" si="597"/>
        <v/>
      </c>
      <c r="C9508" s="73"/>
      <c r="D9508" s="73"/>
      <c r="E9508" s="77"/>
      <c r="F9508" s="74"/>
      <c r="G9508" s="73"/>
      <c r="H9508" s="74"/>
      <c r="I9508" s="74"/>
      <c r="J9508" s="74"/>
      <c r="K9508" s="74"/>
      <c r="L9508" s="74"/>
      <c r="M9508" s="74"/>
      <c r="N9508" s="74"/>
      <c r="O9508" s="74"/>
      <c r="P9508" s="74"/>
      <c r="Q9508" s="78"/>
      <c r="AR9508">
        <f t="shared" si="599"/>
        <v>0</v>
      </c>
      <c r="AS9508">
        <f t="shared" si="600"/>
        <v>0</v>
      </c>
      <c r="AT9508">
        <f t="shared" si="598"/>
        <v>0</v>
      </c>
    </row>
    <row r="9509" spans="2:46" ht="15.75" customHeight="1">
      <c r="B9509" t="str">
        <f t="shared" si="597"/>
        <v/>
      </c>
      <c r="C9509" s="73"/>
      <c r="D9509" s="73"/>
      <c r="E9509" s="77"/>
      <c r="F9509" s="74"/>
      <c r="G9509" s="73"/>
      <c r="H9509" s="74"/>
      <c r="I9509" s="74"/>
      <c r="J9509" s="74"/>
      <c r="K9509" s="74"/>
      <c r="L9509" s="74"/>
      <c r="M9509" s="74"/>
      <c r="N9509" s="74"/>
      <c r="O9509" s="74"/>
      <c r="P9509" s="74"/>
      <c r="Q9509" s="78"/>
      <c r="AR9509">
        <f t="shared" si="599"/>
        <v>0</v>
      </c>
      <c r="AS9509">
        <f t="shared" si="600"/>
        <v>0</v>
      </c>
      <c r="AT9509">
        <f t="shared" si="598"/>
        <v>0</v>
      </c>
    </row>
    <row r="9510" spans="2:46" ht="15.75" customHeight="1">
      <c r="B9510" t="str">
        <f t="shared" si="597"/>
        <v/>
      </c>
      <c r="C9510" s="73"/>
      <c r="D9510" s="73"/>
      <c r="E9510" s="77"/>
      <c r="F9510" s="74"/>
      <c r="G9510" s="73"/>
      <c r="H9510" s="74"/>
      <c r="I9510" s="74"/>
      <c r="J9510" s="74"/>
      <c r="K9510" s="74"/>
      <c r="L9510" s="74"/>
      <c r="M9510" s="74"/>
      <c r="N9510" s="74"/>
      <c r="O9510" s="74"/>
      <c r="P9510" s="74"/>
      <c r="Q9510" s="78"/>
      <c r="AR9510">
        <f t="shared" si="599"/>
        <v>0</v>
      </c>
      <c r="AS9510">
        <f t="shared" si="600"/>
        <v>0</v>
      </c>
      <c r="AT9510">
        <f t="shared" si="598"/>
        <v>0</v>
      </c>
    </row>
    <row r="9511" spans="2:46" ht="15.75" customHeight="1">
      <c r="B9511" t="str">
        <f t="shared" si="597"/>
        <v/>
      </c>
      <c r="C9511" s="73"/>
      <c r="D9511" s="73"/>
      <c r="E9511" s="77"/>
      <c r="F9511" s="74"/>
      <c r="G9511" s="73"/>
      <c r="H9511" s="74"/>
      <c r="I9511" s="74"/>
      <c r="J9511" s="74"/>
      <c r="K9511" s="74"/>
      <c r="L9511" s="74"/>
      <c r="M9511" s="74"/>
      <c r="N9511" s="74"/>
      <c r="O9511" s="74"/>
      <c r="P9511" s="74"/>
      <c r="Q9511" s="78"/>
      <c r="AR9511">
        <f t="shared" si="599"/>
        <v>0</v>
      </c>
      <c r="AS9511">
        <f t="shared" si="600"/>
        <v>0</v>
      </c>
      <c r="AT9511">
        <f t="shared" si="598"/>
        <v>0</v>
      </c>
    </row>
    <row r="9512" spans="2:46" ht="15.75" customHeight="1">
      <c r="B9512" t="str">
        <f t="shared" si="597"/>
        <v/>
      </c>
      <c r="C9512" s="73"/>
      <c r="D9512" s="73"/>
      <c r="E9512" s="77"/>
      <c r="F9512" s="74"/>
      <c r="G9512" s="73"/>
      <c r="H9512" s="74"/>
      <c r="I9512" s="74"/>
      <c r="J9512" s="74"/>
      <c r="K9512" s="74"/>
      <c r="L9512" s="74"/>
      <c r="M9512" s="74"/>
      <c r="N9512" s="74"/>
      <c r="O9512" s="74"/>
      <c r="P9512" s="74"/>
      <c r="Q9512" s="78"/>
      <c r="AR9512">
        <f t="shared" si="599"/>
        <v>0</v>
      </c>
      <c r="AS9512">
        <f t="shared" si="600"/>
        <v>0</v>
      </c>
      <c r="AT9512">
        <f t="shared" si="598"/>
        <v>0</v>
      </c>
    </row>
    <row r="9513" spans="2:46" ht="15.75" customHeight="1">
      <c r="B9513" t="str">
        <f t="shared" si="597"/>
        <v/>
      </c>
      <c r="C9513" s="73"/>
      <c r="D9513" s="73"/>
      <c r="E9513" s="77"/>
      <c r="F9513" s="74"/>
      <c r="G9513" s="73"/>
      <c r="H9513" s="74"/>
      <c r="I9513" s="74"/>
      <c r="J9513" s="74"/>
      <c r="K9513" s="74"/>
      <c r="L9513" s="74"/>
      <c r="M9513" s="74"/>
      <c r="N9513" s="74"/>
      <c r="O9513" s="74"/>
      <c r="P9513" s="74"/>
      <c r="Q9513" s="78"/>
      <c r="AR9513">
        <f t="shared" si="599"/>
        <v>0</v>
      </c>
      <c r="AS9513">
        <f t="shared" si="600"/>
        <v>0</v>
      </c>
      <c r="AT9513">
        <f t="shared" si="598"/>
        <v>0</v>
      </c>
    </row>
    <row r="9514" spans="2:46" ht="15.75" customHeight="1">
      <c r="B9514" t="str">
        <f t="shared" si="597"/>
        <v/>
      </c>
      <c r="C9514" s="73"/>
      <c r="D9514" s="73"/>
      <c r="E9514" s="77"/>
      <c r="F9514" s="74"/>
      <c r="G9514" s="73"/>
      <c r="H9514" s="74"/>
      <c r="I9514" s="74"/>
      <c r="J9514" s="74"/>
      <c r="K9514" s="74"/>
      <c r="L9514" s="74"/>
      <c r="M9514" s="74"/>
      <c r="N9514" s="74"/>
      <c r="O9514" s="74"/>
      <c r="P9514" s="74"/>
      <c r="Q9514" s="78"/>
      <c r="AR9514">
        <f t="shared" si="599"/>
        <v>0</v>
      </c>
      <c r="AS9514">
        <f t="shared" si="600"/>
        <v>0</v>
      </c>
      <c r="AT9514">
        <f t="shared" si="598"/>
        <v>0</v>
      </c>
    </row>
    <row r="9515" spans="2:46" ht="15.75" customHeight="1">
      <c r="B9515" t="str">
        <f t="shared" si="597"/>
        <v/>
      </c>
      <c r="C9515" s="73"/>
      <c r="D9515" s="73"/>
      <c r="E9515" s="77"/>
      <c r="F9515" s="74"/>
      <c r="G9515" s="73"/>
      <c r="H9515" s="74"/>
      <c r="I9515" s="74"/>
      <c r="J9515" s="74"/>
      <c r="K9515" s="74"/>
      <c r="L9515" s="74"/>
      <c r="M9515" s="74"/>
      <c r="N9515" s="74"/>
      <c r="O9515" s="74"/>
      <c r="P9515" s="74"/>
      <c r="Q9515" s="78"/>
      <c r="AR9515">
        <f t="shared" si="599"/>
        <v>0</v>
      </c>
      <c r="AS9515">
        <f t="shared" si="600"/>
        <v>0</v>
      </c>
      <c r="AT9515">
        <f t="shared" si="598"/>
        <v>0</v>
      </c>
    </row>
    <row r="9516" spans="2:46" ht="15.75" customHeight="1">
      <c r="B9516" t="str">
        <f t="shared" si="597"/>
        <v/>
      </c>
      <c r="C9516" s="73"/>
      <c r="D9516" s="73"/>
      <c r="E9516" s="77"/>
      <c r="F9516" s="74"/>
      <c r="G9516" s="73"/>
      <c r="H9516" s="74"/>
      <c r="I9516" s="74"/>
      <c r="J9516" s="74"/>
      <c r="K9516" s="74"/>
      <c r="L9516" s="74"/>
      <c r="M9516" s="74"/>
      <c r="N9516" s="74"/>
      <c r="O9516" s="74"/>
      <c r="P9516" s="74"/>
      <c r="Q9516" s="78"/>
      <c r="AR9516">
        <f t="shared" si="599"/>
        <v>0</v>
      </c>
      <c r="AS9516">
        <f t="shared" si="600"/>
        <v>0</v>
      </c>
      <c r="AT9516">
        <f t="shared" si="598"/>
        <v>0</v>
      </c>
    </row>
    <row r="9517" spans="2:46" ht="15.75" customHeight="1">
      <c r="B9517" t="str">
        <f t="shared" si="597"/>
        <v/>
      </c>
      <c r="C9517" s="73"/>
      <c r="D9517" s="73"/>
      <c r="E9517" s="77"/>
      <c r="F9517" s="74"/>
      <c r="G9517" s="73"/>
      <c r="H9517" s="74"/>
      <c r="I9517" s="74"/>
      <c r="J9517" s="74"/>
      <c r="K9517" s="74"/>
      <c r="L9517" s="74"/>
      <c r="M9517" s="74"/>
      <c r="N9517" s="74"/>
      <c r="O9517" s="74"/>
      <c r="P9517" s="74"/>
      <c r="Q9517" s="78"/>
      <c r="AR9517">
        <f t="shared" si="599"/>
        <v>0</v>
      </c>
      <c r="AS9517">
        <f t="shared" si="600"/>
        <v>0</v>
      </c>
      <c r="AT9517">
        <f t="shared" si="598"/>
        <v>0</v>
      </c>
    </row>
    <row r="9518" spans="2:46" ht="15.75" customHeight="1">
      <c r="B9518" t="str">
        <f t="shared" si="597"/>
        <v/>
      </c>
      <c r="C9518" s="73"/>
      <c r="D9518" s="73"/>
      <c r="E9518" s="77"/>
      <c r="F9518" s="74"/>
      <c r="G9518" s="73"/>
      <c r="H9518" s="74"/>
      <c r="I9518" s="74"/>
      <c r="J9518" s="74"/>
      <c r="K9518" s="74"/>
      <c r="L9518" s="74"/>
      <c r="M9518" s="74"/>
      <c r="N9518" s="74"/>
      <c r="O9518" s="74"/>
      <c r="P9518" s="74"/>
      <c r="Q9518" s="78"/>
      <c r="AR9518">
        <f t="shared" si="599"/>
        <v>0</v>
      </c>
      <c r="AS9518">
        <f t="shared" si="600"/>
        <v>0</v>
      </c>
      <c r="AT9518">
        <f t="shared" si="598"/>
        <v>0</v>
      </c>
    </row>
    <row r="9519" spans="2:46" ht="15.75" customHeight="1">
      <c r="B9519" t="str">
        <f t="shared" si="597"/>
        <v/>
      </c>
      <c r="C9519" s="73"/>
      <c r="D9519" s="73"/>
      <c r="E9519" s="77"/>
      <c r="F9519" s="74"/>
      <c r="G9519" s="73"/>
      <c r="H9519" s="74"/>
      <c r="I9519" s="74"/>
      <c r="J9519" s="74"/>
      <c r="K9519" s="74"/>
      <c r="L9519" s="74"/>
      <c r="M9519" s="74"/>
      <c r="N9519" s="74"/>
      <c r="O9519" s="74"/>
      <c r="P9519" s="74"/>
      <c r="Q9519" s="78"/>
      <c r="AR9519">
        <f t="shared" si="599"/>
        <v>0</v>
      </c>
      <c r="AS9519">
        <f t="shared" si="600"/>
        <v>0</v>
      </c>
      <c r="AT9519">
        <f t="shared" si="598"/>
        <v>0</v>
      </c>
    </row>
    <row r="9520" spans="2:46" ht="15.75" customHeight="1">
      <c r="B9520" t="str">
        <f t="shared" si="597"/>
        <v/>
      </c>
      <c r="C9520" s="73"/>
      <c r="D9520" s="73"/>
      <c r="E9520" s="77"/>
      <c r="F9520" s="74"/>
      <c r="G9520" s="73"/>
      <c r="H9520" s="74"/>
      <c r="I9520" s="74"/>
      <c r="J9520" s="74"/>
      <c r="K9520" s="74"/>
      <c r="L9520" s="74"/>
      <c r="M9520" s="74"/>
      <c r="N9520" s="74"/>
      <c r="O9520" s="74"/>
      <c r="P9520" s="74"/>
      <c r="Q9520" s="78"/>
      <c r="AR9520">
        <f t="shared" si="599"/>
        <v>0</v>
      </c>
      <c r="AS9520">
        <f t="shared" si="600"/>
        <v>0</v>
      </c>
      <c r="AT9520">
        <f t="shared" si="598"/>
        <v>0</v>
      </c>
    </row>
    <row r="9521" spans="2:46" ht="15.75" customHeight="1">
      <c r="B9521" t="str">
        <f t="shared" si="597"/>
        <v/>
      </c>
      <c r="C9521" s="73"/>
      <c r="D9521" s="73"/>
      <c r="E9521" s="77"/>
      <c r="F9521" s="74"/>
      <c r="G9521" s="73"/>
      <c r="H9521" s="74"/>
      <c r="I9521" s="74"/>
      <c r="J9521" s="74"/>
      <c r="K9521" s="74"/>
      <c r="L9521" s="74"/>
      <c r="M9521" s="74"/>
      <c r="N9521" s="74"/>
      <c r="O9521" s="74"/>
      <c r="P9521" s="74"/>
      <c r="Q9521" s="78"/>
      <c r="AR9521">
        <f t="shared" si="599"/>
        <v>0</v>
      </c>
      <c r="AS9521">
        <f t="shared" si="600"/>
        <v>0</v>
      </c>
      <c r="AT9521">
        <f t="shared" si="598"/>
        <v>0</v>
      </c>
    </row>
    <row r="9522" spans="2:46" ht="15.75" customHeight="1">
      <c r="B9522" t="str">
        <f t="shared" si="597"/>
        <v/>
      </c>
      <c r="C9522" s="73"/>
      <c r="D9522" s="73"/>
      <c r="E9522" s="77"/>
      <c r="F9522" s="74"/>
      <c r="G9522" s="73"/>
      <c r="H9522" s="74"/>
      <c r="I9522" s="74"/>
      <c r="J9522" s="74"/>
      <c r="K9522" s="74"/>
      <c r="L9522" s="74"/>
      <c r="M9522" s="74"/>
      <c r="N9522" s="74"/>
      <c r="O9522" s="74"/>
      <c r="P9522" s="74"/>
      <c r="Q9522" s="78"/>
      <c r="AR9522">
        <f t="shared" si="599"/>
        <v>0</v>
      </c>
      <c r="AS9522">
        <f t="shared" si="600"/>
        <v>0</v>
      </c>
      <c r="AT9522">
        <f t="shared" si="598"/>
        <v>0</v>
      </c>
    </row>
    <row r="9523" spans="2:46" ht="15.75" customHeight="1">
      <c r="B9523" t="str">
        <f t="shared" si="597"/>
        <v/>
      </c>
      <c r="C9523" s="73"/>
      <c r="D9523" s="73"/>
      <c r="E9523" s="77"/>
      <c r="F9523" s="74"/>
      <c r="G9523" s="73"/>
      <c r="H9523" s="74"/>
      <c r="I9523" s="74"/>
      <c r="J9523" s="74"/>
      <c r="K9523" s="74"/>
      <c r="L9523" s="74"/>
      <c r="M9523" s="74"/>
      <c r="N9523" s="74"/>
      <c r="O9523" s="74"/>
      <c r="P9523" s="74"/>
      <c r="Q9523" s="78"/>
      <c r="AR9523">
        <f t="shared" si="599"/>
        <v>0</v>
      </c>
      <c r="AS9523">
        <f t="shared" si="600"/>
        <v>0</v>
      </c>
      <c r="AT9523">
        <f t="shared" si="598"/>
        <v>0</v>
      </c>
    </row>
    <row r="9524" spans="2:46" ht="15.75" customHeight="1">
      <c r="B9524" t="str">
        <f t="shared" si="597"/>
        <v/>
      </c>
      <c r="C9524" s="73"/>
      <c r="D9524" s="73"/>
      <c r="E9524" s="77"/>
      <c r="F9524" s="74"/>
      <c r="G9524" s="73"/>
      <c r="H9524" s="74"/>
      <c r="I9524" s="74"/>
      <c r="J9524" s="74"/>
      <c r="K9524" s="74"/>
      <c r="L9524" s="74"/>
      <c r="M9524" s="74"/>
      <c r="N9524" s="74"/>
      <c r="O9524" s="74"/>
      <c r="P9524" s="74"/>
      <c r="Q9524" s="78"/>
      <c r="AR9524">
        <f t="shared" si="599"/>
        <v>0</v>
      </c>
      <c r="AS9524">
        <f t="shared" si="600"/>
        <v>0</v>
      </c>
      <c r="AT9524">
        <f t="shared" si="598"/>
        <v>0</v>
      </c>
    </row>
    <row r="9525" spans="2:46" ht="15.75" customHeight="1">
      <c r="B9525" t="str">
        <f t="shared" si="597"/>
        <v/>
      </c>
      <c r="C9525" s="73"/>
      <c r="D9525" s="73"/>
      <c r="E9525" s="77"/>
      <c r="F9525" s="74"/>
      <c r="G9525" s="73"/>
      <c r="H9525" s="74"/>
      <c r="I9525" s="74"/>
      <c r="J9525" s="74"/>
      <c r="K9525" s="74"/>
      <c r="L9525" s="74"/>
      <c r="M9525" s="74"/>
      <c r="N9525" s="74"/>
      <c r="O9525" s="74"/>
      <c r="P9525" s="74"/>
      <c r="Q9525" s="78"/>
      <c r="AR9525">
        <f t="shared" si="599"/>
        <v>0</v>
      </c>
      <c r="AS9525">
        <f t="shared" si="600"/>
        <v>0</v>
      </c>
      <c r="AT9525">
        <f t="shared" si="598"/>
        <v>0</v>
      </c>
    </row>
    <row r="9526" spans="2:46" ht="15.75" customHeight="1">
      <c r="B9526" t="str">
        <f t="shared" si="597"/>
        <v/>
      </c>
      <c r="C9526" s="73"/>
      <c r="D9526" s="73"/>
      <c r="E9526" s="77"/>
      <c r="F9526" s="74"/>
      <c r="G9526" s="73"/>
      <c r="H9526" s="74"/>
      <c r="I9526" s="74"/>
      <c r="J9526" s="74"/>
      <c r="K9526" s="74"/>
      <c r="L9526" s="74"/>
      <c r="M9526" s="74"/>
      <c r="N9526" s="74"/>
      <c r="O9526" s="74"/>
      <c r="P9526" s="74"/>
      <c r="Q9526" s="78"/>
      <c r="AR9526">
        <f t="shared" si="599"/>
        <v>0</v>
      </c>
      <c r="AS9526">
        <f t="shared" si="600"/>
        <v>0</v>
      </c>
      <c r="AT9526">
        <f t="shared" si="598"/>
        <v>0</v>
      </c>
    </row>
    <row r="9527" spans="2:46" ht="15.75" customHeight="1">
      <c r="B9527" t="str">
        <f t="shared" si="597"/>
        <v/>
      </c>
      <c r="C9527" s="73"/>
      <c r="D9527" s="73"/>
      <c r="E9527" s="77"/>
      <c r="F9527" s="74"/>
      <c r="G9527" s="73"/>
      <c r="H9527" s="74"/>
      <c r="I9527" s="74"/>
      <c r="J9527" s="74"/>
      <c r="K9527" s="74"/>
      <c r="L9527" s="74"/>
      <c r="M9527" s="74"/>
      <c r="N9527" s="74"/>
      <c r="O9527" s="74"/>
      <c r="P9527" s="74"/>
      <c r="Q9527" s="78"/>
      <c r="AR9527">
        <f t="shared" si="599"/>
        <v>0</v>
      </c>
      <c r="AS9527">
        <f t="shared" si="600"/>
        <v>0</v>
      </c>
      <c r="AT9527">
        <f t="shared" si="598"/>
        <v>0</v>
      </c>
    </row>
    <row r="9528" spans="2:46" ht="15.75" customHeight="1">
      <c r="B9528" t="str">
        <f t="shared" si="597"/>
        <v/>
      </c>
      <c r="C9528" s="73"/>
      <c r="D9528" s="73"/>
      <c r="E9528" s="77"/>
      <c r="F9528" s="74"/>
      <c r="G9528" s="73"/>
      <c r="H9528" s="74"/>
      <c r="I9528" s="74"/>
      <c r="J9528" s="74"/>
      <c r="K9528" s="74"/>
      <c r="L9528" s="74"/>
      <c r="M9528" s="74"/>
      <c r="N9528" s="74"/>
      <c r="O9528" s="74"/>
      <c r="P9528" s="74"/>
      <c r="Q9528" s="78"/>
      <c r="AR9528">
        <f t="shared" si="599"/>
        <v>0</v>
      </c>
      <c r="AS9528">
        <f t="shared" si="600"/>
        <v>0</v>
      </c>
      <c r="AT9528">
        <f t="shared" si="598"/>
        <v>0</v>
      </c>
    </row>
    <row r="9529" spans="2:46" ht="15.75" customHeight="1">
      <c r="B9529" t="str">
        <f t="shared" si="597"/>
        <v/>
      </c>
      <c r="C9529" s="73"/>
      <c r="D9529" s="73"/>
      <c r="E9529" s="77"/>
      <c r="F9529" s="74"/>
      <c r="G9529" s="73"/>
      <c r="H9529" s="74"/>
      <c r="I9529" s="74"/>
      <c r="J9529" s="74"/>
      <c r="K9529" s="74"/>
      <c r="L9529" s="74"/>
      <c r="M9529" s="74"/>
      <c r="N9529" s="74"/>
      <c r="O9529" s="74"/>
      <c r="P9529" s="74"/>
      <c r="Q9529" s="78"/>
      <c r="AR9529">
        <f t="shared" si="599"/>
        <v>0</v>
      </c>
      <c r="AS9529">
        <f t="shared" si="600"/>
        <v>0</v>
      </c>
      <c r="AT9529">
        <f t="shared" si="598"/>
        <v>0</v>
      </c>
    </row>
    <row r="9530" spans="2:46" ht="15.75" customHeight="1">
      <c r="B9530" t="str">
        <f t="shared" si="597"/>
        <v/>
      </c>
      <c r="C9530" s="73"/>
      <c r="D9530" s="73"/>
      <c r="E9530" s="77"/>
      <c r="F9530" s="74"/>
      <c r="G9530" s="73"/>
      <c r="H9530" s="74"/>
      <c r="I9530" s="74"/>
      <c r="J9530" s="74"/>
      <c r="K9530" s="74"/>
      <c r="L9530" s="74"/>
      <c r="M9530" s="74"/>
      <c r="N9530" s="74"/>
      <c r="O9530" s="74"/>
      <c r="P9530" s="74"/>
      <c r="Q9530" s="78"/>
      <c r="AR9530">
        <f t="shared" si="599"/>
        <v>0</v>
      </c>
      <c r="AS9530">
        <f t="shared" si="600"/>
        <v>0</v>
      </c>
      <c r="AT9530">
        <f t="shared" si="598"/>
        <v>0</v>
      </c>
    </row>
    <row r="9531" spans="2:46" ht="15.75" customHeight="1">
      <c r="B9531" t="str">
        <f t="shared" si="597"/>
        <v/>
      </c>
      <c r="C9531" s="73"/>
      <c r="D9531" s="73"/>
      <c r="E9531" s="77"/>
      <c r="F9531" s="74"/>
      <c r="G9531" s="73"/>
      <c r="H9531" s="74"/>
      <c r="I9531" s="74"/>
      <c r="J9531" s="74"/>
      <c r="K9531" s="74"/>
      <c r="L9531" s="74"/>
      <c r="M9531" s="74"/>
      <c r="N9531" s="74"/>
      <c r="O9531" s="74"/>
      <c r="P9531" s="74"/>
      <c r="Q9531" s="78"/>
      <c r="AR9531">
        <f t="shared" si="599"/>
        <v>0</v>
      </c>
      <c r="AS9531">
        <f t="shared" si="600"/>
        <v>0</v>
      </c>
      <c r="AT9531">
        <f t="shared" si="598"/>
        <v>0</v>
      </c>
    </row>
    <row r="9532" spans="2:46" ht="15.75" customHeight="1">
      <c r="B9532" t="str">
        <f t="shared" si="597"/>
        <v/>
      </c>
      <c r="C9532" s="73"/>
      <c r="D9532" s="73"/>
      <c r="E9532" s="77"/>
      <c r="F9532" s="74"/>
      <c r="G9532" s="73"/>
      <c r="H9532" s="74"/>
      <c r="I9532" s="74"/>
      <c r="J9532" s="74"/>
      <c r="K9532" s="74"/>
      <c r="L9532" s="74"/>
      <c r="M9532" s="74"/>
      <c r="N9532" s="74"/>
      <c r="O9532" s="74"/>
      <c r="P9532" s="74"/>
      <c r="Q9532" s="78"/>
      <c r="AR9532">
        <f t="shared" si="599"/>
        <v>0</v>
      </c>
      <c r="AS9532">
        <f t="shared" si="600"/>
        <v>0</v>
      </c>
      <c r="AT9532">
        <f t="shared" si="598"/>
        <v>0</v>
      </c>
    </row>
    <row r="9533" spans="2:46" ht="15.75" customHeight="1">
      <c r="B9533" t="str">
        <f t="shared" si="597"/>
        <v/>
      </c>
      <c r="C9533" s="73"/>
      <c r="D9533" s="73"/>
      <c r="E9533" s="77"/>
      <c r="F9533" s="74"/>
      <c r="G9533" s="73"/>
      <c r="H9533" s="74"/>
      <c r="I9533" s="74"/>
      <c r="J9533" s="74"/>
      <c r="K9533" s="74"/>
      <c r="L9533" s="74"/>
      <c r="M9533" s="74"/>
      <c r="N9533" s="74"/>
      <c r="O9533" s="74"/>
      <c r="P9533" s="74"/>
      <c r="Q9533" s="78"/>
      <c r="AR9533">
        <f t="shared" si="599"/>
        <v>0</v>
      </c>
      <c r="AS9533">
        <f t="shared" si="600"/>
        <v>0</v>
      </c>
      <c r="AT9533">
        <f t="shared" si="598"/>
        <v>0</v>
      </c>
    </row>
    <row r="9534" spans="2:46" ht="15.75" customHeight="1">
      <c r="B9534" t="str">
        <f t="shared" si="597"/>
        <v/>
      </c>
      <c r="C9534" s="73"/>
      <c r="D9534" s="73"/>
      <c r="E9534" s="77"/>
      <c r="F9534" s="74"/>
      <c r="G9534" s="73"/>
      <c r="H9534" s="74"/>
      <c r="I9534" s="74"/>
      <c r="J9534" s="74"/>
      <c r="K9534" s="74"/>
      <c r="L9534" s="74"/>
      <c r="M9534" s="74"/>
      <c r="N9534" s="74"/>
      <c r="O9534" s="74"/>
      <c r="P9534" s="74"/>
      <c r="Q9534" s="78"/>
      <c r="AR9534">
        <f t="shared" si="599"/>
        <v>0</v>
      </c>
      <c r="AS9534">
        <f t="shared" si="600"/>
        <v>0</v>
      </c>
      <c r="AT9534">
        <f t="shared" si="598"/>
        <v>0</v>
      </c>
    </row>
    <row r="9535" spans="2:46" ht="15.75" customHeight="1">
      <c r="B9535" t="str">
        <f t="shared" si="597"/>
        <v/>
      </c>
      <c r="C9535" s="73"/>
      <c r="D9535" s="73"/>
      <c r="E9535" s="77"/>
      <c r="F9535" s="74"/>
      <c r="G9535" s="73"/>
      <c r="H9535" s="74"/>
      <c r="I9535" s="74"/>
      <c r="J9535" s="74"/>
      <c r="K9535" s="74"/>
      <c r="L9535" s="74"/>
      <c r="M9535" s="74"/>
      <c r="N9535" s="74"/>
      <c r="O9535" s="74"/>
      <c r="P9535" s="74"/>
      <c r="Q9535" s="78"/>
      <c r="AR9535">
        <f t="shared" si="599"/>
        <v>0</v>
      </c>
      <c r="AS9535">
        <f t="shared" si="600"/>
        <v>0</v>
      </c>
      <c r="AT9535">
        <f t="shared" si="598"/>
        <v>0</v>
      </c>
    </row>
    <row r="9536" spans="2:46" ht="15.75" customHeight="1">
      <c r="B9536" t="str">
        <f t="shared" si="597"/>
        <v/>
      </c>
      <c r="C9536" s="73"/>
      <c r="D9536" s="73"/>
      <c r="E9536" s="77"/>
      <c r="F9536" s="74"/>
      <c r="G9536" s="73"/>
      <c r="H9536" s="74"/>
      <c r="I9536" s="74"/>
      <c r="J9536" s="74"/>
      <c r="K9536" s="74"/>
      <c r="L9536" s="74"/>
      <c r="M9536" s="74"/>
      <c r="N9536" s="74"/>
      <c r="O9536" s="74"/>
      <c r="P9536" s="74"/>
      <c r="Q9536" s="78"/>
      <c r="AR9536">
        <f t="shared" si="599"/>
        <v>0</v>
      </c>
      <c r="AS9536">
        <f t="shared" si="600"/>
        <v>0</v>
      </c>
      <c r="AT9536">
        <f t="shared" si="598"/>
        <v>0</v>
      </c>
    </row>
    <row r="9537" spans="2:46" ht="15.75" customHeight="1">
      <c r="B9537" t="str">
        <f t="shared" si="597"/>
        <v/>
      </c>
      <c r="C9537" s="73"/>
      <c r="D9537" s="73"/>
      <c r="E9537" s="77"/>
      <c r="F9537" s="74"/>
      <c r="G9537" s="73"/>
      <c r="H9537" s="74"/>
      <c r="I9537" s="74"/>
      <c r="J9537" s="74"/>
      <c r="K9537" s="74"/>
      <c r="L9537" s="74"/>
      <c r="M9537" s="74"/>
      <c r="N9537" s="74"/>
      <c r="O9537" s="74"/>
      <c r="P9537" s="74"/>
      <c r="Q9537" s="78"/>
      <c r="AR9537">
        <f t="shared" si="599"/>
        <v>0</v>
      </c>
      <c r="AS9537">
        <f t="shared" si="600"/>
        <v>0</v>
      </c>
      <c r="AT9537">
        <f t="shared" si="598"/>
        <v>0</v>
      </c>
    </row>
    <row r="9538" spans="2:46" ht="15.75" customHeight="1">
      <c r="B9538" t="str">
        <f t="shared" ref="B9538:B9601" si="601">D9538&amp;Q9538&amp;E9538</f>
        <v/>
      </c>
      <c r="C9538" s="73"/>
      <c r="D9538" s="73"/>
      <c r="E9538" s="77"/>
      <c r="F9538" s="74"/>
      <c r="G9538" s="73"/>
      <c r="H9538" s="74"/>
      <c r="I9538" s="74"/>
      <c r="J9538" s="74"/>
      <c r="K9538" s="74"/>
      <c r="L9538" s="74"/>
      <c r="M9538" s="74"/>
      <c r="N9538" s="74"/>
      <c r="O9538" s="74"/>
      <c r="P9538" s="74"/>
      <c r="Q9538" s="78"/>
      <c r="AR9538">
        <f t="shared" si="599"/>
        <v>0</v>
      </c>
      <c r="AS9538">
        <f t="shared" si="600"/>
        <v>0</v>
      </c>
      <c r="AT9538">
        <f t="shared" ref="AT9538:AT9601" si="602">AR9538-AS9538</f>
        <v>0</v>
      </c>
    </row>
    <row r="9539" spans="2:46" ht="15.75" customHeight="1">
      <c r="B9539" t="str">
        <f t="shared" si="601"/>
        <v/>
      </c>
      <c r="C9539" s="73"/>
      <c r="D9539" s="73"/>
      <c r="E9539" s="77"/>
      <c r="F9539" s="74"/>
      <c r="G9539" s="73"/>
      <c r="H9539" s="74"/>
      <c r="I9539" s="74"/>
      <c r="J9539" s="74"/>
      <c r="K9539" s="74"/>
      <c r="L9539" s="74"/>
      <c r="M9539" s="74"/>
      <c r="N9539" s="74"/>
      <c r="O9539" s="74"/>
      <c r="P9539" s="74"/>
      <c r="Q9539" s="78"/>
      <c r="AR9539">
        <f t="shared" si="599"/>
        <v>0</v>
      </c>
      <c r="AS9539">
        <f t="shared" si="600"/>
        <v>0</v>
      </c>
      <c r="AT9539">
        <f t="shared" si="602"/>
        <v>0</v>
      </c>
    </row>
    <row r="9540" spans="2:46" ht="15.75" customHeight="1">
      <c r="B9540" t="str">
        <f t="shared" si="601"/>
        <v/>
      </c>
      <c r="C9540" s="73"/>
      <c r="D9540" s="73"/>
      <c r="E9540" s="77"/>
      <c r="F9540" s="74"/>
      <c r="G9540" s="73"/>
      <c r="H9540" s="74"/>
      <c r="I9540" s="74"/>
      <c r="J9540" s="74"/>
      <c r="K9540" s="74"/>
      <c r="L9540" s="74"/>
      <c r="M9540" s="74"/>
      <c r="N9540" s="74"/>
      <c r="O9540" s="74"/>
      <c r="P9540" s="74"/>
      <c r="Q9540" s="78"/>
      <c r="AR9540">
        <f t="shared" si="599"/>
        <v>0</v>
      </c>
      <c r="AS9540">
        <f t="shared" si="600"/>
        <v>0</v>
      </c>
      <c r="AT9540">
        <f t="shared" si="602"/>
        <v>0</v>
      </c>
    </row>
    <row r="9541" spans="2:46" ht="15.75" customHeight="1">
      <c r="B9541" t="str">
        <f t="shared" si="601"/>
        <v/>
      </c>
      <c r="C9541" s="73"/>
      <c r="D9541" s="73"/>
      <c r="E9541" s="77"/>
      <c r="F9541" s="74"/>
      <c r="G9541" s="73"/>
      <c r="H9541" s="74"/>
      <c r="I9541" s="74"/>
      <c r="J9541" s="74"/>
      <c r="K9541" s="74"/>
      <c r="L9541" s="74"/>
      <c r="M9541" s="74"/>
      <c r="N9541" s="74"/>
      <c r="O9541" s="74"/>
      <c r="P9541" s="74"/>
      <c r="Q9541" s="78"/>
      <c r="AR9541">
        <f t="shared" si="599"/>
        <v>0</v>
      </c>
      <c r="AS9541">
        <f t="shared" si="600"/>
        <v>0</v>
      </c>
      <c r="AT9541">
        <f t="shared" si="602"/>
        <v>0</v>
      </c>
    </row>
    <row r="9542" spans="2:46" ht="15.75" customHeight="1">
      <c r="B9542" t="str">
        <f t="shared" si="601"/>
        <v/>
      </c>
      <c r="C9542" s="73"/>
      <c r="D9542" s="73"/>
      <c r="E9542" s="77"/>
      <c r="F9542" s="74"/>
      <c r="G9542" s="73"/>
      <c r="H9542" s="74"/>
      <c r="I9542" s="74"/>
      <c r="J9542" s="74"/>
      <c r="K9542" s="74"/>
      <c r="L9542" s="74"/>
      <c r="M9542" s="74"/>
      <c r="N9542" s="74"/>
      <c r="O9542" s="74"/>
      <c r="P9542" s="74"/>
      <c r="Q9542" s="78"/>
      <c r="AR9542">
        <f t="shared" si="599"/>
        <v>0</v>
      </c>
      <c r="AS9542">
        <f t="shared" si="600"/>
        <v>0</v>
      </c>
      <c r="AT9542">
        <f t="shared" si="602"/>
        <v>0</v>
      </c>
    </row>
    <row r="9543" spans="2:46" ht="15.75" customHeight="1">
      <c r="B9543" t="str">
        <f t="shared" si="601"/>
        <v/>
      </c>
      <c r="C9543" s="73"/>
      <c r="D9543" s="73"/>
      <c r="E9543" s="77"/>
      <c r="F9543" s="74"/>
      <c r="G9543" s="73"/>
      <c r="H9543" s="74"/>
      <c r="I9543" s="74"/>
      <c r="J9543" s="74"/>
      <c r="K9543" s="74"/>
      <c r="L9543" s="74"/>
      <c r="M9543" s="74"/>
      <c r="N9543" s="74"/>
      <c r="O9543" s="74"/>
      <c r="P9543" s="74"/>
      <c r="Q9543" s="78"/>
      <c r="AR9543">
        <f t="shared" si="599"/>
        <v>0</v>
      </c>
      <c r="AS9543">
        <f t="shared" si="600"/>
        <v>0</v>
      </c>
      <c r="AT9543">
        <f t="shared" si="602"/>
        <v>0</v>
      </c>
    </row>
    <row r="9544" spans="2:46" ht="15.75" customHeight="1">
      <c r="B9544" t="str">
        <f t="shared" si="601"/>
        <v/>
      </c>
      <c r="C9544" s="73"/>
      <c r="D9544" s="73"/>
      <c r="E9544" s="77"/>
      <c r="F9544" s="74"/>
      <c r="G9544" s="73"/>
      <c r="H9544" s="74"/>
      <c r="I9544" s="74"/>
      <c r="J9544" s="74"/>
      <c r="K9544" s="74"/>
      <c r="L9544" s="74"/>
      <c r="M9544" s="74"/>
      <c r="N9544" s="74"/>
      <c r="O9544" s="74"/>
      <c r="P9544" s="74"/>
      <c r="Q9544" s="78"/>
      <c r="AR9544">
        <f t="shared" ref="AR9544:AR9607" si="603">IF($AU$2&lt;&gt;5,NA(),IF(D9544=D9543,0,IF(AND(D19045=D9544,D9545=D9544),O9544+O9545+O19045,IF(D9545=D9544,O9545+O9544,O9544))))</f>
        <v>0</v>
      </c>
      <c r="AS9544">
        <f t="shared" ref="AS9544:AS9607" si="604">IF($AU$2&lt;&gt;5,NA(),IF(D9544=D9543,0,IF(AND(D19045=D9544,D9545=D9544),P9544+P9545+P19045,IF(D9545=D9544,P9545+P9544,P9544))))</f>
        <v>0</v>
      </c>
      <c r="AT9544">
        <f t="shared" si="602"/>
        <v>0</v>
      </c>
    </row>
    <row r="9545" spans="2:46" ht="15.75" customHeight="1">
      <c r="B9545" t="str">
        <f t="shared" si="601"/>
        <v/>
      </c>
      <c r="C9545" s="73"/>
      <c r="D9545" s="73"/>
      <c r="E9545" s="77"/>
      <c r="F9545" s="74"/>
      <c r="G9545" s="73"/>
      <c r="H9545" s="74"/>
      <c r="I9545" s="74"/>
      <c r="J9545" s="74"/>
      <c r="K9545" s="74"/>
      <c r="L9545" s="74"/>
      <c r="M9545" s="74"/>
      <c r="N9545" s="74"/>
      <c r="O9545" s="74"/>
      <c r="P9545" s="74"/>
      <c r="Q9545" s="78"/>
      <c r="AR9545">
        <f t="shared" si="603"/>
        <v>0</v>
      </c>
      <c r="AS9545">
        <f t="shared" si="604"/>
        <v>0</v>
      </c>
      <c r="AT9545">
        <f t="shared" si="602"/>
        <v>0</v>
      </c>
    </row>
    <row r="9546" spans="2:46" ht="15.75" customHeight="1">
      <c r="B9546" t="str">
        <f t="shared" si="601"/>
        <v/>
      </c>
      <c r="C9546" s="73"/>
      <c r="D9546" s="73"/>
      <c r="E9546" s="77"/>
      <c r="F9546" s="74"/>
      <c r="G9546" s="73"/>
      <c r="H9546" s="74"/>
      <c r="I9546" s="74"/>
      <c r="J9546" s="74"/>
      <c r="K9546" s="74"/>
      <c r="L9546" s="74"/>
      <c r="M9546" s="74"/>
      <c r="N9546" s="74"/>
      <c r="O9546" s="74"/>
      <c r="P9546" s="74"/>
      <c r="Q9546" s="78"/>
      <c r="AR9546">
        <f t="shared" si="603"/>
        <v>0</v>
      </c>
      <c r="AS9546">
        <f t="shared" si="604"/>
        <v>0</v>
      </c>
      <c r="AT9546">
        <f t="shared" si="602"/>
        <v>0</v>
      </c>
    </row>
    <row r="9547" spans="2:46" ht="15.75" customHeight="1">
      <c r="B9547" t="str">
        <f t="shared" si="601"/>
        <v/>
      </c>
      <c r="C9547" s="73"/>
      <c r="D9547" s="73"/>
      <c r="E9547" s="77"/>
      <c r="F9547" s="74"/>
      <c r="G9547" s="73"/>
      <c r="H9547" s="74"/>
      <c r="I9547" s="74"/>
      <c r="J9547" s="74"/>
      <c r="K9547" s="74"/>
      <c r="L9547" s="74"/>
      <c r="M9547" s="74"/>
      <c r="N9547" s="74"/>
      <c r="O9547" s="74"/>
      <c r="P9547" s="74"/>
      <c r="Q9547" s="78"/>
      <c r="AR9547">
        <f t="shared" si="603"/>
        <v>0</v>
      </c>
      <c r="AS9547">
        <f t="shared" si="604"/>
        <v>0</v>
      </c>
      <c r="AT9547">
        <f t="shared" si="602"/>
        <v>0</v>
      </c>
    </row>
    <row r="9548" spans="2:46" ht="15.75" customHeight="1">
      <c r="B9548" t="str">
        <f t="shared" si="601"/>
        <v/>
      </c>
      <c r="C9548" s="73"/>
      <c r="D9548" s="73"/>
      <c r="E9548" s="77"/>
      <c r="F9548" s="74"/>
      <c r="G9548" s="73"/>
      <c r="H9548" s="74"/>
      <c r="I9548" s="74"/>
      <c r="J9548" s="74"/>
      <c r="K9548" s="74"/>
      <c r="L9548" s="74"/>
      <c r="M9548" s="74"/>
      <c r="N9548" s="74"/>
      <c r="O9548" s="74"/>
      <c r="P9548" s="74"/>
      <c r="Q9548" s="78"/>
      <c r="AR9548">
        <f t="shared" si="603"/>
        <v>0</v>
      </c>
      <c r="AS9548">
        <f t="shared" si="604"/>
        <v>0</v>
      </c>
      <c r="AT9548">
        <f t="shared" si="602"/>
        <v>0</v>
      </c>
    </row>
    <row r="9549" spans="2:46" ht="15.75" customHeight="1">
      <c r="B9549" t="str">
        <f t="shared" si="601"/>
        <v/>
      </c>
      <c r="C9549" s="73"/>
      <c r="D9549" s="73"/>
      <c r="E9549" s="77"/>
      <c r="F9549" s="74"/>
      <c r="G9549" s="73"/>
      <c r="H9549" s="74"/>
      <c r="I9549" s="74"/>
      <c r="J9549" s="74"/>
      <c r="K9549" s="74"/>
      <c r="L9549" s="74"/>
      <c r="M9549" s="74"/>
      <c r="N9549" s="74"/>
      <c r="O9549" s="74"/>
      <c r="P9549" s="74"/>
      <c r="Q9549" s="78"/>
      <c r="AR9549">
        <f t="shared" si="603"/>
        <v>0</v>
      </c>
      <c r="AS9549">
        <f t="shared" si="604"/>
        <v>0</v>
      </c>
      <c r="AT9549">
        <f t="shared" si="602"/>
        <v>0</v>
      </c>
    </row>
    <row r="9550" spans="2:46" ht="15.75" customHeight="1">
      <c r="B9550" t="str">
        <f t="shared" si="601"/>
        <v/>
      </c>
      <c r="C9550" s="73"/>
      <c r="D9550" s="73"/>
      <c r="E9550" s="77"/>
      <c r="F9550" s="74"/>
      <c r="G9550" s="73"/>
      <c r="H9550" s="74"/>
      <c r="I9550" s="74"/>
      <c r="J9550" s="74"/>
      <c r="K9550" s="74"/>
      <c r="L9550" s="74"/>
      <c r="M9550" s="74"/>
      <c r="N9550" s="74"/>
      <c r="O9550" s="74"/>
      <c r="P9550" s="74"/>
      <c r="Q9550" s="78"/>
      <c r="AR9550">
        <f t="shared" si="603"/>
        <v>0</v>
      </c>
      <c r="AS9550">
        <f t="shared" si="604"/>
        <v>0</v>
      </c>
      <c r="AT9550">
        <f t="shared" si="602"/>
        <v>0</v>
      </c>
    </row>
    <row r="9551" spans="2:46" ht="15.75" customHeight="1">
      <c r="B9551" t="str">
        <f t="shared" si="601"/>
        <v/>
      </c>
      <c r="C9551" s="73"/>
      <c r="D9551" s="73"/>
      <c r="E9551" s="77"/>
      <c r="F9551" s="74"/>
      <c r="G9551" s="73"/>
      <c r="H9551" s="74"/>
      <c r="I9551" s="74"/>
      <c r="J9551" s="74"/>
      <c r="K9551" s="74"/>
      <c r="L9551" s="74"/>
      <c r="M9551" s="74"/>
      <c r="N9551" s="74"/>
      <c r="O9551" s="74"/>
      <c r="P9551" s="74"/>
      <c r="Q9551" s="78"/>
      <c r="AR9551">
        <f t="shared" si="603"/>
        <v>0</v>
      </c>
      <c r="AS9551">
        <f t="shared" si="604"/>
        <v>0</v>
      </c>
      <c r="AT9551">
        <f t="shared" si="602"/>
        <v>0</v>
      </c>
    </row>
    <row r="9552" spans="2:46" ht="15.75" customHeight="1">
      <c r="B9552" t="str">
        <f t="shared" si="601"/>
        <v/>
      </c>
      <c r="C9552" s="73"/>
      <c r="D9552" s="73"/>
      <c r="E9552" s="77"/>
      <c r="F9552" s="74"/>
      <c r="G9552" s="73"/>
      <c r="H9552" s="74"/>
      <c r="I9552" s="74"/>
      <c r="J9552" s="74"/>
      <c r="K9552" s="74"/>
      <c r="L9552" s="74"/>
      <c r="M9552" s="74"/>
      <c r="N9552" s="74"/>
      <c r="O9552" s="74"/>
      <c r="P9552" s="74"/>
      <c r="Q9552" s="78"/>
      <c r="AR9552">
        <f t="shared" si="603"/>
        <v>0</v>
      </c>
      <c r="AS9552">
        <f t="shared" si="604"/>
        <v>0</v>
      </c>
      <c r="AT9552">
        <f t="shared" si="602"/>
        <v>0</v>
      </c>
    </row>
    <row r="9553" spans="2:46" ht="15.75" customHeight="1">
      <c r="B9553" t="str">
        <f t="shared" si="601"/>
        <v/>
      </c>
      <c r="C9553" s="73"/>
      <c r="D9553" s="73"/>
      <c r="E9553" s="77"/>
      <c r="F9553" s="74"/>
      <c r="G9553" s="73"/>
      <c r="H9553" s="74"/>
      <c r="I9553" s="74"/>
      <c r="J9553" s="74"/>
      <c r="K9553" s="74"/>
      <c r="L9553" s="74"/>
      <c r="M9553" s="74"/>
      <c r="N9553" s="74"/>
      <c r="O9553" s="74"/>
      <c r="P9553" s="74"/>
      <c r="Q9553" s="78"/>
      <c r="AR9553">
        <f t="shared" si="603"/>
        <v>0</v>
      </c>
      <c r="AS9553">
        <f t="shared" si="604"/>
        <v>0</v>
      </c>
      <c r="AT9553">
        <f t="shared" si="602"/>
        <v>0</v>
      </c>
    </row>
    <row r="9554" spans="2:46" ht="15.75" customHeight="1">
      <c r="B9554" t="str">
        <f t="shared" si="601"/>
        <v/>
      </c>
      <c r="C9554" s="73"/>
      <c r="D9554" s="73"/>
      <c r="E9554" s="77"/>
      <c r="F9554" s="74"/>
      <c r="G9554" s="73"/>
      <c r="H9554" s="74"/>
      <c r="I9554" s="74"/>
      <c r="J9554" s="74"/>
      <c r="K9554" s="74"/>
      <c r="L9554" s="74"/>
      <c r="M9554" s="74"/>
      <c r="N9554" s="74"/>
      <c r="O9554" s="74"/>
      <c r="P9554" s="74"/>
      <c r="Q9554" s="78"/>
      <c r="AR9554">
        <f t="shared" si="603"/>
        <v>0</v>
      </c>
      <c r="AS9554">
        <f t="shared" si="604"/>
        <v>0</v>
      </c>
      <c r="AT9554">
        <f t="shared" si="602"/>
        <v>0</v>
      </c>
    </row>
    <row r="9555" spans="2:46" ht="15.75" customHeight="1">
      <c r="B9555" t="str">
        <f t="shared" si="601"/>
        <v/>
      </c>
      <c r="C9555" s="73"/>
      <c r="D9555" s="73"/>
      <c r="E9555" s="77"/>
      <c r="F9555" s="74"/>
      <c r="G9555" s="73"/>
      <c r="H9555" s="74"/>
      <c r="I9555" s="74"/>
      <c r="J9555" s="74"/>
      <c r="K9555" s="74"/>
      <c r="L9555" s="74"/>
      <c r="M9555" s="74"/>
      <c r="N9555" s="74"/>
      <c r="O9555" s="74"/>
      <c r="P9555" s="74"/>
      <c r="Q9555" s="78"/>
      <c r="AR9555">
        <f t="shared" si="603"/>
        <v>0</v>
      </c>
      <c r="AS9555">
        <f t="shared" si="604"/>
        <v>0</v>
      </c>
      <c r="AT9555">
        <f t="shared" si="602"/>
        <v>0</v>
      </c>
    </row>
    <row r="9556" spans="2:46" ht="15.75" customHeight="1">
      <c r="B9556" t="str">
        <f t="shared" si="601"/>
        <v/>
      </c>
      <c r="C9556" s="73"/>
      <c r="D9556" s="73"/>
      <c r="E9556" s="77"/>
      <c r="F9556" s="74"/>
      <c r="G9556" s="73"/>
      <c r="H9556" s="74"/>
      <c r="I9556" s="74"/>
      <c r="J9556" s="74"/>
      <c r="K9556" s="74"/>
      <c r="L9556" s="74"/>
      <c r="M9556" s="74"/>
      <c r="N9556" s="74"/>
      <c r="O9556" s="74"/>
      <c r="P9556" s="74"/>
      <c r="Q9556" s="78"/>
      <c r="AR9556">
        <f t="shared" si="603"/>
        <v>0</v>
      </c>
      <c r="AS9556">
        <f t="shared" si="604"/>
        <v>0</v>
      </c>
      <c r="AT9556">
        <f t="shared" si="602"/>
        <v>0</v>
      </c>
    </row>
    <row r="9557" spans="2:46" ht="15.75" customHeight="1">
      <c r="B9557" t="str">
        <f t="shared" si="601"/>
        <v/>
      </c>
      <c r="C9557" s="73"/>
      <c r="D9557" s="73"/>
      <c r="E9557" s="77"/>
      <c r="F9557" s="74"/>
      <c r="G9557" s="73"/>
      <c r="H9557" s="74"/>
      <c r="I9557" s="74"/>
      <c r="J9557" s="74"/>
      <c r="K9557" s="74"/>
      <c r="L9557" s="74"/>
      <c r="M9557" s="74"/>
      <c r="N9557" s="74"/>
      <c r="O9557" s="74"/>
      <c r="P9557" s="74"/>
      <c r="Q9557" s="78"/>
      <c r="AR9557">
        <f t="shared" si="603"/>
        <v>0</v>
      </c>
      <c r="AS9557">
        <f t="shared" si="604"/>
        <v>0</v>
      </c>
      <c r="AT9557">
        <f t="shared" si="602"/>
        <v>0</v>
      </c>
    </row>
    <row r="9558" spans="2:46" ht="15.75" customHeight="1">
      <c r="B9558" t="str">
        <f t="shared" si="601"/>
        <v/>
      </c>
      <c r="C9558" s="73"/>
      <c r="D9558" s="73"/>
      <c r="E9558" s="77"/>
      <c r="F9558" s="74"/>
      <c r="G9558" s="73"/>
      <c r="H9558" s="74"/>
      <c r="I9558" s="74"/>
      <c r="J9558" s="74"/>
      <c r="K9558" s="74"/>
      <c r="L9558" s="74"/>
      <c r="M9558" s="74"/>
      <c r="N9558" s="74"/>
      <c r="O9558" s="74"/>
      <c r="P9558" s="74"/>
      <c r="Q9558" s="78"/>
      <c r="AR9558">
        <f t="shared" si="603"/>
        <v>0</v>
      </c>
      <c r="AS9558">
        <f t="shared" si="604"/>
        <v>0</v>
      </c>
      <c r="AT9558">
        <f t="shared" si="602"/>
        <v>0</v>
      </c>
    </row>
    <row r="9559" spans="2:46" ht="15.75" customHeight="1">
      <c r="B9559" t="str">
        <f t="shared" si="601"/>
        <v/>
      </c>
      <c r="C9559" s="73"/>
      <c r="D9559" s="73"/>
      <c r="E9559" s="77"/>
      <c r="F9559" s="74"/>
      <c r="G9559" s="73"/>
      <c r="H9559" s="74"/>
      <c r="I9559" s="74"/>
      <c r="J9559" s="74"/>
      <c r="K9559" s="74"/>
      <c r="L9559" s="74"/>
      <c r="M9559" s="74"/>
      <c r="N9559" s="74"/>
      <c r="O9559" s="74"/>
      <c r="P9559" s="74"/>
      <c r="Q9559" s="78"/>
      <c r="AR9559">
        <f t="shared" si="603"/>
        <v>0</v>
      </c>
      <c r="AS9559">
        <f t="shared" si="604"/>
        <v>0</v>
      </c>
      <c r="AT9559">
        <f t="shared" si="602"/>
        <v>0</v>
      </c>
    </row>
    <row r="9560" spans="2:46" ht="15.75" customHeight="1">
      <c r="B9560" t="str">
        <f t="shared" si="601"/>
        <v/>
      </c>
      <c r="C9560" s="73"/>
      <c r="D9560" s="73"/>
      <c r="E9560" s="77"/>
      <c r="F9560" s="74"/>
      <c r="G9560" s="73"/>
      <c r="H9560" s="74"/>
      <c r="I9560" s="74"/>
      <c r="J9560" s="74"/>
      <c r="K9560" s="74"/>
      <c r="L9560" s="74"/>
      <c r="M9560" s="74"/>
      <c r="N9560" s="74"/>
      <c r="O9560" s="74"/>
      <c r="P9560" s="74"/>
      <c r="Q9560" s="78"/>
      <c r="AR9560">
        <f t="shared" si="603"/>
        <v>0</v>
      </c>
      <c r="AS9560">
        <f t="shared" si="604"/>
        <v>0</v>
      </c>
      <c r="AT9560">
        <f t="shared" si="602"/>
        <v>0</v>
      </c>
    </row>
    <row r="9561" spans="2:46" ht="15.75" customHeight="1">
      <c r="B9561" t="str">
        <f t="shared" si="601"/>
        <v/>
      </c>
      <c r="C9561" s="73"/>
      <c r="D9561" s="73"/>
      <c r="E9561" s="77"/>
      <c r="F9561" s="74"/>
      <c r="G9561" s="73"/>
      <c r="H9561" s="74"/>
      <c r="I9561" s="74"/>
      <c r="J9561" s="74"/>
      <c r="K9561" s="74"/>
      <c r="L9561" s="74"/>
      <c r="M9561" s="74"/>
      <c r="N9561" s="74"/>
      <c r="O9561" s="74"/>
      <c r="P9561" s="74"/>
      <c r="Q9561" s="78"/>
      <c r="AR9561">
        <f t="shared" si="603"/>
        <v>0</v>
      </c>
      <c r="AS9561">
        <f t="shared" si="604"/>
        <v>0</v>
      </c>
      <c r="AT9561">
        <f t="shared" si="602"/>
        <v>0</v>
      </c>
    </row>
    <row r="9562" spans="2:46" ht="15.75" customHeight="1">
      <c r="B9562" t="str">
        <f t="shared" si="601"/>
        <v/>
      </c>
      <c r="C9562" s="73"/>
      <c r="D9562" s="73"/>
      <c r="E9562" s="77"/>
      <c r="F9562" s="74"/>
      <c r="G9562" s="73"/>
      <c r="H9562" s="74"/>
      <c r="I9562" s="74"/>
      <c r="J9562" s="74"/>
      <c r="K9562" s="74"/>
      <c r="L9562" s="74"/>
      <c r="M9562" s="74"/>
      <c r="N9562" s="74"/>
      <c r="O9562" s="74"/>
      <c r="P9562" s="74"/>
      <c r="Q9562" s="78"/>
      <c r="AR9562">
        <f t="shared" si="603"/>
        <v>0</v>
      </c>
      <c r="AS9562">
        <f t="shared" si="604"/>
        <v>0</v>
      </c>
      <c r="AT9562">
        <f t="shared" si="602"/>
        <v>0</v>
      </c>
    </row>
    <row r="9563" spans="2:46" ht="15.75" customHeight="1">
      <c r="B9563" t="str">
        <f t="shared" si="601"/>
        <v/>
      </c>
      <c r="C9563" s="73"/>
      <c r="D9563" s="73"/>
      <c r="E9563" s="77"/>
      <c r="F9563" s="74"/>
      <c r="G9563" s="73"/>
      <c r="H9563" s="74"/>
      <c r="I9563" s="74"/>
      <c r="J9563" s="74"/>
      <c r="K9563" s="74"/>
      <c r="L9563" s="74"/>
      <c r="M9563" s="74"/>
      <c r="N9563" s="74"/>
      <c r="O9563" s="74"/>
      <c r="P9563" s="74"/>
      <c r="Q9563" s="78"/>
      <c r="AR9563">
        <f t="shared" si="603"/>
        <v>0</v>
      </c>
      <c r="AS9563">
        <f t="shared" si="604"/>
        <v>0</v>
      </c>
      <c r="AT9563">
        <f t="shared" si="602"/>
        <v>0</v>
      </c>
    </row>
    <row r="9564" spans="2:46" ht="15.75" customHeight="1">
      <c r="B9564" t="str">
        <f t="shared" si="601"/>
        <v/>
      </c>
      <c r="C9564" s="73"/>
      <c r="D9564" s="73"/>
      <c r="E9564" s="77"/>
      <c r="F9564" s="74"/>
      <c r="G9564" s="73"/>
      <c r="H9564" s="74"/>
      <c r="I9564" s="74"/>
      <c r="J9564" s="74"/>
      <c r="K9564" s="74"/>
      <c r="L9564" s="74"/>
      <c r="M9564" s="74"/>
      <c r="N9564" s="74"/>
      <c r="O9564" s="74"/>
      <c r="P9564" s="74"/>
      <c r="Q9564" s="78"/>
      <c r="AR9564">
        <f t="shared" si="603"/>
        <v>0</v>
      </c>
      <c r="AS9564">
        <f t="shared" si="604"/>
        <v>0</v>
      </c>
      <c r="AT9564">
        <f t="shared" si="602"/>
        <v>0</v>
      </c>
    </row>
    <row r="9565" spans="2:46" ht="15.75" customHeight="1">
      <c r="B9565" t="str">
        <f t="shared" si="601"/>
        <v/>
      </c>
      <c r="C9565" s="73"/>
      <c r="D9565" s="73"/>
      <c r="E9565" s="77"/>
      <c r="F9565" s="74"/>
      <c r="G9565" s="73"/>
      <c r="H9565" s="74"/>
      <c r="I9565" s="74"/>
      <c r="J9565" s="74"/>
      <c r="K9565" s="74"/>
      <c r="L9565" s="74"/>
      <c r="M9565" s="74"/>
      <c r="N9565" s="74"/>
      <c r="O9565" s="74"/>
      <c r="P9565" s="74"/>
      <c r="Q9565" s="78"/>
      <c r="AR9565">
        <f t="shared" si="603"/>
        <v>0</v>
      </c>
      <c r="AS9565">
        <f t="shared" si="604"/>
        <v>0</v>
      </c>
      <c r="AT9565">
        <f t="shared" si="602"/>
        <v>0</v>
      </c>
    </row>
    <row r="9566" spans="2:46" ht="15.75" customHeight="1">
      <c r="B9566" t="str">
        <f t="shared" si="601"/>
        <v/>
      </c>
      <c r="C9566" s="73"/>
      <c r="D9566" s="73"/>
      <c r="E9566" s="77"/>
      <c r="F9566" s="74"/>
      <c r="G9566" s="73"/>
      <c r="H9566" s="74"/>
      <c r="I9566" s="74"/>
      <c r="J9566" s="74"/>
      <c r="K9566" s="74"/>
      <c r="L9566" s="74"/>
      <c r="M9566" s="74"/>
      <c r="N9566" s="74"/>
      <c r="O9566" s="74"/>
      <c r="P9566" s="74"/>
      <c r="Q9566" s="78"/>
      <c r="AR9566">
        <f t="shared" si="603"/>
        <v>0</v>
      </c>
      <c r="AS9566">
        <f t="shared" si="604"/>
        <v>0</v>
      </c>
      <c r="AT9566">
        <f t="shared" si="602"/>
        <v>0</v>
      </c>
    </row>
    <row r="9567" spans="2:46" ht="15.75" customHeight="1">
      <c r="B9567" t="str">
        <f t="shared" si="601"/>
        <v/>
      </c>
      <c r="C9567" s="73"/>
      <c r="D9567" s="73"/>
      <c r="E9567" s="77"/>
      <c r="F9567" s="74"/>
      <c r="G9567" s="73"/>
      <c r="H9567" s="74"/>
      <c r="I9567" s="74"/>
      <c r="J9567" s="74"/>
      <c r="K9567" s="74"/>
      <c r="L9567" s="74"/>
      <c r="M9567" s="74"/>
      <c r="N9567" s="74"/>
      <c r="O9567" s="74"/>
      <c r="P9567" s="74"/>
      <c r="Q9567" s="78"/>
      <c r="AR9567">
        <f t="shared" si="603"/>
        <v>0</v>
      </c>
      <c r="AS9567">
        <f t="shared" si="604"/>
        <v>0</v>
      </c>
      <c r="AT9567">
        <f t="shared" si="602"/>
        <v>0</v>
      </c>
    </row>
    <row r="9568" spans="2:46" ht="15.75" customHeight="1">
      <c r="B9568" t="str">
        <f t="shared" si="601"/>
        <v/>
      </c>
      <c r="C9568" s="73"/>
      <c r="D9568" s="73"/>
      <c r="E9568" s="77"/>
      <c r="F9568" s="74"/>
      <c r="G9568" s="73"/>
      <c r="H9568" s="74"/>
      <c r="I9568" s="74"/>
      <c r="J9568" s="74"/>
      <c r="K9568" s="74"/>
      <c r="L9568" s="74"/>
      <c r="M9568" s="74"/>
      <c r="N9568" s="74"/>
      <c r="O9568" s="74"/>
      <c r="P9568" s="74"/>
      <c r="Q9568" s="78"/>
      <c r="AR9568">
        <f t="shared" si="603"/>
        <v>0</v>
      </c>
      <c r="AS9568">
        <f t="shared" si="604"/>
        <v>0</v>
      </c>
      <c r="AT9568">
        <f t="shared" si="602"/>
        <v>0</v>
      </c>
    </row>
    <row r="9569" spans="2:46" ht="15.75" customHeight="1">
      <c r="B9569" t="str">
        <f t="shared" si="601"/>
        <v/>
      </c>
      <c r="C9569" s="73"/>
      <c r="D9569" s="73"/>
      <c r="E9569" s="77"/>
      <c r="F9569" s="74"/>
      <c r="G9569" s="73"/>
      <c r="H9569" s="74"/>
      <c r="I9569" s="74"/>
      <c r="J9569" s="74"/>
      <c r="K9569" s="74"/>
      <c r="L9569" s="74"/>
      <c r="M9569" s="74"/>
      <c r="N9569" s="74"/>
      <c r="O9569" s="74"/>
      <c r="P9569" s="74"/>
      <c r="Q9569" s="78"/>
      <c r="AR9569">
        <f t="shared" si="603"/>
        <v>0</v>
      </c>
      <c r="AS9569">
        <f t="shared" si="604"/>
        <v>0</v>
      </c>
      <c r="AT9569">
        <f t="shared" si="602"/>
        <v>0</v>
      </c>
    </row>
    <row r="9570" spans="2:46" ht="15.75" customHeight="1">
      <c r="B9570" t="str">
        <f t="shared" si="601"/>
        <v/>
      </c>
      <c r="C9570" s="73"/>
      <c r="D9570" s="73"/>
      <c r="E9570" s="77"/>
      <c r="F9570" s="74"/>
      <c r="G9570" s="73"/>
      <c r="H9570" s="74"/>
      <c r="I9570" s="74"/>
      <c r="J9570" s="74"/>
      <c r="K9570" s="74"/>
      <c r="L9570" s="74"/>
      <c r="M9570" s="74"/>
      <c r="N9570" s="74"/>
      <c r="O9570" s="74"/>
      <c r="P9570" s="74"/>
      <c r="Q9570" s="78"/>
      <c r="AR9570">
        <f t="shared" si="603"/>
        <v>0</v>
      </c>
      <c r="AS9570">
        <f t="shared" si="604"/>
        <v>0</v>
      </c>
      <c r="AT9570">
        <f t="shared" si="602"/>
        <v>0</v>
      </c>
    </row>
    <row r="9571" spans="2:46" ht="15.75" customHeight="1">
      <c r="B9571" t="str">
        <f t="shared" si="601"/>
        <v/>
      </c>
      <c r="C9571" s="73"/>
      <c r="D9571" s="73"/>
      <c r="E9571" s="77"/>
      <c r="F9571" s="74"/>
      <c r="G9571" s="73"/>
      <c r="H9571" s="74"/>
      <c r="I9571" s="74"/>
      <c r="J9571" s="74"/>
      <c r="K9571" s="74"/>
      <c r="L9571" s="74"/>
      <c r="M9571" s="74"/>
      <c r="N9571" s="74"/>
      <c r="O9571" s="74"/>
      <c r="P9571" s="74"/>
      <c r="Q9571" s="78"/>
      <c r="AR9571">
        <f t="shared" si="603"/>
        <v>0</v>
      </c>
      <c r="AS9571">
        <f t="shared" si="604"/>
        <v>0</v>
      </c>
      <c r="AT9571">
        <f t="shared" si="602"/>
        <v>0</v>
      </c>
    </row>
    <row r="9572" spans="2:46" ht="15.75" customHeight="1">
      <c r="B9572" t="str">
        <f t="shared" si="601"/>
        <v/>
      </c>
      <c r="C9572" s="73"/>
      <c r="D9572" s="73"/>
      <c r="E9572" s="77"/>
      <c r="F9572" s="74"/>
      <c r="G9572" s="73"/>
      <c r="H9572" s="74"/>
      <c r="I9572" s="74"/>
      <c r="J9572" s="74"/>
      <c r="K9572" s="74"/>
      <c r="L9572" s="74"/>
      <c r="M9572" s="74"/>
      <c r="N9572" s="74"/>
      <c r="O9572" s="74"/>
      <c r="P9572" s="74"/>
      <c r="Q9572" s="78"/>
      <c r="AR9572">
        <f t="shared" si="603"/>
        <v>0</v>
      </c>
      <c r="AS9572">
        <f t="shared" si="604"/>
        <v>0</v>
      </c>
      <c r="AT9572">
        <f t="shared" si="602"/>
        <v>0</v>
      </c>
    </row>
    <row r="9573" spans="2:46" ht="15.75" customHeight="1">
      <c r="B9573" t="str">
        <f t="shared" si="601"/>
        <v/>
      </c>
      <c r="C9573" s="73"/>
      <c r="D9573" s="73"/>
      <c r="E9573" s="77"/>
      <c r="F9573" s="74"/>
      <c r="G9573" s="73"/>
      <c r="H9573" s="74"/>
      <c r="I9573" s="74"/>
      <c r="J9573" s="74"/>
      <c r="K9573" s="74"/>
      <c r="L9573" s="74"/>
      <c r="M9573" s="74"/>
      <c r="N9573" s="74"/>
      <c r="O9573" s="74"/>
      <c r="P9573" s="74"/>
      <c r="Q9573" s="78"/>
      <c r="AR9573">
        <f t="shared" si="603"/>
        <v>0</v>
      </c>
      <c r="AS9573">
        <f t="shared" si="604"/>
        <v>0</v>
      </c>
      <c r="AT9573">
        <f t="shared" si="602"/>
        <v>0</v>
      </c>
    </row>
    <row r="9574" spans="2:46" ht="15.75" customHeight="1">
      <c r="B9574" t="str">
        <f t="shared" si="601"/>
        <v/>
      </c>
      <c r="C9574" s="73"/>
      <c r="D9574" s="73"/>
      <c r="E9574" s="77"/>
      <c r="F9574" s="74"/>
      <c r="G9574" s="73"/>
      <c r="H9574" s="74"/>
      <c r="I9574" s="74"/>
      <c r="J9574" s="74"/>
      <c r="K9574" s="74"/>
      <c r="L9574" s="74"/>
      <c r="M9574" s="74"/>
      <c r="N9574" s="74"/>
      <c r="O9574" s="74"/>
      <c r="P9574" s="74"/>
      <c r="Q9574" s="78"/>
      <c r="AR9574">
        <f t="shared" si="603"/>
        <v>0</v>
      </c>
      <c r="AS9574">
        <f t="shared" si="604"/>
        <v>0</v>
      </c>
      <c r="AT9574">
        <f t="shared" si="602"/>
        <v>0</v>
      </c>
    </row>
    <row r="9575" spans="2:46" ht="15.75" customHeight="1">
      <c r="B9575" t="str">
        <f t="shared" si="601"/>
        <v/>
      </c>
      <c r="C9575" s="73"/>
      <c r="D9575" s="73"/>
      <c r="E9575" s="77"/>
      <c r="F9575" s="74"/>
      <c r="G9575" s="73"/>
      <c r="H9575" s="74"/>
      <c r="I9575" s="74"/>
      <c r="J9575" s="74"/>
      <c r="K9575" s="74"/>
      <c r="L9575" s="74"/>
      <c r="M9575" s="74"/>
      <c r="N9575" s="74"/>
      <c r="O9575" s="74"/>
      <c r="P9575" s="74"/>
      <c r="Q9575" s="78"/>
      <c r="AR9575">
        <f t="shared" si="603"/>
        <v>0</v>
      </c>
      <c r="AS9575">
        <f t="shared" si="604"/>
        <v>0</v>
      </c>
      <c r="AT9575">
        <f t="shared" si="602"/>
        <v>0</v>
      </c>
    </row>
    <row r="9576" spans="2:46" ht="15.75" customHeight="1">
      <c r="B9576" t="str">
        <f t="shared" si="601"/>
        <v/>
      </c>
      <c r="C9576" s="73"/>
      <c r="D9576" s="73"/>
      <c r="E9576" s="77"/>
      <c r="F9576" s="74"/>
      <c r="G9576" s="73"/>
      <c r="H9576" s="74"/>
      <c r="I9576" s="74"/>
      <c r="J9576" s="74"/>
      <c r="K9576" s="74"/>
      <c r="L9576" s="74"/>
      <c r="M9576" s="74"/>
      <c r="N9576" s="74"/>
      <c r="O9576" s="74"/>
      <c r="P9576" s="74"/>
      <c r="Q9576" s="78"/>
      <c r="AR9576">
        <f t="shared" si="603"/>
        <v>0</v>
      </c>
      <c r="AS9576">
        <f t="shared" si="604"/>
        <v>0</v>
      </c>
      <c r="AT9576">
        <f t="shared" si="602"/>
        <v>0</v>
      </c>
    </row>
    <row r="9577" spans="2:46" ht="15.75" customHeight="1">
      <c r="B9577" t="str">
        <f t="shared" si="601"/>
        <v/>
      </c>
      <c r="C9577" s="73"/>
      <c r="D9577" s="73"/>
      <c r="E9577" s="77"/>
      <c r="F9577" s="74"/>
      <c r="G9577" s="73"/>
      <c r="H9577" s="74"/>
      <c r="I9577" s="74"/>
      <c r="J9577" s="74"/>
      <c r="K9577" s="74"/>
      <c r="L9577" s="74"/>
      <c r="M9577" s="74"/>
      <c r="N9577" s="74"/>
      <c r="O9577" s="74"/>
      <c r="P9577" s="74"/>
      <c r="Q9577" s="78"/>
      <c r="AR9577">
        <f t="shared" si="603"/>
        <v>0</v>
      </c>
      <c r="AS9577">
        <f t="shared" si="604"/>
        <v>0</v>
      </c>
      <c r="AT9577">
        <f t="shared" si="602"/>
        <v>0</v>
      </c>
    </row>
    <row r="9578" spans="2:46" ht="15.75" customHeight="1">
      <c r="B9578" t="str">
        <f t="shared" si="601"/>
        <v/>
      </c>
      <c r="C9578" s="73"/>
      <c r="D9578" s="73"/>
      <c r="E9578" s="77"/>
      <c r="F9578" s="74"/>
      <c r="G9578" s="73"/>
      <c r="H9578" s="74"/>
      <c r="I9578" s="74"/>
      <c r="J9578" s="74"/>
      <c r="K9578" s="74"/>
      <c r="L9578" s="74"/>
      <c r="M9578" s="74"/>
      <c r="N9578" s="74"/>
      <c r="O9578" s="74"/>
      <c r="P9578" s="74"/>
      <c r="Q9578" s="78"/>
      <c r="AR9578">
        <f t="shared" si="603"/>
        <v>0</v>
      </c>
      <c r="AS9578">
        <f t="shared" si="604"/>
        <v>0</v>
      </c>
      <c r="AT9578">
        <f t="shared" si="602"/>
        <v>0</v>
      </c>
    </row>
    <row r="9579" spans="2:46" ht="15.75" customHeight="1">
      <c r="B9579" t="str">
        <f t="shared" si="601"/>
        <v/>
      </c>
      <c r="C9579" s="73"/>
      <c r="D9579" s="73"/>
      <c r="E9579" s="77"/>
      <c r="F9579" s="74"/>
      <c r="G9579" s="73"/>
      <c r="H9579" s="74"/>
      <c r="I9579" s="74"/>
      <c r="J9579" s="74"/>
      <c r="K9579" s="74"/>
      <c r="L9579" s="74"/>
      <c r="M9579" s="74"/>
      <c r="N9579" s="74"/>
      <c r="O9579" s="74"/>
      <c r="P9579" s="74"/>
      <c r="Q9579" s="78"/>
      <c r="AR9579">
        <f t="shared" si="603"/>
        <v>0</v>
      </c>
      <c r="AS9579">
        <f t="shared" si="604"/>
        <v>0</v>
      </c>
      <c r="AT9579">
        <f t="shared" si="602"/>
        <v>0</v>
      </c>
    </row>
    <row r="9580" spans="2:46" ht="15.75" customHeight="1">
      <c r="B9580" t="str">
        <f t="shared" si="601"/>
        <v/>
      </c>
      <c r="C9580" s="73"/>
      <c r="D9580" s="73"/>
      <c r="E9580" s="77"/>
      <c r="F9580" s="74"/>
      <c r="G9580" s="73"/>
      <c r="H9580" s="74"/>
      <c r="I9580" s="74"/>
      <c r="J9580" s="74"/>
      <c r="K9580" s="74"/>
      <c r="L9580" s="74"/>
      <c r="M9580" s="74"/>
      <c r="N9580" s="74"/>
      <c r="O9580" s="74"/>
      <c r="P9580" s="74"/>
      <c r="Q9580" s="78"/>
      <c r="AR9580">
        <f t="shared" si="603"/>
        <v>0</v>
      </c>
      <c r="AS9580">
        <f t="shared" si="604"/>
        <v>0</v>
      </c>
      <c r="AT9580">
        <f t="shared" si="602"/>
        <v>0</v>
      </c>
    </row>
    <row r="9581" spans="2:46" ht="15.75" customHeight="1">
      <c r="B9581" t="str">
        <f t="shared" si="601"/>
        <v/>
      </c>
      <c r="C9581" s="73"/>
      <c r="D9581" s="73"/>
      <c r="E9581" s="77"/>
      <c r="F9581" s="74"/>
      <c r="G9581" s="73"/>
      <c r="H9581" s="74"/>
      <c r="I9581" s="74"/>
      <c r="J9581" s="74"/>
      <c r="K9581" s="74"/>
      <c r="L9581" s="74"/>
      <c r="M9581" s="74"/>
      <c r="N9581" s="74"/>
      <c r="O9581" s="74"/>
      <c r="P9581" s="74"/>
      <c r="Q9581" s="78"/>
      <c r="AR9581">
        <f t="shared" si="603"/>
        <v>0</v>
      </c>
      <c r="AS9581">
        <f t="shared" si="604"/>
        <v>0</v>
      </c>
      <c r="AT9581">
        <f t="shared" si="602"/>
        <v>0</v>
      </c>
    </row>
    <row r="9582" spans="2:46" ht="15.75" customHeight="1">
      <c r="B9582" t="str">
        <f t="shared" si="601"/>
        <v/>
      </c>
      <c r="C9582" s="73"/>
      <c r="D9582" s="73"/>
      <c r="E9582" s="77"/>
      <c r="F9582" s="74"/>
      <c r="G9582" s="73"/>
      <c r="H9582" s="74"/>
      <c r="I9582" s="74"/>
      <c r="J9582" s="74"/>
      <c r="K9582" s="74"/>
      <c r="L9582" s="74"/>
      <c r="M9582" s="74"/>
      <c r="N9582" s="74"/>
      <c r="O9582" s="74"/>
      <c r="P9582" s="74"/>
      <c r="Q9582" s="78"/>
      <c r="AR9582">
        <f t="shared" si="603"/>
        <v>0</v>
      </c>
      <c r="AS9582">
        <f t="shared" si="604"/>
        <v>0</v>
      </c>
      <c r="AT9582">
        <f t="shared" si="602"/>
        <v>0</v>
      </c>
    </row>
    <row r="9583" spans="2:46" ht="15.75" customHeight="1">
      <c r="B9583" t="str">
        <f t="shared" si="601"/>
        <v/>
      </c>
      <c r="C9583" s="73"/>
      <c r="D9583" s="73"/>
      <c r="E9583" s="77"/>
      <c r="F9583" s="74"/>
      <c r="G9583" s="73"/>
      <c r="H9583" s="74"/>
      <c r="I9583" s="74"/>
      <c r="J9583" s="74"/>
      <c r="K9583" s="74"/>
      <c r="L9583" s="74"/>
      <c r="M9583" s="74"/>
      <c r="N9583" s="74"/>
      <c r="O9583" s="74"/>
      <c r="P9583" s="74"/>
      <c r="Q9583" s="78"/>
      <c r="AR9583">
        <f t="shared" si="603"/>
        <v>0</v>
      </c>
      <c r="AS9583">
        <f t="shared" si="604"/>
        <v>0</v>
      </c>
      <c r="AT9583">
        <f t="shared" si="602"/>
        <v>0</v>
      </c>
    </row>
    <row r="9584" spans="2:46" ht="15.75" customHeight="1">
      <c r="B9584" t="str">
        <f t="shared" si="601"/>
        <v/>
      </c>
      <c r="C9584" s="73"/>
      <c r="D9584" s="73"/>
      <c r="E9584" s="77"/>
      <c r="F9584" s="74"/>
      <c r="G9584" s="73"/>
      <c r="H9584" s="74"/>
      <c r="I9584" s="74"/>
      <c r="J9584" s="74"/>
      <c r="K9584" s="74"/>
      <c r="L9584" s="74"/>
      <c r="M9584" s="74"/>
      <c r="N9584" s="74"/>
      <c r="O9584" s="74"/>
      <c r="P9584" s="74"/>
      <c r="Q9584" s="78"/>
      <c r="AR9584">
        <f t="shared" si="603"/>
        <v>0</v>
      </c>
      <c r="AS9584">
        <f t="shared" si="604"/>
        <v>0</v>
      </c>
      <c r="AT9584">
        <f t="shared" si="602"/>
        <v>0</v>
      </c>
    </row>
    <row r="9585" spans="2:46" ht="15.75" customHeight="1">
      <c r="B9585" t="str">
        <f t="shared" si="601"/>
        <v/>
      </c>
      <c r="C9585" s="73"/>
      <c r="D9585" s="73"/>
      <c r="E9585" s="77"/>
      <c r="F9585" s="74"/>
      <c r="G9585" s="73"/>
      <c r="H9585" s="74"/>
      <c r="I9585" s="74"/>
      <c r="J9585" s="74"/>
      <c r="K9585" s="74"/>
      <c r="L9585" s="74"/>
      <c r="M9585" s="74"/>
      <c r="N9585" s="74"/>
      <c r="O9585" s="74"/>
      <c r="P9585" s="74"/>
      <c r="Q9585" s="78"/>
      <c r="AR9585">
        <f t="shared" si="603"/>
        <v>0</v>
      </c>
      <c r="AS9585">
        <f t="shared" si="604"/>
        <v>0</v>
      </c>
      <c r="AT9585">
        <f t="shared" si="602"/>
        <v>0</v>
      </c>
    </row>
    <row r="9586" spans="2:46" ht="15.75" customHeight="1">
      <c r="B9586" t="str">
        <f t="shared" si="601"/>
        <v/>
      </c>
      <c r="C9586" s="73"/>
      <c r="D9586" s="73"/>
      <c r="E9586" s="77"/>
      <c r="F9586" s="74"/>
      <c r="G9586" s="73"/>
      <c r="H9586" s="74"/>
      <c r="I9586" s="74"/>
      <c r="J9586" s="74"/>
      <c r="K9586" s="74"/>
      <c r="L9586" s="74"/>
      <c r="M9586" s="74"/>
      <c r="N9586" s="74"/>
      <c r="O9586" s="74"/>
      <c r="P9586" s="74"/>
      <c r="Q9586" s="78"/>
      <c r="AR9586">
        <f t="shared" si="603"/>
        <v>0</v>
      </c>
      <c r="AS9586">
        <f t="shared" si="604"/>
        <v>0</v>
      </c>
      <c r="AT9586">
        <f t="shared" si="602"/>
        <v>0</v>
      </c>
    </row>
    <row r="9587" spans="2:46" ht="15.75" customHeight="1">
      <c r="B9587" t="str">
        <f t="shared" si="601"/>
        <v/>
      </c>
      <c r="C9587" s="73"/>
      <c r="D9587" s="73"/>
      <c r="E9587" s="77"/>
      <c r="F9587" s="74"/>
      <c r="G9587" s="73"/>
      <c r="H9587" s="74"/>
      <c r="I9587" s="74"/>
      <c r="J9587" s="74"/>
      <c r="K9587" s="74"/>
      <c r="L9587" s="74"/>
      <c r="M9587" s="74"/>
      <c r="N9587" s="74"/>
      <c r="O9587" s="74"/>
      <c r="P9587" s="74"/>
      <c r="Q9587" s="78"/>
      <c r="AR9587">
        <f t="shared" si="603"/>
        <v>0</v>
      </c>
      <c r="AS9587">
        <f t="shared" si="604"/>
        <v>0</v>
      </c>
      <c r="AT9587">
        <f t="shared" si="602"/>
        <v>0</v>
      </c>
    </row>
    <row r="9588" spans="2:46" ht="15.75" customHeight="1">
      <c r="B9588" t="str">
        <f t="shared" si="601"/>
        <v/>
      </c>
      <c r="C9588" s="73"/>
      <c r="D9588" s="73"/>
      <c r="E9588" s="77"/>
      <c r="F9588" s="74"/>
      <c r="G9588" s="73"/>
      <c r="H9588" s="74"/>
      <c r="I9588" s="74"/>
      <c r="J9588" s="74"/>
      <c r="K9588" s="74"/>
      <c r="L9588" s="74"/>
      <c r="M9588" s="74"/>
      <c r="N9588" s="74"/>
      <c r="O9588" s="74"/>
      <c r="P9588" s="74"/>
      <c r="Q9588" s="78"/>
      <c r="AR9588">
        <f t="shared" si="603"/>
        <v>0</v>
      </c>
      <c r="AS9588">
        <f t="shared" si="604"/>
        <v>0</v>
      </c>
      <c r="AT9588">
        <f t="shared" si="602"/>
        <v>0</v>
      </c>
    </row>
    <row r="9589" spans="2:46" ht="15.75" customHeight="1">
      <c r="B9589" t="str">
        <f t="shared" si="601"/>
        <v/>
      </c>
      <c r="C9589" s="73"/>
      <c r="D9589" s="73"/>
      <c r="E9589" s="77"/>
      <c r="F9589" s="74"/>
      <c r="G9589" s="73"/>
      <c r="H9589" s="74"/>
      <c r="I9589" s="74"/>
      <c r="J9589" s="74"/>
      <c r="K9589" s="74"/>
      <c r="L9589" s="74"/>
      <c r="M9589" s="74"/>
      <c r="N9589" s="74"/>
      <c r="O9589" s="74"/>
      <c r="P9589" s="74"/>
      <c r="Q9589" s="78"/>
      <c r="AR9589">
        <f t="shared" si="603"/>
        <v>0</v>
      </c>
      <c r="AS9589">
        <f t="shared" si="604"/>
        <v>0</v>
      </c>
      <c r="AT9589">
        <f t="shared" si="602"/>
        <v>0</v>
      </c>
    </row>
    <row r="9590" spans="2:46" ht="15.75" customHeight="1">
      <c r="B9590" t="str">
        <f t="shared" si="601"/>
        <v/>
      </c>
      <c r="C9590" s="73"/>
      <c r="D9590" s="73"/>
      <c r="E9590" s="77"/>
      <c r="F9590" s="74"/>
      <c r="G9590" s="73"/>
      <c r="H9590" s="74"/>
      <c r="I9590" s="74"/>
      <c r="J9590" s="74"/>
      <c r="K9590" s="74"/>
      <c r="L9590" s="74"/>
      <c r="M9590" s="74"/>
      <c r="N9590" s="74"/>
      <c r="O9590" s="74"/>
      <c r="P9590" s="74"/>
      <c r="Q9590" s="78"/>
      <c r="AR9590">
        <f t="shared" si="603"/>
        <v>0</v>
      </c>
      <c r="AS9590">
        <f t="shared" si="604"/>
        <v>0</v>
      </c>
      <c r="AT9590">
        <f t="shared" si="602"/>
        <v>0</v>
      </c>
    </row>
    <row r="9591" spans="2:46" ht="15.75" customHeight="1">
      <c r="B9591" t="str">
        <f t="shared" si="601"/>
        <v/>
      </c>
      <c r="C9591" s="73"/>
      <c r="D9591" s="73"/>
      <c r="E9591" s="77"/>
      <c r="F9591" s="74"/>
      <c r="G9591" s="73"/>
      <c r="H9591" s="74"/>
      <c r="I9591" s="74"/>
      <c r="J9591" s="74"/>
      <c r="K9591" s="74"/>
      <c r="L9591" s="74"/>
      <c r="M9591" s="74"/>
      <c r="N9591" s="74"/>
      <c r="O9591" s="74"/>
      <c r="P9591" s="74"/>
      <c r="Q9591" s="78"/>
      <c r="AR9591">
        <f t="shared" si="603"/>
        <v>0</v>
      </c>
      <c r="AS9591">
        <f t="shared" si="604"/>
        <v>0</v>
      </c>
      <c r="AT9591">
        <f t="shared" si="602"/>
        <v>0</v>
      </c>
    </row>
    <row r="9592" spans="2:46" ht="15.75" customHeight="1">
      <c r="B9592" t="str">
        <f t="shared" si="601"/>
        <v/>
      </c>
      <c r="C9592" s="73"/>
      <c r="D9592" s="73"/>
      <c r="E9592" s="77"/>
      <c r="F9592" s="74"/>
      <c r="G9592" s="73"/>
      <c r="H9592" s="74"/>
      <c r="I9592" s="74"/>
      <c r="J9592" s="74"/>
      <c r="K9592" s="74"/>
      <c r="L9592" s="74"/>
      <c r="M9592" s="74"/>
      <c r="N9592" s="74"/>
      <c r="O9592" s="74"/>
      <c r="P9592" s="74"/>
      <c r="Q9592" s="78"/>
      <c r="AR9592">
        <f t="shared" si="603"/>
        <v>0</v>
      </c>
      <c r="AS9592">
        <f t="shared" si="604"/>
        <v>0</v>
      </c>
      <c r="AT9592">
        <f t="shared" si="602"/>
        <v>0</v>
      </c>
    </row>
    <row r="9593" spans="2:46" ht="15.75" customHeight="1">
      <c r="B9593" t="str">
        <f t="shared" si="601"/>
        <v/>
      </c>
      <c r="C9593" s="73"/>
      <c r="D9593" s="73"/>
      <c r="E9593" s="77"/>
      <c r="F9593" s="74"/>
      <c r="G9593" s="73"/>
      <c r="H9593" s="74"/>
      <c r="I9593" s="74"/>
      <c r="J9593" s="74"/>
      <c r="K9593" s="74"/>
      <c r="L9593" s="74"/>
      <c r="M9593" s="74"/>
      <c r="N9593" s="74"/>
      <c r="O9593" s="74"/>
      <c r="P9593" s="74"/>
      <c r="Q9593" s="78"/>
      <c r="AR9593">
        <f t="shared" si="603"/>
        <v>0</v>
      </c>
      <c r="AS9593">
        <f t="shared" si="604"/>
        <v>0</v>
      </c>
      <c r="AT9593">
        <f t="shared" si="602"/>
        <v>0</v>
      </c>
    </row>
    <row r="9594" spans="2:46" ht="15.75" customHeight="1">
      <c r="B9594" t="str">
        <f t="shared" si="601"/>
        <v/>
      </c>
      <c r="C9594" s="73"/>
      <c r="D9594" s="73"/>
      <c r="E9594" s="77"/>
      <c r="F9594" s="74"/>
      <c r="G9594" s="73"/>
      <c r="H9594" s="74"/>
      <c r="I9594" s="74"/>
      <c r="J9594" s="74"/>
      <c r="K9594" s="74"/>
      <c r="L9594" s="74"/>
      <c r="M9594" s="74"/>
      <c r="N9594" s="74"/>
      <c r="O9594" s="74"/>
      <c r="P9594" s="74"/>
      <c r="Q9594" s="78"/>
      <c r="AR9594">
        <f t="shared" si="603"/>
        <v>0</v>
      </c>
      <c r="AS9594">
        <f t="shared" si="604"/>
        <v>0</v>
      </c>
      <c r="AT9594">
        <f t="shared" si="602"/>
        <v>0</v>
      </c>
    </row>
    <row r="9595" spans="2:46" ht="15.75" customHeight="1">
      <c r="B9595" t="str">
        <f t="shared" si="601"/>
        <v/>
      </c>
      <c r="C9595" s="73"/>
      <c r="D9595" s="73"/>
      <c r="E9595" s="77"/>
      <c r="F9595" s="74"/>
      <c r="G9595" s="73"/>
      <c r="H9595" s="74"/>
      <c r="I9595" s="74"/>
      <c r="J9595" s="74"/>
      <c r="K9595" s="74"/>
      <c r="L9595" s="74"/>
      <c r="M9595" s="74"/>
      <c r="N9595" s="74"/>
      <c r="O9595" s="74"/>
      <c r="P9595" s="74"/>
      <c r="Q9595" s="78"/>
      <c r="AR9595">
        <f t="shared" si="603"/>
        <v>0</v>
      </c>
      <c r="AS9595">
        <f t="shared" si="604"/>
        <v>0</v>
      </c>
      <c r="AT9595">
        <f t="shared" si="602"/>
        <v>0</v>
      </c>
    </row>
    <row r="9596" spans="2:46" ht="15.75" customHeight="1">
      <c r="B9596" t="str">
        <f t="shared" si="601"/>
        <v/>
      </c>
      <c r="C9596" s="73"/>
      <c r="D9596" s="73"/>
      <c r="E9596" s="77"/>
      <c r="F9596" s="74"/>
      <c r="G9596" s="73"/>
      <c r="H9596" s="74"/>
      <c r="I9596" s="74"/>
      <c r="J9596" s="74"/>
      <c r="K9596" s="74"/>
      <c r="L9596" s="74"/>
      <c r="M9596" s="74"/>
      <c r="N9596" s="74"/>
      <c r="O9596" s="74"/>
      <c r="P9596" s="74"/>
      <c r="Q9596" s="78"/>
      <c r="AR9596">
        <f t="shared" si="603"/>
        <v>0</v>
      </c>
      <c r="AS9596">
        <f t="shared" si="604"/>
        <v>0</v>
      </c>
      <c r="AT9596">
        <f t="shared" si="602"/>
        <v>0</v>
      </c>
    </row>
    <row r="9597" spans="2:46" ht="15.75" customHeight="1">
      <c r="B9597" t="str">
        <f t="shared" si="601"/>
        <v/>
      </c>
      <c r="C9597" s="73"/>
      <c r="D9597" s="73"/>
      <c r="E9597" s="77"/>
      <c r="F9597" s="74"/>
      <c r="G9597" s="73"/>
      <c r="H9597" s="74"/>
      <c r="I9597" s="74"/>
      <c r="J9597" s="74"/>
      <c r="K9597" s="74"/>
      <c r="L9597" s="74"/>
      <c r="M9597" s="74"/>
      <c r="N9597" s="74"/>
      <c r="O9597" s="74"/>
      <c r="P9597" s="74"/>
      <c r="Q9597" s="78"/>
      <c r="AR9597">
        <f t="shared" si="603"/>
        <v>0</v>
      </c>
      <c r="AS9597">
        <f t="shared" si="604"/>
        <v>0</v>
      </c>
      <c r="AT9597">
        <f t="shared" si="602"/>
        <v>0</v>
      </c>
    </row>
    <row r="9598" spans="2:46" ht="15.75" customHeight="1">
      <c r="B9598" t="str">
        <f t="shared" si="601"/>
        <v/>
      </c>
      <c r="C9598" s="73"/>
      <c r="D9598" s="73"/>
      <c r="E9598" s="77"/>
      <c r="F9598" s="74"/>
      <c r="G9598" s="73"/>
      <c r="H9598" s="74"/>
      <c r="I9598" s="74"/>
      <c r="J9598" s="74"/>
      <c r="K9598" s="74"/>
      <c r="L9598" s="74"/>
      <c r="M9598" s="74"/>
      <c r="N9598" s="74"/>
      <c r="O9598" s="74"/>
      <c r="P9598" s="74"/>
      <c r="Q9598" s="78"/>
      <c r="AR9598">
        <f t="shared" si="603"/>
        <v>0</v>
      </c>
      <c r="AS9598">
        <f t="shared" si="604"/>
        <v>0</v>
      </c>
      <c r="AT9598">
        <f t="shared" si="602"/>
        <v>0</v>
      </c>
    </row>
    <row r="9599" spans="2:46" ht="15.75" customHeight="1">
      <c r="B9599" t="str">
        <f t="shared" si="601"/>
        <v/>
      </c>
      <c r="C9599" s="73"/>
      <c r="D9599" s="73"/>
      <c r="E9599" s="77"/>
      <c r="F9599" s="74"/>
      <c r="G9599" s="73"/>
      <c r="H9599" s="74"/>
      <c r="I9599" s="74"/>
      <c r="J9599" s="74"/>
      <c r="K9599" s="74"/>
      <c r="L9599" s="74"/>
      <c r="M9599" s="74"/>
      <c r="N9599" s="74"/>
      <c r="O9599" s="74"/>
      <c r="P9599" s="74"/>
      <c r="Q9599" s="78"/>
      <c r="AR9599">
        <f t="shared" si="603"/>
        <v>0</v>
      </c>
      <c r="AS9599">
        <f t="shared" si="604"/>
        <v>0</v>
      </c>
      <c r="AT9599">
        <f t="shared" si="602"/>
        <v>0</v>
      </c>
    </row>
    <row r="9600" spans="2:46" ht="15.75" customHeight="1">
      <c r="B9600" t="str">
        <f t="shared" si="601"/>
        <v/>
      </c>
      <c r="C9600" s="73"/>
      <c r="D9600" s="73"/>
      <c r="E9600" s="77"/>
      <c r="F9600" s="74"/>
      <c r="G9600" s="73"/>
      <c r="H9600" s="74"/>
      <c r="I9600" s="74"/>
      <c r="J9600" s="74"/>
      <c r="K9600" s="74"/>
      <c r="L9600" s="74"/>
      <c r="M9600" s="74"/>
      <c r="N9600" s="74"/>
      <c r="O9600" s="74"/>
      <c r="P9600" s="74"/>
      <c r="Q9600" s="78"/>
      <c r="AR9600">
        <f t="shared" si="603"/>
        <v>0</v>
      </c>
      <c r="AS9600">
        <f t="shared" si="604"/>
        <v>0</v>
      </c>
      <c r="AT9600">
        <f t="shared" si="602"/>
        <v>0</v>
      </c>
    </row>
    <row r="9601" spans="2:46" ht="15.75" customHeight="1">
      <c r="B9601" t="str">
        <f t="shared" si="601"/>
        <v/>
      </c>
      <c r="C9601" s="73"/>
      <c r="D9601" s="73"/>
      <c r="E9601" s="77"/>
      <c r="F9601" s="74"/>
      <c r="G9601" s="73"/>
      <c r="H9601" s="74"/>
      <c r="I9601" s="74"/>
      <c r="J9601" s="74"/>
      <c r="K9601" s="74"/>
      <c r="L9601" s="74"/>
      <c r="M9601" s="74"/>
      <c r="N9601" s="74"/>
      <c r="O9601" s="74"/>
      <c r="P9601" s="74"/>
      <c r="Q9601" s="78"/>
      <c r="AR9601">
        <f t="shared" si="603"/>
        <v>0</v>
      </c>
      <c r="AS9601">
        <f t="shared" si="604"/>
        <v>0</v>
      </c>
      <c r="AT9601">
        <f t="shared" si="602"/>
        <v>0</v>
      </c>
    </row>
    <row r="9602" spans="2:46" ht="15.75" customHeight="1">
      <c r="B9602" t="str">
        <f t="shared" ref="B9602:B9665" si="605">D9602&amp;Q9602&amp;E9602</f>
        <v/>
      </c>
      <c r="C9602" s="73"/>
      <c r="D9602" s="73"/>
      <c r="E9602" s="77"/>
      <c r="F9602" s="74"/>
      <c r="G9602" s="73"/>
      <c r="H9602" s="74"/>
      <c r="I9602" s="74"/>
      <c r="J9602" s="74"/>
      <c r="K9602" s="74"/>
      <c r="L9602" s="74"/>
      <c r="M9602" s="74"/>
      <c r="N9602" s="74"/>
      <c r="O9602" s="74"/>
      <c r="P9602" s="74"/>
      <c r="Q9602" s="78"/>
      <c r="AR9602">
        <f t="shared" si="603"/>
        <v>0</v>
      </c>
      <c r="AS9602">
        <f t="shared" si="604"/>
        <v>0</v>
      </c>
      <c r="AT9602">
        <f t="shared" ref="AT9602:AT9665" si="606">AR9602-AS9602</f>
        <v>0</v>
      </c>
    </row>
    <row r="9603" spans="2:46" ht="15.75" customHeight="1">
      <c r="B9603" t="str">
        <f t="shared" si="605"/>
        <v/>
      </c>
      <c r="C9603" s="73"/>
      <c r="D9603" s="73"/>
      <c r="E9603" s="77"/>
      <c r="F9603" s="74"/>
      <c r="G9603" s="73"/>
      <c r="H9603" s="74"/>
      <c r="I9603" s="74"/>
      <c r="J9603" s="74"/>
      <c r="K9603" s="74"/>
      <c r="L9603" s="74"/>
      <c r="M9603" s="74"/>
      <c r="N9603" s="74"/>
      <c r="O9603" s="74"/>
      <c r="P9603" s="74"/>
      <c r="Q9603" s="78"/>
      <c r="AR9603">
        <f t="shared" si="603"/>
        <v>0</v>
      </c>
      <c r="AS9603">
        <f t="shared" si="604"/>
        <v>0</v>
      </c>
      <c r="AT9603">
        <f t="shared" si="606"/>
        <v>0</v>
      </c>
    </row>
    <row r="9604" spans="2:46" ht="15.75" customHeight="1">
      <c r="B9604" t="str">
        <f t="shared" si="605"/>
        <v/>
      </c>
      <c r="C9604" s="73"/>
      <c r="D9604" s="73"/>
      <c r="E9604" s="77"/>
      <c r="F9604" s="74"/>
      <c r="G9604" s="73"/>
      <c r="H9604" s="74"/>
      <c r="I9604" s="74"/>
      <c r="J9604" s="74"/>
      <c r="K9604" s="74"/>
      <c r="L9604" s="74"/>
      <c r="M9604" s="74"/>
      <c r="N9604" s="74"/>
      <c r="O9604" s="74"/>
      <c r="P9604" s="74"/>
      <c r="Q9604" s="78"/>
      <c r="AR9604">
        <f t="shared" si="603"/>
        <v>0</v>
      </c>
      <c r="AS9604">
        <f t="shared" si="604"/>
        <v>0</v>
      </c>
      <c r="AT9604">
        <f t="shared" si="606"/>
        <v>0</v>
      </c>
    </row>
    <row r="9605" spans="2:46" ht="15.75" customHeight="1">
      <c r="B9605" t="str">
        <f t="shared" si="605"/>
        <v/>
      </c>
      <c r="C9605" s="73"/>
      <c r="D9605" s="73"/>
      <c r="E9605" s="77"/>
      <c r="F9605" s="74"/>
      <c r="G9605" s="73"/>
      <c r="H9605" s="74"/>
      <c r="I9605" s="74"/>
      <c r="J9605" s="74"/>
      <c r="K9605" s="74"/>
      <c r="L9605" s="74"/>
      <c r="M9605" s="74"/>
      <c r="N9605" s="74"/>
      <c r="O9605" s="74"/>
      <c r="P9605" s="74"/>
      <c r="Q9605" s="78"/>
      <c r="AR9605">
        <f t="shared" si="603"/>
        <v>0</v>
      </c>
      <c r="AS9605">
        <f t="shared" si="604"/>
        <v>0</v>
      </c>
      <c r="AT9605">
        <f t="shared" si="606"/>
        <v>0</v>
      </c>
    </row>
    <row r="9606" spans="2:46" ht="15.75" customHeight="1">
      <c r="B9606" t="str">
        <f t="shared" si="605"/>
        <v/>
      </c>
      <c r="C9606" s="73"/>
      <c r="D9606" s="73"/>
      <c r="E9606" s="77"/>
      <c r="F9606" s="74"/>
      <c r="G9606" s="73"/>
      <c r="H9606" s="74"/>
      <c r="I9606" s="74"/>
      <c r="J9606" s="74"/>
      <c r="K9606" s="74"/>
      <c r="L9606" s="74"/>
      <c r="M9606" s="74"/>
      <c r="N9606" s="74"/>
      <c r="O9606" s="74"/>
      <c r="P9606" s="74"/>
      <c r="Q9606" s="78"/>
      <c r="AR9606">
        <f t="shared" si="603"/>
        <v>0</v>
      </c>
      <c r="AS9606">
        <f t="shared" si="604"/>
        <v>0</v>
      </c>
      <c r="AT9606">
        <f t="shared" si="606"/>
        <v>0</v>
      </c>
    </row>
    <row r="9607" spans="2:46" ht="15.75" customHeight="1">
      <c r="B9607" t="str">
        <f t="shared" si="605"/>
        <v/>
      </c>
      <c r="C9607" s="73"/>
      <c r="D9607" s="73"/>
      <c r="E9607" s="77"/>
      <c r="F9607" s="74"/>
      <c r="G9607" s="73"/>
      <c r="H9607" s="74"/>
      <c r="I9607" s="74"/>
      <c r="J9607" s="74"/>
      <c r="K9607" s="74"/>
      <c r="L9607" s="74"/>
      <c r="M9607" s="74"/>
      <c r="N9607" s="74"/>
      <c r="O9607" s="74"/>
      <c r="P9607" s="74"/>
      <c r="Q9607" s="78"/>
      <c r="AR9607">
        <f t="shared" si="603"/>
        <v>0</v>
      </c>
      <c r="AS9607">
        <f t="shared" si="604"/>
        <v>0</v>
      </c>
      <c r="AT9607">
        <f t="shared" si="606"/>
        <v>0</v>
      </c>
    </row>
    <row r="9608" spans="2:46" ht="15.75" customHeight="1">
      <c r="B9608" t="str">
        <f t="shared" si="605"/>
        <v/>
      </c>
      <c r="C9608" s="73"/>
      <c r="D9608" s="73"/>
      <c r="E9608" s="77"/>
      <c r="F9608" s="74"/>
      <c r="G9608" s="73"/>
      <c r="H9608" s="74"/>
      <c r="I9608" s="74"/>
      <c r="J9608" s="74"/>
      <c r="K9608" s="74"/>
      <c r="L9608" s="74"/>
      <c r="M9608" s="74"/>
      <c r="N9608" s="74"/>
      <c r="O9608" s="74"/>
      <c r="P9608" s="74"/>
      <c r="Q9608" s="78"/>
      <c r="AR9608">
        <f t="shared" ref="AR9608:AR9671" si="607">IF($AU$2&lt;&gt;5,NA(),IF(D9608=D9607,0,IF(AND(D19109=D9608,D9609=D9608),O9608+O9609+O19109,IF(D9609=D9608,O9609+O9608,O9608))))</f>
        <v>0</v>
      </c>
      <c r="AS9608">
        <f t="shared" ref="AS9608:AS9671" si="608">IF($AU$2&lt;&gt;5,NA(),IF(D9608=D9607,0,IF(AND(D19109=D9608,D9609=D9608),P9608+P9609+P19109,IF(D9609=D9608,P9609+P9608,P9608))))</f>
        <v>0</v>
      </c>
      <c r="AT9608">
        <f t="shared" si="606"/>
        <v>0</v>
      </c>
    </row>
    <row r="9609" spans="2:46" ht="15.75" customHeight="1">
      <c r="B9609" t="str">
        <f t="shared" si="605"/>
        <v/>
      </c>
      <c r="C9609" s="73"/>
      <c r="D9609" s="73"/>
      <c r="E9609" s="77"/>
      <c r="F9609" s="74"/>
      <c r="G9609" s="73"/>
      <c r="H9609" s="74"/>
      <c r="I9609" s="74"/>
      <c r="J9609" s="74"/>
      <c r="K9609" s="74"/>
      <c r="L9609" s="74"/>
      <c r="M9609" s="74"/>
      <c r="N9609" s="74"/>
      <c r="O9609" s="74"/>
      <c r="P9609" s="74"/>
      <c r="Q9609" s="78"/>
      <c r="AR9609">
        <f t="shared" si="607"/>
        <v>0</v>
      </c>
      <c r="AS9609">
        <f t="shared" si="608"/>
        <v>0</v>
      </c>
      <c r="AT9609">
        <f t="shared" si="606"/>
        <v>0</v>
      </c>
    </row>
    <row r="9610" spans="2:46" ht="15.75" customHeight="1">
      <c r="B9610" t="str">
        <f t="shared" si="605"/>
        <v/>
      </c>
      <c r="C9610" s="73"/>
      <c r="D9610" s="73"/>
      <c r="E9610" s="77"/>
      <c r="F9610" s="74"/>
      <c r="G9610" s="73"/>
      <c r="H9610" s="74"/>
      <c r="I9610" s="74"/>
      <c r="J9610" s="74"/>
      <c r="K9610" s="74"/>
      <c r="L9610" s="74"/>
      <c r="M9610" s="74"/>
      <c r="N9610" s="74"/>
      <c r="O9610" s="74"/>
      <c r="P9610" s="74"/>
      <c r="Q9610" s="78"/>
      <c r="AR9610">
        <f t="shared" si="607"/>
        <v>0</v>
      </c>
      <c r="AS9610">
        <f t="shared" si="608"/>
        <v>0</v>
      </c>
      <c r="AT9610">
        <f t="shared" si="606"/>
        <v>0</v>
      </c>
    </row>
    <row r="9611" spans="2:46" ht="15.75" customHeight="1">
      <c r="B9611" t="str">
        <f t="shared" si="605"/>
        <v/>
      </c>
      <c r="C9611" s="73"/>
      <c r="D9611" s="73"/>
      <c r="E9611" s="77"/>
      <c r="F9611" s="74"/>
      <c r="G9611" s="73"/>
      <c r="H9611" s="74"/>
      <c r="I9611" s="74"/>
      <c r="J9611" s="74"/>
      <c r="K9611" s="74"/>
      <c r="L9611" s="74"/>
      <c r="M9611" s="74"/>
      <c r="N9611" s="74"/>
      <c r="O9611" s="74"/>
      <c r="P9611" s="74"/>
      <c r="Q9611" s="78"/>
      <c r="AR9611">
        <f t="shared" si="607"/>
        <v>0</v>
      </c>
      <c r="AS9611">
        <f t="shared" si="608"/>
        <v>0</v>
      </c>
      <c r="AT9611">
        <f t="shared" si="606"/>
        <v>0</v>
      </c>
    </row>
    <row r="9612" spans="2:46" ht="15.75" customHeight="1">
      <c r="B9612" t="str">
        <f t="shared" si="605"/>
        <v/>
      </c>
      <c r="C9612" s="73"/>
      <c r="D9612" s="73"/>
      <c r="E9612" s="77"/>
      <c r="F9612" s="74"/>
      <c r="G9612" s="73"/>
      <c r="H9612" s="74"/>
      <c r="I9612" s="74"/>
      <c r="J9612" s="74"/>
      <c r="K9612" s="74"/>
      <c r="L9612" s="74"/>
      <c r="M9612" s="74"/>
      <c r="N9612" s="74"/>
      <c r="O9612" s="74"/>
      <c r="P9612" s="74"/>
      <c r="Q9612" s="78"/>
      <c r="AR9612">
        <f t="shared" si="607"/>
        <v>0</v>
      </c>
      <c r="AS9612">
        <f t="shared" si="608"/>
        <v>0</v>
      </c>
      <c r="AT9612">
        <f t="shared" si="606"/>
        <v>0</v>
      </c>
    </row>
    <row r="9613" spans="2:46" ht="15.75" customHeight="1">
      <c r="B9613" t="str">
        <f t="shared" si="605"/>
        <v/>
      </c>
      <c r="C9613" s="73"/>
      <c r="D9613" s="73"/>
      <c r="E9613" s="77"/>
      <c r="F9613" s="74"/>
      <c r="G9613" s="73"/>
      <c r="H9613" s="74"/>
      <c r="I9613" s="74"/>
      <c r="J9613" s="74"/>
      <c r="K9613" s="74"/>
      <c r="L9613" s="74"/>
      <c r="M9613" s="74"/>
      <c r="N9613" s="74"/>
      <c r="O9613" s="74"/>
      <c r="P9613" s="74"/>
      <c r="Q9613" s="78"/>
      <c r="AR9613">
        <f t="shared" si="607"/>
        <v>0</v>
      </c>
      <c r="AS9613">
        <f t="shared" si="608"/>
        <v>0</v>
      </c>
      <c r="AT9613">
        <f t="shared" si="606"/>
        <v>0</v>
      </c>
    </row>
    <row r="9614" spans="2:46" ht="15.75" customHeight="1">
      <c r="B9614" t="str">
        <f t="shared" si="605"/>
        <v/>
      </c>
      <c r="C9614" s="73"/>
      <c r="D9614" s="73"/>
      <c r="E9614" s="77"/>
      <c r="F9614" s="74"/>
      <c r="G9614" s="73"/>
      <c r="H9614" s="74"/>
      <c r="I9614" s="74"/>
      <c r="J9614" s="74"/>
      <c r="K9614" s="74"/>
      <c r="L9614" s="74"/>
      <c r="M9614" s="74"/>
      <c r="N9614" s="74"/>
      <c r="O9614" s="74"/>
      <c r="P9614" s="74"/>
      <c r="Q9614" s="78"/>
      <c r="AR9614">
        <f t="shared" si="607"/>
        <v>0</v>
      </c>
      <c r="AS9614">
        <f t="shared" si="608"/>
        <v>0</v>
      </c>
      <c r="AT9614">
        <f t="shared" si="606"/>
        <v>0</v>
      </c>
    </row>
    <row r="9615" spans="2:46" ht="15.75" customHeight="1">
      <c r="B9615" t="str">
        <f t="shared" si="605"/>
        <v/>
      </c>
      <c r="C9615" s="73"/>
      <c r="D9615" s="73"/>
      <c r="E9615" s="77"/>
      <c r="F9615" s="74"/>
      <c r="G9615" s="73"/>
      <c r="H9615" s="74"/>
      <c r="I9615" s="74"/>
      <c r="J9615" s="74"/>
      <c r="K9615" s="74"/>
      <c r="L9615" s="74"/>
      <c r="M9615" s="74"/>
      <c r="N9615" s="74"/>
      <c r="O9615" s="74"/>
      <c r="P9615" s="74"/>
      <c r="Q9615" s="78"/>
      <c r="AR9615">
        <f t="shared" si="607"/>
        <v>0</v>
      </c>
      <c r="AS9615">
        <f t="shared" si="608"/>
        <v>0</v>
      </c>
      <c r="AT9615">
        <f t="shared" si="606"/>
        <v>0</v>
      </c>
    </row>
    <row r="9616" spans="2:46" ht="15.75" customHeight="1">
      <c r="B9616" t="str">
        <f t="shared" si="605"/>
        <v/>
      </c>
      <c r="C9616" s="73"/>
      <c r="D9616" s="73"/>
      <c r="E9616" s="77"/>
      <c r="F9616" s="74"/>
      <c r="G9616" s="73"/>
      <c r="H9616" s="74"/>
      <c r="I9616" s="74"/>
      <c r="J9616" s="74"/>
      <c r="K9616" s="74"/>
      <c r="L9616" s="74"/>
      <c r="M9616" s="74"/>
      <c r="N9616" s="74"/>
      <c r="O9616" s="74"/>
      <c r="P9616" s="74"/>
      <c r="Q9616" s="78"/>
      <c r="AR9616">
        <f t="shared" si="607"/>
        <v>0</v>
      </c>
      <c r="AS9616">
        <f t="shared" si="608"/>
        <v>0</v>
      </c>
      <c r="AT9616">
        <f t="shared" si="606"/>
        <v>0</v>
      </c>
    </row>
    <row r="9617" spans="2:46" ht="15.75" customHeight="1">
      <c r="B9617" t="str">
        <f t="shared" si="605"/>
        <v/>
      </c>
      <c r="C9617" s="73"/>
      <c r="D9617" s="73"/>
      <c r="E9617" s="77"/>
      <c r="F9617" s="74"/>
      <c r="G9617" s="73"/>
      <c r="H9617" s="74"/>
      <c r="I9617" s="74"/>
      <c r="J9617" s="74"/>
      <c r="K9617" s="74"/>
      <c r="L9617" s="74"/>
      <c r="M9617" s="74"/>
      <c r="N9617" s="74"/>
      <c r="O9617" s="74"/>
      <c r="P9617" s="74"/>
      <c r="Q9617" s="78"/>
      <c r="AR9617">
        <f t="shared" si="607"/>
        <v>0</v>
      </c>
      <c r="AS9617">
        <f t="shared" si="608"/>
        <v>0</v>
      </c>
      <c r="AT9617">
        <f t="shared" si="606"/>
        <v>0</v>
      </c>
    </row>
    <row r="9618" spans="2:46" ht="15.75" customHeight="1">
      <c r="B9618" t="str">
        <f t="shared" si="605"/>
        <v/>
      </c>
      <c r="C9618" s="73"/>
      <c r="D9618" s="73"/>
      <c r="E9618" s="77"/>
      <c r="F9618" s="74"/>
      <c r="G9618" s="73"/>
      <c r="H9618" s="74"/>
      <c r="I9618" s="74"/>
      <c r="J9618" s="74"/>
      <c r="K9618" s="74"/>
      <c r="L9618" s="74"/>
      <c r="M9618" s="74"/>
      <c r="N9618" s="74"/>
      <c r="O9618" s="74"/>
      <c r="P9618" s="74"/>
      <c r="Q9618" s="78"/>
      <c r="AR9618">
        <f t="shared" si="607"/>
        <v>0</v>
      </c>
      <c r="AS9618">
        <f t="shared" si="608"/>
        <v>0</v>
      </c>
      <c r="AT9618">
        <f t="shared" si="606"/>
        <v>0</v>
      </c>
    </row>
    <row r="9619" spans="2:46" ht="15.75" customHeight="1">
      <c r="B9619" t="str">
        <f t="shared" si="605"/>
        <v/>
      </c>
      <c r="C9619" s="73"/>
      <c r="D9619" s="73"/>
      <c r="E9619" s="77"/>
      <c r="F9619" s="74"/>
      <c r="G9619" s="73"/>
      <c r="H9619" s="74"/>
      <c r="I9619" s="74"/>
      <c r="J9619" s="74"/>
      <c r="K9619" s="74"/>
      <c r="L9619" s="74"/>
      <c r="M9619" s="74"/>
      <c r="N9619" s="74"/>
      <c r="O9619" s="74"/>
      <c r="P9619" s="74"/>
      <c r="Q9619" s="78"/>
      <c r="AR9619">
        <f t="shared" si="607"/>
        <v>0</v>
      </c>
      <c r="AS9619">
        <f t="shared" si="608"/>
        <v>0</v>
      </c>
      <c r="AT9619">
        <f t="shared" si="606"/>
        <v>0</v>
      </c>
    </row>
    <row r="9620" spans="2:46" ht="15.75" customHeight="1">
      <c r="B9620" t="str">
        <f t="shared" si="605"/>
        <v/>
      </c>
      <c r="C9620" s="73"/>
      <c r="D9620" s="73"/>
      <c r="E9620" s="77"/>
      <c r="F9620" s="74"/>
      <c r="G9620" s="73"/>
      <c r="H9620" s="74"/>
      <c r="I9620" s="74"/>
      <c r="J9620" s="74"/>
      <c r="K9620" s="74"/>
      <c r="L9620" s="74"/>
      <c r="M9620" s="74"/>
      <c r="N9620" s="74"/>
      <c r="O9620" s="74"/>
      <c r="P9620" s="74"/>
      <c r="Q9620" s="78"/>
      <c r="AR9620">
        <f t="shared" si="607"/>
        <v>0</v>
      </c>
      <c r="AS9620">
        <f t="shared" si="608"/>
        <v>0</v>
      </c>
      <c r="AT9620">
        <f t="shared" si="606"/>
        <v>0</v>
      </c>
    </row>
    <row r="9621" spans="2:46" ht="15.75" customHeight="1">
      <c r="B9621" t="str">
        <f t="shared" si="605"/>
        <v/>
      </c>
      <c r="C9621" s="73"/>
      <c r="D9621" s="73"/>
      <c r="E9621" s="77"/>
      <c r="F9621" s="74"/>
      <c r="G9621" s="73"/>
      <c r="H9621" s="74"/>
      <c r="I9621" s="74"/>
      <c r="J9621" s="74"/>
      <c r="K9621" s="74"/>
      <c r="L9621" s="74"/>
      <c r="M9621" s="74"/>
      <c r="N9621" s="74"/>
      <c r="O9621" s="74"/>
      <c r="P9621" s="74"/>
      <c r="Q9621" s="78"/>
      <c r="AR9621">
        <f t="shared" si="607"/>
        <v>0</v>
      </c>
      <c r="AS9621">
        <f t="shared" si="608"/>
        <v>0</v>
      </c>
      <c r="AT9621">
        <f t="shared" si="606"/>
        <v>0</v>
      </c>
    </row>
    <row r="9622" spans="2:46" ht="15.75" customHeight="1">
      <c r="B9622" t="str">
        <f t="shared" si="605"/>
        <v/>
      </c>
      <c r="C9622" s="73"/>
      <c r="D9622" s="73"/>
      <c r="E9622" s="77"/>
      <c r="F9622" s="74"/>
      <c r="G9622" s="73"/>
      <c r="H9622" s="74"/>
      <c r="I9622" s="74"/>
      <c r="J9622" s="74"/>
      <c r="K9622" s="74"/>
      <c r="L9622" s="74"/>
      <c r="M9622" s="74"/>
      <c r="N9622" s="74"/>
      <c r="O9622" s="74"/>
      <c r="P9622" s="74"/>
      <c r="Q9622" s="78"/>
      <c r="AR9622">
        <f t="shared" si="607"/>
        <v>0</v>
      </c>
      <c r="AS9622">
        <f t="shared" si="608"/>
        <v>0</v>
      </c>
      <c r="AT9622">
        <f t="shared" si="606"/>
        <v>0</v>
      </c>
    </row>
    <row r="9623" spans="2:46" ht="15.75" customHeight="1">
      <c r="B9623" t="str">
        <f t="shared" si="605"/>
        <v/>
      </c>
      <c r="C9623" s="73"/>
      <c r="D9623" s="73"/>
      <c r="E9623" s="77"/>
      <c r="F9623" s="74"/>
      <c r="G9623" s="73"/>
      <c r="H9623" s="74"/>
      <c r="I9623" s="74"/>
      <c r="J9623" s="74"/>
      <c r="K9623" s="74"/>
      <c r="L9623" s="74"/>
      <c r="M9623" s="74"/>
      <c r="N9623" s="74"/>
      <c r="O9623" s="74"/>
      <c r="P9623" s="74"/>
      <c r="Q9623" s="78"/>
      <c r="AR9623">
        <f t="shared" si="607"/>
        <v>0</v>
      </c>
      <c r="AS9623">
        <f t="shared" si="608"/>
        <v>0</v>
      </c>
      <c r="AT9623">
        <f t="shared" si="606"/>
        <v>0</v>
      </c>
    </row>
    <row r="9624" spans="2:46" ht="15.75" customHeight="1">
      <c r="B9624" t="str">
        <f t="shared" si="605"/>
        <v/>
      </c>
      <c r="C9624" s="73"/>
      <c r="D9624" s="73"/>
      <c r="E9624" s="77"/>
      <c r="F9624" s="74"/>
      <c r="G9624" s="73"/>
      <c r="H9624" s="74"/>
      <c r="I9624" s="74"/>
      <c r="J9624" s="74"/>
      <c r="K9624" s="74"/>
      <c r="L9624" s="74"/>
      <c r="M9624" s="74"/>
      <c r="N9624" s="74"/>
      <c r="O9624" s="74"/>
      <c r="P9624" s="74"/>
      <c r="Q9624" s="78"/>
      <c r="AR9624">
        <f t="shared" si="607"/>
        <v>0</v>
      </c>
      <c r="AS9624">
        <f t="shared" si="608"/>
        <v>0</v>
      </c>
      <c r="AT9624">
        <f t="shared" si="606"/>
        <v>0</v>
      </c>
    </row>
    <row r="9625" spans="2:46" ht="15.75" customHeight="1">
      <c r="B9625" t="str">
        <f t="shared" si="605"/>
        <v/>
      </c>
      <c r="C9625" s="73"/>
      <c r="D9625" s="73"/>
      <c r="E9625" s="77"/>
      <c r="F9625" s="74"/>
      <c r="G9625" s="73"/>
      <c r="H9625" s="74"/>
      <c r="I9625" s="74"/>
      <c r="J9625" s="74"/>
      <c r="K9625" s="74"/>
      <c r="L9625" s="74"/>
      <c r="M9625" s="74"/>
      <c r="N9625" s="74"/>
      <c r="O9625" s="74"/>
      <c r="P9625" s="74"/>
      <c r="Q9625" s="78"/>
      <c r="AR9625">
        <f t="shared" si="607"/>
        <v>0</v>
      </c>
      <c r="AS9625">
        <f t="shared" si="608"/>
        <v>0</v>
      </c>
      <c r="AT9625">
        <f t="shared" si="606"/>
        <v>0</v>
      </c>
    </row>
    <row r="9626" spans="2:46" ht="15.75" customHeight="1">
      <c r="B9626" t="str">
        <f t="shared" si="605"/>
        <v/>
      </c>
      <c r="C9626" s="73"/>
      <c r="D9626" s="73"/>
      <c r="E9626" s="77"/>
      <c r="F9626" s="74"/>
      <c r="G9626" s="73"/>
      <c r="H9626" s="74"/>
      <c r="I9626" s="74"/>
      <c r="J9626" s="74"/>
      <c r="K9626" s="74"/>
      <c r="L9626" s="74"/>
      <c r="M9626" s="74"/>
      <c r="N9626" s="74"/>
      <c r="O9626" s="74"/>
      <c r="P9626" s="74"/>
      <c r="Q9626" s="78"/>
      <c r="AR9626">
        <f t="shared" si="607"/>
        <v>0</v>
      </c>
      <c r="AS9626">
        <f t="shared" si="608"/>
        <v>0</v>
      </c>
      <c r="AT9626">
        <f t="shared" si="606"/>
        <v>0</v>
      </c>
    </row>
    <row r="9627" spans="2:46" ht="15.75" customHeight="1">
      <c r="B9627" t="str">
        <f t="shared" si="605"/>
        <v/>
      </c>
      <c r="C9627" s="73"/>
      <c r="D9627" s="73"/>
      <c r="E9627" s="77"/>
      <c r="F9627" s="74"/>
      <c r="G9627" s="73"/>
      <c r="H9627" s="74"/>
      <c r="I9627" s="74"/>
      <c r="J9627" s="74"/>
      <c r="K9627" s="74"/>
      <c r="L9627" s="74"/>
      <c r="M9627" s="74"/>
      <c r="N9627" s="74"/>
      <c r="O9627" s="74"/>
      <c r="P9627" s="74"/>
      <c r="Q9627" s="78"/>
      <c r="AR9627">
        <f t="shared" si="607"/>
        <v>0</v>
      </c>
      <c r="AS9627">
        <f t="shared" si="608"/>
        <v>0</v>
      </c>
      <c r="AT9627">
        <f t="shared" si="606"/>
        <v>0</v>
      </c>
    </row>
    <row r="9628" spans="2:46" ht="15.75" customHeight="1">
      <c r="B9628" t="str">
        <f t="shared" si="605"/>
        <v/>
      </c>
      <c r="C9628" s="73"/>
      <c r="D9628" s="73"/>
      <c r="E9628" s="77"/>
      <c r="F9628" s="74"/>
      <c r="G9628" s="73"/>
      <c r="H9628" s="74"/>
      <c r="I9628" s="74"/>
      <c r="J9628" s="74"/>
      <c r="K9628" s="74"/>
      <c r="L9628" s="74"/>
      <c r="M9628" s="74"/>
      <c r="N9628" s="74"/>
      <c r="O9628" s="74"/>
      <c r="P9628" s="74"/>
      <c r="Q9628" s="78"/>
      <c r="AR9628">
        <f t="shared" si="607"/>
        <v>0</v>
      </c>
      <c r="AS9628">
        <f t="shared" si="608"/>
        <v>0</v>
      </c>
      <c r="AT9628">
        <f t="shared" si="606"/>
        <v>0</v>
      </c>
    </row>
    <row r="9629" spans="2:46" ht="15.75" customHeight="1">
      <c r="B9629" t="str">
        <f t="shared" si="605"/>
        <v/>
      </c>
      <c r="C9629" s="73"/>
      <c r="D9629" s="73"/>
      <c r="E9629" s="77"/>
      <c r="F9629" s="74"/>
      <c r="G9629" s="73"/>
      <c r="H9629" s="74"/>
      <c r="I9629" s="74"/>
      <c r="J9629" s="74"/>
      <c r="K9629" s="74"/>
      <c r="L9629" s="74"/>
      <c r="M9629" s="74"/>
      <c r="N9629" s="74"/>
      <c r="O9629" s="74"/>
      <c r="P9629" s="74"/>
      <c r="Q9629" s="78"/>
      <c r="AR9629">
        <f t="shared" si="607"/>
        <v>0</v>
      </c>
      <c r="AS9629">
        <f t="shared" si="608"/>
        <v>0</v>
      </c>
      <c r="AT9629">
        <f t="shared" si="606"/>
        <v>0</v>
      </c>
    </row>
    <row r="9630" spans="2:46" ht="15.75" customHeight="1">
      <c r="B9630" t="str">
        <f t="shared" si="605"/>
        <v/>
      </c>
      <c r="C9630" s="73"/>
      <c r="D9630" s="73"/>
      <c r="E9630" s="77"/>
      <c r="F9630" s="74"/>
      <c r="G9630" s="73"/>
      <c r="H9630" s="74"/>
      <c r="I9630" s="74"/>
      <c r="J9630" s="74"/>
      <c r="K9630" s="74"/>
      <c r="L9630" s="74"/>
      <c r="M9630" s="74"/>
      <c r="N9630" s="74"/>
      <c r="O9630" s="74"/>
      <c r="P9630" s="74"/>
      <c r="Q9630" s="78"/>
      <c r="AR9630">
        <f t="shared" si="607"/>
        <v>0</v>
      </c>
      <c r="AS9630">
        <f t="shared" si="608"/>
        <v>0</v>
      </c>
      <c r="AT9630">
        <f t="shared" si="606"/>
        <v>0</v>
      </c>
    </row>
    <row r="9631" spans="2:46" ht="15.75" customHeight="1">
      <c r="B9631" t="str">
        <f t="shared" si="605"/>
        <v/>
      </c>
      <c r="C9631" s="73"/>
      <c r="D9631" s="73"/>
      <c r="E9631" s="77"/>
      <c r="F9631" s="74"/>
      <c r="G9631" s="73"/>
      <c r="H9631" s="74"/>
      <c r="I9631" s="74"/>
      <c r="J9631" s="74"/>
      <c r="K9631" s="74"/>
      <c r="L9631" s="74"/>
      <c r="M9631" s="74"/>
      <c r="N9631" s="74"/>
      <c r="O9631" s="74"/>
      <c r="P9631" s="74"/>
      <c r="Q9631" s="78"/>
      <c r="AR9631">
        <f t="shared" si="607"/>
        <v>0</v>
      </c>
      <c r="AS9631">
        <f t="shared" si="608"/>
        <v>0</v>
      </c>
      <c r="AT9631">
        <f t="shared" si="606"/>
        <v>0</v>
      </c>
    </row>
    <row r="9632" spans="2:46" ht="15.75" customHeight="1">
      <c r="B9632" t="str">
        <f t="shared" si="605"/>
        <v/>
      </c>
      <c r="C9632" s="73"/>
      <c r="D9632" s="73"/>
      <c r="E9632" s="77"/>
      <c r="F9632" s="74"/>
      <c r="G9632" s="73"/>
      <c r="H9632" s="74"/>
      <c r="I9632" s="74"/>
      <c r="J9632" s="74"/>
      <c r="K9632" s="74"/>
      <c r="L9632" s="74"/>
      <c r="M9632" s="74"/>
      <c r="N9632" s="74"/>
      <c r="O9632" s="74"/>
      <c r="P9632" s="74"/>
      <c r="Q9632" s="78"/>
      <c r="AR9632">
        <f t="shared" si="607"/>
        <v>0</v>
      </c>
      <c r="AS9632">
        <f t="shared" si="608"/>
        <v>0</v>
      </c>
      <c r="AT9632">
        <f t="shared" si="606"/>
        <v>0</v>
      </c>
    </row>
    <row r="9633" spans="2:46" ht="15.75" customHeight="1">
      <c r="B9633" t="str">
        <f t="shared" si="605"/>
        <v/>
      </c>
      <c r="C9633" s="73"/>
      <c r="D9633" s="73"/>
      <c r="E9633" s="77"/>
      <c r="F9633" s="74"/>
      <c r="G9633" s="73"/>
      <c r="H9633" s="74"/>
      <c r="I9633" s="74"/>
      <c r="J9633" s="74"/>
      <c r="K9633" s="74"/>
      <c r="L9633" s="74"/>
      <c r="M9633" s="74"/>
      <c r="N9633" s="74"/>
      <c r="O9633" s="74"/>
      <c r="P9633" s="74"/>
      <c r="Q9633" s="78"/>
      <c r="AR9633">
        <f t="shared" si="607"/>
        <v>0</v>
      </c>
      <c r="AS9633">
        <f t="shared" si="608"/>
        <v>0</v>
      </c>
      <c r="AT9633">
        <f t="shared" si="606"/>
        <v>0</v>
      </c>
    </row>
    <row r="9634" spans="2:46" ht="15.75" customHeight="1">
      <c r="B9634" t="str">
        <f t="shared" si="605"/>
        <v/>
      </c>
      <c r="C9634" s="73"/>
      <c r="D9634" s="73"/>
      <c r="E9634" s="77"/>
      <c r="F9634" s="74"/>
      <c r="G9634" s="73"/>
      <c r="H9634" s="74"/>
      <c r="I9634" s="74"/>
      <c r="J9634" s="74"/>
      <c r="K9634" s="74"/>
      <c r="L9634" s="74"/>
      <c r="M9634" s="74"/>
      <c r="N9634" s="74"/>
      <c r="O9634" s="74"/>
      <c r="P9634" s="74"/>
      <c r="Q9634" s="78"/>
      <c r="AR9634">
        <f t="shared" si="607"/>
        <v>0</v>
      </c>
      <c r="AS9634">
        <f t="shared" si="608"/>
        <v>0</v>
      </c>
      <c r="AT9634">
        <f t="shared" si="606"/>
        <v>0</v>
      </c>
    </row>
    <row r="9635" spans="2:46" ht="15.75" customHeight="1">
      <c r="B9635" t="str">
        <f t="shared" si="605"/>
        <v/>
      </c>
      <c r="C9635" s="73"/>
      <c r="D9635" s="73"/>
      <c r="E9635" s="77"/>
      <c r="F9635" s="74"/>
      <c r="G9635" s="73"/>
      <c r="H9635" s="74"/>
      <c r="I9635" s="74"/>
      <c r="J9635" s="74"/>
      <c r="K9635" s="74"/>
      <c r="L9635" s="74"/>
      <c r="M9635" s="74"/>
      <c r="N9635" s="74"/>
      <c r="O9635" s="74"/>
      <c r="P9635" s="74"/>
      <c r="Q9635" s="78"/>
      <c r="AR9635">
        <f t="shared" si="607"/>
        <v>0</v>
      </c>
      <c r="AS9635">
        <f t="shared" si="608"/>
        <v>0</v>
      </c>
      <c r="AT9635">
        <f t="shared" si="606"/>
        <v>0</v>
      </c>
    </row>
    <row r="9636" spans="2:46" ht="15.75" customHeight="1">
      <c r="B9636" t="str">
        <f t="shared" si="605"/>
        <v/>
      </c>
      <c r="C9636" s="73"/>
      <c r="D9636" s="73"/>
      <c r="E9636" s="77"/>
      <c r="F9636" s="74"/>
      <c r="G9636" s="73"/>
      <c r="H9636" s="74"/>
      <c r="I9636" s="74"/>
      <c r="J9636" s="74"/>
      <c r="K9636" s="74"/>
      <c r="L9636" s="74"/>
      <c r="M9636" s="74"/>
      <c r="N9636" s="74"/>
      <c r="O9636" s="74"/>
      <c r="P9636" s="74"/>
      <c r="Q9636" s="78"/>
      <c r="AR9636">
        <f t="shared" si="607"/>
        <v>0</v>
      </c>
      <c r="AS9636">
        <f t="shared" si="608"/>
        <v>0</v>
      </c>
      <c r="AT9636">
        <f t="shared" si="606"/>
        <v>0</v>
      </c>
    </row>
    <row r="9637" spans="2:46" ht="15.75" customHeight="1">
      <c r="B9637" t="str">
        <f t="shared" si="605"/>
        <v/>
      </c>
      <c r="C9637" s="73"/>
      <c r="D9637" s="73"/>
      <c r="E9637" s="77"/>
      <c r="F9637" s="74"/>
      <c r="G9637" s="73"/>
      <c r="H9637" s="74"/>
      <c r="I9637" s="74"/>
      <c r="J9637" s="74"/>
      <c r="K9637" s="74"/>
      <c r="L9637" s="74"/>
      <c r="M9637" s="74"/>
      <c r="N9637" s="74"/>
      <c r="O9637" s="74"/>
      <c r="P9637" s="74"/>
      <c r="Q9637" s="78"/>
      <c r="AR9637">
        <f t="shared" si="607"/>
        <v>0</v>
      </c>
      <c r="AS9637">
        <f t="shared" si="608"/>
        <v>0</v>
      </c>
      <c r="AT9637">
        <f t="shared" si="606"/>
        <v>0</v>
      </c>
    </row>
    <row r="9638" spans="2:46" ht="15.75" customHeight="1">
      <c r="B9638" t="str">
        <f t="shared" si="605"/>
        <v/>
      </c>
      <c r="C9638" s="73"/>
      <c r="D9638" s="73"/>
      <c r="E9638" s="77"/>
      <c r="F9638" s="74"/>
      <c r="G9638" s="73"/>
      <c r="H9638" s="74"/>
      <c r="I9638" s="74"/>
      <c r="J9638" s="74"/>
      <c r="K9638" s="74"/>
      <c r="L9638" s="74"/>
      <c r="M9638" s="74"/>
      <c r="N9638" s="74"/>
      <c r="O9638" s="74"/>
      <c r="P9638" s="74"/>
      <c r="Q9638" s="78"/>
      <c r="AR9638">
        <f t="shared" si="607"/>
        <v>0</v>
      </c>
      <c r="AS9638">
        <f t="shared" si="608"/>
        <v>0</v>
      </c>
      <c r="AT9638">
        <f t="shared" si="606"/>
        <v>0</v>
      </c>
    </row>
    <row r="9639" spans="2:46" ht="15.75" customHeight="1">
      <c r="B9639" t="str">
        <f t="shared" si="605"/>
        <v/>
      </c>
      <c r="C9639" s="73"/>
      <c r="D9639" s="73"/>
      <c r="E9639" s="77"/>
      <c r="F9639" s="74"/>
      <c r="G9639" s="73"/>
      <c r="H9639" s="74"/>
      <c r="I9639" s="74"/>
      <c r="J9639" s="74"/>
      <c r="K9639" s="74"/>
      <c r="L9639" s="74"/>
      <c r="M9639" s="74"/>
      <c r="N9639" s="74"/>
      <c r="O9639" s="74"/>
      <c r="P9639" s="74"/>
      <c r="Q9639" s="78"/>
      <c r="AR9639">
        <f t="shared" si="607"/>
        <v>0</v>
      </c>
      <c r="AS9639">
        <f t="shared" si="608"/>
        <v>0</v>
      </c>
      <c r="AT9639">
        <f t="shared" si="606"/>
        <v>0</v>
      </c>
    </row>
    <row r="9640" spans="2:46" ht="15.75" customHeight="1">
      <c r="B9640" t="str">
        <f t="shared" si="605"/>
        <v/>
      </c>
      <c r="C9640" s="73"/>
      <c r="D9640" s="73"/>
      <c r="E9640" s="77"/>
      <c r="F9640" s="74"/>
      <c r="G9640" s="73"/>
      <c r="H9640" s="74"/>
      <c r="I9640" s="74"/>
      <c r="J9640" s="74"/>
      <c r="K9640" s="74"/>
      <c r="L9640" s="74"/>
      <c r="M9640" s="74"/>
      <c r="N9640" s="74"/>
      <c r="O9640" s="74"/>
      <c r="P9640" s="74"/>
      <c r="Q9640" s="78"/>
      <c r="AR9640">
        <f t="shared" si="607"/>
        <v>0</v>
      </c>
      <c r="AS9640">
        <f t="shared" si="608"/>
        <v>0</v>
      </c>
      <c r="AT9640">
        <f t="shared" si="606"/>
        <v>0</v>
      </c>
    </row>
    <row r="9641" spans="2:46" ht="15.75" customHeight="1">
      <c r="B9641" t="str">
        <f t="shared" si="605"/>
        <v/>
      </c>
      <c r="C9641" s="73"/>
      <c r="D9641" s="73"/>
      <c r="E9641" s="77"/>
      <c r="F9641" s="74"/>
      <c r="G9641" s="73"/>
      <c r="H9641" s="74"/>
      <c r="I9641" s="74"/>
      <c r="J9641" s="74"/>
      <c r="K9641" s="74"/>
      <c r="L9641" s="74"/>
      <c r="M9641" s="74"/>
      <c r="N9641" s="74"/>
      <c r="O9641" s="74"/>
      <c r="P9641" s="74"/>
      <c r="Q9641" s="78"/>
      <c r="AR9641">
        <f t="shared" si="607"/>
        <v>0</v>
      </c>
      <c r="AS9641">
        <f t="shared" si="608"/>
        <v>0</v>
      </c>
      <c r="AT9641">
        <f t="shared" si="606"/>
        <v>0</v>
      </c>
    </row>
    <row r="9642" spans="2:46" ht="15.75" customHeight="1">
      <c r="B9642" t="str">
        <f t="shared" si="605"/>
        <v/>
      </c>
      <c r="C9642" s="73"/>
      <c r="D9642" s="73"/>
      <c r="E9642" s="77"/>
      <c r="F9642" s="74"/>
      <c r="G9642" s="73"/>
      <c r="H9642" s="74"/>
      <c r="I9642" s="74"/>
      <c r="J9642" s="74"/>
      <c r="K9642" s="74"/>
      <c r="L9642" s="74"/>
      <c r="M9642" s="74"/>
      <c r="N9642" s="74"/>
      <c r="O9642" s="74"/>
      <c r="P9642" s="74"/>
      <c r="Q9642" s="78"/>
      <c r="AR9642">
        <f t="shared" si="607"/>
        <v>0</v>
      </c>
      <c r="AS9642">
        <f t="shared" si="608"/>
        <v>0</v>
      </c>
      <c r="AT9642">
        <f t="shared" si="606"/>
        <v>0</v>
      </c>
    </row>
    <row r="9643" spans="2:46" ht="15.75" customHeight="1">
      <c r="B9643" t="str">
        <f t="shared" si="605"/>
        <v/>
      </c>
      <c r="C9643" s="73"/>
      <c r="D9643" s="73"/>
      <c r="E9643" s="77"/>
      <c r="F9643" s="74"/>
      <c r="G9643" s="73"/>
      <c r="H9643" s="74"/>
      <c r="I9643" s="74"/>
      <c r="J9643" s="74"/>
      <c r="K9643" s="74"/>
      <c r="L9643" s="74"/>
      <c r="M9643" s="74"/>
      <c r="N9643" s="74"/>
      <c r="O9643" s="74"/>
      <c r="P9643" s="74"/>
      <c r="Q9643" s="78"/>
      <c r="AR9643">
        <f t="shared" si="607"/>
        <v>0</v>
      </c>
      <c r="AS9643">
        <f t="shared" si="608"/>
        <v>0</v>
      </c>
      <c r="AT9643">
        <f t="shared" si="606"/>
        <v>0</v>
      </c>
    </row>
    <row r="9644" spans="2:46" ht="15.75" customHeight="1">
      <c r="B9644" t="str">
        <f t="shared" si="605"/>
        <v/>
      </c>
      <c r="C9644" s="73"/>
      <c r="D9644" s="73"/>
      <c r="E9644" s="77"/>
      <c r="F9644" s="74"/>
      <c r="G9644" s="73"/>
      <c r="H9644" s="74"/>
      <c r="I9644" s="74"/>
      <c r="J9644" s="74"/>
      <c r="K9644" s="74"/>
      <c r="L9644" s="74"/>
      <c r="M9644" s="74"/>
      <c r="N9644" s="74"/>
      <c r="O9644" s="74"/>
      <c r="P9644" s="74"/>
      <c r="Q9644" s="78"/>
      <c r="AR9644">
        <f t="shared" si="607"/>
        <v>0</v>
      </c>
      <c r="AS9644">
        <f t="shared" si="608"/>
        <v>0</v>
      </c>
      <c r="AT9644">
        <f t="shared" si="606"/>
        <v>0</v>
      </c>
    </row>
    <row r="9645" spans="2:46" ht="15.75" customHeight="1">
      <c r="B9645" t="str">
        <f t="shared" si="605"/>
        <v/>
      </c>
      <c r="C9645" s="73"/>
      <c r="D9645" s="73"/>
      <c r="E9645" s="77"/>
      <c r="F9645" s="74"/>
      <c r="G9645" s="73"/>
      <c r="H9645" s="74"/>
      <c r="I9645" s="74"/>
      <c r="J9645" s="74"/>
      <c r="K9645" s="74"/>
      <c r="L9645" s="74"/>
      <c r="M9645" s="74"/>
      <c r="N9645" s="74"/>
      <c r="O9645" s="74"/>
      <c r="P9645" s="74"/>
      <c r="Q9645" s="78"/>
      <c r="AR9645">
        <f t="shared" si="607"/>
        <v>0</v>
      </c>
      <c r="AS9645">
        <f t="shared" si="608"/>
        <v>0</v>
      </c>
      <c r="AT9645">
        <f t="shared" si="606"/>
        <v>0</v>
      </c>
    </row>
    <row r="9646" spans="2:46" ht="15.75" customHeight="1">
      <c r="B9646" t="str">
        <f t="shared" si="605"/>
        <v/>
      </c>
      <c r="C9646" s="73"/>
      <c r="D9646" s="73"/>
      <c r="E9646" s="77"/>
      <c r="F9646" s="74"/>
      <c r="G9646" s="73"/>
      <c r="H9646" s="74"/>
      <c r="I9646" s="74"/>
      <c r="J9646" s="74"/>
      <c r="K9646" s="74"/>
      <c r="L9646" s="74"/>
      <c r="M9646" s="74"/>
      <c r="N9646" s="74"/>
      <c r="O9646" s="74"/>
      <c r="P9646" s="74"/>
      <c r="Q9646" s="78"/>
      <c r="AR9646">
        <f t="shared" si="607"/>
        <v>0</v>
      </c>
      <c r="AS9646">
        <f t="shared" si="608"/>
        <v>0</v>
      </c>
      <c r="AT9646">
        <f t="shared" si="606"/>
        <v>0</v>
      </c>
    </row>
    <row r="9647" spans="2:46" ht="15.75" customHeight="1">
      <c r="B9647" t="str">
        <f t="shared" si="605"/>
        <v/>
      </c>
      <c r="C9647" s="73"/>
      <c r="D9647" s="73"/>
      <c r="E9647" s="77"/>
      <c r="F9647" s="74"/>
      <c r="G9647" s="73"/>
      <c r="H9647" s="74"/>
      <c r="I9647" s="74"/>
      <c r="J9647" s="74"/>
      <c r="K9647" s="74"/>
      <c r="L9647" s="74"/>
      <c r="M9647" s="74"/>
      <c r="N9647" s="74"/>
      <c r="O9647" s="74"/>
      <c r="P9647" s="74"/>
      <c r="Q9647" s="78"/>
      <c r="AR9647">
        <f t="shared" si="607"/>
        <v>0</v>
      </c>
      <c r="AS9647">
        <f t="shared" si="608"/>
        <v>0</v>
      </c>
      <c r="AT9647">
        <f t="shared" si="606"/>
        <v>0</v>
      </c>
    </row>
    <row r="9648" spans="2:46" ht="15.75" customHeight="1">
      <c r="B9648" t="str">
        <f t="shared" si="605"/>
        <v/>
      </c>
      <c r="C9648" s="73"/>
      <c r="D9648" s="73"/>
      <c r="E9648" s="77"/>
      <c r="F9648" s="74"/>
      <c r="G9648" s="73"/>
      <c r="H9648" s="74"/>
      <c r="I9648" s="74"/>
      <c r="J9648" s="74"/>
      <c r="K9648" s="74"/>
      <c r="L9648" s="74"/>
      <c r="M9648" s="74"/>
      <c r="N9648" s="74"/>
      <c r="O9648" s="74"/>
      <c r="P9648" s="74"/>
      <c r="Q9648" s="78"/>
      <c r="AR9648">
        <f t="shared" si="607"/>
        <v>0</v>
      </c>
      <c r="AS9648">
        <f t="shared" si="608"/>
        <v>0</v>
      </c>
      <c r="AT9648">
        <f t="shared" si="606"/>
        <v>0</v>
      </c>
    </row>
    <row r="9649" spans="2:46" ht="15.75" customHeight="1">
      <c r="B9649" t="str">
        <f t="shared" si="605"/>
        <v/>
      </c>
      <c r="C9649" s="73"/>
      <c r="D9649" s="73"/>
      <c r="E9649" s="77"/>
      <c r="F9649" s="74"/>
      <c r="G9649" s="73"/>
      <c r="H9649" s="74"/>
      <c r="I9649" s="74"/>
      <c r="J9649" s="74"/>
      <c r="K9649" s="74"/>
      <c r="L9649" s="74"/>
      <c r="M9649" s="74"/>
      <c r="N9649" s="74"/>
      <c r="O9649" s="74"/>
      <c r="P9649" s="74"/>
      <c r="Q9649" s="78"/>
      <c r="AR9649">
        <f t="shared" si="607"/>
        <v>0</v>
      </c>
      <c r="AS9649">
        <f t="shared" si="608"/>
        <v>0</v>
      </c>
      <c r="AT9649">
        <f t="shared" si="606"/>
        <v>0</v>
      </c>
    </row>
    <row r="9650" spans="2:46" ht="15.75" customHeight="1">
      <c r="B9650" t="str">
        <f t="shared" si="605"/>
        <v/>
      </c>
      <c r="C9650" s="73"/>
      <c r="D9650" s="73"/>
      <c r="E9650" s="77"/>
      <c r="F9650" s="74"/>
      <c r="G9650" s="73"/>
      <c r="H9650" s="74"/>
      <c r="I9650" s="74"/>
      <c r="J9650" s="74"/>
      <c r="K9650" s="74"/>
      <c r="L9650" s="74"/>
      <c r="M9650" s="74"/>
      <c r="N9650" s="74"/>
      <c r="O9650" s="74"/>
      <c r="P9650" s="74"/>
      <c r="Q9650" s="78"/>
      <c r="AR9650">
        <f t="shared" si="607"/>
        <v>0</v>
      </c>
      <c r="AS9650">
        <f t="shared" si="608"/>
        <v>0</v>
      </c>
      <c r="AT9650">
        <f t="shared" si="606"/>
        <v>0</v>
      </c>
    </row>
    <row r="9651" spans="2:46" ht="15.75" customHeight="1">
      <c r="B9651" t="str">
        <f t="shared" si="605"/>
        <v/>
      </c>
      <c r="C9651" s="73"/>
      <c r="D9651" s="73"/>
      <c r="E9651" s="77"/>
      <c r="F9651" s="74"/>
      <c r="G9651" s="73"/>
      <c r="H9651" s="74"/>
      <c r="I9651" s="74"/>
      <c r="J9651" s="74"/>
      <c r="K9651" s="74"/>
      <c r="L9651" s="74"/>
      <c r="M9651" s="74"/>
      <c r="N9651" s="74"/>
      <c r="O9651" s="74"/>
      <c r="P9651" s="74"/>
      <c r="Q9651" s="78"/>
      <c r="AR9651">
        <f t="shared" si="607"/>
        <v>0</v>
      </c>
      <c r="AS9651">
        <f t="shared" si="608"/>
        <v>0</v>
      </c>
      <c r="AT9651">
        <f t="shared" si="606"/>
        <v>0</v>
      </c>
    </row>
    <row r="9652" spans="2:46" ht="15.75" customHeight="1">
      <c r="B9652" t="str">
        <f t="shared" si="605"/>
        <v/>
      </c>
      <c r="C9652" s="73"/>
      <c r="D9652" s="73"/>
      <c r="E9652" s="77"/>
      <c r="F9652" s="74"/>
      <c r="G9652" s="73"/>
      <c r="H9652" s="74"/>
      <c r="I9652" s="74"/>
      <c r="J9652" s="74"/>
      <c r="K9652" s="74"/>
      <c r="L9652" s="74"/>
      <c r="M9652" s="74"/>
      <c r="N9652" s="74"/>
      <c r="O9652" s="74"/>
      <c r="P9652" s="74"/>
      <c r="Q9652" s="78"/>
      <c r="AR9652">
        <f t="shared" si="607"/>
        <v>0</v>
      </c>
      <c r="AS9652">
        <f t="shared" si="608"/>
        <v>0</v>
      </c>
      <c r="AT9652">
        <f t="shared" si="606"/>
        <v>0</v>
      </c>
    </row>
    <row r="9653" spans="2:46" ht="15.75" customHeight="1">
      <c r="B9653" t="str">
        <f t="shared" si="605"/>
        <v/>
      </c>
      <c r="C9653" s="73"/>
      <c r="D9653" s="73"/>
      <c r="E9653" s="77"/>
      <c r="F9653" s="74"/>
      <c r="G9653" s="73"/>
      <c r="H9653" s="74"/>
      <c r="I9653" s="74"/>
      <c r="J9653" s="74"/>
      <c r="K9653" s="74"/>
      <c r="L9653" s="74"/>
      <c r="M9653" s="74"/>
      <c r="N9653" s="74"/>
      <c r="O9653" s="74"/>
      <c r="P9653" s="74"/>
      <c r="Q9653" s="78"/>
      <c r="AR9653">
        <f t="shared" si="607"/>
        <v>0</v>
      </c>
      <c r="AS9653">
        <f t="shared" si="608"/>
        <v>0</v>
      </c>
      <c r="AT9653">
        <f t="shared" si="606"/>
        <v>0</v>
      </c>
    </row>
    <row r="9654" spans="2:46" ht="15.75" customHeight="1">
      <c r="B9654" t="str">
        <f t="shared" si="605"/>
        <v/>
      </c>
      <c r="C9654" s="73"/>
      <c r="D9654" s="73"/>
      <c r="E9654" s="77"/>
      <c r="F9654" s="74"/>
      <c r="G9654" s="73"/>
      <c r="H9654" s="74"/>
      <c r="I9654" s="74"/>
      <c r="J9654" s="74"/>
      <c r="K9654" s="74"/>
      <c r="L9654" s="74"/>
      <c r="M9654" s="74"/>
      <c r="N9654" s="74"/>
      <c r="O9654" s="74"/>
      <c r="P9654" s="74"/>
      <c r="Q9654" s="78"/>
      <c r="AR9654">
        <f t="shared" si="607"/>
        <v>0</v>
      </c>
      <c r="AS9654">
        <f t="shared" si="608"/>
        <v>0</v>
      </c>
      <c r="AT9654">
        <f t="shared" si="606"/>
        <v>0</v>
      </c>
    </row>
    <row r="9655" spans="2:46" ht="15.75" customHeight="1">
      <c r="B9655" t="str">
        <f t="shared" si="605"/>
        <v/>
      </c>
      <c r="C9655" s="73"/>
      <c r="D9655" s="73"/>
      <c r="E9655" s="77"/>
      <c r="F9655" s="74"/>
      <c r="G9655" s="73"/>
      <c r="H9655" s="74"/>
      <c r="I9655" s="74"/>
      <c r="J9655" s="74"/>
      <c r="K9655" s="74"/>
      <c r="L9655" s="74"/>
      <c r="M9655" s="74"/>
      <c r="N9655" s="74"/>
      <c r="O9655" s="74"/>
      <c r="P9655" s="74"/>
      <c r="Q9655" s="78"/>
      <c r="AR9655">
        <f t="shared" si="607"/>
        <v>0</v>
      </c>
      <c r="AS9655">
        <f t="shared" si="608"/>
        <v>0</v>
      </c>
      <c r="AT9655">
        <f t="shared" si="606"/>
        <v>0</v>
      </c>
    </row>
    <row r="9656" spans="2:46" ht="15.75" customHeight="1">
      <c r="B9656" t="str">
        <f t="shared" si="605"/>
        <v/>
      </c>
      <c r="C9656" s="73"/>
      <c r="D9656" s="73"/>
      <c r="E9656" s="77"/>
      <c r="F9656" s="74"/>
      <c r="G9656" s="73"/>
      <c r="H9656" s="74"/>
      <c r="I9656" s="74"/>
      <c r="J9656" s="74"/>
      <c r="K9656" s="74"/>
      <c r="L9656" s="74"/>
      <c r="M9656" s="74"/>
      <c r="N9656" s="74"/>
      <c r="O9656" s="74"/>
      <c r="P9656" s="74"/>
      <c r="Q9656" s="78"/>
      <c r="AR9656">
        <f t="shared" si="607"/>
        <v>0</v>
      </c>
      <c r="AS9656">
        <f t="shared" si="608"/>
        <v>0</v>
      </c>
      <c r="AT9656">
        <f t="shared" si="606"/>
        <v>0</v>
      </c>
    </row>
    <row r="9657" spans="2:46" ht="15.75" customHeight="1">
      <c r="B9657" t="str">
        <f t="shared" si="605"/>
        <v/>
      </c>
      <c r="C9657" s="73"/>
      <c r="D9657" s="73"/>
      <c r="E9657" s="77"/>
      <c r="F9657" s="74"/>
      <c r="G9657" s="73"/>
      <c r="H9657" s="74"/>
      <c r="I9657" s="74"/>
      <c r="J9657" s="74"/>
      <c r="K9657" s="74"/>
      <c r="L9657" s="74"/>
      <c r="M9657" s="74"/>
      <c r="N9657" s="74"/>
      <c r="O9657" s="74"/>
      <c r="P9657" s="74"/>
      <c r="Q9657" s="78"/>
      <c r="AR9657">
        <f t="shared" si="607"/>
        <v>0</v>
      </c>
      <c r="AS9657">
        <f t="shared" si="608"/>
        <v>0</v>
      </c>
      <c r="AT9657">
        <f t="shared" si="606"/>
        <v>0</v>
      </c>
    </row>
    <row r="9658" spans="2:46" ht="15.75" customHeight="1">
      <c r="B9658" t="str">
        <f t="shared" si="605"/>
        <v/>
      </c>
      <c r="C9658" s="73"/>
      <c r="D9658" s="73"/>
      <c r="E9658" s="77"/>
      <c r="F9658" s="74"/>
      <c r="G9658" s="73"/>
      <c r="H9658" s="74"/>
      <c r="I9658" s="74"/>
      <c r="J9658" s="74"/>
      <c r="K9658" s="74"/>
      <c r="L9658" s="74"/>
      <c r="M9658" s="74"/>
      <c r="N9658" s="74"/>
      <c r="O9658" s="74"/>
      <c r="P9658" s="74"/>
      <c r="Q9658" s="78"/>
      <c r="AR9658">
        <f t="shared" si="607"/>
        <v>0</v>
      </c>
      <c r="AS9658">
        <f t="shared" si="608"/>
        <v>0</v>
      </c>
      <c r="AT9658">
        <f t="shared" si="606"/>
        <v>0</v>
      </c>
    </row>
    <row r="9659" spans="2:46" ht="15.75" customHeight="1">
      <c r="B9659" t="str">
        <f t="shared" si="605"/>
        <v/>
      </c>
      <c r="C9659" s="73"/>
      <c r="D9659" s="73"/>
      <c r="E9659" s="77"/>
      <c r="F9659" s="74"/>
      <c r="G9659" s="73"/>
      <c r="H9659" s="74"/>
      <c r="I9659" s="74"/>
      <c r="J9659" s="74"/>
      <c r="K9659" s="74"/>
      <c r="L9659" s="74"/>
      <c r="M9659" s="74"/>
      <c r="N9659" s="74"/>
      <c r="O9659" s="74"/>
      <c r="P9659" s="74"/>
      <c r="Q9659" s="78"/>
      <c r="AR9659">
        <f t="shared" si="607"/>
        <v>0</v>
      </c>
      <c r="AS9659">
        <f t="shared" si="608"/>
        <v>0</v>
      </c>
      <c r="AT9659">
        <f t="shared" si="606"/>
        <v>0</v>
      </c>
    </row>
    <row r="9660" spans="2:46" ht="15.75" customHeight="1">
      <c r="B9660" t="str">
        <f t="shared" si="605"/>
        <v/>
      </c>
      <c r="C9660" s="73"/>
      <c r="D9660" s="73"/>
      <c r="E9660" s="77"/>
      <c r="F9660" s="74"/>
      <c r="G9660" s="73"/>
      <c r="H9660" s="74"/>
      <c r="I9660" s="74"/>
      <c r="J9660" s="74"/>
      <c r="K9660" s="74"/>
      <c r="L9660" s="74"/>
      <c r="M9660" s="74"/>
      <c r="N9660" s="74"/>
      <c r="O9660" s="74"/>
      <c r="P9660" s="74"/>
      <c r="Q9660" s="78"/>
      <c r="AR9660">
        <f t="shared" si="607"/>
        <v>0</v>
      </c>
      <c r="AS9660">
        <f t="shared" si="608"/>
        <v>0</v>
      </c>
      <c r="AT9660">
        <f t="shared" si="606"/>
        <v>0</v>
      </c>
    </row>
    <row r="9661" spans="2:46" ht="15.75" customHeight="1">
      <c r="B9661" t="str">
        <f t="shared" si="605"/>
        <v/>
      </c>
      <c r="C9661" s="73"/>
      <c r="D9661" s="73"/>
      <c r="E9661" s="77"/>
      <c r="F9661" s="74"/>
      <c r="G9661" s="73"/>
      <c r="H9661" s="74"/>
      <c r="I9661" s="74"/>
      <c r="J9661" s="74"/>
      <c r="K9661" s="74"/>
      <c r="L9661" s="74"/>
      <c r="M9661" s="74"/>
      <c r="N9661" s="74"/>
      <c r="O9661" s="74"/>
      <c r="P9661" s="74"/>
      <c r="Q9661" s="78"/>
      <c r="AR9661">
        <f t="shared" si="607"/>
        <v>0</v>
      </c>
      <c r="AS9661">
        <f t="shared" si="608"/>
        <v>0</v>
      </c>
      <c r="AT9661">
        <f t="shared" si="606"/>
        <v>0</v>
      </c>
    </row>
    <row r="9662" spans="2:46" ht="15.75" customHeight="1">
      <c r="B9662" t="str">
        <f t="shared" si="605"/>
        <v/>
      </c>
      <c r="C9662" s="73"/>
      <c r="D9662" s="73"/>
      <c r="E9662" s="77"/>
      <c r="F9662" s="74"/>
      <c r="G9662" s="73"/>
      <c r="H9662" s="74"/>
      <c r="I9662" s="74"/>
      <c r="J9662" s="74"/>
      <c r="K9662" s="74"/>
      <c r="L9662" s="74"/>
      <c r="M9662" s="74"/>
      <c r="N9662" s="74"/>
      <c r="O9662" s="74"/>
      <c r="P9662" s="74"/>
      <c r="Q9662" s="78"/>
      <c r="AR9662">
        <f t="shared" si="607"/>
        <v>0</v>
      </c>
      <c r="AS9662">
        <f t="shared" si="608"/>
        <v>0</v>
      </c>
      <c r="AT9662">
        <f t="shared" si="606"/>
        <v>0</v>
      </c>
    </row>
    <row r="9663" spans="2:46" ht="15.75" customHeight="1">
      <c r="B9663" t="str">
        <f t="shared" si="605"/>
        <v/>
      </c>
      <c r="C9663" s="73"/>
      <c r="D9663" s="73"/>
      <c r="E9663" s="77"/>
      <c r="F9663" s="74"/>
      <c r="G9663" s="73"/>
      <c r="H9663" s="74"/>
      <c r="I9663" s="74"/>
      <c r="J9663" s="74"/>
      <c r="K9663" s="74"/>
      <c r="L9663" s="74"/>
      <c r="M9663" s="74"/>
      <c r="N9663" s="74"/>
      <c r="O9663" s="74"/>
      <c r="P9663" s="74"/>
      <c r="Q9663" s="78"/>
      <c r="AR9663">
        <f t="shared" si="607"/>
        <v>0</v>
      </c>
      <c r="AS9663">
        <f t="shared" si="608"/>
        <v>0</v>
      </c>
      <c r="AT9663">
        <f t="shared" si="606"/>
        <v>0</v>
      </c>
    </row>
    <row r="9664" spans="2:46" ht="15.75" customHeight="1">
      <c r="B9664" t="str">
        <f t="shared" si="605"/>
        <v/>
      </c>
      <c r="C9664" s="73"/>
      <c r="D9664" s="73"/>
      <c r="E9664" s="77"/>
      <c r="F9664" s="74"/>
      <c r="G9664" s="73"/>
      <c r="H9664" s="74"/>
      <c r="I9664" s="74"/>
      <c r="J9664" s="74"/>
      <c r="K9664" s="74"/>
      <c r="L9664" s="74"/>
      <c r="M9664" s="74"/>
      <c r="N9664" s="74"/>
      <c r="O9664" s="74"/>
      <c r="P9664" s="74"/>
      <c r="Q9664" s="78"/>
      <c r="AR9664">
        <f t="shared" si="607"/>
        <v>0</v>
      </c>
      <c r="AS9664">
        <f t="shared" si="608"/>
        <v>0</v>
      </c>
      <c r="AT9664">
        <f t="shared" si="606"/>
        <v>0</v>
      </c>
    </row>
    <row r="9665" spans="2:46" ht="15.75" customHeight="1">
      <c r="B9665" t="str">
        <f t="shared" si="605"/>
        <v/>
      </c>
      <c r="C9665" s="73"/>
      <c r="D9665" s="73"/>
      <c r="E9665" s="77"/>
      <c r="F9665" s="74"/>
      <c r="G9665" s="73"/>
      <c r="H9665" s="74"/>
      <c r="I9665" s="74"/>
      <c r="J9665" s="74"/>
      <c r="K9665" s="74"/>
      <c r="L9665" s="74"/>
      <c r="M9665" s="74"/>
      <c r="N9665" s="74"/>
      <c r="O9665" s="74"/>
      <c r="P9665" s="74"/>
      <c r="Q9665" s="78"/>
      <c r="AR9665">
        <f t="shared" si="607"/>
        <v>0</v>
      </c>
      <c r="AS9665">
        <f t="shared" si="608"/>
        <v>0</v>
      </c>
      <c r="AT9665">
        <f t="shared" si="606"/>
        <v>0</v>
      </c>
    </row>
    <row r="9666" spans="2:46" ht="15.75" customHeight="1">
      <c r="B9666" t="str">
        <f t="shared" ref="B9666:B9729" si="609">D9666&amp;Q9666&amp;E9666</f>
        <v/>
      </c>
      <c r="C9666" s="73"/>
      <c r="D9666" s="73"/>
      <c r="E9666" s="77"/>
      <c r="F9666" s="74"/>
      <c r="G9666" s="73"/>
      <c r="H9666" s="74"/>
      <c r="I9666" s="74"/>
      <c r="J9666" s="74"/>
      <c r="K9666" s="74"/>
      <c r="L9666" s="74"/>
      <c r="M9666" s="74"/>
      <c r="N9666" s="74"/>
      <c r="O9666" s="74"/>
      <c r="P9666" s="74"/>
      <c r="Q9666" s="78"/>
      <c r="AR9666">
        <f t="shared" si="607"/>
        <v>0</v>
      </c>
      <c r="AS9666">
        <f t="shared" si="608"/>
        <v>0</v>
      </c>
      <c r="AT9666">
        <f t="shared" ref="AT9666:AT9729" si="610">AR9666-AS9666</f>
        <v>0</v>
      </c>
    </row>
    <row r="9667" spans="2:46" ht="15.75" customHeight="1">
      <c r="B9667" t="str">
        <f t="shared" si="609"/>
        <v/>
      </c>
      <c r="C9667" s="73"/>
      <c r="D9667" s="73"/>
      <c r="E9667" s="77"/>
      <c r="F9667" s="74"/>
      <c r="G9667" s="73"/>
      <c r="H9667" s="74"/>
      <c r="I9667" s="74"/>
      <c r="J9667" s="74"/>
      <c r="K9667" s="74"/>
      <c r="L9667" s="74"/>
      <c r="M9667" s="74"/>
      <c r="N9667" s="74"/>
      <c r="O9667" s="74"/>
      <c r="P9667" s="74"/>
      <c r="Q9667" s="78"/>
      <c r="AR9667">
        <f t="shared" si="607"/>
        <v>0</v>
      </c>
      <c r="AS9667">
        <f t="shared" si="608"/>
        <v>0</v>
      </c>
      <c r="AT9667">
        <f t="shared" si="610"/>
        <v>0</v>
      </c>
    </row>
    <row r="9668" spans="2:46" ht="15.75" customHeight="1">
      <c r="B9668" t="str">
        <f t="shared" si="609"/>
        <v/>
      </c>
      <c r="C9668" s="73"/>
      <c r="D9668" s="73"/>
      <c r="E9668" s="77"/>
      <c r="F9668" s="74"/>
      <c r="G9668" s="73"/>
      <c r="H9668" s="74"/>
      <c r="I9668" s="74"/>
      <c r="J9668" s="74"/>
      <c r="K9668" s="74"/>
      <c r="L9668" s="74"/>
      <c r="M9668" s="74"/>
      <c r="N9668" s="74"/>
      <c r="O9668" s="74"/>
      <c r="P9668" s="74"/>
      <c r="Q9668" s="78"/>
      <c r="AR9668">
        <f t="shared" si="607"/>
        <v>0</v>
      </c>
      <c r="AS9668">
        <f t="shared" si="608"/>
        <v>0</v>
      </c>
      <c r="AT9668">
        <f t="shared" si="610"/>
        <v>0</v>
      </c>
    </row>
    <row r="9669" spans="2:46" ht="15.75" customHeight="1">
      <c r="B9669" t="str">
        <f t="shared" si="609"/>
        <v/>
      </c>
      <c r="C9669" s="73"/>
      <c r="D9669" s="73"/>
      <c r="E9669" s="77"/>
      <c r="F9669" s="74"/>
      <c r="G9669" s="73"/>
      <c r="H9669" s="74"/>
      <c r="I9669" s="74"/>
      <c r="J9669" s="74"/>
      <c r="K9669" s="74"/>
      <c r="L9669" s="74"/>
      <c r="M9669" s="74"/>
      <c r="N9669" s="74"/>
      <c r="O9669" s="74"/>
      <c r="P9669" s="74"/>
      <c r="Q9669" s="78"/>
      <c r="AR9669">
        <f t="shared" si="607"/>
        <v>0</v>
      </c>
      <c r="AS9669">
        <f t="shared" si="608"/>
        <v>0</v>
      </c>
      <c r="AT9669">
        <f t="shared" si="610"/>
        <v>0</v>
      </c>
    </row>
    <row r="9670" spans="2:46" ht="15.75" customHeight="1">
      <c r="B9670" t="str">
        <f t="shared" si="609"/>
        <v/>
      </c>
      <c r="C9670" s="73"/>
      <c r="D9670" s="73"/>
      <c r="E9670" s="77"/>
      <c r="F9670" s="74"/>
      <c r="G9670" s="73"/>
      <c r="H9670" s="74"/>
      <c r="I9670" s="74"/>
      <c r="J9670" s="74"/>
      <c r="K9670" s="74"/>
      <c r="L9670" s="74"/>
      <c r="M9670" s="74"/>
      <c r="N9670" s="74"/>
      <c r="O9670" s="74"/>
      <c r="P9670" s="74"/>
      <c r="Q9670" s="78"/>
      <c r="AR9670">
        <f t="shared" si="607"/>
        <v>0</v>
      </c>
      <c r="AS9670">
        <f t="shared" si="608"/>
        <v>0</v>
      </c>
      <c r="AT9670">
        <f t="shared" si="610"/>
        <v>0</v>
      </c>
    </row>
    <row r="9671" spans="2:46" ht="15.75" customHeight="1">
      <c r="B9671" t="str">
        <f t="shared" si="609"/>
        <v/>
      </c>
      <c r="C9671" s="73"/>
      <c r="D9671" s="73"/>
      <c r="E9671" s="77"/>
      <c r="F9671" s="74"/>
      <c r="G9671" s="73"/>
      <c r="H9671" s="74"/>
      <c r="I9671" s="74"/>
      <c r="J9671" s="74"/>
      <c r="K9671" s="74"/>
      <c r="L9671" s="74"/>
      <c r="M9671" s="74"/>
      <c r="N9671" s="74"/>
      <c r="O9671" s="74"/>
      <c r="P9671" s="74"/>
      <c r="Q9671" s="78"/>
      <c r="AR9671">
        <f t="shared" si="607"/>
        <v>0</v>
      </c>
      <c r="AS9671">
        <f t="shared" si="608"/>
        <v>0</v>
      </c>
      <c r="AT9671">
        <f t="shared" si="610"/>
        <v>0</v>
      </c>
    </row>
    <row r="9672" spans="2:46" ht="15.75" customHeight="1">
      <c r="B9672" t="str">
        <f t="shared" si="609"/>
        <v/>
      </c>
      <c r="C9672" s="73"/>
      <c r="D9672" s="73"/>
      <c r="E9672" s="77"/>
      <c r="F9672" s="74"/>
      <c r="G9672" s="73"/>
      <c r="H9672" s="74"/>
      <c r="I9672" s="74"/>
      <c r="J9672" s="74"/>
      <c r="K9672" s="74"/>
      <c r="L9672" s="74"/>
      <c r="M9672" s="74"/>
      <c r="N9672" s="74"/>
      <c r="O9672" s="74"/>
      <c r="P9672" s="74"/>
      <c r="Q9672" s="78"/>
      <c r="AR9672">
        <f t="shared" ref="AR9672:AR9735" si="611">IF($AU$2&lt;&gt;5,NA(),IF(D9672=D9671,0,IF(AND(D19173=D9672,D9673=D9672),O9672+O9673+O19173,IF(D9673=D9672,O9673+O9672,O9672))))</f>
        <v>0</v>
      </c>
      <c r="AS9672">
        <f t="shared" ref="AS9672:AS9735" si="612">IF($AU$2&lt;&gt;5,NA(),IF(D9672=D9671,0,IF(AND(D19173=D9672,D9673=D9672),P9672+P9673+P19173,IF(D9673=D9672,P9673+P9672,P9672))))</f>
        <v>0</v>
      </c>
      <c r="AT9672">
        <f t="shared" si="610"/>
        <v>0</v>
      </c>
    </row>
    <row r="9673" spans="2:46" ht="15.75" customHeight="1">
      <c r="B9673" t="str">
        <f t="shared" si="609"/>
        <v/>
      </c>
      <c r="C9673" s="73"/>
      <c r="D9673" s="73"/>
      <c r="E9673" s="77"/>
      <c r="F9673" s="74"/>
      <c r="G9673" s="73"/>
      <c r="H9673" s="74"/>
      <c r="I9673" s="74"/>
      <c r="J9673" s="74"/>
      <c r="K9673" s="74"/>
      <c r="L9673" s="74"/>
      <c r="M9673" s="74"/>
      <c r="N9673" s="74"/>
      <c r="O9673" s="74"/>
      <c r="P9673" s="74"/>
      <c r="Q9673" s="78"/>
      <c r="AR9673">
        <f t="shared" si="611"/>
        <v>0</v>
      </c>
      <c r="AS9673">
        <f t="shared" si="612"/>
        <v>0</v>
      </c>
      <c r="AT9673">
        <f t="shared" si="610"/>
        <v>0</v>
      </c>
    </row>
    <row r="9674" spans="2:46" ht="15.75" customHeight="1">
      <c r="B9674" t="str">
        <f t="shared" si="609"/>
        <v/>
      </c>
      <c r="C9674" s="73"/>
      <c r="D9674" s="73"/>
      <c r="E9674" s="77"/>
      <c r="F9674" s="74"/>
      <c r="G9674" s="73"/>
      <c r="H9674" s="74"/>
      <c r="I9674" s="74"/>
      <c r="J9674" s="74"/>
      <c r="K9674" s="74"/>
      <c r="L9674" s="74"/>
      <c r="M9674" s="74"/>
      <c r="N9674" s="74"/>
      <c r="O9674" s="74"/>
      <c r="P9674" s="74"/>
      <c r="Q9674" s="78"/>
      <c r="AR9674">
        <f t="shared" si="611"/>
        <v>0</v>
      </c>
      <c r="AS9674">
        <f t="shared" si="612"/>
        <v>0</v>
      </c>
      <c r="AT9674">
        <f t="shared" si="610"/>
        <v>0</v>
      </c>
    </row>
    <row r="9675" spans="2:46" ht="15.75" customHeight="1">
      <c r="B9675" t="str">
        <f t="shared" si="609"/>
        <v/>
      </c>
      <c r="C9675" s="73"/>
      <c r="D9675" s="73"/>
      <c r="E9675" s="77"/>
      <c r="F9675" s="74"/>
      <c r="G9675" s="73"/>
      <c r="H9675" s="74"/>
      <c r="I9675" s="74"/>
      <c r="J9675" s="74"/>
      <c r="K9675" s="74"/>
      <c r="L9675" s="74"/>
      <c r="M9675" s="74"/>
      <c r="N9675" s="74"/>
      <c r="O9675" s="74"/>
      <c r="P9675" s="74"/>
      <c r="Q9675" s="78"/>
      <c r="AR9675">
        <f t="shared" si="611"/>
        <v>0</v>
      </c>
      <c r="AS9675">
        <f t="shared" si="612"/>
        <v>0</v>
      </c>
      <c r="AT9675">
        <f t="shared" si="610"/>
        <v>0</v>
      </c>
    </row>
    <row r="9676" spans="2:46" ht="15.75" customHeight="1">
      <c r="B9676" t="str">
        <f t="shared" si="609"/>
        <v/>
      </c>
      <c r="C9676" s="73"/>
      <c r="D9676" s="73"/>
      <c r="E9676" s="77"/>
      <c r="F9676" s="74"/>
      <c r="G9676" s="73"/>
      <c r="H9676" s="74"/>
      <c r="I9676" s="74"/>
      <c r="J9676" s="74"/>
      <c r="K9676" s="74"/>
      <c r="L9676" s="74"/>
      <c r="M9676" s="74"/>
      <c r="N9676" s="74"/>
      <c r="O9676" s="74"/>
      <c r="P9676" s="74"/>
      <c r="Q9676" s="78"/>
      <c r="AR9676">
        <f t="shared" si="611"/>
        <v>0</v>
      </c>
      <c r="AS9676">
        <f t="shared" si="612"/>
        <v>0</v>
      </c>
      <c r="AT9676">
        <f t="shared" si="610"/>
        <v>0</v>
      </c>
    </row>
    <row r="9677" spans="2:46" ht="15.75" customHeight="1">
      <c r="B9677" t="str">
        <f t="shared" si="609"/>
        <v/>
      </c>
      <c r="C9677" s="73"/>
      <c r="D9677" s="73"/>
      <c r="E9677" s="77"/>
      <c r="F9677" s="74"/>
      <c r="G9677" s="73"/>
      <c r="H9677" s="74"/>
      <c r="I9677" s="74"/>
      <c r="J9677" s="74"/>
      <c r="K9677" s="74"/>
      <c r="L9677" s="74"/>
      <c r="M9677" s="74"/>
      <c r="N9677" s="74"/>
      <c r="O9677" s="74"/>
      <c r="P9677" s="74"/>
      <c r="Q9677" s="78"/>
      <c r="AR9677">
        <f t="shared" si="611"/>
        <v>0</v>
      </c>
      <c r="AS9677">
        <f t="shared" si="612"/>
        <v>0</v>
      </c>
      <c r="AT9677">
        <f t="shared" si="610"/>
        <v>0</v>
      </c>
    </row>
    <row r="9678" spans="2:46" ht="15.75" customHeight="1">
      <c r="B9678" t="str">
        <f t="shared" si="609"/>
        <v/>
      </c>
      <c r="C9678" s="73"/>
      <c r="D9678" s="73"/>
      <c r="E9678" s="77"/>
      <c r="F9678" s="74"/>
      <c r="G9678" s="73"/>
      <c r="H9678" s="74"/>
      <c r="I9678" s="74"/>
      <c r="J9678" s="74"/>
      <c r="K9678" s="74"/>
      <c r="L9678" s="74"/>
      <c r="M9678" s="74"/>
      <c r="N9678" s="74"/>
      <c r="O9678" s="74"/>
      <c r="P9678" s="74"/>
      <c r="Q9678" s="78"/>
      <c r="AR9678">
        <f t="shared" si="611"/>
        <v>0</v>
      </c>
      <c r="AS9678">
        <f t="shared" si="612"/>
        <v>0</v>
      </c>
      <c r="AT9678">
        <f t="shared" si="610"/>
        <v>0</v>
      </c>
    </row>
    <row r="9679" spans="2:46" ht="15.75" customHeight="1">
      <c r="B9679" t="str">
        <f t="shared" si="609"/>
        <v/>
      </c>
      <c r="C9679" s="73"/>
      <c r="D9679" s="73"/>
      <c r="E9679" s="77"/>
      <c r="F9679" s="74"/>
      <c r="G9679" s="73"/>
      <c r="H9679" s="74"/>
      <c r="I9679" s="74"/>
      <c r="J9679" s="74"/>
      <c r="K9679" s="74"/>
      <c r="L9679" s="74"/>
      <c r="M9679" s="74"/>
      <c r="N9679" s="74"/>
      <c r="O9679" s="74"/>
      <c r="P9679" s="74"/>
      <c r="Q9679" s="78"/>
      <c r="AR9679">
        <f t="shared" si="611"/>
        <v>0</v>
      </c>
      <c r="AS9679">
        <f t="shared" si="612"/>
        <v>0</v>
      </c>
      <c r="AT9679">
        <f t="shared" si="610"/>
        <v>0</v>
      </c>
    </row>
    <row r="9680" spans="2:46" ht="15.75" customHeight="1">
      <c r="B9680" t="str">
        <f t="shared" si="609"/>
        <v/>
      </c>
      <c r="C9680" s="73"/>
      <c r="D9680" s="73"/>
      <c r="E9680" s="77"/>
      <c r="F9680" s="74"/>
      <c r="G9680" s="73"/>
      <c r="H9680" s="74"/>
      <c r="I9680" s="74"/>
      <c r="J9680" s="74"/>
      <c r="K9680" s="74"/>
      <c r="L9680" s="74"/>
      <c r="M9680" s="74"/>
      <c r="N9680" s="74"/>
      <c r="O9680" s="74"/>
      <c r="P9680" s="74"/>
      <c r="Q9680" s="78"/>
      <c r="AR9680">
        <f t="shared" si="611"/>
        <v>0</v>
      </c>
      <c r="AS9680">
        <f t="shared" si="612"/>
        <v>0</v>
      </c>
      <c r="AT9680">
        <f t="shared" si="610"/>
        <v>0</v>
      </c>
    </row>
    <row r="9681" spans="2:46" ht="15.75" customHeight="1">
      <c r="B9681" t="str">
        <f t="shared" si="609"/>
        <v/>
      </c>
      <c r="C9681" s="73"/>
      <c r="D9681" s="73"/>
      <c r="E9681" s="77"/>
      <c r="F9681" s="74"/>
      <c r="G9681" s="73"/>
      <c r="H9681" s="74"/>
      <c r="I9681" s="74"/>
      <c r="J9681" s="74"/>
      <c r="K9681" s="74"/>
      <c r="L9681" s="74"/>
      <c r="M9681" s="74"/>
      <c r="N9681" s="74"/>
      <c r="O9681" s="74"/>
      <c r="P9681" s="74"/>
      <c r="Q9681" s="78"/>
      <c r="AR9681">
        <f t="shared" si="611"/>
        <v>0</v>
      </c>
      <c r="AS9681">
        <f t="shared" si="612"/>
        <v>0</v>
      </c>
      <c r="AT9681">
        <f t="shared" si="610"/>
        <v>0</v>
      </c>
    </row>
    <row r="9682" spans="2:46" ht="15.75" customHeight="1">
      <c r="B9682" t="str">
        <f t="shared" si="609"/>
        <v/>
      </c>
      <c r="C9682" s="73"/>
      <c r="D9682" s="73"/>
      <c r="E9682" s="77"/>
      <c r="F9682" s="74"/>
      <c r="G9682" s="73"/>
      <c r="H9682" s="74"/>
      <c r="I9682" s="74"/>
      <c r="J9682" s="74"/>
      <c r="K9682" s="74"/>
      <c r="L9682" s="74"/>
      <c r="M9682" s="74"/>
      <c r="N9682" s="74"/>
      <c r="O9682" s="74"/>
      <c r="P9682" s="74"/>
      <c r="Q9682" s="78"/>
      <c r="AR9682">
        <f t="shared" si="611"/>
        <v>0</v>
      </c>
      <c r="AS9682">
        <f t="shared" si="612"/>
        <v>0</v>
      </c>
      <c r="AT9682">
        <f t="shared" si="610"/>
        <v>0</v>
      </c>
    </row>
    <row r="9683" spans="2:46" ht="15.75" customHeight="1">
      <c r="B9683" t="str">
        <f t="shared" si="609"/>
        <v/>
      </c>
      <c r="C9683" s="73"/>
      <c r="D9683" s="73"/>
      <c r="E9683" s="77"/>
      <c r="F9683" s="74"/>
      <c r="G9683" s="73"/>
      <c r="H9683" s="74"/>
      <c r="I9683" s="74"/>
      <c r="J9683" s="74"/>
      <c r="K9683" s="74"/>
      <c r="L9683" s="74"/>
      <c r="M9683" s="74"/>
      <c r="N9683" s="74"/>
      <c r="O9683" s="74"/>
      <c r="P9683" s="74"/>
      <c r="Q9683" s="78"/>
      <c r="AR9683">
        <f t="shared" si="611"/>
        <v>0</v>
      </c>
      <c r="AS9683">
        <f t="shared" si="612"/>
        <v>0</v>
      </c>
      <c r="AT9683">
        <f t="shared" si="610"/>
        <v>0</v>
      </c>
    </row>
    <row r="9684" spans="2:46" ht="15.75" customHeight="1">
      <c r="B9684" t="str">
        <f t="shared" si="609"/>
        <v/>
      </c>
      <c r="C9684" s="73"/>
      <c r="D9684" s="73"/>
      <c r="E9684" s="77"/>
      <c r="F9684" s="74"/>
      <c r="G9684" s="73"/>
      <c r="H9684" s="74"/>
      <c r="I9684" s="74"/>
      <c r="J9684" s="74"/>
      <c r="K9684" s="74"/>
      <c r="L9684" s="74"/>
      <c r="M9684" s="74"/>
      <c r="N9684" s="74"/>
      <c r="O9684" s="74"/>
      <c r="P9684" s="74"/>
      <c r="Q9684" s="78"/>
      <c r="AR9684">
        <f t="shared" si="611"/>
        <v>0</v>
      </c>
      <c r="AS9684">
        <f t="shared" si="612"/>
        <v>0</v>
      </c>
      <c r="AT9684">
        <f t="shared" si="610"/>
        <v>0</v>
      </c>
    </row>
    <row r="9685" spans="2:46" ht="15.75" customHeight="1">
      <c r="B9685" t="str">
        <f t="shared" si="609"/>
        <v/>
      </c>
      <c r="C9685" s="73"/>
      <c r="D9685" s="73"/>
      <c r="E9685" s="77"/>
      <c r="F9685" s="74"/>
      <c r="G9685" s="73"/>
      <c r="H9685" s="74"/>
      <c r="I9685" s="74"/>
      <c r="J9685" s="74"/>
      <c r="K9685" s="74"/>
      <c r="L9685" s="74"/>
      <c r="M9685" s="74"/>
      <c r="N9685" s="74"/>
      <c r="O9685" s="74"/>
      <c r="P9685" s="74"/>
      <c r="Q9685" s="78"/>
      <c r="AR9685">
        <f t="shared" si="611"/>
        <v>0</v>
      </c>
      <c r="AS9685">
        <f t="shared" si="612"/>
        <v>0</v>
      </c>
      <c r="AT9685">
        <f t="shared" si="610"/>
        <v>0</v>
      </c>
    </row>
    <row r="9686" spans="2:46" ht="15.75" customHeight="1">
      <c r="B9686" t="str">
        <f t="shared" si="609"/>
        <v/>
      </c>
      <c r="C9686" s="73"/>
      <c r="D9686" s="73"/>
      <c r="E9686" s="77"/>
      <c r="F9686" s="74"/>
      <c r="G9686" s="73"/>
      <c r="H9686" s="74"/>
      <c r="I9686" s="74"/>
      <c r="J9686" s="74"/>
      <c r="K9686" s="74"/>
      <c r="L9686" s="74"/>
      <c r="M9686" s="74"/>
      <c r="N9686" s="74"/>
      <c r="O9686" s="74"/>
      <c r="P9686" s="74"/>
      <c r="Q9686" s="78"/>
      <c r="AR9686">
        <f t="shared" si="611"/>
        <v>0</v>
      </c>
      <c r="AS9686">
        <f t="shared" si="612"/>
        <v>0</v>
      </c>
      <c r="AT9686">
        <f t="shared" si="610"/>
        <v>0</v>
      </c>
    </row>
    <row r="9687" spans="2:46" ht="15.75" customHeight="1">
      <c r="B9687" t="str">
        <f t="shared" si="609"/>
        <v/>
      </c>
      <c r="C9687" s="73"/>
      <c r="D9687" s="73"/>
      <c r="E9687" s="77"/>
      <c r="F9687" s="74"/>
      <c r="G9687" s="73"/>
      <c r="H9687" s="74"/>
      <c r="I9687" s="74"/>
      <c r="J9687" s="74"/>
      <c r="K9687" s="74"/>
      <c r="L9687" s="74"/>
      <c r="M9687" s="74"/>
      <c r="N9687" s="74"/>
      <c r="O9687" s="74"/>
      <c r="P9687" s="74"/>
      <c r="Q9687" s="78"/>
      <c r="AR9687">
        <f t="shared" si="611"/>
        <v>0</v>
      </c>
      <c r="AS9687">
        <f t="shared" si="612"/>
        <v>0</v>
      </c>
      <c r="AT9687">
        <f t="shared" si="610"/>
        <v>0</v>
      </c>
    </row>
    <row r="9688" spans="2:46" ht="15.75" customHeight="1">
      <c r="B9688" t="str">
        <f t="shared" si="609"/>
        <v/>
      </c>
      <c r="C9688" s="73"/>
      <c r="D9688" s="73"/>
      <c r="E9688" s="77"/>
      <c r="F9688" s="74"/>
      <c r="G9688" s="73"/>
      <c r="H9688" s="74"/>
      <c r="I9688" s="74"/>
      <c r="J9688" s="74"/>
      <c r="K9688" s="74"/>
      <c r="L9688" s="74"/>
      <c r="M9688" s="74"/>
      <c r="N9688" s="74"/>
      <c r="O9688" s="74"/>
      <c r="P9688" s="74"/>
      <c r="Q9688" s="78"/>
      <c r="AR9688">
        <f t="shared" si="611"/>
        <v>0</v>
      </c>
      <c r="AS9688">
        <f t="shared" si="612"/>
        <v>0</v>
      </c>
      <c r="AT9688">
        <f t="shared" si="610"/>
        <v>0</v>
      </c>
    </row>
    <row r="9689" spans="2:46" ht="15.75" customHeight="1">
      <c r="B9689" t="str">
        <f t="shared" si="609"/>
        <v/>
      </c>
      <c r="C9689" s="73"/>
      <c r="D9689" s="73"/>
      <c r="E9689" s="77"/>
      <c r="F9689" s="74"/>
      <c r="G9689" s="73"/>
      <c r="H9689" s="74"/>
      <c r="I9689" s="74"/>
      <c r="J9689" s="74"/>
      <c r="K9689" s="74"/>
      <c r="L9689" s="74"/>
      <c r="M9689" s="74"/>
      <c r="N9689" s="74"/>
      <c r="O9689" s="74"/>
      <c r="P9689" s="74"/>
      <c r="Q9689" s="78"/>
      <c r="AR9689">
        <f t="shared" si="611"/>
        <v>0</v>
      </c>
      <c r="AS9689">
        <f t="shared" si="612"/>
        <v>0</v>
      </c>
      <c r="AT9689">
        <f t="shared" si="610"/>
        <v>0</v>
      </c>
    </row>
    <row r="9690" spans="2:46" ht="15.75" customHeight="1">
      <c r="B9690" t="str">
        <f t="shared" si="609"/>
        <v/>
      </c>
      <c r="C9690" s="73"/>
      <c r="D9690" s="73"/>
      <c r="E9690" s="77"/>
      <c r="F9690" s="74"/>
      <c r="G9690" s="73"/>
      <c r="H9690" s="74"/>
      <c r="I9690" s="74"/>
      <c r="J9690" s="74"/>
      <c r="K9690" s="74"/>
      <c r="L9690" s="74"/>
      <c r="M9690" s="74"/>
      <c r="N9690" s="74"/>
      <c r="O9690" s="74"/>
      <c r="P9690" s="74"/>
      <c r="Q9690" s="78"/>
      <c r="AR9690">
        <f t="shared" si="611"/>
        <v>0</v>
      </c>
      <c r="AS9690">
        <f t="shared" si="612"/>
        <v>0</v>
      </c>
      <c r="AT9690">
        <f t="shared" si="610"/>
        <v>0</v>
      </c>
    </row>
    <row r="9691" spans="2:46" ht="15.75" customHeight="1">
      <c r="B9691" t="str">
        <f t="shared" si="609"/>
        <v/>
      </c>
      <c r="C9691" s="73"/>
      <c r="D9691" s="73"/>
      <c r="E9691" s="77"/>
      <c r="F9691" s="74"/>
      <c r="G9691" s="73"/>
      <c r="H9691" s="74"/>
      <c r="I9691" s="74"/>
      <c r="J9691" s="74"/>
      <c r="K9691" s="74"/>
      <c r="L9691" s="74"/>
      <c r="M9691" s="74"/>
      <c r="N9691" s="74"/>
      <c r="O9691" s="74"/>
      <c r="P9691" s="74"/>
      <c r="Q9691" s="78"/>
      <c r="AR9691">
        <f t="shared" si="611"/>
        <v>0</v>
      </c>
      <c r="AS9691">
        <f t="shared" si="612"/>
        <v>0</v>
      </c>
      <c r="AT9691">
        <f t="shared" si="610"/>
        <v>0</v>
      </c>
    </row>
    <row r="9692" spans="2:46" ht="15.75" customHeight="1">
      <c r="B9692" t="str">
        <f t="shared" si="609"/>
        <v/>
      </c>
      <c r="C9692" s="73"/>
      <c r="D9692" s="73"/>
      <c r="E9692" s="77"/>
      <c r="F9692" s="74"/>
      <c r="G9692" s="73"/>
      <c r="H9692" s="74"/>
      <c r="I9692" s="74"/>
      <c r="J9692" s="74"/>
      <c r="K9692" s="74"/>
      <c r="L9692" s="74"/>
      <c r="M9692" s="74"/>
      <c r="N9692" s="74"/>
      <c r="O9692" s="74"/>
      <c r="P9692" s="74"/>
      <c r="Q9692" s="78"/>
      <c r="AR9692">
        <f t="shared" si="611"/>
        <v>0</v>
      </c>
      <c r="AS9692">
        <f t="shared" si="612"/>
        <v>0</v>
      </c>
      <c r="AT9692">
        <f t="shared" si="610"/>
        <v>0</v>
      </c>
    </row>
    <row r="9693" spans="2:46" ht="15.75" customHeight="1">
      <c r="B9693" t="str">
        <f t="shared" si="609"/>
        <v/>
      </c>
      <c r="C9693" s="73"/>
      <c r="D9693" s="73"/>
      <c r="E9693" s="77"/>
      <c r="F9693" s="74"/>
      <c r="G9693" s="73"/>
      <c r="H9693" s="74"/>
      <c r="I9693" s="74"/>
      <c r="J9693" s="74"/>
      <c r="K9693" s="74"/>
      <c r="L9693" s="74"/>
      <c r="M9693" s="74"/>
      <c r="N9693" s="74"/>
      <c r="O9693" s="74"/>
      <c r="P9693" s="74"/>
      <c r="Q9693" s="78"/>
      <c r="AR9693">
        <f t="shared" si="611"/>
        <v>0</v>
      </c>
      <c r="AS9693">
        <f t="shared" si="612"/>
        <v>0</v>
      </c>
      <c r="AT9693">
        <f t="shared" si="610"/>
        <v>0</v>
      </c>
    </row>
    <row r="9694" spans="2:46" ht="15.75" customHeight="1">
      <c r="B9694" t="str">
        <f t="shared" si="609"/>
        <v/>
      </c>
      <c r="C9694" s="73"/>
      <c r="D9694" s="73"/>
      <c r="E9694" s="77"/>
      <c r="F9694" s="74"/>
      <c r="G9694" s="73"/>
      <c r="H9694" s="74"/>
      <c r="I9694" s="74"/>
      <c r="J9694" s="74"/>
      <c r="K9694" s="74"/>
      <c r="L9694" s="74"/>
      <c r="M9694" s="74"/>
      <c r="N9694" s="74"/>
      <c r="O9694" s="74"/>
      <c r="P9694" s="74"/>
      <c r="Q9694" s="78"/>
      <c r="AR9694">
        <f t="shared" si="611"/>
        <v>0</v>
      </c>
      <c r="AS9694">
        <f t="shared" si="612"/>
        <v>0</v>
      </c>
      <c r="AT9694">
        <f t="shared" si="610"/>
        <v>0</v>
      </c>
    </row>
    <row r="9695" spans="2:46" ht="15.75" customHeight="1">
      <c r="B9695" t="str">
        <f t="shared" si="609"/>
        <v/>
      </c>
      <c r="C9695" s="73"/>
      <c r="D9695" s="73"/>
      <c r="E9695" s="77"/>
      <c r="F9695" s="74"/>
      <c r="G9695" s="73"/>
      <c r="H9695" s="74"/>
      <c r="I9695" s="74"/>
      <c r="J9695" s="74"/>
      <c r="K9695" s="74"/>
      <c r="L9695" s="74"/>
      <c r="M9695" s="74"/>
      <c r="N9695" s="74"/>
      <c r="O9695" s="74"/>
      <c r="P9695" s="74"/>
      <c r="Q9695" s="78"/>
      <c r="AR9695">
        <f t="shared" si="611"/>
        <v>0</v>
      </c>
      <c r="AS9695">
        <f t="shared" si="612"/>
        <v>0</v>
      </c>
      <c r="AT9695">
        <f t="shared" si="610"/>
        <v>0</v>
      </c>
    </row>
    <row r="9696" spans="2:46" ht="15.75" customHeight="1">
      <c r="B9696" t="str">
        <f t="shared" si="609"/>
        <v/>
      </c>
      <c r="C9696" s="73"/>
      <c r="D9696" s="73"/>
      <c r="E9696" s="77"/>
      <c r="F9696" s="74"/>
      <c r="G9696" s="73"/>
      <c r="H9696" s="74"/>
      <c r="I9696" s="74"/>
      <c r="J9696" s="74"/>
      <c r="K9696" s="74"/>
      <c r="L9696" s="74"/>
      <c r="M9696" s="74"/>
      <c r="N9696" s="74"/>
      <c r="O9696" s="74"/>
      <c r="P9696" s="74"/>
      <c r="Q9696" s="78"/>
      <c r="AR9696">
        <f t="shared" si="611"/>
        <v>0</v>
      </c>
      <c r="AS9696">
        <f t="shared" si="612"/>
        <v>0</v>
      </c>
      <c r="AT9696">
        <f t="shared" si="610"/>
        <v>0</v>
      </c>
    </row>
    <row r="9697" spans="2:46" ht="15.75" customHeight="1">
      <c r="B9697" t="str">
        <f t="shared" si="609"/>
        <v/>
      </c>
      <c r="C9697" s="73"/>
      <c r="D9697" s="73"/>
      <c r="E9697" s="77"/>
      <c r="F9697" s="74"/>
      <c r="G9697" s="73"/>
      <c r="H9697" s="74"/>
      <c r="I9697" s="74"/>
      <c r="J9697" s="74"/>
      <c r="K9697" s="74"/>
      <c r="L9697" s="74"/>
      <c r="M9697" s="74"/>
      <c r="N9697" s="74"/>
      <c r="O9697" s="74"/>
      <c r="P9697" s="74"/>
      <c r="Q9697" s="78"/>
      <c r="AR9697">
        <f t="shared" si="611"/>
        <v>0</v>
      </c>
      <c r="AS9697">
        <f t="shared" si="612"/>
        <v>0</v>
      </c>
      <c r="AT9697">
        <f t="shared" si="610"/>
        <v>0</v>
      </c>
    </row>
    <row r="9698" spans="2:46" ht="15.75" customHeight="1">
      <c r="B9698" t="str">
        <f t="shared" si="609"/>
        <v/>
      </c>
      <c r="C9698" s="73"/>
      <c r="D9698" s="73"/>
      <c r="E9698" s="77"/>
      <c r="F9698" s="74"/>
      <c r="G9698" s="73"/>
      <c r="H9698" s="74"/>
      <c r="I9698" s="74"/>
      <c r="J9698" s="74"/>
      <c r="K9698" s="74"/>
      <c r="L9698" s="74"/>
      <c r="M9698" s="74"/>
      <c r="N9698" s="74"/>
      <c r="O9698" s="74"/>
      <c r="P9698" s="74"/>
      <c r="Q9698" s="78"/>
      <c r="AR9698">
        <f t="shared" si="611"/>
        <v>0</v>
      </c>
      <c r="AS9698">
        <f t="shared" si="612"/>
        <v>0</v>
      </c>
      <c r="AT9698">
        <f t="shared" si="610"/>
        <v>0</v>
      </c>
    </row>
    <row r="9699" spans="2:46" ht="15.75" customHeight="1">
      <c r="B9699" t="str">
        <f t="shared" si="609"/>
        <v/>
      </c>
      <c r="C9699" s="73"/>
      <c r="D9699" s="73"/>
      <c r="E9699" s="77"/>
      <c r="F9699" s="74"/>
      <c r="G9699" s="73"/>
      <c r="H9699" s="74"/>
      <c r="I9699" s="74"/>
      <c r="J9699" s="74"/>
      <c r="K9699" s="74"/>
      <c r="L9699" s="74"/>
      <c r="M9699" s="74"/>
      <c r="N9699" s="74"/>
      <c r="O9699" s="74"/>
      <c r="P9699" s="74"/>
      <c r="Q9699" s="78"/>
      <c r="AR9699">
        <f t="shared" si="611"/>
        <v>0</v>
      </c>
      <c r="AS9699">
        <f t="shared" si="612"/>
        <v>0</v>
      </c>
      <c r="AT9699">
        <f t="shared" si="610"/>
        <v>0</v>
      </c>
    </row>
    <row r="9700" spans="2:46" ht="15.75" customHeight="1">
      <c r="B9700" t="str">
        <f t="shared" si="609"/>
        <v/>
      </c>
      <c r="C9700" s="73"/>
      <c r="D9700" s="73"/>
      <c r="E9700" s="77"/>
      <c r="F9700" s="74"/>
      <c r="G9700" s="73"/>
      <c r="H9700" s="74"/>
      <c r="I9700" s="74"/>
      <c r="J9700" s="74"/>
      <c r="K9700" s="74"/>
      <c r="L9700" s="74"/>
      <c r="M9700" s="74"/>
      <c r="N9700" s="74"/>
      <c r="O9700" s="74"/>
      <c r="P9700" s="74"/>
      <c r="Q9700" s="78"/>
      <c r="AR9700">
        <f t="shared" si="611"/>
        <v>0</v>
      </c>
      <c r="AS9700">
        <f t="shared" si="612"/>
        <v>0</v>
      </c>
      <c r="AT9700">
        <f t="shared" si="610"/>
        <v>0</v>
      </c>
    </row>
    <row r="9701" spans="2:46" ht="15.75" customHeight="1">
      <c r="B9701" t="str">
        <f t="shared" si="609"/>
        <v/>
      </c>
      <c r="C9701" s="73"/>
      <c r="D9701" s="73"/>
      <c r="E9701" s="77"/>
      <c r="F9701" s="74"/>
      <c r="G9701" s="73"/>
      <c r="H9701" s="74"/>
      <c r="I9701" s="74"/>
      <c r="J9701" s="74"/>
      <c r="K9701" s="74"/>
      <c r="L9701" s="74"/>
      <c r="M9701" s="74"/>
      <c r="N9701" s="74"/>
      <c r="O9701" s="74"/>
      <c r="P9701" s="74"/>
      <c r="Q9701" s="78"/>
      <c r="AR9701">
        <f t="shared" si="611"/>
        <v>0</v>
      </c>
      <c r="AS9701">
        <f t="shared" si="612"/>
        <v>0</v>
      </c>
      <c r="AT9701">
        <f t="shared" si="610"/>
        <v>0</v>
      </c>
    </row>
    <row r="9702" spans="2:46" ht="15.75" customHeight="1">
      <c r="B9702" t="str">
        <f t="shared" si="609"/>
        <v/>
      </c>
      <c r="C9702" s="73"/>
      <c r="D9702" s="73"/>
      <c r="E9702" s="77"/>
      <c r="F9702" s="74"/>
      <c r="G9702" s="73"/>
      <c r="H9702" s="74"/>
      <c r="I9702" s="74"/>
      <c r="J9702" s="74"/>
      <c r="K9702" s="74"/>
      <c r="L9702" s="74"/>
      <c r="M9702" s="74"/>
      <c r="N9702" s="74"/>
      <c r="O9702" s="74"/>
      <c r="P9702" s="74"/>
      <c r="Q9702" s="78"/>
      <c r="AR9702">
        <f t="shared" si="611"/>
        <v>0</v>
      </c>
      <c r="AS9702">
        <f t="shared" si="612"/>
        <v>0</v>
      </c>
      <c r="AT9702">
        <f t="shared" si="610"/>
        <v>0</v>
      </c>
    </row>
    <row r="9703" spans="2:46" ht="15.75" customHeight="1">
      <c r="B9703" t="str">
        <f t="shared" si="609"/>
        <v/>
      </c>
      <c r="C9703" s="73"/>
      <c r="D9703" s="73"/>
      <c r="E9703" s="77"/>
      <c r="F9703" s="74"/>
      <c r="G9703" s="73"/>
      <c r="H9703" s="74"/>
      <c r="I9703" s="74"/>
      <c r="J9703" s="74"/>
      <c r="K9703" s="74"/>
      <c r="L9703" s="74"/>
      <c r="M9703" s="74"/>
      <c r="N9703" s="74"/>
      <c r="O9703" s="74"/>
      <c r="P9703" s="74"/>
      <c r="Q9703" s="78"/>
      <c r="AR9703">
        <f t="shared" si="611"/>
        <v>0</v>
      </c>
      <c r="AS9703">
        <f t="shared" si="612"/>
        <v>0</v>
      </c>
      <c r="AT9703">
        <f t="shared" si="610"/>
        <v>0</v>
      </c>
    </row>
    <row r="9704" spans="2:46" ht="15.75" customHeight="1">
      <c r="B9704" t="str">
        <f t="shared" si="609"/>
        <v/>
      </c>
      <c r="C9704" s="73"/>
      <c r="D9704" s="73"/>
      <c r="E9704" s="77"/>
      <c r="F9704" s="74"/>
      <c r="G9704" s="73"/>
      <c r="H9704" s="74"/>
      <c r="I9704" s="74"/>
      <c r="J9704" s="74"/>
      <c r="K9704" s="74"/>
      <c r="L9704" s="74"/>
      <c r="M9704" s="74"/>
      <c r="N9704" s="74"/>
      <c r="O9704" s="74"/>
      <c r="P9704" s="74"/>
      <c r="Q9704" s="78"/>
      <c r="AR9704">
        <f t="shared" si="611"/>
        <v>0</v>
      </c>
      <c r="AS9704">
        <f t="shared" si="612"/>
        <v>0</v>
      </c>
      <c r="AT9704">
        <f t="shared" si="610"/>
        <v>0</v>
      </c>
    </row>
    <row r="9705" spans="2:46" ht="15.75" customHeight="1">
      <c r="B9705" t="str">
        <f t="shared" si="609"/>
        <v/>
      </c>
      <c r="C9705" s="73"/>
      <c r="D9705" s="73"/>
      <c r="E9705" s="77"/>
      <c r="F9705" s="74"/>
      <c r="G9705" s="73"/>
      <c r="H9705" s="74"/>
      <c r="I9705" s="74"/>
      <c r="J9705" s="74"/>
      <c r="K9705" s="74"/>
      <c r="L9705" s="74"/>
      <c r="M9705" s="74"/>
      <c r="N9705" s="74"/>
      <c r="O9705" s="74"/>
      <c r="P9705" s="74"/>
      <c r="Q9705" s="78"/>
      <c r="AR9705">
        <f t="shared" si="611"/>
        <v>0</v>
      </c>
      <c r="AS9705">
        <f t="shared" si="612"/>
        <v>0</v>
      </c>
      <c r="AT9705">
        <f t="shared" si="610"/>
        <v>0</v>
      </c>
    </row>
    <row r="9706" spans="2:46" ht="15.75" customHeight="1">
      <c r="B9706" t="str">
        <f t="shared" si="609"/>
        <v/>
      </c>
      <c r="C9706" s="73"/>
      <c r="D9706" s="73"/>
      <c r="E9706" s="77"/>
      <c r="F9706" s="74"/>
      <c r="G9706" s="73"/>
      <c r="H9706" s="74"/>
      <c r="I9706" s="74"/>
      <c r="J9706" s="74"/>
      <c r="K9706" s="74"/>
      <c r="L9706" s="74"/>
      <c r="M9706" s="74"/>
      <c r="N9706" s="74"/>
      <c r="O9706" s="74"/>
      <c r="P9706" s="74"/>
      <c r="Q9706" s="78"/>
      <c r="AR9706">
        <f t="shared" si="611"/>
        <v>0</v>
      </c>
      <c r="AS9706">
        <f t="shared" si="612"/>
        <v>0</v>
      </c>
      <c r="AT9706">
        <f t="shared" si="610"/>
        <v>0</v>
      </c>
    </row>
    <row r="9707" spans="2:46" ht="15.75" customHeight="1">
      <c r="B9707" t="str">
        <f t="shared" si="609"/>
        <v/>
      </c>
      <c r="C9707" s="73"/>
      <c r="D9707" s="73"/>
      <c r="E9707" s="77"/>
      <c r="F9707" s="74"/>
      <c r="G9707" s="73"/>
      <c r="H9707" s="74"/>
      <c r="I9707" s="74"/>
      <c r="J9707" s="74"/>
      <c r="K9707" s="74"/>
      <c r="L9707" s="74"/>
      <c r="M9707" s="74"/>
      <c r="N9707" s="74"/>
      <c r="O9707" s="74"/>
      <c r="P9707" s="74"/>
      <c r="Q9707" s="78"/>
      <c r="AR9707">
        <f t="shared" si="611"/>
        <v>0</v>
      </c>
      <c r="AS9707">
        <f t="shared" si="612"/>
        <v>0</v>
      </c>
      <c r="AT9707">
        <f t="shared" si="610"/>
        <v>0</v>
      </c>
    </row>
    <row r="9708" spans="2:46" ht="15.75" customHeight="1">
      <c r="B9708" t="str">
        <f t="shared" si="609"/>
        <v/>
      </c>
      <c r="C9708" s="73"/>
      <c r="D9708" s="73"/>
      <c r="E9708" s="77"/>
      <c r="F9708" s="74"/>
      <c r="G9708" s="73"/>
      <c r="H9708" s="74"/>
      <c r="I9708" s="74"/>
      <c r="J9708" s="74"/>
      <c r="K9708" s="74"/>
      <c r="L9708" s="74"/>
      <c r="M9708" s="74"/>
      <c r="N9708" s="74"/>
      <c r="O9708" s="74"/>
      <c r="P9708" s="74"/>
      <c r="Q9708" s="78"/>
      <c r="AR9708">
        <f t="shared" si="611"/>
        <v>0</v>
      </c>
      <c r="AS9708">
        <f t="shared" si="612"/>
        <v>0</v>
      </c>
      <c r="AT9708">
        <f t="shared" si="610"/>
        <v>0</v>
      </c>
    </row>
    <row r="9709" spans="2:46" ht="15.75" customHeight="1">
      <c r="B9709" t="str">
        <f t="shared" si="609"/>
        <v/>
      </c>
      <c r="C9709" s="73"/>
      <c r="D9709" s="73"/>
      <c r="E9709" s="77"/>
      <c r="F9709" s="74"/>
      <c r="G9709" s="73"/>
      <c r="H9709" s="74"/>
      <c r="I9709" s="74"/>
      <c r="J9709" s="74"/>
      <c r="K9709" s="74"/>
      <c r="L9709" s="74"/>
      <c r="M9709" s="74"/>
      <c r="N9709" s="74"/>
      <c r="O9709" s="74"/>
      <c r="P9709" s="74"/>
      <c r="Q9709" s="78"/>
      <c r="AR9709">
        <f t="shared" si="611"/>
        <v>0</v>
      </c>
      <c r="AS9709">
        <f t="shared" si="612"/>
        <v>0</v>
      </c>
      <c r="AT9709">
        <f t="shared" si="610"/>
        <v>0</v>
      </c>
    </row>
    <row r="9710" spans="2:46" ht="15.75" customHeight="1">
      <c r="B9710" t="str">
        <f t="shared" si="609"/>
        <v/>
      </c>
      <c r="C9710" s="73"/>
      <c r="D9710" s="73"/>
      <c r="E9710" s="77"/>
      <c r="F9710" s="74"/>
      <c r="G9710" s="73"/>
      <c r="H9710" s="74"/>
      <c r="I9710" s="74"/>
      <c r="J9710" s="74"/>
      <c r="K9710" s="74"/>
      <c r="L9710" s="74"/>
      <c r="M9710" s="74"/>
      <c r="N9710" s="74"/>
      <c r="O9710" s="74"/>
      <c r="P9710" s="74"/>
      <c r="Q9710" s="78"/>
      <c r="AR9710">
        <f t="shared" si="611"/>
        <v>0</v>
      </c>
      <c r="AS9710">
        <f t="shared" si="612"/>
        <v>0</v>
      </c>
      <c r="AT9710">
        <f t="shared" si="610"/>
        <v>0</v>
      </c>
    </row>
    <row r="9711" spans="2:46" ht="15.75" customHeight="1">
      <c r="B9711" t="str">
        <f t="shared" si="609"/>
        <v/>
      </c>
      <c r="C9711" s="73"/>
      <c r="D9711" s="73"/>
      <c r="E9711" s="77"/>
      <c r="F9711" s="74"/>
      <c r="G9711" s="73"/>
      <c r="H9711" s="74"/>
      <c r="I9711" s="74"/>
      <c r="J9711" s="74"/>
      <c r="K9711" s="74"/>
      <c r="L9711" s="74"/>
      <c r="M9711" s="74"/>
      <c r="N9711" s="74"/>
      <c r="O9711" s="74"/>
      <c r="P9711" s="74"/>
      <c r="Q9711" s="78"/>
      <c r="AR9711">
        <f t="shared" si="611"/>
        <v>0</v>
      </c>
      <c r="AS9711">
        <f t="shared" si="612"/>
        <v>0</v>
      </c>
      <c r="AT9711">
        <f t="shared" si="610"/>
        <v>0</v>
      </c>
    </row>
    <row r="9712" spans="2:46" ht="15.75" customHeight="1">
      <c r="B9712" t="str">
        <f t="shared" si="609"/>
        <v/>
      </c>
      <c r="C9712" s="73"/>
      <c r="D9712" s="73"/>
      <c r="E9712" s="77"/>
      <c r="F9712" s="74"/>
      <c r="G9712" s="73"/>
      <c r="H9712" s="74"/>
      <c r="I9712" s="74"/>
      <c r="J9712" s="74"/>
      <c r="K9712" s="74"/>
      <c r="L9712" s="74"/>
      <c r="M9712" s="74"/>
      <c r="N9712" s="74"/>
      <c r="O9712" s="74"/>
      <c r="P9712" s="74"/>
      <c r="Q9712" s="78"/>
      <c r="AR9712">
        <f t="shared" si="611"/>
        <v>0</v>
      </c>
      <c r="AS9712">
        <f t="shared" si="612"/>
        <v>0</v>
      </c>
      <c r="AT9712">
        <f t="shared" si="610"/>
        <v>0</v>
      </c>
    </row>
    <row r="9713" spans="2:46" ht="15.75" customHeight="1">
      <c r="B9713" t="str">
        <f t="shared" si="609"/>
        <v/>
      </c>
      <c r="C9713" s="73"/>
      <c r="D9713" s="73"/>
      <c r="E9713" s="77"/>
      <c r="F9713" s="74"/>
      <c r="G9713" s="73"/>
      <c r="H9713" s="74"/>
      <c r="I9713" s="74"/>
      <c r="J9713" s="74"/>
      <c r="K9713" s="74"/>
      <c r="L9713" s="74"/>
      <c r="M9713" s="74"/>
      <c r="N9713" s="74"/>
      <c r="O9713" s="74"/>
      <c r="P9713" s="74"/>
      <c r="Q9713" s="78"/>
      <c r="AR9713">
        <f t="shared" si="611"/>
        <v>0</v>
      </c>
      <c r="AS9713">
        <f t="shared" si="612"/>
        <v>0</v>
      </c>
      <c r="AT9713">
        <f t="shared" si="610"/>
        <v>0</v>
      </c>
    </row>
    <row r="9714" spans="2:46" ht="15.75" customHeight="1">
      <c r="B9714" t="str">
        <f t="shared" si="609"/>
        <v/>
      </c>
      <c r="C9714" s="73"/>
      <c r="D9714" s="73"/>
      <c r="E9714" s="77"/>
      <c r="F9714" s="74"/>
      <c r="G9714" s="73"/>
      <c r="H9714" s="74"/>
      <c r="I9714" s="74"/>
      <c r="J9714" s="74"/>
      <c r="K9714" s="74"/>
      <c r="L9714" s="74"/>
      <c r="M9714" s="74"/>
      <c r="N9714" s="74"/>
      <c r="O9714" s="74"/>
      <c r="P9714" s="74"/>
      <c r="Q9714" s="78"/>
      <c r="AR9714">
        <f t="shared" si="611"/>
        <v>0</v>
      </c>
      <c r="AS9714">
        <f t="shared" si="612"/>
        <v>0</v>
      </c>
      <c r="AT9714">
        <f t="shared" si="610"/>
        <v>0</v>
      </c>
    </row>
    <row r="9715" spans="2:46" ht="15.75" customHeight="1">
      <c r="B9715" t="str">
        <f t="shared" si="609"/>
        <v/>
      </c>
      <c r="C9715" s="73"/>
      <c r="D9715" s="73"/>
      <c r="E9715" s="77"/>
      <c r="F9715" s="74"/>
      <c r="G9715" s="73"/>
      <c r="H9715" s="74"/>
      <c r="I9715" s="74"/>
      <c r="J9715" s="74"/>
      <c r="K9715" s="74"/>
      <c r="L9715" s="74"/>
      <c r="M9715" s="74"/>
      <c r="N9715" s="74"/>
      <c r="O9715" s="74"/>
      <c r="P9715" s="74"/>
      <c r="Q9715" s="78"/>
      <c r="AR9715">
        <f t="shared" si="611"/>
        <v>0</v>
      </c>
      <c r="AS9715">
        <f t="shared" si="612"/>
        <v>0</v>
      </c>
      <c r="AT9715">
        <f t="shared" si="610"/>
        <v>0</v>
      </c>
    </row>
    <row r="9716" spans="2:46" ht="15.75" customHeight="1">
      <c r="B9716" t="str">
        <f t="shared" si="609"/>
        <v/>
      </c>
      <c r="C9716" s="73"/>
      <c r="D9716" s="73"/>
      <c r="E9716" s="77"/>
      <c r="F9716" s="74"/>
      <c r="G9716" s="73"/>
      <c r="H9716" s="74"/>
      <c r="I9716" s="74"/>
      <c r="J9716" s="74"/>
      <c r="K9716" s="74"/>
      <c r="L9716" s="74"/>
      <c r="M9716" s="74"/>
      <c r="N9716" s="74"/>
      <c r="O9716" s="74"/>
      <c r="P9716" s="74"/>
      <c r="Q9716" s="78"/>
      <c r="AR9716">
        <f t="shared" si="611"/>
        <v>0</v>
      </c>
      <c r="AS9716">
        <f t="shared" si="612"/>
        <v>0</v>
      </c>
      <c r="AT9716">
        <f t="shared" si="610"/>
        <v>0</v>
      </c>
    </row>
    <row r="9717" spans="2:46" ht="15.75" customHeight="1">
      <c r="B9717" t="str">
        <f t="shared" si="609"/>
        <v/>
      </c>
      <c r="C9717" s="73"/>
      <c r="D9717" s="73"/>
      <c r="E9717" s="77"/>
      <c r="F9717" s="74"/>
      <c r="G9717" s="73"/>
      <c r="H9717" s="74"/>
      <c r="I9717" s="74"/>
      <c r="J9717" s="74"/>
      <c r="K9717" s="74"/>
      <c r="L9717" s="74"/>
      <c r="M9717" s="74"/>
      <c r="N9717" s="74"/>
      <c r="O9717" s="74"/>
      <c r="P9717" s="74"/>
      <c r="Q9717" s="78"/>
      <c r="AR9717">
        <f t="shared" si="611"/>
        <v>0</v>
      </c>
      <c r="AS9717">
        <f t="shared" si="612"/>
        <v>0</v>
      </c>
      <c r="AT9717">
        <f t="shared" si="610"/>
        <v>0</v>
      </c>
    </row>
    <row r="9718" spans="2:46" ht="15.75" customHeight="1">
      <c r="B9718" t="str">
        <f t="shared" si="609"/>
        <v/>
      </c>
      <c r="C9718" s="73"/>
      <c r="D9718" s="73"/>
      <c r="E9718" s="77"/>
      <c r="F9718" s="74"/>
      <c r="G9718" s="73"/>
      <c r="H9718" s="74"/>
      <c r="I9718" s="74"/>
      <c r="J9718" s="74"/>
      <c r="K9718" s="74"/>
      <c r="L9718" s="74"/>
      <c r="M9718" s="74"/>
      <c r="N9718" s="74"/>
      <c r="O9718" s="74"/>
      <c r="P9718" s="74"/>
      <c r="Q9718" s="78"/>
      <c r="AR9718">
        <f t="shared" si="611"/>
        <v>0</v>
      </c>
      <c r="AS9718">
        <f t="shared" si="612"/>
        <v>0</v>
      </c>
      <c r="AT9718">
        <f t="shared" si="610"/>
        <v>0</v>
      </c>
    </row>
    <row r="9719" spans="2:46" ht="15.75" customHeight="1">
      <c r="B9719" t="str">
        <f t="shared" si="609"/>
        <v/>
      </c>
      <c r="C9719" s="73"/>
      <c r="D9719" s="73"/>
      <c r="E9719" s="77"/>
      <c r="F9719" s="74"/>
      <c r="G9719" s="73"/>
      <c r="H9719" s="74"/>
      <c r="I9719" s="74"/>
      <c r="J9719" s="74"/>
      <c r="K9719" s="74"/>
      <c r="L9719" s="74"/>
      <c r="M9719" s="74"/>
      <c r="N9719" s="74"/>
      <c r="O9719" s="74"/>
      <c r="P9719" s="74"/>
      <c r="Q9719" s="78"/>
      <c r="AR9719">
        <f t="shared" si="611"/>
        <v>0</v>
      </c>
      <c r="AS9719">
        <f t="shared" si="612"/>
        <v>0</v>
      </c>
      <c r="AT9719">
        <f t="shared" si="610"/>
        <v>0</v>
      </c>
    </row>
    <row r="9720" spans="2:46" ht="15.75" customHeight="1">
      <c r="B9720" t="str">
        <f t="shared" si="609"/>
        <v/>
      </c>
      <c r="C9720" s="73"/>
      <c r="D9720" s="73"/>
      <c r="E9720" s="77"/>
      <c r="F9720" s="74"/>
      <c r="G9720" s="73"/>
      <c r="H9720" s="74"/>
      <c r="I9720" s="74"/>
      <c r="J9720" s="74"/>
      <c r="K9720" s="74"/>
      <c r="L9720" s="74"/>
      <c r="M9720" s="74"/>
      <c r="N9720" s="74"/>
      <c r="O9720" s="74"/>
      <c r="P9720" s="74"/>
      <c r="Q9720" s="78"/>
      <c r="AR9720">
        <f t="shared" si="611"/>
        <v>0</v>
      </c>
      <c r="AS9720">
        <f t="shared" si="612"/>
        <v>0</v>
      </c>
      <c r="AT9720">
        <f t="shared" si="610"/>
        <v>0</v>
      </c>
    </row>
    <row r="9721" spans="2:46" ht="15.75" customHeight="1">
      <c r="B9721" t="str">
        <f t="shared" si="609"/>
        <v/>
      </c>
      <c r="C9721" s="73"/>
      <c r="D9721" s="73"/>
      <c r="E9721" s="77"/>
      <c r="F9721" s="74"/>
      <c r="G9721" s="73"/>
      <c r="H9721" s="74"/>
      <c r="I9721" s="74"/>
      <c r="J9721" s="74"/>
      <c r="K9721" s="74"/>
      <c r="L9721" s="74"/>
      <c r="M9721" s="74"/>
      <c r="N9721" s="74"/>
      <c r="O9721" s="74"/>
      <c r="P9721" s="74"/>
      <c r="Q9721" s="78"/>
      <c r="AR9721">
        <f t="shared" si="611"/>
        <v>0</v>
      </c>
      <c r="AS9721">
        <f t="shared" si="612"/>
        <v>0</v>
      </c>
      <c r="AT9721">
        <f t="shared" si="610"/>
        <v>0</v>
      </c>
    </row>
    <row r="9722" spans="2:46" ht="15.75" customHeight="1">
      <c r="B9722" t="str">
        <f t="shared" si="609"/>
        <v/>
      </c>
      <c r="C9722" s="73"/>
      <c r="D9722" s="73"/>
      <c r="E9722" s="77"/>
      <c r="F9722" s="74"/>
      <c r="G9722" s="73"/>
      <c r="H9722" s="74"/>
      <c r="I9722" s="74"/>
      <c r="J9722" s="74"/>
      <c r="K9722" s="74"/>
      <c r="L9722" s="74"/>
      <c r="M9722" s="74"/>
      <c r="N9722" s="74"/>
      <c r="O9722" s="74"/>
      <c r="P9722" s="74"/>
      <c r="Q9722" s="78"/>
      <c r="AR9722">
        <f t="shared" si="611"/>
        <v>0</v>
      </c>
      <c r="AS9722">
        <f t="shared" si="612"/>
        <v>0</v>
      </c>
      <c r="AT9722">
        <f t="shared" si="610"/>
        <v>0</v>
      </c>
    </row>
    <row r="9723" spans="2:46" ht="15.75" customHeight="1">
      <c r="B9723" t="str">
        <f t="shared" si="609"/>
        <v/>
      </c>
      <c r="C9723" s="73"/>
      <c r="D9723" s="73"/>
      <c r="E9723" s="77"/>
      <c r="F9723" s="74"/>
      <c r="G9723" s="73"/>
      <c r="H9723" s="74"/>
      <c r="I9723" s="74"/>
      <c r="J9723" s="74"/>
      <c r="K9723" s="74"/>
      <c r="L9723" s="74"/>
      <c r="M9723" s="74"/>
      <c r="N9723" s="74"/>
      <c r="O9723" s="74"/>
      <c r="P9723" s="74"/>
      <c r="Q9723" s="78"/>
      <c r="AR9723">
        <f t="shared" si="611"/>
        <v>0</v>
      </c>
      <c r="AS9723">
        <f t="shared" si="612"/>
        <v>0</v>
      </c>
      <c r="AT9723">
        <f t="shared" si="610"/>
        <v>0</v>
      </c>
    </row>
    <row r="9724" spans="2:46" ht="15.75" customHeight="1">
      <c r="B9724" t="str">
        <f t="shared" si="609"/>
        <v/>
      </c>
      <c r="C9724" s="73"/>
      <c r="D9724" s="73"/>
      <c r="E9724" s="77"/>
      <c r="F9724" s="74"/>
      <c r="G9724" s="73"/>
      <c r="H9724" s="74"/>
      <c r="I9724" s="74"/>
      <c r="J9724" s="74"/>
      <c r="K9724" s="74"/>
      <c r="L9724" s="74"/>
      <c r="M9724" s="74"/>
      <c r="N9724" s="74"/>
      <c r="O9724" s="74"/>
      <c r="P9724" s="74"/>
      <c r="Q9724" s="78"/>
      <c r="AR9724">
        <f t="shared" si="611"/>
        <v>0</v>
      </c>
      <c r="AS9724">
        <f t="shared" si="612"/>
        <v>0</v>
      </c>
      <c r="AT9724">
        <f t="shared" si="610"/>
        <v>0</v>
      </c>
    </row>
    <row r="9725" spans="2:46" ht="15.75" customHeight="1">
      <c r="B9725" t="str">
        <f t="shared" si="609"/>
        <v/>
      </c>
      <c r="C9725" s="73"/>
      <c r="D9725" s="73"/>
      <c r="E9725" s="77"/>
      <c r="F9725" s="74"/>
      <c r="G9725" s="73"/>
      <c r="H9725" s="74"/>
      <c r="I9725" s="74"/>
      <c r="J9725" s="74"/>
      <c r="K9725" s="74"/>
      <c r="L9725" s="74"/>
      <c r="M9725" s="74"/>
      <c r="N9725" s="74"/>
      <c r="O9725" s="74"/>
      <c r="P9725" s="74"/>
      <c r="Q9725" s="78"/>
      <c r="AR9725">
        <f t="shared" si="611"/>
        <v>0</v>
      </c>
      <c r="AS9725">
        <f t="shared" si="612"/>
        <v>0</v>
      </c>
      <c r="AT9725">
        <f t="shared" si="610"/>
        <v>0</v>
      </c>
    </row>
    <row r="9726" spans="2:46" ht="15.75" customHeight="1">
      <c r="B9726" t="str">
        <f t="shared" si="609"/>
        <v/>
      </c>
      <c r="C9726" s="73"/>
      <c r="D9726" s="73"/>
      <c r="E9726" s="77"/>
      <c r="F9726" s="74"/>
      <c r="G9726" s="73"/>
      <c r="H9726" s="74"/>
      <c r="I9726" s="74"/>
      <c r="J9726" s="74"/>
      <c r="K9726" s="74"/>
      <c r="L9726" s="74"/>
      <c r="M9726" s="74"/>
      <c r="N9726" s="74"/>
      <c r="O9726" s="74"/>
      <c r="P9726" s="74"/>
      <c r="Q9726" s="78"/>
      <c r="AR9726">
        <f t="shared" si="611"/>
        <v>0</v>
      </c>
      <c r="AS9726">
        <f t="shared" si="612"/>
        <v>0</v>
      </c>
      <c r="AT9726">
        <f t="shared" si="610"/>
        <v>0</v>
      </c>
    </row>
    <row r="9727" spans="2:46" ht="15.75" customHeight="1">
      <c r="B9727" t="str">
        <f t="shared" si="609"/>
        <v/>
      </c>
      <c r="C9727" s="73"/>
      <c r="D9727" s="73"/>
      <c r="E9727" s="77"/>
      <c r="F9727" s="74"/>
      <c r="G9727" s="73"/>
      <c r="H9727" s="74"/>
      <c r="I9727" s="74"/>
      <c r="J9727" s="74"/>
      <c r="K9727" s="74"/>
      <c r="L9727" s="74"/>
      <c r="M9727" s="74"/>
      <c r="N9727" s="74"/>
      <c r="O9727" s="74"/>
      <c r="P9727" s="74"/>
      <c r="Q9727" s="78"/>
      <c r="AR9727">
        <f t="shared" si="611"/>
        <v>0</v>
      </c>
      <c r="AS9727">
        <f t="shared" si="612"/>
        <v>0</v>
      </c>
      <c r="AT9727">
        <f t="shared" si="610"/>
        <v>0</v>
      </c>
    </row>
    <row r="9728" spans="2:46" ht="15.75" customHeight="1">
      <c r="B9728" t="str">
        <f t="shared" si="609"/>
        <v/>
      </c>
      <c r="C9728" s="73"/>
      <c r="D9728" s="73"/>
      <c r="E9728" s="77"/>
      <c r="F9728" s="74"/>
      <c r="G9728" s="73"/>
      <c r="H9728" s="74"/>
      <c r="I9728" s="74"/>
      <c r="J9728" s="74"/>
      <c r="K9728" s="74"/>
      <c r="L9728" s="74"/>
      <c r="M9728" s="74"/>
      <c r="N9728" s="74"/>
      <c r="O9728" s="74"/>
      <c r="P9728" s="74"/>
      <c r="Q9728" s="78"/>
      <c r="AR9728">
        <f t="shared" si="611"/>
        <v>0</v>
      </c>
      <c r="AS9728">
        <f t="shared" si="612"/>
        <v>0</v>
      </c>
      <c r="AT9728">
        <f t="shared" si="610"/>
        <v>0</v>
      </c>
    </row>
    <row r="9729" spans="2:46" ht="15.75" customHeight="1">
      <c r="B9729" t="str">
        <f t="shared" si="609"/>
        <v/>
      </c>
      <c r="C9729" s="73"/>
      <c r="D9729" s="73"/>
      <c r="E9729" s="77"/>
      <c r="F9729" s="74"/>
      <c r="G9729" s="73"/>
      <c r="H9729" s="74"/>
      <c r="I9729" s="74"/>
      <c r="J9729" s="74"/>
      <c r="K9729" s="74"/>
      <c r="L9729" s="74"/>
      <c r="M9729" s="74"/>
      <c r="N9729" s="74"/>
      <c r="O9729" s="74"/>
      <c r="P9729" s="74"/>
      <c r="Q9729" s="78"/>
      <c r="AR9729">
        <f t="shared" si="611"/>
        <v>0</v>
      </c>
      <c r="AS9729">
        <f t="shared" si="612"/>
        <v>0</v>
      </c>
      <c r="AT9729">
        <f t="shared" si="610"/>
        <v>0</v>
      </c>
    </row>
    <row r="9730" spans="2:46" ht="15.75" customHeight="1">
      <c r="B9730" t="str">
        <f t="shared" ref="B9730:B9793" si="613">D9730&amp;Q9730&amp;E9730</f>
        <v/>
      </c>
      <c r="C9730" s="73"/>
      <c r="D9730" s="73"/>
      <c r="E9730" s="77"/>
      <c r="F9730" s="74"/>
      <c r="G9730" s="73"/>
      <c r="H9730" s="74"/>
      <c r="I9730" s="74"/>
      <c r="J9730" s="74"/>
      <c r="K9730" s="74"/>
      <c r="L9730" s="74"/>
      <c r="M9730" s="74"/>
      <c r="N9730" s="74"/>
      <c r="O9730" s="74"/>
      <c r="P9730" s="74"/>
      <c r="Q9730" s="78"/>
      <c r="AR9730">
        <f t="shared" si="611"/>
        <v>0</v>
      </c>
      <c r="AS9730">
        <f t="shared" si="612"/>
        <v>0</v>
      </c>
      <c r="AT9730">
        <f t="shared" ref="AT9730:AT9793" si="614">AR9730-AS9730</f>
        <v>0</v>
      </c>
    </row>
    <row r="9731" spans="2:46" ht="15.75" customHeight="1">
      <c r="B9731" t="str">
        <f t="shared" si="613"/>
        <v/>
      </c>
      <c r="C9731" s="73"/>
      <c r="D9731" s="73"/>
      <c r="E9731" s="77"/>
      <c r="F9731" s="74"/>
      <c r="G9731" s="73"/>
      <c r="H9731" s="74"/>
      <c r="I9731" s="74"/>
      <c r="J9731" s="74"/>
      <c r="K9731" s="74"/>
      <c r="L9731" s="74"/>
      <c r="M9731" s="74"/>
      <c r="N9731" s="74"/>
      <c r="O9731" s="74"/>
      <c r="P9731" s="74"/>
      <c r="Q9731" s="78"/>
      <c r="AR9731">
        <f t="shared" si="611"/>
        <v>0</v>
      </c>
      <c r="AS9731">
        <f t="shared" si="612"/>
        <v>0</v>
      </c>
      <c r="AT9731">
        <f t="shared" si="614"/>
        <v>0</v>
      </c>
    </row>
    <row r="9732" spans="2:46" ht="15.75" customHeight="1">
      <c r="B9732" t="str">
        <f t="shared" si="613"/>
        <v/>
      </c>
      <c r="C9732" s="73"/>
      <c r="D9732" s="73"/>
      <c r="E9732" s="77"/>
      <c r="F9732" s="74"/>
      <c r="G9732" s="73"/>
      <c r="H9732" s="74"/>
      <c r="I9732" s="74"/>
      <c r="J9732" s="74"/>
      <c r="K9732" s="74"/>
      <c r="L9732" s="74"/>
      <c r="M9732" s="74"/>
      <c r="N9732" s="74"/>
      <c r="O9732" s="74"/>
      <c r="P9732" s="74"/>
      <c r="Q9732" s="78"/>
      <c r="AR9732">
        <f t="shared" si="611"/>
        <v>0</v>
      </c>
      <c r="AS9732">
        <f t="shared" si="612"/>
        <v>0</v>
      </c>
      <c r="AT9732">
        <f t="shared" si="614"/>
        <v>0</v>
      </c>
    </row>
    <row r="9733" spans="2:46" ht="15.75" customHeight="1">
      <c r="B9733" t="str">
        <f t="shared" si="613"/>
        <v/>
      </c>
      <c r="C9733" s="73"/>
      <c r="D9733" s="73"/>
      <c r="E9733" s="77"/>
      <c r="F9733" s="74"/>
      <c r="G9733" s="73"/>
      <c r="H9733" s="74"/>
      <c r="I9733" s="74"/>
      <c r="J9733" s="74"/>
      <c r="K9733" s="74"/>
      <c r="L9733" s="74"/>
      <c r="M9733" s="74"/>
      <c r="N9733" s="74"/>
      <c r="O9733" s="74"/>
      <c r="P9733" s="74"/>
      <c r="Q9733" s="78"/>
      <c r="AR9733">
        <f t="shared" si="611"/>
        <v>0</v>
      </c>
      <c r="AS9733">
        <f t="shared" si="612"/>
        <v>0</v>
      </c>
      <c r="AT9733">
        <f t="shared" si="614"/>
        <v>0</v>
      </c>
    </row>
    <row r="9734" spans="2:46" ht="15.75" customHeight="1">
      <c r="B9734" t="str">
        <f t="shared" si="613"/>
        <v/>
      </c>
      <c r="C9734" s="73"/>
      <c r="D9734" s="73"/>
      <c r="E9734" s="77"/>
      <c r="F9734" s="74"/>
      <c r="G9734" s="73"/>
      <c r="H9734" s="74"/>
      <c r="I9734" s="74"/>
      <c r="J9734" s="74"/>
      <c r="K9734" s="74"/>
      <c r="L9734" s="74"/>
      <c r="M9734" s="74"/>
      <c r="N9734" s="74"/>
      <c r="O9734" s="74"/>
      <c r="P9734" s="74"/>
      <c r="Q9734" s="78"/>
      <c r="AR9734">
        <f t="shared" si="611"/>
        <v>0</v>
      </c>
      <c r="AS9734">
        <f t="shared" si="612"/>
        <v>0</v>
      </c>
      <c r="AT9734">
        <f t="shared" si="614"/>
        <v>0</v>
      </c>
    </row>
    <row r="9735" spans="2:46" ht="15.75" customHeight="1">
      <c r="B9735" t="str">
        <f t="shared" si="613"/>
        <v/>
      </c>
      <c r="C9735" s="73"/>
      <c r="D9735" s="73"/>
      <c r="E9735" s="77"/>
      <c r="F9735" s="74"/>
      <c r="G9735" s="73"/>
      <c r="H9735" s="74"/>
      <c r="I9735" s="74"/>
      <c r="J9735" s="74"/>
      <c r="K9735" s="74"/>
      <c r="L9735" s="74"/>
      <c r="M9735" s="74"/>
      <c r="N9735" s="74"/>
      <c r="O9735" s="74"/>
      <c r="P9735" s="74"/>
      <c r="Q9735" s="78"/>
      <c r="AR9735">
        <f t="shared" si="611"/>
        <v>0</v>
      </c>
      <c r="AS9735">
        <f t="shared" si="612"/>
        <v>0</v>
      </c>
      <c r="AT9735">
        <f t="shared" si="614"/>
        <v>0</v>
      </c>
    </row>
    <row r="9736" spans="2:46" ht="15.75" customHeight="1">
      <c r="B9736" t="str">
        <f t="shared" si="613"/>
        <v/>
      </c>
      <c r="C9736" s="73"/>
      <c r="D9736" s="73"/>
      <c r="E9736" s="77"/>
      <c r="F9736" s="74"/>
      <c r="G9736" s="73"/>
      <c r="H9736" s="74"/>
      <c r="I9736" s="74"/>
      <c r="J9736" s="74"/>
      <c r="K9736" s="74"/>
      <c r="L9736" s="74"/>
      <c r="M9736" s="74"/>
      <c r="N9736" s="74"/>
      <c r="O9736" s="74"/>
      <c r="P9736" s="74"/>
      <c r="Q9736" s="78"/>
      <c r="AR9736">
        <f t="shared" ref="AR9736:AR9799" si="615">IF($AU$2&lt;&gt;5,NA(),IF(D9736=D9735,0,IF(AND(D19237=D9736,D9737=D9736),O9736+O9737+O19237,IF(D9737=D9736,O9737+O9736,O9736))))</f>
        <v>0</v>
      </c>
      <c r="AS9736">
        <f t="shared" ref="AS9736:AS9799" si="616">IF($AU$2&lt;&gt;5,NA(),IF(D9736=D9735,0,IF(AND(D19237=D9736,D9737=D9736),P9736+P9737+P19237,IF(D9737=D9736,P9737+P9736,P9736))))</f>
        <v>0</v>
      </c>
      <c r="AT9736">
        <f t="shared" si="614"/>
        <v>0</v>
      </c>
    </row>
    <row r="9737" spans="2:46" ht="15.75" customHeight="1">
      <c r="B9737" t="str">
        <f t="shared" si="613"/>
        <v/>
      </c>
      <c r="C9737" s="73"/>
      <c r="D9737" s="73"/>
      <c r="E9737" s="77"/>
      <c r="F9737" s="74"/>
      <c r="G9737" s="73"/>
      <c r="H9737" s="74"/>
      <c r="I9737" s="74"/>
      <c r="J9737" s="74"/>
      <c r="K9737" s="74"/>
      <c r="L9737" s="74"/>
      <c r="M9737" s="74"/>
      <c r="N9737" s="74"/>
      <c r="O9737" s="74"/>
      <c r="P9737" s="74"/>
      <c r="Q9737" s="78"/>
      <c r="AR9737">
        <f t="shared" si="615"/>
        <v>0</v>
      </c>
      <c r="AS9737">
        <f t="shared" si="616"/>
        <v>0</v>
      </c>
      <c r="AT9737">
        <f t="shared" si="614"/>
        <v>0</v>
      </c>
    </row>
    <row r="9738" spans="2:46" ht="15.75" customHeight="1">
      <c r="B9738" t="str">
        <f t="shared" si="613"/>
        <v/>
      </c>
      <c r="C9738" s="73"/>
      <c r="D9738" s="73"/>
      <c r="E9738" s="77"/>
      <c r="F9738" s="74"/>
      <c r="G9738" s="73"/>
      <c r="H9738" s="74"/>
      <c r="I9738" s="74"/>
      <c r="J9738" s="74"/>
      <c r="K9738" s="74"/>
      <c r="L9738" s="74"/>
      <c r="M9738" s="74"/>
      <c r="N9738" s="74"/>
      <c r="O9738" s="74"/>
      <c r="P9738" s="74"/>
      <c r="Q9738" s="78"/>
      <c r="AR9738">
        <f t="shared" si="615"/>
        <v>0</v>
      </c>
      <c r="AS9738">
        <f t="shared" si="616"/>
        <v>0</v>
      </c>
      <c r="AT9738">
        <f t="shared" si="614"/>
        <v>0</v>
      </c>
    </row>
    <row r="9739" spans="2:46" ht="15.75" customHeight="1">
      <c r="B9739" t="str">
        <f t="shared" si="613"/>
        <v/>
      </c>
      <c r="C9739" s="73"/>
      <c r="D9739" s="73"/>
      <c r="E9739" s="77"/>
      <c r="F9739" s="74"/>
      <c r="G9739" s="73"/>
      <c r="H9739" s="74"/>
      <c r="I9739" s="74"/>
      <c r="J9739" s="74"/>
      <c r="K9739" s="74"/>
      <c r="L9739" s="74"/>
      <c r="M9739" s="74"/>
      <c r="N9739" s="74"/>
      <c r="O9739" s="74"/>
      <c r="P9739" s="74"/>
      <c r="Q9739" s="78"/>
      <c r="AR9739">
        <f t="shared" si="615"/>
        <v>0</v>
      </c>
      <c r="AS9739">
        <f t="shared" si="616"/>
        <v>0</v>
      </c>
      <c r="AT9739">
        <f t="shared" si="614"/>
        <v>0</v>
      </c>
    </row>
    <row r="9740" spans="2:46" ht="15.75" customHeight="1">
      <c r="B9740" t="str">
        <f t="shared" si="613"/>
        <v/>
      </c>
      <c r="C9740" s="73"/>
      <c r="D9740" s="73"/>
      <c r="E9740" s="77"/>
      <c r="F9740" s="74"/>
      <c r="G9740" s="73"/>
      <c r="H9740" s="74"/>
      <c r="I9740" s="74"/>
      <c r="J9740" s="74"/>
      <c r="K9740" s="74"/>
      <c r="L9740" s="74"/>
      <c r="M9740" s="74"/>
      <c r="N9740" s="74"/>
      <c r="O9740" s="74"/>
      <c r="P9740" s="74"/>
      <c r="Q9740" s="78"/>
      <c r="AR9740">
        <f t="shared" si="615"/>
        <v>0</v>
      </c>
      <c r="AS9740">
        <f t="shared" si="616"/>
        <v>0</v>
      </c>
      <c r="AT9740">
        <f t="shared" si="614"/>
        <v>0</v>
      </c>
    </row>
    <row r="9741" spans="2:46" ht="15.75" customHeight="1">
      <c r="B9741" t="str">
        <f t="shared" si="613"/>
        <v/>
      </c>
      <c r="C9741" s="73"/>
      <c r="D9741" s="73"/>
      <c r="E9741" s="77"/>
      <c r="F9741" s="74"/>
      <c r="G9741" s="73"/>
      <c r="H9741" s="74"/>
      <c r="I9741" s="74"/>
      <c r="J9741" s="74"/>
      <c r="K9741" s="74"/>
      <c r="L9741" s="74"/>
      <c r="M9741" s="74"/>
      <c r="N9741" s="74"/>
      <c r="O9741" s="74"/>
      <c r="P9741" s="74"/>
      <c r="Q9741" s="78"/>
      <c r="AR9741">
        <f t="shared" si="615"/>
        <v>0</v>
      </c>
      <c r="AS9741">
        <f t="shared" si="616"/>
        <v>0</v>
      </c>
      <c r="AT9741">
        <f t="shared" si="614"/>
        <v>0</v>
      </c>
    </row>
    <row r="9742" spans="2:46" ht="15.75" customHeight="1">
      <c r="B9742" t="str">
        <f t="shared" si="613"/>
        <v/>
      </c>
      <c r="C9742" s="73"/>
      <c r="D9742" s="73"/>
      <c r="E9742" s="77"/>
      <c r="F9742" s="74"/>
      <c r="G9742" s="73"/>
      <c r="H9742" s="74"/>
      <c r="I9742" s="74"/>
      <c r="J9742" s="74"/>
      <c r="K9742" s="74"/>
      <c r="L9742" s="74"/>
      <c r="M9742" s="74"/>
      <c r="N9742" s="74"/>
      <c r="O9742" s="74"/>
      <c r="P9742" s="74"/>
      <c r="Q9742" s="78"/>
      <c r="AR9742">
        <f t="shared" si="615"/>
        <v>0</v>
      </c>
      <c r="AS9742">
        <f t="shared" si="616"/>
        <v>0</v>
      </c>
      <c r="AT9742">
        <f t="shared" si="614"/>
        <v>0</v>
      </c>
    </row>
    <row r="9743" spans="2:46" ht="15.75" customHeight="1">
      <c r="B9743" t="str">
        <f t="shared" si="613"/>
        <v/>
      </c>
      <c r="C9743" s="73"/>
      <c r="D9743" s="73"/>
      <c r="E9743" s="77"/>
      <c r="F9743" s="74"/>
      <c r="G9743" s="73"/>
      <c r="H9743" s="74"/>
      <c r="I9743" s="74"/>
      <c r="J9743" s="74"/>
      <c r="K9743" s="74"/>
      <c r="L9743" s="74"/>
      <c r="M9743" s="74"/>
      <c r="N9743" s="74"/>
      <c r="O9743" s="74"/>
      <c r="P9743" s="74"/>
      <c r="Q9743" s="78"/>
      <c r="AR9743">
        <f t="shared" si="615"/>
        <v>0</v>
      </c>
      <c r="AS9743">
        <f t="shared" si="616"/>
        <v>0</v>
      </c>
      <c r="AT9743">
        <f t="shared" si="614"/>
        <v>0</v>
      </c>
    </row>
    <row r="9744" spans="2:46" ht="15.75" customHeight="1">
      <c r="B9744" t="str">
        <f t="shared" si="613"/>
        <v/>
      </c>
      <c r="C9744" s="73"/>
      <c r="D9744" s="73"/>
      <c r="E9744" s="77"/>
      <c r="F9744" s="74"/>
      <c r="G9744" s="73"/>
      <c r="H9744" s="74"/>
      <c r="I9744" s="74"/>
      <c r="J9744" s="74"/>
      <c r="K9744" s="74"/>
      <c r="L9744" s="74"/>
      <c r="M9744" s="74"/>
      <c r="N9744" s="74"/>
      <c r="O9744" s="74"/>
      <c r="P9744" s="74"/>
      <c r="Q9744" s="78"/>
      <c r="AR9744">
        <f t="shared" si="615"/>
        <v>0</v>
      </c>
      <c r="AS9744">
        <f t="shared" si="616"/>
        <v>0</v>
      </c>
      <c r="AT9744">
        <f t="shared" si="614"/>
        <v>0</v>
      </c>
    </row>
    <row r="9745" spans="2:46" ht="15.75" customHeight="1">
      <c r="B9745" t="str">
        <f t="shared" si="613"/>
        <v/>
      </c>
      <c r="C9745" s="73"/>
      <c r="D9745" s="73"/>
      <c r="E9745" s="77"/>
      <c r="F9745" s="74"/>
      <c r="G9745" s="73"/>
      <c r="H9745" s="74"/>
      <c r="I9745" s="74"/>
      <c r="J9745" s="74"/>
      <c r="K9745" s="74"/>
      <c r="L9745" s="74"/>
      <c r="M9745" s="74"/>
      <c r="N9745" s="74"/>
      <c r="O9745" s="74"/>
      <c r="P9745" s="74"/>
      <c r="Q9745" s="78"/>
      <c r="AR9745">
        <f t="shared" si="615"/>
        <v>0</v>
      </c>
      <c r="AS9745">
        <f t="shared" si="616"/>
        <v>0</v>
      </c>
      <c r="AT9745">
        <f t="shared" si="614"/>
        <v>0</v>
      </c>
    </row>
    <row r="9746" spans="2:46" ht="15.75" customHeight="1">
      <c r="B9746" t="str">
        <f t="shared" si="613"/>
        <v/>
      </c>
      <c r="C9746" s="73"/>
      <c r="D9746" s="73"/>
      <c r="E9746" s="77"/>
      <c r="F9746" s="74"/>
      <c r="G9746" s="73"/>
      <c r="H9746" s="74"/>
      <c r="I9746" s="74"/>
      <c r="J9746" s="74"/>
      <c r="K9746" s="74"/>
      <c r="L9746" s="74"/>
      <c r="M9746" s="74"/>
      <c r="N9746" s="74"/>
      <c r="O9746" s="74"/>
      <c r="P9746" s="74"/>
      <c r="Q9746" s="78"/>
      <c r="AR9746">
        <f t="shared" si="615"/>
        <v>0</v>
      </c>
      <c r="AS9746">
        <f t="shared" si="616"/>
        <v>0</v>
      </c>
      <c r="AT9746">
        <f t="shared" si="614"/>
        <v>0</v>
      </c>
    </row>
    <row r="9747" spans="2:46" ht="15.75" customHeight="1">
      <c r="B9747" t="str">
        <f t="shared" si="613"/>
        <v/>
      </c>
      <c r="C9747" s="73"/>
      <c r="D9747" s="73"/>
      <c r="E9747" s="77"/>
      <c r="F9747" s="74"/>
      <c r="G9747" s="73"/>
      <c r="H9747" s="74"/>
      <c r="I9747" s="74"/>
      <c r="J9747" s="74"/>
      <c r="K9747" s="74"/>
      <c r="L9747" s="74"/>
      <c r="M9747" s="74"/>
      <c r="N9747" s="74"/>
      <c r="O9747" s="74"/>
      <c r="P9747" s="74"/>
      <c r="Q9747" s="78"/>
      <c r="AR9747">
        <f t="shared" si="615"/>
        <v>0</v>
      </c>
      <c r="AS9747">
        <f t="shared" si="616"/>
        <v>0</v>
      </c>
      <c r="AT9747">
        <f t="shared" si="614"/>
        <v>0</v>
      </c>
    </row>
    <row r="9748" spans="2:46" ht="15.75" customHeight="1">
      <c r="B9748" t="str">
        <f t="shared" si="613"/>
        <v/>
      </c>
      <c r="C9748" s="73"/>
      <c r="D9748" s="73"/>
      <c r="E9748" s="77"/>
      <c r="F9748" s="74"/>
      <c r="G9748" s="73"/>
      <c r="H9748" s="74"/>
      <c r="I9748" s="74"/>
      <c r="J9748" s="74"/>
      <c r="K9748" s="74"/>
      <c r="L9748" s="74"/>
      <c r="M9748" s="74"/>
      <c r="N9748" s="74"/>
      <c r="O9748" s="74"/>
      <c r="P9748" s="74"/>
      <c r="Q9748" s="78"/>
      <c r="AR9748">
        <f t="shared" si="615"/>
        <v>0</v>
      </c>
      <c r="AS9748">
        <f t="shared" si="616"/>
        <v>0</v>
      </c>
      <c r="AT9748">
        <f t="shared" si="614"/>
        <v>0</v>
      </c>
    </row>
    <row r="9749" spans="2:46" ht="15.75" customHeight="1">
      <c r="B9749" t="str">
        <f t="shared" si="613"/>
        <v/>
      </c>
      <c r="C9749" s="73"/>
      <c r="D9749" s="73"/>
      <c r="E9749" s="77"/>
      <c r="F9749" s="74"/>
      <c r="G9749" s="73"/>
      <c r="H9749" s="74"/>
      <c r="I9749" s="74"/>
      <c r="J9749" s="74"/>
      <c r="K9749" s="74"/>
      <c r="L9749" s="74"/>
      <c r="M9749" s="74"/>
      <c r="N9749" s="74"/>
      <c r="O9749" s="74"/>
      <c r="P9749" s="74"/>
      <c r="Q9749" s="78"/>
      <c r="AR9749">
        <f t="shared" si="615"/>
        <v>0</v>
      </c>
      <c r="AS9749">
        <f t="shared" si="616"/>
        <v>0</v>
      </c>
      <c r="AT9749">
        <f t="shared" si="614"/>
        <v>0</v>
      </c>
    </row>
    <row r="9750" spans="2:46" ht="15.75" customHeight="1">
      <c r="B9750" t="str">
        <f t="shared" si="613"/>
        <v/>
      </c>
      <c r="C9750" s="73"/>
      <c r="D9750" s="73"/>
      <c r="E9750" s="77"/>
      <c r="F9750" s="74"/>
      <c r="G9750" s="73"/>
      <c r="H9750" s="74"/>
      <c r="I9750" s="74"/>
      <c r="J9750" s="74"/>
      <c r="K9750" s="74"/>
      <c r="L9750" s="74"/>
      <c r="M9750" s="74"/>
      <c r="N9750" s="74"/>
      <c r="O9750" s="74"/>
      <c r="P9750" s="74"/>
      <c r="Q9750" s="78"/>
      <c r="AR9750">
        <f t="shared" si="615"/>
        <v>0</v>
      </c>
      <c r="AS9750">
        <f t="shared" si="616"/>
        <v>0</v>
      </c>
      <c r="AT9750">
        <f t="shared" si="614"/>
        <v>0</v>
      </c>
    </row>
    <row r="9751" spans="2:46" ht="15.75" customHeight="1">
      <c r="B9751" t="str">
        <f t="shared" si="613"/>
        <v/>
      </c>
      <c r="C9751" s="73"/>
      <c r="D9751" s="73"/>
      <c r="E9751" s="77"/>
      <c r="F9751" s="74"/>
      <c r="G9751" s="73"/>
      <c r="H9751" s="74"/>
      <c r="I9751" s="74"/>
      <c r="J9751" s="74"/>
      <c r="K9751" s="74"/>
      <c r="L9751" s="74"/>
      <c r="M9751" s="74"/>
      <c r="N9751" s="74"/>
      <c r="O9751" s="74"/>
      <c r="P9751" s="74"/>
      <c r="Q9751" s="78"/>
      <c r="AR9751">
        <f t="shared" si="615"/>
        <v>0</v>
      </c>
      <c r="AS9751">
        <f t="shared" si="616"/>
        <v>0</v>
      </c>
      <c r="AT9751">
        <f t="shared" si="614"/>
        <v>0</v>
      </c>
    </row>
    <row r="9752" spans="2:46" ht="15.75" customHeight="1">
      <c r="B9752" t="str">
        <f t="shared" si="613"/>
        <v/>
      </c>
      <c r="C9752" s="73"/>
      <c r="D9752" s="73"/>
      <c r="E9752" s="77"/>
      <c r="F9752" s="74"/>
      <c r="G9752" s="73"/>
      <c r="H9752" s="74"/>
      <c r="I9752" s="74"/>
      <c r="J9752" s="74"/>
      <c r="K9752" s="74"/>
      <c r="L9752" s="74"/>
      <c r="M9752" s="74"/>
      <c r="N9752" s="74"/>
      <c r="O9752" s="74"/>
      <c r="P9752" s="74"/>
      <c r="Q9752" s="78"/>
      <c r="AR9752">
        <f t="shared" si="615"/>
        <v>0</v>
      </c>
      <c r="AS9752">
        <f t="shared" si="616"/>
        <v>0</v>
      </c>
      <c r="AT9752">
        <f t="shared" si="614"/>
        <v>0</v>
      </c>
    </row>
    <row r="9753" spans="2:46" ht="15.75" customHeight="1">
      <c r="B9753" t="str">
        <f t="shared" si="613"/>
        <v/>
      </c>
      <c r="C9753" s="73"/>
      <c r="D9753" s="73"/>
      <c r="E9753" s="77"/>
      <c r="F9753" s="74"/>
      <c r="G9753" s="73"/>
      <c r="H9753" s="74"/>
      <c r="I9753" s="74"/>
      <c r="J9753" s="74"/>
      <c r="K9753" s="74"/>
      <c r="L9753" s="74"/>
      <c r="M9753" s="74"/>
      <c r="N9753" s="74"/>
      <c r="O9753" s="74"/>
      <c r="P9753" s="74"/>
      <c r="Q9753" s="78"/>
      <c r="AR9753">
        <f t="shared" si="615"/>
        <v>0</v>
      </c>
      <c r="AS9753">
        <f t="shared" si="616"/>
        <v>0</v>
      </c>
      <c r="AT9753">
        <f t="shared" si="614"/>
        <v>0</v>
      </c>
    </row>
    <row r="9754" spans="2:46" ht="15.75" customHeight="1">
      <c r="B9754" t="str">
        <f t="shared" si="613"/>
        <v/>
      </c>
      <c r="C9754" s="73"/>
      <c r="D9754" s="73"/>
      <c r="E9754" s="77"/>
      <c r="F9754" s="74"/>
      <c r="G9754" s="73"/>
      <c r="H9754" s="74"/>
      <c r="I9754" s="74"/>
      <c r="J9754" s="74"/>
      <c r="K9754" s="74"/>
      <c r="L9754" s="74"/>
      <c r="M9754" s="74"/>
      <c r="N9754" s="74"/>
      <c r="O9754" s="74"/>
      <c r="P9754" s="74"/>
      <c r="Q9754" s="78"/>
      <c r="AR9754">
        <f t="shared" si="615"/>
        <v>0</v>
      </c>
      <c r="AS9754">
        <f t="shared" si="616"/>
        <v>0</v>
      </c>
      <c r="AT9754">
        <f t="shared" si="614"/>
        <v>0</v>
      </c>
    </row>
    <row r="9755" spans="2:46" ht="15.75" customHeight="1">
      <c r="B9755" t="str">
        <f t="shared" si="613"/>
        <v/>
      </c>
      <c r="C9755" s="73"/>
      <c r="D9755" s="73"/>
      <c r="E9755" s="77"/>
      <c r="F9755" s="74"/>
      <c r="G9755" s="73"/>
      <c r="H9755" s="74"/>
      <c r="I9755" s="74"/>
      <c r="J9755" s="74"/>
      <c r="K9755" s="74"/>
      <c r="L9755" s="74"/>
      <c r="M9755" s="74"/>
      <c r="N9755" s="74"/>
      <c r="O9755" s="74"/>
      <c r="P9755" s="74"/>
      <c r="Q9755" s="78"/>
      <c r="AR9755">
        <f t="shared" si="615"/>
        <v>0</v>
      </c>
      <c r="AS9755">
        <f t="shared" si="616"/>
        <v>0</v>
      </c>
      <c r="AT9755">
        <f t="shared" si="614"/>
        <v>0</v>
      </c>
    </row>
    <row r="9756" spans="2:46" ht="15.75" customHeight="1">
      <c r="B9756" t="str">
        <f t="shared" si="613"/>
        <v/>
      </c>
      <c r="C9756" s="73"/>
      <c r="D9756" s="73"/>
      <c r="E9756" s="77"/>
      <c r="F9756" s="74"/>
      <c r="G9756" s="73"/>
      <c r="H9756" s="74"/>
      <c r="I9756" s="74"/>
      <c r="J9756" s="74"/>
      <c r="K9756" s="74"/>
      <c r="L9756" s="74"/>
      <c r="M9756" s="74"/>
      <c r="N9756" s="74"/>
      <c r="O9756" s="74"/>
      <c r="P9756" s="74"/>
      <c r="Q9756" s="78"/>
      <c r="AR9756">
        <f t="shared" si="615"/>
        <v>0</v>
      </c>
      <c r="AS9756">
        <f t="shared" si="616"/>
        <v>0</v>
      </c>
      <c r="AT9756">
        <f t="shared" si="614"/>
        <v>0</v>
      </c>
    </row>
    <row r="9757" spans="2:46" ht="15.75" customHeight="1">
      <c r="B9757" t="str">
        <f t="shared" si="613"/>
        <v/>
      </c>
      <c r="C9757" s="73"/>
      <c r="D9757" s="73"/>
      <c r="E9757" s="77"/>
      <c r="F9757" s="74"/>
      <c r="G9757" s="73"/>
      <c r="H9757" s="74"/>
      <c r="I9757" s="74"/>
      <c r="J9757" s="74"/>
      <c r="K9757" s="74"/>
      <c r="L9757" s="74"/>
      <c r="M9757" s="74"/>
      <c r="N9757" s="74"/>
      <c r="O9757" s="74"/>
      <c r="P9757" s="74"/>
      <c r="Q9757" s="78"/>
      <c r="AR9757">
        <f t="shared" si="615"/>
        <v>0</v>
      </c>
      <c r="AS9757">
        <f t="shared" si="616"/>
        <v>0</v>
      </c>
      <c r="AT9757">
        <f t="shared" si="614"/>
        <v>0</v>
      </c>
    </row>
    <row r="9758" spans="2:46" ht="15.75" customHeight="1">
      <c r="B9758" t="str">
        <f t="shared" si="613"/>
        <v/>
      </c>
      <c r="C9758" s="73"/>
      <c r="D9758" s="73"/>
      <c r="E9758" s="77"/>
      <c r="F9758" s="74"/>
      <c r="G9758" s="73"/>
      <c r="H9758" s="74"/>
      <c r="I9758" s="74"/>
      <c r="J9758" s="74"/>
      <c r="K9758" s="74"/>
      <c r="L9758" s="74"/>
      <c r="M9758" s="74"/>
      <c r="N9758" s="74"/>
      <c r="O9758" s="74"/>
      <c r="P9758" s="74"/>
      <c r="Q9758" s="78"/>
      <c r="AR9758">
        <f t="shared" si="615"/>
        <v>0</v>
      </c>
      <c r="AS9758">
        <f t="shared" si="616"/>
        <v>0</v>
      </c>
      <c r="AT9758">
        <f t="shared" si="614"/>
        <v>0</v>
      </c>
    </row>
    <row r="9759" spans="2:46" ht="15.75" customHeight="1">
      <c r="B9759" t="str">
        <f t="shared" si="613"/>
        <v/>
      </c>
      <c r="C9759" s="73"/>
      <c r="D9759" s="73"/>
      <c r="E9759" s="77"/>
      <c r="F9759" s="74"/>
      <c r="G9759" s="73"/>
      <c r="H9759" s="74"/>
      <c r="I9759" s="74"/>
      <c r="J9759" s="74"/>
      <c r="K9759" s="74"/>
      <c r="L9759" s="74"/>
      <c r="M9759" s="74"/>
      <c r="N9759" s="74"/>
      <c r="O9759" s="74"/>
      <c r="P9759" s="74"/>
      <c r="Q9759" s="78"/>
      <c r="AR9759">
        <f t="shared" si="615"/>
        <v>0</v>
      </c>
      <c r="AS9759">
        <f t="shared" si="616"/>
        <v>0</v>
      </c>
      <c r="AT9759">
        <f t="shared" si="614"/>
        <v>0</v>
      </c>
    </row>
    <row r="9760" spans="2:46" ht="15.75" customHeight="1">
      <c r="B9760" t="str">
        <f t="shared" si="613"/>
        <v/>
      </c>
      <c r="C9760" s="73"/>
      <c r="D9760" s="73"/>
      <c r="E9760" s="77"/>
      <c r="F9760" s="74"/>
      <c r="G9760" s="73"/>
      <c r="H9760" s="74"/>
      <c r="I9760" s="74"/>
      <c r="J9760" s="74"/>
      <c r="K9760" s="74"/>
      <c r="L9760" s="74"/>
      <c r="M9760" s="74"/>
      <c r="N9760" s="74"/>
      <c r="O9760" s="74"/>
      <c r="P9760" s="74"/>
      <c r="Q9760" s="78"/>
      <c r="AR9760">
        <f t="shared" si="615"/>
        <v>0</v>
      </c>
      <c r="AS9760">
        <f t="shared" si="616"/>
        <v>0</v>
      </c>
      <c r="AT9760">
        <f t="shared" si="614"/>
        <v>0</v>
      </c>
    </row>
    <row r="9761" spans="2:46" ht="15.75" customHeight="1">
      <c r="B9761" t="str">
        <f t="shared" si="613"/>
        <v/>
      </c>
      <c r="C9761" s="73"/>
      <c r="D9761" s="73"/>
      <c r="E9761" s="77"/>
      <c r="F9761" s="74"/>
      <c r="G9761" s="73"/>
      <c r="H9761" s="74"/>
      <c r="I9761" s="74"/>
      <c r="J9761" s="74"/>
      <c r="K9761" s="74"/>
      <c r="L9761" s="74"/>
      <c r="M9761" s="74"/>
      <c r="N9761" s="74"/>
      <c r="O9761" s="74"/>
      <c r="P9761" s="74"/>
      <c r="Q9761" s="78"/>
      <c r="AR9761">
        <f t="shared" si="615"/>
        <v>0</v>
      </c>
      <c r="AS9761">
        <f t="shared" si="616"/>
        <v>0</v>
      </c>
      <c r="AT9761">
        <f t="shared" si="614"/>
        <v>0</v>
      </c>
    </row>
    <row r="9762" spans="2:46" ht="15.75" customHeight="1">
      <c r="B9762" t="str">
        <f t="shared" si="613"/>
        <v/>
      </c>
      <c r="C9762" s="73"/>
      <c r="D9762" s="73"/>
      <c r="E9762" s="77"/>
      <c r="F9762" s="74"/>
      <c r="G9762" s="73"/>
      <c r="H9762" s="74"/>
      <c r="I9762" s="74"/>
      <c r="J9762" s="74"/>
      <c r="K9762" s="74"/>
      <c r="L9762" s="74"/>
      <c r="M9762" s="74"/>
      <c r="N9762" s="74"/>
      <c r="O9762" s="74"/>
      <c r="P9762" s="74"/>
      <c r="Q9762" s="78"/>
      <c r="AR9762">
        <f t="shared" si="615"/>
        <v>0</v>
      </c>
      <c r="AS9762">
        <f t="shared" si="616"/>
        <v>0</v>
      </c>
      <c r="AT9762">
        <f t="shared" si="614"/>
        <v>0</v>
      </c>
    </row>
    <row r="9763" spans="2:46" ht="15.75" customHeight="1">
      <c r="B9763" t="str">
        <f t="shared" si="613"/>
        <v/>
      </c>
      <c r="C9763" s="73"/>
      <c r="D9763" s="73"/>
      <c r="E9763" s="77"/>
      <c r="F9763" s="74"/>
      <c r="G9763" s="73"/>
      <c r="H9763" s="74"/>
      <c r="I9763" s="74"/>
      <c r="J9763" s="74"/>
      <c r="K9763" s="74"/>
      <c r="L9763" s="74"/>
      <c r="M9763" s="74"/>
      <c r="N9763" s="74"/>
      <c r="O9763" s="74"/>
      <c r="P9763" s="74"/>
      <c r="Q9763" s="78"/>
      <c r="AR9763">
        <f t="shared" si="615"/>
        <v>0</v>
      </c>
      <c r="AS9763">
        <f t="shared" si="616"/>
        <v>0</v>
      </c>
      <c r="AT9763">
        <f t="shared" si="614"/>
        <v>0</v>
      </c>
    </row>
    <row r="9764" spans="2:46" ht="15.75" customHeight="1">
      <c r="B9764" t="str">
        <f t="shared" si="613"/>
        <v/>
      </c>
      <c r="C9764" s="73"/>
      <c r="D9764" s="73"/>
      <c r="E9764" s="77"/>
      <c r="F9764" s="74"/>
      <c r="G9764" s="73"/>
      <c r="H9764" s="74"/>
      <c r="I9764" s="74"/>
      <c r="J9764" s="74"/>
      <c r="K9764" s="74"/>
      <c r="L9764" s="74"/>
      <c r="M9764" s="74"/>
      <c r="N9764" s="74"/>
      <c r="O9764" s="74"/>
      <c r="P9764" s="74"/>
      <c r="Q9764" s="78"/>
      <c r="AR9764">
        <f t="shared" si="615"/>
        <v>0</v>
      </c>
      <c r="AS9764">
        <f t="shared" si="616"/>
        <v>0</v>
      </c>
      <c r="AT9764">
        <f t="shared" si="614"/>
        <v>0</v>
      </c>
    </row>
    <row r="9765" spans="2:46" ht="15.75" customHeight="1">
      <c r="B9765" t="str">
        <f t="shared" si="613"/>
        <v/>
      </c>
      <c r="C9765" s="73"/>
      <c r="D9765" s="73"/>
      <c r="E9765" s="77"/>
      <c r="F9765" s="74"/>
      <c r="G9765" s="73"/>
      <c r="H9765" s="74"/>
      <c r="I9765" s="74"/>
      <c r="J9765" s="74"/>
      <c r="K9765" s="74"/>
      <c r="L9765" s="74"/>
      <c r="M9765" s="74"/>
      <c r="N9765" s="74"/>
      <c r="O9765" s="74"/>
      <c r="P9765" s="74"/>
      <c r="Q9765" s="78"/>
      <c r="AR9765">
        <f t="shared" si="615"/>
        <v>0</v>
      </c>
      <c r="AS9765">
        <f t="shared" si="616"/>
        <v>0</v>
      </c>
      <c r="AT9765">
        <f t="shared" si="614"/>
        <v>0</v>
      </c>
    </row>
    <row r="9766" spans="2:46" ht="15.75" customHeight="1">
      <c r="B9766" t="str">
        <f t="shared" si="613"/>
        <v/>
      </c>
      <c r="C9766" s="73"/>
      <c r="D9766" s="73"/>
      <c r="E9766" s="77"/>
      <c r="F9766" s="74"/>
      <c r="G9766" s="73"/>
      <c r="H9766" s="74"/>
      <c r="I9766" s="74"/>
      <c r="J9766" s="74"/>
      <c r="K9766" s="74"/>
      <c r="L9766" s="74"/>
      <c r="M9766" s="74"/>
      <c r="N9766" s="74"/>
      <c r="O9766" s="74"/>
      <c r="P9766" s="74"/>
      <c r="Q9766" s="78"/>
      <c r="AR9766">
        <f t="shared" si="615"/>
        <v>0</v>
      </c>
      <c r="AS9766">
        <f t="shared" si="616"/>
        <v>0</v>
      </c>
      <c r="AT9766">
        <f t="shared" si="614"/>
        <v>0</v>
      </c>
    </row>
    <row r="9767" spans="2:46" ht="15.75" customHeight="1">
      <c r="B9767" t="str">
        <f t="shared" si="613"/>
        <v/>
      </c>
      <c r="C9767" s="73"/>
      <c r="D9767" s="73"/>
      <c r="E9767" s="77"/>
      <c r="F9767" s="74"/>
      <c r="G9767" s="73"/>
      <c r="H9767" s="74"/>
      <c r="I9767" s="74"/>
      <c r="J9767" s="74"/>
      <c r="K9767" s="74"/>
      <c r="L9767" s="74"/>
      <c r="M9767" s="74"/>
      <c r="N9767" s="74"/>
      <c r="O9767" s="74"/>
      <c r="P9767" s="74"/>
      <c r="Q9767" s="78"/>
      <c r="AR9767">
        <f t="shared" si="615"/>
        <v>0</v>
      </c>
      <c r="AS9767">
        <f t="shared" si="616"/>
        <v>0</v>
      </c>
      <c r="AT9767">
        <f t="shared" si="614"/>
        <v>0</v>
      </c>
    </row>
    <row r="9768" spans="2:46" ht="15.75" customHeight="1">
      <c r="B9768" t="str">
        <f t="shared" si="613"/>
        <v/>
      </c>
      <c r="C9768" s="73"/>
      <c r="D9768" s="73"/>
      <c r="E9768" s="77"/>
      <c r="F9768" s="74"/>
      <c r="G9768" s="73"/>
      <c r="H9768" s="74"/>
      <c r="I9768" s="74"/>
      <c r="J9768" s="74"/>
      <c r="K9768" s="74"/>
      <c r="L9768" s="74"/>
      <c r="M9768" s="74"/>
      <c r="N9768" s="74"/>
      <c r="O9768" s="74"/>
      <c r="P9768" s="74"/>
      <c r="Q9768" s="78"/>
      <c r="AR9768">
        <f t="shared" si="615"/>
        <v>0</v>
      </c>
      <c r="AS9768">
        <f t="shared" si="616"/>
        <v>0</v>
      </c>
      <c r="AT9768">
        <f t="shared" si="614"/>
        <v>0</v>
      </c>
    </row>
    <row r="9769" spans="2:46" ht="15.75" customHeight="1">
      <c r="B9769" t="str">
        <f t="shared" si="613"/>
        <v/>
      </c>
      <c r="C9769" s="73"/>
      <c r="D9769" s="73"/>
      <c r="E9769" s="77"/>
      <c r="F9769" s="74"/>
      <c r="G9769" s="73"/>
      <c r="H9769" s="74"/>
      <c r="I9769" s="74"/>
      <c r="J9769" s="74"/>
      <c r="K9769" s="74"/>
      <c r="L9769" s="74"/>
      <c r="M9769" s="74"/>
      <c r="N9769" s="74"/>
      <c r="O9769" s="74"/>
      <c r="P9769" s="74"/>
      <c r="Q9769" s="78"/>
      <c r="AR9769">
        <f t="shared" si="615"/>
        <v>0</v>
      </c>
      <c r="AS9769">
        <f t="shared" si="616"/>
        <v>0</v>
      </c>
      <c r="AT9769">
        <f t="shared" si="614"/>
        <v>0</v>
      </c>
    </row>
    <row r="9770" spans="2:46" ht="15.75" customHeight="1">
      <c r="B9770" t="str">
        <f t="shared" si="613"/>
        <v/>
      </c>
      <c r="C9770" s="73"/>
      <c r="D9770" s="73"/>
      <c r="E9770" s="77"/>
      <c r="F9770" s="74"/>
      <c r="G9770" s="73"/>
      <c r="H9770" s="74"/>
      <c r="I9770" s="74"/>
      <c r="J9770" s="74"/>
      <c r="K9770" s="74"/>
      <c r="L9770" s="74"/>
      <c r="M9770" s="74"/>
      <c r="N9770" s="74"/>
      <c r="O9770" s="74"/>
      <c r="P9770" s="74"/>
      <c r="Q9770" s="78"/>
      <c r="AR9770">
        <f t="shared" si="615"/>
        <v>0</v>
      </c>
      <c r="AS9770">
        <f t="shared" si="616"/>
        <v>0</v>
      </c>
      <c r="AT9770">
        <f t="shared" si="614"/>
        <v>0</v>
      </c>
    </row>
    <row r="9771" spans="2:46" ht="15.75" customHeight="1">
      <c r="B9771" t="str">
        <f t="shared" si="613"/>
        <v/>
      </c>
      <c r="C9771" s="73"/>
      <c r="D9771" s="73"/>
      <c r="E9771" s="77"/>
      <c r="F9771" s="74"/>
      <c r="G9771" s="73"/>
      <c r="H9771" s="74"/>
      <c r="I9771" s="74"/>
      <c r="J9771" s="74"/>
      <c r="K9771" s="74"/>
      <c r="L9771" s="74"/>
      <c r="M9771" s="74"/>
      <c r="N9771" s="74"/>
      <c r="O9771" s="74"/>
      <c r="P9771" s="74"/>
      <c r="Q9771" s="78"/>
      <c r="AR9771">
        <f t="shared" si="615"/>
        <v>0</v>
      </c>
      <c r="AS9771">
        <f t="shared" si="616"/>
        <v>0</v>
      </c>
      <c r="AT9771">
        <f t="shared" si="614"/>
        <v>0</v>
      </c>
    </row>
    <row r="9772" spans="2:46" ht="15.75" customHeight="1">
      <c r="B9772" t="str">
        <f t="shared" si="613"/>
        <v/>
      </c>
      <c r="C9772" s="73"/>
      <c r="D9772" s="73"/>
      <c r="E9772" s="77"/>
      <c r="F9772" s="74"/>
      <c r="G9772" s="73"/>
      <c r="H9772" s="74"/>
      <c r="I9772" s="74"/>
      <c r="J9772" s="74"/>
      <c r="K9772" s="74"/>
      <c r="L9772" s="74"/>
      <c r="M9772" s="74"/>
      <c r="N9772" s="74"/>
      <c r="O9772" s="74"/>
      <c r="P9772" s="74"/>
      <c r="Q9772" s="78"/>
      <c r="AR9772">
        <f t="shared" si="615"/>
        <v>0</v>
      </c>
      <c r="AS9772">
        <f t="shared" si="616"/>
        <v>0</v>
      </c>
      <c r="AT9772">
        <f t="shared" si="614"/>
        <v>0</v>
      </c>
    </row>
    <row r="9773" spans="2:46" ht="15.75" customHeight="1">
      <c r="B9773" t="str">
        <f t="shared" si="613"/>
        <v/>
      </c>
      <c r="C9773" s="73"/>
      <c r="D9773" s="73"/>
      <c r="E9773" s="77"/>
      <c r="F9773" s="74"/>
      <c r="G9773" s="73"/>
      <c r="H9773" s="74"/>
      <c r="I9773" s="74"/>
      <c r="J9773" s="74"/>
      <c r="K9773" s="74"/>
      <c r="L9773" s="74"/>
      <c r="M9773" s="74"/>
      <c r="N9773" s="74"/>
      <c r="O9773" s="74"/>
      <c r="P9773" s="74"/>
      <c r="Q9773" s="78"/>
      <c r="AR9773">
        <f t="shared" si="615"/>
        <v>0</v>
      </c>
      <c r="AS9773">
        <f t="shared" si="616"/>
        <v>0</v>
      </c>
      <c r="AT9773">
        <f t="shared" si="614"/>
        <v>0</v>
      </c>
    </row>
    <row r="9774" spans="2:46" ht="15.75" customHeight="1">
      <c r="B9774" t="str">
        <f t="shared" si="613"/>
        <v/>
      </c>
      <c r="C9774" s="73"/>
      <c r="D9774" s="73"/>
      <c r="E9774" s="77"/>
      <c r="F9774" s="74"/>
      <c r="G9774" s="73"/>
      <c r="H9774" s="74"/>
      <c r="I9774" s="74"/>
      <c r="J9774" s="74"/>
      <c r="K9774" s="74"/>
      <c r="L9774" s="74"/>
      <c r="M9774" s="74"/>
      <c r="N9774" s="74"/>
      <c r="O9774" s="74"/>
      <c r="P9774" s="74"/>
      <c r="Q9774" s="78"/>
      <c r="AR9774">
        <f t="shared" si="615"/>
        <v>0</v>
      </c>
      <c r="AS9774">
        <f t="shared" si="616"/>
        <v>0</v>
      </c>
      <c r="AT9774">
        <f t="shared" si="614"/>
        <v>0</v>
      </c>
    </row>
    <row r="9775" spans="2:46" ht="15.75" customHeight="1">
      <c r="B9775" t="str">
        <f t="shared" si="613"/>
        <v/>
      </c>
      <c r="C9775" s="73"/>
      <c r="D9775" s="73"/>
      <c r="E9775" s="77"/>
      <c r="F9775" s="74"/>
      <c r="G9775" s="73"/>
      <c r="H9775" s="74"/>
      <c r="I9775" s="74"/>
      <c r="J9775" s="74"/>
      <c r="K9775" s="74"/>
      <c r="L9775" s="74"/>
      <c r="M9775" s="74"/>
      <c r="N9775" s="74"/>
      <c r="O9775" s="74"/>
      <c r="P9775" s="74"/>
      <c r="Q9775" s="78"/>
      <c r="AR9775">
        <f t="shared" si="615"/>
        <v>0</v>
      </c>
      <c r="AS9775">
        <f t="shared" si="616"/>
        <v>0</v>
      </c>
      <c r="AT9775">
        <f t="shared" si="614"/>
        <v>0</v>
      </c>
    </row>
    <row r="9776" spans="2:46" ht="15.75" customHeight="1">
      <c r="B9776" t="str">
        <f t="shared" si="613"/>
        <v/>
      </c>
      <c r="C9776" s="73"/>
      <c r="D9776" s="73"/>
      <c r="E9776" s="77"/>
      <c r="F9776" s="74"/>
      <c r="G9776" s="73"/>
      <c r="H9776" s="74"/>
      <c r="I9776" s="74"/>
      <c r="J9776" s="74"/>
      <c r="K9776" s="74"/>
      <c r="L9776" s="74"/>
      <c r="M9776" s="74"/>
      <c r="N9776" s="74"/>
      <c r="O9776" s="74"/>
      <c r="P9776" s="74"/>
      <c r="Q9776" s="78"/>
      <c r="AR9776">
        <f t="shared" si="615"/>
        <v>0</v>
      </c>
      <c r="AS9776">
        <f t="shared" si="616"/>
        <v>0</v>
      </c>
      <c r="AT9776">
        <f t="shared" si="614"/>
        <v>0</v>
      </c>
    </row>
    <row r="9777" spans="2:46" ht="15.75" customHeight="1">
      <c r="B9777" t="str">
        <f t="shared" si="613"/>
        <v/>
      </c>
      <c r="C9777" s="73"/>
      <c r="D9777" s="73"/>
      <c r="E9777" s="77"/>
      <c r="F9777" s="74"/>
      <c r="G9777" s="73"/>
      <c r="H9777" s="74"/>
      <c r="I9777" s="74"/>
      <c r="J9777" s="74"/>
      <c r="K9777" s="74"/>
      <c r="L9777" s="74"/>
      <c r="M9777" s="74"/>
      <c r="N9777" s="74"/>
      <c r="O9777" s="74"/>
      <c r="P9777" s="74"/>
      <c r="Q9777" s="78"/>
      <c r="AR9777">
        <f t="shared" si="615"/>
        <v>0</v>
      </c>
      <c r="AS9777">
        <f t="shared" si="616"/>
        <v>0</v>
      </c>
      <c r="AT9777">
        <f t="shared" si="614"/>
        <v>0</v>
      </c>
    </row>
    <row r="9778" spans="2:46" ht="15.75" customHeight="1">
      <c r="B9778" t="str">
        <f t="shared" si="613"/>
        <v/>
      </c>
      <c r="C9778" s="73"/>
      <c r="D9778" s="73"/>
      <c r="E9778" s="77"/>
      <c r="F9778" s="74"/>
      <c r="G9778" s="73"/>
      <c r="H9778" s="74"/>
      <c r="I9778" s="74"/>
      <c r="J9778" s="74"/>
      <c r="K9778" s="74"/>
      <c r="L9778" s="74"/>
      <c r="M9778" s="74"/>
      <c r="N9778" s="74"/>
      <c r="O9778" s="74"/>
      <c r="P9778" s="74"/>
      <c r="Q9778" s="78"/>
      <c r="AR9778">
        <f t="shared" si="615"/>
        <v>0</v>
      </c>
      <c r="AS9778">
        <f t="shared" si="616"/>
        <v>0</v>
      </c>
      <c r="AT9778">
        <f t="shared" si="614"/>
        <v>0</v>
      </c>
    </row>
    <row r="9779" spans="2:46" ht="15.75" customHeight="1">
      <c r="B9779" t="str">
        <f t="shared" si="613"/>
        <v/>
      </c>
      <c r="C9779" s="73"/>
      <c r="D9779" s="73"/>
      <c r="E9779" s="77"/>
      <c r="F9779" s="74"/>
      <c r="G9779" s="73"/>
      <c r="H9779" s="74"/>
      <c r="I9779" s="74"/>
      <c r="J9779" s="74"/>
      <c r="K9779" s="74"/>
      <c r="L9779" s="74"/>
      <c r="M9779" s="74"/>
      <c r="N9779" s="74"/>
      <c r="O9779" s="74"/>
      <c r="P9779" s="74"/>
      <c r="Q9779" s="78"/>
      <c r="AR9779">
        <f t="shared" si="615"/>
        <v>0</v>
      </c>
      <c r="AS9779">
        <f t="shared" si="616"/>
        <v>0</v>
      </c>
      <c r="AT9779">
        <f t="shared" si="614"/>
        <v>0</v>
      </c>
    </row>
    <row r="9780" spans="2:46" ht="15.75" customHeight="1">
      <c r="B9780" t="str">
        <f t="shared" si="613"/>
        <v/>
      </c>
      <c r="C9780" s="73"/>
      <c r="D9780" s="73"/>
      <c r="E9780" s="77"/>
      <c r="F9780" s="74"/>
      <c r="G9780" s="73"/>
      <c r="H9780" s="74"/>
      <c r="I9780" s="74"/>
      <c r="J9780" s="74"/>
      <c r="K9780" s="74"/>
      <c r="L9780" s="74"/>
      <c r="M9780" s="74"/>
      <c r="N9780" s="74"/>
      <c r="O9780" s="74"/>
      <c r="P9780" s="74"/>
      <c r="Q9780" s="78"/>
      <c r="AR9780">
        <f t="shared" si="615"/>
        <v>0</v>
      </c>
      <c r="AS9780">
        <f t="shared" si="616"/>
        <v>0</v>
      </c>
      <c r="AT9780">
        <f t="shared" si="614"/>
        <v>0</v>
      </c>
    </row>
    <row r="9781" spans="2:46" ht="15.75" customHeight="1">
      <c r="B9781" t="str">
        <f t="shared" si="613"/>
        <v/>
      </c>
      <c r="C9781" s="73"/>
      <c r="D9781" s="73"/>
      <c r="E9781" s="77"/>
      <c r="F9781" s="74"/>
      <c r="G9781" s="73"/>
      <c r="H9781" s="74"/>
      <c r="I9781" s="74"/>
      <c r="J9781" s="74"/>
      <c r="K9781" s="74"/>
      <c r="L9781" s="74"/>
      <c r="M9781" s="74"/>
      <c r="N9781" s="74"/>
      <c r="O9781" s="74"/>
      <c r="P9781" s="74"/>
      <c r="Q9781" s="78"/>
      <c r="AR9781">
        <f t="shared" si="615"/>
        <v>0</v>
      </c>
      <c r="AS9781">
        <f t="shared" si="616"/>
        <v>0</v>
      </c>
      <c r="AT9781">
        <f t="shared" si="614"/>
        <v>0</v>
      </c>
    </row>
    <row r="9782" spans="2:46" ht="15.75" customHeight="1">
      <c r="B9782" t="str">
        <f t="shared" si="613"/>
        <v/>
      </c>
      <c r="C9782" s="73"/>
      <c r="D9782" s="73"/>
      <c r="E9782" s="77"/>
      <c r="F9782" s="74"/>
      <c r="G9782" s="73"/>
      <c r="H9782" s="74"/>
      <c r="I9782" s="74"/>
      <c r="J9782" s="74"/>
      <c r="K9782" s="74"/>
      <c r="L9782" s="74"/>
      <c r="M9782" s="74"/>
      <c r="N9782" s="74"/>
      <c r="O9782" s="74"/>
      <c r="P9782" s="74"/>
      <c r="Q9782" s="78"/>
      <c r="AR9782">
        <f t="shared" si="615"/>
        <v>0</v>
      </c>
      <c r="AS9782">
        <f t="shared" si="616"/>
        <v>0</v>
      </c>
      <c r="AT9782">
        <f t="shared" si="614"/>
        <v>0</v>
      </c>
    </row>
    <row r="9783" spans="2:46" ht="15.75" customHeight="1">
      <c r="B9783" t="str">
        <f t="shared" si="613"/>
        <v/>
      </c>
      <c r="C9783" s="73"/>
      <c r="D9783" s="73"/>
      <c r="E9783" s="77"/>
      <c r="F9783" s="74"/>
      <c r="G9783" s="73"/>
      <c r="H9783" s="74"/>
      <c r="I9783" s="74"/>
      <c r="J9783" s="74"/>
      <c r="K9783" s="74"/>
      <c r="L9783" s="74"/>
      <c r="M9783" s="74"/>
      <c r="N9783" s="74"/>
      <c r="O9783" s="74"/>
      <c r="P9783" s="74"/>
      <c r="Q9783" s="78"/>
      <c r="AR9783">
        <f t="shared" si="615"/>
        <v>0</v>
      </c>
      <c r="AS9783">
        <f t="shared" si="616"/>
        <v>0</v>
      </c>
      <c r="AT9783">
        <f t="shared" si="614"/>
        <v>0</v>
      </c>
    </row>
    <row r="9784" spans="2:46" ht="15.75" customHeight="1">
      <c r="B9784" t="str">
        <f t="shared" si="613"/>
        <v/>
      </c>
      <c r="C9784" s="73"/>
      <c r="D9784" s="73"/>
      <c r="E9784" s="77"/>
      <c r="F9784" s="74"/>
      <c r="G9784" s="73"/>
      <c r="H9784" s="74"/>
      <c r="I9784" s="74"/>
      <c r="J9784" s="74"/>
      <c r="K9784" s="74"/>
      <c r="L9784" s="74"/>
      <c r="M9784" s="74"/>
      <c r="N9784" s="74"/>
      <c r="O9784" s="74"/>
      <c r="P9784" s="74"/>
      <c r="Q9784" s="78"/>
      <c r="AR9784">
        <f t="shared" si="615"/>
        <v>0</v>
      </c>
      <c r="AS9784">
        <f t="shared" si="616"/>
        <v>0</v>
      </c>
      <c r="AT9784">
        <f t="shared" si="614"/>
        <v>0</v>
      </c>
    </row>
    <row r="9785" spans="2:46" ht="15.75" customHeight="1">
      <c r="B9785" t="str">
        <f t="shared" si="613"/>
        <v/>
      </c>
      <c r="C9785" s="73"/>
      <c r="D9785" s="73"/>
      <c r="E9785" s="77"/>
      <c r="F9785" s="74"/>
      <c r="G9785" s="73"/>
      <c r="H9785" s="74"/>
      <c r="I9785" s="74"/>
      <c r="J9785" s="74"/>
      <c r="K9785" s="74"/>
      <c r="L9785" s="74"/>
      <c r="M9785" s="74"/>
      <c r="N9785" s="74"/>
      <c r="O9785" s="74"/>
      <c r="P9785" s="74"/>
      <c r="Q9785" s="78"/>
      <c r="AR9785">
        <f t="shared" si="615"/>
        <v>0</v>
      </c>
      <c r="AS9785">
        <f t="shared" si="616"/>
        <v>0</v>
      </c>
      <c r="AT9785">
        <f t="shared" si="614"/>
        <v>0</v>
      </c>
    </row>
    <row r="9786" spans="2:46" ht="15.75" customHeight="1">
      <c r="B9786" t="str">
        <f t="shared" si="613"/>
        <v/>
      </c>
      <c r="C9786" s="73"/>
      <c r="D9786" s="73"/>
      <c r="E9786" s="77"/>
      <c r="F9786" s="74"/>
      <c r="G9786" s="73"/>
      <c r="H9786" s="74"/>
      <c r="I9786" s="74"/>
      <c r="J9786" s="74"/>
      <c r="K9786" s="74"/>
      <c r="L9786" s="74"/>
      <c r="M9786" s="74"/>
      <c r="N9786" s="74"/>
      <c r="O9786" s="74"/>
      <c r="P9786" s="74"/>
      <c r="Q9786" s="78"/>
      <c r="AR9786">
        <f t="shared" si="615"/>
        <v>0</v>
      </c>
      <c r="AS9786">
        <f t="shared" si="616"/>
        <v>0</v>
      </c>
      <c r="AT9786">
        <f t="shared" si="614"/>
        <v>0</v>
      </c>
    </row>
    <row r="9787" spans="2:46" ht="15.75" customHeight="1">
      <c r="B9787" t="str">
        <f t="shared" si="613"/>
        <v/>
      </c>
      <c r="C9787" s="73"/>
      <c r="D9787" s="73"/>
      <c r="E9787" s="77"/>
      <c r="F9787" s="74"/>
      <c r="G9787" s="73"/>
      <c r="H9787" s="74"/>
      <c r="I9787" s="74"/>
      <c r="J9787" s="74"/>
      <c r="K9787" s="74"/>
      <c r="L9787" s="74"/>
      <c r="M9787" s="74"/>
      <c r="N9787" s="74"/>
      <c r="O9787" s="74"/>
      <c r="P9787" s="74"/>
      <c r="Q9787" s="78"/>
      <c r="AR9787">
        <f t="shared" si="615"/>
        <v>0</v>
      </c>
      <c r="AS9787">
        <f t="shared" si="616"/>
        <v>0</v>
      </c>
      <c r="AT9787">
        <f t="shared" si="614"/>
        <v>0</v>
      </c>
    </row>
    <row r="9788" spans="2:46" ht="15.75" customHeight="1">
      <c r="B9788" t="str">
        <f t="shared" si="613"/>
        <v/>
      </c>
      <c r="C9788" s="73"/>
      <c r="D9788" s="73"/>
      <c r="E9788" s="77"/>
      <c r="F9788" s="74"/>
      <c r="G9788" s="73"/>
      <c r="H9788" s="74"/>
      <c r="I9788" s="74"/>
      <c r="J9788" s="74"/>
      <c r="K9788" s="74"/>
      <c r="L9788" s="74"/>
      <c r="M9788" s="74"/>
      <c r="N9788" s="74"/>
      <c r="O9788" s="74"/>
      <c r="P9788" s="74"/>
      <c r="Q9788" s="78"/>
      <c r="AR9788">
        <f t="shared" si="615"/>
        <v>0</v>
      </c>
      <c r="AS9788">
        <f t="shared" si="616"/>
        <v>0</v>
      </c>
      <c r="AT9788">
        <f t="shared" si="614"/>
        <v>0</v>
      </c>
    </row>
    <row r="9789" spans="2:46" ht="15.75" customHeight="1">
      <c r="B9789" t="str">
        <f t="shared" si="613"/>
        <v/>
      </c>
      <c r="C9789" s="73"/>
      <c r="D9789" s="73"/>
      <c r="E9789" s="77"/>
      <c r="F9789" s="74"/>
      <c r="G9789" s="73"/>
      <c r="H9789" s="74"/>
      <c r="I9789" s="74"/>
      <c r="J9789" s="74"/>
      <c r="K9789" s="74"/>
      <c r="L9789" s="74"/>
      <c r="M9789" s="74"/>
      <c r="N9789" s="74"/>
      <c r="O9789" s="74"/>
      <c r="P9789" s="74"/>
      <c r="Q9789" s="78"/>
      <c r="AR9789">
        <f t="shared" si="615"/>
        <v>0</v>
      </c>
      <c r="AS9789">
        <f t="shared" si="616"/>
        <v>0</v>
      </c>
      <c r="AT9789">
        <f t="shared" si="614"/>
        <v>0</v>
      </c>
    </row>
    <row r="9790" spans="2:46" ht="15.75" customHeight="1">
      <c r="B9790" t="str">
        <f t="shared" si="613"/>
        <v/>
      </c>
      <c r="C9790" s="73"/>
      <c r="D9790" s="73"/>
      <c r="E9790" s="77"/>
      <c r="F9790" s="74"/>
      <c r="G9790" s="73"/>
      <c r="H9790" s="74"/>
      <c r="I9790" s="74"/>
      <c r="J9790" s="74"/>
      <c r="K9790" s="74"/>
      <c r="L9790" s="74"/>
      <c r="M9790" s="74"/>
      <c r="N9790" s="74"/>
      <c r="O9790" s="74"/>
      <c r="P9790" s="74"/>
      <c r="Q9790" s="78"/>
      <c r="AR9790">
        <f t="shared" si="615"/>
        <v>0</v>
      </c>
      <c r="AS9790">
        <f t="shared" si="616"/>
        <v>0</v>
      </c>
      <c r="AT9790">
        <f t="shared" si="614"/>
        <v>0</v>
      </c>
    </row>
    <row r="9791" spans="2:46" ht="15.75" customHeight="1">
      <c r="B9791" t="str">
        <f t="shared" si="613"/>
        <v/>
      </c>
      <c r="C9791" s="73"/>
      <c r="D9791" s="73"/>
      <c r="E9791" s="77"/>
      <c r="F9791" s="74"/>
      <c r="G9791" s="73"/>
      <c r="H9791" s="74"/>
      <c r="I9791" s="74"/>
      <c r="J9791" s="74"/>
      <c r="K9791" s="74"/>
      <c r="L9791" s="74"/>
      <c r="M9791" s="74"/>
      <c r="N9791" s="74"/>
      <c r="O9791" s="74"/>
      <c r="P9791" s="74"/>
      <c r="Q9791" s="78"/>
      <c r="AR9791">
        <f t="shared" si="615"/>
        <v>0</v>
      </c>
      <c r="AS9791">
        <f t="shared" si="616"/>
        <v>0</v>
      </c>
      <c r="AT9791">
        <f t="shared" si="614"/>
        <v>0</v>
      </c>
    </row>
    <row r="9792" spans="2:46" ht="15.75" customHeight="1">
      <c r="B9792" t="str">
        <f t="shared" si="613"/>
        <v/>
      </c>
      <c r="C9792" s="73"/>
      <c r="D9792" s="73"/>
      <c r="E9792" s="77"/>
      <c r="F9792" s="74"/>
      <c r="G9792" s="73"/>
      <c r="H9792" s="74"/>
      <c r="I9792" s="74"/>
      <c r="J9792" s="74"/>
      <c r="K9792" s="74"/>
      <c r="L9792" s="74"/>
      <c r="M9792" s="74"/>
      <c r="N9792" s="74"/>
      <c r="O9792" s="74"/>
      <c r="P9792" s="74"/>
      <c r="Q9792" s="78"/>
      <c r="AR9792">
        <f t="shared" si="615"/>
        <v>0</v>
      </c>
      <c r="AS9792">
        <f t="shared" si="616"/>
        <v>0</v>
      </c>
      <c r="AT9792">
        <f t="shared" si="614"/>
        <v>0</v>
      </c>
    </row>
    <row r="9793" spans="2:46" ht="15.75" customHeight="1">
      <c r="B9793" t="str">
        <f t="shared" si="613"/>
        <v/>
      </c>
      <c r="C9793" s="73"/>
      <c r="D9793" s="73"/>
      <c r="E9793" s="77"/>
      <c r="F9793" s="74"/>
      <c r="G9793" s="73"/>
      <c r="H9793" s="74"/>
      <c r="I9793" s="74"/>
      <c r="J9793" s="74"/>
      <c r="K9793" s="74"/>
      <c r="L9793" s="74"/>
      <c r="M9793" s="74"/>
      <c r="N9793" s="74"/>
      <c r="O9793" s="74"/>
      <c r="P9793" s="74"/>
      <c r="Q9793" s="78"/>
      <c r="AR9793">
        <f t="shared" si="615"/>
        <v>0</v>
      </c>
      <c r="AS9793">
        <f t="shared" si="616"/>
        <v>0</v>
      </c>
      <c r="AT9793">
        <f t="shared" si="614"/>
        <v>0</v>
      </c>
    </row>
    <row r="9794" spans="2:46" ht="15.75" customHeight="1">
      <c r="B9794" t="str">
        <f t="shared" ref="B9794:B9857" si="617">D9794&amp;Q9794&amp;E9794</f>
        <v/>
      </c>
      <c r="C9794" s="73"/>
      <c r="D9794" s="73"/>
      <c r="E9794" s="77"/>
      <c r="F9794" s="74"/>
      <c r="G9794" s="73"/>
      <c r="H9794" s="74"/>
      <c r="I9794" s="74"/>
      <c r="J9794" s="74"/>
      <c r="K9794" s="74"/>
      <c r="L9794" s="74"/>
      <c r="M9794" s="74"/>
      <c r="N9794" s="74"/>
      <c r="O9794" s="74"/>
      <c r="P9794" s="74"/>
      <c r="Q9794" s="78"/>
      <c r="AR9794">
        <f t="shared" si="615"/>
        <v>0</v>
      </c>
      <c r="AS9794">
        <f t="shared" si="616"/>
        <v>0</v>
      </c>
      <c r="AT9794">
        <f t="shared" ref="AT9794:AT9857" si="618">AR9794-AS9794</f>
        <v>0</v>
      </c>
    </row>
    <row r="9795" spans="2:46" ht="15.75" customHeight="1">
      <c r="B9795" t="str">
        <f t="shared" si="617"/>
        <v/>
      </c>
      <c r="C9795" s="73"/>
      <c r="D9795" s="73"/>
      <c r="E9795" s="77"/>
      <c r="F9795" s="74"/>
      <c r="G9795" s="73"/>
      <c r="H9795" s="74"/>
      <c r="I9795" s="74"/>
      <c r="J9795" s="74"/>
      <c r="K9795" s="74"/>
      <c r="L9795" s="74"/>
      <c r="M9795" s="74"/>
      <c r="N9795" s="74"/>
      <c r="O9795" s="74"/>
      <c r="P9795" s="74"/>
      <c r="Q9795" s="78"/>
      <c r="AR9795">
        <f t="shared" si="615"/>
        <v>0</v>
      </c>
      <c r="AS9795">
        <f t="shared" si="616"/>
        <v>0</v>
      </c>
      <c r="AT9795">
        <f t="shared" si="618"/>
        <v>0</v>
      </c>
    </row>
    <row r="9796" spans="2:46" ht="15.75" customHeight="1">
      <c r="B9796" t="str">
        <f t="shared" si="617"/>
        <v/>
      </c>
      <c r="C9796" s="73"/>
      <c r="D9796" s="73"/>
      <c r="E9796" s="77"/>
      <c r="F9796" s="74"/>
      <c r="G9796" s="73"/>
      <c r="H9796" s="74"/>
      <c r="I9796" s="74"/>
      <c r="J9796" s="74"/>
      <c r="K9796" s="74"/>
      <c r="L9796" s="74"/>
      <c r="M9796" s="74"/>
      <c r="N9796" s="74"/>
      <c r="O9796" s="74"/>
      <c r="P9796" s="74"/>
      <c r="Q9796" s="78"/>
      <c r="AR9796">
        <f t="shared" si="615"/>
        <v>0</v>
      </c>
      <c r="AS9796">
        <f t="shared" si="616"/>
        <v>0</v>
      </c>
      <c r="AT9796">
        <f t="shared" si="618"/>
        <v>0</v>
      </c>
    </row>
    <row r="9797" spans="2:46" ht="15.75" customHeight="1">
      <c r="B9797" t="str">
        <f t="shared" si="617"/>
        <v/>
      </c>
      <c r="C9797" s="73"/>
      <c r="D9797" s="73"/>
      <c r="E9797" s="77"/>
      <c r="F9797" s="74"/>
      <c r="G9797" s="73"/>
      <c r="H9797" s="74"/>
      <c r="I9797" s="74"/>
      <c r="J9797" s="74"/>
      <c r="K9797" s="74"/>
      <c r="L9797" s="74"/>
      <c r="M9797" s="74"/>
      <c r="N9797" s="74"/>
      <c r="O9797" s="74"/>
      <c r="P9797" s="74"/>
      <c r="Q9797" s="78"/>
      <c r="AR9797">
        <f t="shared" si="615"/>
        <v>0</v>
      </c>
      <c r="AS9797">
        <f t="shared" si="616"/>
        <v>0</v>
      </c>
      <c r="AT9797">
        <f t="shared" si="618"/>
        <v>0</v>
      </c>
    </row>
    <row r="9798" spans="2:46" ht="15.75" customHeight="1">
      <c r="B9798" t="str">
        <f t="shared" si="617"/>
        <v/>
      </c>
      <c r="C9798" s="73"/>
      <c r="D9798" s="73"/>
      <c r="E9798" s="77"/>
      <c r="F9798" s="74"/>
      <c r="G9798" s="73"/>
      <c r="H9798" s="74"/>
      <c r="I9798" s="74"/>
      <c r="J9798" s="74"/>
      <c r="K9798" s="74"/>
      <c r="L9798" s="74"/>
      <c r="M9798" s="74"/>
      <c r="N9798" s="74"/>
      <c r="O9798" s="74"/>
      <c r="P9798" s="74"/>
      <c r="Q9798" s="78"/>
      <c r="AR9798">
        <f t="shared" si="615"/>
        <v>0</v>
      </c>
      <c r="AS9798">
        <f t="shared" si="616"/>
        <v>0</v>
      </c>
      <c r="AT9798">
        <f t="shared" si="618"/>
        <v>0</v>
      </c>
    </row>
    <row r="9799" spans="2:46" ht="15.75" customHeight="1">
      <c r="B9799" t="str">
        <f t="shared" si="617"/>
        <v/>
      </c>
      <c r="C9799" s="73"/>
      <c r="D9799" s="73"/>
      <c r="E9799" s="77"/>
      <c r="F9799" s="74"/>
      <c r="G9799" s="73"/>
      <c r="H9799" s="74"/>
      <c r="I9799" s="74"/>
      <c r="J9799" s="74"/>
      <c r="K9799" s="74"/>
      <c r="L9799" s="74"/>
      <c r="M9799" s="74"/>
      <c r="N9799" s="74"/>
      <c r="O9799" s="74"/>
      <c r="P9799" s="74"/>
      <c r="Q9799" s="78"/>
      <c r="AR9799">
        <f t="shared" si="615"/>
        <v>0</v>
      </c>
      <c r="AS9799">
        <f t="shared" si="616"/>
        <v>0</v>
      </c>
      <c r="AT9799">
        <f t="shared" si="618"/>
        <v>0</v>
      </c>
    </row>
    <row r="9800" spans="2:46" ht="15.75" customHeight="1">
      <c r="B9800" t="str">
        <f t="shared" si="617"/>
        <v/>
      </c>
      <c r="C9800" s="73"/>
      <c r="D9800" s="73"/>
      <c r="E9800" s="77"/>
      <c r="F9800" s="74"/>
      <c r="G9800" s="73"/>
      <c r="H9800" s="74"/>
      <c r="I9800" s="74"/>
      <c r="J9800" s="74"/>
      <c r="K9800" s="74"/>
      <c r="L9800" s="74"/>
      <c r="M9800" s="74"/>
      <c r="N9800" s="74"/>
      <c r="O9800" s="74"/>
      <c r="P9800" s="74"/>
      <c r="Q9800" s="78"/>
      <c r="AR9800">
        <f t="shared" ref="AR9800:AR9863" si="619">IF($AU$2&lt;&gt;5,NA(),IF(D9800=D9799,0,IF(AND(D19301=D9800,D9801=D9800),O9800+O9801+O19301,IF(D9801=D9800,O9801+O9800,O9800))))</f>
        <v>0</v>
      </c>
      <c r="AS9800">
        <f t="shared" ref="AS9800:AS9863" si="620">IF($AU$2&lt;&gt;5,NA(),IF(D9800=D9799,0,IF(AND(D19301=D9800,D9801=D9800),P9800+P9801+P19301,IF(D9801=D9800,P9801+P9800,P9800))))</f>
        <v>0</v>
      </c>
      <c r="AT9800">
        <f t="shared" si="618"/>
        <v>0</v>
      </c>
    </row>
    <row r="9801" spans="2:46" ht="15.75" customHeight="1">
      <c r="B9801" t="str">
        <f t="shared" si="617"/>
        <v/>
      </c>
      <c r="C9801" s="73"/>
      <c r="D9801" s="73"/>
      <c r="E9801" s="77"/>
      <c r="F9801" s="74"/>
      <c r="G9801" s="73"/>
      <c r="H9801" s="74"/>
      <c r="I9801" s="74"/>
      <c r="J9801" s="74"/>
      <c r="K9801" s="74"/>
      <c r="L9801" s="74"/>
      <c r="M9801" s="74"/>
      <c r="N9801" s="74"/>
      <c r="O9801" s="74"/>
      <c r="P9801" s="74"/>
      <c r="Q9801" s="78"/>
      <c r="AR9801">
        <f t="shared" si="619"/>
        <v>0</v>
      </c>
      <c r="AS9801">
        <f t="shared" si="620"/>
        <v>0</v>
      </c>
      <c r="AT9801">
        <f t="shared" si="618"/>
        <v>0</v>
      </c>
    </row>
    <row r="9802" spans="2:46" ht="15.75" customHeight="1">
      <c r="B9802" t="str">
        <f t="shared" si="617"/>
        <v/>
      </c>
      <c r="C9802" s="73"/>
      <c r="D9802" s="73"/>
      <c r="E9802" s="77"/>
      <c r="F9802" s="74"/>
      <c r="G9802" s="73"/>
      <c r="H9802" s="74"/>
      <c r="I9802" s="74"/>
      <c r="J9802" s="74"/>
      <c r="K9802" s="74"/>
      <c r="L9802" s="74"/>
      <c r="M9802" s="74"/>
      <c r="N9802" s="74"/>
      <c r="O9802" s="74"/>
      <c r="P9802" s="74"/>
      <c r="Q9802" s="78"/>
      <c r="AR9802">
        <f t="shared" si="619"/>
        <v>0</v>
      </c>
      <c r="AS9802">
        <f t="shared" si="620"/>
        <v>0</v>
      </c>
      <c r="AT9802">
        <f t="shared" si="618"/>
        <v>0</v>
      </c>
    </row>
    <row r="9803" spans="2:46" ht="15.75" customHeight="1">
      <c r="B9803" t="str">
        <f t="shared" si="617"/>
        <v/>
      </c>
      <c r="C9803" s="73"/>
      <c r="D9803" s="73"/>
      <c r="E9803" s="77"/>
      <c r="F9803" s="74"/>
      <c r="G9803" s="73"/>
      <c r="H9803" s="74"/>
      <c r="I9803" s="74"/>
      <c r="J9803" s="74"/>
      <c r="K9803" s="74"/>
      <c r="L9803" s="74"/>
      <c r="M9803" s="74"/>
      <c r="N9803" s="74"/>
      <c r="O9803" s="74"/>
      <c r="P9803" s="74"/>
      <c r="Q9803" s="78"/>
      <c r="AR9803">
        <f t="shared" si="619"/>
        <v>0</v>
      </c>
      <c r="AS9803">
        <f t="shared" si="620"/>
        <v>0</v>
      </c>
      <c r="AT9803">
        <f t="shared" si="618"/>
        <v>0</v>
      </c>
    </row>
    <row r="9804" spans="2:46" ht="15.75" customHeight="1">
      <c r="B9804" t="str">
        <f t="shared" si="617"/>
        <v/>
      </c>
      <c r="C9804" s="73"/>
      <c r="D9804" s="73"/>
      <c r="E9804" s="77"/>
      <c r="F9804" s="74"/>
      <c r="G9804" s="73"/>
      <c r="H9804" s="74"/>
      <c r="I9804" s="74"/>
      <c r="J9804" s="74"/>
      <c r="K9804" s="74"/>
      <c r="L9804" s="74"/>
      <c r="M9804" s="74"/>
      <c r="N9804" s="74"/>
      <c r="O9804" s="74"/>
      <c r="P9804" s="74"/>
      <c r="Q9804" s="78"/>
      <c r="AR9804">
        <f t="shared" si="619"/>
        <v>0</v>
      </c>
      <c r="AS9804">
        <f t="shared" si="620"/>
        <v>0</v>
      </c>
      <c r="AT9804">
        <f t="shared" si="618"/>
        <v>0</v>
      </c>
    </row>
    <row r="9805" spans="2:46" ht="15.75" customHeight="1">
      <c r="B9805" t="str">
        <f t="shared" si="617"/>
        <v/>
      </c>
      <c r="C9805" s="73"/>
      <c r="D9805" s="73"/>
      <c r="E9805" s="77"/>
      <c r="F9805" s="74"/>
      <c r="G9805" s="73"/>
      <c r="H9805" s="74"/>
      <c r="I9805" s="74"/>
      <c r="J9805" s="74"/>
      <c r="K9805" s="74"/>
      <c r="L9805" s="74"/>
      <c r="M9805" s="74"/>
      <c r="N9805" s="74"/>
      <c r="O9805" s="74"/>
      <c r="P9805" s="74"/>
      <c r="Q9805" s="78"/>
      <c r="AR9805">
        <f t="shared" si="619"/>
        <v>0</v>
      </c>
      <c r="AS9805">
        <f t="shared" si="620"/>
        <v>0</v>
      </c>
      <c r="AT9805">
        <f t="shared" si="618"/>
        <v>0</v>
      </c>
    </row>
    <row r="9806" spans="2:46" ht="15.75" customHeight="1">
      <c r="B9806" t="str">
        <f t="shared" si="617"/>
        <v/>
      </c>
      <c r="C9806" s="73"/>
      <c r="D9806" s="73"/>
      <c r="E9806" s="77"/>
      <c r="F9806" s="74"/>
      <c r="G9806" s="73"/>
      <c r="H9806" s="74"/>
      <c r="I9806" s="74"/>
      <c r="J9806" s="74"/>
      <c r="K9806" s="74"/>
      <c r="L9806" s="74"/>
      <c r="M9806" s="74"/>
      <c r="N9806" s="74"/>
      <c r="O9806" s="74"/>
      <c r="P9806" s="74"/>
      <c r="Q9806" s="78"/>
      <c r="AR9806">
        <f t="shared" si="619"/>
        <v>0</v>
      </c>
      <c r="AS9806">
        <f t="shared" si="620"/>
        <v>0</v>
      </c>
      <c r="AT9806">
        <f t="shared" si="618"/>
        <v>0</v>
      </c>
    </row>
    <row r="9807" spans="2:46" ht="15.75" customHeight="1">
      <c r="B9807" t="str">
        <f t="shared" si="617"/>
        <v/>
      </c>
      <c r="C9807" s="73"/>
      <c r="D9807" s="73"/>
      <c r="E9807" s="77"/>
      <c r="F9807" s="74"/>
      <c r="G9807" s="73"/>
      <c r="H9807" s="74"/>
      <c r="I9807" s="74"/>
      <c r="J9807" s="74"/>
      <c r="K9807" s="74"/>
      <c r="L9807" s="74"/>
      <c r="M9807" s="74"/>
      <c r="N9807" s="74"/>
      <c r="O9807" s="74"/>
      <c r="P9807" s="74"/>
      <c r="Q9807" s="78"/>
      <c r="AR9807">
        <f t="shared" si="619"/>
        <v>0</v>
      </c>
      <c r="AS9807">
        <f t="shared" si="620"/>
        <v>0</v>
      </c>
      <c r="AT9807">
        <f t="shared" si="618"/>
        <v>0</v>
      </c>
    </row>
    <row r="9808" spans="2:46" ht="15.75" customHeight="1">
      <c r="B9808" t="str">
        <f t="shared" si="617"/>
        <v/>
      </c>
      <c r="C9808" s="73"/>
      <c r="D9808" s="73"/>
      <c r="E9808" s="77"/>
      <c r="F9808" s="74"/>
      <c r="G9808" s="73"/>
      <c r="H9808" s="74"/>
      <c r="I9808" s="74"/>
      <c r="J9808" s="74"/>
      <c r="K9808" s="74"/>
      <c r="L9808" s="74"/>
      <c r="M9808" s="74"/>
      <c r="N9808" s="74"/>
      <c r="O9808" s="74"/>
      <c r="P9808" s="74"/>
      <c r="Q9808" s="78"/>
      <c r="AR9808">
        <f t="shared" si="619"/>
        <v>0</v>
      </c>
      <c r="AS9808">
        <f t="shared" si="620"/>
        <v>0</v>
      </c>
      <c r="AT9808">
        <f t="shared" si="618"/>
        <v>0</v>
      </c>
    </row>
    <row r="9809" spans="2:46" ht="15.75" customHeight="1">
      <c r="B9809" t="str">
        <f t="shared" si="617"/>
        <v/>
      </c>
      <c r="C9809" s="73"/>
      <c r="D9809" s="73"/>
      <c r="E9809" s="77"/>
      <c r="F9809" s="74"/>
      <c r="G9809" s="73"/>
      <c r="H9809" s="74"/>
      <c r="I9809" s="74"/>
      <c r="J9809" s="74"/>
      <c r="K9809" s="74"/>
      <c r="L9809" s="74"/>
      <c r="M9809" s="74"/>
      <c r="N9809" s="74"/>
      <c r="O9809" s="74"/>
      <c r="P9809" s="74"/>
      <c r="Q9809" s="78"/>
      <c r="AR9809">
        <f t="shared" si="619"/>
        <v>0</v>
      </c>
      <c r="AS9809">
        <f t="shared" si="620"/>
        <v>0</v>
      </c>
      <c r="AT9809">
        <f t="shared" si="618"/>
        <v>0</v>
      </c>
    </row>
    <row r="9810" spans="2:46" ht="15.75" customHeight="1">
      <c r="B9810" t="str">
        <f t="shared" si="617"/>
        <v/>
      </c>
      <c r="C9810" s="73"/>
      <c r="D9810" s="73"/>
      <c r="E9810" s="77"/>
      <c r="F9810" s="74"/>
      <c r="G9810" s="73"/>
      <c r="H9810" s="74"/>
      <c r="I9810" s="74"/>
      <c r="J9810" s="74"/>
      <c r="K9810" s="74"/>
      <c r="L9810" s="74"/>
      <c r="M9810" s="74"/>
      <c r="N9810" s="74"/>
      <c r="O9810" s="74"/>
      <c r="P9810" s="74"/>
      <c r="Q9810" s="78"/>
      <c r="AR9810">
        <f t="shared" si="619"/>
        <v>0</v>
      </c>
      <c r="AS9810">
        <f t="shared" si="620"/>
        <v>0</v>
      </c>
      <c r="AT9810">
        <f t="shared" si="618"/>
        <v>0</v>
      </c>
    </row>
    <row r="9811" spans="2:46" ht="15.75" customHeight="1">
      <c r="B9811" t="str">
        <f t="shared" si="617"/>
        <v/>
      </c>
      <c r="C9811" s="73"/>
      <c r="D9811" s="73"/>
      <c r="E9811" s="77"/>
      <c r="F9811" s="74"/>
      <c r="G9811" s="73"/>
      <c r="H9811" s="74"/>
      <c r="I9811" s="74"/>
      <c r="J9811" s="74"/>
      <c r="K9811" s="74"/>
      <c r="L9811" s="74"/>
      <c r="M9811" s="74"/>
      <c r="N9811" s="74"/>
      <c r="O9811" s="74"/>
      <c r="P9811" s="74"/>
      <c r="Q9811" s="78"/>
      <c r="AR9811">
        <f t="shared" si="619"/>
        <v>0</v>
      </c>
      <c r="AS9811">
        <f t="shared" si="620"/>
        <v>0</v>
      </c>
      <c r="AT9811">
        <f t="shared" si="618"/>
        <v>0</v>
      </c>
    </row>
    <row r="9812" spans="2:46" ht="15.75" customHeight="1">
      <c r="B9812" t="str">
        <f t="shared" si="617"/>
        <v/>
      </c>
      <c r="C9812" s="73"/>
      <c r="D9812" s="73"/>
      <c r="E9812" s="77"/>
      <c r="F9812" s="74"/>
      <c r="G9812" s="73"/>
      <c r="H9812" s="74"/>
      <c r="I9812" s="74"/>
      <c r="J9812" s="74"/>
      <c r="K9812" s="74"/>
      <c r="L9812" s="74"/>
      <c r="M9812" s="74"/>
      <c r="N9812" s="74"/>
      <c r="O9812" s="74"/>
      <c r="P9812" s="74"/>
      <c r="Q9812" s="78"/>
      <c r="AR9812">
        <f t="shared" si="619"/>
        <v>0</v>
      </c>
      <c r="AS9812">
        <f t="shared" si="620"/>
        <v>0</v>
      </c>
      <c r="AT9812">
        <f t="shared" si="618"/>
        <v>0</v>
      </c>
    </row>
    <row r="9813" spans="2:46" ht="15.75" customHeight="1">
      <c r="B9813" t="str">
        <f t="shared" si="617"/>
        <v/>
      </c>
      <c r="C9813" s="73"/>
      <c r="D9813" s="73"/>
      <c r="E9813" s="77"/>
      <c r="F9813" s="74"/>
      <c r="G9813" s="73"/>
      <c r="H9813" s="74"/>
      <c r="I9813" s="74"/>
      <c r="J9813" s="74"/>
      <c r="K9813" s="74"/>
      <c r="L9813" s="74"/>
      <c r="M9813" s="74"/>
      <c r="N9813" s="74"/>
      <c r="O9813" s="74"/>
      <c r="P9813" s="74"/>
      <c r="Q9813" s="78"/>
      <c r="AR9813">
        <f t="shared" si="619"/>
        <v>0</v>
      </c>
      <c r="AS9813">
        <f t="shared" si="620"/>
        <v>0</v>
      </c>
      <c r="AT9813">
        <f t="shared" si="618"/>
        <v>0</v>
      </c>
    </row>
    <row r="9814" spans="2:46" ht="15.75" customHeight="1">
      <c r="B9814" t="str">
        <f t="shared" si="617"/>
        <v/>
      </c>
      <c r="C9814" s="73"/>
      <c r="D9814" s="73"/>
      <c r="E9814" s="77"/>
      <c r="F9814" s="74"/>
      <c r="G9814" s="73"/>
      <c r="H9814" s="74"/>
      <c r="I9814" s="74"/>
      <c r="J9814" s="74"/>
      <c r="K9814" s="74"/>
      <c r="L9814" s="74"/>
      <c r="M9814" s="74"/>
      <c r="N9814" s="74"/>
      <c r="O9814" s="74"/>
      <c r="P9814" s="74"/>
      <c r="Q9814" s="78"/>
      <c r="AR9814">
        <f t="shared" si="619"/>
        <v>0</v>
      </c>
      <c r="AS9814">
        <f t="shared" si="620"/>
        <v>0</v>
      </c>
      <c r="AT9814">
        <f t="shared" si="618"/>
        <v>0</v>
      </c>
    </row>
    <row r="9815" spans="2:46" ht="15.75" customHeight="1">
      <c r="B9815" t="str">
        <f t="shared" si="617"/>
        <v/>
      </c>
      <c r="C9815" s="73"/>
      <c r="D9815" s="73"/>
      <c r="E9815" s="77"/>
      <c r="F9815" s="74"/>
      <c r="G9815" s="73"/>
      <c r="H9815" s="74"/>
      <c r="I9815" s="74"/>
      <c r="J9815" s="74"/>
      <c r="K9815" s="74"/>
      <c r="L9815" s="74"/>
      <c r="M9815" s="74"/>
      <c r="N9815" s="74"/>
      <c r="O9815" s="74"/>
      <c r="P9815" s="74"/>
      <c r="Q9815" s="78"/>
      <c r="AR9815">
        <f t="shared" si="619"/>
        <v>0</v>
      </c>
      <c r="AS9815">
        <f t="shared" si="620"/>
        <v>0</v>
      </c>
      <c r="AT9815">
        <f t="shared" si="618"/>
        <v>0</v>
      </c>
    </row>
    <row r="9816" spans="2:46" ht="15.75" customHeight="1">
      <c r="B9816" t="str">
        <f t="shared" si="617"/>
        <v/>
      </c>
      <c r="C9816" s="73"/>
      <c r="D9816" s="73"/>
      <c r="E9816" s="77"/>
      <c r="F9816" s="74"/>
      <c r="G9816" s="73"/>
      <c r="H9816" s="74"/>
      <c r="I9816" s="74"/>
      <c r="J9816" s="74"/>
      <c r="K9816" s="74"/>
      <c r="L9816" s="74"/>
      <c r="M9816" s="74"/>
      <c r="N9816" s="74"/>
      <c r="O9816" s="74"/>
      <c r="P9816" s="74"/>
      <c r="Q9816" s="78"/>
      <c r="AR9816">
        <f t="shared" si="619"/>
        <v>0</v>
      </c>
      <c r="AS9816">
        <f t="shared" si="620"/>
        <v>0</v>
      </c>
      <c r="AT9816">
        <f t="shared" si="618"/>
        <v>0</v>
      </c>
    </row>
    <row r="9817" spans="2:46" ht="15.75" customHeight="1">
      <c r="B9817" t="str">
        <f t="shared" si="617"/>
        <v/>
      </c>
      <c r="C9817" s="73"/>
      <c r="D9817" s="73"/>
      <c r="E9817" s="77"/>
      <c r="F9817" s="74"/>
      <c r="G9817" s="73"/>
      <c r="H9817" s="74"/>
      <c r="I9817" s="74"/>
      <c r="J9817" s="74"/>
      <c r="K9817" s="74"/>
      <c r="L9817" s="74"/>
      <c r="M9817" s="74"/>
      <c r="N9817" s="74"/>
      <c r="O9817" s="74"/>
      <c r="P9817" s="74"/>
      <c r="Q9817" s="78"/>
      <c r="AR9817">
        <f t="shared" si="619"/>
        <v>0</v>
      </c>
      <c r="AS9817">
        <f t="shared" si="620"/>
        <v>0</v>
      </c>
      <c r="AT9817">
        <f t="shared" si="618"/>
        <v>0</v>
      </c>
    </row>
    <row r="9818" spans="2:46" ht="15.75" customHeight="1">
      <c r="B9818" t="str">
        <f t="shared" si="617"/>
        <v/>
      </c>
      <c r="C9818" s="73"/>
      <c r="D9818" s="73"/>
      <c r="E9818" s="77"/>
      <c r="F9818" s="74"/>
      <c r="G9818" s="73"/>
      <c r="H9818" s="74"/>
      <c r="I9818" s="74"/>
      <c r="J9818" s="74"/>
      <c r="K9818" s="74"/>
      <c r="L9818" s="74"/>
      <c r="M9818" s="74"/>
      <c r="N9818" s="74"/>
      <c r="O9818" s="74"/>
      <c r="P9818" s="74"/>
      <c r="Q9818" s="78"/>
      <c r="AR9818">
        <f t="shared" si="619"/>
        <v>0</v>
      </c>
      <c r="AS9818">
        <f t="shared" si="620"/>
        <v>0</v>
      </c>
      <c r="AT9818">
        <f t="shared" si="618"/>
        <v>0</v>
      </c>
    </row>
    <row r="9819" spans="2:46" ht="15.75" customHeight="1">
      <c r="B9819" t="str">
        <f t="shared" si="617"/>
        <v/>
      </c>
      <c r="C9819" s="73"/>
      <c r="D9819" s="73"/>
      <c r="E9819" s="77"/>
      <c r="F9819" s="74"/>
      <c r="G9819" s="73"/>
      <c r="H9819" s="74"/>
      <c r="I9819" s="74"/>
      <c r="J9819" s="74"/>
      <c r="K9819" s="74"/>
      <c r="L9819" s="74"/>
      <c r="M9819" s="74"/>
      <c r="N9819" s="74"/>
      <c r="O9819" s="74"/>
      <c r="P9819" s="74"/>
      <c r="Q9819" s="78"/>
      <c r="AR9819">
        <f t="shared" si="619"/>
        <v>0</v>
      </c>
      <c r="AS9819">
        <f t="shared" si="620"/>
        <v>0</v>
      </c>
      <c r="AT9819">
        <f t="shared" si="618"/>
        <v>0</v>
      </c>
    </row>
    <row r="9820" spans="2:46" ht="15.75" customHeight="1">
      <c r="B9820" t="str">
        <f t="shared" si="617"/>
        <v/>
      </c>
      <c r="C9820" s="73"/>
      <c r="D9820" s="73"/>
      <c r="E9820" s="77"/>
      <c r="F9820" s="74"/>
      <c r="G9820" s="73"/>
      <c r="H9820" s="74"/>
      <c r="I9820" s="74"/>
      <c r="J9820" s="74"/>
      <c r="K9820" s="74"/>
      <c r="L9820" s="74"/>
      <c r="M9820" s="74"/>
      <c r="N9820" s="74"/>
      <c r="O9820" s="74"/>
      <c r="P9820" s="74"/>
      <c r="Q9820" s="78"/>
      <c r="AR9820">
        <f t="shared" si="619"/>
        <v>0</v>
      </c>
      <c r="AS9820">
        <f t="shared" si="620"/>
        <v>0</v>
      </c>
      <c r="AT9820">
        <f t="shared" si="618"/>
        <v>0</v>
      </c>
    </row>
    <row r="9821" spans="2:46" ht="15.75" customHeight="1">
      <c r="B9821" t="str">
        <f t="shared" si="617"/>
        <v/>
      </c>
      <c r="C9821" s="73"/>
      <c r="D9821" s="73"/>
      <c r="E9821" s="77"/>
      <c r="F9821" s="74"/>
      <c r="G9821" s="73"/>
      <c r="H9821" s="74"/>
      <c r="I9821" s="74"/>
      <c r="J9821" s="74"/>
      <c r="K9821" s="74"/>
      <c r="L9821" s="74"/>
      <c r="M9821" s="74"/>
      <c r="N9821" s="74"/>
      <c r="O9821" s="74"/>
      <c r="P9821" s="74"/>
      <c r="Q9821" s="78"/>
      <c r="AR9821">
        <f t="shared" si="619"/>
        <v>0</v>
      </c>
      <c r="AS9821">
        <f t="shared" si="620"/>
        <v>0</v>
      </c>
      <c r="AT9821">
        <f t="shared" si="618"/>
        <v>0</v>
      </c>
    </row>
    <row r="9822" spans="2:46" ht="15.75" customHeight="1">
      <c r="B9822" t="str">
        <f t="shared" si="617"/>
        <v/>
      </c>
      <c r="C9822" s="73"/>
      <c r="D9822" s="73"/>
      <c r="E9822" s="77"/>
      <c r="F9822" s="74"/>
      <c r="G9822" s="73"/>
      <c r="H9822" s="74"/>
      <c r="I9822" s="74"/>
      <c r="J9822" s="74"/>
      <c r="K9822" s="74"/>
      <c r="L9822" s="74"/>
      <c r="M9822" s="74"/>
      <c r="N9822" s="74"/>
      <c r="O9822" s="74"/>
      <c r="P9822" s="74"/>
      <c r="Q9822" s="78"/>
      <c r="AR9822">
        <f t="shared" si="619"/>
        <v>0</v>
      </c>
      <c r="AS9822">
        <f t="shared" si="620"/>
        <v>0</v>
      </c>
      <c r="AT9822">
        <f t="shared" si="618"/>
        <v>0</v>
      </c>
    </row>
    <row r="9823" spans="2:46" ht="15.75" customHeight="1">
      <c r="B9823" t="str">
        <f t="shared" si="617"/>
        <v/>
      </c>
      <c r="C9823" s="73"/>
      <c r="D9823" s="73"/>
      <c r="E9823" s="77"/>
      <c r="F9823" s="74"/>
      <c r="G9823" s="73"/>
      <c r="H9823" s="74"/>
      <c r="I9823" s="74"/>
      <c r="J9823" s="74"/>
      <c r="K9823" s="74"/>
      <c r="L9823" s="74"/>
      <c r="M9823" s="74"/>
      <c r="N9823" s="74"/>
      <c r="O9823" s="74"/>
      <c r="P9823" s="74"/>
      <c r="Q9823" s="78"/>
      <c r="AR9823">
        <f t="shared" si="619"/>
        <v>0</v>
      </c>
      <c r="AS9823">
        <f t="shared" si="620"/>
        <v>0</v>
      </c>
      <c r="AT9823">
        <f t="shared" si="618"/>
        <v>0</v>
      </c>
    </row>
    <row r="9824" spans="2:46" ht="15.75" customHeight="1">
      <c r="B9824" t="str">
        <f t="shared" si="617"/>
        <v/>
      </c>
      <c r="C9824" s="73"/>
      <c r="D9824" s="73"/>
      <c r="E9824" s="77"/>
      <c r="F9824" s="74"/>
      <c r="G9824" s="73"/>
      <c r="H9824" s="74"/>
      <c r="I9824" s="74"/>
      <c r="J9824" s="74"/>
      <c r="K9824" s="74"/>
      <c r="L9824" s="74"/>
      <c r="M9824" s="74"/>
      <c r="N9824" s="74"/>
      <c r="O9824" s="74"/>
      <c r="P9824" s="74"/>
      <c r="Q9824" s="78"/>
      <c r="AR9824">
        <f t="shared" si="619"/>
        <v>0</v>
      </c>
      <c r="AS9824">
        <f t="shared" si="620"/>
        <v>0</v>
      </c>
      <c r="AT9824">
        <f t="shared" si="618"/>
        <v>0</v>
      </c>
    </row>
    <row r="9825" spans="2:46" ht="15.75" customHeight="1">
      <c r="B9825" t="str">
        <f t="shared" si="617"/>
        <v/>
      </c>
      <c r="C9825" s="73"/>
      <c r="D9825" s="73"/>
      <c r="E9825" s="77"/>
      <c r="F9825" s="74"/>
      <c r="G9825" s="73"/>
      <c r="H9825" s="74"/>
      <c r="I9825" s="74"/>
      <c r="J9825" s="74"/>
      <c r="K9825" s="74"/>
      <c r="L9825" s="74"/>
      <c r="M9825" s="74"/>
      <c r="N9825" s="74"/>
      <c r="O9825" s="74"/>
      <c r="P9825" s="74"/>
      <c r="Q9825" s="78"/>
      <c r="AR9825">
        <f t="shared" si="619"/>
        <v>0</v>
      </c>
      <c r="AS9825">
        <f t="shared" si="620"/>
        <v>0</v>
      </c>
      <c r="AT9825">
        <f t="shared" si="618"/>
        <v>0</v>
      </c>
    </row>
    <row r="9826" spans="2:46" ht="15.75" customHeight="1">
      <c r="B9826" t="str">
        <f t="shared" si="617"/>
        <v/>
      </c>
      <c r="C9826" s="73"/>
      <c r="D9826" s="73"/>
      <c r="E9826" s="77"/>
      <c r="F9826" s="74"/>
      <c r="G9826" s="73"/>
      <c r="H9826" s="74"/>
      <c r="I9826" s="74"/>
      <c r="J9826" s="74"/>
      <c r="K9826" s="74"/>
      <c r="L9826" s="74"/>
      <c r="M9826" s="74"/>
      <c r="N9826" s="74"/>
      <c r="O9826" s="74"/>
      <c r="P9826" s="74"/>
      <c r="Q9826" s="78"/>
      <c r="AR9826">
        <f t="shared" si="619"/>
        <v>0</v>
      </c>
      <c r="AS9826">
        <f t="shared" si="620"/>
        <v>0</v>
      </c>
      <c r="AT9826">
        <f t="shared" si="618"/>
        <v>0</v>
      </c>
    </row>
    <row r="9827" spans="2:46" ht="15.75" customHeight="1">
      <c r="B9827" t="str">
        <f t="shared" si="617"/>
        <v/>
      </c>
      <c r="C9827" s="73"/>
      <c r="D9827" s="73"/>
      <c r="E9827" s="77"/>
      <c r="F9827" s="74"/>
      <c r="G9827" s="73"/>
      <c r="H9827" s="74"/>
      <c r="I9827" s="74"/>
      <c r="J9827" s="74"/>
      <c r="K9827" s="74"/>
      <c r="L9827" s="74"/>
      <c r="M9827" s="74"/>
      <c r="N9827" s="74"/>
      <c r="O9827" s="74"/>
      <c r="P9827" s="74"/>
      <c r="Q9827" s="78"/>
      <c r="AR9827">
        <f t="shared" si="619"/>
        <v>0</v>
      </c>
      <c r="AS9827">
        <f t="shared" si="620"/>
        <v>0</v>
      </c>
      <c r="AT9827">
        <f t="shared" si="618"/>
        <v>0</v>
      </c>
    </row>
    <row r="9828" spans="2:46" ht="15.75" customHeight="1">
      <c r="B9828" t="str">
        <f t="shared" si="617"/>
        <v/>
      </c>
      <c r="C9828" s="73"/>
      <c r="D9828" s="73"/>
      <c r="E9828" s="77"/>
      <c r="F9828" s="74"/>
      <c r="G9828" s="73"/>
      <c r="H9828" s="74"/>
      <c r="I9828" s="74"/>
      <c r="J9828" s="74"/>
      <c r="K9828" s="74"/>
      <c r="L9828" s="74"/>
      <c r="M9828" s="74"/>
      <c r="N9828" s="74"/>
      <c r="O9828" s="74"/>
      <c r="P9828" s="74"/>
      <c r="Q9828" s="78"/>
      <c r="AR9828">
        <f t="shared" si="619"/>
        <v>0</v>
      </c>
      <c r="AS9828">
        <f t="shared" si="620"/>
        <v>0</v>
      </c>
      <c r="AT9828">
        <f t="shared" si="618"/>
        <v>0</v>
      </c>
    </row>
    <row r="9829" spans="2:46" ht="15.75" customHeight="1">
      <c r="B9829" t="str">
        <f t="shared" si="617"/>
        <v/>
      </c>
      <c r="C9829" s="73"/>
      <c r="D9829" s="73"/>
      <c r="E9829" s="77"/>
      <c r="F9829" s="74"/>
      <c r="G9829" s="73"/>
      <c r="H9829" s="74"/>
      <c r="I9829" s="74"/>
      <c r="J9829" s="74"/>
      <c r="K9829" s="74"/>
      <c r="L9829" s="74"/>
      <c r="M9829" s="74"/>
      <c r="N9829" s="74"/>
      <c r="O9829" s="74"/>
      <c r="P9829" s="74"/>
      <c r="Q9829" s="78"/>
      <c r="AR9829">
        <f t="shared" si="619"/>
        <v>0</v>
      </c>
      <c r="AS9829">
        <f t="shared" si="620"/>
        <v>0</v>
      </c>
      <c r="AT9829">
        <f t="shared" si="618"/>
        <v>0</v>
      </c>
    </row>
    <row r="9830" spans="2:46" ht="15.75" customHeight="1">
      <c r="B9830" t="str">
        <f t="shared" si="617"/>
        <v/>
      </c>
      <c r="C9830" s="73"/>
      <c r="D9830" s="73"/>
      <c r="E9830" s="77"/>
      <c r="F9830" s="74"/>
      <c r="G9830" s="73"/>
      <c r="H9830" s="74"/>
      <c r="I9830" s="74"/>
      <c r="J9830" s="74"/>
      <c r="K9830" s="74"/>
      <c r="L9830" s="74"/>
      <c r="M9830" s="74"/>
      <c r="N9830" s="74"/>
      <c r="O9830" s="74"/>
      <c r="P9830" s="74"/>
      <c r="Q9830" s="78"/>
      <c r="AR9830">
        <f t="shared" si="619"/>
        <v>0</v>
      </c>
      <c r="AS9830">
        <f t="shared" si="620"/>
        <v>0</v>
      </c>
      <c r="AT9830">
        <f t="shared" si="618"/>
        <v>0</v>
      </c>
    </row>
    <row r="9831" spans="2:46" ht="15.75" customHeight="1">
      <c r="B9831" t="str">
        <f t="shared" si="617"/>
        <v/>
      </c>
      <c r="C9831" s="73"/>
      <c r="D9831" s="73"/>
      <c r="E9831" s="77"/>
      <c r="F9831" s="74"/>
      <c r="G9831" s="73"/>
      <c r="H9831" s="74"/>
      <c r="I9831" s="74"/>
      <c r="J9831" s="74"/>
      <c r="K9831" s="74"/>
      <c r="L9831" s="74"/>
      <c r="M9831" s="74"/>
      <c r="N9831" s="74"/>
      <c r="O9831" s="74"/>
      <c r="P9831" s="74"/>
      <c r="Q9831" s="78"/>
      <c r="AR9831">
        <f t="shared" si="619"/>
        <v>0</v>
      </c>
      <c r="AS9831">
        <f t="shared" si="620"/>
        <v>0</v>
      </c>
      <c r="AT9831">
        <f t="shared" si="618"/>
        <v>0</v>
      </c>
    </row>
    <row r="9832" spans="2:46" ht="15.75" customHeight="1">
      <c r="B9832" t="str">
        <f t="shared" si="617"/>
        <v/>
      </c>
      <c r="C9832" s="73"/>
      <c r="D9832" s="73"/>
      <c r="E9832" s="77"/>
      <c r="F9832" s="74"/>
      <c r="G9832" s="73"/>
      <c r="H9832" s="74"/>
      <c r="I9832" s="74"/>
      <c r="J9832" s="74"/>
      <c r="K9832" s="74"/>
      <c r="L9832" s="74"/>
      <c r="M9832" s="74"/>
      <c r="N9832" s="74"/>
      <c r="O9832" s="74"/>
      <c r="P9832" s="74"/>
      <c r="Q9832" s="78"/>
      <c r="AR9832">
        <f t="shared" si="619"/>
        <v>0</v>
      </c>
      <c r="AS9832">
        <f t="shared" si="620"/>
        <v>0</v>
      </c>
      <c r="AT9832">
        <f t="shared" si="618"/>
        <v>0</v>
      </c>
    </row>
    <row r="9833" spans="2:46" ht="15.75" customHeight="1">
      <c r="B9833" t="str">
        <f t="shared" si="617"/>
        <v/>
      </c>
      <c r="C9833" s="73"/>
      <c r="D9833" s="73"/>
      <c r="E9833" s="77"/>
      <c r="F9833" s="74"/>
      <c r="G9833" s="73"/>
      <c r="H9833" s="74"/>
      <c r="I9833" s="74"/>
      <c r="J9833" s="74"/>
      <c r="K9833" s="74"/>
      <c r="L9833" s="74"/>
      <c r="M9833" s="74"/>
      <c r="N9833" s="74"/>
      <c r="O9833" s="74"/>
      <c r="P9833" s="74"/>
      <c r="Q9833" s="78"/>
      <c r="AR9833">
        <f t="shared" si="619"/>
        <v>0</v>
      </c>
      <c r="AS9833">
        <f t="shared" si="620"/>
        <v>0</v>
      </c>
      <c r="AT9833">
        <f t="shared" si="618"/>
        <v>0</v>
      </c>
    </row>
    <row r="9834" spans="2:46" ht="15.75" customHeight="1">
      <c r="B9834" t="str">
        <f t="shared" si="617"/>
        <v/>
      </c>
      <c r="C9834" s="73"/>
      <c r="D9834" s="73"/>
      <c r="E9834" s="77"/>
      <c r="F9834" s="74"/>
      <c r="G9834" s="73"/>
      <c r="H9834" s="74"/>
      <c r="I9834" s="74"/>
      <c r="J9834" s="74"/>
      <c r="K9834" s="74"/>
      <c r="L9834" s="74"/>
      <c r="M9834" s="74"/>
      <c r="N9834" s="74"/>
      <c r="O9834" s="74"/>
      <c r="P9834" s="74"/>
      <c r="Q9834" s="78"/>
      <c r="AR9834">
        <f t="shared" si="619"/>
        <v>0</v>
      </c>
      <c r="AS9834">
        <f t="shared" si="620"/>
        <v>0</v>
      </c>
      <c r="AT9834">
        <f t="shared" si="618"/>
        <v>0</v>
      </c>
    </row>
    <row r="9835" spans="2:46" ht="15.75" customHeight="1">
      <c r="B9835" t="str">
        <f t="shared" si="617"/>
        <v/>
      </c>
      <c r="C9835" s="73"/>
      <c r="D9835" s="73"/>
      <c r="E9835" s="77"/>
      <c r="F9835" s="74"/>
      <c r="G9835" s="73"/>
      <c r="H9835" s="74"/>
      <c r="I9835" s="74"/>
      <c r="J9835" s="74"/>
      <c r="K9835" s="74"/>
      <c r="L9835" s="74"/>
      <c r="M9835" s="74"/>
      <c r="N9835" s="74"/>
      <c r="O9835" s="74"/>
      <c r="P9835" s="74"/>
      <c r="Q9835" s="78"/>
      <c r="AR9835">
        <f t="shared" si="619"/>
        <v>0</v>
      </c>
      <c r="AS9835">
        <f t="shared" si="620"/>
        <v>0</v>
      </c>
      <c r="AT9835">
        <f t="shared" si="618"/>
        <v>0</v>
      </c>
    </row>
    <row r="9836" spans="2:46" ht="15.75" customHeight="1">
      <c r="B9836" t="str">
        <f t="shared" si="617"/>
        <v/>
      </c>
      <c r="C9836" s="73"/>
      <c r="D9836" s="73"/>
      <c r="E9836" s="77"/>
      <c r="F9836" s="74"/>
      <c r="G9836" s="73"/>
      <c r="H9836" s="74"/>
      <c r="I9836" s="74"/>
      <c r="J9836" s="74"/>
      <c r="K9836" s="74"/>
      <c r="L9836" s="74"/>
      <c r="M9836" s="74"/>
      <c r="N9836" s="74"/>
      <c r="O9836" s="74"/>
      <c r="P9836" s="74"/>
      <c r="Q9836" s="78"/>
      <c r="AR9836">
        <f t="shared" si="619"/>
        <v>0</v>
      </c>
      <c r="AS9836">
        <f t="shared" si="620"/>
        <v>0</v>
      </c>
      <c r="AT9836">
        <f t="shared" si="618"/>
        <v>0</v>
      </c>
    </row>
    <row r="9837" spans="2:46" ht="15.75" customHeight="1">
      <c r="B9837" t="str">
        <f t="shared" si="617"/>
        <v/>
      </c>
      <c r="C9837" s="73"/>
      <c r="D9837" s="73"/>
      <c r="E9837" s="77"/>
      <c r="F9837" s="74"/>
      <c r="G9837" s="73"/>
      <c r="H9837" s="74"/>
      <c r="I9837" s="74"/>
      <c r="J9837" s="74"/>
      <c r="K9837" s="74"/>
      <c r="L9837" s="74"/>
      <c r="M9837" s="74"/>
      <c r="N9837" s="74"/>
      <c r="O9837" s="74"/>
      <c r="P9837" s="74"/>
      <c r="Q9837" s="78"/>
      <c r="AR9837">
        <f t="shared" si="619"/>
        <v>0</v>
      </c>
      <c r="AS9837">
        <f t="shared" si="620"/>
        <v>0</v>
      </c>
      <c r="AT9837">
        <f t="shared" si="618"/>
        <v>0</v>
      </c>
    </row>
    <row r="9838" spans="2:46" ht="15.75" customHeight="1">
      <c r="B9838" t="str">
        <f t="shared" si="617"/>
        <v/>
      </c>
      <c r="C9838" s="73"/>
      <c r="D9838" s="73"/>
      <c r="E9838" s="77"/>
      <c r="F9838" s="74"/>
      <c r="G9838" s="73"/>
      <c r="H9838" s="74"/>
      <c r="I9838" s="74"/>
      <c r="J9838" s="74"/>
      <c r="K9838" s="74"/>
      <c r="L9838" s="74"/>
      <c r="M9838" s="74"/>
      <c r="N9838" s="74"/>
      <c r="O9838" s="74"/>
      <c r="P9838" s="74"/>
      <c r="Q9838" s="78"/>
      <c r="AR9838">
        <f t="shared" si="619"/>
        <v>0</v>
      </c>
      <c r="AS9838">
        <f t="shared" si="620"/>
        <v>0</v>
      </c>
      <c r="AT9838">
        <f t="shared" si="618"/>
        <v>0</v>
      </c>
    </row>
    <row r="9839" spans="2:46" ht="15.75" customHeight="1">
      <c r="B9839" t="str">
        <f t="shared" si="617"/>
        <v/>
      </c>
      <c r="C9839" s="73"/>
      <c r="D9839" s="73"/>
      <c r="E9839" s="77"/>
      <c r="F9839" s="74"/>
      <c r="G9839" s="73"/>
      <c r="H9839" s="74"/>
      <c r="I9839" s="74"/>
      <c r="J9839" s="74"/>
      <c r="K9839" s="74"/>
      <c r="L9839" s="74"/>
      <c r="M9839" s="74"/>
      <c r="N9839" s="74"/>
      <c r="O9839" s="74"/>
      <c r="P9839" s="74"/>
      <c r="Q9839" s="78"/>
      <c r="AR9839">
        <f t="shared" si="619"/>
        <v>0</v>
      </c>
      <c r="AS9839">
        <f t="shared" si="620"/>
        <v>0</v>
      </c>
      <c r="AT9839">
        <f t="shared" si="618"/>
        <v>0</v>
      </c>
    </row>
    <row r="9840" spans="2:46" ht="15.75" customHeight="1">
      <c r="B9840" t="str">
        <f t="shared" si="617"/>
        <v/>
      </c>
      <c r="C9840" s="73"/>
      <c r="D9840" s="73"/>
      <c r="E9840" s="77"/>
      <c r="F9840" s="74"/>
      <c r="G9840" s="73"/>
      <c r="H9840" s="74"/>
      <c r="I9840" s="74"/>
      <c r="J9840" s="74"/>
      <c r="K9840" s="74"/>
      <c r="L9840" s="74"/>
      <c r="M9840" s="74"/>
      <c r="N9840" s="74"/>
      <c r="O9840" s="74"/>
      <c r="P9840" s="74"/>
      <c r="Q9840" s="78"/>
      <c r="AR9840">
        <f t="shared" si="619"/>
        <v>0</v>
      </c>
      <c r="AS9840">
        <f t="shared" si="620"/>
        <v>0</v>
      </c>
      <c r="AT9840">
        <f t="shared" si="618"/>
        <v>0</v>
      </c>
    </row>
    <row r="9841" spans="2:46" ht="15.75" customHeight="1">
      <c r="B9841" t="str">
        <f t="shared" si="617"/>
        <v/>
      </c>
      <c r="C9841" s="73"/>
      <c r="D9841" s="73"/>
      <c r="E9841" s="77"/>
      <c r="F9841" s="74"/>
      <c r="G9841" s="73"/>
      <c r="H9841" s="74"/>
      <c r="I9841" s="74"/>
      <c r="J9841" s="74"/>
      <c r="K9841" s="74"/>
      <c r="L9841" s="74"/>
      <c r="M9841" s="74"/>
      <c r="N9841" s="74"/>
      <c r="O9841" s="74"/>
      <c r="P9841" s="74"/>
      <c r="Q9841" s="78"/>
      <c r="AR9841">
        <f t="shared" si="619"/>
        <v>0</v>
      </c>
      <c r="AS9841">
        <f t="shared" si="620"/>
        <v>0</v>
      </c>
      <c r="AT9841">
        <f t="shared" si="618"/>
        <v>0</v>
      </c>
    </row>
    <row r="9842" spans="2:46" ht="15.75" customHeight="1">
      <c r="B9842" t="str">
        <f t="shared" si="617"/>
        <v/>
      </c>
      <c r="C9842" s="73"/>
      <c r="D9842" s="73"/>
      <c r="E9842" s="77"/>
      <c r="F9842" s="74"/>
      <c r="G9842" s="73"/>
      <c r="H9842" s="74"/>
      <c r="I9842" s="74"/>
      <c r="J9842" s="74"/>
      <c r="K9842" s="74"/>
      <c r="L9842" s="74"/>
      <c r="M9842" s="74"/>
      <c r="N9842" s="74"/>
      <c r="O9842" s="74"/>
      <c r="P9842" s="74"/>
      <c r="Q9842" s="78"/>
      <c r="AR9842">
        <f t="shared" si="619"/>
        <v>0</v>
      </c>
      <c r="AS9842">
        <f t="shared" si="620"/>
        <v>0</v>
      </c>
      <c r="AT9842">
        <f t="shared" si="618"/>
        <v>0</v>
      </c>
    </row>
    <row r="9843" spans="2:46" ht="15.75" customHeight="1">
      <c r="B9843" t="str">
        <f t="shared" si="617"/>
        <v/>
      </c>
      <c r="C9843" s="73"/>
      <c r="D9843" s="73"/>
      <c r="E9843" s="77"/>
      <c r="F9843" s="74"/>
      <c r="G9843" s="73"/>
      <c r="H9843" s="74"/>
      <c r="I9843" s="74"/>
      <c r="J9843" s="74"/>
      <c r="K9843" s="74"/>
      <c r="L9843" s="74"/>
      <c r="M9843" s="74"/>
      <c r="N9843" s="74"/>
      <c r="O9843" s="74"/>
      <c r="P9843" s="74"/>
      <c r="Q9843" s="78"/>
      <c r="AR9843">
        <f t="shared" si="619"/>
        <v>0</v>
      </c>
      <c r="AS9843">
        <f t="shared" si="620"/>
        <v>0</v>
      </c>
      <c r="AT9843">
        <f t="shared" si="618"/>
        <v>0</v>
      </c>
    </row>
    <row r="9844" spans="2:46" ht="15.75" customHeight="1">
      <c r="B9844" t="str">
        <f t="shared" si="617"/>
        <v/>
      </c>
      <c r="C9844" s="73"/>
      <c r="D9844" s="73"/>
      <c r="E9844" s="77"/>
      <c r="F9844" s="74"/>
      <c r="G9844" s="73"/>
      <c r="H9844" s="74"/>
      <c r="I9844" s="74"/>
      <c r="J9844" s="74"/>
      <c r="K9844" s="74"/>
      <c r="L9844" s="74"/>
      <c r="M9844" s="74"/>
      <c r="N9844" s="74"/>
      <c r="O9844" s="74"/>
      <c r="P9844" s="74"/>
      <c r="Q9844" s="78"/>
      <c r="AR9844">
        <f t="shared" si="619"/>
        <v>0</v>
      </c>
      <c r="AS9844">
        <f t="shared" si="620"/>
        <v>0</v>
      </c>
      <c r="AT9844">
        <f t="shared" si="618"/>
        <v>0</v>
      </c>
    </row>
    <row r="9845" spans="2:46" ht="15.75" customHeight="1">
      <c r="B9845" t="str">
        <f t="shared" si="617"/>
        <v/>
      </c>
      <c r="C9845" s="73"/>
      <c r="D9845" s="73"/>
      <c r="E9845" s="77"/>
      <c r="F9845" s="74"/>
      <c r="G9845" s="73"/>
      <c r="H9845" s="74"/>
      <c r="I9845" s="74"/>
      <c r="J9845" s="74"/>
      <c r="K9845" s="74"/>
      <c r="L9845" s="74"/>
      <c r="M9845" s="74"/>
      <c r="N9845" s="74"/>
      <c r="O9845" s="74"/>
      <c r="P9845" s="74"/>
      <c r="Q9845" s="78"/>
      <c r="AR9845">
        <f t="shared" si="619"/>
        <v>0</v>
      </c>
      <c r="AS9845">
        <f t="shared" si="620"/>
        <v>0</v>
      </c>
      <c r="AT9845">
        <f t="shared" si="618"/>
        <v>0</v>
      </c>
    </row>
    <row r="9846" spans="2:46" ht="15.75" customHeight="1">
      <c r="B9846" t="str">
        <f t="shared" si="617"/>
        <v/>
      </c>
      <c r="C9846" s="73"/>
      <c r="D9846" s="73"/>
      <c r="E9846" s="77"/>
      <c r="F9846" s="74"/>
      <c r="G9846" s="73"/>
      <c r="H9846" s="74"/>
      <c r="I9846" s="74"/>
      <c r="J9846" s="74"/>
      <c r="K9846" s="74"/>
      <c r="L9846" s="74"/>
      <c r="M9846" s="74"/>
      <c r="N9846" s="74"/>
      <c r="O9846" s="74"/>
      <c r="P9846" s="74"/>
      <c r="Q9846" s="78"/>
      <c r="AR9846">
        <f t="shared" si="619"/>
        <v>0</v>
      </c>
      <c r="AS9846">
        <f t="shared" si="620"/>
        <v>0</v>
      </c>
      <c r="AT9846">
        <f t="shared" si="618"/>
        <v>0</v>
      </c>
    </row>
    <row r="9847" spans="2:46" ht="15.75" customHeight="1">
      <c r="B9847" t="str">
        <f t="shared" si="617"/>
        <v/>
      </c>
      <c r="C9847" s="73"/>
      <c r="D9847" s="73"/>
      <c r="E9847" s="77"/>
      <c r="F9847" s="74"/>
      <c r="G9847" s="73"/>
      <c r="H9847" s="74"/>
      <c r="I9847" s="74"/>
      <c r="J9847" s="74"/>
      <c r="K9847" s="74"/>
      <c r="L9847" s="74"/>
      <c r="M9847" s="74"/>
      <c r="N9847" s="74"/>
      <c r="O9847" s="74"/>
      <c r="P9847" s="74"/>
      <c r="Q9847" s="78"/>
      <c r="AR9847">
        <f t="shared" si="619"/>
        <v>0</v>
      </c>
      <c r="AS9847">
        <f t="shared" si="620"/>
        <v>0</v>
      </c>
      <c r="AT9847">
        <f t="shared" si="618"/>
        <v>0</v>
      </c>
    </row>
    <row r="9848" spans="2:46" ht="15.75" customHeight="1">
      <c r="B9848" t="str">
        <f t="shared" si="617"/>
        <v/>
      </c>
      <c r="C9848" s="73"/>
      <c r="D9848" s="73"/>
      <c r="E9848" s="77"/>
      <c r="F9848" s="74"/>
      <c r="G9848" s="73"/>
      <c r="H9848" s="74"/>
      <c r="I9848" s="74"/>
      <c r="J9848" s="74"/>
      <c r="K9848" s="74"/>
      <c r="L9848" s="74"/>
      <c r="M9848" s="74"/>
      <c r="N9848" s="74"/>
      <c r="O9848" s="74"/>
      <c r="P9848" s="74"/>
      <c r="Q9848" s="78"/>
      <c r="AR9848">
        <f t="shared" si="619"/>
        <v>0</v>
      </c>
      <c r="AS9848">
        <f t="shared" si="620"/>
        <v>0</v>
      </c>
      <c r="AT9848">
        <f t="shared" si="618"/>
        <v>0</v>
      </c>
    </row>
    <row r="9849" spans="2:46" ht="15.75" customHeight="1">
      <c r="B9849" t="str">
        <f t="shared" si="617"/>
        <v/>
      </c>
      <c r="C9849" s="73"/>
      <c r="D9849" s="73"/>
      <c r="E9849" s="77"/>
      <c r="F9849" s="74"/>
      <c r="G9849" s="73"/>
      <c r="H9849" s="74"/>
      <c r="I9849" s="74"/>
      <c r="J9849" s="74"/>
      <c r="K9849" s="74"/>
      <c r="L9849" s="74"/>
      <c r="M9849" s="74"/>
      <c r="N9849" s="74"/>
      <c r="O9849" s="74"/>
      <c r="P9849" s="74"/>
      <c r="Q9849" s="78"/>
      <c r="AR9849">
        <f t="shared" si="619"/>
        <v>0</v>
      </c>
      <c r="AS9849">
        <f t="shared" si="620"/>
        <v>0</v>
      </c>
      <c r="AT9849">
        <f t="shared" si="618"/>
        <v>0</v>
      </c>
    </row>
    <row r="9850" spans="2:46" ht="15.75" customHeight="1">
      <c r="B9850" t="str">
        <f t="shared" si="617"/>
        <v/>
      </c>
      <c r="C9850" s="73"/>
      <c r="D9850" s="73"/>
      <c r="E9850" s="77"/>
      <c r="F9850" s="74"/>
      <c r="G9850" s="73"/>
      <c r="H9850" s="74"/>
      <c r="I9850" s="74"/>
      <c r="J9850" s="74"/>
      <c r="K9850" s="74"/>
      <c r="L9850" s="74"/>
      <c r="M9850" s="74"/>
      <c r="N9850" s="74"/>
      <c r="O9850" s="74"/>
      <c r="P9850" s="74"/>
      <c r="Q9850" s="78"/>
      <c r="AR9850">
        <f t="shared" si="619"/>
        <v>0</v>
      </c>
      <c r="AS9850">
        <f t="shared" si="620"/>
        <v>0</v>
      </c>
      <c r="AT9850">
        <f t="shared" si="618"/>
        <v>0</v>
      </c>
    </row>
    <row r="9851" spans="2:46" ht="15.75" customHeight="1">
      <c r="B9851" t="str">
        <f t="shared" si="617"/>
        <v/>
      </c>
      <c r="C9851" s="73"/>
      <c r="D9851" s="73"/>
      <c r="E9851" s="77"/>
      <c r="F9851" s="74"/>
      <c r="G9851" s="73"/>
      <c r="H9851" s="74"/>
      <c r="I9851" s="74"/>
      <c r="J9851" s="74"/>
      <c r="K9851" s="74"/>
      <c r="L9851" s="74"/>
      <c r="M9851" s="74"/>
      <c r="N9851" s="74"/>
      <c r="O9851" s="74"/>
      <c r="P9851" s="74"/>
      <c r="Q9851" s="78"/>
      <c r="AR9851">
        <f t="shared" si="619"/>
        <v>0</v>
      </c>
      <c r="AS9851">
        <f t="shared" si="620"/>
        <v>0</v>
      </c>
      <c r="AT9851">
        <f t="shared" si="618"/>
        <v>0</v>
      </c>
    </row>
    <row r="9852" spans="2:46" ht="15.75" customHeight="1">
      <c r="B9852" t="str">
        <f t="shared" si="617"/>
        <v/>
      </c>
      <c r="C9852" s="73"/>
      <c r="D9852" s="73"/>
      <c r="E9852" s="77"/>
      <c r="F9852" s="74"/>
      <c r="G9852" s="73"/>
      <c r="H9852" s="74"/>
      <c r="I9852" s="74"/>
      <c r="J9852" s="74"/>
      <c r="K9852" s="74"/>
      <c r="L9852" s="74"/>
      <c r="M9852" s="74"/>
      <c r="N9852" s="74"/>
      <c r="O9852" s="74"/>
      <c r="P9852" s="74"/>
      <c r="Q9852" s="78"/>
      <c r="AR9852">
        <f t="shared" si="619"/>
        <v>0</v>
      </c>
      <c r="AS9852">
        <f t="shared" si="620"/>
        <v>0</v>
      </c>
      <c r="AT9852">
        <f t="shared" si="618"/>
        <v>0</v>
      </c>
    </row>
    <row r="9853" spans="2:46" ht="15.75" customHeight="1">
      <c r="B9853" t="str">
        <f t="shared" si="617"/>
        <v/>
      </c>
      <c r="C9853" s="73"/>
      <c r="D9853" s="73"/>
      <c r="E9853" s="77"/>
      <c r="F9853" s="74"/>
      <c r="G9853" s="73"/>
      <c r="H9853" s="74"/>
      <c r="I9853" s="74"/>
      <c r="J9853" s="74"/>
      <c r="K9853" s="74"/>
      <c r="L9853" s="74"/>
      <c r="M9853" s="74"/>
      <c r="N9853" s="74"/>
      <c r="O9853" s="74"/>
      <c r="P9853" s="74"/>
      <c r="Q9853" s="78"/>
      <c r="AR9853">
        <f t="shared" si="619"/>
        <v>0</v>
      </c>
      <c r="AS9853">
        <f t="shared" si="620"/>
        <v>0</v>
      </c>
      <c r="AT9853">
        <f t="shared" si="618"/>
        <v>0</v>
      </c>
    </row>
    <row r="9854" spans="2:46" ht="15.75" customHeight="1">
      <c r="B9854" t="str">
        <f t="shared" si="617"/>
        <v/>
      </c>
      <c r="C9854" s="73"/>
      <c r="D9854" s="73"/>
      <c r="E9854" s="77"/>
      <c r="F9854" s="74"/>
      <c r="G9854" s="73"/>
      <c r="H9854" s="74"/>
      <c r="I9854" s="74"/>
      <c r="J9854" s="74"/>
      <c r="K9854" s="74"/>
      <c r="L9854" s="74"/>
      <c r="M9854" s="74"/>
      <c r="N9854" s="74"/>
      <c r="O9854" s="74"/>
      <c r="P9854" s="74"/>
      <c r="Q9854" s="78"/>
      <c r="AR9854">
        <f t="shared" si="619"/>
        <v>0</v>
      </c>
      <c r="AS9854">
        <f t="shared" si="620"/>
        <v>0</v>
      </c>
      <c r="AT9854">
        <f t="shared" si="618"/>
        <v>0</v>
      </c>
    </row>
    <row r="9855" spans="2:46" ht="15.75" customHeight="1">
      <c r="B9855" t="str">
        <f t="shared" si="617"/>
        <v/>
      </c>
      <c r="C9855" s="73"/>
      <c r="D9855" s="73"/>
      <c r="E9855" s="77"/>
      <c r="F9855" s="74"/>
      <c r="G9855" s="73"/>
      <c r="H9855" s="74"/>
      <c r="I9855" s="74"/>
      <c r="J9855" s="74"/>
      <c r="K9855" s="74"/>
      <c r="L9855" s="74"/>
      <c r="M9855" s="74"/>
      <c r="N9855" s="74"/>
      <c r="O9855" s="74"/>
      <c r="P9855" s="74"/>
      <c r="Q9855" s="78"/>
      <c r="AR9855">
        <f t="shared" si="619"/>
        <v>0</v>
      </c>
      <c r="AS9855">
        <f t="shared" si="620"/>
        <v>0</v>
      </c>
      <c r="AT9855">
        <f t="shared" si="618"/>
        <v>0</v>
      </c>
    </row>
    <row r="9856" spans="2:46" ht="15.75" customHeight="1">
      <c r="B9856" t="str">
        <f t="shared" si="617"/>
        <v/>
      </c>
      <c r="C9856" s="73"/>
      <c r="D9856" s="73"/>
      <c r="E9856" s="77"/>
      <c r="F9856" s="74"/>
      <c r="G9856" s="73"/>
      <c r="H9856" s="74"/>
      <c r="I9856" s="74"/>
      <c r="J9856" s="74"/>
      <c r="K9856" s="74"/>
      <c r="L9856" s="74"/>
      <c r="M9856" s="74"/>
      <c r="N9856" s="74"/>
      <c r="O9856" s="74"/>
      <c r="P9856" s="74"/>
      <c r="Q9856" s="78"/>
      <c r="AR9856">
        <f t="shared" si="619"/>
        <v>0</v>
      </c>
      <c r="AS9856">
        <f t="shared" si="620"/>
        <v>0</v>
      </c>
      <c r="AT9856">
        <f t="shared" si="618"/>
        <v>0</v>
      </c>
    </row>
    <row r="9857" spans="2:46" ht="15.75" customHeight="1">
      <c r="B9857" t="str">
        <f t="shared" si="617"/>
        <v/>
      </c>
      <c r="C9857" s="73"/>
      <c r="D9857" s="73"/>
      <c r="E9857" s="77"/>
      <c r="F9857" s="74"/>
      <c r="G9857" s="73"/>
      <c r="H9857" s="74"/>
      <c r="I9857" s="74"/>
      <c r="J9857" s="74"/>
      <c r="K9857" s="74"/>
      <c r="L9857" s="74"/>
      <c r="M9857" s="74"/>
      <c r="N9857" s="74"/>
      <c r="O9857" s="74"/>
      <c r="P9857" s="74"/>
      <c r="Q9857" s="78"/>
      <c r="AR9857">
        <f t="shared" si="619"/>
        <v>0</v>
      </c>
      <c r="AS9857">
        <f t="shared" si="620"/>
        <v>0</v>
      </c>
      <c r="AT9857">
        <f t="shared" si="618"/>
        <v>0</v>
      </c>
    </row>
    <row r="9858" spans="2:46" ht="15.75" customHeight="1">
      <c r="B9858" t="str">
        <f t="shared" ref="B9858:B9921" si="621">D9858&amp;Q9858&amp;E9858</f>
        <v/>
      </c>
      <c r="C9858" s="73"/>
      <c r="D9858" s="73"/>
      <c r="E9858" s="77"/>
      <c r="F9858" s="74"/>
      <c r="G9858" s="73"/>
      <c r="H9858" s="74"/>
      <c r="I9858" s="74"/>
      <c r="J9858" s="74"/>
      <c r="K9858" s="74"/>
      <c r="L9858" s="74"/>
      <c r="M9858" s="74"/>
      <c r="N9858" s="74"/>
      <c r="O9858" s="74"/>
      <c r="P9858" s="74"/>
      <c r="Q9858" s="78"/>
      <c r="AR9858">
        <f t="shared" si="619"/>
        <v>0</v>
      </c>
      <c r="AS9858">
        <f t="shared" si="620"/>
        <v>0</v>
      </c>
      <c r="AT9858">
        <f t="shared" ref="AT9858:AT9921" si="622">AR9858-AS9858</f>
        <v>0</v>
      </c>
    </row>
    <row r="9859" spans="2:46" ht="15.75" customHeight="1">
      <c r="B9859" t="str">
        <f t="shared" si="621"/>
        <v/>
      </c>
      <c r="C9859" s="73"/>
      <c r="D9859" s="73"/>
      <c r="E9859" s="77"/>
      <c r="F9859" s="74"/>
      <c r="G9859" s="73"/>
      <c r="H9859" s="74"/>
      <c r="I9859" s="74"/>
      <c r="J9859" s="74"/>
      <c r="K9859" s="74"/>
      <c r="L9859" s="74"/>
      <c r="M9859" s="74"/>
      <c r="N9859" s="74"/>
      <c r="O9859" s="74"/>
      <c r="P9859" s="74"/>
      <c r="Q9859" s="78"/>
      <c r="AR9859">
        <f t="shared" si="619"/>
        <v>0</v>
      </c>
      <c r="AS9859">
        <f t="shared" si="620"/>
        <v>0</v>
      </c>
      <c r="AT9859">
        <f t="shared" si="622"/>
        <v>0</v>
      </c>
    </row>
    <row r="9860" spans="2:46" ht="15.75" customHeight="1">
      <c r="B9860" t="str">
        <f t="shared" si="621"/>
        <v/>
      </c>
      <c r="C9860" s="73"/>
      <c r="D9860" s="73"/>
      <c r="E9860" s="77"/>
      <c r="F9860" s="74"/>
      <c r="G9860" s="73"/>
      <c r="H9860" s="74"/>
      <c r="I9860" s="74"/>
      <c r="J9860" s="74"/>
      <c r="K9860" s="74"/>
      <c r="L9860" s="74"/>
      <c r="M9860" s="74"/>
      <c r="N9860" s="74"/>
      <c r="O9860" s="74"/>
      <c r="P9860" s="74"/>
      <c r="Q9860" s="78"/>
      <c r="AR9860">
        <f t="shared" si="619"/>
        <v>0</v>
      </c>
      <c r="AS9860">
        <f t="shared" si="620"/>
        <v>0</v>
      </c>
      <c r="AT9860">
        <f t="shared" si="622"/>
        <v>0</v>
      </c>
    </row>
    <row r="9861" spans="2:46" ht="15.75" customHeight="1">
      <c r="B9861" t="str">
        <f t="shared" si="621"/>
        <v/>
      </c>
      <c r="C9861" s="73"/>
      <c r="D9861" s="73"/>
      <c r="E9861" s="77"/>
      <c r="F9861" s="74"/>
      <c r="G9861" s="73"/>
      <c r="H9861" s="74"/>
      <c r="I9861" s="74"/>
      <c r="J9861" s="74"/>
      <c r="K9861" s="74"/>
      <c r="L9861" s="74"/>
      <c r="M9861" s="74"/>
      <c r="N9861" s="74"/>
      <c r="O9861" s="74"/>
      <c r="P9861" s="74"/>
      <c r="Q9861" s="78"/>
      <c r="AR9861">
        <f t="shared" si="619"/>
        <v>0</v>
      </c>
      <c r="AS9861">
        <f t="shared" si="620"/>
        <v>0</v>
      </c>
      <c r="AT9861">
        <f t="shared" si="622"/>
        <v>0</v>
      </c>
    </row>
    <row r="9862" spans="2:46" ht="15.75" customHeight="1">
      <c r="B9862" t="str">
        <f t="shared" si="621"/>
        <v/>
      </c>
      <c r="C9862" s="73"/>
      <c r="D9862" s="73"/>
      <c r="E9862" s="77"/>
      <c r="F9862" s="74"/>
      <c r="G9862" s="73"/>
      <c r="H9862" s="74"/>
      <c r="I9862" s="74"/>
      <c r="J9862" s="74"/>
      <c r="K9862" s="74"/>
      <c r="L9862" s="74"/>
      <c r="M9862" s="74"/>
      <c r="N9862" s="74"/>
      <c r="O9862" s="74"/>
      <c r="P9862" s="74"/>
      <c r="Q9862" s="78"/>
      <c r="AR9862">
        <f t="shared" si="619"/>
        <v>0</v>
      </c>
      <c r="AS9862">
        <f t="shared" si="620"/>
        <v>0</v>
      </c>
      <c r="AT9862">
        <f t="shared" si="622"/>
        <v>0</v>
      </c>
    </row>
    <row r="9863" spans="2:46" ht="15.75" customHeight="1">
      <c r="B9863" t="str">
        <f t="shared" si="621"/>
        <v/>
      </c>
      <c r="C9863" s="73"/>
      <c r="D9863" s="73"/>
      <c r="E9863" s="77"/>
      <c r="F9863" s="74"/>
      <c r="G9863" s="73"/>
      <c r="H9863" s="74"/>
      <c r="I9863" s="74"/>
      <c r="J9863" s="74"/>
      <c r="K9863" s="74"/>
      <c r="L9863" s="74"/>
      <c r="M9863" s="74"/>
      <c r="N9863" s="74"/>
      <c r="O9863" s="74"/>
      <c r="P9863" s="74"/>
      <c r="Q9863" s="78"/>
      <c r="AR9863">
        <f t="shared" si="619"/>
        <v>0</v>
      </c>
      <c r="AS9863">
        <f t="shared" si="620"/>
        <v>0</v>
      </c>
      <c r="AT9863">
        <f t="shared" si="622"/>
        <v>0</v>
      </c>
    </row>
    <row r="9864" spans="2:46" ht="15.75" customHeight="1">
      <c r="B9864" t="str">
        <f t="shared" si="621"/>
        <v/>
      </c>
      <c r="C9864" s="73"/>
      <c r="D9864" s="73"/>
      <c r="E9864" s="77"/>
      <c r="F9864" s="74"/>
      <c r="G9864" s="73"/>
      <c r="H9864" s="74"/>
      <c r="I9864" s="74"/>
      <c r="J9864" s="74"/>
      <c r="K9864" s="74"/>
      <c r="L9864" s="74"/>
      <c r="M9864" s="74"/>
      <c r="N9864" s="74"/>
      <c r="O9864" s="74"/>
      <c r="P9864" s="74"/>
      <c r="Q9864" s="78"/>
      <c r="AR9864">
        <f t="shared" ref="AR9864:AR9927" si="623">IF($AU$2&lt;&gt;5,NA(),IF(D9864=D9863,0,IF(AND(D19365=D9864,D9865=D9864),O9864+O9865+O19365,IF(D9865=D9864,O9865+O9864,O9864))))</f>
        <v>0</v>
      </c>
      <c r="AS9864">
        <f t="shared" ref="AS9864:AS9927" si="624">IF($AU$2&lt;&gt;5,NA(),IF(D9864=D9863,0,IF(AND(D19365=D9864,D9865=D9864),P9864+P9865+P19365,IF(D9865=D9864,P9865+P9864,P9864))))</f>
        <v>0</v>
      </c>
      <c r="AT9864">
        <f t="shared" si="622"/>
        <v>0</v>
      </c>
    </row>
    <row r="9865" spans="2:46" ht="15.75" customHeight="1">
      <c r="B9865" t="str">
        <f t="shared" si="621"/>
        <v/>
      </c>
      <c r="C9865" s="73"/>
      <c r="D9865" s="73"/>
      <c r="E9865" s="77"/>
      <c r="F9865" s="74"/>
      <c r="G9865" s="73"/>
      <c r="H9865" s="74"/>
      <c r="I9865" s="74"/>
      <c r="J9865" s="74"/>
      <c r="K9865" s="74"/>
      <c r="L9865" s="74"/>
      <c r="M9865" s="74"/>
      <c r="N9865" s="74"/>
      <c r="O9865" s="74"/>
      <c r="P9865" s="74"/>
      <c r="Q9865" s="78"/>
      <c r="AR9865">
        <f t="shared" si="623"/>
        <v>0</v>
      </c>
      <c r="AS9865">
        <f t="shared" si="624"/>
        <v>0</v>
      </c>
      <c r="AT9865">
        <f t="shared" si="622"/>
        <v>0</v>
      </c>
    </row>
    <row r="9866" spans="2:46" ht="15.75" customHeight="1">
      <c r="B9866" t="str">
        <f t="shared" si="621"/>
        <v/>
      </c>
      <c r="C9866" s="73"/>
      <c r="D9866" s="73"/>
      <c r="E9866" s="77"/>
      <c r="F9866" s="74"/>
      <c r="G9866" s="73"/>
      <c r="H9866" s="74"/>
      <c r="I9866" s="74"/>
      <c r="J9866" s="74"/>
      <c r="K9866" s="74"/>
      <c r="L9866" s="74"/>
      <c r="M9866" s="74"/>
      <c r="N9866" s="74"/>
      <c r="O9866" s="74"/>
      <c r="P9866" s="74"/>
      <c r="Q9866" s="78"/>
      <c r="AR9866">
        <f t="shared" si="623"/>
        <v>0</v>
      </c>
      <c r="AS9866">
        <f t="shared" si="624"/>
        <v>0</v>
      </c>
      <c r="AT9866">
        <f t="shared" si="622"/>
        <v>0</v>
      </c>
    </row>
    <row r="9867" spans="2:46" ht="15.75" customHeight="1">
      <c r="B9867" t="str">
        <f t="shared" si="621"/>
        <v/>
      </c>
      <c r="C9867" s="73"/>
      <c r="D9867" s="73"/>
      <c r="E9867" s="77"/>
      <c r="F9867" s="74"/>
      <c r="G9867" s="73"/>
      <c r="H9867" s="74"/>
      <c r="I9867" s="74"/>
      <c r="J9867" s="74"/>
      <c r="K9867" s="74"/>
      <c r="L9867" s="74"/>
      <c r="M9867" s="74"/>
      <c r="N9867" s="74"/>
      <c r="O9867" s="74"/>
      <c r="P9867" s="74"/>
      <c r="Q9867" s="78"/>
      <c r="AR9867">
        <f t="shared" si="623"/>
        <v>0</v>
      </c>
      <c r="AS9867">
        <f t="shared" si="624"/>
        <v>0</v>
      </c>
      <c r="AT9867">
        <f t="shared" si="622"/>
        <v>0</v>
      </c>
    </row>
    <row r="9868" spans="2:46" ht="15.75" customHeight="1">
      <c r="B9868" t="str">
        <f t="shared" si="621"/>
        <v/>
      </c>
      <c r="C9868" s="73"/>
      <c r="D9868" s="73"/>
      <c r="E9868" s="77"/>
      <c r="F9868" s="74"/>
      <c r="G9868" s="73"/>
      <c r="H9868" s="74"/>
      <c r="I9868" s="74"/>
      <c r="J9868" s="74"/>
      <c r="K9868" s="74"/>
      <c r="L9868" s="74"/>
      <c r="M9868" s="74"/>
      <c r="N9868" s="74"/>
      <c r="O9868" s="74"/>
      <c r="P9868" s="74"/>
      <c r="Q9868" s="78"/>
      <c r="AR9868">
        <f t="shared" si="623"/>
        <v>0</v>
      </c>
      <c r="AS9868">
        <f t="shared" si="624"/>
        <v>0</v>
      </c>
      <c r="AT9868">
        <f t="shared" si="622"/>
        <v>0</v>
      </c>
    </row>
    <row r="9869" spans="2:46" ht="15.75" customHeight="1">
      <c r="B9869" t="str">
        <f t="shared" si="621"/>
        <v/>
      </c>
      <c r="C9869" s="73"/>
      <c r="D9869" s="73"/>
      <c r="E9869" s="77"/>
      <c r="F9869" s="74"/>
      <c r="G9869" s="73"/>
      <c r="H9869" s="74"/>
      <c r="I9869" s="74"/>
      <c r="J9869" s="74"/>
      <c r="K9869" s="74"/>
      <c r="L9869" s="74"/>
      <c r="M9869" s="74"/>
      <c r="N9869" s="74"/>
      <c r="O9869" s="74"/>
      <c r="P9869" s="74"/>
      <c r="Q9869" s="78"/>
      <c r="AR9869">
        <f t="shared" si="623"/>
        <v>0</v>
      </c>
      <c r="AS9869">
        <f t="shared" si="624"/>
        <v>0</v>
      </c>
      <c r="AT9869">
        <f t="shared" si="622"/>
        <v>0</v>
      </c>
    </row>
    <row r="9870" spans="2:46" ht="15.75" customHeight="1">
      <c r="B9870" t="str">
        <f t="shared" si="621"/>
        <v/>
      </c>
      <c r="C9870" s="73"/>
      <c r="D9870" s="73"/>
      <c r="E9870" s="77"/>
      <c r="F9870" s="74"/>
      <c r="G9870" s="73"/>
      <c r="H9870" s="74"/>
      <c r="I9870" s="74"/>
      <c r="J9870" s="74"/>
      <c r="K9870" s="74"/>
      <c r="L9870" s="74"/>
      <c r="M9870" s="74"/>
      <c r="N9870" s="74"/>
      <c r="O9870" s="74"/>
      <c r="P9870" s="74"/>
      <c r="Q9870" s="78"/>
      <c r="AR9870">
        <f t="shared" si="623"/>
        <v>0</v>
      </c>
      <c r="AS9870">
        <f t="shared" si="624"/>
        <v>0</v>
      </c>
      <c r="AT9870">
        <f t="shared" si="622"/>
        <v>0</v>
      </c>
    </row>
    <row r="9871" spans="2:46" ht="15.75" customHeight="1">
      <c r="B9871" t="str">
        <f t="shared" si="621"/>
        <v/>
      </c>
      <c r="C9871" s="73"/>
      <c r="D9871" s="73"/>
      <c r="E9871" s="77"/>
      <c r="F9871" s="74"/>
      <c r="G9871" s="73"/>
      <c r="H9871" s="74"/>
      <c r="I9871" s="74"/>
      <c r="J9871" s="74"/>
      <c r="K9871" s="74"/>
      <c r="L9871" s="74"/>
      <c r="M9871" s="74"/>
      <c r="N9871" s="74"/>
      <c r="O9871" s="74"/>
      <c r="P9871" s="74"/>
      <c r="Q9871" s="78"/>
      <c r="AR9871">
        <f t="shared" si="623"/>
        <v>0</v>
      </c>
      <c r="AS9871">
        <f t="shared" si="624"/>
        <v>0</v>
      </c>
      <c r="AT9871">
        <f t="shared" si="622"/>
        <v>0</v>
      </c>
    </row>
    <row r="9872" spans="2:46" ht="15.75" customHeight="1">
      <c r="B9872" t="str">
        <f t="shared" si="621"/>
        <v/>
      </c>
      <c r="C9872" s="73"/>
      <c r="D9872" s="73"/>
      <c r="E9872" s="77"/>
      <c r="F9872" s="74"/>
      <c r="G9872" s="73"/>
      <c r="H9872" s="74"/>
      <c r="I9872" s="74"/>
      <c r="J9872" s="74"/>
      <c r="K9872" s="74"/>
      <c r="L9872" s="74"/>
      <c r="M9872" s="74"/>
      <c r="N9872" s="74"/>
      <c r="O9872" s="74"/>
      <c r="P9872" s="74"/>
      <c r="Q9872" s="78"/>
      <c r="AR9872">
        <f t="shared" si="623"/>
        <v>0</v>
      </c>
      <c r="AS9872">
        <f t="shared" si="624"/>
        <v>0</v>
      </c>
      <c r="AT9872">
        <f t="shared" si="622"/>
        <v>0</v>
      </c>
    </row>
    <row r="9873" spans="2:46" ht="15.75" customHeight="1">
      <c r="B9873" t="str">
        <f t="shared" si="621"/>
        <v/>
      </c>
      <c r="C9873" s="73"/>
      <c r="D9873" s="73"/>
      <c r="E9873" s="77"/>
      <c r="F9873" s="74"/>
      <c r="G9873" s="73"/>
      <c r="H9873" s="74"/>
      <c r="I9873" s="74"/>
      <c r="J9873" s="74"/>
      <c r="K9873" s="74"/>
      <c r="L9873" s="74"/>
      <c r="M9873" s="74"/>
      <c r="N9873" s="74"/>
      <c r="O9873" s="74"/>
      <c r="P9873" s="74"/>
      <c r="Q9873" s="78"/>
      <c r="AR9873">
        <f t="shared" si="623"/>
        <v>0</v>
      </c>
      <c r="AS9873">
        <f t="shared" si="624"/>
        <v>0</v>
      </c>
      <c r="AT9873">
        <f t="shared" si="622"/>
        <v>0</v>
      </c>
    </row>
    <row r="9874" spans="2:46" ht="15.75" customHeight="1">
      <c r="B9874" t="str">
        <f t="shared" si="621"/>
        <v/>
      </c>
      <c r="C9874" s="73"/>
      <c r="D9874" s="73"/>
      <c r="E9874" s="77"/>
      <c r="F9874" s="74"/>
      <c r="G9874" s="73"/>
      <c r="H9874" s="74"/>
      <c r="I9874" s="74"/>
      <c r="J9874" s="74"/>
      <c r="K9874" s="74"/>
      <c r="L9874" s="74"/>
      <c r="M9874" s="74"/>
      <c r="N9874" s="74"/>
      <c r="O9874" s="74"/>
      <c r="P9874" s="74"/>
      <c r="Q9874" s="78"/>
      <c r="AR9874">
        <f t="shared" si="623"/>
        <v>0</v>
      </c>
      <c r="AS9874">
        <f t="shared" si="624"/>
        <v>0</v>
      </c>
      <c r="AT9874">
        <f t="shared" si="622"/>
        <v>0</v>
      </c>
    </row>
    <row r="9875" spans="2:46" ht="15.75" customHeight="1">
      <c r="B9875" t="str">
        <f t="shared" si="621"/>
        <v/>
      </c>
      <c r="C9875" s="73"/>
      <c r="D9875" s="73"/>
      <c r="E9875" s="77"/>
      <c r="F9875" s="74"/>
      <c r="G9875" s="73"/>
      <c r="H9875" s="74"/>
      <c r="I9875" s="74"/>
      <c r="J9875" s="74"/>
      <c r="K9875" s="74"/>
      <c r="L9875" s="74"/>
      <c r="M9875" s="74"/>
      <c r="N9875" s="74"/>
      <c r="O9875" s="74"/>
      <c r="P9875" s="74"/>
      <c r="Q9875" s="78"/>
      <c r="AR9875">
        <f t="shared" si="623"/>
        <v>0</v>
      </c>
      <c r="AS9875">
        <f t="shared" si="624"/>
        <v>0</v>
      </c>
      <c r="AT9875">
        <f t="shared" si="622"/>
        <v>0</v>
      </c>
    </row>
    <row r="9876" spans="2:46" ht="15.75" customHeight="1">
      <c r="B9876" t="str">
        <f t="shared" si="621"/>
        <v/>
      </c>
      <c r="C9876" s="73"/>
      <c r="D9876" s="73"/>
      <c r="E9876" s="77"/>
      <c r="F9876" s="74"/>
      <c r="G9876" s="73"/>
      <c r="H9876" s="74"/>
      <c r="I9876" s="74"/>
      <c r="J9876" s="74"/>
      <c r="K9876" s="74"/>
      <c r="L9876" s="74"/>
      <c r="M9876" s="74"/>
      <c r="N9876" s="74"/>
      <c r="O9876" s="74"/>
      <c r="P9876" s="74"/>
      <c r="Q9876" s="78"/>
      <c r="AR9876">
        <f t="shared" si="623"/>
        <v>0</v>
      </c>
      <c r="AS9876">
        <f t="shared" si="624"/>
        <v>0</v>
      </c>
      <c r="AT9876">
        <f t="shared" si="622"/>
        <v>0</v>
      </c>
    </row>
    <row r="9877" spans="2:46" ht="15.75" customHeight="1">
      <c r="B9877" t="str">
        <f t="shared" si="621"/>
        <v/>
      </c>
      <c r="C9877" s="73"/>
      <c r="D9877" s="73"/>
      <c r="E9877" s="77"/>
      <c r="F9877" s="74"/>
      <c r="G9877" s="73"/>
      <c r="H9877" s="74"/>
      <c r="I9877" s="74"/>
      <c r="J9877" s="74"/>
      <c r="K9877" s="74"/>
      <c r="L9877" s="74"/>
      <c r="M9877" s="74"/>
      <c r="N9877" s="74"/>
      <c r="O9877" s="74"/>
      <c r="P9877" s="74"/>
      <c r="Q9877" s="78"/>
      <c r="AR9877">
        <f t="shared" si="623"/>
        <v>0</v>
      </c>
      <c r="AS9877">
        <f t="shared" si="624"/>
        <v>0</v>
      </c>
      <c r="AT9877">
        <f t="shared" si="622"/>
        <v>0</v>
      </c>
    </row>
    <row r="9878" spans="2:46" ht="15.75" customHeight="1">
      <c r="B9878" t="str">
        <f t="shared" si="621"/>
        <v/>
      </c>
      <c r="C9878" s="73"/>
      <c r="D9878" s="73"/>
      <c r="E9878" s="77"/>
      <c r="F9878" s="74"/>
      <c r="G9878" s="73"/>
      <c r="H9878" s="74"/>
      <c r="I9878" s="74"/>
      <c r="J9878" s="74"/>
      <c r="K9878" s="74"/>
      <c r="L9878" s="74"/>
      <c r="M9878" s="74"/>
      <c r="N9878" s="74"/>
      <c r="O9878" s="74"/>
      <c r="P9878" s="74"/>
      <c r="Q9878" s="78"/>
      <c r="AR9878">
        <f t="shared" si="623"/>
        <v>0</v>
      </c>
      <c r="AS9878">
        <f t="shared" si="624"/>
        <v>0</v>
      </c>
      <c r="AT9878">
        <f t="shared" si="622"/>
        <v>0</v>
      </c>
    </row>
    <row r="9879" spans="2:46" ht="15.75" customHeight="1">
      <c r="B9879" t="str">
        <f t="shared" si="621"/>
        <v/>
      </c>
      <c r="C9879" s="73"/>
      <c r="D9879" s="73"/>
      <c r="E9879" s="77"/>
      <c r="F9879" s="74"/>
      <c r="G9879" s="73"/>
      <c r="H9879" s="74"/>
      <c r="I9879" s="74"/>
      <c r="J9879" s="74"/>
      <c r="K9879" s="74"/>
      <c r="L9879" s="74"/>
      <c r="M9879" s="74"/>
      <c r="N9879" s="74"/>
      <c r="O9879" s="74"/>
      <c r="P9879" s="74"/>
      <c r="Q9879" s="78"/>
      <c r="AR9879">
        <f t="shared" si="623"/>
        <v>0</v>
      </c>
      <c r="AS9879">
        <f t="shared" si="624"/>
        <v>0</v>
      </c>
      <c r="AT9879">
        <f t="shared" si="622"/>
        <v>0</v>
      </c>
    </row>
    <row r="9880" spans="2:46" ht="15.75" customHeight="1">
      <c r="B9880" t="str">
        <f t="shared" si="621"/>
        <v/>
      </c>
      <c r="C9880" s="73"/>
      <c r="D9880" s="73"/>
      <c r="E9880" s="77"/>
      <c r="F9880" s="74"/>
      <c r="G9880" s="73"/>
      <c r="H9880" s="74"/>
      <c r="I9880" s="74"/>
      <c r="J9880" s="74"/>
      <c r="K9880" s="74"/>
      <c r="L9880" s="74"/>
      <c r="M9880" s="74"/>
      <c r="N9880" s="74"/>
      <c r="O9880" s="74"/>
      <c r="P9880" s="74"/>
      <c r="Q9880" s="78"/>
      <c r="AR9880">
        <f t="shared" si="623"/>
        <v>0</v>
      </c>
      <c r="AS9880">
        <f t="shared" si="624"/>
        <v>0</v>
      </c>
      <c r="AT9880">
        <f t="shared" si="622"/>
        <v>0</v>
      </c>
    </row>
    <row r="9881" spans="2:46" ht="15.75" customHeight="1">
      <c r="B9881" t="str">
        <f t="shared" si="621"/>
        <v/>
      </c>
      <c r="C9881" s="73"/>
      <c r="D9881" s="73"/>
      <c r="E9881" s="77"/>
      <c r="F9881" s="74"/>
      <c r="G9881" s="73"/>
      <c r="H9881" s="74"/>
      <c r="I9881" s="74"/>
      <c r="J9881" s="74"/>
      <c r="K9881" s="74"/>
      <c r="L9881" s="74"/>
      <c r="M9881" s="74"/>
      <c r="N9881" s="74"/>
      <c r="O9881" s="74"/>
      <c r="P9881" s="74"/>
      <c r="Q9881" s="78"/>
      <c r="AR9881">
        <f t="shared" si="623"/>
        <v>0</v>
      </c>
      <c r="AS9881">
        <f t="shared" si="624"/>
        <v>0</v>
      </c>
      <c r="AT9881">
        <f t="shared" si="622"/>
        <v>0</v>
      </c>
    </row>
    <row r="9882" spans="2:46" ht="15.75" customHeight="1">
      <c r="B9882" t="str">
        <f t="shared" si="621"/>
        <v/>
      </c>
      <c r="C9882" s="73"/>
      <c r="D9882" s="73"/>
      <c r="E9882" s="77"/>
      <c r="F9882" s="74"/>
      <c r="G9882" s="73"/>
      <c r="H9882" s="74"/>
      <c r="I9882" s="74"/>
      <c r="J9882" s="74"/>
      <c r="K9882" s="74"/>
      <c r="L9882" s="74"/>
      <c r="M9882" s="74"/>
      <c r="N9882" s="74"/>
      <c r="O9882" s="74"/>
      <c r="P9882" s="74"/>
      <c r="Q9882" s="78"/>
      <c r="AR9882">
        <f t="shared" si="623"/>
        <v>0</v>
      </c>
      <c r="AS9882">
        <f t="shared" si="624"/>
        <v>0</v>
      </c>
      <c r="AT9882">
        <f t="shared" si="622"/>
        <v>0</v>
      </c>
    </row>
    <row r="9883" spans="2:46" ht="15.75" customHeight="1">
      <c r="B9883" t="str">
        <f t="shared" si="621"/>
        <v/>
      </c>
      <c r="C9883" s="73"/>
      <c r="D9883" s="73"/>
      <c r="E9883" s="77"/>
      <c r="F9883" s="74"/>
      <c r="G9883" s="73"/>
      <c r="H9883" s="74"/>
      <c r="I9883" s="74"/>
      <c r="J9883" s="74"/>
      <c r="K9883" s="74"/>
      <c r="L9883" s="74"/>
      <c r="M9883" s="74"/>
      <c r="N9883" s="74"/>
      <c r="O9883" s="74"/>
      <c r="P9883" s="74"/>
      <c r="Q9883" s="78"/>
      <c r="AR9883">
        <f t="shared" si="623"/>
        <v>0</v>
      </c>
      <c r="AS9883">
        <f t="shared" si="624"/>
        <v>0</v>
      </c>
      <c r="AT9883">
        <f t="shared" si="622"/>
        <v>0</v>
      </c>
    </row>
    <row r="9884" spans="2:46" ht="15.75" customHeight="1">
      <c r="B9884" t="str">
        <f t="shared" si="621"/>
        <v/>
      </c>
      <c r="C9884" s="73"/>
      <c r="D9884" s="73"/>
      <c r="E9884" s="77"/>
      <c r="F9884" s="74"/>
      <c r="G9884" s="73"/>
      <c r="H9884" s="74"/>
      <c r="I9884" s="74"/>
      <c r="J9884" s="74"/>
      <c r="K9884" s="74"/>
      <c r="L9884" s="74"/>
      <c r="M9884" s="74"/>
      <c r="N9884" s="74"/>
      <c r="O9884" s="74"/>
      <c r="P9884" s="74"/>
      <c r="Q9884" s="78"/>
      <c r="AR9884">
        <f t="shared" si="623"/>
        <v>0</v>
      </c>
      <c r="AS9884">
        <f t="shared" si="624"/>
        <v>0</v>
      </c>
      <c r="AT9884">
        <f t="shared" si="622"/>
        <v>0</v>
      </c>
    </row>
    <row r="9885" spans="2:46" ht="15.75" customHeight="1">
      <c r="B9885" t="str">
        <f t="shared" si="621"/>
        <v/>
      </c>
      <c r="C9885" s="73"/>
      <c r="D9885" s="73"/>
      <c r="E9885" s="77"/>
      <c r="F9885" s="74"/>
      <c r="G9885" s="73"/>
      <c r="H9885" s="74"/>
      <c r="I9885" s="74"/>
      <c r="J9885" s="74"/>
      <c r="K9885" s="74"/>
      <c r="L9885" s="74"/>
      <c r="M9885" s="74"/>
      <c r="N9885" s="74"/>
      <c r="O9885" s="74"/>
      <c r="P9885" s="74"/>
      <c r="Q9885" s="78"/>
      <c r="AR9885">
        <f t="shared" si="623"/>
        <v>0</v>
      </c>
      <c r="AS9885">
        <f t="shared" si="624"/>
        <v>0</v>
      </c>
      <c r="AT9885">
        <f t="shared" si="622"/>
        <v>0</v>
      </c>
    </row>
    <row r="9886" spans="2:46" ht="15.75" customHeight="1">
      <c r="B9886" t="str">
        <f t="shared" si="621"/>
        <v/>
      </c>
      <c r="C9886" s="73"/>
      <c r="D9886" s="73"/>
      <c r="E9886" s="77"/>
      <c r="F9886" s="74"/>
      <c r="G9886" s="73"/>
      <c r="H9886" s="74"/>
      <c r="I9886" s="74"/>
      <c r="J9886" s="74"/>
      <c r="K9886" s="74"/>
      <c r="L9886" s="74"/>
      <c r="M9886" s="74"/>
      <c r="N9886" s="74"/>
      <c r="O9886" s="74"/>
      <c r="P9886" s="74"/>
      <c r="Q9886" s="78"/>
      <c r="AR9886">
        <f t="shared" si="623"/>
        <v>0</v>
      </c>
      <c r="AS9886">
        <f t="shared" si="624"/>
        <v>0</v>
      </c>
      <c r="AT9886">
        <f t="shared" si="622"/>
        <v>0</v>
      </c>
    </row>
    <row r="9887" spans="2:46" ht="15.75" customHeight="1">
      <c r="B9887" t="str">
        <f t="shared" si="621"/>
        <v/>
      </c>
      <c r="C9887" s="73"/>
      <c r="D9887" s="73"/>
      <c r="E9887" s="77"/>
      <c r="F9887" s="74"/>
      <c r="G9887" s="73"/>
      <c r="H9887" s="74"/>
      <c r="I9887" s="74"/>
      <c r="J9887" s="74"/>
      <c r="K9887" s="74"/>
      <c r="L9887" s="74"/>
      <c r="M9887" s="74"/>
      <c r="N9887" s="74"/>
      <c r="O9887" s="74"/>
      <c r="P9887" s="74"/>
      <c r="Q9887" s="78"/>
      <c r="AR9887">
        <f t="shared" si="623"/>
        <v>0</v>
      </c>
      <c r="AS9887">
        <f t="shared" si="624"/>
        <v>0</v>
      </c>
      <c r="AT9887">
        <f t="shared" si="622"/>
        <v>0</v>
      </c>
    </row>
    <row r="9888" spans="2:46" ht="15.75" customHeight="1">
      <c r="B9888" t="str">
        <f t="shared" si="621"/>
        <v/>
      </c>
      <c r="C9888" s="73"/>
      <c r="D9888" s="73"/>
      <c r="E9888" s="77"/>
      <c r="F9888" s="74"/>
      <c r="G9888" s="73"/>
      <c r="H9888" s="74"/>
      <c r="I9888" s="74"/>
      <c r="J9888" s="74"/>
      <c r="K9888" s="74"/>
      <c r="L9888" s="74"/>
      <c r="M9888" s="74"/>
      <c r="N9888" s="74"/>
      <c r="O9888" s="74"/>
      <c r="P9888" s="74"/>
      <c r="Q9888" s="78"/>
      <c r="AR9888">
        <f t="shared" si="623"/>
        <v>0</v>
      </c>
      <c r="AS9888">
        <f t="shared" si="624"/>
        <v>0</v>
      </c>
      <c r="AT9888">
        <f t="shared" si="622"/>
        <v>0</v>
      </c>
    </row>
    <row r="9889" spans="2:46" ht="15.75" customHeight="1">
      <c r="B9889" t="str">
        <f t="shared" si="621"/>
        <v/>
      </c>
      <c r="C9889" s="73"/>
      <c r="D9889" s="73"/>
      <c r="E9889" s="77"/>
      <c r="F9889" s="74"/>
      <c r="G9889" s="73"/>
      <c r="H9889" s="74"/>
      <c r="I9889" s="74"/>
      <c r="J9889" s="74"/>
      <c r="K9889" s="74"/>
      <c r="L9889" s="74"/>
      <c r="M9889" s="74"/>
      <c r="N9889" s="74"/>
      <c r="O9889" s="74"/>
      <c r="P9889" s="74"/>
      <c r="Q9889" s="78"/>
      <c r="AR9889">
        <f t="shared" si="623"/>
        <v>0</v>
      </c>
      <c r="AS9889">
        <f t="shared" si="624"/>
        <v>0</v>
      </c>
      <c r="AT9889">
        <f t="shared" si="622"/>
        <v>0</v>
      </c>
    </row>
    <row r="9890" spans="2:46" ht="15.75" customHeight="1">
      <c r="B9890" t="str">
        <f t="shared" si="621"/>
        <v/>
      </c>
      <c r="C9890" s="73"/>
      <c r="D9890" s="73"/>
      <c r="E9890" s="77"/>
      <c r="F9890" s="74"/>
      <c r="G9890" s="73"/>
      <c r="H9890" s="74"/>
      <c r="I9890" s="74"/>
      <c r="J9890" s="74"/>
      <c r="K9890" s="74"/>
      <c r="L9890" s="74"/>
      <c r="M9890" s="74"/>
      <c r="N9890" s="74"/>
      <c r="O9890" s="74"/>
      <c r="P9890" s="74"/>
      <c r="Q9890" s="78"/>
      <c r="AR9890">
        <f t="shared" si="623"/>
        <v>0</v>
      </c>
      <c r="AS9890">
        <f t="shared" si="624"/>
        <v>0</v>
      </c>
      <c r="AT9890">
        <f t="shared" si="622"/>
        <v>0</v>
      </c>
    </row>
    <row r="9891" spans="2:46" ht="15.75" customHeight="1">
      <c r="B9891" t="str">
        <f t="shared" si="621"/>
        <v/>
      </c>
      <c r="C9891" s="73"/>
      <c r="D9891" s="73"/>
      <c r="E9891" s="77"/>
      <c r="F9891" s="74"/>
      <c r="G9891" s="73"/>
      <c r="H9891" s="74"/>
      <c r="I9891" s="74"/>
      <c r="J9891" s="74"/>
      <c r="K9891" s="74"/>
      <c r="L9891" s="74"/>
      <c r="M9891" s="74"/>
      <c r="N9891" s="74"/>
      <c r="O9891" s="74"/>
      <c r="P9891" s="74"/>
      <c r="Q9891" s="78"/>
      <c r="AR9891">
        <f t="shared" si="623"/>
        <v>0</v>
      </c>
      <c r="AS9891">
        <f t="shared" si="624"/>
        <v>0</v>
      </c>
      <c r="AT9891">
        <f t="shared" si="622"/>
        <v>0</v>
      </c>
    </row>
    <row r="9892" spans="2:46" ht="15.75" customHeight="1">
      <c r="B9892" t="str">
        <f t="shared" si="621"/>
        <v/>
      </c>
      <c r="C9892" s="73"/>
      <c r="D9892" s="73"/>
      <c r="E9892" s="77"/>
      <c r="F9892" s="74"/>
      <c r="G9892" s="73"/>
      <c r="H9892" s="74"/>
      <c r="I9892" s="74"/>
      <c r="J9892" s="74"/>
      <c r="K9892" s="74"/>
      <c r="L9892" s="74"/>
      <c r="M9892" s="74"/>
      <c r="N9892" s="74"/>
      <c r="O9892" s="74"/>
      <c r="P9892" s="74"/>
      <c r="Q9892" s="78"/>
      <c r="AR9892">
        <f t="shared" si="623"/>
        <v>0</v>
      </c>
      <c r="AS9892">
        <f t="shared" si="624"/>
        <v>0</v>
      </c>
      <c r="AT9892">
        <f t="shared" si="622"/>
        <v>0</v>
      </c>
    </row>
    <row r="9893" spans="2:46" ht="15.75" customHeight="1">
      <c r="B9893" t="str">
        <f t="shared" si="621"/>
        <v/>
      </c>
      <c r="C9893" s="73"/>
      <c r="D9893" s="73"/>
      <c r="E9893" s="77"/>
      <c r="F9893" s="74"/>
      <c r="G9893" s="73"/>
      <c r="H9893" s="74"/>
      <c r="I9893" s="74"/>
      <c r="J9893" s="74"/>
      <c r="K9893" s="74"/>
      <c r="L9893" s="74"/>
      <c r="M9893" s="74"/>
      <c r="N9893" s="74"/>
      <c r="O9893" s="74"/>
      <c r="P9893" s="74"/>
      <c r="Q9893" s="78"/>
      <c r="AR9893">
        <f t="shared" si="623"/>
        <v>0</v>
      </c>
      <c r="AS9893">
        <f t="shared" si="624"/>
        <v>0</v>
      </c>
      <c r="AT9893">
        <f t="shared" si="622"/>
        <v>0</v>
      </c>
    </row>
    <row r="9894" spans="2:46" ht="15.75" customHeight="1">
      <c r="B9894" t="str">
        <f t="shared" si="621"/>
        <v/>
      </c>
      <c r="C9894" s="73"/>
      <c r="D9894" s="73"/>
      <c r="E9894" s="77"/>
      <c r="F9894" s="74"/>
      <c r="G9894" s="73"/>
      <c r="H9894" s="74"/>
      <c r="I9894" s="74"/>
      <c r="J9894" s="74"/>
      <c r="K9894" s="74"/>
      <c r="L9894" s="74"/>
      <c r="M9894" s="74"/>
      <c r="N9894" s="74"/>
      <c r="O9894" s="74"/>
      <c r="P9894" s="74"/>
      <c r="Q9894" s="78"/>
      <c r="AR9894">
        <f t="shared" si="623"/>
        <v>0</v>
      </c>
      <c r="AS9894">
        <f t="shared" si="624"/>
        <v>0</v>
      </c>
      <c r="AT9894">
        <f t="shared" si="622"/>
        <v>0</v>
      </c>
    </row>
    <row r="9895" spans="2:46" ht="15.75" customHeight="1">
      <c r="B9895" t="str">
        <f t="shared" si="621"/>
        <v/>
      </c>
      <c r="C9895" s="73"/>
      <c r="D9895" s="73"/>
      <c r="E9895" s="77"/>
      <c r="F9895" s="74"/>
      <c r="G9895" s="73"/>
      <c r="H9895" s="74"/>
      <c r="I9895" s="74"/>
      <c r="J9895" s="74"/>
      <c r="K9895" s="74"/>
      <c r="L9895" s="74"/>
      <c r="M9895" s="74"/>
      <c r="N9895" s="74"/>
      <c r="O9895" s="74"/>
      <c r="P9895" s="74"/>
      <c r="Q9895" s="78"/>
      <c r="AR9895">
        <f t="shared" si="623"/>
        <v>0</v>
      </c>
      <c r="AS9895">
        <f t="shared" si="624"/>
        <v>0</v>
      </c>
      <c r="AT9895">
        <f t="shared" si="622"/>
        <v>0</v>
      </c>
    </row>
    <row r="9896" spans="2:46" ht="15.75" customHeight="1">
      <c r="B9896" t="str">
        <f t="shared" si="621"/>
        <v/>
      </c>
      <c r="C9896" s="73"/>
      <c r="D9896" s="73"/>
      <c r="E9896" s="77"/>
      <c r="F9896" s="74"/>
      <c r="G9896" s="73"/>
      <c r="H9896" s="74"/>
      <c r="I9896" s="74"/>
      <c r="J9896" s="74"/>
      <c r="K9896" s="74"/>
      <c r="L9896" s="74"/>
      <c r="M9896" s="74"/>
      <c r="N9896" s="74"/>
      <c r="O9896" s="74"/>
      <c r="P9896" s="74"/>
      <c r="Q9896" s="78"/>
      <c r="AR9896">
        <f t="shared" si="623"/>
        <v>0</v>
      </c>
      <c r="AS9896">
        <f t="shared" si="624"/>
        <v>0</v>
      </c>
      <c r="AT9896">
        <f t="shared" si="622"/>
        <v>0</v>
      </c>
    </row>
    <row r="9897" spans="2:46" ht="15.75" customHeight="1">
      <c r="B9897" t="str">
        <f t="shared" si="621"/>
        <v/>
      </c>
      <c r="C9897" s="73"/>
      <c r="D9897" s="73"/>
      <c r="E9897" s="77"/>
      <c r="F9897" s="74"/>
      <c r="G9897" s="73"/>
      <c r="H9897" s="74"/>
      <c r="I9897" s="74"/>
      <c r="J9897" s="74"/>
      <c r="K9897" s="74"/>
      <c r="L9897" s="74"/>
      <c r="M9897" s="74"/>
      <c r="N9897" s="74"/>
      <c r="O9897" s="74"/>
      <c r="P9897" s="74"/>
      <c r="Q9897" s="78"/>
      <c r="AR9897">
        <f t="shared" si="623"/>
        <v>0</v>
      </c>
      <c r="AS9897">
        <f t="shared" si="624"/>
        <v>0</v>
      </c>
      <c r="AT9897">
        <f t="shared" si="622"/>
        <v>0</v>
      </c>
    </row>
    <row r="9898" spans="2:46" ht="15.75" customHeight="1">
      <c r="B9898" t="str">
        <f t="shared" si="621"/>
        <v/>
      </c>
      <c r="C9898" s="73"/>
      <c r="D9898" s="73"/>
      <c r="E9898" s="77"/>
      <c r="F9898" s="74"/>
      <c r="G9898" s="73"/>
      <c r="H9898" s="74"/>
      <c r="I9898" s="74"/>
      <c r="J9898" s="74"/>
      <c r="K9898" s="74"/>
      <c r="L9898" s="74"/>
      <c r="M9898" s="74"/>
      <c r="N9898" s="74"/>
      <c r="O9898" s="74"/>
      <c r="P9898" s="74"/>
      <c r="Q9898" s="78"/>
      <c r="AR9898">
        <f t="shared" si="623"/>
        <v>0</v>
      </c>
      <c r="AS9898">
        <f t="shared" si="624"/>
        <v>0</v>
      </c>
      <c r="AT9898">
        <f t="shared" si="622"/>
        <v>0</v>
      </c>
    </row>
    <row r="9899" spans="2:46" ht="15.75" customHeight="1">
      <c r="B9899" t="str">
        <f t="shared" si="621"/>
        <v/>
      </c>
      <c r="C9899" s="73"/>
      <c r="D9899" s="73"/>
      <c r="E9899" s="77"/>
      <c r="F9899" s="74"/>
      <c r="G9899" s="73"/>
      <c r="H9899" s="74"/>
      <c r="I9899" s="74"/>
      <c r="J9899" s="74"/>
      <c r="K9899" s="74"/>
      <c r="L9899" s="74"/>
      <c r="M9899" s="74"/>
      <c r="N9899" s="74"/>
      <c r="O9899" s="74"/>
      <c r="P9899" s="74"/>
      <c r="Q9899" s="78"/>
      <c r="AR9899">
        <f t="shared" si="623"/>
        <v>0</v>
      </c>
      <c r="AS9899">
        <f t="shared" si="624"/>
        <v>0</v>
      </c>
      <c r="AT9899">
        <f t="shared" si="622"/>
        <v>0</v>
      </c>
    </row>
    <row r="9900" spans="2:46" ht="15.75" customHeight="1">
      <c r="B9900" t="str">
        <f t="shared" si="621"/>
        <v/>
      </c>
      <c r="C9900" s="73"/>
      <c r="D9900" s="73"/>
      <c r="E9900" s="77"/>
      <c r="F9900" s="74"/>
      <c r="G9900" s="73"/>
      <c r="H9900" s="74"/>
      <c r="I9900" s="74"/>
      <c r="J9900" s="74"/>
      <c r="K9900" s="74"/>
      <c r="L9900" s="74"/>
      <c r="M9900" s="74"/>
      <c r="N9900" s="74"/>
      <c r="O9900" s="74"/>
      <c r="P9900" s="74"/>
      <c r="Q9900" s="78"/>
      <c r="AR9900">
        <f t="shared" si="623"/>
        <v>0</v>
      </c>
      <c r="AS9900">
        <f t="shared" si="624"/>
        <v>0</v>
      </c>
      <c r="AT9900">
        <f t="shared" si="622"/>
        <v>0</v>
      </c>
    </row>
    <row r="9901" spans="2:46" ht="15.75" customHeight="1">
      <c r="B9901" t="str">
        <f t="shared" si="621"/>
        <v/>
      </c>
      <c r="C9901" s="73"/>
      <c r="D9901" s="73"/>
      <c r="E9901" s="77"/>
      <c r="F9901" s="74"/>
      <c r="G9901" s="73"/>
      <c r="H9901" s="74"/>
      <c r="I9901" s="74"/>
      <c r="J9901" s="74"/>
      <c r="K9901" s="74"/>
      <c r="L9901" s="74"/>
      <c r="M9901" s="74"/>
      <c r="N9901" s="74"/>
      <c r="O9901" s="74"/>
      <c r="P9901" s="74"/>
      <c r="Q9901" s="78"/>
      <c r="AR9901">
        <f t="shared" si="623"/>
        <v>0</v>
      </c>
      <c r="AS9901">
        <f t="shared" si="624"/>
        <v>0</v>
      </c>
      <c r="AT9901">
        <f t="shared" si="622"/>
        <v>0</v>
      </c>
    </row>
    <row r="9902" spans="2:46" ht="15.75" customHeight="1">
      <c r="B9902" t="str">
        <f t="shared" si="621"/>
        <v/>
      </c>
      <c r="C9902" s="73"/>
      <c r="D9902" s="73"/>
      <c r="E9902" s="77"/>
      <c r="F9902" s="74"/>
      <c r="G9902" s="73"/>
      <c r="H9902" s="74"/>
      <c r="I9902" s="74"/>
      <c r="J9902" s="74"/>
      <c r="K9902" s="74"/>
      <c r="L9902" s="74"/>
      <c r="M9902" s="74"/>
      <c r="N9902" s="74"/>
      <c r="O9902" s="74"/>
      <c r="P9902" s="74"/>
      <c r="Q9902" s="78"/>
      <c r="AR9902">
        <f t="shared" si="623"/>
        <v>0</v>
      </c>
      <c r="AS9902">
        <f t="shared" si="624"/>
        <v>0</v>
      </c>
      <c r="AT9902">
        <f t="shared" si="622"/>
        <v>0</v>
      </c>
    </row>
    <row r="9903" spans="2:46" ht="15.75" customHeight="1">
      <c r="B9903" t="str">
        <f t="shared" si="621"/>
        <v/>
      </c>
      <c r="C9903" s="73"/>
      <c r="D9903" s="73"/>
      <c r="E9903" s="77"/>
      <c r="F9903" s="74"/>
      <c r="G9903" s="73"/>
      <c r="H9903" s="74"/>
      <c r="I9903" s="74"/>
      <c r="J9903" s="74"/>
      <c r="K9903" s="74"/>
      <c r="L9903" s="74"/>
      <c r="M9903" s="74"/>
      <c r="N9903" s="74"/>
      <c r="O9903" s="74"/>
      <c r="P9903" s="74"/>
      <c r="Q9903" s="78"/>
      <c r="AR9903">
        <f t="shared" si="623"/>
        <v>0</v>
      </c>
      <c r="AS9903">
        <f t="shared" si="624"/>
        <v>0</v>
      </c>
      <c r="AT9903">
        <f t="shared" si="622"/>
        <v>0</v>
      </c>
    </row>
    <row r="9904" spans="2:46" ht="15.75" customHeight="1">
      <c r="B9904" t="str">
        <f t="shared" si="621"/>
        <v/>
      </c>
      <c r="C9904" s="73"/>
      <c r="D9904" s="73"/>
      <c r="E9904" s="77"/>
      <c r="F9904" s="74"/>
      <c r="G9904" s="73"/>
      <c r="H9904" s="74"/>
      <c r="I9904" s="74"/>
      <c r="J9904" s="74"/>
      <c r="K9904" s="74"/>
      <c r="L9904" s="74"/>
      <c r="M9904" s="74"/>
      <c r="N9904" s="74"/>
      <c r="O9904" s="74"/>
      <c r="P9904" s="74"/>
      <c r="Q9904" s="78"/>
      <c r="AR9904">
        <f t="shared" si="623"/>
        <v>0</v>
      </c>
      <c r="AS9904">
        <f t="shared" si="624"/>
        <v>0</v>
      </c>
      <c r="AT9904">
        <f t="shared" si="622"/>
        <v>0</v>
      </c>
    </row>
    <row r="9905" spans="2:46" ht="15.75" customHeight="1">
      <c r="B9905" t="str">
        <f t="shared" si="621"/>
        <v/>
      </c>
      <c r="C9905" s="73"/>
      <c r="D9905" s="73"/>
      <c r="E9905" s="77"/>
      <c r="F9905" s="74"/>
      <c r="G9905" s="73"/>
      <c r="H9905" s="74"/>
      <c r="I9905" s="74"/>
      <c r="J9905" s="74"/>
      <c r="K9905" s="74"/>
      <c r="L9905" s="74"/>
      <c r="M9905" s="74"/>
      <c r="N9905" s="74"/>
      <c r="O9905" s="74"/>
      <c r="P9905" s="74"/>
      <c r="Q9905" s="78"/>
      <c r="AR9905">
        <f t="shared" si="623"/>
        <v>0</v>
      </c>
      <c r="AS9905">
        <f t="shared" si="624"/>
        <v>0</v>
      </c>
      <c r="AT9905">
        <f t="shared" si="622"/>
        <v>0</v>
      </c>
    </row>
    <row r="9906" spans="2:46" ht="15.75" customHeight="1">
      <c r="B9906" t="str">
        <f t="shared" si="621"/>
        <v/>
      </c>
      <c r="C9906" s="73"/>
      <c r="D9906" s="73"/>
      <c r="E9906" s="77"/>
      <c r="F9906" s="74"/>
      <c r="G9906" s="73"/>
      <c r="H9906" s="74"/>
      <c r="I9906" s="74"/>
      <c r="J9906" s="74"/>
      <c r="K9906" s="74"/>
      <c r="L9906" s="74"/>
      <c r="M9906" s="74"/>
      <c r="N9906" s="74"/>
      <c r="O9906" s="74"/>
      <c r="P9906" s="74"/>
      <c r="Q9906" s="78"/>
      <c r="AR9906">
        <f t="shared" si="623"/>
        <v>0</v>
      </c>
      <c r="AS9906">
        <f t="shared" si="624"/>
        <v>0</v>
      </c>
      <c r="AT9906">
        <f t="shared" si="622"/>
        <v>0</v>
      </c>
    </row>
    <row r="9907" spans="2:46" ht="15.75" customHeight="1">
      <c r="B9907" t="str">
        <f t="shared" si="621"/>
        <v/>
      </c>
      <c r="C9907" s="73"/>
      <c r="D9907" s="73"/>
      <c r="E9907" s="77"/>
      <c r="F9907" s="74"/>
      <c r="G9907" s="73"/>
      <c r="H9907" s="74"/>
      <c r="I9907" s="74"/>
      <c r="J9907" s="74"/>
      <c r="K9907" s="74"/>
      <c r="L9907" s="74"/>
      <c r="M9907" s="74"/>
      <c r="N9907" s="74"/>
      <c r="O9907" s="74"/>
      <c r="P9907" s="74"/>
      <c r="Q9907" s="78"/>
      <c r="AR9907">
        <f t="shared" si="623"/>
        <v>0</v>
      </c>
      <c r="AS9907">
        <f t="shared" si="624"/>
        <v>0</v>
      </c>
      <c r="AT9907">
        <f t="shared" si="622"/>
        <v>0</v>
      </c>
    </row>
    <row r="9908" spans="2:46" ht="15.75" customHeight="1">
      <c r="B9908" t="str">
        <f t="shared" si="621"/>
        <v/>
      </c>
      <c r="C9908" s="73"/>
      <c r="D9908" s="73"/>
      <c r="E9908" s="77"/>
      <c r="F9908" s="74"/>
      <c r="G9908" s="73"/>
      <c r="H9908" s="74"/>
      <c r="I9908" s="74"/>
      <c r="J9908" s="74"/>
      <c r="K9908" s="74"/>
      <c r="L9908" s="74"/>
      <c r="M9908" s="74"/>
      <c r="N9908" s="74"/>
      <c r="O9908" s="74"/>
      <c r="P9908" s="74"/>
      <c r="Q9908" s="78"/>
      <c r="AR9908">
        <f t="shared" si="623"/>
        <v>0</v>
      </c>
      <c r="AS9908">
        <f t="shared" si="624"/>
        <v>0</v>
      </c>
      <c r="AT9908">
        <f t="shared" si="622"/>
        <v>0</v>
      </c>
    </row>
    <row r="9909" spans="2:46" ht="15.75" customHeight="1">
      <c r="B9909" t="str">
        <f t="shared" si="621"/>
        <v/>
      </c>
      <c r="C9909" s="73"/>
      <c r="D9909" s="73"/>
      <c r="E9909" s="77"/>
      <c r="F9909" s="74"/>
      <c r="G9909" s="73"/>
      <c r="H9909" s="74"/>
      <c r="I9909" s="74"/>
      <c r="J9909" s="74"/>
      <c r="K9909" s="74"/>
      <c r="L9909" s="74"/>
      <c r="M9909" s="74"/>
      <c r="N9909" s="74"/>
      <c r="O9909" s="74"/>
      <c r="P9909" s="74"/>
      <c r="Q9909" s="78"/>
      <c r="AR9909">
        <f t="shared" si="623"/>
        <v>0</v>
      </c>
      <c r="AS9909">
        <f t="shared" si="624"/>
        <v>0</v>
      </c>
      <c r="AT9909">
        <f t="shared" si="622"/>
        <v>0</v>
      </c>
    </row>
    <row r="9910" spans="2:46" ht="15.75" customHeight="1">
      <c r="B9910" t="str">
        <f t="shared" si="621"/>
        <v/>
      </c>
      <c r="C9910" s="73"/>
      <c r="D9910" s="73"/>
      <c r="E9910" s="77"/>
      <c r="F9910" s="74"/>
      <c r="G9910" s="73"/>
      <c r="H9910" s="74"/>
      <c r="I9910" s="74"/>
      <c r="J9910" s="74"/>
      <c r="K9910" s="74"/>
      <c r="L9910" s="74"/>
      <c r="M9910" s="74"/>
      <c r="N9910" s="74"/>
      <c r="O9910" s="74"/>
      <c r="P9910" s="74"/>
      <c r="Q9910" s="78"/>
      <c r="AR9910">
        <f t="shared" si="623"/>
        <v>0</v>
      </c>
      <c r="AS9910">
        <f t="shared" si="624"/>
        <v>0</v>
      </c>
      <c r="AT9910">
        <f t="shared" si="622"/>
        <v>0</v>
      </c>
    </row>
    <row r="9911" spans="2:46" ht="15.75" customHeight="1">
      <c r="B9911" t="str">
        <f t="shared" si="621"/>
        <v/>
      </c>
      <c r="C9911" s="73"/>
      <c r="D9911" s="73"/>
      <c r="E9911" s="77"/>
      <c r="F9911" s="74"/>
      <c r="G9911" s="73"/>
      <c r="H9911" s="74"/>
      <c r="I9911" s="74"/>
      <c r="J9911" s="74"/>
      <c r="K9911" s="74"/>
      <c r="L9911" s="74"/>
      <c r="M9911" s="74"/>
      <c r="N9911" s="74"/>
      <c r="O9911" s="74"/>
      <c r="P9911" s="74"/>
      <c r="Q9911" s="78"/>
      <c r="AR9911">
        <f t="shared" si="623"/>
        <v>0</v>
      </c>
      <c r="AS9911">
        <f t="shared" si="624"/>
        <v>0</v>
      </c>
      <c r="AT9911">
        <f t="shared" si="622"/>
        <v>0</v>
      </c>
    </row>
    <row r="9912" spans="2:46" ht="15.75" customHeight="1">
      <c r="B9912" t="str">
        <f t="shared" si="621"/>
        <v/>
      </c>
      <c r="C9912" s="73"/>
      <c r="D9912" s="73"/>
      <c r="E9912" s="77"/>
      <c r="F9912" s="74"/>
      <c r="G9912" s="73"/>
      <c r="H9912" s="74"/>
      <c r="I9912" s="74"/>
      <c r="J9912" s="74"/>
      <c r="K9912" s="74"/>
      <c r="L9912" s="74"/>
      <c r="M9912" s="74"/>
      <c r="N9912" s="74"/>
      <c r="O9912" s="74"/>
      <c r="P9912" s="74"/>
      <c r="Q9912" s="78"/>
      <c r="AR9912">
        <f t="shared" si="623"/>
        <v>0</v>
      </c>
      <c r="AS9912">
        <f t="shared" si="624"/>
        <v>0</v>
      </c>
      <c r="AT9912">
        <f t="shared" si="622"/>
        <v>0</v>
      </c>
    </row>
    <row r="9913" spans="2:46" ht="15.75" customHeight="1">
      <c r="B9913" t="str">
        <f t="shared" si="621"/>
        <v/>
      </c>
      <c r="C9913" s="73"/>
      <c r="D9913" s="73"/>
      <c r="E9913" s="77"/>
      <c r="F9913" s="74"/>
      <c r="G9913" s="73"/>
      <c r="H9913" s="74"/>
      <c r="I9913" s="74"/>
      <c r="J9913" s="74"/>
      <c r="K9913" s="74"/>
      <c r="L9913" s="74"/>
      <c r="M9913" s="74"/>
      <c r="N9913" s="74"/>
      <c r="O9913" s="74"/>
      <c r="P9913" s="74"/>
      <c r="Q9913" s="78"/>
      <c r="AR9913">
        <f t="shared" si="623"/>
        <v>0</v>
      </c>
      <c r="AS9913">
        <f t="shared" si="624"/>
        <v>0</v>
      </c>
      <c r="AT9913">
        <f t="shared" si="622"/>
        <v>0</v>
      </c>
    </row>
    <row r="9914" spans="2:46" ht="15.75" customHeight="1">
      <c r="B9914" t="str">
        <f t="shared" si="621"/>
        <v/>
      </c>
      <c r="C9914" s="73"/>
      <c r="D9914" s="73"/>
      <c r="E9914" s="77"/>
      <c r="F9914" s="74"/>
      <c r="G9914" s="73"/>
      <c r="H9914" s="74"/>
      <c r="I9914" s="74"/>
      <c r="J9914" s="74"/>
      <c r="K9914" s="74"/>
      <c r="L9914" s="74"/>
      <c r="M9914" s="74"/>
      <c r="N9914" s="74"/>
      <c r="O9914" s="74"/>
      <c r="P9914" s="74"/>
      <c r="Q9914" s="78"/>
      <c r="AR9914">
        <f t="shared" si="623"/>
        <v>0</v>
      </c>
      <c r="AS9914">
        <f t="shared" si="624"/>
        <v>0</v>
      </c>
      <c r="AT9914">
        <f t="shared" si="622"/>
        <v>0</v>
      </c>
    </row>
    <row r="9915" spans="2:46" ht="15.75" customHeight="1">
      <c r="B9915" t="str">
        <f t="shared" si="621"/>
        <v/>
      </c>
      <c r="C9915" s="73"/>
      <c r="D9915" s="73"/>
      <c r="E9915" s="77"/>
      <c r="F9915" s="74"/>
      <c r="G9915" s="73"/>
      <c r="H9915" s="74"/>
      <c r="I9915" s="74"/>
      <c r="J9915" s="74"/>
      <c r="K9915" s="74"/>
      <c r="L9915" s="74"/>
      <c r="M9915" s="74"/>
      <c r="N9915" s="74"/>
      <c r="O9915" s="74"/>
      <c r="P9915" s="74"/>
      <c r="Q9915" s="78"/>
      <c r="AR9915">
        <f t="shared" si="623"/>
        <v>0</v>
      </c>
      <c r="AS9915">
        <f t="shared" si="624"/>
        <v>0</v>
      </c>
      <c r="AT9915">
        <f t="shared" si="622"/>
        <v>0</v>
      </c>
    </row>
    <row r="9916" spans="2:46" ht="15.75" customHeight="1">
      <c r="B9916" t="str">
        <f t="shared" si="621"/>
        <v/>
      </c>
      <c r="C9916" s="73"/>
      <c r="D9916" s="73"/>
      <c r="E9916" s="77"/>
      <c r="F9916" s="74"/>
      <c r="G9916" s="73"/>
      <c r="H9916" s="74"/>
      <c r="I9916" s="74"/>
      <c r="J9916" s="74"/>
      <c r="K9916" s="74"/>
      <c r="L9916" s="74"/>
      <c r="M9916" s="74"/>
      <c r="N9916" s="74"/>
      <c r="O9916" s="74"/>
      <c r="P9916" s="74"/>
      <c r="Q9916" s="78"/>
      <c r="AR9916">
        <f t="shared" si="623"/>
        <v>0</v>
      </c>
      <c r="AS9916">
        <f t="shared" si="624"/>
        <v>0</v>
      </c>
      <c r="AT9916">
        <f t="shared" si="622"/>
        <v>0</v>
      </c>
    </row>
    <row r="9917" spans="2:46" ht="15.75" customHeight="1">
      <c r="B9917" t="str">
        <f t="shared" si="621"/>
        <v/>
      </c>
      <c r="C9917" s="73"/>
      <c r="D9917" s="73"/>
      <c r="E9917" s="77"/>
      <c r="F9917" s="74"/>
      <c r="G9917" s="73"/>
      <c r="H9917" s="74"/>
      <c r="I9917" s="74"/>
      <c r="J9917" s="74"/>
      <c r="K9917" s="74"/>
      <c r="L9917" s="74"/>
      <c r="M9917" s="74"/>
      <c r="N9917" s="74"/>
      <c r="O9917" s="74"/>
      <c r="P9917" s="74"/>
      <c r="Q9917" s="78"/>
      <c r="AR9917">
        <f t="shared" si="623"/>
        <v>0</v>
      </c>
      <c r="AS9917">
        <f t="shared" si="624"/>
        <v>0</v>
      </c>
      <c r="AT9917">
        <f t="shared" si="622"/>
        <v>0</v>
      </c>
    </row>
    <row r="9918" spans="2:46" ht="15.75" customHeight="1">
      <c r="B9918" t="str">
        <f t="shared" si="621"/>
        <v/>
      </c>
      <c r="C9918" s="73"/>
      <c r="D9918" s="73"/>
      <c r="E9918" s="77"/>
      <c r="F9918" s="74"/>
      <c r="G9918" s="73"/>
      <c r="H9918" s="74"/>
      <c r="I9918" s="74"/>
      <c r="J9918" s="74"/>
      <c r="K9918" s="74"/>
      <c r="L9918" s="74"/>
      <c r="M9918" s="74"/>
      <c r="N9918" s="74"/>
      <c r="O9918" s="74"/>
      <c r="P9918" s="74"/>
      <c r="Q9918" s="78"/>
      <c r="AR9918">
        <f t="shared" si="623"/>
        <v>0</v>
      </c>
      <c r="AS9918">
        <f t="shared" si="624"/>
        <v>0</v>
      </c>
      <c r="AT9918">
        <f t="shared" si="622"/>
        <v>0</v>
      </c>
    </row>
    <row r="9919" spans="2:46" ht="15.75" customHeight="1">
      <c r="B9919" t="str">
        <f t="shared" si="621"/>
        <v/>
      </c>
      <c r="C9919" s="73"/>
      <c r="D9919" s="73"/>
      <c r="E9919" s="77"/>
      <c r="F9919" s="74"/>
      <c r="G9919" s="73"/>
      <c r="H9919" s="74"/>
      <c r="I9919" s="74"/>
      <c r="J9919" s="74"/>
      <c r="K9919" s="74"/>
      <c r="L9919" s="74"/>
      <c r="M9919" s="74"/>
      <c r="N9919" s="74"/>
      <c r="O9919" s="74"/>
      <c r="P9919" s="74"/>
      <c r="Q9919" s="78"/>
      <c r="AR9919">
        <f t="shared" si="623"/>
        <v>0</v>
      </c>
      <c r="AS9919">
        <f t="shared" si="624"/>
        <v>0</v>
      </c>
      <c r="AT9919">
        <f t="shared" si="622"/>
        <v>0</v>
      </c>
    </row>
    <row r="9920" spans="2:46" ht="15.75" customHeight="1">
      <c r="B9920" t="str">
        <f t="shared" si="621"/>
        <v/>
      </c>
      <c r="C9920" s="73"/>
      <c r="D9920" s="73"/>
      <c r="E9920" s="77"/>
      <c r="F9920" s="74"/>
      <c r="G9920" s="73"/>
      <c r="H9920" s="74"/>
      <c r="I9920" s="74"/>
      <c r="J9920" s="74"/>
      <c r="K9920" s="74"/>
      <c r="L9920" s="74"/>
      <c r="M9920" s="74"/>
      <c r="N9920" s="74"/>
      <c r="O9920" s="74"/>
      <c r="P9920" s="74"/>
      <c r="Q9920" s="78"/>
      <c r="AR9920">
        <f t="shared" si="623"/>
        <v>0</v>
      </c>
      <c r="AS9920">
        <f t="shared" si="624"/>
        <v>0</v>
      </c>
      <c r="AT9920">
        <f t="shared" si="622"/>
        <v>0</v>
      </c>
    </row>
    <row r="9921" spans="2:46" ht="15.75" customHeight="1">
      <c r="B9921" t="str">
        <f t="shared" si="621"/>
        <v/>
      </c>
      <c r="C9921" s="73"/>
      <c r="D9921" s="73"/>
      <c r="E9921" s="77"/>
      <c r="F9921" s="74"/>
      <c r="G9921" s="73"/>
      <c r="H9921" s="74"/>
      <c r="I9921" s="74"/>
      <c r="J9921" s="74"/>
      <c r="K9921" s="74"/>
      <c r="L9921" s="74"/>
      <c r="M9921" s="74"/>
      <c r="N9921" s="74"/>
      <c r="O9921" s="74"/>
      <c r="P9921" s="74"/>
      <c r="Q9921" s="78"/>
      <c r="AR9921">
        <f t="shared" si="623"/>
        <v>0</v>
      </c>
      <c r="AS9921">
        <f t="shared" si="624"/>
        <v>0</v>
      </c>
      <c r="AT9921">
        <f t="shared" si="622"/>
        <v>0</v>
      </c>
    </row>
    <row r="9922" spans="2:46" ht="15.75" customHeight="1">
      <c r="B9922" t="str">
        <f t="shared" ref="B9922:B9985" si="625">D9922&amp;Q9922&amp;E9922</f>
        <v/>
      </c>
      <c r="C9922" s="73"/>
      <c r="D9922" s="73"/>
      <c r="E9922" s="77"/>
      <c r="F9922" s="74"/>
      <c r="G9922" s="73"/>
      <c r="H9922" s="74"/>
      <c r="I9922" s="74"/>
      <c r="J9922" s="74"/>
      <c r="K9922" s="74"/>
      <c r="L9922" s="74"/>
      <c r="M9922" s="74"/>
      <c r="N9922" s="74"/>
      <c r="O9922" s="74"/>
      <c r="P9922" s="74"/>
      <c r="Q9922" s="78"/>
      <c r="AR9922">
        <f t="shared" si="623"/>
        <v>0</v>
      </c>
      <c r="AS9922">
        <f t="shared" si="624"/>
        <v>0</v>
      </c>
      <c r="AT9922">
        <f t="shared" ref="AT9922:AT9985" si="626">AR9922-AS9922</f>
        <v>0</v>
      </c>
    </row>
    <row r="9923" spans="2:46" ht="15.75" customHeight="1">
      <c r="B9923" t="str">
        <f t="shared" si="625"/>
        <v/>
      </c>
      <c r="C9923" s="73"/>
      <c r="D9923" s="73"/>
      <c r="E9923" s="77"/>
      <c r="F9923" s="74"/>
      <c r="G9923" s="73"/>
      <c r="H9923" s="74"/>
      <c r="I9923" s="74"/>
      <c r="J9923" s="74"/>
      <c r="K9923" s="74"/>
      <c r="L9923" s="74"/>
      <c r="M9923" s="74"/>
      <c r="N9923" s="74"/>
      <c r="O9923" s="74"/>
      <c r="P9923" s="74"/>
      <c r="Q9923" s="78"/>
      <c r="AR9923">
        <f t="shared" si="623"/>
        <v>0</v>
      </c>
      <c r="AS9923">
        <f t="shared" si="624"/>
        <v>0</v>
      </c>
      <c r="AT9923">
        <f t="shared" si="626"/>
        <v>0</v>
      </c>
    </row>
    <row r="9924" spans="2:46" ht="15.75" customHeight="1">
      <c r="B9924" t="str">
        <f t="shared" si="625"/>
        <v/>
      </c>
      <c r="C9924" s="73"/>
      <c r="D9924" s="73"/>
      <c r="E9924" s="77"/>
      <c r="F9924" s="74"/>
      <c r="G9924" s="73"/>
      <c r="H9924" s="74"/>
      <c r="I9924" s="74"/>
      <c r="J9924" s="74"/>
      <c r="K9924" s="74"/>
      <c r="L9924" s="74"/>
      <c r="M9924" s="74"/>
      <c r="N9924" s="74"/>
      <c r="O9924" s="74"/>
      <c r="P9924" s="74"/>
      <c r="Q9924" s="78"/>
      <c r="AR9924">
        <f t="shared" si="623"/>
        <v>0</v>
      </c>
      <c r="AS9924">
        <f t="shared" si="624"/>
        <v>0</v>
      </c>
      <c r="AT9924">
        <f t="shared" si="626"/>
        <v>0</v>
      </c>
    </row>
    <row r="9925" spans="2:46" ht="15.75" customHeight="1">
      <c r="B9925" t="str">
        <f t="shared" si="625"/>
        <v/>
      </c>
      <c r="C9925" s="73"/>
      <c r="D9925" s="73"/>
      <c r="E9925" s="77"/>
      <c r="F9925" s="74"/>
      <c r="G9925" s="73"/>
      <c r="H9925" s="74"/>
      <c r="I9925" s="74"/>
      <c r="J9925" s="74"/>
      <c r="K9925" s="74"/>
      <c r="L9925" s="74"/>
      <c r="M9925" s="74"/>
      <c r="N9925" s="74"/>
      <c r="O9925" s="74"/>
      <c r="P9925" s="74"/>
      <c r="Q9925" s="78"/>
      <c r="AR9925">
        <f t="shared" si="623"/>
        <v>0</v>
      </c>
      <c r="AS9925">
        <f t="shared" si="624"/>
        <v>0</v>
      </c>
      <c r="AT9925">
        <f t="shared" si="626"/>
        <v>0</v>
      </c>
    </row>
    <row r="9926" spans="2:46" ht="15.75" customHeight="1">
      <c r="B9926" t="str">
        <f t="shared" si="625"/>
        <v/>
      </c>
      <c r="C9926" s="73"/>
      <c r="D9926" s="73"/>
      <c r="E9926" s="77"/>
      <c r="F9926" s="74"/>
      <c r="G9926" s="73"/>
      <c r="H9926" s="74"/>
      <c r="I9926" s="74"/>
      <c r="J9926" s="74"/>
      <c r="K9926" s="74"/>
      <c r="L9926" s="74"/>
      <c r="M9926" s="74"/>
      <c r="N9926" s="74"/>
      <c r="O9926" s="74"/>
      <c r="P9926" s="74"/>
      <c r="Q9926" s="78"/>
      <c r="AR9926">
        <f t="shared" si="623"/>
        <v>0</v>
      </c>
      <c r="AS9926">
        <f t="shared" si="624"/>
        <v>0</v>
      </c>
      <c r="AT9926">
        <f t="shared" si="626"/>
        <v>0</v>
      </c>
    </row>
    <row r="9927" spans="2:46" ht="15.75" customHeight="1">
      <c r="B9927" t="str">
        <f t="shared" si="625"/>
        <v/>
      </c>
      <c r="C9927" s="73"/>
      <c r="D9927" s="73"/>
      <c r="E9927" s="77"/>
      <c r="F9927" s="74"/>
      <c r="G9927" s="73"/>
      <c r="H9927" s="74"/>
      <c r="I9927" s="74"/>
      <c r="J9927" s="74"/>
      <c r="K9927" s="74"/>
      <c r="L9927" s="74"/>
      <c r="M9927" s="74"/>
      <c r="N9927" s="74"/>
      <c r="O9927" s="74"/>
      <c r="P9927" s="74"/>
      <c r="Q9927" s="78"/>
      <c r="AR9927">
        <f t="shared" si="623"/>
        <v>0</v>
      </c>
      <c r="AS9927">
        <f t="shared" si="624"/>
        <v>0</v>
      </c>
      <c r="AT9927">
        <f t="shared" si="626"/>
        <v>0</v>
      </c>
    </row>
    <row r="9928" spans="2:46" ht="15.75" customHeight="1">
      <c r="B9928" t="str">
        <f t="shared" si="625"/>
        <v/>
      </c>
      <c r="C9928" s="73"/>
      <c r="D9928" s="73"/>
      <c r="E9928" s="77"/>
      <c r="F9928" s="74"/>
      <c r="G9928" s="73"/>
      <c r="H9928" s="74"/>
      <c r="I9928" s="74"/>
      <c r="J9928" s="74"/>
      <c r="K9928" s="74"/>
      <c r="L9928" s="74"/>
      <c r="M9928" s="74"/>
      <c r="N9928" s="74"/>
      <c r="O9928" s="74"/>
      <c r="P9928" s="74"/>
      <c r="Q9928" s="78"/>
      <c r="AR9928">
        <f t="shared" ref="AR9928:AR9991" si="627">IF($AU$2&lt;&gt;5,NA(),IF(D9928=D9927,0,IF(AND(D19429=D9928,D9929=D9928),O9928+O9929+O19429,IF(D9929=D9928,O9929+O9928,O9928))))</f>
        <v>0</v>
      </c>
      <c r="AS9928">
        <f t="shared" ref="AS9928:AS9991" si="628">IF($AU$2&lt;&gt;5,NA(),IF(D9928=D9927,0,IF(AND(D19429=D9928,D9929=D9928),P9928+P9929+P19429,IF(D9929=D9928,P9929+P9928,P9928))))</f>
        <v>0</v>
      </c>
      <c r="AT9928">
        <f t="shared" si="626"/>
        <v>0</v>
      </c>
    </row>
    <row r="9929" spans="2:46" ht="15.75" customHeight="1">
      <c r="B9929" t="str">
        <f t="shared" si="625"/>
        <v/>
      </c>
      <c r="C9929" s="73"/>
      <c r="D9929" s="73"/>
      <c r="E9929" s="77"/>
      <c r="F9929" s="74"/>
      <c r="G9929" s="73"/>
      <c r="H9929" s="74"/>
      <c r="I9929" s="74"/>
      <c r="J9929" s="74"/>
      <c r="K9929" s="74"/>
      <c r="L9929" s="74"/>
      <c r="M9929" s="74"/>
      <c r="N9929" s="74"/>
      <c r="O9929" s="74"/>
      <c r="P9929" s="74"/>
      <c r="Q9929" s="78"/>
      <c r="AR9929">
        <f t="shared" si="627"/>
        <v>0</v>
      </c>
      <c r="AS9929">
        <f t="shared" si="628"/>
        <v>0</v>
      </c>
      <c r="AT9929">
        <f t="shared" si="626"/>
        <v>0</v>
      </c>
    </row>
    <row r="9930" spans="2:46" ht="15.75" customHeight="1">
      <c r="B9930" t="str">
        <f t="shared" si="625"/>
        <v/>
      </c>
      <c r="C9930" s="73"/>
      <c r="D9930" s="73"/>
      <c r="E9930" s="77"/>
      <c r="F9930" s="74"/>
      <c r="G9930" s="73"/>
      <c r="H9930" s="74"/>
      <c r="I9930" s="74"/>
      <c r="J9930" s="74"/>
      <c r="K9930" s="74"/>
      <c r="L9930" s="74"/>
      <c r="M9930" s="74"/>
      <c r="N9930" s="74"/>
      <c r="O9930" s="74"/>
      <c r="P9930" s="74"/>
      <c r="Q9930" s="78"/>
      <c r="AR9930">
        <f t="shared" si="627"/>
        <v>0</v>
      </c>
      <c r="AS9930">
        <f t="shared" si="628"/>
        <v>0</v>
      </c>
      <c r="AT9930">
        <f t="shared" si="626"/>
        <v>0</v>
      </c>
    </row>
    <row r="9931" spans="2:46" ht="15.75" customHeight="1">
      <c r="B9931" t="str">
        <f t="shared" si="625"/>
        <v/>
      </c>
      <c r="C9931" s="73"/>
      <c r="D9931" s="73"/>
      <c r="E9931" s="77"/>
      <c r="F9931" s="74"/>
      <c r="G9931" s="73"/>
      <c r="H9931" s="74"/>
      <c r="I9931" s="74"/>
      <c r="J9931" s="74"/>
      <c r="K9931" s="74"/>
      <c r="L9931" s="74"/>
      <c r="M9931" s="74"/>
      <c r="N9931" s="74"/>
      <c r="O9931" s="74"/>
      <c r="P9931" s="74"/>
      <c r="Q9931" s="78"/>
      <c r="AR9931">
        <f t="shared" si="627"/>
        <v>0</v>
      </c>
      <c r="AS9931">
        <f t="shared" si="628"/>
        <v>0</v>
      </c>
      <c r="AT9931">
        <f t="shared" si="626"/>
        <v>0</v>
      </c>
    </row>
    <row r="9932" spans="2:46" ht="15.75" customHeight="1">
      <c r="B9932" t="str">
        <f t="shared" si="625"/>
        <v/>
      </c>
      <c r="C9932" s="73"/>
      <c r="D9932" s="73"/>
      <c r="E9932" s="77"/>
      <c r="F9932" s="74"/>
      <c r="G9932" s="73"/>
      <c r="H9932" s="74"/>
      <c r="I9932" s="74"/>
      <c r="J9932" s="74"/>
      <c r="K9932" s="74"/>
      <c r="L9932" s="74"/>
      <c r="M9932" s="74"/>
      <c r="N9932" s="74"/>
      <c r="O9932" s="74"/>
      <c r="P9932" s="74"/>
      <c r="Q9932" s="78"/>
      <c r="AR9932">
        <f t="shared" si="627"/>
        <v>0</v>
      </c>
      <c r="AS9932">
        <f t="shared" si="628"/>
        <v>0</v>
      </c>
      <c r="AT9932">
        <f t="shared" si="626"/>
        <v>0</v>
      </c>
    </row>
    <row r="9933" spans="2:46" ht="15.75" customHeight="1">
      <c r="B9933" t="str">
        <f t="shared" si="625"/>
        <v/>
      </c>
      <c r="C9933" s="73"/>
      <c r="D9933" s="73"/>
      <c r="E9933" s="77"/>
      <c r="F9933" s="74"/>
      <c r="G9933" s="73"/>
      <c r="H9933" s="74"/>
      <c r="I9933" s="74"/>
      <c r="J9933" s="74"/>
      <c r="K9933" s="74"/>
      <c r="L9933" s="74"/>
      <c r="M9933" s="74"/>
      <c r="N9933" s="74"/>
      <c r="O9933" s="74"/>
      <c r="P9933" s="74"/>
      <c r="Q9933" s="78"/>
      <c r="AR9933">
        <f t="shared" si="627"/>
        <v>0</v>
      </c>
      <c r="AS9933">
        <f t="shared" si="628"/>
        <v>0</v>
      </c>
      <c r="AT9933">
        <f t="shared" si="626"/>
        <v>0</v>
      </c>
    </row>
    <row r="9934" spans="2:46" ht="15.75" customHeight="1">
      <c r="B9934" t="str">
        <f t="shared" si="625"/>
        <v/>
      </c>
      <c r="C9934" s="73"/>
      <c r="D9934" s="73"/>
      <c r="E9934" s="77"/>
      <c r="F9934" s="74"/>
      <c r="G9934" s="73"/>
      <c r="H9934" s="74"/>
      <c r="I9934" s="74"/>
      <c r="J9934" s="74"/>
      <c r="K9934" s="74"/>
      <c r="L9934" s="74"/>
      <c r="M9934" s="74"/>
      <c r="N9934" s="74"/>
      <c r="O9934" s="74"/>
      <c r="P9934" s="74"/>
      <c r="Q9934" s="78"/>
      <c r="AR9934">
        <f t="shared" si="627"/>
        <v>0</v>
      </c>
      <c r="AS9934">
        <f t="shared" si="628"/>
        <v>0</v>
      </c>
      <c r="AT9934">
        <f t="shared" si="626"/>
        <v>0</v>
      </c>
    </row>
    <row r="9935" spans="2:46" ht="15.75" customHeight="1">
      <c r="B9935" t="str">
        <f t="shared" si="625"/>
        <v/>
      </c>
      <c r="C9935" s="73"/>
      <c r="D9935" s="73"/>
      <c r="E9935" s="77"/>
      <c r="F9935" s="74"/>
      <c r="G9935" s="73"/>
      <c r="H9935" s="74"/>
      <c r="I9935" s="74"/>
      <c r="J9935" s="74"/>
      <c r="K9935" s="74"/>
      <c r="L9935" s="74"/>
      <c r="M9935" s="74"/>
      <c r="N9935" s="74"/>
      <c r="O9935" s="74"/>
      <c r="P9935" s="74"/>
      <c r="Q9935" s="78"/>
      <c r="AR9935">
        <f t="shared" si="627"/>
        <v>0</v>
      </c>
      <c r="AS9935">
        <f t="shared" si="628"/>
        <v>0</v>
      </c>
      <c r="AT9935">
        <f t="shared" si="626"/>
        <v>0</v>
      </c>
    </row>
    <row r="9936" spans="2:46" ht="15.75" customHeight="1">
      <c r="B9936" t="str">
        <f t="shared" si="625"/>
        <v/>
      </c>
      <c r="C9936" s="73"/>
      <c r="D9936" s="73"/>
      <c r="E9936" s="77"/>
      <c r="F9936" s="74"/>
      <c r="G9936" s="73"/>
      <c r="H9936" s="74"/>
      <c r="I9936" s="74"/>
      <c r="J9936" s="74"/>
      <c r="K9936" s="74"/>
      <c r="L9936" s="74"/>
      <c r="M9936" s="74"/>
      <c r="N9936" s="74"/>
      <c r="O9936" s="74"/>
      <c r="P9936" s="74"/>
      <c r="Q9936" s="78"/>
      <c r="AR9936">
        <f t="shared" si="627"/>
        <v>0</v>
      </c>
      <c r="AS9936">
        <f t="shared" si="628"/>
        <v>0</v>
      </c>
      <c r="AT9936">
        <f t="shared" si="626"/>
        <v>0</v>
      </c>
    </row>
    <row r="9937" spans="2:46" ht="15.75" customHeight="1">
      <c r="B9937" t="str">
        <f t="shared" si="625"/>
        <v/>
      </c>
      <c r="C9937" s="73"/>
      <c r="D9937" s="73"/>
      <c r="E9937" s="77"/>
      <c r="F9937" s="74"/>
      <c r="G9937" s="73"/>
      <c r="H9937" s="74"/>
      <c r="I9937" s="74"/>
      <c r="J9937" s="74"/>
      <c r="K9937" s="74"/>
      <c r="L9937" s="74"/>
      <c r="M9937" s="74"/>
      <c r="N9937" s="74"/>
      <c r="O9937" s="74"/>
      <c r="P9937" s="74"/>
      <c r="Q9937" s="78"/>
      <c r="AR9937">
        <f t="shared" si="627"/>
        <v>0</v>
      </c>
      <c r="AS9937">
        <f t="shared" si="628"/>
        <v>0</v>
      </c>
      <c r="AT9937">
        <f t="shared" si="626"/>
        <v>0</v>
      </c>
    </row>
    <row r="9938" spans="2:46" ht="15.75" customHeight="1">
      <c r="B9938" t="str">
        <f t="shared" si="625"/>
        <v/>
      </c>
      <c r="C9938" s="73"/>
      <c r="D9938" s="73"/>
      <c r="E9938" s="77"/>
      <c r="F9938" s="74"/>
      <c r="G9938" s="73"/>
      <c r="H9938" s="74"/>
      <c r="I9938" s="74"/>
      <c r="J9938" s="74"/>
      <c r="K9938" s="74"/>
      <c r="L9938" s="74"/>
      <c r="M9938" s="74"/>
      <c r="N9938" s="74"/>
      <c r="O9938" s="74"/>
      <c r="P9938" s="74"/>
      <c r="Q9938" s="78"/>
      <c r="AR9938">
        <f t="shared" si="627"/>
        <v>0</v>
      </c>
      <c r="AS9938">
        <f t="shared" si="628"/>
        <v>0</v>
      </c>
      <c r="AT9938">
        <f t="shared" si="626"/>
        <v>0</v>
      </c>
    </row>
    <row r="9939" spans="2:46" ht="15.75" customHeight="1">
      <c r="B9939" t="str">
        <f t="shared" si="625"/>
        <v/>
      </c>
      <c r="C9939" s="73"/>
      <c r="D9939" s="73"/>
      <c r="E9939" s="77"/>
      <c r="F9939" s="74"/>
      <c r="G9939" s="73"/>
      <c r="H9939" s="74"/>
      <c r="I9939" s="74"/>
      <c r="J9939" s="74"/>
      <c r="K9939" s="74"/>
      <c r="L9939" s="74"/>
      <c r="M9939" s="74"/>
      <c r="N9939" s="74"/>
      <c r="O9939" s="74"/>
      <c r="P9939" s="74"/>
      <c r="Q9939" s="78"/>
      <c r="AR9939">
        <f t="shared" si="627"/>
        <v>0</v>
      </c>
      <c r="AS9939">
        <f t="shared" si="628"/>
        <v>0</v>
      </c>
      <c r="AT9939">
        <f t="shared" si="626"/>
        <v>0</v>
      </c>
    </row>
    <row r="9940" spans="2:46" ht="15.75" customHeight="1">
      <c r="B9940" t="str">
        <f t="shared" si="625"/>
        <v/>
      </c>
      <c r="C9940" s="73"/>
      <c r="D9940" s="73"/>
      <c r="E9940" s="77"/>
      <c r="F9940" s="74"/>
      <c r="G9940" s="73"/>
      <c r="H9940" s="74"/>
      <c r="I9940" s="74"/>
      <c r="J9940" s="74"/>
      <c r="K9940" s="74"/>
      <c r="L9940" s="74"/>
      <c r="M9940" s="74"/>
      <c r="N9940" s="74"/>
      <c r="O9940" s="74"/>
      <c r="P9940" s="74"/>
      <c r="Q9940" s="78"/>
      <c r="AR9940">
        <f t="shared" si="627"/>
        <v>0</v>
      </c>
      <c r="AS9940">
        <f t="shared" si="628"/>
        <v>0</v>
      </c>
      <c r="AT9940">
        <f t="shared" si="626"/>
        <v>0</v>
      </c>
    </row>
    <row r="9941" spans="2:46" ht="15.75" customHeight="1">
      <c r="B9941" t="str">
        <f t="shared" si="625"/>
        <v/>
      </c>
      <c r="C9941" s="73"/>
      <c r="D9941" s="73"/>
      <c r="E9941" s="77"/>
      <c r="F9941" s="74"/>
      <c r="G9941" s="73"/>
      <c r="H9941" s="74"/>
      <c r="I9941" s="74"/>
      <c r="J9941" s="74"/>
      <c r="K9941" s="74"/>
      <c r="L9941" s="74"/>
      <c r="M9941" s="74"/>
      <c r="N9941" s="74"/>
      <c r="O9941" s="74"/>
      <c r="P9941" s="74"/>
      <c r="Q9941" s="78"/>
      <c r="AR9941">
        <f t="shared" si="627"/>
        <v>0</v>
      </c>
      <c r="AS9941">
        <f t="shared" si="628"/>
        <v>0</v>
      </c>
      <c r="AT9941">
        <f t="shared" si="626"/>
        <v>0</v>
      </c>
    </row>
    <row r="9942" spans="2:46" ht="15.75" customHeight="1">
      <c r="B9942" t="str">
        <f t="shared" si="625"/>
        <v/>
      </c>
      <c r="C9942" s="73"/>
      <c r="D9942" s="73"/>
      <c r="E9942" s="77"/>
      <c r="F9942" s="74"/>
      <c r="G9942" s="73"/>
      <c r="H9942" s="74"/>
      <c r="I9942" s="74"/>
      <c r="J9942" s="74"/>
      <c r="K9942" s="74"/>
      <c r="L9942" s="74"/>
      <c r="M9942" s="74"/>
      <c r="N9942" s="74"/>
      <c r="O9942" s="74"/>
      <c r="P9942" s="74"/>
      <c r="Q9942" s="78"/>
      <c r="AR9942">
        <f t="shared" si="627"/>
        <v>0</v>
      </c>
      <c r="AS9942">
        <f t="shared" si="628"/>
        <v>0</v>
      </c>
      <c r="AT9942">
        <f t="shared" si="626"/>
        <v>0</v>
      </c>
    </row>
    <row r="9943" spans="2:46" ht="15.75" customHeight="1">
      <c r="B9943" t="str">
        <f t="shared" si="625"/>
        <v/>
      </c>
      <c r="C9943" s="73"/>
      <c r="D9943" s="73"/>
      <c r="E9943" s="77"/>
      <c r="F9943" s="74"/>
      <c r="G9943" s="73"/>
      <c r="H9943" s="74"/>
      <c r="I9943" s="74"/>
      <c r="J9943" s="74"/>
      <c r="K9943" s="74"/>
      <c r="L9943" s="74"/>
      <c r="M9943" s="74"/>
      <c r="N9943" s="74"/>
      <c r="O9943" s="74"/>
      <c r="P9943" s="74"/>
      <c r="Q9943" s="78"/>
      <c r="AR9943">
        <f t="shared" si="627"/>
        <v>0</v>
      </c>
      <c r="AS9943">
        <f t="shared" si="628"/>
        <v>0</v>
      </c>
      <c r="AT9943">
        <f t="shared" si="626"/>
        <v>0</v>
      </c>
    </row>
    <row r="9944" spans="2:46" ht="15.75" customHeight="1">
      <c r="B9944" t="str">
        <f t="shared" si="625"/>
        <v/>
      </c>
      <c r="C9944" s="73"/>
      <c r="D9944" s="73"/>
      <c r="E9944" s="77"/>
      <c r="F9944" s="74"/>
      <c r="G9944" s="73"/>
      <c r="H9944" s="74"/>
      <c r="I9944" s="74"/>
      <c r="J9944" s="74"/>
      <c r="K9944" s="74"/>
      <c r="L9944" s="74"/>
      <c r="M9944" s="74"/>
      <c r="N9944" s="74"/>
      <c r="O9944" s="74"/>
      <c r="P9944" s="74"/>
      <c r="Q9944" s="78"/>
      <c r="AR9944">
        <f t="shared" si="627"/>
        <v>0</v>
      </c>
      <c r="AS9944">
        <f t="shared" si="628"/>
        <v>0</v>
      </c>
      <c r="AT9944">
        <f t="shared" si="626"/>
        <v>0</v>
      </c>
    </row>
    <row r="9945" spans="2:46" ht="15.75" customHeight="1">
      <c r="B9945" t="str">
        <f t="shared" si="625"/>
        <v/>
      </c>
      <c r="C9945" s="73"/>
      <c r="D9945" s="73"/>
      <c r="E9945" s="77"/>
      <c r="F9945" s="74"/>
      <c r="G9945" s="73"/>
      <c r="H9945" s="74"/>
      <c r="I9945" s="74"/>
      <c r="J9945" s="74"/>
      <c r="K9945" s="74"/>
      <c r="L9945" s="74"/>
      <c r="M9945" s="74"/>
      <c r="N9945" s="74"/>
      <c r="O9945" s="74"/>
      <c r="P9945" s="74"/>
      <c r="Q9945" s="78"/>
      <c r="AR9945">
        <f t="shared" si="627"/>
        <v>0</v>
      </c>
      <c r="AS9945">
        <f t="shared" si="628"/>
        <v>0</v>
      </c>
      <c r="AT9945">
        <f t="shared" si="626"/>
        <v>0</v>
      </c>
    </row>
    <row r="9946" spans="2:46" ht="15.75" customHeight="1">
      <c r="B9946" t="str">
        <f t="shared" si="625"/>
        <v/>
      </c>
      <c r="C9946" s="73"/>
      <c r="D9946" s="73"/>
      <c r="E9946" s="77"/>
      <c r="F9946" s="74"/>
      <c r="G9946" s="73"/>
      <c r="H9946" s="74"/>
      <c r="I9946" s="74"/>
      <c r="J9946" s="74"/>
      <c r="K9946" s="74"/>
      <c r="L9946" s="74"/>
      <c r="M9946" s="74"/>
      <c r="N9946" s="74"/>
      <c r="O9946" s="74"/>
      <c r="P9946" s="74"/>
      <c r="Q9946" s="78"/>
      <c r="AR9946">
        <f t="shared" si="627"/>
        <v>0</v>
      </c>
      <c r="AS9946">
        <f t="shared" si="628"/>
        <v>0</v>
      </c>
      <c r="AT9946">
        <f t="shared" si="626"/>
        <v>0</v>
      </c>
    </row>
    <row r="9947" spans="2:46" ht="15.75" customHeight="1">
      <c r="B9947" t="str">
        <f t="shared" si="625"/>
        <v/>
      </c>
      <c r="C9947" s="73"/>
      <c r="D9947" s="73"/>
      <c r="E9947" s="77"/>
      <c r="F9947" s="74"/>
      <c r="G9947" s="73"/>
      <c r="H9947" s="74"/>
      <c r="I9947" s="74"/>
      <c r="J9947" s="74"/>
      <c r="K9947" s="74"/>
      <c r="L9947" s="74"/>
      <c r="M9947" s="74"/>
      <c r="N9947" s="74"/>
      <c r="O9947" s="74"/>
      <c r="P9947" s="74"/>
      <c r="Q9947" s="78"/>
      <c r="AR9947">
        <f t="shared" si="627"/>
        <v>0</v>
      </c>
      <c r="AS9947">
        <f t="shared" si="628"/>
        <v>0</v>
      </c>
      <c r="AT9947">
        <f t="shared" si="626"/>
        <v>0</v>
      </c>
    </row>
    <row r="9948" spans="2:46" ht="15.75" customHeight="1">
      <c r="B9948" t="str">
        <f t="shared" si="625"/>
        <v/>
      </c>
      <c r="C9948" s="73"/>
      <c r="D9948" s="73"/>
      <c r="E9948" s="77"/>
      <c r="F9948" s="74"/>
      <c r="G9948" s="73"/>
      <c r="H9948" s="74"/>
      <c r="I9948" s="74"/>
      <c r="J9948" s="74"/>
      <c r="K9948" s="74"/>
      <c r="L9948" s="74"/>
      <c r="M9948" s="74"/>
      <c r="N9948" s="74"/>
      <c r="O9948" s="74"/>
      <c r="P9948" s="74"/>
      <c r="Q9948" s="78"/>
      <c r="AR9948">
        <f t="shared" si="627"/>
        <v>0</v>
      </c>
      <c r="AS9948">
        <f t="shared" si="628"/>
        <v>0</v>
      </c>
      <c r="AT9948">
        <f t="shared" si="626"/>
        <v>0</v>
      </c>
    </row>
    <row r="9949" spans="2:46" ht="15.75" customHeight="1">
      <c r="B9949" t="str">
        <f t="shared" si="625"/>
        <v/>
      </c>
      <c r="C9949" s="73"/>
      <c r="D9949" s="73"/>
      <c r="E9949" s="77"/>
      <c r="F9949" s="74"/>
      <c r="G9949" s="73"/>
      <c r="H9949" s="74"/>
      <c r="I9949" s="74"/>
      <c r="J9949" s="74"/>
      <c r="K9949" s="74"/>
      <c r="L9949" s="74"/>
      <c r="M9949" s="74"/>
      <c r="N9949" s="74"/>
      <c r="O9949" s="74"/>
      <c r="P9949" s="74"/>
      <c r="Q9949" s="78"/>
      <c r="AR9949">
        <f t="shared" si="627"/>
        <v>0</v>
      </c>
      <c r="AS9949">
        <f t="shared" si="628"/>
        <v>0</v>
      </c>
      <c r="AT9949">
        <f t="shared" si="626"/>
        <v>0</v>
      </c>
    </row>
    <row r="9950" spans="2:46" ht="15.75" customHeight="1">
      <c r="B9950" t="str">
        <f t="shared" si="625"/>
        <v/>
      </c>
      <c r="C9950" s="73"/>
      <c r="D9950" s="73"/>
      <c r="E9950" s="77"/>
      <c r="F9950" s="74"/>
      <c r="G9950" s="73"/>
      <c r="H9950" s="74"/>
      <c r="I9950" s="74"/>
      <c r="J9950" s="74"/>
      <c r="K9950" s="74"/>
      <c r="L9950" s="74"/>
      <c r="M9950" s="74"/>
      <c r="N9950" s="74"/>
      <c r="O9950" s="74"/>
      <c r="P9950" s="74"/>
      <c r="Q9950" s="78"/>
      <c r="AR9950">
        <f t="shared" si="627"/>
        <v>0</v>
      </c>
      <c r="AS9950">
        <f t="shared" si="628"/>
        <v>0</v>
      </c>
      <c r="AT9950">
        <f t="shared" si="626"/>
        <v>0</v>
      </c>
    </row>
    <row r="9951" spans="2:46" ht="15.75" customHeight="1">
      <c r="B9951" t="str">
        <f t="shared" si="625"/>
        <v/>
      </c>
      <c r="C9951" s="73"/>
      <c r="D9951" s="73"/>
      <c r="E9951" s="77"/>
      <c r="F9951" s="74"/>
      <c r="G9951" s="73"/>
      <c r="H9951" s="74"/>
      <c r="I9951" s="74"/>
      <c r="J9951" s="74"/>
      <c r="K9951" s="74"/>
      <c r="L9951" s="74"/>
      <c r="M9951" s="74"/>
      <c r="N9951" s="74"/>
      <c r="O9951" s="74"/>
      <c r="P9951" s="74"/>
      <c r="Q9951" s="78"/>
      <c r="AR9951">
        <f t="shared" si="627"/>
        <v>0</v>
      </c>
      <c r="AS9951">
        <f t="shared" si="628"/>
        <v>0</v>
      </c>
      <c r="AT9951">
        <f t="shared" si="626"/>
        <v>0</v>
      </c>
    </row>
    <row r="9952" spans="2:46" ht="15.75" customHeight="1">
      <c r="B9952" t="str">
        <f t="shared" si="625"/>
        <v/>
      </c>
      <c r="C9952" s="73"/>
      <c r="D9952" s="73"/>
      <c r="E9952" s="77"/>
      <c r="F9952" s="74"/>
      <c r="G9952" s="73"/>
      <c r="H9952" s="74"/>
      <c r="I9952" s="74"/>
      <c r="J9952" s="74"/>
      <c r="K9952" s="74"/>
      <c r="L9952" s="74"/>
      <c r="M9952" s="74"/>
      <c r="N9952" s="74"/>
      <c r="O9952" s="74"/>
      <c r="P9952" s="74"/>
      <c r="Q9952" s="78"/>
      <c r="AR9952">
        <f t="shared" si="627"/>
        <v>0</v>
      </c>
      <c r="AS9952">
        <f t="shared" si="628"/>
        <v>0</v>
      </c>
      <c r="AT9952">
        <f t="shared" si="626"/>
        <v>0</v>
      </c>
    </row>
    <row r="9953" spans="2:46" ht="15.75" customHeight="1">
      <c r="B9953" t="str">
        <f t="shared" si="625"/>
        <v/>
      </c>
      <c r="C9953" s="73"/>
      <c r="D9953" s="73"/>
      <c r="E9953" s="77"/>
      <c r="F9953" s="74"/>
      <c r="G9953" s="73"/>
      <c r="H9953" s="74"/>
      <c r="I9953" s="74"/>
      <c r="J9953" s="74"/>
      <c r="K9953" s="74"/>
      <c r="L9953" s="74"/>
      <c r="M9953" s="74"/>
      <c r="N9953" s="74"/>
      <c r="O9953" s="74"/>
      <c r="P9953" s="74"/>
      <c r="Q9953" s="78"/>
      <c r="AR9953">
        <f t="shared" si="627"/>
        <v>0</v>
      </c>
      <c r="AS9953">
        <f t="shared" si="628"/>
        <v>0</v>
      </c>
      <c r="AT9953">
        <f t="shared" si="626"/>
        <v>0</v>
      </c>
    </row>
    <row r="9954" spans="2:46" ht="15.75" customHeight="1">
      <c r="B9954" t="str">
        <f t="shared" si="625"/>
        <v/>
      </c>
      <c r="C9954" s="73"/>
      <c r="D9954" s="73"/>
      <c r="E9954" s="77"/>
      <c r="F9954" s="74"/>
      <c r="G9954" s="73"/>
      <c r="H9954" s="74"/>
      <c r="I9954" s="74"/>
      <c r="J9954" s="74"/>
      <c r="K9954" s="74"/>
      <c r="L9954" s="74"/>
      <c r="M9954" s="74"/>
      <c r="N9954" s="74"/>
      <c r="O9954" s="74"/>
      <c r="P9954" s="74"/>
      <c r="Q9954" s="78"/>
      <c r="AR9954">
        <f t="shared" si="627"/>
        <v>0</v>
      </c>
      <c r="AS9954">
        <f t="shared" si="628"/>
        <v>0</v>
      </c>
      <c r="AT9954">
        <f t="shared" si="626"/>
        <v>0</v>
      </c>
    </row>
    <row r="9955" spans="2:46" ht="15.75" customHeight="1">
      <c r="B9955" t="str">
        <f t="shared" si="625"/>
        <v/>
      </c>
      <c r="C9955" s="73"/>
      <c r="D9955" s="73"/>
      <c r="E9955" s="77"/>
      <c r="F9955" s="74"/>
      <c r="G9955" s="73"/>
      <c r="H9955" s="74"/>
      <c r="I9955" s="74"/>
      <c r="J9955" s="74"/>
      <c r="K9955" s="74"/>
      <c r="L9955" s="74"/>
      <c r="M9955" s="74"/>
      <c r="N9955" s="74"/>
      <c r="O9955" s="74"/>
      <c r="P9955" s="74"/>
      <c r="Q9955" s="78"/>
      <c r="AR9955">
        <f t="shared" si="627"/>
        <v>0</v>
      </c>
      <c r="AS9955">
        <f t="shared" si="628"/>
        <v>0</v>
      </c>
      <c r="AT9955">
        <f t="shared" si="626"/>
        <v>0</v>
      </c>
    </row>
    <row r="9956" spans="2:46" ht="15.75" customHeight="1">
      <c r="B9956" t="str">
        <f t="shared" si="625"/>
        <v/>
      </c>
      <c r="C9956" s="73"/>
      <c r="D9956" s="73"/>
      <c r="E9956" s="77"/>
      <c r="F9956" s="74"/>
      <c r="G9956" s="73"/>
      <c r="H9956" s="74"/>
      <c r="I9956" s="74"/>
      <c r="J9956" s="74"/>
      <c r="K9956" s="74"/>
      <c r="L9956" s="74"/>
      <c r="M9956" s="74"/>
      <c r="N9956" s="74"/>
      <c r="O9956" s="74"/>
      <c r="P9956" s="74"/>
      <c r="Q9956" s="78"/>
      <c r="AR9956">
        <f t="shared" si="627"/>
        <v>0</v>
      </c>
      <c r="AS9956">
        <f t="shared" si="628"/>
        <v>0</v>
      </c>
      <c r="AT9956">
        <f t="shared" si="626"/>
        <v>0</v>
      </c>
    </row>
    <row r="9957" spans="2:46" ht="15.75" customHeight="1">
      <c r="B9957" t="str">
        <f t="shared" si="625"/>
        <v/>
      </c>
      <c r="C9957" s="73"/>
      <c r="D9957" s="73"/>
      <c r="E9957" s="77"/>
      <c r="F9957" s="74"/>
      <c r="G9957" s="73"/>
      <c r="H9957" s="74"/>
      <c r="I9957" s="74"/>
      <c r="J9957" s="74"/>
      <c r="K9957" s="74"/>
      <c r="L9957" s="74"/>
      <c r="M9957" s="74"/>
      <c r="N9957" s="74"/>
      <c r="O9957" s="74"/>
      <c r="P9957" s="74"/>
      <c r="Q9957" s="78"/>
      <c r="AR9957">
        <f t="shared" si="627"/>
        <v>0</v>
      </c>
      <c r="AS9957">
        <f t="shared" si="628"/>
        <v>0</v>
      </c>
      <c r="AT9957">
        <f t="shared" si="626"/>
        <v>0</v>
      </c>
    </row>
    <row r="9958" spans="2:46" ht="15.75" customHeight="1">
      <c r="B9958" t="str">
        <f t="shared" si="625"/>
        <v/>
      </c>
      <c r="C9958" s="73"/>
      <c r="D9958" s="73"/>
      <c r="E9958" s="77"/>
      <c r="F9958" s="74"/>
      <c r="G9958" s="73"/>
      <c r="H9958" s="74"/>
      <c r="I9958" s="74"/>
      <c r="J9958" s="74"/>
      <c r="K9958" s="74"/>
      <c r="L9958" s="74"/>
      <c r="M9958" s="74"/>
      <c r="N9958" s="74"/>
      <c r="O9958" s="74"/>
      <c r="P9958" s="74"/>
      <c r="Q9958" s="78"/>
      <c r="AR9958">
        <f t="shared" si="627"/>
        <v>0</v>
      </c>
      <c r="AS9958">
        <f t="shared" si="628"/>
        <v>0</v>
      </c>
      <c r="AT9958">
        <f t="shared" si="626"/>
        <v>0</v>
      </c>
    </row>
    <row r="9959" spans="2:46" ht="15.75" customHeight="1">
      <c r="B9959" t="str">
        <f t="shared" si="625"/>
        <v/>
      </c>
      <c r="C9959" s="73"/>
      <c r="D9959" s="73"/>
      <c r="E9959" s="77"/>
      <c r="F9959" s="74"/>
      <c r="G9959" s="73"/>
      <c r="H9959" s="74"/>
      <c r="I9959" s="74"/>
      <c r="J9959" s="74"/>
      <c r="K9959" s="74"/>
      <c r="L9959" s="74"/>
      <c r="M9959" s="74"/>
      <c r="N9959" s="74"/>
      <c r="O9959" s="74"/>
      <c r="P9959" s="74"/>
      <c r="Q9959" s="78"/>
      <c r="AR9959">
        <f t="shared" si="627"/>
        <v>0</v>
      </c>
      <c r="AS9959">
        <f t="shared" si="628"/>
        <v>0</v>
      </c>
      <c r="AT9959">
        <f t="shared" si="626"/>
        <v>0</v>
      </c>
    </row>
    <row r="9960" spans="2:46" ht="15.75" customHeight="1">
      <c r="B9960" t="str">
        <f t="shared" si="625"/>
        <v/>
      </c>
      <c r="C9960" s="73"/>
      <c r="D9960" s="73"/>
      <c r="E9960" s="77"/>
      <c r="F9960" s="74"/>
      <c r="G9960" s="73"/>
      <c r="H9960" s="74"/>
      <c r="I9960" s="74"/>
      <c r="J9960" s="74"/>
      <c r="K9960" s="74"/>
      <c r="L9960" s="74"/>
      <c r="M9960" s="74"/>
      <c r="N9960" s="74"/>
      <c r="O9960" s="74"/>
      <c r="P9960" s="74"/>
      <c r="Q9960" s="78"/>
      <c r="AR9960">
        <f t="shared" si="627"/>
        <v>0</v>
      </c>
      <c r="AS9960">
        <f t="shared" si="628"/>
        <v>0</v>
      </c>
      <c r="AT9960">
        <f t="shared" si="626"/>
        <v>0</v>
      </c>
    </row>
    <row r="9961" spans="2:46" ht="15.75" customHeight="1">
      <c r="B9961" t="str">
        <f t="shared" si="625"/>
        <v/>
      </c>
      <c r="C9961" s="73"/>
      <c r="D9961" s="73"/>
      <c r="E9961" s="77"/>
      <c r="F9961" s="74"/>
      <c r="G9961" s="73"/>
      <c r="H9961" s="74"/>
      <c r="I9961" s="74"/>
      <c r="J9961" s="74"/>
      <c r="K9961" s="74"/>
      <c r="L9961" s="74"/>
      <c r="M9961" s="74"/>
      <c r="N9961" s="74"/>
      <c r="O9961" s="74"/>
      <c r="P9961" s="74"/>
      <c r="Q9961" s="78"/>
      <c r="AR9961">
        <f t="shared" si="627"/>
        <v>0</v>
      </c>
      <c r="AS9961">
        <f t="shared" si="628"/>
        <v>0</v>
      </c>
      <c r="AT9961">
        <f t="shared" si="626"/>
        <v>0</v>
      </c>
    </row>
    <row r="9962" spans="2:46" ht="15.75" customHeight="1">
      <c r="B9962" t="str">
        <f t="shared" si="625"/>
        <v/>
      </c>
      <c r="C9962" s="73"/>
      <c r="D9962" s="73"/>
      <c r="E9962" s="77"/>
      <c r="F9962" s="74"/>
      <c r="G9962" s="73"/>
      <c r="H9962" s="74"/>
      <c r="I9962" s="74"/>
      <c r="J9962" s="74"/>
      <c r="K9962" s="74"/>
      <c r="L9962" s="74"/>
      <c r="M9962" s="74"/>
      <c r="N9962" s="74"/>
      <c r="O9962" s="74"/>
      <c r="P9962" s="74"/>
      <c r="Q9962" s="78"/>
      <c r="AR9962">
        <f t="shared" si="627"/>
        <v>0</v>
      </c>
      <c r="AS9962">
        <f t="shared" si="628"/>
        <v>0</v>
      </c>
      <c r="AT9962">
        <f t="shared" si="626"/>
        <v>0</v>
      </c>
    </row>
    <row r="9963" spans="2:46" ht="15.75" customHeight="1">
      <c r="B9963" t="str">
        <f t="shared" si="625"/>
        <v/>
      </c>
      <c r="C9963" s="73"/>
      <c r="D9963" s="73"/>
      <c r="E9963" s="77"/>
      <c r="F9963" s="74"/>
      <c r="G9963" s="73"/>
      <c r="H9963" s="74"/>
      <c r="I9963" s="74"/>
      <c r="J9963" s="74"/>
      <c r="K9963" s="74"/>
      <c r="L9963" s="74"/>
      <c r="M9963" s="74"/>
      <c r="N9963" s="74"/>
      <c r="O9963" s="74"/>
      <c r="P9963" s="74"/>
      <c r="Q9963" s="78"/>
      <c r="AR9963">
        <f t="shared" si="627"/>
        <v>0</v>
      </c>
      <c r="AS9963">
        <f t="shared" si="628"/>
        <v>0</v>
      </c>
      <c r="AT9963">
        <f t="shared" si="626"/>
        <v>0</v>
      </c>
    </row>
    <row r="9964" spans="2:46" ht="15.75" customHeight="1">
      <c r="B9964" t="str">
        <f t="shared" si="625"/>
        <v/>
      </c>
      <c r="C9964" s="73"/>
      <c r="D9964" s="73"/>
      <c r="E9964" s="77"/>
      <c r="F9964" s="74"/>
      <c r="G9964" s="73"/>
      <c r="H9964" s="74"/>
      <c r="I9964" s="74"/>
      <c r="J9964" s="74"/>
      <c r="K9964" s="74"/>
      <c r="L9964" s="74"/>
      <c r="M9964" s="74"/>
      <c r="N9964" s="74"/>
      <c r="O9964" s="74"/>
      <c r="P9964" s="74"/>
      <c r="Q9964" s="78"/>
      <c r="AR9964">
        <f t="shared" si="627"/>
        <v>0</v>
      </c>
      <c r="AS9964">
        <f t="shared" si="628"/>
        <v>0</v>
      </c>
      <c r="AT9964">
        <f t="shared" si="626"/>
        <v>0</v>
      </c>
    </row>
    <row r="9965" spans="2:46" ht="15.75" customHeight="1">
      <c r="B9965" t="str">
        <f t="shared" si="625"/>
        <v/>
      </c>
      <c r="C9965" s="73"/>
      <c r="D9965" s="73"/>
      <c r="E9965" s="77"/>
      <c r="F9965" s="74"/>
      <c r="G9965" s="73"/>
      <c r="H9965" s="74"/>
      <c r="I9965" s="74"/>
      <c r="J9965" s="74"/>
      <c r="K9965" s="74"/>
      <c r="L9965" s="74"/>
      <c r="M9965" s="74"/>
      <c r="N9965" s="74"/>
      <c r="O9965" s="74"/>
      <c r="P9965" s="74"/>
      <c r="Q9965" s="78"/>
      <c r="AR9965">
        <f t="shared" si="627"/>
        <v>0</v>
      </c>
      <c r="AS9965">
        <f t="shared" si="628"/>
        <v>0</v>
      </c>
      <c r="AT9965">
        <f t="shared" si="626"/>
        <v>0</v>
      </c>
    </row>
    <row r="9966" spans="2:46" ht="15.75" customHeight="1">
      <c r="B9966" t="str">
        <f t="shared" si="625"/>
        <v/>
      </c>
      <c r="C9966" s="73"/>
      <c r="D9966" s="73"/>
      <c r="E9966" s="77"/>
      <c r="F9966" s="74"/>
      <c r="G9966" s="73"/>
      <c r="H9966" s="74"/>
      <c r="I9966" s="74"/>
      <c r="J9966" s="74"/>
      <c r="K9966" s="74"/>
      <c r="L9966" s="74"/>
      <c r="M9966" s="74"/>
      <c r="N9966" s="74"/>
      <c r="O9966" s="74"/>
      <c r="P9966" s="74"/>
      <c r="Q9966" s="78"/>
      <c r="AR9966">
        <f t="shared" si="627"/>
        <v>0</v>
      </c>
      <c r="AS9966">
        <f t="shared" si="628"/>
        <v>0</v>
      </c>
      <c r="AT9966">
        <f t="shared" si="626"/>
        <v>0</v>
      </c>
    </row>
    <row r="9967" spans="2:46" ht="15.75" customHeight="1">
      <c r="B9967" t="str">
        <f t="shared" si="625"/>
        <v/>
      </c>
      <c r="C9967" s="73"/>
      <c r="D9967" s="73"/>
      <c r="E9967" s="77"/>
      <c r="F9967" s="74"/>
      <c r="G9967" s="73"/>
      <c r="H9967" s="74"/>
      <c r="I9967" s="74"/>
      <c r="J9967" s="74"/>
      <c r="K9967" s="74"/>
      <c r="L9967" s="74"/>
      <c r="M9967" s="74"/>
      <c r="N9967" s="74"/>
      <c r="O9967" s="74"/>
      <c r="P9967" s="74"/>
      <c r="Q9967" s="78"/>
      <c r="AR9967">
        <f t="shared" si="627"/>
        <v>0</v>
      </c>
      <c r="AS9967">
        <f t="shared" si="628"/>
        <v>0</v>
      </c>
      <c r="AT9967">
        <f t="shared" si="626"/>
        <v>0</v>
      </c>
    </row>
    <row r="9968" spans="2:46" ht="15.75" customHeight="1">
      <c r="B9968" t="str">
        <f t="shared" si="625"/>
        <v/>
      </c>
      <c r="C9968" s="73"/>
      <c r="D9968" s="73"/>
      <c r="E9968" s="77"/>
      <c r="F9968" s="74"/>
      <c r="G9968" s="73"/>
      <c r="H9968" s="74"/>
      <c r="I9968" s="74"/>
      <c r="J9968" s="74"/>
      <c r="K9968" s="74"/>
      <c r="L9968" s="74"/>
      <c r="M9968" s="74"/>
      <c r="N9968" s="74"/>
      <c r="O9968" s="74"/>
      <c r="P9968" s="74"/>
      <c r="Q9968" s="78"/>
      <c r="AR9968">
        <f t="shared" si="627"/>
        <v>0</v>
      </c>
      <c r="AS9968">
        <f t="shared" si="628"/>
        <v>0</v>
      </c>
      <c r="AT9968">
        <f t="shared" si="626"/>
        <v>0</v>
      </c>
    </row>
    <row r="9969" spans="2:46" ht="15.75" customHeight="1">
      <c r="B9969" t="str">
        <f t="shared" si="625"/>
        <v/>
      </c>
      <c r="C9969" s="73"/>
      <c r="D9969" s="73"/>
      <c r="E9969" s="77"/>
      <c r="F9969" s="74"/>
      <c r="G9969" s="73"/>
      <c r="H9969" s="74"/>
      <c r="I9969" s="74"/>
      <c r="J9969" s="74"/>
      <c r="K9969" s="74"/>
      <c r="L9969" s="74"/>
      <c r="M9969" s="74"/>
      <c r="N9969" s="74"/>
      <c r="O9969" s="74"/>
      <c r="P9969" s="74"/>
      <c r="Q9969" s="78"/>
      <c r="AR9969">
        <f t="shared" si="627"/>
        <v>0</v>
      </c>
      <c r="AS9969">
        <f t="shared" si="628"/>
        <v>0</v>
      </c>
      <c r="AT9969">
        <f t="shared" si="626"/>
        <v>0</v>
      </c>
    </row>
    <row r="9970" spans="2:46" ht="15.75" customHeight="1">
      <c r="B9970" t="str">
        <f t="shared" si="625"/>
        <v/>
      </c>
      <c r="C9970" s="73"/>
      <c r="D9970" s="73"/>
      <c r="E9970" s="77"/>
      <c r="F9970" s="74"/>
      <c r="G9970" s="73"/>
      <c r="H9970" s="74"/>
      <c r="I9970" s="74"/>
      <c r="J9970" s="74"/>
      <c r="K9970" s="74"/>
      <c r="L9970" s="74"/>
      <c r="M9970" s="74"/>
      <c r="N9970" s="74"/>
      <c r="O9970" s="74"/>
      <c r="P9970" s="74"/>
      <c r="Q9970" s="78"/>
      <c r="AR9970">
        <f t="shared" si="627"/>
        <v>0</v>
      </c>
      <c r="AS9970">
        <f t="shared" si="628"/>
        <v>0</v>
      </c>
      <c r="AT9970">
        <f t="shared" si="626"/>
        <v>0</v>
      </c>
    </row>
    <row r="9971" spans="2:46" ht="15.75" customHeight="1">
      <c r="B9971" t="str">
        <f t="shared" si="625"/>
        <v/>
      </c>
      <c r="C9971" s="73"/>
      <c r="D9971" s="73"/>
      <c r="E9971" s="77"/>
      <c r="F9971" s="74"/>
      <c r="G9971" s="73"/>
      <c r="H9971" s="74"/>
      <c r="I9971" s="74"/>
      <c r="J9971" s="74"/>
      <c r="K9971" s="74"/>
      <c r="L9971" s="74"/>
      <c r="M9971" s="74"/>
      <c r="N9971" s="74"/>
      <c r="O9971" s="74"/>
      <c r="P9971" s="74"/>
      <c r="Q9971" s="78"/>
      <c r="AR9971">
        <f t="shared" si="627"/>
        <v>0</v>
      </c>
      <c r="AS9971">
        <f t="shared" si="628"/>
        <v>0</v>
      </c>
      <c r="AT9971">
        <f t="shared" si="626"/>
        <v>0</v>
      </c>
    </row>
    <row r="9972" spans="2:46" ht="15.75" customHeight="1">
      <c r="B9972" t="str">
        <f t="shared" si="625"/>
        <v/>
      </c>
      <c r="C9972" s="73"/>
      <c r="D9972" s="73"/>
      <c r="E9972" s="77"/>
      <c r="F9972" s="74"/>
      <c r="G9972" s="73"/>
      <c r="H9972" s="74"/>
      <c r="I9972" s="74"/>
      <c r="J9972" s="74"/>
      <c r="K9972" s="74"/>
      <c r="L9972" s="74"/>
      <c r="M9972" s="74"/>
      <c r="N9972" s="74"/>
      <c r="O9972" s="74"/>
      <c r="P9972" s="74"/>
      <c r="Q9972" s="78"/>
      <c r="AR9972">
        <f t="shared" si="627"/>
        <v>0</v>
      </c>
      <c r="AS9972">
        <f t="shared" si="628"/>
        <v>0</v>
      </c>
      <c r="AT9972">
        <f t="shared" si="626"/>
        <v>0</v>
      </c>
    </row>
    <row r="9973" spans="2:46" ht="15.75" customHeight="1">
      <c r="B9973" t="str">
        <f t="shared" si="625"/>
        <v/>
      </c>
      <c r="C9973" s="73"/>
      <c r="D9973" s="73"/>
      <c r="E9973" s="77"/>
      <c r="F9973" s="74"/>
      <c r="G9973" s="73"/>
      <c r="H9973" s="74"/>
      <c r="I9973" s="74"/>
      <c r="J9973" s="74"/>
      <c r="K9973" s="74"/>
      <c r="L9973" s="74"/>
      <c r="M9973" s="74"/>
      <c r="N9973" s="74"/>
      <c r="O9973" s="74"/>
      <c r="P9973" s="74"/>
      <c r="Q9973" s="78"/>
      <c r="AR9973">
        <f t="shared" si="627"/>
        <v>0</v>
      </c>
      <c r="AS9973">
        <f t="shared" si="628"/>
        <v>0</v>
      </c>
      <c r="AT9973">
        <f t="shared" si="626"/>
        <v>0</v>
      </c>
    </row>
    <row r="9974" spans="2:46" ht="15.75" customHeight="1">
      <c r="B9974" t="str">
        <f t="shared" si="625"/>
        <v/>
      </c>
      <c r="C9974" s="73"/>
      <c r="D9974" s="73"/>
      <c r="E9974" s="77"/>
      <c r="F9974" s="74"/>
      <c r="G9974" s="73"/>
      <c r="H9974" s="74"/>
      <c r="I9974" s="74"/>
      <c r="J9974" s="74"/>
      <c r="K9974" s="74"/>
      <c r="L9974" s="74"/>
      <c r="M9974" s="74"/>
      <c r="N9974" s="74"/>
      <c r="O9974" s="74"/>
      <c r="P9974" s="74"/>
      <c r="Q9974" s="78"/>
      <c r="AR9974">
        <f t="shared" si="627"/>
        <v>0</v>
      </c>
      <c r="AS9974">
        <f t="shared" si="628"/>
        <v>0</v>
      </c>
      <c r="AT9974">
        <f t="shared" si="626"/>
        <v>0</v>
      </c>
    </row>
    <row r="9975" spans="2:46" ht="15.75" customHeight="1">
      <c r="B9975" t="str">
        <f t="shared" si="625"/>
        <v/>
      </c>
      <c r="C9975" s="73"/>
      <c r="D9975" s="73"/>
      <c r="E9975" s="77"/>
      <c r="F9975" s="74"/>
      <c r="G9975" s="73"/>
      <c r="H9975" s="74"/>
      <c r="I9975" s="74"/>
      <c r="J9975" s="74"/>
      <c r="K9975" s="74"/>
      <c r="L9975" s="74"/>
      <c r="M9975" s="74"/>
      <c r="N9975" s="74"/>
      <c r="O9975" s="74"/>
      <c r="P9975" s="74"/>
      <c r="Q9975" s="78"/>
      <c r="AR9975">
        <f t="shared" si="627"/>
        <v>0</v>
      </c>
      <c r="AS9975">
        <f t="shared" si="628"/>
        <v>0</v>
      </c>
      <c r="AT9975">
        <f t="shared" si="626"/>
        <v>0</v>
      </c>
    </row>
    <row r="9976" spans="2:46" ht="15.75" customHeight="1">
      <c r="B9976" t="str">
        <f t="shared" si="625"/>
        <v/>
      </c>
      <c r="C9976" s="73"/>
      <c r="D9976" s="73"/>
      <c r="E9976" s="77"/>
      <c r="F9976" s="74"/>
      <c r="G9976" s="73"/>
      <c r="H9976" s="74"/>
      <c r="I9976" s="74"/>
      <c r="J9976" s="74"/>
      <c r="K9976" s="74"/>
      <c r="L9976" s="74"/>
      <c r="M9976" s="74"/>
      <c r="N9976" s="74"/>
      <c r="O9976" s="74"/>
      <c r="P9976" s="74"/>
      <c r="Q9976" s="78"/>
      <c r="AR9976">
        <f t="shared" si="627"/>
        <v>0</v>
      </c>
      <c r="AS9976">
        <f t="shared" si="628"/>
        <v>0</v>
      </c>
      <c r="AT9976">
        <f t="shared" si="626"/>
        <v>0</v>
      </c>
    </row>
    <row r="9977" spans="2:46" ht="15.75" customHeight="1">
      <c r="B9977" t="str">
        <f t="shared" si="625"/>
        <v/>
      </c>
      <c r="C9977" s="73"/>
      <c r="D9977" s="73"/>
      <c r="E9977" s="77"/>
      <c r="F9977" s="74"/>
      <c r="G9977" s="73"/>
      <c r="H9977" s="74"/>
      <c r="I9977" s="74"/>
      <c r="J9977" s="74"/>
      <c r="K9977" s="74"/>
      <c r="L9977" s="74"/>
      <c r="M9977" s="74"/>
      <c r="N9977" s="74"/>
      <c r="O9977" s="74"/>
      <c r="P9977" s="74"/>
      <c r="Q9977" s="78"/>
      <c r="AR9977">
        <f t="shared" si="627"/>
        <v>0</v>
      </c>
      <c r="AS9977">
        <f t="shared" si="628"/>
        <v>0</v>
      </c>
      <c r="AT9977">
        <f t="shared" si="626"/>
        <v>0</v>
      </c>
    </row>
    <row r="9978" spans="2:46" ht="15.75" customHeight="1">
      <c r="B9978" t="str">
        <f t="shared" si="625"/>
        <v/>
      </c>
      <c r="C9978" s="73"/>
      <c r="D9978" s="73"/>
      <c r="E9978" s="77"/>
      <c r="F9978" s="74"/>
      <c r="G9978" s="73"/>
      <c r="H9978" s="74"/>
      <c r="I9978" s="74"/>
      <c r="J9978" s="74"/>
      <c r="K9978" s="74"/>
      <c r="L9978" s="74"/>
      <c r="M9978" s="74"/>
      <c r="N9978" s="74"/>
      <c r="O9978" s="74"/>
      <c r="P9978" s="74"/>
      <c r="Q9978" s="78"/>
      <c r="AR9978">
        <f t="shared" si="627"/>
        <v>0</v>
      </c>
      <c r="AS9978">
        <f t="shared" si="628"/>
        <v>0</v>
      </c>
      <c r="AT9978">
        <f t="shared" si="626"/>
        <v>0</v>
      </c>
    </row>
    <row r="9979" spans="2:46" ht="15.75" customHeight="1">
      <c r="B9979" t="str">
        <f t="shared" si="625"/>
        <v/>
      </c>
      <c r="C9979" s="73"/>
      <c r="D9979" s="73"/>
      <c r="E9979" s="77"/>
      <c r="F9979" s="74"/>
      <c r="G9979" s="73"/>
      <c r="H9979" s="74"/>
      <c r="I9979" s="74"/>
      <c r="J9979" s="74"/>
      <c r="K9979" s="74"/>
      <c r="L9979" s="74"/>
      <c r="M9979" s="74"/>
      <c r="N9979" s="74"/>
      <c r="O9979" s="74"/>
      <c r="P9979" s="74"/>
      <c r="Q9979" s="78"/>
      <c r="AR9979">
        <f t="shared" si="627"/>
        <v>0</v>
      </c>
      <c r="AS9979">
        <f t="shared" si="628"/>
        <v>0</v>
      </c>
      <c r="AT9979">
        <f t="shared" si="626"/>
        <v>0</v>
      </c>
    </row>
    <row r="9980" spans="2:46" ht="15.75" customHeight="1">
      <c r="B9980" t="str">
        <f t="shared" si="625"/>
        <v/>
      </c>
      <c r="C9980" s="73"/>
      <c r="D9980" s="73"/>
      <c r="E9980" s="77"/>
      <c r="F9980" s="74"/>
      <c r="G9980" s="73"/>
      <c r="H9980" s="74"/>
      <c r="I9980" s="74"/>
      <c r="J9980" s="74"/>
      <c r="K9980" s="74"/>
      <c r="L9980" s="74"/>
      <c r="M9980" s="74"/>
      <c r="N9980" s="74"/>
      <c r="O9980" s="74"/>
      <c r="P9980" s="74"/>
      <c r="Q9980" s="78"/>
      <c r="AR9980">
        <f t="shared" si="627"/>
        <v>0</v>
      </c>
      <c r="AS9980">
        <f t="shared" si="628"/>
        <v>0</v>
      </c>
      <c r="AT9980">
        <f t="shared" si="626"/>
        <v>0</v>
      </c>
    </row>
    <row r="9981" spans="2:46" ht="15.75" customHeight="1">
      <c r="B9981" t="str">
        <f t="shared" si="625"/>
        <v/>
      </c>
      <c r="C9981" s="73"/>
      <c r="D9981" s="73"/>
      <c r="E9981" s="77"/>
      <c r="F9981" s="74"/>
      <c r="G9981" s="73"/>
      <c r="H9981" s="74"/>
      <c r="I9981" s="74"/>
      <c r="J9981" s="74"/>
      <c r="K9981" s="74"/>
      <c r="L9981" s="74"/>
      <c r="M9981" s="74"/>
      <c r="N9981" s="74"/>
      <c r="O9981" s="74"/>
      <c r="P9981" s="74"/>
      <c r="Q9981" s="78"/>
      <c r="AR9981">
        <f t="shared" si="627"/>
        <v>0</v>
      </c>
      <c r="AS9981">
        <f t="shared" si="628"/>
        <v>0</v>
      </c>
      <c r="AT9981">
        <f t="shared" si="626"/>
        <v>0</v>
      </c>
    </row>
    <row r="9982" spans="2:46" ht="15.75" customHeight="1">
      <c r="B9982" t="str">
        <f t="shared" si="625"/>
        <v/>
      </c>
      <c r="C9982" s="73"/>
      <c r="D9982" s="73"/>
      <c r="E9982" s="77"/>
      <c r="F9982" s="74"/>
      <c r="G9982" s="73"/>
      <c r="H9982" s="74"/>
      <c r="I9982" s="74"/>
      <c r="J9982" s="74"/>
      <c r="K9982" s="74"/>
      <c r="L9982" s="74"/>
      <c r="M9982" s="74"/>
      <c r="N9982" s="74"/>
      <c r="O9982" s="74"/>
      <c r="P9982" s="74"/>
      <c r="Q9982" s="78"/>
      <c r="AR9982">
        <f t="shared" si="627"/>
        <v>0</v>
      </c>
      <c r="AS9982">
        <f t="shared" si="628"/>
        <v>0</v>
      </c>
      <c r="AT9982">
        <f t="shared" si="626"/>
        <v>0</v>
      </c>
    </row>
    <row r="9983" spans="2:46" ht="15.75" customHeight="1">
      <c r="B9983" t="str">
        <f t="shared" si="625"/>
        <v/>
      </c>
      <c r="C9983" s="73"/>
      <c r="D9983" s="73"/>
      <c r="E9983" s="77"/>
      <c r="F9983" s="74"/>
      <c r="G9983" s="73"/>
      <c r="H9983" s="74"/>
      <c r="I9983" s="74"/>
      <c r="J9983" s="74"/>
      <c r="K9983" s="74"/>
      <c r="L9983" s="74"/>
      <c r="M9983" s="74"/>
      <c r="N9983" s="74"/>
      <c r="O9983" s="74"/>
      <c r="P9983" s="74"/>
      <c r="Q9983" s="78"/>
      <c r="AR9983">
        <f t="shared" si="627"/>
        <v>0</v>
      </c>
      <c r="AS9983">
        <f t="shared" si="628"/>
        <v>0</v>
      </c>
      <c r="AT9983">
        <f t="shared" si="626"/>
        <v>0</v>
      </c>
    </row>
    <row r="9984" spans="2:46" ht="15.75" customHeight="1">
      <c r="B9984" t="str">
        <f t="shared" si="625"/>
        <v/>
      </c>
      <c r="C9984" s="73"/>
      <c r="D9984" s="73"/>
      <c r="E9984" s="77"/>
      <c r="F9984" s="74"/>
      <c r="G9984" s="73"/>
      <c r="H9984" s="74"/>
      <c r="I9984" s="74"/>
      <c r="J9984" s="74"/>
      <c r="K9984" s="74"/>
      <c r="L9984" s="74"/>
      <c r="M9984" s="74"/>
      <c r="N9984" s="74"/>
      <c r="O9984" s="74"/>
      <c r="P9984" s="74"/>
      <c r="Q9984" s="78"/>
      <c r="AR9984">
        <f t="shared" si="627"/>
        <v>0</v>
      </c>
      <c r="AS9984">
        <f t="shared" si="628"/>
        <v>0</v>
      </c>
      <c r="AT9984">
        <f t="shared" si="626"/>
        <v>0</v>
      </c>
    </row>
    <row r="9985" spans="2:46" ht="15.75" customHeight="1">
      <c r="B9985" t="str">
        <f t="shared" si="625"/>
        <v/>
      </c>
      <c r="C9985" s="73"/>
      <c r="D9985" s="73"/>
      <c r="E9985" s="77"/>
      <c r="F9985" s="74"/>
      <c r="G9985" s="73"/>
      <c r="H9985" s="74"/>
      <c r="I9985" s="74"/>
      <c r="J9985" s="74"/>
      <c r="K9985" s="74"/>
      <c r="L9985" s="74"/>
      <c r="M9985" s="74"/>
      <c r="N9985" s="74"/>
      <c r="O9985" s="74"/>
      <c r="P9985" s="74"/>
      <c r="Q9985" s="78"/>
      <c r="AR9985">
        <f t="shared" si="627"/>
        <v>0</v>
      </c>
      <c r="AS9985">
        <f t="shared" si="628"/>
        <v>0</v>
      </c>
      <c r="AT9985">
        <f t="shared" si="626"/>
        <v>0</v>
      </c>
    </row>
    <row r="9986" spans="2:46" ht="15.75" customHeight="1">
      <c r="B9986" t="str">
        <f t="shared" ref="B9986:B10049" si="629">D9986&amp;Q9986&amp;E9986</f>
        <v/>
      </c>
      <c r="C9986" s="73"/>
      <c r="D9986" s="73"/>
      <c r="E9986" s="77"/>
      <c r="F9986" s="74"/>
      <c r="G9986" s="73"/>
      <c r="H9986" s="74"/>
      <c r="I9986" s="74"/>
      <c r="J9986" s="74"/>
      <c r="K9986" s="74"/>
      <c r="L9986" s="74"/>
      <c r="M9986" s="74"/>
      <c r="N9986" s="74"/>
      <c r="O9986" s="74"/>
      <c r="P9986" s="74"/>
      <c r="Q9986" s="78"/>
      <c r="AR9986">
        <f t="shared" si="627"/>
        <v>0</v>
      </c>
      <c r="AS9986">
        <f t="shared" si="628"/>
        <v>0</v>
      </c>
      <c r="AT9986">
        <f t="shared" ref="AT9986:AT10049" si="630">AR9986-AS9986</f>
        <v>0</v>
      </c>
    </row>
    <row r="9987" spans="2:46" ht="15.75" customHeight="1">
      <c r="B9987" t="str">
        <f t="shared" si="629"/>
        <v/>
      </c>
      <c r="C9987" s="73"/>
      <c r="D9987" s="73"/>
      <c r="E9987" s="77"/>
      <c r="F9987" s="74"/>
      <c r="G9987" s="73"/>
      <c r="H9987" s="74"/>
      <c r="I9987" s="74"/>
      <c r="J9987" s="74"/>
      <c r="K9987" s="74"/>
      <c r="L9987" s="74"/>
      <c r="M9987" s="74"/>
      <c r="N9987" s="74"/>
      <c r="O9987" s="74"/>
      <c r="P9987" s="74"/>
      <c r="Q9987" s="78"/>
      <c r="AR9987">
        <f t="shared" si="627"/>
        <v>0</v>
      </c>
      <c r="AS9987">
        <f t="shared" si="628"/>
        <v>0</v>
      </c>
      <c r="AT9987">
        <f t="shared" si="630"/>
        <v>0</v>
      </c>
    </row>
    <row r="9988" spans="2:46" ht="15.75" customHeight="1">
      <c r="B9988" t="str">
        <f t="shared" si="629"/>
        <v/>
      </c>
      <c r="C9988" s="73"/>
      <c r="D9988" s="73"/>
      <c r="E9988" s="77"/>
      <c r="F9988" s="74"/>
      <c r="G9988" s="73"/>
      <c r="H9988" s="74"/>
      <c r="I9988" s="74"/>
      <c r="J9988" s="74"/>
      <c r="K9988" s="74"/>
      <c r="L9988" s="74"/>
      <c r="M9988" s="74"/>
      <c r="N9988" s="74"/>
      <c r="O9988" s="74"/>
      <c r="P9988" s="74"/>
      <c r="Q9988" s="78"/>
      <c r="AR9988">
        <f t="shared" si="627"/>
        <v>0</v>
      </c>
      <c r="AS9988">
        <f t="shared" si="628"/>
        <v>0</v>
      </c>
      <c r="AT9988">
        <f t="shared" si="630"/>
        <v>0</v>
      </c>
    </row>
    <row r="9989" spans="2:46" ht="15.75" customHeight="1">
      <c r="B9989" t="str">
        <f t="shared" si="629"/>
        <v/>
      </c>
      <c r="C9989" s="73"/>
      <c r="D9989" s="73"/>
      <c r="E9989" s="77"/>
      <c r="F9989" s="74"/>
      <c r="G9989" s="73"/>
      <c r="H9989" s="74"/>
      <c r="I9989" s="74"/>
      <c r="J9989" s="74"/>
      <c r="K9989" s="74"/>
      <c r="L9989" s="74"/>
      <c r="M9989" s="74"/>
      <c r="N9989" s="74"/>
      <c r="O9989" s="74"/>
      <c r="P9989" s="74"/>
      <c r="Q9989" s="78"/>
      <c r="AR9989">
        <f t="shared" si="627"/>
        <v>0</v>
      </c>
      <c r="AS9989">
        <f t="shared" si="628"/>
        <v>0</v>
      </c>
      <c r="AT9989">
        <f t="shared" si="630"/>
        <v>0</v>
      </c>
    </row>
    <row r="9990" spans="2:46" ht="15.75" customHeight="1">
      <c r="B9990" t="str">
        <f t="shared" si="629"/>
        <v/>
      </c>
      <c r="C9990" s="73"/>
      <c r="D9990" s="73"/>
      <c r="E9990" s="77"/>
      <c r="F9990" s="74"/>
      <c r="G9990" s="73"/>
      <c r="H9990" s="74"/>
      <c r="I9990" s="74"/>
      <c r="J9990" s="74"/>
      <c r="K9990" s="74"/>
      <c r="L9990" s="74"/>
      <c r="M9990" s="74"/>
      <c r="N9990" s="74"/>
      <c r="O9990" s="74"/>
      <c r="P9990" s="74"/>
      <c r="Q9990" s="78"/>
      <c r="AR9990">
        <f t="shared" si="627"/>
        <v>0</v>
      </c>
      <c r="AS9990">
        <f t="shared" si="628"/>
        <v>0</v>
      </c>
      <c r="AT9990">
        <f t="shared" si="630"/>
        <v>0</v>
      </c>
    </row>
    <row r="9991" spans="2:46" ht="15.75" customHeight="1">
      <c r="B9991" t="str">
        <f t="shared" si="629"/>
        <v/>
      </c>
      <c r="C9991" s="73"/>
      <c r="D9991" s="73"/>
      <c r="E9991" s="77"/>
      <c r="F9991" s="74"/>
      <c r="G9991" s="73"/>
      <c r="H9991" s="74"/>
      <c r="I9991" s="74"/>
      <c r="J9991" s="74"/>
      <c r="K9991" s="74"/>
      <c r="L9991" s="74"/>
      <c r="M9991" s="74"/>
      <c r="N9991" s="74"/>
      <c r="O9991" s="74"/>
      <c r="P9991" s="74"/>
      <c r="Q9991" s="78"/>
      <c r="AR9991">
        <f t="shared" si="627"/>
        <v>0</v>
      </c>
      <c r="AS9991">
        <f t="shared" si="628"/>
        <v>0</v>
      </c>
      <c r="AT9991">
        <f t="shared" si="630"/>
        <v>0</v>
      </c>
    </row>
    <row r="9992" spans="2:46" ht="15.75" customHeight="1">
      <c r="B9992" t="str">
        <f t="shared" si="629"/>
        <v/>
      </c>
      <c r="C9992" s="73"/>
      <c r="D9992" s="73"/>
      <c r="E9992" s="77"/>
      <c r="F9992" s="74"/>
      <c r="G9992" s="73"/>
      <c r="H9992" s="74"/>
      <c r="I9992" s="74"/>
      <c r="J9992" s="74"/>
      <c r="K9992" s="74"/>
      <c r="L9992" s="74"/>
      <c r="M9992" s="74"/>
      <c r="N9992" s="74"/>
      <c r="O9992" s="74"/>
      <c r="P9992" s="74"/>
      <c r="Q9992" s="78"/>
      <c r="AR9992">
        <f t="shared" ref="AR9992:AR10055" si="631">IF($AU$2&lt;&gt;5,NA(),IF(D9992=D9991,0,IF(AND(D19493=D9992,D9993=D9992),O9992+O9993+O19493,IF(D9993=D9992,O9993+O9992,O9992))))</f>
        <v>0</v>
      </c>
      <c r="AS9992">
        <f t="shared" ref="AS9992:AS10055" si="632">IF($AU$2&lt;&gt;5,NA(),IF(D9992=D9991,0,IF(AND(D19493=D9992,D9993=D9992),P9992+P9993+P19493,IF(D9993=D9992,P9993+P9992,P9992))))</f>
        <v>0</v>
      </c>
      <c r="AT9992">
        <f t="shared" si="630"/>
        <v>0</v>
      </c>
    </row>
    <row r="9993" spans="2:46" ht="15.75" customHeight="1">
      <c r="B9993" t="str">
        <f t="shared" si="629"/>
        <v/>
      </c>
      <c r="C9993" s="73"/>
      <c r="D9993" s="73"/>
      <c r="E9993" s="77"/>
      <c r="F9993" s="74"/>
      <c r="G9993" s="73"/>
      <c r="H9993" s="74"/>
      <c r="I9993" s="74"/>
      <c r="J9993" s="74"/>
      <c r="K9993" s="74"/>
      <c r="L9993" s="74"/>
      <c r="M9993" s="74"/>
      <c r="N9993" s="74"/>
      <c r="O9993" s="74"/>
      <c r="P9993" s="74"/>
      <c r="Q9993" s="78"/>
      <c r="AR9993">
        <f t="shared" si="631"/>
        <v>0</v>
      </c>
      <c r="AS9993">
        <f t="shared" si="632"/>
        <v>0</v>
      </c>
      <c r="AT9993">
        <f t="shared" si="630"/>
        <v>0</v>
      </c>
    </row>
    <row r="9994" spans="2:46" ht="15.75" customHeight="1">
      <c r="B9994" t="str">
        <f t="shared" si="629"/>
        <v/>
      </c>
      <c r="C9994" s="73"/>
      <c r="D9994" s="73"/>
      <c r="E9994" s="77"/>
      <c r="F9994" s="74"/>
      <c r="G9994" s="73"/>
      <c r="H9994" s="74"/>
      <c r="I9994" s="74"/>
      <c r="J9994" s="74"/>
      <c r="K9994" s="74"/>
      <c r="L9994" s="74"/>
      <c r="M9994" s="74"/>
      <c r="N9994" s="74"/>
      <c r="O9994" s="74"/>
      <c r="P9994" s="74"/>
      <c r="Q9994" s="78"/>
      <c r="AR9994">
        <f t="shared" si="631"/>
        <v>0</v>
      </c>
      <c r="AS9994">
        <f t="shared" si="632"/>
        <v>0</v>
      </c>
      <c r="AT9994">
        <f t="shared" si="630"/>
        <v>0</v>
      </c>
    </row>
    <row r="9995" spans="2:46" ht="15.75" customHeight="1">
      <c r="B9995" t="str">
        <f t="shared" si="629"/>
        <v/>
      </c>
      <c r="C9995" s="73"/>
      <c r="D9995" s="73"/>
      <c r="E9995" s="77"/>
      <c r="F9995" s="74"/>
      <c r="G9995" s="73"/>
      <c r="H9995" s="74"/>
      <c r="I9995" s="74"/>
      <c r="J9995" s="74"/>
      <c r="K9995" s="74"/>
      <c r="L9995" s="74"/>
      <c r="M9995" s="74"/>
      <c r="N9995" s="74"/>
      <c r="O9995" s="74"/>
      <c r="P9995" s="74"/>
      <c r="Q9995" s="78"/>
      <c r="AR9995">
        <f t="shared" si="631"/>
        <v>0</v>
      </c>
      <c r="AS9995">
        <f t="shared" si="632"/>
        <v>0</v>
      </c>
      <c r="AT9995">
        <f t="shared" si="630"/>
        <v>0</v>
      </c>
    </row>
    <row r="9996" spans="2:46" ht="15.75" customHeight="1">
      <c r="B9996" t="str">
        <f t="shared" si="629"/>
        <v/>
      </c>
      <c r="C9996" s="73"/>
      <c r="D9996" s="73"/>
      <c r="E9996" s="77"/>
      <c r="F9996" s="74"/>
      <c r="G9996" s="73"/>
      <c r="H9996" s="74"/>
      <c r="I9996" s="74"/>
      <c r="J9996" s="74"/>
      <c r="K9996" s="74"/>
      <c r="L9996" s="74"/>
      <c r="M9996" s="74"/>
      <c r="N9996" s="74"/>
      <c r="O9996" s="74"/>
      <c r="P9996" s="74"/>
      <c r="Q9996" s="78"/>
      <c r="AR9996">
        <f t="shared" si="631"/>
        <v>0</v>
      </c>
      <c r="AS9996">
        <f t="shared" si="632"/>
        <v>0</v>
      </c>
      <c r="AT9996">
        <f t="shared" si="630"/>
        <v>0</v>
      </c>
    </row>
    <row r="9997" spans="2:46" ht="15.75" customHeight="1">
      <c r="B9997" t="str">
        <f t="shared" si="629"/>
        <v/>
      </c>
      <c r="C9997" s="73"/>
      <c r="D9997" s="73"/>
      <c r="E9997" s="77"/>
      <c r="F9997" s="74"/>
      <c r="G9997" s="73"/>
      <c r="H9997" s="74"/>
      <c r="I9997" s="74"/>
      <c r="J9997" s="74"/>
      <c r="K9997" s="74"/>
      <c r="L9997" s="74"/>
      <c r="M9997" s="74"/>
      <c r="N9997" s="74"/>
      <c r="O9997" s="74"/>
      <c r="P9997" s="74"/>
      <c r="Q9997" s="78"/>
      <c r="AR9997">
        <f t="shared" si="631"/>
        <v>0</v>
      </c>
      <c r="AS9997">
        <f t="shared" si="632"/>
        <v>0</v>
      </c>
      <c r="AT9997">
        <f t="shared" si="630"/>
        <v>0</v>
      </c>
    </row>
    <row r="9998" spans="2:46" ht="15.75" customHeight="1">
      <c r="B9998" t="str">
        <f t="shared" si="629"/>
        <v/>
      </c>
      <c r="C9998" s="73"/>
      <c r="D9998" s="73"/>
      <c r="E9998" s="77"/>
      <c r="F9998" s="74"/>
      <c r="G9998" s="73"/>
      <c r="H9998" s="74"/>
      <c r="I9998" s="74"/>
      <c r="J9998" s="74"/>
      <c r="K9998" s="74"/>
      <c r="L9998" s="74"/>
      <c r="M9998" s="74"/>
      <c r="N9998" s="74"/>
      <c r="O9998" s="74"/>
      <c r="P9998" s="74"/>
      <c r="Q9998" s="78"/>
      <c r="AR9998">
        <f t="shared" si="631"/>
        <v>0</v>
      </c>
      <c r="AS9998">
        <f t="shared" si="632"/>
        <v>0</v>
      </c>
      <c r="AT9998">
        <f t="shared" si="630"/>
        <v>0</v>
      </c>
    </row>
    <row r="9999" spans="2:46" ht="15.75" customHeight="1">
      <c r="B9999" t="str">
        <f t="shared" si="629"/>
        <v/>
      </c>
      <c r="C9999" s="73"/>
      <c r="D9999" s="73"/>
      <c r="E9999" s="77"/>
      <c r="F9999" s="74"/>
      <c r="G9999" s="73"/>
      <c r="H9999" s="74"/>
      <c r="I9999" s="74"/>
      <c r="J9999" s="74"/>
      <c r="K9999" s="74"/>
      <c r="L9999" s="74"/>
      <c r="M9999" s="74"/>
      <c r="N9999" s="74"/>
      <c r="O9999" s="74"/>
      <c r="P9999" s="74"/>
      <c r="Q9999" s="78"/>
      <c r="AR9999">
        <f t="shared" si="631"/>
        <v>0</v>
      </c>
      <c r="AS9999">
        <f t="shared" si="632"/>
        <v>0</v>
      </c>
      <c r="AT9999">
        <f t="shared" si="630"/>
        <v>0</v>
      </c>
    </row>
    <row r="10000" spans="2:46" ht="15.75" customHeight="1">
      <c r="B10000" t="str">
        <f t="shared" si="629"/>
        <v/>
      </c>
      <c r="C10000" s="73"/>
      <c r="D10000" s="73"/>
      <c r="E10000" s="77"/>
      <c r="F10000" s="74"/>
      <c r="G10000" s="73"/>
      <c r="H10000" s="74"/>
      <c r="I10000" s="74"/>
      <c r="J10000" s="74"/>
      <c r="K10000" s="74"/>
      <c r="L10000" s="74"/>
      <c r="M10000" s="74"/>
      <c r="N10000" s="74"/>
      <c r="O10000" s="74"/>
      <c r="P10000" s="74"/>
      <c r="Q10000" s="78"/>
      <c r="AR10000">
        <f t="shared" si="631"/>
        <v>0</v>
      </c>
      <c r="AS10000">
        <f t="shared" si="632"/>
        <v>0</v>
      </c>
      <c r="AT10000">
        <f t="shared" si="630"/>
        <v>0</v>
      </c>
    </row>
    <row r="10001" spans="2:46" ht="15.75" customHeight="1">
      <c r="B10001" t="str">
        <f t="shared" si="629"/>
        <v/>
      </c>
      <c r="C10001" s="73"/>
      <c r="D10001" s="73"/>
      <c r="E10001" s="77"/>
      <c r="F10001" s="74"/>
      <c r="G10001" s="73"/>
      <c r="H10001" s="74"/>
      <c r="I10001" s="74"/>
      <c r="J10001" s="74"/>
      <c r="K10001" s="74"/>
      <c r="L10001" s="74"/>
      <c r="M10001" s="74"/>
      <c r="N10001" s="74"/>
      <c r="O10001" s="74"/>
      <c r="P10001" s="74"/>
      <c r="Q10001" s="78"/>
      <c r="AR10001">
        <f t="shared" si="631"/>
        <v>0</v>
      </c>
      <c r="AS10001">
        <f t="shared" si="632"/>
        <v>0</v>
      </c>
      <c r="AT10001">
        <f t="shared" si="630"/>
        <v>0</v>
      </c>
    </row>
    <row r="10002" spans="2:46" ht="15.75" customHeight="1">
      <c r="B10002" t="str">
        <f t="shared" si="629"/>
        <v/>
      </c>
      <c r="C10002" s="73"/>
      <c r="D10002" s="73"/>
      <c r="E10002" s="77"/>
      <c r="F10002" s="74"/>
      <c r="G10002" s="73"/>
      <c r="H10002" s="74"/>
      <c r="I10002" s="74"/>
      <c r="J10002" s="74"/>
      <c r="K10002" s="74"/>
      <c r="L10002" s="74"/>
      <c r="M10002" s="74"/>
      <c r="N10002" s="74"/>
      <c r="O10002" s="74"/>
      <c r="P10002" s="74"/>
      <c r="Q10002" s="78"/>
      <c r="AR10002">
        <f t="shared" si="631"/>
        <v>0</v>
      </c>
      <c r="AS10002">
        <f t="shared" si="632"/>
        <v>0</v>
      </c>
      <c r="AT10002">
        <f t="shared" si="630"/>
        <v>0</v>
      </c>
    </row>
    <row r="10003" spans="2:46" ht="15.75" customHeight="1">
      <c r="B10003" t="str">
        <f t="shared" si="629"/>
        <v/>
      </c>
      <c r="C10003" s="73"/>
      <c r="D10003" s="73"/>
      <c r="E10003" s="77"/>
      <c r="F10003" s="74"/>
      <c r="G10003" s="73"/>
      <c r="H10003" s="74"/>
      <c r="I10003" s="74"/>
      <c r="J10003" s="74"/>
      <c r="K10003" s="74"/>
      <c r="L10003" s="74"/>
      <c r="M10003" s="74"/>
      <c r="N10003" s="74"/>
      <c r="O10003" s="74"/>
      <c r="P10003" s="74"/>
      <c r="Q10003" s="78"/>
      <c r="AR10003">
        <f t="shared" si="631"/>
        <v>0</v>
      </c>
      <c r="AS10003">
        <f t="shared" si="632"/>
        <v>0</v>
      </c>
      <c r="AT10003">
        <f t="shared" si="630"/>
        <v>0</v>
      </c>
    </row>
    <row r="10004" spans="2:46" ht="15.75" customHeight="1">
      <c r="B10004" t="str">
        <f t="shared" si="629"/>
        <v/>
      </c>
      <c r="C10004" s="73"/>
      <c r="D10004" s="73"/>
      <c r="E10004" s="77"/>
      <c r="F10004" s="74"/>
      <c r="G10004" s="73"/>
      <c r="H10004" s="74"/>
      <c r="I10004" s="74"/>
      <c r="J10004" s="74"/>
      <c r="K10004" s="74"/>
      <c r="L10004" s="74"/>
      <c r="M10004" s="74"/>
      <c r="N10004" s="74"/>
      <c r="O10004" s="74"/>
      <c r="P10004" s="74"/>
      <c r="Q10004" s="78"/>
      <c r="AR10004">
        <f t="shared" si="631"/>
        <v>0</v>
      </c>
      <c r="AS10004">
        <f t="shared" si="632"/>
        <v>0</v>
      </c>
      <c r="AT10004">
        <f t="shared" si="630"/>
        <v>0</v>
      </c>
    </row>
    <row r="10005" spans="2:46" ht="15.75" customHeight="1">
      <c r="B10005" t="str">
        <f t="shared" si="629"/>
        <v/>
      </c>
      <c r="C10005" s="73"/>
      <c r="D10005" s="73"/>
      <c r="E10005" s="77"/>
      <c r="F10005" s="74"/>
      <c r="G10005" s="73"/>
      <c r="H10005" s="74"/>
      <c r="I10005" s="74"/>
      <c r="J10005" s="74"/>
      <c r="K10005" s="74"/>
      <c r="L10005" s="74"/>
      <c r="M10005" s="74"/>
      <c r="N10005" s="74"/>
      <c r="O10005" s="74"/>
      <c r="P10005" s="74"/>
      <c r="Q10005" s="78"/>
      <c r="AR10005">
        <f t="shared" si="631"/>
        <v>0</v>
      </c>
      <c r="AS10005">
        <f t="shared" si="632"/>
        <v>0</v>
      </c>
      <c r="AT10005">
        <f t="shared" si="630"/>
        <v>0</v>
      </c>
    </row>
    <row r="10006" spans="2:46" ht="15.75" customHeight="1">
      <c r="B10006" t="str">
        <f t="shared" si="629"/>
        <v/>
      </c>
      <c r="C10006" s="73"/>
      <c r="D10006" s="73"/>
      <c r="E10006" s="77"/>
      <c r="F10006" s="74"/>
      <c r="G10006" s="73"/>
      <c r="H10006" s="74"/>
      <c r="I10006" s="74"/>
      <c r="J10006" s="74"/>
      <c r="K10006" s="74"/>
      <c r="L10006" s="74"/>
      <c r="M10006" s="74"/>
      <c r="N10006" s="74"/>
      <c r="O10006" s="74"/>
      <c r="P10006" s="74"/>
      <c r="Q10006" s="78"/>
      <c r="AR10006">
        <f t="shared" si="631"/>
        <v>0</v>
      </c>
      <c r="AS10006">
        <f t="shared" si="632"/>
        <v>0</v>
      </c>
      <c r="AT10006">
        <f t="shared" si="630"/>
        <v>0</v>
      </c>
    </row>
    <row r="10007" spans="2:46" ht="15.75" customHeight="1">
      <c r="B10007" t="str">
        <f t="shared" si="629"/>
        <v/>
      </c>
      <c r="C10007" s="73"/>
      <c r="D10007" s="73"/>
      <c r="E10007" s="77"/>
      <c r="F10007" s="74"/>
      <c r="G10007" s="73"/>
      <c r="H10007" s="74"/>
      <c r="I10007" s="74"/>
      <c r="J10007" s="74"/>
      <c r="K10007" s="74"/>
      <c r="L10007" s="74"/>
      <c r="M10007" s="74"/>
      <c r="N10007" s="74"/>
      <c r="O10007" s="74"/>
      <c r="P10007" s="74"/>
      <c r="Q10007" s="78"/>
      <c r="AR10007">
        <f t="shared" si="631"/>
        <v>0</v>
      </c>
      <c r="AS10007">
        <f t="shared" si="632"/>
        <v>0</v>
      </c>
      <c r="AT10007">
        <f t="shared" si="630"/>
        <v>0</v>
      </c>
    </row>
    <row r="10008" spans="2:46" ht="15.75" customHeight="1">
      <c r="B10008" t="str">
        <f t="shared" si="629"/>
        <v/>
      </c>
      <c r="C10008" s="73"/>
      <c r="D10008" s="73"/>
      <c r="E10008" s="77"/>
      <c r="F10008" s="74"/>
      <c r="G10008" s="73"/>
      <c r="H10008" s="74"/>
      <c r="I10008" s="74"/>
      <c r="J10008" s="74"/>
      <c r="K10008" s="74"/>
      <c r="L10008" s="74"/>
      <c r="M10008" s="74"/>
      <c r="N10008" s="74"/>
      <c r="O10008" s="74"/>
      <c r="P10008" s="74"/>
      <c r="Q10008" s="78"/>
      <c r="AR10008">
        <f t="shared" si="631"/>
        <v>0</v>
      </c>
      <c r="AS10008">
        <f t="shared" si="632"/>
        <v>0</v>
      </c>
      <c r="AT10008">
        <f t="shared" si="630"/>
        <v>0</v>
      </c>
    </row>
    <row r="10009" spans="2:46" ht="15.75" customHeight="1">
      <c r="B10009" t="str">
        <f t="shared" si="629"/>
        <v/>
      </c>
      <c r="C10009" s="73"/>
      <c r="D10009" s="73"/>
      <c r="E10009" s="77"/>
      <c r="F10009" s="74"/>
      <c r="G10009" s="73"/>
      <c r="H10009" s="74"/>
      <c r="I10009" s="74"/>
      <c r="J10009" s="74"/>
      <c r="K10009" s="74"/>
      <c r="L10009" s="74"/>
      <c r="M10009" s="74"/>
      <c r="N10009" s="74"/>
      <c r="O10009" s="74"/>
      <c r="P10009" s="74"/>
      <c r="Q10009" s="78"/>
      <c r="AR10009">
        <f t="shared" si="631"/>
        <v>0</v>
      </c>
      <c r="AS10009">
        <f t="shared" si="632"/>
        <v>0</v>
      </c>
      <c r="AT10009">
        <f t="shared" si="630"/>
        <v>0</v>
      </c>
    </row>
    <row r="10010" spans="2:46" ht="15.75" customHeight="1">
      <c r="B10010" t="str">
        <f t="shared" si="629"/>
        <v/>
      </c>
      <c r="C10010" s="73"/>
      <c r="D10010" s="73"/>
      <c r="E10010" s="77"/>
      <c r="F10010" s="74"/>
      <c r="G10010" s="73"/>
      <c r="H10010" s="74"/>
      <c r="I10010" s="74"/>
      <c r="J10010" s="74"/>
      <c r="K10010" s="74"/>
      <c r="L10010" s="74"/>
      <c r="M10010" s="74"/>
      <c r="N10010" s="74"/>
      <c r="O10010" s="74"/>
      <c r="P10010" s="74"/>
      <c r="Q10010" s="78"/>
      <c r="AR10010">
        <f t="shared" si="631"/>
        <v>0</v>
      </c>
      <c r="AS10010">
        <f t="shared" si="632"/>
        <v>0</v>
      </c>
      <c r="AT10010">
        <f t="shared" si="630"/>
        <v>0</v>
      </c>
    </row>
    <row r="10011" spans="2:46" ht="15.75" customHeight="1">
      <c r="B10011" t="str">
        <f t="shared" si="629"/>
        <v/>
      </c>
      <c r="C10011" s="73"/>
      <c r="D10011" s="73"/>
      <c r="E10011" s="77"/>
      <c r="F10011" s="74"/>
      <c r="G10011" s="73"/>
      <c r="H10011" s="74"/>
      <c r="I10011" s="74"/>
      <c r="J10011" s="74"/>
      <c r="K10011" s="74"/>
      <c r="L10011" s="74"/>
      <c r="M10011" s="74"/>
      <c r="N10011" s="74"/>
      <c r="O10011" s="74"/>
      <c r="P10011" s="74"/>
      <c r="Q10011" s="78"/>
      <c r="AR10011">
        <f t="shared" si="631"/>
        <v>0</v>
      </c>
      <c r="AS10011">
        <f t="shared" si="632"/>
        <v>0</v>
      </c>
      <c r="AT10011">
        <f t="shared" si="630"/>
        <v>0</v>
      </c>
    </row>
    <row r="10012" spans="2:46" ht="15.75" customHeight="1">
      <c r="B10012" t="str">
        <f t="shared" si="629"/>
        <v/>
      </c>
      <c r="C10012" s="73"/>
      <c r="D10012" s="73"/>
      <c r="E10012" s="77"/>
      <c r="F10012" s="74"/>
      <c r="G10012" s="73"/>
      <c r="H10012" s="74"/>
      <c r="I10012" s="74"/>
      <c r="J10012" s="74"/>
      <c r="K10012" s="74"/>
      <c r="L10012" s="74"/>
      <c r="M10012" s="74"/>
      <c r="N10012" s="74"/>
      <c r="O10012" s="74"/>
      <c r="P10012" s="74"/>
      <c r="Q10012" s="78"/>
      <c r="AR10012">
        <f t="shared" si="631"/>
        <v>0</v>
      </c>
      <c r="AS10012">
        <f t="shared" si="632"/>
        <v>0</v>
      </c>
      <c r="AT10012">
        <f t="shared" si="630"/>
        <v>0</v>
      </c>
    </row>
    <row r="10013" spans="2:46" ht="15.75" customHeight="1">
      <c r="B10013" t="str">
        <f t="shared" si="629"/>
        <v/>
      </c>
      <c r="C10013" s="73"/>
      <c r="D10013" s="73"/>
      <c r="E10013" s="77"/>
      <c r="F10013" s="74"/>
      <c r="G10013" s="73"/>
      <c r="H10013" s="74"/>
      <c r="I10013" s="74"/>
      <c r="J10013" s="74"/>
      <c r="K10013" s="74"/>
      <c r="L10013" s="74"/>
      <c r="M10013" s="74"/>
      <c r="N10013" s="74"/>
      <c r="O10013" s="74"/>
      <c r="P10013" s="74"/>
      <c r="Q10013" s="78"/>
      <c r="AR10013">
        <f t="shared" si="631"/>
        <v>0</v>
      </c>
      <c r="AS10013">
        <f t="shared" si="632"/>
        <v>0</v>
      </c>
      <c r="AT10013">
        <f t="shared" si="630"/>
        <v>0</v>
      </c>
    </row>
    <row r="10014" spans="2:46" ht="15.75" customHeight="1">
      <c r="B10014" t="str">
        <f t="shared" si="629"/>
        <v/>
      </c>
      <c r="C10014" s="73"/>
      <c r="D10014" s="73"/>
      <c r="E10014" s="77"/>
      <c r="F10014" s="74"/>
      <c r="G10014" s="73"/>
      <c r="H10014" s="74"/>
      <c r="I10014" s="74"/>
      <c r="J10014" s="74"/>
      <c r="K10014" s="74"/>
      <c r="L10014" s="74"/>
      <c r="M10014" s="74"/>
      <c r="N10014" s="74"/>
      <c r="O10014" s="74"/>
      <c r="P10014" s="74"/>
      <c r="Q10014" s="78"/>
      <c r="AR10014">
        <f t="shared" si="631"/>
        <v>0</v>
      </c>
      <c r="AS10014">
        <f t="shared" si="632"/>
        <v>0</v>
      </c>
      <c r="AT10014">
        <f t="shared" si="630"/>
        <v>0</v>
      </c>
    </row>
    <row r="10015" spans="2:46" ht="15.75" customHeight="1">
      <c r="B10015" t="str">
        <f t="shared" si="629"/>
        <v/>
      </c>
      <c r="C10015" s="73"/>
      <c r="D10015" s="73"/>
      <c r="E10015" s="77"/>
      <c r="F10015" s="74"/>
      <c r="G10015" s="73"/>
      <c r="H10015" s="74"/>
      <c r="I10015" s="74"/>
      <c r="J10015" s="74"/>
      <c r="K10015" s="74"/>
      <c r="L10015" s="74"/>
      <c r="M10015" s="74"/>
      <c r="N10015" s="74"/>
      <c r="O10015" s="74"/>
      <c r="P10015" s="74"/>
      <c r="Q10015" s="78"/>
      <c r="AR10015">
        <f t="shared" si="631"/>
        <v>0</v>
      </c>
      <c r="AS10015">
        <f t="shared" si="632"/>
        <v>0</v>
      </c>
      <c r="AT10015">
        <f t="shared" si="630"/>
        <v>0</v>
      </c>
    </row>
    <row r="10016" spans="2:46" ht="15.75" customHeight="1">
      <c r="B10016" t="str">
        <f t="shared" si="629"/>
        <v/>
      </c>
      <c r="C10016" s="73"/>
      <c r="D10016" s="73"/>
      <c r="E10016" s="77"/>
      <c r="F10016" s="74"/>
      <c r="G10016" s="73"/>
      <c r="H10016" s="74"/>
      <c r="I10016" s="74"/>
      <c r="J10016" s="74"/>
      <c r="K10016" s="74"/>
      <c r="L10016" s="74"/>
      <c r="M10016" s="74"/>
      <c r="N10016" s="74"/>
      <c r="O10016" s="74"/>
      <c r="P10016" s="74"/>
      <c r="Q10016" s="78"/>
      <c r="AR10016">
        <f t="shared" si="631"/>
        <v>0</v>
      </c>
      <c r="AS10016">
        <f t="shared" si="632"/>
        <v>0</v>
      </c>
      <c r="AT10016">
        <f t="shared" si="630"/>
        <v>0</v>
      </c>
    </row>
    <row r="10017" spans="2:46" ht="15.75" customHeight="1">
      <c r="B10017" t="str">
        <f t="shared" si="629"/>
        <v/>
      </c>
      <c r="C10017" s="73"/>
      <c r="D10017" s="73"/>
      <c r="E10017" s="77"/>
      <c r="F10017" s="74"/>
      <c r="G10017" s="73"/>
      <c r="H10017" s="74"/>
      <c r="I10017" s="74"/>
      <c r="J10017" s="74"/>
      <c r="K10017" s="74"/>
      <c r="L10017" s="74"/>
      <c r="M10017" s="74"/>
      <c r="N10017" s="74"/>
      <c r="O10017" s="74"/>
      <c r="P10017" s="74"/>
      <c r="Q10017" s="78"/>
      <c r="AR10017">
        <f t="shared" si="631"/>
        <v>0</v>
      </c>
      <c r="AS10017">
        <f t="shared" si="632"/>
        <v>0</v>
      </c>
      <c r="AT10017">
        <f t="shared" si="630"/>
        <v>0</v>
      </c>
    </row>
    <row r="10018" spans="2:46" ht="15.75" customHeight="1">
      <c r="B10018" t="str">
        <f t="shared" si="629"/>
        <v/>
      </c>
      <c r="C10018" s="73"/>
      <c r="D10018" s="73"/>
      <c r="E10018" s="77"/>
      <c r="F10018" s="74"/>
      <c r="G10018" s="73"/>
      <c r="H10018" s="74"/>
      <c r="I10018" s="74"/>
      <c r="J10018" s="74"/>
      <c r="K10018" s="74"/>
      <c r="L10018" s="74"/>
      <c r="M10018" s="74"/>
      <c r="N10018" s="74"/>
      <c r="O10018" s="74"/>
      <c r="P10018" s="74"/>
      <c r="Q10018" s="78"/>
      <c r="AR10018">
        <f t="shared" si="631"/>
        <v>0</v>
      </c>
      <c r="AS10018">
        <f t="shared" si="632"/>
        <v>0</v>
      </c>
      <c r="AT10018">
        <f t="shared" si="630"/>
        <v>0</v>
      </c>
    </row>
    <row r="10019" spans="2:46" ht="15.75" customHeight="1">
      <c r="B10019" t="str">
        <f t="shared" si="629"/>
        <v/>
      </c>
      <c r="C10019" s="73"/>
      <c r="D10019" s="73"/>
      <c r="E10019" s="77"/>
      <c r="F10019" s="74"/>
      <c r="G10019" s="73"/>
      <c r="H10019" s="74"/>
      <c r="I10019" s="74"/>
      <c r="J10019" s="74"/>
      <c r="K10019" s="74"/>
      <c r="L10019" s="74"/>
      <c r="M10019" s="74"/>
      <c r="N10019" s="74"/>
      <c r="O10019" s="74"/>
      <c r="P10019" s="74"/>
      <c r="Q10019" s="78"/>
      <c r="AR10019">
        <f t="shared" si="631"/>
        <v>0</v>
      </c>
      <c r="AS10019">
        <f t="shared" si="632"/>
        <v>0</v>
      </c>
      <c r="AT10019">
        <f t="shared" si="630"/>
        <v>0</v>
      </c>
    </row>
    <row r="10020" spans="2:46" ht="15.75" customHeight="1">
      <c r="B10020" t="str">
        <f t="shared" si="629"/>
        <v/>
      </c>
      <c r="C10020" s="73"/>
      <c r="D10020" s="73"/>
      <c r="E10020" s="77"/>
      <c r="F10020" s="74"/>
      <c r="G10020" s="73"/>
      <c r="H10020" s="74"/>
      <c r="I10020" s="74"/>
      <c r="J10020" s="74"/>
      <c r="K10020" s="74"/>
      <c r="L10020" s="74"/>
      <c r="M10020" s="74"/>
      <c r="N10020" s="74"/>
      <c r="O10020" s="74"/>
      <c r="P10020" s="74"/>
      <c r="Q10020" s="78"/>
      <c r="AR10020">
        <f t="shared" si="631"/>
        <v>0</v>
      </c>
      <c r="AS10020">
        <f t="shared" si="632"/>
        <v>0</v>
      </c>
      <c r="AT10020">
        <f t="shared" si="630"/>
        <v>0</v>
      </c>
    </row>
    <row r="10021" spans="2:46" ht="15.75" customHeight="1">
      <c r="B10021" t="str">
        <f t="shared" si="629"/>
        <v/>
      </c>
      <c r="C10021" s="73"/>
      <c r="D10021" s="73"/>
      <c r="E10021" s="77"/>
      <c r="F10021" s="74"/>
      <c r="G10021" s="73"/>
      <c r="H10021" s="74"/>
      <c r="I10021" s="74"/>
      <c r="J10021" s="74"/>
      <c r="K10021" s="74"/>
      <c r="L10021" s="74"/>
      <c r="M10021" s="74"/>
      <c r="N10021" s="74"/>
      <c r="O10021" s="74"/>
      <c r="P10021" s="74"/>
      <c r="Q10021" s="78"/>
      <c r="AR10021">
        <f t="shared" si="631"/>
        <v>0</v>
      </c>
      <c r="AS10021">
        <f t="shared" si="632"/>
        <v>0</v>
      </c>
      <c r="AT10021">
        <f t="shared" si="630"/>
        <v>0</v>
      </c>
    </row>
    <row r="10022" spans="2:46" ht="15.75" customHeight="1">
      <c r="B10022" t="str">
        <f t="shared" si="629"/>
        <v/>
      </c>
      <c r="C10022" s="73"/>
      <c r="D10022" s="73"/>
      <c r="E10022" s="77"/>
      <c r="F10022" s="74"/>
      <c r="G10022" s="73"/>
      <c r="H10022" s="74"/>
      <c r="I10022" s="74"/>
      <c r="J10022" s="74"/>
      <c r="K10022" s="74"/>
      <c r="L10022" s="74"/>
      <c r="M10022" s="74"/>
      <c r="N10022" s="74"/>
      <c r="O10022" s="74"/>
      <c r="P10022" s="74"/>
      <c r="Q10022" s="78"/>
      <c r="AR10022">
        <f t="shared" si="631"/>
        <v>0</v>
      </c>
      <c r="AS10022">
        <f t="shared" si="632"/>
        <v>0</v>
      </c>
      <c r="AT10022">
        <f t="shared" si="630"/>
        <v>0</v>
      </c>
    </row>
    <row r="10023" spans="2:46" ht="15.75" customHeight="1">
      <c r="B10023" t="str">
        <f t="shared" si="629"/>
        <v/>
      </c>
      <c r="C10023" s="73"/>
      <c r="D10023" s="73"/>
      <c r="E10023" s="77"/>
      <c r="F10023" s="74"/>
      <c r="G10023" s="73"/>
      <c r="H10023" s="74"/>
      <c r="I10023" s="74"/>
      <c r="J10023" s="74"/>
      <c r="K10023" s="74"/>
      <c r="L10023" s="74"/>
      <c r="M10023" s="74"/>
      <c r="N10023" s="74"/>
      <c r="O10023" s="74"/>
      <c r="P10023" s="74"/>
      <c r="Q10023" s="78"/>
      <c r="AR10023">
        <f t="shared" si="631"/>
        <v>0</v>
      </c>
      <c r="AS10023">
        <f t="shared" si="632"/>
        <v>0</v>
      </c>
      <c r="AT10023">
        <f t="shared" si="630"/>
        <v>0</v>
      </c>
    </row>
    <row r="10024" spans="2:46" ht="15.75" customHeight="1">
      <c r="B10024" t="str">
        <f t="shared" si="629"/>
        <v/>
      </c>
      <c r="C10024" s="73"/>
      <c r="D10024" s="73"/>
      <c r="E10024" s="77"/>
      <c r="F10024" s="74"/>
      <c r="G10024" s="73"/>
      <c r="H10024" s="74"/>
      <c r="I10024" s="74"/>
      <c r="J10024" s="74"/>
      <c r="K10024" s="74"/>
      <c r="L10024" s="74"/>
      <c r="M10024" s="74"/>
      <c r="N10024" s="74"/>
      <c r="O10024" s="74"/>
      <c r="P10024" s="74"/>
      <c r="Q10024" s="78"/>
      <c r="AR10024">
        <f t="shared" si="631"/>
        <v>0</v>
      </c>
      <c r="AS10024">
        <f t="shared" si="632"/>
        <v>0</v>
      </c>
      <c r="AT10024">
        <f t="shared" si="630"/>
        <v>0</v>
      </c>
    </row>
    <row r="10025" spans="2:46" ht="15.75" customHeight="1">
      <c r="B10025" t="str">
        <f t="shared" si="629"/>
        <v/>
      </c>
      <c r="C10025" s="73"/>
      <c r="D10025" s="73"/>
      <c r="E10025" s="77"/>
      <c r="F10025" s="74"/>
      <c r="G10025" s="73"/>
      <c r="H10025" s="74"/>
      <c r="I10025" s="74"/>
      <c r="J10025" s="74"/>
      <c r="K10025" s="74"/>
      <c r="L10025" s="74"/>
      <c r="M10025" s="74"/>
      <c r="N10025" s="74"/>
      <c r="O10025" s="74"/>
      <c r="P10025" s="74"/>
      <c r="Q10025" s="78"/>
      <c r="AR10025">
        <f t="shared" si="631"/>
        <v>0</v>
      </c>
      <c r="AS10025">
        <f t="shared" si="632"/>
        <v>0</v>
      </c>
      <c r="AT10025">
        <f t="shared" si="630"/>
        <v>0</v>
      </c>
    </row>
    <row r="10026" spans="2:46" ht="15.75" customHeight="1">
      <c r="B10026" t="str">
        <f t="shared" si="629"/>
        <v/>
      </c>
      <c r="C10026" s="73"/>
      <c r="D10026" s="73"/>
      <c r="E10026" s="77"/>
      <c r="F10026" s="74"/>
      <c r="G10026" s="73"/>
      <c r="H10026" s="74"/>
      <c r="I10026" s="74"/>
      <c r="J10026" s="74"/>
      <c r="K10026" s="74"/>
      <c r="L10026" s="74"/>
      <c r="M10026" s="74"/>
      <c r="N10026" s="74"/>
      <c r="O10026" s="74"/>
      <c r="P10026" s="74"/>
      <c r="Q10026" s="78"/>
      <c r="AR10026">
        <f t="shared" si="631"/>
        <v>0</v>
      </c>
      <c r="AS10026">
        <f t="shared" si="632"/>
        <v>0</v>
      </c>
      <c r="AT10026">
        <f t="shared" si="630"/>
        <v>0</v>
      </c>
    </row>
    <row r="10027" spans="2:46" ht="15.75" customHeight="1">
      <c r="B10027" t="str">
        <f t="shared" si="629"/>
        <v/>
      </c>
      <c r="C10027" s="73"/>
      <c r="D10027" s="73"/>
      <c r="E10027" s="77"/>
      <c r="F10027" s="74"/>
      <c r="G10027" s="73"/>
      <c r="H10027" s="74"/>
      <c r="I10027" s="74"/>
      <c r="J10027" s="74"/>
      <c r="K10027" s="74"/>
      <c r="L10027" s="74"/>
      <c r="M10027" s="74"/>
      <c r="N10027" s="74"/>
      <c r="O10027" s="74"/>
      <c r="P10027" s="74"/>
      <c r="Q10027" s="78"/>
      <c r="AR10027">
        <f t="shared" si="631"/>
        <v>0</v>
      </c>
      <c r="AS10027">
        <f t="shared" si="632"/>
        <v>0</v>
      </c>
      <c r="AT10027">
        <f t="shared" si="630"/>
        <v>0</v>
      </c>
    </row>
    <row r="10028" spans="2:46" ht="15.75" customHeight="1">
      <c r="B10028" t="str">
        <f t="shared" si="629"/>
        <v/>
      </c>
      <c r="C10028" s="73"/>
      <c r="D10028" s="73"/>
      <c r="E10028" s="77"/>
      <c r="F10028" s="74"/>
      <c r="G10028" s="73"/>
      <c r="H10028" s="74"/>
      <c r="I10028" s="74"/>
      <c r="J10028" s="74"/>
      <c r="K10028" s="74"/>
      <c r="L10028" s="74"/>
      <c r="M10028" s="74"/>
      <c r="N10028" s="74"/>
      <c r="O10028" s="74"/>
      <c r="P10028" s="74"/>
      <c r="Q10028" s="78"/>
      <c r="AR10028">
        <f t="shared" si="631"/>
        <v>0</v>
      </c>
      <c r="AS10028">
        <f t="shared" si="632"/>
        <v>0</v>
      </c>
      <c r="AT10028">
        <f t="shared" si="630"/>
        <v>0</v>
      </c>
    </row>
    <row r="10029" spans="2:46" ht="15.75" customHeight="1">
      <c r="B10029" t="str">
        <f t="shared" si="629"/>
        <v/>
      </c>
      <c r="C10029" s="73"/>
      <c r="D10029" s="73"/>
      <c r="E10029" s="77"/>
      <c r="F10029" s="74"/>
      <c r="G10029" s="73"/>
      <c r="H10029" s="74"/>
      <c r="I10029" s="74"/>
      <c r="J10029" s="74"/>
      <c r="K10029" s="74"/>
      <c r="L10029" s="74"/>
      <c r="M10029" s="74"/>
      <c r="N10029" s="74"/>
      <c r="O10029" s="74"/>
      <c r="P10029" s="74"/>
      <c r="Q10029" s="78"/>
      <c r="AR10029">
        <f t="shared" si="631"/>
        <v>0</v>
      </c>
      <c r="AS10029">
        <f t="shared" si="632"/>
        <v>0</v>
      </c>
      <c r="AT10029">
        <f t="shared" si="630"/>
        <v>0</v>
      </c>
    </row>
    <row r="10030" spans="2:46" ht="15.75" customHeight="1">
      <c r="B10030" t="str">
        <f t="shared" si="629"/>
        <v/>
      </c>
      <c r="C10030" s="73"/>
      <c r="D10030" s="73"/>
      <c r="E10030" s="77"/>
      <c r="F10030" s="74"/>
      <c r="G10030" s="73"/>
      <c r="H10030" s="74"/>
      <c r="I10030" s="74"/>
      <c r="J10030" s="74"/>
      <c r="K10030" s="74"/>
      <c r="L10030" s="74"/>
      <c r="M10030" s="74"/>
      <c r="N10030" s="74"/>
      <c r="O10030" s="74"/>
      <c r="P10030" s="74"/>
      <c r="Q10030" s="78"/>
      <c r="AR10030">
        <f t="shared" si="631"/>
        <v>0</v>
      </c>
      <c r="AS10030">
        <f t="shared" si="632"/>
        <v>0</v>
      </c>
      <c r="AT10030">
        <f t="shared" si="630"/>
        <v>0</v>
      </c>
    </row>
    <row r="10031" spans="2:46" ht="15.75" customHeight="1">
      <c r="B10031" t="str">
        <f t="shared" si="629"/>
        <v/>
      </c>
      <c r="C10031" s="73"/>
      <c r="D10031" s="73"/>
      <c r="E10031" s="77"/>
      <c r="F10031" s="74"/>
      <c r="G10031" s="73"/>
      <c r="H10031" s="74"/>
      <c r="I10031" s="74"/>
      <c r="J10031" s="74"/>
      <c r="K10031" s="74"/>
      <c r="L10031" s="74"/>
      <c r="M10031" s="74"/>
      <c r="N10031" s="74"/>
      <c r="O10031" s="74"/>
      <c r="P10031" s="74"/>
      <c r="Q10031" s="78"/>
      <c r="AR10031">
        <f t="shared" si="631"/>
        <v>0</v>
      </c>
      <c r="AS10031">
        <f t="shared" si="632"/>
        <v>0</v>
      </c>
      <c r="AT10031">
        <f t="shared" si="630"/>
        <v>0</v>
      </c>
    </row>
    <row r="10032" spans="2:46" ht="15.75" customHeight="1">
      <c r="B10032" t="str">
        <f t="shared" si="629"/>
        <v/>
      </c>
      <c r="C10032" s="73"/>
      <c r="D10032" s="73"/>
      <c r="E10032" s="77"/>
      <c r="F10032" s="74"/>
      <c r="G10032" s="73"/>
      <c r="H10032" s="74"/>
      <c r="I10032" s="74"/>
      <c r="J10032" s="74"/>
      <c r="K10032" s="74"/>
      <c r="L10032" s="74"/>
      <c r="M10032" s="74"/>
      <c r="N10032" s="74"/>
      <c r="O10032" s="74"/>
      <c r="P10032" s="74"/>
      <c r="Q10032" s="78"/>
      <c r="AR10032">
        <f t="shared" si="631"/>
        <v>0</v>
      </c>
      <c r="AS10032">
        <f t="shared" si="632"/>
        <v>0</v>
      </c>
      <c r="AT10032">
        <f t="shared" si="630"/>
        <v>0</v>
      </c>
    </row>
    <row r="10033" spans="2:46" ht="15.75" customHeight="1">
      <c r="B10033" t="str">
        <f t="shared" si="629"/>
        <v/>
      </c>
      <c r="C10033" s="73"/>
      <c r="D10033" s="73"/>
      <c r="E10033" s="77"/>
      <c r="F10033" s="74"/>
      <c r="G10033" s="73"/>
      <c r="H10033" s="74"/>
      <c r="I10033" s="74"/>
      <c r="J10033" s="74"/>
      <c r="K10033" s="74"/>
      <c r="L10033" s="74"/>
      <c r="M10033" s="74"/>
      <c r="N10033" s="74"/>
      <c r="O10033" s="74"/>
      <c r="P10033" s="74"/>
      <c r="Q10033" s="78"/>
      <c r="AR10033">
        <f t="shared" si="631"/>
        <v>0</v>
      </c>
      <c r="AS10033">
        <f t="shared" si="632"/>
        <v>0</v>
      </c>
      <c r="AT10033">
        <f t="shared" si="630"/>
        <v>0</v>
      </c>
    </row>
    <row r="10034" spans="2:46" ht="15.75" customHeight="1">
      <c r="B10034" t="str">
        <f t="shared" si="629"/>
        <v/>
      </c>
      <c r="C10034" s="73"/>
      <c r="D10034" s="73"/>
      <c r="E10034" s="77"/>
      <c r="F10034" s="74"/>
      <c r="G10034" s="73"/>
      <c r="H10034" s="74"/>
      <c r="I10034" s="74"/>
      <c r="J10034" s="74"/>
      <c r="K10034" s="74"/>
      <c r="L10034" s="74"/>
      <c r="M10034" s="74"/>
      <c r="N10034" s="74"/>
      <c r="O10034" s="74"/>
      <c r="P10034" s="74"/>
      <c r="Q10034" s="78"/>
      <c r="AR10034">
        <f t="shared" si="631"/>
        <v>0</v>
      </c>
      <c r="AS10034">
        <f t="shared" si="632"/>
        <v>0</v>
      </c>
      <c r="AT10034">
        <f t="shared" si="630"/>
        <v>0</v>
      </c>
    </row>
    <row r="10035" spans="2:46" ht="15.75" customHeight="1">
      <c r="B10035" t="str">
        <f t="shared" si="629"/>
        <v/>
      </c>
      <c r="C10035" s="73"/>
      <c r="D10035" s="73"/>
      <c r="E10035" s="77"/>
      <c r="F10035" s="74"/>
      <c r="G10035" s="73"/>
      <c r="H10035" s="74"/>
      <c r="I10035" s="74"/>
      <c r="J10035" s="74"/>
      <c r="K10035" s="74"/>
      <c r="L10035" s="74"/>
      <c r="M10035" s="74"/>
      <c r="N10035" s="74"/>
      <c r="O10035" s="74"/>
      <c r="P10035" s="74"/>
      <c r="Q10035" s="78"/>
      <c r="AR10035">
        <f t="shared" si="631"/>
        <v>0</v>
      </c>
      <c r="AS10035">
        <f t="shared" si="632"/>
        <v>0</v>
      </c>
      <c r="AT10035">
        <f t="shared" si="630"/>
        <v>0</v>
      </c>
    </row>
    <row r="10036" spans="2:46" ht="15.75" customHeight="1">
      <c r="B10036" t="str">
        <f t="shared" si="629"/>
        <v/>
      </c>
      <c r="C10036" s="73"/>
      <c r="D10036" s="73"/>
      <c r="E10036" s="77"/>
      <c r="F10036" s="74"/>
      <c r="G10036" s="73"/>
      <c r="H10036" s="74"/>
      <c r="I10036" s="74"/>
      <c r="J10036" s="74"/>
      <c r="K10036" s="74"/>
      <c r="L10036" s="74"/>
      <c r="M10036" s="74"/>
      <c r="N10036" s="74"/>
      <c r="O10036" s="74"/>
      <c r="P10036" s="74"/>
      <c r="Q10036" s="78"/>
      <c r="AR10036">
        <f t="shared" si="631"/>
        <v>0</v>
      </c>
      <c r="AS10036">
        <f t="shared" si="632"/>
        <v>0</v>
      </c>
      <c r="AT10036">
        <f t="shared" si="630"/>
        <v>0</v>
      </c>
    </row>
    <row r="10037" spans="2:46" ht="15.75" customHeight="1">
      <c r="B10037" t="str">
        <f t="shared" si="629"/>
        <v/>
      </c>
      <c r="C10037" s="73"/>
      <c r="D10037" s="73"/>
      <c r="E10037" s="77"/>
      <c r="F10037" s="74"/>
      <c r="G10037" s="73"/>
      <c r="H10037" s="74"/>
      <c r="I10037" s="74"/>
      <c r="J10037" s="74"/>
      <c r="K10037" s="74"/>
      <c r="L10037" s="74"/>
      <c r="M10037" s="74"/>
      <c r="N10037" s="74"/>
      <c r="O10037" s="74"/>
      <c r="P10037" s="74"/>
      <c r="Q10037" s="78"/>
      <c r="AR10037">
        <f t="shared" si="631"/>
        <v>0</v>
      </c>
      <c r="AS10037">
        <f t="shared" si="632"/>
        <v>0</v>
      </c>
      <c r="AT10037">
        <f t="shared" si="630"/>
        <v>0</v>
      </c>
    </row>
    <row r="10038" spans="2:46" ht="15.75" customHeight="1">
      <c r="B10038" t="str">
        <f t="shared" si="629"/>
        <v/>
      </c>
      <c r="C10038" s="73"/>
      <c r="D10038" s="73"/>
      <c r="E10038" s="77"/>
      <c r="F10038" s="74"/>
      <c r="G10038" s="73"/>
      <c r="H10038" s="74"/>
      <c r="I10038" s="74"/>
      <c r="J10038" s="74"/>
      <c r="K10038" s="74"/>
      <c r="L10038" s="74"/>
      <c r="M10038" s="74"/>
      <c r="N10038" s="74"/>
      <c r="O10038" s="74"/>
      <c r="P10038" s="74"/>
      <c r="Q10038" s="78"/>
      <c r="AR10038">
        <f t="shared" si="631"/>
        <v>0</v>
      </c>
      <c r="AS10038">
        <f t="shared" si="632"/>
        <v>0</v>
      </c>
      <c r="AT10038">
        <f t="shared" si="630"/>
        <v>0</v>
      </c>
    </row>
    <row r="10039" spans="2:46" ht="15.75" customHeight="1">
      <c r="B10039" t="str">
        <f t="shared" si="629"/>
        <v/>
      </c>
      <c r="C10039" s="73"/>
      <c r="D10039" s="73"/>
      <c r="E10039" s="77"/>
      <c r="F10039" s="74"/>
      <c r="G10039" s="73"/>
      <c r="H10039" s="74"/>
      <c r="I10039" s="74"/>
      <c r="J10039" s="74"/>
      <c r="K10039" s="74"/>
      <c r="L10039" s="74"/>
      <c r="M10039" s="74"/>
      <c r="N10039" s="74"/>
      <c r="O10039" s="74"/>
      <c r="P10039" s="74"/>
      <c r="Q10039" s="78"/>
      <c r="AR10039">
        <f t="shared" si="631"/>
        <v>0</v>
      </c>
      <c r="AS10039">
        <f t="shared" si="632"/>
        <v>0</v>
      </c>
      <c r="AT10039">
        <f t="shared" si="630"/>
        <v>0</v>
      </c>
    </row>
    <row r="10040" spans="2:46" ht="15.75" customHeight="1">
      <c r="B10040" t="str">
        <f t="shared" si="629"/>
        <v/>
      </c>
      <c r="C10040" s="73"/>
      <c r="D10040" s="73"/>
      <c r="E10040" s="77"/>
      <c r="F10040" s="74"/>
      <c r="G10040" s="73"/>
      <c r="H10040" s="74"/>
      <c r="I10040" s="74"/>
      <c r="J10040" s="74"/>
      <c r="K10040" s="74"/>
      <c r="L10040" s="74"/>
      <c r="M10040" s="74"/>
      <c r="N10040" s="74"/>
      <c r="O10040" s="74"/>
      <c r="P10040" s="74"/>
      <c r="Q10040" s="78"/>
      <c r="AR10040">
        <f t="shared" si="631"/>
        <v>0</v>
      </c>
      <c r="AS10040">
        <f t="shared" si="632"/>
        <v>0</v>
      </c>
      <c r="AT10040">
        <f t="shared" si="630"/>
        <v>0</v>
      </c>
    </row>
    <row r="10041" spans="2:46" ht="15.75" customHeight="1">
      <c r="B10041" t="str">
        <f t="shared" si="629"/>
        <v/>
      </c>
      <c r="C10041" s="73"/>
      <c r="D10041" s="73"/>
      <c r="E10041" s="77"/>
      <c r="F10041" s="74"/>
      <c r="G10041" s="73"/>
      <c r="H10041" s="74"/>
      <c r="I10041" s="74"/>
      <c r="J10041" s="74"/>
      <c r="K10041" s="74"/>
      <c r="L10041" s="74"/>
      <c r="M10041" s="74"/>
      <c r="N10041" s="74"/>
      <c r="O10041" s="74"/>
      <c r="P10041" s="74"/>
      <c r="Q10041" s="78"/>
      <c r="AR10041">
        <f t="shared" si="631"/>
        <v>0</v>
      </c>
      <c r="AS10041">
        <f t="shared" si="632"/>
        <v>0</v>
      </c>
      <c r="AT10041">
        <f t="shared" si="630"/>
        <v>0</v>
      </c>
    </row>
    <row r="10042" spans="2:46" ht="15.75" customHeight="1">
      <c r="B10042" t="str">
        <f t="shared" si="629"/>
        <v/>
      </c>
      <c r="C10042" s="73"/>
      <c r="D10042" s="73"/>
      <c r="E10042" s="77"/>
      <c r="F10042" s="74"/>
      <c r="G10042" s="73"/>
      <c r="H10042" s="74"/>
      <c r="I10042" s="74"/>
      <c r="J10042" s="74"/>
      <c r="K10042" s="74"/>
      <c r="L10042" s="74"/>
      <c r="M10042" s="74"/>
      <c r="N10042" s="74"/>
      <c r="O10042" s="74"/>
      <c r="P10042" s="74"/>
      <c r="Q10042" s="78"/>
      <c r="AR10042">
        <f t="shared" si="631"/>
        <v>0</v>
      </c>
      <c r="AS10042">
        <f t="shared" si="632"/>
        <v>0</v>
      </c>
      <c r="AT10042">
        <f t="shared" si="630"/>
        <v>0</v>
      </c>
    </row>
    <row r="10043" spans="2:46" ht="15.75" customHeight="1">
      <c r="B10043" t="str">
        <f t="shared" si="629"/>
        <v/>
      </c>
      <c r="C10043" s="73"/>
      <c r="D10043" s="73"/>
      <c r="E10043" s="77"/>
      <c r="F10043" s="74"/>
      <c r="G10043" s="73"/>
      <c r="H10043" s="74"/>
      <c r="I10043" s="74"/>
      <c r="J10043" s="74"/>
      <c r="K10043" s="74"/>
      <c r="L10043" s="74"/>
      <c r="M10043" s="74"/>
      <c r="N10043" s="74"/>
      <c r="O10043" s="74"/>
      <c r="P10043" s="74"/>
      <c r="Q10043" s="78"/>
      <c r="AR10043">
        <f t="shared" si="631"/>
        <v>0</v>
      </c>
      <c r="AS10043">
        <f t="shared" si="632"/>
        <v>0</v>
      </c>
      <c r="AT10043">
        <f t="shared" si="630"/>
        <v>0</v>
      </c>
    </row>
    <row r="10044" spans="2:46" ht="15.75" customHeight="1">
      <c r="B10044" t="str">
        <f t="shared" si="629"/>
        <v/>
      </c>
      <c r="C10044" s="73"/>
      <c r="D10044" s="73"/>
      <c r="E10044" s="77"/>
      <c r="F10044" s="74"/>
      <c r="G10044" s="73"/>
      <c r="H10044" s="74"/>
      <c r="I10044" s="74"/>
      <c r="J10044" s="74"/>
      <c r="K10044" s="74"/>
      <c r="L10044" s="74"/>
      <c r="M10044" s="74"/>
      <c r="N10044" s="74"/>
      <c r="O10044" s="74"/>
      <c r="P10044" s="74"/>
      <c r="Q10044" s="78"/>
      <c r="AR10044">
        <f t="shared" si="631"/>
        <v>0</v>
      </c>
      <c r="AS10044">
        <f t="shared" si="632"/>
        <v>0</v>
      </c>
      <c r="AT10044">
        <f t="shared" si="630"/>
        <v>0</v>
      </c>
    </row>
    <row r="10045" spans="2:46" ht="15.75" customHeight="1">
      <c r="B10045" t="str">
        <f t="shared" si="629"/>
        <v/>
      </c>
      <c r="C10045" s="73"/>
      <c r="D10045" s="73"/>
      <c r="E10045" s="77"/>
      <c r="F10045" s="74"/>
      <c r="G10045" s="73"/>
      <c r="H10045" s="74"/>
      <c r="I10045" s="74"/>
      <c r="J10045" s="74"/>
      <c r="K10045" s="74"/>
      <c r="L10045" s="74"/>
      <c r="M10045" s="74"/>
      <c r="N10045" s="74"/>
      <c r="O10045" s="74"/>
      <c r="P10045" s="74"/>
      <c r="Q10045" s="78"/>
      <c r="AR10045">
        <f t="shared" si="631"/>
        <v>0</v>
      </c>
      <c r="AS10045">
        <f t="shared" si="632"/>
        <v>0</v>
      </c>
      <c r="AT10045">
        <f t="shared" si="630"/>
        <v>0</v>
      </c>
    </row>
    <row r="10046" spans="2:46" ht="15.75" customHeight="1">
      <c r="B10046" t="str">
        <f t="shared" si="629"/>
        <v/>
      </c>
      <c r="C10046" s="73"/>
      <c r="D10046" s="73"/>
      <c r="E10046" s="77"/>
      <c r="F10046" s="74"/>
      <c r="G10046" s="73"/>
      <c r="H10046" s="74"/>
      <c r="I10046" s="74"/>
      <c r="J10046" s="74"/>
      <c r="K10046" s="74"/>
      <c r="L10046" s="74"/>
      <c r="M10046" s="74"/>
      <c r="N10046" s="74"/>
      <c r="O10046" s="74"/>
      <c r="P10046" s="74"/>
      <c r="Q10046" s="78"/>
      <c r="AR10046">
        <f t="shared" si="631"/>
        <v>0</v>
      </c>
      <c r="AS10046">
        <f t="shared" si="632"/>
        <v>0</v>
      </c>
      <c r="AT10046">
        <f t="shared" si="630"/>
        <v>0</v>
      </c>
    </row>
    <row r="10047" spans="2:46" ht="15.75" customHeight="1">
      <c r="B10047" t="str">
        <f t="shared" si="629"/>
        <v/>
      </c>
      <c r="C10047" s="73"/>
      <c r="D10047" s="73"/>
      <c r="E10047" s="77"/>
      <c r="F10047" s="74"/>
      <c r="G10047" s="73"/>
      <c r="H10047" s="74"/>
      <c r="I10047" s="74"/>
      <c r="J10047" s="74"/>
      <c r="K10047" s="74"/>
      <c r="L10047" s="74"/>
      <c r="M10047" s="74"/>
      <c r="N10047" s="74"/>
      <c r="O10047" s="74"/>
      <c r="P10047" s="74"/>
      <c r="Q10047" s="78"/>
      <c r="AR10047">
        <f t="shared" si="631"/>
        <v>0</v>
      </c>
      <c r="AS10047">
        <f t="shared" si="632"/>
        <v>0</v>
      </c>
      <c r="AT10047">
        <f t="shared" si="630"/>
        <v>0</v>
      </c>
    </row>
    <row r="10048" spans="2:46" ht="15.75" customHeight="1">
      <c r="B10048" t="str">
        <f t="shared" si="629"/>
        <v/>
      </c>
      <c r="C10048" s="73"/>
      <c r="D10048" s="73"/>
      <c r="E10048" s="77"/>
      <c r="F10048" s="74"/>
      <c r="G10048" s="73"/>
      <c r="H10048" s="74"/>
      <c r="I10048" s="74"/>
      <c r="J10048" s="74"/>
      <c r="K10048" s="74"/>
      <c r="L10048" s="74"/>
      <c r="M10048" s="74"/>
      <c r="N10048" s="74"/>
      <c r="O10048" s="74"/>
      <c r="P10048" s="74"/>
      <c r="Q10048" s="78"/>
      <c r="AR10048">
        <f t="shared" si="631"/>
        <v>0</v>
      </c>
      <c r="AS10048">
        <f t="shared" si="632"/>
        <v>0</v>
      </c>
      <c r="AT10048">
        <f t="shared" si="630"/>
        <v>0</v>
      </c>
    </row>
    <row r="10049" spans="2:46" ht="15.75" customHeight="1">
      <c r="B10049" t="str">
        <f t="shared" si="629"/>
        <v/>
      </c>
      <c r="C10049" s="73"/>
      <c r="D10049" s="73"/>
      <c r="E10049" s="77"/>
      <c r="F10049" s="74"/>
      <c r="G10049" s="73"/>
      <c r="H10049" s="74"/>
      <c r="I10049" s="74"/>
      <c r="J10049" s="74"/>
      <c r="K10049" s="74"/>
      <c r="L10049" s="74"/>
      <c r="M10049" s="74"/>
      <c r="N10049" s="74"/>
      <c r="O10049" s="74"/>
      <c r="P10049" s="74"/>
      <c r="Q10049" s="78"/>
      <c r="AR10049">
        <f t="shared" si="631"/>
        <v>0</v>
      </c>
      <c r="AS10049">
        <f t="shared" si="632"/>
        <v>0</v>
      </c>
      <c r="AT10049">
        <f t="shared" si="630"/>
        <v>0</v>
      </c>
    </row>
    <row r="10050" spans="2:46" ht="15.75" customHeight="1">
      <c r="B10050" t="str">
        <f t="shared" ref="B10050:B10113" si="633">D10050&amp;Q10050&amp;E10050</f>
        <v/>
      </c>
      <c r="C10050" s="73"/>
      <c r="D10050" s="73"/>
      <c r="E10050" s="77"/>
      <c r="F10050" s="74"/>
      <c r="G10050" s="73"/>
      <c r="H10050" s="74"/>
      <c r="I10050" s="74"/>
      <c r="J10050" s="74"/>
      <c r="K10050" s="74"/>
      <c r="L10050" s="74"/>
      <c r="M10050" s="74"/>
      <c r="N10050" s="74"/>
      <c r="O10050" s="74"/>
      <c r="P10050" s="74"/>
      <c r="Q10050" s="78"/>
      <c r="AR10050">
        <f t="shared" si="631"/>
        <v>0</v>
      </c>
      <c r="AS10050">
        <f t="shared" si="632"/>
        <v>0</v>
      </c>
      <c r="AT10050">
        <f t="shared" ref="AT10050:AT10113" si="634">AR10050-AS10050</f>
        <v>0</v>
      </c>
    </row>
    <row r="10051" spans="2:46" ht="15.75" customHeight="1">
      <c r="B10051" t="str">
        <f t="shared" si="633"/>
        <v/>
      </c>
      <c r="C10051" s="73"/>
      <c r="D10051" s="73"/>
      <c r="E10051" s="77"/>
      <c r="F10051" s="74"/>
      <c r="G10051" s="73"/>
      <c r="H10051" s="74"/>
      <c r="I10051" s="74"/>
      <c r="J10051" s="74"/>
      <c r="K10051" s="74"/>
      <c r="L10051" s="74"/>
      <c r="M10051" s="74"/>
      <c r="N10051" s="74"/>
      <c r="O10051" s="74"/>
      <c r="P10051" s="74"/>
      <c r="Q10051" s="78"/>
      <c r="AR10051">
        <f t="shared" si="631"/>
        <v>0</v>
      </c>
      <c r="AS10051">
        <f t="shared" si="632"/>
        <v>0</v>
      </c>
      <c r="AT10051">
        <f t="shared" si="634"/>
        <v>0</v>
      </c>
    </row>
    <row r="10052" spans="2:46" ht="15.75" customHeight="1">
      <c r="B10052" t="str">
        <f t="shared" si="633"/>
        <v/>
      </c>
      <c r="C10052" s="73"/>
      <c r="D10052" s="73"/>
      <c r="E10052" s="77"/>
      <c r="F10052" s="74"/>
      <c r="G10052" s="73"/>
      <c r="H10052" s="74"/>
      <c r="I10052" s="74"/>
      <c r="J10052" s="74"/>
      <c r="K10052" s="74"/>
      <c r="L10052" s="74"/>
      <c r="M10052" s="74"/>
      <c r="N10052" s="74"/>
      <c r="O10052" s="74"/>
      <c r="P10052" s="74"/>
      <c r="Q10052" s="78"/>
      <c r="AR10052">
        <f t="shared" si="631"/>
        <v>0</v>
      </c>
      <c r="AS10052">
        <f t="shared" si="632"/>
        <v>0</v>
      </c>
      <c r="AT10052">
        <f t="shared" si="634"/>
        <v>0</v>
      </c>
    </row>
    <row r="10053" spans="2:46" ht="15.75" customHeight="1">
      <c r="B10053" t="str">
        <f t="shared" si="633"/>
        <v/>
      </c>
      <c r="C10053" s="73"/>
      <c r="D10053" s="73"/>
      <c r="E10053" s="77"/>
      <c r="F10053" s="74"/>
      <c r="G10053" s="73"/>
      <c r="H10053" s="74"/>
      <c r="I10053" s="74"/>
      <c r="J10053" s="74"/>
      <c r="K10053" s="74"/>
      <c r="L10053" s="74"/>
      <c r="M10053" s="74"/>
      <c r="N10053" s="74"/>
      <c r="O10053" s="74"/>
      <c r="P10053" s="74"/>
      <c r="Q10053" s="78"/>
      <c r="AR10053">
        <f t="shared" si="631"/>
        <v>0</v>
      </c>
      <c r="AS10053">
        <f t="shared" si="632"/>
        <v>0</v>
      </c>
      <c r="AT10053">
        <f t="shared" si="634"/>
        <v>0</v>
      </c>
    </row>
    <row r="10054" spans="2:46" ht="15.75" customHeight="1">
      <c r="B10054" t="str">
        <f t="shared" si="633"/>
        <v/>
      </c>
      <c r="C10054" s="73"/>
      <c r="D10054" s="73"/>
      <c r="E10054" s="77"/>
      <c r="F10054" s="74"/>
      <c r="G10054" s="73"/>
      <c r="H10054" s="74"/>
      <c r="I10054" s="74"/>
      <c r="J10054" s="74"/>
      <c r="K10054" s="74"/>
      <c r="L10054" s="74"/>
      <c r="M10054" s="74"/>
      <c r="N10054" s="74"/>
      <c r="O10054" s="74"/>
      <c r="P10054" s="74"/>
      <c r="Q10054" s="78"/>
      <c r="AR10054">
        <f t="shared" si="631"/>
        <v>0</v>
      </c>
      <c r="AS10054">
        <f t="shared" si="632"/>
        <v>0</v>
      </c>
      <c r="AT10054">
        <f t="shared" si="634"/>
        <v>0</v>
      </c>
    </row>
    <row r="10055" spans="2:46" ht="15.75" customHeight="1">
      <c r="B10055" t="str">
        <f t="shared" si="633"/>
        <v/>
      </c>
      <c r="C10055" s="73"/>
      <c r="D10055" s="73"/>
      <c r="E10055" s="77"/>
      <c r="F10055" s="74"/>
      <c r="G10055" s="73"/>
      <c r="H10055" s="74"/>
      <c r="I10055" s="74"/>
      <c r="J10055" s="74"/>
      <c r="K10055" s="74"/>
      <c r="L10055" s="74"/>
      <c r="M10055" s="74"/>
      <c r="N10055" s="74"/>
      <c r="O10055" s="74"/>
      <c r="P10055" s="74"/>
      <c r="Q10055" s="78"/>
      <c r="AR10055">
        <f t="shared" si="631"/>
        <v>0</v>
      </c>
      <c r="AS10055">
        <f t="shared" si="632"/>
        <v>0</v>
      </c>
      <c r="AT10055">
        <f t="shared" si="634"/>
        <v>0</v>
      </c>
    </row>
    <row r="10056" spans="2:46" ht="15.75" customHeight="1">
      <c r="B10056" t="str">
        <f t="shared" si="633"/>
        <v/>
      </c>
      <c r="C10056" s="73"/>
      <c r="D10056" s="73"/>
      <c r="E10056" s="77"/>
      <c r="F10056" s="74"/>
      <c r="G10056" s="73"/>
      <c r="H10056" s="74"/>
      <c r="I10056" s="74"/>
      <c r="J10056" s="74"/>
      <c r="K10056" s="74"/>
      <c r="L10056" s="74"/>
      <c r="M10056" s="74"/>
      <c r="N10056" s="74"/>
      <c r="O10056" s="74"/>
      <c r="P10056" s="74"/>
      <c r="Q10056" s="78"/>
      <c r="AR10056">
        <f t="shared" ref="AR10056:AR10119" si="635">IF($AU$2&lt;&gt;5,NA(),IF(D10056=D10055,0,IF(AND(D19557=D10056,D10057=D10056),O10056+O10057+O19557,IF(D10057=D10056,O10057+O10056,O10056))))</f>
        <v>0</v>
      </c>
      <c r="AS10056">
        <f t="shared" ref="AS10056:AS10119" si="636">IF($AU$2&lt;&gt;5,NA(),IF(D10056=D10055,0,IF(AND(D19557=D10056,D10057=D10056),P10056+P10057+P19557,IF(D10057=D10056,P10057+P10056,P10056))))</f>
        <v>0</v>
      </c>
      <c r="AT10056">
        <f t="shared" si="634"/>
        <v>0</v>
      </c>
    </row>
    <row r="10057" spans="2:46" ht="15.75" customHeight="1">
      <c r="B10057" t="str">
        <f t="shared" si="633"/>
        <v/>
      </c>
      <c r="C10057" s="73"/>
      <c r="D10057" s="73"/>
      <c r="E10057" s="77"/>
      <c r="F10057" s="74"/>
      <c r="G10057" s="73"/>
      <c r="H10057" s="74"/>
      <c r="I10057" s="74"/>
      <c r="J10057" s="74"/>
      <c r="K10057" s="74"/>
      <c r="L10057" s="74"/>
      <c r="M10057" s="74"/>
      <c r="N10057" s="74"/>
      <c r="O10057" s="74"/>
      <c r="P10057" s="74"/>
      <c r="Q10057" s="78"/>
      <c r="AR10057">
        <f t="shared" si="635"/>
        <v>0</v>
      </c>
      <c r="AS10057">
        <f t="shared" si="636"/>
        <v>0</v>
      </c>
      <c r="AT10057">
        <f t="shared" si="634"/>
        <v>0</v>
      </c>
    </row>
    <row r="10058" spans="2:46" ht="15.75" customHeight="1">
      <c r="B10058" t="str">
        <f t="shared" si="633"/>
        <v/>
      </c>
      <c r="C10058" s="73"/>
      <c r="D10058" s="73"/>
      <c r="E10058" s="77"/>
      <c r="F10058" s="74"/>
      <c r="G10058" s="73"/>
      <c r="H10058" s="74"/>
      <c r="I10058" s="74"/>
      <c r="J10058" s="74"/>
      <c r="K10058" s="74"/>
      <c r="L10058" s="74"/>
      <c r="M10058" s="74"/>
      <c r="N10058" s="74"/>
      <c r="O10058" s="74"/>
      <c r="P10058" s="74"/>
      <c r="Q10058" s="78"/>
      <c r="AR10058">
        <f t="shared" si="635"/>
        <v>0</v>
      </c>
      <c r="AS10058">
        <f t="shared" si="636"/>
        <v>0</v>
      </c>
      <c r="AT10058">
        <f t="shared" si="634"/>
        <v>0</v>
      </c>
    </row>
    <row r="10059" spans="2:46" ht="15.75" customHeight="1">
      <c r="B10059" t="str">
        <f t="shared" si="633"/>
        <v/>
      </c>
      <c r="C10059" s="73"/>
      <c r="D10059" s="73"/>
      <c r="E10059" s="77"/>
      <c r="F10059" s="74"/>
      <c r="G10059" s="73"/>
      <c r="H10059" s="74"/>
      <c r="I10059" s="74"/>
      <c r="J10059" s="74"/>
      <c r="K10059" s="74"/>
      <c r="L10059" s="74"/>
      <c r="M10059" s="74"/>
      <c r="N10059" s="74"/>
      <c r="O10059" s="74"/>
      <c r="P10059" s="74"/>
      <c r="Q10059" s="78"/>
      <c r="AR10059">
        <f t="shared" si="635"/>
        <v>0</v>
      </c>
      <c r="AS10059">
        <f t="shared" si="636"/>
        <v>0</v>
      </c>
      <c r="AT10059">
        <f t="shared" si="634"/>
        <v>0</v>
      </c>
    </row>
    <row r="10060" spans="2:46" ht="15.75" customHeight="1">
      <c r="B10060" t="str">
        <f t="shared" si="633"/>
        <v/>
      </c>
      <c r="C10060" s="73"/>
      <c r="D10060" s="73"/>
      <c r="E10060" s="77"/>
      <c r="F10060" s="74"/>
      <c r="G10060" s="73"/>
      <c r="H10060" s="74"/>
      <c r="I10060" s="74"/>
      <c r="J10060" s="74"/>
      <c r="K10060" s="74"/>
      <c r="L10060" s="74"/>
      <c r="M10060" s="74"/>
      <c r="N10060" s="74"/>
      <c r="O10060" s="74"/>
      <c r="P10060" s="74"/>
      <c r="Q10060" s="78"/>
      <c r="AR10060">
        <f t="shared" si="635"/>
        <v>0</v>
      </c>
      <c r="AS10060">
        <f t="shared" si="636"/>
        <v>0</v>
      </c>
      <c r="AT10060">
        <f t="shared" si="634"/>
        <v>0</v>
      </c>
    </row>
    <row r="10061" spans="2:46" ht="15.75" customHeight="1">
      <c r="B10061" t="str">
        <f t="shared" si="633"/>
        <v/>
      </c>
      <c r="C10061" s="73"/>
      <c r="D10061" s="73"/>
      <c r="E10061" s="77"/>
      <c r="F10061" s="74"/>
      <c r="G10061" s="73"/>
      <c r="H10061" s="74"/>
      <c r="I10061" s="74"/>
      <c r="J10061" s="74"/>
      <c r="K10061" s="74"/>
      <c r="L10061" s="74"/>
      <c r="M10061" s="74"/>
      <c r="N10061" s="74"/>
      <c r="O10061" s="74"/>
      <c r="P10061" s="74"/>
      <c r="Q10061" s="78"/>
      <c r="AR10061">
        <f t="shared" si="635"/>
        <v>0</v>
      </c>
      <c r="AS10061">
        <f t="shared" si="636"/>
        <v>0</v>
      </c>
      <c r="AT10061">
        <f t="shared" si="634"/>
        <v>0</v>
      </c>
    </row>
    <row r="10062" spans="2:46" ht="15.75" customHeight="1">
      <c r="B10062" t="str">
        <f t="shared" si="633"/>
        <v/>
      </c>
      <c r="C10062" s="73"/>
      <c r="D10062" s="73"/>
      <c r="E10062" s="77"/>
      <c r="F10062" s="74"/>
      <c r="G10062" s="73"/>
      <c r="H10062" s="74"/>
      <c r="I10062" s="74"/>
      <c r="J10062" s="74"/>
      <c r="K10062" s="74"/>
      <c r="L10062" s="74"/>
      <c r="M10062" s="74"/>
      <c r="N10062" s="74"/>
      <c r="O10062" s="74"/>
      <c r="P10062" s="74"/>
      <c r="Q10062" s="78"/>
      <c r="AR10062">
        <f t="shared" si="635"/>
        <v>0</v>
      </c>
      <c r="AS10062">
        <f t="shared" si="636"/>
        <v>0</v>
      </c>
      <c r="AT10062">
        <f t="shared" si="634"/>
        <v>0</v>
      </c>
    </row>
    <row r="10063" spans="2:46" ht="15.75" customHeight="1">
      <c r="B10063" t="str">
        <f t="shared" si="633"/>
        <v/>
      </c>
      <c r="C10063" s="73"/>
      <c r="D10063" s="73"/>
      <c r="E10063" s="77"/>
      <c r="F10063" s="74"/>
      <c r="G10063" s="73"/>
      <c r="H10063" s="74"/>
      <c r="I10063" s="74"/>
      <c r="J10063" s="74"/>
      <c r="K10063" s="74"/>
      <c r="L10063" s="74"/>
      <c r="M10063" s="74"/>
      <c r="N10063" s="74"/>
      <c r="O10063" s="74"/>
      <c r="P10063" s="74"/>
      <c r="Q10063" s="78"/>
      <c r="AR10063">
        <f t="shared" si="635"/>
        <v>0</v>
      </c>
      <c r="AS10063">
        <f t="shared" si="636"/>
        <v>0</v>
      </c>
      <c r="AT10063">
        <f t="shared" si="634"/>
        <v>0</v>
      </c>
    </row>
    <row r="10064" spans="2:46" ht="15.75" customHeight="1">
      <c r="B10064" t="str">
        <f t="shared" si="633"/>
        <v/>
      </c>
      <c r="C10064" s="73"/>
      <c r="D10064" s="73"/>
      <c r="E10064" s="77"/>
      <c r="F10064" s="74"/>
      <c r="G10064" s="73"/>
      <c r="H10064" s="74"/>
      <c r="I10064" s="74"/>
      <c r="J10064" s="74"/>
      <c r="K10064" s="74"/>
      <c r="L10064" s="74"/>
      <c r="M10064" s="74"/>
      <c r="N10064" s="74"/>
      <c r="O10064" s="74"/>
      <c r="P10064" s="74"/>
      <c r="Q10064" s="78"/>
      <c r="AR10064">
        <f t="shared" si="635"/>
        <v>0</v>
      </c>
      <c r="AS10064">
        <f t="shared" si="636"/>
        <v>0</v>
      </c>
      <c r="AT10064">
        <f t="shared" si="634"/>
        <v>0</v>
      </c>
    </row>
    <row r="10065" spans="2:46" ht="15.75" customHeight="1">
      <c r="B10065" t="str">
        <f t="shared" si="633"/>
        <v/>
      </c>
      <c r="C10065" s="73"/>
      <c r="D10065" s="73"/>
      <c r="E10065" s="77"/>
      <c r="F10065" s="74"/>
      <c r="G10065" s="73"/>
      <c r="H10065" s="74"/>
      <c r="I10065" s="74"/>
      <c r="J10065" s="74"/>
      <c r="K10065" s="74"/>
      <c r="L10065" s="74"/>
      <c r="M10065" s="74"/>
      <c r="N10065" s="74"/>
      <c r="O10065" s="74"/>
      <c r="P10065" s="74"/>
      <c r="Q10065" s="78"/>
      <c r="AR10065">
        <f t="shared" si="635"/>
        <v>0</v>
      </c>
      <c r="AS10065">
        <f t="shared" si="636"/>
        <v>0</v>
      </c>
      <c r="AT10065">
        <f t="shared" si="634"/>
        <v>0</v>
      </c>
    </row>
    <row r="10066" spans="2:46" ht="15.75" customHeight="1">
      <c r="B10066" t="str">
        <f t="shared" si="633"/>
        <v/>
      </c>
      <c r="C10066" s="73"/>
      <c r="D10066" s="73"/>
      <c r="E10066" s="77"/>
      <c r="F10066" s="74"/>
      <c r="G10066" s="73"/>
      <c r="H10066" s="74"/>
      <c r="I10066" s="74"/>
      <c r="J10066" s="74"/>
      <c r="K10066" s="74"/>
      <c r="L10066" s="74"/>
      <c r="M10066" s="74"/>
      <c r="N10066" s="74"/>
      <c r="O10066" s="74"/>
      <c r="P10066" s="74"/>
      <c r="Q10066" s="78"/>
      <c r="AR10066">
        <f t="shared" si="635"/>
        <v>0</v>
      </c>
      <c r="AS10066">
        <f t="shared" si="636"/>
        <v>0</v>
      </c>
      <c r="AT10066">
        <f t="shared" si="634"/>
        <v>0</v>
      </c>
    </row>
    <row r="10067" spans="2:46" ht="15.75" customHeight="1">
      <c r="B10067" t="str">
        <f t="shared" si="633"/>
        <v/>
      </c>
      <c r="C10067" s="73"/>
      <c r="D10067" s="73"/>
      <c r="E10067" s="77"/>
      <c r="F10067" s="74"/>
      <c r="G10067" s="73"/>
      <c r="H10067" s="74"/>
      <c r="I10067" s="74"/>
      <c r="J10067" s="74"/>
      <c r="K10067" s="74"/>
      <c r="L10067" s="74"/>
      <c r="M10067" s="74"/>
      <c r="N10067" s="74"/>
      <c r="O10067" s="74"/>
      <c r="P10067" s="74"/>
      <c r="Q10067" s="78"/>
      <c r="AR10067">
        <f t="shared" si="635"/>
        <v>0</v>
      </c>
      <c r="AS10067">
        <f t="shared" si="636"/>
        <v>0</v>
      </c>
      <c r="AT10067">
        <f t="shared" si="634"/>
        <v>0</v>
      </c>
    </row>
    <row r="10068" spans="2:46" ht="15.75" customHeight="1">
      <c r="B10068" t="str">
        <f t="shared" si="633"/>
        <v/>
      </c>
      <c r="C10068" s="73"/>
      <c r="D10068" s="73"/>
      <c r="E10068" s="77"/>
      <c r="F10068" s="74"/>
      <c r="G10068" s="73"/>
      <c r="H10068" s="74"/>
      <c r="I10068" s="74"/>
      <c r="J10068" s="74"/>
      <c r="K10068" s="74"/>
      <c r="L10068" s="74"/>
      <c r="M10068" s="74"/>
      <c r="N10068" s="74"/>
      <c r="O10068" s="74"/>
      <c r="P10068" s="74"/>
      <c r="Q10068" s="78"/>
      <c r="AR10068">
        <f t="shared" si="635"/>
        <v>0</v>
      </c>
      <c r="AS10068">
        <f t="shared" si="636"/>
        <v>0</v>
      </c>
      <c r="AT10068">
        <f t="shared" si="634"/>
        <v>0</v>
      </c>
    </row>
    <row r="10069" spans="2:46" ht="15.75" customHeight="1">
      <c r="B10069" t="str">
        <f t="shared" si="633"/>
        <v/>
      </c>
      <c r="C10069" s="73"/>
      <c r="D10069" s="73"/>
      <c r="E10069" s="77"/>
      <c r="F10069" s="74"/>
      <c r="G10069" s="73"/>
      <c r="H10069" s="74"/>
      <c r="I10069" s="74"/>
      <c r="J10069" s="74"/>
      <c r="K10069" s="74"/>
      <c r="L10069" s="74"/>
      <c r="M10069" s="74"/>
      <c r="N10069" s="74"/>
      <c r="O10069" s="74"/>
      <c r="P10069" s="74"/>
      <c r="Q10069" s="78"/>
      <c r="AR10069">
        <f t="shared" si="635"/>
        <v>0</v>
      </c>
      <c r="AS10069">
        <f t="shared" si="636"/>
        <v>0</v>
      </c>
      <c r="AT10069">
        <f t="shared" si="634"/>
        <v>0</v>
      </c>
    </row>
    <row r="10070" spans="2:46" ht="15.75" customHeight="1">
      <c r="B10070" t="str">
        <f t="shared" si="633"/>
        <v/>
      </c>
      <c r="C10070" s="73"/>
      <c r="D10070" s="73"/>
      <c r="E10070" s="77"/>
      <c r="F10070" s="74"/>
      <c r="G10070" s="73"/>
      <c r="H10070" s="74"/>
      <c r="I10070" s="74"/>
      <c r="J10070" s="74"/>
      <c r="K10070" s="74"/>
      <c r="L10070" s="74"/>
      <c r="M10070" s="74"/>
      <c r="N10070" s="74"/>
      <c r="O10070" s="74"/>
      <c r="P10070" s="74"/>
      <c r="Q10070" s="78"/>
      <c r="AR10070">
        <f t="shared" si="635"/>
        <v>0</v>
      </c>
      <c r="AS10070">
        <f t="shared" si="636"/>
        <v>0</v>
      </c>
      <c r="AT10070">
        <f t="shared" si="634"/>
        <v>0</v>
      </c>
    </row>
    <row r="10071" spans="2:46" ht="15.75" customHeight="1">
      <c r="B10071" t="str">
        <f t="shared" si="633"/>
        <v/>
      </c>
      <c r="C10071" s="73"/>
      <c r="D10071" s="73"/>
      <c r="E10071" s="77"/>
      <c r="F10071" s="74"/>
      <c r="G10071" s="73"/>
      <c r="H10071" s="74"/>
      <c r="I10071" s="74"/>
      <c r="J10071" s="74"/>
      <c r="K10071" s="74"/>
      <c r="L10071" s="74"/>
      <c r="M10071" s="74"/>
      <c r="N10071" s="74"/>
      <c r="O10071" s="74"/>
      <c r="P10071" s="74"/>
      <c r="Q10071" s="78"/>
      <c r="AR10071">
        <f t="shared" si="635"/>
        <v>0</v>
      </c>
      <c r="AS10071">
        <f t="shared" si="636"/>
        <v>0</v>
      </c>
      <c r="AT10071">
        <f t="shared" si="634"/>
        <v>0</v>
      </c>
    </row>
    <row r="10072" spans="2:46" ht="15.75" customHeight="1">
      <c r="B10072" t="str">
        <f t="shared" si="633"/>
        <v/>
      </c>
      <c r="C10072" s="73"/>
      <c r="D10072" s="73"/>
      <c r="E10072" s="77"/>
      <c r="F10072" s="74"/>
      <c r="G10072" s="73"/>
      <c r="H10072" s="74"/>
      <c r="I10072" s="74"/>
      <c r="J10072" s="74"/>
      <c r="K10072" s="74"/>
      <c r="L10072" s="74"/>
      <c r="M10072" s="74"/>
      <c r="N10072" s="74"/>
      <c r="O10072" s="74"/>
      <c r="P10072" s="74"/>
      <c r="Q10072" s="78"/>
      <c r="AR10072">
        <f t="shared" si="635"/>
        <v>0</v>
      </c>
      <c r="AS10072">
        <f t="shared" si="636"/>
        <v>0</v>
      </c>
      <c r="AT10072">
        <f t="shared" si="634"/>
        <v>0</v>
      </c>
    </row>
    <row r="10073" spans="2:46" ht="15.75" customHeight="1">
      <c r="B10073" t="str">
        <f t="shared" si="633"/>
        <v/>
      </c>
      <c r="C10073" s="73"/>
      <c r="D10073" s="73"/>
      <c r="E10073" s="77"/>
      <c r="F10073" s="74"/>
      <c r="G10073" s="73"/>
      <c r="H10073" s="74"/>
      <c r="I10073" s="74"/>
      <c r="J10073" s="74"/>
      <c r="K10073" s="74"/>
      <c r="L10073" s="74"/>
      <c r="M10073" s="74"/>
      <c r="N10073" s="74"/>
      <c r="O10073" s="74"/>
      <c r="P10073" s="74"/>
      <c r="Q10073" s="78"/>
      <c r="AR10073">
        <f t="shared" si="635"/>
        <v>0</v>
      </c>
      <c r="AS10073">
        <f t="shared" si="636"/>
        <v>0</v>
      </c>
      <c r="AT10073">
        <f t="shared" si="634"/>
        <v>0</v>
      </c>
    </row>
    <row r="10074" spans="2:46" ht="15.75" customHeight="1">
      <c r="B10074" t="str">
        <f t="shared" si="633"/>
        <v/>
      </c>
      <c r="C10074" s="73"/>
      <c r="D10074" s="73"/>
      <c r="E10074" s="77"/>
      <c r="F10074" s="74"/>
      <c r="G10074" s="73"/>
      <c r="H10074" s="74"/>
      <c r="I10074" s="74"/>
      <c r="J10074" s="74"/>
      <c r="K10074" s="74"/>
      <c r="L10074" s="74"/>
      <c r="M10074" s="74"/>
      <c r="N10074" s="74"/>
      <c r="O10074" s="74"/>
      <c r="P10074" s="74"/>
      <c r="Q10074" s="78"/>
      <c r="AR10074">
        <f t="shared" si="635"/>
        <v>0</v>
      </c>
      <c r="AS10074">
        <f t="shared" si="636"/>
        <v>0</v>
      </c>
      <c r="AT10074">
        <f t="shared" si="634"/>
        <v>0</v>
      </c>
    </row>
    <row r="10075" spans="2:46" ht="15.75" customHeight="1">
      <c r="B10075" t="str">
        <f t="shared" si="633"/>
        <v/>
      </c>
      <c r="C10075" s="73"/>
      <c r="D10075" s="73"/>
      <c r="E10075" s="77"/>
      <c r="F10075" s="74"/>
      <c r="G10075" s="73"/>
      <c r="H10075" s="74"/>
      <c r="I10075" s="74"/>
      <c r="J10075" s="74"/>
      <c r="K10075" s="74"/>
      <c r="L10075" s="74"/>
      <c r="M10075" s="74"/>
      <c r="N10075" s="74"/>
      <c r="O10075" s="74"/>
      <c r="P10075" s="74"/>
      <c r="Q10075" s="78"/>
      <c r="AR10075">
        <f t="shared" si="635"/>
        <v>0</v>
      </c>
      <c r="AS10075">
        <f t="shared" si="636"/>
        <v>0</v>
      </c>
      <c r="AT10075">
        <f t="shared" si="634"/>
        <v>0</v>
      </c>
    </row>
    <row r="10076" spans="2:46" ht="15.75" customHeight="1">
      <c r="B10076" t="str">
        <f t="shared" si="633"/>
        <v/>
      </c>
      <c r="C10076" s="73"/>
      <c r="D10076" s="73"/>
      <c r="E10076" s="77"/>
      <c r="F10076" s="74"/>
      <c r="G10076" s="73"/>
      <c r="H10076" s="74"/>
      <c r="I10076" s="74"/>
      <c r="J10076" s="74"/>
      <c r="K10076" s="74"/>
      <c r="L10076" s="74"/>
      <c r="M10076" s="74"/>
      <c r="N10076" s="74"/>
      <c r="O10076" s="74"/>
      <c r="P10076" s="74"/>
      <c r="Q10076" s="78"/>
      <c r="AR10076">
        <f t="shared" si="635"/>
        <v>0</v>
      </c>
      <c r="AS10076">
        <f t="shared" si="636"/>
        <v>0</v>
      </c>
      <c r="AT10076">
        <f t="shared" si="634"/>
        <v>0</v>
      </c>
    </row>
    <row r="10077" spans="2:46" ht="15.75" customHeight="1">
      <c r="B10077" t="str">
        <f t="shared" si="633"/>
        <v/>
      </c>
      <c r="C10077" s="73"/>
      <c r="D10077" s="73"/>
      <c r="E10077" s="77"/>
      <c r="F10077" s="74"/>
      <c r="G10077" s="73"/>
      <c r="H10077" s="74"/>
      <c r="I10077" s="74"/>
      <c r="J10077" s="74"/>
      <c r="K10077" s="74"/>
      <c r="L10077" s="74"/>
      <c r="M10077" s="74"/>
      <c r="N10077" s="74"/>
      <c r="O10077" s="74"/>
      <c r="P10077" s="74"/>
      <c r="Q10077" s="78"/>
      <c r="AR10077">
        <f t="shared" si="635"/>
        <v>0</v>
      </c>
      <c r="AS10077">
        <f t="shared" si="636"/>
        <v>0</v>
      </c>
      <c r="AT10077">
        <f t="shared" si="634"/>
        <v>0</v>
      </c>
    </row>
    <row r="10078" spans="2:46" ht="15.75" customHeight="1">
      <c r="B10078" t="str">
        <f t="shared" si="633"/>
        <v/>
      </c>
      <c r="C10078" s="73"/>
      <c r="D10078" s="73"/>
      <c r="E10078" s="77"/>
      <c r="F10078" s="74"/>
      <c r="G10078" s="73"/>
      <c r="H10078" s="74"/>
      <c r="I10078" s="74"/>
      <c r="J10078" s="74"/>
      <c r="K10078" s="74"/>
      <c r="L10078" s="74"/>
      <c r="M10078" s="74"/>
      <c r="N10078" s="74"/>
      <c r="O10078" s="74"/>
      <c r="P10078" s="74"/>
      <c r="Q10078" s="78"/>
      <c r="AR10078">
        <f t="shared" si="635"/>
        <v>0</v>
      </c>
      <c r="AS10078">
        <f t="shared" si="636"/>
        <v>0</v>
      </c>
      <c r="AT10078">
        <f t="shared" si="634"/>
        <v>0</v>
      </c>
    </row>
    <row r="10079" spans="2:46" ht="15.75" customHeight="1">
      <c r="B10079" t="str">
        <f t="shared" si="633"/>
        <v/>
      </c>
      <c r="C10079" s="73"/>
      <c r="D10079" s="73"/>
      <c r="E10079" s="77"/>
      <c r="F10079" s="74"/>
      <c r="G10079" s="73"/>
      <c r="H10079" s="74"/>
      <c r="I10079" s="74"/>
      <c r="J10079" s="74"/>
      <c r="K10079" s="74"/>
      <c r="L10079" s="74"/>
      <c r="M10079" s="74"/>
      <c r="N10079" s="74"/>
      <c r="O10079" s="74"/>
      <c r="P10079" s="74"/>
      <c r="Q10079" s="78"/>
      <c r="AR10079">
        <f t="shared" si="635"/>
        <v>0</v>
      </c>
      <c r="AS10079">
        <f t="shared" si="636"/>
        <v>0</v>
      </c>
      <c r="AT10079">
        <f t="shared" si="634"/>
        <v>0</v>
      </c>
    </row>
    <row r="10080" spans="2:46" ht="15.75" customHeight="1">
      <c r="B10080" t="str">
        <f t="shared" si="633"/>
        <v/>
      </c>
      <c r="C10080" s="73"/>
      <c r="D10080" s="73"/>
      <c r="E10080" s="77"/>
      <c r="F10080" s="74"/>
      <c r="G10080" s="73"/>
      <c r="H10080" s="74"/>
      <c r="I10080" s="74"/>
      <c r="J10080" s="74"/>
      <c r="K10080" s="74"/>
      <c r="L10080" s="74"/>
      <c r="M10080" s="74"/>
      <c r="N10080" s="74"/>
      <c r="O10080" s="74"/>
      <c r="P10080" s="74"/>
      <c r="Q10080" s="78"/>
      <c r="AR10080">
        <f t="shared" si="635"/>
        <v>0</v>
      </c>
      <c r="AS10080">
        <f t="shared" si="636"/>
        <v>0</v>
      </c>
      <c r="AT10080">
        <f t="shared" si="634"/>
        <v>0</v>
      </c>
    </row>
    <row r="10081" spans="2:46" ht="15.75" customHeight="1">
      <c r="B10081" t="str">
        <f t="shared" si="633"/>
        <v/>
      </c>
      <c r="C10081" s="73"/>
      <c r="D10081" s="73"/>
      <c r="E10081" s="77"/>
      <c r="F10081" s="74"/>
      <c r="G10081" s="73"/>
      <c r="H10081" s="74"/>
      <c r="I10081" s="74"/>
      <c r="J10081" s="74"/>
      <c r="K10081" s="74"/>
      <c r="L10081" s="74"/>
      <c r="M10081" s="74"/>
      <c r="N10081" s="74"/>
      <c r="O10081" s="74"/>
      <c r="P10081" s="74"/>
      <c r="Q10081" s="78"/>
      <c r="AR10081">
        <f t="shared" si="635"/>
        <v>0</v>
      </c>
      <c r="AS10081">
        <f t="shared" si="636"/>
        <v>0</v>
      </c>
      <c r="AT10081">
        <f t="shared" si="634"/>
        <v>0</v>
      </c>
    </row>
    <row r="10082" spans="2:46" ht="15.75" customHeight="1">
      <c r="B10082" t="str">
        <f t="shared" si="633"/>
        <v/>
      </c>
      <c r="C10082" s="73"/>
      <c r="D10082" s="73"/>
      <c r="E10082" s="77"/>
      <c r="F10082" s="74"/>
      <c r="G10082" s="73"/>
      <c r="H10082" s="74"/>
      <c r="I10082" s="74"/>
      <c r="J10082" s="74"/>
      <c r="K10082" s="74"/>
      <c r="L10082" s="74"/>
      <c r="M10082" s="74"/>
      <c r="N10082" s="74"/>
      <c r="O10082" s="74"/>
      <c r="P10082" s="74"/>
      <c r="Q10082" s="78"/>
      <c r="AR10082">
        <f t="shared" si="635"/>
        <v>0</v>
      </c>
      <c r="AS10082">
        <f t="shared" si="636"/>
        <v>0</v>
      </c>
      <c r="AT10082">
        <f t="shared" si="634"/>
        <v>0</v>
      </c>
    </row>
    <row r="10083" spans="2:46" ht="15.75" customHeight="1">
      <c r="B10083" t="str">
        <f t="shared" si="633"/>
        <v/>
      </c>
      <c r="C10083" s="73"/>
      <c r="D10083" s="73"/>
      <c r="E10083" s="77"/>
      <c r="F10083" s="74"/>
      <c r="G10083" s="73"/>
      <c r="H10083" s="74"/>
      <c r="I10083" s="74"/>
      <c r="J10083" s="74"/>
      <c r="K10083" s="74"/>
      <c r="L10083" s="74"/>
      <c r="M10083" s="74"/>
      <c r="N10083" s="74"/>
      <c r="O10083" s="74"/>
      <c r="P10083" s="74"/>
      <c r="Q10083" s="78"/>
      <c r="AR10083">
        <f t="shared" si="635"/>
        <v>0</v>
      </c>
      <c r="AS10083">
        <f t="shared" si="636"/>
        <v>0</v>
      </c>
      <c r="AT10083">
        <f t="shared" si="634"/>
        <v>0</v>
      </c>
    </row>
    <row r="10084" spans="2:46" ht="15.75" customHeight="1">
      <c r="B10084" t="str">
        <f t="shared" si="633"/>
        <v/>
      </c>
      <c r="C10084" s="73"/>
      <c r="D10084" s="73"/>
      <c r="E10084" s="77"/>
      <c r="F10084" s="74"/>
      <c r="G10084" s="73"/>
      <c r="H10084" s="74"/>
      <c r="I10084" s="74"/>
      <c r="J10084" s="74"/>
      <c r="K10084" s="74"/>
      <c r="L10084" s="74"/>
      <c r="M10084" s="74"/>
      <c r="N10084" s="74"/>
      <c r="O10084" s="74"/>
      <c r="P10084" s="74"/>
      <c r="Q10084" s="78"/>
      <c r="AR10084">
        <f t="shared" si="635"/>
        <v>0</v>
      </c>
      <c r="AS10084">
        <f t="shared" si="636"/>
        <v>0</v>
      </c>
      <c r="AT10084">
        <f t="shared" si="634"/>
        <v>0</v>
      </c>
    </row>
    <row r="10085" spans="2:46" ht="15.75" customHeight="1">
      <c r="B10085" t="str">
        <f t="shared" si="633"/>
        <v/>
      </c>
      <c r="C10085" s="73"/>
      <c r="D10085" s="73"/>
      <c r="E10085" s="77"/>
      <c r="F10085" s="74"/>
      <c r="G10085" s="73"/>
      <c r="H10085" s="74"/>
      <c r="I10085" s="74"/>
      <c r="J10085" s="74"/>
      <c r="K10085" s="74"/>
      <c r="L10085" s="74"/>
      <c r="M10085" s="74"/>
      <c r="N10085" s="74"/>
      <c r="O10085" s="74"/>
      <c r="P10085" s="74"/>
      <c r="Q10085" s="78"/>
      <c r="AR10085">
        <f t="shared" si="635"/>
        <v>0</v>
      </c>
      <c r="AS10085">
        <f t="shared" si="636"/>
        <v>0</v>
      </c>
      <c r="AT10085">
        <f t="shared" si="634"/>
        <v>0</v>
      </c>
    </row>
    <row r="10086" spans="2:46" ht="15.75" customHeight="1">
      <c r="B10086" t="str">
        <f t="shared" si="633"/>
        <v/>
      </c>
      <c r="C10086" s="73"/>
      <c r="D10086" s="73"/>
      <c r="E10086" s="77"/>
      <c r="F10086" s="74"/>
      <c r="G10086" s="73"/>
      <c r="H10086" s="74"/>
      <c r="I10086" s="74"/>
      <c r="J10086" s="74"/>
      <c r="K10086" s="74"/>
      <c r="L10086" s="74"/>
      <c r="M10086" s="74"/>
      <c r="N10086" s="74"/>
      <c r="O10086" s="74"/>
      <c r="P10086" s="74"/>
      <c r="Q10086" s="78"/>
      <c r="AR10086">
        <f t="shared" si="635"/>
        <v>0</v>
      </c>
      <c r="AS10086">
        <f t="shared" si="636"/>
        <v>0</v>
      </c>
      <c r="AT10086">
        <f t="shared" si="634"/>
        <v>0</v>
      </c>
    </row>
    <row r="10087" spans="2:46" ht="15.75" customHeight="1">
      <c r="B10087" t="str">
        <f t="shared" si="633"/>
        <v/>
      </c>
      <c r="C10087" s="73"/>
      <c r="D10087" s="73"/>
      <c r="E10087" s="77"/>
      <c r="F10087" s="74"/>
      <c r="G10087" s="73"/>
      <c r="H10087" s="74"/>
      <c r="I10087" s="74"/>
      <c r="J10087" s="74"/>
      <c r="K10087" s="74"/>
      <c r="L10087" s="74"/>
      <c r="M10087" s="74"/>
      <c r="N10087" s="74"/>
      <c r="O10087" s="74"/>
      <c r="P10087" s="74"/>
      <c r="Q10087" s="78"/>
      <c r="AR10087">
        <f t="shared" si="635"/>
        <v>0</v>
      </c>
      <c r="AS10087">
        <f t="shared" si="636"/>
        <v>0</v>
      </c>
      <c r="AT10087">
        <f t="shared" si="634"/>
        <v>0</v>
      </c>
    </row>
    <row r="10088" spans="2:46" ht="15.75" customHeight="1">
      <c r="B10088" t="str">
        <f t="shared" si="633"/>
        <v/>
      </c>
      <c r="C10088" s="73"/>
      <c r="D10088" s="73"/>
      <c r="E10088" s="77"/>
      <c r="F10088" s="74"/>
      <c r="G10088" s="73"/>
      <c r="H10088" s="74"/>
      <c r="I10088" s="74"/>
      <c r="J10088" s="74"/>
      <c r="K10088" s="74"/>
      <c r="L10088" s="74"/>
      <c r="M10088" s="74"/>
      <c r="N10088" s="74"/>
      <c r="O10088" s="74"/>
      <c r="P10088" s="74"/>
      <c r="Q10088" s="78"/>
      <c r="AR10088">
        <f t="shared" si="635"/>
        <v>0</v>
      </c>
      <c r="AS10088">
        <f t="shared" si="636"/>
        <v>0</v>
      </c>
      <c r="AT10088">
        <f t="shared" si="634"/>
        <v>0</v>
      </c>
    </row>
    <row r="10089" spans="2:46" ht="15.75" customHeight="1">
      <c r="B10089" t="str">
        <f t="shared" si="633"/>
        <v/>
      </c>
      <c r="C10089" s="73"/>
      <c r="D10089" s="73"/>
      <c r="E10089" s="77"/>
      <c r="F10089" s="74"/>
      <c r="G10089" s="73"/>
      <c r="H10089" s="74"/>
      <c r="I10089" s="74"/>
      <c r="J10089" s="74"/>
      <c r="K10089" s="74"/>
      <c r="L10089" s="74"/>
      <c r="M10089" s="74"/>
      <c r="N10089" s="74"/>
      <c r="O10089" s="74"/>
      <c r="P10089" s="74"/>
      <c r="Q10089" s="78"/>
      <c r="AR10089">
        <f t="shared" si="635"/>
        <v>0</v>
      </c>
      <c r="AS10089">
        <f t="shared" si="636"/>
        <v>0</v>
      </c>
      <c r="AT10089">
        <f t="shared" si="634"/>
        <v>0</v>
      </c>
    </row>
    <row r="10090" spans="2:46" ht="15.75" customHeight="1">
      <c r="B10090" t="str">
        <f t="shared" si="633"/>
        <v/>
      </c>
      <c r="C10090" s="73"/>
      <c r="D10090" s="73"/>
      <c r="E10090" s="77"/>
      <c r="F10090" s="74"/>
      <c r="G10090" s="73"/>
      <c r="H10090" s="74"/>
      <c r="I10090" s="74"/>
      <c r="J10090" s="74"/>
      <c r="K10090" s="74"/>
      <c r="L10090" s="74"/>
      <c r="M10090" s="74"/>
      <c r="N10090" s="74"/>
      <c r="O10090" s="74"/>
      <c r="P10090" s="74"/>
      <c r="Q10090" s="78"/>
      <c r="AR10090">
        <f t="shared" si="635"/>
        <v>0</v>
      </c>
      <c r="AS10090">
        <f t="shared" si="636"/>
        <v>0</v>
      </c>
      <c r="AT10090">
        <f t="shared" si="634"/>
        <v>0</v>
      </c>
    </row>
    <row r="10091" spans="2:46" ht="15.75" customHeight="1">
      <c r="B10091" t="str">
        <f t="shared" si="633"/>
        <v/>
      </c>
      <c r="C10091" s="73"/>
      <c r="D10091" s="73"/>
      <c r="E10091" s="77"/>
      <c r="F10091" s="74"/>
      <c r="G10091" s="73"/>
      <c r="H10091" s="74"/>
      <c r="I10091" s="74"/>
      <c r="J10091" s="74"/>
      <c r="K10091" s="74"/>
      <c r="L10091" s="74"/>
      <c r="M10091" s="74"/>
      <c r="N10091" s="74"/>
      <c r="O10091" s="74"/>
      <c r="P10091" s="74"/>
      <c r="Q10091" s="78"/>
      <c r="AR10091">
        <f t="shared" si="635"/>
        <v>0</v>
      </c>
      <c r="AS10091">
        <f t="shared" si="636"/>
        <v>0</v>
      </c>
      <c r="AT10091">
        <f t="shared" si="634"/>
        <v>0</v>
      </c>
    </row>
    <row r="10092" spans="2:46" ht="15.75" customHeight="1">
      <c r="B10092" t="str">
        <f t="shared" si="633"/>
        <v/>
      </c>
      <c r="C10092" s="73"/>
      <c r="D10092" s="73"/>
      <c r="E10092" s="77"/>
      <c r="F10092" s="74"/>
      <c r="G10092" s="73"/>
      <c r="H10092" s="74"/>
      <c r="I10092" s="74"/>
      <c r="J10092" s="74"/>
      <c r="K10092" s="74"/>
      <c r="L10092" s="74"/>
      <c r="M10092" s="74"/>
      <c r="N10092" s="74"/>
      <c r="O10092" s="74"/>
      <c r="P10092" s="74"/>
      <c r="Q10092" s="78"/>
      <c r="AR10092">
        <f t="shared" si="635"/>
        <v>0</v>
      </c>
      <c r="AS10092">
        <f t="shared" si="636"/>
        <v>0</v>
      </c>
      <c r="AT10092">
        <f t="shared" si="634"/>
        <v>0</v>
      </c>
    </row>
    <row r="10093" spans="2:46" ht="15.75" customHeight="1">
      <c r="B10093" t="str">
        <f t="shared" si="633"/>
        <v/>
      </c>
      <c r="C10093" s="73"/>
      <c r="D10093" s="73"/>
      <c r="E10093" s="77"/>
      <c r="F10093" s="74"/>
      <c r="G10093" s="73"/>
      <c r="H10093" s="74"/>
      <c r="I10093" s="74"/>
      <c r="J10093" s="74"/>
      <c r="K10093" s="74"/>
      <c r="L10093" s="74"/>
      <c r="M10093" s="74"/>
      <c r="N10093" s="74"/>
      <c r="O10093" s="74"/>
      <c r="P10093" s="74"/>
      <c r="Q10093" s="78"/>
      <c r="AR10093">
        <f t="shared" si="635"/>
        <v>0</v>
      </c>
      <c r="AS10093">
        <f t="shared" si="636"/>
        <v>0</v>
      </c>
      <c r="AT10093">
        <f t="shared" si="634"/>
        <v>0</v>
      </c>
    </row>
    <row r="10094" spans="2:46" ht="15.75" customHeight="1">
      <c r="B10094" t="str">
        <f t="shared" si="633"/>
        <v/>
      </c>
      <c r="C10094" s="73"/>
      <c r="D10094" s="73"/>
      <c r="E10094" s="77"/>
      <c r="F10094" s="74"/>
      <c r="G10094" s="73"/>
      <c r="H10094" s="74"/>
      <c r="I10094" s="74"/>
      <c r="J10094" s="74"/>
      <c r="K10094" s="74"/>
      <c r="L10094" s="74"/>
      <c r="M10094" s="74"/>
      <c r="N10094" s="74"/>
      <c r="O10094" s="74"/>
      <c r="P10094" s="74"/>
      <c r="Q10094" s="78"/>
      <c r="AR10094">
        <f t="shared" si="635"/>
        <v>0</v>
      </c>
      <c r="AS10094">
        <f t="shared" si="636"/>
        <v>0</v>
      </c>
      <c r="AT10094">
        <f t="shared" si="634"/>
        <v>0</v>
      </c>
    </row>
    <row r="10095" spans="2:46" ht="15.75" customHeight="1">
      <c r="B10095" t="str">
        <f t="shared" si="633"/>
        <v/>
      </c>
      <c r="C10095" s="73"/>
      <c r="D10095" s="73"/>
      <c r="E10095" s="77"/>
      <c r="F10095" s="74"/>
      <c r="G10095" s="73"/>
      <c r="H10095" s="74"/>
      <c r="I10095" s="74"/>
      <c r="J10095" s="74"/>
      <c r="K10095" s="74"/>
      <c r="L10095" s="74"/>
      <c r="M10095" s="74"/>
      <c r="N10095" s="74"/>
      <c r="O10095" s="74"/>
      <c r="P10095" s="74"/>
      <c r="Q10095" s="78"/>
      <c r="AR10095">
        <f t="shared" si="635"/>
        <v>0</v>
      </c>
      <c r="AS10095">
        <f t="shared" si="636"/>
        <v>0</v>
      </c>
      <c r="AT10095">
        <f t="shared" si="634"/>
        <v>0</v>
      </c>
    </row>
    <row r="10096" spans="2:46" ht="15.75" customHeight="1">
      <c r="B10096" t="str">
        <f t="shared" si="633"/>
        <v/>
      </c>
      <c r="C10096" s="73"/>
      <c r="D10096" s="73"/>
      <c r="E10096" s="77"/>
      <c r="F10096" s="74"/>
      <c r="G10096" s="73"/>
      <c r="H10096" s="74"/>
      <c r="I10096" s="74"/>
      <c r="J10096" s="74"/>
      <c r="K10096" s="74"/>
      <c r="L10096" s="74"/>
      <c r="M10096" s="74"/>
      <c r="N10096" s="74"/>
      <c r="O10096" s="74"/>
      <c r="P10096" s="74"/>
      <c r="Q10096" s="78"/>
      <c r="AR10096">
        <f t="shared" si="635"/>
        <v>0</v>
      </c>
      <c r="AS10096">
        <f t="shared" si="636"/>
        <v>0</v>
      </c>
      <c r="AT10096">
        <f t="shared" si="634"/>
        <v>0</v>
      </c>
    </row>
    <row r="10097" spans="2:46" ht="15.75" customHeight="1">
      <c r="B10097" t="str">
        <f t="shared" si="633"/>
        <v/>
      </c>
      <c r="C10097" s="73"/>
      <c r="D10097" s="73"/>
      <c r="E10097" s="77"/>
      <c r="F10097" s="74"/>
      <c r="G10097" s="73"/>
      <c r="H10097" s="74"/>
      <c r="I10097" s="74"/>
      <c r="J10097" s="74"/>
      <c r="K10097" s="74"/>
      <c r="L10097" s="74"/>
      <c r="M10097" s="74"/>
      <c r="N10097" s="74"/>
      <c r="O10097" s="74"/>
      <c r="P10097" s="74"/>
      <c r="Q10097" s="78"/>
      <c r="AR10097">
        <f t="shared" si="635"/>
        <v>0</v>
      </c>
      <c r="AS10097">
        <f t="shared" si="636"/>
        <v>0</v>
      </c>
      <c r="AT10097">
        <f t="shared" si="634"/>
        <v>0</v>
      </c>
    </row>
    <row r="10098" spans="2:46" ht="15.75" customHeight="1">
      <c r="B10098" t="str">
        <f t="shared" si="633"/>
        <v/>
      </c>
      <c r="C10098" s="73"/>
      <c r="D10098" s="73"/>
      <c r="E10098" s="77"/>
      <c r="F10098" s="74"/>
      <c r="G10098" s="73"/>
      <c r="H10098" s="74"/>
      <c r="I10098" s="74"/>
      <c r="J10098" s="74"/>
      <c r="K10098" s="74"/>
      <c r="L10098" s="74"/>
      <c r="M10098" s="74"/>
      <c r="N10098" s="74"/>
      <c r="O10098" s="74"/>
      <c r="P10098" s="74"/>
      <c r="Q10098" s="78"/>
      <c r="AR10098">
        <f t="shared" si="635"/>
        <v>0</v>
      </c>
      <c r="AS10098">
        <f t="shared" si="636"/>
        <v>0</v>
      </c>
      <c r="AT10098">
        <f t="shared" si="634"/>
        <v>0</v>
      </c>
    </row>
    <row r="10099" spans="2:46" ht="15.75" customHeight="1">
      <c r="B10099" t="str">
        <f t="shared" si="633"/>
        <v/>
      </c>
      <c r="C10099" s="73"/>
      <c r="D10099" s="73"/>
      <c r="E10099" s="77"/>
      <c r="F10099" s="74"/>
      <c r="G10099" s="73"/>
      <c r="H10099" s="74"/>
      <c r="I10099" s="74"/>
      <c r="J10099" s="74"/>
      <c r="K10099" s="74"/>
      <c r="L10099" s="74"/>
      <c r="M10099" s="74"/>
      <c r="N10099" s="74"/>
      <c r="O10099" s="74"/>
      <c r="P10099" s="74"/>
      <c r="Q10099" s="78"/>
      <c r="AR10099">
        <f t="shared" si="635"/>
        <v>0</v>
      </c>
      <c r="AS10099">
        <f t="shared" si="636"/>
        <v>0</v>
      </c>
      <c r="AT10099">
        <f t="shared" si="634"/>
        <v>0</v>
      </c>
    </row>
    <row r="10100" spans="2:46" ht="15.75" customHeight="1">
      <c r="B10100" t="str">
        <f t="shared" si="633"/>
        <v/>
      </c>
      <c r="C10100" s="73"/>
      <c r="D10100" s="73"/>
      <c r="E10100" s="77"/>
      <c r="F10100" s="74"/>
      <c r="G10100" s="73"/>
      <c r="H10100" s="74"/>
      <c r="I10100" s="74"/>
      <c r="J10100" s="74"/>
      <c r="K10100" s="74"/>
      <c r="L10100" s="74"/>
      <c r="M10100" s="74"/>
      <c r="N10100" s="74"/>
      <c r="O10100" s="74"/>
      <c r="P10100" s="74"/>
      <c r="Q10100" s="78"/>
      <c r="AR10100">
        <f t="shared" si="635"/>
        <v>0</v>
      </c>
      <c r="AS10100">
        <f t="shared" si="636"/>
        <v>0</v>
      </c>
      <c r="AT10100">
        <f t="shared" si="634"/>
        <v>0</v>
      </c>
    </row>
    <row r="10101" spans="2:46" ht="15.75" customHeight="1">
      <c r="B10101" t="str">
        <f t="shared" si="633"/>
        <v/>
      </c>
      <c r="C10101" s="73"/>
      <c r="D10101" s="73"/>
      <c r="E10101" s="77"/>
      <c r="F10101" s="74"/>
      <c r="G10101" s="73"/>
      <c r="H10101" s="74"/>
      <c r="I10101" s="74"/>
      <c r="J10101" s="74"/>
      <c r="K10101" s="74"/>
      <c r="L10101" s="74"/>
      <c r="M10101" s="74"/>
      <c r="N10101" s="74"/>
      <c r="O10101" s="74"/>
      <c r="P10101" s="74"/>
      <c r="Q10101" s="78"/>
      <c r="AR10101">
        <f t="shared" si="635"/>
        <v>0</v>
      </c>
      <c r="AS10101">
        <f t="shared" si="636"/>
        <v>0</v>
      </c>
      <c r="AT10101">
        <f t="shared" si="634"/>
        <v>0</v>
      </c>
    </row>
    <row r="10102" spans="2:46" ht="15.75" customHeight="1">
      <c r="B10102" t="str">
        <f t="shared" si="633"/>
        <v/>
      </c>
      <c r="C10102" s="73"/>
      <c r="D10102" s="73"/>
      <c r="E10102" s="77"/>
      <c r="F10102" s="74"/>
      <c r="G10102" s="73"/>
      <c r="H10102" s="74"/>
      <c r="I10102" s="74"/>
      <c r="J10102" s="74"/>
      <c r="K10102" s="74"/>
      <c r="L10102" s="74"/>
      <c r="M10102" s="74"/>
      <c r="N10102" s="74"/>
      <c r="O10102" s="74"/>
      <c r="P10102" s="74"/>
      <c r="Q10102" s="78"/>
      <c r="AR10102">
        <f t="shared" si="635"/>
        <v>0</v>
      </c>
      <c r="AS10102">
        <f t="shared" si="636"/>
        <v>0</v>
      </c>
      <c r="AT10102">
        <f t="shared" si="634"/>
        <v>0</v>
      </c>
    </row>
    <row r="10103" spans="2:46" ht="15.75" customHeight="1">
      <c r="B10103" t="str">
        <f t="shared" si="633"/>
        <v/>
      </c>
      <c r="C10103" s="73"/>
      <c r="D10103" s="73"/>
      <c r="E10103" s="77"/>
      <c r="F10103" s="74"/>
      <c r="G10103" s="73"/>
      <c r="H10103" s="74"/>
      <c r="I10103" s="74"/>
      <c r="J10103" s="74"/>
      <c r="K10103" s="74"/>
      <c r="L10103" s="74"/>
      <c r="M10103" s="74"/>
      <c r="N10103" s="74"/>
      <c r="O10103" s="74"/>
      <c r="P10103" s="74"/>
      <c r="Q10103" s="78"/>
      <c r="AR10103">
        <f t="shared" si="635"/>
        <v>0</v>
      </c>
      <c r="AS10103">
        <f t="shared" si="636"/>
        <v>0</v>
      </c>
      <c r="AT10103">
        <f t="shared" si="634"/>
        <v>0</v>
      </c>
    </row>
    <row r="10104" spans="2:46" ht="15.75" customHeight="1">
      <c r="B10104" t="str">
        <f t="shared" si="633"/>
        <v/>
      </c>
      <c r="C10104" s="73"/>
      <c r="D10104" s="73"/>
      <c r="E10104" s="77"/>
      <c r="F10104" s="74"/>
      <c r="G10104" s="73"/>
      <c r="H10104" s="74"/>
      <c r="I10104" s="74"/>
      <c r="J10104" s="74"/>
      <c r="K10104" s="74"/>
      <c r="L10104" s="74"/>
      <c r="M10104" s="74"/>
      <c r="N10104" s="74"/>
      <c r="O10104" s="74"/>
      <c r="P10104" s="74"/>
      <c r="Q10104" s="78"/>
      <c r="AR10104">
        <f t="shared" si="635"/>
        <v>0</v>
      </c>
      <c r="AS10104">
        <f t="shared" si="636"/>
        <v>0</v>
      </c>
      <c r="AT10104">
        <f t="shared" si="634"/>
        <v>0</v>
      </c>
    </row>
    <row r="10105" spans="2:46" ht="15.75" customHeight="1">
      <c r="B10105" t="str">
        <f t="shared" si="633"/>
        <v/>
      </c>
      <c r="C10105" s="73"/>
      <c r="D10105" s="73"/>
      <c r="E10105" s="77"/>
      <c r="F10105" s="74"/>
      <c r="G10105" s="73"/>
      <c r="H10105" s="74"/>
      <c r="I10105" s="74"/>
      <c r="J10105" s="74"/>
      <c r="K10105" s="74"/>
      <c r="L10105" s="74"/>
      <c r="M10105" s="74"/>
      <c r="N10105" s="74"/>
      <c r="O10105" s="74"/>
      <c r="P10105" s="74"/>
      <c r="Q10105" s="78"/>
      <c r="AR10105">
        <f t="shared" si="635"/>
        <v>0</v>
      </c>
      <c r="AS10105">
        <f t="shared" si="636"/>
        <v>0</v>
      </c>
      <c r="AT10105">
        <f t="shared" si="634"/>
        <v>0</v>
      </c>
    </row>
    <row r="10106" spans="2:46" ht="15.75" customHeight="1">
      <c r="B10106" t="str">
        <f t="shared" si="633"/>
        <v/>
      </c>
      <c r="C10106" s="73"/>
      <c r="D10106" s="73"/>
      <c r="E10106" s="77"/>
      <c r="F10106" s="74"/>
      <c r="G10106" s="73"/>
      <c r="H10106" s="74"/>
      <c r="I10106" s="74"/>
      <c r="J10106" s="74"/>
      <c r="K10106" s="74"/>
      <c r="L10106" s="74"/>
      <c r="M10106" s="74"/>
      <c r="N10106" s="74"/>
      <c r="O10106" s="74"/>
      <c r="P10106" s="74"/>
      <c r="Q10106" s="78"/>
      <c r="AR10106">
        <f t="shared" si="635"/>
        <v>0</v>
      </c>
      <c r="AS10106">
        <f t="shared" si="636"/>
        <v>0</v>
      </c>
      <c r="AT10106">
        <f t="shared" si="634"/>
        <v>0</v>
      </c>
    </row>
    <row r="10107" spans="2:46" ht="15.75" customHeight="1">
      <c r="B10107" t="str">
        <f t="shared" si="633"/>
        <v/>
      </c>
      <c r="C10107" s="73"/>
      <c r="D10107" s="73"/>
      <c r="E10107" s="77"/>
      <c r="F10107" s="74"/>
      <c r="G10107" s="73"/>
      <c r="H10107" s="74"/>
      <c r="I10107" s="74"/>
      <c r="J10107" s="74"/>
      <c r="K10107" s="74"/>
      <c r="L10107" s="74"/>
      <c r="M10107" s="74"/>
      <c r="N10107" s="74"/>
      <c r="O10107" s="74"/>
      <c r="P10107" s="74"/>
      <c r="Q10107" s="78"/>
      <c r="AR10107">
        <f t="shared" si="635"/>
        <v>0</v>
      </c>
      <c r="AS10107">
        <f t="shared" si="636"/>
        <v>0</v>
      </c>
      <c r="AT10107">
        <f t="shared" si="634"/>
        <v>0</v>
      </c>
    </row>
    <row r="10108" spans="2:46" ht="15.75" customHeight="1">
      <c r="B10108" t="str">
        <f t="shared" si="633"/>
        <v/>
      </c>
      <c r="C10108" s="73"/>
      <c r="D10108" s="73"/>
      <c r="E10108" s="77"/>
      <c r="F10108" s="74"/>
      <c r="G10108" s="73"/>
      <c r="H10108" s="74"/>
      <c r="I10108" s="74"/>
      <c r="J10108" s="74"/>
      <c r="K10108" s="74"/>
      <c r="L10108" s="74"/>
      <c r="M10108" s="74"/>
      <c r="N10108" s="74"/>
      <c r="O10108" s="74"/>
      <c r="P10108" s="74"/>
      <c r="Q10108" s="78"/>
      <c r="AR10108">
        <f t="shared" si="635"/>
        <v>0</v>
      </c>
      <c r="AS10108">
        <f t="shared" si="636"/>
        <v>0</v>
      </c>
      <c r="AT10108">
        <f t="shared" si="634"/>
        <v>0</v>
      </c>
    </row>
    <row r="10109" spans="2:46" ht="15.75" customHeight="1">
      <c r="B10109" t="str">
        <f t="shared" si="633"/>
        <v/>
      </c>
      <c r="C10109" s="73"/>
      <c r="D10109" s="73"/>
      <c r="E10109" s="77"/>
      <c r="F10109" s="74"/>
      <c r="G10109" s="73"/>
      <c r="H10109" s="74"/>
      <c r="I10109" s="74"/>
      <c r="J10109" s="74"/>
      <c r="K10109" s="74"/>
      <c r="L10109" s="74"/>
      <c r="M10109" s="74"/>
      <c r="N10109" s="74"/>
      <c r="O10109" s="74"/>
      <c r="P10109" s="74"/>
      <c r="Q10109" s="78"/>
      <c r="AR10109">
        <f t="shared" si="635"/>
        <v>0</v>
      </c>
      <c r="AS10109">
        <f t="shared" si="636"/>
        <v>0</v>
      </c>
      <c r="AT10109">
        <f t="shared" si="634"/>
        <v>0</v>
      </c>
    </row>
    <row r="10110" spans="2:46" ht="15.75" customHeight="1">
      <c r="B10110" t="str">
        <f t="shared" si="633"/>
        <v/>
      </c>
      <c r="C10110" s="73"/>
      <c r="D10110" s="73"/>
      <c r="E10110" s="77"/>
      <c r="F10110" s="74"/>
      <c r="G10110" s="73"/>
      <c r="H10110" s="74"/>
      <c r="I10110" s="74"/>
      <c r="J10110" s="74"/>
      <c r="K10110" s="74"/>
      <c r="L10110" s="74"/>
      <c r="M10110" s="74"/>
      <c r="N10110" s="74"/>
      <c r="O10110" s="74"/>
      <c r="P10110" s="74"/>
      <c r="Q10110" s="78"/>
      <c r="AR10110">
        <f t="shared" si="635"/>
        <v>0</v>
      </c>
      <c r="AS10110">
        <f t="shared" si="636"/>
        <v>0</v>
      </c>
      <c r="AT10110">
        <f t="shared" si="634"/>
        <v>0</v>
      </c>
    </row>
    <row r="10111" spans="2:46" ht="15.75" customHeight="1">
      <c r="B10111" t="str">
        <f t="shared" si="633"/>
        <v/>
      </c>
      <c r="C10111" s="73"/>
      <c r="D10111" s="73"/>
      <c r="E10111" s="77"/>
      <c r="F10111" s="74"/>
      <c r="G10111" s="73"/>
      <c r="H10111" s="74"/>
      <c r="I10111" s="74"/>
      <c r="J10111" s="74"/>
      <c r="K10111" s="74"/>
      <c r="L10111" s="74"/>
      <c r="M10111" s="74"/>
      <c r="N10111" s="74"/>
      <c r="O10111" s="74"/>
      <c r="P10111" s="74"/>
      <c r="Q10111" s="78"/>
      <c r="AR10111">
        <f t="shared" si="635"/>
        <v>0</v>
      </c>
      <c r="AS10111">
        <f t="shared" si="636"/>
        <v>0</v>
      </c>
      <c r="AT10111">
        <f t="shared" si="634"/>
        <v>0</v>
      </c>
    </row>
    <row r="10112" spans="2:46" ht="15.75" customHeight="1">
      <c r="B10112" t="str">
        <f t="shared" si="633"/>
        <v/>
      </c>
      <c r="C10112" s="73"/>
      <c r="D10112" s="73"/>
      <c r="E10112" s="77"/>
      <c r="F10112" s="74"/>
      <c r="G10112" s="73"/>
      <c r="H10112" s="74"/>
      <c r="I10112" s="74"/>
      <c r="J10112" s="74"/>
      <c r="K10112" s="74"/>
      <c r="L10112" s="74"/>
      <c r="M10112" s="74"/>
      <c r="N10112" s="74"/>
      <c r="O10112" s="74"/>
      <c r="P10112" s="74"/>
      <c r="Q10112" s="78"/>
      <c r="AR10112">
        <f t="shared" si="635"/>
        <v>0</v>
      </c>
      <c r="AS10112">
        <f t="shared" si="636"/>
        <v>0</v>
      </c>
      <c r="AT10112">
        <f t="shared" si="634"/>
        <v>0</v>
      </c>
    </row>
    <row r="10113" spans="2:46" ht="15.75" customHeight="1">
      <c r="B10113" t="str">
        <f t="shared" si="633"/>
        <v/>
      </c>
      <c r="C10113" s="73"/>
      <c r="D10113" s="73"/>
      <c r="E10113" s="77"/>
      <c r="F10113" s="74"/>
      <c r="G10113" s="73"/>
      <c r="H10113" s="74"/>
      <c r="I10113" s="74"/>
      <c r="J10113" s="74"/>
      <c r="K10113" s="74"/>
      <c r="L10113" s="74"/>
      <c r="M10113" s="74"/>
      <c r="N10113" s="74"/>
      <c r="O10113" s="74"/>
      <c r="P10113" s="74"/>
      <c r="Q10113" s="78"/>
      <c r="AR10113">
        <f t="shared" si="635"/>
        <v>0</v>
      </c>
      <c r="AS10113">
        <f t="shared" si="636"/>
        <v>0</v>
      </c>
      <c r="AT10113">
        <f t="shared" si="634"/>
        <v>0</v>
      </c>
    </row>
    <row r="10114" spans="2:46" ht="15.75" customHeight="1">
      <c r="B10114" t="str">
        <f t="shared" ref="B10114:B10177" si="637">D10114&amp;Q10114&amp;E10114</f>
        <v/>
      </c>
      <c r="C10114" s="73"/>
      <c r="D10114" s="73"/>
      <c r="E10114" s="77"/>
      <c r="F10114" s="74"/>
      <c r="G10114" s="73"/>
      <c r="H10114" s="74"/>
      <c r="I10114" s="74"/>
      <c r="J10114" s="74"/>
      <c r="K10114" s="74"/>
      <c r="L10114" s="74"/>
      <c r="M10114" s="74"/>
      <c r="N10114" s="74"/>
      <c r="O10114" s="74"/>
      <c r="P10114" s="74"/>
      <c r="Q10114" s="78"/>
      <c r="AR10114">
        <f t="shared" si="635"/>
        <v>0</v>
      </c>
      <c r="AS10114">
        <f t="shared" si="636"/>
        <v>0</v>
      </c>
      <c r="AT10114">
        <f t="shared" ref="AT10114:AT10177" si="638">AR10114-AS10114</f>
        <v>0</v>
      </c>
    </row>
    <row r="10115" spans="2:46" ht="15.75" customHeight="1">
      <c r="B10115" t="str">
        <f t="shared" si="637"/>
        <v/>
      </c>
      <c r="C10115" s="73"/>
      <c r="D10115" s="73"/>
      <c r="E10115" s="77"/>
      <c r="F10115" s="74"/>
      <c r="G10115" s="73"/>
      <c r="H10115" s="74"/>
      <c r="I10115" s="74"/>
      <c r="J10115" s="74"/>
      <c r="K10115" s="74"/>
      <c r="L10115" s="74"/>
      <c r="M10115" s="74"/>
      <c r="N10115" s="74"/>
      <c r="O10115" s="74"/>
      <c r="P10115" s="74"/>
      <c r="Q10115" s="78"/>
      <c r="AR10115">
        <f t="shared" si="635"/>
        <v>0</v>
      </c>
      <c r="AS10115">
        <f t="shared" si="636"/>
        <v>0</v>
      </c>
      <c r="AT10115">
        <f t="shared" si="638"/>
        <v>0</v>
      </c>
    </row>
    <row r="10116" spans="2:46" ht="15.75" customHeight="1">
      <c r="B10116" t="str">
        <f t="shared" si="637"/>
        <v/>
      </c>
      <c r="C10116" s="73"/>
      <c r="D10116" s="73"/>
      <c r="E10116" s="77"/>
      <c r="F10116" s="74"/>
      <c r="G10116" s="73"/>
      <c r="H10116" s="74"/>
      <c r="I10116" s="74"/>
      <c r="J10116" s="74"/>
      <c r="K10116" s="74"/>
      <c r="L10116" s="74"/>
      <c r="M10116" s="74"/>
      <c r="N10116" s="74"/>
      <c r="O10116" s="74"/>
      <c r="P10116" s="74"/>
      <c r="Q10116" s="78"/>
      <c r="AR10116">
        <f t="shared" si="635"/>
        <v>0</v>
      </c>
      <c r="AS10116">
        <f t="shared" si="636"/>
        <v>0</v>
      </c>
      <c r="AT10116">
        <f t="shared" si="638"/>
        <v>0</v>
      </c>
    </row>
    <row r="10117" spans="2:46" ht="15.75" customHeight="1">
      <c r="B10117" t="str">
        <f t="shared" si="637"/>
        <v/>
      </c>
      <c r="C10117" s="73"/>
      <c r="D10117" s="73"/>
      <c r="E10117" s="77"/>
      <c r="F10117" s="74"/>
      <c r="G10117" s="73"/>
      <c r="H10117" s="74"/>
      <c r="I10117" s="74"/>
      <c r="J10117" s="74"/>
      <c r="K10117" s="74"/>
      <c r="L10117" s="74"/>
      <c r="M10117" s="74"/>
      <c r="N10117" s="74"/>
      <c r="O10117" s="74"/>
      <c r="P10117" s="74"/>
      <c r="Q10117" s="78"/>
      <c r="AR10117">
        <f t="shared" si="635"/>
        <v>0</v>
      </c>
      <c r="AS10117">
        <f t="shared" si="636"/>
        <v>0</v>
      </c>
      <c r="AT10117">
        <f t="shared" si="638"/>
        <v>0</v>
      </c>
    </row>
    <row r="10118" spans="2:46" ht="15.75" customHeight="1">
      <c r="B10118" t="str">
        <f t="shared" si="637"/>
        <v/>
      </c>
      <c r="C10118" s="73"/>
      <c r="D10118" s="73"/>
      <c r="E10118" s="77"/>
      <c r="F10118" s="74"/>
      <c r="G10118" s="73"/>
      <c r="H10118" s="74"/>
      <c r="I10118" s="74"/>
      <c r="J10118" s="74"/>
      <c r="K10118" s="74"/>
      <c r="L10118" s="74"/>
      <c r="M10118" s="74"/>
      <c r="N10118" s="74"/>
      <c r="O10118" s="74"/>
      <c r="P10118" s="74"/>
      <c r="Q10118" s="78"/>
      <c r="AR10118">
        <f t="shared" si="635"/>
        <v>0</v>
      </c>
      <c r="AS10118">
        <f t="shared" si="636"/>
        <v>0</v>
      </c>
      <c r="AT10118">
        <f t="shared" si="638"/>
        <v>0</v>
      </c>
    </row>
    <row r="10119" spans="2:46" ht="15.75" customHeight="1">
      <c r="B10119" t="str">
        <f t="shared" si="637"/>
        <v/>
      </c>
      <c r="C10119" s="73"/>
      <c r="D10119" s="73"/>
      <c r="E10119" s="77"/>
      <c r="F10119" s="74"/>
      <c r="G10119" s="73"/>
      <c r="H10119" s="74"/>
      <c r="I10119" s="74"/>
      <c r="J10119" s="74"/>
      <c r="K10119" s="74"/>
      <c r="L10119" s="74"/>
      <c r="M10119" s="74"/>
      <c r="N10119" s="74"/>
      <c r="O10119" s="74"/>
      <c r="P10119" s="74"/>
      <c r="Q10119" s="78"/>
      <c r="AR10119">
        <f t="shared" si="635"/>
        <v>0</v>
      </c>
      <c r="AS10119">
        <f t="shared" si="636"/>
        <v>0</v>
      </c>
      <c r="AT10119">
        <f t="shared" si="638"/>
        <v>0</v>
      </c>
    </row>
    <row r="10120" spans="2:46" ht="15.75" customHeight="1">
      <c r="B10120" t="str">
        <f t="shared" si="637"/>
        <v/>
      </c>
      <c r="C10120" s="73"/>
      <c r="D10120" s="73"/>
      <c r="E10120" s="77"/>
      <c r="F10120" s="74"/>
      <c r="G10120" s="73"/>
      <c r="H10120" s="74"/>
      <c r="I10120" s="74"/>
      <c r="J10120" s="74"/>
      <c r="K10120" s="74"/>
      <c r="L10120" s="74"/>
      <c r="M10120" s="74"/>
      <c r="N10120" s="74"/>
      <c r="O10120" s="74"/>
      <c r="P10120" s="74"/>
      <c r="Q10120" s="78"/>
      <c r="AR10120">
        <f t="shared" ref="AR10120:AR10183" si="639">IF($AU$2&lt;&gt;5,NA(),IF(D10120=D10119,0,IF(AND(D19621=D10120,D10121=D10120),O10120+O10121+O19621,IF(D10121=D10120,O10121+O10120,O10120))))</f>
        <v>0</v>
      </c>
      <c r="AS10120">
        <f t="shared" ref="AS10120:AS10183" si="640">IF($AU$2&lt;&gt;5,NA(),IF(D10120=D10119,0,IF(AND(D19621=D10120,D10121=D10120),P10120+P10121+P19621,IF(D10121=D10120,P10121+P10120,P10120))))</f>
        <v>0</v>
      </c>
      <c r="AT10120">
        <f t="shared" si="638"/>
        <v>0</v>
      </c>
    </row>
    <row r="10121" spans="2:46" ht="15.75" customHeight="1">
      <c r="B10121" t="str">
        <f t="shared" si="637"/>
        <v/>
      </c>
      <c r="C10121" s="73"/>
      <c r="D10121" s="73"/>
      <c r="E10121" s="77"/>
      <c r="F10121" s="74"/>
      <c r="G10121" s="73"/>
      <c r="H10121" s="74"/>
      <c r="I10121" s="74"/>
      <c r="J10121" s="74"/>
      <c r="K10121" s="74"/>
      <c r="L10121" s="74"/>
      <c r="M10121" s="74"/>
      <c r="N10121" s="74"/>
      <c r="O10121" s="74"/>
      <c r="P10121" s="74"/>
      <c r="Q10121" s="78"/>
      <c r="AR10121">
        <f t="shared" si="639"/>
        <v>0</v>
      </c>
      <c r="AS10121">
        <f t="shared" si="640"/>
        <v>0</v>
      </c>
      <c r="AT10121">
        <f t="shared" si="638"/>
        <v>0</v>
      </c>
    </row>
    <row r="10122" spans="2:46" ht="15.75" customHeight="1">
      <c r="B10122" t="str">
        <f t="shared" si="637"/>
        <v/>
      </c>
      <c r="C10122" s="73"/>
      <c r="D10122" s="73"/>
      <c r="E10122" s="77"/>
      <c r="F10122" s="74"/>
      <c r="G10122" s="73"/>
      <c r="H10122" s="74"/>
      <c r="I10122" s="74"/>
      <c r="J10122" s="74"/>
      <c r="K10122" s="74"/>
      <c r="L10122" s="74"/>
      <c r="M10122" s="74"/>
      <c r="N10122" s="74"/>
      <c r="O10122" s="74"/>
      <c r="P10122" s="74"/>
      <c r="Q10122" s="78"/>
      <c r="AR10122">
        <f t="shared" si="639"/>
        <v>0</v>
      </c>
      <c r="AS10122">
        <f t="shared" si="640"/>
        <v>0</v>
      </c>
      <c r="AT10122">
        <f t="shared" si="638"/>
        <v>0</v>
      </c>
    </row>
    <row r="10123" spans="2:46" ht="15.75" customHeight="1">
      <c r="B10123" t="str">
        <f t="shared" si="637"/>
        <v/>
      </c>
      <c r="C10123" s="73"/>
      <c r="D10123" s="73"/>
      <c r="E10123" s="77"/>
      <c r="F10123" s="74"/>
      <c r="G10123" s="73"/>
      <c r="H10123" s="74"/>
      <c r="I10123" s="74"/>
      <c r="J10123" s="74"/>
      <c r="K10123" s="74"/>
      <c r="L10123" s="74"/>
      <c r="M10123" s="74"/>
      <c r="N10123" s="74"/>
      <c r="O10123" s="74"/>
      <c r="P10123" s="74"/>
      <c r="Q10123" s="78"/>
      <c r="AR10123">
        <f t="shared" si="639"/>
        <v>0</v>
      </c>
      <c r="AS10123">
        <f t="shared" si="640"/>
        <v>0</v>
      </c>
      <c r="AT10123">
        <f t="shared" si="638"/>
        <v>0</v>
      </c>
    </row>
    <row r="10124" spans="2:46" ht="15.75" customHeight="1">
      <c r="B10124" t="str">
        <f t="shared" si="637"/>
        <v/>
      </c>
      <c r="C10124" s="73"/>
      <c r="D10124" s="73"/>
      <c r="E10124" s="77"/>
      <c r="F10124" s="74"/>
      <c r="G10124" s="73"/>
      <c r="H10124" s="74"/>
      <c r="I10124" s="74"/>
      <c r="J10124" s="74"/>
      <c r="K10124" s="74"/>
      <c r="L10124" s="74"/>
      <c r="M10124" s="74"/>
      <c r="N10124" s="74"/>
      <c r="O10124" s="74"/>
      <c r="P10124" s="74"/>
      <c r="Q10124" s="78"/>
      <c r="AR10124">
        <f t="shared" si="639"/>
        <v>0</v>
      </c>
      <c r="AS10124">
        <f t="shared" si="640"/>
        <v>0</v>
      </c>
      <c r="AT10124">
        <f t="shared" si="638"/>
        <v>0</v>
      </c>
    </row>
    <row r="10125" spans="2:46" ht="15.75" customHeight="1">
      <c r="B10125" t="str">
        <f t="shared" si="637"/>
        <v/>
      </c>
      <c r="C10125" s="73"/>
      <c r="D10125" s="73"/>
      <c r="E10125" s="77"/>
      <c r="F10125" s="74"/>
      <c r="G10125" s="73"/>
      <c r="H10125" s="74"/>
      <c r="I10125" s="74"/>
      <c r="J10125" s="74"/>
      <c r="K10125" s="74"/>
      <c r="L10125" s="74"/>
      <c r="M10125" s="74"/>
      <c r="N10125" s="74"/>
      <c r="O10125" s="74"/>
      <c r="P10125" s="74"/>
      <c r="Q10125" s="78"/>
      <c r="AR10125">
        <f t="shared" si="639"/>
        <v>0</v>
      </c>
      <c r="AS10125">
        <f t="shared" si="640"/>
        <v>0</v>
      </c>
      <c r="AT10125">
        <f t="shared" si="638"/>
        <v>0</v>
      </c>
    </row>
    <row r="10126" spans="2:46" ht="15.75" customHeight="1">
      <c r="B10126" t="str">
        <f t="shared" si="637"/>
        <v/>
      </c>
      <c r="C10126" s="73"/>
      <c r="D10126" s="73"/>
      <c r="E10126" s="77"/>
      <c r="F10126" s="74"/>
      <c r="G10126" s="73"/>
      <c r="H10126" s="74"/>
      <c r="I10126" s="74"/>
      <c r="J10126" s="74"/>
      <c r="K10126" s="74"/>
      <c r="L10126" s="74"/>
      <c r="M10126" s="74"/>
      <c r="N10126" s="74"/>
      <c r="O10126" s="74"/>
      <c r="P10126" s="74"/>
      <c r="Q10126" s="78"/>
      <c r="AR10126">
        <f t="shared" si="639"/>
        <v>0</v>
      </c>
      <c r="AS10126">
        <f t="shared" si="640"/>
        <v>0</v>
      </c>
      <c r="AT10126">
        <f t="shared" si="638"/>
        <v>0</v>
      </c>
    </row>
    <row r="10127" spans="2:46" ht="15.75" customHeight="1">
      <c r="B10127" t="str">
        <f t="shared" si="637"/>
        <v/>
      </c>
      <c r="C10127" s="73"/>
      <c r="D10127" s="73"/>
      <c r="E10127" s="77"/>
      <c r="F10127" s="74"/>
      <c r="G10127" s="73"/>
      <c r="H10127" s="74"/>
      <c r="I10127" s="74"/>
      <c r="J10127" s="74"/>
      <c r="K10127" s="74"/>
      <c r="L10127" s="74"/>
      <c r="M10127" s="74"/>
      <c r="N10127" s="74"/>
      <c r="O10127" s="74"/>
      <c r="P10127" s="74"/>
      <c r="Q10127" s="78"/>
      <c r="AR10127">
        <f t="shared" si="639"/>
        <v>0</v>
      </c>
      <c r="AS10127">
        <f t="shared" si="640"/>
        <v>0</v>
      </c>
      <c r="AT10127">
        <f t="shared" si="638"/>
        <v>0</v>
      </c>
    </row>
    <row r="10128" spans="2:46" ht="15.75" customHeight="1">
      <c r="B10128" t="str">
        <f t="shared" si="637"/>
        <v/>
      </c>
      <c r="C10128" s="73"/>
      <c r="D10128" s="73"/>
      <c r="E10128" s="77"/>
      <c r="F10128" s="74"/>
      <c r="G10128" s="73"/>
      <c r="H10128" s="74"/>
      <c r="I10128" s="74"/>
      <c r="J10128" s="74"/>
      <c r="K10128" s="74"/>
      <c r="L10128" s="74"/>
      <c r="M10128" s="74"/>
      <c r="N10128" s="74"/>
      <c r="O10128" s="74"/>
      <c r="P10128" s="74"/>
      <c r="Q10128" s="78"/>
      <c r="AR10128">
        <f t="shared" si="639"/>
        <v>0</v>
      </c>
      <c r="AS10128">
        <f t="shared" si="640"/>
        <v>0</v>
      </c>
      <c r="AT10128">
        <f t="shared" si="638"/>
        <v>0</v>
      </c>
    </row>
    <row r="10129" spans="2:46" ht="15.75" customHeight="1">
      <c r="B10129" t="str">
        <f t="shared" si="637"/>
        <v/>
      </c>
      <c r="C10129" s="73"/>
      <c r="D10129" s="73"/>
      <c r="E10129" s="77"/>
      <c r="F10129" s="74"/>
      <c r="G10129" s="73"/>
      <c r="H10129" s="74"/>
      <c r="I10129" s="74"/>
      <c r="J10129" s="74"/>
      <c r="K10129" s="74"/>
      <c r="L10129" s="74"/>
      <c r="M10129" s="74"/>
      <c r="N10129" s="74"/>
      <c r="O10129" s="74"/>
      <c r="P10129" s="74"/>
      <c r="Q10129" s="78"/>
      <c r="AR10129">
        <f t="shared" si="639"/>
        <v>0</v>
      </c>
      <c r="AS10129">
        <f t="shared" si="640"/>
        <v>0</v>
      </c>
      <c r="AT10129">
        <f t="shared" si="638"/>
        <v>0</v>
      </c>
    </row>
    <row r="10130" spans="2:46" ht="15.75" customHeight="1">
      <c r="B10130" t="str">
        <f t="shared" si="637"/>
        <v/>
      </c>
      <c r="C10130" s="73"/>
      <c r="D10130" s="73"/>
      <c r="E10130" s="77"/>
      <c r="F10130" s="74"/>
      <c r="G10130" s="73"/>
      <c r="H10130" s="74"/>
      <c r="I10130" s="74"/>
      <c r="J10130" s="74"/>
      <c r="K10130" s="74"/>
      <c r="L10130" s="74"/>
      <c r="M10130" s="74"/>
      <c r="N10130" s="74"/>
      <c r="O10130" s="74"/>
      <c r="P10130" s="74"/>
      <c r="Q10130" s="78"/>
      <c r="AR10130">
        <f t="shared" si="639"/>
        <v>0</v>
      </c>
      <c r="AS10130">
        <f t="shared" si="640"/>
        <v>0</v>
      </c>
      <c r="AT10130">
        <f t="shared" si="638"/>
        <v>0</v>
      </c>
    </row>
    <row r="10131" spans="2:46" ht="15.75" customHeight="1">
      <c r="B10131" t="str">
        <f t="shared" si="637"/>
        <v/>
      </c>
      <c r="C10131" s="73"/>
      <c r="D10131" s="73"/>
      <c r="E10131" s="77"/>
      <c r="F10131" s="74"/>
      <c r="G10131" s="73"/>
      <c r="H10131" s="74"/>
      <c r="I10131" s="74"/>
      <c r="J10131" s="74"/>
      <c r="K10131" s="74"/>
      <c r="L10131" s="74"/>
      <c r="M10131" s="74"/>
      <c r="N10131" s="74"/>
      <c r="O10131" s="74"/>
      <c r="P10131" s="74"/>
      <c r="Q10131" s="78"/>
      <c r="AR10131">
        <f t="shared" si="639"/>
        <v>0</v>
      </c>
      <c r="AS10131">
        <f t="shared" si="640"/>
        <v>0</v>
      </c>
      <c r="AT10131">
        <f t="shared" si="638"/>
        <v>0</v>
      </c>
    </row>
    <row r="10132" spans="2:46" ht="15.75" customHeight="1">
      <c r="B10132" t="str">
        <f t="shared" si="637"/>
        <v/>
      </c>
      <c r="C10132" s="73"/>
      <c r="D10132" s="73"/>
      <c r="E10132" s="77"/>
      <c r="F10132" s="74"/>
      <c r="G10132" s="73"/>
      <c r="H10132" s="74"/>
      <c r="I10132" s="74"/>
      <c r="J10132" s="74"/>
      <c r="K10132" s="74"/>
      <c r="L10132" s="74"/>
      <c r="M10132" s="74"/>
      <c r="N10132" s="74"/>
      <c r="O10132" s="74"/>
      <c r="P10132" s="74"/>
      <c r="Q10132" s="78"/>
      <c r="AR10132">
        <f t="shared" si="639"/>
        <v>0</v>
      </c>
      <c r="AS10132">
        <f t="shared" si="640"/>
        <v>0</v>
      </c>
      <c r="AT10132">
        <f t="shared" si="638"/>
        <v>0</v>
      </c>
    </row>
    <row r="10133" spans="2:46" ht="15.75" customHeight="1">
      <c r="B10133" t="str">
        <f t="shared" si="637"/>
        <v/>
      </c>
      <c r="C10133" s="73"/>
      <c r="D10133" s="73"/>
      <c r="E10133" s="77"/>
      <c r="F10133" s="74"/>
      <c r="G10133" s="73"/>
      <c r="H10133" s="74"/>
      <c r="I10133" s="74"/>
      <c r="J10133" s="74"/>
      <c r="K10133" s="74"/>
      <c r="L10133" s="74"/>
      <c r="M10133" s="74"/>
      <c r="N10133" s="74"/>
      <c r="O10133" s="74"/>
      <c r="P10133" s="74"/>
      <c r="Q10133" s="78"/>
      <c r="AR10133">
        <f t="shared" si="639"/>
        <v>0</v>
      </c>
      <c r="AS10133">
        <f t="shared" si="640"/>
        <v>0</v>
      </c>
      <c r="AT10133">
        <f t="shared" si="638"/>
        <v>0</v>
      </c>
    </row>
    <row r="10134" spans="2:46" ht="15.75" customHeight="1">
      <c r="B10134" t="str">
        <f t="shared" si="637"/>
        <v/>
      </c>
      <c r="C10134" s="73"/>
      <c r="D10134" s="73"/>
      <c r="E10134" s="77"/>
      <c r="F10134" s="74"/>
      <c r="G10134" s="73"/>
      <c r="H10134" s="74"/>
      <c r="I10134" s="74"/>
      <c r="J10134" s="74"/>
      <c r="K10134" s="74"/>
      <c r="L10134" s="74"/>
      <c r="M10134" s="74"/>
      <c r="N10134" s="74"/>
      <c r="O10134" s="74"/>
      <c r="P10134" s="74"/>
      <c r="Q10134" s="78"/>
      <c r="AR10134">
        <f t="shared" si="639"/>
        <v>0</v>
      </c>
      <c r="AS10134">
        <f t="shared" si="640"/>
        <v>0</v>
      </c>
      <c r="AT10134">
        <f t="shared" si="638"/>
        <v>0</v>
      </c>
    </row>
    <row r="10135" spans="2:46" ht="15.75" customHeight="1">
      <c r="B10135" t="str">
        <f t="shared" si="637"/>
        <v/>
      </c>
      <c r="C10135" s="73"/>
      <c r="D10135" s="73"/>
      <c r="E10135" s="77"/>
      <c r="F10135" s="74"/>
      <c r="G10135" s="73"/>
      <c r="H10135" s="74"/>
      <c r="I10135" s="74"/>
      <c r="J10135" s="74"/>
      <c r="K10135" s="74"/>
      <c r="L10135" s="74"/>
      <c r="M10135" s="74"/>
      <c r="N10135" s="74"/>
      <c r="O10135" s="74"/>
      <c r="P10135" s="74"/>
      <c r="Q10135" s="78"/>
      <c r="AR10135">
        <f t="shared" si="639"/>
        <v>0</v>
      </c>
      <c r="AS10135">
        <f t="shared" si="640"/>
        <v>0</v>
      </c>
      <c r="AT10135">
        <f t="shared" si="638"/>
        <v>0</v>
      </c>
    </row>
    <row r="10136" spans="2:46" ht="15.75" customHeight="1">
      <c r="B10136" t="str">
        <f t="shared" si="637"/>
        <v/>
      </c>
      <c r="C10136" s="73"/>
      <c r="D10136" s="73"/>
      <c r="E10136" s="77"/>
      <c r="F10136" s="74"/>
      <c r="G10136" s="73"/>
      <c r="H10136" s="74"/>
      <c r="I10136" s="74"/>
      <c r="J10136" s="74"/>
      <c r="K10136" s="74"/>
      <c r="L10136" s="74"/>
      <c r="M10136" s="74"/>
      <c r="N10136" s="74"/>
      <c r="O10136" s="74"/>
      <c r="P10136" s="74"/>
      <c r="Q10136" s="78"/>
      <c r="AR10136">
        <f t="shared" si="639"/>
        <v>0</v>
      </c>
      <c r="AS10136">
        <f t="shared" si="640"/>
        <v>0</v>
      </c>
      <c r="AT10136">
        <f t="shared" si="638"/>
        <v>0</v>
      </c>
    </row>
    <row r="10137" spans="2:46" ht="15.75" customHeight="1">
      <c r="B10137" t="str">
        <f t="shared" si="637"/>
        <v/>
      </c>
      <c r="C10137" s="73"/>
      <c r="D10137" s="73"/>
      <c r="E10137" s="77"/>
      <c r="F10137" s="74"/>
      <c r="G10137" s="73"/>
      <c r="H10137" s="74"/>
      <c r="I10137" s="74"/>
      <c r="J10137" s="74"/>
      <c r="K10137" s="74"/>
      <c r="L10137" s="74"/>
      <c r="M10137" s="74"/>
      <c r="N10137" s="74"/>
      <c r="O10137" s="74"/>
      <c r="P10137" s="74"/>
      <c r="Q10137" s="78"/>
      <c r="AR10137">
        <f t="shared" si="639"/>
        <v>0</v>
      </c>
      <c r="AS10137">
        <f t="shared" si="640"/>
        <v>0</v>
      </c>
      <c r="AT10137">
        <f t="shared" si="638"/>
        <v>0</v>
      </c>
    </row>
    <row r="10138" spans="2:46" ht="15.75" customHeight="1">
      <c r="B10138" t="str">
        <f t="shared" si="637"/>
        <v/>
      </c>
      <c r="C10138" s="73"/>
      <c r="D10138" s="73"/>
      <c r="E10138" s="77"/>
      <c r="F10138" s="74"/>
      <c r="G10138" s="73"/>
      <c r="H10138" s="74"/>
      <c r="I10138" s="74"/>
      <c r="J10138" s="74"/>
      <c r="K10138" s="74"/>
      <c r="L10138" s="74"/>
      <c r="M10138" s="74"/>
      <c r="N10138" s="74"/>
      <c r="O10138" s="74"/>
      <c r="P10138" s="74"/>
      <c r="Q10138" s="78"/>
      <c r="AR10138">
        <f t="shared" si="639"/>
        <v>0</v>
      </c>
      <c r="AS10138">
        <f t="shared" si="640"/>
        <v>0</v>
      </c>
      <c r="AT10138">
        <f t="shared" si="638"/>
        <v>0</v>
      </c>
    </row>
    <row r="10139" spans="2:46" ht="15.75" customHeight="1">
      <c r="B10139" t="str">
        <f t="shared" si="637"/>
        <v/>
      </c>
      <c r="C10139" s="73"/>
      <c r="D10139" s="73"/>
      <c r="E10139" s="77"/>
      <c r="F10139" s="74"/>
      <c r="G10139" s="73"/>
      <c r="H10139" s="74"/>
      <c r="I10139" s="74"/>
      <c r="J10139" s="74"/>
      <c r="K10139" s="74"/>
      <c r="L10139" s="74"/>
      <c r="M10139" s="74"/>
      <c r="N10139" s="74"/>
      <c r="O10139" s="74"/>
      <c r="P10139" s="74"/>
      <c r="Q10139" s="78"/>
      <c r="AR10139">
        <f t="shared" si="639"/>
        <v>0</v>
      </c>
      <c r="AS10139">
        <f t="shared" si="640"/>
        <v>0</v>
      </c>
      <c r="AT10139">
        <f t="shared" si="638"/>
        <v>0</v>
      </c>
    </row>
    <row r="10140" spans="2:46" ht="15.75" customHeight="1">
      <c r="B10140" t="str">
        <f t="shared" si="637"/>
        <v/>
      </c>
      <c r="C10140" s="73"/>
      <c r="D10140" s="73"/>
      <c r="E10140" s="77"/>
      <c r="F10140" s="74"/>
      <c r="G10140" s="73"/>
      <c r="H10140" s="74"/>
      <c r="I10140" s="74"/>
      <c r="J10140" s="74"/>
      <c r="K10140" s="74"/>
      <c r="L10140" s="74"/>
      <c r="M10140" s="74"/>
      <c r="N10140" s="74"/>
      <c r="O10140" s="74"/>
      <c r="P10140" s="74"/>
      <c r="Q10140" s="78"/>
      <c r="AR10140">
        <f t="shared" si="639"/>
        <v>0</v>
      </c>
      <c r="AS10140">
        <f t="shared" si="640"/>
        <v>0</v>
      </c>
      <c r="AT10140">
        <f t="shared" si="638"/>
        <v>0</v>
      </c>
    </row>
    <row r="10141" spans="2:46" ht="15.75" customHeight="1">
      <c r="B10141" t="str">
        <f t="shared" si="637"/>
        <v/>
      </c>
      <c r="C10141" s="73"/>
      <c r="D10141" s="73"/>
      <c r="E10141" s="77"/>
      <c r="F10141" s="74"/>
      <c r="G10141" s="73"/>
      <c r="H10141" s="74"/>
      <c r="I10141" s="74"/>
      <c r="J10141" s="74"/>
      <c r="K10141" s="74"/>
      <c r="L10141" s="74"/>
      <c r="M10141" s="74"/>
      <c r="N10141" s="74"/>
      <c r="O10141" s="74"/>
      <c r="P10141" s="74"/>
      <c r="Q10141" s="78"/>
      <c r="AR10141">
        <f t="shared" si="639"/>
        <v>0</v>
      </c>
      <c r="AS10141">
        <f t="shared" si="640"/>
        <v>0</v>
      </c>
      <c r="AT10141">
        <f t="shared" si="638"/>
        <v>0</v>
      </c>
    </row>
    <row r="10142" spans="2:46" ht="15.75" customHeight="1">
      <c r="B10142" t="str">
        <f t="shared" si="637"/>
        <v/>
      </c>
      <c r="C10142" s="73"/>
      <c r="D10142" s="73"/>
      <c r="E10142" s="77"/>
      <c r="F10142" s="74"/>
      <c r="G10142" s="73"/>
      <c r="H10142" s="74"/>
      <c r="I10142" s="74"/>
      <c r="J10142" s="74"/>
      <c r="K10142" s="74"/>
      <c r="L10142" s="74"/>
      <c r="M10142" s="74"/>
      <c r="N10142" s="74"/>
      <c r="O10142" s="74"/>
      <c r="P10142" s="74"/>
      <c r="Q10142" s="78"/>
      <c r="AR10142">
        <f t="shared" si="639"/>
        <v>0</v>
      </c>
      <c r="AS10142">
        <f t="shared" si="640"/>
        <v>0</v>
      </c>
      <c r="AT10142">
        <f t="shared" si="638"/>
        <v>0</v>
      </c>
    </row>
    <row r="10143" spans="2:46" ht="15.75" customHeight="1">
      <c r="B10143" t="str">
        <f t="shared" si="637"/>
        <v/>
      </c>
      <c r="C10143" s="73"/>
      <c r="D10143" s="73"/>
      <c r="E10143" s="77"/>
      <c r="F10143" s="74"/>
      <c r="G10143" s="73"/>
      <c r="H10143" s="74"/>
      <c r="I10143" s="74"/>
      <c r="J10143" s="74"/>
      <c r="K10143" s="74"/>
      <c r="L10143" s="74"/>
      <c r="M10143" s="74"/>
      <c r="N10143" s="74"/>
      <c r="O10143" s="74"/>
      <c r="P10143" s="74"/>
      <c r="Q10143" s="78"/>
      <c r="AR10143">
        <f t="shared" si="639"/>
        <v>0</v>
      </c>
      <c r="AS10143">
        <f t="shared" si="640"/>
        <v>0</v>
      </c>
      <c r="AT10143">
        <f t="shared" si="638"/>
        <v>0</v>
      </c>
    </row>
    <row r="10144" spans="2:46" ht="15.75" customHeight="1">
      <c r="B10144" t="str">
        <f t="shared" si="637"/>
        <v/>
      </c>
      <c r="C10144" s="73"/>
      <c r="D10144" s="73"/>
      <c r="E10144" s="77"/>
      <c r="F10144" s="74"/>
      <c r="G10144" s="73"/>
      <c r="H10144" s="74"/>
      <c r="I10144" s="74"/>
      <c r="J10144" s="74"/>
      <c r="K10144" s="74"/>
      <c r="L10144" s="74"/>
      <c r="M10144" s="74"/>
      <c r="N10144" s="74"/>
      <c r="O10144" s="74"/>
      <c r="P10144" s="74"/>
      <c r="Q10144" s="78"/>
      <c r="AR10144">
        <f t="shared" si="639"/>
        <v>0</v>
      </c>
      <c r="AS10144">
        <f t="shared" si="640"/>
        <v>0</v>
      </c>
      <c r="AT10144">
        <f t="shared" si="638"/>
        <v>0</v>
      </c>
    </row>
    <row r="10145" spans="2:46" ht="15.75" customHeight="1">
      <c r="B10145" t="str">
        <f t="shared" si="637"/>
        <v/>
      </c>
      <c r="C10145" s="73"/>
      <c r="D10145" s="73"/>
      <c r="E10145" s="77"/>
      <c r="F10145" s="74"/>
      <c r="G10145" s="73"/>
      <c r="H10145" s="74"/>
      <c r="I10145" s="74"/>
      <c r="J10145" s="74"/>
      <c r="K10145" s="74"/>
      <c r="L10145" s="74"/>
      <c r="M10145" s="74"/>
      <c r="N10145" s="74"/>
      <c r="O10145" s="74"/>
      <c r="P10145" s="74"/>
      <c r="Q10145" s="78"/>
      <c r="AR10145">
        <f t="shared" si="639"/>
        <v>0</v>
      </c>
      <c r="AS10145">
        <f t="shared" si="640"/>
        <v>0</v>
      </c>
      <c r="AT10145">
        <f t="shared" si="638"/>
        <v>0</v>
      </c>
    </row>
    <row r="10146" spans="2:46" ht="15.75" customHeight="1">
      <c r="B10146" t="str">
        <f t="shared" si="637"/>
        <v/>
      </c>
      <c r="C10146" s="73"/>
      <c r="D10146" s="73"/>
      <c r="E10146" s="77"/>
      <c r="F10146" s="74"/>
      <c r="G10146" s="73"/>
      <c r="H10146" s="74"/>
      <c r="I10146" s="74"/>
      <c r="J10146" s="74"/>
      <c r="K10146" s="74"/>
      <c r="L10146" s="74"/>
      <c r="M10146" s="74"/>
      <c r="N10146" s="74"/>
      <c r="O10146" s="74"/>
      <c r="P10146" s="74"/>
      <c r="Q10146" s="78"/>
      <c r="AR10146">
        <f t="shared" si="639"/>
        <v>0</v>
      </c>
      <c r="AS10146">
        <f t="shared" si="640"/>
        <v>0</v>
      </c>
      <c r="AT10146">
        <f t="shared" si="638"/>
        <v>0</v>
      </c>
    </row>
    <row r="10147" spans="2:46" ht="15.75" customHeight="1">
      <c r="B10147" t="str">
        <f t="shared" si="637"/>
        <v/>
      </c>
      <c r="C10147" s="73"/>
      <c r="D10147" s="73"/>
      <c r="E10147" s="77"/>
      <c r="F10147" s="74"/>
      <c r="G10147" s="73"/>
      <c r="H10147" s="74"/>
      <c r="I10147" s="74"/>
      <c r="J10147" s="74"/>
      <c r="K10147" s="74"/>
      <c r="L10147" s="74"/>
      <c r="M10147" s="74"/>
      <c r="N10147" s="74"/>
      <c r="O10147" s="74"/>
      <c r="P10147" s="74"/>
      <c r="Q10147" s="78"/>
      <c r="AR10147">
        <f t="shared" si="639"/>
        <v>0</v>
      </c>
      <c r="AS10147">
        <f t="shared" si="640"/>
        <v>0</v>
      </c>
      <c r="AT10147">
        <f t="shared" si="638"/>
        <v>0</v>
      </c>
    </row>
    <row r="10148" spans="2:46" ht="15.75" customHeight="1">
      <c r="B10148" t="str">
        <f t="shared" si="637"/>
        <v/>
      </c>
      <c r="C10148" s="73"/>
      <c r="D10148" s="73"/>
      <c r="E10148" s="77"/>
      <c r="F10148" s="74"/>
      <c r="G10148" s="73"/>
      <c r="H10148" s="74"/>
      <c r="I10148" s="74"/>
      <c r="J10148" s="74"/>
      <c r="K10148" s="74"/>
      <c r="L10148" s="74"/>
      <c r="M10148" s="74"/>
      <c r="N10148" s="74"/>
      <c r="O10148" s="74"/>
      <c r="P10148" s="74"/>
      <c r="Q10148" s="78"/>
      <c r="AR10148">
        <f t="shared" si="639"/>
        <v>0</v>
      </c>
      <c r="AS10148">
        <f t="shared" si="640"/>
        <v>0</v>
      </c>
      <c r="AT10148">
        <f t="shared" si="638"/>
        <v>0</v>
      </c>
    </row>
    <row r="10149" spans="2:46" ht="15.75" customHeight="1">
      <c r="B10149" t="str">
        <f t="shared" si="637"/>
        <v/>
      </c>
      <c r="C10149" s="73"/>
      <c r="D10149" s="73"/>
      <c r="E10149" s="77"/>
      <c r="F10149" s="74"/>
      <c r="G10149" s="73"/>
      <c r="H10149" s="74"/>
      <c r="I10149" s="74"/>
      <c r="J10149" s="74"/>
      <c r="K10149" s="74"/>
      <c r="L10149" s="74"/>
      <c r="M10149" s="74"/>
      <c r="N10149" s="74"/>
      <c r="O10149" s="74"/>
      <c r="P10149" s="74"/>
      <c r="Q10149" s="78"/>
      <c r="AR10149">
        <f t="shared" si="639"/>
        <v>0</v>
      </c>
      <c r="AS10149">
        <f t="shared" si="640"/>
        <v>0</v>
      </c>
      <c r="AT10149">
        <f t="shared" si="638"/>
        <v>0</v>
      </c>
    </row>
    <row r="10150" spans="2:46" ht="15.75" customHeight="1">
      <c r="B10150" t="str">
        <f t="shared" si="637"/>
        <v/>
      </c>
      <c r="C10150" s="73"/>
      <c r="D10150" s="73"/>
      <c r="E10150" s="77"/>
      <c r="F10150" s="74"/>
      <c r="G10150" s="73"/>
      <c r="H10150" s="74"/>
      <c r="I10150" s="74"/>
      <c r="J10150" s="74"/>
      <c r="K10150" s="74"/>
      <c r="L10150" s="74"/>
      <c r="M10150" s="74"/>
      <c r="N10150" s="74"/>
      <c r="O10150" s="74"/>
      <c r="P10150" s="74"/>
      <c r="Q10150" s="78"/>
      <c r="AR10150">
        <f t="shared" si="639"/>
        <v>0</v>
      </c>
      <c r="AS10150">
        <f t="shared" si="640"/>
        <v>0</v>
      </c>
      <c r="AT10150">
        <f t="shared" si="638"/>
        <v>0</v>
      </c>
    </row>
    <row r="10151" spans="2:46" ht="15.75" customHeight="1">
      <c r="B10151" t="str">
        <f t="shared" si="637"/>
        <v/>
      </c>
      <c r="C10151" s="73"/>
      <c r="D10151" s="73"/>
      <c r="E10151" s="77"/>
      <c r="F10151" s="74"/>
      <c r="G10151" s="73"/>
      <c r="H10151" s="74"/>
      <c r="I10151" s="74"/>
      <c r="J10151" s="74"/>
      <c r="K10151" s="74"/>
      <c r="L10151" s="74"/>
      <c r="M10151" s="74"/>
      <c r="N10151" s="74"/>
      <c r="O10151" s="74"/>
      <c r="P10151" s="74"/>
      <c r="Q10151" s="78"/>
      <c r="AR10151">
        <f t="shared" si="639"/>
        <v>0</v>
      </c>
      <c r="AS10151">
        <f t="shared" si="640"/>
        <v>0</v>
      </c>
      <c r="AT10151">
        <f t="shared" si="638"/>
        <v>0</v>
      </c>
    </row>
    <row r="10152" spans="2:46" ht="15.75" customHeight="1">
      <c r="B10152" t="str">
        <f t="shared" si="637"/>
        <v/>
      </c>
      <c r="C10152" s="73"/>
      <c r="D10152" s="73"/>
      <c r="E10152" s="77"/>
      <c r="F10152" s="74"/>
      <c r="G10152" s="73"/>
      <c r="H10152" s="74"/>
      <c r="I10152" s="74"/>
      <c r="J10152" s="74"/>
      <c r="K10152" s="74"/>
      <c r="L10152" s="74"/>
      <c r="M10152" s="74"/>
      <c r="N10152" s="74"/>
      <c r="O10152" s="74"/>
      <c r="P10152" s="74"/>
      <c r="Q10152" s="78"/>
      <c r="AR10152">
        <f t="shared" si="639"/>
        <v>0</v>
      </c>
      <c r="AS10152">
        <f t="shared" si="640"/>
        <v>0</v>
      </c>
      <c r="AT10152">
        <f t="shared" si="638"/>
        <v>0</v>
      </c>
    </row>
    <row r="10153" spans="2:46" ht="15.75" customHeight="1">
      <c r="B10153" t="str">
        <f t="shared" si="637"/>
        <v/>
      </c>
      <c r="C10153" s="73"/>
      <c r="D10153" s="73"/>
      <c r="E10153" s="77"/>
      <c r="F10153" s="74"/>
      <c r="G10153" s="73"/>
      <c r="H10153" s="74"/>
      <c r="I10153" s="74"/>
      <c r="J10153" s="74"/>
      <c r="K10153" s="74"/>
      <c r="L10153" s="74"/>
      <c r="M10153" s="74"/>
      <c r="N10153" s="74"/>
      <c r="O10153" s="74"/>
      <c r="P10153" s="74"/>
      <c r="Q10153" s="78"/>
      <c r="AR10153">
        <f t="shared" si="639"/>
        <v>0</v>
      </c>
      <c r="AS10153">
        <f t="shared" si="640"/>
        <v>0</v>
      </c>
      <c r="AT10153">
        <f t="shared" si="638"/>
        <v>0</v>
      </c>
    </row>
    <row r="10154" spans="2:46" ht="15.75" customHeight="1">
      <c r="B10154" t="str">
        <f t="shared" si="637"/>
        <v/>
      </c>
      <c r="C10154" s="73"/>
      <c r="D10154" s="73"/>
      <c r="E10154" s="77"/>
      <c r="F10154" s="74"/>
      <c r="G10154" s="73"/>
      <c r="H10154" s="74"/>
      <c r="I10154" s="74"/>
      <c r="J10154" s="74"/>
      <c r="K10154" s="74"/>
      <c r="L10154" s="74"/>
      <c r="M10154" s="74"/>
      <c r="N10154" s="74"/>
      <c r="O10154" s="74"/>
      <c r="P10154" s="74"/>
      <c r="Q10154" s="78"/>
      <c r="AR10154">
        <f t="shared" si="639"/>
        <v>0</v>
      </c>
      <c r="AS10154">
        <f t="shared" si="640"/>
        <v>0</v>
      </c>
      <c r="AT10154">
        <f t="shared" si="638"/>
        <v>0</v>
      </c>
    </row>
    <row r="10155" spans="2:46" ht="15.75" customHeight="1">
      <c r="B10155" t="str">
        <f t="shared" si="637"/>
        <v/>
      </c>
      <c r="C10155" s="73"/>
      <c r="D10155" s="73"/>
      <c r="E10155" s="77"/>
      <c r="F10155" s="74"/>
      <c r="G10155" s="73"/>
      <c r="H10155" s="74"/>
      <c r="I10155" s="74"/>
      <c r="J10155" s="74"/>
      <c r="K10155" s="74"/>
      <c r="L10155" s="74"/>
      <c r="M10155" s="74"/>
      <c r="N10155" s="74"/>
      <c r="O10155" s="74"/>
      <c r="P10155" s="74"/>
      <c r="Q10155" s="78"/>
      <c r="AR10155">
        <f t="shared" si="639"/>
        <v>0</v>
      </c>
      <c r="AS10155">
        <f t="shared" si="640"/>
        <v>0</v>
      </c>
      <c r="AT10155">
        <f t="shared" si="638"/>
        <v>0</v>
      </c>
    </row>
    <row r="10156" spans="2:46" ht="15.75" customHeight="1">
      <c r="B10156" t="str">
        <f t="shared" si="637"/>
        <v/>
      </c>
      <c r="C10156" s="73"/>
      <c r="D10156" s="73"/>
      <c r="E10156" s="77"/>
      <c r="F10156" s="74"/>
      <c r="G10156" s="73"/>
      <c r="H10156" s="74"/>
      <c r="I10156" s="74"/>
      <c r="J10156" s="74"/>
      <c r="K10156" s="74"/>
      <c r="L10156" s="74"/>
      <c r="M10156" s="74"/>
      <c r="N10156" s="74"/>
      <c r="O10156" s="74"/>
      <c r="P10156" s="74"/>
      <c r="Q10156" s="78"/>
      <c r="AR10156">
        <f t="shared" si="639"/>
        <v>0</v>
      </c>
      <c r="AS10156">
        <f t="shared" si="640"/>
        <v>0</v>
      </c>
      <c r="AT10156">
        <f t="shared" si="638"/>
        <v>0</v>
      </c>
    </row>
    <row r="10157" spans="2:46" ht="15.75" customHeight="1">
      <c r="B10157" t="str">
        <f t="shared" si="637"/>
        <v/>
      </c>
      <c r="C10157" s="73"/>
      <c r="D10157" s="73"/>
      <c r="E10157" s="77"/>
      <c r="F10157" s="74"/>
      <c r="G10157" s="73"/>
      <c r="H10157" s="74"/>
      <c r="I10157" s="74"/>
      <c r="J10157" s="74"/>
      <c r="K10157" s="74"/>
      <c r="L10157" s="74"/>
      <c r="M10157" s="74"/>
      <c r="N10157" s="74"/>
      <c r="O10157" s="74"/>
      <c r="P10157" s="74"/>
      <c r="Q10157" s="78"/>
      <c r="AR10157">
        <f t="shared" si="639"/>
        <v>0</v>
      </c>
      <c r="AS10157">
        <f t="shared" si="640"/>
        <v>0</v>
      </c>
      <c r="AT10157">
        <f t="shared" si="638"/>
        <v>0</v>
      </c>
    </row>
    <row r="10158" spans="2:46" ht="15.75" customHeight="1">
      <c r="B10158" t="str">
        <f t="shared" si="637"/>
        <v/>
      </c>
      <c r="C10158" s="73"/>
      <c r="D10158" s="73"/>
      <c r="E10158" s="77"/>
      <c r="F10158" s="74"/>
      <c r="G10158" s="73"/>
      <c r="H10158" s="74"/>
      <c r="I10158" s="74"/>
      <c r="J10158" s="74"/>
      <c r="K10158" s="74"/>
      <c r="L10158" s="74"/>
      <c r="M10158" s="74"/>
      <c r="N10158" s="74"/>
      <c r="O10158" s="74"/>
      <c r="P10158" s="74"/>
      <c r="Q10158" s="78"/>
      <c r="AR10158">
        <f t="shared" si="639"/>
        <v>0</v>
      </c>
      <c r="AS10158">
        <f t="shared" si="640"/>
        <v>0</v>
      </c>
      <c r="AT10158">
        <f t="shared" si="638"/>
        <v>0</v>
      </c>
    </row>
    <row r="10159" spans="2:46" ht="15.75" customHeight="1">
      <c r="B10159" t="str">
        <f t="shared" si="637"/>
        <v/>
      </c>
      <c r="C10159" s="73"/>
      <c r="D10159" s="73"/>
      <c r="E10159" s="77"/>
      <c r="F10159" s="74"/>
      <c r="G10159" s="73"/>
      <c r="H10159" s="74"/>
      <c r="I10159" s="74"/>
      <c r="J10159" s="74"/>
      <c r="K10159" s="74"/>
      <c r="L10159" s="74"/>
      <c r="M10159" s="74"/>
      <c r="N10159" s="74"/>
      <c r="O10159" s="74"/>
      <c r="P10159" s="74"/>
      <c r="Q10159" s="78"/>
      <c r="AR10159">
        <f t="shared" si="639"/>
        <v>0</v>
      </c>
      <c r="AS10159">
        <f t="shared" si="640"/>
        <v>0</v>
      </c>
      <c r="AT10159">
        <f t="shared" si="638"/>
        <v>0</v>
      </c>
    </row>
    <row r="10160" spans="2:46" ht="15.75" customHeight="1">
      <c r="B10160" t="str">
        <f t="shared" si="637"/>
        <v/>
      </c>
      <c r="C10160" s="73"/>
      <c r="D10160" s="73"/>
      <c r="E10160" s="77"/>
      <c r="F10160" s="74"/>
      <c r="G10160" s="73"/>
      <c r="H10160" s="74"/>
      <c r="I10160" s="74"/>
      <c r="J10160" s="74"/>
      <c r="K10160" s="74"/>
      <c r="L10160" s="74"/>
      <c r="M10160" s="74"/>
      <c r="N10160" s="74"/>
      <c r="O10160" s="74"/>
      <c r="P10160" s="74"/>
      <c r="Q10160" s="78"/>
      <c r="AR10160">
        <f t="shared" si="639"/>
        <v>0</v>
      </c>
      <c r="AS10160">
        <f t="shared" si="640"/>
        <v>0</v>
      </c>
      <c r="AT10160">
        <f t="shared" si="638"/>
        <v>0</v>
      </c>
    </row>
    <row r="10161" spans="2:46" ht="15.75" customHeight="1">
      <c r="B10161" t="str">
        <f t="shared" si="637"/>
        <v/>
      </c>
      <c r="C10161" s="73"/>
      <c r="D10161" s="73"/>
      <c r="E10161" s="77"/>
      <c r="F10161" s="74"/>
      <c r="G10161" s="73"/>
      <c r="H10161" s="74"/>
      <c r="I10161" s="74"/>
      <c r="J10161" s="74"/>
      <c r="K10161" s="74"/>
      <c r="L10161" s="74"/>
      <c r="M10161" s="74"/>
      <c r="N10161" s="74"/>
      <c r="O10161" s="74"/>
      <c r="P10161" s="74"/>
      <c r="Q10161" s="78"/>
      <c r="AR10161">
        <f t="shared" si="639"/>
        <v>0</v>
      </c>
      <c r="AS10161">
        <f t="shared" si="640"/>
        <v>0</v>
      </c>
      <c r="AT10161">
        <f t="shared" si="638"/>
        <v>0</v>
      </c>
    </row>
    <row r="10162" spans="2:46" ht="15.75" customHeight="1">
      <c r="B10162" t="str">
        <f t="shared" si="637"/>
        <v/>
      </c>
      <c r="C10162" s="73"/>
      <c r="D10162" s="73"/>
      <c r="E10162" s="77"/>
      <c r="F10162" s="74"/>
      <c r="G10162" s="73"/>
      <c r="H10162" s="74"/>
      <c r="I10162" s="74"/>
      <c r="J10162" s="74"/>
      <c r="K10162" s="74"/>
      <c r="L10162" s="74"/>
      <c r="M10162" s="74"/>
      <c r="N10162" s="74"/>
      <c r="O10162" s="74"/>
      <c r="P10162" s="74"/>
      <c r="Q10162" s="78"/>
      <c r="AR10162">
        <f t="shared" si="639"/>
        <v>0</v>
      </c>
      <c r="AS10162">
        <f t="shared" si="640"/>
        <v>0</v>
      </c>
      <c r="AT10162">
        <f t="shared" si="638"/>
        <v>0</v>
      </c>
    </row>
    <row r="10163" spans="2:46" ht="15.75" customHeight="1">
      <c r="B10163" t="str">
        <f t="shared" si="637"/>
        <v/>
      </c>
      <c r="C10163" s="73"/>
      <c r="D10163" s="73"/>
      <c r="E10163" s="77"/>
      <c r="F10163" s="74"/>
      <c r="G10163" s="73"/>
      <c r="H10163" s="74"/>
      <c r="I10163" s="74"/>
      <c r="J10163" s="74"/>
      <c r="K10163" s="74"/>
      <c r="L10163" s="74"/>
      <c r="M10163" s="74"/>
      <c r="N10163" s="74"/>
      <c r="O10163" s="74"/>
      <c r="P10163" s="74"/>
      <c r="Q10163" s="78"/>
      <c r="AR10163">
        <f t="shared" si="639"/>
        <v>0</v>
      </c>
      <c r="AS10163">
        <f t="shared" si="640"/>
        <v>0</v>
      </c>
      <c r="AT10163">
        <f t="shared" si="638"/>
        <v>0</v>
      </c>
    </row>
    <row r="10164" spans="2:46" ht="15.75" customHeight="1">
      <c r="B10164" t="str">
        <f t="shared" si="637"/>
        <v/>
      </c>
      <c r="C10164" s="73"/>
      <c r="D10164" s="73"/>
      <c r="E10164" s="77"/>
      <c r="F10164" s="74"/>
      <c r="G10164" s="73"/>
      <c r="H10164" s="74"/>
      <c r="I10164" s="74"/>
      <c r="J10164" s="74"/>
      <c r="K10164" s="74"/>
      <c r="L10164" s="74"/>
      <c r="M10164" s="74"/>
      <c r="N10164" s="74"/>
      <c r="O10164" s="74"/>
      <c r="P10164" s="74"/>
      <c r="Q10164" s="78"/>
      <c r="AR10164">
        <f t="shared" si="639"/>
        <v>0</v>
      </c>
      <c r="AS10164">
        <f t="shared" si="640"/>
        <v>0</v>
      </c>
      <c r="AT10164">
        <f t="shared" si="638"/>
        <v>0</v>
      </c>
    </row>
    <row r="10165" spans="2:46" ht="15.75" customHeight="1">
      <c r="B10165" t="str">
        <f t="shared" si="637"/>
        <v/>
      </c>
      <c r="C10165" s="73"/>
      <c r="D10165" s="73"/>
      <c r="E10165" s="77"/>
      <c r="F10165" s="74"/>
      <c r="G10165" s="73"/>
      <c r="H10165" s="74"/>
      <c r="I10165" s="74"/>
      <c r="J10165" s="74"/>
      <c r="K10165" s="74"/>
      <c r="L10165" s="74"/>
      <c r="M10165" s="74"/>
      <c r="N10165" s="74"/>
      <c r="O10165" s="74"/>
      <c r="P10165" s="74"/>
      <c r="Q10165" s="78"/>
      <c r="AR10165">
        <f t="shared" si="639"/>
        <v>0</v>
      </c>
      <c r="AS10165">
        <f t="shared" si="640"/>
        <v>0</v>
      </c>
      <c r="AT10165">
        <f t="shared" si="638"/>
        <v>0</v>
      </c>
    </row>
    <row r="10166" spans="2:46" ht="15.75" customHeight="1">
      <c r="B10166" t="str">
        <f t="shared" si="637"/>
        <v/>
      </c>
      <c r="C10166" s="73"/>
      <c r="D10166" s="73"/>
      <c r="E10166" s="77"/>
      <c r="F10166" s="74"/>
      <c r="G10166" s="73"/>
      <c r="H10166" s="74"/>
      <c r="I10166" s="74"/>
      <c r="J10166" s="74"/>
      <c r="K10166" s="74"/>
      <c r="L10166" s="74"/>
      <c r="M10166" s="74"/>
      <c r="N10166" s="74"/>
      <c r="O10166" s="74"/>
      <c r="P10166" s="74"/>
      <c r="Q10166" s="78"/>
      <c r="AR10166">
        <f t="shared" si="639"/>
        <v>0</v>
      </c>
      <c r="AS10166">
        <f t="shared" si="640"/>
        <v>0</v>
      </c>
      <c r="AT10166">
        <f t="shared" si="638"/>
        <v>0</v>
      </c>
    </row>
    <row r="10167" spans="2:46" ht="15.75" customHeight="1">
      <c r="B10167" t="str">
        <f t="shared" si="637"/>
        <v/>
      </c>
      <c r="C10167" s="73"/>
      <c r="D10167" s="73"/>
      <c r="E10167" s="77"/>
      <c r="F10167" s="74"/>
      <c r="G10167" s="73"/>
      <c r="H10167" s="74"/>
      <c r="I10167" s="74"/>
      <c r="J10167" s="74"/>
      <c r="K10167" s="74"/>
      <c r="L10167" s="74"/>
      <c r="M10167" s="74"/>
      <c r="N10167" s="74"/>
      <c r="O10167" s="74"/>
      <c r="P10167" s="74"/>
      <c r="Q10167" s="78"/>
      <c r="AR10167">
        <f t="shared" si="639"/>
        <v>0</v>
      </c>
      <c r="AS10167">
        <f t="shared" si="640"/>
        <v>0</v>
      </c>
      <c r="AT10167">
        <f t="shared" si="638"/>
        <v>0</v>
      </c>
    </row>
    <row r="10168" spans="2:46" ht="15.75" customHeight="1">
      <c r="B10168" t="str">
        <f t="shared" si="637"/>
        <v/>
      </c>
      <c r="C10168" s="73"/>
      <c r="D10168" s="73"/>
      <c r="E10168" s="77"/>
      <c r="F10168" s="74"/>
      <c r="G10168" s="73"/>
      <c r="H10168" s="74"/>
      <c r="I10168" s="74"/>
      <c r="J10168" s="74"/>
      <c r="K10168" s="74"/>
      <c r="L10168" s="74"/>
      <c r="M10168" s="74"/>
      <c r="N10168" s="74"/>
      <c r="O10168" s="74"/>
      <c r="P10168" s="74"/>
      <c r="Q10168" s="78"/>
      <c r="AR10168">
        <f t="shared" si="639"/>
        <v>0</v>
      </c>
      <c r="AS10168">
        <f t="shared" si="640"/>
        <v>0</v>
      </c>
      <c r="AT10168">
        <f t="shared" si="638"/>
        <v>0</v>
      </c>
    </row>
    <row r="10169" spans="2:46" ht="15.75" customHeight="1">
      <c r="B10169" t="str">
        <f t="shared" si="637"/>
        <v/>
      </c>
      <c r="C10169" s="73"/>
      <c r="D10169" s="73"/>
      <c r="E10169" s="77"/>
      <c r="F10169" s="74"/>
      <c r="G10169" s="73"/>
      <c r="H10169" s="74"/>
      <c r="I10169" s="74"/>
      <c r="J10169" s="74"/>
      <c r="K10169" s="74"/>
      <c r="L10169" s="74"/>
      <c r="M10169" s="74"/>
      <c r="N10169" s="74"/>
      <c r="O10169" s="74"/>
      <c r="P10169" s="74"/>
      <c r="Q10169" s="78"/>
      <c r="AR10169">
        <f t="shared" si="639"/>
        <v>0</v>
      </c>
      <c r="AS10169">
        <f t="shared" si="640"/>
        <v>0</v>
      </c>
      <c r="AT10169">
        <f t="shared" si="638"/>
        <v>0</v>
      </c>
    </row>
    <row r="10170" spans="2:46" ht="15.75" customHeight="1">
      <c r="B10170" t="str">
        <f t="shared" si="637"/>
        <v/>
      </c>
      <c r="C10170" s="73"/>
      <c r="D10170" s="73"/>
      <c r="E10170" s="77"/>
      <c r="F10170" s="74"/>
      <c r="G10170" s="73"/>
      <c r="H10170" s="74"/>
      <c r="I10170" s="74"/>
      <c r="J10170" s="74"/>
      <c r="K10170" s="74"/>
      <c r="L10170" s="74"/>
      <c r="M10170" s="74"/>
      <c r="N10170" s="74"/>
      <c r="O10170" s="74"/>
      <c r="P10170" s="74"/>
      <c r="Q10170" s="78"/>
      <c r="AR10170">
        <f t="shared" si="639"/>
        <v>0</v>
      </c>
      <c r="AS10170">
        <f t="shared" si="640"/>
        <v>0</v>
      </c>
      <c r="AT10170">
        <f t="shared" si="638"/>
        <v>0</v>
      </c>
    </row>
    <row r="10171" spans="2:46" ht="15.75" customHeight="1">
      <c r="B10171" t="str">
        <f t="shared" si="637"/>
        <v/>
      </c>
      <c r="C10171" s="73"/>
      <c r="D10171" s="73"/>
      <c r="E10171" s="77"/>
      <c r="F10171" s="74"/>
      <c r="G10171" s="73"/>
      <c r="H10171" s="74"/>
      <c r="I10171" s="74"/>
      <c r="J10171" s="74"/>
      <c r="K10171" s="74"/>
      <c r="L10171" s="74"/>
      <c r="M10171" s="74"/>
      <c r="N10171" s="74"/>
      <c r="O10171" s="74"/>
      <c r="P10171" s="74"/>
      <c r="Q10171" s="78"/>
      <c r="AR10171">
        <f t="shared" si="639"/>
        <v>0</v>
      </c>
      <c r="AS10171">
        <f t="shared" si="640"/>
        <v>0</v>
      </c>
      <c r="AT10171">
        <f t="shared" si="638"/>
        <v>0</v>
      </c>
    </row>
    <row r="10172" spans="2:46" ht="15.75" customHeight="1">
      <c r="B10172" t="str">
        <f t="shared" si="637"/>
        <v/>
      </c>
      <c r="C10172" s="73"/>
      <c r="D10172" s="73"/>
      <c r="E10172" s="77"/>
      <c r="F10172" s="74"/>
      <c r="G10172" s="73"/>
      <c r="H10172" s="74"/>
      <c r="I10172" s="74"/>
      <c r="J10172" s="74"/>
      <c r="K10172" s="74"/>
      <c r="L10172" s="74"/>
      <c r="M10172" s="74"/>
      <c r="N10172" s="74"/>
      <c r="O10172" s="74"/>
      <c r="P10172" s="74"/>
      <c r="Q10172" s="78"/>
      <c r="AR10172">
        <f t="shared" si="639"/>
        <v>0</v>
      </c>
      <c r="AS10172">
        <f t="shared" si="640"/>
        <v>0</v>
      </c>
      <c r="AT10172">
        <f t="shared" si="638"/>
        <v>0</v>
      </c>
    </row>
    <row r="10173" spans="2:46" ht="15.75" customHeight="1">
      <c r="B10173" t="str">
        <f t="shared" si="637"/>
        <v/>
      </c>
      <c r="C10173" s="73"/>
      <c r="D10173" s="73"/>
      <c r="E10173" s="77"/>
      <c r="F10173" s="74"/>
      <c r="G10173" s="73"/>
      <c r="H10173" s="74"/>
      <c r="I10173" s="74"/>
      <c r="J10173" s="74"/>
      <c r="K10173" s="74"/>
      <c r="L10173" s="74"/>
      <c r="M10173" s="74"/>
      <c r="N10173" s="74"/>
      <c r="O10173" s="74"/>
      <c r="P10173" s="74"/>
      <c r="Q10173" s="78"/>
      <c r="AR10173">
        <f t="shared" si="639"/>
        <v>0</v>
      </c>
      <c r="AS10173">
        <f t="shared" si="640"/>
        <v>0</v>
      </c>
      <c r="AT10173">
        <f t="shared" si="638"/>
        <v>0</v>
      </c>
    </row>
    <row r="10174" spans="2:46" ht="15.75" customHeight="1">
      <c r="B10174" t="str">
        <f t="shared" si="637"/>
        <v/>
      </c>
      <c r="C10174" s="73"/>
      <c r="D10174" s="73"/>
      <c r="E10174" s="77"/>
      <c r="F10174" s="74"/>
      <c r="G10174" s="73"/>
      <c r="H10174" s="74"/>
      <c r="I10174" s="74"/>
      <c r="J10174" s="74"/>
      <c r="K10174" s="74"/>
      <c r="L10174" s="74"/>
      <c r="M10174" s="74"/>
      <c r="N10174" s="74"/>
      <c r="O10174" s="74"/>
      <c r="P10174" s="74"/>
      <c r="Q10174" s="78"/>
      <c r="AR10174">
        <f t="shared" si="639"/>
        <v>0</v>
      </c>
      <c r="AS10174">
        <f t="shared" si="640"/>
        <v>0</v>
      </c>
      <c r="AT10174">
        <f t="shared" si="638"/>
        <v>0</v>
      </c>
    </row>
    <row r="10175" spans="2:46" ht="15.75" customHeight="1">
      <c r="B10175" t="str">
        <f t="shared" si="637"/>
        <v/>
      </c>
      <c r="C10175" s="73"/>
      <c r="D10175" s="73"/>
      <c r="E10175" s="77"/>
      <c r="F10175" s="74"/>
      <c r="G10175" s="73"/>
      <c r="H10175" s="74"/>
      <c r="I10175" s="74"/>
      <c r="J10175" s="74"/>
      <c r="K10175" s="74"/>
      <c r="L10175" s="74"/>
      <c r="M10175" s="74"/>
      <c r="N10175" s="74"/>
      <c r="O10175" s="74"/>
      <c r="P10175" s="74"/>
      <c r="Q10175" s="78"/>
      <c r="AR10175">
        <f t="shared" si="639"/>
        <v>0</v>
      </c>
      <c r="AS10175">
        <f t="shared" si="640"/>
        <v>0</v>
      </c>
      <c r="AT10175">
        <f t="shared" si="638"/>
        <v>0</v>
      </c>
    </row>
    <row r="10176" spans="2:46" ht="15.75" customHeight="1">
      <c r="B10176" t="str">
        <f t="shared" si="637"/>
        <v/>
      </c>
      <c r="C10176" s="73"/>
      <c r="D10176" s="73"/>
      <c r="E10176" s="77"/>
      <c r="F10176" s="74"/>
      <c r="G10176" s="73"/>
      <c r="H10176" s="74"/>
      <c r="I10176" s="74"/>
      <c r="J10176" s="74"/>
      <c r="K10176" s="74"/>
      <c r="L10176" s="74"/>
      <c r="M10176" s="74"/>
      <c r="N10176" s="74"/>
      <c r="O10176" s="74"/>
      <c r="P10176" s="74"/>
      <c r="Q10176" s="78"/>
      <c r="AR10176">
        <f t="shared" si="639"/>
        <v>0</v>
      </c>
      <c r="AS10176">
        <f t="shared" si="640"/>
        <v>0</v>
      </c>
      <c r="AT10176">
        <f t="shared" si="638"/>
        <v>0</v>
      </c>
    </row>
    <row r="10177" spans="2:46" ht="15.75" customHeight="1">
      <c r="B10177" t="str">
        <f t="shared" si="637"/>
        <v/>
      </c>
      <c r="C10177" s="73"/>
      <c r="D10177" s="73"/>
      <c r="E10177" s="77"/>
      <c r="F10177" s="74"/>
      <c r="G10177" s="73"/>
      <c r="H10177" s="74"/>
      <c r="I10177" s="74"/>
      <c r="J10177" s="74"/>
      <c r="K10177" s="74"/>
      <c r="L10177" s="74"/>
      <c r="M10177" s="74"/>
      <c r="N10177" s="74"/>
      <c r="O10177" s="74"/>
      <c r="P10177" s="74"/>
      <c r="Q10177" s="78"/>
      <c r="AR10177">
        <f t="shared" si="639"/>
        <v>0</v>
      </c>
      <c r="AS10177">
        <f t="shared" si="640"/>
        <v>0</v>
      </c>
      <c r="AT10177">
        <f t="shared" si="638"/>
        <v>0</v>
      </c>
    </row>
    <row r="10178" spans="2:46" ht="15.75" customHeight="1">
      <c r="B10178" t="str">
        <f t="shared" ref="B10178:B10241" si="641">D10178&amp;Q10178&amp;E10178</f>
        <v/>
      </c>
      <c r="C10178" s="73"/>
      <c r="D10178" s="73"/>
      <c r="E10178" s="77"/>
      <c r="F10178" s="74"/>
      <c r="G10178" s="73"/>
      <c r="H10178" s="74"/>
      <c r="I10178" s="74"/>
      <c r="J10178" s="74"/>
      <c r="K10178" s="74"/>
      <c r="L10178" s="74"/>
      <c r="M10178" s="74"/>
      <c r="N10178" s="74"/>
      <c r="O10178" s="74"/>
      <c r="P10178" s="74"/>
      <c r="Q10178" s="78"/>
      <c r="AR10178">
        <f t="shared" si="639"/>
        <v>0</v>
      </c>
      <c r="AS10178">
        <f t="shared" si="640"/>
        <v>0</v>
      </c>
      <c r="AT10178">
        <f t="shared" ref="AT10178:AT10241" si="642">AR10178-AS10178</f>
        <v>0</v>
      </c>
    </row>
    <row r="10179" spans="2:46" ht="15.75" customHeight="1">
      <c r="B10179" t="str">
        <f t="shared" si="641"/>
        <v/>
      </c>
      <c r="C10179" s="73"/>
      <c r="D10179" s="73"/>
      <c r="E10179" s="77"/>
      <c r="F10179" s="74"/>
      <c r="G10179" s="73"/>
      <c r="H10179" s="74"/>
      <c r="I10179" s="74"/>
      <c r="J10179" s="74"/>
      <c r="K10179" s="74"/>
      <c r="L10179" s="74"/>
      <c r="M10179" s="74"/>
      <c r="N10179" s="74"/>
      <c r="O10179" s="74"/>
      <c r="P10179" s="74"/>
      <c r="Q10179" s="78"/>
      <c r="AR10179">
        <f t="shared" si="639"/>
        <v>0</v>
      </c>
      <c r="AS10179">
        <f t="shared" si="640"/>
        <v>0</v>
      </c>
      <c r="AT10179">
        <f t="shared" si="642"/>
        <v>0</v>
      </c>
    </row>
    <row r="10180" spans="2:46" ht="15.75" customHeight="1">
      <c r="B10180" t="str">
        <f t="shared" si="641"/>
        <v/>
      </c>
      <c r="C10180" s="73"/>
      <c r="D10180" s="73"/>
      <c r="E10180" s="77"/>
      <c r="F10180" s="74"/>
      <c r="G10180" s="73"/>
      <c r="H10180" s="74"/>
      <c r="I10180" s="74"/>
      <c r="J10180" s="74"/>
      <c r="K10180" s="74"/>
      <c r="L10180" s="74"/>
      <c r="M10180" s="74"/>
      <c r="N10180" s="74"/>
      <c r="O10180" s="74"/>
      <c r="P10180" s="74"/>
      <c r="Q10180" s="78"/>
      <c r="AR10180">
        <f t="shared" si="639"/>
        <v>0</v>
      </c>
      <c r="AS10180">
        <f t="shared" si="640"/>
        <v>0</v>
      </c>
      <c r="AT10180">
        <f t="shared" si="642"/>
        <v>0</v>
      </c>
    </row>
    <row r="10181" spans="2:46" ht="15.75" customHeight="1">
      <c r="B10181" t="str">
        <f t="shared" si="641"/>
        <v/>
      </c>
      <c r="C10181" s="73"/>
      <c r="D10181" s="73"/>
      <c r="E10181" s="77"/>
      <c r="F10181" s="74"/>
      <c r="G10181" s="73"/>
      <c r="H10181" s="74"/>
      <c r="I10181" s="74"/>
      <c r="J10181" s="74"/>
      <c r="K10181" s="74"/>
      <c r="L10181" s="74"/>
      <c r="M10181" s="74"/>
      <c r="N10181" s="74"/>
      <c r="O10181" s="74"/>
      <c r="P10181" s="74"/>
      <c r="Q10181" s="78"/>
      <c r="AR10181">
        <f t="shared" si="639"/>
        <v>0</v>
      </c>
      <c r="AS10181">
        <f t="shared" si="640"/>
        <v>0</v>
      </c>
      <c r="AT10181">
        <f t="shared" si="642"/>
        <v>0</v>
      </c>
    </row>
    <row r="10182" spans="2:46" ht="15.75" customHeight="1">
      <c r="B10182" t="str">
        <f t="shared" si="641"/>
        <v/>
      </c>
      <c r="C10182" s="73"/>
      <c r="D10182" s="73"/>
      <c r="E10182" s="77"/>
      <c r="F10182" s="74"/>
      <c r="G10182" s="73"/>
      <c r="H10182" s="74"/>
      <c r="I10182" s="74"/>
      <c r="J10182" s="74"/>
      <c r="K10182" s="74"/>
      <c r="L10182" s="74"/>
      <c r="M10182" s="74"/>
      <c r="N10182" s="74"/>
      <c r="O10182" s="74"/>
      <c r="P10182" s="74"/>
      <c r="Q10182" s="78"/>
      <c r="AR10182">
        <f t="shared" si="639"/>
        <v>0</v>
      </c>
      <c r="AS10182">
        <f t="shared" si="640"/>
        <v>0</v>
      </c>
      <c r="AT10182">
        <f t="shared" si="642"/>
        <v>0</v>
      </c>
    </row>
    <row r="10183" spans="2:46" ht="15.75" customHeight="1">
      <c r="B10183" t="str">
        <f t="shared" si="641"/>
        <v/>
      </c>
      <c r="C10183" s="73"/>
      <c r="D10183" s="73"/>
      <c r="E10183" s="77"/>
      <c r="F10183" s="74"/>
      <c r="G10183" s="73"/>
      <c r="H10183" s="74"/>
      <c r="I10183" s="74"/>
      <c r="J10183" s="74"/>
      <c r="K10183" s="74"/>
      <c r="L10183" s="74"/>
      <c r="M10183" s="74"/>
      <c r="N10183" s="74"/>
      <c r="O10183" s="74"/>
      <c r="P10183" s="74"/>
      <c r="Q10183" s="78"/>
      <c r="AR10183">
        <f t="shared" si="639"/>
        <v>0</v>
      </c>
      <c r="AS10183">
        <f t="shared" si="640"/>
        <v>0</v>
      </c>
      <c r="AT10183">
        <f t="shared" si="642"/>
        <v>0</v>
      </c>
    </row>
    <row r="10184" spans="2:46" ht="15.75" customHeight="1">
      <c r="B10184" t="str">
        <f t="shared" si="641"/>
        <v/>
      </c>
      <c r="C10184" s="73"/>
      <c r="D10184" s="73"/>
      <c r="E10184" s="77"/>
      <c r="F10184" s="74"/>
      <c r="G10184" s="73"/>
      <c r="H10184" s="74"/>
      <c r="I10184" s="74"/>
      <c r="J10184" s="74"/>
      <c r="K10184" s="74"/>
      <c r="L10184" s="74"/>
      <c r="M10184" s="74"/>
      <c r="N10184" s="74"/>
      <c r="O10184" s="74"/>
      <c r="P10184" s="74"/>
      <c r="Q10184" s="78"/>
      <c r="AR10184">
        <f t="shared" ref="AR10184:AR10247" si="643">IF($AU$2&lt;&gt;5,NA(),IF(D10184=D10183,0,IF(AND(D19685=D10184,D10185=D10184),O10184+O10185+O19685,IF(D10185=D10184,O10185+O10184,O10184))))</f>
        <v>0</v>
      </c>
      <c r="AS10184">
        <f t="shared" ref="AS10184:AS10247" si="644">IF($AU$2&lt;&gt;5,NA(),IF(D10184=D10183,0,IF(AND(D19685=D10184,D10185=D10184),P10184+P10185+P19685,IF(D10185=D10184,P10185+P10184,P10184))))</f>
        <v>0</v>
      </c>
      <c r="AT10184">
        <f t="shared" si="642"/>
        <v>0</v>
      </c>
    </row>
    <row r="10185" spans="2:46" ht="15.75" customHeight="1">
      <c r="B10185" t="str">
        <f t="shared" si="641"/>
        <v/>
      </c>
      <c r="C10185" s="73"/>
      <c r="D10185" s="73"/>
      <c r="E10185" s="77"/>
      <c r="F10185" s="74"/>
      <c r="G10185" s="73"/>
      <c r="H10185" s="74"/>
      <c r="I10185" s="74"/>
      <c r="J10185" s="74"/>
      <c r="K10185" s="74"/>
      <c r="L10185" s="74"/>
      <c r="M10185" s="74"/>
      <c r="N10185" s="74"/>
      <c r="O10185" s="74"/>
      <c r="P10185" s="74"/>
      <c r="Q10185" s="78"/>
      <c r="AR10185">
        <f t="shared" si="643"/>
        <v>0</v>
      </c>
      <c r="AS10185">
        <f t="shared" si="644"/>
        <v>0</v>
      </c>
      <c r="AT10185">
        <f t="shared" si="642"/>
        <v>0</v>
      </c>
    </row>
    <row r="10186" spans="2:46" ht="15.75" customHeight="1">
      <c r="B10186" t="str">
        <f t="shared" si="641"/>
        <v/>
      </c>
      <c r="C10186" s="73"/>
      <c r="D10186" s="73"/>
      <c r="E10186" s="77"/>
      <c r="F10186" s="74"/>
      <c r="G10186" s="73"/>
      <c r="H10186" s="74"/>
      <c r="I10186" s="74"/>
      <c r="J10186" s="74"/>
      <c r="K10186" s="74"/>
      <c r="L10186" s="74"/>
      <c r="M10186" s="74"/>
      <c r="N10186" s="74"/>
      <c r="O10186" s="74"/>
      <c r="P10186" s="74"/>
      <c r="Q10186" s="78"/>
      <c r="AR10186">
        <f t="shared" si="643"/>
        <v>0</v>
      </c>
      <c r="AS10186">
        <f t="shared" si="644"/>
        <v>0</v>
      </c>
      <c r="AT10186">
        <f t="shared" si="642"/>
        <v>0</v>
      </c>
    </row>
    <row r="10187" spans="2:46" ht="15.75" customHeight="1">
      <c r="B10187" t="str">
        <f t="shared" si="641"/>
        <v/>
      </c>
      <c r="C10187" s="73"/>
      <c r="D10187" s="73"/>
      <c r="E10187" s="77"/>
      <c r="F10187" s="74"/>
      <c r="G10187" s="73"/>
      <c r="H10187" s="74"/>
      <c r="I10187" s="74"/>
      <c r="J10187" s="74"/>
      <c r="K10187" s="74"/>
      <c r="L10187" s="74"/>
      <c r="M10187" s="74"/>
      <c r="N10187" s="74"/>
      <c r="O10187" s="74"/>
      <c r="P10187" s="74"/>
      <c r="Q10187" s="78"/>
      <c r="AR10187">
        <f t="shared" si="643"/>
        <v>0</v>
      </c>
      <c r="AS10187">
        <f t="shared" si="644"/>
        <v>0</v>
      </c>
      <c r="AT10187">
        <f t="shared" si="642"/>
        <v>0</v>
      </c>
    </row>
    <row r="10188" spans="2:46" ht="15.75" customHeight="1">
      <c r="B10188" t="str">
        <f t="shared" si="641"/>
        <v/>
      </c>
      <c r="C10188" s="73"/>
      <c r="D10188" s="73"/>
      <c r="E10188" s="77"/>
      <c r="F10188" s="74"/>
      <c r="G10188" s="73"/>
      <c r="H10188" s="74"/>
      <c r="I10188" s="74"/>
      <c r="J10188" s="74"/>
      <c r="K10188" s="74"/>
      <c r="L10188" s="74"/>
      <c r="M10188" s="74"/>
      <c r="N10188" s="74"/>
      <c r="O10188" s="74"/>
      <c r="P10188" s="74"/>
      <c r="Q10188" s="78"/>
      <c r="AR10188">
        <f t="shared" si="643"/>
        <v>0</v>
      </c>
      <c r="AS10188">
        <f t="shared" si="644"/>
        <v>0</v>
      </c>
      <c r="AT10188">
        <f t="shared" si="642"/>
        <v>0</v>
      </c>
    </row>
    <row r="10189" spans="2:46" ht="15.75" customHeight="1">
      <c r="B10189" t="str">
        <f t="shared" si="641"/>
        <v/>
      </c>
      <c r="C10189" s="73"/>
      <c r="D10189" s="73"/>
      <c r="E10189" s="77"/>
      <c r="F10189" s="74"/>
      <c r="G10189" s="73"/>
      <c r="H10189" s="74"/>
      <c r="I10189" s="74"/>
      <c r="J10189" s="74"/>
      <c r="K10189" s="74"/>
      <c r="L10189" s="74"/>
      <c r="M10189" s="74"/>
      <c r="N10189" s="74"/>
      <c r="O10189" s="74"/>
      <c r="P10189" s="74"/>
      <c r="Q10189" s="78"/>
      <c r="AR10189">
        <f t="shared" si="643"/>
        <v>0</v>
      </c>
      <c r="AS10189">
        <f t="shared" si="644"/>
        <v>0</v>
      </c>
      <c r="AT10189">
        <f t="shared" si="642"/>
        <v>0</v>
      </c>
    </row>
    <row r="10190" spans="2:46" ht="15.75" customHeight="1">
      <c r="B10190" t="str">
        <f t="shared" si="641"/>
        <v/>
      </c>
      <c r="C10190" s="73"/>
      <c r="D10190" s="73"/>
      <c r="E10190" s="77"/>
      <c r="F10190" s="74"/>
      <c r="G10190" s="73"/>
      <c r="H10190" s="74"/>
      <c r="I10190" s="74"/>
      <c r="J10190" s="74"/>
      <c r="K10190" s="74"/>
      <c r="L10190" s="74"/>
      <c r="M10190" s="74"/>
      <c r="N10190" s="74"/>
      <c r="O10190" s="74"/>
      <c r="P10190" s="74"/>
      <c r="Q10190" s="78"/>
      <c r="AR10190">
        <f t="shared" si="643"/>
        <v>0</v>
      </c>
      <c r="AS10190">
        <f t="shared" si="644"/>
        <v>0</v>
      </c>
      <c r="AT10190">
        <f t="shared" si="642"/>
        <v>0</v>
      </c>
    </row>
    <row r="10191" spans="2:46" ht="15.75" customHeight="1">
      <c r="B10191" t="str">
        <f t="shared" si="641"/>
        <v/>
      </c>
      <c r="C10191" s="73"/>
      <c r="D10191" s="73"/>
      <c r="E10191" s="77"/>
      <c r="F10191" s="74"/>
      <c r="G10191" s="73"/>
      <c r="H10191" s="74"/>
      <c r="I10191" s="74"/>
      <c r="J10191" s="74"/>
      <c r="K10191" s="74"/>
      <c r="L10191" s="74"/>
      <c r="M10191" s="74"/>
      <c r="N10191" s="74"/>
      <c r="O10191" s="74"/>
      <c r="P10191" s="74"/>
      <c r="Q10191" s="78"/>
      <c r="AR10191">
        <f t="shared" si="643"/>
        <v>0</v>
      </c>
      <c r="AS10191">
        <f t="shared" si="644"/>
        <v>0</v>
      </c>
      <c r="AT10191">
        <f t="shared" si="642"/>
        <v>0</v>
      </c>
    </row>
    <row r="10192" spans="2:46" ht="15.75" customHeight="1">
      <c r="B10192" t="str">
        <f t="shared" si="641"/>
        <v/>
      </c>
      <c r="C10192" s="73"/>
      <c r="D10192" s="73"/>
      <c r="E10192" s="77"/>
      <c r="F10192" s="74"/>
      <c r="G10192" s="73"/>
      <c r="H10192" s="74"/>
      <c r="I10192" s="74"/>
      <c r="J10192" s="74"/>
      <c r="K10192" s="74"/>
      <c r="L10192" s="74"/>
      <c r="M10192" s="74"/>
      <c r="N10192" s="74"/>
      <c r="O10192" s="74"/>
      <c r="P10192" s="74"/>
      <c r="Q10192" s="78"/>
      <c r="AR10192">
        <f t="shared" si="643"/>
        <v>0</v>
      </c>
      <c r="AS10192">
        <f t="shared" si="644"/>
        <v>0</v>
      </c>
      <c r="AT10192">
        <f t="shared" si="642"/>
        <v>0</v>
      </c>
    </row>
    <row r="10193" spans="2:46" ht="15.75" customHeight="1">
      <c r="B10193" t="str">
        <f t="shared" si="641"/>
        <v/>
      </c>
      <c r="C10193" s="73"/>
      <c r="D10193" s="73"/>
      <c r="E10193" s="77"/>
      <c r="F10193" s="74"/>
      <c r="G10193" s="73"/>
      <c r="H10193" s="74"/>
      <c r="I10193" s="74"/>
      <c r="J10193" s="74"/>
      <c r="K10193" s="74"/>
      <c r="L10193" s="74"/>
      <c r="M10193" s="74"/>
      <c r="N10193" s="74"/>
      <c r="O10193" s="74"/>
      <c r="P10193" s="74"/>
      <c r="Q10193" s="78"/>
      <c r="AR10193">
        <f t="shared" si="643"/>
        <v>0</v>
      </c>
      <c r="AS10193">
        <f t="shared" si="644"/>
        <v>0</v>
      </c>
      <c r="AT10193">
        <f t="shared" si="642"/>
        <v>0</v>
      </c>
    </row>
    <row r="10194" spans="2:46" ht="15.75" customHeight="1">
      <c r="B10194" t="str">
        <f t="shared" si="641"/>
        <v/>
      </c>
      <c r="C10194" s="73"/>
      <c r="D10194" s="73"/>
      <c r="E10194" s="77"/>
      <c r="F10194" s="74"/>
      <c r="G10194" s="73"/>
      <c r="H10194" s="74"/>
      <c r="I10194" s="74"/>
      <c r="J10194" s="74"/>
      <c r="K10194" s="74"/>
      <c r="L10194" s="74"/>
      <c r="M10194" s="74"/>
      <c r="N10194" s="74"/>
      <c r="O10194" s="74"/>
      <c r="P10194" s="74"/>
      <c r="Q10194" s="78"/>
      <c r="AR10194">
        <f t="shared" si="643"/>
        <v>0</v>
      </c>
      <c r="AS10194">
        <f t="shared" si="644"/>
        <v>0</v>
      </c>
      <c r="AT10194">
        <f t="shared" si="642"/>
        <v>0</v>
      </c>
    </row>
    <row r="10195" spans="2:46" ht="15.75" customHeight="1">
      <c r="B10195" t="str">
        <f t="shared" si="641"/>
        <v/>
      </c>
      <c r="C10195" s="73"/>
      <c r="D10195" s="73"/>
      <c r="E10195" s="77"/>
      <c r="F10195" s="74"/>
      <c r="G10195" s="73"/>
      <c r="H10195" s="74"/>
      <c r="I10195" s="74"/>
      <c r="J10195" s="74"/>
      <c r="K10195" s="74"/>
      <c r="L10195" s="74"/>
      <c r="M10195" s="74"/>
      <c r="N10195" s="74"/>
      <c r="O10195" s="74"/>
      <c r="P10195" s="74"/>
      <c r="Q10195" s="78"/>
      <c r="AR10195">
        <f t="shared" si="643"/>
        <v>0</v>
      </c>
      <c r="AS10195">
        <f t="shared" si="644"/>
        <v>0</v>
      </c>
      <c r="AT10195">
        <f t="shared" si="642"/>
        <v>0</v>
      </c>
    </row>
    <row r="10196" spans="2:46" ht="15.75" customHeight="1">
      <c r="B10196" t="str">
        <f t="shared" si="641"/>
        <v/>
      </c>
      <c r="C10196" s="73"/>
      <c r="D10196" s="73"/>
      <c r="E10196" s="77"/>
      <c r="F10196" s="74"/>
      <c r="G10196" s="73"/>
      <c r="H10196" s="74"/>
      <c r="I10196" s="74"/>
      <c r="J10196" s="74"/>
      <c r="K10196" s="74"/>
      <c r="L10196" s="74"/>
      <c r="M10196" s="74"/>
      <c r="N10196" s="74"/>
      <c r="O10196" s="74"/>
      <c r="P10196" s="74"/>
      <c r="Q10196" s="78"/>
      <c r="AR10196">
        <f t="shared" si="643"/>
        <v>0</v>
      </c>
      <c r="AS10196">
        <f t="shared" si="644"/>
        <v>0</v>
      </c>
      <c r="AT10196">
        <f t="shared" si="642"/>
        <v>0</v>
      </c>
    </row>
    <row r="10197" spans="2:46" ht="15.75" customHeight="1">
      <c r="B10197" t="str">
        <f t="shared" si="641"/>
        <v/>
      </c>
      <c r="C10197" s="73"/>
      <c r="D10197" s="73"/>
      <c r="E10197" s="77"/>
      <c r="F10197" s="74"/>
      <c r="G10197" s="73"/>
      <c r="H10197" s="74"/>
      <c r="I10197" s="74"/>
      <c r="J10197" s="74"/>
      <c r="K10197" s="74"/>
      <c r="L10197" s="74"/>
      <c r="M10197" s="74"/>
      <c r="N10197" s="74"/>
      <c r="O10197" s="74"/>
      <c r="P10197" s="74"/>
      <c r="Q10197" s="78"/>
      <c r="AR10197">
        <f t="shared" si="643"/>
        <v>0</v>
      </c>
      <c r="AS10197">
        <f t="shared" si="644"/>
        <v>0</v>
      </c>
      <c r="AT10197">
        <f t="shared" si="642"/>
        <v>0</v>
      </c>
    </row>
    <row r="10198" spans="2:46" ht="15.75" customHeight="1">
      <c r="B10198" t="str">
        <f t="shared" si="641"/>
        <v/>
      </c>
      <c r="C10198" s="73"/>
      <c r="D10198" s="73"/>
      <c r="E10198" s="77"/>
      <c r="F10198" s="74"/>
      <c r="G10198" s="73"/>
      <c r="H10198" s="74"/>
      <c r="I10198" s="74"/>
      <c r="J10198" s="74"/>
      <c r="K10198" s="74"/>
      <c r="L10198" s="74"/>
      <c r="M10198" s="74"/>
      <c r="N10198" s="74"/>
      <c r="O10198" s="74"/>
      <c r="P10198" s="74"/>
      <c r="Q10198" s="78"/>
      <c r="AR10198">
        <f t="shared" si="643"/>
        <v>0</v>
      </c>
      <c r="AS10198">
        <f t="shared" si="644"/>
        <v>0</v>
      </c>
      <c r="AT10198">
        <f t="shared" si="642"/>
        <v>0</v>
      </c>
    </row>
    <row r="10199" spans="2:46" ht="15.75" customHeight="1">
      <c r="B10199" t="str">
        <f t="shared" si="641"/>
        <v/>
      </c>
      <c r="C10199" s="73"/>
      <c r="D10199" s="73"/>
      <c r="E10199" s="77"/>
      <c r="F10199" s="74"/>
      <c r="G10199" s="73"/>
      <c r="H10199" s="74"/>
      <c r="I10199" s="74"/>
      <c r="J10199" s="74"/>
      <c r="K10199" s="74"/>
      <c r="L10199" s="74"/>
      <c r="M10199" s="74"/>
      <c r="N10199" s="74"/>
      <c r="O10199" s="74"/>
      <c r="P10199" s="74"/>
      <c r="Q10199" s="78"/>
      <c r="AR10199">
        <f t="shared" si="643"/>
        <v>0</v>
      </c>
      <c r="AS10199">
        <f t="shared" si="644"/>
        <v>0</v>
      </c>
      <c r="AT10199">
        <f t="shared" si="642"/>
        <v>0</v>
      </c>
    </row>
    <row r="10200" spans="2:46" ht="15.75" customHeight="1">
      <c r="B10200" t="str">
        <f t="shared" si="641"/>
        <v/>
      </c>
      <c r="C10200" s="73"/>
      <c r="D10200" s="73"/>
      <c r="E10200" s="77"/>
      <c r="F10200" s="74"/>
      <c r="G10200" s="73"/>
      <c r="H10200" s="74"/>
      <c r="I10200" s="74"/>
      <c r="J10200" s="74"/>
      <c r="K10200" s="74"/>
      <c r="L10200" s="74"/>
      <c r="M10200" s="74"/>
      <c r="N10200" s="74"/>
      <c r="O10200" s="74"/>
      <c r="P10200" s="74"/>
      <c r="Q10200" s="78"/>
      <c r="AR10200">
        <f t="shared" si="643"/>
        <v>0</v>
      </c>
      <c r="AS10200">
        <f t="shared" si="644"/>
        <v>0</v>
      </c>
      <c r="AT10200">
        <f t="shared" si="642"/>
        <v>0</v>
      </c>
    </row>
    <row r="10201" spans="2:46" ht="15.75" customHeight="1">
      <c r="B10201" t="str">
        <f t="shared" si="641"/>
        <v/>
      </c>
      <c r="C10201" s="73"/>
      <c r="D10201" s="73"/>
      <c r="E10201" s="77"/>
      <c r="F10201" s="74"/>
      <c r="G10201" s="73"/>
      <c r="H10201" s="74"/>
      <c r="I10201" s="74"/>
      <c r="J10201" s="74"/>
      <c r="K10201" s="74"/>
      <c r="L10201" s="74"/>
      <c r="M10201" s="74"/>
      <c r="N10201" s="74"/>
      <c r="O10201" s="74"/>
      <c r="P10201" s="74"/>
      <c r="Q10201" s="78"/>
      <c r="AR10201">
        <f t="shared" si="643"/>
        <v>0</v>
      </c>
      <c r="AS10201">
        <f t="shared" si="644"/>
        <v>0</v>
      </c>
      <c r="AT10201">
        <f t="shared" si="642"/>
        <v>0</v>
      </c>
    </row>
    <row r="10202" spans="2:46" ht="15.75" customHeight="1">
      <c r="B10202" t="str">
        <f t="shared" si="641"/>
        <v/>
      </c>
      <c r="C10202" s="73"/>
      <c r="D10202" s="73"/>
      <c r="E10202" s="77"/>
      <c r="F10202" s="74"/>
      <c r="G10202" s="73"/>
      <c r="H10202" s="74"/>
      <c r="I10202" s="74"/>
      <c r="J10202" s="74"/>
      <c r="K10202" s="74"/>
      <c r="L10202" s="74"/>
      <c r="M10202" s="74"/>
      <c r="N10202" s="74"/>
      <c r="O10202" s="74"/>
      <c r="P10202" s="74"/>
      <c r="Q10202" s="78"/>
      <c r="AR10202">
        <f t="shared" si="643"/>
        <v>0</v>
      </c>
      <c r="AS10202">
        <f t="shared" si="644"/>
        <v>0</v>
      </c>
      <c r="AT10202">
        <f t="shared" si="642"/>
        <v>0</v>
      </c>
    </row>
    <row r="10203" spans="2:46" ht="15.75" customHeight="1">
      <c r="B10203" t="str">
        <f t="shared" si="641"/>
        <v/>
      </c>
      <c r="C10203" s="73"/>
      <c r="D10203" s="73"/>
      <c r="E10203" s="77"/>
      <c r="F10203" s="74"/>
      <c r="G10203" s="73"/>
      <c r="H10203" s="74"/>
      <c r="I10203" s="74"/>
      <c r="J10203" s="74"/>
      <c r="K10203" s="74"/>
      <c r="L10203" s="74"/>
      <c r="M10203" s="74"/>
      <c r="N10203" s="74"/>
      <c r="O10203" s="74"/>
      <c r="P10203" s="74"/>
      <c r="Q10203" s="78"/>
      <c r="AR10203">
        <f t="shared" si="643"/>
        <v>0</v>
      </c>
      <c r="AS10203">
        <f t="shared" si="644"/>
        <v>0</v>
      </c>
      <c r="AT10203">
        <f t="shared" si="642"/>
        <v>0</v>
      </c>
    </row>
    <row r="10204" spans="2:46" ht="15.75" customHeight="1">
      <c r="B10204" t="str">
        <f t="shared" si="641"/>
        <v/>
      </c>
      <c r="C10204" s="73"/>
      <c r="D10204" s="73"/>
      <c r="E10204" s="77"/>
      <c r="F10204" s="74"/>
      <c r="G10204" s="73"/>
      <c r="H10204" s="74"/>
      <c r="I10204" s="74"/>
      <c r="J10204" s="74"/>
      <c r="K10204" s="74"/>
      <c r="L10204" s="74"/>
      <c r="M10204" s="74"/>
      <c r="N10204" s="74"/>
      <c r="O10204" s="74"/>
      <c r="P10204" s="74"/>
      <c r="Q10204" s="78"/>
      <c r="AR10204">
        <f t="shared" si="643"/>
        <v>0</v>
      </c>
      <c r="AS10204">
        <f t="shared" si="644"/>
        <v>0</v>
      </c>
      <c r="AT10204">
        <f t="shared" si="642"/>
        <v>0</v>
      </c>
    </row>
    <row r="10205" spans="2:46" ht="15.75" customHeight="1">
      <c r="B10205" t="str">
        <f t="shared" si="641"/>
        <v/>
      </c>
      <c r="C10205" s="73"/>
      <c r="D10205" s="73"/>
      <c r="E10205" s="77"/>
      <c r="F10205" s="74"/>
      <c r="G10205" s="73"/>
      <c r="H10205" s="74"/>
      <c r="I10205" s="74"/>
      <c r="J10205" s="74"/>
      <c r="K10205" s="74"/>
      <c r="L10205" s="74"/>
      <c r="M10205" s="74"/>
      <c r="N10205" s="74"/>
      <c r="O10205" s="74"/>
      <c r="P10205" s="74"/>
      <c r="Q10205" s="78"/>
      <c r="AR10205">
        <f t="shared" si="643"/>
        <v>0</v>
      </c>
      <c r="AS10205">
        <f t="shared" si="644"/>
        <v>0</v>
      </c>
      <c r="AT10205">
        <f t="shared" si="642"/>
        <v>0</v>
      </c>
    </row>
    <row r="10206" spans="2:46" ht="15.75" customHeight="1">
      <c r="B10206" t="str">
        <f t="shared" si="641"/>
        <v/>
      </c>
      <c r="C10206" s="73"/>
      <c r="D10206" s="73"/>
      <c r="E10206" s="77"/>
      <c r="F10206" s="74"/>
      <c r="G10206" s="73"/>
      <c r="H10206" s="74"/>
      <c r="I10206" s="74"/>
      <c r="J10206" s="74"/>
      <c r="K10206" s="74"/>
      <c r="L10206" s="74"/>
      <c r="M10206" s="74"/>
      <c r="N10206" s="74"/>
      <c r="O10206" s="74"/>
      <c r="P10206" s="74"/>
      <c r="Q10206" s="78"/>
      <c r="AR10206">
        <f t="shared" si="643"/>
        <v>0</v>
      </c>
      <c r="AS10206">
        <f t="shared" si="644"/>
        <v>0</v>
      </c>
      <c r="AT10206">
        <f t="shared" si="642"/>
        <v>0</v>
      </c>
    </row>
    <row r="10207" spans="2:46" ht="15.75" customHeight="1">
      <c r="B10207" t="str">
        <f t="shared" si="641"/>
        <v/>
      </c>
      <c r="C10207" s="73"/>
      <c r="D10207" s="73"/>
      <c r="E10207" s="77"/>
      <c r="F10207" s="74"/>
      <c r="G10207" s="73"/>
      <c r="H10207" s="74"/>
      <c r="I10207" s="74"/>
      <c r="J10207" s="74"/>
      <c r="K10207" s="74"/>
      <c r="L10207" s="74"/>
      <c r="M10207" s="74"/>
      <c r="N10207" s="74"/>
      <c r="O10207" s="74"/>
      <c r="P10207" s="74"/>
      <c r="Q10207" s="78"/>
      <c r="AR10207">
        <f t="shared" si="643"/>
        <v>0</v>
      </c>
      <c r="AS10207">
        <f t="shared" si="644"/>
        <v>0</v>
      </c>
      <c r="AT10207">
        <f t="shared" si="642"/>
        <v>0</v>
      </c>
    </row>
    <row r="10208" spans="2:46" ht="15.75" customHeight="1">
      <c r="B10208" t="str">
        <f t="shared" si="641"/>
        <v/>
      </c>
      <c r="C10208" s="73"/>
      <c r="D10208" s="73"/>
      <c r="E10208" s="77"/>
      <c r="F10208" s="74"/>
      <c r="G10208" s="73"/>
      <c r="H10208" s="74"/>
      <c r="I10208" s="74"/>
      <c r="J10208" s="74"/>
      <c r="K10208" s="74"/>
      <c r="L10208" s="74"/>
      <c r="M10208" s="74"/>
      <c r="N10208" s="74"/>
      <c r="O10208" s="74"/>
      <c r="P10208" s="74"/>
      <c r="Q10208" s="78"/>
      <c r="AR10208">
        <f t="shared" si="643"/>
        <v>0</v>
      </c>
      <c r="AS10208">
        <f t="shared" si="644"/>
        <v>0</v>
      </c>
      <c r="AT10208">
        <f t="shared" si="642"/>
        <v>0</v>
      </c>
    </row>
    <row r="10209" spans="2:46" ht="15.75" customHeight="1">
      <c r="B10209" t="str">
        <f t="shared" si="641"/>
        <v/>
      </c>
      <c r="C10209" s="73"/>
      <c r="D10209" s="73"/>
      <c r="E10209" s="77"/>
      <c r="F10209" s="74"/>
      <c r="G10209" s="73"/>
      <c r="H10209" s="74"/>
      <c r="I10209" s="74"/>
      <c r="J10209" s="74"/>
      <c r="K10209" s="74"/>
      <c r="L10209" s="74"/>
      <c r="M10209" s="74"/>
      <c r="N10209" s="74"/>
      <c r="O10209" s="74"/>
      <c r="P10209" s="74"/>
      <c r="Q10209" s="78"/>
      <c r="AR10209">
        <f t="shared" si="643"/>
        <v>0</v>
      </c>
      <c r="AS10209">
        <f t="shared" si="644"/>
        <v>0</v>
      </c>
      <c r="AT10209">
        <f t="shared" si="642"/>
        <v>0</v>
      </c>
    </row>
    <row r="10210" spans="2:46" ht="15.75" customHeight="1">
      <c r="B10210" t="str">
        <f t="shared" si="641"/>
        <v/>
      </c>
      <c r="C10210" s="73"/>
      <c r="D10210" s="73"/>
      <c r="E10210" s="77"/>
      <c r="F10210" s="74"/>
      <c r="G10210" s="73"/>
      <c r="H10210" s="74"/>
      <c r="I10210" s="74"/>
      <c r="J10210" s="74"/>
      <c r="K10210" s="74"/>
      <c r="L10210" s="74"/>
      <c r="M10210" s="74"/>
      <c r="N10210" s="74"/>
      <c r="O10210" s="74"/>
      <c r="P10210" s="74"/>
      <c r="Q10210" s="78"/>
      <c r="AR10210">
        <f t="shared" si="643"/>
        <v>0</v>
      </c>
      <c r="AS10210">
        <f t="shared" si="644"/>
        <v>0</v>
      </c>
      <c r="AT10210">
        <f t="shared" si="642"/>
        <v>0</v>
      </c>
    </row>
    <row r="10211" spans="2:46" ht="15.75" customHeight="1">
      <c r="B10211" t="str">
        <f t="shared" si="641"/>
        <v/>
      </c>
      <c r="C10211" s="73"/>
      <c r="D10211" s="73"/>
      <c r="E10211" s="77"/>
      <c r="F10211" s="74"/>
      <c r="G10211" s="73"/>
      <c r="H10211" s="74"/>
      <c r="I10211" s="74"/>
      <c r="J10211" s="74"/>
      <c r="K10211" s="74"/>
      <c r="L10211" s="74"/>
      <c r="M10211" s="74"/>
      <c r="N10211" s="74"/>
      <c r="O10211" s="74"/>
      <c r="P10211" s="74"/>
      <c r="Q10211" s="78"/>
      <c r="AR10211">
        <f t="shared" si="643"/>
        <v>0</v>
      </c>
      <c r="AS10211">
        <f t="shared" si="644"/>
        <v>0</v>
      </c>
      <c r="AT10211">
        <f t="shared" si="642"/>
        <v>0</v>
      </c>
    </row>
    <row r="10212" spans="2:46" ht="15.75" customHeight="1">
      <c r="B10212" t="str">
        <f t="shared" si="641"/>
        <v/>
      </c>
      <c r="C10212" s="73"/>
      <c r="D10212" s="73"/>
      <c r="E10212" s="77"/>
      <c r="F10212" s="74"/>
      <c r="G10212" s="73"/>
      <c r="H10212" s="74"/>
      <c r="I10212" s="74"/>
      <c r="J10212" s="74"/>
      <c r="K10212" s="74"/>
      <c r="L10212" s="74"/>
      <c r="M10212" s="74"/>
      <c r="N10212" s="74"/>
      <c r="O10212" s="74"/>
      <c r="P10212" s="74"/>
      <c r="Q10212" s="78"/>
      <c r="AR10212">
        <f t="shared" si="643"/>
        <v>0</v>
      </c>
      <c r="AS10212">
        <f t="shared" si="644"/>
        <v>0</v>
      </c>
      <c r="AT10212">
        <f t="shared" si="642"/>
        <v>0</v>
      </c>
    </row>
    <row r="10213" spans="2:46" ht="15.75" customHeight="1">
      <c r="B10213" t="str">
        <f t="shared" si="641"/>
        <v/>
      </c>
      <c r="C10213" s="73"/>
      <c r="D10213" s="73"/>
      <c r="E10213" s="77"/>
      <c r="F10213" s="74"/>
      <c r="G10213" s="73"/>
      <c r="H10213" s="74"/>
      <c r="I10213" s="74"/>
      <c r="J10213" s="74"/>
      <c r="K10213" s="74"/>
      <c r="L10213" s="74"/>
      <c r="M10213" s="74"/>
      <c r="N10213" s="74"/>
      <c r="O10213" s="74"/>
      <c r="P10213" s="74"/>
      <c r="Q10213" s="78"/>
      <c r="AR10213">
        <f t="shared" si="643"/>
        <v>0</v>
      </c>
      <c r="AS10213">
        <f t="shared" si="644"/>
        <v>0</v>
      </c>
      <c r="AT10213">
        <f t="shared" si="642"/>
        <v>0</v>
      </c>
    </row>
    <row r="10214" spans="2:46" ht="15.75" customHeight="1">
      <c r="B10214" t="str">
        <f t="shared" si="641"/>
        <v/>
      </c>
      <c r="C10214" s="73"/>
      <c r="D10214" s="73"/>
      <c r="E10214" s="77"/>
      <c r="F10214" s="74"/>
      <c r="G10214" s="73"/>
      <c r="H10214" s="74"/>
      <c r="I10214" s="74"/>
      <c r="J10214" s="74"/>
      <c r="K10214" s="74"/>
      <c r="L10214" s="74"/>
      <c r="M10214" s="74"/>
      <c r="N10214" s="74"/>
      <c r="O10214" s="74"/>
      <c r="P10214" s="74"/>
      <c r="Q10214" s="78"/>
      <c r="AR10214">
        <f t="shared" si="643"/>
        <v>0</v>
      </c>
      <c r="AS10214">
        <f t="shared" si="644"/>
        <v>0</v>
      </c>
      <c r="AT10214">
        <f t="shared" si="642"/>
        <v>0</v>
      </c>
    </row>
    <row r="10215" spans="2:46" ht="15.75" customHeight="1">
      <c r="B10215" t="str">
        <f t="shared" si="641"/>
        <v/>
      </c>
      <c r="C10215" s="73"/>
      <c r="D10215" s="73"/>
      <c r="E10215" s="77"/>
      <c r="F10215" s="74"/>
      <c r="G10215" s="73"/>
      <c r="H10215" s="74"/>
      <c r="I10215" s="74"/>
      <c r="J10215" s="74"/>
      <c r="K10215" s="74"/>
      <c r="L10215" s="74"/>
      <c r="M10215" s="74"/>
      <c r="N10215" s="74"/>
      <c r="O10215" s="74"/>
      <c r="P10215" s="74"/>
      <c r="Q10215" s="78"/>
      <c r="AR10215">
        <f t="shared" si="643"/>
        <v>0</v>
      </c>
      <c r="AS10215">
        <f t="shared" si="644"/>
        <v>0</v>
      </c>
      <c r="AT10215">
        <f t="shared" si="642"/>
        <v>0</v>
      </c>
    </row>
    <row r="10216" spans="2:46" ht="15.75" customHeight="1">
      <c r="B10216" t="str">
        <f t="shared" si="641"/>
        <v/>
      </c>
      <c r="C10216" s="73"/>
      <c r="D10216" s="73"/>
      <c r="E10216" s="77"/>
      <c r="F10216" s="74"/>
      <c r="G10216" s="73"/>
      <c r="H10216" s="74"/>
      <c r="I10216" s="74"/>
      <c r="J10216" s="74"/>
      <c r="K10216" s="74"/>
      <c r="L10216" s="74"/>
      <c r="M10216" s="74"/>
      <c r="N10216" s="74"/>
      <c r="O10216" s="74"/>
      <c r="P10216" s="74"/>
      <c r="Q10216" s="78"/>
      <c r="AR10216">
        <f t="shared" si="643"/>
        <v>0</v>
      </c>
      <c r="AS10216">
        <f t="shared" si="644"/>
        <v>0</v>
      </c>
      <c r="AT10216">
        <f t="shared" si="642"/>
        <v>0</v>
      </c>
    </row>
    <row r="10217" spans="2:46" ht="15.75" customHeight="1">
      <c r="B10217" t="str">
        <f t="shared" si="641"/>
        <v/>
      </c>
      <c r="C10217" s="73"/>
      <c r="D10217" s="73"/>
      <c r="E10217" s="77"/>
      <c r="F10217" s="74"/>
      <c r="G10217" s="73"/>
      <c r="H10217" s="74"/>
      <c r="I10217" s="74"/>
      <c r="J10217" s="74"/>
      <c r="K10217" s="74"/>
      <c r="L10217" s="74"/>
      <c r="M10217" s="74"/>
      <c r="N10217" s="74"/>
      <c r="O10217" s="74"/>
      <c r="P10217" s="74"/>
      <c r="Q10217" s="78"/>
      <c r="AR10217">
        <f t="shared" si="643"/>
        <v>0</v>
      </c>
      <c r="AS10217">
        <f t="shared" si="644"/>
        <v>0</v>
      </c>
      <c r="AT10217">
        <f t="shared" si="642"/>
        <v>0</v>
      </c>
    </row>
    <row r="10218" spans="2:46" ht="15.75" customHeight="1">
      <c r="B10218" t="str">
        <f t="shared" si="641"/>
        <v/>
      </c>
      <c r="C10218" s="73"/>
      <c r="D10218" s="73"/>
      <c r="E10218" s="77"/>
      <c r="F10218" s="74"/>
      <c r="G10218" s="73"/>
      <c r="H10218" s="74"/>
      <c r="I10218" s="74"/>
      <c r="J10218" s="74"/>
      <c r="K10218" s="74"/>
      <c r="L10218" s="74"/>
      <c r="M10218" s="74"/>
      <c r="N10218" s="74"/>
      <c r="O10218" s="74"/>
      <c r="P10218" s="74"/>
      <c r="Q10218" s="78"/>
      <c r="AR10218">
        <f t="shared" si="643"/>
        <v>0</v>
      </c>
      <c r="AS10218">
        <f t="shared" si="644"/>
        <v>0</v>
      </c>
      <c r="AT10218">
        <f t="shared" si="642"/>
        <v>0</v>
      </c>
    </row>
    <row r="10219" spans="2:46" ht="15.75" customHeight="1">
      <c r="B10219" t="str">
        <f t="shared" si="641"/>
        <v/>
      </c>
      <c r="C10219" s="73"/>
      <c r="D10219" s="73"/>
      <c r="E10219" s="77"/>
      <c r="F10219" s="74"/>
      <c r="G10219" s="73"/>
      <c r="H10219" s="74"/>
      <c r="I10219" s="74"/>
      <c r="J10219" s="74"/>
      <c r="K10219" s="74"/>
      <c r="L10219" s="74"/>
      <c r="M10219" s="74"/>
      <c r="N10219" s="74"/>
      <c r="O10219" s="74"/>
      <c r="P10219" s="74"/>
      <c r="Q10219" s="78"/>
      <c r="AR10219">
        <f t="shared" si="643"/>
        <v>0</v>
      </c>
      <c r="AS10219">
        <f t="shared" si="644"/>
        <v>0</v>
      </c>
      <c r="AT10219">
        <f t="shared" si="642"/>
        <v>0</v>
      </c>
    </row>
    <row r="10220" spans="2:46" ht="15.75" customHeight="1">
      <c r="B10220" t="str">
        <f t="shared" si="641"/>
        <v/>
      </c>
      <c r="C10220" s="73"/>
      <c r="D10220" s="73"/>
      <c r="E10220" s="77"/>
      <c r="F10220" s="74"/>
      <c r="G10220" s="73"/>
      <c r="H10220" s="74"/>
      <c r="I10220" s="74"/>
      <c r="J10220" s="74"/>
      <c r="K10220" s="74"/>
      <c r="L10220" s="74"/>
      <c r="M10220" s="74"/>
      <c r="N10220" s="74"/>
      <c r="O10220" s="74"/>
      <c r="P10220" s="74"/>
      <c r="Q10220" s="78"/>
      <c r="AR10220">
        <f t="shared" si="643"/>
        <v>0</v>
      </c>
      <c r="AS10220">
        <f t="shared" si="644"/>
        <v>0</v>
      </c>
      <c r="AT10220">
        <f t="shared" si="642"/>
        <v>0</v>
      </c>
    </row>
    <row r="10221" spans="2:46" ht="15.75" customHeight="1">
      <c r="B10221" t="str">
        <f t="shared" si="641"/>
        <v/>
      </c>
      <c r="C10221" s="73"/>
      <c r="D10221" s="73"/>
      <c r="E10221" s="77"/>
      <c r="F10221" s="74"/>
      <c r="G10221" s="73"/>
      <c r="H10221" s="74"/>
      <c r="I10221" s="74"/>
      <c r="J10221" s="74"/>
      <c r="K10221" s="74"/>
      <c r="L10221" s="74"/>
      <c r="M10221" s="74"/>
      <c r="N10221" s="74"/>
      <c r="O10221" s="74"/>
      <c r="P10221" s="74"/>
      <c r="Q10221" s="78"/>
      <c r="AR10221">
        <f t="shared" si="643"/>
        <v>0</v>
      </c>
      <c r="AS10221">
        <f t="shared" si="644"/>
        <v>0</v>
      </c>
      <c r="AT10221">
        <f t="shared" si="642"/>
        <v>0</v>
      </c>
    </row>
    <row r="10222" spans="2:46" ht="15.75" customHeight="1">
      <c r="B10222" t="str">
        <f t="shared" si="641"/>
        <v/>
      </c>
      <c r="C10222" s="73"/>
      <c r="D10222" s="73"/>
      <c r="E10222" s="77"/>
      <c r="F10222" s="74"/>
      <c r="G10222" s="73"/>
      <c r="H10222" s="74"/>
      <c r="I10222" s="74"/>
      <c r="J10222" s="74"/>
      <c r="K10222" s="74"/>
      <c r="L10222" s="74"/>
      <c r="M10222" s="74"/>
      <c r="N10222" s="74"/>
      <c r="O10222" s="74"/>
      <c r="P10222" s="74"/>
      <c r="Q10222" s="78"/>
      <c r="AR10222">
        <f t="shared" si="643"/>
        <v>0</v>
      </c>
      <c r="AS10222">
        <f t="shared" si="644"/>
        <v>0</v>
      </c>
      <c r="AT10222">
        <f t="shared" si="642"/>
        <v>0</v>
      </c>
    </row>
    <row r="10223" spans="2:46" ht="15.75" customHeight="1">
      <c r="B10223" t="str">
        <f t="shared" si="641"/>
        <v/>
      </c>
      <c r="C10223" s="73"/>
      <c r="D10223" s="73"/>
      <c r="E10223" s="77"/>
      <c r="F10223" s="74"/>
      <c r="G10223" s="73"/>
      <c r="H10223" s="74"/>
      <c r="I10223" s="74"/>
      <c r="J10223" s="74"/>
      <c r="K10223" s="74"/>
      <c r="L10223" s="74"/>
      <c r="M10223" s="74"/>
      <c r="N10223" s="74"/>
      <c r="O10223" s="74"/>
      <c r="P10223" s="74"/>
      <c r="Q10223" s="78"/>
      <c r="AR10223">
        <f t="shared" si="643"/>
        <v>0</v>
      </c>
      <c r="AS10223">
        <f t="shared" si="644"/>
        <v>0</v>
      </c>
      <c r="AT10223">
        <f t="shared" si="642"/>
        <v>0</v>
      </c>
    </row>
    <row r="10224" spans="2:46" ht="15.75" customHeight="1">
      <c r="B10224" t="str">
        <f t="shared" si="641"/>
        <v/>
      </c>
      <c r="C10224" s="73"/>
      <c r="D10224" s="73"/>
      <c r="E10224" s="77"/>
      <c r="F10224" s="74"/>
      <c r="G10224" s="73"/>
      <c r="H10224" s="74"/>
      <c r="I10224" s="74"/>
      <c r="J10224" s="74"/>
      <c r="K10224" s="74"/>
      <c r="L10224" s="74"/>
      <c r="M10224" s="74"/>
      <c r="N10224" s="74"/>
      <c r="O10224" s="74"/>
      <c r="P10224" s="74"/>
      <c r="Q10224" s="78"/>
      <c r="AR10224">
        <f t="shared" si="643"/>
        <v>0</v>
      </c>
      <c r="AS10224">
        <f t="shared" si="644"/>
        <v>0</v>
      </c>
      <c r="AT10224">
        <f t="shared" si="642"/>
        <v>0</v>
      </c>
    </row>
    <row r="10225" spans="2:46" ht="15.75" customHeight="1">
      <c r="B10225" t="str">
        <f t="shared" si="641"/>
        <v/>
      </c>
      <c r="C10225" s="73"/>
      <c r="D10225" s="73"/>
      <c r="E10225" s="77"/>
      <c r="F10225" s="74"/>
      <c r="G10225" s="73"/>
      <c r="H10225" s="74"/>
      <c r="I10225" s="74"/>
      <c r="J10225" s="74"/>
      <c r="K10225" s="74"/>
      <c r="L10225" s="74"/>
      <c r="M10225" s="74"/>
      <c r="N10225" s="74"/>
      <c r="O10225" s="74"/>
      <c r="P10225" s="74"/>
      <c r="Q10225" s="78"/>
      <c r="AR10225">
        <f t="shared" si="643"/>
        <v>0</v>
      </c>
      <c r="AS10225">
        <f t="shared" si="644"/>
        <v>0</v>
      </c>
      <c r="AT10225">
        <f t="shared" si="642"/>
        <v>0</v>
      </c>
    </row>
    <row r="10226" spans="2:46" ht="15.75" customHeight="1">
      <c r="B10226" t="str">
        <f t="shared" si="641"/>
        <v/>
      </c>
      <c r="C10226" s="73"/>
      <c r="D10226" s="73"/>
      <c r="E10226" s="77"/>
      <c r="F10226" s="74"/>
      <c r="G10226" s="73"/>
      <c r="H10226" s="74"/>
      <c r="I10226" s="74"/>
      <c r="J10226" s="74"/>
      <c r="K10226" s="74"/>
      <c r="L10226" s="74"/>
      <c r="M10226" s="74"/>
      <c r="N10226" s="74"/>
      <c r="O10226" s="74"/>
      <c r="P10226" s="74"/>
      <c r="Q10226" s="78"/>
      <c r="AR10226">
        <f t="shared" si="643"/>
        <v>0</v>
      </c>
      <c r="AS10226">
        <f t="shared" si="644"/>
        <v>0</v>
      </c>
      <c r="AT10226">
        <f t="shared" si="642"/>
        <v>0</v>
      </c>
    </row>
    <row r="10227" spans="2:46" ht="15.75" customHeight="1">
      <c r="B10227" t="str">
        <f t="shared" si="641"/>
        <v/>
      </c>
      <c r="C10227" s="73"/>
      <c r="D10227" s="73"/>
      <c r="E10227" s="77"/>
      <c r="F10227" s="74"/>
      <c r="G10227" s="73"/>
      <c r="H10227" s="74"/>
      <c r="I10227" s="74"/>
      <c r="J10227" s="74"/>
      <c r="K10227" s="74"/>
      <c r="L10227" s="74"/>
      <c r="M10227" s="74"/>
      <c r="N10227" s="74"/>
      <c r="O10227" s="74"/>
      <c r="P10227" s="74"/>
      <c r="Q10227" s="78"/>
      <c r="AR10227">
        <f t="shared" si="643"/>
        <v>0</v>
      </c>
      <c r="AS10227">
        <f t="shared" si="644"/>
        <v>0</v>
      </c>
      <c r="AT10227">
        <f t="shared" si="642"/>
        <v>0</v>
      </c>
    </row>
    <row r="10228" spans="2:46" ht="15.75" customHeight="1">
      <c r="B10228" t="str">
        <f t="shared" si="641"/>
        <v/>
      </c>
      <c r="C10228" s="73"/>
      <c r="D10228" s="73"/>
      <c r="E10228" s="77"/>
      <c r="F10228" s="74"/>
      <c r="G10228" s="73"/>
      <c r="H10228" s="74"/>
      <c r="I10228" s="74"/>
      <c r="J10228" s="74"/>
      <c r="K10228" s="74"/>
      <c r="L10228" s="74"/>
      <c r="M10228" s="74"/>
      <c r="N10228" s="74"/>
      <c r="O10228" s="74"/>
      <c r="P10228" s="74"/>
      <c r="Q10228" s="78"/>
      <c r="AR10228">
        <f t="shared" si="643"/>
        <v>0</v>
      </c>
      <c r="AS10228">
        <f t="shared" si="644"/>
        <v>0</v>
      </c>
      <c r="AT10228">
        <f t="shared" si="642"/>
        <v>0</v>
      </c>
    </row>
    <row r="10229" spans="2:46" ht="15.75" customHeight="1">
      <c r="B10229" t="str">
        <f t="shared" si="641"/>
        <v/>
      </c>
      <c r="C10229" s="73"/>
      <c r="D10229" s="73"/>
      <c r="E10229" s="77"/>
      <c r="F10229" s="74"/>
      <c r="G10229" s="73"/>
      <c r="H10229" s="74"/>
      <c r="I10229" s="74"/>
      <c r="J10229" s="74"/>
      <c r="K10229" s="74"/>
      <c r="L10229" s="74"/>
      <c r="M10229" s="74"/>
      <c r="N10229" s="74"/>
      <c r="O10229" s="74"/>
      <c r="P10229" s="74"/>
      <c r="Q10229" s="78"/>
      <c r="AR10229">
        <f t="shared" si="643"/>
        <v>0</v>
      </c>
      <c r="AS10229">
        <f t="shared" si="644"/>
        <v>0</v>
      </c>
      <c r="AT10229">
        <f t="shared" si="642"/>
        <v>0</v>
      </c>
    </row>
    <row r="10230" spans="2:46" ht="15.75" customHeight="1">
      <c r="B10230" t="str">
        <f t="shared" si="641"/>
        <v/>
      </c>
      <c r="C10230" s="73"/>
      <c r="D10230" s="73"/>
      <c r="E10230" s="77"/>
      <c r="F10230" s="74"/>
      <c r="G10230" s="73"/>
      <c r="H10230" s="74"/>
      <c r="I10230" s="74"/>
      <c r="J10230" s="74"/>
      <c r="K10230" s="74"/>
      <c r="L10230" s="74"/>
      <c r="M10230" s="74"/>
      <c r="N10230" s="74"/>
      <c r="O10230" s="74"/>
      <c r="P10230" s="74"/>
      <c r="Q10230" s="78"/>
      <c r="AR10230">
        <f t="shared" si="643"/>
        <v>0</v>
      </c>
      <c r="AS10230">
        <f t="shared" si="644"/>
        <v>0</v>
      </c>
      <c r="AT10230">
        <f t="shared" si="642"/>
        <v>0</v>
      </c>
    </row>
    <row r="10231" spans="2:46" ht="15.75" customHeight="1">
      <c r="B10231" t="str">
        <f t="shared" si="641"/>
        <v/>
      </c>
      <c r="C10231" s="73"/>
      <c r="D10231" s="73"/>
      <c r="E10231" s="77"/>
      <c r="F10231" s="74"/>
      <c r="G10231" s="73"/>
      <c r="H10231" s="74"/>
      <c r="I10231" s="74"/>
      <c r="J10231" s="74"/>
      <c r="K10231" s="74"/>
      <c r="L10231" s="74"/>
      <c r="M10231" s="74"/>
      <c r="N10231" s="74"/>
      <c r="O10231" s="74"/>
      <c r="P10231" s="74"/>
      <c r="Q10231" s="78"/>
      <c r="AR10231">
        <f t="shared" si="643"/>
        <v>0</v>
      </c>
      <c r="AS10231">
        <f t="shared" si="644"/>
        <v>0</v>
      </c>
      <c r="AT10231">
        <f t="shared" si="642"/>
        <v>0</v>
      </c>
    </row>
    <row r="10232" spans="2:46" ht="15.75" customHeight="1">
      <c r="B10232" t="str">
        <f t="shared" si="641"/>
        <v/>
      </c>
      <c r="C10232" s="73"/>
      <c r="D10232" s="73"/>
      <c r="E10232" s="77"/>
      <c r="F10232" s="74"/>
      <c r="G10232" s="73"/>
      <c r="H10232" s="74"/>
      <c r="I10232" s="74"/>
      <c r="J10232" s="74"/>
      <c r="K10232" s="74"/>
      <c r="L10232" s="74"/>
      <c r="M10232" s="74"/>
      <c r="N10232" s="74"/>
      <c r="O10232" s="74"/>
      <c r="P10232" s="74"/>
      <c r="Q10232" s="78"/>
      <c r="AR10232">
        <f t="shared" si="643"/>
        <v>0</v>
      </c>
      <c r="AS10232">
        <f t="shared" si="644"/>
        <v>0</v>
      </c>
      <c r="AT10232">
        <f t="shared" si="642"/>
        <v>0</v>
      </c>
    </row>
    <row r="10233" spans="2:46" ht="15.75" customHeight="1">
      <c r="B10233" t="str">
        <f t="shared" si="641"/>
        <v/>
      </c>
      <c r="C10233" s="73"/>
      <c r="D10233" s="73"/>
      <c r="E10233" s="77"/>
      <c r="F10233" s="74"/>
      <c r="G10233" s="73"/>
      <c r="H10233" s="74"/>
      <c r="I10233" s="74"/>
      <c r="J10233" s="74"/>
      <c r="K10233" s="74"/>
      <c r="L10233" s="74"/>
      <c r="M10233" s="74"/>
      <c r="N10233" s="74"/>
      <c r="O10233" s="74"/>
      <c r="P10233" s="74"/>
      <c r="Q10233" s="78"/>
      <c r="AR10233">
        <f t="shared" si="643"/>
        <v>0</v>
      </c>
      <c r="AS10233">
        <f t="shared" si="644"/>
        <v>0</v>
      </c>
      <c r="AT10233">
        <f t="shared" si="642"/>
        <v>0</v>
      </c>
    </row>
    <row r="10234" spans="2:46" ht="15.75" customHeight="1">
      <c r="B10234" t="str">
        <f t="shared" si="641"/>
        <v/>
      </c>
      <c r="C10234" s="73"/>
      <c r="D10234" s="73"/>
      <c r="E10234" s="77"/>
      <c r="F10234" s="74"/>
      <c r="G10234" s="73"/>
      <c r="H10234" s="74"/>
      <c r="I10234" s="74"/>
      <c r="J10234" s="74"/>
      <c r="K10234" s="74"/>
      <c r="L10234" s="74"/>
      <c r="M10234" s="74"/>
      <c r="N10234" s="74"/>
      <c r="O10234" s="74"/>
      <c r="P10234" s="74"/>
      <c r="Q10234" s="78"/>
      <c r="AR10234">
        <f t="shared" si="643"/>
        <v>0</v>
      </c>
      <c r="AS10234">
        <f t="shared" si="644"/>
        <v>0</v>
      </c>
      <c r="AT10234">
        <f t="shared" si="642"/>
        <v>0</v>
      </c>
    </row>
    <row r="10235" spans="2:46" ht="15.75" customHeight="1">
      <c r="B10235" t="str">
        <f t="shared" si="641"/>
        <v/>
      </c>
      <c r="C10235" s="73"/>
      <c r="D10235" s="73"/>
      <c r="E10235" s="77"/>
      <c r="F10235" s="74"/>
      <c r="G10235" s="73"/>
      <c r="H10235" s="74"/>
      <c r="I10235" s="74"/>
      <c r="J10235" s="74"/>
      <c r="K10235" s="74"/>
      <c r="L10235" s="74"/>
      <c r="M10235" s="74"/>
      <c r="N10235" s="74"/>
      <c r="O10235" s="74"/>
      <c r="P10235" s="74"/>
      <c r="Q10235" s="78"/>
      <c r="AR10235">
        <f t="shared" si="643"/>
        <v>0</v>
      </c>
      <c r="AS10235">
        <f t="shared" si="644"/>
        <v>0</v>
      </c>
      <c r="AT10235">
        <f t="shared" si="642"/>
        <v>0</v>
      </c>
    </row>
    <row r="10236" spans="2:46" ht="15.75" customHeight="1">
      <c r="B10236" t="str">
        <f t="shared" si="641"/>
        <v/>
      </c>
      <c r="C10236" s="73"/>
      <c r="D10236" s="73"/>
      <c r="E10236" s="77"/>
      <c r="F10236" s="74"/>
      <c r="G10236" s="73"/>
      <c r="H10236" s="74"/>
      <c r="I10236" s="74"/>
      <c r="J10236" s="74"/>
      <c r="K10236" s="74"/>
      <c r="L10236" s="74"/>
      <c r="M10236" s="74"/>
      <c r="N10236" s="74"/>
      <c r="O10236" s="74"/>
      <c r="P10236" s="74"/>
      <c r="Q10236" s="78"/>
      <c r="AR10236">
        <f t="shared" si="643"/>
        <v>0</v>
      </c>
      <c r="AS10236">
        <f t="shared" si="644"/>
        <v>0</v>
      </c>
      <c r="AT10236">
        <f t="shared" si="642"/>
        <v>0</v>
      </c>
    </row>
    <row r="10237" spans="2:46" ht="15.75" customHeight="1">
      <c r="B10237" t="str">
        <f t="shared" si="641"/>
        <v/>
      </c>
      <c r="C10237" s="73"/>
      <c r="D10237" s="73"/>
      <c r="E10237" s="77"/>
      <c r="F10237" s="74"/>
      <c r="G10237" s="73"/>
      <c r="H10237" s="74"/>
      <c r="I10237" s="74"/>
      <c r="J10237" s="74"/>
      <c r="K10237" s="74"/>
      <c r="L10237" s="74"/>
      <c r="M10237" s="74"/>
      <c r="N10237" s="74"/>
      <c r="O10237" s="74"/>
      <c r="P10237" s="74"/>
      <c r="Q10237" s="78"/>
      <c r="AR10237">
        <f t="shared" si="643"/>
        <v>0</v>
      </c>
      <c r="AS10237">
        <f t="shared" si="644"/>
        <v>0</v>
      </c>
      <c r="AT10237">
        <f t="shared" si="642"/>
        <v>0</v>
      </c>
    </row>
    <row r="10238" spans="2:46" ht="15.75" customHeight="1">
      <c r="B10238" t="str">
        <f t="shared" si="641"/>
        <v/>
      </c>
      <c r="C10238" s="73"/>
      <c r="D10238" s="73"/>
      <c r="E10238" s="77"/>
      <c r="F10238" s="74"/>
      <c r="G10238" s="73"/>
      <c r="H10238" s="74"/>
      <c r="I10238" s="74"/>
      <c r="J10238" s="74"/>
      <c r="K10238" s="74"/>
      <c r="L10238" s="74"/>
      <c r="M10238" s="74"/>
      <c r="N10238" s="74"/>
      <c r="O10238" s="74"/>
      <c r="P10238" s="74"/>
      <c r="Q10238" s="78"/>
      <c r="AR10238">
        <f t="shared" si="643"/>
        <v>0</v>
      </c>
      <c r="AS10238">
        <f t="shared" si="644"/>
        <v>0</v>
      </c>
      <c r="AT10238">
        <f t="shared" si="642"/>
        <v>0</v>
      </c>
    </row>
    <row r="10239" spans="2:46" ht="15.75" customHeight="1">
      <c r="B10239" t="str">
        <f t="shared" si="641"/>
        <v/>
      </c>
      <c r="C10239" s="73"/>
      <c r="D10239" s="73"/>
      <c r="E10239" s="77"/>
      <c r="F10239" s="74"/>
      <c r="G10239" s="73"/>
      <c r="H10239" s="74"/>
      <c r="I10239" s="74"/>
      <c r="J10239" s="74"/>
      <c r="K10239" s="74"/>
      <c r="L10239" s="74"/>
      <c r="M10239" s="74"/>
      <c r="N10239" s="74"/>
      <c r="O10239" s="74"/>
      <c r="P10239" s="74"/>
      <c r="Q10239" s="78"/>
      <c r="AR10239">
        <f t="shared" si="643"/>
        <v>0</v>
      </c>
      <c r="AS10239">
        <f t="shared" si="644"/>
        <v>0</v>
      </c>
      <c r="AT10239">
        <f t="shared" si="642"/>
        <v>0</v>
      </c>
    </row>
    <row r="10240" spans="2:46" ht="15.75" customHeight="1">
      <c r="B10240" t="str">
        <f t="shared" si="641"/>
        <v/>
      </c>
      <c r="C10240" s="73"/>
      <c r="D10240" s="73"/>
      <c r="E10240" s="77"/>
      <c r="F10240" s="74"/>
      <c r="G10240" s="73"/>
      <c r="H10240" s="74"/>
      <c r="I10240" s="74"/>
      <c r="J10240" s="74"/>
      <c r="K10240" s="74"/>
      <c r="L10240" s="74"/>
      <c r="M10240" s="74"/>
      <c r="N10240" s="74"/>
      <c r="O10240" s="74"/>
      <c r="P10240" s="74"/>
      <c r="Q10240" s="78"/>
      <c r="AR10240">
        <f t="shared" si="643"/>
        <v>0</v>
      </c>
      <c r="AS10240">
        <f t="shared" si="644"/>
        <v>0</v>
      </c>
      <c r="AT10240">
        <f t="shared" si="642"/>
        <v>0</v>
      </c>
    </row>
    <row r="10241" spans="2:46" ht="15.75" customHeight="1">
      <c r="B10241" t="str">
        <f t="shared" si="641"/>
        <v/>
      </c>
      <c r="C10241" s="73"/>
      <c r="D10241" s="73"/>
      <c r="E10241" s="77"/>
      <c r="F10241" s="74"/>
      <c r="G10241" s="73"/>
      <c r="H10241" s="74"/>
      <c r="I10241" s="74"/>
      <c r="J10241" s="74"/>
      <c r="K10241" s="74"/>
      <c r="L10241" s="74"/>
      <c r="M10241" s="74"/>
      <c r="N10241" s="74"/>
      <c r="O10241" s="74"/>
      <c r="P10241" s="74"/>
      <c r="Q10241" s="78"/>
      <c r="AR10241">
        <f t="shared" si="643"/>
        <v>0</v>
      </c>
      <c r="AS10241">
        <f t="shared" si="644"/>
        <v>0</v>
      </c>
      <c r="AT10241">
        <f t="shared" si="642"/>
        <v>0</v>
      </c>
    </row>
    <row r="10242" spans="2:46" ht="15.75" customHeight="1">
      <c r="B10242" t="str">
        <f t="shared" ref="B10242:B10305" si="645">D10242&amp;Q10242&amp;E10242</f>
        <v/>
      </c>
      <c r="C10242" s="73"/>
      <c r="D10242" s="73"/>
      <c r="E10242" s="77"/>
      <c r="F10242" s="74"/>
      <c r="G10242" s="73"/>
      <c r="H10242" s="74"/>
      <c r="I10242" s="74"/>
      <c r="J10242" s="74"/>
      <c r="K10242" s="74"/>
      <c r="L10242" s="74"/>
      <c r="M10242" s="74"/>
      <c r="N10242" s="74"/>
      <c r="O10242" s="74"/>
      <c r="P10242" s="74"/>
      <c r="Q10242" s="78"/>
      <c r="AR10242">
        <f t="shared" si="643"/>
        <v>0</v>
      </c>
      <c r="AS10242">
        <f t="shared" si="644"/>
        <v>0</v>
      </c>
      <c r="AT10242">
        <f t="shared" ref="AT10242:AT10305" si="646">AR10242-AS10242</f>
        <v>0</v>
      </c>
    </row>
    <row r="10243" spans="2:46" ht="15.75" customHeight="1">
      <c r="B10243" t="str">
        <f t="shared" si="645"/>
        <v/>
      </c>
      <c r="C10243" s="73"/>
      <c r="D10243" s="73"/>
      <c r="E10243" s="77"/>
      <c r="F10243" s="74"/>
      <c r="G10243" s="73"/>
      <c r="H10243" s="74"/>
      <c r="I10243" s="74"/>
      <c r="J10243" s="74"/>
      <c r="K10243" s="74"/>
      <c r="L10243" s="74"/>
      <c r="M10243" s="74"/>
      <c r="N10243" s="74"/>
      <c r="O10243" s="74"/>
      <c r="P10243" s="74"/>
      <c r="Q10243" s="78"/>
      <c r="AR10243">
        <f t="shared" si="643"/>
        <v>0</v>
      </c>
      <c r="AS10243">
        <f t="shared" si="644"/>
        <v>0</v>
      </c>
      <c r="AT10243">
        <f t="shared" si="646"/>
        <v>0</v>
      </c>
    </row>
    <row r="10244" spans="2:46" ht="15.75" customHeight="1">
      <c r="B10244" t="str">
        <f t="shared" si="645"/>
        <v/>
      </c>
      <c r="C10244" s="73"/>
      <c r="D10244" s="73"/>
      <c r="E10244" s="77"/>
      <c r="F10244" s="74"/>
      <c r="G10244" s="73"/>
      <c r="H10244" s="74"/>
      <c r="I10244" s="74"/>
      <c r="J10244" s="74"/>
      <c r="K10244" s="74"/>
      <c r="L10244" s="74"/>
      <c r="M10244" s="74"/>
      <c r="N10244" s="74"/>
      <c r="O10244" s="74"/>
      <c r="P10244" s="74"/>
      <c r="Q10244" s="78"/>
      <c r="AR10244">
        <f t="shared" si="643"/>
        <v>0</v>
      </c>
      <c r="AS10244">
        <f t="shared" si="644"/>
        <v>0</v>
      </c>
      <c r="AT10244">
        <f t="shared" si="646"/>
        <v>0</v>
      </c>
    </row>
    <row r="10245" spans="2:46" ht="15.75" customHeight="1">
      <c r="B10245" t="str">
        <f t="shared" si="645"/>
        <v/>
      </c>
      <c r="C10245" s="73"/>
      <c r="D10245" s="73"/>
      <c r="E10245" s="77"/>
      <c r="F10245" s="74"/>
      <c r="G10245" s="73"/>
      <c r="H10245" s="74"/>
      <c r="I10245" s="74"/>
      <c r="J10245" s="74"/>
      <c r="K10245" s="74"/>
      <c r="L10245" s="74"/>
      <c r="M10245" s="74"/>
      <c r="N10245" s="74"/>
      <c r="O10245" s="74"/>
      <c r="P10245" s="74"/>
      <c r="Q10245" s="78"/>
      <c r="AR10245">
        <f t="shared" si="643"/>
        <v>0</v>
      </c>
      <c r="AS10245">
        <f t="shared" si="644"/>
        <v>0</v>
      </c>
      <c r="AT10245">
        <f t="shared" si="646"/>
        <v>0</v>
      </c>
    </row>
    <row r="10246" spans="2:46" ht="15.75" customHeight="1">
      <c r="B10246" t="str">
        <f t="shared" si="645"/>
        <v/>
      </c>
      <c r="C10246" s="73"/>
      <c r="D10246" s="73"/>
      <c r="E10246" s="77"/>
      <c r="F10246" s="74"/>
      <c r="G10246" s="73"/>
      <c r="H10246" s="74"/>
      <c r="I10246" s="74"/>
      <c r="J10246" s="74"/>
      <c r="K10246" s="74"/>
      <c r="L10246" s="74"/>
      <c r="M10246" s="74"/>
      <c r="N10246" s="74"/>
      <c r="O10246" s="74"/>
      <c r="P10246" s="74"/>
      <c r="Q10246" s="78"/>
      <c r="AR10246">
        <f t="shared" si="643"/>
        <v>0</v>
      </c>
      <c r="AS10246">
        <f t="shared" si="644"/>
        <v>0</v>
      </c>
      <c r="AT10246">
        <f t="shared" si="646"/>
        <v>0</v>
      </c>
    </row>
    <row r="10247" spans="2:46" ht="15.75" customHeight="1">
      <c r="B10247" t="str">
        <f t="shared" si="645"/>
        <v/>
      </c>
      <c r="C10247" s="73"/>
      <c r="D10247" s="73"/>
      <c r="E10247" s="77"/>
      <c r="F10247" s="74"/>
      <c r="G10247" s="73"/>
      <c r="H10247" s="74"/>
      <c r="I10247" s="74"/>
      <c r="J10247" s="74"/>
      <c r="K10247" s="74"/>
      <c r="L10247" s="74"/>
      <c r="M10247" s="74"/>
      <c r="N10247" s="74"/>
      <c r="O10247" s="74"/>
      <c r="P10247" s="74"/>
      <c r="Q10247" s="78"/>
      <c r="AR10247">
        <f t="shared" si="643"/>
        <v>0</v>
      </c>
      <c r="AS10247">
        <f t="shared" si="644"/>
        <v>0</v>
      </c>
      <c r="AT10247">
        <f t="shared" si="646"/>
        <v>0</v>
      </c>
    </row>
    <row r="10248" spans="2:46" ht="15.75" customHeight="1">
      <c r="B10248" t="str">
        <f t="shared" si="645"/>
        <v/>
      </c>
      <c r="C10248" s="73"/>
      <c r="D10248" s="73"/>
      <c r="E10248" s="77"/>
      <c r="F10248" s="74"/>
      <c r="G10248" s="73"/>
      <c r="H10248" s="74"/>
      <c r="I10248" s="74"/>
      <c r="J10248" s="74"/>
      <c r="K10248" s="74"/>
      <c r="L10248" s="74"/>
      <c r="M10248" s="74"/>
      <c r="N10248" s="74"/>
      <c r="O10248" s="74"/>
      <c r="P10248" s="74"/>
      <c r="Q10248" s="78"/>
      <c r="AR10248">
        <f t="shared" ref="AR10248:AR10311" si="647">IF($AU$2&lt;&gt;5,NA(),IF(D10248=D10247,0,IF(AND(D19749=D10248,D10249=D10248),O10248+O10249+O19749,IF(D10249=D10248,O10249+O10248,O10248))))</f>
        <v>0</v>
      </c>
      <c r="AS10248">
        <f t="shared" ref="AS10248:AS10311" si="648">IF($AU$2&lt;&gt;5,NA(),IF(D10248=D10247,0,IF(AND(D19749=D10248,D10249=D10248),P10248+P10249+P19749,IF(D10249=D10248,P10249+P10248,P10248))))</f>
        <v>0</v>
      </c>
      <c r="AT10248">
        <f t="shared" si="646"/>
        <v>0</v>
      </c>
    </row>
    <row r="10249" spans="2:46" ht="15.75" customHeight="1">
      <c r="B10249" t="str">
        <f t="shared" si="645"/>
        <v/>
      </c>
      <c r="C10249" s="73"/>
      <c r="D10249" s="73"/>
      <c r="E10249" s="77"/>
      <c r="F10249" s="74"/>
      <c r="G10249" s="73"/>
      <c r="H10249" s="74"/>
      <c r="I10249" s="74"/>
      <c r="J10249" s="74"/>
      <c r="K10249" s="74"/>
      <c r="L10249" s="74"/>
      <c r="M10249" s="74"/>
      <c r="N10249" s="74"/>
      <c r="O10249" s="74"/>
      <c r="P10249" s="74"/>
      <c r="Q10249" s="78"/>
      <c r="AR10249">
        <f t="shared" si="647"/>
        <v>0</v>
      </c>
      <c r="AS10249">
        <f t="shared" si="648"/>
        <v>0</v>
      </c>
      <c r="AT10249">
        <f t="shared" si="646"/>
        <v>0</v>
      </c>
    </row>
    <row r="10250" spans="2:46" ht="15.75" customHeight="1">
      <c r="B10250" t="str">
        <f t="shared" si="645"/>
        <v/>
      </c>
      <c r="C10250" s="73"/>
      <c r="D10250" s="73"/>
      <c r="E10250" s="77"/>
      <c r="F10250" s="74"/>
      <c r="G10250" s="73"/>
      <c r="H10250" s="74"/>
      <c r="I10250" s="74"/>
      <c r="J10250" s="74"/>
      <c r="K10250" s="74"/>
      <c r="L10250" s="74"/>
      <c r="M10250" s="74"/>
      <c r="N10250" s="74"/>
      <c r="O10250" s="74"/>
      <c r="P10250" s="74"/>
      <c r="Q10250" s="78"/>
      <c r="AR10250">
        <f t="shared" si="647"/>
        <v>0</v>
      </c>
      <c r="AS10250">
        <f t="shared" si="648"/>
        <v>0</v>
      </c>
      <c r="AT10250">
        <f t="shared" si="646"/>
        <v>0</v>
      </c>
    </row>
    <row r="10251" spans="2:46" ht="15.75" customHeight="1">
      <c r="B10251" t="str">
        <f t="shared" si="645"/>
        <v/>
      </c>
      <c r="C10251" s="73"/>
      <c r="D10251" s="73"/>
      <c r="E10251" s="77"/>
      <c r="F10251" s="74"/>
      <c r="G10251" s="73"/>
      <c r="H10251" s="74"/>
      <c r="I10251" s="74"/>
      <c r="J10251" s="74"/>
      <c r="K10251" s="74"/>
      <c r="L10251" s="74"/>
      <c r="M10251" s="74"/>
      <c r="N10251" s="74"/>
      <c r="O10251" s="74"/>
      <c r="P10251" s="74"/>
      <c r="Q10251" s="78"/>
      <c r="AR10251">
        <f t="shared" si="647"/>
        <v>0</v>
      </c>
      <c r="AS10251">
        <f t="shared" si="648"/>
        <v>0</v>
      </c>
      <c r="AT10251">
        <f t="shared" si="646"/>
        <v>0</v>
      </c>
    </row>
    <row r="10252" spans="2:46" ht="15.75" customHeight="1">
      <c r="B10252" t="str">
        <f t="shared" si="645"/>
        <v/>
      </c>
      <c r="C10252" s="73"/>
      <c r="D10252" s="73"/>
      <c r="E10252" s="77"/>
      <c r="F10252" s="74"/>
      <c r="G10252" s="73"/>
      <c r="H10252" s="74"/>
      <c r="I10252" s="74"/>
      <c r="J10252" s="74"/>
      <c r="K10252" s="74"/>
      <c r="L10252" s="74"/>
      <c r="M10252" s="74"/>
      <c r="N10252" s="74"/>
      <c r="O10252" s="74"/>
      <c r="P10252" s="74"/>
      <c r="Q10252" s="78"/>
      <c r="AR10252">
        <f t="shared" si="647"/>
        <v>0</v>
      </c>
      <c r="AS10252">
        <f t="shared" si="648"/>
        <v>0</v>
      </c>
      <c r="AT10252">
        <f t="shared" si="646"/>
        <v>0</v>
      </c>
    </row>
    <row r="10253" spans="2:46" ht="15.75" customHeight="1">
      <c r="B10253" t="str">
        <f t="shared" si="645"/>
        <v/>
      </c>
      <c r="C10253" s="73"/>
      <c r="D10253" s="73"/>
      <c r="E10253" s="77"/>
      <c r="F10253" s="74"/>
      <c r="G10253" s="73"/>
      <c r="H10253" s="74"/>
      <c r="I10253" s="74"/>
      <c r="J10253" s="74"/>
      <c r="K10253" s="74"/>
      <c r="L10253" s="74"/>
      <c r="M10253" s="74"/>
      <c r="N10253" s="74"/>
      <c r="O10253" s="74"/>
      <c r="P10253" s="74"/>
      <c r="Q10253" s="78"/>
      <c r="AR10253">
        <f t="shared" si="647"/>
        <v>0</v>
      </c>
      <c r="AS10253">
        <f t="shared" si="648"/>
        <v>0</v>
      </c>
      <c r="AT10253">
        <f t="shared" si="646"/>
        <v>0</v>
      </c>
    </row>
    <row r="10254" spans="2:46" ht="15.75" customHeight="1">
      <c r="B10254" t="str">
        <f t="shared" si="645"/>
        <v/>
      </c>
      <c r="C10254" s="73"/>
      <c r="D10254" s="73"/>
      <c r="E10254" s="77"/>
      <c r="F10254" s="74"/>
      <c r="G10254" s="73"/>
      <c r="H10254" s="74"/>
      <c r="I10254" s="74"/>
      <c r="J10254" s="74"/>
      <c r="K10254" s="74"/>
      <c r="L10254" s="74"/>
      <c r="M10254" s="74"/>
      <c r="N10254" s="74"/>
      <c r="O10254" s="74"/>
      <c r="P10254" s="74"/>
      <c r="Q10254" s="78"/>
      <c r="AR10254">
        <f t="shared" si="647"/>
        <v>0</v>
      </c>
      <c r="AS10254">
        <f t="shared" si="648"/>
        <v>0</v>
      </c>
      <c r="AT10254">
        <f t="shared" si="646"/>
        <v>0</v>
      </c>
    </row>
    <row r="10255" spans="2:46" ht="15.75" customHeight="1">
      <c r="B10255" t="str">
        <f t="shared" si="645"/>
        <v/>
      </c>
      <c r="C10255" s="73"/>
      <c r="D10255" s="73"/>
      <c r="E10255" s="77"/>
      <c r="F10255" s="74"/>
      <c r="G10255" s="73"/>
      <c r="H10255" s="74"/>
      <c r="I10255" s="74"/>
      <c r="J10255" s="74"/>
      <c r="K10255" s="74"/>
      <c r="L10255" s="74"/>
      <c r="M10255" s="74"/>
      <c r="N10255" s="74"/>
      <c r="O10255" s="74"/>
      <c r="P10255" s="74"/>
      <c r="Q10255" s="78"/>
      <c r="AR10255">
        <f t="shared" si="647"/>
        <v>0</v>
      </c>
      <c r="AS10255">
        <f t="shared" si="648"/>
        <v>0</v>
      </c>
      <c r="AT10255">
        <f t="shared" si="646"/>
        <v>0</v>
      </c>
    </row>
    <row r="10256" spans="2:46" ht="15.75" customHeight="1">
      <c r="B10256" t="str">
        <f t="shared" si="645"/>
        <v/>
      </c>
      <c r="C10256" s="73"/>
      <c r="D10256" s="73"/>
      <c r="E10256" s="77"/>
      <c r="F10256" s="74"/>
      <c r="G10256" s="73"/>
      <c r="H10256" s="74"/>
      <c r="I10256" s="74"/>
      <c r="J10256" s="74"/>
      <c r="K10256" s="74"/>
      <c r="L10256" s="74"/>
      <c r="M10256" s="74"/>
      <c r="N10256" s="74"/>
      <c r="O10256" s="74"/>
      <c r="P10256" s="74"/>
      <c r="Q10256" s="78"/>
      <c r="AR10256">
        <f t="shared" si="647"/>
        <v>0</v>
      </c>
      <c r="AS10256">
        <f t="shared" si="648"/>
        <v>0</v>
      </c>
      <c r="AT10256">
        <f t="shared" si="646"/>
        <v>0</v>
      </c>
    </row>
    <row r="10257" spans="2:46" ht="15.75" customHeight="1">
      <c r="B10257" t="str">
        <f t="shared" si="645"/>
        <v/>
      </c>
      <c r="C10257" s="73"/>
      <c r="D10257" s="73"/>
      <c r="E10257" s="77"/>
      <c r="F10257" s="74"/>
      <c r="G10257" s="73"/>
      <c r="H10257" s="74"/>
      <c r="I10257" s="74"/>
      <c r="J10257" s="74"/>
      <c r="K10257" s="74"/>
      <c r="L10257" s="74"/>
      <c r="M10257" s="74"/>
      <c r="N10257" s="74"/>
      <c r="O10257" s="74"/>
      <c r="P10257" s="74"/>
      <c r="Q10257" s="78"/>
      <c r="AR10257">
        <f t="shared" si="647"/>
        <v>0</v>
      </c>
      <c r="AS10257">
        <f t="shared" si="648"/>
        <v>0</v>
      </c>
      <c r="AT10257">
        <f t="shared" si="646"/>
        <v>0</v>
      </c>
    </row>
    <row r="10258" spans="2:46" ht="15.75" customHeight="1">
      <c r="B10258" t="str">
        <f t="shared" si="645"/>
        <v/>
      </c>
      <c r="C10258" s="73"/>
      <c r="D10258" s="73"/>
      <c r="E10258" s="77"/>
      <c r="F10258" s="74"/>
      <c r="G10258" s="73"/>
      <c r="H10258" s="74"/>
      <c r="I10258" s="74"/>
      <c r="J10258" s="74"/>
      <c r="K10258" s="74"/>
      <c r="L10258" s="74"/>
      <c r="M10258" s="74"/>
      <c r="N10258" s="74"/>
      <c r="O10258" s="74"/>
      <c r="P10258" s="74"/>
      <c r="Q10258" s="78"/>
      <c r="AR10258">
        <f t="shared" si="647"/>
        <v>0</v>
      </c>
      <c r="AS10258">
        <f t="shared" si="648"/>
        <v>0</v>
      </c>
      <c r="AT10258">
        <f t="shared" si="646"/>
        <v>0</v>
      </c>
    </row>
    <row r="10259" spans="2:46" ht="15.75" customHeight="1">
      <c r="B10259" t="str">
        <f t="shared" si="645"/>
        <v/>
      </c>
      <c r="C10259" s="73"/>
      <c r="D10259" s="73"/>
      <c r="E10259" s="77"/>
      <c r="F10259" s="74"/>
      <c r="G10259" s="73"/>
      <c r="H10259" s="74"/>
      <c r="I10259" s="74"/>
      <c r="J10259" s="74"/>
      <c r="K10259" s="74"/>
      <c r="L10259" s="74"/>
      <c r="M10259" s="74"/>
      <c r="N10259" s="74"/>
      <c r="O10259" s="74"/>
      <c r="P10259" s="74"/>
      <c r="Q10259" s="78"/>
      <c r="AR10259">
        <f t="shared" si="647"/>
        <v>0</v>
      </c>
      <c r="AS10259">
        <f t="shared" si="648"/>
        <v>0</v>
      </c>
      <c r="AT10259">
        <f t="shared" si="646"/>
        <v>0</v>
      </c>
    </row>
    <row r="10260" spans="2:46" ht="15.75" customHeight="1">
      <c r="B10260" t="str">
        <f t="shared" si="645"/>
        <v/>
      </c>
      <c r="C10260" s="73"/>
      <c r="D10260" s="73"/>
      <c r="E10260" s="77"/>
      <c r="F10260" s="74"/>
      <c r="G10260" s="73"/>
      <c r="H10260" s="74"/>
      <c r="I10260" s="74"/>
      <c r="J10260" s="74"/>
      <c r="K10260" s="74"/>
      <c r="L10260" s="74"/>
      <c r="M10260" s="74"/>
      <c r="N10260" s="74"/>
      <c r="O10260" s="74"/>
      <c r="P10260" s="74"/>
      <c r="Q10260" s="78"/>
      <c r="AR10260">
        <f t="shared" si="647"/>
        <v>0</v>
      </c>
      <c r="AS10260">
        <f t="shared" si="648"/>
        <v>0</v>
      </c>
      <c r="AT10260">
        <f t="shared" si="646"/>
        <v>0</v>
      </c>
    </row>
    <row r="10261" spans="2:46" ht="15.75" customHeight="1">
      <c r="B10261" t="str">
        <f t="shared" si="645"/>
        <v/>
      </c>
      <c r="C10261" s="73"/>
      <c r="D10261" s="73"/>
      <c r="E10261" s="77"/>
      <c r="F10261" s="74"/>
      <c r="G10261" s="73"/>
      <c r="H10261" s="74"/>
      <c r="I10261" s="74"/>
      <c r="J10261" s="74"/>
      <c r="K10261" s="74"/>
      <c r="L10261" s="74"/>
      <c r="M10261" s="74"/>
      <c r="N10261" s="74"/>
      <c r="O10261" s="74"/>
      <c r="P10261" s="74"/>
      <c r="Q10261" s="78"/>
      <c r="AR10261">
        <f t="shared" si="647"/>
        <v>0</v>
      </c>
      <c r="AS10261">
        <f t="shared" si="648"/>
        <v>0</v>
      </c>
      <c r="AT10261">
        <f t="shared" si="646"/>
        <v>0</v>
      </c>
    </row>
    <row r="10262" spans="2:46" ht="15.75" customHeight="1">
      <c r="B10262" t="str">
        <f t="shared" si="645"/>
        <v/>
      </c>
      <c r="C10262" s="73"/>
      <c r="D10262" s="73"/>
      <c r="E10262" s="77"/>
      <c r="F10262" s="74"/>
      <c r="G10262" s="73"/>
      <c r="H10262" s="74"/>
      <c r="I10262" s="74"/>
      <c r="J10262" s="74"/>
      <c r="K10262" s="74"/>
      <c r="L10262" s="74"/>
      <c r="M10262" s="74"/>
      <c r="N10262" s="74"/>
      <c r="O10262" s="74"/>
      <c r="P10262" s="74"/>
      <c r="Q10262" s="78"/>
      <c r="AR10262">
        <f t="shared" si="647"/>
        <v>0</v>
      </c>
      <c r="AS10262">
        <f t="shared" si="648"/>
        <v>0</v>
      </c>
      <c r="AT10262">
        <f t="shared" si="646"/>
        <v>0</v>
      </c>
    </row>
    <row r="10263" spans="2:46" ht="15.75" customHeight="1">
      <c r="B10263" t="str">
        <f t="shared" si="645"/>
        <v/>
      </c>
      <c r="C10263" s="73"/>
      <c r="D10263" s="73"/>
      <c r="E10263" s="77"/>
      <c r="F10263" s="74"/>
      <c r="G10263" s="73"/>
      <c r="H10263" s="74"/>
      <c r="I10263" s="74"/>
      <c r="J10263" s="74"/>
      <c r="K10263" s="74"/>
      <c r="L10263" s="74"/>
      <c r="M10263" s="74"/>
      <c r="N10263" s="74"/>
      <c r="O10263" s="74"/>
      <c r="P10263" s="74"/>
      <c r="Q10263" s="78"/>
      <c r="AR10263">
        <f t="shared" si="647"/>
        <v>0</v>
      </c>
      <c r="AS10263">
        <f t="shared" si="648"/>
        <v>0</v>
      </c>
      <c r="AT10263">
        <f t="shared" si="646"/>
        <v>0</v>
      </c>
    </row>
    <row r="10264" spans="2:46" ht="15.75" customHeight="1">
      <c r="B10264" t="str">
        <f t="shared" si="645"/>
        <v/>
      </c>
      <c r="C10264" s="73"/>
      <c r="D10264" s="73"/>
      <c r="E10264" s="77"/>
      <c r="F10264" s="74"/>
      <c r="G10264" s="73"/>
      <c r="H10264" s="74"/>
      <c r="I10264" s="74"/>
      <c r="J10264" s="74"/>
      <c r="K10264" s="74"/>
      <c r="L10264" s="74"/>
      <c r="M10264" s="74"/>
      <c r="N10264" s="74"/>
      <c r="O10264" s="74"/>
      <c r="P10264" s="74"/>
      <c r="Q10264" s="78"/>
      <c r="AR10264">
        <f t="shared" si="647"/>
        <v>0</v>
      </c>
      <c r="AS10264">
        <f t="shared" si="648"/>
        <v>0</v>
      </c>
      <c r="AT10264">
        <f t="shared" si="646"/>
        <v>0</v>
      </c>
    </row>
    <row r="10265" spans="2:46" ht="15.75" customHeight="1">
      <c r="B10265" t="str">
        <f t="shared" si="645"/>
        <v/>
      </c>
      <c r="C10265" s="73"/>
      <c r="D10265" s="73"/>
      <c r="E10265" s="77"/>
      <c r="F10265" s="74"/>
      <c r="G10265" s="73"/>
      <c r="H10265" s="74"/>
      <c r="I10265" s="74"/>
      <c r="J10265" s="74"/>
      <c r="K10265" s="74"/>
      <c r="L10265" s="74"/>
      <c r="M10265" s="74"/>
      <c r="N10265" s="74"/>
      <c r="O10265" s="74"/>
      <c r="P10265" s="74"/>
      <c r="Q10265" s="78"/>
      <c r="AR10265">
        <f t="shared" si="647"/>
        <v>0</v>
      </c>
      <c r="AS10265">
        <f t="shared" si="648"/>
        <v>0</v>
      </c>
      <c r="AT10265">
        <f t="shared" si="646"/>
        <v>0</v>
      </c>
    </row>
    <row r="10266" spans="2:46" ht="15.75" customHeight="1">
      <c r="B10266" t="str">
        <f t="shared" si="645"/>
        <v/>
      </c>
      <c r="C10266" s="73"/>
      <c r="D10266" s="73"/>
      <c r="E10266" s="77"/>
      <c r="F10266" s="74"/>
      <c r="G10266" s="73"/>
      <c r="H10266" s="74"/>
      <c r="I10266" s="74"/>
      <c r="J10266" s="74"/>
      <c r="K10266" s="74"/>
      <c r="L10266" s="74"/>
      <c r="M10266" s="74"/>
      <c r="N10266" s="74"/>
      <c r="O10266" s="74"/>
      <c r="P10266" s="74"/>
      <c r="Q10266" s="78"/>
      <c r="AR10266">
        <f t="shared" si="647"/>
        <v>0</v>
      </c>
      <c r="AS10266">
        <f t="shared" si="648"/>
        <v>0</v>
      </c>
      <c r="AT10266">
        <f t="shared" si="646"/>
        <v>0</v>
      </c>
    </row>
    <row r="10267" spans="2:46" ht="15.75" customHeight="1">
      <c r="B10267" t="str">
        <f t="shared" si="645"/>
        <v/>
      </c>
      <c r="C10267" s="73"/>
      <c r="D10267" s="73"/>
      <c r="E10267" s="77"/>
      <c r="F10267" s="74"/>
      <c r="G10267" s="73"/>
      <c r="H10267" s="74"/>
      <c r="I10267" s="74"/>
      <c r="J10267" s="74"/>
      <c r="K10267" s="74"/>
      <c r="L10267" s="74"/>
      <c r="M10267" s="74"/>
      <c r="N10267" s="74"/>
      <c r="O10267" s="74"/>
      <c r="P10267" s="74"/>
      <c r="Q10267" s="78"/>
      <c r="AR10267">
        <f t="shared" si="647"/>
        <v>0</v>
      </c>
      <c r="AS10267">
        <f t="shared" si="648"/>
        <v>0</v>
      </c>
      <c r="AT10267">
        <f t="shared" si="646"/>
        <v>0</v>
      </c>
    </row>
    <row r="10268" spans="2:46" ht="15.75" customHeight="1">
      <c r="B10268" t="str">
        <f t="shared" si="645"/>
        <v/>
      </c>
      <c r="C10268" s="73"/>
      <c r="D10268" s="73"/>
      <c r="E10268" s="77"/>
      <c r="F10268" s="74"/>
      <c r="G10268" s="73"/>
      <c r="H10268" s="74"/>
      <c r="I10268" s="74"/>
      <c r="J10268" s="74"/>
      <c r="K10268" s="74"/>
      <c r="L10268" s="74"/>
      <c r="M10268" s="74"/>
      <c r="N10268" s="74"/>
      <c r="O10268" s="74"/>
      <c r="P10268" s="74"/>
      <c r="Q10268" s="78"/>
      <c r="AR10268">
        <f t="shared" si="647"/>
        <v>0</v>
      </c>
      <c r="AS10268">
        <f t="shared" si="648"/>
        <v>0</v>
      </c>
      <c r="AT10268">
        <f t="shared" si="646"/>
        <v>0</v>
      </c>
    </row>
    <row r="10269" spans="2:46" ht="15.75" customHeight="1">
      <c r="B10269" t="str">
        <f t="shared" si="645"/>
        <v/>
      </c>
      <c r="C10269" s="73"/>
      <c r="D10269" s="73"/>
      <c r="E10269" s="77"/>
      <c r="F10269" s="74"/>
      <c r="G10269" s="73"/>
      <c r="H10269" s="74"/>
      <c r="I10269" s="74"/>
      <c r="J10269" s="74"/>
      <c r="K10269" s="74"/>
      <c r="L10269" s="74"/>
      <c r="M10269" s="74"/>
      <c r="N10269" s="74"/>
      <c r="O10269" s="74"/>
      <c r="P10269" s="74"/>
      <c r="Q10269" s="78"/>
      <c r="AR10269">
        <f t="shared" si="647"/>
        <v>0</v>
      </c>
      <c r="AS10269">
        <f t="shared" si="648"/>
        <v>0</v>
      </c>
      <c r="AT10269">
        <f t="shared" si="646"/>
        <v>0</v>
      </c>
    </row>
    <row r="10270" spans="2:46" ht="15.75" customHeight="1">
      <c r="B10270" t="str">
        <f t="shared" si="645"/>
        <v/>
      </c>
      <c r="C10270" s="73"/>
      <c r="D10270" s="73"/>
      <c r="E10270" s="77"/>
      <c r="F10270" s="74"/>
      <c r="G10270" s="73"/>
      <c r="H10270" s="74"/>
      <c r="I10270" s="74"/>
      <c r="J10270" s="74"/>
      <c r="K10270" s="74"/>
      <c r="L10270" s="74"/>
      <c r="M10270" s="74"/>
      <c r="N10270" s="74"/>
      <c r="O10270" s="74"/>
      <c r="P10270" s="74"/>
      <c r="Q10270" s="78"/>
      <c r="AR10270">
        <f t="shared" si="647"/>
        <v>0</v>
      </c>
      <c r="AS10270">
        <f t="shared" si="648"/>
        <v>0</v>
      </c>
      <c r="AT10270">
        <f t="shared" si="646"/>
        <v>0</v>
      </c>
    </row>
    <row r="10271" spans="2:46" ht="15.75" customHeight="1">
      <c r="B10271" t="str">
        <f t="shared" si="645"/>
        <v/>
      </c>
      <c r="C10271" s="73"/>
      <c r="D10271" s="73"/>
      <c r="E10271" s="77"/>
      <c r="F10271" s="74"/>
      <c r="G10271" s="73"/>
      <c r="H10271" s="74"/>
      <c r="I10271" s="74"/>
      <c r="J10271" s="74"/>
      <c r="K10271" s="74"/>
      <c r="L10271" s="74"/>
      <c r="M10271" s="74"/>
      <c r="N10271" s="74"/>
      <c r="O10271" s="74"/>
      <c r="P10271" s="74"/>
      <c r="Q10271" s="78"/>
      <c r="AR10271">
        <f t="shared" si="647"/>
        <v>0</v>
      </c>
      <c r="AS10271">
        <f t="shared" si="648"/>
        <v>0</v>
      </c>
      <c r="AT10271">
        <f t="shared" si="646"/>
        <v>0</v>
      </c>
    </row>
    <row r="10272" spans="2:46" ht="15.75" customHeight="1">
      <c r="B10272" t="str">
        <f t="shared" si="645"/>
        <v/>
      </c>
      <c r="C10272" s="73"/>
      <c r="D10272" s="73"/>
      <c r="E10272" s="77"/>
      <c r="F10272" s="74"/>
      <c r="G10272" s="73"/>
      <c r="H10272" s="74"/>
      <c r="I10272" s="74"/>
      <c r="J10272" s="74"/>
      <c r="K10272" s="74"/>
      <c r="L10272" s="74"/>
      <c r="M10272" s="74"/>
      <c r="N10272" s="74"/>
      <c r="O10272" s="74"/>
      <c r="P10272" s="74"/>
      <c r="Q10272" s="78"/>
      <c r="AR10272">
        <f t="shared" si="647"/>
        <v>0</v>
      </c>
      <c r="AS10272">
        <f t="shared" si="648"/>
        <v>0</v>
      </c>
      <c r="AT10272">
        <f t="shared" si="646"/>
        <v>0</v>
      </c>
    </row>
    <row r="10273" spans="2:46" ht="15.75" customHeight="1">
      <c r="B10273" t="str">
        <f t="shared" si="645"/>
        <v/>
      </c>
      <c r="C10273" s="73"/>
      <c r="D10273" s="73"/>
      <c r="E10273" s="77"/>
      <c r="F10273" s="74"/>
      <c r="G10273" s="73"/>
      <c r="H10273" s="74"/>
      <c r="I10273" s="74"/>
      <c r="J10273" s="74"/>
      <c r="K10273" s="74"/>
      <c r="L10273" s="74"/>
      <c r="M10273" s="74"/>
      <c r="N10273" s="74"/>
      <c r="O10273" s="74"/>
      <c r="P10273" s="74"/>
      <c r="Q10273" s="78"/>
      <c r="AR10273">
        <f t="shared" si="647"/>
        <v>0</v>
      </c>
      <c r="AS10273">
        <f t="shared" si="648"/>
        <v>0</v>
      </c>
      <c r="AT10273">
        <f t="shared" si="646"/>
        <v>0</v>
      </c>
    </row>
    <row r="10274" spans="2:46" ht="15.75" customHeight="1">
      <c r="B10274" t="str">
        <f t="shared" si="645"/>
        <v/>
      </c>
      <c r="C10274" s="73"/>
      <c r="D10274" s="73"/>
      <c r="E10274" s="77"/>
      <c r="F10274" s="74"/>
      <c r="G10274" s="73"/>
      <c r="H10274" s="74"/>
      <c r="I10274" s="74"/>
      <c r="J10274" s="74"/>
      <c r="K10274" s="74"/>
      <c r="L10274" s="74"/>
      <c r="M10274" s="74"/>
      <c r="N10274" s="74"/>
      <c r="O10274" s="74"/>
      <c r="P10274" s="74"/>
      <c r="Q10274" s="78"/>
      <c r="AR10274">
        <f t="shared" si="647"/>
        <v>0</v>
      </c>
      <c r="AS10274">
        <f t="shared" si="648"/>
        <v>0</v>
      </c>
      <c r="AT10274">
        <f t="shared" si="646"/>
        <v>0</v>
      </c>
    </row>
    <row r="10275" spans="2:46" ht="15.75" customHeight="1">
      <c r="B10275" t="str">
        <f t="shared" si="645"/>
        <v/>
      </c>
      <c r="C10275" s="73"/>
      <c r="D10275" s="73"/>
      <c r="E10275" s="77"/>
      <c r="F10275" s="74"/>
      <c r="G10275" s="73"/>
      <c r="H10275" s="74"/>
      <c r="I10275" s="74"/>
      <c r="J10275" s="74"/>
      <c r="K10275" s="74"/>
      <c r="L10275" s="74"/>
      <c r="M10275" s="74"/>
      <c r="N10275" s="74"/>
      <c r="O10275" s="74"/>
      <c r="P10275" s="74"/>
      <c r="Q10275" s="78"/>
      <c r="AR10275">
        <f t="shared" si="647"/>
        <v>0</v>
      </c>
      <c r="AS10275">
        <f t="shared" si="648"/>
        <v>0</v>
      </c>
      <c r="AT10275">
        <f t="shared" si="646"/>
        <v>0</v>
      </c>
    </row>
    <row r="10276" spans="2:46" ht="15.75" customHeight="1">
      <c r="B10276" t="str">
        <f t="shared" si="645"/>
        <v/>
      </c>
      <c r="C10276" s="73"/>
      <c r="D10276" s="73"/>
      <c r="E10276" s="77"/>
      <c r="F10276" s="74"/>
      <c r="G10276" s="73"/>
      <c r="H10276" s="74"/>
      <c r="I10276" s="74"/>
      <c r="J10276" s="74"/>
      <c r="K10276" s="74"/>
      <c r="L10276" s="74"/>
      <c r="M10276" s="74"/>
      <c r="N10276" s="74"/>
      <c r="O10276" s="74"/>
      <c r="P10276" s="74"/>
      <c r="Q10276" s="78"/>
      <c r="AR10276">
        <f t="shared" si="647"/>
        <v>0</v>
      </c>
      <c r="AS10276">
        <f t="shared" si="648"/>
        <v>0</v>
      </c>
      <c r="AT10276">
        <f t="shared" si="646"/>
        <v>0</v>
      </c>
    </row>
    <row r="10277" spans="2:46" ht="15.75" customHeight="1">
      <c r="B10277" t="str">
        <f t="shared" si="645"/>
        <v/>
      </c>
      <c r="C10277" s="73"/>
      <c r="D10277" s="73"/>
      <c r="E10277" s="77"/>
      <c r="F10277" s="74"/>
      <c r="G10277" s="73"/>
      <c r="H10277" s="74"/>
      <c r="I10277" s="74"/>
      <c r="J10277" s="74"/>
      <c r="K10277" s="74"/>
      <c r="L10277" s="74"/>
      <c r="M10277" s="74"/>
      <c r="N10277" s="74"/>
      <c r="O10277" s="74"/>
      <c r="P10277" s="74"/>
      <c r="Q10277" s="78"/>
      <c r="AR10277">
        <f t="shared" si="647"/>
        <v>0</v>
      </c>
      <c r="AS10277">
        <f t="shared" si="648"/>
        <v>0</v>
      </c>
      <c r="AT10277">
        <f t="shared" si="646"/>
        <v>0</v>
      </c>
    </row>
    <row r="10278" spans="2:46" ht="15.75" customHeight="1">
      <c r="B10278" t="str">
        <f t="shared" si="645"/>
        <v/>
      </c>
      <c r="C10278" s="73"/>
      <c r="D10278" s="73"/>
      <c r="E10278" s="77"/>
      <c r="F10278" s="74"/>
      <c r="G10278" s="73"/>
      <c r="H10278" s="74"/>
      <c r="I10278" s="74"/>
      <c r="J10278" s="74"/>
      <c r="K10278" s="74"/>
      <c r="L10278" s="74"/>
      <c r="M10278" s="74"/>
      <c r="N10278" s="74"/>
      <c r="O10278" s="74"/>
      <c r="P10278" s="74"/>
      <c r="Q10278" s="78"/>
      <c r="AR10278">
        <f t="shared" si="647"/>
        <v>0</v>
      </c>
      <c r="AS10278">
        <f t="shared" si="648"/>
        <v>0</v>
      </c>
      <c r="AT10278">
        <f t="shared" si="646"/>
        <v>0</v>
      </c>
    </row>
    <row r="10279" spans="2:46" ht="15.75" customHeight="1">
      <c r="B10279" t="str">
        <f t="shared" si="645"/>
        <v/>
      </c>
      <c r="C10279" s="73"/>
      <c r="D10279" s="73"/>
      <c r="E10279" s="77"/>
      <c r="F10279" s="74"/>
      <c r="G10279" s="73"/>
      <c r="H10279" s="74"/>
      <c r="I10279" s="74"/>
      <c r="J10279" s="74"/>
      <c r="K10279" s="74"/>
      <c r="L10279" s="74"/>
      <c r="M10279" s="74"/>
      <c r="N10279" s="74"/>
      <c r="O10279" s="74"/>
      <c r="P10279" s="74"/>
      <c r="Q10279" s="78"/>
      <c r="AR10279">
        <f t="shared" si="647"/>
        <v>0</v>
      </c>
      <c r="AS10279">
        <f t="shared" si="648"/>
        <v>0</v>
      </c>
      <c r="AT10279">
        <f t="shared" si="646"/>
        <v>0</v>
      </c>
    </row>
    <row r="10280" spans="2:46" ht="15.75" customHeight="1">
      <c r="B10280" t="str">
        <f t="shared" si="645"/>
        <v/>
      </c>
      <c r="C10280" s="73"/>
      <c r="D10280" s="73"/>
      <c r="E10280" s="77"/>
      <c r="F10280" s="74"/>
      <c r="G10280" s="73"/>
      <c r="H10280" s="74"/>
      <c r="I10280" s="74"/>
      <c r="J10280" s="74"/>
      <c r="K10280" s="74"/>
      <c r="L10280" s="74"/>
      <c r="M10280" s="74"/>
      <c r="N10280" s="74"/>
      <c r="O10280" s="74"/>
      <c r="P10280" s="74"/>
      <c r="Q10280" s="78"/>
      <c r="AR10280">
        <f t="shared" si="647"/>
        <v>0</v>
      </c>
      <c r="AS10280">
        <f t="shared" si="648"/>
        <v>0</v>
      </c>
      <c r="AT10280">
        <f t="shared" si="646"/>
        <v>0</v>
      </c>
    </row>
    <row r="10281" spans="2:46" ht="15.75" customHeight="1">
      <c r="B10281" t="str">
        <f t="shared" si="645"/>
        <v/>
      </c>
      <c r="C10281" s="73"/>
      <c r="D10281" s="73"/>
      <c r="E10281" s="77"/>
      <c r="F10281" s="74"/>
      <c r="G10281" s="73"/>
      <c r="H10281" s="74"/>
      <c r="I10281" s="74"/>
      <c r="J10281" s="74"/>
      <c r="K10281" s="74"/>
      <c r="L10281" s="74"/>
      <c r="M10281" s="74"/>
      <c r="N10281" s="74"/>
      <c r="O10281" s="74"/>
      <c r="P10281" s="74"/>
      <c r="Q10281" s="78"/>
      <c r="AR10281">
        <f t="shared" si="647"/>
        <v>0</v>
      </c>
      <c r="AS10281">
        <f t="shared" si="648"/>
        <v>0</v>
      </c>
      <c r="AT10281">
        <f t="shared" si="646"/>
        <v>0</v>
      </c>
    </row>
    <row r="10282" spans="2:46" ht="15.75" customHeight="1">
      <c r="B10282" t="str">
        <f t="shared" si="645"/>
        <v/>
      </c>
      <c r="C10282" s="73"/>
      <c r="D10282" s="73"/>
      <c r="E10282" s="77"/>
      <c r="F10282" s="74"/>
      <c r="G10282" s="73"/>
      <c r="H10282" s="74"/>
      <c r="I10282" s="74"/>
      <c r="J10282" s="74"/>
      <c r="K10282" s="74"/>
      <c r="L10282" s="74"/>
      <c r="M10282" s="74"/>
      <c r="N10282" s="74"/>
      <c r="O10282" s="74"/>
      <c r="P10282" s="74"/>
      <c r="Q10282" s="78"/>
      <c r="AR10282">
        <f t="shared" si="647"/>
        <v>0</v>
      </c>
      <c r="AS10282">
        <f t="shared" si="648"/>
        <v>0</v>
      </c>
      <c r="AT10282">
        <f t="shared" si="646"/>
        <v>0</v>
      </c>
    </row>
    <row r="10283" spans="2:46" ht="15.75" customHeight="1">
      <c r="B10283" t="str">
        <f t="shared" si="645"/>
        <v/>
      </c>
      <c r="C10283" s="73"/>
      <c r="D10283" s="73"/>
      <c r="E10283" s="77"/>
      <c r="F10283" s="74"/>
      <c r="G10283" s="73"/>
      <c r="H10283" s="74"/>
      <c r="I10283" s="74"/>
      <c r="J10283" s="74"/>
      <c r="K10283" s="74"/>
      <c r="L10283" s="74"/>
      <c r="M10283" s="74"/>
      <c r="N10283" s="74"/>
      <c r="O10283" s="74"/>
      <c r="P10283" s="74"/>
      <c r="Q10283" s="78"/>
      <c r="AR10283">
        <f t="shared" si="647"/>
        <v>0</v>
      </c>
      <c r="AS10283">
        <f t="shared" si="648"/>
        <v>0</v>
      </c>
      <c r="AT10283">
        <f t="shared" si="646"/>
        <v>0</v>
      </c>
    </row>
    <row r="10284" spans="2:46" ht="15.75" customHeight="1">
      <c r="B10284" t="str">
        <f t="shared" si="645"/>
        <v/>
      </c>
      <c r="C10284" s="73"/>
      <c r="D10284" s="73"/>
      <c r="E10284" s="77"/>
      <c r="F10284" s="74"/>
      <c r="G10284" s="73"/>
      <c r="H10284" s="74"/>
      <c r="I10284" s="74"/>
      <c r="J10284" s="74"/>
      <c r="K10284" s="74"/>
      <c r="L10284" s="74"/>
      <c r="M10284" s="74"/>
      <c r="N10284" s="74"/>
      <c r="O10284" s="74"/>
      <c r="P10284" s="74"/>
      <c r="Q10284" s="78"/>
      <c r="AR10284">
        <f t="shared" si="647"/>
        <v>0</v>
      </c>
      <c r="AS10284">
        <f t="shared" si="648"/>
        <v>0</v>
      </c>
      <c r="AT10284">
        <f t="shared" si="646"/>
        <v>0</v>
      </c>
    </row>
    <row r="10285" spans="2:46" ht="15.75" customHeight="1">
      <c r="B10285" t="str">
        <f t="shared" si="645"/>
        <v/>
      </c>
      <c r="C10285" s="73"/>
      <c r="D10285" s="73"/>
      <c r="E10285" s="77"/>
      <c r="F10285" s="74"/>
      <c r="G10285" s="73"/>
      <c r="H10285" s="74"/>
      <c r="I10285" s="74"/>
      <c r="J10285" s="74"/>
      <c r="K10285" s="74"/>
      <c r="L10285" s="74"/>
      <c r="M10285" s="74"/>
      <c r="N10285" s="74"/>
      <c r="O10285" s="74"/>
      <c r="P10285" s="74"/>
      <c r="Q10285" s="78"/>
      <c r="AR10285">
        <f t="shared" si="647"/>
        <v>0</v>
      </c>
      <c r="AS10285">
        <f t="shared" si="648"/>
        <v>0</v>
      </c>
      <c r="AT10285">
        <f t="shared" si="646"/>
        <v>0</v>
      </c>
    </row>
    <row r="10286" spans="2:46" ht="15.75" customHeight="1">
      <c r="B10286" t="str">
        <f t="shared" si="645"/>
        <v/>
      </c>
      <c r="C10286" s="73"/>
      <c r="D10286" s="73"/>
      <c r="E10286" s="77"/>
      <c r="F10286" s="74"/>
      <c r="G10286" s="73"/>
      <c r="H10286" s="74"/>
      <c r="I10286" s="74"/>
      <c r="J10286" s="74"/>
      <c r="K10286" s="74"/>
      <c r="L10286" s="74"/>
      <c r="M10286" s="74"/>
      <c r="N10286" s="74"/>
      <c r="O10286" s="74"/>
      <c r="P10286" s="74"/>
      <c r="Q10286" s="78"/>
      <c r="AR10286">
        <f t="shared" si="647"/>
        <v>0</v>
      </c>
      <c r="AS10286">
        <f t="shared" si="648"/>
        <v>0</v>
      </c>
      <c r="AT10286">
        <f t="shared" si="646"/>
        <v>0</v>
      </c>
    </row>
    <row r="10287" spans="2:46" ht="15.75" customHeight="1">
      <c r="B10287" t="str">
        <f t="shared" si="645"/>
        <v/>
      </c>
      <c r="C10287" s="73"/>
      <c r="D10287" s="73"/>
      <c r="E10287" s="77"/>
      <c r="F10287" s="74"/>
      <c r="G10287" s="73"/>
      <c r="H10287" s="74"/>
      <c r="I10287" s="74"/>
      <c r="J10287" s="74"/>
      <c r="K10287" s="74"/>
      <c r="L10287" s="74"/>
      <c r="M10287" s="74"/>
      <c r="N10287" s="74"/>
      <c r="O10287" s="74"/>
      <c r="P10287" s="74"/>
      <c r="Q10287" s="78"/>
      <c r="AR10287">
        <f t="shared" si="647"/>
        <v>0</v>
      </c>
      <c r="AS10287">
        <f t="shared" si="648"/>
        <v>0</v>
      </c>
      <c r="AT10287">
        <f t="shared" si="646"/>
        <v>0</v>
      </c>
    </row>
    <row r="10288" spans="2:46" ht="15.75" customHeight="1">
      <c r="B10288" t="str">
        <f t="shared" si="645"/>
        <v/>
      </c>
      <c r="C10288" s="73"/>
      <c r="D10288" s="73"/>
      <c r="E10288" s="77"/>
      <c r="F10288" s="74"/>
      <c r="G10288" s="73"/>
      <c r="H10288" s="74"/>
      <c r="I10288" s="74"/>
      <c r="J10288" s="74"/>
      <c r="K10288" s="74"/>
      <c r="L10288" s="74"/>
      <c r="M10288" s="74"/>
      <c r="N10288" s="74"/>
      <c r="O10288" s="74"/>
      <c r="P10288" s="74"/>
      <c r="Q10288" s="78"/>
      <c r="AR10288">
        <f t="shared" si="647"/>
        <v>0</v>
      </c>
      <c r="AS10288">
        <f t="shared" si="648"/>
        <v>0</v>
      </c>
      <c r="AT10288">
        <f t="shared" si="646"/>
        <v>0</v>
      </c>
    </row>
    <row r="10289" spans="2:46" ht="15.75" customHeight="1">
      <c r="B10289" t="str">
        <f t="shared" si="645"/>
        <v/>
      </c>
      <c r="C10289" s="73"/>
      <c r="D10289" s="73"/>
      <c r="E10289" s="77"/>
      <c r="F10289" s="74"/>
      <c r="G10289" s="73"/>
      <c r="H10289" s="74"/>
      <c r="I10289" s="74"/>
      <c r="J10289" s="74"/>
      <c r="K10289" s="74"/>
      <c r="L10289" s="74"/>
      <c r="M10289" s="74"/>
      <c r="N10289" s="74"/>
      <c r="O10289" s="74"/>
      <c r="P10289" s="74"/>
      <c r="Q10289" s="78"/>
      <c r="AR10289">
        <f t="shared" si="647"/>
        <v>0</v>
      </c>
      <c r="AS10289">
        <f t="shared" si="648"/>
        <v>0</v>
      </c>
      <c r="AT10289">
        <f t="shared" si="646"/>
        <v>0</v>
      </c>
    </row>
    <row r="10290" spans="2:46" ht="15.75" customHeight="1">
      <c r="B10290" t="str">
        <f t="shared" si="645"/>
        <v/>
      </c>
      <c r="C10290" s="73"/>
      <c r="D10290" s="73"/>
      <c r="E10290" s="77"/>
      <c r="F10290" s="74"/>
      <c r="G10290" s="73"/>
      <c r="H10290" s="74"/>
      <c r="I10290" s="74"/>
      <c r="J10290" s="74"/>
      <c r="K10290" s="74"/>
      <c r="L10290" s="74"/>
      <c r="M10290" s="74"/>
      <c r="N10290" s="74"/>
      <c r="O10290" s="74"/>
      <c r="P10290" s="74"/>
      <c r="Q10290" s="78"/>
      <c r="AR10290">
        <f t="shared" si="647"/>
        <v>0</v>
      </c>
      <c r="AS10290">
        <f t="shared" si="648"/>
        <v>0</v>
      </c>
      <c r="AT10290">
        <f t="shared" si="646"/>
        <v>0</v>
      </c>
    </row>
    <row r="10291" spans="2:46" ht="15.75" customHeight="1">
      <c r="B10291" t="str">
        <f t="shared" si="645"/>
        <v/>
      </c>
      <c r="C10291" s="73"/>
      <c r="D10291" s="73"/>
      <c r="E10291" s="77"/>
      <c r="F10291" s="74"/>
      <c r="G10291" s="73"/>
      <c r="H10291" s="74"/>
      <c r="I10291" s="74"/>
      <c r="J10291" s="74"/>
      <c r="K10291" s="74"/>
      <c r="L10291" s="74"/>
      <c r="M10291" s="74"/>
      <c r="N10291" s="74"/>
      <c r="O10291" s="74"/>
      <c r="P10291" s="74"/>
      <c r="Q10291" s="78"/>
      <c r="AR10291">
        <f t="shared" si="647"/>
        <v>0</v>
      </c>
      <c r="AS10291">
        <f t="shared" si="648"/>
        <v>0</v>
      </c>
      <c r="AT10291">
        <f t="shared" si="646"/>
        <v>0</v>
      </c>
    </row>
    <row r="10292" spans="2:46" ht="15.75" customHeight="1">
      <c r="B10292" t="str">
        <f t="shared" si="645"/>
        <v/>
      </c>
      <c r="C10292" s="73"/>
      <c r="D10292" s="73"/>
      <c r="E10292" s="77"/>
      <c r="F10292" s="74"/>
      <c r="G10292" s="73"/>
      <c r="H10292" s="74"/>
      <c r="I10292" s="74"/>
      <c r="J10292" s="74"/>
      <c r="K10292" s="74"/>
      <c r="L10292" s="74"/>
      <c r="M10292" s="74"/>
      <c r="N10292" s="74"/>
      <c r="O10292" s="74"/>
      <c r="P10292" s="74"/>
      <c r="Q10292" s="78"/>
      <c r="AR10292">
        <f t="shared" si="647"/>
        <v>0</v>
      </c>
      <c r="AS10292">
        <f t="shared" si="648"/>
        <v>0</v>
      </c>
      <c r="AT10292">
        <f t="shared" si="646"/>
        <v>0</v>
      </c>
    </row>
    <row r="10293" spans="2:46" ht="15.75" customHeight="1">
      <c r="B10293" t="str">
        <f t="shared" si="645"/>
        <v/>
      </c>
      <c r="C10293" s="73"/>
      <c r="D10293" s="73"/>
      <c r="E10293" s="77"/>
      <c r="F10293" s="74"/>
      <c r="G10293" s="73"/>
      <c r="H10293" s="74"/>
      <c r="I10293" s="74"/>
      <c r="J10293" s="74"/>
      <c r="K10293" s="74"/>
      <c r="L10293" s="74"/>
      <c r="M10293" s="74"/>
      <c r="N10293" s="74"/>
      <c r="O10293" s="74"/>
      <c r="P10293" s="74"/>
      <c r="Q10293" s="78"/>
      <c r="AR10293">
        <f t="shared" si="647"/>
        <v>0</v>
      </c>
      <c r="AS10293">
        <f t="shared" si="648"/>
        <v>0</v>
      </c>
      <c r="AT10293">
        <f t="shared" si="646"/>
        <v>0</v>
      </c>
    </row>
    <row r="10294" spans="2:46" ht="15.75" customHeight="1">
      <c r="B10294" t="str">
        <f t="shared" si="645"/>
        <v/>
      </c>
      <c r="C10294" s="73"/>
      <c r="D10294" s="73"/>
      <c r="E10294" s="77"/>
      <c r="F10294" s="74"/>
      <c r="G10294" s="73"/>
      <c r="H10294" s="74"/>
      <c r="I10294" s="74"/>
      <c r="J10294" s="74"/>
      <c r="K10294" s="74"/>
      <c r="L10294" s="74"/>
      <c r="M10294" s="74"/>
      <c r="N10294" s="74"/>
      <c r="O10294" s="74"/>
      <c r="P10294" s="74"/>
      <c r="Q10294" s="78"/>
      <c r="AR10294">
        <f t="shared" si="647"/>
        <v>0</v>
      </c>
      <c r="AS10294">
        <f t="shared" si="648"/>
        <v>0</v>
      </c>
      <c r="AT10294">
        <f t="shared" si="646"/>
        <v>0</v>
      </c>
    </row>
    <row r="10295" spans="2:46" ht="15.75" customHeight="1">
      <c r="B10295" t="str">
        <f t="shared" si="645"/>
        <v/>
      </c>
      <c r="C10295" s="73"/>
      <c r="D10295" s="73"/>
      <c r="E10295" s="77"/>
      <c r="F10295" s="74"/>
      <c r="G10295" s="73"/>
      <c r="H10295" s="74"/>
      <c r="I10295" s="74"/>
      <c r="J10295" s="74"/>
      <c r="K10295" s="74"/>
      <c r="L10295" s="74"/>
      <c r="M10295" s="74"/>
      <c r="N10295" s="74"/>
      <c r="O10295" s="74"/>
      <c r="P10295" s="74"/>
      <c r="Q10295" s="78"/>
      <c r="AR10295">
        <f t="shared" si="647"/>
        <v>0</v>
      </c>
      <c r="AS10295">
        <f t="shared" si="648"/>
        <v>0</v>
      </c>
      <c r="AT10295">
        <f t="shared" si="646"/>
        <v>0</v>
      </c>
    </row>
    <row r="10296" spans="2:46" ht="15.75" customHeight="1">
      <c r="B10296" t="str">
        <f t="shared" si="645"/>
        <v/>
      </c>
      <c r="C10296" s="73"/>
      <c r="D10296" s="73"/>
      <c r="E10296" s="77"/>
      <c r="F10296" s="74"/>
      <c r="G10296" s="73"/>
      <c r="H10296" s="74"/>
      <c r="I10296" s="74"/>
      <c r="J10296" s="74"/>
      <c r="K10296" s="74"/>
      <c r="L10296" s="74"/>
      <c r="M10296" s="74"/>
      <c r="N10296" s="74"/>
      <c r="O10296" s="74"/>
      <c r="P10296" s="74"/>
      <c r="Q10296" s="78"/>
      <c r="AR10296">
        <f t="shared" si="647"/>
        <v>0</v>
      </c>
      <c r="AS10296">
        <f t="shared" si="648"/>
        <v>0</v>
      </c>
      <c r="AT10296">
        <f t="shared" si="646"/>
        <v>0</v>
      </c>
    </row>
    <row r="10297" spans="2:46" ht="15.75" customHeight="1">
      <c r="B10297" t="str">
        <f t="shared" si="645"/>
        <v/>
      </c>
      <c r="C10297" s="73"/>
      <c r="D10297" s="73"/>
      <c r="E10297" s="77"/>
      <c r="F10297" s="74"/>
      <c r="G10297" s="73"/>
      <c r="H10297" s="74"/>
      <c r="I10297" s="74"/>
      <c r="J10297" s="74"/>
      <c r="K10297" s="74"/>
      <c r="L10297" s="74"/>
      <c r="M10297" s="74"/>
      <c r="N10297" s="74"/>
      <c r="O10297" s="74"/>
      <c r="P10297" s="74"/>
      <c r="Q10297" s="78"/>
      <c r="AR10297">
        <f t="shared" si="647"/>
        <v>0</v>
      </c>
      <c r="AS10297">
        <f t="shared" si="648"/>
        <v>0</v>
      </c>
      <c r="AT10297">
        <f t="shared" si="646"/>
        <v>0</v>
      </c>
    </row>
    <row r="10298" spans="2:46" ht="15.75" customHeight="1">
      <c r="B10298" t="str">
        <f t="shared" si="645"/>
        <v/>
      </c>
      <c r="C10298" s="73"/>
      <c r="D10298" s="73"/>
      <c r="E10298" s="77"/>
      <c r="F10298" s="74"/>
      <c r="G10298" s="73"/>
      <c r="H10298" s="74"/>
      <c r="I10298" s="74"/>
      <c r="J10298" s="74"/>
      <c r="K10298" s="74"/>
      <c r="L10298" s="74"/>
      <c r="M10298" s="74"/>
      <c r="N10298" s="74"/>
      <c r="O10298" s="74"/>
      <c r="P10298" s="74"/>
      <c r="Q10298" s="78"/>
      <c r="AR10298">
        <f t="shared" si="647"/>
        <v>0</v>
      </c>
      <c r="AS10298">
        <f t="shared" si="648"/>
        <v>0</v>
      </c>
      <c r="AT10298">
        <f t="shared" si="646"/>
        <v>0</v>
      </c>
    </row>
    <row r="10299" spans="2:46" ht="15.75" customHeight="1">
      <c r="B10299" t="str">
        <f t="shared" si="645"/>
        <v/>
      </c>
      <c r="C10299" s="73"/>
      <c r="D10299" s="73"/>
      <c r="E10299" s="77"/>
      <c r="F10299" s="74"/>
      <c r="G10299" s="73"/>
      <c r="H10299" s="74"/>
      <c r="I10299" s="74"/>
      <c r="J10299" s="74"/>
      <c r="K10299" s="74"/>
      <c r="L10299" s="74"/>
      <c r="M10299" s="74"/>
      <c r="N10299" s="74"/>
      <c r="O10299" s="74"/>
      <c r="P10299" s="74"/>
      <c r="Q10299" s="78"/>
      <c r="AR10299">
        <f t="shared" si="647"/>
        <v>0</v>
      </c>
      <c r="AS10299">
        <f t="shared" si="648"/>
        <v>0</v>
      </c>
      <c r="AT10299">
        <f t="shared" si="646"/>
        <v>0</v>
      </c>
    </row>
    <row r="10300" spans="2:46" ht="15.75" customHeight="1">
      <c r="B10300" t="str">
        <f t="shared" si="645"/>
        <v/>
      </c>
      <c r="C10300" s="73"/>
      <c r="D10300" s="73"/>
      <c r="E10300" s="77"/>
      <c r="F10300" s="74"/>
      <c r="G10300" s="73"/>
      <c r="H10300" s="74"/>
      <c r="I10300" s="74"/>
      <c r="J10300" s="74"/>
      <c r="K10300" s="74"/>
      <c r="L10300" s="74"/>
      <c r="M10300" s="74"/>
      <c r="N10300" s="74"/>
      <c r="O10300" s="74"/>
      <c r="P10300" s="74"/>
      <c r="Q10300" s="78"/>
      <c r="AR10300">
        <f t="shared" si="647"/>
        <v>0</v>
      </c>
      <c r="AS10300">
        <f t="shared" si="648"/>
        <v>0</v>
      </c>
      <c r="AT10300">
        <f t="shared" si="646"/>
        <v>0</v>
      </c>
    </row>
    <row r="10301" spans="2:46" ht="15.75" customHeight="1">
      <c r="B10301" t="str">
        <f t="shared" si="645"/>
        <v/>
      </c>
      <c r="C10301" s="73"/>
      <c r="D10301" s="73"/>
      <c r="E10301" s="77"/>
      <c r="F10301" s="74"/>
      <c r="G10301" s="73"/>
      <c r="H10301" s="74"/>
      <c r="I10301" s="74"/>
      <c r="J10301" s="74"/>
      <c r="K10301" s="74"/>
      <c r="L10301" s="74"/>
      <c r="M10301" s="74"/>
      <c r="N10301" s="74"/>
      <c r="O10301" s="74"/>
      <c r="P10301" s="74"/>
      <c r="Q10301" s="78"/>
      <c r="AR10301">
        <f t="shared" si="647"/>
        <v>0</v>
      </c>
      <c r="AS10301">
        <f t="shared" si="648"/>
        <v>0</v>
      </c>
      <c r="AT10301">
        <f t="shared" si="646"/>
        <v>0</v>
      </c>
    </row>
    <row r="10302" spans="2:46" ht="15.75" customHeight="1">
      <c r="B10302" t="str">
        <f t="shared" si="645"/>
        <v/>
      </c>
      <c r="C10302" s="73"/>
      <c r="D10302" s="73"/>
      <c r="E10302" s="77"/>
      <c r="F10302" s="74"/>
      <c r="G10302" s="73"/>
      <c r="H10302" s="74"/>
      <c r="I10302" s="74"/>
      <c r="J10302" s="74"/>
      <c r="K10302" s="74"/>
      <c r="L10302" s="74"/>
      <c r="M10302" s="74"/>
      <c r="N10302" s="74"/>
      <c r="O10302" s="74"/>
      <c r="P10302" s="74"/>
      <c r="Q10302" s="78"/>
      <c r="AR10302">
        <f t="shared" si="647"/>
        <v>0</v>
      </c>
      <c r="AS10302">
        <f t="shared" si="648"/>
        <v>0</v>
      </c>
      <c r="AT10302">
        <f t="shared" si="646"/>
        <v>0</v>
      </c>
    </row>
    <row r="10303" spans="2:46" ht="15.75" customHeight="1">
      <c r="B10303" t="str">
        <f t="shared" si="645"/>
        <v/>
      </c>
      <c r="C10303" s="73"/>
      <c r="D10303" s="73"/>
      <c r="E10303" s="77"/>
      <c r="F10303" s="74"/>
      <c r="G10303" s="73"/>
      <c r="H10303" s="74"/>
      <c r="I10303" s="74"/>
      <c r="J10303" s="74"/>
      <c r="K10303" s="74"/>
      <c r="L10303" s="74"/>
      <c r="M10303" s="74"/>
      <c r="N10303" s="74"/>
      <c r="O10303" s="74"/>
      <c r="P10303" s="74"/>
      <c r="Q10303" s="78"/>
      <c r="AR10303">
        <f t="shared" si="647"/>
        <v>0</v>
      </c>
      <c r="AS10303">
        <f t="shared" si="648"/>
        <v>0</v>
      </c>
      <c r="AT10303">
        <f t="shared" si="646"/>
        <v>0</v>
      </c>
    </row>
    <row r="10304" spans="2:46" ht="15.75" customHeight="1">
      <c r="B10304" t="str">
        <f t="shared" si="645"/>
        <v/>
      </c>
      <c r="C10304" s="73"/>
      <c r="D10304" s="73"/>
      <c r="E10304" s="77"/>
      <c r="F10304" s="74"/>
      <c r="G10304" s="73"/>
      <c r="H10304" s="74"/>
      <c r="I10304" s="74"/>
      <c r="J10304" s="74"/>
      <c r="K10304" s="74"/>
      <c r="L10304" s="74"/>
      <c r="M10304" s="74"/>
      <c r="N10304" s="74"/>
      <c r="O10304" s="74"/>
      <c r="P10304" s="74"/>
      <c r="Q10304" s="78"/>
      <c r="AR10304">
        <f t="shared" si="647"/>
        <v>0</v>
      </c>
      <c r="AS10304">
        <f t="shared" si="648"/>
        <v>0</v>
      </c>
      <c r="AT10304">
        <f t="shared" si="646"/>
        <v>0</v>
      </c>
    </row>
    <row r="10305" spans="2:46" ht="15.75" customHeight="1">
      <c r="B10305" t="str">
        <f t="shared" si="645"/>
        <v/>
      </c>
      <c r="C10305" s="73"/>
      <c r="D10305" s="73"/>
      <c r="E10305" s="77"/>
      <c r="F10305" s="74"/>
      <c r="G10305" s="73"/>
      <c r="H10305" s="74"/>
      <c r="I10305" s="74"/>
      <c r="J10305" s="74"/>
      <c r="K10305" s="74"/>
      <c r="L10305" s="74"/>
      <c r="M10305" s="74"/>
      <c r="N10305" s="74"/>
      <c r="O10305" s="74"/>
      <c r="P10305" s="74"/>
      <c r="Q10305" s="78"/>
      <c r="AR10305">
        <f t="shared" si="647"/>
        <v>0</v>
      </c>
      <c r="AS10305">
        <f t="shared" si="648"/>
        <v>0</v>
      </c>
      <c r="AT10305">
        <f t="shared" si="646"/>
        <v>0</v>
      </c>
    </row>
    <row r="10306" spans="2:46" ht="15.75" customHeight="1">
      <c r="B10306" t="str">
        <f t="shared" ref="B10306:B10369" si="649">D10306&amp;Q10306&amp;E10306</f>
        <v/>
      </c>
      <c r="C10306" s="73"/>
      <c r="D10306" s="73"/>
      <c r="E10306" s="77"/>
      <c r="F10306" s="74"/>
      <c r="G10306" s="73"/>
      <c r="H10306" s="74"/>
      <c r="I10306" s="74"/>
      <c r="J10306" s="74"/>
      <c r="K10306" s="74"/>
      <c r="L10306" s="74"/>
      <c r="M10306" s="74"/>
      <c r="N10306" s="74"/>
      <c r="O10306" s="74"/>
      <c r="P10306" s="74"/>
      <c r="Q10306" s="78"/>
      <c r="AR10306">
        <f t="shared" si="647"/>
        <v>0</v>
      </c>
      <c r="AS10306">
        <f t="shared" si="648"/>
        <v>0</v>
      </c>
      <c r="AT10306">
        <f t="shared" ref="AT10306:AT10369" si="650">AR10306-AS10306</f>
        <v>0</v>
      </c>
    </row>
    <row r="10307" spans="2:46" ht="15.75" customHeight="1">
      <c r="B10307" t="str">
        <f t="shared" si="649"/>
        <v/>
      </c>
      <c r="C10307" s="73"/>
      <c r="D10307" s="73"/>
      <c r="E10307" s="77"/>
      <c r="F10307" s="74"/>
      <c r="G10307" s="73"/>
      <c r="H10307" s="74"/>
      <c r="I10307" s="74"/>
      <c r="J10307" s="74"/>
      <c r="K10307" s="74"/>
      <c r="L10307" s="74"/>
      <c r="M10307" s="74"/>
      <c r="N10307" s="74"/>
      <c r="O10307" s="74"/>
      <c r="P10307" s="74"/>
      <c r="Q10307" s="78"/>
      <c r="AR10307">
        <f t="shared" si="647"/>
        <v>0</v>
      </c>
      <c r="AS10307">
        <f t="shared" si="648"/>
        <v>0</v>
      </c>
      <c r="AT10307">
        <f t="shared" si="650"/>
        <v>0</v>
      </c>
    </row>
    <row r="10308" spans="2:46" ht="15.75" customHeight="1">
      <c r="B10308" t="str">
        <f t="shared" si="649"/>
        <v/>
      </c>
      <c r="C10308" s="73"/>
      <c r="D10308" s="73"/>
      <c r="E10308" s="77"/>
      <c r="F10308" s="74"/>
      <c r="G10308" s="73"/>
      <c r="H10308" s="74"/>
      <c r="I10308" s="74"/>
      <c r="J10308" s="74"/>
      <c r="K10308" s="74"/>
      <c r="L10308" s="74"/>
      <c r="M10308" s="74"/>
      <c r="N10308" s="74"/>
      <c r="O10308" s="74"/>
      <c r="P10308" s="74"/>
      <c r="Q10308" s="78"/>
      <c r="AR10308">
        <f t="shared" si="647"/>
        <v>0</v>
      </c>
      <c r="AS10308">
        <f t="shared" si="648"/>
        <v>0</v>
      </c>
      <c r="AT10308">
        <f t="shared" si="650"/>
        <v>0</v>
      </c>
    </row>
    <row r="10309" spans="2:46" ht="15.75" customHeight="1">
      <c r="B10309" t="str">
        <f t="shared" si="649"/>
        <v/>
      </c>
      <c r="C10309" s="73"/>
      <c r="D10309" s="73"/>
      <c r="E10309" s="77"/>
      <c r="F10309" s="74"/>
      <c r="G10309" s="73"/>
      <c r="H10309" s="74"/>
      <c r="I10309" s="74"/>
      <c r="J10309" s="74"/>
      <c r="K10309" s="74"/>
      <c r="L10309" s="74"/>
      <c r="M10309" s="74"/>
      <c r="N10309" s="74"/>
      <c r="O10309" s="74"/>
      <c r="P10309" s="74"/>
      <c r="Q10309" s="78"/>
      <c r="AR10309">
        <f t="shared" si="647"/>
        <v>0</v>
      </c>
      <c r="AS10309">
        <f t="shared" si="648"/>
        <v>0</v>
      </c>
      <c r="AT10309">
        <f t="shared" si="650"/>
        <v>0</v>
      </c>
    </row>
    <row r="10310" spans="2:46" ht="15.75" customHeight="1">
      <c r="B10310" t="str">
        <f t="shared" si="649"/>
        <v/>
      </c>
      <c r="C10310" s="73"/>
      <c r="D10310" s="73"/>
      <c r="E10310" s="77"/>
      <c r="F10310" s="74"/>
      <c r="G10310" s="73"/>
      <c r="H10310" s="74"/>
      <c r="I10310" s="74"/>
      <c r="J10310" s="74"/>
      <c r="K10310" s="74"/>
      <c r="L10310" s="74"/>
      <c r="M10310" s="74"/>
      <c r="N10310" s="74"/>
      <c r="O10310" s="74"/>
      <c r="P10310" s="74"/>
      <c r="Q10310" s="78"/>
      <c r="AR10310">
        <f t="shared" si="647"/>
        <v>0</v>
      </c>
      <c r="AS10310">
        <f t="shared" si="648"/>
        <v>0</v>
      </c>
      <c r="AT10310">
        <f t="shared" si="650"/>
        <v>0</v>
      </c>
    </row>
    <row r="10311" spans="2:46" ht="15.75" customHeight="1">
      <c r="B10311" t="str">
        <f t="shared" si="649"/>
        <v/>
      </c>
      <c r="C10311" s="73"/>
      <c r="D10311" s="73"/>
      <c r="E10311" s="77"/>
      <c r="F10311" s="74"/>
      <c r="G10311" s="73"/>
      <c r="H10311" s="74"/>
      <c r="I10311" s="74"/>
      <c r="J10311" s="74"/>
      <c r="K10311" s="74"/>
      <c r="L10311" s="74"/>
      <c r="M10311" s="74"/>
      <c r="N10311" s="74"/>
      <c r="O10311" s="74"/>
      <c r="P10311" s="74"/>
      <c r="Q10311" s="78"/>
      <c r="AR10311">
        <f t="shared" si="647"/>
        <v>0</v>
      </c>
      <c r="AS10311">
        <f t="shared" si="648"/>
        <v>0</v>
      </c>
      <c r="AT10311">
        <f t="shared" si="650"/>
        <v>0</v>
      </c>
    </row>
    <row r="10312" spans="2:46" ht="15.75" customHeight="1">
      <c r="B10312" t="str">
        <f t="shared" si="649"/>
        <v/>
      </c>
      <c r="C10312" s="73"/>
      <c r="D10312" s="73"/>
      <c r="E10312" s="77"/>
      <c r="F10312" s="74"/>
      <c r="G10312" s="73"/>
      <c r="H10312" s="74"/>
      <c r="I10312" s="74"/>
      <c r="J10312" s="74"/>
      <c r="K10312" s="74"/>
      <c r="L10312" s="74"/>
      <c r="M10312" s="74"/>
      <c r="N10312" s="74"/>
      <c r="O10312" s="74"/>
      <c r="P10312" s="74"/>
      <c r="Q10312" s="78"/>
      <c r="AR10312">
        <f t="shared" ref="AR10312:AR10375" si="651">IF($AU$2&lt;&gt;5,NA(),IF(D10312=D10311,0,IF(AND(D19813=D10312,D10313=D10312),O10312+O10313+O19813,IF(D10313=D10312,O10313+O10312,O10312))))</f>
        <v>0</v>
      </c>
      <c r="AS10312">
        <f t="shared" ref="AS10312:AS10375" si="652">IF($AU$2&lt;&gt;5,NA(),IF(D10312=D10311,0,IF(AND(D19813=D10312,D10313=D10312),P10312+P10313+P19813,IF(D10313=D10312,P10313+P10312,P10312))))</f>
        <v>0</v>
      </c>
      <c r="AT10312">
        <f t="shared" si="650"/>
        <v>0</v>
      </c>
    </row>
    <row r="10313" spans="2:46" ht="15.75" customHeight="1">
      <c r="B10313" t="str">
        <f t="shared" si="649"/>
        <v/>
      </c>
      <c r="C10313" s="73"/>
      <c r="D10313" s="73"/>
      <c r="E10313" s="77"/>
      <c r="F10313" s="74"/>
      <c r="G10313" s="73"/>
      <c r="H10313" s="74"/>
      <c r="I10313" s="74"/>
      <c r="J10313" s="74"/>
      <c r="K10313" s="74"/>
      <c r="L10313" s="74"/>
      <c r="M10313" s="74"/>
      <c r="N10313" s="74"/>
      <c r="O10313" s="74"/>
      <c r="P10313" s="74"/>
      <c r="Q10313" s="78"/>
      <c r="AR10313">
        <f t="shared" si="651"/>
        <v>0</v>
      </c>
      <c r="AS10313">
        <f t="shared" si="652"/>
        <v>0</v>
      </c>
      <c r="AT10313">
        <f t="shared" si="650"/>
        <v>0</v>
      </c>
    </row>
    <row r="10314" spans="2:46" ht="15.75" customHeight="1">
      <c r="B10314" t="str">
        <f t="shared" si="649"/>
        <v/>
      </c>
      <c r="C10314" s="73"/>
      <c r="D10314" s="73"/>
      <c r="E10314" s="77"/>
      <c r="F10314" s="74"/>
      <c r="G10314" s="73"/>
      <c r="H10314" s="74"/>
      <c r="I10314" s="74"/>
      <c r="J10314" s="74"/>
      <c r="K10314" s="74"/>
      <c r="L10314" s="74"/>
      <c r="M10314" s="74"/>
      <c r="N10314" s="74"/>
      <c r="O10314" s="74"/>
      <c r="P10314" s="74"/>
      <c r="Q10314" s="78"/>
      <c r="AR10314">
        <f t="shared" si="651"/>
        <v>0</v>
      </c>
      <c r="AS10314">
        <f t="shared" si="652"/>
        <v>0</v>
      </c>
      <c r="AT10314">
        <f t="shared" si="650"/>
        <v>0</v>
      </c>
    </row>
    <row r="10315" spans="2:46" ht="15.75" customHeight="1">
      <c r="B10315" t="str">
        <f t="shared" si="649"/>
        <v/>
      </c>
      <c r="C10315" s="73"/>
      <c r="D10315" s="73"/>
      <c r="E10315" s="77"/>
      <c r="F10315" s="74"/>
      <c r="G10315" s="73"/>
      <c r="H10315" s="74"/>
      <c r="I10315" s="74"/>
      <c r="J10315" s="74"/>
      <c r="K10315" s="74"/>
      <c r="L10315" s="74"/>
      <c r="M10315" s="74"/>
      <c r="N10315" s="74"/>
      <c r="O10315" s="74"/>
      <c r="P10315" s="74"/>
      <c r="Q10315" s="78"/>
      <c r="AR10315">
        <f t="shared" si="651"/>
        <v>0</v>
      </c>
      <c r="AS10315">
        <f t="shared" si="652"/>
        <v>0</v>
      </c>
      <c r="AT10315">
        <f t="shared" si="650"/>
        <v>0</v>
      </c>
    </row>
    <row r="10316" spans="2:46" ht="15.75" customHeight="1">
      <c r="B10316" t="str">
        <f t="shared" si="649"/>
        <v/>
      </c>
      <c r="C10316" s="73"/>
      <c r="D10316" s="73"/>
      <c r="E10316" s="77"/>
      <c r="F10316" s="74"/>
      <c r="G10316" s="73"/>
      <c r="H10316" s="74"/>
      <c r="I10316" s="74"/>
      <c r="J10316" s="74"/>
      <c r="K10316" s="74"/>
      <c r="L10316" s="74"/>
      <c r="M10316" s="74"/>
      <c r="N10316" s="74"/>
      <c r="O10316" s="74"/>
      <c r="P10316" s="74"/>
      <c r="Q10316" s="78"/>
      <c r="AR10316">
        <f t="shared" si="651"/>
        <v>0</v>
      </c>
      <c r="AS10316">
        <f t="shared" si="652"/>
        <v>0</v>
      </c>
      <c r="AT10316">
        <f t="shared" si="650"/>
        <v>0</v>
      </c>
    </row>
    <row r="10317" spans="2:46" ht="15.75" customHeight="1">
      <c r="B10317" t="str">
        <f t="shared" si="649"/>
        <v/>
      </c>
      <c r="C10317" s="73"/>
      <c r="D10317" s="73"/>
      <c r="E10317" s="77"/>
      <c r="F10317" s="74"/>
      <c r="G10317" s="73"/>
      <c r="H10317" s="74"/>
      <c r="I10317" s="74"/>
      <c r="J10317" s="74"/>
      <c r="K10317" s="74"/>
      <c r="L10317" s="74"/>
      <c r="M10317" s="74"/>
      <c r="N10317" s="74"/>
      <c r="O10317" s="74"/>
      <c r="P10317" s="74"/>
      <c r="Q10317" s="78"/>
      <c r="AR10317">
        <f t="shared" si="651"/>
        <v>0</v>
      </c>
      <c r="AS10317">
        <f t="shared" si="652"/>
        <v>0</v>
      </c>
      <c r="AT10317">
        <f t="shared" si="650"/>
        <v>0</v>
      </c>
    </row>
    <row r="10318" spans="2:46" ht="15.75" customHeight="1">
      <c r="B10318" t="str">
        <f t="shared" si="649"/>
        <v/>
      </c>
      <c r="C10318" s="73"/>
      <c r="D10318" s="73"/>
      <c r="E10318" s="77"/>
      <c r="F10318" s="74"/>
      <c r="G10318" s="73"/>
      <c r="H10318" s="74"/>
      <c r="I10318" s="74"/>
      <c r="J10318" s="74"/>
      <c r="K10318" s="74"/>
      <c r="L10318" s="74"/>
      <c r="M10318" s="74"/>
      <c r="N10318" s="74"/>
      <c r="O10318" s="74"/>
      <c r="P10318" s="74"/>
      <c r="Q10318" s="78"/>
      <c r="AR10318">
        <f t="shared" si="651"/>
        <v>0</v>
      </c>
      <c r="AS10318">
        <f t="shared" si="652"/>
        <v>0</v>
      </c>
      <c r="AT10318">
        <f t="shared" si="650"/>
        <v>0</v>
      </c>
    </row>
    <row r="10319" spans="2:46" ht="15.75" customHeight="1">
      <c r="B10319" t="str">
        <f t="shared" si="649"/>
        <v/>
      </c>
      <c r="C10319" s="73"/>
      <c r="D10319" s="73"/>
      <c r="E10319" s="77"/>
      <c r="F10319" s="74"/>
      <c r="G10319" s="73"/>
      <c r="H10319" s="74"/>
      <c r="I10319" s="74"/>
      <c r="J10319" s="74"/>
      <c r="K10319" s="74"/>
      <c r="L10319" s="74"/>
      <c r="M10319" s="74"/>
      <c r="N10319" s="74"/>
      <c r="O10319" s="74"/>
      <c r="P10319" s="74"/>
      <c r="Q10319" s="78"/>
      <c r="AR10319">
        <f t="shared" si="651"/>
        <v>0</v>
      </c>
      <c r="AS10319">
        <f t="shared" si="652"/>
        <v>0</v>
      </c>
      <c r="AT10319">
        <f t="shared" si="650"/>
        <v>0</v>
      </c>
    </row>
    <row r="10320" spans="2:46" ht="15.75" customHeight="1">
      <c r="B10320" t="str">
        <f t="shared" si="649"/>
        <v/>
      </c>
      <c r="C10320" s="73"/>
      <c r="D10320" s="73"/>
      <c r="E10320" s="77"/>
      <c r="F10320" s="74"/>
      <c r="G10320" s="73"/>
      <c r="H10320" s="74"/>
      <c r="I10320" s="74"/>
      <c r="J10320" s="74"/>
      <c r="K10320" s="74"/>
      <c r="L10320" s="74"/>
      <c r="M10320" s="74"/>
      <c r="N10320" s="74"/>
      <c r="O10320" s="74"/>
      <c r="P10320" s="74"/>
      <c r="Q10320" s="78"/>
      <c r="AR10320">
        <f t="shared" si="651"/>
        <v>0</v>
      </c>
      <c r="AS10320">
        <f t="shared" si="652"/>
        <v>0</v>
      </c>
      <c r="AT10320">
        <f t="shared" si="650"/>
        <v>0</v>
      </c>
    </row>
    <row r="10321" spans="2:46" ht="15.75" customHeight="1">
      <c r="B10321" t="str">
        <f t="shared" si="649"/>
        <v/>
      </c>
      <c r="C10321" s="73"/>
      <c r="D10321" s="73"/>
      <c r="E10321" s="77"/>
      <c r="F10321" s="74"/>
      <c r="G10321" s="73"/>
      <c r="H10321" s="74"/>
      <c r="I10321" s="74"/>
      <c r="J10321" s="74"/>
      <c r="K10321" s="74"/>
      <c r="L10321" s="74"/>
      <c r="M10321" s="74"/>
      <c r="N10321" s="74"/>
      <c r="O10321" s="74"/>
      <c r="P10321" s="74"/>
      <c r="Q10321" s="78"/>
      <c r="AR10321">
        <f t="shared" si="651"/>
        <v>0</v>
      </c>
      <c r="AS10321">
        <f t="shared" si="652"/>
        <v>0</v>
      </c>
      <c r="AT10321">
        <f t="shared" si="650"/>
        <v>0</v>
      </c>
    </row>
    <row r="10322" spans="2:46" ht="15.75" customHeight="1">
      <c r="B10322" t="str">
        <f t="shared" si="649"/>
        <v/>
      </c>
      <c r="C10322" s="73"/>
      <c r="D10322" s="73"/>
      <c r="E10322" s="77"/>
      <c r="F10322" s="74"/>
      <c r="G10322" s="73"/>
      <c r="H10322" s="74"/>
      <c r="I10322" s="74"/>
      <c r="J10322" s="74"/>
      <c r="K10322" s="74"/>
      <c r="L10322" s="74"/>
      <c r="M10322" s="74"/>
      <c r="N10322" s="74"/>
      <c r="O10322" s="74"/>
      <c r="P10322" s="74"/>
      <c r="Q10322" s="78"/>
      <c r="AR10322">
        <f t="shared" si="651"/>
        <v>0</v>
      </c>
      <c r="AS10322">
        <f t="shared" si="652"/>
        <v>0</v>
      </c>
      <c r="AT10322">
        <f t="shared" si="650"/>
        <v>0</v>
      </c>
    </row>
    <row r="10323" spans="2:46" ht="15.75" customHeight="1">
      <c r="B10323" t="str">
        <f t="shared" si="649"/>
        <v/>
      </c>
      <c r="C10323" s="73"/>
      <c r="D10323" s="73"/>
      <c r="E10323" s="77"/>
      <c r="F10323" s="74"/>
      <c r="G10323" s="73"/>
      <c r="H10323" s="74"/>
      <c r="I10323" s="74"/>
      <c r="J10323" s="74"/>
      <c r="K10323" s="74"/>
      <c r="L10323" s="74"/>
      <c r="M10323" s="74"/>
      <c r="N10323" s="74"/>
      <c r="O10323" s="74"/>
      <c r="P10323" s="74"/>
      <c r="Q10323" s="78"/>
      <c r="AR10323">
        <f t="shared" si="651"/>
        <v>0</v>
      </c>
      <c r="AS10323">
        <f t="shared" si="652"/>
        <v>0</v>
      </c>
      <c r="AT10323">
        <f t="shared" si="650"/>
        <v>0</v>
      </c>
    </row>
    <row r="10324" spans="2:46" ht="15.75" customHeight="1">
      <c r="B10324" t="str">
        <f t="shared" si="649"/>
        <v/>
      </c>
      <c r="C10324" s="73"/>
      <c r="D10324" s="73"/>
      <c r="E10324" s="77"/>
      <c r="F10324" s="74"/>
      <c r="G10324" s="73"/>
      <c r="H10324" s="74"/>
      <c r="I10324" s="74"/>
      <c r="J10324" s="74"/>
      <c r="K10324" s="74"/>
      <c r="L10324" s="74"/>
      <c r="M10324" s="74"/>
      <c r="N10324" s="74"/>
      <c r="O10324" s="74"/>
      <c r="P10324" s="74"/>
      <c r="Q10324" s="78"/>
      <c r="AR10324">
        <f t="shared" si="651"/>
        <v>0</v>
      </c>
      <c r="AS10324">
        <f t="shared" si="652"/>
        <v>0</v>
      </c>
      <c r="AT10324">
        <f t="shared" si="650"/>
        <v>0</v>
      </c>
    </row>
    <row r="10325" spans="2:46" ht="15.75" customHeight="1">
      <c r="B10325" t="str">
        <f t="shared" si="649"/>
        <v/>
      </c>
      <c r="C10325" s="73"/>
      <c r="D10325" s="73"/>
      <c r="E10325" s="77"/>
      <c r="F10325" s="74"/>
      <c r="G10325" s="73"/>
      <c r="H10325" s="74"/>
      <c r="I10325" s="74"/>
      <c r="J10325" s="74"/>
      <c r="K10325" s="74"/>
      <c r="L10325" s="74"/>
      <c r="M10325" s="74"/>
      <c r="N10325" s="74"/>
      <c r="O10325" s="74"/>
      <c r="P10325" s="74"/>
      <c r="Q10325" s="78"/>
      <c r="AR10325">
        <f t="shared" si="651"/>
        <v>0</v>
      </c>
      <c r="AS10325">
        <f t="shared" si="652"/>
        <v>0</v>
      </c>
      <c r="AT10325">
        <f t="shared" si="650"/>
        <v>0</v>
      </c>
    </row>
    <row r="10326" spans="2:46" ht="15.75" customHeight="1">
      <c r="B10326" t="str">
        <f t="shared" si="649"/>
        <v/>
      </c>
      <c r="C10326" s="73"/>
      <c r="D10326" s="73"/>
      <c r="E10326" s="77"/>
      <c r="F10326" s="74"/>
      <c r="G10326" s="73"/>
      <c r="H10326" s="74"/>
      <c r="I10326" s="74"/>
      <c r="J10326" s="74"/>
      <c r="K10326" s="74"/>
      <c r="L10326" s="74"/>
      <c r="M10326" s="74"/>
      <c r="N10326" s="74"/>
      <c r="O10326" s="74"/>
      <c r="P10326" s="74"/>
      <c r="Q10326" s="78"/>
      <c r="AR10326">
        <f t="shared" si="651"/>
        <v>0</v>
      </c>
      <c r="AS10326">
        <f t="shared" si="652"/>
        <v>0</v>
      </c>
      <c r="AT10326">
        <f t="shared" si="650"/>
        <v>0</v>
      </c>
    </row>
    <row r="10327" spans="2:46" ht="15.75" customHeight="1">
      <c r="B10327" t="str">
        <f t="shared" si="649"/>
        <v/>
      </c>
      <c r="C10327" s="73"/>
      <c r="D10327" s="73"/>
      <c r="E10327" s="77"/>
      <c r="F10327" s="74"/>
      <c r="G10327" s="73"/>
      <c r="H10327" s="74"/>
      <c r="I10327" s="74"/>
      <c r="J10327" s="74"/>
      <c r="K10327" s="74"/>
      <c r="L10327" s="74"/>
      <c r="M10327" s="74"/>
      <c r="N10327" s="74"/>
      <c r="O10327" s="74"/>
      <c r="P10327" s="74"/>
      <c r="Q10327" s="78"/>
      <c r="AR10327">
        <f t="shared" si="651"/>
        <v>0</v>
      </c>
      <c r="AS10327">
        <f t="shared" si="652"/>
        <v>0</v>
      </c>
      <c r="AT10327">
        <f t="shared" si="650"/>
        <v>0</v>
      </c>
    </row>
    <row r="10328" spans="2:46" ht="15.75" customHeight="1">
      <c r="B10328" t="str">
        <f t="shared" si="649"/>
        <v/>
      </c>
      <c r="C10328" s="73"/>
      <c r="D10328" s="73"/>
      <c r="E10328" s="77"/>
      <c r="F10328" s="74"/>
      <c r="G10328" s="73"/>
      <c r="H10328" s="74"/>
      <c r="I10328" s="74"/>
      <c r="J10328" s="74"/>
      <c r="K10328" s="74"/>
      <c r="L10328" s="74"/>
      <c r="M10328" s="74"/>
      <c r="N10328" s="74"/>
      <c r="O10328" s="74"/>
      <c r="P10328" s="74"/>
      <c r="Q10328" s="78"/>
      <c r="AR10328">
        <f t="shared" si="651"/>
        <v>0</v>
      </c>
      <c r="AS10328">
        <f t="shared" si="652"/>
        <v>0</v>
      </c>
      <c r="AT10328">
        <f t="shared" si="650"/>
        <v>0</v>
      </c>
    </row>
    <row r="10329" spans="2:46" ht="15.75" customHeight="1">
      <c r="B10329" t="str">
        <f t="shared" si="649"/>
        <v/>
      </c>
      <c r="C10329" s="73"/>
      <c r="D10329" s="73"/>
      <c r="E10329" s="77"/>
      <c r="F10329" s="74"/>
      <c r="G10329" s="73"/>
      <c r="H10329" s="74"/>
      <c r="I10329" s="74"/>
      <c r="J10329" s="74"/>
      <c r="K10329" s="74"/>
      <c r="L10329" s="74"/>
      <c r="M10329" s="74"/>
      <c r="N10329" s="74"/>
      <c r="O10329" s="74"/>
      <c r="P10329" s="74"/>
      <c r="Q10329" s="78"/>
      <c r="AR10329">
        <f t="shared" si="651"/>
        <v>0</v>
      </c>
      <c r="AS10329">
        <f t="shared" si="652"/>
        <v>0</v>
      </c>
      <c r="AT10329">
        <f t="shared" si="650"/>
        <v>0</v>
      </c>
    </row>
    <row r="10330" spans="2:46" ht="15.75" customHeight="1">
      <c r="B10330" t="str">
        <f t="shared" si="649"/>
        <v/>
      </c>
      <c r="C10330" s="73"/>
      <c r="D10330" s="73"/>
      <c r="E10330" s="77"/>
      <c r="F10330" s="74"/>
      <c r="G10330" s="73"/>
      <c r="H10330" s="74"/>
      <c r="I10330" s="74"/>
      <c r="J10330" s="74"/>
      <c r="K10330" s="74"/>
      <c r="L10330" s="74"/>
      <c r="M10330" s="74"/>
      <c r="N10330" s="74"/>
      <c r="O10330" s="74"/>
      <c r="P10330" s="74"/>
      <c r="Q10330" s="78"/>
      <c r="AR10330">
        <f t="shared" si="651"/>
        <v>0</v>
      </c>
      <c r="AS10330">
        <f t="shared" si="652"/>
        <v>0</v>
      </c>
      <c r="AT10330">
        <f t="shared" si="650"/>
        <v>0</v>
      </c>
    </row>
    <row r="10331" spans="2:46" ht="15.75" customHeight="1">
      <c r="B10331" t="str">
        <f t="shared" si="649"/>
        <v/>
      </c>
      <c r="C10331" s="73"/>
      <c r="D10331" s="73"/>
      <c r="E10331" s="77"/>
      <c r="F10331" s="74"/>
      <c r="G10331" s="73"/>
      <c r="H10331" s="74"/>
      <c r="I10331" s="74"/>
      <c r="J10331" s="74"/>
      <c r="K10331" s="74"/>
      <c r="L10331" s="74"/>
      <c r="M10331" s="74"/>
      <c r="N10331" s="74"/>
      <c r="O10331" s="74"/>
      <c r="P10331" s="74"/>
      <c r="Q10331" s="78"/>
      <c r="AR10331">
        <f t="shared" si="651"/>
        <v>0</v>
      </c>
      <c r="AS10331">
        <f t="shared" si="652"/>
        <v>0</v>
      </c>
      <c r="AT10331">
        <f t="shared" si="650"/>
        <v>0</v>
      </c>
    </row>
    <row r="10332" spans="2:46" ht="15.75" customHeight="1">
      <c r="B10332" t="str">
        <f t="shared" si="649"/>
        <v/>
      </c>
      <c r="C10332" s="73"/>
      <c r="D10332" s="73"/>
      <c r="E10332" s="77"/>
      <c r="F10332" s="74"/>
      <c r="G10332" s="73"/>
      <c r="H10332" s="74"/>
      <c r="I10332" s="74"/>
      <c r="J10332" s="74"/>
      <c r="K10332" s="74"/>
      <c r="L10332" s="74"/>
      <c r="M10332" s="74"/>
      <c r="N10332" s="74"/>
      <c r="O10332" s="74"/>
      <c r="P10332" s="74"/>
      <c r="Q10332" s="78"/>
      <c r="AR10332">
        <f t="shared" si="651"/>
        <v>0</v>
      </c>
      <c r="AS10332">
        <f t="shared" si="652"/>
        <v>0</v>
      </c>
      <c r="AT10332">
        <f t="shared" si="650"/>
        <v>0</v>
      </c>
    </row>
    <row r="10333" spans="2:46" ht="15.75" customHeight="1">
      <c r="B10333" t="str">
        <f t="shared" si="649"/>
        <v/>
      </c>
      <c r="C10333" s="73"/>
      <c r="D10333" s="73"/>
      <c r="E10333" s="77"/>
      <c r="F10333" s="74"/>
      <c r="G10333" s="73"/>
      <c r="H10333" s="74"/>
      <c r="I10333" s="74"/>
      <c r="J10333" s="74"/>
      <c r="K10333" s="74"/>
      <c r="L10333" s="74"/>
      <c r="M10333" s="74"/>
      <c r="N10333" s="74"/>
      <c r="O10333" s="74"/>
      <c r="P10333" s="74"/>
      <c r="Q10333" s="78"/>
      <c r="AR10333">
        <f t="shared" si="651"/>
        <v>0</v>
      </c>
      <c r="AS10333">
        <f t="shared" si="652"/>
        <v>0</v>
      </c>
      <c r="AT10333">
        <f t="shared" si="650"/>
        <v>0</v>
      </c>
    </row>
    <row r="10334" spans="2:46" ht="15.75" customHeight="1">
      <c r="B10334" t="str">
        <f t="shared" si="649"/>
        <v/>
      </c>
      <c r="C10334" s="73"/>
      <c r="D10334" s="73"/>
      <c r="E10334" s="77"/>
      <c r="F10334" s="74"/>
      <c r="G10334" s="73"/>
      <c r="H10334" s="74"/>
      <c r="I10334" s="74"/>
      <c r="J10334" s="74"/>
      <c r="K10334" s="74"/>
      <c r="L10334" s="74"/>
      <c r="M10334" s="74"/>
      <c r="N10334" s="74"/>
      <c r="O10334" s="74"/>
      <c r="P10334" s="74"/>
      <c r="Q10334" s="78"/>
      <c r="AR10334">
        <f t="shared" si="651"/>
        <v>0</v>
      </c>
      <c r="AS10334">
        <f t="shared" si="652"/>
        <v>0</v>
      </c>
      <c r="AT10334">
        <f t="shared" si="650"/>
        <v>0</v>
      </c>
    </row>
    <row r="10335" spans="2:46" ht="15.75" customHeight="1">
      <c r="B10335" t="str">
        <f t="shared" si="649"/>
        <v/>
      </c>
      <c r="C10335" s="73"/>
      <c r="D10335" s="73"/>
      <c r="E10335" s="77"/>
      <c r="F10335" s="74"/>
      <c r="G10335" s="73"/>
      <c r="H10335" s="74"/>
      <c r="I10335" s="74"/>
      <c r="J10335" s="74"/>
      <c r="K10335" s="74"/>
      <c r="L10335" s="74"/>
      <c r="M10335" s="74"/>
      <c r="N10335" s="74"/>
      <c r="O10335" s="74"/>
      <c r="P10335" s="74"/>
      <c r="Q10335" s="78"/>
      <c r="AR10335">
        <f t="shared" si="651"/>
        <v>0</v>
      </c>
      <c r="AS10335">
        <f t="shared" si="652"/>
        <v>0</v>
      </c>
      <c r="AT10335">
        <f t="shared" si="650"/>
        <v>0</v>
      </c>
    </row>
    <row r="10336" spans="2:46" ht="15.75" customHeight="1">
      <c r="B10336" t="str">
        <f t="shared" si="649"/>
        <v/>
      </c>
      <c r="C10336" s="73"/>
      <c r="D10336" s="73"/>
      <c r="E10336" s="77"/>
      <c r="F10336" s="74"/>
      <c r="G10336" s="73"/>
      <c r="H10336" s="74"/>
      <c r="I10336" s="74"/>
      <c r="J10336" s="74"/>
      <c r="K10336" s="74"/>
      <c r="L10336" s="74"/>
      <c r="M10336" s="74"/>
      <c r="N10336" s="74"/>
      <c r="O10336" s="74"/>
      <c r="P10336" s="74"/>
      <c r="Q10336" s="78"/>
      <c r="AR10336">
        <f t="shared" si="651"/>
        <v>0</v>
      </c>
      <c r="AS10336">
        <f t="shared" si="652"/>
        <v>0</v>
      </c>
      <c r="AT10336">
        <f t="shared" si="650"/>
        <v>0</v>
      </c>
    </row>
    <row r="10337" spans="2:46" ht="15.75" customHeight="1">
      <c r="B10337" t="str">
        <f t="shared" si="649"/>
        <v/>
      </c>
      <c r="C10337" s="73"/>
      <c r="D10337" s="73"/>
      <c r="E10337" s="77"/>
      <c r="F10337" s="74"/>
      <c r="G10337" s="73"/>
      <c r="H10337" s="74"/>
      <c r="I10337" s="74"/>
      <c r="J10337" s="74"/>
      <c r="K10337" s="74"/>
      <c r="L10337" s="74"/>
      <c r="M10337" s="74"/>
      <c r="N10337" s="74"/>
      <c r="O10337" s="74"/>
      <c r="P10337" s="74"/>
      <c r="Q10337" s="78"/>
      <c r="AR10337">
        <f t="shared" si="651"/>
        <v>0</v>
      </c>
      <c r="AS10337">
        <f t="shared" si="652"/>
        <v>0</v>
      </c>
      <c r="AT10337">
        <f t="shared" si="650"/>
        <v>0</v>
      </c>
    </row>
    <row r="10338" spans="2:46" ht="15.75" customHeight="1">
      <c r="B10338" t="str">
        <f t="shared" si="649"/>
        <v/>
      </c>
      <c r="C10338" s="73"/>
      <c r="D10338" s="73"/>
      <c r="E10338" s="77"/>
      <c r="F10338" s="74"/>
      <c r="G10338" s="73"/>
      <c r="H10338" s="74"/>
      <c r="I10338" s="74"/>
      <c r="J10338" s="74"/>
      <c r="K10338" s="74"/>
      <c r="L10338" s="74"/>
      <c r="M10338" s="74"/>
      <c r="N10338" s="74"/>
      <c r="O10338" s="74"/>
      <c r="P10338" s="74"/>
      <c r="Q10338" s="78"/>
      <c r="AR10338">
        <f t="shared" si="651"/>
        <v>0</v>
      </c>
      <c r="AS10338">
        <f t="shared" si="652"/>
        <v>0</v>
      </c>
      <c r="AT10338">
        <f t="shared" si="650"/>
        <v>0</v>
      </c>
    </row>
    <row r="10339" spans="2:46" ht="15.75" customHeight="1">
      <c r="B10339" t="str">
        <f t="shared" si="649"/>
        <v/>
      </c>
      <c r="C10339" s="73"/>
      <c r="D10339" s="73"/>
      <c r="E10339" s="77"/>
      <c r="F10339" s="74"/>
      <c r="G10339" s="73"/>
      <c r="H10339" s="74"/>
      <c r="I10339" s="74"/>
      <c r="J10339" s="74"/>
      <c r="K10339" s="74"/>
      <c r="L10339" s="74"/>
      <c r="M10339" s="74"/>
      <c r="N10339" s="74"/>
      <c r="O10339" s="74"/>
      <c r="P10339" s="74"/>
      <c r="Q10339" s="78"/>
      <c r="AR10339">
        <f t="shared" si="651"/>
        <v>0</v>
      </c>
      <c r="AS10339">
        <f t="shared" si="652"/>
        <v>0</v>
      </c>
      <c r="AT10339">
        <f t="shared" si="650"/>
        <v>0</v>
      </c>
    </row>
    <row r="10340" spans="2:46" ht="15.75" customHeight="1">
      <c r="B10340" t="str">
        <f t="shared" si="649"/>
        <v/>
      </c>
      <c r="C10340" s="73"/>
      <c r="D10340" s="73"/>
      <c r="E10340" s="77"/>
      <c r="F10340" s="74"/>
      <c r="G10340" s="73"/>
      <c r="H10340" s="74"/>
      <c r="I10340" s="74"/>
      <c r="J10340" s="74"/>
      <c r="K10340" s="74"/>
      <c r="L10340" s="74"/>
      <c r="M10340" s="74"/>
      <c r="N10340" s="74"/>
      <c r="O10340" s="74"/>
      <c r="P10340" s="74"/>
      <c r="Q10340" s="78"/>
      <c r="AR10340">
        <f t="shared" si="651"/>
        <v>0</v>
      </c>
      <c r="AS10340">
        <f t="shared" si="652"/>
        <v>0</v>
      </c>
      <c r="AT10340">
        <f t="shared" si="650"/>
        <v>0</v>
      </c>
    </row>
    <row r="10341" spans="2:46" ht="15.75" customHeight="1">
      <c r="B10341" t="str">
        <f t="shared" si="649"/>
        <v/>
      </c>
      <c r="C10341" s="73"/>
      <c r="D10341" s="73"/>
      <c r="E10341" s="77"/>
      <c r="F10341" s="74"/>
      <c r="G10341" s="73"/>
      <c r="H10341" s="74"/>
      <c r="I10341" s="74"/>
      <c r="J10341" s="74"/>
      <c r="K10341" s="74"/>
      <c r="L10341" s="74"/>
      <c r="M10341" s="74"/>
      <c r="N10341" s="74"/>
      <c r="O10341" s="74"/>
      <c r="P10341" s="74"/>
      <c r="Q10341" s="78"/>
      <c r="AR10341">
        <f t="shared" si="651"/>
        <v>0</v>
      </c>
      <c r="AS10341">
        <f t="shared" si="652"/>
        <v>0</v>
      </c>
      <c r="AT10341">
        <f t="shared" si="650"/>
        <v>0</v>
      </c>
    </row>
    <row r="10342" spans="2:46" ht="15.75" customHeight="1">
      <c r="B10342" t="str">
        <f t="shared" si="649"/>
        <v/>
      </c>
      <c r="C10342" s="73"/>
      <c r="D10342" s="73"/>
      <c r="E10342" s="77"/>
      <c r="F10342" s="74"/>
      <c r="G10342" s="73"/>
      <c r="H10342" s="74"/>
      <c r="I10342" s="74"/>
      <c r="J10342" s="74"/>
      <c r="K10342" s="74"/>
      <c r="L10342" s="74"/>
      <c r="M10342" s="74"/>
      <c r="N10342" s="74"/>
      <c r="O10342" s="74"/>
      <c r="P10342" s="74"/>
      <c r="Q10342" s="78"/>
      <c r="AR10342">
        <f t="shared" si="651"/>
        <v>0</v>
      </c>
      <c r="AS10342">
        <f t="shared" si="652"/>
        <v>0</v>
      </c>
      <c r="AT10342">
        <f t="shared" si="650"/>
        <v>0</v>
      </c>
    </row>
    <row r="10343" spans="2:46" ht="15.75" customHeight="1">
      <c r="B10343" t="str">
        <f t="shared" si="649"/>
        <v/>
      </c>
      <c r="C10343" s="73"/>
      <c r="D10343" s="73"/>
      <c r="E10343" s="77"/>
      <c r="F10343" s="74"/>
      <c r="G10343" s="73"/>
      <c r="H10343" s="74"/>
      <c r="I10343" s="74"/>
      <c r="J10343" s="74"/>
      <c r="K10343" s="74"/>
      <c r="L10343" s="74"/>
      <c r="M10343" s="74"/>
      <c r="N10343" s="74"/>
      <c r="O10343" s="74"/>
      <c r="P10343" s="74"/>
      <c r="Q10343" s="78"/>
      <c r="AR10343">
        <f t="shared" si="651"/>
        <v>0</v>
      </c>
      <c r="AS10343">
        <f t="shared" si="652"/>
        <v>0</v>
      </c>
      <c r="AT10343">
        <f t="shared" si="650"/>
        <v>0</v>
      </c>
    </row>
    <row r="10344" spans="2:46" ht="15.75" customHeight="1">
      <c r="B10344" t="str">
        <f t="shared" si="649"/>
        <v/>
      </c>
      <c r="C10344" s="73"/>
      <c r="D10344" s="73"/>
      <c r="E10344" s="77"/>
      <c r="F10344" s="74"/>
      <c r="G10344" s="73"/>
      <c r="H10344" s="74"/>
      <c r="I10344" s="74"/>
      <c r="J10344" s="74"/>
      <c r="K10344" s="74"/>
      <c r="L10344" s="74"/>
      <c r="M10344" s="74"/>
      <c r="N10344" s="74"/>
      <c r="O10344" s="74"/>
      <c r="P10344" s="74"/>
      <c r="Q10344" s="78"/>
      <c r="AR10344">
        <f t="shared" si="651"/>
        <v>0</v>
      </c>
      <c r="AS10344">
        <f t="shared" si="652"/>
        <v>0</v>
      </c>
      <c r="AT10344">
        <f t="shared" si="650"/>
        <v>0</v>
      </c>
    </row>
    <row r="10345" spans="2:46" ht="15.75" customHeight="1">
      <c r="B10345" t="str">
        <f t="shared" si="649"/>
        <v/>
      </c>
      <c r="C10345" s="73"/>
      <c r="D10345" s="73"/>
      <c r="E10345" s="77"/>
      <c r="F10345" s="74"/>
      <c r="G10345" s="73"/>
      <c r="H10345" s="74"/>
      <c r="I10345" s="74"/>
      <c r="J10345" s="74"/>
      <c r="K10345" s="74"/>
      <c r="L10345" s="74"/>
      <c r="M10345" s="74"/>
      <c r="N10345" s="74"/>
      <c r="O10345" s="74"/>
      <c r="P10345" s="74"/>
      <c r="Q10345" s="78"/>
      <c r="AR10345">
        <f t="shared" si="651"/>
        <v>0</v>
      </c>
      <c r="AS10345">
        <f t="shared" si="652"/>
        <v>0</v>
      </c>
      <c r="AT10345">
        <f t="shared" si="650"/>
        <v>0</v>
      </c>
    </row>
    <row r="10346" spans="2:46" ht="15.75" customHeight="1">
      <c r="B10346" t="str">
        <f t="shared" si="649"/>
        <v/>
      </c>
      <c r="C10346" s="73"/>
      <c r="D10346" s="73"/>
      <c r="E10346" s="77"/>
      <c r="F10346" s="74"/>
      <c r="G10346" s="73"/>
      <c r="H10346" s="74"/>
      <c r="I10346" s="74"/>
      <c r="J10346" s="74"/>
      <c r="K10346" s="74"/>
      <c r="L10346" s="74"/>
      <c r="M10346" s="74"/>
      <c r="N10346" s="74"/>
      <c r="O10346" s="74"/>
      <c r="P10346" s="74"/>
      <c r="Q10346" s="78"/>
      <c r="AR10346">
        <f t="shared" si="651"/>
        <v>0</v>
      </c>
      <c r="AS10346">
        <f t="shared" si="652"/>
        <v>0</v>
      </c>
      <c r="AT10346">
        <f t="shared" si="650"/>
        <v>0</v>
      </c>
    </row>
    <row r="10347" spans="2:46" ht="15.75" customHeight="1">
      <c r="B10347" t="str">
        <f t="shared" si="649"/>
        <v/>
      </c>
      <c r="C10347" s="73"/>
      <c r="D10347" s="73"/>
      <c r="E10347" s="77"/>
      <c r="F10347" s="74"/>
      <c r="G10347" s="73"/>
      <c r="H10347" s="74"/>
      <c r="I10347" s="74"/>
      <c r="J10347" s="74"/>
      <c r="K10347" s="74"/>
      <c r="L10347" s="74"/>
      <c r="M10347" s="74"/>
      <c r="N10347" s="74"/>
      <c r="O10347" s="74"/>
      <c r="P10347" s="74"/>
      <c r="Q10347" s="78"/>
      <c r="AR10347">
        <f t="shared" si="651"/>
        <v>0</v>
      </c>
      <c r="AS10347">
        <f t="shared" si="652"/>
        <v>0</v>
      </c>
      <c r="AT10347">
        <f t="shared" si="650"/>
        <v>0</v>
      </c>
    </row>
    <row r="10348" spans="2:46" ht="15.75" customHeight="1">
      <c r="B10348" t="str">
        <f t="shared" si="649"/>
        <v/>
      </c>
      <c r="C10348" s="73"/>
      <c r="D10348" s="73"/>
      <c r="E10348" s="77"/>
      <c r="F10348" s="74"/>
      <c r="G10348" s="73"/>
      <c r="H10348" s="74"/>
      <c r="I10348" s="74"/>
      <c r="J10348" s="74"/>
      <c r="K10348" s="74"/>
      <c r="L10348" s="74"/>
      <c r="M10348" s="74"/>
      <c r="N10348" s="74"/>
      <c r="O10348" s="74"/>
      <c r="P10348" s="74"/>
      <c r="Q10348" s="78"/>
      <c r="AR10348">
        <f t="shared" si="651"/>
        <v>0</v>
      </c>
      <c r="AS10348">
        <f t="shared" si="652"/>
        <v>0</v>
      </c>
      <c r="AT10348">
        <f t="shared" si="650"/>
        <v>0</v>
      </c>
    </row>
    <row r="10349" spans="2:46" ht="15.75" customHeight="1">
      <c r="B10349" t="str">
        <f t="shared" si="649"/>
        <v/>
      </c>
      <c r="C10349" s="73"/>
      <c r="D10349" s="73"/>
      <c r="E10349" s="77"/>
      <c r="F10349" s="74"/>
      <c r="G10349" s="73"/>
      <c r="H10349" s="74"/>
      <c r="I10349" s="74"/>
      <c r="J10349" s="74"/>
      <c r="K10349" s="74"/>
      <c r="L10349" s="74"/>
      <c r="M10349" s="74"/>
      <c r="N10349" s="74"/>
      <c r="O10349" s="74"/>
      <c r="P10349" s="74"/>
      <c r="Q10349" s="78"/>
      <c r="AR10349">
        <f t="shared" si="651"/>
        <v>0</v>
      </c>
      <c r="AS10349">
        <f t="shared" si="652"/>
        <v>0</v>
      </c>
      <c r="AT10349">
        <f t="shared" si="650"/>
        <v>0</v>
      </c>
    </row>
    <row r="10350" spans="2:46" ht="15.75" customHeight="1">
      <c r="B10350" t="str">
        <f t="shared" si="649"/>
        <v/>
      </c>
      <c r="C10350" s="73"/>
      <c r="D10350" s="73"/>
      <c r="E10350" s="77"/>
      <c r="F10350" s="74"/>
      <c r="G10350" s="73"/>
      <c r="H10350" s="74"/>
      <c r="I10350" s="74"/>
      <c r="J10350" s="74"/>
      <c r="K10350" s="74"/>
      <c r="L10350" s="74"/>
      <c r="M10350" s="74"/>
      <c r="N10350" s="74"/>
      <c r="O10350" s="74"/>
      <c r="P10350" s="74"/>
      <c r="Q10350" s="78"/>
      <c r="AR10350">
        <f t="shared" si="651"/>
        <v>0</v>
      </c>
      <c r="AS10350">
        <f t="shared" si="652"/>
        <v>0</v>
      </c>
      <c r="AT10350">
        <f t="shared" si="650"/>
        <v>0</v>
      </c>
    </row>
    <row r="10351" spans="2:46" ht="15.75" customHeight="1">
      <c r="B10351" t="str">
        <f t="shared" si="649"/>
        <v/>
      </c>
      <c r="C10351" s="73"/>
      <c r="D10351" s="73"/>
      <c r="E10351" s="77"/>
      <c r="F10351" s="74"/>
      <c r="G10351" s="73"/>
      <c r="H10351" s="74"/>
      <c r="I10351" s="74"/>
      <c r="J10351" s="74"/>
      <c r="K10351" s="74"/>
      <c r="L10351" s="74"/>
      <c r="M10351" s="74"/>
      <c r="N10351" s="74"/>
      <c r="O10351" s="74"/>
      <c r="P10351" s="74"/>
      <c r="Q10351" s="78"/>
      <c r="AR10351">
        <f t="shared" si="651"/>
        <v>0</v>
      </c>
      <c r="AS10351">
        <f t="shared" si="652"/>
        <v>0</v>
      </c>
      <c r="AT10351">
        <f t="shared" si="650"/>
        <v>0</v>
      </c>
    </row>
    <row r="10352" spans="2:46" ht="15.75" customHeight="1">
      <c r="B10352" t="str">
        <f t="shared" si="649"/>
        <v/>
      </c>
      <c r="C10352" s="73"/>
      <c r="D10352" s="73"/>
      <c r="E10352" s="77"/>
      <c r="F10352" s="74"/>
      <c r="G10352" s="73"/>
      <c r="H10352" s="74"/>
      <c r="I10352" s="74"/>
      <c r="J10352" s="74"/>
      <c r="K10352" s="74"/>
      <c r="L10352" s="74"/>
      <c r="M10352" s="74"/>
      <c r="N10352" s="74"/>
      <c r="O10352" s="74"/>
      <c r="P10352" s="74"/>
      <c r="Q10352" s="78"/>
      <c r="AR10352">
        <f t="shared" si="651"/>
        <v>0</v>
      </c>
      <c r="AS10352">
        <f t="shared" si="652"/>
        <v>0</v>
      </c>
      <c r="AT10352">
        <f t="shared" si="650"/>
        <v>0</v>
      </c>
    </row>
    <row r="10353" spans="2:46" ht="15.75" customHeight="1">
      <c r="B10353" t="str">
        <f t="shared" si="649"/>
        <v/>
      </c>
      <c r="C10353" s="73"/>
      <c r="D10353" s="73"/>
      <c r="E10353" s="77"/>
      <c r="F10353" s="74"/>
      <c r="G10353" s="73"/>
      <c r="H10353" s="74"/>
      <c r="I10353" s="74"/>
      <c r="J10353" s="74"/>
      <c r="K10353" s="74"/>
      <c r="L10353" s="74"/>
      <c r="M10353" s="74"/>
      <c r="N10353" s="74"/>
      <c r="O10353" s="74"/>
      <c r="P10353" s="74"/>
      <c r="Q10353" s="78"/>
      <c r="AR10353">
        <f t="shared" si="651"/>
        <v>0</v>
      </c>
      <c r="AS10353">
        <f t="shared" si="652"/>
        <v>0</v>
      </c>
      <c r="AT10353">
        <f t="shared" si="650"/>
        <v>0</v>
      </c>
    </row>
    <row r="10354" spans="2:46" ht="15.75" customHeight="1">
      <c r="B10354" t="str">
        <f t="shared" si="649"/>
        <v/>
      </c>
      <c r="C10354" s="73"/>
      <c r="D10354" s="73"/>
      <c r="E10354" s="77"/>
      <c r="F10354" s="74"/>
      <c r="G10354" s="73"/>
      <c r="H10354" s="74"/>
      <c r="I10354" s="74"/>
      <c r="J10354" s="74"/>
      <c r="K10354" s="74"/>
      <c r="L10354" s="74"/>
      <c r="M10354" s="74"/>
      <c r="N10354" s="74"/>
      <c r="O10354" s="74"/>
      <c r="P10354" s="74"/>
      <c r="Q10354" s="78"/>
      <c r="AR10354">
        <f t="shared" si="651"/>
        <v>0</v>
      </c>
      <c r="AS10354">
        <f t="shared" si="652"/>
        <v>0</v>
      </c>
      <c r="AT10354">
        <f t="shared" si="650"/>
        <v>0</v>
      </c>
    </row>
    <row r="10355" spans="2:46" ht="15.75" customHeight="1">
      <c r="B10355" t="str">
        <f t="shared" si="649"/>
        <v/>
      </c>
      <c r="C10355" s="73"/>
      <c r="D10355" s="73"/>
      <c r="E10355" s="77"/>
      <c r="F10355" s="74"/>
      <c r="G10355" s="73"/>
      <c r="H10355" s="74"/>
      <c r="I10355" s="74"/>
      <c r="J10355" s="74"/>
      <c r="K10355" s="74"/>
      <c r="L10355" s="74"/>
      <c r="M10355" s="74"/>
      <c r="N10355" s="74"/>
      <c r="O10355" s="74"/>
      <c r="P10355" s="74"/>
      <c r="Q10355" s="78"/>
      <c r="AR10355">
        <f t="shared" si="651"/>
        <v>0</v>
      </c>
      <c r="AS10355">
        <f t="shared" si="652"/>
        <v>0</v>
      </c>
      <c r="AT10355">
        <f t="shared" si="650"/>
        <v>0</v>
      </c>
    </row>
    <row r="10356" spans="2:46" ht="15.75" customHeight="1">
      <c r="B10356" t="str">
        <f t="shared" si="649"/>
        <v/>
      </c>
      <c r="C10356" s="73"/>
      <c r="D10356" s="73"/>
      <c r="E10356" s="77"/>
      <c r="F10356" s="74"/>
      <c r="G10356" s="73"/>
      <c r="H10356" s="74"/>
      <c r="I10356" s="74"/>
      <c r="J10356" s="74"/>
      <c r="K10356" s="74"/>
      <c r="L10356" s="74"/>
      <c r="M10356" s="74"/>
      <c r="N10356" s="74"/>
      <c r="O10356" s="74"/>
      <c r="P10356" s="74"/>
      <c r="Q10356" s="78"/>
      <c r="AR10356">
        <f t="shared" si="651"/>
        <v>0</v>
      </c>
      <c r="AS10356">
        <f t="shared" si="652"/>
        <v>0</v>
      </c>
      <c r="AT10356">
        <f t="shared" si="650"/>
        <v>0</v>
      </c>
    </row>
    <row r="10357" spans="2:46" ht="15.75" customHeight="1">
      <c r="B10357" t="str">
        <f t="shared" si="649"/>
        <v/>
      </c>
      <c r="C10357" s="73"/>
      <c r="D10357" s="73"/>
      <c r="E10357" s="77"/>
      <c r="F10357" s="74"/>
      <c r="G10357" s="73"/>
      <c r="H10357" s="74"/>
      <c r="I10357" s="74"/>
      <c r="J10357" s="74"/>
      <c r="K10357" s="74"/>
      <c r="L10357" s="74"/>
      <c r="M10357" s="74"/>
      <c r="N10357" s="74"/>
      <c r="O10357" s="74"/>
      <c r="P10357" s="74"/>
      <c r="Q10357" s="78"/>
      <c r="AR10357">
        <f t="shared" si="651"/>
        <v>0</v>
      </c>
      <c r="AS10357">
        <f t="shared" si="652"/>
        <v>0</v>
      </c>
      <c r="AT10357">
        <f t="shared" si="650"/>
        <v>0</v>
      </c>
    </row>
    <row r="10358" spans="2:46" ht="15.75" customHeight="1">
      <c r="B10358" t="str">
        <f t="shared" si="649"/>
        <v/>
      </c>
      <c r="C10358" s="73"/>
      <c r="D10358" s="73"/>
      <c r="E10358" s="77"/>
      <c r="F10358" s="74"/>
      <c r="G10358" s="73"/>
      <c r="H10358" s="74"/>
      <c r="I10358" s="74"/>
      <c r="J10358" s="74"/>
      <c r="K10358" s="74"/>
      <c r="L10358" s="74"/>
      <c r="M10358" s="74"/>
      <c r="N10358" s="74"/>
      <c r="O10358" s="74"/>
      <c r="P10358" s="74"/>
      <c r="Q10358" s="78"/>
      <c r="AR10358">
        <f t="shared" si="651"/>
        <v>0</v>
      </c>
      <c r="AS10358">
        <f t="shared" si="652"/>
        <v>0</v>
      </c>
      <c r="AT10358">
        <f t="shared" si="650"/>
        <v>0</v>
      </c>
    </row>
    <row r="10359" spans="2:46" ht="15.75" customHeight="1">
      <c r="B10359" t="str">
        <f t="shared" si="649"/>
        <v/>
      </c>
      <c r="C10359" s="73"/>
      <c r="D10359" s="73"/>
      <c r="E10359" s="77"/>
      <c r="F10359" s="74"/>
      <c r="G10359" s="73"/>
      <c r="H10359" s="74"/>
      <c r="I10359" s="74"/>
      <c r="J10359" s="74"/>
      <c r="K10359" s="74"/>
      <c r="L10359" s="74"/>
      <c r="M10359" s="74"/>
      <c r="N10359" s="74"/>
      <c r="O10359" s="74"/>
      <c r="P10359" s="74"/>
      <c r="Q10359" s="78"/>
      <c r="AR10359">
        <f t="shared" si="651"/>
        <v>0</v>
      </c>
      <c r="AS10359">
        <f t="shared" si="652"/>
        <v>0</v>
      </c>
      <c r="AT10359">
        <f t="shared" si="650"/>
        <v>0</v>
      </c>
    </row>
    <row r="10360" spans="2:46" ht="15.75" customHeight="1">
      <c r="B10360" t="str">
        <f t="shared" si="649"/>
        <v/>
      </c>
      <c r="C10360" s="73"/>
      <c r="D10360" s="73"/>
      <c r="E10360" s="77"/>
      <c r="F10360" s="74"/>
      <c r="G10360" s="73"/>
      <c r="H10360" s="74"/>
      <c r="I10360" s="74"/>
      <c r="J10360" s="74"/>
      <c r="K10360" s="74"/>
      <c r="L10360" s="74"/>
      <c r="M10360" s="74"/>
      <c r="N10360" s="74"/>
      <c r="O10360" s="74"/>
      <c r="P10360" s="74"/>
      <c r="Q10360" s="78"/>
      <c r="AR10360">
        <f t="shared" si="651"/>
        <v>0</v>
      </c>
      <c r="AS10360">
        <f t="shared" si="652"/>
        <v>0</v>
      </c>
      <c r="AT10360">
        <f t="shared" si="650"/>
        <v>0</v>
      </c>
    </row>
    <row r="10361" spans="2:46" ht="15.75" customHeight="1">
      <c r="B10361" t="str">
        <f t="shared" si="649"/>
        <v/>
      </c>
      <c r="C10361" s="73"/>
      <c r="D10361" s="73"/>
      <c r="E10361" s="77"/>
      <c r="F10361" s="74"/>
      <c r="G10361" s="73"/>
      <c r="H10361" s="74"/>
      <c r="I10361" s="74"/>
      <c r="J10361" s="74"/>
      <c r="K10361" s="74"/>
      <c r="L10361" s="74"/>
      <c r="M10361" s="74"/>
      <c r="N10361" s="74"/>
      <c r="O10361" s="74"/>
      <c r="P10361" s="74"/>
      <c r="Q10361" s="78"/>
      <c r="AR10361">
        <f t="shared" si="651"/>
        <v>0</v>
      </c>
      <c r="AS10361">
        <f t="shared" si="652"/>
        <v>0</v>
      </c>
      <c r="AT10361">
        <f t="shared" si="650"/>
        <v>0</v>
      </c>
    </row>
    <row r="10362" spans="2:46" ht="15.75" customHeight="1">
      <c r="B10362" t="str">
        <f t="shared" si="649"/>
        <v/>
      </c>
      <c r="C10362" s="73"/>
      <c r="D10362" s="73"/>
      <c r="E10362" s="77"/>
      <c r="F10362" s="74"/>
      <c r="G10362" s="73"/>
      <c r="H10362" s="74"/>
      <c r="I10362" s="74"/>
      <c r="J10362" s="74"/>
      <c r="K10362" s="74"/>
      <c r="L10362" s="74"/>
      <c r="M10362" s="74"/>
      <c r="N10362" s="74"/>
      <c r="O10362" s="74"/>
      <c r="P10362" s="74"/>
      <c r="Q10362" s="78"/>
      <c r="AR10362">
        <f t="shared" si="651"/>
        <v>0</v>
      </c>
      <c r="AS10362">
        <f t="shared" si="652"/>
        <v>0</v>
      </c>
      <c r="AT10362">
        <f t="shared" si="650"/>
        <v>0</v>
      </c>
    </row>
    <row r="10363" spans="2:46" ht="15.75" customHeight="1">
      <c r="B10363" t="str">
        <f t="shared" si="649"/>
        <v/>
      </c>
      <c r="C10363" s="73"/>
      <c r="D10363" s="73"/>
      <c r="E10363" s="77"/>
      <c r="F10363" s="74"/>
      <c r="G10363" s="73"/>
      <c r="H10363" s="74"/>
      <c r="I10363" s="74"/>
      <c r="J10363" s="74"/>
      <c r="K10363" s="74"/>
      <c r="L10363" s="74"/>
      <c r="M10363" s="74"/>
      <c r="N10363" s="74"/>
      <c r="O10363" s="74"/>
      <c r="P10363" s="74"/>
      <c r="Q10363" s="78"/>
      <c r="AR10363">
        <f t="shared" si="651"/>
        <v>0</v>
      </c>
      <c r="AS10363">
        <f t="shared" si="652"/>
        <v>0</v>
      </c>
      <c r="AT10363">
        <f t="shared" si="650"/>
        <v>0</v>
      </c>
    </row>
    <row r="10364" spans="2:46" ht="15.75" customHeight="1">
      <c r="B10364" t="str">
        <f t="shared" si="649"/>
        <v/>
      </c>
      <c r="C10364" s="73"/>
      <c r="D10364" s="73"/>
      <c r="E10364" s="77"/>
      <c r="F10364" s="74"/>
      <c r="G10364" s="73"/>
      <c r="H10364" s="74"/>
      <c r="I10364" s="74"/>
      <c r="J10364" s="74"/>
      <c r="K10364" s="74"/>
      <c r="L10364" s="74"/>
      <c r="M10364" s="74"/>
      <c r="N10364" s="74"/>
      <c r="O10364" s="74"/>
      <c r="P10364" s="74"/>
      <c r="Q10364" s="78"/>
      <c r="AR10364">
        <f t="shared" si="651"/>
        <v>0</v>
      </c>
      <c r="AS10364">
        <f t="shared" si="652"/>
        <v>0</v>
      </c>
      <c r="AT10364">
        <f t="shared" si="650"/>
        <v>0</v>
      </c>
    </row>
    <row r="10365" spans="2:46" ht="15.75" customHeight="1">
      <c r="B10365" t="str">
        <f t="shared" si="649"/>
        <v/>
      </c>
      <c r="C10365" s="73"/>
      <c r="D10365" s="73"/>
      <c r="E10365" s="77"/>
      <c r="F10365" s="74"/>
      <c r="G10365" s="73"/>
      <c r="H10365" s="74"/>
      <c r="I10365" s="74"/>
      <c r="J10365" s="74"/>
      <c r="K10365" s="74"/>
      <c r="L10365" s="74"/>
      <c r="M10365" s="74"/>
      <c r="N10365" s="74"/>
      <c r="O10365" s="74"/>
      <c r="P10365" s="74"/>
      <c r="Q10365" s="78"/>
      <c r="AR10365">
        <f t="shared" si="651"/>
        <v>0</v>
      </c>
      <c r="AS10365">
        <f t="shared" si="652"/>
        <v>0</v>
      </c>
      <c r="AT10365">
        <f t="shared" si="650"/>
        <v>0</v>
      </c>
    </row>
    <row r="10366" spans="2:46" ht="15.75" customHeight="1">
      <c r="B10366" t="str">
        <f t="shared" si="649"/>
        <v/>
      </c>
      <c r="C10366" s="73"/>
      <c r="D10366" s="73"/>
      <c r="E10366" s="77"/>
      <c r="F10366" s="74"/>
      <c r="G10366" s="73"/>
      <c r="H10366" s="74"/>
      <c r="I10366" s="74"/>
      <c r="J10366" s="74"/>
      <c r="K10366" s="74"/>
      <c r="L10366" s="74"/>
      <c r="M10366" s="74"/>
      <c r="N10366" s="74"/>
      <c r="O10366" s="74"/>
      <c r="P10366" s="74"/>
      <c r="Q10366" s="78"/>
      <c r="AR10366">
        <f t="shared" si="651"/>
        <v>0</v>
      </c>
      <c r="AS10366">
        <f t="shared" si="652"/>
        <v>0</v>
      </c>
      <c r="AT10366">
        <f t="shared" si="650"/>
        <v>0</v>
      </c>
    </row>
    <row r="10367" spans="2:46" ht="15.75" customHeight="1">
      <c r="B10367" t="str">
        <f t="shared" si="649"/>
        <v/>
      </c>
      <c r="C10367" s="73"/>
      <c r="D10367" s="73"/>
      <c r="E10367" s="77"/>
      <c r="F10367" s="74"/>
      <c r="G10367" s="73"/>
      <c r="H10367" s="74"/>
      <c r="I10367" s="74"/>
      <c r="J10367" s="74"/>
      <c r="K10367" s="74"/>
      <c r="L10367" s="74"/>
      <c r="M10367" s="74"/>
      <c r="N10367" s="74"/>
      <c r="O10367" s="74"/>
      <c r="P10367" s="74"/>
      <c r="Q10367" s="78"/>
      <c r="AR10367">
        <f t="shared" si="651"/>
        <v>0</v>
      </c>
      <c r="AS10367">
        <f t="shared" si="652"/>
        <v>0</v>
      </c>
      <c r="AT10367">
        <f t="shared" si="650"/>
        <v>0</v>
      </c>
    </row>
    <row r="10368" spans="2:46" ht="15.75" customHeight="1">
      <c r="B10368" t="str">
        <f t="shared" si="649"/>
        <v/>
      </c>
      <c r="C10368" s="73"/>
      <c r="D10368" s="73"/>
      <c r="E10368" s="77"/>
      <c r="F10368" s="74"/>
      <c r="G10368" s="73"/>
      <c r="H10368" s="74"/>
      <c r="I10368" s="74"/>
      <c r="J10368" s="74"/>
      <c r="K10368" s="74"/>
      <c r="L10368" s="74"/>
      <c r="M10368" s="74"/>
      <c r="N10368" s="74"/>
      <c r="O10368" s="74"/>
      <c r="P10368" s="74"/>
      <c r="Q10368" s="78"/>
      <c r="AR10368">
        <f t="shared" si="651"/>
        <v>0</v>
      </c>
      <c r="AS10368">
        <f t="shared" si="652"/>
        <v>0</v>
      </c>
      <c r="AT10368">
        <f t="shared" si="650"/>
        <v>0</v>
      </c>
    </row>
    <row r="10369" spans="2:46" ht="15.75" customHeight="1">
      <c r="B10369" t="str">
        <f t="shared" si="649"/>
        <v/>
      </c>
      <c r="C10369" s="73"/>
      <c r="D10369" s="73"/>
      <c r="E10369" s="77"/>
      <c r="F10369" s="74"/>
      <c r="G10369" s="73"/>
      <c r="H10369" s="74"/>
      <c r="I10369" s="74"/>
      <c r="J10369" s="74"/>
      <c r="K10369" s="74"/>
      <c r="L10369" s="74"/>
      <c r="M10369" s="74"/>
      <c r="N10369" s="74"/>
      <c r="O10369" s="74"/>
      <c r="P10369" s="74"/>
      <c r="Q10369" s="78"/>
      <c r="AR10369">
        <f t="shared" si="651"/>
        <v>0</v>
      </c>
      <c r="AS10369">
        <f t="shared" si="652"/>
        <v>0</v>
      </c>
      <c r="AT10369">
        <f t="shared" si="650"/>
        <v>0</v>
      </c>
    </row>
    <row r="10370" spans="2:46" ht="15.75" customHeight="1">
      <c r="B10370" t="str">
        <f t="shared" ref="B10370:B10433" si="653">D10370&amp;Q10370&amp;E10370</f>
        <v/>
      </c>
      <c r="C10370" s="73"/>
      <c r="D10370" s="73"/>
      <c r="E10370" s="77"/>
      <c r="F10370" s="74"/>
      <c r="G10370" s="73"/>
      <c r="H10370" s="74"/>
      <c r="I10370" s="74"/>
      <c r="J10370" s="74"/>
      <c r="K10370" s="74"/>
      <c r="L10370" s="74"/>
      <c r="M10370" s="74"/>
      <c r="N10370" s="74"/>
      <c r="O10370" s="74"/>
      <c r="P10370" s="74"/>
      <c r="Q10370" s="78"/>
      <c r="AR10370">
        <f t="shared" si="651"/>
        <v>0</v>
      </c>
      <c r="AS10370">
        <f t="shared" si="652"/>
        <v>0</v>
      </c>
      <c r="AT10370">
        <f t="shared" ref="AT10370:AT10433" si="654">AR10370-AS10370</f>
        <v>0</v>
      </c>
    </row>
    <row r="10371" spans="2:46" ht="15.75" customHeight="1">
      <c r="B10371" t="str">
        <f t="shared" si="653"/>
        <v/>
      </c>
      <c r="C10371" s="73"/>
      <c r="D10371" s="73"/>
      <c r="E10371" s="77"/>
      <c r="F10371" s="74"/>
      <c r="G10371" s="73"/>
      <c r="H10371" s="74"/>
      <c r="I10371" s="74"/>
      <c r="J10371" s="74"/>
      <c r="K10371" s="74"/>
      <c r="L10371" s="74"/>
      <c r="M10371" s="74"/>
      <c r="N10371" s="74"/>
      <c r="O10371" s="74"/>
      <c r="P10371" s="74"/>
      <c r="Q10371" s="78"/>
      <c r="AR10371">
        <f t="shared" si="651"/>
        <v>0</v>
      </c>
      <c r="AS10371">
        <f t="shared" si="652"/>
        <v>0</v>
      </c>
      <c r="AT10371">
        <f t="shared" si="654"/>
        <v>0</v>
      </c>
    </row>
    <row r="10372" spans="2:46" ht="15.75" customHeight="1">
      <c r="B10372" t="str">
        <f t="shared" si="653"/>
        <v/>
      </c>
      <c r="C10372" s="73"/>
      <c r="D10372" s="73"/>
      <c r="E10372" s="77"/>
      <c r="F10372" s="74"/>
      <c r="G10372" s="73"/>
      <c r="H10372" s="74"/>
      <c r="I10372" s="74"/>
      <c r="J10372" s="74"/>
      <c r="K10372" s="74"/>
      <c r="L10372" s="74"/>
      <c r="M10372" s="74"/>
      <c r="N10372" s="74"/>
      <c r="O10372" s="74"/>
      <c r="P10372" s="74"/>
      <c r="Q10372" s="78"/>
      <c r="AR10372">
        <f t="shared" si="651"/>
        <v>0</v>
      </c>
      <c r="AS10372">
        <f t="shared" si="652"/>
        <v>0</v>
      </c>
      <c r="AT10372">
        <f t="shared" si="654"/>
        <v>0</v>
      </c>
    </row>
    <row r="10373" spans="2:46" ht="15.75" customHeight="1">
      <c r="B10373" t="str">
        <f t="shared" si="653"/>
        <v/>
      </c>
      <c r="C10373" s="73"/>
      <c r="D10373" s="73"/>
      <c r="E10373" s="77"/>
      <c r="F10373" s="74"/>
      <c r="G10373" s="73"/>
      <c r="H10373" s="74"/>
      <c r="I10373" s="74"/>
      <c r="J10373" s="74"/>
      <c r="K10373" s="74"/>
      <c r="L10373" s="74"/>
      <c r="M10373" s="74"/>
      <c r="N10373" s="74"/>
      <c r="O10373" s="74"/>
      <c r="P10373" s="74"/>
      <c r="Q10373" s="78"/>
      <c r="AR10373">
        <f t="shared" si="651"/>
        <v>0</v>
      </c>
      <c r="AS10373">
        <f t="shared" si="652"/>
        <v>0</v>
      </c>
      <c r="AT10373">
        <f t="shared" si="654"/>
        <v>0</v>
      </c>
    </row>
    <row r="10374" spans="2:46" ht="15.75" customHeight="1">
      <c r="B10374" t="str">
        <f t="shared" si="653"/>
        <v/>
      </c>
      <c r="C10374" s="73"/>
      <c r="D10374" s="73"/>
      <c r="E10374" s="77"/>
      <c r="F10374" s="74"/>
      <c r="G10374" s="73"/>
      <c r="H10374" s="74"/>
      <c r="I10374" s="74"/>
      <c r="J10374" s="74"/>
      <c r="K10374" s="74"/>
      <c r="L10374" s="74"/>
      <c r="M10374" s="74"/>
      <c r="N10374" s="74"/>
      <c r="O10374" s="74"/>
      <c r="P10374" s="74"/>
      <c r="Q10374" s="78"/>
      <c r="AR10374">
        <f t="shared" si="651"/>
        <v>0</v>
      </c>
      <c r="AS10374">
        <f t="shared" si="652"/>
        <v>0</v>
      </c>
      <c r="AT10374">
        <f t="shared" si="654"/>
        <v>0</v>
      </c>
    </row>
    <row r="10375" spans="2:46" ht="15.75" customHeight="1">
      <c r="B10375" t="str">
        <f t="shared" si="653"/>
        <v/>
      </c>
      <c r="C10375" s="73"/>
      <c r="D10375" s="73"/>
      <c r="E10375" s="77"/>
      <c r="F10375" s="74"/>
      <c r="G10375" s="73"/>
      <c r="H10375" s="74"/>
      <c r="I10375" s="74"/>
      <c r="J10375" s="74"/>
      <c r="K10375" s="74"/>
      <c r="L10375" s="74"/>
      <c r="M10375" s="74"/>
      <c r="N10375" s="74"/>
      <c r="O10375" s="74"/>
      <c r="P10375" s="74"/>
      <c r="Q10375" s="78"/>
      <c r="AR10375">
        <f t="shared" si="651"/>
        <v>0</v>
      </c>
      <c r="AS10375">
        <f t="shared" si="652"/>
        <v>0</v>
      </c>
      <c r="AT10375">
        <f t="shared" si="654"/>
        <v>0</v>
      </c>
    </row>
    <row r="10376" spans="2:46" ht="15.75" customHeight="1">
      <c r="B10376" t="str">
        <f t="shared" si="653"/>
        <v/>
      </c>
      <c r="C10376" s="73"/>
      <c r="D10376" s="73"/>
      <c r="E10376" s="77"/>
      <c r="F10376" s="74"/>
      <c r="G10376" s="73"/>
      <c r="H10376" s="74"/>
      <c r="I10376" s="74"/>
      <c r="J10376" s="74"/>
      <c r="K10376" s="74"/>
      <c r="L10376" s="74"/>
      <c r="M10376" s="74"/>
      <c r="N10376" s="74"/>
      <c r="O10376" s="74"/>
      <c r="P10376" s="74"/>
      <c r="Q10376" s="78"/>
      <c r="AR10376">
        <f t="shared" ref="AR10376:AR10439" si="655">IF($AU$2&lt;&gt;5,NA(),IF(D10376=D10375,0,IF(AND(D19877=D10376,D10377=D10376),O10376+O10377+O19877,IF(D10377=D10376,O10377+O10376,O10376))))</f>
        <v>0</v>
      </c>
      <c r="AS10376">
        <f t="shared" ref="AS10376:AS10439" si="656">IF($AU$2&lt;&gt;5,NA(),IF(D10376=D10375,0,IF(AND(D19877=D10376,D10377=D10376),P10376+P10377+P19877,IF(D10377=D10376,P10377+P10376,P10376))))</f>
        <v>0</v>
      </c>
      <c r="AT10376">
        <f t="shared" si="654"/>
        <v>0</v>
      </c>
    </row>
    <row r="10377" spans="2:46" ht="15.75" customHeight="1">
      <c r="B10377" t="str">
        <f t="shared" si="653"/>
        <v/>
      </c>
      <c r="C10377" s="73"/>
      <c r="D10377" s="73"/>
      <c r="E10377" s="77"/>
      <c r="F10377" s="74"/>
      <c r="G10377" s="73"/>
      <c r="H10377" s="74"/>
      <c r="I10377" s="74"/>
      <c r="J10377" s="74"/>
      <c r="K10377" s="74"/>
      <c r="L10377" s="74"/>
      <c r="M10377" s="74"/>
      <c r="N10377" s="74"/>
      <c r="O10377" s="74"/>
      <c r="P10377" s="74"/>
      <c r="Q10377" s="78"/>
      <c r="AR10377">
        <f t="shared" si="655"/>
        <v>0</v>
      </c>
      <c r="AS10377">
        <f t="shared" si="656"/>
        <v>0</v>
      </c>
      <c r="AT10377">
        <f t="shared" si="654"/>
        <v>0</v>
      </c>
    </row>
    <row r="10378" spans="2:46" ht="15.75" customHeight="1">
      <c r="B10378" t="str">
        <f t="shared" si="653"/>
        <v/>
      </c>
      <c r="C10378" s="73"/>
      <c r="D10378" s="73"/>
      <c r="E10378" s="77"/>
      <c r="F10378" s="74"/>
      <c r="G10378" s="73"/>
      <c r="H10378" s="74"/>
      <c r="I10378" s="74"/>
      <c r="J10378" s="74"/>
      <c r="K10378" s="74"/>
      <c r="L10378" s="74"/>
      <c r="M10378" s="74"/>
      <c r="N10378" s="74"/>
      <c r="O10378" s="74"/>
      <c r="P10378" s="74"/>
      <c r="Q10378" s="78"/>
      <c r="AR10378">
        <f t="shared" si="655"/>
        <v>0</v>
      </c>
      <c r="AS10378">
        <f t="shared" si="656"/>
        <v>0</v>
      </c>
      <c r="AT10378">
        <f t="shared" si="654"/>
        <v>0</v>
      </c>
    </row>
    <row r="10379" spans="2:46" ht="15.75" customHeight="1">
      <c r="B10379" t="str">
        <f t="shared" si="653"/>
        <v/>
      </c>
      <c r="C10379" s="73"/>
      <c r="D10379" s="73"/>
      <c r="E10379" s="77"/>
      <c r="F10379" s="74"/>
      <c r="G10379" s="73"/>
      <c r="H10379" s="74"/>
      <c r="I10379" s="74"/>
      <c r="J10379" s="74"/>
      <c r="K10379" s="74"/>
      <c r="L10379" s="74"/>
      <c r="M10379" s="74"/>
      <c r="N10379" s="74"/>
      <c r="O10379" s="74"/>
      <c r="P10379" s="74"/>
      <c r="Q10379" s="78"/>
      <c r="AR10379">
        <f t="shared" si="655"/>
        <v>0</v>
      </c>
      <c r="AS10379">
        <f t="shared" si="656"/>
        <v>0</v>
      </c>
      <c r="AT10379">
        <f t="shared" si="654"/>
        <v>0</v>
      </c>
    </row>
    <row r="10380" spans="2:46" ht="15.75" customHeight="1">
      <c r="B10380" t="str">
        <f t="shared" si="653"/>
        <v/>
      </c>
      <c r="C10380" s="73"/>
      <c r="D10380" s="73"/>
      <c r="E10380" s="77"/>
      <c r="F10380" s="74"/>
      <c r="G10380" s="73"/>
      <c r="H10380" s="74"/>
      <c r="I10380" s="74"/>
      <c r="J10380" s="74"/>
      <c r="K10380" s="74"/>
      <c r="L10380" s="74"/>
      <c r="M10380" s="74"/>
      <c r="N10380" s="74"/>
      <c r="O10380" s="74"/>
      <c r="P10380" s="74"/>
      <c r="Q10380" s="78"/>
      <c r="AR10380">
        <f t="shared" si="655"/>
        <v>0</v>
      </c>
      <c r="AS10380">
        <f t="shared" si="656"/>
        <v>0</v>
      </c>
      <c r="AT10380">
        <f t="shared" si="654"/>
        <v>0</v>
      </c>
    </row>
    <row r="10381" spans="2:46" ht="15.75" customHeight="1">
      <c r="B10381" t="str">
        <f t="shared" si="653"/>
        <v/>
      </c>
      <c r="C10381" s="73"/>
      <c r="D10381" s="73"/>
      <c r="E10381" s="77"/>
      <c r="F10381" s="74"/>
      <c r="G10381" s="73"/>
      <c r="H10381" s="74"/>
      <c r="I10381" s="74"/>
      <c r="J10381" s="74"/>
      <c r="K10381" s="74"/>
      <c r="L10381" s="74"/>
      <c r="M10381" s="74"/>
      <c r="N10381" s="74"/>
      <c r="O10381" s="74"/>
      <c r="P10381" s="74"/>
      <c r="Q10381" s="78"/>
      <c r="AR10381">
        <f t="shared" si="655"/>
        <v>0</v>
      </c>
      <c r="AS10381">
        <f t="shared" si="656"/>
        <v>0</v>
      </c>
      <c r="AT10381">
        <f t="shared" si="654"/>
        <v>0</v>
      </c>
    </row>
    <row r="10382" spans="2:46" ht="15.75" customHeight="1">
      <c r="B10382" t="str">
        <f t="shared" si="653"/>
        <v/>
      </c>
      <c r="C10382" s="73"/>
      <c r="D10382" s="73"/>
      <c r="E10382" s="77"/>
      <c r="F10382" s="74"/>
      <c r="G10382" s="73"/>
      <c r="H10382" s="74"/>
      <c r="I10382" s="74"/>
      <c r="J10382" s="74"/>
      <c r="K10382" s="74"/>
      <c r="L10382" s="74"/>
      <c r="M10382" s="74"/>
      <c r="N10382" s="74"/>
      <c r="O10382" s="74"/>
      <c r="P10382" s="74"/>
      <c r="Q10382" s="78"/>
      <c r="AR10382">
        <f t="shared" si="655"/>
        <v>0</v>
      </c>
      <c r="AS10382">
        <f t="shared" si="656"/>
        <v>0</v>
      </c>
      <c r="AT10382">
        <f t="shared" si="654"/>
        <v>0</v>
      </c>
    </row>
    <row r="10383" spans="2:46" ht="15.75" customHeight="1">
      <c r="B10383" t="str">
        <f t="shared" si="653"/>
        <v/>
      </c>
      <c r="C10383" s="73"/>
      <c r="D10383" s="73"/>
      <c r="E10383" s="77"/>
      <c r="F10383" s="74"/>
      <c r="G10383" s="73"/>
      <c r="H10383" s="74"/>
      <c r="I10383" s="74"/>
      <c r="J10383" s="74"/>
      <c r="K10383" s="74"/>
      <c r="L10383" s="74"/>
      <c r="M10383" s="74"/>
      <c r="N10383" s="74"/>
      <c r="O10383" s="74"/>
      <c r="P10383" s="74"/>
      <c r="Q10383" s="78"/>
      <c r="AR10383">
        <f t="shared" si="655"/>
        <v>0</v>
      </c>
      <c r="AS10383">
        <f t="shared" si="656"/>
        <v>0</v>
      </c>
      <c r="AT10383">
        <f t="shared" si="654"/>
        <v>0</v>
      </c>
    </row>
    <row r="10384" spans="2:46" ht="15.75" customHeight="1">
      <c r="B10384" t="str">
        <f t="shared" si="653"/>
        <v/>
      </c>
      <c r="C10384" s="73"/>
      <c r="D10384" s="73"/>
      <c r="E10384" s="77"/>
      <c r="F10384" s="74"/>
      <c r="G10384" s="73"/>
      <c r="H10384" s="74"/>
      <c r="I10384" s="74"/>
      <c r="J10384" s="74"/>
      <c r="K10384" s="74"/>
      <c r="L10384" s="74"/>
      <c r="M10384" s="74"/>
      <c r="N10384" s="74"/>
      <c r="O10384" s="74"/>
      <c r="P10384" s="74"/>
      <c r="Q10384" s="78"/>
      <c r="AR10384">
        <f t="shared" si="655"/>
        <v>0</v>
      </c>
      <c r="AS10384">
        <f t="shared" si="656"/>
        <v>0</v>
      </c>
      <c r="AT10384">
        <f t="shared" si="654"/>
        <v>0</v>
      </c>
    </row>
    <row r="10385" spans="2:46" ht="15.75" customHeight="1">
      <c r="B10385" t="str">
        <f t="shared" si="653"/>
        <v/>
      </c>
      <c r="C10385" s="73"/>
      <c r="D10385" s="73"/>
      <c r="E10385" s="77"/>
      <c r="F10385" s="74"/>
      <c r="G10385" s="73"/>
      <c r="H10385" s="74"/>
      <c r="I10385" s="74"/>
      <c r="J10385" s="74"/>
      <c r="K10385" s="74"/>
      <c r="L10385" s="74"/>
      <c r="M10385" s="74"/>
      <c r="N10385" s="74"/>
      <c r="O10385" s="74"/>
      <c r="P10385" s="74"/>
      <c r="Q10385" s="78"/>
      <c r="AR10385">
        <f t="shared" si="655"/>
        <v>0</v>
      </c>
      <c r="AS10385">
        <f t="shared" si="656"/>
        <v>0</v>
      </c>
      <c r="AT10385">
        <f t="shared" si="654"/>
        <v>0</v>
      </c>
    </row>
    <row r="10386" spans="2:46" ht="15.75" customHeight="1">
      <c r="B10386" t="str">
        <f t="shared" si="653"/>
        <v/>
      </c>
      <c r="C10386" s="73"/>
      <c r="D10386" s="73"/>
      <c r="E10386" s="77"/>
      <c r="F10386" s="74"/>
      <c r="G10386" s="73"/>
      <c r="H10386" s="74"/>
      <c r="I10386" s="74"/>
      <c r="J10386" s="74"/>
      <c r="K10386" s="74"/>
      <c r="L10386" s="74"/>
      <c r="M10386" s="74"/>
      <c r="N10386" s="74"/>
      <c r="O10386" s="74"/>
      <c r="P10386" s="74"/>
      <c r="Q10386" s="78"/>
      <c r="AR10386">
        <f t="shared" si="655"/>
        <v>0</v>
      </c>
      <c r="AS10386">
        <f t="shared" si="656"/>
        <v>0</v>
      </c>
      <c r="AT10386">
        <f t="shared" si="654"/>
        <v>0</v>
      </c>
    </row>
    <row r="10387" spans="2:46" ht="15.75" customHeight="1">
      <c r="B10387" t="str">
        <f t="shared" si="653"/>
        <v/>
      </c>
      <c r="C10387" s="73"/>
      <c r="D10387" s="73"/>
      <c r="E10387" s="77"/>
      <c r="F10387" s="74"/>
      <c r="G10387" s="73"/>
      <c r="H10387" s="74"/>
      <c r="I10387" s="74"/>
      <c r="J10387" s="74"/>
      <c r="K10387" s="74"/>
      <c r="L10387" s="74"/>
      <c r="M10387" s="74"/>
      <c r="N10387" s="74"/>
      <c r="O10387" s="74"/>
      <c r="P10387" s="74"/>
      <c r="Q10387" s="78"/>
      <c r="AR10387">
        <f t="shared" si="655"/>
        <v>0</v>
      </c>
      <c r="AS10387">
        <f t="shared" si="656"/>
        <v>0</v>
      </c>
      <c r="AT10387">
        <f t="shared" si="654"/>
        <v>0</v>
      </c>
    </row>
    <row r="10388" spans="2:46" ht="15.75" customHeight="1">
      <c r="B10388" t="str">
        <f t="shared" si="653"/>
        <v/>
      </c>
      <c r="C10388" s="73"/>
      <c r="D10388" s="73"/>
      <c r="E10388" s="77"/>
      <c r="F10388" s="74"/>
      <c r="G10388" s="73"/>
      <c r="H10388" s="74"/>
      <c r="I10388" s="74"/>
      <c r="J10388" s="74"/>
      <c r="K10388" s="74"/>
      <c r="L10388" s="74"/>
      <c r="M10388" s="74"/>
      <c r="N10388" s="74"/>
      <c r="O10388" s="74"/>
      <c r="P10388" s="74"/>
      <c r="Q10388" s="78"/>
      <c r="AR10388">
        <f t="shared" si="655"/>
        <v>0</v>
      </c>
      <c r="AS10388">
        <f t="shared" si="656"/>
        <v>0</v>
      </c>
      <c r="AT10388">
        <f t="shared" si="654"/>
        <v>0</v>
      </c>
    </row>
    <row r="10389" spans="2:46" ht="15.75" customHeight="1">
      <c r="B10389" t="str">
        <f t="shared" si="653"/>
        <v/>
      </c>
      <c r="C10389" s="73"/>
      <c r="D10389" s="73"/>
      <c r="E10389" s="77"/>
      <c r="F10389" s="74"/>
      <c r="G10389" s="73"/>
      <c r="H10389" s="74"/>
      <c r="I10389" s="74"/>
      <c r="J10389" s="74"/>
      <c r="K10389" s="74"/>
      <c r="L10389" s="74"/>
      <c r="M10389" s="74"/>
      <c r="N10389" s="74"/>
      <c r="O10389" s="74"/>
      <c r="P10389" s="74"/>
      <c r="Q10389" s="78"/>
      <c r="AR10389">
        <f t="shared" si="655"/>
        <v>0</v>
      </c>
      <c r="AS10389">
        <f t="shared" si="656"/>
        <v>0</v>
      </c>
      <c r="AT10389">
        <f t="shared" si="654"/>
        <v>0</v>
      </c>
    </row>
    <row r="10390" spans="2:46" ht="15.75" customHeight="1">
      <c r="B10390" t="str">
        <f t="shared" si="653"/>
        <v/>
      </c>
      <c r="C10390" s="73"/>
      <c r="D10390" s="73"/>
      <c r="E10390" s="77"/>
      <c r="F10390" s="74"/>
      <c r="G10390" s="73"/>
      <c r="H10390" s="74"/>
      <c r="I10390" s="74"/>
      <c r="J10390" s="74"/>
      <c r="K10390" s="74"/>
      <c r="L10390" s="74"/>
      <c r="M10390" s="74"/>
      <c r="N10390" s="74"/>
      <c r="O10390" s="74"/>
      <c r="P10390" s="74"/>
      <c r="Q10390" s="78"/>
      <c r="AR10390">
        <f t="shared" si="655"/>
        <v>0</v>
      </c>
      <c r="AS10390">
        <f t="shared" si="656"/>
        <v>0</v>
      </c>
      <c r="AT10390">
        <f t="shared" si="654"/>
        <v>0</v>
      </c>
    </row>
    <row r="10391" spans="2:46" ht="15.75" customHeight="1">
      <c r="B10391" t="str">
        <f t="shared" si="653"/>
        <v/>
      </c>
      <c r="C10391" s="73"/>
      <c r="D10391" s="73"/>
      <c r="E10391" s="77"/>
      <c r="F10391" s="74"/>
      <c r="G10391" s="73"/>
      <c r="H10391" s="74"/>
      <c r="I10391" s="74"/>
      <c r="J10391" s="74"/>
      <c r="K10391" s="74"/>
      <c r="L10391" s="74"/>
      <c r="M10391" s="74"/>
      <c r="N10391" s="74"/>
      <c r="O10391" s="74"/>
      <c r="P10391" s="74"/>
      <c r="Q10391" s="78"/>
      <c r="AR10391">
        <f t="shared" si="655"/>
        <v>0</v>
      </c>
      <c r="AS10391">
        <f t="shared" si="656"/>
        <v>0</v>
      </c>
      <c r="AT10391">
        <f t="shared" si="654"/>
        <v>0</v>
      </c>
    </row>
    <row r="10392" spans="2:46" ht="15.75" customHeight="1">
      <c r="B10392" t="str">
        <f t="shared" si="653"/>
        <v/>
      </c>
      <c r="C10392" s="73"/>
      <c r="D10392" s="73"/>
      <c r="E10392" s="77"/>
      <c r="F10392" s="74"/>
      <c r="G10392" s="73"/>
      <c r="H10392" s="74"/>
      <c r="I10392" s="74"/>
      <c r="J10392" s="74"/>
      <c r="K10392" s="74"/>
      <c r="L10392" s="74"/>
      <c r="M10392" s="74"/>
      <c r="N10392" s="74"/>
      <c r="O10392" s="74"/>
      <c r="P10392" s="74"/>
      <c r="Q10392" s="78"/>
      <c r="AR10392">
        <f t="shared" si="655"/>
        <v>0</v>
      </c>
      <c r="AS10392">
        <f t="shared" si="656"/>
        <v>0</v>
      </c>
      <c r="AT10392">
        <f t="shared" si="654"/>
        <v>0</v>
      </c>
    </row>
    <row r="10393" spans="2:46" ht="15.75" customHeight="1">
      <c r="B10393" t="str">
        <f t="shared" si="653"/>
        <v/>
      </c>
      <c r="C10393" s="73"/>
      <c r="D10393" s="73"/>
      <c r="E10393" s="77"/>
      <c r="F10393" s="74"/>
      <c r="G10393" s="73"/>
      <c r="H10393" s="74"/>
      <c r="I10393" s="74"/>
      <c r="J10393" s="74"/>
      <c r="K10393" s="74"/>
      <c r="L10393" s="74"/>
      <c r="M10393" s="74"/>
      <c r="N10393" s="74"/>
      <c r="O10393" s="74"/>
      <c r="P10393" s="74"/>
      <c r="Q10393" s="78"/>
      <c r="AR10393">
        <f t="shared" si="655"/>
        <v>0</v>
      </c>
      <c r="AS10393">
        <f t="shared" si="656"/>
        <v>0</v>
      </c>
      <c r="AT10393">
        <f t="shared" si="654"/>
        <v>0</v>
      </c>
    </row>
    <row r="10394" spans="2:46" ht="15.75" customHeight="1">
      <c r="B10394" t="str">
        <f t="shared" si="653"/>
        <v/>
      </c>
      <c r="C10394" s="73"/>
      <c r="D10394" s="73"/>
      <c r="E10394" s="77"/>
      <c r="F10394" s="74"/>
      <c r="G10394" s="73"/>
      <c r="H10394" s="74"/>
      <c r="I10394" s="74"/>
      <c r="J10394" s="74"/>
      <c r="K10394" s="74"/>
      <c r="L10394" s="74"/>
      <c r="M10394" s="74"/>
      <c r="N10394" s="74"/>
      <c r="O10394" s="74"/>
      <c r="P10394" s="74"/>
      <c r="Q10394" s="78"/>
      <c r="AR10394">
        <f t="shared" si="655"/>
        <v>0</v>
      </c>
      <c r="AS10394">
        <f t="shared" si="656"/>
        <v>0</v>
      </c>
      <c r="AT10394">
        <f t="shared" si="654"/>
        <v>0</v>
      </c>
    </row>
    <row r="10395" spans="2:46" ht="15.75" customHeight="1">
      <c r="B10395" t="str">
        <f t="shared" si="653"/>
        <v/>
      </c>
      <c r="C10395" s="73"/>
      <c r="D10395" s="73"/>
      <c r="E10395" s="77"/>
      <c r="F10395" s="74"/>
      <c r="G10395" s="73"/>
      <c r="H10395" s="74"/>
      <c r="I10395" s="74"/>
      <c r="J10395" s="74"/>
      <c r="K10395" s="74"/>
      <c r="L10395" s="74"/>
      <c r="M10395" s="74"/>
      <c r="N10395" s="74"/>
      <c r="O10395" s="74"/>
      <c r="P10395" s="74"/>
      <c r="Q10395" s="78"/>
      <c r="AR10395">
        <f t="shared" si="655"/>
        <v>0</v>
      </c>
      <c r="AS10395">
        <f t="shared" si="656"/>
        <v>0</v>
      </c>
      <c r="AT10395">
        <f t="shared" si="654"/>
        <v>0</v>
      </c>
    </row>
    <row r="10396" spans="2:46" ht="15.75" customHeight="1">
      <c r="B10396" t="str">
        <f t="shared" si="653"/>
        <v/>
      </c>
      <c r="C10396" s="73"/>
      <c r="D10396" s="73"/>
      <c r="E10396" s="77"/>
      <c r="F10396" s="74"/>
      <c r="G10396" s="73"/>
      <c r="H10396" s="74"/>
      <c r="I10396" s="74"/>
      <c r="J10396" s="74"/>
      <c r="K10396" s="74"/>
      <c r="L10396" s="74"/>
      <c r="M10396" s="74"/>
      <c r="N10396" s="74"/>
      <c r="O10396" s="74"/>
      <c r="P10396" s="74"/>
      <c r="Q10396" s="78"/>
      <c r="AR10396">
        <f t="shared" si="655"/>
        <v>0</v>
      </c>
      <c r="AS10396">
        <f t="shared" si="656"/>
        <v>0</v>
      </c>
      <c r="AT10396">
        <f t="shared" si="654"/>
        <v>0</v>
      </c>
    </row>
    <row r="10397" spans="2:46" ht="15.75" customHeight="1">
      <c r="B10397" t="str">
        <f t="shared" si="653"/>
        <v/>
      </c>
      <c r="C10397" s="73"/>
      <c r="D10397" s="73"/>
      <c r="E10397" s="77"/>
      <c r="F10397" s="74"/>
      <c r="G10397" s="73"/>
      <c r="H10397" s="74"/>
      <c r="I10397" s="74"/>
      <c r="J10397" s="74"/>
      <c r="K10397" s="74"/>
      <c r="L10397" s="74"/>
      <c r="M10397" s="74"/>
      <c r="N10397" s="74"/>
      <c r="O10397" s="74"/>
      <c r="P10397" s="74"/>
      <c r="Q10397" s="78"/>
      <c r="AR10397">
        <f t="shared" si="655"/>
        <v>0</v>
      </c>
      <c r="AS10397">
        <f t="shared" si="656"/>
        <v>0</v>
      </c>
      <c r="AT10397">
        <f t="shared" si="654"/>
        <v>0</v>
      </c>
    </row>
    <row r="10398" spans="2:46" ht="15.75" customHeight="1">
      <c r="B10398" t="str">
        <f t="shared" si="653"/>
        <v/>
      </c>
      <c r="C10398" s="73"/>
      <c r="D10398" s="73"/>
      <c r="E10398" s="77"/>
      <c r="F10398" s="74"/>
      <c r="G10398" s="73"/>
      <c r="H10398" s="74"/>
      <c r="I10398" s="74"/>
      <c r="J10398" s="74"/>
      <c r="K10398" s="74"/>
      <c r="L10398" s="74"/>
      <c r="M10398" s="74"/>
      <c r="N10398" s="74"/>
      <c r="O10398" s="74"/>
      <c r="P10398" s="74"/>
      <c r="Q10398" s="78"/>
      <c r="AR10398">
        <f t="shared" si="655"/>
        <v>0</v>
      </c>
      <c r="AS10398">
        <f t="shared" si="656"/>
        <v>0</v>
      </c>
      <c r="AT10398">
        <f t="shared" si="654"/>
        <v>0</v>
      </c>
    </row>
    <row r="10399" spans="2:46" ht="15.75" customHeight="1">
      <c r="B10399" t="str">
        <f t="shared" si="653"/>
        <v/>
      </c>
      <c r="C10399" s="73"/>
      <c r="D10399" s="73"/>
      <c r="E10399" s="77"/>
      <c r="F10399" s="74"/>
      <c r="G10399" s="73"/>
      <c r="H10399" s="74"/>
      <c r="I10399" s="74"/>
      <c r="J10399" s="74"/>
      <c r="K10399" s="74"/>
      <c r="L10399" s="74"/>
      <c r="M10399" s="74"/>
      <c r="N10399" s="74"/>
      <c r="O10399" s="74"/>
      <c r="P10399" s="74"/>
      <c r="Q10399" s="78"/>
      <c r="AR10399">
        <f t="shared" si="655"/>
        <v>0</v>
      </c>
      <c r="AS10399">
        <f t="shared" si="656"/>
        <v>0</v>
      </c>
      <c r="AT10399">
        <f t="shared" si="654"/>
        <v>0</v>
      </c>
    </row>
    <row r="10400" spans="2:46" ht="15.75" customHeight="1">
      <c r="B10400" t="str">
        <f t="shared" si="653"/>
        <v/>
      </c>
      <c r="C10400" s="73"/>
      <c r="D10400" s="73"/>
      <c r="E10400" s="77"/>
      <c r="F10400" s="74"/>
      <c r="G10400" s="73"/>
      <c r="H10400" s="74"/>
      <c r="I10400" s="74"/>
      <c r="J10400" s="74"/>
      <c r="K10400" s="74"/>
      <c r="L10400" s="74"/>
      <c r="M10400" s="74"/>
      <c r="N10400" s="74"/>
      <c r="O10400" s="74"/>
      <c r="P10400" s="74"/>
      <c r="Q10400" s="78"/>
      <c r="AR10400">
        <f t="shared" si="655"/>
        <v>0</v>
      </c>
      <c r="AS10400">
        <f t="shared" si="656"/>
        <v>0</v>
      </c>
      <c r="AT10400">
        <f t="shared" si="654"/>
        <v>0</v>
      </c>
    </row>
    <row r="10401" spans="2:46" ht="15.75" customHeight="1">
      <c r="B10401" t="str">
        <f t="shared" si="653"/>
        <v/>
      </c>
      <c r="C10401" s="73"/>
      <c r="D10401" s="73"/>
      <c r="E10401" s="77"/>
      <c r="F10401" s="74"/>
      <c r="G10401" s="73"/>
      <c r="H10401" s="74"/>
      <c r="I10401" s="74"/>
      <c r="J10401" s="74"/>
      <c r="K10401" s="74"/>
      <c r="L10401" s="74"/>
      <c r="M10401" s="74"/>
      <c r="N10401" s="74"/>
      <c r="O10401" s="74"/>
      <c r="P10401" s="74"/>
      <c r="Q10401" s="78"/>
      <c r="AR10401">
        <f t="shared" si="655"/>
        <v>0</v>
      </c>
      <c r="AS10401">
        <f t="shared" si="656"/>
        <v>0</v>
      </c>
      <c r="AT10401">
        <f t="shared" si="654"/>
        <v>0</v>
      </c>
    </row>
    <row r="10402" spans="2:46" ht="15.75" customHeight="1">
      <c r="B10402" t="str">
        <f t="shared" si="653"/>
        <v/>
      </c>
      <c r="C10402" s="73"/>
      <c r="D10402" s="73"/>
      <c r="E10402" s="77"/>
      <c r="F10402" s="74"/>
      <c r="G10402" s="73"/>
      <c r="H10402" s="74"/>
      <c r="I10402" s="74"/>
      <c r="J10402" s="74"/>
      <c r="K10402" s="74"/>
      <c r="L10402" s="74"/>
      <c r="M10402" s="74"/>
      <c r="N10402" s="74"/>
      <c r="O10402" s="74"/>
      <c r="P10402" s="74"/>
      <c r="Q10402" s="78"/>
      <c r="AR10402">
        <f t="shared" si="655"/>
        <v>0</v>
      </c>
      <c r="AS10402">
        <f t="shared" si="656"/>
        <v>0</v>
      </c>
      <c r="AT10402">
        <f t="shared" si="654"/>
        <v>0</v>
      </c>
    </row>
    <row r="10403" spans="2:46" ht="15.75" customHeight="1">
      <c r="B10403" t="str">
        <f t="shared" si="653"/>
        <v/>
      </c>
      <c r="C10403" s="73"/>
      <c r="D10403" s="73"/>
      <c r="E10403" s="77"/>
      <c r="F10403" s="74"/>
      <c r="G10403" s="73"/>
      <c r="H10403" s="74"/>
      <c r="I10403" s="74"/>
      <c r="J10403" s="74"/>
      <c r="K10403" s="74"/>
      <c r="L10403" s="74"/>
      <c r="M10403" s="74"/>
      <c r="N10403" s="74"/>
      <c r="O10403" s="74"/>
      <c r="P10403" s="74"/>
      <c r="Q10403" s="78"/>
      <c r="AR10403">
        <f t="shared" si="655"/>
        <v>0</v>
      </c>
      <c r="AS10403">
        <f t="shared" si="656"/>
        <v>0</v>
      </c>
      <c r="AT10403">
        <f t="shared" si="654"/>
        <v>0</v>
      </c>
    </row>
    <row r="10404" spans="2:46" ht="15.75" customHeight="1">
      <c r="B10404" t="str">
        <f t="shared" si="653"/>
        <v/>
      </c>
      <c r="C10404" s="73"/>
      <c r="D10404" s="73"/>
      <c r="E10404" s="77"/>
      <c r="F10404" s="74"/>
      <c r="G10404" s="73"/>
      <c r="H10404" s="74"/>
      <c r="I10404" s="74"/>
      <c r="J10404" s="74"/>
      <c r="K10404" s="74"/>
      <c r="L10404" s="74"/>
      <c r="M10404" s="74"/>
      <c r="N10404" s="74"/>
      <c r="O10404" s="74"/>
      <c r="P10404" s="74"/>
      <c r="Q10404" s="78"/>
      <c r="AR10404">
        <f t="shared" si="655"/>
        <v>0</v>
      </c>
      <c r="AS10404">
        <f t="shared" si="656"/>
        <v>0</v>
      </c>
      <c r="AT10404">
        <f t="shared" si="654"/>
        <v>0</v>
      </c>
    </row>
    <row r="10405" spans="2:46" ht="15.75" customHeight="1">
      <c r="B10405" t="str">
        <f t="shared" si="653"/>
        <v/>
      </c>
      <c r="C10405" s="73"/>
      <c r="D10405" s="73"/>
      <c r="E10405" s="77"/>
      <c r="F10405" s="74"/>
      <c r="G10405" s="73"/>
      <c r="H10405" s="74"/>
      <c r="I10405" s="74"/>
      <c r="J10405" s="74"/>
      <c r="K10405" s="74"/>
      <c r="L10405" s="74"/>
      <c r="M10405" s="74"/>
      <c r="N10405" s="74"/>
      <c r="O10405" s="74"/>
      <c r="P10405" s="74"/>
      <c r="Q10405" s="78"/>
      <c r="AR10405">
        <f t="shared" si="655"/>
        <v>0</v>
      </c>
      <c r="AS10405">
        <f t="shared" si="656"/>
        <v>0</v>
      </c>
      <c r="AT10405">
        <f t="shared" si="654"/>
        <v>0</v>
      </c>
    </row>
    <row r="10406" spans="2:46" ht="15.75" customHeight="1">
      <c r="B10406" t="str">
        <f t="shared" si="653"/>
        <v/>
      </c>
      <c r="C10406" s="73"/>
      <c r="D10406" s="73"/>
      <c r="E10406" s="77"/>
      <c r="F10406" s="74"/>
      <c r="G10406" s="73"/>
      <c r="H10406" s="74"/>
      <c r="I10406" s="74"/>
      <c r="J10406" s="74"/>
      <c r="K10406" s="74"/>
      <c r="L10406" s="74"/>
      <c r="M10406" s="74"/>
      <c r="N10406" s="74"/>
      <c r="O10406" s="74"/>
      <c r="P10406" s="74"/>
      <c r="Q10406" s="78"/>
      <c r="AR10406">
        <f t="shared" si="655"/>
        <v>0</v>
      </c>
      <c r="AS10406">
        <f t="shared" si="656"/>
        <v>0</v>
      </c>
      <c r="AT10406">
        <f t="shared" si="654"/>
        <v>0</v>
      </c>
    </row>
    <row r="10407" spans="2:46" ht="15.75" customHeight="1">
      <c r="B10407" t="str">
        <f t="shared" si="653"/>
        <v/>
      </c>
      <c r="C10407" s="73"/>
      <c r="D10407" s="73"/>
      <c r="E10407" s="77"/>
      <c r="F10407" s="74"/>
      <c r="G10407" s="73"/>
      <c r="H10407" s="74"/>
      <c r="I10407" s="74"/>
      <c r="J10407" s="74"/>
      <c r="K10407" s="74"/>
      <c r="L10407" s="74"/>
      <c r="M10407" s="74"/>
      <c r="N10407" s="74"/>
      <c r="O10407" s="74"/>
      <c r="P10407" s="74"/>
      <c r="Q10407" s="78"/>
      <c r="AR10407">
        <f t="shared" si="655"/>
        <v>0</v>
      </c>
      <c r="AS10407">
        <f t="shared" si="656"/>
        <v>0</v>
      </c>
      <c r="AT10407">
        <f t="shared" si="654"/>
        <v>0</v>
      </c>
    </row>
    <row r="10408" spans="2:46" ht="15.75" customHeight="1">
      <c r="B10408" t="str">
        <f t="shared" si="653"/>
        <v/>
      </c>
      <c r="C10408" s="73"/>
      <c r="D10408" s="73"/>
      <c r="E10408" s="77"/>
      <c r="F10408" s="74"/>
      <c r="G10408" s="73"/>
      <c r="H10408" s="74"/>
      <c r="I10408" s="74"/>
      <c r="J10408" s="74"/>
      <c r="K10408" s="74"/>
      <c r="L10408" s="74"/>
      <c r="M10408" s="74"/>
      <c r="N10408" s="74"/>
      <c r="O10408" s="74"/>
      <c r="P10408" s="74"/>
      <c r="Q10408" s="78"/>
      <c r="AR10408">
        <f t="shared" si="655"/>
        <v>0</v>
      </c>
      <c r="AS10408">
        <f t="shared" si="656"/>
        <v>0</v>
      </c>
      <c r="AT10408">
        <f t="shared" si="654"/>
        <v>0</v>
      </c>
    </row>
    <row r="10409" spans="2:46" ht="15.75" customHeight="1">
      <c r="B10409" t="str">
        <f t="shared" si="653"/>
        <v/>
      </c>
      <c r="C10409" s="73"/>
      <c r="D10409" s="73"/>
      <c r="E10409" s="77"/>
      <c r="F10409" s="74"/>
      <c r="G10409" s="73"/>
      <c r="H10409" s="74"/>
      <c r="I10409" s="74"/>
      <c r="J10409" s="74"/>
      <c r="K10409" s="74"/>
      <c r="L10409" s="74"/>
      <c r="M10409" s="74"/>
      <c r="N10409" s="74"/>
      <c r="O10409" s="74"/>
      <c r="P10409" s="74"/>
      <c r="Q10409" s="78"/>
      <c r="AR10409">
        <f t="shared" si="655"/>
        <v>0</v>
      </c>
      <c r="AS10409">
        <f t="shared" si="656"/>
        <v>0</v>
      </c>
      <c r="AT10409">
        <f t="shared" si="654"/>
        <v>0</v>
      </c>
    </row>
    <row r="10410" spans="2:46" ht="15.75" customHeight="1">
      <c r="B10410" t="str">
        <f t="shared" si="653"/>
        <v/>
      </c>
      <c r="C10410" s="73"/>
      <c r="D10410" s="73"/>
      <c r="E10410" s="77"/>
      <c r="F10410" s="74"/>
      <c r="G10410" s="73"/>
      <c r="H10410" s="74"/>
      <c r="I10410" s="74"/>
      <c r="J10410" s="74"/>
      <c r="K10410" s="74"/>
      <c r="L10410" s="74"/>
      <c r="M10410" s="74"/>
      <c r="N10410" s="74"/>
      <c r="O10410" s="74"/>
      <c r="P10410" s="74"/>
      <c r="Q10410" s="78"/>
      <c r="AR10410">
        <f t="shared" si="655"/>
        <v>0</v>
      </c>
      <c r="AS10410">
        <f t="shared" si="656"/>
        <v>0</v>
      </c>
      <c r="AT10410">
        <f t="shared" si="654"/>
        <v>0</v>
      </c>
    </row>
    <row r="10411" spans="2:46" ht="15.75" customHeight="1">
      <c r="B10411" t="str">
        <f t="shared" si="653"/>
        <v/>
      </c>
      <c r="C10411" s="73"/>
      <c r="D10411" s="73"/>
      <c r="E10411" s="77"/>
      <c r="F10411" s="74"/>
      <c r="G10411" s="73"/>
      <c r="H10411" s="74"/>
      <c r="I10411" s="74"/>
      <c r="J10411" s="74"/>
      <c r="K10411" s="74"/>
      <c r="L10411" s="74"/>
      <c r="M10411" s="74"/>
      <c r="N10411" s="74"/>
      <c r="O10411" s="74"/>
      <c r="P10411" s="74"/>
      <c r="Q10411" s="78"/>
      <c r="AR10411">
        <f t="shared" si="655"/>
        <v>0</v>
      </c>
      <c r="AS10411">
        <f t="shared" si="656"/>
        <v>0</v>
      </c>
      <c r="AT10411">
        <f t="shared" si="654"/>
        <v>0</v>
      </c>
    </row>
    <row r="10412" spans="2:46" ht="15.75" customHeight="1">
      <c r="B10412" t="str">
        <f t="shared" si="653"/>
        <v/>
      </c>
      <c r="C10412" s="73"/>
      <c r="D10412" s="73"/>
      <c r="E10412" s="77"/>
      <c r="F10412" s="74"/>
      <c r="G10412" s="73"/>
      <c r="H10412" s="74"/>
      <c r="I10412" s="74"/>
      <c r="J10412" s="74"/>
      <c r="K10412" s="74"/>
      <c r="L10412" s="74"/>
      <c r="M10412" s="74"/>
      <c r="N10412" s="74"/>
      <c r="O10412" s="74"/>
      <c r="P10412" s="74"/>
      <c r="Q10412" s="78"/>
      <c r="AR10412">
        <f t="shared" si="655"/>
        <v>0</v>
      </c>
      <c r="AS10412">
        <f t="shared" si="656"/>
        <v>0</v>
      </c>
      <c r="AT10412">
        <f t="shared" si="654"/>
        <v>0</v>
      </c>
    </row>
    <row r="10413" spans="2:46" ht="15.75" customHeight="1">
      <c r="B10413" t="str">
        <f t="shared" si="653"/>
        <v/>
      </c>
      <c r="C10413" s="73"/>
      <c r="D10413" s="73"/>
      <c r="E10413" s="77"/>
      <c r="F10413" s="74"/>
      <c r="G10413" s="73"/>
      <c r="H10413" s="74"/>
      <c r="I10413" s="74"/>
      <c r="J10413" s="74"/>
      <c r="K10413" s="74"/>
      <c r="L10413" s="74"/>
      <c r="M10413" s="74"/>
      <c r="N10413" s="74"/>
      <c r="O10413" s="74"/>
      <c r="P10413" s="74"/>
      <c r="Q10413" s="78"/>
      <c r="AR10413">
        <f t="shared" si="655"/>
        <v>0</v>
      </c>
      <c r="AS10413">
        <f t="shared" si="656"/>
        <v>0</v>
      </c>
      <c r="AT10413">
        <f t="shared" si="654"/>
        <v>0</v>
      </c>
    </row>
    <row r="10414" spans="2:46" ht="15.75" customHeight="1">
      <c r="B10414" t="str">
        <f t="shared" si="653"/>
        <v/>
      </c>
      <c r="C10414" s="73"/>
      <c r="D10414" s="73"/>
      <c r="E10414" s="77"/>
      <c r="F10414" s="74"/>
      <c r="G10414" s="73"/>
      <c r="H10414" s="74"/>
      <c r="I10414" s="74"/>
      <c r="J10414" s="74"/>
      <c r="K10414" s="74"/>
      <c r="L10414" s="74"/>
      <c r="M10414" s="74"/>
      <c r="N10414" s="74"/>
      <c r="O10414" s="74"/>
      <c r="P10414" s="74"/>
      <c r="Q10414" s="78"/>
      <c r="AR10414">
        <f t="shared" si="655"/>
        <v>0</v>
      </c>
      <c r="AS10414">
        <f t="shared" si="656"/>
        <v>0</v>
      </c>
      <c r="AT10414">
        <f t="shared" si="654"/>
        <v>0</v>
      </c>
    </row>
    <row r="10415" spans="2:46" ht="15.75" customHeight="1">
      <c r="B10415" t="str">
        <f t="shared" si="653"/>
        <v/>
      </c>
      <c r="C10415" s="73"/>
      <c r="D10415" s="73"/>
      <c r="E10415" s="77"/>
      <c r="F10415" s="74"/>
      <c r="G10415" s="73"/>
      <c r="H10415" s="74"/>
      <c r="I10415" s="74"/>
      <c r="J10415" s="74"/>
      <c r="K10415" s="74"/>
      <c r="L10415" s="74"/>
      <c r="M10415" s="74"/>
      <c r="N10415" s="74"/>
      <c r="O10415" s="74"/>
      <c r="P10415" s="74"/>
      <c r="Q10415" s="78"/>
      <c r="AR10415">
        <f t="shared" si="655"/>
        <v>0</v>
      </c>
      <c r="AS10415">
        <f t="shared" si="656"/>
        <v>0</v>
      </c>
      <c r="AT10415">
        <f t="shared" si="654"/>
        <v>0</v>
      </c>
    </row>
    <row r="10416" spans="2:46" ht="15.75" customHeight="1">
      <c r="B10416" t="str">
        <f t="shared" si="653"/>
        <v/>
      </c>
      <c r="C10416" s="73"/>
      <c r="D10416" s="73"/>
      <c r="E10416" s="77"/>
      <c r="F10416" s="74"/>
      <c r="G10416" s="73"/>
      <c r="H10416" s="74"/>
      <c r="I10416" s="74"/>
      <c r="J10416" s="74"/>
      <c r="K10416" s="74"/>
      <c r="L10416" s="74"/>
      <c r="M10416" s="74"/>
      <c r="N10416" s="74"/>
      <c r="O10416" s="74"/>
      <c r="P10416" s="74"/>
      <c r="Q10416" s="78"/>
      <c r="AR10416">
        <f t="shared" si="655"/>
        <v>0</v>
      </c>
      <c r="AS10416">
        <f t="shared" si="656"/>
        <v>0</v>
      </c>
      <c r="AT10416">
        <f t="shared" si="654"/>
        <v>0</v>
      </c>
    </row>
    <row r="10417" spans="2:46" ht="15.75" customHeight="1">
      <c r="B10417" t="str">
        <f t="shared" si="653"/>
        <v/>
      </c>
      <c r="C10417" s="73"/>
      <c r="D10417" s="73"/>
      <c r="E10417" s="77"/>
      <c r="F10417" s="74"/>
      <c r="G10417" s="73"/>
      <c r="H10417" s="74"/>
      <c r="I10417" s="74"/>
      <c r="J10417" s="74"/>
      <c r="K10417" s="74"/>
      <c r="L10417" s="74"/>
      <c r="M10417" s="74"/>
      <c r="N10417" s="74"/>
      <c r="O10417" s="74"/>
      <c r="P10417" s="74"/>
      <c r="Q10417" s="78"/>
      <c r="AR10417">
        <f t="shared" si="655"/>
        <v>0</v>
      </c>
      <c r="AS10417">
        <f t="shared" si="656"/>
        <v>0</v>
      </c>
      <c r="AT10417">
        <f t="shared" si="654"/>
        <v>0</v>
      </c>
    </row>
    <row r="10418" spans="2:46" ht="15.75" customHeight="1">
      <c r="B10418" t="str">
        <f t="shared" si="653"/>
        <v/>
      </c>
      <c r="C10418" s="73"/>
      <c r="D10418" s="73"/>
      <c r="E10418" s="77"/>
      <c r="F10418" s="74"/>
      <c r="G10418" s="73"/>
      <c r="H10418" s="74"/>
      <c r="I10418" s="74"/>
      <c r="J10418" s="74"/>
      <c r="K10418" s="74"/>
      <c r="L10418" s="74"/>
      <c r="M10418" s="74"/>
      <c r="N10418" s="74"/>
      <c r="O10418" s="74"/>
      <c r="P10418" s="74"/>
      <c r="Q10418" s="78"/>
      <c r="AR10418">
        <f t="shared" si="655"/>
        <v>0</v>
      </c>
      <c r="AS10418">
        <f t="shared" si="656"/>
        <v>0</v>
      </c>
      <c r="AT10418">
        <f t="shared" si="654"/>
        <v>0</v>
      </c>
    </row>
    <row r="10419" spans="2:46" ht="15.75" customHeight="1">
      <c r="B10419" t="str">
        <f t="shared" si="653"/>
        <v/>
      </c>
      <c r="C10419" s="73"/>
      <c r="D10419" s="73"/>
      <c r="E10419" s="77"/>
      <c r="F10419" s="74"/>
      <c r="G10419" s="73"/>
      <c r="H10419" s="74"/>
      <c r="I10419" s="74"/>
      <c r="J10419" s="74"/>
      <c r="K10419" s="74"/>
      <c r="L10419" s="74"/>
      <c r="M10419" s="74"/>
      <c r="N10419" s="74"/>
      <c r="O10419" s="74"/>
      <c r="P10419" s="74"/>
      <c r="Q10419" s="78"/>
      <c r="AR10419">
        <f t="shared" si="655"/>
        <v>0</v>
      </c>
      <c r="AS10419">
        <f t="shared" si="656"/>
        <v>0</v>
      </c>
      <c r="AT10419">
        <f t="shared" si="654"/>
        <v>0</v>
      </c>
    </row>
    <row r="10420" spans="2:46" ht="15.75" customHeight="1">
      <c r="B10420" t="str">
        <f t="shared" si="653"/>
        <v/>
      </c>
      <c r="C10420" s="73"/>
      <c r="D10420" s="73"/>
      <c r="E10420" s="77"/>
      <c r="F10420" s="74"/>
      <c r="G10420" s="73"/>
      <c r="H10420" s="74"/>
      <c r="I10420" s="74"/>
      <c r="J10420" s="74"/>
      <c r="K10420" s="74"/>
      <c r="L10420" s="74"/>
      <c r="M10420" s="74"/>
      <c r="N10420" s="74"/>
      <c r="O10420" s="74"/>
      <c r="P10420" s="74"/>
      <c r="Q10420" s="78"/>
      <c r="AR10420">
        <f t="shared" si="655"/>
        <v>0</v>
      </c>
      <c r="AS10420">
        <f t="shared" si="656"/>
        <v>0</v>
      </c>
      <c r="AT10420">
        <f t="shared" si="654"/>
        <v>0</v>
      </c>
    </row>
    <row r="10421" spans="2:46" ht="15.75" customHeight="1">
      <c r="B10421" t="str">
        <f t="shared" si="653"/>
        <v/>
      </c>
      <c r="C10421" s="73"/>
      <c r="D10421" s="73"/>
      <c r="E10421" s="77"/>
      <c r="F10421" s="74"/>
      <c r="G10421" s="73"/>
      <c r="H10421" s="74"/>
      <c r="I10421" s="74"/>
      <c r="J10421" s="74"/>
      <c r="K10421" s="74"/>
      <c r="L10421" s="74"/>
      <c r="M10421" s="74"/>
      <c r="N10421" s="74"/>
      <c r="O10421" s="74"/>
      <c r="P10421" s="74"/>
      <c r="Q10421" s="78"/>
      <c r="AR10421">
        <f t="shared" si="655"/>
        <v>0</v>
      </c>
      <c r="AS10421">
        <f t="shared" si="656"/>
        <v>0</v>
      </c>
      <c r="AT10421">
        <f t="shared" si="654"/>
        <v>0</v>
      </c>
    </row>
    <row r="10422" spans="2:46" ht="15.75" customHeight="1">
      <c r="B10422" t="str">
        <f t="shared" si="653"/>
        <v/>
      </c>
      <c r="C10422" s="73"/>
      <c r="D10422" s="73"/>
      <c r="E10422" s="77"/>
      <c r="F10422" s="74"/>
      <c r="G10422" s="73"/>
      <c r="H10422" s="74"/>
      <c r="I10422" s="74"/>
      <c r="J10422" s="74"/>
      <c r="K10422" s="74"/>
      <c r="L10422" s="74"/>
      <c r="M10422" s="74"/>
      <c r="N10422" s="74"/>
      <c r="O10422" s="74"/>
      <c r="P10422" s="74"/>
      <c r="Q10422" s="78"/>
      <c r="AR10422">
        <f t="shared" si="655"/>
        <v>0</v>
      </c>
      <c r="AS10422">
        <f t="shared" si="656"/>
        <v>0</v>
      </c>
      <c r="AT10422">
        <f t="shared" si="654"/>
        <v>0</v>
      </c>
    </row>
    <row r="10423" spans="2:46" ht="15.75" customHeight="1">
      <c r="B10423" t="str">
        <f t="shared" si="653"/>
        <v/>
      </c>
      <c r="C10423" s="73"/>
      <c r="D10423" s="73"/>
      <c r="E10423" s="77"/>
      <c r="F10423" s="74"/>
      <c r="G10423" s="73"/>
      <c r="H10423" s="74"/>
      <c r="I10423" s="74"/>
      <c r="J10423" s="74"/>
      <c r="K10423" s="74"/>
      <c r="L10423" s="74"/>
      <c r="M10423" s="74"/>
      <c r="N10423" s="74"/>
      <c r="O10423" s="74"/>
      <c r="P10423" s="74"/>
      <c r="Q10423" s="78"/>
      <c r="AR10423">
        <f t="shared" si="655"/>
        <v>0</v>
      </c>
      <c r="AS10423">
        <f t="shared" si="656"/>
        <v>0</v>
      </c>
      <c r="AT10423">
        <f t="shared" si="654"/>
        <v>0</v>
      </c>
    </row>
    <row r="10424" spans="2:46" ht="15.75" customHeight="1">
      <c r="B10424" t="str">
        <f t="shared" si="653"/>
        <v/>
      </c>
      <c r="C10424" s="73"/>
      <c r="D10424" s="73"/>
      <c r="E10424" s="77"/>
      <c r="F10424" s="74"/>
      <c r="G10424" s="73"/>
      <c r="H10424" s="74"/>
      <c r="I10424" s="74"/>
      <c r="J10424" s="74"/>
      <c r="K10424" s="74"/>
      <c r="L10424" s="74"/>
      <c r="M10424" s="74"/>
      <c r="N10424" s="74"/>
      <c r="O10424" s="74"/>
      <c r="P10424" s="74"/>
      <c r="Q10424" s="78"/>
      <c r="AR10424">
        <f t="shared" si="655"/>
        <v>0</v>
      </c>
      <c r="AS10424">
        <f t="shared" si="656"/>
        <v>0</v>
      </c>
      <c r="AT10424">
        <f t="shared" si="654"/>
        <v>0</v>
      </c>
    </row>
    <row r="10425" spans="2:46" ht="15.75" customHeight="1">
      <c r="B10425" t="str">
        <f t="shared" si="653"/>
        <v/>
      </c>
      <c r="C10425" s="73"/>
      <c r="D10425" s="73"/>
      <c r="E10425" s="77"/>
      <c r="F10425" s="74"/>
      <c r="G10425" s="73"/>
      <c r="H10425" s="74"/>
      <c r="I10425" s="74"/>
      <c r="J10425" s="74"/>
      <c r="K10425" s="74"/>
      <c r="L10425" s="74"/>
      <c r="M10425" s="74"/>
      <c r="N10425" s="74"/>
      <c r="O10425" s="74"/>
      <c r="P10425" s="74"/>
      <c r="Q10425" s="78"/>
      <c r="AR10425">
        <f t="shared" si="655"/>
        <v>0</v>
      </c>
      <c r="AS10425">
        <f t="shared" si="656"/>
        <v>0</v>
      </c>
      <c r="AT10425">
        <f t="shared" si="654"/>
        <v>0</v>
      </c>
    </row>
    <row r="10426" spans="2:46" ht="15.75" customHeight="1">
      <c r="B10426" t="str">
        <f t="shared" si="653"/>
        <v/>
      </c>
      <c r="C10426" s="73"/>
      <c r="D10426" s="73"/>
      <c r="E10426" s="77"/>
      <c r="F10426" s="74"/>
      <c r="G10426" s="73"/>
      <c r="H10426" s="74"/>
      <c r="I10426" s="74"/>
      <c r="J10426" s="74"/>
      <c r="K10426" s="74"/>
      <c r="L10426" s="74"/>
      <c r="M10426" s="74"/>
      <c r="N10426" s="74"/>
      <c r="O10426" s="74"/>
      <c r="P10426" s="74"/>
      <c r="Q10426" s="78"/>
      <c r="AR10426">
        <f t="shared" si="655"/>
        <v>0</v>
      </c>
      <c r="AS10426">
        <f t="shared" si="656"/>
        <v>0</v>
      </c>
      <c r="AT10426">
        <f t="shared" si="654"/>
        <v>0</v>
      </c>
    </row>
    <row r="10427" spans="2:46" ht="15.75" customHeight="1">
      <c r="B10427" t="str">
        <f t="shared" si="653"/>
        <v/>
      </c>
      <c r="C10427" s="73"/>
      <c r="D10427" s="73"/>
      <c r="E10427" s="77"/>
      <c r="F10427" s="74"/>
      <c r="G10427" s="73"/>
      <c r="H10427" s="74"/>
      <c r="I10427" s="74"/>
      <c r="J10427" s="74"/>
      <c r="K10427" s="74"/>
      <c r="L10427" s="74"/>
      <c r="M10427" s="74"/>
      <c r="N10427" s="74"/>
      <c r="O10427" s="74"/>
      <c r="P10427" s="74"/>
      <c r="Q10427" s="78"/>
      <c r="AR10427">
        <f t="shared" si="655"/>
        <v>0</v>
      </c>
      <c r="AS10427">
        <f t="shared" si="656"/>
        <v>0</v>
      </c>
      <c r="AT10427">
        <f t="shared" si="654"/>
        <v>0</v>
      </c>
    </row>
    <row r="10428" spans="2:46" ht="15.75" customHeight="1">
      <c r="B10428" t="str">
        <f t="shared" si="653"/>
        <v/>
      </c>
      <c r="C10428" s="73"/>
      <c r="D10428" s="73"/>
      <c r="E10428" s="77"/>
      <c r="F10428" s="74"/>
      <c r="G10428" s="73"/>
      <c r="H10428" s="74"/>
      <c r="I10428" s="74"/>
      <c r="J10428" s="74"/>
      <c r="K10428" s="74"/>
      <c r="L10428" s="74"/>
      <c r="M10428" s="74"/>
      <c r="N10428" s="74"/>
      <c r="O10428" s="74"/>
      <c r="P10428" s="74"/>
      <c r="Q10428" s="78"/>
      <c r="AR10428">
        <f t="shared" si="655"/>
        <v>0</v>
      </c>
      <c r="AS10428">
        <f t="shared" si="656"/>
        <v>0</v>
      </c>
      <c r="AT10428">
        <f t="shared" si="654"/>
        <v>0</v>
      </c>
    </row>
    <row r="10429" spans="2:46" ht="15.75" customHeight="1">
      <c r="B10429" t="str">
        <f t="shared" si="653"/>
        <v/>
      </c>
      <c r="C10429" s="73"/>
      <c r="D10429" s="73"/>
      <c r="E10429" s="77"/>
      <c r="F10429" s="74"/>
      <c r="G10429" s="73"/>
      <c r="H10429" s="74"/>
      <c r="I10429" s="74"/>
      <c r="J10429" s="74"/>
      <c r="K10429" s="74"/>
      <c r="L10429" s="74"/>
      <c r="M10429" s="74"/>
      <c r="N10429" s="74"/>
      <c r="O10429" s="74"/>
      <c r="P10429" s="74"/>
      <c r="Q10429" s="78"/>
      <c r="AR10429">
        <f t="shared" si="655"/>
        <v>0</v>
      </c>
      <c r="AS10429">
        <f t="shared" si="656"/>
        <v>0</v>
      </c>
      <c r="AT10429">
        <f t="shared" si="654"/>
        <v>0</v>
      </c>
    </row>
    <row r="10430" spans="2:46" ht="15.75" customHeight="1">
      <c r="B10430" t="str">
        <f t="shared" si="653"/>
        <v/>
      </c>
      <c r="C10430" s="73"/>
      <c r="D10430" s="73"/>
      <c r="E10430" s="77"/>
      <c r="F10430" s="74"/>
      <c r="G10430" s="73"/>
      <c r="H10430" s="74"/>
      <c r="I10430" s="74"/>
      <c r="J10430" s="74"/>
      <c r="K10430" s="74"/>
      <c r="L10430" s="74"/>
      <c r="M10430" s="74"/>
      <c r="N10430" s="74"/>
      <c r="O10430" s="74"/>
      <c r="P10430" s="74"/>
      <c r="Q10430" s="78"/>
      <c r="AR10430">
        <f t="shared" si="655"/>
        <v>0</v>
      </c>
      <c r="AS10430">
        <f t="shared" si="656"/>
        <v>0</v>
      </c>
      <c r="AT10430">
        <f t="shared" si="654"/>
        <v>0</v>
      </c>
    </row>
    <row r="10431" spans="2:46" ht="15.75" customHeight="1">
      <c r="B10431" t="str">
        <f t="shared" si="653"/>
        <v/>
      </c>
      <c r="C10431" s="73"/>
      <c r="D10431" s="73"/>
      <c r="E10431" s="77"/>
      <c r="F10431" s="74"/>
      <c r="G10431" s="73"/>
      <c r="H10431" s="74"/>
      <c r="I10431" s="74"/>
      <c r="J10431" s="74"/>
      <c r="K10431" s="74"/>
      <c r="L10431" s="74"/>
      <c r="M10431" s="74"/>
      <c r="N10431" s="74"/>
      <c r="O10431" s="74"/>
      <c r="P10431" s="74"/>
      <c r="Q10431" s="78"/>
      <c r="AR10431">
        <f t="shared" si="655"/>
        <v>0</v>
      </c>
      <c r="AS10431">
        <f t="shared" si="656"/>
        <v>0</v>
      </c>
      <c r="AT10431">
        <f t="shared" si="654"/>
        <v>0</v>
      </c>
    </row>
    <row r="10432" spans="2:46" ht="15.75" customHeight="1">
      <c r="B10432" t="str">
        <f t="shared" si="653"/>
        <v/>
      </c>
      <c r="C10432" s="73"/>
      <c r="D10432" s="73"/>
      <c r="E10432" s="77"/>
      <c r="F10432" s="74"/>
      <c r="G10432" s="73"/>
      <c r="H10432" s="74"/>
      <c r="I10432" s="74"/>
      <c r="J10432" s="74"/>
      <c r="K10432" s="74"/>
      <c r="L10432" s="74"/>
      <c r="M10432" s="74"/>
      <c r="N10432" s="74"/>
      <c r="O10432" s="74"/>
      <c r="P10432" s="74"/>
      <c r="Q10432" s="78"/>
      <c r="AR10432">
        <f t="shared" si="655"/>
        <v>0</v>
      </c>
      <c r="AS10432">
        <f t="shared" si="656"/>
        <v>0</v>
      </c>
      <c r="AT10432">
        <f t="shared" si="654"/>
        <v>0</v>
      </c>
    </row>
    <row r="10433" spans="2:46" ht="15.75" customHeight="1">
      <c r="B10433" t="str">
        <f t="shared" si="653"/>
        <v/>
      </c>
      <c r="C10433" s="73"/>
      <c r="D10433" s="73"/>
      <c r="E10433" s="77"/>
      <c r="F10433" s="74"/>
      <c r="G10433" s="73"/>
      <c r="H10433" s="74"/>
      <c r="I10433" s="74"/>
      <c r="J10433" s="74"/>
      <c r="K10433" s="74"/>
      <c r="L10433" s="74"/>
      <c r="M10433" s="74"/>
      <c r="N10433" s="74"/>
      <c r="O10433" s="74"/>
      <c r="P10433" s="74"/>
      <c r="Q10433" s="78"/>
      <c r="AR10433">
        <f t="shared" si="655"/>
        <v>0</v>
      </c>
      <c r="AS10433">
        <f t="shared" si="656"/>
        <v>0</v>
      </c>
      <c r="AT10433">
        <f t="shared" si="654"/>
        <v>0</v>
      </c>
    </row>
    <row r="10434" spans="2:46" ht="15.75" customHeight="1">
      <c r="B10434" t="str">
        <f t="shared" ref="B10434:B10497" si="657">D10434&amp;Q10434&amp;E10434</f>
        <v/>
      </c>
      <c r="C10434" s="73"/>
      <c r="D10434" s="73"/>
      <c r="E10434" s="77"/>
      <c r="F10434" s="74"/>
      <c r="G10434" s="73"/>
      <c r="H10434" s="74"/>
      <c r="I10434" s="74"/>
      <c r="J10434" s="74"/>
      <c r="K10434" s="74"/>
      <c r="L10434" s="74"/>
      <c r="M10434" s="74"/>
      <c r="N10434" s="74"/>
      <c r="O10434" s="74"/>
      <c r="P10434" s="74"/>
      <c r="Q10434" s="78"/>
      <c r="AR10434">
        <f t="shared" si="655"/>
        <v>0</v>
      </c>
      <c r="AS10434">
        <f t="shared" si="656"/>
        <v>0</v>
      </c>
      <c r="AT10434">
        <f t="shared" ref="AT10434:AT10497" si="658">AR10434-AS10434</f>
        <v>0</v>
      </c>
    </row>
    <row r="10435" spans="2:46" ht="15.75" customHeight="1">
      <c r="B10435" t="str">
        <f t="shared" si="657"/>
        <v/>
      </c>
      <c r="C10435" s="73"/>
      <c r="D10435" s="73"/>
      <c r="E10435" s="77"/>
      <c r="F10435" s="74"/>
      <c r="G10435" s="73"/>
      <c r="H10435" s="74"/>
      <c r="I10435" s="74"/>
      <c r="J10435" s="74"/>
      <c r="K10435" s="74"/>
      <c r="L10435" s="74"/>
      <c r="M10435" s="74"/>
      <c r="N10435" s="74"/>
      <c r="O10435" s="74"/>
      <c r="P10435" s="74"/>
      <c r="Q10435" s="78"/>
      <c r="AR10435">
        <f t="shared" si="655"/>
        <v>0</v>
      </c>
      <c r="AS10435">
        <f t="shared" si="656"/>
        <v>0</v>
      </c>
      <c r="AT10435">
        <f t="shared" si="658"/>
        <v>0</v>
      </c>
    </row>
    <row r="10436" spans="2:46" ht="15.75" customHeight="1">
      <c r="B10436" t="str">
        <f t="shared" si="657"/>
        <v/>
      </c>
      <c r="C10436" s="73"/>
      <c r="D10436" s="73"/>
      <c r="E10436" s="77"/>
      <c r="F10436" s="74"/>
      <c r="G10436" s="73"/>
      <c r="H10436" s="74"/>
      <c r="I10436" s="74"/>
      <c r="J10436" s="74"/>
      <c r="K10436" s="74"/>
      <c r="L10436" s="74"/>
      <c r="M10436" s="74"/>
      <c r="N10436" s="74"/>
      <c r="O10436" s="74"/>
      <c r="P10436" s="74"/>
      <c r="Q10436" s="78"/>
      <c r="AR10436">
        <f t="shared" si="655"/>
        <v>0</v>
      </c>
      <c r="AS10436">
        <f t="shared" si="656"/>
        <v>0</v>
      </c>
      <c r="AT10436">
        <f t="shared" si="658"/>
        <v>0</v>
      </c>
    </row>
    <row r="10437" spans="2:46" ht="15.75" customHeight="1">
      <c r="B10437" t="str">
        <f t="shared" si="657"/>
        <v/>
      </c>
      <c r="C10437" s="73"/>
      <c r="D10437" s="73"/>
      <c r="E10437" s="77"/>
      <c r="F10437" s="74"/>
      <c r="G10437" s="73"/>
      <c r="H10437" s="74"/>
      <c r="I10437" s="74"/>
      <c r="J10437" s="74"/>
      <c r="K10437" s="74"/>
      <c r="L10437" s="74"/>
      <c r="M10437" s="74"/>
      <c r="N10437" s="74"/>
      <c r="O10437" s="74"/>
      <c r="P10437" s="74"/>
      <c r="Q10437" s="78"/>
      <c r="AR10437">
        <f t="shared" si="655"/>
        <v>0</v>
      </c>
      <c r="AS10437">
        <f t="shared" si="656"/>
        <v>0</v>
      </c>
      <c r="AT10437">
        <f t="shared" si="658"/>
        <v>0</v>
      </c>
    </row>
    <row r="10438" spans="2:46" ht="15.75" customHeight="1">
      <c r="B10438" t="str">
        <f t="shared" si="657"/>
        <v/>
      </c>
      <c r="C10438" s="73"/>
      <c r="D10438" s="73"/>
      <c r="E10438" s="77"/>
      <c r="F10438" s="74"/>
      <c r="G10438" s="73"/>
      <c r="H10438" s="74"/>
      <c r="I10438" s="74"/>
      <c r="J10438" s="74"/>
      <c r="K10438" s="74"/>
      <c r="L10438" s="74"/>
      <c r="M10438" s="74"/>
      <c r="N10438" s="74"/>
      <c r="O10438" s="74"/>
      <c r="P10438" s="74"/>
      <c r="Q10438" s="78"/>
      <c r="AR10438">
        <f t="shared" si="655"/>
        <v>0</v>
      </c>
      <c r="AS10438">
        <f t="shared" si="656"/>
        <v>0</v>
      </c>
      <c r="AT10438">
        <f t="shared" si="658"/>
        <v>0</v>
      </c>
    </row>
    <row r="10439" spans="2:46" ht="15.75" customHeight="1">
      <c r="B10439" t="str">
        <f t="shared" si="657"/>
        <v/>
      </c>
      <c r="C10439" s="73"/>
      <c r="D10439" s="73"/>
      <c r="E10439" s="77"/>
      <c r="F10439" s="74"/>
      <c r="G10439" s="73"/>
      <c r="H10439" s="74"/>
      <c r="I10439" s="74"/>
      <c r="J10439" s="74"/>
      <c r="K10439" s="74"/>
      <c r="L10439" s="74"/>
      <c r="M10439" s="74"/>
      <c r="N10439" s="74"/>
      <c r="O10439" s="74"/>
      <c r="P10439" s="74"/>
      <c r="Q10439" s="78"/>
      <c r="AR10439">
        <f t="shared" si="655"/>
        <v>0</v>
      </c>
      <c r="AS10439">
        <f t="shared" si="656"/>
        <v>0</v>
      </c>
      <c r="AT10439">
        <f t="shared" si="658"/>
        <v>0</v>
      </c>
    </row>
    <row r="10440" spans="2:46" ht="15.75" customHeight="1">
      <c r="B10440" t="str">
        <f t="shared" si="657"/>
        <v/>
      </c>
      <c r="C10440" s="73"/>
      <c r="D10440" s="73"/>
      <c r="E10440" s="77"/>
      <c r="F10440" s="74"/>
      <c r="G10440" s="73"/>
      <c r="H10440" s="74"/>
      <c r="I10440" s="74"/>
      <c r="J10440" s="74"/>
      <c r="K10440" s="74"/>
      <c r="L10440" s="74"/>
      <c r="M10440" s="74"/>
      <c r="N10440" s="74"/>
      <c r="O10440" s="74"/>
      <c r="P10440" s="74"/>
      <c r="Q10440" s="78"/>
      <c r="AR10440">
        <f t="shared" ref="AR10440:AR10503" si="659">IF($AU$2&lt;&gt;5,NA(),IF(D10440=D10439,0,IF(AND(D19941=D10440,D10441=D10440),O10440+O10441+O19941,IF(D10441=D10440,O10441+O10440,O10440))))</f>
        <v>0</v>
      </c>
      <c r="AS10440">
        <f t="shared" ref="AS10440:AS10503" si="660">IF($AU$2&lt;&gt;5,NA(),IF(D10440=D10439,0,IF(AND(D19941=D10440,D10441=D10440),P10440+P10441+P19941,IF(D10441=D10440,P10441+P10440,P10440))))</f>
        <v>0</v>
      </c>
      <c r="AT10440">
        <f t="shared" si="658"/>
        <v>0</v>
      </c>
    </row>
    <row r="10441" spans="2:46" ht="15.75" customHeight="1">
      <c r="B10441" t="str">
        <f t="shared" si="657"/>
        <v/>
      </c>
      <c r="C10441" s="73"/>
      <c r="D10441" s="73"/>
      <c r="E10441" s="77"/>
      <c r="F10441" s="74"/>
      <c r="G10441" s="73"/>
      <c r="H10441" s="74"/>
      <c r="I10441" s="74"/>
      <c r="J10441" s="74"/>
      <c r="K10441" s="74"/>
      <c r="L10441" s="74"/>
      <c r="M10441" s="74"/>
      <c r="N10441" s="74"/>
      <c r="O10441" s="74"/>
      <c r="P10441" s="74"/>
      <c r="Q10441" s="78"/>
      <c r="AR10441">
        <f t="shared" si="659"/>
        <v>0</v>
      </c>
      <c r="AS10441">
        <f t="shared" si="660"/>
        <v>0</v>
      </c>
      <c r="AT10441">
        <f t="shared" si="658"/>
        <v>0</v>
      </c>
    </row>
    <row r="10442" spans="2:46" ht="15.75" customHeight="1">
      <c r="B10442" t="str">
        <f t="shared" si="657"/>
        <v/>
      </c>
      <c r="C10442" s="73"/>
      <c r="D10442" s="73"/>
      <c r="E10442" s="77"/>
      <c r="F10442" s="74"/>
      <c r="G10442" s="73"/>
      <c r="H10442" s="74"/>
      <c r="I10442" s="74"/>
      <c r="J10442" s="74"/>
      <c r="K10442" s="74"/>
      <c r="L10442" s="74"/>
      <c r="M10442" s="74"/>
      <c r="N10442" s="74"/>
      <c r="O10442" s="74"/>
      <c r="P10442" s="74"/>
      <c r="Q10442" s="78"/>
      <c r="AR10442">
        <f t="shared" si="659"/>
        <v>0</v>
      </c>
      <c r="AS10442">
        <f t="shared" si="660"/>
        <v>0</v>
      </c>
      <c r="AT10442">
        <f t="shared" si="658"/>
        <v>0</v>
      </c>
    </row>
    <row r="10443" spans="2:46" ht="15.75" customHeight="1">
      <c r="B10443" t="str">
        <f t="shared" si="657"/>
        <v/>
      </c>
      <c r="C10443" s="73"/>
      <c r="D10443" s="73"/>
      <c r="E10443" s="77"/>
      <c r="F10443" s="74"/>
      <c r="G10443" s="73"/>
      <c r="H10443" s="74"/>
      <c r="I10443" s="74"/>
      <c r="J10443" s="74"/>
      <c r="K10443" s="74"/>
      <c r="L10443" s="74"/>
      <c r="M10443" s="74"/>
      <c r="N10443" s="74"/>
      <c r="O10443" s="74"/>
      <c r="P10443" s="74"/>
      <c r="Q10443" s="78"/>
      <c r="AR10443">
        <f t="shared" si="659"/>
        <v>0</v>
      </c>
      <c r="AS10443">
        <f t="shared" si="660"/>
        <v>0</v>
      </c>
      <c r="AT10443">
        <f t="shared" si="658"/>
        <v>0</v>
      </c>
    </row>
    <row r="10444" spans="2:46" ht="15.75" customHeight="1">
      <c r="B10444" t="str">
        <f t="shared" si="657"/>
        <v/>
      </c>
      <c r="C10444" s="73"/>
      <c r="D10444" s="73"/>
      <c r="E10444" s="77"/>
      <c r="F10444" s="74"/>
      <c r="G10444" s="73"/>
      <c r="H10444" s="74"/>
      <c r="I10444" s="74"/>
      <c r="J10444" s="74"/>
      <c r="K10444" s="74"/>
      <c r="L10444" s="74"/>
      <c r="M10444" s="74"/>
      <c r="N10444" s="74"/>
      <c r="O10444" s="74"/>
      <c r="P10444" s="74"/>
      <c r="Q10444" s="78"/>
      <c r="AR10444">
        <f t="shared" si="659"/>
        <v>0</v>
      </c>
      <c r="AS10444">
        <f t="shared" si="660"/>
        <v>0</v>
      </c>
      <c r="AT10444">
        <f t="shared" si="658"/>
        <v>0</v>
      </c>
    </row>
    <row r="10445" spans="2:46" ht="15.75" customHeight="1">
      <c r="B10445" t="str">
        <f t="shared" si="657"/>
        <v/>
      </c>
      <c r="C10445" s="73"/>
      <c r="D10445" s="73"/>
      <c r="E10445" s="77"/>
      <c r="F10445" s="74"/>
      <c r="G10445" s="73"/>
      <c r="H10445" s="74"/>
      <c r="I10445" s="74"/>
      <c r="J10445" s="74"/>
      <c r="K10445" s="74"/>
      <c r="L10445" s="74"/>
      <c r="M10445" s="74"/>
      <c r="N10445" s="74"/>
      <c r="O10445" s="74"/>
      <c r="P10445" s="74"/>
      <c r="Q10445" s="78"/>
      <c r="AR10445">
        <f t="shared" si="659"/>
        <v>0</v>
      </c>
      <c r="AS10445">
        <f t="shared" si="660"/>
        <v>0</v>
      </c>
      <c r="AT10445">
        <f t="shared" si="658"/>
        <v>0</v>
      </c>
    </row>
    <row r="10446" spans="2:46" ht="15.75" customHeight="1">
      <c r="B10446" t="str">
        <f t="shared" si="657"/>
        <v/>
      </c>
      <c r="C10446" s="73"/>
      <c r="D10446" s="73"/>
      <c r="E10446" s="77"/>
      <c r="F10446" s="74"/>
      <c r="G10446" s="73"/>
      <c r="H10446" s="74"/>
      <c r="I10446" s="74"/>
      <c r="J10446" s="74"/>
      <c r="K10446" s="74"/>
      <c r="L10446" s="74"/>
      <c r="M10446" s="74"/>
      <c r="N10446" s="74"/>
      <c r="O10446" s="74"/>
      <c r="P10446" s="74"/>
      <c r="Q10446" s="78"/>
      <c r="AR10446">
        <f t="shared" si="659"/>
        <v>0</v>
      </c>
      <c r="AS10446">
        <f t="shared" si="660"/>
        <v>0</v>
      </c>
      <c r="AT10446">
        <f t="shared" si="658"/>
        <v>0</v>
      </c>
    </row>
    <row r="10447" spans="2:46" ht="15.75" customHeight="1">
      <c r="B10447" t="str">
        <f t="shared" si="657"/>
        <v/>
      </c>
      <c r="C10447" s="73"/>
      <c r="D10447" s="73"/>
      <c r="E10447" s="77"/>
      <c r="F10447" s="74"/>
      <c r="G10447" s="73"/>
      <c r="H10447" s="74"/>
      <c r="I10447" s="74"/>
      <c r="J10447" s="74"/>
      <c r="K10447" s="74"/>
      <c r="L10447" s="74"/>
      <c r="M10447" s="74"/>
      <c r="N10447" s="74"/>
      <c r="O10447" s="74"/>
      <c r="P10447" s="74"/>
      <c r="Q10447" s="78"/>
      <c r="AR10447">
        <f t="shared" si="659"/>
        <v>0</v>
      </c>
      <c r="AS10447">
        <f t="shared" si="660"/>
        <v>0</v>
      </c>
      <c r="AT10447">
        <f t="shared" si="658"/>
        <v>0</v>
      </c>
    </row>
    <row r="10448" spans="2:46" ht="15.75" customHeight="1">
      <c r="B10448" t="str">
        <f t="shared" si="657"/>
        <v/>
      </c>
      <c r="C10448" s="73"/>
      <c r="D10448" s="73"/>
      <c r="E10448" s="77"/>
      <c r="F10448" s="74"/>
      <c r="G10448" s="73"/>
      <c r="H10448" s="74"/>
      <c r="I10448" s="74"/>
      <c r="J10448" s="74"/>
      <c r="K10448" s="74"/>
      <c r="L10448" s="74"/>
      <c r="M10448" s="74"/>
      <c r="N10448" s="74"/>
      <c r="O10448" s="74"/>
      <c r="P10448" s="74"/>
      <c r="Q10448" s="78"/>
      <c r="AR10448">
        <f t="shared" si="659"/>
        <v>0</v>
      </c>
      <c r="AS10448">
        <f t="shared" si="660"/>
        <v>0</v>
      </c>
      <c r="AT10448">
        <f t="shared" si="658"/>
        <v>0</v>
      </c>
    </row>
    <row r="10449" spans="2:46" ht="15.75" customHeight="1">
      <c r="B10449" t="str">
        <f t="shared" si="657"/>
        <v/>
      </c>
      <c r="C10449" s="73"/>
      <c r="D10449" s="73"/>
      <c r="E10449" s="77"/>
      <c r="F10449" s="74"/>
      <c r="G10449" s="73"/>
      <c r="H10449" s="74"/>
      <c r="I10449" s="74"/>
      <c r="J10449" s="74"/>
      <c r="K10449" s="74"/>
      <c r="L10449" s="74"/>
      <c r="M10449" s="74"/>
      <c r="N10449" s="74"/>
      <c r="O10449" s="74"/>
      <c r="P10449" s="74"/>
      <c r="Q10449" s="78"/>
      <c r="AR10449">
        <f t="shared" si="659"/>
        <v>0</v>
      </c>
      <c r="AS10449">
        <f t="shared" si="660"/>
        <v>0</v>
      </c>
      <c r="AT10449">
        <f t="shared" si="658"/>
        <v>0</v>
      </c>
    </row>
    <row r="10450" spans="2:46" ht="15.75" customHeight="1">
      <c r="B10450" t="str">
        <f t="shared" si="657"/>
        <v/>
      </c>
      <c r="C10450" s="73"/>
      <c r="D10450" s="73"/>
      <c r="E10450" s="77"/>
      <c r="F10450" s="74"/>
      <c r="G10450" s="73"/>
      <c r="H10450" s="74"/>
      <c r="I10450" s="74"/>
      <c r="J10450" s="74"/>
      <c r="K10450" s="74"/>
      <c r="L10450" s="74"/>
      <c r="M10450" s="74"/>
      <c r="N10450" s="74"/>
      <c r="O10450" s="74"/>
      <c r="P10450" s="74"/>
      <c r="Q10450" s="78"/>
      <c r="AR10450">
        <f t="shared" si="659"/>
        <v>0</v>
      </c>
      <c r="AS10450">
        <f t="shared" si="660"/>
        <v>0</v>
      </c>
      <c r="AT10450">
        <f t="shared" si="658"/>
        <v>0</v>
      </c>
    </row>
    <row r="10451" spans="2:46" ht="15.75" customHeight="1">
      <c r="B10451" t="str">
        <f t="shared" si="657"/>
        <v/>
      </c>
      <c r="C10451" s="73"/>
      <c r="D10451" s="73"/>
      <c r="E10451" s="77"/>
      <c r="F10451" s="74"/>
      <c r="G10451" s="73"/>
      <c r="H10451" s="74"/>
      <c r="I10451" s="74"/>
      <c r="J10451" s="74"/>
      <c r="K10451" s="74"/>
      <c r="L10451" s="74"/>
      <c r="M10451" s="74"/>
      <c r="N10451" s="74"/>
      <c r="O10451" s="74"/>
      <c r="P10451" s="74"/>
      <c r="Q10451" s="78"/>
      <c r="AR10451">
        <f t="shared" si="659"/>
        <v>0</v>
      </c>
      <c r="AS10451">
        <f t="shared" si="660"/>
        <v>0</v>
      </c>
      <c r="AT10451">
        <f t="shared" si="658"/>
        <v>0</v>
      </c>
    </row>
    <row r="10452" spans="2:46" ht="15.75" customHeight="1">
      <c r="B10452" t="str">
        <f t="shared" si="657"/>
        <v/>
      </c>
      <c r="C10452" s="73"/>
      <c r="D10452" s="73"/>
      <c r="E10452" s="77"/>
      <c r="F10452" s="74"/>
      <c r="G10452" s="73"/>
      <c r="H10452" s="74"/>
      <c r="I10452" s="74"/>
      <c r="J10452" s="74"/>
      <c r="K10452" s="74"/>
      <c r="L10452" s="74"/>
      <c r="M10452" s="74"/>
      <c r="N10452" s="74"/>
      <c r="O10452" s="74"/>
      <c r="P10452" s="74"/>
      <c r="Q10452" s="78"/>
      <c r="AR10452">
        <f t="shared" si="659"/>
        <v>0</v>
      </c>
      <c r="AS10452">
        <f t="shared" si="660"/>
        <v>0</v>
      </c>
      <c r="AT10452">
        <f t="shared" si="658"/>
        <v>0</v>
      </c>
    </row>
    <row r="10453" spans="2:46" ht="15.75" customHeight="1">
      <c r="B10453" t="str">
        <f t="shared" si="657"/>
        <v/>
      </c>
      <c r="C10453" s="73"/>
      <c r="D10453" s="73"/>
      <c r="E10453" s="77"/>
      <c r="F10453" s="74"/>
      <c r="G10453" s="73"/>
      <c r="H10453" s="74"/>
      <c r="I10453" s="74"/>
      <c r="J10453" s="74"/>
      <c r="K10453" s="74"/>
      <c r="L10453" s="74"/>
      <c r="M10453" s="74"/>
      <c r="N10453" s="74"/>
      <c r="O10453" s="74"/>
      <c r="P10453" s="74"/>
      <c r="Q10453" s="78"/>
      <c r="AR10453">
        <f t="shared" si="659"/>
        <v>0</v>
      </c>
      <c r="AS10453">
        <f t="shared" si="660"/>
        <v>0</v>
      </c>
      <c r="AT10453">
        <f t="shared" si="658"/>
        <v>0</v>
      </c>
    </row>
    <row r="10454" spans="2:46" ht="15.75" customHeight="1">
      <c r="B10454" t="str">
        <f t="shared" si="657"/>
        <v/>
      </c>
      <c r="C10454" s="73"/>
      <c r="D10454" s="73"/>
      <c r="E10454" s="77"/>
      <c r="F10454" s="74"/>
      <c r="G10454" s="73"/>
      <c r="H10454" s="74"/>
      <c r="I10454" s="74"/>
      <c r="J10454" s="74"/>
      <c r="K10454" s="74"/>
      <c r="L10454" s="74"/>
      <c r="M10454" s="74"/>
      <c r="N10454" s="74"/>
      <c r="O10454" s="74"/>
      <c r="P10454" s="74"/>
      <c r="Q10454" s="78"/>
      <c r="AR10454">
        <f t="shared" si="659"/>
        <v>0</v>
      </c>
      <c r="AS10454">
        <f t="shared" si="660"/>
        <v>0</v>
      </c>
      <c r="AT10454">
        <f t="shared" si="658"/>
        <v>0</v>
      </c>
    </row>
    <row r="10455" spans="2:46" ht="15.75" customHeight="1">
      <c r="B10455" t="str">
        <f t="shared" si="657"/>
        <v/>
      </c>
      <c r="C10455" s="73"/>
      <c r="D10455" s="73"/>
      <c r="E10455" s="77"/>
      <c r="F10455" s="74"/>
      <c r="G10455" s="73"/>
      <c r="H10455" s="74"/>
      <c r="I10455" s="74"/>
      <c r="J10455" s="74"/>
      <c r="K10455" s="74"/>
      <c r="L10455" s="74"/>
      <c r="M10455" s="74"/>
      <c r="N10455" s="74"/>
      <c r="O10455" s="74"/>
      <c r="P10455" s="74"/>
      <c r="Q10455" s="78"/>
      <c r="AR10455">
        <f t="shared" si="659"/>
        <v>0</v>
      </c>
      <c r="AS10455">
        <f t="shared" si="660"/>
        <v>0</v>
      </c>
      <c r="AT10455">
        <f t="shared" si="658"/>
        <v>0</v>
      </c>
    </row>
    <row r="10456" spans="2:46" ht="15.75" customHeight="1">
      <c r="B10456" t="str">
        <f t="shared" si="657"/>
        <v/>
      </c>
      <c r="C10456" s="73"/>
      <c r="D10456" s="73"/>
      <c r="E10456" s="77"/>
      <c r="F10456" s="74"/>
      <c r="G10456" s="73"/>
      <c r="H10456" s="74"/>
      <c r="I10456" s="74"/>
      <c r="J10456" s="74"/>
      <c r="K10456" s="74"/>
      <c r="L10456" s="74"/>
      <c r="M10456" s="74"/>
      <c r="N10456" s="74"/>
      <c r="O10456" s="74"/>
      <c r="P10456" s="74"/>
      <c r="Q10456" s="78"/>
      <c r="AR10456">
        <f t="shared" si="659"/>
        <v>0</v>
      </c>
      <c r="AS10456">
        <f t="shared" si="660"/>
        <v>0</v>
      </c>
      <c r="AT10456">
        <f t="shared" si="658"/>
        <v>0</v>
      </c>
    </row>
    <row r="10457" spans="2:46" ht="15.75" customHeight="1">
      <c r="B10457" t="str">
        <f t="shared" si="657"/>
        <v/>
      </c>
      <c r="C10457" s="73"/>
      <c r="D10457" s="73"/>
      <c r="E10457" s="77"/>
      <c r="F10457" s="74"/>
      <c r="G10457" s="73"/>
      <c r="H10457" s="74"/>
      <c r="I10457" s="74"/>
      <c r="J10457" s="74"/>
      <c r="K10457" s="74"/>
      <c r="L10457" s="74"/>
      <c r="M10457" s="74"/>
      <c r="N10457" s="74"/>
      <c r="O10457" s="74"/>
      <c r="P10457" s="74"/>
      <c r="Q10457" s="78"/>
      <c r="AR10457">
        <f t="shared" si="659"/>
        <v>0</v>
      </c>
      <c r="AS10457">
        <f t="shared" si="660"/>
        <v>0</v>
      </c>
      <c r="AT10457">
        <f t="shared" si="658"/>
        <v>0</v>
      </c>
    </row>
    <row r="10458" spans="2:46" ht="15.75" customHeight="1">
      <c r="B10458" t="str">
        <f t="shared" si="657"/>
        <v/>
      </c>
      <c r="C10458" s="73"/>
      <c r="D10458" s="73"/>
      <c r="E10458" s="77"/>
      <c r="F10458" s="74"/>
      <c r="G10458" s="73"/>
      <c r="H10458" s="74"/>
      <c r="I10458" s="74"/>
      <c r="J10458" s="74"/>
      <c r="K10458" s="74"/>
      <c r="L10458" s="74"/>
      <c r="M10458" s="74"/>
      <c r="N10458" s="74"/>
      <c r="O10458" s="74"/>
      <c r="P10458" s="74"/>
      <c r="Q10458" s="78"/>
      <c r="AR10458">
        <f t="shared" si="659"/>
        <v>0</v>
      </c>
      <c r="AS10458">
        <f t="shared" si="660"/>
        <v>0</v>
      </c>
      <c r="AT10458">
        <f t="shared" si="658"/>
        <v>0</v>
      </c>
    </row>
    <row r="10459" spans="2:46" ht="15.75" customHeight="1">
      <c r="B10459" t="str">
        <f t="shared" si="657"/>
        <v/>
      </c>
      <c r="C10459" s="73"/>
      <c r="D10459" s="73"/>
      <c r="E10459" s="77"/>
      <c r="F10459" s="74"/>
      <c r="G10459" s="73"/>
      <c r="H10459" s="74"/>
      <c r="I10459" s="74"/>
      <c r="J10459" s="74"/>
      <c r="K10459" s="74"/>
      <c r="L10459" s="74"/>
      <c r="M10459" s="74"/>
      <c r="N10459" s="74"/>
      <c r="O10459" s="74"/>
      <c r="P10459" s="74"/>
      <c r="Q10459" s="78"/>
      <c r="AR10459">
        <f t="shared" si="659"/>
        <v>0</v>
      </c>
      <c r="AS10459">
        <f t="shared" si="660"/>
        <v>0</v>
      </c>
      <c r="AT10459">
        <f t="shared" si="658"/>
        <v>0</v>
      </c>
    </row>
    <row r="10460" spans="2:46" ht="15.75" customHeight="1">
      <c r="B10460" t="str">
        <f t="shared" si="657"/>
        <v/>
      </c>
      <c r="C10460" s="73"/>
      <c r="D10460" s="73"/>
      <c r="E10460" s="77"/>
      <c r="F10460" s="74"/>
      <c r="G10460" s="73"/>
      <c r="H10460" s="74"/>
      <c r="I10460" s="74"/>
      <c r="J10460" s="74"/>
      <c r="K10460" s="74"/>
      <c r="L10460" s="74"/>
      <c r="M10460" s="74"/>
      <c r="N10460" s="74"/>
      <c r="O10460" s="74"/>
      <c r="P10460" s="74"/>
      <c r="Q10460" s="78"/>
      <c r="AR10460">
        <f t="shared" si="659"/>
        <v>0</v>
      </c>
      <c r="AS10460">
        <f t="shared" si="660"/>
        <v>0</v>
      </c>
      <c r="AT10460">
        <f t="shared" si="658"/>
        <v>0</v>
      </c>
    </row>
    <row r="10461" spans="2:46" ht="15.75" customHeight="1">
      <c r="B10461" t="str">
        <f t="shared" si="657"/>
        <v/>
      </c>
      <c r="C10461" s="73"/>
      <c r="D10461" s="73"/>
      <c r="E10461" s="77"/>
      <c r="F10461" s="74"/>
      <c r="G10461" s="73"/>
      <c r="H10461" s="74"/>
      <c r="I10461" s="74"/>
      <c r="J10461" s="74"/>
      <c r="K10461" s="74"/>
      <c r="L10461" s="74"/>
      <c r="M10461" s="74"/>
      <c r="N10461" s="74"/>
      <c r="O10461" s="74"/>
      <c r="P10461" s="74"/>
      <c r="Q10461" s="78"/>
      <c r="AR10461">
        <f t="shared" si="659"/>
        <v>0</v>
      </c>
      <c r="AS10461">
        <f t="shared" si="660"/>
        <v>0</v>
      </c>
      <c r="AT10461">
        <f t="shared" si="658"/>
        <v>0</v>
      </c>
    </row>
    <row r="10462" spans="2:46" ht="15.75" customHeight="1">
      <c r="B10462" t="str">
        <f t="shared" si="657"/>
        <v/>
      </c>
      <c r="C10462" s="73"/>
      <c r="D10462" s="73"/>
      <c r="E10462" s="77"/>
      <c r="F10462" s="74"/>
      <c r="G10462" s="73"/>
      <c r="H10462" s="74"/>
      <c r="I10462" s="74"/>
      <c r="J10462" s="74"/>
      <c r="K10462" s="74"/>
      <c r="L10462" s="74"/>
      <c r="M10462" s="74"/>
      <c r="N10462" s="74"/>
      <c r="O10462" s="74"/>
      <c r="P10462" s="74"/>
      <c r="Q10462" s="78"/>
      <c r="AR10462">
        <f t="shared" si="659"/>
        <v>0</v>
      </c>
      <c r="AS10462">
        <f t="shared" si="660"/>
        <v>0</v>
      </c>
      <c r="AT10462">
        <f t="shared" si="658"/>
        <v>0</v>
      </c>
    </row>
    <row r="10463" spans="2:46" ht="15.75" customHeight="1">
      <c r="B10463" t="str">
        <f t="shared" si="657"/>
        <v/>
      </c>
      <c r="C10463" s="73"/>
      <c r="D10463" s="73"/>
      <c r="E10463" s="77"/>
      <c r="F10463" s="74"/>
      <c r="G10463" s="73"/>
      <c r="H10463" s="74"/>
      <c r="I10463" s="74"/>
      <c r="J10463" s="74"/>
      <c r="K10463" s="74"/>
      <c r="L10463" s="74"/>
      <c r="M10463" s="74"/>
      <c r="N10463" s="74"/>
      <c r="O10463" s="74"/>
      <c r="P10463" s="74"/>
      <c r="Q10463" s="78"/>
      <c r="AR10463">
        <f t="shared" si="659"/>
        <v>0</v>
      </c>
      <c r="AS10463">
        <f t="shared" si="660"/>
        <v>0</v>
      </c>
      <c r="AT10463">
        <f t="shared" si="658"/>
        <v>0</v>
      </c>
    </row>
    <row r="10464" spans="2:46" ht="15.75" customHeight="1">
      <c r="B10464" t="str">
        <f t="shared" si="657"/>
        <v/>
      </c>
      <c r="C10464" s="73"/>
      <c r="D10464" s="73"/>
      <c r="E10464" s="77"/>
      <c r="F10464" s="74"/>
      <c r="G10464" s="73"/>
      <c r="H10464" s="74"/>
      <c r="I10464" s="74"/>
      <c r="J10464" s="74"/>
      <c r="K10464" s="74"/>
      <c r="L10464" s="74"/>
      <c r="M10464" s="74"/>
      <c r="N10464" s="74"/>
      <c r="O10464" s="74"/>
      <c r="P10464" s="74"/>
      <c r="Q10464" s="78"/>
      <c r="AR10464">
        <f t="shared" si="659"/>
        <v>0</v>
      </c>
      <c r="AS10464">
        <f t="shared" si="660"/>
        <v>0</v>
      </c>
      <c r="AT10464">
        <f t="shared" si="658"/>
        <v>0</v>
      </c>
    </row>
    <row r="10465" spans="2:46" ht="15.75" customHeight="1">
      <c r="B10465" t="str">
        <f t="shared" si="657"/>
        <v/>
      </c>
      <c r="C10465" s="73"/>
      <c r="D10465" s="73"/>
      <c r="E10465" s="77"/>
      <c r="F10465" s="74"/>
      <c r="G10465" s="73"/>
      <c r="H10465" s="74"/>
      <c r="I10465" s="74"/>
      <c r="J10465" s="74"/>
      <c r="K10465" s="74"/>
      <c r="L10465" s="74"/>
      <c r="M10465" s="74"/>
      <c r="N10465" s="74"/>
      <c r="O10465" s="74"/>
      <c r="P10465" s="74"/>
      <c r="Q10465" s="78"/>
      <c r="AR10465">
        <f t="shared" si="659"/>
        <v>0</v>
      </c>
      <c r="AS10465">
        <f t="shared" si="660"/>
        <v>0</v>
      </c>
      <c r="AT10465">
        <f t="shared" si="658"/>
        <v>0</v>
      </c>
    </row>
    <row r="10466" spans="2:46" ht="15.75" customHeight="1">
      <c r="B10466" t="str">
        <f t="shared" si="657"/>
        <v/>
      </c>
      <c r="C10466" s="73"/>
      <c r="D10466" s="73"/>
      <c r="E10466" s="77"/>
      <c r="F10466" s="74"/>
      <c r="G10466" s="73"/>
      <c r="H10466" s="74"/>
      <c r="I10466" s="74"/>
      <c r="J10466" s="74"/>
      <c r="K10466" s="74"/>
      <c r="L10466" s="74"/>
      <c r="M10466" s="74"/>
      <c r="N10466" s="74"/>
      <c r="O10466" s="74"/>
      <c r="P10466" s="74"/>
      <c r="Q10466" s="78"/>
      <c r="AR10466">
        <f t="shared" si="659"/>
        <v>0</v>
      </c>
      <c r="AS10466">
        <f t="shared" si="660"/>
        <v>0</v>
      </c>
      <c r="AT10466">
        <f t="shared" si="658"/>
        <v>0</v>
      </c>
    </row>
    <row r="10467" spans="2:46" ht="15.75" customHeight="1">
      <c r="B10467" t="str">
        <f t="shared" si="657"/>
        <v/>
      </c>
      <c r="C10467" s="73"/>
      <c r="D10467" s="73"/>
      <c r="E10467" s="77"/>
      <c r="F10467" s="74"/>
      <c r="G10467" s="73"/>
      <c r="H10467" s="74"/>
      <c r="I10467" s="74"/>
      <c r="J10467" s="74"/>
      <c r="K10467" s="74"/>
      <c r="L10467" s="74"/>
      <c r="M10467" s="74"/>
      <c r="N10467" s="74"/>
      <c r="O10467" s="74"/>
      <c r="P10467" s="74"/>
      <c r="Q10467" s="78"/>
      <c r="AR10467">
        <f t="shared" si="659"/>
        <v>0</v>
      </c>
      <c r="AS10467">
        <f t="shared" si="660"/>
        <v>0</v>
      </c>
      <c r="AT10467">
        <f t="shared" si="658"/>
        <v>0</v>
      </c>
    </row>
    <row r="10468" spans="2:46" ht="15.75" customHeight="1">
      <c r="B10468" t="str">
        <f t="shared" si="657"/>
        <v/>
      </c>
      <c r="C10468" s="73"/>
      <c r="D10468" s="73"/>
      <c r="E10468" s="77"/>
      <c r="F10468" s="74"/>
      <c r="G10468" s="73"/>
      <c r="H10468" s="74"/>
      <c r="I10468" s="74"/>
      <c r="J10468" s="74"/>
      <c r="K10468" s="74"/>
      <c r="L10468" s="74"/>
      <c r="M10468" s="74"/>
      <c r="N10468" s="74"/>
      <c r="O10468" s="74"/>
      <c r="P10468" s="74"/>
      <c r="Q10468" s="78"/>
      <c r="AR10468">
        <f t="shared" si="659"/>
        <v>0</v>
      </c>
      <c r="AS10468">
        <f t="shared" si="660"/>
        <v>0</v>
      </c>
      <c r="AT10468">
        <f t="shared" si="658"/>
        <v>0</v>
      </c>
    </row>
    <row r="10469" spans="2:46" ht="15.75" customHeight="1">
      <c r="B10469" t="str">
        <f t="shared" si="657"/>
        <v/>
      </c>
      <c r="C10469" s="73"/>
      <c r="D10469" s="73"/>
      <c r="E10469" s="77"/>
      <c r="F10469" s="74"/>
      <c r="G10469" s="73"/>
      <c r="H10469" s="74"/>
      <c r="I10469" s="74"/>
      <c r="J10469" s="74"/>
      <c r="K10469" s="74"/>
      <c r="L10469" s="74"/>
      <c r="M10469" s="74"/>
      <c r="N10469" s="74"/>
      <c r="O10469" s="74"/>
      <c r="P10469" s="74"/>
      <c r="Q10469" s="78"/>
      <c r="AR10469">
        <f t="shared" si="659"/>
        <v>0</v>
      </c>
      <c r="AS10469">
        <f t="shared" si="660"/>
        <v>0</v>
      </c>
      <c r="AT10469">
        <f t="shared" si="658"/>
        <v>0</v>
      </c>
    </row>
    <row r="10470" spans="2:46" ht="15.75" customHeight="1">
      <c r="B10470" t="str">
        <f t="shared" si="657"/>
        <v/>
      </c>
      <c r="C10470" s="73"/>
      <c r="D10470" s="73"/>
      <c r="E10470" s="77"/>
      <c r="F10470" s="74"/>
      <c r="G10470" s="73"/>
      <c r="H10470" s="74"/>
      <c r="I10470" s="74"/>
      <c r="J10470" s="74"/>
      <c r="K10470" s="74"/>
      <c r="L10470" s="74"/>
      <c r="M10470" s="74"/>
      <c r="N10470" s="74"/>
      <c r="O10470" s="74"/>
      <c r="P10470" s="74"/>
      <c r="Q10470" s="78"/>
      <c r="AR10470">
        <f t="shared" si="659"/>
        <v>0</v>
      </c>
      <c r="AS10470">
        <f t="shared" si="660"/>
        <v>0</v>
      </c>
      <c r="AT10470">
        <f t="shared" si="658"/>
        <v>0</v>
      </c>
    </row>
    <row r="10471" spans="2:46" ht="15.75" customHeight="1">
      <c r="B10471" t="str">
        <f t="shared" si="657"/>
        <v/>
      </c>
      <c r="C10471" s="73"/>
      <c r="D10471" s="73"/>
      <c r="E10471" s="77"/>
      <c r="F10471" s="74"/>
      <c r="G10471" s="73"/>
      <c r="H10471" s="74"/>
      <c r="I10471" s="74"/>
      <c r="J10471" s="74"/>
      <c r="K10471" s="74"/>
      <c r="L10471" s="74"/>
      <c r="M10471" s="74"/>
      <c r="N10471" s="74"/>
      <c r="O10471" s="74"/>
      <c r="P10471" s="74"/>
      <c r="Q10471" s="78"/>
      <c r="AR10471">
        <f t="shared" si="659"/>
        <v>0</v>
      </c>
      <c r="AS10471">
        <f t="shared" si="660"/>
        <v>0</v>
      </c>
      <c r="AT10471">
        <f t="shared" si="658"/>
        <v>0</v>
      </c>
    </row>
    <row r="10472" spans="2:46" ht="15.75" customHeight="1">
      <c r="B10472" t="str">
        <f t="shared" si="657"/>
        <v/>
      </c>
      <c r="C10472" s="73"/>
      <c r="D10472" s="73"/>
      <c r="E10472" s="77"/>
      <c r="F10472" s="74"/>
      <c r="G10472" s="73"/>
      <c r="H10472" s="74"/>
      <c r="I10472" s="74"/>
      <c r="J10472" s="74"/>
      <c r="K10472" s="74"/>
      <c r="L10472" s="74"/>
      <c r="M10472" s="74"/>
      <c r="N10472" s="74"/>
      <c r="O10472" s="74"/>
      <c r="P10472" s="74"/>
      <c r="Q10472" s="78"/>
      <c r="AR10472">
        <f t="shared" si="659"/>
        <v>0</v>
      </c>
      <c r="AS10472">
        <f t="shared" si="660"/>
        <v>0</v>
      </c>
      <c r="AT10472">
        <f t="shared" si="658"/>
        <v>0</v>
      </c>
    </row>
    <row r="10473" spans="2:46" ht="15.75" customHeight="1">
      <c r="B10473" t="str">
        <f t="shared" si="657"/>
        <v/>
      </c>
      <c r="C10473" s="73"/>
      <c r="D10473" s="73"/>
      <c r="E10473" s="77"/>
      <c r="F10473" s="74"/>
      <c r="G10473" s="73"/>
      <c r="H10473" s="74"/>
      <c r="I10473" s="74"/>
      <c r="J10473" s="74"/>
      <c r="K10473" s="74"/>
      <c r="L10473" s="74"/>
      <c r="M10473" s="74"/>
      <c r="N10473" s="74"/>
      <c r="O10473" s="74"/>
      <c r="P10473" s="74"/>
      <c r="Q10473" s="78"/>
      <c r="AR10473">
        <f t="shared" si="659"/>
        <v>0</v>
      </c>
      <c r="AS10473">
        <f t="shared" si="660"/>
        <v>0</v>
      </c>
      <c r="AT10473">
        <f t="shared" si="658"/>
        <v>0</v>
      </c>
    </row>
    <row r="10474" spans="2:46" ht="15.75" customHeight="1">
      <c r="B10474" t="str">
        <f t="shared" si="657"/>
        <v/>
      </c>
      <c r="C10474" s="73"/>
      <c r="D10474" s="73"/>
      <c r="E10474" s="77"/>
      <c r="F10474" s="74"/>
      <c r="G10474" s="73"/>
      <c r="H10474" s="74"/>
      <c r="I10474" s="74"/>
      <c r="J10474" s="74"/>
      <c r="K10474" s="74"/>
      <c r="L10474" s="74"/>
      <c r="M10474" s="74"/>
      <c r="N10474" s="74"/>
      <c r="O10474" s="74"/>
      <c r="P10474" s="74"/>
      <c r="Q10474" s="78"/>
      <c r="AR10474">
        <f t="shared" si="659"/>
        <v>0</v>
      </c>
      <c r="AS10474">
        <f t="shared" si="660"/>
        <v>0</v>
      </c>
      <c r="AT10474">
        <f t="shared" si="658"/>
        <v>0</v>
      </c>
    </row>
    <row r="10475" spans="2:46" ht="15.75" customHeight="1">
      <c r="B10475" t="str">
        <f t="shared" si="657"/>
        <v/>
      </c>
      <c r="C10475" s="73"/>
      <c r="D10475" s="73"/>
      <c r="E10475" s="77"/>
      <c r="F10475" s="74"/>
      <c r="G10475" s="73"/>
      <c r="H10475" s="74"/>
      <c r="I10475" s="74"/>
      <c r="J10475" s="74"/>
      <c r="K10475" s="74"/>
      <c r="L10475" s="74"/>
      <c r="M10475" s="74"/>
      <c r="N10475" s="74"/>
      <c r="O10475" s="74"/>
      <c r="P10475" s="74"/>
      <c r="Q10475" s="78"/>
      <c r="AR10475">
        <f t="shared" si="659"/>
        <v>0</v>
      </c>
      <c r="AS10475">
        <f t="shared" si="660"/>
        <v>0</v>
      </c>
      <c r="AT10475">
        <f t="shared" si="658"/>
        <v>0</v>
      </c>
    </row>
    <row r="10476" spans="2:46" ht="15.75" customHeight="1">
      <c r="B10476" t="str">
        <f t="shared" si="657"/>
        <v/>
      </c>
      <c r="C10476" s="73"/>
      <c r="D10476" s="73"/>
      <c r="E10476" s="77"/>
      <c r="F10476" s="74"/>
      <c r="G10476" s="73"/>
      <c r="H10476" s="74"/>
      <c r="I10476" s="74"/>
      <c r="J10476" s="74"/>
      <c r="K10476" s="74"/>
      <c r="L10476" s="74"/>
      <c r="M10476" s="74"/>
      <c r="N10476" s="74"/>
      <c r="O10476" s="74"/>
      <c r="P10476" s="74"/>
      <c r="Q10476" s="78"/>
      <c r="AR10476">
        <f t="shared" si="659"/>
        <v>0</v>
      </c>
      <c r="AS10476">
        <f t="shared" si="660"/>
        <v>0</v>
      </c>
      <c r="AT10476">
        <f t="shared" si="658"/>
        <v>0</v>
      </c>
    </row>
    <row r="10477" spans="2:46" ht="15.75" customHeight="1">
      <c r="B10477" t="str">
        <f t="shared" si="657"/>
        <v/>
      </c>
      <c r="C10477" s="73"/>
      <c r="D10477" s="73"/>
      <c r="E10477" s="77"/>
      <c r="F10477" s="74"/>
      <c r="G10477" s="73"/>
      <c r="H10477" s="74"/>
      <c r="I10477" s="74"/>
      <c r="J10477" s="74"/>
      <c r="K10477" s="74"/>
      <c r="L10477" s="74"/>
      <c r="M10477" s="74"/>
      <c r="N10477" s="74"/>
      <c r="O10477" s="74"/>
      <c r="P10477" s="74"/>
      <c r="Q10477" s="78"/>
      <c r="AR10477">
        <f t="shared" si="659"/>
        <v>0</v>
      </c>
      <c r="AS10477">
        <f t="shared" si="660"/>
        <v>0</v>
      </c>
      <c r="AT10477">
        <f t="shared" si="658"/>
        <v>0</v>
      </c>
    </row>
    <row r="10478" spans="2:46" ht="15.75" customHeight="1">
      <c r="B10478" t="str">
        <f t="shared" si="657"/>
        <v/>
      </c>
      <c r="C10478" s="73"/>
      <c r="D10478" s="73"/>
      <c r="E10478" s="77"/>
      <c r="F10478" s="74"/>
      <c r="G10478" s="73"/>
      <c r="H10478" s="74"/>
      <c r="I10478" s="74"/>
      <c r="J10478" s="74"/>
      <c r="K10478" s="74"/>
      <c r="L10478" s="74"/>
      <c r="M10478" s="74"/>
      <c r="N10478" s="74"/>
      <c r="O10478" s="74"/>
      <c r="P10478" s="74"/>
      <c r="Q10478" s="78"/>
      <c r="AR10478">
        <f t="shared" si="659"/>
        <v>0</v>
      </c>
      <c r="AS10478">
        <f t="shared" si="660"/>
        <v>0</v>
      </c>
      <c r="AT10478">
        <f t="shared" si="658"/>
        <v>0</v>
      </c>
    </row>
    <row r="10479" spans="2:46" ht="15.75" customHeight="1">
      <c r="B10479" t="str">
        <f t="shared" si="657"/>
        <v/>
      </c>
      <c r="C10479" s="73"/>
      <c r="D10479" s="73"/>
      <c r="E10479" s="77"/>
      <c r="F10479" s="74"/>
      <c r="G10479" s="73"/>
      <c r="H10479" s="74"/>
      <c r="I10479" s="74"/>
      <c r="J10479" s="74"/>
      <c r="K10479" s="74"/>
      <c r="L10479" s="74"/>
      <c r="M10479" s="74"/>
      <c r="N10479" s="74"/>
      <c r="O10479" s="74"/>
      <c r="P10479" s="74"/>
      <c r="Q10479" s="78"/>
      <c r="AR10479">
        <f t="shared" si="659"/>
        <v>0</v>
      </c>
      <c r="AS10479">
        <f t="shared" si="660"/>
        <v>0</v>
      </c>
      <c r="AT10479">
        <f t="shared" si="658"/>
        <v>0</v>
      </c>
    </row>
    <row r="10480" spans="2:46" ht="15.75" customHeight="1">
      <c r="B10480" t="str">
        <f t="shared" si="657"/>
        <v/>
      </c>
      <c r="C10480" s="73"/>
      <c r="D10480" s="73"/>
      <c r="E10480" s="77"/>
      <c r="F10480" s="74"/>
      <c r="G10480" s="73"/>
      <c r="H10480" s="74"/>
      <c r="I10480" s="74"/>
      <c r="J10480" s="74"/>
      <c r="K10480" s="74"/>
      <c r="L10480" s="74"/>
      <c r="M10480" s="74"/>
      <c r="N10480" s="74"/>
      <c r="O10480" s="74"/>
      <c r="P10480" s="74"/>
      <c r="Q10480" s="78"/>
      <c r="AR10480">
        <f t="shared" si="659"/>
        <v>0</v>
      </c>
      <c r="AS10480">
        <f t="shared" si="660"/>
        <v>0</v>
      </c>
      <c r="AT10480">
        <f t="shared" si="658"/>
        <v>0</v>
      </c>
    </row>
    <row r="10481" spans="2:46" ht="15.75" customHeight="1">
      <c r="B10481" t="str">
        <f t="shared" si="657"/>
        <v/>
      </c>
      <c r="C10481" s="73"/>
      <c r="D10481" s="73"/>
      <c r="E10481" s="77"/>
      <c r="F10481" s="74"/>
      <c r="G10481" s="73"/>
      <c r="H10481" s="74"/>
      <c r="I10481" s="74"/>
      <c r="J10481" s="74"/>
      <c r="K10481" s="74"/>
      <c r="L10481" s="74"/>
      <c r="M10481" s="74"/>
      <c r="N10481" s="74"/>
      <c r="O10481" s="74"/>
      <c r="P10481" s="74"/>
      <c r="Q10481" s="78"/>
      <c r="AR10481">
        <f t="shared" si="659"/>
        <v>0</v>
      </c>
      <c r="AS10481">
        <f t="shared" si="660"/>
        <v>0</v>
      </c>
      <c r="AT10481">
        <f t="shared" si="658"/>
        <v>0</v>
      </c>
    </row>
    <row r="10482" spans="2:46" ht="15.75" customHeight="1">
      <c r="B10482" t="str">
        <f t="shared" si="657"/>
        <v/>
      </c>
      <c r="C10482" s="73"/>
      <c r="D10482" s="73"/>
      <c r="E10482" s="77"/>
      <c r="F10482" s="74"/>
      <c r="G10482" s="73"/>
      <c r="H10482" s="74"/>
      <c r="I10482" s="74"/>
      <c r="J10482" s="74"/>
      <c r="K10482" s="74"/>
      <c r="L10482" s="74"/>
      <c r="M10482" s="74"/>
      <c r="N10482" s="74"/>
      <c r="O10482" s="74"/>
      <c r="P10482" s="74"/>
      <c r="Q10482" s="78"/>
      <c r="AR10482">
        <f t="shared" si="659"/>
        <v>0</v>
      </c>
      <c r="AS10482">
        <f t="shared" si="660"/>
        <v>0</v>
      </c>
      <c r="AT10482">
        <f t="shared" si="658"/>
        <v>0</v>
      </c>
    </row>
    <row r="10483" spans="2:46" ht="15.75" customHeight="1">
      <c r="B10483" t="str">
        <f t="shared" si="657"/>
        <v/>
      </c>
      <c r="C10483" s="73"/>
      <c r="D10483" s="73"/>
      <c r="E10483" s="77"/>
      <c r="F10483" s="74"/>
      <c r="G10483" s="73"/>
      <c r="H10483" s="74"/>
      <c r="I10483" s="74"/>
      <c r="J10483" s="74"/>
      <c r="K10483" s="74"/>
      <c r="L10483" s="74"/>
      <c r="M10483" s="74"/>
      <c r="N10483" s="74"/>
      <c r="O10483" s="74"/>
      <c r="P10483" s="74"/>
      <c r="Q10483" s="78"/>
      <c r="AR10483">
        <f t="shared" si="659"/>
        <v>0</v>
      </c>
      <c r="AS10483">
        <f t="shared" si="660"/>
        <v>0</v>
      </c>
      <c r="AT10483">
        <f t="shared" si="658"/>
        <v>0</v>
      </c>
    </row>
    <row r="10484" spans="2:46" ht="15.75" customHeight="1">
      <c r="B10484" t="str">
        <f t="shared" si="657"/>
        <v/>
      </c>
      <c r="C10484" s="73"/>
      <c r="D10484" s="73"/>
      <c r="E10484" s="77"/>
      <c r="F10484" s="74"/>
      <c r="G10484" s="73"/>
      <c r="H10484" s="74"/>
      <c r="I10484" s="74"/>
      <c r="J10484" s="74"/>
      <c r="K10484" s="74"/>
      <c r="L10484" s="74"/>
      <c r="M10484" s="74"/>
      <c r="N10484" s="74"/>
      <c r="O10484" s="74"/>
      <c r="P10484" s="74"/>
      <c r="Q10484" s="78"/>
      <c r="AR10484">
        <f t="shared" si="659"/>
        <v>0</v>
      </c>
      <c r="AS10484">
        <f t="shared" si="660"/>
        <v>0</v>
      </c>
      <c r="AT10484">
        <f t="shared" si="658"/>
        <v>0</v>
      </c>
    </row>
    <row r="10485" spans="2:46" ht="15.75" customHeight="1">
      <c r="B10485" t="str">
        <f t="shared" si="657"/>
        <v/>
      </c>
      <c r="C10485" s="73"/>
      <c r="D10485" s="73"/>
      <c r="E10485" s="77"/>
      <c r="F10485" s="74"/>
      <c r="G10485" s="73"/>
      <c r="H10485" s="74"/>
      <c r="I10485" s="74"/>
      <c r="J10485" s="74"/>
      <c r="K10485" s="74"/>
      <c r="L10485" s="74"/>
      <c r="M10485" s="74"/>
      <c r="N10485" s="74"/>
      <c r="O10485" s="74"/>
      <c r="P10485" s="74"/>
      <c r="Q10485" s="78"/>
      <c r="AR10485">
        <f t="shared" si="659"/>
        <v>0</v>
      </c>
      <c r="AS10485">
        <f t="shared" si="660"/>
        <v>0</v>
      </c>
      <c r="AT10485">
        <f t="shared" si="658"/>
        <v>0</v>
      </c>
    </row>
    <row r="10486" spans="2:46" ht="15.75" customHeight="1">
      <c r="B10486" t="str">
        <f t="shared" si="657"/>
        <v/>
      </c>
      <c r="C10486" s="73"/>
      <c r="D10486" s="73"/>
      <c r="E10486" s="77"/>
      <c r="F10486" s="74"/>
      <c r="G10486" s="73"/>
      <c r="H10486" s="74"/>
      <c r="I10486" s="74"/>
      <c r="J10486" s="74"/>
      <c r="K10486" s="74"/>
      <c r="L10486" s="74"/>
      <c r="M10486" s="74"/>
      <c r="N10486" s="74"/>
      <c r="O10486" s="74"/>
      <c r="P10486" s="74"/>
      <c r="Q10486" s="78"/>
      <c r="AR10486">
        <f t="shared" si="659"/>
        <v>0</v>
      </c>
      <c r="AS10486">
        <f t="shared" si="660"/>
        <v>0</v>
      </c>
      <c r="AT10486">
        <f t="shared" si="658"/>
        <v>0</v>
      </c>
    </row>
    <row r="10487" spans="2:46" ht="15.75" customHeight="1">
      <c r="B10487" t="str">
        <f t="shared" si="657"/>
        <v/>
      </c>
      <c r="C10487" s="73"/>
      <c r="D10487" s="73"/>
      <c r="E10487" s="77"/>
      <c r="F10487" s="74"/>
      <c r="G10487" s="73"/>
      <c r="H10487" s="74"/>
      <c r="I10487" s="74"/>
      <c r="J10487" s="74"/>
      <c r="K10487" s="74"/>
      <c r="L10487" s="74"/>
      <c r="M10487" s="74"/>
      <c r="N10487" s="74"/>
      <c r="O10487" s="74"/>
      <c r="P10487" s="74"/>
      <c r="Q10487" s="78"/>
      <c r="AR10487">
        <f t="shared" si="659"/>
        <v>0</v>
      </c>
      <c r="AS10487">
        <f t="shared" si="660"/>
        <v>0</v>
      </c>
      <c r="AT10487">
        <f t="shared" si="658"/>
        <v>0</v>
      </c>
    </row>
    <row r="10488" spans="2:46" ht="15.75" customHeight="1">
      <c r="B10488" t="str">
        <f t="shared" si="657"/>
        <v/>
      </c>
      <c r="C10488" s="73"/>
      <c r="D10488" s="73"/>
      <c r="E10488" s="77"/>
      <c r="F10488" s="74"/>
      <c r="G10488" s="73"/>
      <c r="H10488" s="74"/>
      <c r="I10488" s="74"/>
      <c r="J10488" s="74"/>
      <c r="K10488" s="74"/>
      <c r="L10488" s="74"/>
      <c r="M10488" s="74"/>
      <c r="N10488" s="74"/>
      <c r="O10488" s="74"/>
      <c r="P10488" s="74"/>
      <c r="Q10488" s="78"/>
      <c r="AR10488">
        <f t="shared" si="659"/>
        <v>0</v>
      </c>
      <c r="AS10488">
        <f t="shared" si="660"/>
        <v>0</v>
      </c>
      <c r="AT10488">
        <f t="shared" si="658"/>
        <v>0</v>
      </c>
    </row>
    <row r="10489" spans="2:46" ht="15.75" customHeight="1">
      <c r="B10489" t="str">
        <f t="shared" si="657"/>
        <v/>
      </c>
      <c r="C10489" s="73"/>
      <c r="D10489" s="73"/>
      <c r="E10489" s="77"/>
      <c r="F10489" s="74"/>
      <c r="G10489" s="73"/>
      <c r="H10489" s="74"/>
      <c r="I10489" s="74"/>
      <c r="J10489" s="74"/>
      <c r="K10489" s="74"/>
      <c r="L10489" s="74"/>
      <c r="M10489" s="74"/>
      <c r="N10489" s="74"/>
      <c r="O10489" s="74"/>
      <c r="P10489" s="74"/>
      <c r="Q10489" s="78"/>
      <c r="AR10489">
        <f t="shared" si="659"/>
        <v>0</v>
      </c>
      <c r="AS10489">
        <f t="shared" si="660"/>
        <v>0</v>
      </c>
      <c r="AT10489">
        <f t="shared" si="658"/>
        <v>0</v>
      </c>
    </row>
    <row r="10490" spans="2:46" ht="15.75" customHeight="1">
      <c r="B10490" t="str">
        <f t="shared" si="657"/>
        <v/>
      </c>
      <c r="C10490" s="73"/>
      <c r="D10490" s="73"/>
      <c r="E10490" s="77"/>
      <c r="F10490" s="74"/>
      <c r="G10490" s="73"/>
      <c r="H10490" s="74"/>
      <c r="I10490" s="74"/>
      <c r="J10490" s="74"/>
      <c r="K10490" s="74"/>
      <c r="L10490" s="74"/>
      <c r="M10490" s="74"/>
      <c r="N10490" s="74"/>
      <c r="O10490" s="74"/>
      <c r="P10490" s="74"/>
      <c r="Q10490" s="78"/>
      <c r="AR10490">
        <f t="shared" si="659"/>
        <v>0</v>
      </c>
      <c r="AS10490">
        <f t="shared" si="660"/>
        <v>0</v>
      </c>
      <c r="AT10490">
        <f t="shared" si="658"/>
        <v>0</v>
      </c>
    </row>
    <row r="10491" spans="2:46" ht="15.75" customHeight="1">
      <c r="B10491" t="str">
        <f t="shared" si="657"/>
        <v/>
      </c>
      <c r="C10491" s="73"/>
      <c r="D10491" s="73"/>
      <c r="E10491" s="77"/>
      <c r="F10491" s="74"/>
      <c r="G10491" s="73"/>
      <c r="H10491" s="74"/>
      <c r="I10491" s="74"/>
      <c r="J10491" s="74"/>
      <c r="K10491" s="74"/>
      <c r="L10491" s="74"/>
      <c r="M10491" s="74"/>
      <c r="N10491" s="74"/>
      <c r="O10491" s="74"/>
      <c r="P10491" s="74"/>
      <c r="Q10491" s="78"/>
      <c r="AR10491">
        <f t="shared" si="659"/>
        <v>0</v>
      </c>
      <c r="AS10491">
        <f t="shared" si="660"/>
        <v>0</v>
      </c>
      <c r="AT10491">
        <f t="shared" si="658"/>
        <v>0</v>
      </c>
    </row>
    <row r="10492" spans="2:46" ht="15.75" customHeight="1">
      <c r="B10492" t="str">
        <f t="shared" si="657"/>
        <v/>
      </c>
      <c r="C10492" s="73"/>
      <c r="D10492" s="73"/>
      <c r="E10492" s="77"/>
      <c r="F10492" s="74"/>
      <c r="G10492" s="73"/>
      <c r="H10492" s="74"/>
      <c r="I10492" s="74"/>
      <c r="J10492" s="74"/>
      <c r="K10492" s="74"/>
      <c r="L10492" s="74"/>
      <c r="M10492" s="74"/>
      <c r="N10492" s="74"/>
      <c r="O10492" s="74"/>
      <c r="P10492" s="74"/>
      <c r="Q10492" s="78"/>
      <c r="AR10492">
        <f t="shared" si="659"/>
        <v>0</v>
      </c>
      <c r="AS10492">
        <f t="shared" si="660"/>
        <v>0</v>
      </c>
      <c r="AT10492">
        <f t="shared" si="658"/>
        <v>0</v>
      </c>
    </row>
    <row r="10493" spans="2:46" ht="15.75" customHeight="1">
      <c r="B10493" t="str">
        <f t="shared" si="657"/>
        <v/>
      </c>
      <c r="C10493" s="73"/>
      <c r="D10493" s="73"/>
      <c r="E10493" s="77"/>
      <c r="F10493" s="74"/>
      <c r="G10493" s="73"/>
      <c r="H10493" s="74"/>
      <c r="I10493" s="74"/>
      <c r="J10493" s="74"/>
      <c r="K10493" s="74"/>
      <c r="L10493" s="74"/>
      <c r="M10493" s="74"/>
      <c r="N10493" s="74"/>
      <c r="O10493" s="74"/>
      <c r="P10493" s="74"/>
      <c r="Q10493" s="78"/>
      <c r="AR10493">
        <f t="shared" si="659"/>
        <v>0</v>
      </c>
      <c r="AS10493">
        <f t="shared" si="660"/>
        <v>0</v>
      </c>
      <c r="AT10493">
        <f t="shared" si="658"/>
        <v>0</v>
      </c>
    </row>
    <row r="10494" spans="2:46" ht="15.75" customHeight="1">
      <c r="B10494" t="str">
        <f t="shared" si="657"/>
        <v/>
      </c>
      <c r="C10494" s="73"/>
      <c r="D10494" s="73"/>
      <c r="E10494" s="77"/>
      <c r="F10494" s="74"/>
      <c r="G10494" s="73"/>
      <c r="H10494" s="74"/>
      <c r="I10494" s="74"/>
      <c r="J10494" s="74"/>
      <c r="K10494" s="74"/>
      <c r="L10494" s="74"/>
      <c r="M10494" s="74"/>
      <c r="N10494" s="74"/>
      <c r="O10494" s="74"/>
      <c r="P10494" s="74"/>
      <c r="Q10494" s="78"/>
      <c r="AR10494">
        <f t="shared" si="659"/>
        <v>0</v>
      </c>
      <c r="AS10494">
        <f t="shared" si="660"/>
        <v>0</v>
      </c>
      <c r="AT10494">
        <f t="shared" si="658"/>
        <v>0</v>
      </c>
    </row>
    <row r="10495" spans="2:46" ht="15.75" customHeight="1">
      <c r="B10495" t="str">
        <f t="shared" si="657"/>
        <v/>
      </c>
      <c r="C10495" s="73"/>
      <c r="D10495" s="73"/>
      <c r="E10495" s="77"/>
      <c r="F10495" s="74"/>
      <c r="G10495" s="73"/>
      <c r="H10495" s="74"/>
      <c r="I10495" s="74"/>
      <c r="J10495" s="74"/>
      <c r="K10495" s="74"/>
      <c r="L10495" s="74"/>
      <c r="M10495" s="74"/>
      <c r="N10495" s="74"/>
      <c r="O10495" s="74"/>
      <c r="P10495" s="74"/>
      <c r="Q10495" s="78"/>
      <c r="AR10495">
        <f t="shared" si="659"/>
        <v>0</v>
      </c>
      <c r="AS10495">
        <f t="shared" si="660"/>
        <v>0</v>
      </c>
      <c r="AT10495">
        <f t="shared" si="658"/>
        <v>0</v>
      </c>
    </row>
    <row r="10496" spans="2:46" ht="15.75" customHeight="1">
      <c r="B10496" t="str">
        <f t="shared" si="657"/>
        <v/>
      </c>
      <c r="C10496" s="73"/>
      <c r="D10496" s="73"/>
      <c r="E10496" s="77"/>
      <c r="F10496" s="74"/>
      <c r="G10496" s="73"/>
      <c r="H10496" s="74"/>
      <c r="I10496" s="74"/>
      <c r="J10496" s="74"/>
      <c r="K10496" s="74"/>
      <c r="L10496" s="74"/>
      <c r="M10496" s="74"/>
      <c r="N10496" s="74"/>
      <c r="O10496" s="74"/>
      <c r="P10496" s="74"/>
      <c r="Q10496" s="78"/>
      <c r="AR10496">
        <f t="shared" si="659"/>
        <v>0</v>
      </c>
      <c r="AS10496">
        <f t="shared" si="660"/>
        <v>0</v>
      </c>
      <c r="AT10496">
        <f t="shared" si="658"/>
        <v>0</v>
      </c>
    </row>
    <row r="10497" spans="2:46" ht="15.75" customHeight="1">
      <c r="B10497" t="str">
        <f t="shared" si="657"/>
        <v/>
      </c>
      <c r="C10497" s="73"/>
      <c r="D10497" s="73"/>
      <c r="E10497" s="77"/>
      <c r="F10497" s="74"/>
      <c r="G10497" s="73"/>
      <c r="H10497" s="74"/>
      <c r="I10497" s="74"/>
      <c r="J10497" s="74"/>
      <c r="K10497" s="74"/>
      <c r="L10497" s="74"/>
      <c r="M10497" s="74"/>
      <c r="N10497" s="74"/>
      <c r="O10497" s="74"/>
      <c r="P10497" s="74"/>
      <c r="Q10497" s="78"/>
      <c r="AR10497">
        <f t="shared" si="659"/>
        <v>0</v>
      </c>
      <c r="AS10497">
        <f t="shared" si="660"/>
        <v>0</v>
      </c>
      <c r="AT10497">
        <f t="shared" si="658"/>
        <v>0</v>
      </c>
    </row>
    <row r="10498" spans="2:46" ht="15.75" customHeight="1">
      <c r="B10498" t="str">
        <f t="shared" ref="B10498:B10561" si="661">D10498&amp;Q10498&amp;E10498</f>
        <v/>
      </c>
      <c r="C10498" s="73"/>
      <c r="D10498" s="73"/>
      <c r="E10498" s="77"/>
      <c r="F10498" s="74"/>
      <c r="G10498" s="73"/>
      <c r="H10498" s="74"/>
      <c r="I10498" s="74"/>
      <c r="J10498" s="74"/>
      <c r="K10498" s="74"/>
      <c r="L10498" s="74"/>
      <c r="M10498" s="74"/>
      <c r="N10498" s="74"/>
      <c r="O10498" s="74"/>
      <c r="P10498" s="74"/>
      <c r="Q10498" s="78"/>
      <c r="AR10498">
        <f t="shared" si="659"/>
        <v>0</v>
      </c>
      <c r="AS10498">
        <f t="shared" si="660"/>
        <v>0</v>
      </c>
      <c r="AT10498">
        <f t="shared" ref="AT10498:AT10561" si="662">AR10498-AS10498</f>
        <v>0</v>
      </c>
    </row>
    <row r="10499" spans="2:46" ht="15.75" customHeight="1">
      <c r="B10499" t="str">
        <f t="shared" si="661"/>
        <v/>
      </c>
      <c r="C10499" s="73"/>
      <c r="D10499" s="73"/>
      <c r="E10499" s="77"/>
      <c r="F10499" s="74"/>
      <c r="G10499" s="73"/>
      <c r="H10499" s="74"/>
      <c r="I10499" s="74"/>
      <c r="J10499" s="74"/>
      <c r="K10499" s="74"/>
      <c r="L10499" s="74"/>
      <c r="M10499" s="74"/>
      <c r="N10499" s="74"/>
      <c r="O10499" s="74"/>
      <c r="P10499" s="74"/>
      <c r="Q10499" s="78"/>
      <c r="AR10499">
        <f t="shared" si="659"/>
        <v>0</v>
      </c>
      <c r="AS10499">
        <f t="shared" si="660"/>
        <v>0</v>
      </c>
      <c r="AT10499">
        <f t="shared" si="662"/>
        <v>0</v>
      </c>
    </row>
    <row r="10500" spans="2:46" ht="15.75" customHeight="1">
      <c r="B10500" t="str">
        <f t="shared" si="661"/>
        <v/>
      </c>
      <c r="C10500" s="73"/>
      <c r="D10500" s="73"/>
      <c r="E10500" s="77"/>
      <c r="F10500" s="74"/>
      <c r="G10500" s="73"/>
      <c r="H10500" s="74"/>
      <c r="I10500" s="74"/>
      <c r="J10500" s="74"/>
      <c r="K10500" s="74"/>
      <c r="L10500" s="74"/>
      <c r="M10500" s="74"/>
      <c r="N10500" s="74"/>
      <c r="O10500" s="74"/>
      <c r="P10500" s="74"/>
      <c r="Q10500" s="78"/>
      <c r="AR10500">
        <f t="shared" si="659"/>
        <v>0</v>
      </c>
      <c r="AS10500">
        <f t="shared" si="660"/>
        <v>0</v>
      </c>
      <c r="AT10500">
        <f t="shared" si="662"/>
        <v>0</v>
      </c>
    </row>
    <row r="10501" spans="2:46" ht="15.75" customHeight="1">
      <c r="B10501" t="str">
        <f t="shared" si="661"/>
        <v/>
      </c>
      <c r="C10501" s="73"/>
      <c r="D10501" s="73"/>
      <c r="E10501" s="77"/>
      <c r="F10501" s="74"/>
      <c r="G10501" s="73"/>
      <c r="H10501" s="74"/>
      <c r="I10501" s="74"/>
      <c r="J10501" s="74"/>
      <c r="K10501" s="74"/>
      <c r="L10501" s="74"/>
      <c r="M10501" s="74"/>
      <c r="N10501" s="74"/>
      <c r="O10501" s="74"/>
      <c r="P10501" s="74"/>
      <c r="Q10501" s="78"/>
      <c r="AR10501">
        <f t="shared" si="659"/>
        <v>0</v>
      </c>
      <c r="AS10501">
        <f t="shared" si="660"/>
        <v>0</v>
      </c>
      <c r="AT10501">
        <f t="shared" si="662"/>
        <v>0</v>
      </c>
    </row>
    <row r="10502" spans="2:46" ht="15.75" customHeight="1">
      <c r="B10502" t="str">
        <f t="shared" si="661"/>
        <v/>
      </c>
      <c r="C10502" s="73"/>
      <c r="D10502" s="73"/>
      <c r="E10502" s="77"/>
      <c r="F10502" s="74"/>
      <c r="G10502" s="73"/>
      <c r="H10502" s="74"/>
      <c r="I10502" s="74"/>
      <c r="J10502" s="74"/>
      <c r="K10502" s="74"/>
      <c r="L10502" s="74"/>
      <c r="M10502" s="74"/>
      <c r="N10502" s="74"/>
      <c r="O10502" s="74"/>
      <c r="P10502" s="74"/>
      <c r="Q10502" s="78"/>
      <c r="AR10502">
        <f t="shared" si="659"/>
        <v>0</v>
      </c>
      <c r="AS10502">
        <f t="shared" si="660"/>
        <v>0</v>
      </c>
      <c r="AT10502">
        <f t="shared" si="662"/>
        <v>0</v>
      </c>
    </row>
    <row r="10503" spans="2:46" ht="15.75" customHeight="1">
      <c r="B10503" t="str">
        <f t="shared" si="661"/>
        <v/>
      </c>
      <c r="C10503" s="73"/>
      <c r="D10503" s="73"/>
      <c r="E10503" s="77"/>
      <c r="F10503" s="74"/>
      <c r="G10503" s="73"/>
      <c r="H10503" s="74"/>
      <c r="I10503" s="74"/>
      <c r="J10503" s="74"/>
      <c r="K10503" s="74"/>
      <c r="L10503" s="74"/>
      <c r="M10503" s="74"/>
      <c r="N10503" s="74"/>
      <c r="O10503" s="74"/>
      <c r="P10503" s="74"/>
      <c r="Q10503" s="78"/>
      <c r="AR10503">
        <f t="shared" si="659"/>
        <v>0</v>
      </c>
      <c r="AS10503">
        <f t="shared" si="660"/>
        <v>0</v>
      </c>
      <c r="AT10503">
        <f t="shared" si="662"/>
        <v>0</v>
      </c>
    </row>
    <row r="10504" spans="2:46" ht="15.75" customHeight="1">
      <c r="B10504" t="str">
        <f t="shared" si="661"/>
        <v/>
      </c>
      <c r="C10504" s="73"/>
      <c r="D10504" s="73"/>
      <c r="E10504" s="77"/>
      <c r="F10504" s="74"/>
      <c r="G10504" s="73"/>
      <c r="H10504" s="74"/>
      <c r="I10504" s="74"/>
      <c r="J10504" s="74"/>
      <c r="K10504" s="74"/>
      <c r="L10504" s="74"/>
      <c r="M10504" s="74"/>
      <c r="N10504" s="74"/>
      <c r="O10504" s="74"/>
      <c r="P10504" s="74"/>
      <c r="Q10504" s="78"/>
      <c r="AR10504">
        <f t="shared" ref="AR10504:AR10567" si="663">IF($AU$2&lt;&gt;5,NA(),IF(D10504=D10503,0,IF(AND(D20005=D10504,D10505=D10504),O10504+O10505+O20005,IF(D10505=D10504,O10505+O10504,O10504))))</f>
        <v>0</v>
      </c>
      <c r="AS10504">
        <f t="shared" ref="AS10504:AS10567" si="664">IF($AU$2&lt;&gt;5,NA(),IF(D10504=D10503,0,IF(AND(D20005=D10504,D10505=D10504),P10504+P10505+P20005,IF(D10505=D10504,P10505+P10504,P10504))))</f>
        <v>0</v>
      </c>
      <c r="AT10504">
        <f t="shared" si="662"/>
        <v>0</v>
      </c>
    </row>
    <row r="10505" spans="2:46" ht="15.75" customHeight="1">
      <c r="B10505" t="str">
        <f t="shared" si="661"/>
        <v/>
      </c>
      <c r="C10505" s="73"/>
      <c r="D10505" s="73"/>
      <c r="E10505" s="77"/>
      <c r="F10505" s="74"/>
      <c r="G10505" s="73"/>
      <c r="H10505" s="74"/>
      <c r="I10505" s="74"/>
      <c r="J10505" s="74"/>
      <c r="K10505" s="74"/>
      <c r="L10505" s="74"/>
      <c r="M10505" s="74"/>
      <c r="N10505" s="74"/>
      <c r="O10505" s="74"/>
      <c r="P10505" s="74"/>
      <c r="Q10505" s="78"/>
      <c r="AR10505">
        <f t="shared" si="663"/>
        <v>0</v>
      </c>
      <c r="AS10505">
        <f t="shared" si="664"/>
        <v>0</v>
      </c>
      <c r="AT10505">
        <f t="shared" si="662"/>
        <v>0</v>
      </c>
    </row>
    <row r="10506" spans="2:46" ht="15.75" customHeight="1">
      <c r="B10506" t="str">
        <f t="shared" si="661"/>
        <v/>
      </c>
      <c r="C10506" s="73"/>
      <c r="D10506" s="73"/>
      <c r="E10506" s="77"/>
      <c r="F10506" s="74"/>
      <c r="G10506" s="73"/>
      <c r="H10506" s="74"/>
      <c r="I10506" s="74"/>
      <c r="J10506" s="74"/>
      <c r="K10506" s="74"/>
      <c r="L10506" s="74"/>
      <c r="M10506" s="74"/>
      <c r="N10506" s="74"/>
      <c r="O10506" s="74"/>
      <c r="P10506" s="74"/>
      <c r="Q10506" s="78"/>
      <c r="AR10506">
        <f t="shared" si="663"/>
        <v>0</v>
      </c>
      <c r="AS10506">
        <f t="shared" si="664"/>
        <v>0</v>
      </c>
      <c r="AT10506">
        <f t="shared" si="662"/>
        <v>0</v>
      </c>
    </row>
    <row r="10507" spans="2:46" ht="15.75" customHeight="1">
      <c r="B10507" t="str">
        <f t="shared" si="661"/>
        <v/>
      </c>
      <c r="C10507" s="73"/>
      <c r="D10507" s="73"/>
      <c r="E10507" s="77"/>
      <c r="F10507" s="74"/>
      <c r="G10507" s="73"/>
      <c r="H10507" s="74"/>
      <c r="I10507" s="74"/>
      <c r="J10507" s="74"/>
      <c r="K10507" s="74"/>
      <c r="L10507" s="74"/>
      <c r="M10507" s="74"/>
      <c r="N10507" s="74"/>
      <c r="O10507" s="74"/>
      <c r="P10507" s="74"/>
      <c r="Q10507" s="78"/>
      <c r="AR10507">
        <f t="shared" si="663"/>
        <v>0</v>
      </c>
      <c r="AS10507">
        <f t="shared" si="664"/>
        <v>0</v>
      </c>
      <c r="AT10507">
        <f t="shared" si="662"/>
        <v>0</v>
      </c>
    </row>
    <row r="10508" spans="2:46" ht="15.75" customHeight="1">
      <c r="B10508" t="str">
        <f t="shared" si="661"/>
        <v/>
      </c>
      <c r="C10508" s="73"/>
      <c r="D10508" s="73"/>
      <c r="E10508" s="77"/>
      <c r="F10508" s="74"/>
      <c r="G10508" s="73"/>
      <c r="H10508" s="74"/>
      <c r="I10508" s="74"/>
      <c r="J10508" s="74"/>
      <c r="K10508" s="74"/>
      <c r="L10508" s="74"/>
      <c r="M10508" s="74"/>
      <c r="N10508" s="74"/>
      <c r="O10508" s="74"/>
      <c r="P10508" s="74"/>
      <c r="Q10508" s="78"/>
      <c r="AR10508">
        <f t="shared" si="663"/>
        <v>0</v>
      </c>
      <c r="AS10508">
        <f t="shared" si="664"/>
        <v>0</v>
      </c>
      <c r="AT10508">
        <f t="shared" si="662"/>
        <v>0</v>
      </c>
    </row>
    <row r="10509" spans="2:46" ht="15.75" customHeight="1">
      <c r="B10509" t="str">
        <f t="shared" si="661"/>
        <v/>
      </c>
      <c r="C10509" s="73"/>
      <c r="D10509" s="73"/>
      <c r="E10509" s="77"/>
      <c r="F10509" s="74"/>
      <c r="G10509" s="73"/>
      <c r="H10509" s="74"/>
      <c r="I10509" s="74"/>
      <c r="J10509" s="74"/>
      <c r="K10509" s="74"/>
      <c r="L10509" s="74"/>
      <c r="M10509" s="74"/>
      <c r="N10509" s="74"/>
      <c r="O10509" s="74"/>
      <c r="P10509" s="74"/>
      <c r="Q10509" s="78"/>
      <c r="AR10509">
        <f t="shared" si="663"/>
        <v>0</v>
      </c>
      <c r="AS10509">
        <f t="shared" si="664"/>
        <v>0</v>
      </c>
      <c r="AT10509">
        <f t="shared" si="662"/>
        <v>0</v>
      </c>
    </row>
    <row r="10510" spans="2:46" ht="15.75" customHeight="1">
      <c r="B10510" t="str">
        <f t="shared" si="661"/>
        <v/>
      </c>
      <c r="C10510" s="73"/>
      <c r="D10510" s="73"/>
      <c r="E10510" s="77"/>
      <c r="F10510" s="74"/>
      <c r="G10510" s="73"/>
      <c r="H10510" s="74"/>
      <c r="I10510" s="74"/>
      <c r="J10510" s="74"/>
      <c r="K10510" s="74"/>
      <c r="L10510" s="74"/>
      <c r="M10510" s="74"/>
      <c r="N10510" s="74"/>
      <c r="O10510" s="74"/>
      <c r="P10510" s="74"/>
      <c r="Q10510" s="78"/>
      <c r="AR10510">
        <f t="shared" si="663"/>
        <v>0</v>
      </c>
      <c r="AS10510">
        <f t="shared" si="664"/>
        <v>0</v>
      </c>
      <c r="AT10510">
        <f t="shared" si="662"/>
        <v>0</v>
      </c>
    </row>
    <row r="10511" spans="2:46" ht="15.75" customHeight="1">
      <c r="B10511" t="str">
        <f t="shared" si="661"/>
        <v/>
      </c>
      <c r="C10511" s="73"/>
      <c r="D10511" s="73"/>
      <c r="E10511" s="77"/>
      <c r="F10511" s="74"/>
      <c r="G10511" s="73"/>
      <c r="H10511" s="74"/>
      <c r="I10511" s="74"/>
      <c r="J10511" s="74"/>
      <c r="K10511" s="74"/>
      <c r="L10511" s="74"/>
      <c r="M10511" s="74"/>
      <c r="N10511" s="74"/>
      <c r="O10511" s="74"/>
      <c r="P10511" s="74"/>
      <c r="Q10511" s="78"/>
      <c r="AR10511">
        <f t="shared" si="663"/>
        <v>0</v>
      </c>
      <c r="AS10511">
        <f t="shared" si="664"/>
        <v>0</v>
      </c>
      <c r="AT10511">
        <f t="shared" si="662"/>
        <v>0</v>
      </c>
    </row>
    <row r="10512" spans="2:46" ht="15.75" customHeight="1">
      <c r="B10512" t="str">
        <f t="shared" si="661"/>
        <v/>
      </c>
      <c r="C10512" s="73"/>
      <c r="D10512" s="73"/>
      <c r="E10512" s="77"/>
      <c r="F10512" s="74"/>
      <c r="G10512" s="73"/>
      <c r="H10512" s="74"/>
      <c r="I10512" s="74"/>
      <c r="J10512" s="74"/>
      <c r="K10512" s="74"/>
      <c r="L10512" s="74"/>
      <c r="M10512" s="74"/>
      <c r="N10512" s="74"/>
      <c r="O10512" s="74"/>
      <c r="P10512" s="74"/>
      <c r="Q10512" s="78"/>
      <c r="AR10512">
        <f t="shared" si="663"/>
        <v>0</v>
      </c>
      <c r="AS10512">
        <f t="shared" si="664"/>
        <v>0</v>
      </c>
      <c r="AT10512">
        <f t="shared" si="662"/>
        <v>0</v>
      </c>
    </row>
    <row r="10513" spans="2:46" ht="15.75" customHeight="1">
      <c r="B10513" t="str">
        <f t="shared" si="661"/>
        <v/>
      </c>
      <c r="C10513" s="73"/>
      <c r="D10513" s="73"/>
      <c r="E10513" s="77"/>
      <c r="F10513" s="74"/>
      <c r="G10513" s="73"/>
      <c r="H10513" s="74"/>
      <c r="I10513" s="74"/>
      <c r="J10513" s="74"/>
      <c r="K10513" s="74"/>
      <c r="L10513" s="74"/>
      <c r="M10513" s="74"/>
      <c r="N10513" s="74"/>
      <c r="O10513" s="74"/>
      <c r="P10513" s="74"/>
      <c r="Q10513" s="78"/>
      <c r="AR10513">
        <f t="shared" si="663"/>
        <v>0</v>
      </c>
      <c r="AS10513">
        <f t="shared" si="664"/>
        <v>0</v>
      </c>
      <c r="AT10513">
        <f t="shared" si="662"/>
        <v>0</v>
      </c>
    </row>
    <row r="10514" spans="2:46" ht="15.75" customHeight="1">
      <c r="B10514" t="str">
        <f t="shared" si="661"/>
        <v/>
      </c>
      <c r="C10514" s="73"/>
      <c r="D10514" s="73"/>
      <c r="E10514" s="77"/>
      <c r="F10514" s="74"/>
      <c r="G10514" s="73"/>
      <c r="H10514" s="74"/>
      <c r="I10514" s="74"/>
      <c r="J10514" s="74"/>
      <c r="K10514" s="74"/>
      <c r="L10514" s="74"/>
      <c r="M10514" s="74"/>
      <c r="N10514" s="74"/>
      <c r="O10514" s="74"/>
      <c r="P10514" s="74"/>
      <c r="Q10514" s="78"/>
      <c r="AR10514">
        <f t="shared" si="663"/>
        <v>0</v>
      </c>
      <c r="AS10514">
        <f t="shared" si="664"/>
        <v>0</v>
      </c>
      <c r="AT10514">
        <f t="shared" si="662"/>
        <v>0</v>
      </c>
    </row>
    <row r="10515" spans="2:46" ht="15.75" customHeight="1">
      <c r="B10515" t="str">
        <f t="shared" si="661"/>
        <v/>
      </c>
      <c r="C10515" s="73"/>
      <c r="D10515" s="73"/>
      <c r="E10515" s="77"/>
      <c r="F10515" s="74"/>
      <c r="G10515" s="73"/>
      <c r="H10515" s="74"/>
      <c r="I10515" s="74"/>
      <c r="J10515" s="74"/>
      <c r="K10515" s="74"/>
      <c r="L10515" s="74"/>
      <c r="M10515" s="74"/>
      <c r="N10515" s="74"/>
      <c r="O10515" s="74"/>
      <c r="P10515" s="74"/>
      <c r="Q10515" s="78"/>
      <c r="AR10515">
        <f t="shared" si="663"/>
        <v>0</v>
      </c>
      <c r="AS10515">
        <f t="shared" si="664"/>
        <v>0</v>
      </c>
      <c r="AT10515">
        <f t="shared" si="662"/>
        <v>0</v>
      </c>
    </row>
    <row r="10516" spans="2:46" ht="15.75" customHeight="1">
      <c r="B10516" t="str">
        <f t="shared" si="661"/>
        <v/>
      </c>
      <c r="C10516" s="73"/>
      <c r="D10516" s="73"/>
      <c r="E10516" s="77"/>
      <c r="F10516" s="74"/>
      <c r="G10516" s="73"/>
      <c r="H10516" s="74"/>
      <c r="I10516" s="74"/>
      <c r="J10516" s="74"/>
      <c r="K10516" s="74"/>
      <c r="L10516" s="74"/>
      <c r="M10516" s="74"/>
      <c r="N10516" s="74"/>
      <c r="O10516" s="74"/>
      <c r="P10516" s="74"/>
      <c r="Q10516" s="78"/>
      <c r="AR10516">
        <f t="shared" si="663"/>
        <v>0</v>
      </c>
      <c r="AS10516">
        <f t="shared" si="664"/>
        <v>0</v>
      </c>
      <c r="AT10516">
        <f t="shared" si="662"/>
        <v>0</v>
      </c>
    </row>
    <row r="10517" spans="2:46" ht="15.75" customHeight="1">
      <c r="B10517" t="str">
        <f t="shared" si="661"/>
        <v/>
      </c>
      <c r="C10517" s="73"/>
      <c r="D10517" s="73"/>
      <c r="E10517" s="77"/>
      <c r="F10517" s="74"/>
      <c r="G10517" s="73"/>
      <c r="H10517" s="74"/>
      <c r="I10517" s="74"/>
      <c r="J10517" s="74"/>
      <c r="K10517" s="74"/>
      <c r="L10517" s="74"/>
      <c r="M10517" s="74"/>
      <c r="N10517" s="74"/>
      <c r="O10517" s="74"/>
      <c r="P10517" s="74"/>
      <c r="Q10517" s="78"/>
      <c r="AR10517">
        <f t="shared" si="663"/>
        <v>0</v>
      </c>
      <c r="AS10517">
        <f t="shared" si="664"/>
        <v>0</v>
      </c>
      <c r="AT10517">
        <f t="shared" si="662"/>
        <v>0</v>
      </c>
    </row>
    <row r="10518" spans="2:46" ht="15.75" customHeight="1">
      <c r="B10518" t="str">
        <f t="shared" si="661"/>
        <v/>
      </c>
      <c r="C10518" s="73"/>
      <c r="D10518" s="73"/>
      <c r="E10518" s="77"/>
      <c r="F10518" s="74"/>
      <c r="G10518" s="73"/>
      <c r="H10518" s="74"/>
      <c r="I10518" s="74"/>
      <c r="J10518" s="74"/>
      <c r="K10518" s="74"/>
      <c r="L10518" s="74"/>
      <c r="M10518" s="74"/>
      <c r="N10518" s="74"/>
      <c r="O10518" s="74"/>
      <c r="P10518" s="74"/>
      <c r="Q10518" s="78"/>
      <c r="AR10518">
        <f t="shared" si="663"/>
        <v>0</v>
      </c>
      <c r="AS10518">
        <f t="shared" si="664"/>
        <v>0</v>
      </c>
      <c r="AT10518">
        <f t="shared" si="662"/>
        <v>0</v>
      </c>
    </row>
    <row r="10519" spans="2:46" ht="15.75" customHeight="1">
      <c r="B10519" t="str">
        <f t="shared" si="661"/>
        <v/>
      </c>
      <c r="C10519" s="73"/>
      <c r="D10519" s="73"/>
      <c r="E10519" s="77"/>
      <c r="F10519" s="74"/>
      <c r="G10519" s="73"/>
      <c r="H10519" s="74"/>
      <c r="I10519" s="74"/>
      <c r="J10519" s="74"/>
      <c r="K10519" s="74"/>
      <c r="L10519" s="74"/>
      <c r="M10519" s="74"/>
      <c r="N10519" s="74"/>
      <c r="O10519" s="74"/>
      <c r="P10519" s="74"/>
      <c r="Q10519" s="78"/>
      <c r="AR10519">
        <f t="shared" si="663"/>
        <v>0</v>
      </c>
      <c r="AS10519">
        <f t="shared" si="664"/>
        <v>0</v>
      </c>
      <c r="AT10519">
        <f t="shared" si="662"/>
        <v>0</v>
      </c>
    </row>
    <row r="10520" spans="2:46" ht="15.75" customHeight="1">
      <c r="B10520" t="str">
        <f t="shared" si="661"/>
        <v/>
      </c>
      <c r="C10520" s="73"/>
      <c r="D10520" s="73"/>
      <c r="E10520" s="77"/>
      <c r="F10520" s="74"/>
      <c r="G10520" s="73"/>
      <c r="H10520" s="74"/>
      <c r="I10520" s="74"/>
      <c r="J10520" s="74"/>
      <c r="K10520" s="74"/>
      <c r="L10520" s="74"/>
      <c r="M10520" s="74"/>
      <c r="N10520" s="74"/>
      <c r="O10520" s="74"/>
      <c r="P10520" s="74"/>
      <c r="Q10520" s="78"/>
      <c r="AR10520">
        <f t="shared" si="663"/>
        <v>0</v>
      </c>
      <c r="AS10520">
        <f t="shared" si="664"/>
        <v>0</v>
      </c>
      <c r="AT10520">
        <f t="shared" si="662"/>
        <v>0</v>
      </c>
    </row>
    <row r="10521" spans="2:46" ht="15.75" customHeight="1">
      <c r="B10521" t="str">
        <f t="shared" si="661"/>
        <v/>
      </c>
      <c r="C10521" s="73"/>
      <c r="D10521" s="73"/>
      <c r="E10521" s="77"/>
      <c r="F10521" s="74"/>
      <c r="G10521" s="73"/>
      <c r="H10521" s="74"/>
      <c r="I10521" s="74"/>
      <c r="J10521" s="74"/>
      <c r="K10521" s="74"/>
      <c r="L10521" s="74"/>
      <c r="M10521" s="74"/>
      <c r="N10521" s="74"/>
      <c r="O10521" s="74"/>
      <c r="P10521" s="74"/>
      <c r="Q10521" s="78"/>
      <c r="AR10521">
        <f t="shared" si="663"/>
        <v>0</v>
      </c>
      <c r="AS10521">
        <f t="shared" si="664"/>
        <v>0</v>
      </c>
      <c r="AT10521">
        <f t="shared" si="662"/>
        <v>0</v>
      </c>
    </row>
    <row r="10522" spans="2:46" ht="15.75" customHeight="1">
      <c r="B10522" t="str">
        <f t="shared" si="661"/>
        <v/>
      </c>
      <c r="C10522" s="73"/>
      <c r="D10522" s="73"/>
      <c r="E10522" s="77"/>
      <c r="F10522" s="74"/>
      <c r="G10522" s="73"/>
      <c r="H10522" s="74"/>
      <c r="I10522" s="74"/>
      <c r="J10522" s="74"/>
      <c r="K10522" s="74"/>
      <c r="L10522" s="74"/>
      <c r="M10522" s="74"/>
      <c r="N10522" s="74"/>
      <c r="O10522" s="74"/>
      <c r="P10522" s="74"/>
      <c r="Q10522" s="78"/>
      <c r="AR10522">
        <f t="shared" si="663"/>
        <v>0</v>
      </c>
      <c r="AS10522">
        <f t="shared" si="664"/>
        <v>0</v>
      </c>
      <c r="AT10522">
        <f t="shared" si="662"/>
        <v>0</v>
      </c>
    </row>
    <row r="10523" spans="2:46" ht="15.75" customHeight="1">
      <c r="B10523" t="str">
        <f t="shared" si="661"/>
        <v/>
      </c>
      <c r="C10523" s="73"/>
      <c r="D10523" s="73"/>
      <c r="E10523" s="77"/>
      <c r="F10523" s="74"/>
      <c r="G10523" s="73"/>
      <c r="H10523" s="74"/>
      <c r="I10523" s="74"/>
      <c r="J10523" s="74"/>
      <c r="K10523" s="74"/>
      <c r="L10523" s="74"/>
      <c r="M10523" s="74"/>
      <c r="N10523" s="74"/>
      <c r="O10523" s="74"/>
      <c r="P10523" s="74"/>
      <c r="Q10523" s="78"/>
      <c r="AR10523">
        <f t="shared" si="663"/>
        <v>0</v>
      </c>
      <c r="AS10523">
        <f t="shared" si="664"/>
        <v>0</v>
      </c>
      <c r="AT10523">
        <f t="shared" si="662"/>
        <v>0</v>
      </c>
    </row>
    <row r="10524" spans="2:46" ht="15.75" customHeight="1">
      <c r="B10524" t="str">
        <f t="shared" si="661"/>
        <v/>
      </c>
      <c r="C10524" s="73"/>
      <c r="D10524" s="73"/>
      <c r="E10524" s="77"/>
      <c r="F10524" s="74"/>
      <c r="G10524" s="73"/>
      <c r="H10524" s="74"/>
      <c r="I10524" s="74"/>
      <c r="J10524" s="74"/>
      <c r="K10524" s="74"/>
      <c r="L10524" s="74"/>
      <c r="M10524" s="74"/>
      <c r="N10524" s="74"/>
      <c r="O10524" s="74"/>
      <c r="P10524" s="74"/>
      <c r="Q10524" s="78"/>
      <c r="AR10524">
        <f t="shared" si="663"/>
        <v>0</v>
      </c>
      <c r="AS10524">
        <f t="shared" si="664"/>
        <v>0</v>
      </c>
      <c r="AT10524">
        <f t="shared" si="662"/>
        <v>0</v>
      </c>
    </row>
    <row r="10525" spans="2:46" ht="15.75" customHeight="1">
      <c r="B10525" t="str">
        <f t="shared" si="661"/>
        <v/>
      </c>
      <c r="C10525" s="73"/>
      <c r="D10525" s="73"/>
      <c r="E10525" s="77"/>
      <c r="F10525" s="74"/>
      <c r="G10525" s="73"/>
      <c r="H10525" s="74"/>
      <c r="I10525" s="74"/>
      <c r="J10525" s="74"/>
      <c r="K10525" s="74"/>
      <c r="L10525" s="74"/>
      <c r="M10525" s="74"/>
      <c r="N10525" s="74"/>
      <c r="O10525" s="74"/>
      <c r="P10525" s="74"/>
      <c r="Q10525" s="78"/>
      <c r="AR10525">
        <f t="shared" si="663"/>
        <v>0</v>
      </c>
      <c r="AS10525">
        <f t="shared" si="664"/>
        <v>0</v>
      </c>
      <c r="AT10525">
        <f t="shared" si="662"/>
        <v>0</v>
      </c>
    </row>
    <row r="10526" spans="2:46" ht="15.75" customHeight="1">
      <c r="B10526" t="str">
        <f t="shared" si="661"/>
        <v/>
      </c>
      <c r="C10526" s="73"/>
      <c r="D10526" s="73"/>
      <c r="E10526" s="77"/>
      <c r="F10526" s="74"/>
      <c r="G10526" s="73"/>
      <c r="H10526" s="74"/>
      <c r="I10526" s="74"/>
      <c r="J10526" s="74"/>
      <c r="K10526" s="74"/>
      <c r="L10526" s="74"/>
      <c r="M10526" s="74"/>
      <c r="N10526" s="74"/>
      <c r="O10526" s="74"/>
      <c r="P10526" s="74"/>
      <c r="Q10526" s="78"/>
      <c r="AR10526">
        <f t="shared" si="663"/>
        <v>0</v>
      </c>
      <c r="AS10526">
        <f t="shared" si="664"/>
        <v>0</v>
      </c>
      <c r="AT10526">
        <f t="shared" si="662"/>
        <v>0</v>
      </c>
    </row>
    <row r="10527" spans="2:46" ht="15.75" customHeight="1">
      <c r="B10527" t="str">
        <f t="shared" si="661"/>
        <v/>
      </c>
      <c r="C10527" s="73"/>
      <c r="D10527" s="73"/>
      <c r="E10527" s="77"/>
      <c r="F10527" s="74"/>
      <c r="G10527" s="73"/>
      <c r="H10527" s="74"/>
      <c r="I10527" s="74"/>
      <c r="J10527" s="74"/>
      <c r="K10527" s="74"/>
      <c r="L10527" s="74"/>
      <c r="M10527" s="74"/>
      <c r="N10527" s="74"/>
      <c r="O10527" s="74"/>
      <c r="P10527" s="74"/>
      <c r="Q10527" s="78"/>
      <c r="AR10527">
        <f t="shared" si="663"/>
        <v>0</v>
      </c>
      <c r="AS10527">
        <f t="shared" si="664"/>
        <v>0</v>
      </c>
      <c r="AT10527">
        <f t="shared" si="662"/>
        <v>0</v>
      </c>
    </row>
    <row r="10528" spans="2:46" ht="15.75" customHeight="1">
      <c r="B10528" t="str">
        <f t="shared" si="661"/>
        <v/>
      </c>
      <c r="C10528" s="73"/>
      <c r="D10528" s="73"/>
      <c r="E10528" s="77"/>
      <c r="F10528" s="74"/>
      <c r="G10528" s="73"/>
      <c r="H10528" s="74"/>
      <c r="I10528" s="74"/>
      <c r="J10528" s="74"/>
      <c r="K10528" s="74"/>
      <c r="L10528" s="74"/>
      <c r="M10528" s="74"/>
      <c r="N10528" s="74"/>
      <c r="O10528" s="74"/>
      <c r="P10528" s="74"/>
      <c r="Q10528" s="78"/>
      <c r="AR10528">
        <f t="shared" si="663"/>
        <v>0</v>
      </c>
      <c r="AS10528">
        <f t="shared" si="664"/>
        <v>0</v>
      </c>
      <c r="AT10528">
        <f t="shared" si="662"/>
        <v>0</v>
      </c>
    </row>
    <row r="10529" spans="2:46" ht="15.75" customHeight="1">
      <c r="B10529" t="str">
        <f t="shared" si="661"/>
        <v/>
      </c>
      <c r="C10529" s="73"/>
      <c r="D10529" s="73"/>
      <c r="E10529" s="77"/>
      <c r="F10529" s="74"/>
      <c r="G10529" s="73"/>
      <c r="H10529" s="74"/>
      <c r="I10529" s="74"/>
      <c r="J10529" s="74"/>
      <c r="K10529" s="74"/>
      <c r="L10529" s="74"/>
      <c r="M10529" s="74"/>
      <c r="N10529" s="74"/>
      <c r="O10529" s="74"/>
      <c r="P10529" s="74"/>
      <c r="Q10529" s="78"/>
      <c r="AR10529">
        <f t="shared" si="663"/>
        <v>0</v>
      </c>
      <c r="AS10529">
        <f t="shared" si="664"/>
        <v>0</v>
      </c>
      <c r="AT10529">
        <f t="shared" si="662"/>
        <v>0</v>
      </c>
    </row>
    <row r="10530" spans="2:46" ht="15.75" customHeight="1">
      <c r="B10530" t="str">
        <f t="shared" si="661"/>
        <v/>
      </c>
      <c r="C10530" s="73"/>
      <c r="D10530" s="73"/>
      <c r="E10530" s="77"/>
      <c r="F10530" s="74"/>
      <c r="G10530" s="73"/>
      <c r="H10530" s="74"/>
      <c r="I10530" s="74"/>
      <c r="J10530" s="74"/>
      <c r="K10530" s="74"/>
      <c r="L10530" s="74"/>
      <c r="M10530" s="74"/>
      <c r="N10530" s="74"/>
      <c r="O10530" s="74"/>
      <c r="P10530" s="74"/>
      <c r="Q10530" s="78"/>
      <c r="AR10530">
        <f t="shared" si="663"/>
        <v>0</v>
      </c>
      <c r="AS10530">
        <f t="shared" si="664"/>
        <v>0</v>
      </c>
      <c r="AT10530">
        <f t="shared" si="662"/>
        <v>0</v>
      </c>
    </row>
    <row r="10531" spans="2:46" ht="15.75" customHeight="1">
      <c r="B10531" t="str">
        <f t="shared" si="661"/>
        <v/>
      </c>
      <c r="C10531" s="73"/>
      <c r="D10531" s="73"/>
      <c r="E10531" s="77"/>
      <c r="F10531" s="74"/>
      <c r="G10531" s="73"/>
      <c r="H10531" s="74"/>
      <c r="I10531" s="74"/>
      <c r="J10531" s="74"/>
      <c r="K10531" s="74"/>
      <c r="L10531" s="74"/>
      <c r="M10531" s="74"/>
      <c r="N10531" s="74"/>
      <c r="O10531" s="74"/>
      <c r="P10531" s="74"/>
      <c r="Q10531" s="78"/>
      <c r="AR10531">
        <f t="shared" si="663"/>
        <v>0</v>
      </c>
      <c r="AS10531">
        <f t="shared" si="664"/>
        <v>0</v>
      </c>
      <c r="AT10531">
        <f t="shared" si="662"/>
        <v>0</v>
      </c>
    </row>
    <row r="10532" spans="2:46" ht="15.75" customHeight="1">
      <c r="B10532" t="str">
        <f t="shared" si="661"/>
        <v/>
      </c>
      <c r="C10532" s="73"/>
      <c r="D10532" s="73"/>
      <c r="E10532" s="77"/>
      <c r="F10532" s="74"/>
      <c r="G10532" s="73"/>
      <c r="H10532" s="74"/>
      <c r="I10532" s="74"/>
      <c r="J10532" s="74"/>
      <c r="K10532" s="74"/>
      <c r="L10532" s="74"/>
      <c r="M10532" s="74"/>
      <c r="N10532" s="74"/>
      <c r="O10532" s="74"/>
      <c r="P10532" s="74"/>
      <c r="Q10532" s="78"/>
      <c r="AR10532">
        <f t="shared" si="663"/>
        <v>0</v>
      </c>
      <c r="AS10532">
        <f t="shared" si="664"/>
        <v>0</v>
      </c>
      <c r="AT10532">
        <f t="shared" si="662"/>
        <v>0</v>
      </c>
    </row>
    <row r="10533" spans="2:46" ht="15.75" customHeight="1">
      <c r="B10533" t="str">
        <f t="shared" si="661"/>
        <v/>
      </c>
      <c r="C10533" s="73"/>
      <c r="D10533" s="73"/>
      <c r="E10533" s="77"/>
      <c r="F10533" s="74"/>
      <c r="G10533" s="73"/>
      <c r="H10533" s="74"/>
      <c r="I10533" s="74"/>
      <c r="J10533" s="74"/>
      <c r="K10533" s="74"/>
      <c r="L10533" s="74"/>
      <c r="M10533" s="74"/>
      <c r="N10533" s="74"/>
      <c r="O10533" s="74"/>
      <c r="P10533" s="74"/>
      <c r="Q10533" s="78"/>
      <c r="AR10533">
        <f t="shared" si="663"/>
        <v>0</v>
      </c>
      <c r="AS10533">
        <f t="shared" si="664"/>
        <v>0</v>
      </c>
      <c r="AT10533">
        <f t="shared" si="662"/>
        <v>0</v>
      </c>
    </row>
    <row r="10534" spans="2:46" ht="15.75" customHeight="1">
      <c r="B10534" t="str">
        <f t="shared" si="661"/>
        <v/>
      </c>
      <c r="C10534" s="73"/>
      <c r="D10534" s="73"/>
      <c r="E10534" s="77"/>
      <c r="F10534" s="74"/>
      <c r="G10534" s="73"/>
      <c r="H10534" s="74"/>
      <c r="I10534" s="74"/>
      <c r="J10534" s="74"/>
      <c r="K10534" s="74"/>
      <c r="L10534" s="74"/>
      <c r="M10534" s="74"/>
      <c r="N10534" s="74"/>
      <c r="O10534" s="74"/>
      <c r="P10534" s="74"/>
      <c r="Q10534" s="78"/>
      <c r="AR10534">
        <f t="shared" si="663"/>
        <v>0</v>
      </c>
      <c r="AS10534">
        <f t="shared" si="664"/>
        <v>0</v>
      </c>
      <c r="AT10534">
        <f t="shared" si="662"/>
        <v>0</v>
      </c>
    </row>
    <row r="10535" spans="2:46" ht="15.75" customHeight="1">
      <c r="B10535" t="str">
        <f t="shared" si="661"/>
        <v/>
      </c>
      <c r="C10535" s="73"/>
      <c r="D10535" s="73"/>
      <c r="E10535" s="77"/>
      <c r="F10535" s="74"/>
      <c r="G10535" s="73"/>
      <c r="H10535" s="74"/>
      <c r="I10535" s="74"/>
      <c r="J10535" s="74"/>
      <c r="K10535" s="74"/>
      <c r="L10535" s="74"/>
      <c r="M10535" s="74"/>
      <c r="N10535" s="74"/>
      <c r="O10535" s="74"/>
      <c r="P10535" s="74"/>
      <c r="Q10535" s="78"/>
      <c r="AR10535">
        <f t="shared" si="663"/>
        <v>0</v>
      </c>
      <c r="AS10535">
        <f t="shared" si="664"/>
        <v>0</v>
      </c>
      <c r="AT10535">
        <f t="shared" si="662"/>
        <v>0</v>
      </c>
    </row>
    <row r="10536" spans="2:46" ht="15.75" customHeight="1">
      <c r="B10536" t="str">
        <f t="shared" si="661"/>
        <v/>
      </c>
      <c r="C10536" s="73"/>
      <c r="D10536" s="73"/>
      <c r="E10536" s="77"/>
      <c r="F10536" s="74"/>
      <c r="G10536" s="73"/>
      <c r="H10536" s="74"/>
      <c r="I10536" s="74"/>
      <c r="J10536" s="74"/>
      <c r="K10536" s="74"/>
      <c r="L10536" s="74"/>
      <c r="M10536" s="74"/>
      <c r="N10536" s="74"/>
      <c r="O10536" s="74"/>
      <c r="P10536" s="74"/>
      <c r="Q10536" s="78"/>
      <c r="AR10536">
        <f t="shared" si="663"/>
        <v>0</v>
      </c>
      <c r="AS10536">
        <f t="shared" si="664"/>
        <v>0</v>
      </c>
      <c r="AT10536">
        <f t="shared" si="662"/>
        <v>0</v>
      </c>
    </row>
    <row r="10537" spans="2:46" ht="15.75" customHeight="1">
      <c r="B10537" t="str">
        <f t="shared" si="661"/>
        <v/>
      </c>
      <c r="C10537" s="73"/>
      <c r="D10537" s="73"/>
      <c r="E10537" s="77"/>
      <c r="F10537" s="74"/>
      <c r="G10537" s="73"/>
      <c r="H10537" s="74"/>
      <c r="I10537" s="74"/>
      <c r="J10537" s="74"/>
      <c r="K10537" s="74"/>
      <c r="L10537" s="74"/>
      <c r="M10537" s="74"/>
      <c r="N10537" s="74"/>
      <c r="O10537" s="74"/>
      <c r="P10537" s="74"/>
      <c r="Q10537" s="78"/>
      <c r="AR10537">
        <f t="shared" si="663"/>
        <v>0</v>
      </c>
      <c r="AS10537">
        <f t="shared" si="664"/>
        <v>0</v>
      </c>
      <c r="AT10537">
        <f t="shared" si="662"/>
        <v>0</v>
      </c>
    </row>
    <row r="10538" spans="2:46" ht="15.75" customHeight="1">
      <c r="B10538" t="str">
        <f t="shared" si="661"/>
        <v/>
      </c>
      <c r="C10538" s="73"/>
      <c r="D10538" s="73"/>
      <c r="E10538" s="77"/>
      <c r="F10538" s="74"/>
      <c r="G10538" s="73"/>
      <c r="H10538" s="74"/>
      <c r="I10538" s="74"/>
      <c r="J10538" s="74"/>
      <c r="K10538" s="74"/>
      <c r="L10538" s="74"/>
      <c r="M10538" s="74"/>
      <c r="N10538" s="74"/>
      <c r="O10538" s="74"/>
      <c r="P10538" s="74"/>
      <c r="Q10538" s="78"/>
      <c r="AR10538">
        <f t="shared" si="663"/>
        <v>0</v>
      </c>
      <c r="AS10538">
        <f t="shared" si="664"/>
        <v>0</v>
      </c>
      <c r="AT10538">
        <f t="shared" si="662"/>
        <v>0</v>
      </c>
    </row>
    <row r="10539" spans="2:46" ht="15.75" customHeight="1">
      <c r="B10539" t="str">
        <f t="shared" si="661"/>
        <v/>
      </c>
      <c r="C10539" s="73"/>
      <c r="D10539" s="73"/>
      <c r="E10539" s="77"/>
      <c r="F10539" s="74"/>
      <c r="G10539" s="73"/>
      <c r="H10539" s="74"/>
      <c r="I10539" s="74"/>
      <c r="J10539" s="74"/>
      <c r="K10539" s="74"/>
      <c r="L10539" s="74"/>
      <c r="M10539" s="74"/>
      <c r="N10539" s="74"/>
      <c r="O10539" s="74"/>
      <c r="P10539" s="74"/>
      <c r="Q10539" s="78"/>
      <c r="AR10539">
        <f t="shared" si="663"/>
        <v>0</v>
      </c>
      <c r="AS10539">
        <f t="shared" si="664"/>
        <v>0</v>
      </c>
      <c r="AT10539">
        <f t="shared" si="662"/>
        <v>0</v>
      </c>
    </row>
    <row r="10540" spans="2:46" ht="15.75" customHeight="1">
      <c r="B10540" t="str">
        <f t="shared" si="661"/>
        <v/>
      </c>
      <c r="C10540" s="73"/>
      <c r="D10540" s="73"/>
      <c r="E10540" s="77"/>
      <c r="F10540" s="74"/>
      <c r="G10540" s="73"/>
      <c r="H10540" s="74"/>
      <c r="I10540" s="74"/>
      <c r="J10540" s="74"/>
      <c r="K10540" s="74"/>
      <c r="L10540" s="74"/>
      <c r="M10540" s="74"/>
      <c r="N10540" s="74"/>
      <c r="O10540" s="74"/>
      <c r="P10540" s="74"/>
      <c r="Q10540" s="78"/>
      <c r="AR10540">
        <f t="shared" si="663"/>
        <v>0</v>
      </c>
      <c r="AS10540">
        <f t="shared" si="664"/>
        <v>0</v>
      </c>
      <c r="AT10540">
        <f t="shared" si="662"/>
        <v>0</v>
      </c>
    </row>
    <row r="10541" spans="2:46" ht="15.75" customHeight="1">
      <c r="B10541" t="str">
        <f t="shared" si="661"/>
        <v/>
      </c>
      <c r="C10541" s="73"/>
      <c r="D10541" s="73"/>
      <c r="E10541" s="77"/>
      <c r="F10541" s="74"/>
      <c r="G10541" s="73"/>
      <c r="H10541" s="74"/>
      <c r="I10541" s="74"/>
      <c r="J10541" s="74"/>
      <c r="K10541" s="74"/>
      <c r="L10541" s="74"/>
      <c r="M10541" s="74"/>
      <c r="N10541" s="74"/>
      <c r="O10541" s="74"/>
      <c r="P10541" s="74"/>
      <c r="Q10541" s="78"/>
      <c r="AR10541">
        <f t="shared" si="663"/>
        <v>0</v>
      </c>
      <c r="AS10541">
        <f t="shared" si="664"/>
        <v>0</v>
      </c>
      <c r="AT10541">
        <f t="shared" si="662"/>
        <v>0</v>
      </c>
    </row>
    <row r="10542" spans="2:46" ht="15.75" customHeight="1">
      <c r="B10542" t="str">
        <f t="shared" si="661"/>
        <v/>
      </c>
      <c r="C10542" s="73"/>
      <c r="D10542" s="73"/>
      <c r="E10542" s="77"/>
      <c r="F10542" s="74"/>
      <c r="G10542" s="73"/>
      <c r="H10542" s="74"/>
      <c r="I10542" s="74"/>
      <c r="J10542" s="74"/>
      <c r="K10542" s="74"/>
      <c r="L10542" s="74"/>
      <c r="M10542" s="74"/>
      <c r="N10542" s="74"/>
      <c r="O10542" s="74"/>
      <c r="P10542" s="74"/>
      <c r="Q10542" s="78"/>
      <c r="AR10542">
        <f t="shared" si="663"/>
        <v>0</v>
      </c>
      <c r="AS10542">
        <f t="shared" si="664"/>
        <v>0</v>
      </c>
      <c r="AT10542">
        <f t="shared" si="662"/>
        <v>0</v>
      </c>
    </row>
    <row r="10543" spans="2:46" ht="15.75" customHeight="1">
      <c r="B10543" t="str">
        <f t="shared" si="661"/>
        <v/>
      </c>
      <c r="C10543" s="73"/>
      <c r="D10543" s="73"/>
      <c r="E10543" s="77"/>
      <c r="F10543" s="74"/>
      <c r="G10543" s="73"/>
      <c r="H10543" s="74"/>
      <c r="I10543" s="74"/>
      <c r="J10543" s="74"/>
      <c r="K10543" s="74"/>
      <c r="L10543" s="74"/>
      <c r="M10543" s="74"/>
      <c r="N10543" s="74"/>
      <c r="O10543" s="74"/>
      <c r="P10543" s="74"/>
      <c r="Q10543" s="78"/>
      <c r="AR10543">
        <f t="shared" si="663"/>
        <v>0</v>
      </c>
      <c r="AS10543">
        <f t="shared" si="664"/>
        <v>0</v>
      </c>
      <c r="AT10543">
        <f t="shared" si="662"/>
        <v>0</v>
      </c>
    </row>
    <row r="10544" spans="2:46" ht="15.75" customHeight="1">
      <c r="B10544" t="str">
        <f t="shared" si="661"/>
        <v/>
      </c>
      <c r="C10544" s="73"/>
      <c r="D10544" s="73"/>
      <c r="E10544" s="77"/>
      <c r="F10544" s="74"/>
      <c r="G10544" s="73"/>
      <c r="H10544" s="74"/>
      <c r="I10544" s="74"/>
      <c r="J10544" s="74"/>
      <c r="K10544" s="74"/>
      <c r="L10544" s="74"/>
      <c r="M10544" s="74"/>
      <c r="N10544" s="74"/>
      <c r="O10544" s="74"/>
      <c r="P10544" s="74"/>
      <c r="Q10544" s="78"/>
      <c r="AR10544">
        <f t="shared" si="663"/>
        <v>0</v>
      </c>
      <c r="AS10544">
        <f t="shared" si="664"/>
        <v>0</v>
      </c>
      <c r="AT10544">
        <f t="shared" si="662"/>
        <v>0</v>
      </c>
    </row>
    <row r="10545" spans="2:46" ht="15.75" customHeight="1">
      <c r="B10545" t="str">
        <f t="shared" si="661"/>
        <v/>
      </c>
      <c r="C10545" s="73"/>
      <c r="D10545" s="73"/>
      <c r="E10545" s="77"/>
      <c r="F10545" s="74"/>
      <c r="G10545" s="73"/>
      <c r="H10545" s="74"/>
      <c r="I10545" s="74"/>
      <c r="J10545" s="74"/>
      <c r="K10545" s="74"/>
      <c r="L10545" s="74"/>
      <c r="M10545" s="74"/>
      <c r="N10545" s="74"/>
      <c r="O10545" s="74"/>
      <c r="P10545" s="74"/>
      <c r="Q10545" s="78"/>
      <c r="AR10545">
        <f t="shared" si="663"/>
        <v>0</v>
      </c>
      <c r="AS10545">
        <f t="shared" si="664"/>
        <v>0</v>
      </c>
      <c r="AT10545">
        <f t="shared" si="662"/>
        <v>0</v>
      </c>
    </row>
    <row r="10546" spans="2:46" ht="15.75" customHeight="1">
      <c r="B10546" t="str">
        <f t="shared" si="661"/>
        <v/>
      </c>
      <c r="C10546" s="73"/>
      <c r="D10546" s="73"/>
      <c r="E10546" s="77"/>
      <c r="F10546" s="74"/>
      <c r="G10546" s="73"/>
      <c r="H10546" s="74"/>
      <c r="I10546" s="74"/>
      <c r="J10546" s="74"/>
      <c r="K10546" s="74"/>
      <c r="L10546" s="74"/>
      <c r="M10546" s="74"/>
      <c r="N10546" s="74"/>
      <c r="O10546" s="74"/>
      <c r="P10546" s="74"/>
      <c r="Q10546" s="78"/>
      <c r="AR10546">
        <f t="shared" si="663"/>
        <v>0</v>
      </c>
      <c r="AS10546">
        <f t="shared" si="664"/>
        <v>0</v>
      </c>
      <c r="AT10546">
        <f t="shared" si="662"/>
        <v>0</v>
      </c>
    </row>
    <row r="10547" spans="2:46" ht="15.75" customHeight="1">
      <c r="B10547" t="str">
        <f t="shared" si="661"/>
        <v/>
      </c>
      <c r="C10547" s="73"/>
      <c r="D10547" s="73"/>
      <c r="E10547" s="77"/>
      <c r="F10547" s="74"/>
      <c r="G10547" s="73"/>
      <c r="H10547" s="74"/>
      <c r="I10547" s="74"/>
      <c r="J10547" s="74"/>
      <c r="K10547" s="74"/>
      <c r="L10547" s="74"/>
      <c r="M10547" s="74"/>
      <c r="N10547" s="74"/>
      <c r="O10547" s="74"/>
      <c r="P10547" s="74"/>
      <c r="Q10547" s="78"/>
      <c r="AR10547">
        <f t="shared" si="663"/>
        <v>0</v>
      </c>
      <c r="AS10547">
        <f t="shared" si="664"/>
        <v>0</v>
      </c>
      <c r="AT10547">
        <f t="shared" si="662"/>
        <v>0</v>
      </c>
    </row>
    <row r="10548" spans="2:46" ht="15.75" customHeight="1">
      <c r="B10548" t="str">
        <f t="shared" si="661"/>
        <v/>
      </c>
      <c r="C10548" s="73"/>
      <c r="D10548" s="73"/>
      <c r="E10548" s="77"/>
      <c r="F10548" s="74"/>
      <c r="G10548" s="73"/>
      <c r="H10548" s="74"/>
      <c r="I10548" s="74"/>
      <c r="J10548" s="74"/>
      <c r="K10548" s="74"/>
      <c r="L10548" s="74"/>
      <c r="M10548" s="74"/>
      <c r="N10548" s="74"/>
      <c r="O10548" s="74"/>
      <c r="P10548" s="74"/>
      <c r="Q10548" s="78"/>
      <c r="AR10548">
        <f t="shared" si="663"/>
        <v>0</v>
      </c>
      <c r="AS10548">
        <f t="shared" si="664"/>
        <v>0</v>
      </c>
      <c r="AT10548">
        <f t="shared" si="662"/>
        <v>0</v>
      </c>
    </row>
    <row r="10549" spans="2:46" ht="15.75" customHeight="1">
      <c r="B10549" t="str">
        <f t="shared" si="661"/>
        <v/>
      </c>
      <c r="C10549" s="73"/>
      <c r="D10549" s="73"/>
      <c r="E10549" s="77"/>
      <c r="F10549" s="74"/>
      <c r="G10549" s="73"/>
      <c r="H10549" s="74"/>
      <c r="I10549" s="74"/>
      <c r="J10549" s="74"/>
      <c r="K10549" s="74"/>
      <c r="L10549" s="74"/>
      <c r="M10549" s="74"/>
      <c r="N10549" s="74"/>
      <c r="O10549" s="74"/>
      <c r="P10549" s="74"/>
      <c r="Q10549" s="78"/>
      <c r="AR10549">
        <f t="shared" si="663"/>
        <v>0</v>
      </c>
      <c r="AS10549">
        <f t="shared" si="664"/>
        <v>0</v>
      </c>
      <c r="AT10549">
        <f t="shared" si="662"/>
        <v>0</v>
      </c>
    </row>
    <row r="10550" spans="2:46" ht="15.75" customHeight="1">
      <c r="B10550" t="str">
        <f t="shared" si="661"/>
        <v/>
      </c>
      <c r="C10550" s="73"/>
      <c r="D10550" s="73"/>
      <c r="E10550" s="77"/>
      <c r="F10550" s="74"/>
      <c r="G10550" s="73"/>
      <c r="H10550" s="74"/>
      <c r="I10550" s="74"/>
      <c r="J10550" s="74"/>
      <c r="K10550" s="74"/>
      <c r="L10550" s="74"/>
      <c r="M10550" s="74"/>
      <c r="N10550" s="74"/>
      <c r="O10550" s="74"/>
      <c r="P10550" s="74"/>
      <c r="Q10550" s="78"/>
      <c r="AR10550">
        <f t="shared" si="663"/>
        <v>0</v>
      </c>
      <c r="AS10550">
        <f t="shared" si="664"/>
        <v>0</v>
      </c>
      <c r="AT10550">
        <f t="shared" si="662"/>
        <v>0</v>
      </c>
    </row>
    <row r="10551" spans="2:46" ht="15.75" customHeight="1">
      <c r="B10551" t="str">
        <f t="shared" si="661"/>
        <v/>
      </c>
      <c r="C10551" s="73"/>
      <c r="D10551" s="73"/>
      <c r="E10551" s="77"/>
      <c r="F10551" s="74"/>
      <c r="G10551" s="73"/>
      <c r="H10551" s="74"/>
      <c r="I10551" s="74"/>
      <c r="J10551" s="74"/>
      <c r="K10551" s="74"/>
      <c r="L10551" s="74"/>
      <c r="M10551" s="74"/>
      <c r="N10551" s="74"/>
      <c r="O10551" s="74"/>
      <c r="P10551" s="74"/>
      <c r="Q10551" s="78"/>
      <c r="AR10551">
        <f t="shared" si="663"/>
        <v>0</v>
      </c>
      <c r="AS10551">
        <f t="shared" si="664"/>
        <v>0</v>
      </c>
      <c r="AT10551">
        <f t="shared" si="662"/>
        <v>0</v>
      </c>
    </row>
    <row r="10552" spans="2:46" ht="15.75" customHeight="1">
      <c r="B10552" t="str">
        <f t="shared" si="661"/>
        <v/>
      </c>
      <c r="C10552" s="73"/>
      <c r="D10552" s="73"/>
      <c r="E10552" s="77"/>
      <c r="F10552" s="74"/>
      <c r="G10552" s="73"/>
      <c r="H10552" s="74"/>
      <c r="I10552" s="74"/>
      <c r="J10552" s="74"/>
      <c r="K10552" s="74"/>
      <c r="L10552" s="74"/>
      <c r="M10552" s="74"/>
      <c r="N10552" s="74"/>
      <c r="O10552" s="74"/>
      <c r="P10552" s="74"/>
      <c r="Q10552" s="78"/>
      <c r="AR10552">
        <f t="shared" si="663"/>
        <v>0</v>
      </c>
      <c r="AS10552">
        <f t="shared" si="664"/>
        <v>0</v>
      </c>
      <c r="AT10552">
        <f t="shared" si="662"/>
        <v>0</v>
      </c>
    </row>
    <row r="10553" spans="2:46" ht="15.75" customHeight="1">
      <c r="B10553" t="str">
        <f t="shared" si="661"/>
        <v/>
      </c>
      <c r="C10553" s="73"/>
      <c r="D10553" s="73"/>
      <c r="E10553" s="77"/>
      <c r="F10553" s="74"/>
      <c r="G10553" s="73"/>
      <c r="H10553" s="74"/>
      <c r="I10553" s="74"/>
      <c r="J10553" s="74"/>
      <c r="K10553" s="74"/>
      <c r="L10553" s="74"/>
      <c r="M10553" s="74"/>
      <c r="N10553" s="74"/>
      <c r="O10553" s="74"/>
      <c r="P10553" s="74"/>
      <c r="Q10553" s="78"/>
      <c r="AR10553">
        <f t="shared" si="663"/>
        <v>0</v>
      </c>
      <c r="AS10553">
        <f t="shared" si="664"/>
        <v>0</v>
      </c>
      <c r="AT10553">
        <f t="shared" si="662"/>
        <v>0</v>
      </c>
    </row>
    <row r="10554" spans="2:46" ht="15.75" customHeight="1">
      <c r="B10554" t="str">
        <f t="shared" si="661"/>
        <v/>
      </c>
      <c r="C10554" s="73"/>
      <c r="D10554" s="73"/>
      <c r="E10554" s="77"/>
      <c r="F10554" s="74"/>
      <c r="G10554" s="73"/>
      <c r="H10554" s="74"/>
      <c r="I10554" s="74"/>
      <c r="J10554" s="74"/>
      <c r="K10554" s="74"/>
      <c r="L10554" s="74"/>
      <c r="M10554" s="74"/>
      <c r="N10554" s="74"/>
      <c r="O10554" s="74"/>
      <c r="P10554" s="74"/>
      <c r="Q10554" s="78"/>
      <c r="AR10554">
        <f t="shared" si="663"/>
        <v>0</v>
      </c>
      <c r="AS10554">
        <f t="shared" si="664"/>
        <v>0</v>
      </c>
      <c r="AT10554">
        <f t="shared" si="662"/>
        <v>0</v>
      </c>
    </row>
    <row r="10555" spans="2:46" ht="15.75" customHeight="1">
      <c r="B10555" t="str">
        <f t="shared" si="661"/>
        <v/>
      </c>
      <c r="C10555" s="73"/>
      <c r="D10555" s="73"/>
      <c r="E10555" s="77"/>
      <c r="F10555" s="74"/>
      <c r="G10555" s="73"/>
      <c r="H10555" s="74"/>
      <c r="I10555" s="74"/>
      <c r="J10555" s="74"/>
      <c r="K10555" s="74"/>
      <c r="L10555" s="74"/>
      <c r="M10555" s="74"/>
      <c r="N10555" s="74"/>
      <c r="O10555" s="74"/>
      <c r="P10555" s="74"/>
      <c r="Q10555" s="78"/>
      <c r="AR10555">
        <f t="shared" si="663"/>
        <v>0</v>
      </c>
      <c r="AS10555">
        <f t="shared" si="664"/>
        <v>0</v>
      </c>
      <c r="AT10555">
        <f t="shared" si="662"/>
        <v>0</v>
      </c>
    </row>
    <row r="10556" spans="2:46" ht="15.75" customHeight="1">
      <c r="B10556" t="str">
        <f t="shared" si="661"/>
        <v/>
      </c>
      <c r="C10556" s="73"/>
      <c r="D10556" s="73"/>
      <c r="E10556" s="77"/>
      <c r="F10556" s="74"/>
      <c r="G10556" s="73"/>
      <c r="H10556" s="74"/>
      <c r="I10556" s="74"/>
      <c r="J10556" s="74"/>
      <c r="K10556" s="74"/>
      <c r="L10556" s="74"/>
      <c r="M10556" s="74"/>
      <c r="N10556" s="74"/>
      <c r="O10556" s="74"/>
      <c r="P10556" s="74"/>
      <c r="Q10556" s="78"/>
      <c r="AR10556">
        <f t="shared" si="663"/>
        <v>0</v>
      </c>
      <c r="AS10556">
        <f t="shared" si="664"/>
        <v>0</v>
      </c>
      <c r="AT10556">
        <f t="shared" si="662"/>
        <v>0</v>
      </c>
    </row>
    <row r="10557" spans="2:46" ht="15.75" customHeight="1">
      <c r="B10557" t="str">
        <f t="shared" si="661"/>
        <v/>
      </c>
      <c r="C10557" s="73"/>
      <c r="D10557" s="73"/>
      <c r="E10557" s="77"/>
      <c r="F10557" s="74"/>
      <c r="G10557" s="73"/>
      <c r="H10557" s="74"/>
      <c r="I10557" s="74"/>
      <c r="J10557" s="74"/>
      <c r="K10557" s="74"/>
      <c r="L10557" s="74"/>
      <c r="M10557" s="74"/>
      <c r="N10557" s="74"/>
      <c r="O10557" s="74"/>
      <c r="P10557" s="74"/>
      <c r="Q10557" s="78"/>
      <c r="AR10557">
        <f t="shared" si="663"/>
        <v>0</v>
      </c>
      <c r="AS10557">
        <f t="shared" si="664"/>
        <v>0</v>
      </c>
      <c r="AT10557">
        <f t="shared" si="662"/>
        <v>0</v>
      </c>
    </row>
    <row r="10558" spans="2:46" ht="15.75" customHeight="1">
      <c r="B10558" t="str">
        <f t="shared" si="661"/>
        <v/>
      </c>
      <c r="C10558" s="73"/>
      <c r="D10558" s="73"/>
      <c r="E10558" s="77"/>
      <c r="F10558" s="74"/>
      <c r="G10558" s="73"/>
      <c r="H10558" s="74"/>
      <c r="I10558" s="74"/>
      <c r="J10558" s="74"/>
      <c r="K10558" s="74"/>
      <c r="L10558" s="74"/>
      <c r="M10558" s="74"/>
      <c r="N10558" s="74"/>
      <c r="O10558" s="74"/>
      <c r="P10558" s="74"/>
      <c r="Q10558" s="78"/>
      <c r="AR10558">
        <f t="shared" si="663"/>
        <v>0</v>
      </c>
      <c r="AS10558">
        <f t="shared" si="664"/>
        <v>0</v>
      </c>
      <c r="AT10558">
        <f t="shared" si="662"/>
        <v>0</v>
      </c>
    </row>
    <row r="10559" spans="2:46" ht="15.75" customHeight="1">
      <c r="B10559" t="str">
        <f t="shared" si="661"/>
        <v/>
      </c>
      <c r="C10559" s="73"/>
      <c r="D10559" s="73"/>
      <c r="E10559" s="77"/>
      <c r="F10559" s="74"/>
      <c r="G10559" s="73"/>
      <c r="H10559" s="74"/>
      <c r="I10559" s="74"/>
      <c r="J10559" s="74"/>
      <c r="K10559" s="74"/>
      <c r="L10559" s="74"/>
      <c r="M10559" s="74"/>
      <c r="N10559" s="74"/>
      <c r="O10559" s="74"/>
      <c r="P10559" s="74"/>
      <c r="Q10559" s="78"/>
      <c r="AR10559">
        <f t="shared" si="663"/>
        <v>0</v>
      </c>
      <c r="AS10559">
        <f t="shared" si="664"/>
        <v>0</v>
      </c>
      <c r="AT10559">
        <f t="shared" si="662"/>
        <v>0</v>
      </c>
    </row>
    <row r="10560" spans="2:46" ht="15.75" customHeight="1">
      <c r="B10560" t="str">
        <f t="shared" si="661"/>
        <v/>
      </c>
      <c r="C10560" s="73"/>
      <c r="D10560" s="73"/>
      <c r="E10560" s="77"/>
      <c r="F10560" s="74"/>
      <c r="G10560" s="73"/>
      <c r="H10560" s="74"/>
      <c r="I10560" s="74"/>
      <c r="J10560" s="74"/>
      <c r="K10560" s="74"/>
      <c r="L10560" s="74"/>
      <c r="M10560" s="74"/>
      <c r="N10560" s="74"/>
      <c r="O10560" s="74"/>
      <c r="P10560" s="74"/>
      <c r="Q10560" s="78"/>
      <c r="AR10560">
        <f t="shared" si="663"/>
        <v>0</v>
      </c>
      <c r="AS10560">
        <f t="shared" si="664"/>
        <v>0</v>
      </c>
      <c r="AT10560">
        <f t="shared" si="662"/>
        <v>0</v>
      </c>
    </row>
    <row r="10561" spans="2:46" ht="15.75" customHeight="1">
      <c r="B10561" t="str">
        <f t="shared" si="661"/>
        <v/>
      </c>
      <c r="C10561" s="73"/>
      <c r="D10561" s="73"/>
      <c r="E10561" s="77"/>
      <c r="F10561" s="74"/>
      <c r="G10561" s="73"/>
      <c r="H10561" s="74"/>
      <c r="I10561" s="74"/>
      <c r="J10561" s="74"/>
      <c r="K10561" s="74"/>
      <c r="L10561" s="74"/>
      <c r="M10561" s="74"/>
      <c r="N10561" s="74"/>
      <c r="O10561" s="74"/>
      <c r="P10561" s="74"/>
      <c r="Q10561" s="78"/>
      <c r="AR10561">
        <f t="shared" si="663"/>
        <v>0</v>
      </c>
      <c r="AS10561">
        <f t="shared" si="664"/>
        <v>0</v>
      </c>
      <c r="AT10561">
        <f t="shared" si="662"/>
        <v>0</v>
      </c>
    </row>
    <row r="10562" spans="2:46" ht="15.75" customHeight="1">
      <c r="B10562" t="str">
        <f t="shared" ref="B10562:B10625" si="665">D10562&amp;Q10562&amp;E10562</f>
        <v/>
      </c>
      <c r="C10562" s="73"/>
      <c r="D10562" s="73"/>
      <c r="E10562" s="77"/>
      <c r="F10562" s="74"/>
      <c r="G10562" s="73"/>
      <c r="H10562" s="74"/>
      <c r="I10562" s="74"/>
      <c r="J10562" s="74"/>
      <c r="K10562" s="74"/>
      <c r="L10562" s="74"/>
      <c r="M10562" s="74"/>
      <c r="N10562" s="74"/>
      <c r="O10562" s="74"/>
      <c r="P10562" s="74"/>
      <c r="Q10562" s="78"/>
      <c r="AR10562">
        <f t="shared" si="663"/>
        <v>0</v>
      </c>
      <c r="AS10562">
        <f t="shared" si="664"/>
        <v>0</v>
      </c>
      <c r="AT10562">
        <f t="shared" ref="AT10562:AT10625" si="666">AR10562-AS10562</f>
        <v>0</v>
      </c>
    </row>
    <row r="10563" spans="2:46" ht="15.75" customHeight="1">
      <c r="B10563" t="str">
        <f t="shared" si="665"/>
        <v/>
      </c>
      <c r="C10563" s="73"/>
      <c r="D10563" s="73"/>
      <c r="E10563" s="77"/>
      <c r="F10563" s="74"/>
      <c r="G10563" s="73"/>
      <c r="H10563" s="74"/>
      <c r="I10563" s="74"/>
      <c r="J10563" s="74"/>
      <c r="K10563" s="74"/>
      <c r="L10563" s="74"/>
      <c r="M10563" s="74"/>
      <c r="N10563" s="74"/>
      <c r="O10563" s="74"/>
      <c r="P10563" s="74"/>
      <c r="Q10563" s="78"/>
      <c r="AR10563">
        <f t="shared" si="663"/>
        <v>0</v>
      </c>
      <c r="AS10563">
        <f t="shared" si="664"/>
        <v>0</v>
      </c>
      <c r="AT10563">
        <f t="shared" si="666"/>
        <v>0</v>
      </c>
    </row>
    <row r="10564" spans="2:46" ht="15.75" customHeight="1">
      <c r="B10564" t="str">
        <f t="shared" si="665"/>
        <v/>
      </c>
      <c r="C10564" s="73"/>
      <c r="D10564" s="73"/>
      <c r="E10564" s="77"/>
      <c r="F10564" s="74"/>
      <c r="G10564" s="73"/>
      <c r="H10564" s="74"/>
      <c r="I10564" s="74"/>
      <c r="J10564" s="74"/>
      <c r="K10564" s="74"/>
      <c r="L10564" s="74"/>
      <c r="M10564" s="74"/>
      <c r="N10564" s="74"/>
      <c r="O10564" s="74"/>
      <c r="P10564" s="74"/>
      <c r="Q10564" s="78"/>
      <c r="AR10564">
        <f t="shared" si="663"/>
        <v>0</v>
      </c>
      <c r="AS10564">
        <f t="shared" si="664"/>
        <v>0</v>
      </c>
      <c r="AT10564">
        <f t="shared" si="666"/>
        <v>0</v>
      </c>
    </row>
    <row r="10565" spans="2:46" ht="15.75" customHeight="1">
      <c r="B10565" t="str">
        <f t="shared" si="665"/>
        <v/>
      </c>
      <c r="C10565" s="73"/>
      <c r="D10565" s="73"/>
      <c r="E10565" s="77"/>
      <c r="F10565" s="74"/>
      <c r="G10565" s="73"/>
      <c r="H10565" s="74"/>
      <c r="I10565" s="74"/>
      <c r="J10565" s="74"/>
      <c r="K10565" s="74"/>
      <c r="L10565" s="74"/>
      <c r="M10565" s="74"/>
      <c r="N10565" s="74"/>
      <c r="O10565" s="74"/>
      <c r="P10565" s="74"/>
      <c r="Q10565" s="78"/>
      <c r="AR10565">
        <f t="shared" si="663"/>
        <v>0</v>
      </c>
      <c r="AS10565">
        <f t="shared" si="664"/>
        <v>0</v>
      </c>
      <c r="AT10565">
        <f t="shared" si="666"/>
        <v>0</v>
      </c>
    </row>
    <row r="10566" spans="2:46" ht="15.75" customHeight="1">
      <c r="B10566" t="str">
        <f t="shared" si="665"/>
        <v/>
      </c>
      <c r="C10566" s="73"/>
      <c r="D10566" s="73"/>
      <c r="E10566" s="77"/>
      <c r="F10566" s="74"/>
      <c r="G10566" s="73"/>
      <c r="H10566" s="74"/>
      <c r="I10566" s="74"/>
      <c r="J10566" s="74"/>
      <c r="K10566" s="74"/>
      <c r="L10566" s="74"/>
      <c r="M10566" s="74"/>
      <c r="N10566" s="74"/>
      <c r="O10566" s="74"/>
      <c r="P10566" s="74"/>
      <c r="Q10566" s="78"/>
      <c r="AR10566">
        <f t="shared" si="663"/>
        <v>0</v>
      </c>
      <c r="AS10566">
        <f t="shared" si="664"/>
        <v>0</v>
      </c>
      <c r="AT10566">
        <f t="shared" si="666"/>
        <v>0</v>
      </c>
    </row>
    <row r="10567" spans="2:46" ht="15.75" customHeight="1">
      <c r="B10567" t="str">
        <f t="shared" si="665"/>
        <v/>
      </c>
      <c r="C10567" s="73"/>
      <c r="D10567" s="73"/>
      <c r="E10567" s="77"/>
      <c r="F10567" s="74"/>
      <c r="G10567" s="73"/>
      <c r="H10567" s="74"/>
      <c r="I10567" s="74"/>
      <c r="J10567" s="74"/>
      <c r="K10567" s="74"/>
      <c r="L10567" s="74"/>
      <c r="M10567" s="74"/>
      <c r="N10567" s="74"/>
      <c r="O10567" s="74"/>
      <c r="P10567" s="74"/>
      <c r="Q10567" s="78"/>
      <c r="AR10567">
        <f t="shared" si="663"/>
        <v>0</v>
      </c>
      <c r="AS10567">
        <f t="shared" si="664"/>
        <v>0</v>
      </c>
      <c r="AT10567">
        <f t="shared" si="666"/>
        <v>0</v>
      </c>
    </row>
    <row r="10568" spans="2:46" ht="15.75" customHeight="1">
      <c r="B10568" t="str">
        <f t="shared" si="665"/>
        <v/>
      </c>
      <c r="C10568" s="73"/>
      <c r="D10568" s="73"/>
      <c r="E10568" s="77"/>
      <c r="F10568" s="74"/>
      <c r="G10568" s="73"/>
      <c r="H10568" s="74"/>
      <c r="I10568" s="74"/>
      <c r="J10568" s="74"/>
      <c r="K10568" s="74"/>
      <c r="L10568" s="74"/>
      <c r="M10568" s="74"/>
      <c r="N10568" s="74"/>
      <c r="O10568" s="74"/>
      <c r="P10568" s="74"/>
      <c r="Q10568" s="78"/>
      <c r="AR10568">
        <f t="shared" ref="AR10568:AR10631" si="667">IF($AU$2&lt;&gt;5,NA(),IF(D10568=D10567,0,IF(AND(D20069=D10568,D10569=D10568),O10568+O10569+O20069,IF(D10569=D10568,O10569+O10568,O10568))))</f>
        <v>0</v>
      </c>
      <c r="AS10568">
        <f t="shared" ref="AS10568:AS10631" si="668">IF($AU$2&lt;&gt;5,NA(),IF(D10568=D10567,0,IF(AND(D20069=D10568,D10569=D10568),P10568+P10569+P20069,IF(D10569=D10568,P10569+P10568,P10568))))</f>
        <v>0</v>
      </c>
      <c r="AT10568">
        <f t="shared" si="666"/>
        <v>0</v>
      </c>
    </row>
    <row r="10569" spans="2:46" ht="15.75" customHeight="1">
      <c r="B10569" t="str">
        <f t="shared" si="665"/>
        <v/>
      </c>
      <c r="C10569" s="73"/>
      <c r="D10569" s="73"/>
      <c r="E10569" s="77"/>
      <c r="F10569" s="74"/>
      <c r="G10569" s="73"/>
      <c r="H10569" s="74"/>
      <c r="I10569" s="74"/>
      <c r="J10569" s="74"/>
      <c r="K10569" s="74"/>
      <c r="L10569" s="74"/>
      <c r="M10569" s="74"/>
      <c r="N10569" s="74"/>
      <c r="O10569" s="74"/>
      <c r="P10569" s="74"/>
      <c r="Q10569" s="78"/>
      <c r="AR10569">
        <f t="shared" si="667"/>
        <v>0</v>
      </c>
      <c r="AS10569">
        <f t="shared" si="668"/>
        <v>0</v>
      </c>
      <c r="AT10569">
        <f t="shared" si="666"/>
        <v>0</v>
      </c>
    </row>
    <row r="10570" spans="2:46" ht="15.75" customHeight="1">
      <c r="B10570" t="str">
        <f t="shared" si="665"/>
        <v/>
      </c>
      <c r="C10570" s="73"/>
      <c r="D10570" s="73"/>
      <c r="E10570" s="77"/>
      <c r="F10570" s="74"/>
      <c r="G10570" s="73"/>
      <c r="H10570" s="74"/>
      <c r="I10570" s="74"/>
      <c r="J10570" s="74"/>
      <c r="K10570" s="74"/>
      <c r="L10570" s="74"/>
      <c r="M10570" s="74"/>
      <c r="N10570" s="74"/>
      <c r="O10570" s="74"/>
      <c r="P10570" s="74"/>
      <c r="Q10570" s="78"/>
      <c r="AR10570">
        <f t="shared" si="667"/>
        <v>0</v>
      </c>
      <c r="AS10570">
        <f t="shared" si="668"/>
        <v>0</v>
      </c>
      <c r="AT10570">
        <f t="shared" si="666"/>
        <v>0</v>
      </c>
    </row>
    <row r="10571" spans="2:46" ht="15.75" customHeight="1">
      <c r="B10571" t="str">
        <f t="shared" si="665"/>
        <v/>
      </c>
      <c r="C10571" s="73"/>
      <c r="D10571" s="73"/>
      <c r="E10571" s="77"/>
      <c r="F10571" s="74"/>
      <c r="G10571" s="73"/>
      <c r="H10571" s="74"/>
      <c r="I10571" s="74"/>
      <c r="J10571" s="74"/>
      <c r="K10571" s="74"/>
      <c r="L10571" s="74"/>
      <c r="M10571" s="74"/>
      <c r="N10571" s="74"/>
      <c r="O10571" s="74"/>
      <c r="P10571" s="74"/>
      <c r="Q10571" s="78"/>
      <c r="AR10571">
        <f t="shared" si="667"/>
        <v>0</v>
      </c>
      <c r="AS10571">
        <f t="shared" si="668"/>
        <v>0</v>
      </c>
      <c r="AT10571">
        <f t="shared" si="666"/>
        <v>0</v>
      </c>
    </row>
    <row r="10572" spans="2:46" ht="15.75" customHeight="1">
      <c r="B10572" t="str">
        <f t="shared" si="665"/>
        <v/>
      </c>
      <c r="C10572" s="73"/>
      <c r="D10572" s="73"/>
      <c r="E10572" s="77"/>
      <c r="F10572" s="74"/>
      <c r="G10572" s="73"/>
      <c r="H10572" s="74"/>
      <c r="I10572" s="74"/>
      <c r="J10572" s="74"/>
      <c r="K10572" s="74"/>
      <c r="L10572" s="74"/>
      <c r="M10572" s="74"/>
      <c r="N10572" s="74"/>
      <c r="O10572" s="74"/>
      <c r="P10572" s="74"/>
      <c r="Q10572" s="78"/>
      <c r="AR10572">
        <f t="shared" si="667"/>
        <v>0</v>
      </c>
      <c r="AS10572">
        <f t="shared" si="668"/>
        <v>0</v>
      </c>
      <c r="AT10572">
        <f t="shared" si="666"/>
        <v>0</v>
      </c>
    </row>
    <row r="10573" spans="2:46" ht="15.75" customHeight="1">
      <c r="B10573" t="str">
        <f t="shared" si="665"/>
        <v/>
      </c>
      <c r="C10573" s="73"/>
      <c r="D10573" s="73"/>
      <c r="E10573" s="77"/>
      <c r="F10573" s="74"/>
      <c r="G10573" s="73"/>
      <c r="H10573" s="74"/>
      <c r="I10573" s="74"/>
      <c r="J10573" s="74"/>
      <c r="K10573" s="74"/>
      <c r="L10573" s="74"/>
      <c r="M10573" s="74"/>
      <c r="N10573" s="74"/>
      <c r="O10573" s="74"/>
      <c r="P10573" s="74"/>
      <c r="Q10573" s="78"/>
      <c r="AR10573">
        <f t="shared" si="667"/>
        <v>0</v>
      </c>
      <c r="AS10573">
        <f t="shared" si="668"/>
        <v>0</v>
      </c>
      <c r="AT10573">
        <f t="shared" si="666"/>
        <v>0</v>
      </c>
    </row>
    <row r="10574" spans="2:46" ht="15.75" customHeight="1">
      <c r="B10574" t="str">
        <f t="shared" si="665"/>
        <v/>
      </c>
      <c r="C10574" s="73"/>
      <c r="D10574" s="73"/>
      <c r="E10574" s="77"/>
      <c r="F10574" s="74"/>
      <c r="G10574" s="73"/>
      <c r="H10574" s="74"/>
      <c r="I10574" s="74"/>
      <c r="J10574" s="74"/>
      <c r="K10574" s="74"/>
      <c r="L10574" s="74"/>
      <c r="M10574" s="74"/>
      <c r="N10574" s="74"/>
      <c r="O10574" s="74"/>
      <c r="P10574" s="74"/>
      <c r="Q10574" s="78"/>
      <c r="AR10574">
        <f t="shared" si="667"/>
        <v>0</v>
      </c>
      <c r="AS10574">
        <f t="shared" si="668"/>
        <v>0</v>
      </c>
      <c r="AT10574">
        <f t="shared" si="666"/>
        <v>0</v>
      </c>
    </row>
    <row r="10575" spans="2:46" ht="15.75" customHeight="1">
      <c r="B10575" t="str">
        <f t="shared" si="665"/>
        <v/>
      </c>
      <c r="C10575" s="73"/>
      <c r="D10575" s="73"/>
      <c r="E10575" s="77"/>
      <c r="F10575" s="74"/>
      <c r="G10575" s="73"/>
      <c r="H10575" s="74"/>
      <c r="I10575" s="74"/>
      <c r="J10575" s="74"/>
      <c r="K10575" s="74"/>
      <c r="L10575" s="74"/>
      <c r="M10575" s="74"/>
      <c r="N10575" s="74"/>
      <c r="O10575" s="74"/>
      <c r="P10575" s="74"/>
      <c r="Q10575" s="78"/>
      <c r="AR10575">
        <f t="shared" si="667"/>
        <v>0</v>
      </c>
      <c r="AS10575">
        <f t="shared" si="668"/>
        <v>0</v>
      </c>
      <c r="AT10575">
        <f t="shared" si="666"/>
        <v>0</v>
      </c>
    </row>
    <row r="10576" spans="2:46" ht="15.75" customHeight="1">
      <c r="B10576" t="str">
        <f t="shared" si="665"/>
        <v/>
      </c>
      <c r="C10576" s="73"/>
      <c r="D10576" s="73"/>
      <c r="E10576" s="77"/>
      <c r="F10576" s="74"/>
      <c r="G10576" s="73"/>
      <c r="H10576" s="74"/>
      <c r="I10576" s="74"/>
      <c r="J10576" s="74"/>
      <c r="K10576" s="74"/>
      <c r="L10576" s="74"/>
      <c r="M10576" s="74"/>
      <c r="N10576" s="74"/>
      <c r="O10576" s="74"/>
      <c r="P10576" s="74"/>
      <c r="Q10576" s="78"/>
      <c r="AR10576">
        <f t="shared" si="667"/>
        <v>0</v>
      </c>
      <c r="AS10576">
        <f t="shared" si="668"/>
        <v>0</v>
      </c>
      <c r="AT10576">
        <f t="shared" si="666"/>
        <v>0</v>
      </c>
    </row>
    <row r="10577" spans="2:46" ht="15.75" customHeight="1">
      <c r="B10577" t="str">
        <f t="shared" si="665"/>
        <v/>
      </c>
      <c r="C10577" s="73"/>
      <c r="D10577" s="73"/>
      <c r="E10577" s="77"/>
      <c r="F10577" s="74"/>
      <c r="G10577" s="73"/>
      <c r="H10577" s="74"/>
      <c r="I10577" s="74"/>
      <c r="J10577" s="74"/>
      <c r="K10577" s="74"/>
      <c r="L10577" s="74"/>
      <c r="M10577" s="74"/>
      <c r="N10577" s="74"/>
      <c r="O10577" s="74"/>
      <c r="P10577" s="74"/>
      <c r="Q10577" s="78"/>
      <c r="AR10577">
        <f t="shared" si="667"/>
        <v>0</v>
      </c>
      <c r="AS10577">
        <f t="shared" si="668"/>
        <v>0</v>
      </c>
      <c r="AT10577">
        <f t="shared" si="666"/>
        <v>0</v>
      </c>
    </row>
    <row r="10578" spans="2:46" ht="15.75" customHeight="1">
      <c r="B10578" t="str">
        <f t="shared" si="665"/>
        <v/>
      </c>
      <c r="C10578" s="73"/>
      <c r="D10578" s="73"/>
      <c r="E10578" s="77"/>
      <c r="F10578" s="74"/>
      <c r="G10578" s="73"/>
      <c r="H10578" s="74"/>
      <c r="I10578" s="74"/>
      <c r="J10578" s="74"/>
      <c r="K10578" s="74"/>
      <c r="L10578" s="74"/>
      <c r="M10578" s="74"/>
      <c r="N10578" s="74"/>
      <c r="O10578" s="74"/>
      <c r="P10578" s="74"/>
      <c r="Q10578" s="78"/>
      <c r="AR10578">
        <f t="shared" si="667"/>
        <v>0</v>
      </c>
      <c r="AS10578">
        <f t="shared" si="668"/>
        <v>0</v>
      </c>
      <c r="AT10578">
        <f t="shared" si="666"/>
        <v>0</v>
      </c>
    </row>
    <row r="10579" spans="2:46" ht="15.75" customHeight="1">
      <c r="B10579" t="str">
        <f t="shared" si="665"/>
        <v/>
      </c>
      <c r="C10579" s="73"/>
      <c r="D10579" s="73"/>
      <c r="E10579" s="77"/>
      <c r="F10579" s="74"/>
      <c r="G10579" s="73"/>
      <c r="H10579" s="74"/>
      <c r="I10579" s="74"/>
      <c r="J10579" s="74"/>
      <c r="K10579" s="74"/>
      <c r="L10579" s="74"/>
      <c r="M10579" s="74"/>
      <c r="N10579" s="74"/>
      <c r="O10579" s="74"/>
      <c r="P10579" s="74"/>
      <c r="Q10579" s="78"/>
      <c r="AR10579">
        <f t="shared" si="667"/>
        <v>0</v>
      </c>
      <c r="AS10579">
        <f t="shared" si="668"/>
        <v>0</v>
      </c>
      <c r="AT10579">
        <f t="shared" si="666"/>
        <v>0</v>
      </c>
    </row>
    <row r="10580" spans="2:46" ht="15.75" customHeight="1">
      <c r="B10580" t="str">
        <f t="shared" si="665"/>
        <v/>
      </c>
      <c r="C10580" s="73"/>
      <c r="D10580" s="73"/>
      <c r="E10580" s="77"/>
      <c r="F10580" s="74"/>
      <c r="G10580" s="73"/>
      <c r="H10580" s="74"/>
      <c r="I10580" s="74"/>
      <c r="J10580" s="74"/>
      <c r="K10580" s="74"/>
      <c r="L10580" s="74"/>
      <c r="M10580" s="74"/>
      <c r="N10580" s="74"/>
      <c r="O10580" s="74"/>
      <c r="P10580" s="74"/>
      <c r="Q10580" s="78"/>
      <c r="AR10580">
        <f t="shared" si="667"/>
        <v>0</v>
      </c>
      <c r="AS10580">
        <f t="shared" si="668"/>
        <v>0</v>
      </c>
      <c r="AT10580">
        <f t="shared" si="666"/>
        <v>0</v>
      </c>
    </row>
    <row r="10581" spans="2:46" ht="15.75" customHeight="1">
      <c r="B10581" t="str">
        <f t="shared" si="665"/>
        <v/>
      </c>
      <c r="C10581" s="73"/>
      <c r="D10581" s="73"/>
      <c r="E10581" s="77"/>
      <c r="F10581" s="74"/>
      <c r="G10581" s="73"/>
      <c r="H10581" s="74"/>
      <c r="I10581" s="74"/>
      <c r="J10581" s="74"/>
      <c r="K10581" s="74"/>
      <c r="L10581" s="74"/>
      <c r="M10581" s="74"/>
      <c r="N10581" s="74"/>
      <c r="O10581" s="74"/>
      <c r="P10581" s="74"/>
      <c r="Q10581" s="78"/>
      <c r="AR10581">
        <f t="shared" si="667"/>
        <v>0</v>
      </c>
      <c r="AS10581">
        <f t="shared" si="668"/>
        <v>0</v>
      </c>
      <c r="AT10581">
        <f t="shared" si="666"/>
        <v>0</v>
      </c>
    </row>
    <row r="10582" spans="2:46" ht="15.75" customHeight="1">
      <c r="B10582" t="str">
        <f t="shared" si="665"/>
        <v/>
      </c>
      <c r="C10582" s="73"/>
      <c r="D10582" s="73"/>
      <c r="E10582" s="77"/>
      <c r="F10582" s="74"/>
      <c r="G10582" s="73"/>
      <c r="H10582" s="74"/>
      <c r="I10582" s="74"/>
      <c r="J10582" s="74"/>
      <c r="K10582" s="74"/>
      <c r="L10582" s="74"/>
      <c r="M10582" s="74"/>
      <c r="N10582" s="74"/>
      <c r="O10582" s="74"/>
      <c r="P10582" s="74"/>
      <c r="Q10582" s="78"/>
      <c r="AR10582">
        <f t="shared" si="667"/>
        <v>0</v>
      </c>
      <c r="AS10582">
        <f t="shared" si="668"/>
        <v>0</v>
      </c>
      <c r="AT10582">
        <f t="shared" si="666"/>
        <v>0</v>
      </c>
    </row>
    <row r="10583" spans="2:46" ht="15.75" customHeight="1">
      <c r="B10583" t="str">
        <f t="shared" si="665"/>
        <v/>
      </c>
      <c r="C10583" s="73"/>
      <c r="D10583" s="73"/>
      <c r="E10583" s="77"/>
      <c r="F10583" s="74"/>
      <c r="G10583" s="73"/>
      <c r="H10583" s="74"/>
      <c r="I10583" s="74"/>
      <c r="J10583" s="74"/>
      <c r="K10583" s="74"/>
      <c r="L10583" s="74"/>
      <c r="M10583" s="74"/>
      <c r="N10583" s="74"/>
      <c r="O10583" s="74"/>
      <c r="P10583" s="74"/>
      <c r="Q10583" s="78"/>
      <c r="AR10583">
        <f t="shared" si="667"/>
        <v>0</v>
      </c>
      <c r="AS10583">
        <f t="shared" si="668"/>
        <v>0</v>
      </c>
      <c r="AT10583">
        <f t="shared" si="666"/>
        <v>0</v>
      </c>
    </row>
    <row r="10584" spans="2:46" ht="15.75" customHeight="1">
      <c r="B10584" t="str">
        <f t="shared" si="665"/>
        <v/>
      </c>
      <c r="C10584" s="73"/>
      <c r="D10584" s="73"/>
      <c r="E10584" s="77"/>
      <c r="F10584" s="74"/>
      <c r="G10584" s="73"/>
      <c r="H10584" s="74"/>
      <c r="I10584" s="74"/>
      <c r="J10584" s="74"/>
      <c r="K10584" s="74"/>
      <c r="L10584" s="74"/>
      <c r="M10584" s="74"/>
      <c r="N10584" s="74"/>
      <c r="O10584" s="74"/>
      <c r="P10584" s="74"/>
      <c r="Q10584" s="78"/>
      <c r="AR10584">
        <f t="shared" si="667"/>
        <v>0</v>
      </c>
      <c r="AS10584">
        <f t="shared" si="668"/>
        <v>0</v>
      </c>
      <c r="AT10584">
        <f t="shared" si="666"/>
        <v>0</v>
      </c>
    </row>
    <row r="10585" spans="2:46" ht="15.75" customHeight="1">
      <c r="B10585" t="str">
        <f t="shared" si="665"/>
        <v/>
      </c>
      <c r="C10585" s="73"/>
      <c r="D10585" s="73"/>
      <c r="E10585" s="77"/>
      <c r="F10585" s="74"/>
      <c r="G10585" s="73"/>
      <c r="H10585" s="74"/>
      <c r="I10585" s="74"/>
      <c r="J10585" s="74"/>
      <c r="K10585" s="74"/>
      <c r="L10585" s="74"/>
      <c r="M10585" s="74"/>
      <c r="N10585" s="74"/>
      <c r="O10585" s="74"/>
      <c r="P10585" s="74"/>
      <c r="Q10585" s="78"/>
      <c r="AR10585">
        <f t="shared" si="667"/>
        <v>0</v>
      </c>
      <c r="AS10585">
        <f t="shared" si="668"/>
        <v>0</v>
      </c>
      <c r="AT10585">
        <f t="shared" si="666"/>
        <v>0</v>
      </c>
    </row>
    <row r="10586" spans="2:46" ht="15.75" customHeight="1">
      <c r="B10586" t="str">
        <f t="shared" si="665"/>
        <v/>
      </c>
      <c r="C10586" s="73"/>
      <c r="D10586" s="73"/>
      <c r="E10586" s="77"/>
      <c r="F10586" s="74"/>
      <c r="G10586" s="73"/>
      <c r="H10586" s="74"/>
      <c r="I10586" s="74"/>
      <c r="J10586" s="74"/>
      <c r="K10586" s="74"/>
      <c r="L10586" s="74"/>
      <c r="M10586" s="74"/>
      <c r="N10586" s="74"/>
      <c r="O10586" s="74"/>
      <c r="P10586" s="74"/>
      <c r="Q10586" s="78"/>
      <c r="AR10586">
        <f t="shared" si="667"/>
        <v>0</v>
      </c>
      <c r="AS10586">
        <f t="shared" si="668"/>
        <v>0</v>
      </c>
      <c r="AT10586">
        <f t="shared" si="666"/>
        <v>0</v>
      </c>
    </row>
    <row r="10587" spans="2:46" ht="15.75" customHeight="1">
      <c r="B10587" t="str">
        <f t="shared" si="665"/>
        <v/>
      </c>
      <c r="C10587" s="73"/>
      <c r="D10587" s="73"/>
      <c r="E10587" s="77"/>
      <c r="F10587" s="74"/>
      <c r="G10587" s="73"/>
      <c r="H10587" s="74"/>
      <c r="I10587" s="74"/>
      <c r="J10587" s="74"/>
      <c r="K10587" s="74"/>
      <c r="L10587" s="74"/>
      <c r="M10587" s="74"/>
      <c r="N10587" s="74"/>
      <c r="O10587" s="74"/>
      <c r="P10587" s="74"/>
      <c r="Q10587" s="78"/>
      <c r="AR10587">
        <f t="shared" si="667"/>
        <v>0</v>
      </c>
      <c r="AS10587">
        <f t="shared" si="668"/>
        <v>0</v>
      </c>
      <c r="AT10587">
        <f t="shared" si="666"/>
        <v>0</v>
      </c>
    </row>
    <row r="10588" spans="2:46" ht="15.75" customHeight="1">
      <c r="B10588" t="str">
        <f t="shared" si="665"/>
        <v/>
      </c>
      <c r="C10588" s="73"/>
      <c r="D10588" s="73"/>
      <c r="E10588" s="77"/>
      <c r="F10588" s="74"/>
      <c r="G10588" s="73"/>
      <c r="H10588" s="74"/>
      <c r="I10588" s="74"/>
      <c r="J10588" s="74"/>
      <c r="K10588" s="74"/>
      <c r="L10588" s="74"/>
      <c r="M10588" s="74"/>
      <c r="N10588" s="74"/>
      <c r="O10588" s="74"/>
      <c r="P10588" s="74"/>
      <c r="Q10588" s="78"/>
      <c r="AR10588">
        <f t="shared" si="667"/>
        <v>0</v>
      </c>
      <c r="AS10588">
        <f t="shared" si="668"/>
        <v>0</v>
      </c>
      <c r="AT10588">
        <f t="shared" si="666"/>
        <v>0</v>
      </c>
    </row>
    <row r="10589" spans="2:46" ht="15.75" customHeight="1">
      <c r="B10589" t="str">
        <f t="shared" si="665"/>
        <v/>
      </c>
      <c r="C10589" s="73"/>
      <c r="D10589" s="73"/>
      <c r="E10589" s="77"/>
      <c r="F10589" s="74"/>
      <c r="G10589" s="73"/>
      <c r="H10589" s="74"/>
      <c r="I10589" s="74"/>
      <c r="J10589" s="74"/>
      <c r="K10589" s="74"/>
      <c r="L10589" s="74"/>
      <c r="M10589" s="74"/>
      <c r="N10589" s="74"/>
      <c r="O10589" s="74"/>
      <c r="P10589" s="74"/>
      <c r="Q10589" s="78"/>
      <c r="AR10589">
        <f t="shared" si="667"/>
        <v>0</v>
      </c>
      <c r="AS10589">
        <f t="shared" si="668"/>
        <v>0</v>
      </c>
      <c r="AT10589">
        <f t="shared" si="666"/>
        <v>0</v>
      </c>
    </row>
    <row r="10590" spans="2:46" ht="15.75" customHeight="1">
      <c r="B10590" t="str">
        <f t="shared" si="665"/>
        <v/>
      </c>
      <c r="C10590" s="73"/>
      <c r="D10590" s="73"/>
      <c r="E10590" s="77"/>
      <c r="F10590" s="74"/>
      <c r="G10590" s="73"/>
      <c r="H10590" s="74"/>
      <c r="I10590" s="74"/>
      <c r="J10590" s="74"/>
      <c r="K10590" s="74"/>
      <c r="L10590" s="74"/>
      <c r="M10590" s="74"/>
      <c r="N10590" s="74"/>
      <c r="O10590" s="74"/>
      <c r="P10590" s="74"/>
      <c r="Q10590" s="78"/>
      <c r="AR10590">
        <f t="shared" si="667"/>
        <v>0</v>
      </c>
      <c r="AS10590">
        <f t="shared" si="668"/>
        <v>0</v>
      </c>
      <c r="AT10590">
        <f t="shared" si="666"/>
        <v>0</v>
      </c>
    </row>
    <row r="10591" spans="2:46" ht="15.75" customHeight="1">
      <c r="B10591" t="str">
        <f t="shared" si="665"/>
        <v/>
      </c>
      <c r="C10591" s="73"/>
      <c r="D10591" s="73"/>
      <c r="E10591" s="77"/>
      <c r="F10591" s="74"/>
      <c r="G10591" s="73"/>
      <c r="H10591" s="74"/>
      <c r="I10591" s="74"/>
      <c r="J10591" s="74"/>
      <c r="K10591" s="74"/>
      <c r="L10591" s="74"/>
      <c r="M10591" s="74"/>
      <c r="N10591" s="74"/>
      <c r="O10591" s="74"/>
      <c r="P10591" s="74"/>
      <c r="Q10591" s="78"/>
      <c r="AR10591">
        <f t="shared" si="667"/>
        <v>0</v>
      </c>
      <c r="AS10591">
        <f t="shared" si="668"/>
        <v>0</v>
      </c>
      <c r="AT10591">
        <f t="shared" si="666"/>
        <v>0</v>
      </c>
    </row>
    <row r="10592" spans="2:46" ht="15.75" customHeight="1">
      <c r="B10592" t="str">
        <f t="shared" si="665"/>
        <v/>
      </c>
      <c r="C10592" s="73"/>
      <c r="D10592" s="73"/>
      <c r="E10592" s="77"/>
      <c r="F10592" s="74"/>
      <c r="G10592" s="73"/>
      <c r="H10592" s="74"/>
      <c r="I10592" s="74"/>
      <c r="J10592" s="74"/>
      <c r="K10592" s="74"/>
      <c r="L10592" s="74"/>
      <c r="M10592" s="74"/>
      <c r="N10592" s="74"/>
      <c r="O10592" s="74"/>
      <c r="P10592" s="74"/>
      <c r="Q10592" s="78"/>
      <c r="AR10592">
        <f t="shared" si="667"/>
        <v>0</v>
      </c>
      <c r="AS10592">
        <f t="shared" si="668"/>
        <v>0</v>
      </c>
      <c r="AT10592">
        <f t="shared" si="666"/>
        <v>0</v>
      </c>
    </row>
    <row r="10593" spans="2:46" ht="15.75" customHeight="1">
      <c r="B10593" t="str">
        <f t="shared" si="665"/>
        <v/>
      </c>
      <c r="C10593" s="73"/>
      <c r="D10593" s="73"/>
      <c r="E10593" s="77"/>
      <c r="F10593" s="74"/>
      <c r="G10593" s="73"/>
      <c r="H10593" s="74"/>
      <c r="I10593" s="74"/>
      <c r="J10593" s="74"/>
      <c r="K10593" s="74"/>
      <c r="L10593" s="74"/>
      <c r="M10593" s="74"/>
      <c r="N10593" s="74"/>
      <c r="O10593" s="74"/>
      <c r="P10593" s="74"/>
      <c r="Q10593" s="78"/>
      <c r="AR10593">
        <f t="shared" si="667"/>
        <v>0</v>
      </c>
      <c r="AS10593">
        <f t="shared" si="668"/>
        <v>0</v>
      </c>
      <c r="AT10593">
        <f t="shared" si="666"/>
        <v>0</v>
      </c>
    </row>
    <row r="10594" spans="2:46" ht="15.75" customHeight="1">
      <c r="B10594" t="str">
        <f t="shared" si="665"/>
        <v/>
      </c>
      <c r="C10594" s="73"/>
      <c r="D10594" s="73"/>
      <c r="E10594" s="77"/>
      <c r="F10594" s="74"/>
      <c r="G10594" s="73"/>
      <c r="H10594" s="74"/>
      <c r="I10594" s="74"/>
      <c r="J10594" s="74"/>
      <c r="K10594" s="74"/>
      <c r="L10594" s="74"/>
      <c r="M10594" s="74"/>
      <c r="N10594" s="74"/>
      <c r="O10594" s="74"/>
      <c r="P10594" s="74"/>
      <c r="Q10594" s="78"/>
      <c r="AR10594">
        <f t="shared" si="667"/>
        <v>0</v>
      </c>
      <c r="AS10594">
        <f t="shared" si="668"/>
        <v>0</v>
      </c>
      <c r="AT10594">
        <f t="shared" si="666"/>
        <v>0</v>
      </c>
    </row>
    <row r="10595" spans="2:46" ht="15.75" customHeight="1">
      <c r="B10595" t="str">
        <f t="shared" si="665"/>
        <v/>
      </c>
      <c r="C10595" s="73"/>
      <c r="D10595" s="73"/>
      <c r="E10595" s="77"/>
      <c r="F10595" s="74"/>
      <c r="G10595" s="73"/>
      <c r="H10595" s="74"/>
      <c r="I10595" s="74"/>
      <c r="J10595" s="74"/>
      <c r="K10595" s="74"/>
      <c r="L10595" s="74"/>
      <c r="M10595" s="74"/>
      <c r="N10595" s="74"/>
      <c r="O10595" s="74"/>
      <c r="P10595" s="74"/>
      <c r="Q10595" s="78"/>
      <c r="AR10595">
        <f t="shared" si="667"/>
        <v>0</v>
      </c>
      <c r="AS10595">
        <f t="shared" si="668"/>
        <v>0</v>
      </c>
      <c r="AT10595">
        <f t="shared" si="666"/>
        <v>0</v>
      </c>
    </row>
    <row r="10596" spans="2:46" ht="15.75" customHeight="1">
      <c r="B10596" t="str">
        <f t="shared" si="665"/>
        <v/>
      </c>
      <c r="C10596" s="73"/>
      <c r="D10596" s="73"/>
      <c r="E10596" s="77"/>
      <c r="F10596" s="74"/>
      <c r="G10596" s="73"/>
      <c r="H10596" s="74"/>
      <c r="I10596" s="74"/>
      <c r="J10596" s="74"/>
      <c r="K10596" s="74"/>
      <c r="L10596" s="74"/>
      <c r="M10596" s="74"/>
      <c r="N10596" s="74"/>
      <c r="O10596" s="74"/>
      <c r="P10596" s="74"/>
      <c r="Q10596" s="78"/>
      <c r="AR10596">
        <f t="shared" si="667"/>
        <v>0</v>
      </c>
      <c r="AS10596">
        <f t="shared" si="668"/>
        <v>0</v>
      </c>
      <c r="AT10596">
        <f t="shared" si="666"/>
        <v>0</v>
      </c>
    </row>
    <row r="10597" spans="2:46" ht="15.75" customHeight="1">
      <c r="B10597" t="str">
        <f t="shared" si="665"/>
        <v/>
      </c>
      <c r="C10597" s="73"/>
      <c r="D10597" s="73"/>
      <c r="E10597" s="77"/>
      <c r="F10597" s="74"/>
      <c r="G10597" s="73"/>
      <c r="H10597" s="74"/>
      <c r="I10597" s="74"/>
      <c r="J10597" s="74"/>
      <c r="K10597" s="74"/>
      <c r="L10597" s="74"/>
      <c r="M10597" s="74"/>
      <c r="N10597" s="74"/>
      <c r="O10597" s="74"/>
      <c r="P10597" s="74"/>
      <c r="Q10597" s="78"/>
      <c r="AR10597">
        <f t="shared" si="667"/>
        <v>0</v>
      </c>
      <c r="AS10597">
        <f t="shared" si="668"/>
        <v>0</v>
      </c>
      <c r="AT10597">
        <f t="shared" si="666"/>
        <v>0</v>
      </c>
    </row>
    <row r="10598" spans="2:46" ht="15.75" customHeight="1">
      <c r="B10598" t="str">
        <f t="shared" si="665"/>
        <v/>
      </c>
      <c r="C10598" s="73"/>
      <c r="D10598" s="73"/>
      <c r="E10598" s="77"/>
      <c r="F10598" s="74"/>
      <c r="G10598" s="73"/>
      <c r="H10598" s="74"/>
      <c r="I10598" s="74"/>
      <c r="J10598" s="74"/>
      <c r="K10598" s="74"/>
      <c r="L10598" s="74"/>
      <c r="M10598" s="74"/>
      <c r="N10598" s="74"/>
      <c r="O10598" s="74"/>
      <c r="P10598" s="74"/>
      <c r="Q10598" s="78"/>
      <c r="AR10598">
        <f t="shared" si="667"/>
        <v>0</v>
      </c>
      <c r="AS10598">
        <f t="shared" si="668"/>
        <v>0</v>
      </c>
      <c r="AT10598">
        <f t="shared" si="666"/>
        <v>0</v>
      </c>
    </row>
    <row r="10599" spans="2:46" ht="15.75" customHeight="1">
      <c r="B10599" t="str">
        <f t="shared" si="665"/>
        <v/>
      </c>
      <c r="C10599" s="73"/>
      <c r="D10599" s="73"/>
      <c r="E10599" s="77"/>
      <c r="F10599" s="74"/>
      <c r="G10599" s="73"/>
      <c r="H10599" s="74"/>
      <c r="I10599" s="74"/>
      <c r="J10599" s="74"/>
      <c r="K10599" s="74"/>
      <c r="L10599" s="74"/>
      <c r="M10599" s="74"/>
      <c r="N10599" s="74"/>
      <c r="O10599" s="74"/>
      <c r="P10599" s="74"/>
      <c r="Q10599" s="78"/>
      <c r="AR10599">
        <f t="shared" si="667"/>
        <v>0</v>
      </c>
      <c r="AS10599">
        <f t="shared" si="668"/>
        <v>0</v>
      </c>
      <c r="AT10599">
        <f t="shared" si="666"/>
        <v>0</v>
      </c>
    </row>
    <row r="10600" spans="2:46" ht="15.75" customHeight="1">
      <c r="B10600" t="str">
        <f t="shared" si="665"/>
        <v/>
      </c>
      <c r="C10600" s="73"/>
      <c r="D10600" s="73"/>
      <c r="E10600" s="77"/>
      <c r="F10600" s="74"/>
      <c r="G10600" s="73"/>
      <c r="H10600" s="74"/>
      <c r="I10600" s="74"/>
      <c r="J10600" s="74"/>
      <c r="K10600" s="74"/>
      <c r="L10600" s="74"/>
      <c r="M10600" s="74"/>
      <c r="N10600" s="74"/>
      <c r="O10600" s="74"/>
      <c r="P10600" s="74"/>
      <c r="Q10600" s="78"/>
      <c r="AR10600">
        <f t="shared" si="667"/>
        <v>0</v>
      </c>
      <c r="AS10600">
        <f t="shared" si="668"/>
        <v>0</v>
      </c>
      <c r="AT10600">
        <f t="shared" si="666"/>
        <v>0</v>
      </c>
    </row>
    <row r="10601" spans="2:46" ht="15.75" customHeight="1">
      <c r="B10601" t="str">
        <f t="shared" si="665"/>
        <v/>
      </c>
      <c r="C10601" s="73"/>
      <c r="D10601" s="73"/>
      <c r="E10601" s="77"/>
      <c r="F10601" s="74"/>
      <c r="G10601" s="73"/>
      <c r="H10601" s="74"/>
      <c r="I10601" s="74"/>
      <c r="J10601" s="74"/>
      <c r="K10601" s="74"/>
      <c r="L10601" s="74"/>
      <c r="M10601" s="74"/>
      <c r="N10601" s="74"/>
      <c r="O10601" s="74"/>
      <c r="P10601" s="74"/>
      <c r="Q10601" s="78"/>
      <c r="AR10601">
        <f t="shared" si="667"/>
        <v>0</v>
      </c>
      <c r="AS10601">
        <f t="shared" si="668"/>
        <v>0</v>
      </c>
      <c r="AT10601">
        <f t="shared" si="666"/>
        <v>0</v>
      </c>
    </row>
    <row r="10602" spans="2:46" ht="15.75" customHeight="1">
      <c r="B10602" t="str">
        <f t="shared" si="665"/>
        <v/>
      </c>
      <c r="C10602" s="73"/>
      <c r="D10602" s="73"/>
      <c r="E10602" s="77"/>
      <c r="F10602" s="74"/>
      <c r="G10602" s="73"/>
      <c r="H10602" s="74"/>
      <c r="I10602" s="74"/>
      <c r="J10602" s="74"/>
      <c r="K10602" s="74"/>
      <c r="L10602" s="74"/>
      <c r="M10602" s="74"/>
      <c r="N10602" s="74"/>
      <c r="O10602" s="74"/>
      <c r="P10602" s="74"/>
      <c r="Q10602" s="78"/>
      <c r="AR10602">
        <f t="shared" si="667"/>
        <v>0</v>
      </c>
      <c r="AS10602">
        <f t="shared" si="668"/>
        <v>0</v>
      </c>
      <c r="AT10602">
        <f t="shared" si="666"/>
        <v>0</v>
      </c>
    </row>
    <row r="10603" spans="2:46" ht="15.75" customHeight="1">
      <c r="B10603" t="str">
        <f t="shared" si="665"/>
        <v/>
      </c>
      <c r="C10603" s="73"/>
      <c r="D10603" s="73"/>
      <c r="E10603" s="77"/>
      <c r="F10603" s="74"/>
      <c r="G10603" s="73"/>
      <c r="H10603" s="74"/>
      <c r="I10603" s="74"/>
      <c r="J10603" s="74"/>
      <c r="K10603" s="74"/>
      <c r="L10603" s="74"/>
      <c r="M10603" s="74"/>
      <c r="N10603" s="74"/>
      <c r="O10603" s="74"/>
      <c r="P10603" s="74"/>
      <c r="Q10603" s="78"/>
      <c r="AR10603">
        <f t="shared" si="667"/>
        <v>0</v>
      </c>
      <c r="AS10603">
        <f t="shared" si="668"/>
        <v>0</v>
      </c>
      <c r="AT10603">
        <f t="shared" si="666"/>
        <v>0</v>
      </c>
    </row>
    <row r="10604" spans="2:46" ht="15.75" customHeight="1">
      <c r="B10604" t="str">
        <f t="shared" si="665"/>
        <v/>
      </c>
      <c r="C10604" s="73"/>
      <c r="D10604" s="73"/>
      <c r="E10604" s="77"/>
      <c r="F10604" s="74"/>
      <c r="G10604" s="73"/>
      <c r="H10604" s="74"/>
      <c r="I10604" s="74"/>
      <c r="J10604" s="74"/>
      <c r="K10604" s="74"/>
      <c r="L10604" s="74"/>
      <c r="M10604" s="74"/>
      <c r="N10604" s="74"/>
      <c r="O10604" s="74"/>
      <c r="P10604" s="74"/>
      <c r="Q10604" s="78"/>
      <c r="AR10604">
        <f t="shared" si="667"/>
        <v>0</v>
      </c>
      <c r="AS10604">
        <f t="shared" si="668"/>
        <v>0</v>
      </c>
      <c r="AT10604">
        <f t="shared" si="666"/>
        <v>0</v>
      </c>
    </row>
    <row r="10605" spans="2:46" ht="15.75" customHeight="1">
      <c r="B10605" t="str">
        <f t="shared" si="665"/>
        <v/>
      </c>
      <c r="C10605" s="73"/>
      <c r="D10605" s="73"/>
      <c r="E10605" s="77"/>
      <c r="F10605" s="74"/>
      <c r="G10605" s="73"/>
      <c r="H10605" s="74"/>
      <c r="I10605" s="74"/>
      <c r="J10605" s="74"/>
      <c r="K10605" s="74"/>
      <c r="L10605" s="74"/>
      <c r="M10605" s="74"/>
      <c r="N10605" s="74"/>
      <c r="O10605" s="74"/>
      <c r="P10605" s="74"/>
      <c r="Q10605" s="78"/>
      <c r="AR10605">
        <f t="shared" si="667"/>
        <v>0</v>
      </c>
      <c r="AS10605">
        <f t="shared" si="668"/>
        <v>0</v>
      </c>
      <c r="AT10605">
        <f t="shared" si="666"/>
        <v>0</v>
      </c>
    </row>
    <row r="10606" spans="2:46" ht="15.75" customHeight="1">
      <c r="B10606" t="str">
        <f t="shared" si="665"/>
        <v/>
      </c>
      <c r="C10606" s="73"/>
      <c r="D10606" s="73"/>
      <c r="E10606" s="77"/>
      <c r="F10606" s="74"/>
      <c r="G10606" s="73"/>
      <c r="H10606" s="74"/>
      <c r="I10606" s="74"/>
      <c r="J10606" s="74"/>
      <c r="K10606" s="74"/>
      <c r="L10606" s="74"/>
      <c r="M10606" s="74"/>
      <c r="N10606" s="74"/>
      <c r="O10606" s="74"/>
      <c r="P10606" s="74"/>
      <c r="Q10606" s="78"/>
      <c r="AR10606">
        <f t="shared" si="667"/>
        <v>0</v>
      </c>
      <c r="AS10606">
        <f t="shared" si="668"/>
        <v>0</v>
      </c>
      <c r="AT10606">
        <f t="shared" si="666"/>
        <v>0</v>
      </c>
    </row>
    <row r="10607" spans="2:46" ht="15.75" customHeight="1">
      <c r="B10607" t="str">
        <f t="shared" si="665"/>
        <v/>
      </c>
      <c r="C10607" s="73"/>
      <c r="D10607" s="73"/>
      <c r="E10607" s="77"/>
      <c r="F10607" s="74"/>
      <c r="G10607" s="73"/>
      <c r="H10607" s="74"/>
      <c r="I10607" s="74"/>
      <c r="J10607" s="74"/>
      <c r="K10607" s="74"/>
      <c r="L10607" s="74"/>
      <c r="M10607" s="74"/>
      <c r="N10607" s="74"/>
      <c r="O10607" s="74"/>
      <c r="P10607" s="74"/>
      <c r="Q10607" s="78"/>
      <c r="AR10607">
        <f t="shared" si="667"/>
        <v>0</v>
      </c>
      <c r="AS10607">
        <f t="shared" si="668"/>
        <v>0</v>
      </c>
      <c r="AT10607">
        <f t="shared" si="666"/>
        <v>0</v>
      </c>
    </row>
    <row r="10608" spans="2:46" ht="15.75" customHeight="1">
      <c r="B10608" t="str">
        <f t="shared" si="665"/>
        <v/>
      </c>
      <c r="C10608" s="73"/>
      <c r="D10608" s="73"/>
      <c r="E10608" s="77"/>
      <c r="F10608" s="74"/>
      <c r="G10608" s="73"/>
      <c r="H10608" s="74"/>
      <c r="I10608" s="74"/>
      <c r="J10608" s="74"/>
      <c r="K10608" s="74"/>
      <c r="L10608" s="74"/>
      <c r="M10608" s="74"/>
      <c r="N10608" s="74"/>
      <c r="O10608" s="74"/>
      <c r="P10608" s="74"/>
      <c r="Q10608" s="78"/>
      <c r="AR10608">
        <f t="shared" si="667"/>
        <v>0</v>
      </c>
      <c r="AS10608">
        <f t="shared" si="668"/>
        <v>0</v>
      </c>
      <c r="AT10608">
        <f t="shared" si="666"/>
        <v>0</v>
      </c>
    </row>
    <row r="10609" spans="2:46" ht="15.75" customHeight="1">
      <c r="B10609" t="str">
        <f t="shared" si="665"/>
        <v/>
      </c>
      <c r="C10609" s="73"/>
      <c r="D10609" s="73"/>
      <c r="E10609" s="77"/>
      <c r="F10609" s="74"/>
      <c r="G10609" s="73"/>
      <c r="H10609" s="74"/>
      <c r="I10609" s="74"/>
      <c r="J10609" s="74"/>
      <c r="K10609" s="74"/>
      <c r="L10609" s="74"/>
      <c r="M10609" s="74"/>
      <c r="N10609" s="74"/>
      <c r="O10609" s="74"/>
      <c r="P10609" s="74"/>
      <c r="Q10609" s="78"/>
      <c r="AR10609">
        <f t="shared" si="667"/>
        <v>0</v>
      </c>
      <c r="AS10609">
        <f t="shared" si="668"/>
        <v>0</v>
      </c>
      <c r="AT10609">
        <f t="shared" si="666"/>
        <v>0</v>
      </c>
    </row>
    <row r="10610" spans="2:46" ht="15.75" customHeight="1">
      <c r="B10610" t="str">
        <f t="shared" si="665"/>
        <v/>
      </c>
      <c r="C10610" s="73"/>
      <c r="D10610" s="73"/>
      <c r="E10610" s="77"/>
      <c r="F10610" s="74"/>
      <c r="G10610" s="73"/>
      <c r="H10610" s="74"/>
      <c r="I10610" s="74"/>
      <c r="J10610" s="74"/>
      <c r="K10610" s="74"/>
      <c r="L10610" s="74"/>
      <c r="M10610" s="74"/>
      <c r="N10610" s="74"/>
      <c r="O10610" s="74"/>
      <c r="P10610" s="74"/>
      <c r="Q10610" s="78"/>
      <c r="AR10610">
        <f t="shared" si="667"/>
        <v>0</v>
      </c>
      <c r="AS10610">
        <f t="shared" si="668"/>
        <v>0</v>
      </c>
      <c r="AT10610">
        <f t="shared" si="666"/>
        <v>0</v>
      </c>
    </row>
    <row r="10611" spans="2:46" ht="15.75" customHeight="1">
      <c r="B10611" t="str">
        <f t="shared" si="665"/>
        <v/>
      </c>
      <c r="C10611" s="73"/>
      <c r="D10611" s="73"/>
      <c r="E10611" s="77"/>
      <c r="F10611" s="74"/>
      <c r="G10611" s="73"/>
      <c r="H10611" s="74"/>
      <c r="I10611" s="74"/>
      <c r="J10611" s="74"/>
      <c r="K10611" s="74"/>
      <c r="L10611" s="74"/>
      <c r="M10611" s="74"/>
      <c r="N10611" s="74"/>
      <c r="O10611" s="74"/>
      <c r="P10611" s="74"/>
      <c r="Q10611" s="78"/>
      <c r="AR10611">
        <f t="shared" si="667"/>
        <v>0</v>
      </c>
      <c r="AS10611">
        <f t="shared" si="668"/>
        <v>0</v>
      </c>
      <c r="AT10611">
        <f t="shared" si="666"/>
        <v>0</v>
      </c>
    </row>
    <row r="10612" spans="2:46" ht="15.75" customHeight="1">
      <c r="B10612" t="str">
        <f t="shared" si="665"/>
        <v/>
      </c>
      <c r="C10612" s="73"/>
      <c r="D10612" s="73"/>
      <c r="E10612" s="77"/>
      <c r="F10612" s="74"/>
      <c r="G10612" s="73"/>
      <c r="H10612" s="74"/>
      <c r="I10612" s="74"/>
      <c r="J10612" s="74"/>
      <c r="K10612" s="74"/>
      <c r="L10612" s="74"/>
      <c r="M10612" s="74"/>
      <c r="N10612" s="74"/>
      <c r="O10612" s="74"/>
      <c r="P10612" s="74"/>
      <c r="Q10612" s="78"/>
      <c r="AR10612">
        <f t="shared" si="667"/>
        <v>0</v>
      </c>
      <c r="AS10612">
        <f t="shared" si="668"/>
        <v>0</v>
      </c>
      <c r="AT10612">
        <f t="shared" si="666"/>
        <v>0</v>
      </c>
    </row>
    <row r="10613" spans="2:46" ht="15.75" customHeight="1">
      <c r="B10613" t="str">
        <f t="shared" si="665"/>
        <v/>
      </c>
      <c r="C10613" s="73"/>
      <c r="D10613" s="73"/>
      <c r="E10613" s="77"/>
      <c r="F10613" s="74"/>
      <c r="G10613" s="73"/>
      <c r="H10613" s="74"/>
      <c r="I10613" s="74"/>
      <c r="J10613" s="74"/>
      <c r="K10613" s="74"/>
      <c r="L10613" s="74"/>
      <c r="M10613" s="74"/>
      <c r="N10613" s="74"/>
      <c r="O10613" s="74"/>
      <c r="P10613" s="74"/>
      <c r="Q10613" s="78"/>
      <c r="AR10613">
        <f t="shared" si="667"/>
        <v>0</v>
      </c>
      <c r="AS10613">
        <f t="shared" si="668"/>
        <v>0</v>
      </c>
      <c r="AT10613">
        <f t="shared" si="666"/>
        <v>0</v>
      </c>
    </row>
    <row r="10614" spans="2:46" ht="15.75" customHeight="1">
      <c r="B10614" t="str">
        <f t="shared" si="665"/>
        <v/>
      </c>
      <c r="C10614" s="73"/>
      <c r="D10614" s="73"/>
      <c r="E10614" s="77"/>
      <c r="F10614" s="74"/>
      <c r="G10614" s="73"/>
      <c r="H10614" s="74"/>
      <c r="I10614" s="74"/>
      <c r="J10614" s="74"/>
      <c r="K10614" s="74"/>
      <c r="L10614" s="74"/>
      <c r="M10614" s="74"/>
      <c r="N10614" s="74"/>
      <c r="O10614" s="74"/>
      <c r="P10614" s="74"/>
      <c r="Q10614" s="78"/>
      <c r="AR10614">
        <f t="shared" si="667"/>
        <v>0</v>
      </c>
      <c r="AS10614">
        <f t="shared" si="668"/>
        <v>0</v>
      </c>
      <c r="AT10614">
        <f t="shared" si="666"/>
        <v>0</v>
      </c>
    </row>
    <row r="10615" spans="2:46" ht="15.75" customHeight="1">
      <c r="B10615" t="str">
        <f t="shared" si="665"/>
        <v/>
      </c>
      <c r="C10615" s="73"/>
      <c r="D10615" s="73"/>
      <c r="E10615" s="77"/>
      <c r="F10615" s="74"/>
      <c r="G10615" s="73"/>
      <c r="H10615" s="74"/>
      <c r="I10615" s="74"/>
      <c r="J10615" s="74"/>
      <c r="K10615" s="74"/>
      <c r="L10615" s="74"/>
      <c r="M10615" s="74"/>
      <c r="N10615" s="74"/>
      <c r="O10615" s="74"/>
      <c r="P10615" s="74"/>
      <c r="Q10615" s="78"/>
      <c r="AR10615">
        <f t="shared" si="667"/>
        <v>0</v>
      </c>
      <c r="AS10615">
        <f t="shared" si="668"/>
        <v>0</v>
      </c>
      <c r="AT10615">
        <f t="shared" si="666"/>
        <v>0</v>
      </c>
    </row>
    <row r="10616" spans="2:46" ht="15.75" customHeight="1">
      <c r="B10616" t="str">
        <f t="shared" si="665"/>
        <v/>
      </c>
      <c r="C10616" s="73"/>
      <c r="D10616" s="73"/>
      <c r="E10616" s="77"/>
      <c r="F10616" s="74"/>
      <c r="G10616" s="73"/>
      <c r="H10616" s="74"/>
      <c r="I10616" s="74"/>
      <c r="J10616" s="74"/>
      <c r="K10616" s="74"/>
      <c r="L10616" s="74"/>
      <c r="M10616" s="74"/>
      <c r="N10616" s="74"/>
      <c r="O10616" s="74"/>
      <c r="P10616" s="74"/>
      <c r="Q10616" s="78"/>
      <c r="AR10616">
        <f t="shared" si="667"/>
        <v>0</v>
      </c>
      <c r="AS10616">
        <f t="shared" si="668"/>
        <v>0</v>
      </c>
      <c r="AT10616">
        <f t="shared" si="666"/>
        <v>0</v>
      </c>
    </row>
    <row r="10617" spans="2:46" ht="15.75" customHeight="1">
      <c r="B10617" t="str">
        <f t="shared" si="665"/>
        <v/>
      </c>
      <c r="C10617" s="73"/>
      <c r="D10617" s="73"/>
      <c r="E10617" s="77"/>
      <c r="F10617" s="74"/>
      <c r="G10617" s="73"/>
      <c r="H10617" s="74"/>
      <c r="I10617" s="74"/>
      <c r="J10617" s="74"/>
      <c r="K10617" s="74"/>
      <c r="L10617" s="74"/>
      <c r="M10617" s="74"/>
      <c r="N10617" s="74"/>
      <c r="O10617" s="74"/>
      <c r="P10617" s="74"/>
      <c r="Q10617" s="78"/>
      <c r="AR10617">
        <f t="shared" si="667"/>
        <v>0</v>
      </c>
      <c r="AS10617">
        <f t="shared" si="668"/>
        <v>0</v>
      </c>
      <c r="AT10617">
        <f t="shared" si="666"/>
        <v>0</v>
      </c>
    </row>
    <row r="10618" spans="2:46" ht="15.75" customHeight="1">
      <c r="B10618" t="str">
        <f t="shared" si="665"/>
        <v/>
      </c>
      <c r="C10618" s="73"/>
      <c r="D10618" s="73"/>
      <c r="E10618" s="77"/>
      <c r="F10618" s="74"/>
      <c r="G10618" s="73"/>
      <c r="H10618" s="74"/>
      <c r="I10618" s="74"/>
      <c r="J10618" s="74"/>
      <c r="K10618" s="74"/>
      <c r="L10618" s="74"/>
      <c r="M10618" s="74"/>
      <c r="N10618" s="74"/>
      <c r="O10618" s="74"/>
      <c r="P10618" s="74"/>
      <c r="Q10618" s="78"/>
      <c r="AR10618">
        <f t="shared" si="667"/>
        <v>0</v>
      </c>
      <c r="AS10618">
        <f t="shared" si="668"/>
        <v>0</v>
      </c>
      <c r="AT10618">
        <f t="shared" si="666"/>
        <v>0</v>
      </c>
    </row>
    <row r="10619" spans="2:46" ht="15.75" customHeight="1">
      <c r="B10619" t="str">
        <f t="shared" si="665"/>
        <v/>
      </c>
      <c r="C10619" s="73"/>
      <c r="D10619" s="73"/>
      <c r="E10619" s="77"/>
      <c r="F10619" s="74"/>
      <c r="G10619" s="73"/>
      <c r="H10619" s="74"/>
      <c r="I10619" s="74"/>
      <c r="J10619" s="74"/>
      <c r="K10619" s="74"/>
      <c r="L10619" s="74"/>
      <c r="M10619" s="74"/>
      <c r="N10619" s="74"/>
      <c r="O10619" s="74"/>
      <c r="P10619" s="74"/>
      <c r="Q10619" s="78"/>
      <c r="AR10619">
        <f t="shared" si="667"/>
        <v>0</v>
      </c>
      <c r="AS10619">
        <f t="shared" si="668"/>
        <v>0</v>
      </c>
      <c r="AT10619">
        <f t="shared" si="666"/>
        <v>0</v>
      </c>
    </row>
    <row r="10620" spans="2:46" ht="15.75" customHeight="1">
      <c r="B10620" t="str">
        <f t="shared" si="665"/>
        <v/>
      </c>
      <c r="C10620" s="73"/>
      <c r="D10620" s="73"/>
      <c r="E10620" s="77"/>
      <c r="F10620" s="74"/>
      <c r="G10620" s="73"/>
      <c r="H10620" s="74"/>
      <c r="I10620" s="74"/>
      <c r="J10620" s="74"/>
      <c r="K10620" s="74"/>
      <c r="L10620" s="74"/>
      <c r="M10620" s="74"/>
      <c r="N10620" s="74"/>
      <c r="O10620" s="74"/>
      <c r="P10620" s="74"/>
      <c r="Q10620" s="78"/>
      <c r="AR10620">
        <f t="shared" si="667"/>
        <v>0</v>
      </c>
      <c r="AS10620">
        <f t="shared" si="668"/>
        <v>0</v>
      </c>
      <c r="AT10620">
        <f t="shared" si="666"/>
        <v>0</v>
      </c>
    </row>
    <row r="10621" spans="2:46" ht="15.75" customHeight="1">
      <c r="B10621" t="str">
        <f t="shared" si="665"/>
        <v/>
      </c>
      <c r="C10621" s="73"/>
      <c r="D10621" s="73"/>
      <c r="E10621" s="77"/>
      <c r="F10621" s="74"/>
      <c r="G10621" s="73"/>
      <c r="H10621" s="74"/>
      <c r="I10621" s="74"/>
      <c r="J10621" s="74"/>
      <c r="K10621" s="74"/>
      <c r="L10621" s="74"/>
      <c r="M10621" s="74"/>
      <c r="N10621" s="74"/>
      <c r="O10621" s="74"/>
      <c r="P10621" s="74"/>
      <c r="Q10621" s="78"/>
      <c r="AR10621">
        <f t="shared" si="667"/>
        <v>0</v>
      </c>
      <c r="AS10621">
        <f t="shared" si="668"/>
        <v>0</v>
      </c>
      <c r="AT10621">
        <f t="shared" si="666"/>
        <v>0</v>
      </c>
    </row>
    <row r="10622" spans="2:46" ht="15.75" customHeight="1">
      <c r="B10622" t="str">
        <f t="shared" si="665"/>
        <v/>
      </c>
      <c r="C10622" s="73"/>
      <c r="D10622" s="73"/>
      <c r="E10622" s="77"/>
      <c r="F10622" s="74"/>
      <c r="G10622" s="73"/>
      <c r="H10622" s="74"/>
      <c r="I10622" s="74"/>
      <c r="J10622" s="74"/>
      <c r="K10622" s="74"/>
      <c r="L10622" s="74"/>
      <c r="M10622" s="74"/>
      <c r="N10622" s="74"/>
      <c r="O10622" s="74"/>
      <c r="P10622" s="74"/>
      <c r="Q10622" s="78"/>
      <c r="AR10622">
        <f t="shared" si="667"/>
        <v>0</v>
      </c>
      <c r="AS10622">
        <f t="shared" si="668"/>
        <v>0</v>
      </c>
      <c r="AT10622">
        <f t="shared" si="666"/>
        <v>0</v>
      </c>
    </row>
    <row r="10623" spans="2:46" ht="15.75" customHeight="1">
      <c r="B10623" t="str">
        <f t="shared" si="665"/>
        <v/>
      </c>
      <c r="C10623" s="73"/>
      <c r="D10623" s="73"/>
      <c r="E10623" s="77"/>
      <c r="F10623" s="74"/>
      <c r="G10623" s="73"/>
      <c r="H10623" s="74"/>
      <c r="I10623" s="74"/>
      <c r="J10623" s="74"/>
      <c r="K10623" s="74"/>
      <c r="L10623" s="74"/>
      <c r="M10623" s="74"/>
      <c r="N10623" s="74"/>
      <c r="O10623" s="74"/>
      <c r="P10623" s="74"/>
      <c r="Q10623" s="78"/>
      <c r="AR10623">
        <f t="shared" si="667"/>
        <v>0</v>
      </c>
      <c r="AS10623">
        <f t="shared" si="668"/>
        <v>0</v>
      </c>
      <c r="AT10623">
        <f t="shared" si="666"/>
        <v>0</v>
      </c>
    </row>
    <row r="10624" spans="2:46" ht="15.75" customHeight="1">
      <c r="B10624" t="str">
        <f t="shared" si="665"/>
        <v/>
      </c>
      <c r="C10624" s="73"/>
      <c r="D10624" s="73"/>
      <c r="E10624" s="77"/>
      <c r="F10624" s="74"/>
      <c r="G10624" s="73"/>
      <c r="H10624" s="74"/>
      <c r="I10624" s="74"/>
      <c r="J10624" s="74"/>
      <c r="K10624" s="74"/>
      <c r="L10624" s="74"/>
      <c r="M10624" s="74"/>
      <c r="N10624" s="74"/>
      <c r="O10624" s="74"/>
      <c r="P10624" s="74"/>
      <c r="Q10624" s="78"/>
      <c r="AR10624">
        <f t="shared" si="667"/>
        <v>0</v>
      </c>
      <c r="AS10624">
        <f t="shared" si="668"/>
        <v>0</v>
      </c>
      <c r="AT10624">
        <f t="shared" si="666"/>
        <v>0</v>
      </c>
    </row>
    <row r="10625" spans="2:46" ht="15.75" customHeight="1">
      <c r="B10625" t="str">
        <f t="shared" si="665"/>
        <v/>
      </c>
      <c r="C10625" s="73"/>
      <c r="D10625" s="73"/>
      <c r="E10625" s="77"/>
      <c r="F10625" s="74"/>
      <c r="G10625" s="73"/>
      <c r="H10625" s="74"/>
      <c r="I10625" s="74"/>
      <c r="J10625" s="74"/>
      <c r="K10625" s="74"/>
      <c r="L10625" s="74"/>
      <c r="M10625" s="74"/>
      <c r="N10625" s="74"/>
      <c r="O10625" s="74"/>
      <c r="P10625" s="74"/>
      <c r="Q10625" s="78"/>
      <c r="AR10625">
        <f t="shared" si="667"/>
        <v>0</v>
      </c>
      <c r="AS10625">
        <f t="shared" si="668"/>
        <v>0</v>
      </c>
      <c r="AT10625">
        <f t="shared" si="666"/>
        <v>0</v>
      </c>
    </row>
    <row r="10626" spans="2:46" ht="15.75" customHeight="1">
      <c r="B10626" t="str">
        <f t="shared" ref="B10626:B10689" si="669">D10626&amp;Q10626&amp;E10626</f>
        <v/>
      </c>
      <c r="C10626" s="73"/>
      <c r="D10626" s="73"/>
      <c r="E10626" s="77"/>
      <c r="F10626" s="74"/>
      <c r="G10626" s="73"/>
      <c r="H10626" s="74"/>
      <c r="I10626" s="74"/>
      <c r="J10626" s="74"/>
      <c r="K10626" s="74"/>
      <c r="L10626" s="74"/>
      <c r="M10626" s="74"/>
      <c r="N10626" s="74"/>
      <c r="O10626" s="74"/>
      <c r="P10626" s="74"/>
      <c r="Q10626" s="78"/>
      <c r="AR10626">
        <f t="shared" si="667"/>
        <v>0</v>
      </c>
      <c r="AS10626">
        <f t="shared" si="668"/>
        <v>0</v>
      </c>
      <c r="AT10626">
        <f t="shared" ref="AT10626:AT10689" si="670">AR10626-AS10626</f>
        <v>0</v>
      </c>
    </row>
    <row r="10627" spans="2:46" ht="15.75" customHeight="1">
      <c r="B10627" t="str">
        <f t="shared" si="669"/>
        <v/>
      </c>
      <c r="C10627" s="73"/>
      <c r="D10627" s="73"/>
      <c r="E10627" s="77"/>
      <c r="F10627" s="74"/>
      <c r="G10627" s="73"/>
      <c r="H10627" s="74"/>
      <c r="I10627" s="74"/>
      <c r="J10627" s="74"/>
      <c r="K10627" s="74"/>
      <c r="L10627" s="74"/>
      <c r="M10627" s="74"/>
      <c r="N10627" s="74"/>
      <c r="O10627" s="74"/>
      <c r="P10627" s="74"/>
      <c r="Q10627" s="78"/>
      <c r="AR10627">
        <f t="shared" si="667"/>
        <v>0</v>
      </c>
      <c r="AS10627">
        <f t="shared" si="668"/>
        <v>0</v>
      </c>
      <c r="AT10627">
        <f t="shared" si="670"/>
        <v>0</v>
      </c>
    </row>
    <row r="10628" spans="2:46" ht="15.75" customHeight="1">
      <c r="B10628" t="str">
        <f t="shared" si="669"/>
        <v/>
      </c>
      <c r="C10628" s="73"/>
      <c r="D10628" s="73"/>
      <c r="E10628" s="77"/>
      <c r="F10628" s="74"/>
      <c r="G10628" s="73"/>
      <c r="H10628" s="74"/>
      <c r="I10628" s="74"/>
      <c r="J10628" s="74"/>
      <c r="K10628" s="74"/>
      <c r="L10628" s="74"/>
      <c r="M10628" s="74"/>
      <c r="N10628" s="74"/>
      <c r="O10628" s="74"/>
      <c r="P10628" s="74"/>
      <c r="Q10628" s="78"/>
      <c r="AR10628">
        <f t="shared" si="667"/>
        <v>0</v>
      </c>
      <c r="AS10628">
        <f t="shared" si="668"/>
        <v>0</v>
      </c>
      <c r="AT10628">
        <f t="shared" si="670"/>
        <v>0</v>
      </c>
    </row>
    <row r="10629" spans="2:46" ht="15.75" customHeight="1">
      <c r="B10629" t="str">
        <f t="shared" si="669"/>
        <v/>
      </c>
      <c r="C10629" s="73"/>
      <c r="D10629" s="73"/>
      <c r="E10629" s="77"/>
      <c r="F10629" s="74"/>
      <c r="G10629" s="73"/>
      <c r="H10629" s="74"/>
      <c r="I10629" s="74"/>
      <c r="J10629" s="74"/>
      <c r="K10629" s="74"/>
      <c r="L10629" s="74"/>
      <c r="M10629" s="74"/>
      <c r="N10629" s="74"/>
      <c r="O10629" s="74"/>
      <c r="P10629" s="74"/>
      <c r="Q10629" s="78"/>
      <c r="AR10629">
        <f t="shared" si="667"/>
        <v>0</v>
      </c>
      <c r="AS10629">
        <f t="shared" si="668"/>
        <v>0</v>
      </c>
      <c r="AT10629">
        <f t="shared" si="670"/>
        <v>0</v>
      </c>
    </row>
    <row r="10630" spans="2:46" ht="15.75" customHeight="1">
      <c r="B10630" t="str">
        <f t="shared" si="669"/>
        <v/>
      </c>
      <c r="C10630" s="73"/>
      <c r="D10630" s="73"/>
      <c r="E10630" s="77"/>
      <c r="F10630" s="74"/>
      <c r="G10630" s="73"/>
      <c r="H10630" s="74"/>
      <c r="I10630" s="74"/>
      <c r="J10630" s="74"/>
      <c r="K10630" s="74"/>
      <c r="L10630" s="74"/>
      <c r="M10630" s="74"/>
      <c r="N10630" s="74"/>
      <c r="O10630" s="74"/>
      <c r="P10630" s="74"/>
      <c r="Q10630" s="78"/>
      <c r="AR10630">
        <f t="shared" si="667"/>
        <v>0</v>
      </c>
      <c r="AS10630">
        <f t="shared" si="668"/>
        <v>0</v>
      </c>
      <c r="AT10630">
        <f t="shared" si="670"/>
        <v>0</v>
      </c>
    </row>
    <row r="10631" spans="2:46" ht="15.75" customHeight="1">
      <c r="B10631" t="str">
        <f t="shared" si="669"/>
        <v/>
      </c>
      <c r="C10631" s="73"/>
      <c r="D10631" s="73"/>
      <c r="E10631" s="77"/>
      <c r="F10631" s="74"/>
      <c r="G10631" s="73"/>
      <c r="H10631" s="74"/>
      <c r="I10631" s="74"/>
      <c r="J10631" s="74"/>
      <c r="K10631" s="74"/>
      <c r="L10631" s="74"/>
      <c r="M10631" s="74"/>
      <c r="N10631" s="74"/>
      <c r="O10631" s="74"/>
      <c r="P10631" s="74"/>
      <c r="Q10631" s="78"/>
      <c r="AR10631">
        <f t="shared" si="667"/>
        <v>0</v>
      </c>
      <c r="AS10631">
        <f t="shared" si="668"/>
        <v>0</v>
      </c>
      <c r="AT10631">
        <f t="shared" si="670"/>
        <v>0</v>
      </c>
    </row>
    <row r="10632" spans="2:46" ht="15.75" customHeight="1">
      <c r="B10632" t="str">
        <f t="shared" si="669"/>
        <v/>
      </c>
      <c r="C10632" s="73"/>
      <c r="D10632" s="73"/>
      <c r="E10632" s="77"/>
      <c r="F10632" s="74"/>
      <c r="G10632" s="73"/>
      <c r="H10632" s="74"/>
      <c r="I10632" s="74"/>
      <c r="J10632" s="74"/>
      <c r="K10632" s="74"/>
      <c r="L10632" s="74"/>
      <c r="M10632" s="74"/>
      <c r="N10632" s="74"/>
      <c r="O10632" s="74"/>
      <c r="P10632" s="74"/>
      <c r="Q10632" s="78"/>
      <c r="AR10632">
        <f t="shared" ref="AR10632:AR10695" si="671">IF($AU$2&lt;&gt;5,NA(),IF(D10632=D10631,0,IF(AND(D20133=D10632,D10633=D10632),O10632+O10633+O20133,IF(D10633=D10632,O10633+O10632,O10632))))</f>
        <v>0</v>
      </c>
      <c r="AS10632">
        <f t="shared" ref="AS10632:AS10695" si="672">IF($AU$2&lt;&gt;5,NA(),IF(D10632=D10631,0,IF(AND(D20133=D10632,D10633=D10632),P10632+P10633+P20133,IF(D10633=D10632,P10633+P10632,P10632))))</f>
        <v>0</v>
      </c>
      <c r="AT10632">
        <f t="shared" si="670"/>
        <v>0</v>
      </c>
    </row>
    <row r="10633" spans="2:46" ht="15.75" customHeight="1">
      <c r="B10633" t="str">
        <f t="shared" si="669"/>
        <v/>
      </c>
      <c r="C10633" s="73"/>
      <c r="D10633" s="73"/>
      <c r="E10633" s="77"/>
      <c r="F10633" s="74"/>
      <c r="G10633" s="73"/>
      <c r="H10633" s="74"/>
      <c r="I10633" s="74"/>
      <c r="J10633" s="74"/>
      <c r="K10633" s="74"/>
      <c r="L10633" s="74"/>
      <c r="M10633" s="74"/>
      <c r="N10633" s="74"/>
      <c r="O10633" s="74"/>
      <c r="P10633" s="74"/>
      <c r="Q10633" s="78"/>
      <c r="AR10633">
        <f t="shared" si="671"/>
        <v>0</v>
      </c>
      <c r="AS10633">
        <f t="shared" si="672"/>
        <v>0</v>
      </c>
      <c r="AT10633">
        <f t="shared" si="670"/>
        <v>0</v>
      </c>
    </row>
    <row r="10634" spans="2:46" ht="15.75" customHeight="1">
      <c r="B10634" t="str">
        <f t="shared" si="669"/>
        <v/>
      </c>
      <c r="C10634" s="73"/>
      <c r="D10634" s="73"/>
      <c r="E10634" s="77"/>
      <c r="F10634" s="74"/>
      <c r="G10634" s="73"/>
      <c r="H10634" s="74"/>
      <c r="I10634" s="74"/>
      <c r="J10634" s="74"/>
      <c r="K10634" s="74"/>
      <c r="L10634" s="74"/>
      <c r="M10634" s="74"/>
      <c r="N10634" s="74"/>
      <c r="O10634" s="74"/>
      <c r="P10634" s="74"/>
      <c r="Q10634" s="78"/>
      <c r="AR10634">
        <f t="shared" si="671"/>
        <v>0</v>
      </c>
      <c r="AS10634">
        <f t="shared" si="672"/>
        <v>0</v>
      </c>
      <c r="AT10634">
        <f t="shared" si="670"/>
        <v>0</v>
      </c>
    </row>
    <row r="10635" spans="2:46" ht="15.75" customHeight="1">
      <c r="B10635" t="str">
        <f t="shared" si="669"/>
        <v/>
      </c>
      <c r="C10635" s="73"/>
      <c r="D10635" s="73"/>
      <c r="E10635" s="77"/>
      <c r="F10635" s="74"/>
      <c r="G10635" s="73"/>
      <c r="H10635" s="74"/>
      <c r="I10635" s="74"/>
      <c r="J10635" s="74"/>
      <c r="K10635" s="74"/>
      <c r="L10635" s="74"/>
      <c r="M10635" s="74"/>
      <c r="N10635" s="74"/>
      <c r="O10635" s="74"/>
      <c r="P10635" s="74"/>
      <c r="Q10635" s="78"/>
      <c r="AR10635">
        <f t="shared" si="671"/>
        <v>0</v>
      </c>
      <c r="AS10635">
        <f t="shared" si="672"/>
        <v>0</v>
      </c>
      <c r="AT10635">
        <f t="shared" si="670"/>
        <v>0</v>
      </c>
    </row>
    <row r="10636" spans="2:46" ht="15.75" customHeight="1">
      <c r="B10636" t="str">
        <f t="shared" si="669"/>
        <v/>
      </c>
      <c r="C10636" s="73"/>
      <c r="D10636" s="73"/>
      <c r="E10636" s="77"/>
      <c r="F10636" s="74"/>
      <c r="G10636" s="73"/>
      <c r="H10636" s="74"/>
      <c r="I10636" s="74"/>
      <c r="J10636" s="74"/>
      <c r="K10636" s="74"/>
      <c r="L10636" s="74"/>
      <c r="M10636" s="74"/>
      <c r="N10636" s="74"/>
      <c r="O10636" s="74"/>
      <c r="P10636" s="74"/>
      <c r="Q10636" s="78"/>
      <c r="AR10636">
        <f t="shared" si="671"/>
        <v>0</v>
      </c>
      <c r="AS10636">
        <f t="shared" si="672"/>
        <v>0</v>
      </c>
      <c r="AT10636">
        <f t="shared" si="670"/>
        <v>0</v>
      </c>
    </row>
    <row r="10637" spans="2:46" ht="15.75" customHeight="1">
      <c r="B10637" t="str">
        <f t="shared" si="669"/>
        <v/>
      </c>
      <c r="C10637" s="73"/>
      <c r="D10637" s="73"/>
      <c r="E10637" s="77"/>
      <c r="F10637" s="74"/>
      <c r="G10637" s="73"/>
      <c r="H10637" s="74"/>
      <c r="I10637" s="74"/>
      <c r="J10637" s="74"/>
      <c r="K10637" s="74"/>
      <c r="L10637" s="74"/>
      <c r="M10637" s="74"/>
      <c r="N10637" s="74"/>
      <c r="O10637" s="74"/>
      <c r="P10637" s="74"/>
      <c r="Q10637" s="78"/>
      <c r="AR10637">
        <f t="shared" si="671"/>
        <v>0</v>
      </c>
      <c r="AS10637">
        <f t="shared" si="672"/>
        <v>0</v>
      </c>
      <c r="AT10637">
        <f t="shared" si="670"/>
        <v>0</v>
      </c>
    </row>
    <row r="10638" spans="2:46" ht="15.75" customHeight="1">
      <c r="B10638" t="str">
        <f t="shared" si="669"/>
        <v/>
      </c>
      <c r="C10638" s="73"/>
      <c r="D10638" s="73"/>
      <c r="E10638" s="77"/>
      <c r="F10638" s="74"/>
      <c r="G10638" s="73"/>
      <c r="H10638" s="74"/>
      <c r="I10638" s="74"/>
      <c r="J10638" s="74"/>
      <c r="K10638" s="74"/>
      <c r="L10638" s="74"/>
      <c r="M10638" s="74"/>
      <c r="N10638" s="74"/>
      <c r="O10638" s="74"/>
      <c r="P10638" s="74"/>
      <c r="Q10638" s="78"/>
      <c r="AR10638">
        <f t="shared" si="671"/>
        <v>0</v>
      </c>
      <c r="AS10638">
        <f t="shared" si="672"/>
        <v>0</v>
      </c>
      <c r="AT10638">
        <f t="shared" si="670"/>
        <v>0</v>
      </c>
    </row>
    <row r="10639" spans="2:46" ht="15.75" customHeight="1">
      <c r="B10639" t="str">
        <f t="shared" si="669"/>
        <v/>
      </c>
      <c r="C10639" s="73"/>
      <c r="D10639" s="73"/>
      <c r="E10639" s="77"/>
      <c r="F10639" s="74"/>
      <c r="G10639" s="73"/>
      <c r="H10639" s="74"/>
      <c r="I10639" s="74"/>
      <c r="J10639" s="74"/>
      <c r="K10639" s="74"/>
      <c r="L10639" s="74"/>
      <c r="M10639" s="74"/>
      <c r="N10639" s="74"/>
      <c r="O10639" s="74"/>
      <c r="P10639" s="74"/>
      <c r="Q10639" s="78"/>
      <c r="AR10639">
        <f t="shared" si="671"/>
        <v>0</v>
      </c>
      <c r="AS10639">
        <f t="shared" si="672"/>
        <v>0</v>
      </c>
      <c r="AT10639">
        <f t="shared" si="670"/>
        <v>0</v>
      </c>
    </row>
    <row r="10640" spans="2:46" ht="15.75" customHeight="1">
      <c r="B10640" t="str">
        <f t="shared" si="669"/>
        <v/>
      </c>
      <c r="C10640" s="73"/>
      <c r="D10640" s="73"/>
      <c r="E10640" s="77"/>
      <c r="F10640" s="74"/>
      <c r="G10640" s="73"/>
      <c r="H10640" s="74"/>
      <c r="I10640" s="74"/>
      <c r="J10640" s="74"/>
      <c r="K10640" s="74"/>
      <c r="L10640" s="74"/>
      <c r="M10640" s="74"/>
      <c r="N10640" s="74"/>
      <c r="O10640" s="74"/>
      <c r="P10640" s="74"/>
      <c r="Q10640" s="78"/>
      <c r="AR10640">
        <f t="shared" si="671"/>
        <v>0</v>
      </c>
      <c r="AS10640">
        <f t="shared" si="672"/>
        <v>0</v>
      </c>
      <c r="AT10640">
        <f t="shared" si="670"/>
        <v>0</v>
      </c>
    </row>
    <row r="10641" spans="2:46" ht="15.75" customHeight="1">
      <c r="B10641" t="str">
        <f t="shared" si="669"/>
        <v/>
      </c>
      <c r="C10641" s="73"/>
      <c r="D10641" s="73"/>
      <c r="E10641" s="77"/>
      <c r="F10641" s="74"/>
      <c r="G10641" s="73"/>
      <c r="H10641" s="74"/>
      <c r="I10641" s="74"/>
      <c r="J10641" s="74"/>
      <c r="K10641" s="74"/>
      <c r="L10641" s="74"/>
      <c r="M10641" s="74"/>
      <c r="N10641" s="74"/>
      <c r="O10641" s="74"/>
      <c r="P10641" s="74"/>
      <c r="Q10641" s="78"/>
      <c r="AR10641">
        <f t="shared" si="671"/>
        <v>0</v>
      </c>
      <c r="AS10641">
        <f t="shared" si="672"/>
        <v>0</v>
      </c>
      <c r="AT10641">
        <f t="shared" si="670"/>
        <v>0</v>
      </c>
    </row>
    <row r="10642" spans="2:46" ht="15.75" customHeight="1">
      <c r="B10642" t="str">
        <f t="shared" si="669"/>
        <v/>
      </c>
      <c r="C10642" s="73"/>
      <c r="D10642" s="73"/>
      <c r="E10642" s="77"/>
      <c r="F10642" s="74"/>
      <c r="G10642" s="73"/>
      <c r="H10642" s="74"/>
      <c r="I10642" s="74"/>
      <c r="J10642" s="74"/>
      <c r="K10642" s="74"/>
      <c r="L10642" s="74"/>
      <c r="M10642" s="74"/>
      <c r="N10642" s="74"/>
      <c r="O10642" s="74"/>
      <c r="P10642" s="74"/>
      <c r="Q10642" s="78"/>
      <c r="AR10642">
        <f t="shared" si="671"/>
        <v>0</v>
      </c>
      <c r="AS10642">
        <f t="shared" si="672"/>
        <v>0</v>
      </c>
      <c r="AT10642">
        <f t="shared" si="670"/>
        <v>0</v>
      </c>
    </row>
    <row r="10643" spans="2:46" ht="15.75" customHeight="1">
      <c r="B10643" t="str">
        <f t="shared" si="669"/>
        <v/>
      </c>
      <c r="C10643" s="73"/>
      <c r="D10643" s="73"/>
      <c r="E10643" s="77"/>
      <c r="F10643" s="74"/>
      <c r="G10643" s="73"/>
      <c r="H10643" s="74"/>
      <c r="I10643" s="74"/>
      <c r="J10643" s="74"/>
      <c r="K10643" s="74"/>
      <c r="L10643" s="74"/>
      <c r="M10643" s="74"/>
      <c r="N10643" s="74"/>
      <c r="O10643" s="74"/>
      <c r="P10643" s="74"/>
      <c r="Q10643" s="78"/>
      <c r="AR10643">
        <f t="shared" si="671"/>
        <v>0</v>
      </c>
      <c r="AS10643">
        <f t="shared" si="672"/>
        <v>0</v>
      </c>
      <c r="AT10643">
        <f t="shared" si="670"/>
        <v>0</v>
      </c>
    </row>
    <row r="10644" spans="2:46" ht="15.75" customHeight="1">
      <c r="B10644" t="str">
        <f t="shared" si="669"/>
        <v/>
      </c>
      <c r="C10644" s="73"/>
      <c r="D10644" s="73"/>
      <c r="E10644" s="77"/>
      <c r="F10644" s="74"/>
      <c r="G10644" s="73"/>
      <c r="H10644" s="74"/>
      <c r="I10644" s="74"/>
      <c r="J10644" s="74"/>
      <c r="K10644" s="74"/>
      <c r="L10644" s="74"/>
      <c r="M10644" s="74"/>
      <c r="N10644" s="74"/>
      <c r="O10644" s="74"/>
      <c r="P10644" s="74"/>
      <c r="Q10644" s="78"/>
      <c r="AR10644">
        <f t="shared" si="671"/>
        <v>0</v>
      </c>
      <c r="AS10644">
        <f t="shared" si="672"/>
        <v>0</v>
      </c>
      <c r="AT10644">
        <f t="shared" si="670"/>
        <v>0</v>
      </c>
    </row>
    <row r="10645" spans="2:46" ht="15.75" customHeight="1">
      <c r="B10645" t="str">
        <f t="shared" si="669"/>
        <v/>
      </c>
      <c r="C10645" s="73"/>
      <c r="D10645" s="73"/>
      <c r="E10645" s="77"/>
      <c r="F10645" s="74"/>
      <c r="G10645" s="73"/>
      <c r="H10645" s="74"/>
      <c r="I10645" s="74"/>
      <c r="J10645" s="74"/>
      <c r="K10645" s="74"/>
      <c r="L10645" s="74"/>
      <c r="M10645" s="74"/>
      <c r="N10645" s="74"/>
      <c r="O10645" s="74"/>
      <c r="P10645" s="74"/>
      <c r="Q10645" s="78"/>
      <c r="AR10645">
        <f t="shared" si="671"/>
        <v>0</v>
      </c>
      <c r="AS10645">
        <f t="shared" si="672"/>
        <v>0</v>
      </c>
      <c r="AT10645">
        <f t="shared" si="670"/>
        <v>0</v>
      </c>
    </row>
    <row r="10646" spans="2:46" ht="15.75" customHeight="1">
      <c r="B10646" t="str">
        <f t="shared" si="669"/>
        <v/>
      </c>
      <c r="C10646" s="73"/>
      <c r="D10646" s="73"/>
      <c r="E10646" s="77"/>
      <c r="F10646" s="74"/>
      <c r="G10646" s="73"/>
      <c r="H10646" s="74"/>
      <c r="I10646" s="74"/>
      <c r="J10646" s="74"/>
      <c r="K10646" s="74"/>
      <c r="L10646" s="74"/>
      <c r="M10646" s="74"/>
      <c r="N10646" s="74"/>
      <c r="O10646" s="74"/>
      <c r="P10646" s="74"/>
      <c r="Q10646" s="78"/>
      <c r="AR10646">
        <f t="shared" si="671"/>
        <v>0</v>
      </c>
      <c r="AS10646">
        <f t="shared" si="672"/>
        <v>0</v>
      </c>
      <c r="AT10646">
        <f t="shared" si="670"/>
        <v>0</v>
      </c>
    </row>
    <row r="10647" spans="2:46" ht="15.75" customHeight="1">
      <c r="B10647" t="str">
        <f t="shared" si="669"/>
        <v/>
      </c>
      <c r="C10647" s="73"/>
      <c r="D10647" s="73"/>
      <c r="E10647" s="77"/>
      <c r="F10647" s="74"/>
      <c r="G10647" s="73"/>
      <c r="H10647" s="74"/>
      <c r="I10647" s="74"/>
      <c r="J10647" s="74"/>
      <c r="K10647" s="74"/>
      <c r="L10647" s="74"/>
      <c r="M10647" s="74"/>
      <c r="N10647" s="74"/>
      <c r="O10647" s="74"/>
      <c r="P10647" s="74"/>
      <c r="Q10647" s="78"/>
      <c r="AR10647">
        <f t="shared" si="671"/>
        <v>0</v>
      </c>
      <c r="AS10647">
        <f t="shared" si="672"/>
        <v>0</v>
      </c>
      <c r="AT10647">
        <f t="shared" si="670"/>
        <v>0</v>
      </c>
    </row>
    <row r="10648" spans="2:46" ht="15.75" customHeight="1">
      <c r="B10648" t="str">
        <f t="shared" si="669"/>
        <v/>
      </c>
      <c r="C10648" s="73"/>
      <c r="D10648" s="73"/>
      <c r="E10648" s="77"/>
      <c r="F10648" s="74"/>
      <c r="G10648" s="73"/>
      <c r="H10648" s="74"/>
      <c r="I10648" s="74"/>
      <c r="J10648" s="74"/>
      <c r="K10648" s="74"/>
      <c r="L10648" s="74"/>
      <c r="M10648" s="74"/>
      <c r="N10648" s="74"/>
      <c r="O10648" s="74"/>
      <c r="P10648" s="74"/>
      <c r="Q10648" s="78"/>
      <c r="AR10648">
        <f t="shared" si="671"/>
        <v>0</v>
      </c>
      <c r="AS10648">
        <f t="shared" si="672"/>
        <v>0</v>
      </c>
      <c r="AT10648">
        <f t="shared" si="670"/>
        <v>0</v>
      </c>
    </row>
    <row r="10649" spans="2:46" ht="15.75" customHeight="1">
      <c r="B10649" t="str">
        <f t="shared" si="669"/>
        <v/>
      </c>
      <c r="C10649" s="73"/>
      <c r="D10649" s="73"/>
      <c r="E10649" s="77"/>
      <c r="F10649" s="74"/>
      <c r="G10649" s="73"/>
      <c r="H10649" s="74"/>
      <c r="I10649" s="74"/>
      <c r="J10649" s="74"/>
      <c r="K10649" s="74"/>
      <c r="L10649" s="74"/>
      <c r="M10649" s="74"/>
      <c r="N10649" s="74"/>
      <c r="O10649" s="74"/>
      <c r="P10649" s="74"/>
      <c r="Q10649" s="78"/>
      <c r="AR10649">
        <f t="shared" si="671"/>
        <v>0</v>
      </c>
      <c r="AS10649">
        <f t="shared" si="672"/>
        <v>0</v>
      </c>
      <c r="AT10649">
        <f t="shared" si="670"/>
        <v>0</v>
      </c>
    </row>
    <row r="10650" spans="2:46" ht="15.75" customHeight="1">
      <c r="B10650" t="str">
        <f t="shared" si="669"/>
        <v/>
      </c>
      <c r="C10650" s="73"/>
      <c r="D10650" s="73"/>
      <c r="E10650" s="77"/>
      <c r="F10650" s="74"/>
      <c r="G10650" s="73"/>
      <c r="H10650" s="74"/>
      <c r="I10650" s="74"/>
      <c r="J10650" s="74"/>
      <c r="K10650" s="74"/>
      <c r="L10650" s="74"/>
      <c r="M10650" s="74"/>
      <c r="N10650" s="74"/>
      <c r="O10650" s="74"/>
      <c r="P10650" s="74"/>
      <c r="Q10650" s="78"/>
      <c r="AR10650">
        <f t="shared" si="671"/>
        <v>0</v>
      </c>
      <c r="AS10650">
        <f t="shared" si="672"/>
        <v>0</v>
      </c>
      <c r="AT10650">
        <f t="shared" si="670"/>
        <v>0</v>
      </c>
    </row>
    <row r="10651" spans="2:46" ht="15.75" customHeight="1">
      <c r="B10651" t="str">
        <f t="shared" si="669"/>
        <v/>
      </c>
      <c r="C10651" s="73"/>
      <c r="D10651" s="73"/>
      <c r="E10651" s="77"/>
      <c r="F10651" s="74"/>
      <c r="G10651" s="73"/>
      <c r="H10651" s="74"/>
      <c r="I10651" s="74"/>
      <c r="J10651" s="74"/>
      <c r="K10651" s="74"/>
      <c r="L10651" s="74"/>
      <c r="M10651" s="74"/>
      <c r="N10651" s="74"/>
      <c r="O10651" s="74"/>
      <c r="P10651" s="74"/>
      <c r="Q10651" s="78"/>
      <c r="AR10651">
        <f t="shared" si="671"/>
        <v>0</v>
      </c>
      <c r="AS10651">
        <f t="shared" si="672"/>
        <v>0</v>
      </c>
      <c r="AT10651">
        <f t="shared" si="670"/>
        <v>0</v>
      </c>
    </row>
    <row r="10652" spans="2:46" ht="15.75" customHeight="1">
      <c r="B10652" t="str">
        <f t="shared" si="669"/>
        <v/>
      </c>
      <c r="C10652" s="73"/>
      <c r="D10652" s="73"/>
      <c r="E10652" s="77"/>
      <c r="F10652" s="74"/>
      <c r="G10652" s="73"/>
      <c r="H10652" s="74"/>
      <c r="I10652" s="74"/>
      <c r="J10652" s="74"/>
      <c r="K10652" s="74"/>
      <c r="L10652" s="74"/>
      <c r="M10652" s="74"/>
      <c r="N10652" s="74"/>
      <c r="O10652" s="74"/>
      <c r="P10652" s="74"/>
      <c r="Q10652" s="78"/>
      <c r="AR10652">
        <f t="shared" si="671"/>
        <v>0</v>
      </c>
      <c r="AS10652">
        <f t="shared" si="672"/>
        <v>0</v>
      </c>
      <c r="AT10652">
        <f t="shared" si="670"/>
        <v>0</v>
      </c>
    </row>
    <row r="10653" spans="2:46" ht="15.75" customHeight="1">
      <c r="B10653" t="str">
        <f t="shared" si="669"/>
        <v/>
      </c>
      <c r="C10653" s="73"/>
      <c r="D10653" s="73"/>
      <c r="E10653" s="77"/>
      <c r="F10653" s="74"/>
      <c r="G10653" s="73"/>
      <c r="H10653" s="74"/>
      <c r="I10653" s="74"/>
      <c r="J10653" s="74"/>
      <c r="K10653" s="74"/>
      <c r="L10653" s="74"/>
      <c r="M10653" s="74"/>
      <c r="N10653" s="74"/>
      <c r="O10653" s="74"/>
      <c r="P10653" s="74"/>
      <c r="Q10653" s="78"/>
      <c r="AR10653">
        <f t="shared" si="671"/>
        <v>0</v>
      </c>
      <c r="AS10653">
        <f t="shared" si="672"/>
        <v>0</v>
      </c>
      <c r="AT10653">
        <f t="shared" si="670"/>
        <v>0</v>
      </c>
    </row>
    <row r="10654" spans="2:46" ht="15.75" customHeight="1">
      <c r="B10654" t="str">
        <f t="shared" si="669"/>
        <v/>
      </c>
      <c r="C10654" s="73"/>
      <c r="D10654" s="73"/>
      <c r="E10654" s="77"/>
      <c r="F10654" s="74"/>
      <c r="G10654" s="73"/>
      <c r="H10654" s="74"/>
      <c r="I10654" s="74"/>
      <c r="J10654" s="74"/>
      <c r="K10654" s="74"/>
      <c r="L10654" s="74"/>
      <c r="M10654" s="74"/>
      <c r="N10654" s="74"/>
      <c r="O10654" s="74"/>
      <c r="P10654" s="74"/>
      <c r="Q10654" s="78"/>
      <c r="AR10654">
        <f t="shared" si="671"/>
        <v>0</v>
      </c>
      <c r="AS10654">
        <f t="shared" si="672"/>
        <v>0</v>
      </c>
      <c r="AT10654">
        <f t="shared" si="670"/>
        <v>0</v>
      </c>
    </row>
    <row r="10655" spans="2:46" ht="15.75" customHeight="1">
      <c r="B10655" t="str">
        <f t="shared" si="669"/>
        <v/>
      </c>
      <c r="C10655" s="73"/>
      <c r="D10655" s="73"/>
      <c r="E10655" s="77"/>
      <c r="F10655" s="74"/>
      <c r="G10655" s="73"/>
      <c r="H10655" s="74"/>
      <c r="I10655" s="74"/>
      <c r="J10655" s="74"/>
      <c r="K10655" s="74"/>
      <c r="L10655" s="74"/>
      <c r="M10655" s="74"/>
      <c r="N10655" s="74"/>
      <c r="O10655" s="74"/>
      <c r="P10655" s="74"/>
      <c r="Q10655" s="78"/>
      <c r="AR10655">
        <f t="shared" si="671"/>
        <v>0</v>
      </c>
      <c r="AS10655">
        <f t="shared" si="672"/>
        <v>0</v>
      </c>
      <c r="AT10655">
        <f t="shared" si="670"/>
        <v>0</v>
      </c>
    </row>
    <row r="10656" spans="2:46" ht="15.75" customHeight="1">
      <c r="B10656" t="str">
        <f t="shared" si="669"/>
        <v/>
      </c>
      <c r="C10656" s="73"/>
      <c r="D10656" s="73"/>
      <c r="E10656" s="77"/>
      <c r="F10656" s="74"/>
      <c r="G10656" s="73"/>
      <c r="H10656" s="74"/>
      <c r="I10656" s="74"/>
      <c r="J10656" s="74"/>
      <c r="K10656" s="74"/>
      <c r="L10656" s="74"/>
      <c r="M10656" s="74"/>
      <c r="N10656" s="74"/>
      <c r="O10656" s="74"/>
      <c r="P10656" s="74"/>
      <c r="Q10656" s="78"/>
      <c r="AR10656">
        <f t="shared" si="671"/>
        <v>0</v>
      </c>
      <c r="AS10656">
        <f t="shared" si="672"/>
        <v>0</v>
      </c>
      <c r="AT10656">
        <f t="shared" si="670"/>
        <v>0</v>
      </c>
    </row>
    <row r="10657" spans="2:46" ht="15.75" customHeight="1">
      <c r="B10657" t="str">
        <f t="shared" si="669"/>
        <v/>
      </c>
      <c r="C10657" s="73"/>
      <c r="D10657" s="73"/>
      <c r="E10657" s="77"/>
      <c r="F10657" s="74"/>
      <c r="G10657" s="73"/>
      <c r="H10657" s="74"/>
      <c r="I10657" s="74"/>
      <c r="J10657" s="74"/>
      <c r="K10657" s="74"/>
      <c r="L10657" s="74"/>
      <c r="M10657" s="74"/>
      <c r="N10657" s="74"/>
      <c r="O10657" s="74"/>
      <c r="P10657" s="74"/>
      <c r="Q10657" s="78"/>
      <c r="AR10657">
        <f t="shared" si="671"/>
        <v>0</v>
      </c>
      <c r="AS10657">
        <f t="shared" si="672"/>
        <v>0</v>
      </c>
      <c r="AT10657">
        <f t="shared" si="670"/>
        <v>0</v>
      </c>
    </row>
    <row r="10658" spans="2:46" ht="15.75" customHeight="1">
      <c r="B10658" t="str">
        <f t="shared" si="669"/>
        <v/>
      </c>
      <c r="C10658" s="73"/>
      <c r="D10658" s="73"/>
      <c r="E10658" s="77"/>
      <c r="F10658" s="74"/>
      <c r="G10658" s="73"/>
      <c r="H10658" s="74"/>
      <c r="I10658" s="74"/>
      <c r="J10658" s="74"/>
      <c r="K10658" s="74"/>
      <c r="L10658" s="74"/>
      <c r="M10658" s="74"/>
      <c r="N10658" s="74"/>
      <c r="O10658" s="74"/>
      <c r="P10658" s="74"/>
      <c r="Q10658" s="78"/>
      <c r="AR10658">
        <f t="shared" si="671"/>
        <v>0</v>
      </c>
      <c r="AS10658">
        <f t="shared" si="672"/>
        <v>0</v>
      </c>
      <c r="AT10658">
        <f t="shared" si="670"/>
        <v>0</v>
      </c>
    </row>
    <row r="10659" spans="2:46" ht="15.75" customHeight="1">
      <c r="B10659" t="str">
        <f t="shared" si="669"/>
        <v/>
      </c>
      <c r="C10659" s="73"/>
      <c r="D10659" s="73"/>
      <c r="E10659" s="77"/>
      <c r="F10659" s="74"/>
      <c r="G10659" s="73"/>
      <c r="H10659" s="74"/>
      <c r="I10659" s="74"/>
      <c r="J10659" s="74"/>
      <c r="K10659" s="74"/>
      <c r="L10659" s="74"/>
      <c r="M10659" s="74"/>
      <c r="N10659" s="74"/>
      <c r="O10659" s="74"/>
      <c r="P10659" s="74"/>
      <c r="Q10659" s="78"/>
      <c r="AR10659">
        <f t="shared" si="671"/>
        <v>0</v>
      </c>
      <c r="AS10659">
        <f t="shared" si="672"/>
        <v>0</v>
      </c>
      <c r="AT10659">
        <f t="shared" si="670"/>
        <v>0</v>
      </c>
    </row>
    <row r="10660" spans="2:46" ht="15.75" customHeight="1">
      <c r="B10660" t="str">
        <f t="shared" si="669"/>
        <v/>
      </c>
      <c r="C10660" s="73"/>
      <c r="D10660" s="73"/>
      <c r="E10660" s="77"/>
      <c r="F10660" s="74"/>
      <c r="G10660" s="73"/>
      <c r="H10660" s="74"/>
      <c r="I10660" s="74"/>
      <c r="J10660" s="74"/>
      <c r="K10660" s="74"/>
      <c r="L10660" s="74"/>
      <c r="M10660" s="74"/>
      <c r="N10660" s="74"/>
      <c r="O10660" s="74"/>
      <c r="P10660" s="74"/>
      <c r="Q10660" s="78"/>
      <c r="AR10660">
        <f t="shared" si="671"/>
        <v>0</v>
      </c>
      <c r="AS10660">
        <f t="shared" si="672"/>
        <v>0</v>
      </c>
      <c r="AT10660">
        <f t="shared" si="670"/>
        <v>0</v>
      </c>
    </row>
    <row r="10661" spans="2:46" ht="15.75" customHeight="1">
      <c r="B10661" t="str">
        <f t="shared" si="669"/>
        <v/>
      </c>
      <c r="C10661" s="73"/>
      <c r="D10661" s="73"/>
      <c r="E10661" s="77"/>
      <c r="F10661" s="74"/>
      <c r="G10661" s="73"/>
      <c r="H10661" s="74"/>
      <c r="I10661" s="74"/>
      <c r="J10661" s="74"/>
      <c r="K10661" s="74"/>
      <c r="L10661" s="74"/>
      <c r="M10661" s="74"/>
      <c r="N10661" s="74"/>
      <c r="O10661" s="74"/>
      <c r="P10661" s="74"/>
      <c r="Q10661" s="78"/>
      <c r="AR10661">
        <f t="shared" si="671"/>
        <v>0</v>
      </c>
      <c r="AS10661">
        <f t="shared" si="672"/>
        <v>0</v>
      </c>
      <c r="AT10661">
        <f t="shared" si="670"/>
        <v>0</v>
      </c>
    </row>
    <row r="10662" spans="2:46" ht="15.75" customHeight="1">
      <c r="B10662" t="str">
        <f t="shared" si="669"/>
        <v/>
      </c>
      <c r="C10662" s="73"/>
      <c r="D10662" s="73"/>
      <c r="E10662" s="77"/>
      <c r="F10662" s="74"/>
      <c r="G10662" s="73"/>
      <c r="H10662" s="74"/>
      <c r="I10662" s="74"/>
      <c r="J10662" s="74"/>
      <c r="K10662" s="74"/>
      <c r="L10662" s="74"/>
      <c r="M10662" s="74"/>
      <c r="N10662" s="74"/>
      <c r="O10662" s="74"/>
      <c r="P10662" s="74"/>
      <c r="Q10662" s="78"/>
      <c r="AR10662">
        <f t="shared" si="671"/>
        <v>0</v>
      </c>
      <c r="AS10662">
        <f t="shared" si="672"/>
        <v>0</v>
      </c>
      <c r="AT10662">
        <f t="shared" si="670"/>
        <v>0</v>
      </c>
    </row>
    <row r="10663" spans="2:46" ht="15.75" customHeight="1">
      <c r="B10663" t="str">
        <f t="shared" si="669"/>
        <v/>
      </c>
      <c r="C10663" s="73"/>
      <c r="D10663" s="73"/>
      <c r="E10663" s="77"/>
      <c r="F10663" s="74"/>
      <c r="G10663" s="73"/>
      <c r="H10663" s="74"/>
      <c r="I10663" s="74"/>
      <c r="J10663" s="74"/>
      <c r="K10663" s="74"/>
      <c r="L10663" s="74"/>
      <c r="M10663" s="74"/>
      <c r="N10663" s="74"/>
      <c r="O10663" s="74"/>
      <c r="P10663" s="74"/>
      <c r="Q10663" s="78"/>
      <c r="AR10663">
        <f t="shared" si="671"/>
        <v>0</v>
      </c>
      <c r="AS10663">
        <f t="shared" si="672"/>
        <v>0</v>
      </c>
      <c r="AT10663">
        <f t="shared" si="670"/>
        <v>0</v>
      </c>
    </row>
    <row r="10664" spans="2:46" ht="15.75" customHeight="1">
      <c r="B10664" t="str">
        <f t="shared" si="669"/>
        <v/>
      </c>
      <c r="C10664" s="73"/>
      <c r="D10664" s="73"/>
      <c r="E10664" s="77"/>
      <c r="F10664" s="74"/>
      <c r="G10664" s="73"/>
      <c r="H10664" s="74"/>
      <c r="I10664" s="74"/>
      <c r="J10664" s="74"/>
      <c r="K10664" s="74"/>
      <c r="L10664" s="74"/>
      <c r="M10664" s="74"/>
      <c r="N10664" s="74"/>
      <c r="O10664" s="74"/>
      <c r="P10664" s="74"/>
      <c r="Q10664" s="78"/>
      <c r="AR10664">
        <f t="shared" si="671"/>
        <v>0</v>
      </c>
      <c r="AS10664">
        <f t="shared" si="672"/>
        <v>0</v>
      </c>
      <c r="AT10664">
        <f t="shared" si="670"/>
        <v>0</v>
      </c>
    </row>
    <row r="10665" spans="2:46" ht="15.75" customHeight="1">
      <c r="B10665" t="str">
        <f t="shared" si="669"/>
        <v/>
      </c>
      <c r="C10665" s="73"/>
      <c r="D10665" s="73"/>
      <c r="E10665" s="77"/>
      <c r="F10665" s="74"/>
      <c r="G10665" s="73"/>
      <c r="H10665" s="74"/>
      <c r="I10665" s="74"/>
      <c r="J10665" s="74"/>
      <c r="K10665" s="74"/>
      <c r="L10665" s="74"/>
      <c r="M10665" s="74"/>
      <c r="N10665" s="74"/>
      <c r="O10665" s="74"/>
      <c r="P10665" s="74"/>
      <c r="Q10665" s="78"/>
      <c r="AR10665">
        <f t="shared" si="671"/>
        <v>0</v>
      </c>
      <c r="AS10665">
        <f t="shared" si="672"/>
        <v>0</v>
      </c>
      <c r="AT10665">
        <f t="shared" si="670"/>
        <v>0</v>
      </c>
    </row>
    <row r="10666" spans="2:46" ht="15.75" customHeight="1">
      <c r="B10666" t="str">
        <f t="shared" si="669"/>
        <v/>
      </c>
      <c r="C10666" s="73"/>
      <c r="D10666" s="73"/>
      <c r="E10666" s="77"/>
      <c r="F10666" s="74"/>
      <c r="G10666" s="73"/>
      <c r="H10666" s="74"/>
      <c r="I10666" s="74"/>
      <c r="J10666" s="74"/>
      <c r="K10666" s="74"/>
      <c r="L10666" s="74"/>
      <c r="M10666" s="74"/>
      <c r="N10666" s="74"/>
      <c r="O10666" s="74"/>
      <c r="P10666" s="74"/>
      <c r="Q10666" s="78"/>
      <c r="AR10666">
        <f t="shared" si="671"/>
        <v>0</v>
      </c>
      <c r="AS10666">
        <f t="shared" si="672"/>
        <v>0</v>
      </c>
      <c r="AT10666">
        <f t="shared" si="670"/>
        <v>0</v>
      </c>
    </row>
    <row r="10667" spans="2:46" ht="15.75" customHeight="1">
      <c r="B10667" t="str">
        <f t="shared" si="669"/>
        <v/>
      </c>
      <c r="C10667" s="73"/>
      <c r="D10667" s="73"/>
      <c r="E10667" s="77"/>
      <c r="F10667" s="74"/>
      <c r="G10667" s="73"/>
      <c r="H10667" s="74"/>
      <c r="I10667" s="74"/>
      <c r="J10667" s="74"/>
      <c r="K10667" s="74"/>
      <c r="L10667" s="74"/>
      <c r="M10667" s="74"/>
      <c r="N10667" s="74"/>
      <c r="O10667" s="74"/>
      <c r="P10667" s="74"/>
      <c r="Q10667" s="78"/>
      <c r="AR10667">
        <f t="shared" si="671"/>
        <v>0</v>
      </c>
      <c r="AS10667">
        <f t="shared" si="672"/>
        <v>0</v>
      </c>
      <c r="AT10667">
        <f t="shared" si="670"/>
        <v>0</v>
      </c>
    </row>
    <row r="10668" spans="2:46" ht="15.75" customHeight="1">
      <c r="B10668" t="str">
        <f t="shared" si="669"/>
        <v/>
      </c>
      <c r="C10668" s="73"/>
      <c r="D10668" s="73"/>
      <c r="E10668" s="77"/>
      <c r="F10668" s="74"/>
      <c r="G10668" s="73"/>
      <c r="H10668" s="74"/>
      <c r="I10668" s="74"/>
      <c r="J10668" s="74"/>
      <c r="K10668" s="74"/>
      <c r="L10668" s="74"/>
      <c r="M10668" s="74"/>
      <c r="N10668" s="74"/>
      <c r="O10668" s="74"/>
      <c r="P10668" s="74"/>
      <c r="Q10668" s="78"/>
      <c r="AR10668">
        <f t="shared" si="671"/>
        <v>0</v>
      </c>
      <c r="AS10668">
        <f t="shared" si="672"/>
        <v>0</v>
      </c>
      <c r="AT10668">
        <f t="shared" si="670"/>
        <v>0</v>
      </c>
    </row>
    <row r="10669" spans="2:46" ht="15.75" customHeight="1">
      <c r="B10669" t="str">
        <f t="shared" si="669"/>
        <v/>
      </c>
      <c r="C10669" s="73"/>
      <c r="D10669" s="73"/>
      <c r="E10669" s="77"/>
      <c r="F10669" s="74"/>
      <c r="G10669" s="73"/>
      <c r="H10669" s="74"/>
      <c r="I10669" s="74"/>
      <c r="J10669" s="74"/>
      <c r="K10669" s="74"/>
      <c r="L10669" s="74"/>
      <c r="M10669" s="74"/>
      <c r="N10669" s="74"/>
      <c r="O10669" s="74"/>
      <c r="P10669" s="74"/>
      <c r="Q10669" s="78"/>
      <c r="AR10669">
        <f t="shared" si="671"/>
        <v>0</v>
      </c>
      <c r="AS10669">
        <f t="shared" si="672"/>
        <v>0</v>
      </c>
      <c r="AT10669">
        <f t="shared" si="670"/>
        <v>0</v>
      </c>
    </row>
    <row r="10670" spans="2:46" ht="15.75" customHeight="1">
      <c r="B10670" t="str">
        <f t="shared" si="669"/>
        <v/>
      </c>
      <c r="C10670" s="73"/>
      <c r="D10670" s="73"/>
      <c r="E10670" s="77"/>
      <c r="F10670" s="74"/>
      <c r="G10670" s="73"/>
      <c r="H10670" s="74"/>
      <c r="I10670" s="74"/>
      <c r="J10670" s="74"/>
      <c r="K10670" s="74"/>
      <c r="L10670" s="74"/>
      <c r="M10670" s="74"/>
      <c r="N10670" s="74"/>
      <c r="O10670" s="74"/>
      <c r="P10670" s="74"/>
      <c r="Q10670" s="78"/>
      <c r="AR10670">
        <f t="shared" si="671"/>
        <v>0</v>
      </c>
      <c r="AS10670">
        <f t="shared" si="672"/>
        <v>0</v>
      </c>
      <c r="AT10670">
        <f t="shared" si="670"/>
        <v>0</v>
      </c>
    </row>
    <row r="10671" spans="2:46" ht="15.75" customHeight="1">
      <c r="B10671" t="str">
        <f t="shared" si="669"/>
        <v/>
      </c>
      <c r="C10671" s="73"/>
      <c r="D10671" s="73"/>
      <c r="E10671" s="77"/>
      <c r="F10671" s="74"/>
      <c r="G10671" s="73"/>
      <c r="H10671" s="74"/>
      <c r="I10671" s="74"/>
      <c r="J10671" s="74"/>
      <c r="K10671" s="74"/>
      <c r="L10671" s="74"/>
      <c r="M10671" s="74"/>
      <c r="N10671" s="74"/>
      <c r="O10671" s="74"/>
      <c r="P10671" s="74"/>
      <c r="Q10671" s="78"/>
      <c r="AR10671">
        <f t="shared" si="671"/>
        <v>0</v>
      </c>
      <c r="AS10671">
        <f t="shared" si="672"/>
        <v>0</v>
      </c>
      <c r="AT10671">
        <f t="shared" si="670"/>
        <v>0</v>
      </c>
    </row>
    <row r="10672" spans="2:46" ht="15.75" customHeight="1">
      <c r="B10672" t="str">
        <f t="shared" si="669"/>
        <v/>
      </c>
      <c r="C10672" s="73"/>
      <c r="D10672" s="73"/>
      <c r="E10672" s="77"/>
      <c r="F10672" s="74"/>
      <c r="G10672" s="73"/>
      <c r="H10672" s="74"/>
      <c r="I10672" s="74"/>
      <c r="J10672" s="74"/>
      <c r="K10672" s="74"/>
      <c r="L10672" s="74"/>
      <c r="M10672" s="74"/>
      <c r="N10672" s="74"/>
      <c r="O10672" s="74"/>
      <c r="P10672" s="74"/>
      <c r="Q10672" s="78"/>
      <c r="AR10672">
        <f t="shared" si="671"/>
        <v>0</v>
      </c>
      <c r="AS10672">
        <f t="shared" si="672"/>
        <v>0</v>
      </c>
      <c r="AT10672">
        <f t="shared" si="670"/>
        <v>0</v>
      </c>
    </row>
    <row r="10673" spans="2:46" ht="15.75" customHeight="1">
      <c r="B10673" t="str">
        <f t="shared" si="669"/>
        <v/>
      </c>
      <c r="C10673" s="73"/>
      <c r="D10673" s="73"/>
      <c r="E10673" s="77"/>
      <c r="F10673" s="74"/>
      <c r="G10673" s="73"/>
      <c r="H10673" s="74"/>
      <c r="I10673" s="74"/>
      <c r="J10673" s="74"/>
      <c r="K10673" s="74"/>
      <c r="L10673" s="74"/>
      <c r="M10673" s="74"/>
      <c r="N10673" s="74"/>
      <c r="O10673" s="74"/>
      <c r="P10673" s="74"/>
      <c r="Q10673" s="78"/>
      <c r="AR10673">
        <f t="shared" si="671"/>
        <v>0</v>
      </c>
      <c r="AS10673">
        <f t="shared" si="672"/>
        <v>0</v>
      </c>
      <c r="AT10673">
        <f t="shared" si="670"/>
        <v>0</v>
      </c>
    </row>
    <row r="10674" spans="2:46" ht="15.75" customHeight="1">
      <c r="B10674" t="str">
        <f t="shared" si="669"/>
        <v/>
      </c>
      <c r="C10674" s="73"/>
      <c r="D10674" s="73"/>
      <c r="E10674" s="77"/>
      <c r="F10674" s="74"/>
      <c r="G10674" s="73"/>
      <c r="H10674" s="74"/>
      <c r="I10674" s="74"/>
      <c r="J10674" s="74"/>
      <c r="K10674" s="74"/>
      <c r="L10674" s="74"/>
      <c r="M10674" s="74"/>
      <c r="N10674" s="74"/>
      <c r="O10674" s="74"/>
      <c r="P10674" s="74"/>
      <c r="Q10674" s="78"/>
      <c r="AR10674">
        <f t="shared" si="671"/>
        <v>0</v>
      </c>
      <c r="AS10674">
        <f t="shared" si="672"/>
        <v>0</v>
      </c>
      <c r="AT10674">
        <f t="shared" si="670"/>
        <v>0</v>
      </c>
    </row>
    <row r="10675" spans="2:46" ht="15.75" customHeight="1">
      <c r="B10675" t="str">
        <f t="shared" si="669"/>
        <v/>
      </c>
      <c r="C10675" s="73"/>
      <c r="D10675" s="73"/>
      <c r="E10675" s="77"/>
      <c r="F10675" s="74"/>
      <c r="G10675" s="73"/>
      <c r="H10675" s="74"/>
      <c r="I10675" s="74"/>
      <c r="J10675" s="74"/>
      <c r="K10675" s="74"/>
      <c r="L10675" s="74"/>
      <c r="M10675" s="74"/>
      <c r="N10675" s="74"/>
      <c r="O10675" s="74"/>
      <c r="P10675" s="74"/>
      <c r="Q10675" s="78"/>
      <c r="AR10675">
        <f t="shared" si="671"/>
        <v>0</v>
      </c>
      <c r="AS10675">
        <f t="shared" si="672"/>
        <v>0</v>
      </c>
      <c r="AT10675">
        <f t="shared" si="670"/>
        <v>0</v>
      </c>
    </row>
    <row r="10676" spans="2:46" ht="15.75" customHeight="1">
      <c r="B10676" t="str">
        <f t="shared" si="669"/>
        <v/>
      </c>
      <c r="C10676" s="73"/>
      <c r="D10676" s="73"/>
      <c r="E10676" s="77"/>
      <c r="F10676" s="74"/>
      <c r="G10676" s="73"/>
      <c r="H10676" s="74"/>
      <c r="I10676" s="74"/>
      <c r="J10676" s="74"/>
      <c r="K10676" s="74"/>
      <c r="L10676" s="74"/>
      <c r="M10676" s="74"/>
      <c r="N10676" s="74"/>
      <c r="O10676" s="74"/>
      <c r="P10676" s="74"/>
      <c r="Q10676" s="78"/>
      <c r="AR10676">
        <f t="shared" si="671"/>
        <v>0</v>
      </c>
      <c r="AS10676">
        <f t="shared" si="672"/>
        <v>0</v>
      </c>
      <c r="AT10676">
        <f t="shared" si="670"/>
        <v>0</v>
      </c>
    </row>
    <row r="10677" spans="2:46" ht="15.75" customHeight="1">
      <c r="B10677" t="str">
        <f t="shared" si="669"/>
        <v/>
      </c>
      <c r="C10677" s="73"/>
      <c r="D10677" s="73"/>
      <c r="E10677" s="77"/>
      <c r="F10677" s="74"/>
      <c r="G10677" s="73"/>
      <c r="H10677" s="74"/>
      <c r="I10677" s="74"/>
      <c r="J10677" s="74"/>
      <c r="K10677" s="74"/>
      <c r="L10677" s="74"/>
      <c r="M10677" s="74"/>
      <c r="N10677" s="74"/>
      <c r="O10677" s="74"/>
      <c r="P10677" s="74"/>
      <c r="Q10677" s="78"/>
      <c r="AR10677">
        <f t="shared" si="671"/>
        <v>0</v>
      </c>
      <c r="AS10677">
        <f t="shared" si="672"/>
        <v>0</v>
      </c>
      <c r="AT10677">
        <f t="shared" si="670"/>
        <v>0</v>
      </c>
    </row>
    <row r="10678" spans="2:46" ht="15.75" customHeight="1">
      <c r="B10678" t="str">
        <f t="shared" si="669"/>
        <v/>
      </c>
      <c r="C10678" s="73"/>
      <c r="D10678" s="73"/>
      <c r="E10678" s="77"/>
      <c r="F10678" s="74"/>
      <c r="G10678" s="73"/>
      <c r="H10678" s="74"/>
      <c r="I10678" s="74"/>
      <c r="J10678" s="74"/>
      <c r="K10678" s="74"/>
      <c r="L10678" s="74"/>
      <c r="M10678" s="74"/>
      <c r="N10678" s="74"/>
      <c r="O10678" s="74"/>
      <c r="P10678" s="74"/>
      <c r="Q10678" s="78"/>
      <c r="AR10678">
        <f t="shared" si="671"/>
        <v>0</v>
      </c>
      <c r="AS10678">
        <f t="shared" si="672"/>
        <v>0</v>
      </c>
      <c r="AT10678">
        <f t="shared" si="670"/>
        <v>0</v>
      </c>
    </row>
    <row r="10679" spans="2:46" ht="15.75" customHeight="1">
      <c r="B10679" t="str">
        <f t="shared" si="669"/>
        <v/>
      </c>
      <c r="C10679" s="73"/>
      <c r="D10679" s="73"/>
      <c r="E10679" s="77"/>
      <c r="F10679" s="74"/>
      <c r="G10679" s="73"/>
      <c r="H10679" s="74"/>
      <c r="I10679" s="74"/>
      <c r="J10679" s="74"/>
      <c r="K10679" s="74"/>
      <c r="L10679" s="74"/>
      <c r="M10679" s="74"/>
      <c r="N10679" s="74"/>
      <c r="O10679" s="74"/>
      <c r="P10679" s="74"/>
      <c r="Q10679" s="78"/>
      <c r="AR10679">
        <f t="shared" si="671"/>
        <v>0</v>
      </c>
      <c r="AS10679">
        <f t="shared" si="672"/>
        <v>0</v>
      </c>
      <c r="AT10679">
        <f t="shared" si="670"/>
        <v>0</v>
      </c>
    </row>
    <row r="10680" spans="2:46" ht="15.75" customHeight="1">
      <c r="B10680" t="str">
        <f t="shared" si="669"/>
        <v/>
      </c>
      <c r="C10680" s="73"/>
      <c r="D10680" s="73"/>
      <c r="E10680" s="77"/>
      <c r="F10680" s="74"/>
      <c r="G10680" s="73"/>
      <c r="H10680" s="74"/>
      <c r="I10680" s="74"/>
      <c r="J10680" s="74"/>
      <c r="K10680" s="74"/>
      <c r="L10680" s="74"/>
      <c r="M10680" s="74"/>
      <c r="N10680" s="74"/>
      <c r="O10680" s="74"/>
      <c r="P10680" s="74"/>
      <c r="Q10680" s="78"/>
      <c r="AR10680">
        <f t="shared" si="671"/>
        <v>0</v>
      </c>
      <c r="AS10680">
        <f t="shared" si="672"/>
        <v>0</v>
      </c>
      <c r="AT10680">
        <f t="shared" si="670"/>
        <v>0</v>
      </c>
    </row>
    <row r="10681" spans="2:46" ht="15.75" customHeight="1">
      <c r="B10681" t="str">
        <f t="shared" si="669"/>
        <v/>
      </c>
      <c r="C10681" s="73"/>
      <c r="D10681" s="73"/>
      <c r="E10681" s="77"/>
      <c r="F10681" s="74"/>
      <c r="G10681" s="73"/>
      <c r="H10681" s="74"/>
      <c r="I10681" s="74"/>
      <c r="J10681" s="74"/>
      <c r="K10681" s="74"/>
      <c r="L10681" s="74"/>
      <c r="M10681" s="74"/>
      <c r="N10681" s="74"/>
      <c r="O10681" s="74"/>
      <c r="P10681" s="74"/>
      <c r="Q10681" s="78"/>
      <c r="AR10681">
        <f t="shared" si="671"/>
        <v>0</v>
      </c>
      <c r="AS10681">
        <f t="shared" si="672"/>
        <v>0</v>
      </c>
      <c r="AT10681">
        <f t="shared" si="670"/>
        <v>0</v>
      </c>
    </row>
    <row r="10682" spans="2:46" ht="15.75" customHeight="1">
      <c r="B10682" t="str">
        <f t="shared" si="669"/>
        <v/>
      </c>
      <c r="C10682" s="73"/>
      <c r="D10682" s="73"/>
      <c r="E10682" s="77"/>
      <c r="F10682" s="74"/>
      <c r="G10682" s="73"/>
      <c r="H10682" s="74"/>
      <c r="I10682" s="74"/>
      <c r="J10682" s="74"/>
      <c r="K10682" s="74"/>
      <c r="L10682" s="74"/>
      <c r="M10682" s="74"/>
      <c r="N10682" s="74"/>
      <c r="O10682" s="74"/>
      <c r="P10682" s="74"/>
      <c r="Q10682" s="78"/>
      <c r="AR10682">
        <f t="shared" si="671"/>
        <v>0</v>
      </c>
      <c r="AS10682">
        <f t="shared" si="672"/>
        <v>0</v>
      </c>
      <c r="AT10682">
        <f t="shared" si="670"/>
        <v>0</v>
      </c>
    </row>
    <row r="10683" spans="2:46" ht="15.75" customHeight="1">
      <c r="B10683" t="str">
        <f t="shared" si="669"/>
        <v/>
      </c>
      <c r="C10683" s="73"/>
      <c r="D10683" s="73"/>
      <c r="E10683" s="77"/>
      <c r="F10683" s="74"/>
      <c r="G10683" s="73"/>
      <c r="H10683" s="74"/>
      <c r="I10683" s="74"/>
      <c r="J10683" s="74"/>
      <c r="K10683" s="74"/>
      <c r="L10683" s="74"/>
      <c r="M10683" s="74"/>
      <c r="N10683" s="74"/>
      <c r="O10683" s="74"/>
      <c r="P10683" s="74"/>
      <c r="Q10683" s="78"/>
      <c r="AR10683">
        <f t="shared" si="671"/>
        <v>0</v>
      </c>
      <c r="AS10683">
        <f t="shared" si="672"/>
        <v>0</v>
      </c>
      <c r="AT10683">
        <f t="shared" si="670"/>
        <v>0</v>
      </c>
    </row>
    <row r="10684" spans="2:46" ht="15.75" customHeight="1">
      <c r="B10684" t="str">
        <f t="shared" si="669"/>
        <v/>
      </c>
      <c r="C10684" s="73"/>
      <c r="D10684" s="73"/>
      <c r="E10684" s="77"/>
      <c r="F10684" s="74"/>
      <c r="G10684" s="73"/>
      <c r="H10684" s="74"/>
      <c r="I10684" s="74"/>
      <c r="J10684" s="74"/>
      <c r="K10684" s="74"/>
      <c r="L10684" s="74"/>
      <c r="M10684" s="74"/>
      <c r="N10684" s="74"/>
      <c r="O10684" s="74"/>
      <c r="P10684" s="74"/>
      <c r="Q10684" s="78"/>
      <c r="AR10684">
        <f t="shared" si="671"/>
        <v>0</v>
      </c>
      <c r="AS10684">
        <f t="shared" si="672"/>
        <v>0</v>
      </c>
      <c r="AT10684">
        <f t="shared" si="670"/>
        <v>0</v>
      </c>
    </row>
    <row r="10685" spans="2:46" ht="15.75" customHeight="1">
      <c r="B10685" t="str">
        <f t="shared" si="669"/>
        <v/>
      </c>
      <c r="C10685" s="73"/>
      <c r="D10685" s="73"/>
      <c r="E10685" s="77"/>
      <c r="F10685" s="74"/>
      <c r="G10685" s="73"/>
      <c r="H10685" s="74"/>
      <c r="I10685" s="74"/>
      <c r="J10685" s="74"/>
      <c r="K10685" s="74"/>
      <c r="L10685" s="74"/>
      <c r="M10685" s="74"/>
      <c r="N10685" s="74"/>
      <c r="O10685" s="74"/>
      <c r="P10685" s="74"/>
      <c r="Q10685" s="78"/>
      <c r="AR10685">
        <f t="shared" si="671"/>
        <v>0</v>
      </c>
      <c r="AS10685">
        <f t="shared" si="672"/>
        <v>0</v>
      </c>
      <c r="AT10685">
        <f t="shared" si="670"/>
        <v>0</v>
      </c>
    </row>
    <row r="10686" spans="2:46" ht="15.75" customHeight="1">
      <c r="B10686" t="str">
        <f t="shared" si="669"/>
        <v/>
      </c>
      <c r="C10686" s="73"/>
      <c r="D10686" s="73"/>
      <c r="E10686" s="77"/>
      <c r="F10686" s="74"/>
      <c r="G10686" s="73"/>
      <c r="H10686" s="74"/>
      <c r="I10686" s="74"/>
      <c r="J10686" s="74"/>
      <c r="K10686" s="74"/>
      <c r="L10686" s="74"/>
      <c r="M10686" s="74"/>
      <c r="N10686" s="74"/>
      <c r="O10686" s="74"/>
      <c r="P10686" s="74"/>
      <c r="Q10686" s="78"/>
      <c r="AR10686">
        <f t="shared" si="671"/>
        <v>0</v>
      </c>
      <c r="AS10686">
        <f t="shared" si="672"/>
        <v>0</v>
      </c>
      <c r="AT10686">
        <f t="shared" si="670"/>
        <v>0</v>
      </c>
    </row>
    <row r="10687" spans="2:46" ht="15.75" customHeight="1">
      <c r="B10687" t="str">
        <f t="shared" si="669"/>
        <v/>
      </c>
      <c r="C10687" s="73"/>
      <c r="D10687" s="73"/>
      <c r="E10687" s="77"/>
      <c r="F10687" s="74"/>
      <c r="G10687" s="73"/>
      <c r="H10687" s="74"/>
      <c r="I10687" s="74"/>
      <c r="J10687" s="74"/>
      <c r="K10687" s="74"/>
      <c r="L10687" s="74"/>
      <c r="M10687" s="74"/>
      <c r="N10687" s="74"/>
      <c r="O10687" s="74"/>
      <c r="P10687" s="74"/>
      <c r="Q10687" s="78"/>
      <c r="AR10687">
        <f t="shared" si="671"/>
        <v>0</v>
      </c>
      <c r="AS10687">
        <f t="shared" si="672"/>
        <v>0</v>
      </c>
      <c r="AT10687">
        <f t="shared" si="670"/>
        <v>0</v>
      </c>
    </row>
    <row r="10688" spans="2:46" ht="15.75" customHeight="1">
      <c r="B10688" t="str">
        <f t="shared" si="669"/>
        <v/>
      </c>
      <c r="C10688" s="73"/>
      <c r="D10688" s="73"/>
      <c r="E10688" s="77"/>
      <c r="F10688" s="74"/>
      <c r="G10688" s="73"/>
      <c r="H10688" s="74"/>
      <c r="I10688" s="74"/>
      <c r="J10688" s="74"/>
      <c r="K10688" s="74"/>
      <c r="L10688" s="74"/>
      <c r="M10688" s="74"/>
      <c r="N10688" s="74"/>
      <c r="O10688" s="74"/>
      <c r="P10688" s="74"/>
      <c r="Q10688" s="78"/>
      <c r="AR10688">
        <f t="shared" si="671"/>
        <v>0</v>
      </c>
      <c r="AS10688">
        <f t="shared" si="672"/>
        <v>0</v>
      </c>
      <c r="AT10688">
        <f t="shared" si="670"/>
        <v>0</v>
      </c>
    </row>
    <row r="10689" spans="2:46" ht="15.75" customHeight="1">
      <c r="B10689" t="str">
        <f t="shared" si="669"/>
        <v/>
      </c>
      <c r="C10689" s="73"/>
      <c r="D10689" s="73"/>
      <c r="E10689" s="77"/>
      <c r="F10689" s="74"/>
      <c r="G10689" s="73"/>
      <c r="H10689" s="74"/>
      <c r="I10689" s="74"/>
      <c r="J10689" s="74"/>
      <c r="K10689" s="74"/>
      <c r="L10689" s="74"/>
      <c r="M10689" s="74"/>
      <c r="N10689" s="74"/>
      <c r="O10689" s="74"/>
      <c r="P10689" s="74"/>
      <c r="Q10689" s="78"/>
      <c r="AR10689">
        <f t="shared" si="671"/>
        <v>0</v>
      </c>
      <c r="AS10689">
        <f t="shared" si="672"/>
        <v>0</v>
      </c>
      <c r="AT10689">
        <f t="shared" si="670"/>
        <v>0</v>
      </c>
    </row>
    <row r="10690" spans="2:46" ht="15.75" customHeight="1">
      <c r="B10690" t="str">
        <f t="shared" ref="B10690:B10753" si="673">D10690&amp;Q10690&amp;E10690</f>
        <v/>
      </c>
      <c r="C10690" s="73"/>
      <c r="D10690" s="73"/>
      <c r="E10690" s="77"/>
      <c r="F10690" s="74"/>
      <c r="G10690" s="73"/>
      <c r="H10690" s="74"/>
      <c r="I10690" s="74"/>
      <c r="J10690" s="74"/>
      <c r="K10690" s="74"/>
      <c r="L10690" s="74"/>
      <c r="M10690" s="74"/>
      <c r="N10690" s="74"/>
      <c r="O10690" s="74"/>
      <c r="P10690" s="74"/>
      <c r="Q10690" s="78"/>
      <c r="AR10690">
        <f t="shared" si="671"/>
        <v>0</v>
      </c>
      <c r="AS10690">
        <f t="shared" si="672"/>
        <v>0</v>
      </c>
      <c r="AT10690">
        <f t="shared" ref="AT10690:AT10753" si="674">AR10690-AS10690</f>
        <v>0</v>
      </c>
    </row>
    <row r="10691" spans="2:46" ht="15.75" customHeight="1">
      <c r="B10691" t="str">
        <f t="shared" si="673"/>
        <v/>
      </c>
      <c r="C10691" s="73"/>
      <c r="D10691" s="73"/>
      <c r="E10691" s="77"/>
      <c r="F10691" s="74"/>
      <c r="G10691" s="73"/>
      <c r="H10691" s="74"/>
      <c r="I10691" s="74"/>
      <c r="J10691" s="74"/>
      <c r="K10691" s="74"/>
      <c r="L10691" s="74"/>
      <c r="M10691" s="74"/>
      <c r="N10691" s="74"/>
      <c r="O10691" s="74"/>
      <c r="P10691" s="74"/>
      <c r="Q10691" s="78"/>
      <c r="AR10691">
        <f t="shared" si="671"/>
        <v>0</v>
      </c>
      <c r="AS10691">
        <f t="shared" si="672"/>
        <v>0</v>
      </c>
      <c r="AT10691">
        <f t="shared" si="674"/>
        <v>0</v>
      </c>
    </row>
    <row r="10692" spans="2:46" ht="15.75" customHeight="1">
      <c r="B10692" t="str">
        <f t="shared" si="673"/>
        <v/>
      </c>
      <c r="C10692" s="73"/>
      <c r="D10692" s="73"/>
      <c r="E10692" s="77"/>
      <c r="F10692" s="74"/>
      <c r="G10692" s="73"/>
      <c r="H10692" s="74"/>
      <c r="I10692" s="74"/>
      <c r="J10692" s="74"/>
      <c r="K10692" s="74"/>
      <c r="L10692" s="74"/>
      <c r="M10692" s="74"/>
      <c r="N10692" s="74"/>
      <c r="O10692" s="74"/>
      <c r="P10692" s="74"/>
      <c r="Q10692" s="78"/>
      <c r="AR10692">
        <f t="shared" si="671"/>
        <v>0</v>
      </c>
      <c r="AS10692">
        <f t="shared" si="672"/>
        <v>0</v>
      </c>
      <c r="AT10692">
        <f t="shared" si="674"/>
        <v>0</v>
      </c>
    </row>
    <row r="10693" spans="2:46" ht="15.75" customHeight="1">
      <c r="B10693" t="str">
        <f t="shared" si="673"/>
        <v/>
      </c>
      <c r="C10693" s="73"/>
      <c r="D10693" s="73"/>
      <c r="E10693" s="77"/>
      <c r="F10693" s="74"/>
      <c r="G10693" s="73"/>
      <c r="H10693" s="74"/>
      <c r="I10693" s="74"/>
      <c r="J10693" s="74"/>
      <c r="K10693" s="74"/>
      <c r="L10693" s="74"/>
      <c r="M10693" s="74"/>
      <c r="N10693" s="74"/>
      <c r="O10693" s="74"/>
      <c r="P10693" s="74"/>
      <c r="Q10693" s="78"/>
      <c r="AR10693">
        <f t="shared" si="671"/>
        <v>0</v>
      </c>
      <c r="AS10693">
        <f t="shared" si="672"/>
        <v>0</v>
      </c>
      <c r="AT10693">
        <f t="shared" si="674"/>
        <v>0</v>
      </c>
    </row>
    <row r="10694" spans="2:46" ht="15.75" customHeight="1">
      <c r="B10694" t="str">
        <f t="shared" si="673"/>
        <v/>
      </c>
      <c r="C10694" s="73"/>
      <c r="D10694" s="73"/>
      <c r="E10694" s="77"/>
      <c r="F10694" s="74"/>
      <c r="G10694" s="73"/>
      <c r="H10694" s="74"/>
      <c r="I10694" s="74"/>
      <c r="J10694" s="74"/>
      <c r="K10694" s="74"/>
      <c r="L10694" s="74"/>
      <c r="M10694" s="74"/>
      <c r="N10694" s="74"/>
      <c r="O10694" s="74"/>
      <c r="P10694" s="74"/>
      <c r="Q10694" s="78"/>
      <c r="AR10694">
        <f t="shared" si="671"/>
        <v>0</v>
      </c>
      <c r="AS10694">
        <f t="shared" si="672"/>
        <v>0</v>
      </c>
      <c r="AT10694">
        <f t="shared" si="674"/>
        <v>0</v>
      </c>
    </row>
    <row r="10695" spans="2:46" ht="15.75" customHeight="1">
      <c r="B10695" t="str">
        <f t="shared" si="673"/>
        <v/>
      </c>
      <c r="C10695" s="73"/>
      <c r="D10695" s="73"/>
      <c r="E10695" s="77"/>
      <c r="F10695" s="74"/>
      <c r="G10695" s="73"/>
      <c r="H10695" s="74"/>
      <c r="I10695" s="74"/>
      <c r="J10695" s="74"/>
      <c r="K10695" s="74"/>
      <c r="L10695" s="74"/>
      <c r="M10695" s="74"/>
      <c r="N10695" s="74"/>
      <c r="O10695" s="74"/>
      <c r="P10695" s="74"/>
      <c r="Q10695" s="78"/>
      <c r="AR10695">
        <f t="shared" si="671"/>
        <v>0</v>
      </c>
      <c r="AS10695">
        <f t="shared" si="672"/>
        <v>0</v>
      </c>
      <c r="AT10695">
        <f t="shared" si="674"/>
        <v>0</v>
      </c>
    </row>
    <row r="10696" spans="2:46" ht="15.75" customHeight="1">
      <c r="B10696" t="str">
        <f t="shared" si="673"/>
        <v/>
      </c>
      <c r="C10696" s="73"/>
      <c r="D10696" s="73"/>
      <c r="E10696" s="77"/>
      <c r="F10696" s="74"/>
      <c r="G10696" s="73"/>
      <c r="H10696" s="74"/>
      <c r="I10696" s="74"/>
      <c r="J10696" s="74"/>
      <c r="K10696" s="74"/>
      <c r="L10696" s="74"/>
      <c r="M10696" s="74"/>
      <c r="N10696" s="74"/>
      <c r="O10696" s="74"/>
      <c r="P10696" s="74"/>
      <c r="Q10696" s="78"/>
      <c r="AR10696">
        <f t="shared" ref="AR10696:AR10759" si="675">IF($AU$2&lt;&gt;5,NA(),IF(D10696=D10695,0,IF(AND(D20197=D10696,D10697=D10696),O10696+O10697+O20197,IF(D10697=D10696,O10697+O10696,O10696))))</f>
        <v>0</v>
      </c>
      <c r="AS10696">
        <f t="shared" ref="AS10696:AS10759" si="676">IF($AU$2&lt;&gt;5,NA(),IF(D10696=D10695,0,IF(AND(D20197=D10696,D10697=D10696),P10696+P10697+P20197,IF(D10697=D10696,P10697+P10696,P10696))))</f>
        <v>0</v>
      </c>
      <c r="AT10696">
        <f t="shared" si="674"/>
        <v>0</v>
      </c>
    </row>
    <row r="10697" spans="2:46" ht="15.75" customHeight="1">
      <c r="B10697" t="str">
        <f t="shared" si="673"/>
        <v/>
      </c>
      <c r="C10697" s="73"/>
      <c r="D10697" s="73"/>
      <c r="E10697" s="77"/>
      <c r="F10697" s="74"/>
      <c r="G10697" s="73"/>
      <c r="H10697" s="74"/>
      <c r="I10697" s="74"/>
      <c r="J10697" s="74"/>
      <c r="K10697" s="74"/>
      <c r="L10697" s="74"/>
      <c r="M10697" s="74"/>
      <c r="N10697" s="74"/>
      <c r="O10697" s="74"/>
      <c r="P10697" s="74"/>
      <c r="Q10697" s="78"/>
      <c r="AR10697">
        <f t="shared" si="675"/>
        <v>0</v>
      </c>
      <c r="AS10697">
        <f t="shared" si="676"/>
        <v>0</v>
      </c>
      <c r="AT10697">
        <f t="shared" si="674"/>
        <v>0</v>
      </c>
    </row>
    <row r="10698" spans="2:46" ht="15.75" customHeight="1">
      <c r="B10698" t="str">
        <f t="shared" si="673"/>
        <v/>
      </c>
      <c r="C10698" s="73"/>
      <c r="D10698" s="73"/>
      <c r="E10698" s="77"/>
      <c r="F10698" s="74"/>
      <c r="G10698" s="73"/>
      <c r="H10698" s="74"/>
      <c r="I10698" s="74"/>
      <c r="J10698" s="74"/>
      <c r="K10698" s="74"/>
      <c r="L10698" s="74"/>
      <c r="M10698" s="74"/>
      <c r="N10698" s="74"/>
      <c r="O10698" s="74"/>
      <c r="P10698" s="74"/>
      <c r="Q10698" s="78"/>
      <c r="AR10698">
        <f t="shared" si="675"/>
        <v>0</v>
      </c>
      <c r="AS10698">
        <f t="shared" si="676"/>
        <v>0</v>
      </c>
      <c r="AT10698">
        <f t="shared" si="674"/>
        <v>0</v>
      </c>
    </row>
    <row r="10699" spans="2:46" ht="15.75" customHeight="1">
      <c r="B10699" t="str">
        <f t="shared" si="673"/>
        <v/>
      </c>
      <c r="C10699" s="73"/>
      <c r="D10699" s="73"/>
      <c r="E10699" s="77"/>
      <c r="F10699" s="74"/>
      <c r="G10699" s="73"/>
      <c r="H10699" s="74"/>
      <c r="I10699" s="74"/>
      <c r="J10699" s="74"/>
      <c r="K10699" s="74"/>
      <c r="L10699" s="74"/>
      <c r="M10699" s="74"/>
      <c r="N10699" s="74"/>
      <c r="O10699" s="74"/>
      <c r="P10699" s="74"/>
      <c r="Q10699" s="78"/>
      <c r="AR10699">
        <f t="shared" si="675"/>
        <v>0</v>
      </c>
      <c r="AS10699">
        <f t="shared" si="676"/>
        <v>0</v>
      </c>
      <c r="AT10699">
        <f t="shared" si="674"/>
        <v>0</v>
      </c>
    </row>
    <row r="10700" spans="2:46" ht="15.75" customHeight="1">
      <c r="B10700" t="str">
        <f t="shared" si="673"/>
        <v/>
      </c>
      <c r="C10700" s="73"/>
      <c r="D10700" s="73"/>
      <c r="E10700" s="77"/>
      <c r="F10700" s="74"/>
      <c r="G10700" s="73"/>
      <c r="H10700" s="74"/>
      <c r="I10700" s="74"/>
      <c r="J10700" s="74"/>
      <c r="K10700" s="74"/>
      <c r="L10700" s="74"/>
      <c r="M10700" s="74"/>
      <c r="N10700" s="74"/>
      <c r="O10700" s="74"/>
      <c r="P10700" s="74"/>
      <c r="Q10700" s="78"/>
      <c r="AR10700">
        <f t="shared" si="675"/>
        <v>0</v>
      </c>
      <c r="AS10700">
        <f t="shared" si="676"/>
        <v>0</v>
      </c>
      <c r="AT10700">
        <f t="shared" si="674"/>
        <v>0</v>
      </c>
    </row>
    <row r="10701" spans="2:46" ht="15.75" customHeight="1">
      <c r="B10701" t="str">
        <f t="shared" si="673"/>
        <v/>
      </c>
      <c r="C10701" s="73"/>
      <c r="D10701" s="73"/>
      <c r="E10701" s="77"/>
      <c r="F10701" s="74"/>
      <c r="G10701" s="73"/>
      <c r="H10701" s="74"/>
      <c r="I10701" s="74"/>
      <c r="J10701" s="74"/>
      <c r="K10701" s="74"/>
      <c r="L10701" s="74"/>
      <c r="M10701" s="74"/>
      <c r="N10701" s="74"/>
      <c r="O10701" s="74"/>
      <c r="P10701" s="74"/>
      <c r="Q10701" s="78"/>
      <c r="AR10701">
        <f t="shared" si="675"/>
        <v>0</v>
      </c>
      <c r="AS10701">
        <f t="shared" si="676"/>
        <v>0</v>
      </c>
      <c r="AT10701">
        <f t="shared" si="674"/>
        <v>0</v>
      </c>
    </row>
    <row r="10702" spans="2:46" ht="15.75" customHeight="1">
      <c r="B10702" t="str">
        <f t="shared" si="673"/>
        <v/>
      </c>
      <c r="C10702" s="73"/>
      <c r="D10702" s="73"/>
      <c r="E10702" s="77"/>
      <c r="F10702" s="74"/>
      <c r="G10702" s="73"/>
      <c r="H10702" s="74"/>
      <c r="I10702" s="74"/>
      <c r="J10702" s="74"/>
      <c r="K10702" s="74"/>
      <c r="L10702" s="74"/>
      <c r="M10702" s="74"/>
      <c r="N10702" s="74"/>
      <c r="O10702" s="74"/>
      <c r="P10702" s="74"/>
      <c r="Q10702" s="78"/>
      <c r="AR10702">
        <f t="shared" si="675"/>
        <v>0</v>
      </c>
      <c r="AS10702">
        <f t="shared" si="676"/>
        <v>0</v>
      </c>
      <c r="AT10702">
        <f t="shared" si="674"/>
        <v>0</v>
      </c>
    </row>
    <row r="10703" spans="2:46" ht="15.75" customHeight="1">
      <c r="B10703" t="str">
        <f t="shared" si="673"/>
        <v/>
      </c>
      <c r="C10703" s="73"/>
      <c r="D10703" s="73"/>
      <c r="E10703" s="77"/>
      <c r="F10703" s="74"/>
      <c r="G10703" s="73"/>
      <c r="H10703" s="74"/>
      <c r="I10703" s="74"/>
      <c r="J10703" s="74"/>
      <c r="K10703" s="74"/>
      <c r="L10703" s="74"/>
      <c r="M10703" s="74"/>
      <c r="N10703" s="74"/>
      <c r="O10703" s="74"/>
      <c r="P10703" s="74"/>
      <c r="Q10703" s="78"/>
      <c r="AR10703">
        <f t="shared" si="675"/>
        <v>0</v>
      </c>
      <c r="AS10703">
        <f t="shared" si="676"/>
        <v>0</v>
      </c>
      <c r="AT10703">
        <f t="shared" si="674"/>
        <v>0</v>
      </c>
    </row>
    <row r="10704" spans="2:46" ht="15.75" customHeight="1">
      <c r="B10704" t="str">
        <f t="shared" si="673"/>
        <v/>
      </c>
      <c r="C10704" s="73"/>
      <c r="D10704" s="73"/>
      <c r="E10704" s="77"/>
      <c r="F10704" s="74"/>
      <c r="G10704" s="73"/>
      <c r="H10704" s="74"/>
      <c r="I10704" s="74"/>
      <c r="J10704" s="74"/>
      <c r="K10704" s="74"/>
      <c r="L10704" s="74"/>
      <c r="M10704" s="74"/>
      <c r="N10704" s="74"/>
      <c r="O10704" s="74"/>
      <c r="P10704" s="74"/>
      <c r="Q10704" s="78"/>
      <c r="AR10704">
        <f t="shared" si="675"/>
        <v>0</v>
      </c>
      <c r="AS10704">
        <f t="shared" si="676"/>
        <v>0</v>
      </c>
      <c r="AT10704">
        <f t="shared" si="674"/>
        <v>0</v>
      </c>
    </row>
    <row r="10705" spans="2:46" ht="15.75" customHeight="1">
      <c r="B10705" t="str">
        <f t="shared" si="673"/>
        <v/>
      </c>
      <c r="C10705" s="73"/>
      <c r="D10705" s="73"/>
      <c r="E10705" s="77"/>
      <c r="F10705" s="74"/>
      <c r="G10705" s="73"/>
      <c r="H10705" s="74"/>
      <c r="I10705" s="74"/>
      <c r="J10705" s="74"/>
      <c r="K10705" s="74"/>
      <c r="L10705" s="74"/>
      <c r="M10705" s="74"/>
      <c r="N10705" s="74"/>
      <c r="O10705" s="74"/>
      <c r="P10705" s="74"/>
      <c r="Q10705" s="78"/>
      <c r="AR10705">
        <f t="shared" si="675"/>
        <v>0</v>
      </c>
      <c r="AS10705">
        <f t="shared" si="676"/>
        <v>0</v>
      </c>
      <c r="AT10705">
        <f t="shared" si="674"/>
        <v>0</v>
      </c>
    </row>
    <row r="10706" spans="2:46" ht="15.75" customHeight="1">
      <c r="B10706" t="str">
        <f t="shared" si="673"/>
        <v/>
      </c>
      <c r="C10706" s="73"/>
      <c r="D10706" s="73"/>
      <c r="E10706" s="77"/>
      <c r="F10706" s="74"/>
      <c r="G10706" s="73"/>
      <c r="H10706" s="74"/>
      <c r="I10706" s="74"/>
      <c r="J10706" s="74"/>
      <c r="K10706" s="74"/>
      <c r="L10706" s="74"/>
      <c r="M10706" s="74"/>
      <c r="N10706" s="74"/>
      <c r="O10706" s="74"/>
      <c r="P10706" s="74"/>
      <c r="Q10706" s="78"/>
      <c r="AR10706">
        <f t="shared" si="675"/>
        <v>0</v>
      </c>
      <c r="AS10706">
        <f t="shared" si="676"/>
        <v>0</v>
      </c>
      <c r="AT10706">
        <f t="shared" si="674"/>
        <v>0</v>
      </c>
    </row>
    <row r="10707" spans="2:46" ht="15.75" customHeight="1">
      <c r="B10707" t="str">
        <f t="shared" si="673"/>
        <v/>
      </c>
      <c r="C10707" s="73"/>
      <c r="D10707" s="73"/>
      <c r="E10707" s="77"/>
      <c r="F10707" s="74"/>
      <c r="G10707" s="73"/>
      <c r="H10707" s="74"/>
      <c r="I10707" s="74"/>
      <c r="J10707" s="74"/>
      <c r="K10707" s="74"/>
      <c r="L10707" s="74"/>
      <c r="M10707" s="74"/>
      <c r="N10707" s="74"/>
      <c r="O10707" s="74"/>
      <c r="P10707" s="74"/>
      <c r="Q10707" s="78"/>
      <c r="AR10707">
        <f t="shared" si="675"/>
        <v>0</v>
      </c>
      <c r="AS10707">
        <f t="shared" si="676"/>
        <v>0</v>
      </c>
      <c r="AT10707">
        <f t="shared" si="674"/>
        <v>0</v>
      </c>
    </row>
    <row r="10708" spans="2:46" ht="15.75" customHeight="1">
      <c r="B10708" t="str">
        <f t="shared" si="673"/>
        <v/>
      </c>
      <c r="C10708" s="73"/>
      <c r="D10708" s="73"/>
      <c r="E10708" s="77"/>
      <c r="F10708" s="74"/>
      <c r="G10708" s="73"/>
      <c r="H10708" s="74"/>
      <c r="I10708" s="74"/>
      <c r="J10708" s="74"/>
      <c r="K10708" s="74"/>
      <c r="L10708" s="74"/>
      <c r="M10708" s="74"/>
      <c r="N10708" s="74"/>
      <c r="O10708" s="74"/>
      <c r="P10708" s="74"/>
      <c r="Q10708" s="78"/>
      <c r="AR10708">
        <f t="shared" si="675"/>
        <v>0</v>
      </c>
      <c r="AS10708">
        <f t="shared" si="676"/>
        <v>0</v>
      </c>
      <c r="AT10708">
        <f t="shared" si="674"/>
        <v>0</v>
      </c>
    </row>
    <row r="10709" spans="2:46" ht="15.75" customHeight="1">
      <c r="B10709" t="str">
        <f t="shared" si="673"/>
        <v/>
      </c>
      <c r="C10709" s="73"/>
      <c r="D10709" s="73"/>
      <c r="E10709" s="77"/>
      <c r="F10709" s="74"/>
      <c r="G10709" s="73"/>
      <c r="H10709" s="74"/>
      <c r="I10709" s="74"/>
      <c r="J10709" s="74"/>
      <c r="K10709" s="74"/>
      <c r="L10709" s="74"/>
      <c r="M10709" s="74"/>
      <c r="N10709" s="74"/>
      <c r="O10709" s="74"/>
      <c r="P10709" s="74"/>
      <c r="Q10709" s="78"/>
      <c r="AR10709">
        <f t="shared" si="675"/>
        <v>0</v>
      </c>
      <c r="AS10709">
        <f t="shared" si="676"/>
        <v>0</v>
      </c>
      <c r="AT10709">
        <f t="shared" si="674"/>
        <v>0</v>
      </c>
    </row>
    <row r="10710" spans="2:46" ht="15.75" customHeight="1">
      <c r="B10710" t="str">
        <f t="shared" si="673"/>
        <v/>
      </c>
      <c r="C10710" s="73"/>
      <c r="D10710" s="73"/>
      <c r="E10710" s="77"/>
      <c r="F10710" s="74"/>
      <c r="G10710" s="73"/>
      <c r="H10710" s="74"/>
      <c r="I10710" s="74"/>
      <c r="J10710" s="74"/>
      <c r="K10710" s="74"/>
      <c r="L10710" s="74"/>
      <c r="M10710" s="74"/>
      <c r="N10710" s="74"/>
      <c r="O10710" s="74"/>
      <c r="P10710" s="74"/>
      <c r="Q10710" s="78"/>
      <c r="AR10710">
        <f t="shared" si="675"/>
        <v>0</v>
      </c>
      <c r="AS10710">
        <f t="shared" si="676"/>
        <v>0</v>
      </c>
      <c r="AT10710">
        <f t="shared" si="674"/>
        <v>0</v>
      </c>
    </row>
    <row r="10711" spans="2:46" ht="15.75" customHeight="1">
      <c r="B10711" t="str">
        <f t="shared" si="673"/>
        <v/>
      </c>
      <c r="C10711" s="73"/>
      <c r="D10711" s="73"/>
      <c r="E10711" s="77"/>
      <c r="F10711" s="74"/>
      <c r="G10711" s="73"/>
      <c r="H10711" s="74"/>
      <c r="I10711" s="74"/>
      <c r="J10711" s="74"/>
      <c r="K10711" s="74"/>
      <c r="L10711" s="74"/>
      <c r="M10711" s="74"/>
      <c r="N10711" s="74"/>
      <c r="O10711" s="74"/>
      <c r="P10711" s="74"/>
      <c r="Q10711" s="78"/>
      <c r="AR10711">
        <f t="shared" si="675"/>
        <v>0</v>
      </c>
      <c r="AS10711">
        <f t="shared" si="676"/>
        <v>0</v>
      </c>
      <c r="AT10711">
        <f t="shared" si="674"/>
        <v>0</v>
      </c>
    </row>
    <row r="10712" spans="2:46" ht="15.75" customHeight="1">
      <c r="B10712" t="str">
        <f t="shared" si="673"/>
        <v/>
      </c>
      <c r="C10712" s="73"/>
      <c r="D10712" s="73"/>
      <c r="E10712" s="77"/>
      <c r="F10712" s="74"/>
      <c r="G10712" s="73"/>
      <c r="H10712" s="74"/>
      <c r="I10712" s="74"/>
      <c r="J10712" s="74"/>
      <c r="K10712" s="74"/>
      <c r="L10712" s="74"/>
      <c r="M10712" s="74"/>
      <c r="N10712" s="74"/>
      <c r="O10712" s="74"/>
      <c r="P10712" s="74"/>
      <c r="Q10712" s="78"/>
      <c r="AR10712">
        <f t="shared" si="675"/>
        <v>0</v>
      </c>
      <c r="AS10712">
        <f t="shared" si="676"/>
        <v>0</v>
      </c>
      <c r="AT10712">
        <f t="shared" si="674"/>
        <v>0</v>
      </c>
    </row>
    <row r="10713" spans="2:46" ht="15.75" customHeight="1">
      <c r="B10713" t="str">
        <f t="shared" si="673"/>
        <v/>
      </c>
      <c r="C10713" s="73"/>
      <c r="D10713" s="73"/>
      <c r="E10713" s="77"/>
      <c r="F10713" s="74"/>
      <c r="G10713" s="73"/>
      <c r="H10713" s="74"/>
      <c r="I10713" s="74"/>
      <c r="J10713" s="74"/>
      <c r="K10713" s="74"/>
      <c r="L10713" s="74"/>
      <c r="M10713" s="74"/>
      <c r="N10713" s="74"/>
      <c r="O10713" s="74"/>
      <c r="P10713" s="74"/>
      <c r="Q10713" s="78"/>
      <c r="AR10713">
        <f t="shared" si="675"/>
        <v>0</v>
      </c>
      <c r="AS10713">
        <f t="shared" si="676"/>
        <v>0</v>
      </c>
      <c r="AT10713">
        <f t="shared" si="674"/>
        <v>0</v>
      </c>
    </row>
    <row r="10714" spans="2:46" ht="15.75" customHeight="1">
      <c r="B10714" t="str">
        <f t="shared" si="673"/>
        <v/>
      </c>
      <c r="C10714" s="73"/>
      <c r="D10714" s="73"/>
      <c r="E10714" s="77"/>
      <c r="F10714" s="74"/>
      <c r="G10714" s="73"/>
      <c r="H10714" s="74"/>
      <c r="I10714" s="74"/>
      <c r="J10714" s="74"/>
      <c r="K10714" s="74"/>
      <c r="L10714" s="74"/>
      <c r="M10714" s="74"/>
      <c r="N10714" s="74"/>
      <c r="O10714" s="74"/>
      <c r="P10714" s="74"/>
      <c r="Q10714" s="78"/>
      <c r="AR10714">
        <f t="shared" si="675"/>
        <v>0</v>
      </c>
      <c r="AS10714">
        <f t="shared" si="676"/>
        <v>0</v>
      </c>
      <c r="AT10714">
        <f t="shared" si="674"/>
        <v>0</v>
      </c>
    </row>
    <row r="10715" spans="2:46" ht="15.75" customHeight="1">
      <c r="B10715" t="str">
        <f t="shared" si="673"/>
        <v/>
      </c>
      <c r="C10715" s="73"/>
      <c r="D10715" s="73"/>
      <c r="E10715" s="77"/>
      <c r="F10715" s="74"/>
      <c r="G10715" s="73"/>
      <c r="H10715" s="74"/>
      <c r="I10715" s="74"/>
      <c r="J10715" s="74"/>
      <c r="K10715" s="74"/>
      <c r="L10715" s="74"/>
      <c r="M10715" s="74"/>
      <c r="N10715" s="74"/>
      <c r="O10715" s="74"/>
      <c r="P10715" s="74"/>
      <c r="Q10715" s="78"/>
      <c r="AR10715">
        <f t="shared" si="675"/>
        <v>0</v>
      </c>
      <c r="AS10715">
        <f t="shared" si="676"/>
        <v>0</v>
      </c>
      <c r="AT10715">
        <f t="shared" si="674"/>
        <v>0</v>
      </c>
    </row>
    <row r="10716" spans="2:46" ht="15.75" customHeight="1">
      <c r="B10716" t="str">
        <f t="shared" si="673"/>
        <v/>
      </c>
      <c r="C10716" s="73"/>
      <c r="D10716" s="73"/>
      <c r="E10716" s="77"/>
      <c r="F10716" s="74"/>
      <c r="G10716" s="73"/>
      <c r="H10716" s="74"/>
      <c r="I10716" s="74"/>
      <c r="J10716" s="74"/>
      <c r="K10716" s="74"/>
      <c r="L10716" s="74"/>
      <c r="M10716" s="74"/>
      <c r="N10716" s="74"/>
      <c r="O10716" s="74"/>
      <c r="P10716" s="74"/>
      <c r="Q10716" s="78"/>
      <c r="AR10716">
        <f t="shared" si="675"/>
        <v>0</v>
      </c>
      <c r="AS10716">
        <f t="shared" si="676"/>
        <v>0</v>
      </c>
      <c r="AT10716">
        <f t="shared" si="674"/>
        <v>0</v>
      </c>
    </row>
    <row r="10717" spans="2:46" ht="15.75" customHeight="1">
      <c r="B10717" t="str">
        <f t="shared" si="673"/>
        <v/>
      </c>
      <c r="C10717" s="73"/>
      <c r="D10717" s="73"/>
      <c r="E10717" s="77"/>
      <c r="F10717" s="74"/>
      <c r="G10717" s="73"/>
      <c r="H10717" s="74"/>
      <c r="I10717" s="74"/>
      <c r="J10717" s="74"/>
      <c r="K10717" s="74"/>
      <c r="L10717" s="74"/>
      <c r="M10717" s="74"/>
      <c r="N10717" s="74"/>
      <c r="O10717" s="74"/>
      <c r="P10717" s="74"/>
      <c r="Q10717" s="78"/>
      <c r="AR10717">
        <f t="shared" si="675"/>
        <v>0</v>
      </c>
      <c r="AS10717">
        <f t="shared" si="676"/>
        <v>0</v>
      </c>
      <c r="AT10717">
        <f t="shared" si="674"/>
        <v>0</v>
      </c>
    </row>
    <row r="10718" spans="2:46" ht="15.75" customHeight="1">
      <c r="B10718" t="str">
        <f t="shared" si="673"/>
        <v/>
      </c>
      <c r="C10718" s="73"/>
      <c r="D10718" s="73"/>
      <c r="E10718" s="77"/>
      <c r="F10718" s="74"/>
      <c r="G10718" s="73"/>
      <c r="H10718" s="74"/>
      <c r="I10718" s="74"/>
      <c r="J10718" s="74"/>
      <c r="K10718" s="74"/>
      <c r="L10718" s="74"/>
      <c r="M10718" s="74"/>
      <c r="N10718" s="74"/>
      <c r="O10718" s="74"/>
      <c r="P10718" s="74"/>
      <c r="Q10718" s="78"/>
      <c r="AR10718">
        <f t="shared" si="675"/>
        <v>0</v>
      </c>
      <c r="AS10718">
        <f t="shared" si="676"/>
        <v>0</v>
      </c>
      <c r="AT10718">
        <f t="shared" si="674"/>
        <v>0</v>
      </c>
    </row>
    <row r="10719" spans="2:46" ht="15.75" customHeight="1">
      <c r="B10719" t="str">
        <f t="shared" si="673"/>
        <v/>
      </c>
      <c r="C10719" s="73"/>
      <c r="D10719" s="73"/>
      <c r="E10719" s="77"/>
      <c r="F10719" s="74"/>
      <c r="G10719" s="73"/>
      <c r="H10719" s="74"/>
      <c r="I10719" s="74"/>
      <c r="J10719" s="74"/>
      <c r="K10719" s="74"/>
      <c r="L10719" s="74"/>
      <c r="M10719" s="74"/>
      <c r="N10719" s="74"/>
      <c r="O10719" s="74"/>
      <c r="P10719" s="74"/>
      <c r="Q10719" s="78"/>
      <c r="AR10719">
        <f t="shared" si="675"/>
        <v>0</v>
      </c>
      <c r="AS10719">
        <f t="shared" si="676"/>
        <v>0</v>
      </c>
      <c r="AT10719">
        <f t="shared" si="674"/>
        <v>0</v>
      </c>
    </row>
    <row r="10720" spans="2:46" ht="15.75" customHeight="1">
      <c r="B10720" t="str">
        <f t="shared" si="673"/>
        <v/>
      </c>
      <c r="C10720" s="73"/>
      <c r="D10720" s="73"/>
      <c r="E10720" s="77"/>
      <c r="F10720" s="74"/>
      <c r="G10720" s="73"/>
      <c r="H10720" s="74"/>
      <c r="I10720" s="74"/>
      <c r="J10720" s="74"/>
      <c r="K10720" s="74"/>
      <c r="L10720" s="74"/>
      <c r="M10720" s="74"/>
      <c r="N10720" s="74"/>
      <c r="O10720" s="74"/>
      <c r="P10720" s="74"/>
      <c r="Q10720" s="78"/>
      <c r="AR10720">
        <f t="shared" si="675"/>
        <v>0</v>
      </c>
      <c r="AS10720">
        <f t="shared" si="676"/>
        <v>0</v>
      </c>
      <c r="AT10720">
        <f t="shared" si="674"/>
        <v>0</v>
      </c>
    </row>
    <row r="10721" spans="2:46" ht="15.75" customHeight="1">
      <c r="B10721" t="str">
        <f t="shared" si="673"/>
        <v/>
      </c>
      <c r="C10721" s="73"/>
      <c r="D10721" s="73"/>
      <c r="E10721" s="77"/>
      <c r="F10721" s="74"/>
      <c r="G10721" s="73"/>
      <c r="H10721" s="74"/>
      <c r="I10721" s="74"/>
      <c r="J10721" s="74"/>
      <c r="K10721" s="74"/>
      <c r="L10721" s="74"/>
      <c r="M10721" s="74"/>
      <c r="N10721" s="74"/>
      <c r="O10721" s="74"/>
      <c r="P10721" s="74"/>
      <c r="Q10721" s="78"/>
      <c r="AR10721">
        <f t="shared" si="675"/>
        <v>0</v>
      </c>
      <c r="AS10721">
        <f t="shared" si="676"/>
        <v>0</v>
      </c>
      <c r="AT10721">
        <f t="shared" si="674"/>
        <v>0</v>
      </c>
    </row>
    <row r="10722" spans="2:46" ht="15.75" customHeight="1">
      <c r="B10722" t="str">
        <f t="shared" si="673"/>
        <v/>
      </c>
      <c r="C10722" s="73"/>
      <c r="D10722" s="73"/>
      <c r="E10722" s="77"/>
      <c r="F10722" s="74"/>
      <c r="G10722" s="73"/>
      <c r="H10722" s="74"/>
      <c r="I10722" s="74"/>
      <c r="J10722" s="74"/>
      <c r="K10722" s="74"/>
      <c r="L10722" s="74"/>
      <c r="M10722" s="74"/>
      <c r="N10722" s="74"/>
      <c r="O10722" s="74"/>
      <c r="P10722" s="74"/>
      <c r="Q10722" s="78"/>
      <c r="AR10722">
        <f t="shared" si="675"/>
        <v>0</v>
      </c>
      <c r="AS10722">
        <f t="shared" si="676"/>
        <v>0</v>
      </c>
      <c r="AT10722">
        <f t="shared" si="674"/>
        <v>0</v>
      </c>
    </row>
    <row r="10723" spans="2:46" ht="15.75" customHeight="1">
      <c r="B10723" t="str">
        <f t="shared" si="673"/>
        <v/>
      </c>
      <c r="C10723" s="73"/>
      <c r="D10723" s="73"/>
      <c r="E10723" s="77"/>
      <c r="F10723" s="74"/>
      <c r="G10723" s="73"/>
      <c r="H10723" s="74"/>
      <c r="I10723" s="74"/>
      <c r="J10723" s="74"/>
      <c r="K10723" s="74"/>
      <c r="L10723" s="74"/>
      <c r="M10723" s="74"/>
      <c r="N10723" s="74"/>
      <c r="O10723" s="74"/>
      <c r="P10723" s="74"/>
      <c r="Q10723" s="78"/>
      <c r="AR10723">
        <f t="shared" si="675"/>
        <v>0</v>
      </c>
      <c r="AS10723">
        <f t="shared" si="676"/>
        <v>0</v>
      </c>
      <c r="AT10723">
        <f t="shared" si="674"/>
        <v>0</v>
      </c>
    </row>
    <row r="10724" spans="2:46" ht="15.75" customHeight="1">
      <c r="B10724" t="str">
        <f t="shared" si="673"/>
        <v/>
      </c>
      <c r="C10724" s="73"/>
      <c r="D10724" s="73"/>
      <c r="E10724" s="77"/>
      <c r="F10724" s="74"/>
      <c r="G10724" s="73"/>
      <c r="H10724" s="74"/>
      <c r="I10724" s="74"/>
      <c r="J10724" s="74"/>
      <c r="K10724" s="74"/>
      <c r="L10724" s="74"/>
      <c r="M10724" s="74"/>
      <c r="N10724" s="74"/>
      <c r="O10724" s="74"/>
      <c r="P10724" s="74"/>
      <c r="Q10724" s="78"/>
      <c r="AR10724">
        <f t="shared" si="675"/>
        <v>0</v>
      </c>
      <c r="AS10724">
        <f t="shared" si="676"/>
        <v>0</v>
      </c>
      <c r="AT10724">
        <f t="shared" si="674"/>
        <v>0</v>
      </c>
    </row>
    <row r="10725" spans="2:46" ht="15.75" customHeight="1">
      <c r="B10725" t="str">
        <f t="shared" si="673"/>
        <v/>
      </c>
      <c r="C10725" s="73"/>
      <c r="D10725" s="73"/>
      <c r="E10725" s="77"/>
      <c r="F10725" s="74"/>
      <c r="G10725" s="73"/>
      <c r="H10725" s="74"/>
      <c r="I10725" s="74"/>
      <c r="J10725" s="74"/>
      <c r="K10725" s="74"/>
      <c r="L10725" s="74"/>
      <c r="M10725" s="74"/>
      <c r="N10725" s="74"/>
      <c r="O10725" s="74"/>
      <c r="P10725" s="74"/>
      <c r="Q10725" s="78"/>
      <c r="AR10725">
        <f t="shared" si="675"/>
        <v>0</v>
      </c>
      <c r="AS10725">
        <f t="shared" si="676"/>
        <v>0</v>
      </c>
      <c r="AT10725">
        <f t="shared" si="674"/>
        <v>0</v>
      </c>
    </row>
    <row r="10726" spans="2:46" ht="15.75" customHeight="1">
      <c r="B10726" t="str">
        <f t="shared" si="673"/>
        <v/>
      </c>
      <c r="C10726" s="73"/>
      <c r="D10726" s="73"/>
      <c r="E10726" s="77"/>
      <c r="F10726" s="74"/>
      <c r="G10726" s="73"/>
      <c r="H10726" s="74"/>
      <c r="I10726" s="74"/>
      <c r="J10726" s="74"/>
      <c r="K10726" s="74"/>
      <c r="L10726" s="74"/>
      <c r="M10726" s="74"/>
      <c r="N10726" s="74"/>
      <c r="O10726" s="74"/>
      <c r="P10726" s="74"/>
      <c r="Q10726" s="78"/>
      <c r="AR10726">
        <f t="shared" si="675"/>
        <v>0</v>
      </c>
      <c r="AS10726">
        <f t="shared" si="676"/>
        <v>0</v>
      </c>
      <c r="AT10726">
        <f t="shared" si="674"/>
        <v>0</v>
      </c>
    </row>
    <row r="10727" spans="2:46" ht="15.75" customHeight="1">
      <c r="B10727" t="str">
        <f t="shared" si="673"/>
        <v/>
      </c>
      <c r="C10727" s="73"/>
      <c r="D10727" s="73"/>
      <c r="E10727" s="77"/>
      <c r="F10727" s="74"/>
      <c r="G10727" s="73"/>
      <c r="H10727" s="74"/>
      <c r="I10727" s="74"/>
      <c r="J10727" s="74"/>
      <c r="K10727" s="74"/>
      <c r="L10727" s="74"/>
      <c r="M10727" s="74"/>
      <c r="N10727" s="74"/>
      <c r="O10727" s="74"/>
      <c r="P10727" s="74"/>
      <c r="Q10727" s="78"/>
      <c r="AR10727">
        <f t="shared" si="675"/>
        <v>0</v>
      </c>
      <c r="AS10727">
        <f t="shared" si="676"/>
        <v>0</v>
      </c>
      <c r="AT10727">
        <f t="shared" si="674"/>
        <v>0</v>
      </c>
    </row>
    <row r="10728" spans="2:46" ht="15.75" customHeight="1">
      <c r="B10728" t="str">
        <f t="shared" si="673"/>
        <v/>
      </c>
      <c r="C10728" s="73"/>
      <c r="D10728" s="73"/>
      <c r="E10728" s="77"/>
      <c r="F10728" s="74"/>
      <c r="G10728" s="73"/>
      <c r="H10728" s="74"/>
      <c r="I10728" s="74"/>
      <c r="J10728" s="74"/>
      <c r="K10728" s="74"/>
      <c r="L10728" s="74"/>
      <c r="M10728" s="74"/>
      <c r="N10728" s="74"/>
      <c r="O10728" s="74"/>
      <c r="P10728" s="74"/>
      <c r="Q10728" s="78"/>
      <c r="AR10728">
        <f t="shared" si="675"/>
        <v>0</v>
      </c>
      <c r="AS10728">
        <f t="shared" si="676"/>
        <v>0</v>
      </c>
      <c r="AT10728">
        <f t="shared" si="674"/>
        <v>0</v>
      </c>
    </row>
    <row r="10729" spans="2:46" ht="15.75" customHeight="1">
      <c r="B10729" t="str">
        <f t="shared" si="673"/>
        <v/>
      </c>
      <c r="C10729" s="73"/>
      <c r="D10729" s="73"/>
      <c r="E10729" s="77"/>
      <c r="F10729" s="74"/>
      <c r="G10729" s="73"/>
      <c r="H10729" s="74"/>
      <c r="I10729" s="74"/>
      <c r="J10729" s="74"/>
      <c r="K10729" s="74"/>
      <c r="L10729" s="74"/>
      <c r="M10729" s="74"/>
      <c r="N10729" s="74"/>
      <c r="O10729" s="74"/>
      <c r="P10729" s="74"/>
      <c r="Q10729" s="78"/>
      <c r="AR10729">
        <f t="shared" si="675"/>
        <v>0</v>
      </c>
      <c r="AS10729">
        <f t="shared" si="676"/>
        <v>0</v>
      </c>
      <c r="AT10729">
        <f t="shared" si="674"/>
        <v>0</v>
      </c>
    </row>
    <row r="10730" spans="2:46" ht="15.75" customHeight="1">
      <c r="B10730" t="str">
        <f t="shared" si="673"/>
        <v/>
      </c>
      <c r="C10730" s="73"/>
      <c r="D10730" s="73"/>
      <c r="E10730" s="77"/>
      <c r="F10730" s="74"/>
      <c r="G10730" s="73"/>
      <c r="H10730" s="74"/>
      <c r="I10730" s="74"/>
      <c r="J10730" s="74"/>
      <c r="K10730" s="74"/>
      <c r="L10730" s="74"/>
      <c r="M10730" s="74"/>
      <c r="N10730" s="74"/>
      <c r="O10730" s="74"/>
      <c r="P10730" s="74"/>
      <c r="Q10730" s="78"/>
      <c r="AR10730">
        <f t="shared" si="675"/>
        <v>0</v>
      </c>
      <c r="AS10730">
        <f t="shared" si="676"/>
        <v>0</v>
      </c>
      <c r="AT10730">
        <f t="shared" si="674"/>
        <v>0</v>
      </c>
    </row>
    <row r="10731" spans="2:46" ht="15.75" customHeight="1">
      <c r="B10731" t="str">
        <f t="shared" si="673"/>
        <v/>
      </c>
      <c r="C10731" s="73"/>
      <c r="D10731" s="73"/>
      <c r="E10731" s="77"/>
      <c r="F10731" s="74"/>
      <c r="G10731" s="73"/>
      <c r="H10731" s="74"/>
      <c r="I10731" s="74"/>
      <c r="J10731" s="74"/>
      <c r="K10731" s="74"/>
      <c r="L10731" s="74"/>
      <c r="M10731" s="74"/>
      <c r="N10731" s="74"/>
      <c r="O10731" s="74"/>
      <c r="P10731" s="74"/>
      <c r="Q10731" s="78"/>
      <c r="AR10731">
        <f t="shared" si="675"/>
        <v>0</v>
      </c>
      <c r="AS10731">
        <f t="shared" si="676"/>
        <v>0</v>
      </c>
      <c r="AT10731">
        <f t="shared" si="674"/>
        <v>0</v>
      </c>
    </row>
    <row r="10732" spans="2:46" ht="15.75" customHeight="1">
      <c r="B10732" t="str">
        <f t="shared" si="673"/>
        <v/>
      </c>
      <c r="C10732" s="73"/>
      <c r="D10732" s="73"/>
      <c r="E10732" s="77"/>
      <c r="F10732" s="74"/>
      <c r="G10732" s="73"/>
      <c r="H10732" s="74"/>
      <c r="I10732" s="74"/>
      <c r="J10732" s="74"/>
      <c r="K10732" s="74"/>
      <c r="L10732" s="74"/>
      <c r="M10732" s="74"/>
      <c r="N10732" s="74"/>
      <c r="O10732" s="74"/>
      <c r="P10732" s="74"/>
      <c r="Q10732" s="78"/>
      <c r="AR10732">
        <f t="shared" si="675"/>
        <v>0</v>
      </c>
      <c r="AS10732">
        <f t="shared" si="676"/>
        <v>0</v>
      </c>
      <c r="AT10732">
        <f t="shared" si="674"/>
        <v>0</v>
      </c>
    </row>
    <row r="10733" spans="2:46" ht="15.75" customHeight="1">
      <c r="B10733" t="str">
        <f t="shared" si="673"/>
        <v/>
      </c>
      <c r="C10733" s="73"/>
      <c r="D10733" s="73"/>
      <c r="E10733" s="77"/>
      <c r="F10733" s="74"/>
      <c r="G10733" s="73"/>
      <c r="H10733" s="74"/>
      <c r="I10733" s="74"/>
      <c r="J10733" s="74"/>
      <c r="K10733" s="74"/>
      <c r="L10733" s="74"/>
      <c r="M10733" s="74"/>
      <c r="N10733" s="74"/>
      <c r="O10733" s="74"/>
      <c r="P10733" s="74"/>
      <c r="Q10733" s="78"/>
      <c r="AR10733">
        <f t="shared" si="675"/>
        <v>0</v>
      </c>
      <c r="AS10733">
        <f t="shared" si="676"/>
        <v>0</v>
      </c>
      <c r="AT10733">
        <f t="shared" si="674"/>
        <v>0</v>
      </c>
    </row>
    <row r="10734" spans="2:46" ht="15.75" customHeight="1">
      <c r="B10734" t="str">
        <f t="shared" si="673"/>
        <v/>
      </c>
      <c r="C10734" s="73"/>
      <c r="D10734" s="73"/>
      <c r="E10734" s="77"/>
      <c r="F10734" s="74"/>
      <c r="G10734" s="73"/>
      <c r="H10734" s="74"/>
      <c r="I10734" s="74"/>
      <c r="J10734" s="74"/>
      <c r="K10734" s="74"/>
      <c r="L10734" s="74"/>
      <c r="M10734" s="74"/>
      <c r="N10734" s="74"/>
      <c r="O10734" s="74"/>
      <c r="P10734" s="74"/>
      <c r="Q10734" s="78"/>
      <c r="AR10734">
        <f t="shared" si="675"/>
        <v>0</v>
      </c>
      <c r="AS10734">
        <f t="shared" si="676"/>
        <v>0</v>
      </c>
      <c r="AT10734">
        <f t="shared" si="674"/>
        <v>0</v>
      </c>
    </row>
    <row r="10735" spans="2:46" ht="15.75" customHeight="1">
      <c r="B10735" t="str">
        <f t="shared" si="673"/>
        <v/>
      </c>
      <c r="C10735" s="73"/>
      <c r="D10735" s="73"/>
      <c r="E10735" s="77"/>
      <c r="F10735" s="74"/>
      <c r="G10735" s="73"/>
      <c r="H10735" s="74"/>
      <c r="I10735" s="74"/>
      <c r="J10735" s="74"/>
      <c r="K10735" s="74"/>
      <c r="L10735" s="74"/>
      <c r="M10735" s="74"/>
      <c r="N10735" s="74"/>
      <c r="O10735" s="74"/>
      <c r="P10735" s="74"/>
      <c r="Q10735" s="78"/>
      <c r="AR10735">
        <f t="shared" si="675"/>
        <v>0</v>
      </c>
      <c r="AS10735">
        <f t="shared" si="676"/>
        <v>0</v>
      </c>
      <c r="AT10735">
        <f t="shared" si="674"/>
        <v>0</v>
      </c>
    </row>
    <row r="10736" spans="2:46" ht="15.75" customHeight="1">
      <c r="B10736" t="str">
        <f t="shared" si="673"/>
        <v/>
      </c>
      <c r="C10736" s="73"/>
      <c r="D10736" s="73"/>
      <c r="E10736" s="77"/>
      <c r="F10736" s="74"/>
      <c r="G10736" s="73"/>
      <c r="H10736" s="74"/>
      <c r="I10736" s="74"/>
      <c r="J10736" s="74"/>
      <c r="K10736" s="74"/>
      <c r="L10736" s="74"/>
      <c r="M10736" s="74"/>
      <c r="N10736" s="74"/>
      <c r="O10736" s="74"/>
      <c r="P10736" s="74"/>
      <c r="Q10736" s="78"/>
      <c r="AR10736">
        <f t="shared" si="675"/>
        <v>0</v>
      </c>
      <c r="AS10736">
        <f t="shared" si="676"/>
        <v>0</v>
      </c>
      <c r="AT10736">
        <f t="shared" si="674"/>
        <v>0</v>
      </c>
    </row>
    <row r="10737" spans="2:46" ht="15.75" customHeight="1">
      <c r="B10737" t="str">
        <f t="shared" si="673"/>
        <v/>
      </c>
      <c r="C10737" s="73"/>
      <c r="D10737" s="73"/>
      <c r="E10737" s="77"/>
      <c r="F10737" s="74"/>
      <c r="G10737" s="73"/>
      <c r="H10737" s="74"/>
      <c r="I10737" s="74"/>
      <c r="J10737" s="74"/>
      <c r="K10737" s="74"/>
      <c r="L10737" s="74"/>
      <c r="M10737" s="74"/>
      <c r="N10737" s="74"/>
      <c r="O10737" s="74"/>
      <c r="P10737" s="74"/>
      <c r="Q10737" s="78"/>
      <c r="AR10737">
        <f t="shared" si="675"/>
        <v>0</v>
      </c>
      <c r="AS10737">
        <f t="shared" si="676"/>
        <v>0</v>
      </c>
      <c r="AT10737">
        <f t="shared" si="674"/>
        <v>0</v>
      </c>
    </row>
    <row r="10738" spans="2:46" ht="15.75" customHeight="1">
      <c r="B10738" t="str">
        <f t="shared" si="673"/>
        <v/>
      </c>
      <c r="C10738" s="73"/>
      <c r="D10738" s="73"/>
      <c r="E10738" s="77"/>
      <c r="F10738" s="74"/>
      <c r="G10738" s="73"/>
      <c r="H10738" s="74"/>
      <c r="I10738" s="74"/>
      <c r="J10738" s="74"/>
      <c r="K10738" s="74"/>
      <c r="L10738" s="74"/>
      <c r="M10738" s="74"/>
      <c r="N10738" s="74"/>
      <c r="O10738" s="74"/>
      <c r="P10738" s="74"/>
      <c r="Q10738" s="78"/>
      <c r="AR10738">
        <f t="shared" si="675"/>
        <v>0</v>
      </c>
      <c r="AS10738">
        <f t="shared" si="676"/>
        <v>0</v>
      </c>
      <c r="AT10738">
        <f t="shared" si="674"/>
        <v>0</v>
      </c>
    </row>
    <row r="10739" spans="2:46" ht="15.75" customHeight="1">
      <c r="B10739" t="str">
        <f t="shared" si="673"/>
        <v/>
      </c>
      <c r="C10739" s="73"/>
      <c r="D10739" s="73"/>
      <c r="E10739" s="77"/>
      <c r="F10739" s="74"/>
      <c r="G10739" s="73"/>
      <c r="H10739" s="74"/>
      <c r="I10739" s="74"/>
      <c r="J10739" s="74"/>
      <c r="K10739" s="74"/>
      <c r="L10739" s="74"/>
      <c r="M10739" s="74"/>
      <c r="N10739" s="74"/>
      <c r="O10739" s="74"/>
      <c r="P10739" s="74"/>
      <c r="Q10739" s="78"/>
      <c r="AR10739">
        <f t="shared" si="675"/>
        <v>0</v>
      </c>
      <c r="AS10739">
        <f t="shared" si="676"/>
        <v>0</v>
      </c>
      <c r="AT10739">
        <f t="shared" si="674"/>
        <v>0</v>
      </c>
    </row>
    <row r="10740" spans="2:46" ht="15.75" customHeight="1">
      <c r="B10740" t="str">
        <f t="shared" si="673"/>
        <v/>
      </c>
      <c r="C10740" s="73"/>
      <c r="D10740" s="73"/>
      <c r="E10740" s="77"/>
      <c r="F10740" s="74"/>
      <c r="G10740" s="73"/>
      <c r="H10740" s="74"/>
      <c r="I10740" s="74"/>
      <c r="J10740" s="74"/>
      <c r="K10740" s="74"/>
      <c r="L10740" s="74"/>
      <c r="M10740" s="74"/>
      <c r="N10740" s="74"/>
      <c r="O10740" s="74"/>
      <c r="P10740" s="74"/>
      <c r="Q10740" s="78"/>
      <c r="AR10740">
        <f t="shared" si="675"/>
        <v>0</v>
      </c>
      <c r="AS10740">
        <f t="shared" si="676"/>
        <v>0</v>
      </c>
      <c r="AT10740">
        <f t="shared" si="674"/>
        <v>0</v>
      </c>
    </row>
    <row r="10741" spans="2:46" ht="15.75" customHeight="1">
      <c r="B10741" t="str">
        <f t="shared" si="673"/>
        <v/>
      </c>
      <c r="C10741" s="73"/>
      <c r="D10741" s="73"/>
      <c r="E10741" s="77"/>
      <c r="F10741" s="74"/>
      <c r="G10741" s="73"/>
      <c r="H10741" s="74"/>
      <c r="I10741" s="74"/>
      <c r="J10741" s="74"/>
      <c r="K10741" s="74"/>
      <c r="L10741" s="74"/>
      <c r="M10741" s="74"/>
      <c r="N10741" s="74"/>
      <c r="O10741" s="74"/>
      <c r="P10741" s="74"/>
      <c r="Q10741" s="78"/>
      <c r="AR10741">
        <f t="shared" si="675"/>
        <v>0</v>
      </c>
      <c r="AS10741">
        <f t="shared" si="676"/>
        <v>0</v>
      </c>
      <c r="AT10741">
        <f t="shared" si="674"/>
        <v>0</v>
      </c>
    </row>
    <row r="10742" spans="2:46" ht="15.75" customHeight="1">
      <c r="B10742" t="str">
        <f t="shared" si="673"/>
        <v/>
      </c>
      <c r="C10742" s="73"/>
      <c r="D10742" s="73"/>
      <c r="E10742" s="77"/>
      <c r="F10742" s="74"/>
      <c r="G10742" s="73"/>
      <c r="H10742" s="74"/>
      <c r="I10742" s="74"/>
      <c r="J10742" s="74"/>
      <c r="K10742" s="74"/>
      <c r="L10742" s="74"/>
      <c r="M10742" s="74"/>
      <c r="N10742" s="74"/>
      <c r="O10742" s="74"/>
      <c r="P10742" s="74"/>
      <c r="Q10742" s="78"/>
      <c r="AR10742">
        <f t="shared" si="675"/>
        <v>0</v>
      </c>
      <c r="AS10742">
        <f t="shared" si="676"/>
        <v>0</v>
      </c>
      <c r="AT10742">
        <f t="shared" si="674"/>
        <v>0</v>
      </c>
    </row>
    <row r="10743" spans="2:46" ht="15.75" customHeight="1">
      <c r="B10743" t="str">
        <f t="shared" si="673"/>
        <v/>
      </c>
      <c r="C10743" s="73"/>
      <c r="D10743" s="73"/>
      <c r="E10743" s="77"/>
      <c r="F10743" s="74"/>
      <c r="G10743" s="73"/>
      <c r="H10743" s="74"/>
      <c r="I10743" s="74"/>
      <c r="J10743" s="74"/>
      <c r="K10743" s="74"/>
      <c r="L10743" s="74"/>
      <c r="M10743" s="74"/>
      <c r="N10743" s="74"/>
      <c r="O10743" s="74"/>
      <c r="P10743" s="74"/>
      <c r="Q10743" s="78"/>
      <c r="AR10743">
        <f t="shared" si="675"/>
        <v>0</v>
      </c>
      <c r="AS10743">
        <f t="shared" si="676"/>
        <v>0</v>
      </c>
      <c r="AT10743">
        <f t="shared" si="674"/>
        <v>0</v>
      </c>
    </row>
    <row r="10744" spans="2:46" ht="15.75" customHeight="1">
      <c r="B10744" t="str">
        <f t="shared" si="673"/>
        <v/>
      </c>
      <c r="C10744" s="73"/>
      <c r="D10744" s="73"/>
      <c r="E10744" s="77"/>
      <c r="F10744" s="74"/>
      <c r="G10744" s="73"/>
      <c r="H10744" s="74"/>
      <c r="I10744" s="74"/>
      <c r="J10744" s="74"/>
      <c r="K10744" s="74"/>
      <c r="L10744" s="74"/>
      <c r="M10744" s="74"/>
      <c r="N10744" s="74"/>
      <c r="O10744" s="74"/>
      <c r="P10744" s="74"/>
      <c r="Q10744" s="78"/>
      <c r="AR10744">
        <f t="shared" si="675"/>
        <v>0</v>
      </c>
      <c r="AS10744">
        <f t="shared" si="676"/>
        <v>0</v>
      </c>
      <c r="AT10744">
        <f t="shared" si="674"/>
        <v>0</v>
      </c>
    </row>
    <row r="10745" spans="2:46" ht="15.75" customHeight="1">
      <c r="B10745" t="str">
        <f t="shared" si="673"/>
        <v/>
      </c>
      <c r="C10745" s="73"/>
      <c r="D10745" s="73"/>
      <c r="E10745" s="77"/>
      <c r="F10745" s="74"/>
      <c r="G10745" s="73"/>
      <c r="H10745" s="74"/>
      <c r="I10745" s="74"/>
      <c r="J10745" s="74"/>
      <c r="K10745" s="74"/>
      <c r="L10745" s="74"/>
      <c r="M10745" s="74"/>
      <c r="N10745" s="74"/>
      <c r="O10745" s="74"/>
      <c r="P10745" s="74"/>
      <c r="Q10745" s="78"/>
      <c r="AR10745">
        <f t="shared" si="675"/>
        <v>0</v>
      </c>
      <c r="AS10745">
        <f t="shared" si="676"/>
        <v>0</v>
      </c>
      <c r="AT10745">
        <f t="shared" si="674"/>
        <v>0</v>
      </c>
    </row>
    <row r="10746" spans="2:46" ht="15.75" customHeight="1">
      <c r="B10746" t="str">
        <f t="shared" si="673"/>
        <v/>
      </c>
      <c r="C10746" s="73"/>
      <c r="D10746" s="73"/>
      <c r="E10746" s="77"/>
      <c r="F10746" s="74"/>
      <c r="G10746" s="73"/>
      <c r="H10746" s="74"/>
      <c r="I10746" s="74"/>
      <c r="J10746" s="74"/>
      <c r="K10746" s="74"/>
      <c r="L10746" s="74"/>
      <c r="M10746" s="74"/>
      <c r="N10746" s="74"/>
      <c r="O10746" s="74"/>
      <c r="P10746" s="74"/>
      <c r="Q10746" s="78"/>
      <c r="AR10746">
        <f t="shared" si="675"/>
        <v>0</v>
      </c>
      <c r="AS10746">
        <f t="shared" si="676"/>
        <v>0</v>
      </c>
      <c r="AT10746">
        <f t="shared" si="674"/>
        <v>0</v>
      </c>
    </row>
    <row r="10747" spans="2:46" ht="15.75" customHeight="1">
      <c r="B10747" t="str">
        <f t="shared" si="673"/>
        <v/>
      </c>
      <c r="C10747" s="73"/>
      <c r="D10747" s="73"/>
      <c r="E10747" s="77"/>
      <c r="F10747" s="74"/>
      <c r="G10747" s="73"/>
      <c r="H10747" s="74"/>
      <c r="I10747" s="74"/>
      <c r="J10747" s="74"/>
      <c r="K10747" s="74"/>
      <c r="L10747" s="74"/>
      <c r="M10747" s="74"/>
      <c r="N10747" s="74"/>
      <c r="O10747" s="74"/>
      <c r="P10747" s="74"/>
      <c r="Q10747" s="78"/>
      <c r="AR10747">
        <f t="shared" si="675"/>
        <v>0</v>
      </c>
      <c r="AS10747">
        <f t="shared" si="676"/>
        <v>0</v>
      </c>
      <c r="AT10747">
        <f t="shared" si="674"/>
        <v>0</v>
      </c>
    </row>
    <row r="10748" spans="2:46" ht="15.75" customHeight="1">
      <c r="B10748" t="str">
        <f t="shared" si="673"/>
        <v/>
      </c>
      <c r="C10748" s="73"/>
      <c r="D10748" s="73"/>
      <c r="E10748" s="77"/>
      <c r="F10748" s="74"/>
      <c r="G10748" s="73"/>
      <c r="H10748" s="74"/>
      <c r="I10748" s="74"/>
      <c r="J10748" s="74"/>
      <c r="K10748" s="74"/>
      <c r="L10748" s="74"/>
      <c r="M10748" s="74"/>
      <c r="N10748" s="74"/>
      <c r="O10748" s="74"/>
      <c r="P10748" s="74"/>
      <c r="Q10748" s="78"/>
      <c r="AR10748">
        <f t="shared" si="675"/>
        <v>0</v>
      </c>
      <c r="AS10748">
        <f t="shared" si="676"/>
        <v>0</v>
      </c>
      <c r="AT10748">
        <f t="shared" si="674"/>
        <v>0</v>
      </c>
    </row>
    <row r="10749" spans="2:46" ht="15.75" customHeight="1">
      <c r="B10749" t="str">
        <f t="shared" si="673"/>
        <v/>
      </c>
      <c r="C10749" s="73"/>
      <c r="D10749" s="73"/>
      <c r="E10749" s="77"/>
      <c r="F10749" s="74"/>
      <c r="G10749" s="73"/>
      <c r="H10749" s="74"/>
      <c r="I10749" s="74"/>
      <c r="J10749" s="74"/>
      <c r="K10749" s="74"/>
      <c r="L10749" s="74"/>
      <c r="M10749" s="74"/>
      <c r="N10749" s="74"/>
      <c r="O10749" s="74"/>
      <c r="P10749" s="74"/>
      <c r="Q10749" s="78"/>
      <c r="AR10749">
        <f t="shared" si="675"/>
        <v>0</v>
      </c>
      <c r="AS10749">
        <f t="shared" si="676"/>
        <v>0</v>
      </c>
      <c r="AT10749">
        <f t="shared" si="674"/>
        <v>0</v>
      </c>
    </row>
    <row r="10750" spans="2:46" ht="15.75" customHeight="1">
      <c r="B10750" t="str">
        <f t="shared" si="673"/>
        <v/>
      </c>
      <c r="C10750" s="73"/>
      <c r="D10750" s="73"/>
      <c r="E10750" s="77"/>
      <c r="F10750" s="74"/>
      <c r="G10750" s="73"/>
      <c r="H10750" s="74"/>
      <c r="I10750" s="74"/>
      <c r="J10750" s="74"/>
      <c r="K10750" s="74"/>
      <c r="L10750" s="74"/>
      <c r="M10750" s="74"/>
      <c r="N10750" s="74"/>
      <c r="O10750" s="74"/>
      <c r="P10750" s="74"/>
      <c r="Q10750" s="78"/>
      <c r="AR10750">
        <f t="shared" si="675"/>
        <v>0</v>
      </c>
      <c r="AS10750">
        <f t="shared" si="676"/>
        <v>0</v>
      </c>
      <c r="AT10750">
        <f t="shared" si="674"/>
        <v>0</v>
      </c>
    </row>
    <row r="10751" spans="2:46" ht="15.75" customHeight="1">
      <c r="B10751" t="str">
        <f t="shared" si="673"/>
        <v/>
      </c>
      <c r="C10751" s="73"/>
      <c r="D10751" s="73"/>
      <c r="E10751" s="77"/>
      <c r="F10751" s="74"/>
      <c r="G10751" s="73"/>
      <c r="H10751" s="74"/>
      <c r="I10751" s="74"/>
      <c r="J10751" s="74"/>
      <c r="K10751" s="74"/>
      <c r="L10751" s="74"/>
      <c r="M10751" s="74"/>
      <c r="N10751" s="74"/>
      <c r="O10751" s="74"/>
      <c r="P10751" s="74"/>
      <c r="Q10751" s="78"/>
      <c r="AR10751">
        <f t="shared" si="675"/>
        <v>0</v>
      </c>
      <c r="AS10751">
        <f t="shared" si="676"/>
        <v>0</v>
      </c>
      <c r="AT10751">
        <f t="shared" si="674"/>
        <v>0</v>
      </c>
    </row>
    <row r="10752" spans="2:46" ht="15.75" customHeight="1">
      <c r="B10752" t="str">
        <f t="shared" si="673"/>
        <v/>
      </c>
      <c r="C10752" s="73"/>
      <c r="D10752" s="73"/>
      <c r="E10752" s="77"/>
      <c r="F10752" s="74"/>
      <c r="G10752" s="73"/>
      <c r="H10752" s="74"/>
      <c r="I10752" s="74"/>
      <c r="J10752" s="74"/>
      <c r="K10752" s="74"/>
      <c r="L10752" s="74"/>
      <c r="M10752" s="74"/>
      <c r="N10752" s="74"/>
      <c r="O10752" s="74"/>
      <c r="P10752" s="74"/>
      <c r="Q10752" s="78"/>
      <c r="AR10752">
        <f t="shared" si="675"/>
        <v>0</v>
      </c>
      <c r="AS10752">
        <f t="shared" si="676"/>
        <v>0</v>
      </c>
      <c r="AT10752">
        <f t="shared" si="674"/>
        <v>0</v>
      </c>
    </row>
    <row r="10753" spans="2:46" ht="15.75" customHeight="1">
      <c r="B10753" t="str">
        <f t="shared" si="673"/>
        <v/>
      </c>
      <c r="C10753" s="73"/>
      <c r="D10753" s="73"/>
      <c r="E10753" s="77"/>
      <c r="F10753" s="74"/>
      <c r="G10753" s="73"/>
      <c r="H10753" s="74"/>
      <c r="I10753" s="74"/>
      <c r="J10753" s="74"/>
      <c r="K10753" s="74"/>
      <c r="L10753" s="74"/>
      <c r="M10753" s="74"/>
      <c r="N10753" s="74"/>
      <c r="O10753" s="74"/>
      <c r="P10753" s="74"/>
      <c r="Q10753" s="78"/>
      <c r="AR10753">
        <f t="shared" si="675"/>
        <v>0</v>
      </c>
      <c r="AS10753">
        <f t="shared" si="676"/>
        <v>0</v>
      </c>
      <c r="AT10753">
        <f t="shared" si="674"/>
        <v>0</v>
      </c>
    </row>
    <row r="10754" spans="2:46" ht="15.75" customHeight="1">
      <c r="B10754" t="str">
        <f t="shared" ref="B10754:B10817" si="677">D10754&amp;Q10754&amp;E10754</f>
        <v/>
      </c>
      <c r="C10754" s="73"/>
      <c r="D10754" s="73"/>
      <c r="E10754" s="77"/>
      <c r="F10754" s="74"/>
      <c r="G10754" s="73"/>
      <c r="H10754" s="74"/>
      <c r="I10754" s="74"/>
      <c r="J10754" s="74"/>
      <c r="K10754" s="74"/>
      <c r="L10754" s="74"/>
      <c r="M10754" s="74"/>
      <c r="N10754" s="74"/>
      <c r="O10754" s="74"/>
      <c r="P10754" s="74"/>
      <c r="Q10754" s="78"/>
      <c r="AR10754">
        <f t="shared" si="675"/>
        <v>0</v>
      </c>
      <c r="AS10754">
        <f t="shared" si="676"/>
        <v>0</v>
      </c>
      <c r="AT10754">
        <f t="shared" ref="AT10754:AT10817" si="678">AR10754-AS10754</f>
        <v>0</v>
      </c>
    </row>
    <row r="10755" spans="2:46" ht="15.75" customHeight="1">
      <c r="B10755" t="str">
        <f t="shared" si="677"/>
        <v/>
      </c>
      <c r="C10755" s="73"/>
      <c r="D10755" s="73"/>
      <c r="E10755" s="77"/>
      <c r="F10755" s="74"/>
      <c r="G10755" s="73"/>
      <c r="H10755" s="74"/>
      <c r="I10755" s="74"/>
      <c r="J10755" s="74"/>
      <c r="K10755" s="74"/>
      <c r="L10755" s="74"/>
      <c r="M10755" s="74"/>
      <c r="N10755" s="74"/>
      <c r="O10755" s="74"/>
      <c r="P10755" s="74"/>
      <c r="Q10755" s="78"/>
      <c r="AR10755">
        <f t="shared" si="675"/>
        <v>0</v>
      </c>
      <c r="AS10755">
        <f t="shared" si="676"/>
        <v>0</v>
      </c>
      <c r="AT10755">
        <f t="shared" si="678"/>
        <v>0</v>
      </c>
    </row>
    <row r="10756" spans="2:46" ht="15.75" customHeight="1">
      <c r="B10756" t="str">
        <f t="shared" si="677"/>
        <v/>
      </c>
      <c r="C10756" s="73"/>
      <c r="D10756" s="73"/>
      <c r="E10756" s="77"/>
      <c r="F10756" s="74"/>
      <c r="G10756" s="73"/>
      <c r="H10756" s="74"/>
      <c r="I10756" s="74"/>
      <c r="J10756" s="74"/>
      <c r="K10756" s="74"/>
      <c r="L10756" s="74"/>
      <c r="M10756" s="74"/>
      <c r="N10756" s="74"/>
      <c r="O10756" s="74"/>
      <c r="P10756" s="74"/>
      <c r="Q10756" s="78"/>
      <c r="AR10756">
        <f t="shared" si="675"/>
        <v>0</v>
      </c>
      <c r="AS10756">
        <f t="shared" si="676"/>
        <v>0</v>
      </c>
      <c r="AT10756">
        <f t="shared" si="678"/>
        <v>0</v>
      </c>
    </row>
    <row r="10757" spans="2:46" ht="15.75" customHeight="1">
      <c r="B10757" t="str">
        <f t="shared" si="677"/>
        <v/>
      </c>
      <c r="C10757" s="73"/>
      <c r="D10757" s="73"/>
      <c r="E10757" s="77"/>
      <c r="F10757" s="74"/>
      <c r="G10757" s="73"/>
      <c r="H10757" s="74"/>
      <c r="I10757" s="74"/>
      <c r="J10757" s="74"/>
      <c r="K10757" s="74"/>
      <c r="L10757" s="74"/>
      <c r="M10757" s="74"/>
      <c r="N10757" s="74"/>
      <c r="O10757" s="74"/>
      <c r="P10757" s="74"/>
      <c r="Q10757" s="78"/>
      <c r="AR10757">
        <f t="shared" si="675"/>
        <v>0</v>
      </c>
      <c r="AS10757">
        <f t="shared" si="676"/>
        <v>0</v>
      </c>
      <c r="AT10757">
        <f t="shared" si="678"/>
        <v>0</v>
      </c>
    </row>
    <row r="10758" spans="2:46" ht="15.75" customHeight="1">
      <c r="B10758" t="str">
        <f t="shared" si="677"/>
        <v/>
      </c>
      <c r="C10758" s="73"/>
      <c r="D10758" s="73"/>
      <c r="E10758" s="77"/>
      <c r="F10758" s="74"/>
      <c r="G10758" s="73"/>
      <c r="H10758" s="74"/>
      <c r="I10758" s="74"/>
      <c r="J10758" s="74"/>
      <c r="K10758" s="74"/>
      <c r="L10758" s="74"/>
      <c r="M10758" s="74"/>
      <c r="N10758" s="74"/>
      <c r="O10758" s="74"/>
      <c r="P10758" s="74"/>
      <c r="Q10758" s="78"/>
      <c r="AR10758">
        <f t="shared" si="675"/>
        <v>0</v>
      </c>
      <c r="AS10758">
        <f t="shared" si="676"/>
        <v>0</v>
      </c>
      <c r="AT10758">
        <f t="shared" si="678"/>
        <v>0</v>
      </c>
    </row>
    <row r="10759" spans="2:46" ht="15.75" customHeight="1">
      <c r="B10759" t="str">
        <f t="shared" si="677"/>
        <v/>
      </c>
      <c r="C10759" s="73"/>
      <c r="D10759" s="73"/>
      <c r="E10759" s="77"/>
      <c r="F10759" s="74"/>
      <c r="G10759" s="73"/>
      <c r="H10759" s="74"/>
      <c r="I10759" s="74"/>
      <c r="J10759" s="74"/>
      <c r="K10759" s="74"/>
      <c r="L10759" s="74"/>
      <c r="M10759" s="74"/>
      <c r="N10759" s="74"/>
      <c r="O10759" s="74"/>
      <c r="P10759" s="74"/>
      <c r="Q10759" s="78"/>
      <c r="AR10759">
        <f t="shared" si="675"/>
        <v>0</v>
      </c>
      <c r="AS10759">
        <f t="shared" si="676"/>
        <v>0</v>
      </c>
      <c r="AT10759">
        <f t="shared" si="678"/>
        <v>0</v>
      </c>
    </row>
    <row r="10760" spans="2:46" ht="15.75" customHeight="1">
      <c r="B10760" t="str">
        <f t="shared" si="677"/>
        <v/>
      </c>
      <c r="C10760" s="73"/>
      <c r="D10760" s="73"/>
      <c r="E10760" s="77"/>
      <c r="F10760" s="74"/>
      <c r="G10760" s="73"/>
      <c r="H10760" s="74"/>
      <c r="I10760" s="74"/>
      <c r="J10760" s="74"/>
      <c r="K10760" s="74"/>
      <c r="L10760" s="74"/>
      <c r="M10760" s="74"/>
      <c r="N10760" s="74"/>
      <c r="O10760" s="74"/>
      <c r="P10760" s="74"/>
      <c r="Q10760" s="78"/>
      <c r="AR10760">
        <f t="shared" ref="AR10760:AR10823" si="679">IF($AU$2&lt;&gt;5,NA(),IF(D10760=D10759,0,IF(AND(D20261=D10760,D10761=D10760),O10760+O10761+O20261,IF(D10761=D10760,O10761+O10760,O10760))))</f>
        <v>0</v>
      </c>
      <c r="AS10760">
        <f t="shared" ref="AS10760:AS10823" si="680">IF($AU$2&lt;&gt;5,NA(),IF(D10760=D10759,0,IF(AND(D20261=D10760,D10761=D10760),P10760+P10761+P20261,IF(D10761=D10760,P10761+P10760,P10760))))</f>
        <v>0</v>
      </c>
      <c r="AT10760">
        <f t="shared" si="678"/>
        <v>0</v>
      </c>
    </row>
    <row r="10761" spans="2:46" ht="15.75" customHeight="1">
      <c r="B10761" t="str">
        <f t="shared" si="677"/>
        <v/>
      </c>
      <c r="C10761" s="73"/>
      <c r="D10761" s="73"/>
      <c r="E10761" s="77"/>
      <c r="F10761" s="74"/>
      <c r="G10761" s="73"/>
      <c r="H10761" s="74"/>
      <c r="I10761" s="74"/>
      <c r="J10761" s="74"/>
      <c r="K10761" s="74"/>
      <c r="L10761" s="74"/>
      <c r="M10761" s="74"/>
      <c r="N10761" s="74"/>
      <c r="O10761" s="74"/>
      <c r="P10761" s="74"/>
      <c r="Q10761" s="78"/>
      <c r="AR10761">
        <f t="shared" si="679"/>
        <v>0</v>
      </c>
      <c r="AS10761">
        <f t="shared" si="680"/>
        <v>0</v>
      </c>
      <c r="AT10761">
        <f t="shared" si="678"/>
        <v>0</v>
      </c>
    </row>
    <row r="10762" spans="2:46" ht="15.75" customHeight="1">
      <c r="B10762" t="str">
        <f t="shared" si="677"/>
        <v/>
      </c>
      <c r="C10762" s="73"/>
      <c r="D10762" s="73"/>
      <c r="E10762" s="77"/>
      <c r="F10762" s="74"/>
      <c r="G10762" s="73"/>
      <c r="H10762" s="74"/>
      <c r="I10762" s="74"/>
      <c r="J10762" s="74"/>
      <c r="K10762" s="74"/>
      <c r="L10762" s="74"/>
      <c r="M10762" s="74"/>
      <c r="N10762" s="74"/>
      <c r="O10762" s="74"/>
      <c r="P10762" s="74"/>
      <c r="Q10762" s="78"/>
      <c r="AR10762">
        <f t="shared" si="679"/>
        <v>0</v>
      </c>
      <c r="AS10762">
        <f t="shared" si="680"/>
        <v>0</v>
      </c>
      <c r="AT10762">
        <f t="shared" si="678"/>
        <v>0</v>
      </c>
    </row>
    <row r="10763" spans="2:46" ht="15.75" customHeight="1">
      <c r="B10763" t="str">
        <f t="shared" si="677"/>
        <v/>
      </c>
      <c r="C10763" s="73"/>
      <c r="D10763" s="73"/>
      <c r="E10763" s="77"/>
      <c r="F10763" s="74"/>
      <c r="G10763" s="73"/>
      <c r="H10763" s="74"/>
      <c r="I10763" s="74"/>
      <c r="J10763" s="74"/>
      <c r="K10763" s="74"/>
      <c r="L10763" s="74"/>
      <c r="M10763" s="74"/>
      <c r="N10763" s="74"/>
      <c r="O10763" s="74"/>
      <c r="P10763" s="74"/>
      <c r="Q10763" s="78"/>
      <c r="AR10763">
        <f t="shared" si="679"/>
        <v>0</v>
      </c>
      <c r="AS10763">
        <f t="shared" si="680"/>
        <v>0</v>
      </c>
      <c r="AT10763">
        <f t="shared" si="678"/>
        <v>0</v>
      </c>
    </row>
    <row r="10764" spans="2:46" ht="15.75" customHeight="1">
      <c r="B10764" t="str">
        <f t="shared" si="677"/>
        <v/>
      </c>
      <c r="C10764" s="73"/>
      <c r="D10764" s="73"/>
      <c r="E10764" s="77"/>
      <c r="F10764" s="74"/>
      <c r="G10764" s="73"/>
      <c r="H10764" s="74"/>
      <c r="I10764" s="74"/>
      <c r="J10764" s="74"/>
      <c r="K10764" s="74"/>
      <c r="L10764" s="74"/>
      <c r="M10764" s="74"/>
      <c r="N10764" s="74"/>
      <c r="O10764" s="74"/>
      <c r="P10764" s="74"/>
      <c r="Q10764" s="78"/>
      <c r="AR10764">
        <f t="shared" si="679"/>
        <v>0</v>
      </c>
      <c r="AS10764">
        <f t="shared" si="680"/>
        <v>0</v>
      </c>
      <c r="AT10764">
        <f t="shared" si="678"/>
        <v>0</v>
      </c>
    </row>
    <row r="10765" spans="2:46" ht="15.75" customHeight="1">
      <c r="B10765" t="str">
        <f t="shared" si="677"/>
        <v/>
      </c>
      <c r="C10765" s="73"/>
      <c r="D10765" s="73"/>
      <c r="E10765" s="77"/>
      <c r="F10765" s="74"/>
      <c r="G10765" s="73"/>
      <c r="H10765" s="74"/>
      <c r="I10765" s="74"/>
      <c r="J10765" s="74"/>
      <c r="K10765" s="74"/>
      <c r="L10765" s="74"/>
      <c r="M10765" s="74"/>
      <c r="N10765" s="74"/>
      <c r="O10765" s="74"/>
      <c r="P10765" s="74"/>
      <c r="Q10765" s="78"/>
      <c r="AR10765">
        <f t="shared" si="679"/>
        <v>0</v>
      </c>
      <c r="AS10765">
        <f t="shared" si="680"/>
        <v>0</v>
      </c>
      <c r="AT10765">
        <f t="shared" si="678"/>
        <v>0</v>
      </c>
    </row>
    <row r="10766" spans="2:46" ht="15.75" customHeight="1">
      <c r="B10766" t="str">
        <f t="shared" si="677"/>
        <v/>
      </c>
      <c r="C10766" s="73"/>
      <c r="D10766" s="73"/>
      <c r="E10766" s="77"/>
      <c r="F10766" s="74"/>
      <c r="G10766" s="73"/>
      <c r="H10766" s="74"/>
      <c r="I10766" s="74"/>
      <c r="J10766" s="74"/>
      <c r="K10766" s="74"/>
      <c r="L10766" s="74"/>
      <c r="M10766" s="74"/>
      <c r="N10766" s="74"/>
      <c r="O10766" s="74"/>
      <c r="P10766" s="74"/>
      <c r="Q10766" s="78"/>
      <c r="AR10766">
        <f t="shared" si="679"/>
        <v>0</v>
      </c>
      <c r="AS10766">
        <f t="shared" si="680"/>
        <v>0</v>
      </c>
      <c r="AT10766">
        <f t="shared" si="678"/>
        <v>0</v>
      </c>
    </row>
    <row r="10767" spans="2:46" ht="15.75" customHeight="1">
      <c r="B10767" t="str">
        <f t="shared" si="677"/>
        <v/>
      </c>
      <c r="C10767" s="73"/>
      <c r="D10767" s="73"/>
      <c r="E10767" s="77"/>
      <c r="F10767" s="74"/>
      <c r="G10767" s="73"/>
      <c r="H10767" s="74"/>
      <c r="I10767" s="74"/>
      <c r="J10767" s="74"/>
      <c r="K10767" s="74"/>
      <c r="L10767" s="74"/>
      <c r="M10767" s="74"/>
      <c r="N10767" s="74"/>
      <c r="O10767" s="74"/>
      <c r="P10767" s="74"/>
      <c r="Q10767" s="78"/>
      <c r="AR10767">
        <f t="shared" si="679"/>
        <v>0</v>
      </c>
      <c r="AS10767">
        <f t="shared" si="680"/>
        <v>0</v>
      </c>
      <c r="AT10767">
        <f t="shared" si="678"/>
        <v>0</v>
      </c>
    </row>
    <row r="10768" spans="2:46" ht="15.75" customHeight="1">
      <c r="B10768" t="str">
        <f t="shared" si="677"/>
        <v/>
      </c>
      <c r="C10768" s="73"/>
      <c r="D10768" s="73"/>
      <c r="E10768" s="77"/>
      <c r="F10768" s="74"/>
      <c r="G10768" s="73"/>
      <c r="H10768" s="74"/>
      <c r="I10768" s="74"/>
      <c r="J10768" s="74"/>
      <c r="K10768" s="74"/>
      <c r="L10768" s="74"/>
      <c r="M10768" s="74"/>
      <c r="N10768" s="74"/>
      <c r="O10768" s="74"/>
      <c r="P10768" s="74"/>
      <c r="Q10768" s="78"/>
      <c r="AR10768">
        <f t="shared" si="679"/>
        <v>0</v>
      </c>
      <c r="AS10768">
        <f t="shared" si="680"/>
        <v>0</v>
      </c>
      <c r="AT10768">
        <f t="shared" si="678"/>
        <v>0</v>
      </c>
    </row>
    <row r="10769" spans="2:46" ht="15.75" customHeight="1">
      <c r="B10769" t="str">
        <f t="shared" si="677"/>
        <v/>
      </c>
      <c r="C10769" s="73"/>
      <c r="D10769" s="73"/>
      <c r="E10769" s="77"/>
      <c r="F10769" s="74"/>
      <c r="G10769" s="73"/>
      <c r="H10769" s="74"/>
      <c r="I10769" s="74"/>
      <c r="J10769" s="74"/>
      <c r="K10769" s="74"/>
      <c r="L10769" s="74"/>
      <c r="M10769" s="74"/>
      <c r="N10769" s="74"/>
      <c r="O10769" s="74"/>
      <c r="P10769" s="74"/>
      <c r="Q10769" s="78"/>
      <c r="AR10769">
        <f t="shared" si="679"/>
        <v>0</v>
      </c>
      <c r="AS10769">
        <f t="shared" si="680"/>
        <v>0</v>
      </c>
      <c r="AT10769">
        <f t="shared" si="678"/>
        <v>0</v>
      </c>
    </row>
    <row r="10770" spans="2:46" ht="15.75" customHeight="1">
      <c r="B10770" t="str">
        <f t="shared" si="677"/>
        <v/>
      </c>
      <c r="C10770" s="73"/>
      <c r="D10770" s="73"/>
      <c r="E10770" s="77"/>
      <c r="F10770" s="74"/>
      <c r="G10770" s="73"/>
      <c r="H10770" s="74"/>
      <c r="I10770" s="74"/>
      <c r="J10770" s="74"/>
      <c r="K10770" s="74"/>
      <c r="L10770" s="74"/>
      <c r="M10770" s="74"/>
      <c r="N10770" s="74"/>
      <c r="O10770" s="74"/>
      <c r="P10770" s="74"/>
      <c r="Q10770" s="78"/>
      <c r="AR10770">
        <f t="shared" si="679"/>
        <v>0</v>
      </c>
      <c r="AS10770">
        <f t="shared" si="680"/>
        <v>0</v>
      </c>
      <c r="AT10770">
        <f t="shared" si="678"/>
        <v>0</v>
      </c>
    </row>
    <row r="10771" spans="2:46" ht="15.75" customHeight="1">
      <c r="B10771" t="str">
        <f t="shared" si="677"/>
        <v/>
      </c>
      <c r="C10771" s="73"/>
      <c r="D10771" s="73"/>
      <c r="E10771" s="77"/>
      <c r="F10771" s="74"/>
      <c r="G10771" s="73"/>
      <c r="H10771" s="74"/>
      <c r="I10771" s="74"/>
      <c r="J10771" s="74"/>
      <c r="K10771" s="74"/>
      <c r="L10771" s="74"/>
      <c r="M10771" s="74"/>
      <c r="N10771" s="74"/>
      <c r="O10771" s="74"/>
      <c r="P10771" s="74"/>
      <c r="Q10771" s="78"/>
      <c r="AR10771">
        <f t="shared" si="679"/>
        <v>0</v>
      </c>
      <c r="AS10771">
        <f t="shared" si="680"/>
        <v>0</v>
      </c>
      <c r="AT10771">
        <f t="shared" si="678"/>
        <v>0</v>
      </c>
    </row>
    <row r="10772" spans="2:46" ht="15.75" customHeight="1">
      <c r="B10772" t="str">
        <f t="shared" si="677"/>
        <v/>
      </c>
      <c r="C10772" s="73"/>
      <c r="D10772" s="73"/>
      <c r="E10772" s="77"/>
      <c r="F10772" s="74"/>
      <c r="G10772" s="73"/>
      <c r="H10772" s="74"/>
      <c r="I10772" s="74"/>
      <c r="J10772" s="74"/>
      <c r="K10772" s="74"/>
      <c r="L10772" s="74"/>
      <c r="M10772" s="74"/>
      <c r="N10772" s="74"/>
      <c r="O10772" s="74"/>
      <c r="P10772" s="74"/>
      <c r="Q10772" s="78"/>
      <c r="AR10772">
        <f t="shared" si="679"/>
        <v>0</v>
      </c>
      <c r="AS10772">
        <f t="shared" si="680"/>
        <v>0</v>
      </c>
      <c r="AT10772">
        <f t="shared" si="678"/>
        <v>0</v>
      </c>
    </row>
    <row r="10773" spans="2:46" ht="15.75" customHeight="1">
      <c r="B10773" t="str">
        <f t="shared" si="677"/>
        <v/>
      </c>
      <c r="C10773" s="73"/>
      <c r="D10773" s="73"/>
      <c r="E10773" s="77"/>
      <c r="F10773" s="74"/>
      <c r="G10773" s="73"/>
      <c r="H10773" s="74"/>
      <c r="I10773" s="74"/>
      <c r="J10773" s="74"/>
      <c r="K10773" s="74"/>
      <c r="L10773" s="74"/>
      <c r="M10773" s="74"/>
      <c r="N10773" s="74"/>
      <c r="O10773" s="74"/>
      <c r="P10773" s="74"/>
      <c r="Q10773" s="78"/>
      <c r="AR10773">
        <f t="shared" si="679"/>
        <v>0</v>
      </c>
      <c r="AS10773">
        <f t="shared" si="680"/>
        <v>0</v>
      </c>
      <c r="AT10773">
        <f t="shared" si="678"/>
        <v>0</v>
      </c>
    </row>
    <row r="10774" spans="2:46" ht="15.75" customHeight="1">
      <c r="B10774" t="str">
        <f t="shared" si="677"/>
        <v/>
      </c>
      <c r="C10774" s="73"/>
      <c r="D10774" s="73"/>
      <c r="E10774" s="77"/>
      <c r="F10774" s="74"/>
      <c r="G10774" s="73"/>
      <c r="H10774" s="74"/>
      <c r="I10774" s="74"/>
      <c r="J10774" s="74"/>
      <c r="K10774" s="74"/>
      <c r="L10774" s="74"/>
      <c r="M10774" s="74"/>
      <c r="N10774" s="74"/>
      <c r="O10774" s="74"/>
      <c r="P10774" s="74"/>
      <c r="Q10774" s="78"/>
      <c r="AR10774">
        <f t="shared" si="679"/>
        <v>0</v>
      </c>
      <c r="AS10774">
        <f t="shared" si="680"/>
        <v>0</v>
      </c>
      <c r="AT10774">
        <f t="shared" si="678"/>
        <v>0</v>
      </c>
    </row>
    <row r="10775" spans="2:46" ht="15.75" customHeight="1">
      <c r="B10775" t="str">
        <f t="shared" si="677"/>
        <v/>
      </c>
      <c r="C10775" s="73"/>
      <c r="D10775" s="73"/>
      <c r="E10775" s="77"/>
      <c r="F10775" s="74"/>
      <c r="G10775" s="73"/>
      <c r="H10775" s="74"/>
      <c r="I10775" s="74"/>
      <c r="J10775" s="74"/>
      <c r="K10775" s="74"/>
      <c r="L10775" s="74"/>
      <c r="M10775" s="74"/>
      <c r="N10775" s="74"/>
      <c r="O10775" s="74"/>
      <c r="P10775" s="74"/>
      <c r="Q10775" s="78"/>
      <c r="AR10775">
        <f t="shared" si="679"/>
        <v>0</v>
      </c>
      <c r="AS10775">
        <f t="shared" si="680"/>
        <v>0</v>
      </c>
      <c r="AT10775">
        <f t="shared" si="678"/>
        <v>0</v>
      </c>
    </row>
    <row r="10776" spans="2:46" ht="15.75" customHeight="1">
      <c r="B10776" t="str">
        <f t="shared" si="677"/>
        <v/>
      </c>
      <c r="C10776" s="73"/>
      <c r="D10776" s="73"/>
      <c r="E10776" s="77"/>
      <c r="F10776" s="74"/>
      <c r="G10776" s="73"/>
      <c r="H10776" s="74"/>
      <c r="I10776" s="74"/>
      <c r="J10776" s="74"/>
      <c r="K10776" s="74"/>
      <c r="L10776" s="74"/>
      <c r="M10776" s="74"/>
      <c r="N10776" s="74"/>
      <c r="O10776" s="74"/>
      <c r="P10776" s="74"/>
      <c r="Q10776" s="78"/>
      <c r="AR10776">
        <f t="shared" si="679"/>
        <v>0</v>
      </c>
      <c r="AS10776">
        <f t="shared" si="680"/>
        <v>0</v>
      </c>
      <c r="AT10776">
        <f t="shared" si="678"/>
        <v>0</v>
      </c>
    </row>
    <row r="10777" spans="2:46" ht="15.75" customHeight="1">
      <c r="B10777" t="str">
        <f t="shared" si="677"/>
        <v/>
      </c>
      <c r="C10777" s="73"/>
      <c r="D10777" s="73"/>
      <c r="E10777" s="77"/>
      <c r="F10777" s="74"/>
      <c r="G10777" s="73"/>
      <c r="H10777" s="74"/>
      <c r="I10777" s="74"/>
      <c r="J10777" s="74"/>
      <c r="K10777" s="74"/>
      <c r="L10777" s="74"/>
      <c r="M10777" s="74"/>
      <c r="N10777" s="74"/>
      <c r="O10777" s="74"/>
      <c r="P10777" s="74"/>
      <c r="Q10777" s="78"/>
      <c r="AR10777">
        <f t="shared" si="679"/>
        <v>0</v>
      </c>
      <c r="AS10777">
        <f t="shared" si="680"/>
        <v>0</v>
      </c>
      <c r="AT10777">
        <f t="shared" si="678"/>
        <v>0</v>
      </c>
    </row>
    <row r="10778" spans="2:46" ht="15.75" customHeight="1">
      <c r="B10778" t="str">
        <f t="shared" si="677"/>
        <v/>
      </c>
      <c r="C10778" s="73"/>
      <c r="D10778" s="73"/>
      <c r="E10778" s="77"/>
      <c r="F10778" s="74"/>
      <c r="G10778" s="73"/>
      <c r="H10778" s="74"/>
      <c r="I10778" s="74"/>
      <c r="J10778" s="74"/>
      <c r="K10778" s="74"/>
      <c r="L10778" s="74"/>
      <c r="M10778" s="74"/>
      <c r="N10778" s="74"/>
      <c r="O10778" s="74"/>
      <c r="P10778" s="74"/>
      <c r="Q10778" s="78"/>
      <c r="AR10778">
        <f t="shared" si="679"/>
        <v>0</v>
      </c>
      <c r="AS10778">
        <f t="shared" si="680"/>
        <v>0</v>
      </c>
      <c r="AT10778">
        <f t="shared" si="678"/>
        <v>0</v>
      </c>
    </row>
    <row r="10779" spans="2:46" ht="15.75" customHeight="1">
      <c r="B10779" t="str">
        <f t="shared" si="677"/>
        <v/>
      </c>
      <c r="C10779" s="73"/>
      <c r="D10779" s="73"/>
      <c r="E10779" s="77"/>
      <c r="F10779" s="74"/>
      <c r="G10779" s="73"/>
      <c r="H10779" s="74"/>
      <c r="I10779" s="74"/>
      <c r="J10779" s="74"/>
      <c r="K10779" s="74"/>
      <c r="L10779" s="74"/>
      <c r="M10779" s="74"/>
      <c r="N10779" s="74"/>
      <c r="O10779" s="74"/>
      <c r="P10779" s="74"/>
      <c r="Q10779" s="78"/>
      <c r="AR10779">
        <f t="shared" si="679"/>
        <v>0</v>
      </c>
      <c r="AS10779">
        <f t="shared" si="680"/>
        <v>0</v>
      </c>
      <c r="AT10779">
        <f t="shared" si="678"/>
        <v>0</v>
      </c>
    </row>
    <row r="10780" spans="2:46" ht="15.75" customHeight="1">
      <c r="B10780" t="str">
        <f t="shared" si="677"/>
        <v/>
      </c>
      <c r="C10780" s="73"/>
      <c r="D10780" s="73"/>
      <c r="E10780" s="77"/>
      <c r="F10780" s="74"/>
      <c r="G10780" s="73"/>
      <c r="H10780" s="74"/>
      <c r="I10780" s="74"/>
      <c r="J10780" s="74"/>
      <c r="K10780" s="74"/>
      <c r="L10780" s="74"/>
      <c r="M10780" s="74"/>
      <c r="N10780" s="74"/>
      <c r="O10780" s="74"/>
      <c r="P10780" s="74"/>
      <c r="Q10780" s="78"/>
      <c r="AR10780">
        <f t="shared" si="679"/>
        <v>0</v>
      </c>
      <c r="AS10780">
        <f t="shared" si="680"/>
        <v>0</v>
      </c>
      <c r="AT10780">
        <f t="shared" si="678"/>
        <v>0</v>
      </c>
    </row>
    <row r="10781" spans="2:46" ht="15.75" customHeight="1">
      <c r="B10781" t="str">
        <f t="shared" si="677"/>
        <v/>
      </c>
      <c r="C10781" s="73"/>
      <c r="D10781" s="73"/>
      <c r="E10781" s="77"/>
      <c r="F10781" s="74"/>
      <c r="G10781" s="73"/>
      <c r="H10781" s="74"/>
      <c r="I10781" s="74"/>
      <c r="J10781" s="74"/>
      <c r="K10781" s="74"/>
      <c r="L10781" s="74"/>
      <c r="M10781" s="74"/>
      <c r="N10781" s="74"/>
      <c r="O10781" s="74"/>
      <c r="P10781" s="74"/>
      <c r="Q10781" s="78"/>
      <c r="AR10781">
        <f t="shared" si="679"/>
        <v>0</v>
      </c>
      <c r="AS10781">
        <f t="shared" si="680"/>
        <v>0</v>
      </c>
      <c r="AT10781">
        <f t="shared" si="678"/>
        <v>0</v>
      </c>
    </row>
    <row r="10782" spans="2:46" ht="15.75" customHeight="1">
      <c r="B10782" t="str">
        <f t="shared" si="677"/>
        <v/>
      </c>
      <c r="C10782" s="73"/>
      <c r="D10782" s="73"/>
      <c r="E10782" s="77"/>
      <c r="F10782" s="74"/>
      <c r="G10782" s="73"/>
      <c r="H10782" s="74"/>
      <c r="I10782" s="74"/>
      <c r="J10782" s="74"/>
      <c r="K10782" s="74"/>
      <c r="L10782" s="74"/>
      <c r="M10782" s="74"/>
      <c r="N10782" s="74"/>
      <c r="O10782" s="74"/>
      <c r="P10782" s="74"/>
      <c r="Q10782" s="78"/>
      <c r="AR10782">
        <f t="shared" si="679"/>
        <v>0</v>
      </c>
      <c r="AS10782">
        <f t="shared" si="680"/>
        <v>0</v>
      </c>
      <c r="AT10782">
        <f t="shared" si="678"/>
        <v>0</v>
      </c>
    </row>
    <row r="10783" spans="2:46" ht="15.75" customHeight="1">
      <c r="B10783" t="str">
        <f t="shared" si="677"/>
        <v/>
      </c>
      <c r="C10783" s="73"/>
      <c r="D10783" s="73"/>
      <c r="E10783" s="77"/>
      <c r="F10783" s="74"/>
      <c r="G10783" s="73"/>
      <c r="H10783" s="74"/>
      <c r="I10783" s="74"/>
      <c r="J10783" s="74"/>
      <c r="K10783" s="74"/>
      <c r="L10783" s="74"/>
      <c r="M10783" s="74"/>
      <c r="N10783" s="74"/>
      <c r="O10783" s="74"/>
      <c r="P10783" s="74"/>
      <c r="Q10783" s="78"/>
      <c r="AR10783">
        <f t="shared" si="679"/>
        <v>0</v>
      </c>
      <c r="AS10783">
        <f t="shared" si="680"/>
        <v>0</v>
      </c>
      <c r="AT10783">
        <f t="shared" si="678"/>
        <v>0</v>
      </c>
    </row>
    <row r="10784" spans="2:46" ht="15.75" customHeight="1">
      <c r="B10784" t="str">
        <f t="shared" si="677"/>
        <v/>
      </c>
      <c r="C10784" s="73"/>
      <c r="D10784" s="73"/>
      <c r="E10784" s="77"/>
      <c r="F10784" s="74"/>
      <c r="G10784" s="73"/>
      <c r="H10784" s="74"/>
      <c r="I10784" s="74"/>
      <c r="J10784" s="74"/>
      <c r="K10784" s="74"/>
      <c r="L10784" s="74"/>
      <c r="M10784" s="74"/>
      <c r="N10784" s="74"/>
      <c r="O10784" s="74"/>
      <c r="P10784" s="74"/>
      <c r="Q10784" s="78"/>
      <c r="AR10784">
        <f t="shared" si="679"/>
        <v>0</v>
      </c>
      <c r="AS10784">
        <f t="shared" si="680"/>
        <v>0</v>
      </c>
      <c r="AT10784">
        <f t="shared" si="678"/>
        <v>0</v>
      </c>
    </row>
    <row r="10785" spans="2:46" ht="15.75" customHeight="1">
      <c r="B10785" t="str">
        <f t="shared" si="677"/>
        <v/>
      </c>
      <c r="C10785" s="73"/>
      <c r="D10785" s="73"/>
      <c r="E10785" s="77"/>
      <c r="F10785" s="74"/>
      <c r="G10785" s="73"/>
      <c r="H10785" s="74"/>
      <c r="I10785" s="74"/>
      <c r="J10785" s="74"/>
      <c r="K10785" s="74"/>
      <c r="L10785" s="74"/>
      <c r="M10785" s="74"/>
      <c r="N10785" s="74"/>
      <c r="O10785" s="74"/>
      <c r="P10785" s="74"/>
      <c r="Q10785" s="78"/>
      <c r="AR10785">
        <f t="shared" si="679"/>
        <v>0</v>
      </c>
      <c r="AS10785">
        <f t="shared" si="680"/>
        <v>0</v>
      </c>
      <c r="AT10785">
        <f t="shared" si="678"/>
        <v>0</v>
      </c>
    </row>
    <row r="10786" spans="2:46" ht="15.75" customHeight="1">
      <c r="B10786" t="str">
        <f t="shared" si="677"/>
        <v/>
      </c>
      <c r="C10786" s="73"/>
      <c r="D10786" s="73"/>
      <c r="E10786" s="77"/>
      <c r="F10786" s="74"/>
      <c r="G10786" s="73"/>
      <c r="H10786" s="74"/>
      <c r="I10786" s="74"/>
      <c r="J10786" s="74"/>
      <c r="K10786" s="74"/>
      <c r="L10786" s="74"/>
      <c r="M10786" s="74"/>
      <c r="N10786" s="74"/>
      <c r="O10786" s="74"/>
      <c r="P10786" s="74"/>
      <c r="Q10786" s="78"/>
      <c r="AR10786">
        <f t="shared" si="679"/>
        <v>0</v>
      </c>
      <c r="AS10786">
        <f t="shared" si="680"/>
        <v>0</v>
      </c>
      <c r="AT10786">
        <f t="shared" si="678"/>
        <v>0</v>
      </c>
    </row>
    <row r="10787" spans="2:46" ht="15.75" customHeight="1">
      <c r="B10787" t="str">
        <f t="shared" si="677"/>
        <v/>
      </c>
      <c r="C10787" s="73"/>
      <c r="D10787" s="73"/>
      <c r="E10787" s="77"/>
      <c r="F10787" s="74"/>
      <c r="G10787" s="73"/>
      <c r="H10787" s="74"/>
      <c r="I10787" s="74"/>
      <c r="J10787" s="74"/>
      <c r="K10787" s="74"/>
      <c r="L10787" s="74"/>
      <c r="M10787" s="74"/>
      <c r="N10787" s="74"/>
      <c r="O10787" s="74"/>
      <c r="P10787" s="74"/>
      <c r="Q10787" s="78"/>
      <c r="AR10787">
        <f t="shared" si="679"/>
        <v>0</v>
      </c>
      <c r="AS10787">
        <f t="shared" si="680"/>
        <v>0</v>
      </c>
      <c r="AT10787">
        <f t="shared" si="678"/>
        <v>0</v>
      </c>
    </row>
    <row r="10788" spans="2:46" ht="15.75" customHeight="1">
      <c r="B10788" t="str">
        <f t="shared" si="677"/>
        <v/>
      </c>
      <c r="C10788" s="73"/>
      <c r="D10788" s="73"/>
      <c r="E10788" s="77"/>
      <c r="F10788" s="74"/>
      <c r="G10788" s="73"/>
      <c r="H10788" s="74"/>
      <c r="I10788" s="74"/>
      <c r="J10788" s="74"/>
      <c r="K10788" s="74"/>
      <c r="L10788" s="74"/>
      <c r="M10788" s="74"/>
      <c r="N10788" s="74"/>
      <c r="O10788" s="74"/>
      <c r="P10788" s="74"/>
      <c r="Q10788" s="78"/>
      <c r="AR10788">
        <f t="shared" si="679"/>
        <v>0</v>
      </c>
      <c r="AS10788">
        <f t="shared" si="680"/>
        <v>0</v>
      </c>
      <c r="AT10788">
        <f t="shared" si="678"/>
        <v>0</v>
      </c>
    </row>
    <row r="10789" spans="2:46" ht="15.75" customHeight="1">
      <c r="B10789" t="str">
        <f t="shared" si="677"/>
        <v/>
      </c>
      <c r="C10789" s="73"/>
      <c r="D10789" s="73"/>
      <c r="E10789" s="77"/>
      <c r="F10789" s="74"/>
      <c r="G10789" s="73"/>
      <c r="H10789" s="74"/>
      <c r="I10789" s="74"/>
      <c r="J10789" s="74"/>
      <c r="K10789" s="74"/>
      <c r="L10789" s="74"/>
      <c r="M10789" s="74"/>
      <c r="N10789" s="74"/>
      <c r="O10789" s="74"/>
      <c r="P10789" s="74"/>
      <c r="Q10789" s="78"/>
      <c r="AR10789">
        <f t="shared" si="679"/>
        <v>0</v>
      </c>
      <c r="AS10789">
        <f t="shared" si="680"/>
        <v>0</v>
      </c>
      <c r="AT10789">
        <f t="shared" si="678"/>
        <v>0</v>
      </c>
    </row>
    <row r="10790" spans="2:46" ht="15.75" customHeight="1">
      <c r="B10790" t="str">
        <f t="shared" si="677"/>
        <v/>
      </c>
      <c r="C10790" s="73"/>
      <c r="D10790" s="73"/>
      <c r="E10790" s="77"/>
      <c r="F10790" s="74"/>
      <c r="G10790" s="73"/>
      <c r="H10790" s="74"/>
      <c r="I10790" s="74"/>
      <c r="J10790" s="74"/>
      <c r="K10790" s="74"/>
      <c r="L10790" s="74"/>
      <c r="M10790" s="74"/>
      <c r="N10790" s="74"/>
      <c r="O10790" s="74"/>
      <c r="P10790" s="74"/>
      <c r="Q10790" s="78"/>
      <c r="AR10790">
        <f t="shared" si="679"/>
        <v>0</v>
      </c>
      <c r="AS10790">
        <f t="shared" si="680"/>
        <v>0</v>
      </c>
      <c r="AT10790">
        <f t="shared" si="678"/>
        <v>0</v>
      </c>
    </row>
    <row r="10791" spans="2:46" ht="15.75" customHeight="1">
      <c r="B10791" t="str">
        <f t="shared" si="677"/>
        <v/>
      </c>
      <c r="C10791" s="73"/>
      <c r="D10791" s="73"/>
      <c r="E10791" s="77"/>
      <c r="F10791" s="74"/>
      <c r="G10791" s="73"/>
      <c r="H10791" s="74"/>
      <c r="I10791" s="74"/>
      <c r="J10791" s="74"/>
      <c r="K10791" s="74"/>
      <c r="L10791" s="74"/>
      <c r="M10791" s="74"/>
      <c r="N10791" s="74"/>
      <c r="O10791" s="74"/>
      <c r="P10791" s="74"/>
      <c r="Q10791" s="78"/>
      <c r="AR10791">
        <f t="shared" si="679"/>
        <v>0</v>
      </c>
      <c r="AS10791">
        <f t="shared" si="680"/>
        <v>0</v>
      </c>
      <c r="AT10791">
        <f t="shared" si="678"/>
        <v>0</v>
      </c>
    </row>
    <row r="10792" spans="2:46" ht="15.75" customHeight="1">
      <c r="B10792" t="str">
        <f t="shared" si="677"/>
        <v/>
      </c>
      <c r="C10792" s="73"/>
      <c r="D10792" s="73"/>
      <c r="E10792" s="77"/>
      <c r="F10792" s="74"/>
      <c r="G10792" s="73"/>
      <c r="H10792" s="74"/>
      <c r="I10792" s="74"/>
      <c r="J10792" s="74"/>
      <c r="K10792" s="74"/>
      <c r="L10792" s="74"/>
      <c r="M10792" s="74"/>
      <c r="N10792" s="74"/>
      <c r="O10792" s="74"/>
      <c r="P10792" s="74"/>
      <c r="Q10792" s="78"/>
      <c r="AR10792">
        <f t="shared" si="679"/>
        <v>0</v>
      </c>
      <c r="AS10792">
        <f t="shared" si="680"/>
        <v>0</v>
      </c>
      <c r="AT10792">
        <f t="shared" si="678"/>
        <v>0</v>
      </c>
    </row>
    <row r="10793" spans="2:46" ht="15.75" customHeight="1">
      <c r="B10793" t="str">
        <f t="shared" si="677"/>
        <v/>
      </c>
      <c r="C10793" s="73"/>
      <c r="D10793" s="73"/>
      <c r="E10793" s="77"/>
      <c r="F10793" s="74"/>
      <c r="G10793" s="73"/>
      <c r="H10793" s="74"/>
      <c r="I10793" s="74"/>
      <c r="J10793" s="74"/>
      <c r="K10793" s="74"/>
      <c r="L10793" s="74"/>
      <c r="M10793" s="74"/>
      <c r="N10793" s="74"/>
      <c r="O10793" s="74"/>
      <c r="P10793" s="74"/>
      <c r="Q10793" s="78"/>
      <c r="AR10793">
        <f t="shared" si="679"/>
        <v>0</v>
      </c>
      <c r="AS10793">
        <f t="shared" si="680"/>
        <v>0</v>
      </c>
      <c r="AT10793">
        <f t="shared" si="678"/>
        <v>0</v>
      </c>
    </row>
    <row r="10794" spans="2:46" ht="15.75" customHeight="1">
      <c r="B10794" t="str">
        <f t="shared" si="677"/>
        <v/>
      </c>
      <c r="C10794" s="73"/>
      <c r="D10794" s="73"/>
      <c r="E10794" s="77"/>
      <c r="F10794" s="74"/>
      <c r="G10794" s="73"/>
      <c r="H10794" s="74"/>
      <c r="I10794" s="74"/>
      <c r="J10794" s="74"/>
      <c r="K10794" s="74"/>
      <c r="L10794" s="74"/>
      <c r="M10794" s="74"/>
      <c r="N10794" s="74"/>
      <c r="O10794" s="74"/>
      <c r="P10794" s="74"/>
      <c r="Q10794" s="78"/>
      <c r="AR10794">
        <f t="shared" si="679"/>
        <v>0</v>
      </c>
      <c r="AS10794">
        <f t="shared" si="680"/>
        <v>0</v>
      </c>
      <c r="AT10794">
        <f t="shared" si="678"/>
        <v>0</v>
      </c>
    </row>
    <row r="10795" spans="2:46" ht="15.75" customHeight="1">
      <c r="B10795" t="str">
        <f t="shared" si="677"/>
        <v/>
      </c>
      <c r="C10795" s="73"/>
      <c r="D10795" s="73"/>
      <c r="E10795" s="77"/>
      <c r="F10795" s="74"/>
      <c r="G10795" s="73"/>
      <c r="H10795" s="74"/>
      <c r="I10795" s="74"/>
      <c r="J10795" s="74"/>
      <c r="K10795" s="74"/>
      <c r="L10795" s="74"/>
      <c r="M10795" s="74"/>
      <c r="N10795" s="74"/>
      <c r="O10795" s="74"/>
      <c r="P10795" s="74"/>
      <c r="Q10795" s="78"/>
      <c r="AR10795">
        <f t="shared" si="679"/>
        <v>0</v>
      </c>
      <c r="AS10795">
        <f t="shared" si="680"/>
        <v>0</v>
      </c>
      <c r="AT10795">
        <f t="shared" si="678"/>
        <v>0</v>
      </c>
    </row>
    <row r="10796" spans="2:46" ht="15.75" customHeight="1">
      <c r="B10796" t="str">
        <f t="shared" si="677"/>
        <v/>
      </c>
      <c r="C10796" s="73"/>
      <c r="D10796" s="73"/>
      <c r="E10796" s="77"/>
      <c r="F10796" s="74"/>
      <c r="G10796" s="73"/>
      <c r="H10796" s="74"/>
      <c r="I10796" s="74"/>
      <c r="J10796" s="74"/>
      <c r="K10796" s="74"/>
      <c r="L10796" s="74"/>
      <c r="M10796" s="74"/>
      <c r="N10796" s="74"/>
      <c r="O10796" s="74"/>
      <c r="P10796" s="74"/>
      <c r="Q10796" s="78"/>
      <c r="AR10796">
        <f t="shared" si="679"/>
        <v>0</v>
      </c>
      <c r="AS10796">
        <f t="shared" si="680"/>
        <v>0</v>
      </c>
      <c r="AT10796">
        <f t="shared" si="678"/>
        <v>0</v>
      </c>
    </row>
    <row r="10797" spans="2:46" ht="15.75" customHeight="1">
      <c r="B10797" t="str">
        <f t="shared" si="677"/>
        <v/>
      </c>
      <c r="C10797" s="73"/>
      <c r="D10797" s="73"/>
      <c r="E10797" s="77"/>
      <c r="F10797" s="74"/>
      <c r="G10797" s="73"/>
      <c r="H10797" s="74"/>
      <c r="I10797" s="74"/>
      <c r="J10797" s="74"/>
      <c r="K10797" s="74"/>
      <c r="L10797" s="74"/>
      <c r="M10797" s="74"/>
      <c r="N10797" s="74"/>
      <c r="O10797" s="74"/>
      <c r="P10797" s="74"/>
      <c r="Q10797" s="78"/>
      <c r="AR10797">
        <f t="shared" si="679"/>
        <v>0</v>
      </c>
      <c r="AS10797">
        <f t="shared" si="680"/>
        <v>0</v>
      </c>
      <c r="AT10797">
        <f t="shared" si="678"/>
        <v>0</v>
      </c>
    </row>
    <row r="10798" spans="2:46" ht="15.75" customHeight="1">
      <c r="B10798" t="str">
        <f t="shared" si="677"/>
        <v/>
      </c>
      <c r="C10798" s="73"/>
      <c r="D10798" s="73"/>
      <c r="E10798" s="77"/>
      <c r="F10798" s="74"/>
      <c r="G10798" s="73"/>
      <c r="H10798" s="74"/>
      <c r="I10798" s="74"/>
      <c r="J10798" s="74"/>
      <c r="K10798" s="74"/>
      <c r="L10798" s="74"/>
      <c r="M10798" s="74"/>
      <c r="N10798" s="74"/>
      <c r="O10798" s="74"/>
      <c r="P10798" s="74"/>
      <c r="Q10798" s="78"/>
      <c r="AR10798">
        <f t="shared" si="679"/>
        <v>0</v>
      </c>
      <c r="AS10798">
        <f t="shared" si="680"/>
        <v>0</v>
      </c>
      <c r="AT10798">
        <f t="shared" si="678"/>
        <v>0</v>
      </c>
    </row>
    <row r="10799" spans="2:46" ht="15.75" customHeight="1">
      <c r="B10799" t="str">
        <f t="shared" si="677"/>
        <v/>
      </c>
      <c r="C10799" s="73"/>
      <c r="D10799" s="73"/>
      <c r="E10799" s="77"/>
      <c r="F10799" s="74"/>
      <c r="G10799" s="73"/>
      <c r="H10799" s="74"/>
      <c r="I10799" s="74"/>
      <c r="J10799" s="74"/>
      <c r="K10799" s="74"/>
      <c r="L10799" s="74"/>
      <c r="M10799" s="74"/>
      <c r="N10799" s="74"/>
      <c r="O10799" s="74"/>
      <c r="P10799" s="74"/>
      <c r="Q10799" s="78"/>
      <c r="AR10799">
        <f t="shared" si="679"/>
        <v>0</v>
      </c>
      <c r="AS10799">
        <f t="shared" si="680"/>
        <v>0</v>
      </c>
      <c r="AT10799">
        <f t="shared" si="678"/>
        <v>0</v>
      </c>
    </row>
    <row r="10800" spans="2:46" ht="15.75" customHeight="1">
      <c r="B10800" t="str">
        <f t="shared" si="677"/>
        <v/>
      </c>
      <c r="C10800" s="73"/>
      <c r="D10800" s="73"/>
      <c r="E10800" s="77"/>
      <c r="F10800" s="74"/>
      <c r="G10800" s="73"/>
      <c r="H10800" s="74"/>
      <c r="I10800" s="74"/>
      <c r="J10800" s="74"/>
      <c r="K10800" s="74"/>
      <c r="L10800" s="74"/>
      <c r="M10800" s="74"/>
      <c r="N10800" s="74"/>
      <c r="O10800" s="74"/>
      <c r="P10800" s="74"/>
      <c r="Q10800" s="78"/>
      <c r="AR10800">
        <f t="shared" si="679"/>
        <v>0</v>
      </c>
      <c r="AS10800">
        <f t="shared" si="680"/>
        <v>0</v>
      </c>
      <c r="AT10800">
        <f t="shared" si="678"/>
        <v>0</v>
      </c>
    </row>
    <row r="10801" spans="2:46" ht="15.75" customHeight="1">
      <c r="B10801" t="str">
        <f t="shared" si="677"/>
        <v/>
      </c>
      <c r="C10801" s="73"/>
      <c r="D10801" s="73"/>
      <c r="E10801" s="77"/>
      <c r="F10801" s="74"/>
      <c r="G10801" s="73"/>
      <c r="H10801" s="74"/>
      <c r="I10801" s="74"/>
      <c r="J10801" s="74"/>
      <c r="K10801" s="74"/>
      <c r="L10801" s="74"/>
      <c r="M10801" s="74"/>
      <c r="N10801" s="74"/>
      <c r="O10801" s="74"/>
      <c r="P10801" s="74"/>
      <c r="Q10801" s="78"/>
      <c r="AR10801">
        <f t="shared" si="679"/>
        <v>0</v>
      </c>
      <c r="AS10801">
        <f t="shared" si="680"/>
        <v>0</v>
      </c>
      <c r="AT10801">
        <f t="shared" si="678"/>
        <v>0</v>
      </c>
    </row>
    <row r="10802" spans="2:46" ht="15.75" customHeight="1">
      <c r="B10802" t="str">
        <f t="shared" si="677"/>
        <v/>
      </c>
      <c r="C10802" s="73"/>
      <c r="D10802" s="73"/>
      <c r="E10802" s="77"/>
      <c r="F10802" s="74"/>
      <c r="G10802" s="73"/>
      <c r="H10802" s="74"/>
      <c r="I10802" s="74"/>
      <c r="J10802" s="74"/>
      <c r="K10802" s="74"/>
      <c r="L10802" s="74"/>
      <c r="M10802" s="74"/>
      <c r="N10802" s="74"/>
      <c r="O10802" s="74"/>
      <c r="P10802" s="74"/>
      <c r="Q10802" s="78"/>
      <c r="AR10802">
        <f t="shared" si="679"/>
        <v>0</v>
      </c>
      <c r="AS10802">
        <f t="shared" si="680"/>
        <v>0</v>
      </c>
      <c r="AT10802">
        <f t="shared" si="678"/>
        <v>0</v>
      </c>
    </row>
    <row r="10803" spans="2:46" ht="15.75" customHeight="1">
      <c r="B10803" t="str">
        <f t="shared" si="677"/>
        <v/>
      </c>
      <c r="C10803" s="73"/>
      <c r="D10803" s="73"/>
      <c r="E10803" s="77"/>
      <c r="F10803" s="74"/>
      <c r="G10803" s="73"/>
      <c r="H10803" s="74"/>
      <c r="I10803" s="74"/>
      <c r="J10803" s="74"/>
      <c r="K10803" s="74"/>
      <c r="L10803" s="74"/>
      <c r="M10803" s="74"/>
      <c r="N10803" s="74"/>
      <c r="O10803" s="74"/>
      <c r="P10803" s="74"/>
      <c r="Q10803" s="78"/>
      <c r="AR10803">
        <f t="shared" si="679"/>
        <v>0</v>
      </c>
      <c r="AS10803">
        <f t="shared" si="680"/>
        <v>0</v>
      </c>
      <c r="AT10803">
        <f t="shared" si="678"/>
        <v>0</v>
      </c>
    </row>
    <row r="10804" spans="2:46" ht="15.75" customHeight="1">
      <c r="B10804" t="str">
        <f t="shared" si="677"/>
        <v/>
      </c>
      <c r="C10804" s="73"/>
      <c r="D10804" s="73"/>
      <c r="E10804" s="77"/>
      <c r="F10804" s="74"/>
      <c r="G10804" s="73"/>
      <c r="H10804" s="74"/>
      <c r="I10804" s="74"/>
      <c r="J10804" s="74"/>
      <c r="K10804" s="74"/>
      <c r="L10804" s="74"/>
      <c r="M10804" s="74"/>
      <c r="N10804" s="74"/>
      <c r="O10804" s="74"/>
      <c r="P10804" s="74"/>
      <c r="Q10804" s="78"/>
      <c r="AR10804">
        <f t="shared" si="679"/>
        <v>0</v>
      </c>
      <c r="AS10804">
        <f t="shared" si="680"/>
        <v>0</v>
      </c>
      <c r="AT10804">
        <f t="shared" si="678"/>
        <v>0</v>
      </c>
    </row>
    <row r="10805" spans="2:46" ht="15.75" customHeight="1">
      <c r="B10805" t="str">
        <f t="shared" si="677"/>
        <v/>
      </c>
      <c r="C10805" s="73"/>
      <c r="D10805" s="73"/>
      <c r="E10805" s="77"/>
      <c r="F10805" s="74"/>
      <c r="G10805" s="73"/>
      <c r="H10805" s="74"/>
      <c r="I10805" s="74"/>
      <c r="J10805" s="74"/>
      <c r="K10805" s="74"/>
      <c r="L10805" s="74"/>
      <c r="M10805" s="74"/>
      <c r="N10805" s="74"/>
      <c r="O10805" s="74"/>
      <c r="P10805" s="74"/>
      <c r="Q10805" s="78"/>
      <c r="AR10805">
        <f t="shared" si="679"/>
        <v>0</v>
      </c>
      <c r="AS10805">
        <f t="shared" si="680"/>
        <v>0</v>
      </c>
      <c r="AT10805">
        <f t="shared" si="678"/>
        <v>0</v>
      </c>
    </row>
    <row r="10806" spans="2:46" ht="15.75" customHeight="1">
      <c r="B10806" t="str">
        <f t="shared" si="677"/>
        <v/>
      </c>
      <c r="C10806" s="73"/>
      <c r="D10806" s="73"/>
      <c r="E10806" s="77"/>
      <c r="F10806" s="74"/>
      <c r="G10806" s="73"/>
      <c r="H10806" s="74"/>
      <c r="I10806" s="74"/>
      <c r="J10806" s="74"/>
      <c r="K10806" s="74"/>
      <c r="L10806" s="74"/>
      <c r="M10806" s="74"/>
      <c r="N10806" s="74"/>
      <c r="O10806" s="74"/>
      <c r="P10806" s="74"/>
      <c r="Q10806" s="78"/>
      <c r="AR10806">
        <f t="shared" si="679"/>
        <v>0</v>
      </c>
      <c r="AS10806">
        <f t="shared" si="680"/>
        <v>0</v>
      </c>
      <c r="AT10806">
        <f t="shared" si="678"/>
        <v>0</v>
      </c>
    </row>
    <row r="10807" spans="2:46" ht="15.75" customHeight="1">
      <c r="B10807" t="str">
        <f t="shared" si="677"/>
        <v/>
      </c>
      <c r="C10807" s="73"/>
      <c r="D10807" s="73"/>
      <c r="E10807" s="77"/>
      <c r="F10807" s="74"/>
      <c r="G10807" s="73"/>
      <c r="H10807" s="74"/>
      <c r="I10807" s="74"/>
      <c r="J10807" s="74"/>
      <c r="K10807" s="74"/>
      <c r="L10807" s="74"/>
      <c r="M10807" s="74"/>
      <c r="N10807" s="74"/>
      <c r="O10807" s="74"/>
      <c r="P10807" s="74"/>
      <c r="Q10807" s="78"/>
      <c r="AR10807">
        <f t="shared" si="679"/>
        <v>0</v>
      </c>
      <c r="AS10807">
        <f t="shared" si="680"/>
        <v>0</v>
      </c>
      <c r="AT10807">
        <f t="shared" si="678"/>
        <v>0</v>
      </c>
    </row>
    <row r="10808" spans="2:46" ht="15.75" customHeight="1">
      <c r="B10808" t="str">
        <f t="shared" si="677"/>
        <v/>
      </c>
      <c r="C10808" s="73"/>
      <c r="D10808" s="73"/>
      <c r="E10808" s="77"/>
      <c r="F10808" s="74"/>
      <c r="G10808" s="73"/>
      <c r="H10808" s="74"/>
      <c r="I10808" s="74"/>
      <c r="J10808" s="74"/>
      <c r="K10808" s="74"/>
      <c r="L10808" s="74"/>
      <c r="M10808" s="74"/>
      <c r="N10808" s="74"/>
      <c r="O10808" s="74"/>
      <c r="P10808" s="74"/>
      <c r="Q10808" s="78"/>
      <c r="AR10808">
        <f t="shared" si="679"/>
        <v>0</v>
      </c>
      <c r="AS10808">
        <f t="shared" si="680"/>
        <v>0</v>
      </c>
      <c r="AT10808">
        <f t="shared" si="678"/>
        <v>0</v>
      </c>
    </row>
    <row r="10809" spans="2:46" ht="15.75" customHeight="1">
      <c r="B10809" t="str">
        <f t="shared" si="677"/>
        <v/>
      </c>
      <c r="C10809" s="73"/>
      <c r="D10809" s="73"/>
      <c r="E10809" s="77"/>
      <c r="F10809" s="74"/>
      <c r="G10809" s="73"/>
      <c r="H10809" s="74"/>
      <c r="I10809" s="74"/>
      <c r="J10809" s="74"/>
      <c r="K10809" s="74"/>
      <c r="L10809" s="74"/>
      <c r="M10809" s="74"/>
      <c r="N10809" s="74"/>
      <c r="O10809" s="74"/>
      <c r="P10809" s="74"/>
      <c r="Q10809" s="78"/>
      <c r="AR10809">
        <f t="shared" si="679"/>
        <v>0</v>
      </c>
      <c r="AS10809">
        <f t="shared" si="680"/>
        <v>0</v>
      </c>
      <c r="AT10809">
        <f t="shared" si="678"/>
        <v>0</v>
      </c>
    </row>
    <row r="10810" spans="2:46" ht="15.75" customHeight="1">
      <c r="B10810" t="str">
        <f t="shared" si="677"/>
        <v/>
      </c>
      <c r="C10810" s="73"/>
      <c r="D10810" s="73"/>
      <c r="E10810" s="77"/>
      <c r="F10810" s="74"/>
      <c r="G10810" s="73"/>
      <c r="H10810" s="74"/>
      <c r="I10810" s="74"/>
      <c r="J10810" s="74"/>
      <c r="K10810" s="74"/>
      <c r="L10810" s="74"/>
      <c r="M10810" s="74"/>
      <c r="N10810" s="74"/>
      <c r="O10810" s="74"/>
      <c r="P10810" s="74"/>
      <c r="Q10810" s="78"/>
      <c r="AR10810">
        <f t="shared" si="679"/>
        <v>0</v>
      </c>
      <c r="AS10810">
        <f t="shared" si="680"/>
        <v>0</v>
      </c>
      <c r="AT10810">
        <f t="shared" si="678"/>
        <v>0</v>
      </c>
    </row>
    <row r="10811" spans="2:46" ht="15.75" customHeight="1">
      <c r="B10811" t="str">
        <f t="shared" si="677"/>
        <v/>
      </c>
      <c r="C10811" s="73"/>
      <c r="D10811" s="73"/>
      <c r="E10811" s="77"/>
      <c r="F10811" s="74"/>
      <c r="G10811" s="73"/>
      <c r="H10811" s="74"/>
      <c r="I10811" s="74"/>
      <c r="J10811" s="74"/>
      <c r="K10811" s="74"/>
      <c r="L10811" s="74"/>
      <c r="M10811" s="74"/>
      <c r="N10811" s="74"/>
      <c r="O10811" s="74"/>
      <c r="P10811" s="74"/>
      <c r="Q10811" s="78"/>
      <c r="AR10811">
        <f t="shared" si="679"/>
        <v>0</v>
      </c>
      <c r="AS10811">
        <f t="shared" si="680"/>
        <v>0</v>
      </c>
      <c r="AT10811">
        <f t="shared" si="678"/>
        <v>0</v>
      </c>
    </row>
    <row r="10812" spans="2:46" ht="15.75" customHeight="1">
      <c r="B10812" t="str">
        <f t="shared" si="677"/>
        <v/>
      </c>
      <c r="C10812" s="73"/>
      <c r="D10812" s="73"/>
      <c r="E10812" s="77"/>
      <c r="F10812" s="74"/>
      <c r="G10812" s="73"/>
      <c r="H10812" s="74"/>
      <c r="I10812" s="74"/>
      <c r="J10812" s="74"/>
      <c r="K10812" s="74"/>
      <c r="L10812" s="74"/>
      <c r="M10812" s="74"/>
      <c r="N10812" s="74"/>
      <c r="O10812" s="74"/>
      <c r="P10812" s="74"/>
      <c r="Q10812" s="78"/>
      <c r="AR10812">
        <f t="shared" si="679"/>
        <v>0</v>
      </c>
      <c r="AS10812">
        <f t="shared" si="680"/>
        <v>0</v>
      </c>
      <c r="AT10812">
        <f t="shared" si="678"/>
        <v>0</v>
      </c>
    </row>
    <row r="10813" spans="2:46" ht="15.75" customHeight="1">
      <c r="B10813" t="str">
        <f t="shared" si="677"/>
        <v/>
      </c>
      <c r="C10813" s="73"/>
      <c r="D10813" s="73"/>
      <c r="E10813" s="77"/>
      <c r="F10813" s="74"/>
      <c r="G10813" s="73"/>
      <c r="H10813" s="74"/>
      <c r="I10813" s="74"/>
      <c r="J10813" s="74"/>
      <c r="K10813" s="74"/>
      <c r="L10813" s="74"/>
      <c r="M10813" s="74"/>
      <c r="N10813" s="74"/>
      <c r="O10813" s="74"/>
      <c r="P10813" s="74"/>
      <c r="Q10813" s="78"/>
      <c r="AR10813">
        <f t="shared" si="679"/>
        <v>0</v>
      </c>
      <c r="AS10813">
        <f t="shared" si="680"/>
        <v>0</v>
      </c>
      <c r="AT10813">
        <f t="shared" si="678"/>
        <v>0</v>
      </c>
    </row>
    <row r="10814" spans="2:46" ht="15.75" customHeight="1">
      <c r="B10814" t="str">
        <f t="shared" si="677"/>
        <v/>
      </c>
      <c r="C10814" s="73"/>
      <c r="D10814" s="73"/>
      <c r="E10814" s="77"/>
      <c r="F10814" s="74"/>
      <c r="G10814" s="73"/>
      <c r="H10814" s="74"/>
      <c r="I10814" s="74"/>
      <c r="J10814" s="74"/>
      <c r="K10814" s="74"/>
      <c r="L10814" s="74"/>
      <c r="M10814" s="74"/>
      <c r="N10814" s="74"/>
      <c r="O10814" s="74"/>
      <c r="P10814" s="74"/>
      <c r="Q10814" s="78"/>
      <c r="AR10814">
        <f t="shared" si="679"/>
        <v>0</v>
      </c>
      <c r="AS10814">
        <f t="shared" si="680"/>
        <v>0</v>
      </c>
      <c r="AT10814">
        <f t="shared" si="678"/>
        <v>0</v>
      </c>
    </row>
    <row r="10815" spans="2:46" ht="15.75" customHeight="1">
      <c r="B10815" t="str">
        <f t="shared" si="677"/>
        <v/>
      </c>
      <c r="C10815" s="73"/>
      <c r="D10815" s="73"/>
      <c r="E10815" s="77"/>
      <c r="F10815" s="74"/>
      <c r="G10815" s="73"/>
      <c r="H10815" s="74"/>
      <c r="I10815" s="74"/>
      <c r="J10815" s="74"/>
      <c r="K10815" s="74"/>
      <c r="L10815" s="74"/>
      <c r="M10815" s="74"/>
      <c r="N10815" s="74"/>
      <c r="O10815" s="74"/>
      <c r="P10815" s="74"/>
      <c r="Q10815" s="78"/>
      <c r="AR10815">
        <f t="shared" si="679"/>
        <v>0</v>
      </c>
      <c r="AS10815">
        <f t="shared" si="680"/>
        <v>0</v>
      </c>
      <c r="AT10815">
        <f t="shared" si="678"/>
        <v>0</v>
      </c>
    </row>
    <row r="10816" spans="2:46" ht="15.75" customHeight="1">
      <c r="B10816" t="str">
        <f t="shared" si="677"/>
        <v/>
      </c>
      <c r="C10816" s="73"/>
      <c r="D10816" s="73"/>
      <c r="E10816" s="77"/>
      <c r="F10816" s="74"/>
      <c r="G10816" s="73"/>
      <c r="H10816" s="74"/>
      <c r="I10816" s="74"/>
      <c r="J10816" s="74"/>
      <c r="K10816" s="74"/>
      <c r="L10816" s="74"/>
      <c r="M10816" s="74"/>
      <c r="N10816" s="74"/>
      <c r="O10816" s="74"/>
      <c r="P10816" s="74"/>
      <c r="Q10816" s="78"/>
      <c r="AR10816">
        <f t="shared" si="679"/>
        <v>0</v>
      </c>
      <c r="AS10816">
        <f t="shared" si="680"/>
        <v>0</v>
      </c>
      <c r="AT10816">
        <f t="shared" si="678"/>
        <v>0</v>
      </c>
    </row>
    <row r="10817" spans="2:46" ht="15.75" customHeight="1">
      <c r="B10817" t="str">
        <f t="shared" si="677"/>
        <v/>
      </c>
      <c r="C10817" s="73"/>
      <c r="D10817" s="73"/>
      <c r="E10817" s="77"/>
      <c r="F10817" s="74"/>
      <c r="G10817" s="73"/>
      <c r="H10817" s="74"/>
      <c r="I10817" s="74"/>
      <c r="J10817" s="74"/>
      <c r="K10817" s="74"/>
      <c r="L10817" s="74"/>
      <c r="M10817" s="74"/>
      <c r="N10817" s="74"/>
      <c r="O10817" s="74"/>
      <c r="P10817" s="74"/>
      <c r="Q10817" s="78"/>
      <c r="AR10817">
        <f t="shared" si="679"/>
        <v>0</v>
      </c>
      <c r="AS10817">
        <f t="shared" si="680"/>
        <v>0</v>
      </c>
      <c r="AT10817">
        <f t="shared" si="678"/>
        <v>0</v>
      </c>
    </row>
    <row r="10818" spans="2:46" ht="15.75" customHeight="1">
      <c r="B10818" t="str">
        <f t="shared" ref="B10818:B10881" si="681">D10818&amp;Q10818&amp;E10818</f>
        <v/>
      </c>
      <c r="C10818" s="73"/>
      <c r="D10818" s="73"/>
      <c r="E10818" s="77"/>
      <c r="F10818" s="74"/>
      <c r="G10818" s="73"/>
      <c r="H10818" s="74"/>
      <c r="I10818" s="74"/>
      <c r="J10818" s="74"/>
      <c r="K10818" s="74"/>
      <c r="L10818" s="74"/>
      <c r="M10818" s="74"/>
      <c r="N10818" s="74"/>
      <c r="O10818" s="74"/>
      <c r="P10818" s="74"/>
      <c r="Q10818" s="78"/>
      <c r="AR10818">
        <f t="shared" si="679"/>
        <v>0</v>
      </c>
      <c r="AS10818">
        <f t="shared" si="680"/>
        <v>0</v>
      </c>
      <c r="AT10818">
        <f t="shared" ref="AT10818:AT10881" si="682">AR10818-AS10818</f>
        <v>0</v>
      </c>
    </row>
    <row r="10819" spans="2:46" ht="15.75" customHeight="1">
      <c r="B10819" t="str">
        <f t="shared" si="681"/>
        <v/>
      </c>
      <c r="C10819" s="73"/>
      <c r="D10819" s="73"/>
      <c r="E10819" s="77"/>
      <c r="F10819" s="74"/>
      <c r="G10819" s="73"/>
      <c r="H10819" s="74"/>
      <c r="I10819" s="74"/>
      <c r="J10819" s="74"/>
      <c r="K10819" s="74"/>
      <c r="L10819" s="74"/>
      <c r="M10819" s="74"/>
      <c r="N10819" s="74"/>
      <c r="O10819" s="74"/>
      <c r="P10819" s="74"/>
      <c r="Q10819" s="78"/>
      <c r="AR10819">
        <f t="shared" si="679"/>
        <v>0</v>
      </c>
      <c r="AS10819">
        <f t="shared" si="680"/>
        <v>0</v>
      </c>
      <c r="AT10819">
        <f t="shared" si="682"/>
        <v>0</v>
      </c>
    </row>
    <row r="10820" spans="2:46" ht="15.75" customHeight="1">
      <c r="B10820" t="str">
        <f t="shared" si="681"/>
        <v/>
      </c>
      <c r="C10820" s="73"/>
      <c r="D10820" s="73"/>
      <c r="E10820" s="77"/>
      <c r="F10820" s="74"/>
      <c r="G10820" s="73"/>
      <c r="H10820" s="74"/>
      <c r="I10820" s="74"/>
      <c r="J10820" s="74"/>
      <c r="K10820" s="74"/>
      <c r="L10820" s="74"/>
      <c r="M10820" s="74"/>
      <c r="N10820" s="74"/>
      <c r="O10820" s="74"/>
      <c r="P10820" s="74"/>
      <c r="Q10820" s="78"/>
      <c r="AR10820">
        <f t="shared" si="679"/>
        <v>0</v>
      </c>
      <c r="AS10820">
        <f t="shared" si="680"/>
        <v>0</v>
      </c>
      <c r="AT10820">
        <f t="shared" si="682"/>
        <v>0</v>
      </c>
    </row>
    <row r="10821" spans="2:46" ht="15.75" customHeight="1">
      <c r="B10821" t="str">
        <f t="shared" si="681"/>
        <v/>
      </c>
      <c r="C10821" s="73"/>
      <c r="D10821" s="73"/>
      <c r="E10821" s="77"/>
      <c r="F10821" s="74"/>
      <c r="G10821" s="73"/>
      <c r="H10821" s="74"/>
      <c r="I10821" s="74"/>
      <c r="J10821" s="74"/>
      <c r="K10821" s="74"/>
      <c r="L10821" s="74"/>
      <c r="M10821" s="74"/>
      <c r="N10821" s="74"/>
      <c r="O10821" s="74"/>
      <c r="P10821" s="74"/>
      <c r="Q10821" s="78"/>
      <c r="AR10821">
        <f t="shared" si="679"/>
        <v>0</v>
      </c>
      <c r="AS10821">
        <f t="shared" si="680"/>
        <v>0</v>
      </c>
      <c r="AT10821">
        <f t="shared" si="682"/>
        <v>0</v>
      </c>
    </row>
    <row r="10822" spans="2:46" ht="15.75" customHeight="1">
      <c r="B10822" t="str">
        <f t="shared" si="681"/>
        <v/>
      </c>
      <c r="C10822" s="73"/>
      <c r="D10822" s="73"/>
      <c r="E10822" s="77"/>
      <c r="F10822" s="74"/>
      <c r="G10822" s="73"/>
      <c r="H10822" s="74"/>
      <c r="I10822" s="74"/>
      <c r="J10822" s="74"/>
      <c r="K10822" s="74"/>
      <c r="L10822" s="74"/>
      <c r="M10822" s="74"/>
      <c r="N10822" s="74"/>
      <c r="O10822" s="74"/>
      <c r="P10822" s="74"/>
      <c r="Q10822" s="78"/>
      <c r="AR10822">
        <f t="shared" si="679"/>
        <v>0</v>
      </c>
      <c r="AS10822">
        <f t="shared" si="680"/>
        <v>0</v>
      </c>
      <c r="AT10822">
        <f t="shared" si="682"/>
        <v>0</v>
      </c>
    </row>
    <row r="10823" spans="2:46" ht="15.75" customHeight="1">
      <c r="B10823" t="str">
        <f t="shared" si="681"/>
        <v/>
      </c>
      <c r="C10823" s="73"/>
      <c r="D10823" s="73"/>
      <c r="E10823" s="77"/>
      <c r="F10823" s="74"/>
      <c r="G10823" s="73"/>
      <c r="H10823" s="74"/>
      <c r="I10823" s="74"/>
      <c r="J10823" s="74"/>
      <c r="K10823" s="74"/>
      <c r="L10823" s="74"/>
      <c r="M10823" s="74"/>
      <c r="N10823" s="74"/>
      <c r="O10823" s="74"/>
      <c r="P10823" s="74"/>
      <c r="Q10823" s="78"/>
      <c r="AR10823">
        <f t="shared" si="679"/>
        <v>0</v>
      </c>
      <c r="AS10823">
        <f t="shared" si="680"/>
        <v>0</v>
      </c>
      <c r="AT10823">
        <f t="shared" si="682"/>
        <v>0</v>
      </c>
    </row>
    <row r="10824" spans="2:46" ht="15.75" customHeight="1">
      <c r="B10824" t="str">
        <f t="shared" si="681"/>
        <v/>
      </c>
      <c r="C10824" s="73"/>
      <c r="D10824" s="73"/>
      <c r="E10824" s="77"/>
      <c r="F10824" s="74"/>
      <c r="G10824" s="73"/>
      <c r="H10824" s="74"/>
      <c r="I10824" s="74"/>
      <c r="J10824" s="74"/>
      <c r="K10824" s="74"/>
      <c r="L10824" s="74"/>
      <c r="M10824" s="74"/>
      <c r="N10824" s="74"/>
      <c r="O10824" s="74"/>
      <c r="P10824" s="74"/>
      <c r="Q10824" s="78"/>
      <c r="AR10824">
        <f t="shared" ref="AR10824:AR10887" si="683">IF($AU$2&lt;&gt;5,NA(),IF(D10824=D10823,0,IF(AND(D20325=D10824,D10825=D10824),O10824+O10825+O20325,IF(D10825=D10824,O10825+O10824,O10824))))</f>
        <v>0</v>
      </c>
      <c r="AS10824">
        <f t="shared" ref="AS10824:AS10887" si="684">IF($AU$2&lt;&gt;5,NA(),IF(D10824=D10823,0,IF(AND(D20325=D10824,D10825=D10824),P10824+P10825+P20325,IF(D10825=D10824,P10825+P10824,P10824))))</f>
        <v>0</v>
      </c>
      <c r="AT10824">
        <f t="shared" si="682"/>
        <v>0</v>
      </c>
    </row>
    <row r="10825" spans="2:46" ht="15.75" customHeight="1">
      <c r="B10825" t="str">
        <f t="shared" si="681"/>
        <v/>
      </c>
      <c r="C10825" s="73"/>
      <c r="D10825" s="73"/>
      <c r="E10825" s="77"/>
      <c r="F10825" s="74"/>
      <c r="G10825" s="73"/>
      <c r="H10825" s="74"/>
      <c r="I10825" s="74"/>
      <c r="J10825" s="74"/>
      <c r="K10825" s="74"/>
      <c r="L10825" s="74"/>
      <c r="M10825" s="74"/>
      <c r="N10825" s="74"/>
      <c r="O10825" s="74"/>
      <c r="P10825" s="74"/>
      <c r="Q10825" s="78"/>
      <c r="AR10825">
        <f t="shared" si="683"/>
        <v>0</v>
      </c>
      <c r="AS10825">
        <f t="shared" si="684"/>
        <v>0</v>
      </c>
      <c r="AT10825">
        <f t="shared" si="682"/>
        <v>0</v>
      </c>
    </row>
    <row r="10826" spans="2:46" ht="15.75" customHeight="1">
      <c r="B10826" t="str">
        <f t="shared" si="681"/>
        <v/>
      </c>
      <c r="C10826" s="73"/>
      <c r="D10826" s="73"/>
      <c r="E10826" s="77"/>
      <c r="F10826" s="74"/>
      <c r="G10826" s="73"/>
      <c r="H10826" s="74"/>
      <c r="I10826" s="74"/>
      <c r="J10826" s="74"/>
      <c r="K10826" s="74"/>
      <c r="L10826" s="74"/>
      <c r="M10826" s="74"/>
      <c r="N10826" s="74"/>
      <c r="O10826" s="74"/>
      <c r="P10826" s="74"/>
      <c r="Q10826" s="78"/>
      <c r="AR10826">
        <f t="shared" si="683"/>
        <v>0</v>
      </c>
      <c r="AS10826">
        <f t="shared" si="684"/>
        <v>0</v>
      </c>
      <c r="AT10826">
        <f t="shared" si="682"/>
        <v>0</v>
      </c>
    </row>
    <row r="10827" spans="2:46" ht="15.75" customHeight="1">
      <c r="B10827" t="str">
        <f t="shared" si="681"/>
        <v/>
      </c>
      <c r="C10827" s="73"/>
      <c r="D10827" s="73"/>
      <c r="E10827" s="77"/>
      <c r="F10827" s="74"/>
      <c r="G10827" s="73"/>
      <c r="H10827" s="74"/>
      <c r="I10827" s="74"/>
      <c r="J10827" s="74"/>
      <c r="K10827" s="74"/>
      <c r="L10827" s="74"/>
      <c r="M10827" s="74"/>
      <c r="N10827" s="74"/>
      <c r="O10827" s="74"/>
      <c r="P10827" s="74"/>
      <c r="Q10827" s="78"/>
      <c r="AR10827">
        <f t="shared" si="683"/>
        <v>0</v>
      </c>
      <c r="AS10827">
        <f t="shared" si="684"/>
        <v>0</v>
      </c>
      <c r="AT10827">
        <f t="shared" si="682"/>
        <v>0</v>
      </c>
    </row>
    <row r="10828" spans="2:46" ht="15.75" customHeight="1">
      <c r="B10828" t="str">
        <f t="shared" si="681"/>
        <v/>
      </c>
      <c r="C10828" s="73"/>
      <c r="D10828" s="73"/>
      <c r="E10828" s="77"/>
      <c r="F10828" s="74"/>
      <c r="G10828" s="73"/>
      <c r="H10828" s="74"/>
      <c r="I10828" s="74"/>
      <c r="J10828" s="74"/>
      <c r="K10828" s="74"/>
      <c r="L10828" s="74"/>
      <c r="M10828" s="74"/>
      <c r="N10828" s="74"/>
      <c r="O10828" s="74"/>
      <c r="P10828" s="74"/>
      <c r="Q10828" s="78"/>
      <c r="AR10828">
        <f t="shared" si="683"/>
        <v>0</v>
      </c>
      <c r="AS10828">
        <f t="shared" si="684"/>
        <v>0</v>
      </c>
      <c r="AT10828">
        <f t="shared" si="682"/>
        <v>0</v>
      </c>
    </row>
    <row r="10829" spans="2:46" ht="15.75" customHeight="1">
      <c r="B10829" t="str">
        <f t="shared" si="681"/>
        <v/>
      </c>
      <c r="C10829" s="73"/>
      <c r="D10829" s="73"/>
      <c r="E10829" s="77"/>
      <c r="F10829" s="74"/>
      <c r="G10829" s="73"/>
      <c r="H10829" s="74"/>
      <c r="I10829" s="74"/>
      <c r="J10829" s="74"/>
      <c r="K10829" s="74"/>
      <c r="L10829" s="74"/>
      <c r="M10829" s="74"/>
      <c r="N10829" s="74"/>
      <c r="O10829" s="74"/>
      <c r="P10829" s="74"/>
      <c r="Q10829" s="78"/>
      <c r="AR10829">
        <f t="shared" si="683"/>
        <v>0</v>
      </c>
      <c r="AS10829">
        <f t="shared" si="684"/>
        <v>0</v>
      </c>
      <c r="AT10829">
        <f t="shared" si="682"/>
        <v>0</v>
      </c>
    </row>
    <row r="10830" spans="2:46" ht="15.75" customHeight="1">
      <c r="B10830" t="str">
        <f t="shared" si="681"/>
        <v/>
      </c>
      <c r="C10830" s="73"/>
      <c r="D10830" s="73"/>
      <c r="E10830" s="77"/>
      <c r="F10830" s="74"/>
      <c r="G10830" s="73"/>
      <c r="H10830" s="74"/>
      <c r="I10830" s="74"/>
      <c r="J10830" s="74"/>
      <c r="K10830" s="74"/>
      <c r="L10830" s="74"/>
      <c r="M10830" s="74"/>
      <c r="N10830" s="74"/>
      <c r="O10830" s="74"/>
      <c r="P10830" s="74"/>
      <c r="Q10830" s="78"/>
      <c r="AR10830">
        <f t="shared" si="683"/>
        <v>0</v>
      </c>
      <c r="AS10830">
        <f t="shared" si="684"/>
        <v>0</v>
      </c>
      <c r="AT10830">
        <f t="shared" si="682"/>
        <v>0</v>
      </c>
    </row>
    <row r="10831" spans="2:46" ht="15.75" customHeight="1">
      <c r="B10831" t="str">
        <f t="shared" si="681"/>
        <v/>
      </c>
      <c r="C10831" s="73"/>
      <c r="D10831" s="73"/>
      <c r="E10831" s="77"/>
      <c r="F10831" s="74"/>
      <c r="G10831" s="73"/>
      <c r="H10831" s="74"/>
      <c r="I10831" s="74"/>
      <c r="J10831" s="74"/>
      <c r="K10831" s="74"/>
      <c r="L10831" s="74"/>
      <c r="M10831" s="74"/>
      <c r="N10831" s="74"/>
      <c r="O10831" s="74"/>
      <c r="P10831" s="74"/>
      <c r="Q10831" s="78"/>
      <c r="AR10831">
        <f t="shared" si="683"/>
        <v>0</v>
      </c>
      <c r="AS10831">
        <f t="shared" si="684"/>
        <v>0</v>
      </c>
      <c r="AT10831">
        <f t="shared" si="682"/>
        <v>0</v>
      </c>
    </row>
    <row r="10832" spans="2:46" ht="15.75" customHeight="1">
      <c r="B10832" t="str">
        <f t="shared" si="681"/>
        <v/>
      </c>
      <c r="C10832" s="73"/>
      <c r="D10832" s="73"/>
      <c r="E10832" s="77"/>
      <c r="F10832" s="74"/>
      <c r="G10832" s="73"/>
      <c r="H10832" s="74"/>
      <c r="I10832" s="74"/>
      <c r="J10832" s="74"/>
      <c r="K10832" s="74"/>
      <c r="L10832" s="74"/>
      <c r="M10832" s="74"/>
      <c r="N10832" s="74"/>
      <c r="O10832" s="74"/>
      <c r="P10832" s="74"/>
      <c r="Q10832" s="78"/>
      <c r="AR10832">
        <f t="shared" si="683"/>
        <v>0</v>
      </c>
      <c r="AS10832">
        <f t="shared" si="684"/>
        <v>0</v>
      </c>
      <c r="AT10832">
        <f t="shared" si="682"/>
        <v>0</v>
      </c>
    </row>
    <row r="10833" spans="2:46" ht="15.75" customHeight="1">
      <c r="B10833" t="str">
        <f t="shared" si="681"/>
        <v/>
      </c>
      <c r="C10833" s="73"/>
      <c r="D10833" s="73"/>
      <c r="E10833" s="77"/>
      <c r="F10833" s="74"/>
      <c r="G10833" s="73"/>
      <c r="H10833" s="74"/>
      <c r="I10833" s="74"/>
      <c r="J10833" s="74"/>
      <c r="K10833" s="74"/>
      <c r="L10833" s="74"/>
      <c r="M10833" s="74"/>
      <c r="N10833" s="74"/>
      <c r="O10833" s="74"/>
      <c r="P10833" s="74"/>
      <c r="Q10833" s="78"/>
      <c r="AR10833">
        <f t="shared" si="683"/>
        <v>0</v>
      </c>
      <c r="AS10833">
        <f t="shared" si="684"/>
        <v>0</v>
      </c>
      <c r="AT10833">
        <f t="shared" si="682"/>
        <v>0</v>
      </c>
    </row>
    <row r="10834" spans="2:46" ht="15.75" customHeight="1">
      <c r="B10834" t="str">
        <f t="shared" si="681"/>
        <v/>
      </c>
      <c r="C10834" s="73"/>
      <c r="D10834" s="73"/>
      <c r="E10834" s="77"/>
      <c r="F10834" s="74"/>
      <c r="G10834" s="73"/>
      <c r="H10834" s="74"/>
      <c r="I10834" s="74"/>
      <c r="J10834" s="74"/>
      <c r="K10834" s="74"/>
      <c r="L10834" s="74"/>
      <c r="M10834" s="74"/>
      <c r="N10834" s="74"/>
      <c r="O10834" s="74"/>
      <c r="P10834" s="74"/>
      <c r="Q10834" s="78"/>
      <c r="AR10834">
        <f t="shared" si="683"/>
        <v>0</v>
      </c>
      <c r="AS10834">
        <f t="shared" si="684"/>
        <v>0</v>
      </c>
      <c r="AT10834">
        <f t="shared" si="682"/>
        <v>0</v>
      </c>
    </row>
    <row r="10835" spans="2:46" ht="15.75" customHeight="1">
      <c r="B10835" t="str">
        <f t="shared" si="681"/>
        <v/>
      </c>
      <c r="C10835" s="73"/>
      <c r="D10835" s="73"/>
      <c r="E10835" s="77"/>
      <c r="F10835" s="74"/>
      <c r="G10835" s="73"/>
      <c r="H10835" s="74"/>
      <c r="I10835" s="74"/>
      <c r="J10835" s="74"/>
      <c r="K10835" s="74"/>
      <c r="L10835" s="74"/>
      <c r="M10835" s="74"/>
      <c r="N10835" s="74"/>
      <c r="O10835" s="74"/>
      <c r="P10835" s="74"/>
      <c r="Q10835" s="78"/>
      <c r="AR10835">
        <f t="shared" si="683"/>
        <v>0</v>
      </c>
      <c r="AS10835">
        <f t="shared" si="684"/>
        <v>0</v>
      </c>
      <c r="AT10835">
        <f t="shared" si="682"/>
        <v>0</v>
      </c>
    </row>
    <row r="10836" spans="2:46" ht="15.75" customHeight="1">
      <c r="B10836" t="str">
        <f t="shared" si="681"/>
        <v/>
      </c>
      <c r="C10836" s="73"/>
      <c r="D10836" s="73"/>
      <c r="E10836" s="77"/>
      <c r="F10836" s="74"/>
      <c r="G10836" s="73"/>
      <c r="H10836" s="74"/>
      <c r="I10836" s="74"/>
      <c r="J10836" s="74"/>
      <c r="K10836" s="74"/>
      <c r="L10836" s="74"/>
      <c r="M10836" s="74"/>
      <c r="N10836" s="74"/>
      <c r="O10836" s="74"/>
      <c r="P10836" s="74"/>
      <c r="Q10836" s="78"/>
      <c r="AR10836">
        <f t="shared" si="683"/>
        <v>0</v>
      </c>
      <c r="AS10836">
        <f t="shared" si="684"/>
        <v>0</v>
      </c>
      <c r="AT10836">
        <f t="shared" si="682"/>
        <v>0</v>
      </c>
    </row>
    <row r="10837" spans="2:46" ht="15.75" customHeight="1">
      <c r="B10837" t="str">
        <f t="shared" si="681"/>
        <v/>
      </c>
      <c r="C10837" s="73"/>
      <c r="D10837" s="73"/>
      <c r="E10837" s="77"/>
      <c r="F10837" s="74"/>
      <c r="G10837" s="73"/>
      <c r="H10837" s="74"/>
      <c r="I10837" s="74"/>
      <c r="J10837" s="74"/>
      <c r="K10837" s="74"/>
      <c r="L10837" s="74"/>
      <c r="M10837" s="74"/>
      <c r="N10837" s="74"/>
      <c r="O10837" s="74"/>
      <c r="P10837" s="74"/>
      <c r="Q10837" s="78"/>
      <c r="AR10837">
        <f t="shared" si="683"/>
        <v>0</v>
      </c>
      <c r="AS10837">
        <f t="shared" si="684"/>
        <v>0</v>
      </c>
      <c r="AT10837">
        <f t="shared" si="682"/>
        <v>0</v>
      </c>
    </row>
    <row r="10838" spans="2:46" ht="15.75" customHeight="1">
      <c r="B10838" t="str">
        <f t="shared" si="681"/>
        <v/>
      </c>
      <c r="C10838" s="73"/>
      <c r="D10838" s="73"/>
      <c r="E10838" s="77"/>
      <c r="F10838" s="74"/>
      <c r="G10838" s="73"/>
      <c r="H10838" s="74"/>
      <c r="I10838" s="74"/>
      <c r="J10838" s="74"/>
      <c r="K10838" s="74"/>
      <c r="L10838" s="74"/>
      <c r="M10838" s="74"/>
      <c r="N10838" s="74"/>
      <c r="O10838" s="74"/>
      <c r="P10838" s="74"/>
      <c r="Q10838" s="78"/>
      <c r="AR10838">
        <f t="shared" si="683"/>
        <v>0</v>
      </c>
      <c r="AS10838">
        <f t="shared" si="684"/>
        <v>0</v>
      </c>
      <c r="AT10838">
        <f t="shared" si="682"/>
        <v>0</v>
      </c>
    </row>
    <row r="10839" spans="2:46" ht="15.75" customHeight="1">
      <c r="B10839" t="str">
        <f t="shared" si="681"/>
        <v/>
      </c>
      <c r="C10839" s="73"/>
      <c r="D10839" s="73"/>
      <c r="E10839" s="77"/>
      <c r="F10839" s="74"/>
      <c r="G10839" s="73"/>
      <c r="H10839" s="74"/>
      <c r="I10839" s="74"/>
      <c r="J10839" s="74"/>
      <c r="K10839" s="74"/>
      <c r="L10839" s="74"/>
      <c r="M10839" s="74"/>
      <c r="N10839" s="74"/>
      <c r="O10839" s="74"/>
      <c r="P10839" s="74"/>
      <c r="Q10839" s="78"/>
      <c r="AR10839">
        <f t="shared" si="683"/>
        <v>0</v>
      </c>
      <c r="AS10839">
        <f t="shared" si="684"/>
        <v>0</v>
      </c>
      <c r="AT10839">
        <f t="shared" si="682"/>
        <v>0</v>
      </c>
    </row>
    <row r="10840" spans="2:46" ht="15.75" customHeight="1">
      <c r="B10840" t="str">
        <f t="shared" si="681"/>
        <v/>
      </c>
      <c r="C10840" s="73"/>
      <c r="D10840" s="73"/>
      <c r="E10840" s="77"/>
      <c r="F10840" s="74"/>
      <c r="G10840" s="73"/>
      <c r="H10840" s="74"/>
      <c r="I10840" s="74"/>
      <c r="J10840" s="74"/>
      <c r="K10840" s="74"/>
      <c r="L10840" s="74"/>
      <c r="M10840" s="74"/>
      <c r="N10840" s="74"/>
      <c r="O10840" s="74"/>
      <c r="P10840" s="74"/>
      <c r="Q10840" s="78"/>
      <c r="AR10840">
        <f t="shared" si="683"/>
        <v>0</v>
      </c>
      <c r="AS10840">
        <f t="shared" si="684"/>
        <v>0</v>
      </c>
      <c r="AT10840">
        <f t="shared" si="682"/>
        <v>0</v>
      </c>
    </row>
    <row r="10841" spans="2:46" ht="15.75" customHeight="1">
      <c r="B10841" t="str">
        <f t="shared" si="681"/>
        <v/>
      </c>
      <c r="C10841" s="73"/>
      <c r="D10841" s="73"/>
      <c r="E10841" s="77"/>
      <c r="F10841" s="74"/>
      <c r="G10841" s="73"/>
      <c r="H10841" s="74"/>
      <c r="I10841" s="74"/>
      <c r="J10841" s="74"/>
      <c r="K10841" s="74"/>
      <c r="L10841" s="74"/>
      <c r="M10841" s="74"/>
      <c r="N10841" s="74"/>
      <c r="O10841" s="74"/>
      <c r="P10841" s="74"/>
      <c r="Q10841" s="78"/>
      <c r="AR10841">
        <f t="shared" si="683"/>
        <v>0</v>
      </c>
      <c r="AS10841">
        <f t="shared" si="684"/>
        <v>0</v>
      </c>
      <c r="AT10841">
        <f t="shared" si="682"/>
        <v>0</v>
      </c>
    </row>
    <row r="10842" spans="2:46" ht="15.75" customHeight="1">
      <c r="B10842" t="str">
        <f t="shared" si="681"/>
        <v/>
      </c>
      <c r="C10842" s="73"/>
      <c r="D10842" s="73"/>
      <c r="E10842" s="77"/>
      <c r="F10842" s="74"/>
      <c r="G10842" s="73"/>
      <c r="H10842" s="74"/>
      <c r="I10842" s="74"/>
      <c r="J10842" s="74"/>
      <c r="K10842" s="74"/>
      <c r="L10842" s="74"/>
      <c r="M10842" s="74"/>
      <c r="N10842" s="74"/>
      <c r="O10842" s="74"/>
      <c r="P10842" s="74"/>
      <c r="Q10842" s="78"/>
      <c r="AR10842">
        <f t="shared" si="683"/>
        <v>0</v>
      </c>
      <c r="AS10842">
        <f t="shared" si="684"/>
        <v>0</v>
      </c>
      <c r="AT10842">
        <f t="shared" si="682"/>
        <v>0</v>
      </c>
    </row>
    <row r="10843" spans="2:46" ht="15.75" customHeight="1">
      <c r="B10843" t="str">
        <f t="shared" si="681"/>
        <v/>
      </c>
      <c r="C10843" s="73"/>
      <c r="D10843" s="73"/>
      <c r="E10843" s="77"/>
      <c r="F10843" s="74"/>
      <c r="G10843" s="73"/>
      <c r="H10843" s="74"/>
      <c r="I10843" s="74"/>
      <c r="J10843" s="74"/>
      <c r="K10843" s="74"/>
      <c r="L10843" s="74"/>
      <c r="M10843" s="74"/>
      <c r="N10843" s="74"/>
      <c r="O10843" s="74"/>
      <c r="P10843" s="74"/>
      <c r="Q10843" s="78"/>
      <c r="AR10843">
        <f t="shared" si="683"/>
        <v>0</v>
      </c>
      <c r="AS10843">
        <f t="shared" si="684"/>
        <v>0</v>
      </c>
      <c r="AT10843">
        <f t="shared" si="682"/>
        <v>0</v>
      </c>
    </row>
    <row r="10844" spans="2:46" ht="15.75" customHeight="1">
      <c r="B10844" t="str">
        <f t="shared" si="681"/>
        <v/>
      </c>
      <c r="C10844" s="73"/>
      <c r="D10844" s="73"/>
      <c r="E10844" s="77"/>
      <c r="F10844" s="74"/>
      <c r="G10844" s="73"/>
      <c r="H10844" s="74"/>
      <c r="I10844" s="74"/>
      <c r="J10844" s="74"/>
      <c r="K10844" s="74"/>
      <c r="L10844" s="74"/>
      <c r="M10844" s="74"/>
      <c r="N10844" s="74"/>
      <c r="O10844" s="74"/>
      <c r="P10844" s="74"/>
      <c r="Q10844" s="78"/>
      <c r="AR10844">
        <f t="shared" si="683"/>
        <v>0</v>
      </c>
      <c r="AS10844">
        <f t="shared" si="684"/>
        <v>0</v>
      </c>
      <c r="AT10844">
        <f t="shared" si="682"/>
        <v>0</v>
      </c>
    </row>
    <row r="10845" spans="2:46" ht="15.75" customHeight="1">
      <c r="B10845" t="str">
        <f t="shared" si="681"/>
        <v/>
      </c>
      <c r="C10845" s="73"/>
      <c r="D10845" s="73"/>
      <c r="E10845" s="77"/>
      <c r="F10845" s="74"/>
      <c r="G10845" s="73"/>
      <c r="H10845" s="74"/>
      <c r="I10845" s="74"/>
      <c r="J10845" s="74"/>
      <c r="K10845" s="74"/>
      <c r="L10845" s="74"/>
      <c r="M10845" s="74"/>
      <c r="N10845" s="74"/>
      <c r="O10845" s="74"/>
      <c r="P10845" s="74"/>
      <c r="Q10845" s="78"/>
      <c r="AR10845">
        <f t="shared" si="683"/>
        <v>0</v>
      </c>
      <c r="AS10845">
        <f t="shared" si="684"/>
        <v>0</v>
      </c>
      <c r="AT10845">
        <f t="shared" si="682"/>
        <v>0</v>
      </c>
    </row>
    <row r="10846" spans="2:46" ht="15.75" customHeight="1">
      <c r="B10846" t="str">
        <f t="shared" si="681"/>
        <v/>
      </c>
      <c r="C10846" s="73"/>
      <c r="D10846" s="73"/>
      <c r="E10846" s="77"/>
      <c r="F10846" s="74"/>
      <c r="G10846" s="73"/>
      <c r="H10846" s="74"/>
      <c r="I10846" s="74"/>
      <c r="J10846" s="74"/>
      <c r="K10846" s="74"/>
      <c r="L10846" s="74"/>
      <c r="M10846" s="74"/>
      <c r="N10846" s="74"/>
      <c r="O10846" s="74"/>
      <c r="P10846" s="74"/>
      <c r="Q10846" s="78"/>
      <c r="AR10846">
        <f t="shared" si="683"/>
        <v>0</v>
      </c>
      <c r="AS10846">
        <f t="shared" si="684"/>
        <v>0</v>
      </c>
      <c r="AT10846">
        <f t="shared" si="682"/>
        <v>0</v>
      </c>
    </row>
    <row r="10847" spans="2:46" ht="15.75" customHeight="1">
      <c r="B10847" t="str">
        <f t="shared" si="681"/>
        <v/>
      </c>
      <c r="C10847" s="73"/>
      <c r="D10847" s="73"/>
      <c r="E10847" s="77"/>
      <c r="F10847" s="74"/>
      <c r="G10847" s="73"/>
      <c r="H10847" s="74"/>
      <c r="I10847" s="74"/>
      <c r="J10847" s="74"/>
      <c r="K10847" s="74"/>
      <c r="L10847" s="74"/>
      <c r="M10847" s="74"/>
      <c r="N10847" s="74"/>
      <c r="O10847" s="74"/>
      <c r="P10847" s="74"/>
      <c r="Q10847" s="78"/>
      <c r="AR10847">
        <f t="shared" si="683"/>
        <v>0</v>
      </c>
      <c r="AS10847">
        <f t="shared" si="684"/>
        <v>0</v>
      </c>
      <c r="AT10847">
        <f t="shared" si="682"/>
        <v>0</v>
      </c>
    </row>
    <row r="10848" spans="2:46" ht="15.75" customHeight="1">
      <c r="B10848" t="str">
        <f t="shared" si="681"/>
        <v/>
      </c>
      <c r="C10848" s="73"/>
      <c r="D10848" s="73"/>
      <c r="E10848" s="77"/>
      <c r="F10848" s="74"/>
      <c r="G10848" s="73"/>
      <c r="H10848" s="74"/>
      <c r="I10848" s="74"/>
      <c r="J10848" s="74"/>
      <c r="K10848" s="74"/>
      <c r="L10848" s="74"/>
      <c r="M10848" s="74"/>
      <c r="N10848" s="74"/>
      <c r="O10848" s="74"/>
      <c r="P10848" s="74"/>
      <c r="Q10848" s="78"/>
      <c r="AR10848">
        <f t="shared" si="683"/>
        <v>0</v>
      </c>
      <c r="AS10848">
        <f t="shared" si="684"/>
        <v>0</v>
      </c>
      <c r="AT10848">
        <f t="shared" si="682"/>
        <v>0</v>
      </c>
    </row>
    <row r="10849" spans="2:46" ht="15.75" customHeight="1">
      <c r="B10849" t="str">
        <f t="shared" si="681"/>
        <v/>
      </c>
      <c r="C10849" s="73"/>
      <c r="D10849" s="73"/>
      <c r="E10849" s="77"/>
      <c r="F10849" s="74"/>
      <c r="G10849" s="73"/>
      <c r="H10849" s="74"/>
      <c r="I10849" s="74"/>
      <c r="J10849" s="74"/>
      <c r="K10849" s="74"/>
      <c r="L10849" s="74"/>
      <c r="M10849" s="74"/>
      <c r="N10849" s="74"/>
      <c r="O10849" s="74"/>
      <c r="P10849" s="74"/>
      <c r="Q10849" s="78"/>
      <c r="AR10849">
        <f t="shared" si="683"/>
        <v>0</v>
      </c>
      <c r="AS10849">
        <f t="shared" si="684"/>
        <v>0</v>
      </c>
      <c r="AT10849">
        <f t="shared" si="682"/>
        <v>0</v>
      </c>
    </row>
    <row r="10850" spans="2:46" ht="15.75" customHeight="1">
      <c r="B10850" t="str">
        <f t="shared" si="681"/>
        <v/>
      </c>
      <c r="C10850" s="73"/>
      <c r="D10850" s="73"/>
      <c r="E10850" s="77"/>
      <c r="F10850" s="74"/>
      <c r="G10850" s="73"/>
      <c r="H10850" s="74"/>
      <c r="I10850" s="74"/>
      <c r="J10850" s="74"/>
      <c r="K10850" s="74"/>
      <c r="L10850" s="74"/>
      <c r="M10850" s="74"/>
      <c r="N10850" s="74"/>
      <c r="O10850" s="74"/>
      <c r="P10850" s="74"/>
      <c r="Q10850" s="78"/>
      <c r="AR10850">
        <f t="shared" si="683"/>
        <v>0</v>
      </c>
      <c r="AS10850">
        <f t="shared" si="684"/>
        <v>0</v>
      </c>
      <c r="AT10850">
        <f t="shared" si="682"/>
        <v>0</v>
      </c>
    </row>
    <row r="10851" spans="2:46" ht="15.75" customHeight="1">
      <c r="B10851" t="str">
        <f t="shared" si="681"/>
        <v/>
      </c>
      <c r="C10851" s="73"/>
      <c r="D10851" s="73"/>
      <c r="E10851" s="77"/>
      <c r="F10851" s="74"/>
      <c r="G10851" s="73"/>
      <c r="H10851" s="74"/>
      <c r="I10851" s="74"/>
      <c r="J10851" s="74"/>
      <c r="K10851" s="74"/>
      <c r="L10851" s="74"/>
      <c r="M10851" s="74"/>
      <c r="N10851" s="74"/>
      <c r="O10851" s="74"/>
      <c r="P10851" s="74"/>
      <c r="Q10851" s="78"/>
      <c r="AR10851">
        <f t="shared" si="683"/>
        <v>0</v>
      </c>
      <c r="AS10851">
        <f t="shared" si="684"/>
        <v>0</v>
      </c>
      <c r="AT10851">
        <f t="shared" si="682"/>
        <v>0</v>
      </c>
    </row>
    <row r="10852" spans="2:46" ht="15.75" customHeight="1">
      <c r="B10852" t="str">
        <f t="shared" si="681"/>
        <v/>
      </c>
      <c r="C10852" s="73"/>
      <c r="D10852" s="73"/>
      <c r="E10852" s="77"/>
      <c r="F10852" s="74"/>
      <c r="G10852" s="73"/>
      <c r="H10852" s="74"/>
      <c r="I10852" s="74"/>
      <c r="J10852" s="74"/>
      <c r="K10852" s="74"/>
      <c r="L10852" s="74"/>
      <c r="M10852" s="74"/>
      <c r="N10852" s="74"/>
      <c r="O10852" s="74"/>
      <c r="P10852" s="74"/>
      <c r="Q10852" s="78"/>
      <c r="AR10852">
        <f t="shared" si="683"/>
        <v>0</v>
      </c>
      <c r="AS10852">
        <f t="shared" si="684"/>
        <v>0</v>
      </c>
      <c r="AT10852">
        <f t="shared" si="682"/>
        <v>0</v>
      </c>
    </row>
    <row r="10853" spans="2:46" ht="15.75" customHeight="1">
      <c r="B10853" t="str">
        <f t="shared" si="681"/>
        <v/>
      </c>
      <c r="C10853" s="73"/>
      <c r="D10853" s="73"/>
      <c r="E10853" s="77"/>
      <c r="F10853" s="74"/>
      <c r="G10853" s="73"/>
      <c r="H10853" s="74"/>
      <c r="I10853" s="74"/>
      <c r="J10853" s="74"/>
      <c r="K10853" s="74"/>
      <c r="L10853" s="74"/>
      <c r="M10853" s="74"/>
      <c r="N10853" s="74"/>
      <c r="O10853" s="74"/>
      <c r="P10853" s="74"/>
      <c r="Q10853" s="78"/>
      <c r="AR10853">
        <f t="shared" si="683"/>
        <v>0</v>
      </c>
      <c r="AS10853">
        <f t="shared" si="684"/>
        <v>0</v>
      </c>
      <c r="AT10853">
        <f t="shared" si="682"/>
        <v>0</v>
      </c>
    </row>
    <row r="10854" spans="2:46" ht="15.75" customHeight="1">
      <c r="B10854" t="str">
        <f t="shared" si="681"/>
        <v/>
      </c>
      <c r="C10854" s="73"/>
      <c r="D10854" s="73"/>
      <c r="E10854" s="77"/>
      <c r="F10854" s="74"/>
      <c r="G10854" s="73"/>
      <c r="H10854" s="74"/>
      <c r="I10854" s="74"/>
      <c r="J10854" s="74"/>
      <c r="K10854" s="74"/>
      <c r="L10854" s="74"/>
      <c r="M10854" s="74"/>
      <c r="N10854" s="74"/>
      <c r="O10854" s="74"/>
      <c r="P10854" s="74"/>
      <c r="Q10854" s="78"/>
      <c r="AR10854">
        <f t="shared" si="683"/>
        <v>0</v>
      </c>
      <c r="AS10854">
        <f t="shared" si="684"/>
        <v>0</v>
      </c>
      <c r="AT10854">
        <f t="shared" si="682"/>
        <v>0</v>
      </c>
    </row>
    <row r="10855" spans="2:46" ht="15.75" customHeight="1">
      <c r="B10855" t="str">
        <f t="shared" si="681"/>
        <v/>
      </c>
      <c r="C10855" s="73"/>
      <c r="D10855" s="73"/>
      <c r="E10855" s="77"/>
      <c r="F10855" s="74"/>
      <c r="G10855" s="73"/>
      <c r="H10855" s="74"/>
      <c r="I10855" s="74"/>
      <c r="J10855" s="74"/>
      <c r="K10855" s="74"/>
      <c r="L10855" s="74"/>
      <c r="M10855" s="74"/>
      <c r="N10855" s="74"/>
      <c r="O10855" s="74"/>
      <c r="P10855" s="74"/>
      <c r="Q10855" s="78"/>
      <c r="AR10855">
        <f t="shared" si="683"/>
        <v>0</v>
      </c>
      <c r="AS10855">
        <f t="shared" si="684"/>
        <v>0</v>
      </c>
      <c r="AT10855">
        <f t="shared" si="682"/>
        <v>0</v>
      </c>
    </row>
    <row r="10856" spans="2:46" ht="15.75" customHeight="1">
      <c r="B10856" t="str">
        <f t="shared" si="681"/>
        <v/>
      </c>
      <c r="C10856" s="73"/>
      <c r="D10856" s="73"/>
      <c r="E10856" s="77"/>
      <c r="F10856" s="74"/>
      <c r="G10856" s="73"/>
      <c r="H10856" s="74"/>
      <c r="I10856" s="74"/>
      <c r="J10856" s="74"/>
      <c r="K10856" s="74"/>
      <c r="L10856" s="74"/>
      <c r="M10856" s="74"/>
      <c r="N10856" s="74"/>
      <c r="O10856" s="74"/>
      <c r="P10856" s="74"/>
      <c r="Q10856" s="78"/>
      <c r="AR10856">
        <f t="shared" si="683"/>
        <v>0</v>
      </c>
      <c r="AS10856">
        <f t="shared" si="684"/>
        <v>0</v>
      </c>
      <c r="AT10856">
        <f t="shared" si="682"/>
        <v>0</v>
      </c>
    </row>
    <row r="10857" spans="2:46" ht="15.75" customHeight="1">
      <c r="B10857" t="str">
        <f t="shared" si="681"/>
        <v/>
      </c>
      <c r="C10857" s="73"/>
      <c r="D10857" s="73"/>
      <c r="E10857" s="77"/>
      <c r="F10857" s="74"/>
      <c r="G10857" s="73"/>
      <c r="H10857" s="74"/>
      <c r="I10857" s="74"/>
      <c r="J10857" s="74"/>
      <c r="K10857" s="74"/>
      <c r="L10857" s="74"/>
      <c r="M10857" s="74"/>
      <c r="N10857" s="74"/>
      <c r="O10857" s="74"/>
      <c r="P10857" s="74"/>
      <c r="Q10857" s="78"/>
      <c r="AR10857">
        <f t="shared" si="683"/>
        <v>0</v>
      </c>
      <c r="AS10857">
        <f t="shared" si="684"/>
        <v>0</v>
      </c>
      <c r="AT10857">
        <f t="shared" si="682"/>
        <v>0</v>
      </c>
    </row>
    <row r="10858" spans="2:46" ht="15.75" customHeight="1">
      <c r="B10858" t="str">
        <f t="shared" si="681"/>
        <v/>
      </c>
      <c r="C10858" s="73"/>
      <c r="D10858" s="73"/>
      <c r="E10858" s="77"/>
      <c r="F10858" s="74"/>
      <c r="G10858" s="73"/>
      <c r="H10858" s="74"/>
      <c r="I10858" s="74"/>
      <c r="J10858" s="74"/>
      <c r="K10858" s="74"/>
      <c r="L10858" s="74"/>
      <c r="M10858" s="74"/>
      <c r="N10858" s="74"/>
      <c r="O10858" s="74"/>
      <c r="P10858" s="74"/>
      <c r="Q10858" s="78"/>
      <c r="AR10858">
        <f t="shared" si="683"/>
        <v>0</v>
      </c>
      <c r="AS10858">
        <f t="shared" si="684"/>
        <v>0</v>
      </c>
      <c r="AT10858">
        <f t="shared" si="682"/>
        <v>0</v>
      </c>
    </row>
    <row r="10859" spans="2:46" ht="15.75" customHeight="1">
      <c r="B10859" t="str">
        <f t="shared" si="681"/>
        <v/>
      </c>
      <c r="C10859" s="73"/>
      <c r="D10859" s="73"/>
      <c r="E10859" s="77"/>
      <c r="F10859" s="74"/>
      <c r="G10859" s="73"/>
      <c r="H10859" s="74"/>
      <c r="I10859" s="74"/>
      <c r="J10859" s="74"/>
      <c r="K10859" s="74"/>
      <c r="L10859" s="74"/>
      <c r="M10859" s="74"/>
      <c r="N10859" s="74"/>
      <c r="O10859" s="74"/>
      <c r="P10859" s="74"/>
      <c r="Q10859" s="78"/>
      <c r="AR10859">
        <f t="shared" si="683"/>
        <v>0</v>
      </c>
      <c r="AS10859">
        <f t="shared" si="684"/>
        <v>0</v>
      </c>
      <c r="AT10859">
        <f t="shared" si="682"/>
        <v>0</v>
      </c>
    </row>
    <row r="10860" spans="2:46" ht="15.75" customHeight="1">
      <c r="B10860" t="str">
        <f t="shared" si="681"/>
        <v/>
      </c>
      <c r="C10860" s="73"/>
      <c r="D10860" s="73"/>
      <c r="E10860" s="77"/>
      <c r="F10860" s="74"/>
      <c r="G10860" s="73"/>
      <c r="H10860" s="74"/>
      <c r="I10860" s="74"/>
      <c r="J10860" s="74"/>
      <c r="K10860" s="74"/>
      <c r="L10860" s="74"/>
      <c r="M10860" s="74"/>
      <c r="N10860" s="74"/>
      <c r="O10860" s="74"/>
      <c r="P10860" s="74"/>
      <c r="Q10860" s="78"/>
      <c r="AR10860">
        <f t="shared" si="683"/>
        <v>0</v>
      </c>
      <c r="AS10860">
        <f t="shared" si="684"/>
        <v>0</v>
      </c>
      <c r="AT10860">
        <f t="shared" si="682"/>
        <v>0</v>
      </c>
    </row>
    <row r="10861" spans="2:46" ht="15.75" customHeight="1">
      <c r="B10861" t="str">
        <f t="shared" si="681"/>
        <v/>
      </c>
      <c r="C10861" s="73"/>
      <c r="D10861" s="73"/>
      <c r="E10861" s="77"/>
      <c r="F10861" s="74"/>
      <c r="G10861" s="73"/>
      <c r="H10861" s="74"/>
      <c r="I10861" s="74"/>
      <c r="J10861" s="74"/>
      <c r="K10861" s="74"/>
      <c r="L10861" s="74"/>
      <c r="M10861" s="74"/>
      <c r="N10861" s="74"/>
      <c r="O10861" s="74"/>
      <c r="P10861" s="74"/>
      <c r="Q10861" s="78"/>
      <c r="AR10861">
        <f t="shared" si="683"/>
        <v>0</v>
      </c>
      <c r="AS10861">
        <f t="shared" si="684"/>
        <v>0</v>
      </c>
      <c r="AT10861">
        <f t="shared" si="682"/>
        <v>0</v>
      </c>
    </row>
    <row r="10862" spans="2:46" ht="15.75" customHeight="1">
      <c r="B10862" t="str">
        <f t="shared" si="681"/>
        <v/>
      </c>
      <c r="C10862" s="73"/>
      <c r="D10862" s="73"/>
      <c r="E10862" s="77"/>
      <c r="F10862" s="74"/>
      <c r="G10862" s="73"/>
      <c r="H10862" s="74"/>
      <c r="I10862" s="74"/>
      <c r="J10862" s="74"/>
      <c r="K10862" s="74"/>
      <c r="L10862" s="74"/>
      <c r="M10862" s="74"/>
      <c r="N10862" s="74"/>
      <c r="O10862" s="74"/>
      <c r="P10862" s="74"/>
      <c r="Q10862" s="78"/>
      <c r="AR10862">
        <f t="shared" si="683"/>
        <v>0</v>
      </c>
      <c r="AS10862">
        <f t="shared" si="684"/>
        <v>0</v>
      </c>
      <c r="AT10862">
        <f t="shared" si="682"/>
        <v>0</v>
      </c>
    </row>
    <row r="10863" spans="2:46" ht="15.75" customHeight="1">
      <c r="B10863" t="str">
        <f t="shared" si="681"/>
        <v/>
      </c>
      <c r="C10863" s="73"/>
      <c r="D10863" s="73"/>
      <c r="E10863" s="77"/>
      <c r="F10863" s="74"/>
      <c r="G10863" s="73"/>
      <c r="H10863" s="74"/>
      <c r="I10863" s="74"/>
      <c r="J10863" s="74"/>
      <c r="K10863" s="74"/>
      <c r="L10863" s="74"/>
      <c r="M10863" s="74"/>
      <c r="N10863" s="74"/>
      <c r="O10863" s="74"/>
      <c r="P10863" s="74"/>
      <c r="Q10863" s="78"/>
      <c r="AR10863">
        <f t="shared" si="683"/>
        <v>0</v>
      </c>
      <c r="AS10863">
        <f t="shared" si="684"/>
        <v>0</v>
      </c>
      <c r="AT10863">
        <f t="shared" si="682"/>
        <v>0</v>
      </c>
    </row>
    <row r="10864" spans="2:46" ht="15.75" customHeight="1">
      <c r="B10864" t="str">
        <f t="shared" si="681"/>
        <v/>
      </c>
      <c r="C10864" s="73"/>
      <c r="D10864" s="73"/>
      <c r="E10864" s="77"/>
      <c r="F10864" s="74"/>
      <c r="G10864" s="73"/>
      <c r="H10864" s="74"/>
      <c r="I10864" s="74"/>
      <c r="J10864" s="74"/>
      <c r="K10864" s="74"/>
      <c r="L10864" s="74"/>
      <c r="M10864" s="74"/>
      <c r="N10864" s="74"/>
      <c r="O10864" s="74"/>
      <c r="P10864" s="74"/>
      <c r="Q10864" s="78"/>
      <c r="AR10864">
        <f t="shared" si="683"/>
        <v>0</v>
      </c>
      <c r="AS10864">
        <f t="shared" si="684"/>
        <v>0</v>
      </c>
      <c r="AT10864">
        <f t="shared" si="682"/>
        <v>0</v>
      </c>
    </row>
    <row r="10865" spans="2:46" ht="15.75" customHeight="1">
      <c r="B10865" t="str">
        <f t="shared" si="681"/>
        <v/>
      </c>
      <c r="C10865" s="73"/>
      <c r="D10865" s="73"/>
      <c r="E10865" s="77"/>
      <c r="F10865" s="74"/>
      <c r="G10865" s="73"/>
      <c r="H10865" s="74"/>
      <c r="I10865" s="74"/>
      <c r="J10865" s="74"/>
      <c r="K10865" s="74"/>
      <c r="L10865" s="74"/>
      <c r="M10865" s="74"/>
      <c r="N10865" s="74"/>
      <c r="O10865" s="74"/>
      <c r="P10865" s="74"/>
      <c r="Q10865" s="78"/>
      <c r="AR10865">
        <f t="shared" si="683"/>
        <v>0</v>
      </c>
      <c r="AS10865">
        <f t="shared" si="684"/>
        <v>0</v>
      </c>
      <c r="AT10865">
        <f t="shared" si="682"/>
        <v>0</v>
      </c>
    </row>
    <row r="10866" spans="2:46" ht="15.75" customHeight="1">
      <c r="B10866" t="str">
        <f t="shared" si="681"/>
        <v/>
      </c>
      <c r="C10866" s="73"/>
      <c r="D10866" s="73"/>
      <c r="E10866" s="77"/>
      <c r="F10866" s="74"/>
      <c r="G10866" s="73"/>
      <c r="H10866" s="74"/>
      <c r="I10866" s="74"/>
      <c r="J10866" s="74"/>
      <c r="K10866" s="74"/>
      <c r="L10866" s="74"/>
      <c r="M10866" s="74"/>
      <c r="N10866" s="74"/>
      <c r="O10866" s="74"/>
      <c r="P10866" s="74"/>
      <c r="Q10866" s="78"/>
      <c r="AR10866">
        <f t="shared" si="683"/>
        <v>0</v>
      </c>
      <c r="AS10866">
        <f t="shared" si="684"/>
        <v>0</v>
      </c>
      <c r="AT10866">
        <f t="shared" si="682"/>
        <v>0</v>
      </c>
    </row>
    <row r="10867" spans="2:46" ht="15.75" customHeight="1">
      <c r="B10867" t="str">
        <f t="shared" si="681"/>
        <v/>
      </c>
      <c r="C10867" s="73"/>
      <c r="D10867" s="73"/>
      <c r="E10867" s="77"/>
      <c r="F10867" s="74"/>
      <c r="G10867" s="73"/>
      <c r="H10867" s="74"/>
      <c r="I10867" s="74"/>
      <c r="J10867" s="74"/>
      <c r="K10867" s="74"/>
      <c r="L10867" s="74"/>
      <c r="M10867" s="74"/>
      <c r="N10867" s="74"/>
      <c r="O10867" s="74"/>
      <c r="P10867" s="74"/>
      <c r="Q10867" s="78"/>
      <c r="AR10867">
        <f t="shared" si="683"/>
        <v>0</v>
      </c>
      <c r="AS10867">
        <f t="shared" si="684"/>
        <v>0</v>
      </c>
      <c r="AT10867">
        <f t="shared" si="682"/>
        <v>0</v>
      </c>
    </row>
    <row r="10868" spans="2:46" ht="15.75" customHeight="1">
      <c r="B10868" t="str">
        <f t="shared" si="681"/>
        <v/>
      </c>
      <c r="C10868" s="73"/>
      <c r="D10868" s="73"/>
      <c r="E10868" s="77"/>
      <c r="F10868" s="74"/>
      <c r="G10868" s="73"/>
      <c r="H10868" s="74"/>
      <c r="I10868" s="74"/>
      <c r="J10868" s="74"/>
      <c r="K10868" s="74"/>
      <c r="L10868" s="74"/>
      <c r="M10868" s="74"/>
      <c r="N10868" s="74"/>
      <c r="O10868" s="74"/>
      <c r="P10868" s="74"/>
      <c r="Q10868" s="78"/>
      <c r="AR10868">
        <f t="shared" si="683"/>
        <v>0</v>
      </c>
      <c r="AS10868">
        <f t="shared" si="684"/>
        <v>0</v>
      </c>
      <c r="AT10868">
        <f t="shared" si="682"/>
        <v>0</v>
      </c>
    </row>
    <row r="10869" spans="2:46" ht="15.75" customHeight="1">
      <c r="B10869" t="str">
        <f t="shared" si="681"/>
        <v/>
      </c>
      <c r="C10869" s="73"/>
      <c r="D10869" s="73"/>
      <c r="E10869" s="77"/>
      <c r="F10869" s="74"/>
      <c r="G10869" s="73"/>
      <c r="H10869" s="74"/>
      <c r="I10869" s="74"/>
      <c r="J10869" s="74"/>
      <c r="K10869" s="74"/>
      <c r="L10869" s="74"/>
      <c r="M10869" s="74"/>
      <c r="N10869" s="74"/>
      <c r="O10869" s="74"/>
      <c r="P10869" s="74"/>
      <c r="Q10869" s="78"/>
      <c r="AR10869">
        <f t="shared" si="683"/>
        <v>0</v>
      </c>
      <c r="AS10869">
        <f t="shared" si="684"/>
        <v>0</v>
      </c>
      <c r="AT10869">
        <f t="shared" si="682"/>
        <v>0</v>
      </c>
    </row>
    <row r="10870" spans="2:46" ht="15.75" customHeight="1">
      <c r="B10870" t="str">
        <f t="shared" si="681"/>
        <v/>
      </c>
      <c r="C10870" s="73"/>
      <c r="D10870" s="73"/>
      <c r="E10870" s="77"/>
      <c r="F10870" s="74"/>
      <c r="G10870" s="73"/>
      <c r="H10870" s="74"/>
      <c r="I10870" s="74"/>
      <c r="J10870" s="74"/>
      <c r="K10870" s="74"/>
      <c r="L10870" s="74"/>
      <c r="M10870" s="74"/>
      <c r="N10870" s="74"/>
      <c r="O10870" s="74"/>
      <c r="P10870" s="74"/>
      <c r="Q10870" s="78"/>
      <c r="AR10870">
        <f t="shared" si="683"/>
        <v>0</v>
      </c>
      <c r="AS10870">
        <f t="shared" si="684"/>
        <v>0</v>
      </c>
      <c r="AT10870">
        <f t="shared" si="682"/>
        <v>0</v>
      </c>
    </row>
    <row r="10871" spans="2:46" ht="15.75" customHeight="1">
      <c r="B10871" t="str">
        <f t="shared" si="681"/>
        <v/>
      </c>
      <c r="C10871" s="73"/>
      <c r="D10871" s="73"/>
      <c r="E10871" s="77"/>
      <c r="F10871" s="74"/>
      <c r="G10871" s="73"/>
      <c r="H10871" s="74"/>
      <c r="I10871" s="74"/>
      <c r="J10871" s="74"/>
      <c r="K10871" s="74"/>
      <c r="L10871" s="74"/>
      <c r="M10871" s="74"/>
      <c r="N10871" s="74"/>
      <c r="O10871" s="74"/>
      <c r="P10871" s="74"/>
      <c r="Q10871" s="78"/>
      <c r="AR10871">
        <f t="shared" si="683"/>
        <v>0</v>
      </c>
      <c r="AS10871">
        <f t="shared" si="684"/>
        <v>0</v>
      </c>
      <c r="AT10871">
        <f t="shared" si="682"/>
        <v>0</v>
      </c>
    </row>
    <row r="10872" spans="2:46" ht="15.75" customHeight="1">
      <c r="B10872" t="str">
        <f t="shared" si="681"/>
        <v/>
      </c>
      <c r="C10872" s="73"/>
      <c r="D10872" s="73"/>
      <c r="E10872" s="77"/>
      <c r="F10872" s="74"/>
      <c r="G10872" s="73"/>
      <c r="H10872" s="74"/>
      <c r="I10872" s="74"/>
      <c r="J10872" s="74"/>
      <c r="K10872" s="74"/>
      <c r="L10872" s="74"/>
      <c r="M10872" s="74"/>
      <c r="N10872" s="74"/>
      <c r="O10872" s="74"/>
      <c r="P10872" s="74"/>
      <c r="Q10872" s="78"/>
      <c r="AR10872">
        <f t="shared" si="683"/>
        <v>0</v>
      </c>
      <c r="AS10872">
        <f t="shared" si="684"/>
        <v>0</v>
      </c>
      <c r="AT10872">
        <f t="shared" si="682"/>
        <v>0</v>
      </c>
    </row>
    <row r="10873" spans="2:46" ht="15.75" customHeight="1">
      <c r="B10873" t="str">
        <f t="shared" si="681"/>
        <v/>
      </c>
      <c r="C10873" s="73"/>
      <c r="D10873" s="73"/>
      <c r="E10873" s="77"/>
      <c r="F10873" s="74"/>
      <c r="G10873" s="73"/>
      <c r="H10873" s="74"/>
      <c r="I10873" s="74"/>
      <c r="J10873" s="74"/>
      <c r="K10873" s="74"/>
      <c r="L10873" s="74"/>
      <c r="M10873" s="74"/>
      <c r="N10873" s="74"/>
      <c r="O10873" s="74"/>
      <c r="P10873" s="74"/>
      <c r="Q10873" s="78"/>
      <c r="AR10873">
        <f t="shared" si="683"/>
        <v>0</v>
      </c>
      <c r="AS10873">
        <f t="shared" si="684"/>
        <v>0</v>
      </c>
      <c r="AT10873">
        <f t="shared" si="682"/>
        <v>0</v>
      </c>
    </row>
    <row r="10874" spans="2:46" ht="15.75" customHeight="1">
      <c r="B10874" t="str">
        <f t="shared" si="681"/>
        <v/>
      </c>
      <c r="C10874" s="73"/>
      <c r="D10874" s="73"/>
      <c r="E10874" s="77"/>
      <c r="F10874" s="74"/>
      <c r="G10874" s="73"/>
      <c r="H10874" s="74"/>
      <c r="I10874" s="74"/>
      <c r="J10874" s="74"/>
      <c r="K10874" s="74"/>
      <c r="L10874" s="74"/>
      <c r="M10874" s="74"/>
      <c r="N10874" s="74"/>
      <c r="O10874" s="74"/>
      <c r="P10874" s="74"/>
      <c r="Q10874" s="78"/>
      <c r="AR10874">
        <f t="shared" si="683"/>
        <v>0</v>
      </c>
      <c r="AS10874">
        <f t="shared" si="684"/>
        <v>0</v>
      </c>
      <c r="AT10874">
        <f t="shared" si="682"/>
        <v>0</v>
      </c>
    </row>
    <row r="10875" spans="2:46" ht="15.75" customHeight="1">
      <c r="B10875" t="str">
        <f t="shared" si="681"/>
        <v/>
      </c>
      <c r="C10875" s="73"/>
      <c r="D10875" s="73"/>
      <c r="E10875" s="77"/>
      <c r="F10875" s="74"/>
      <c r="G10875" s="73"/>
      <c r="H10875" s="74"/>
      <c r="I10875" s="74"/>
      <c r="J10875" s="74"/>
      <c r="K10875" s="74"/>
      <c r="L10875" s="74"/>
      <c r="M10875" s="74"/>
      <c r="N10875" s="74"/>
      <c r="O10875" s="74"/>
      <c r="P10875" s="74"/>
      <c r="Q10875" s="78"/>
      <c r="AR10875">
        <f t="shared" si="683"/>
        <v>0</v>
      </c>
      <c r="AS10875">
        <f t="shared" si="684"/>
        <v>0</v>
      </c>
      <c r="AT10875">
        <f t="shared" si="682"/>
        <v>0</v>
      </c>
    </row>
    <row r="10876" spans="2:46" ht="15.75" customHeight="1">
      <c r="B10876" t="str">
        <f t="shared" si="681"/>
        <v/>
      </c>
      <c r="C10876" s="73"/>
      <c r="D10876" s="73"/>
      <c r="E10876" s="77"/>
      <c r="F10876" s="74"/>
      <c r="G10876" s="73"/>
      <c r="H10876" s="74"/>
      <c r="I10876" s="74"/>
      <c r="J10876" s="74"/>
      <c r="K10876" s="74"/>
      <c r="L10876" s="74"/>
      <c r="M10876" s="74"/>
      <c r="N10876" s="74"/>
      <c r="O10876" s="74"/>
      <c r="P10876" s="74"/>
      <c r="Q10876" s="78"/>
      <c r="AR10876">
        <f t="shared" si="683"/>
        <v>0</v>
      </c>
      <c r="AS10876">
        <f t="shared" si="684"/>
        <v>0</v>
      </c>
      <c r="AT10876">
        <f t="shared" si="682"/>
        <v>0</v>
      </c>
    </row>
    <row r="10877" spans="2:46" ht="15.75" customHeight="1">
      <c r="B10877" t="str">
        <f t="shared" si="681"/>
        <v/>
      </c>
      <c r="C10877" s="73"/>
      <c r="D10877" s="73"/>
      <c r="E10877" s="77"/>
      <c r="F10877" s="74"/>
      <c r="G10877" s="73"/>
      <c r="H10877" s="74"/>
      <c r="I10877" s="74"/>
      <c r="J10877" s="74"/>
      <c r="K10877" s="74"/>
      <c r="L10877" s="74"/>
      <c r="M10877" s="74"/>
      <c r="N10877" s="74"/>
      <c r="O10877" s="74"/>
      <c r="P10877" s="74"/>
      <c r="Q10877" s="78"/>
      <c r="AR10877">
        <f t="shared" si="683"/>
        <v>0</v>
      </c>
      <c r="AS10877">
        <f t="shared" si="684"/>
        <v>0</v>
      </c>
      <c r="AT10877">
        <f t="shared" si="682"/>
        <v>0</v>
      </c>
    </row>
    <row r="10878" spans="2:46" ht="15.75" customHeight="1">
      <c r="B10878" t="str">
        <f t="shared" si="681"/>
        <v/>
      </c>
      <c r="C10878" s="73"/>
      <c r="D10878" s="73"/>
      <c r="E10878" s="77"/>
      <c r="F10878" s="74"/>
      <c r="G10878" s="73"/>
      <c r="H10878" s="74"/>
      <c r="I10878" s="74"/>
      <c r="J10878" s="74"/>
      <c r="K10878" s="74"/>
      <c r="L10878" s="74"/>
      <c r="M10878" s="74"/>
      <c r="N10878" s="74"/>
      <c r="O10878" s="74"/>
      <c r="P10878" s="74"/>
      <c r="Q10878" s="78"/>
      <c r="AR10878">
        <f t="shared" si="683"/>
        <v>0</v>
      </c>
      <c r="AS10878">
        <f t="shared" si="684"/>
        <v>0</v>
      </c>
      <c r="AT10878">
        <f t="shared" si="682"/>
        <v>0</v>
      </c>
    </row>
    <row r="10879" spans="2:46" ht="15.75" customHeight="1">
      <c r="B10879" t="str">
        <f t="shared" si="681"/>
        <v/>
      </c>
      <c r="C10879" s="73"/>
      <c r="D10879" s="73"/>
      <c r="E10879" s="77"/>
      <c r="F10879" s="74"/>
      <c r="G10879" s="73"/>
      <c r="H10879" s="74"/>
      <c r="I10879" s="74"/>
      <c r="J10879" s="74"/>
      <c r="K10879" s="74"/>
      <c r="L10879" s="74"/>
      <c r="M10879" s="74"/>
      <c r="N10879" s="74"/>
      <c r="O10879" s="74"/>
      <c r="P10879" s="74"/>
      <c r="Q10879" s="78"/>
      <c r="AR10879">
        <f t="shared" si="683"/>
        <v>0</v>
      </c>
      <c r="AS10879">
        <f t="shared" si="684"/>
        <v>0</v>
      </c>
      <c r="AT10879">
        <f t="shared" si="682"/>
        <v>0</v>
      </c>
    </row>
    <row r="10880" spans="2:46" ht="15.75" customHeight="1">
      <c r="B10880" t="str">
        <f t="shared" si="681"/>
        <v/>
      </c>
      <c r="C10880" s="73"/>
      <c r="D10880" s="73"/>
      <c r="E10880" s="77"/>
      <c r="F10880" s="74"/>
      <c r="G10880" s="73"/>
      <c r="H10880" s="74"/>
      <c r="I10880" s="74"/>
      <c r="J10880" s="74"/>
      <c r="K10880" s="74"/>
      <c r="L10880" s="74"/>
      <c r="M10880" s="74"/>
      <c r="N10880" s="74"/>
      <c r="O10880" s="74"/>
      <c r="P10880" s="74"/>
      <c r="Q10880" s="78"/>
      <c r="AR10880">
        <f t="shared" si="683"/>
        <v>0</v>
      </c>
      <c r="AS10880">
        <f t="shared" si="684"/>
        <v>0</v>
      </c>
      <c r="AT10880">
        <f t="shared" si="682"/>
        <v>0</v>
      </c>
    </row>
    <row r="10881" spans="2:46" ht="15.75" customHeight="1">
      <c r="B10881" t="str">
        <f t="shared" si="681"/>
        <v/>
      </c>
      <c r="C10881" s="73"/>
      <c r="D10881" s="73"/>
      <c r="E10881" s="77"/>
      <c r="F10881" s="74"/>
      <c r="G10881" s="73"/>
      <c r="H10881" s="74"/>
      <c r="I10881" s="74"/>
      <c r="J10881" s="74"/>
      <c r="K10881" s="74"/>
      <c r="L10881" s="74"/>
      <c r="M10881" s="74"/>
      <c r="N10881" s="74"/>
      <c r="O10881" s="74"/>
      <c r="P10881" s="74"/>
      <c r="Q10881" s="78"/>
      <c r="AR10881">
        <f t="shared" si="683"/>
        <v>0</v>
      </c>
      <c r="AS10881">
        <f t="shared" si="684"/>
        <v>0</v>
      </c>
      <c r="AT10881">
        <f t="shared" si="682"/>
        <v>0</v>
      </c>
    </row>
    <row r="10882" spans="2:46" ht="15.75" customHeight="1">
      <c r="B10882" t="str">
        <f t="shared" ref="B10882:B10945" si="685">D10882&amp;Q10882&amp;E10882</f>
        <v/>
      </c>
      <c r="C10882" s="73"/>
      <c r="D10882" s="73"/>
      <c r="E10882" s="77"/>
      <c r="F10882" s="74"/>
      <c r="G10882" s="73"/>
      <c r="H10882" s="74"/>
      <c r="I10882" s="74"/>
      <c r="J10882" s="74"/>
      <c r="K10882" s="74"/>
      <c r="L10882" s="74"/>
      <c r="M10882" s="74"/>
      <c r="N10882" s="74"/>
      <c r="O10882" s="74"/>
      <c r="P10882" s="74"/>
      <c r="Q10882" s="78"/>
      <c r="AR10882">
        <f t="shared" si="683"/>
        <v>0</v>
      </c>
      <c r="AS10882">
        <f t="shared" si="684"/>
        <v>0</v>
      </c>
      <c r="AT10882">
        <f t="shared" ref="AT10882:AT10945" si="686">AR10882-AS10882</f>
        <v>0</v>
      </c>
    </row>
    <row r="10883" spans="2:46" ht="15.75" customHeight="1">
      <c r="B10883" t="str">
        <f t="shared" si="685"/>
        <v/>
      </c>
      <c r="C10883" s="73"/>
      <c r="D10883" s="73"/>
      <c r="E10883" s="77"/>
      <c r="F10883" s="74"/>
      <c r="G10883" s="73"/>
      <c r="H10883" s="74"/>
      <c r="I10883" s="74"/>
      <c r="J10883" s="74"/>
      <c r="K10883" s="74"/>
      <c r="L10883" s="74"/>
      <c r="M10883" s="74"/>
      <c r="N10883" s="74"/>
      <c r="O10883" s="74"/>
      <c r="P10883" s="74"/>
      <c r="Q10883" s="78"/>
      <c r="AR10883">
        <f t="shared" si="683"/>
        <v>0</v>
      </c>
      <c r="AS10883">
        <f t="shared" si="684"/>
        <v>0</v>
      </c>
      <c r="AT10883">
        <f t="shared" si="686"/>
        <v>0</v>
      </c>
    </row>
    <row r="10884" spans="2:46" ht="15.75" customHeight="1">
      <c r="B10884" t="str">
        <f t="shared" si="685"/>
        <v/>
      </c>
      <c r="C10884" s="73"/>
      <c r="D10884" s="73"/>
      <c r="E10884" s="77"/>
      <c r="F10884" s="74"/>
      <c r="G10884" s="73"/>
      <c r="H10884" s="74"/>
      <c r="I10884" s="74"/>
      <c r="J10884" s="74"/>
      <c r="K10884" s="74"/>
      <c r="L10884" s="74"/>
      <c r="M10884" s="74"/>
      <c r="N10884" s="74"/>
      <c r="O10884" s="74"/>
      <c r="P10884" s="74"/>
      <c r="Q10884" s="78"/>
      <c r="AR10884">
        <f t="shared" si="683"/>
        <v>0</v>
      </c>
      <c r="AS10884">
        <f t="shared" si="684"/>
        <v>0</v>
      </c>
      <c r="AT10884">
        <f t="shared" si="686"/>
        <v>0</v>
      </c>
    </row>
    <row r="10885" spans="2:46" ht="15.75" customHeight="1">
      <c r="B10885" t="str">
        <f t="shared" si="685"/>
        <v/>
      </c>
      <c r="C10885" s="73"/>
      <c r="D10885" s="73"/>
      <c r="E10885" s="77"/>
      <c r="F10885" s="74"/>
      <c r="G10885" s="73"/>
      <c r="H10885" s="74"/>
      <c r="I10885" s="74"/>
      <c r="J10885" s="74"/>
      <c r="K10885" s="74"/>
      <c r="L10885" s="74"/>
      <c r="M10885" s="74"/>
      <c r="N10885" s="74"/>
      <c r="O10885" s="74"/>
      <c r="P10885" s="74"/>
      <c r="Q10885" s="78"/>
      <c r="AR10885">
        <f t="shared" si="683"/>
        <v>0</v>
      </c>
      <c r="AS10885">
        <f t="shared" si="684"/>
        <v>0</v>
      </c>
      <c r="AT10885">
        <f t="shared" si="686"/>
        <v>0</v>
      </c>
    </row>
    <row r="10886" spans="2:46" ht="15.75" customHeight="1">
      <c r="B10886" t="str">
        <f t="shared" si="685"/>
        <v/>
      </c>
      <c r="C10886" s="73"/>
      <c r="D10886" s="73"/>
      <c r="E10886" s="77"/>
      <c r="F10886" s="74"/>
      <c r="G10886" s="73"/>
      <c r="H10886" s="74"/>
      <c r="I10886" s="74"/>
      <c r="J10886" s="74"/>
      <c r="K10886" s="74"/>
      <c r="L10886" s="74"/>
      <c r="M10886" s="74"/>
      <c r="N10886" s="74"/>
      <c r="O10886" s="74"/>
      <c r="P10886" s="74"/>
      <c r="Q10886" s="78"/>
      <c r="AR10886">
        <f t="shared" si="683"/>
        <v>0</v>
      </c>
      <c r="AS10886">
        <f t="shared" si="684"/>
        <v>0</v>
      </c>
      <c r="AT10886">
        <f t="shared" si="686"/>
        <v>0</v>
      </c>
    </row>
    <row r="10887" spans="2:46" ht="15.75" customHeight="1">
      <c r="B10887" t="str">
        <f t="shared" si="685"/>
        <v/>
      </c>
      <c r="C10887" s="73"/>
      <c r="D10887" s="73"/>
      <c r="E10887" s="77"/>
      <c r="F10887" s="74"/>
      <c r="G10887" s="73"/>
      <c r="H10887" s="74"/>
      <c r="I10887" s="74"/>
      <c r="J10887" s="74"/>
      <c r="K10887" s="74"/>
      <c r="L10887" s="74"/>
      <c r="M10887" s="74"/>
      <c r="N10887" s="74"/>
      <c r="O10887" s="74"/>
      <c r="P10887" s="74"/>
      <c r="Q10887" s="78"/>
      <c r="AR10887">
        <f t="shared" si="683"/>
        <v>0</v>
      </c>
      <c r="AS10887">
        <f t="shared" si="684"/>
        <v>0</v>
      </c>
      <c r="AT10887">
        <f t="shared" si="686"/>
        <v>0</v>
      </c>
    </row>
    <row r="10888" spans="2:46" ht="15.75" customHeight="1">
      <c r="B10888" t="str">
        <f t="shared" si="685"/>
        <v/>
      </c>
      <c r="C10888" s="73"/>
      <c r="D10888" s="73"/>
      <c r="E10888" s="77"/>
      <c r="F10888" s="74"/>
      <c r="G10888" s="73"/>
      <c r="H10888" s="74"/>
      <c r="I10888" s="74"/>
      <c r="J10888" s="74"/>
      <c r="K10888" s="74"/>
      <c r="L10888" s="74"/>
      <c r="M10888" s="74"/>
      <c r="N10888" s="74"/>
      <c r="O10888" s="74"/>
      <c r="P10888" s="74"/>
      <c r="Q10888" s="78"/>
      <c r="AR10888">
        <f t="shared" ref="AR10888:AR10951" si="687">IF($AU$2&lt;&gt;5,NA(),IF(D10888=D10887,0,IF(AND(D20389=D10888,D10889=D10888),O10888+O10889+O20389,IF(D10889=D10888,O10889+O10888,O10888))))</f>
        <v>0</v>
      </c>
      <c r="AS10888">
        <f t="shared" ref="AS10888:AS10951" si="688">IF($AU$2&lt;&gt;5,NA(),IF(D10888=D10887,0,IF(AND(D20389=D10888,D10889=D10888),P10888+P10889+P20389,IF(D10889=D10888,P10889+P10888,P10888))))</f>
        <v>0</v>
      </c>
      <c r="AT10888">
        <f t="shared" si="686"/>
        <v>0</v>
      </c>
    </row>
    <row r="10889" spans="2:46" ht="15.75" customHeight="1">
      <c r="B10889" t="str">
        <f t="shared" si="685"/>
        <v/>
      </c>
      <c r="C10889" s="73"/>
      <c r="D10889" s="73"/>
      <c r="E10889" s="77"/>
      <c r="F10889" s="74"/>
      <c r="G10889" s="73"/>
      <c r="H10889" s="74"/>
      <c r="I10889" s="74"/>
      <c r="J10889" s="74"/>
      <c r="K10889" s="74"/>
      <c r="L10889" s="74"/>
      <c r="M10889" s="74"/>
      <c r="N10889" s="74"/>
      <c r="O10889" s="74"/>
      <c r="P10889" s="74"/>
      <c r="Q10889" s="78"/>
      <c r="AR10889">
        <f t="shared" si="687"/>
        <v>0</v>
      </c>
      <c r="AS10889">
        <f t="shared" si="688"/>
        <v>0</v>
      </c>
      <c r="AT10889">
        <f t="shared" si="686"/>
        <v>0</v>
      </c>
    </row>
    <row r="10890" spans="2:46" ht="15.75" customHeight="1">
      <c r="B10890" t="str">
        <f t="shared" si="685"/>
        <v/>
      </c>
      <c r="C10890" s="73"/>
      <c r="D10890" s="73"/>
      <c r="E10890" s="77"/>
      <c r="F10890" s="74"/>
      <c r="G10890" s="73"/>
      <c r="H10890" s="74"/>
      <c r="I10890" s="74"/>
      <c r="J10890" s="74"/>
      <c r="K10890" s="74"/>
      <c r="L10890" s="74"/>
      <c r="M10890" s="74"/>
      <c r="N10890" s="74"/>
      <c r="O10890" s="74"/>
      <c r="P10890" s="74"/>
      <c r="Q10890" s="78"/>
      <c r="AR10890">
        <f t="shared" si="687"/>
        <v>0</v>
      </c>
      <c r="AS10890">
        <f t="shared" si="688"/>
        <v>0</v>
      </c>
      <c r="AT10890">
        <f t="shared" si="686"/>
        <v>0</v>
      </c>
    </row>
    <row r="10891" spans="2:46" ht="15.75" customHeight="1">
      <c r="B10891" t="str">
        <f t="shared" si="685"/>
        <v/>
      </c>
      <c r="C10891" s="73"/>
      <c r="D10891" s="73"/>
      <c r="E10891" s="77"/>
      <c r="F10891" s="74"/>
      <c r="G10891" s="73"/>
      <c r="H10891" s="74"/>
      <c r="I10891" s="74"/>
      <c r="J10891" s="74"/>
      <c r="K10891" s="74"/>
      <c r="L10891" s="74"/>
      <c r="M10891" s="74"/>
      <c r="N10891" s="74"/>
      <c r="O10891" s="74"/>
      <c r="P10891" s="74"/>
      <c r="Q10891" s="78"/>
      <c r="AR10891">
        <f t="shared" si="687"/>
        <v>0</v>
      </c>
      <c r="AS10891">
        <f t="shared" si="688"/>
        <v>0</v>
      </c>
      <c r="AT10891">
        <f t="shared" si="686"/>
        <v>0</v>
      </c>
    </row>
    <row r="10892" spans="2:46" ht="15.75" customHeight="1">
      <c r="B10892" t="str">
        <f t="shared" si="685"/>
        <v/>
      </c>
      <c r="C10892" s="73"/>
      <c r="D10892" s="73"/>
      <c r="E10892" s="77"/>
      <c r="F10892" s="74"/>
      <c r="G10892" s="73"/>
      <c r="H10892" s="74"/>
      <c r="I10892" s="74"/>
      <c r="J10892" s="74"/>
      <c r="K10892" s="74"/>
      <c r="L10892" s="74"/>
      <c r="M10892" s="74"/>
      <c r="N10892" s="74"/>
      <c r="O10892" s="74"/>
      <c r="P10892" s="74"/>
      <c r="Q10892" s="78"/>
      <c r="AR10892">
        <f t="shared" si="687"/>
        <v>0</v>
      </c>
      <c r="AS10892">
        <f t="shared" si="688"/>
        <v>0</v>
      </c>
      <c r="AT10892">
        <f t="shared" si="686"/>
        <v>0</v>
      </c>
    </row>
    <row r="10893" spans="2:46" ht="15.75" customHeight="1">
      <c r="B10893" t="str">
        <f t="shared" si="685"/>
        <v/>
      </c>
      <c r="C10893" s="73"/>
      <c r="D10893" s="73"/>
      <c r="E10893" s="77"/>
      <c r="F10893" s="74"/>
      <c r="G10893" s="73"/>
      <c r="H10893" s="74"/>
      <c r="I10893" s="74"/>
      <c r="J10893" s="74"/>
      <c r="K10893" s="74"/>
      <c r="L10893" s="74"/>
      <c r="M10893" s="74"/>
      <c r="N10893" s="74"/>
      <c r="O10893" s="74"/>
      <c r="P10893" s="74"/>
      <c r="Q10893" s="78"/>
      <c r="AR10893">
        <f t="shared" si="687"/>
        <v>0</v>
      </c>
      <c r="AS10893">
        <f t="shared" si="688"/>
        <v>0</v>
      </c>
      <c r="AT10893">
        <f t="shared" si="686"/>
        <v>0</v>
      </c>
    </row>
    <row r="10894" spans="2:46" ht="15.75" customHeight="1">
      <c r="B10894" t="str">
        <f t="shared" si="685"/>
        <v/>
      </c>
      <c r="C10894" s="73"/>
      <c r="D10894" s="73"/>
      <c r="E10894" s="77"/>
      <c r="F10894" s="74"/>
      <c r="G10894" s="73"/>
      <c r="H10894" s="74"/>
      <c r="I10894" s="74"/>
      <c r="J10894" s="74"/>
      <c r="K10894" s="74"/>
      <c r="L10894" s="74"/>
      <c r="M10894" s="74"/>
      <c r="N10894" s="74"/>
      <c r="O10894" s="74"/>
      <c r="P10894" s="74"/>
      <c r="Q10894" s="78"/>
      <c r="AR10894">
        <f t="shared" si="687"/>
        <v>0</v>
      </c>
      <c r="AS10894">
        <f t="shared" si="688"/>
        <v>0</v>
      </c>
      <c r="AT10894">
        <f t="shared" si="686"/>
        <v>0</v>
      </c>
    </row>
    <row r="10895" spans="2:46" ht="15.75" customHeight="1">
      <c r="B10895" t="str">
        <f t="shared" si="685"/>
        <v/>
      </c>
      <c r="C10895" s="73"/>
      <c r="D10895" s="73"/>
      <c r="E10895" s="77"/>
      <c r="F10895" s="74"/>
      <c r="G10895" s="73"/>
      <c r="H10895" s="74"/>
      <c r="I10895" s="74"/>
      <c r="J10895" s="74"/>
      <c r="K10895" s="74"/>
      <c r="L10895" s="74"/>
      <c r="M10895" s="74"/>
      <c r="N10895" s="74"/>
      <c r="O10895" s="74"/>
      <c r="P10895" s="74"/>
      <c r="Q10895" s="78"/>
      <c r="AR10895">
        <f t="shared" si="687"/>
        <v>0</v>
      </c>
      <c r="AS10895">
        <f t="shared" si="688"/>
        <v>0</v>
      </c>
      <c r="AT10895">
        <f t="shared" si="686"/>
        <v>0</v>
      </c>
    </row>
    <row r="10896" spans="2:46" ht="15.75" customHeight="1">
      <c r="B10896" t="str">
        <f t="shared" si="685"/>
        <v/>
      </c>
      <c r="C10896" s="73"/>
      <c r="D10896" s="73"/>
      <c r="E10896" s="77"/>
      <c r="F10896" s="74"/>
      <c r="G10896" s="73"/>
      <c r="H10896" s="74"/>
      <c r="I10896" s="74"/>
      <c r="J10896" s="74"/>
      <c r="K10896" s="74"/>
      <c r="L10896" s="74"/>
      <c r="M10896" s="74"/>
      <c r="N10896" s="74"/>
      <c r="O10896" s="74"/>
      <c r="P10896" s="74"/>
      <c r="Q10896" s="78"/>
      <c r="AR10896">
        <f t="shared" si="687"/>
        <v>0</v>
      </c>
      <c r="AS10896">
        <f t="shared" si="688"/>
        <v>0</v>
      </c>
      <c r="AT10896">
        <f t="shared" si="686"/>
        <v>0</v>
      </c>
    </row>
    <row r="10897" spans="2:46" ht="15.75" customHeight="1">
      <c r="B10897" t="str">
        <f t="shared" si="685"/>
        <v/>
      </c>
      <c r="C10897" s="73"/>
      <c r="D10897" s="73"/>
      <c r="E10897" s="77"/>
      <c r="F10897" s="74"/>
      <c r="G10897" s="73"/>
      <c r="H10897" s="74"/>
      <c r="I10897" s="74"/>
      <c r="J10897" s="74"/>
      <c r="K10897" s="74"/>
      <c r="L10897" s="74"/>
      <c r="M10897" s="74"/>
      <c r="N10897" s="74"/>
      <c r="O10897" s="74"/>
      <c r="P10897" s="74"/>
      <c r="Q10897" s="78"/>
      <c r="AR10897">
        <f t="shared" si="687"/>
        <v>0</v>
      </c>
      <c r="AS10897">
        <f t="shared" si="688"/>
        <v>0</v>
      </c>
      <c r="AT10897">
        <f t="shared" si="686"/>
        <v>0</v>
      </c>
    </row>
    <row r="10898" spans="2:46" ht="15.75" customHeight="1">
      <c r="B10898" t="str">
        <f t="shared" si="685"/>
        <v/>
      </c>
      <c r="C10898" s="73"/>
      <c r="D10898" s="73"/>
      <c r="E10898" s="77"/>
      <c r="F10898" s="74"/>
      <c r="G10898" s="73"/>
      <c r="H10898" s="74"/>
      <c r="I10898" s="74"/>
      <c r="J10898" s="74"/>
      <c r="K10898" s="74"/>
      <c r="L10898" s="74"/>
      <c r="M10898" s="74"/>
      <c r="N10898" s="74"/>
      <c r="O10898" s="74"/>
      <c r="P10898" s="74"/>
      <c r="Q10898" s="78"/>
      <c r="AR10898">
        <f t="shared" si="687"/>
        <v>0</v>
      </c>
      <c r="AS10898">
        <f t="shared" si="688"/>
        <v>0</v>
      </c>
      <c r="AT10898">
        <f t="shared" si="686"/>
        <v>0</v>
      </c>
    </row>
    <row r="10899" spans="2:46" ht="15.75" customHeight="1">
      <c r="B10899" t="str">
        <f t="shared" si="685"/>
        <v/>
      </c>
      <c r="C10899" s="73"/>
      <c r="D10899" s="73"/>
      <c r="E10899" s="77"/>
      <c r="F10899" s="74"/>
      <c r="G10899" s="73"/>
      <c r="H10899" s="74"/>
      <c r="I10899" s="74"/>
      <c r="J10899" s="74"/>
      <c r="K10899" s="74"/>
      <c r="L10899" s="74"/>
      <c r="M10899" s="74"/>
      <c r="N10899" s="74"/>
      <c r="O10899" s="74"/>
      <c r="P10899" s="74"/>
      <c r="Q10899" s="78"/>
      <c r="AR10899">
        <f t="shared" si="687"/>
        <v>0</v>
      </c>
      <c r="AS10899">
        <f t="shared" si="688"/>
        <v>0</v>
      </c>
      <c r="AT10899">
        <f t="shared" si="686"/>
        <v>0</v>
      </c>
    </row>
    <row r="10900" spans="2:46" ht="15.75" customHeight="1">
      <c r="B10900" t="str">
        <f t="shared" si="685"/>
        <v/>
      </c>
      <c r="C10900" s="73"/>
      <c r="D10900" s="73"/>
      <c r="E10900" s="77"/>
      <c r="F10900" s="74"/>
      <c r="G10900" s="73"/>
      <c r="H10900" s="74"/>
      <c r="I10900" s="74"/>
      <c r="J10900" s="74"/>
      <c r="K10900" s="74"/>
      <c r="L10900" s="74"/>
      <c r="M10900" s="74"/>
      <c r="N10900" s="74"/>
      <c r="O10900" s="74"/>
      <c r="P10900" s="74"/>
      <c r="Q10900" s="78"/>
      <c r="AR10900">
        <f t="shared" si="687"/>
        <v>0</v>
      </c>
      <c r="AS10900">
        <f t="shared" si="688"/>
        <v>0</v>
      </c>
      <c r="AT10900">
        <f t="shared" si="686"/>
        <v>0</v>
      </c>
    </row>
    <row r="10901" spans="2:46" ht="15.75" customHeight="1">
      <c r="B10901" t="str">
        <f t="shared" si="685"/>
        <v/>
      </c>
      <c r="C10901" s="73"/>
      <c r="D10901" s="73"/>
      <c r="E10901" s="77"/>
      <c r="F10901" s="74"/>
      <c r="G10901" s="73"/>
      <c r="H10901" s="74"/>
      <c r="I10901" s="74"/>
      <c r="J10901" s="74"/>
      <c r="K10901" s="74"/>
      <c r="L10901" s="74"/>
      <c r="M10901" s="74"/>
      <c r="N10901" s="74"/>
      <c r="O10901" s="74"/>
      <c r="P10901" s="74"/>
      <c r="Q10901" s="78"/>
      <c r="AR10901">
        <f t="shared" si="687"/>
        <v>0</v>
      </c>
      <c r="AS10901">
        <f t="shared" si="688"/>
        <v>0</v>
      </c>
      <c r="AT10901">
        <f t="shared" si="686"/>
        <v>0</v>
      </c>
    </row>
    <row r="10902" spans="2:46" ht="15.75" customHeight="1">
      <c r="B10902" t="str">
        <f t="shared" si="685"/>
        <v/>
      </c>
      <c r="C10902" s="73"/>
      <c r="D10902" s="73"/>
      <c r="E10902" s="77"/>
      <c r="F10902" s="74"/>
      <c r="G10902" s="73"/>
      <c r="H10902" s="74"/>
      <c r="I10902" s="74"/>
      <c r="J10902" s="74"/>
      <c r="K10902" s="74"/>
      <c r="L10902" s="74"/>
      <c r="M10902" s="74"/>
      <c r="N10902" s="74"/>
      <c r="O10902" s="74"/>
      <c r="P10902" s="74"/>
      <c r="Q10902" s="78"/>
      <c r="AR10902">
        <f t="shared" si="687"/>
        <v>0</v>
      </c>
      <c r="AS10902">
        <f t="shared" si="688"/>
        <v>0</v>
      </c>
      <c r="AT10902">
        <f t="shared" si="686"/>
        <v>0</v>
      </c>
    </row>
    <row r="10903" spans="2:46" ht="15.75" customHeight="1">
      <c r="B10903" t="str">
        <f t="shared" si="685"/>
        <v/>
      </c>
      <c r="C10903" s="73"/>
      <c r="D10903" s="73"/>
      <c r="E10903" s="77"/>
      <c r="F10903" s="74"/>
      <c r="G10903" s="73"/>
      <c r="H10903" s="74"/>
      <c r="I10903" s="74"/>
      <c r="J10903" s="74"/>
      <c r="K10903" s="74"/>
      <c r="L10903" s="74"/>
      <c r="M10903" s="74"/>
      <c r="N10903" s="74"/>
      <c r="O10903" s="74"/>
      <c r="P10903" s="74"/>
      <c r="Q10903" s="78"/>
      <c r="AR10903">
        <f t="shared" si="687"/>
        <v>0</v>
      </c>
      <c r="AS10903">
        <f t="shared" si="688"/>
        <v>0</v>
      </c>
      <c r="AT10903">
        <f t="shared" si="686"/>
        <v>0</v>
      </c>
    </row>
    <row r="10904" spans="2:46" ht="15.75" customHeight="1">
      <c r="B10904" t="str">
        <f t="shared" si="685"/>
        <v/>
      </c>
      <c r="C10904" s="73"/>
      <c r="D10904" s="73"/>
      <c r="E10904" s="77"/>
      <c r="F10904" s="74"/>
      <c r="G10904" s="73"/>
      <c r="H10904" s="74"/>
      <c r="I10904" s="74"/>
      <c r="J10904" s="74"/>
      <c r="K10904" s="74"/>
      <c r="L10904" s="74"/>
      <c r="M10904" s="74"/>
      <c r="N10904" s="74"/>
      <c r="O10904" s="74"/>
      <c r="P10904" s="74"/>
      <c r="Q10904" s="78"/>
      <c r="AR10904">
        <f t="shared" si="687"/>
        <v>0</v>
      </c>
      <c r="AS10904">
        <f t="shared" si="688"/>
        <v>0</v>
      </c>
      <c r="AT10904">
        <f t="shared" si="686"/>
        <v>0</v>
      </c>
    </row>
    <row r="10905" spans="2:46" ht="15.75" customHeight="1">
      <c r="B10905" t="str">
        <f t="shared" si="685"/>
        <v/>
      </c>
      <c r="C10905" s="73"/>
      <c r="D10905" s="73"/>
      <c r="E10905" s="77"/>
      <c r="F10905" s="74"/>
      <c r="G10905" s="73"/>
      <c r="H10905" s="74"/>
      <c r="I10905" s="74"/>
      <c r="J10905" s="74"/>
      <c r="K10905" s="74"/>
      <c r="L10905" s="74"/>
      <c r="M10905" s="74"/>
      <c r="N10905" s="74"/>
      <c r="O10905" s="74"/>
      <c r="P10905" s="74"/>
      <c r="Q10905" s="78"/>
      <c r="AR10905">
        <f t="shared" si="687"/>
        <v>0</v>
      </c>
      <c r="AS10905">
        <f t="shared" si="688"/>
        <v>0</v>
      </c>
      <c r="AT10905">
        <f t="shared" si="686"/>
        <v>0</v>
      </c>
    </row>
    <row r="10906" spans="2:46" ht="15.75" customHeight="1">
      <c r="B10906" t="str">
        <f t="shared" si="685"/>
        <v/>
      </c>
      <c r="C10906" s="73"/>
      <c r="D10906" s="73"/>
      <c r="E10906" s="77"/>
      <c r="F10906" s="74"/>
      <c r="G10906" s="73"/>
      <c r="H10906" s="74"/>
      <c r="I10906" s="74"/>
      <c r="J10906" s="74"/>
      <c r="K10906" s="74"/>
      <c r="L10906" s="74"/>
      <c r="M10906" s="74"/>
      <c r="N10906" s="74"/>
      <c r="O10906" s="74"/>
      <c r="P10906" s="74"/>
      <c r="Q10906" s="78"/>
      <c r="AR10906">
        <f t="shared" si="687"/>
        <v>0</v>
      </c>
      <c r="AS10906">
        <f t="shared" si="688"/>
        <v>0</v>
      </c>
      <c r="AT10906">
        <f t="shared" si="686"/>
        <v>0</v>
      </c>
    </row>
    <row r="10907" spans="2:46" ht="15.75" customHeight="1">
      <c r="B10907" t="str">
        <f t="shared" si="685"/>
        <v/>
      </c>
      <c r="C10907" s="73"/>
      <c r="D10907" s="73"/>
      <c r="E10907" s="77"/>
      <c r="F10907" s="74"/>
      <c r="G10907" s="73"/>
      <c r="H10907" s="74"/>
      <c r="I10907" s="74"/>
      <c r="J10907" s="74"/>
      <c r="K10907" s="74"/>
      <c r="L10907" s="74"/>
      <c r="M10907" s="74"/>
      <c r="N10907" s="74"/>
      <c r="O10907" s="74"/>
      <c r="P10907" s="74"/>
      <c r="Q10907" s="78"/>
      <c r="AR10907">
        <f t="shared" si="687"/>
        <v>0</v>
      </c>
      <c r="AS10907">
        <f t="shared" si="688"/>
        <v>0</v>
      </c>
      <c r="AT10907">
        <f t="shared" si="686"/>
        <v>0</v>
      </c>
    </row>
    <row r="10908" spans="2:46" ht="15.75" customHeight="1">
      <c r="B10908" t="str">
        <f t="shared" si="685"/>
        <v/>
      </c>
      <c r="C10908" s="73"/>
      <c r="D10908" s="73"/>
      <c r="E10908" s="77"/>
      <c r="F10908" s="74"/>
      <c r="G10908" s="73"/>
      <c r="H10908" s="74"/>
      <c r="I10908" s="74"/>
      <c r="J10908" s="74"/>
      <c r="K10908" s="74"/>
      <c r="L10908" s="74"/>
      <c r="M10908" s="74"/>
      <c r="N10908" s="74"/>
      <c r="O10908" s="74"/>
      <c r="P10908" s="74"/>
      <c r="Q10908" s="78"/>
      <c r="AR10908">
        <f t="shared" si="687"/>
        <v>0</v>
      </c>
      <c r="AS10908">
        <f t="shared" si="688"/>
        <v>0</v>
      </c>
      <c r="AT10908">
        <f t="shared" si="686"/>
        <v>0</v>
      </c>
    </row>
    <row r="10909" spans="2:46" ht="15.75" customHeight="1">
      <c r="B10909" t="str">
        <f t="shared" si="685"/>
        <v/>
      </c>
      <c r="C10909" s="73"/>
      <c r="D10909" s="73"/>
      <c r="E10909" s="77"/>
      <c r="F10909" s="74"/>
      <c r="G10909" s="73"/>
      <c r="H10909" s="74"/>
      <c r="I10909" s="74"/>
      <c r="J10909" s="74"/>
      <c r="K10909" s="74"/>
      <c r="L10909" s="74"/>
      <c r="M10909" s="74"/>
      <c r="N10909" s="74"/>
      <c r="O10909" s="74"/>
      <c r="P10909" s="74"/>
      <c r="Q10909" s="78"/>
      <c r="AR10909">
        <f t="shared" si="687"/>
        <v>0</v>
      </c>
      <c r="AS10909">
        <f t="shared" si="688"/>
        <v>0</v>
      </c>
      <c r="AT10909">
        <f t="shared" si="686"/>
        <v>0</v>
      </c>
    </row>
    <row r="10910" spans="2:46" ht="15.75" customHeight="1">
      <c r="B10910" t="str">
        <f t="shared" si="685"/>
        <v/>
      </c>
      <c r="C10910" s="73"/>
      <c r="D10910" s="73"/>
      <c r="E10910" s="77"/>
      <c r="F10910" s="74"/>
      <c r="G10910" s="73"/>
      <c r="H10910" s="74"/>
      <c r="I10910" s="74"/>
      <c r="J10910" s="74"/>
      <c r="K10910" s="74"/>
      <c r="L10910" s="74"/>
      <c r="M10910" s="74"/>
      <c r="N10910" s="74"/>
      <c r="O10910" s="74"/>
      <c r="P10910" s="74"/>
      <c r="Q10910" s="78"/>
      <c r="AR10910">
        <f t="shared" si="687"/>
        <v>0</v>
      </c>
      <c r="AS10910">
        <f t="shared" si="688"/>
        <v>0</v>
      </c>
      <c r="AT10910">
        <f t="shared" si="686"/>
        <v>0</v>
      </c>
    </row>
    <row r="10911" spans="2:46" ht="15.75" customHeight="1">
      <c r="B10911" t="str">
        <f t="shared" si="685"/>
        <v/>
      </c>
      <c r="C10911" s="73"/>
      <c r="D10911" s="73"/>
      <c r="E10911" s="77"/>
      <c r="F10911" s="74"/>
      <c r="G10911" s="73"/>
      <c r="H10911" s="74"/>
      <c r="I10911" s="74"/>
      <c r="J10911" s="74"/>
      <c r="K10911" s="74"/>
      <c r="L10911" s="74"/>
      <c r="M10911" s="74"/>
      <c r="N10911" s="74"/>
      <c r="O10911" s="74"/>
      <c r="P10911" s="74"/>
      <c r="Q10911" s="78"/>
      <c r="AR10911">
        <f t="shared" si="687"/>
        <v>0</v>
      </c>
      <c r="AS10911">
        <f t="shared" si="688"/>
        <v>0</v>
      </c>
      <c r="AT10911">
        <f t="shared" si="686"/>
        <v>0</v>
      </c>
    </row>
    <row r="10912" spans="2:46" ht="15.75" customHeight="1">
      <c r="B10912" t="str">
        <f t="shared" si="685"/>
        <v/>
      </c>
      <c r="C10912" s="73"/>
      <c r="D10912" s="73"/>
      <c r="E10912" s="77"/>
      <c r="F10912" s="74"/>
      <c r="G10912" s="73"/>
      <c r="H10912" s="74"/>
      <c r="I10912" s="74"/>
      <c r="J10912" s="74"/>
      <c r="K10912" s="74"/>
      <c r="L10912" s="74"/>
      <c r="M10912" s="74"/>
      <c r="N10912" s="74"/>
      <c r="O10912" s="74"/>
      <c r="P10912" s="74"/>
      <c r="Q10912" s="78"/>
      <c r="AR10912">
        <f t="shared" si="687"/>
        <v>0</v>
      </c>
      <c r="AS10912">
        <f t="shared" si="688"/>
        <v>0</v>
      </c>
      <c r="AT10912">
        <f t="shared" si="686"/>
        <v>0</v>
      </c>
    </row>
    <row r="10913" spans="2:46" ht="15.75" customHeight="1">
      <c r="B10913" t="str">
        <f t="shared" si="685"/>
        <v/>
      </c>
      <c r="C10913" s="73"/>
      <c r="D10913" s="73"/>
      <c r="E10913" s="77"/>
      <c r="F10913" s="74"/>
      <c r="G10913" s="73"/>
      <c r="H10913" s="74"/>
      <c r="I10913" s="74"/>
      <c r="J10913" s="74"/>
      <c r="K10913" s="74"/>
      <c r="L10913" s="74"/>
      <c r="M10913" s="74"/>
      <c r="N10913" s="74"/>
      <c r="O10913" s="74"/>
      <c r="P10913" s="74"/>
      <c r="Q10913" s="78"/>
      <c r="AR10913">
        <f t="shared" si="687"/>
        <v>0</v>
      </c>
      <c r="AS10913">
        <f t="shared" si="688"/>
        <v>0</v>
      </c>
      <c r="AT10913">
        <f t="shared" si="686"/>
        <v>0</v>
      </c>
    </row>
    <row r="10914" spans="2:46" ht="15.75" customHeight="1">
      <c r="B10914" t="str">
        <f t="shared" si="685"/>
        <v/>
      </c>
      <c r="C10914" s="73"/>
      <c r="D10914" s="73"/>
      <c r="E10914" s="77"/>
      <c r="F10914" s="74"/>
      <c r="G10914" s="73"/>
      <c r="H10914" s="74"/>
      <c r="I10914" s="74"/>
      <c r="J10914" s="74"/>
      <c r="K10914" s="74"/>
      <c r="L10914" s="74"/>
      <c r="M10914" s="74"/>
      <c r="N10914" s="74"/>
      <c r="O10914" s="74"/>
      <c r="P10914" s="74"/>
      <c r="Q10914" s="78"/>
      <c r="AR10914">
        <f t="shared" si="687"/>
        <v>0</v>
      </c>
      <c r="AS10914">
        <f t="shared" si="688"/>
        <v>0</v>
      </c>
      <c r="AT10914">
        <f t="shared" si="686"/>
        <v>0</v>
      </c>
    </row>
    <row r="10915" spans="2:46" ht="15.75" customHeight="1">
      <c r="B10915" t="str">
        <f t="shared" si="685"/>
        <v/>
      </c>
      <c r="C10915" s="73"/>
      <c r="D10915" s="73"/>
      <c r="E10915" s="77"/>
      <c r="F10915" s="74"/>
      <c r="G10915" s="73"/>
      <c r="H10915" s="74"/>
      <c r="I10915" s="74"/>
      <c r="J10915" s="74"/>
      <c r="K10915" s="74"/>
      <c r="L10915" s="74"/>
      <c r="M10915" s="74"/>
      <c r="N10915" s="74"/>
      <c r="O10915" s="74"/>
      <c r="P10915" s="74"/>
      <c r="Q10915" s="78"/>
      <c r="AR10915">
        <f t="shared" si="687"/>
        <v>0</v>
      </c>
      <c r="AS10915">
        <f t="shared" si="688"/>
        <v>0</v>
      </c>
      <c r="AT10915">
        <f t="shared" si="686"/>
        <v>0</v>
      </c>
    </row>
    <row r="10916" spans="2:46" ht="15.75" customHeight="1">
      <c r="B10916" t="str">
        <f t="shared" si="685"/>
        <v/>
      </c>
      <c r="C10916" s="73"/>
      <c r="D10916" s="73"/>
      <c r="E10916" s="77"/>
      <c r="F10916" s="74"/>
      <c r="G10916" s="73"/>
      <c r="H10916" s="74"/>
      <c r="I10916" s="74"/>
      <c r="J10916" s="74"/>
      <c r="K10916" s="74"/>
      <c r="L10916" s="74"/>
      <c r="M10916" s="74"/>
      <c r="N10916" s="74"/>
      <c r="O10916" s="74"/>
      <c r="P10916" s="74"/>
      <c r="Q10916" s="78"/>
      <c r="AR10916">
        <f t="shared" si="687"/>
        <v>0</v>
      </c>
      <c r="AS10916">
        <f t="shared" si="688"/>
        <v>0</v>
      </c>
      <c r="AT10916">
        <f t="shared" si="686"/>
        <v>0</v>
      </c>
    </row>
    <row r="10917" spans="2:46" ht="15.75" customHeight="1">
      <c r="B10917" t="str">
        <f t="shared" si="685"/>
        <v/>
      </c>
      <c r="C10917" s="73"/>
      <c r="D10917" s="73"/>
      <c r="E10917" s="77"/>
      <c r="F10917" s="74"/>
      <c r="G10917" s="73"/>
      <c r="H10917" s="74"/>
      <c r="I10917" s="74"/>
      <c r="J10917" s="74"/>
      <c r="K10917" s="74"/>
      <c r="L10917" s="74"/>
      <c r="M10917" s="74"/>
      <c r="N10917" s="74"/>
      <c r="O10917" s="74"/>
      <c r="P10917" s="74"/>
      <c r="Q10917" s="78"/>
      <c r="AR10917">
        <f t="shared" si="687"/>
        <v>0</v>
      </c>
      <c r="AS10917">
        <f t="shared" si="688"/>
        <v>0</v>
      </c>
      <c r="AT10917">
        <f t="shared" si="686"/>
        <v>0</v>
      </c>
    </row>
    <row r="10918" spans="2:46" ht="15.75" customHeight="1">
      <c r="B10918" t="str">
        <f t="shared" si="685"/>
        <v/>
      </c>
      <c r="C10918" s="73"/>
      <c r="D10918" s="73"/>
      <c r="E10918" s="77"/>
      <c r="F10918" s="74"/>
      <c r="G10918" s="73"/>
      <c r="H10918" s="74"/>
      <c r="I10918" s="74"/>
      <c r="J10918" s="74"/>
      <c r="K10918" s="74"/>
      <c r="L10918" s="74"/>
      <c r="M10918" s="74"/>
      <c r="N10918" s="74"/>
      <c r="O10918" s="74"/>
      <c r="P10918" s="74"/>
      <c r="Q10918" s="78"/>
      <c r="AR10918">
        <f t="shared" si="687"/>
        <v>0</v>
      </c>
      <c r="AS10918">
        <f t="shared" si="688"/>
        <v>0</v>
      </c>
      <c r="AT10918">
        <f t="shared" si="686"/>
        <v>0</v>
      </c>
    </row>
    <row r="10919" spans="2:46" ht="15.75" customHeight="1">
      <c r="B10919" t="str">
        <f t="shared" si="685"/>
        <v/>
      </c>
      <c r="C10919" s="73"/>
      <c r="D10919" s="73"/>
      <c r="E10919" s="77"/>
      <c r="F10919" s="74"/>
      <c r="G10919" s="73"/>
      <c r="H10919" s="74"/>
      <c r="I10919" s="74"/>
      <c r="J10919" s="74"/>
      <c r="K10919" s="74"/>
      <c r="L10919" s="74"/>
      <c r="M10919" s="74"/>
      <c r="N10919" s="74"/>
      <c r="O10919" s="74"/>
      <c r="P10919" s="74"/>
      <c r="Q10919" s="78"/>
      <c r="AR10919">
        <f t="shared" si="687"/>
        <v>0</v>
      </c>
      <c r="AS10919">
        <f t="shared" si="688"/>
        <v>0</v>
      </c>
      <c r="AT10919">
        <f t="shared" si="686"/>
        <v>0</v>
      </c>
    </row>
    <row r="10920" spans="2:46" ht="15.75" customHeight="1">
      <c r="B10920" t="str">
        <f t="shared" si="685"/>
        <v/>
      </c>
      <c r="C10920" s="73"/>
      <c r="D10920" s="73"/>
      <c r="E10920" s="77"/>
      <c r="F10920" s="74"/>
      <c r="G10920" s="73"/>
      <c r="H10920" s="74"/>
      <c r="I10920" s="74"/>
      <c r="J10920" s="74"/>
      <c r="K10920" s="74"/>
      <c r="L10920" s="74"/>
      <c r="M10920" s="74"/>
      <c r="N10920" s="74"/>
      <c r="O10920" s="74"/>
      <c r="P10920" s="74"/>
      <c r="Q10920" s="78"/>
      <c r="AR10920">
        <f t="shared" si="687"/>
        <v>0</v>
      </c>
      <c r="AS10920">
        <f t="shared" si="688"/>
        <v>0</v>
      </c>
      <c r="AT10920">
        <f t="shared" si="686"/>
        <v>0</v>
      </c>
    </row>
    <row r="10921" spans="2:46" ht="15.75" customHeight="1">
      <c r="B10921" t="str">
        <f t="shared" si="685"/>
        <v/>
      </c>
      <c r="C10921" s="73"/>
      <c r="D10921" s="73"/>
      <c r="E10921" s="77"/>
      <c r="F10921" s="74"/>
      <c r="G10921" s="73"/>
      <c r="H10921" s="74"/>
      <c r="I10921" s="74"/>
      <c r="J10921" s="74"/>
      <c r="K10921" s="74"/>
      <c r="L10921" s="74"/>
      <c r="M10921" s="74"/>
      <c r="N10921" s="74"/>
      <c r="O10921" s="74"/>
      <c r="P10921" s="74"/>
      <c r="Q10921" s="78"/>
      <c r="AR10921">
        <f t="shared" si="687"/>
        <v>0</v>
      </c>
      <c r="AS10921">
        <f t="shared" si="688"/>
        <v>0</v>
      </c>
      <c r="AT10921">
        <f t="shared" si="686"/>
        <v>0</v>
      </c>
    </row>
    <row r="10922" spans="2:46" ht="15.75" customHeight="1">
      <c r="B10922" t="str">
        <f t="shared" si="685"/>
        <v/>
      </c>
      <c r="C10922" s="73"/>
      <c r="D10922" s="73"/>
      <c r="E10922" s="77"/>
      <c r="F10922" s="74"/>
      <c r="G10922" s="73"/>
      <c r="H10922" s="74"/>
      <c r="I10922" s="74"/>
      <c r="J10922" s="74"/>
      <c r="K10922" s="74"/>
      <c r="L10922" s="74"/>
      <c r="M10922" s="74"/>
      <c r="N10922" s="74"/>
      <c r="O10922" s="74"/>
      <c r="P10922" s="74"/>
      <c r="Q10922" s="78"/>
      <c r="AR10922">
        <f t="shared" si="687"/>
        <v>0</v>
      </c>
      <c r="AS10922">
        <f t="shared" si="688"/>
        <v>0</v>
      </c>
      <c r="AT10922">
        <f t="shared" si="686"/>
        <v>0</v>
      </c>
    </row>
    <row r="10923" spans="2:46" ht="15.75" customHeight="1">
      <c r="B10923" t="str">
        <f t="shared" si="685"/>
        <v/>
      </c>
      <c r="C10923" s="73"/>
      <c r="D10923" s="73"/>
      <c r="E10923" s="77"/>
      <c r="F10923" s="74"/>
      <c r="G10923" s="73"/>
      <c r="H10923" s="74"/>
      <c r="I10923" s="74"/>
      <c r="J10923" s="74"/>
      <c r="K10923" s="74"/>
      <c r="L10923" s="74"/>
      <c r="M10923" s="74"/>
      <c r="N10923" s="74"/>
      <c r="O10923" s="74"/>
      <c r="P10923" s="74"/>
      <c r="Q10923" s="78"/>
      <c r="AR10923">
        <f t="shared" si="687"/>
        <v>0</v>
      </c>
      <c r="AS10923">
        <f t="shared" si="688"/>
        <v>0</v>
      </c>
      <c r="AT10923">
        <f t="shared" si="686"/>
        <v>0</v>
      </c>
    </row>
    <row r="10924" spans="2:46" ht="15.75" customHeight="1">
      <c r="B10924" t="str">
        <f t="shared" si="685"/>
        <v/>
      </c>
      <c r="C10924" s="73"/>
      <c r="D10924" s="73"/>
      <c r="E10924" s="77"/>
      <c r="F10924" s="74"/>
      <c r="G10924" s="73"/>
      <c r="H10924" s="74"/>
      <c r="I10924" s="74"/>
      <c r="J10924" s="74"/>
      <c r="K10924" s="74"/>
      <c r="L10924" s="74"/>
      <c r="M10924" s="74"/>
      <c r="N10924" s="74"/>
      <c r="O10924" s="74"/>
      <c r="P10924" s="74"/>
      <c r="Q10924" s="78"/>
      <c r="AR10924">
        <f t="shared" si="687"/>
        <v>0</v>
      </c>
      <c r="AS10924">
        <f t="shared" si="688"/>
        <v>0</v>
      </c>
      <c r="AT10924">
        <f t="shared" si="686"/>
        <v>0</v>
      </c>
    </row>
    <row r="10925" spans="2:46" ht="15.75" customHeight="1">
      <c r="B10925" t="str">
        <f t="shared" si="685"/>
        <v/>
      </c>
      <c r="C10925" s="73"/>
      <c r="D10925" s="73"/>
      <c r="E10925" s="77"/>
      <c r="F10925" s="74"/>
      <c r="G10925" s="73"/>
      <c r="H10925" s="74"/>
      <c r="I10925" s="74"/>
      <c r="J10925" s="74"/>
      <c r="K10925" s="74"/>
      <c r="L10925" s="74"/>
      <c r="M10925" s="74"/>
      <c r="N10925" s="74"/>
      <c r="O10925" s="74"/>
      <c r="P10925" s="74"/>
      <c r="Q10925" s="78"/>
      <c r="AR10925">
        <f t="shared" si="687"/>
        <v>0</v>
      </c>
      <c r="AS10925">
        <f t="shared" si="688"/>
        <v>0</v>
      </c>
      <c r="AT10925">
        <f t="shared" si="686"/>
        <v>0</v>
      </c>
    </row>
    <row r="10926" spans="2:46" ht="15.75" customHeight="1">
      <c r="B10926" t="str">
        <f t="shared" si="685"/>
        <v/>
      </c>
      <c r="C10926" s="73"/>
      <c r="D10926" s="73"/>
      <c r="E10926" s="77"/>
      <c r="F10926" s="74"/>
      <c r="G10926" s="73"/>
      <c r="H10926" s="74"/>
      <c r="I10926" s="74"/>
      <c r="J10926" s="74"/>
      <c r="K10926" s="74"/>
      <c r="L10926" s="74"/>
      <c r="M10926" s="74"/>
      <c r="N10926" s="74"/>
      <c r="O10926" s="74"/>
      <c r="P10926" s="74"/>
      <c r="Q10926" s="78"/>
      <c r="AR10926">
        <f t="shared" si="687"/>
        <v>0</v>
      </c>
      <c r="AS10926">
        <f t="shared" si="688"/>
        <v>0</v>
      </c>
      <c r="AT10926">
        <f t="shared" si="686"/>
        <v>0</v>
      </c>
    </row>
    <row r="10927" spans="2:46" ht="15.75" customHeight="1">
      <c r="B10927" t="str">
        <f t="shared" si="685"/>
        <v/>
      </c>
      <c r="C10927" s="73"/>
      <c r="D10927" s="73"/>
      <c r="E10927" s="77"/>
      <c r="F10927" s="74"/>
      <c r="G10927" s="73"/>
      <c r="H10927" s="74"/>
      <c r="I10927" s="74"/>
      <c r="J10927" s="74"/>
      <c r="K10927" s="74"/>
      <c r="L10927" s="74"/>
      <c r="M10927" s="74"/>
      <c r="N10927" s="74"/>
      <c r="O10927" s="74"/>
      <c r="P10927" s="74"/>
      <c r="Q10927" s="78"/>
      <c r="AR10927">
        <f t="shared" si="687"/>
        <v>0</v>
      </c>
      <c r="AS10927">
        <f t="shared" si="688"/>
        <v>0</v>
      </c>
      <c r="AT10927">
        <f t="shared" si="686"/>
        <v>0</v>
      </c>
    </row>
    <row r="10928" spans="2:46" ht="15.75" customHeight="1">
      <c r="B10928" t="str">
        <f t="shared" si="685"/>
        <v/>
      </c>
      <c r="C10928" s="73"/>
      <c r="D10928" s="73"/>
      <c r="E10928" s="77"/>
      <c r="F10928" s="74"/>
      <c r="G10928" s="73"/>
      <c r="H10928" s="74"/>
      <c r="I10928" s="74"/>
      <c r="J10928" s="74"/>
      <c r="K10928" s="74"/>
      <c r="L10928" s="74"/>
      <c r="M10928" s="74"/>
      <c r="N10928" s="74"/>
      <c r="O10928" s="74"/>
      <c r="P10928" s="74"/>
      <c r="Q10928" s="78"/>
      <c r="AR10928">
        <f t="shared" si="687"/>
        <v>0</v>
      </c>
      <c r="AS10928">
        <f t="shared" si="688"/>
        <v>0</v>
      </c>
      <c r="AT10928">
        <f t="shared" si="686"/>
        <v>0</v>
      </c>
    </row>
    <row r="10929" spans="2:46" ht="15.75" customHeight="1">
      <c r="B10929" t="str">
        <f t="shared" si="685"/>
        <v/>
      </c>
      <c r="C10929" s="73"/>
      <c r="D10929" s="73"/>
      <c r="E10929" s="77"/>
      <c r="F10929" s="74"/>
      <c r="G10929" s="73"/>
      <c r="H10929" s="74"/>
      <c r="I10929" s="74"/>
      <c r="J10929" s="74"/>
      <c r="K10929" s="74"/>
      <c r="L10929" s="74"/>
      <c r="M10929" s="74"/>
      <c r="N10929" s="74"/>
      <c r="O10929" s="74"/>
      <c r="P10929" s="74"/>
      <c r="Q10929" s="78"/>
      <c r="AR10929">
        <f t="shared" si="687"/>
        <v>0</v>
      </c>
      <c r="AS10929">
        <f t="shared" si="688"/>
        <v>0</v>
      </c>
      <c r="AT10929">
        <f t="shared" si="686"/>
        <v>0</v>
      </c>
    </row>
    <row r="10930" spans="2:46" ht="15.75" customHeight="1">
      <c r="B10930" t="str">
        <f t="shared" si="685"/>
        <v/>
      </c>
      <c r="C10930" s="73"/>
      <c r="D10930" s="73"/>
      <c r="E10930" s="77"/>
      <c r="F10930" s="74"/>
      <c r="G10930" s="73"/>
      <c r="H10930" s="74"/>
      <c r="I10930" s="74"/>
      <c r="J10930" s="74"/>
      <c r="K10930" s="74"/>
      <c r="L10930" s="74"/>
      <c r="M10930" s="74"/>
      <c r="N10930" s="74"/>
      <c r="O10930" s="74"/>
      <c r="P10930" s="74"/>
      <c r="Q10930" s="78"/>
      <c r="AR10930">
        <f t="shared" si="687"/>
        <v>0</v>
      </c>
      <c r="AS10930">
        <f t="shared" si="688"/>
        <v>0</v>
      </c>
      <c r="AT10930">
        <f t="shared" si="686"/>
        <v>0</v>
      </c>
    </row>
    <row r="10931" spans="2:46" ht="15.75" customHeight="1">
      <c r="B10931" t="str">
        <f t="shared" si="685"/>
        <v/>
      </c>
      <c r="C10931" s="73"/>
      <c r="D10931" s="73"/>
      <c r="E10931" s="77"/>
      <c r="F10931" s="74"/>
      <c r="G10931" s="73"/>
      <c r="H10931" s="74"/>
      <c r="I10931" s="74"/>
      <c r="J10931" s="74"/>
      <c r="K10931" s="74"/>
      <c r="L10931" s="74"/>
      <c r="M10931" s="74"/>
      <c r="N10931" s="74"/>
      <c r="O10931" s="74"/>
      <c r="P10931" s="74"/>
      <c r="Q10931" s="78"/>
      <c r="AR10931">
        <f t="shared" si="687"/>
        <v>0</v>
      </c>
      <c r="AS10931">
        <f t="shared" si="688"/>
        <v>0</v>
      </c>
      <c r="AT10931">
        <f t="shared" si="686"/>
        <v>0</v>
      </c>
    </row>
    <row r="10932" spans="2:46" ht="15.75" customHeight="1">
      <c r="B10932" t="str">
        <f t="shared" si="685"/>
        <v/>
      </c>
      <c r="C10932" s="73"/>
      <c r="D10932" s="73"/>
      <c r="E10932" s="77"/>
      <c r="F10932" s="74"/>
      <c r="G10932" s="73"/>
      <c r="H10932" s="74"/>
      <c r="I10932" s="74"/>
      <c r="J10932" s="74"/>
      <c r="K10932" s="74"/>
      <c r="L10932" s="74"/>
      <c r="M10932" s="74"/>
      <c r="N10932" s="74"/>
      <c r="O10932" s="74"/>
      <c r="P10932" s="74"/>
      <c r="Q10932" s="78"/>
      <c r="AR10932">
        <f t="shared" si="687"/>
        <v>0</v>
      </c>
      <c r="AS10932">
        <f t="shared" si="688"/>
        <v>0</v>
      </c>
      <c r="AT10932">
        <f t="shared" si="686"/>
        <v>0</v>
      </c>
    </row>
    <row r="10933" spans="2:46" ht="15.75" customHeight="1">
      <c r="B10933" t="str">
        <f t="shared" si="685"/>
        <v/>
      </c>
      <c r="C10933" s="73"/>
      <c r="D10933" s="73"/>
      <c r="E10933" s="77"/>
      <c r="F10933" s="74"/>
      <c r="G10933" s="73"/>
      <c r="H10933" s="74"/>
      <c r="I10933" s="74"/>
      <c r="J10933" s="74"/>
      <c r="K10933" s="74"/>
      <c r="L10933" s="74"/>
      <c r="M10933" s="74"/>
      <c r="N10933" s="74"/>
      <c r="O10933" s="74"/>
      <c r="P10933" s="74"/>
      <c r="Q10933" s="78"/>
      <c r="AR10933">
        <f t="shared" si="687"/>
        <v>0</v>
      </c>
      <c r="AS10933">
        <f t="shared" si="688"/>
        <v>0</v>
      </c>
      <c r="AT10933">
        <f t="shared" si="686"/>
        <v>0</v>
      </c>
    </row>
    <row r="10934" spans="2:46" ht="15.75" customHeight="1">
      <c r="B10934" t="str">
        <f t="shared" si="685"/>
        <v/>
      </c>
      <c r="C10934" s="73"/>
      <c r="D10934" s="73"/>
      <c r="E10934" s="77"/>
      <c r="F10934" s="74"/>
      <c r="G10934" s="73"/>
      <c r="H10934" s="74"/>
      <c r="I10934" s="74"/>
      <c r="J10934" s="74"/>
      <c r="K10934" s="74"/>
      <c r="L10934" s="74"/>
      <c r="M10934" s="74"/>
      <c r="N10934" s="74"/>
      <c r="O10934" s="74"/>
      <c r="P10934" s="74"/>
      <c r="Q10934" s="78"/>
      <c r="AR10934">
        <f t="shared" si="687"/>
        <v>0</v>
      </c>
      <c r="AS10934">
        <f t="shared" si="688"/>
        <v>0</v>
      </c>
      <c r="AT10934">
        <f t="shared" si="686"/>
        <v>0</v>
      </c>
    </row>
    <row r="10935" spans="2:46" ht="15.75" customHeight="1">
      <c r="B10935" t="str">
        <f t="shared" si="685"/>
        <v/>
      </c>
      <c r="C10935" s="73"/>
      <c r="D10935" s="73"/>
      <c r="E10935" s="77"/>
      <c r="F10935" s="74"/>
      <c r="G10935" s="73"/>
      <c r="H10935" s="74"/>
      <c r="I10935" s="74"/>
      <c r="J10935" s="74"/>
      <c r="K10935" s="74"/>
      <c r="L10935" s="74"/>
      <c r="M10935" s="74"/>
      <c r="N10935" s="74"/>
      <c r="O10935" s="74"/>
      <c r="P10935" s="74"/>
      <c r="Q10935" s="78"/>
      <c r="AR10935">
        <f t="shared" si="687"/>
        <v>0</v>
      </c>
      <c r="AS10935">
        <f t="shared" si="688"/>
        <v>0</v>
      </c>
      <c r="AT10935">
        <f t="shared" si="686"/>
        <v>0</v>
      </c>
    </row>
    <row r="10936" spans="2:46" ht="15.75" customHeight="1">
      <c r="B10936" t="str">
        <f t="shared" si="685"/>
        <v/>
      </c>
      <c r="C10936" s="73"/>
      <c r="D10936" s="73"/>
      <c r="E10936" s="77"/>
      <c r="F10936" s="74"/>
      <c r="G10936" s="73"/>
      <c r="H10936" s="74"/>
      <c r="I10936" s="74"/>
      <c r="J10936" s="74"/>
      <c r="K10936" s="74"/>
      <c r="L10936" s="74"/>
      <c r="M10936" s="74"/>
      <c r="N10936" s="74"/>
      <c r="O10936" s="74"/>
      <c r="P10936" s="74"/>
      <c r="Q10936" s="78"/>
      <c r="AR10936">
        <f t="shared" si="687"/>
        <v>0</v>
      </c>
      <c r="AS10936">
        <f t="shared" si="688"/>
        <v>0</v>
      </c>
      <c r="AT10936">
        <f t="shared" si="686"/>
        <v>0</v>
      </c>
    </row>
    <row r="10937" spans="2:46" ht="15.75" customHeight="1">
      <c r="B10937" t="str">
        <f t="shared" si="685"/>
        <v/>
      </c>
      <c r="C10937" s="73"/>
      <c r="D10937" s="73"/>
      <c r="E10937" s="77"/>
      <c r="F10937" s="74"/>
      <c r="G10937" s="73"/>
      <c r="H10937" s="74"/>
      <c r="I10937" s="74"/>
      <c r="J10937" s="74"/>
      <c r="K10937" s="74"/>
      <c r="L10937" s="74"/>
      <c r="M10937" s="74"/>
      <c r="N10937" s="74"/>
      <c r="O10937" s="74"/>
      <c r="P10937" s="74"/>
      <c r="Q10937" s="78"/>
      <c r="AR10937">
        <f t="shared" si="687"/>
        <v>0</v>
      </c>
      <c r="AS10937">
        <f t="shared" si="688"/>
        <v>0</v>
      </c>
      <c r="AT10937">
        <f t="shared" si="686"/>
        <v>0</v>
      </c>
    </row>
    <row r="10938" spans="2:46" ht="15.75" customHeight="1">
      <c r="B10938" t="str">
        <f t="shared" si="685"/>
        <v/>
      </c>
      <c r="C10938" s="73"/>
      <c r="D10938" s="73"/>
      <c r="E10938" s="77"/>
      <c r="F10938" s="74"/>
      <c r="G10938" s="73"/>
      <c r="H10938" s="74"/>
      <c r="I10938" s="74"/>
      <c r="J10938" s="74"/>
      <c r="K10938" s="74"/>
      <c r="L10938" s="74"/>
      <c r="M10938" s="74"/>
      <c r="N10938" s="74"/>
      <c r="O10938" s="74"/>
      <c r="P10938" s="74"/>
      <c r="Q10938" s="78"/>
      <c r="AR10938">
        <f t="shared" si="687"/>
        <v>0</v>
      </c>
      <c r="AS10938">
        <f t="shared" si="688"/>
        <v>0</v>
      </c>
      <c r="AT10938">
        <f t="shared" si="686"/>
        <v>0</v>
      </c>
    </row>
    <row r="10939" spans="2:46" ht="15.75" customHeight="1">
      <c r="B10939" t="str">
        <f t="shared" si="685"/>
        <v/>
      </c>
      <c r="C10939" s="73"/>
      <c r="D10939" s="73"/>
      <c r="E10939" s="77"/>
      <c r="F10939" s="74"/>
      <c r="G10939" s="73"/>
      <c r="H10939" s="74"/>
      <c r="I10939" s="74"/>
      <c r="J10939" s="74"/>
      <c r="K10939" s="74"/>
      <c r="L10939" s="74"/>
      <c r="M10939" s="74"/>
      <c r="N10939" s="74"/>
      <c r="O10939" s="74"/>
      <c r="P10939" s="74"/>
      <c r="Q10939" s="78"/>
      <c r="AR10939">
        <f t="shared" si="687"/>
        <v>0</v>
      </c>
      <c r="AS10939">
        <f t="shared" si="688"/>
        <v>0</v>
      </c>
      <c r="AT10939">
        <f t="shared" si="686"/>
        <v>0</v>
      </c>
    </row>
    <row r="10940" spans="2:46" ht="15.75" customHeight="1">
      <c r="B10940" t="str">
        <f t="shared" si="685"/>
        <v/>
      </c>
      <c r="C10940" s="73"/>
      <c r="D10940" s="73"/>
      <c r="E10940" s="77"/>
      <c r="F10940" s="74"/>
      <c r="G10940" s="73"/>
      <c r="H10940" s="74"/>
      <c r="I10940" s="74"/>
      <c r="J10940" s="74"/>
      <c r="K10940" s="74"/>
      <c r="L10940" s="74"/>
      <c r="M10940" s="74"/>
      <c r="N10940" s="74"/>
      <c r="O10940" s="74"/>
      <c r="P10940" s="74"/>
      <c r="Q10940" s="78"/>
      <c r="AR10940">
        <f t="shared" si="687"/>
        <v>0</v>
      </c>
      <c r="AS10940">
        <f t="shared" si="688"/>
        <v>0</v>
      </c>
      <c r="AT10940">
        <f t="shared" si="686"/>
        <v>0</v>
      </c>
    </row>
    <row r="10941" spans="2:46" ht="15.75" customHeight="1">
      <c r="B10941" t="str">
        <f t="shared" si="685"/>
        <v/>
      </c>
      <c r="C10941" s="73"/>
      <c r="D10941" s="73"/>
      <c r="E10941" s="77"/>
      <c r="F10941" s="74"/>
      <c r="G10941" s="73"/>
      <c r="H10941" s="74"/>
      <c r="I10941" s="74"/>
      <c r="J10941" s="74"/>
      <c r="K10941" s="74"/>
      <c r="L10941" s="74"/>
      <c r="M10941" s="74"/>
      <c r="N10941" s="74"/>
      <c r="O10941" s="74"/>
      <c r="P10941" s="74"/>
      <c r="Q10941" s="78"/>
      <c r="AR10941">
        <f t="shared" si="687"/>
        <v>0</v>
      </c>
      <c r="AS10941">
        <f t="shared" si="688"/>
        <v>0</v>
      </c>
      <c r="AT10941">
        <f t="shared" si="686"/>
        <v>0</v>
      </c>
    </row>
    <row r="10942" spans="2:46" ht="15.75" customHeight="1">
      <c r="B10942" t="str">
        <f t="shared" si="685"/>
        <v/>
      </c>
      <c r="C10942" s="73"/>
      <c r="D10942" s="73"/>
      <c r="E10942" s="77"/>
      <c r="F10942" s="74"/>
      <c r="G10942" s="73"/>
      <c r="H10942" s="74"/>
      <c r="I10942" s="74"/>
      <c r="J10942" s="74"/>
      <c r="K10942" s="74"/>
      <c r="L10942" s="74"/>
      <c r="M10942" s="74"/>
      <c r="N10942" s="74"/>
      <c r="O10942" s="74"/>
      <c r="P10942" s="74"/>
      <c r="Q10942" s="78"/>
      <c r="AR10942">
        <f t="shared" si="687"/>
        <v>0</v>
      </c>
      <c r="AS10942">
        <f t="shared" si="688"/>
        <v>0</v>
      </c>
      <c r="AT10942">
        <f t="shared" si="686"/>
        <v>0</v>
      </c>
    </row>
    <row r="10943" spans="2:46" ht="15.75" customHeight="1">
      <c r="B10943" t="str">
        <f t="shared" si="685"/>
        <v/>
      </c>
      <c r="C10943" s="73"/>
      <c r="D10943" s="73"/>
      <c r="E10943" s="77"/>
      <c r="F10943" s="74"/>
      <c r="G10943" s="73"/>
      <c r="H10943" s="74"/>
      <c r="I10943" s="74"/>
      <c r="J10943" s="74"/>
      <c r="K10943" s="74"/>
      <c r="L10943" s="74"/>
      <c r="M10943" s="74"/>
      <c r="N10943" s="74"/>
      <c r="O10943" s="74"/>
      <c r="P10943" s="74"/>
      <c r="Q10943" s="78"/>
      <c r="AR10943">
        <f t="shared" si="687"/>
        <v>0</v>
      </c>
      <c r="AS10943">
        <f t="shared" si="688"/>
        <v>0</v>
      </c>
      <c r="AT10943">
        <f t="shared" si="686"/>
        <v>0</v>
      </c>
    </row>
    <row r="10944" spans="2:46" ht="15.75" customHeight="1">
      <c r="B10944" t="str">
        <f t="shared" si="685"/>
        <v/>
      </c>
      <c r="C10944" s="73"/>
      <c r="D10944" s="73"/>
      <c r="E10944" s="77"/>
      <c r="F10944" s="74"/>
      <c r="G10944" s="73"/>
      <c r="H10944" s="74"/>
      <c r="I10944" s="74"/>
      <c r="J10944" s="74"/>
      <c r="K10944" s="74"/>
      <c r="L10944" s="74"/>
      <c r="M10944" s="74"/>
      <c r="N10944" s="74"/>
      <c r="O10944" s="74"/>
      <c r="P10944" s="74"/>
      <c r="Q10944" s="78"/>
      <c r="AR10944">
        <f t="shared" si="687"/>
        <v>0</v>
      </c>
      <c r="AS10944">
        <f t="shared" si="688"/>
        <v>0</v>
      </c>
      <c r="AT10944">
        <f t="shared" si="686"/>
        <v>0</v>
      </c>
    </row>
    <row r="10945" spans="2:46" ht="15.75" customHeight="1">
      <c r="B10945" t="str">
        <f t="shared" si="685"/>
        <v/>
      </c>
      <c r="C10945" s="73"/>
      <c r="D10945" s="73"/>
      <c r="E10945" s="77"/>
      <c r="F10945" s="74"/>
      <c r="G10945" s="73"/>
      <c r="H10945" s="74"/>
      <c r="I10945" s="74"/>
      <c r="J10945" s="74"/>
      <c r="K10945" s="74"/>
      <c r="L10945" s="74"/>
      <c r="M10945" s="74"/>
      <c r="N10945" s="74"/>
      <c r="O10945" s="74"/>
      <c r="P10945" s="74"/>
      <c r="Q10945" s="78"/>
      <c r="AR10945">
        <f t="shared" si="687"/>
        <v>0</v>
      </c>
      <c r="AS10945">
        <f t="shared" si="688"/>
        <v>0</v>
      </c>
      <c r="AT10945">
        <f t="shared" si="686"/>
        <v>0</v>
      </c>
    </row>
    <row r="10946" spans="2:46" ht="15.75" customHeight="1">
      <c r="B10946" t="str">
        <f t="shared" ref="B10946:B11009" si="689">D10946&amp;Q10946&amp;E10946</f>
        <v/>
      </c>
      <c r="C10946" s="73"/>
      <c r="D10946" s="73"/>
      <c r="E10946" s="77"/>
      <c r="F10946" s="74"/>
      <c r="G10946" s="73"/>
      <c r="H10946" s="74"/>
      <c r="I10946" s="74"/>
      <c r="J10946" s="74"/>
      <c r="K10946" s="74"/>
      <c r="L10946" s="74"/>
      <c r="M10946" s="74"/>
      <c r="N10946" s="74"/>
      <c r="O10946" s="74"/>
      <c r="P10946" s="74"/>
      <c r="Q10946" s="78"/>
      <c r="AR10946">
        <f t="shared" si="687"/>
        <v>0</v>
      </c>
      <c r="AS10946">
        <f t="shared" si="688"/>
        <v>0</v>
      </c>
      <c r="AT10946">
        <f t="shared" ref="AT10946:AT11009" si="690">AR10946-AS10946</f>
        <v>0</v>
      </c>
    </row>
    <row r="10947" spans="2:46" ht="15.75" customHeight="1">
      <c r="B10947" t="str">
        <f t="shared" si="689"/>
        <v/>
      </c>
      <c r="C10947" s="73"/>
      <c r="D10947" s="73"/>
      <c r="E10947" s="77"/>
      <c r="F10947" s="74"/>
      <c r="G10947" s="73"/>
      <c r="H10947" s="74"/>
      <c r="I10947" s="74"/>
      <c r="J10947" s="74"/>
      <c r="K10947" s="74"/>
      <c r="L10947" s="74"/>
      <c r="M10947" s="74"/>
      <c r="N10947" s="74"/>
      <c r="O10947" s="74"/>
      <c r="P10947" s="74"/>
      <c r="Q10947" s="78"/>
      <c r="AR10947">
        <f t="shared" si="687"/>
        <v>0</v>
      </c>
      <c r="AS10947">
        <f t="shared" si="688"/>
        <v>0</v>
      </c>
      <c r="AT10947">
        <f t="shared" si="690"/>
        <v>0</v>
      </c>
    </row>
    <row r="10948" spans="2:46" ht="15.75" customHeight="1">
      <c r="B10948" t="str">
        <f t="shared" si="689"/>
        <v/>
      </c>
      <c r="C10948" s="73"/>
      <c r="D10948" s="73"/>
      <c r="E10948" s="77"/>
      <c r="F10948" s="74"/>
      <c r="G10948" s="73"/>
      <c r="H10948" s="74"/>
      <c r="I10948" s="74"/>
      <c r="J10948" s="74"/>
      <c r="K10948" s="74"/>
      <c r="L10948" s="74"/>
      <c r="M10948" s="74"/>
      <c r="N10948" s="74"/>
      <c r="O10948" s="74"/>
      <c r="P10948" s="74"/>
      <c r="Q10948" s="78"/>
      <c r="AR10948">
        <f t="shared" si="687"/>
        <v>0</v>
      </c>
      <c r="AS10948">
        <f t="shared" si="688"/>
        <v>0</v>
      </c>
      <c r="AT10948">
        <f t="shared" si="690"/>
        <v>0</v>
      </c>
    </row>
    <row r="10949" spans="2:46" ht="15.75" customHeight="1">
      <c r="B10949" t="str">
        <f t="shared" si="689"/>
        <v/>
      </c>
      <c r="C10949" s="73"/>
      <c r="D10949" s="73"/>
      <c r="E10949" s="77"/>
      <c r="F10949" s="74"/>
      <c r="G10949" s="73"/>
      <c r="H10949" s="74"/>
      <c r="I10949" s="74"/>
      <c r="J10949" s="74"/>
      <c r="K10949" s="74"/>
      <c r="L10949" s="74"/>
      <c r="M10949" s="74"/>
      <c r="N10949" s="74"/>
      <c r="O10949" s="74"/>
      <c r="P10949" s="74"/>
      <c r="Q10949" s="78"/>
      <c r="AR10949">
        <f t="shared" si="687"/>
        <v>0</v>
      </c>
      <c r="AS10949">
        <f t="shared" si="688"/>
        <v>0</v>
      </c>
      <c r="AT10949">
        <f t="shared" si="690"/>
        <v>0</v>
      </c>
    </row>
    <row r="10950" spans="2:46" ht="15.75" customHeight="1">
      <c r="B10950" t="str">
        <f t="shared" si="689"/>
        <v/>
      </c>
      <c r="C10950" s="73"/>
      <c r="D10950" s="73"/>
      <c r="E10950" s="77"/>
      <c r="F10950" s="74"/>
      <c r="G10950" s="73"/>
      <c r="H10950" s="74"/>
      <c r="I10950" s="74"/>
      <c r="J10950" s="74"/>
      <c r="K10950" s="74"/>
      <c r="L10950" s="74"/>
      <c r="M10950" s="74"/>
      <c r="N10950" s="74"/>
      <c r="O10950" s="74"/>
      <c r="P10950" s="74"/>
      <c r="Q10950" s="78"/>
      <c r="AR10950">
        <f t="shared" si="687"/>
        <v>0</v>
      </c>
      <c r="AS10950">
        <f t="shared" si="688"/>
        <v>0</v>
      </c>
      <c r="AT10950">
        <f t="shared" si="690"/>
        <v>0</v>
      </c>
    </row>
    <row r="10951" spans="2:46" ht="15.75" customHeight="1">
      <c r="B10951" t="str">
        <f t="shared" si="689"/>
        <v/>
      </c>
      <c r="C10951" s="73"/>
      <c r="D10951" s="73"/>
      <c r="E10951" s="77"/>
      <c r="F10951" s="74"/>
      <c r="G10951" s="73"/>
      <c r="H10951" s="74"/>
      <c r="I10951" s="74"/>
      <c r="J10951" s="74"/>
      <c r="K10951" s="74"/>
      <c r="L10951" s="74"/>
      <c r="M10951" s="74"/>
      <c r="N10951" s="74"/>
      <c r="O10951" s="74"/>
      <c r="P10951" s="74"/>
      <c r="Q10951" s="78"/>
      <c r="AR10951">
        <f t="shared" si="687"/>
        <v>0</v>
      </c>
      <c r="AS10951">
        <f t="shared" si="688"/>
        <v>0</v>
      </c>
      <c r="AT10951">
        <f t="shared" si="690"/>
        <v>0</v>
      </c>
    </row>
    <row r="10952" spans="2:46" ht="15.75" customHeight="1">
      <c r="B10952" t="str">
        <f t="shared" si="689"/>
        <v/>
      </c>
      <c r="C10952" s="73"/>
      <c r="D10952" s="73"/>
      <c r="E10952" s="77"/>
      <c r="F10952" s="74"/>
      <c r="G10952" s="73"/>
      <c r="H10952" s="74"/>
      <c r="I10952" s="74"/>
      <c r="J10952" s="74"/>
      <c r="K10952" s="74"/>
      <c r="L10952" s="74"/>
      <c r="M10952" s="74"/>
      <c r="N10952" s="74"/>
      <c r="O10952" s="74"/>
      <c r="P10952" s="74"/>
      <c r="Q10952" s="78"/>
      <c r="AR10952">
        <f t="shared" ref="AR10952:AR11015" si="691">IF($AU$2&lt;&gt;5,NA(),IF(D10952=D10951,0,IF(AND(D20453=D10952,D10953=D10952),O10952+O10953+O20453,IF(D10953=D10952,O10953+O10952,O10952))))</f>
        <v>0</v>
      </c>
      <c r="AS10952">
        <f t="shared" ref="AS10952:AS11015" si="692">IF($AU$2&lt;&gt;5,NA(),IF(D10952=D10951,0,IF(AND(D20453=D10952,D10953=D10952),P10952+P10953+P20453,IF(D10953=D10952,P10953+P10952,P10952))))</f>
        <v>0</v>
      </c>
      <c r="AT10952">
        <f t="shared" si="690"/>
        <v>0</v>
      </c>
    </row>
    <row r="10953" spans="2:46" ht="15.75" customHeight="1">
      <c r="B10953" t="str">
        <f t="shared" si="689"/>
        <v/>
      </c>
      <c r="C10953" s="73"/>
      <c r="D10953" s="73"/>
      <c r="E10953" s="77"/>
      <c r="F10953" s="74"/>
      <c r="G10953" s="73"/>
      <c r="H10953" s="74"/>
      <c r="I10953" s="74"/>
      <c r="J10953" s="74"/>
      <c r="K10953" s="74"/>
      <c r="L10953" s="74"/>
      <c r="M10953" s="74"/>
      <c r="N10953" s="74"/>
      <c r="O10953" s="74"/>
      <c r="P10953" s="74"/>
      <c r="Q10953" s="78"/>
      <c r="AR10953">
        <f t="shared" si="691"/>
        <v>0</v>
      </c>
      <c r="AS10953">
        <f t="shared" si="692"/>
        <v>0</v>
      </c>
      <c r="AT10953">
        <f t="shared" si="690"/>
        <v>0</v>
      </c>
    </row>
    <row r="10954" spans="2:46" ht="15.75" customHeight="1">
      <c r="B10954" t="str">
        <f t="shared" si="689"/>
        <v/>
      </c>
      <c r="C10954" s="73"/>
      <c r="D10954" s="73"/>
      <c r="E10954" s="77"/>
      <c r="F10954" s="74"/>
      <c r="G10954" s="73"/>
      <c r="H10954" s="74"/>
      <c r="I10954" s="74"/>
      <c r="J10954" s="74"/>
      <c r="K10954" s="74"/>
      <c r="L10954" s="74"/>
      <c r="M10954" s="74"/>
      <c r="N10954" s="74"/>
      <c r="O10954" s="74"/>
      <c r="P10954" s="74"/>
      <c r="Q10954" s="78"/>
      <c r="AR10954">
        <f t="shared" si="691"/>
        <v>0</v>
      </c>
      <c r="AS10954">
        <f t="shared" si="692"/>
        <v>0</v>
      </c>
      <c r="AT10954">
        <f t="shared" si="690"/>
        <v>0</v>
      </c>
    </row>
    <row r="10955" spans="2:46" ht="15.75" customHeight="1">
      <c r="B10955" t="str">
        <f t="shared" si="689"/>
        <v/>
      </c>
      <c r="C10955" s="73"/>
      <c r="D10955" s="73"/>
      <c r="E10955" s="77"/>
      <c r="F10955" s="74"/>
      <c r="G10955" s="73"/>
      <c r="H10955" s="74"/>
      <c r="I10955" s="74"/>
      <c r="J10955" s="74"/>
      <c r="K10955" s="74"/>
      <c r="L10955" s="74"/>
      <c r="M10955" s="74"/>
      <c r="N10955" s="74"/>
      <c r="O10955" s="74"/>
      <c r="P10955" s="74"/>
      <c r="Q10955" s="78"/>
      <c r="AR10955">
        <f t="shared" si="691"/>
        <v>0</v>
      </c>
      <c r="AS10955">
        <f t="shared" si="692"/>
        <v>0</v>
      </c>
      <c r="AT10955">
        <f t="shared" si="690"/>
        <v>0</v>
      </c>
    </row>
    <row r="10956" spans="2:46" ht="15.75" customHeight="1">
      <c r="B10956" t="str">
        <f t="shared" si="689"/>
        <v/>
      </c>
      <c r="C10956" s="73"/>
      <c r="D10956" s="73"/>
      <c r="E10956" s="77"/>
      <c r="F10956" s="74"/>
      <c r="G10956" s="73"/>
      <c r="H10956" s="74"/>
      <c r="I10956" s="74"/>
      <c r="J10956" s="74"/>
      <c r="K10956" s="74"/>
      <c r="L10956" s="74"/>
      <c r="M10956" s="74"/>
      <c r="N10956" s="74"/>
      <c r="O10956" s="74"/>
      <c r="P10956" s="74"/>
      <c r="Q10956" s="78"/>
      <c r="AR10956">
        <f t="shared" si="691"/>
        <v>0</v>
      </c>
      <c r="AS10956">
        <f t="shared" si="692"/>
        <v>0</v>
      </c>
      <c r="AT10956">
        <f t="shared" si="690"/>
        <v>0</v>
      </c>
    </row>
    <row r="10957" spans="2:46" ht="15.75" customHeight="1">
      <c r="B10957" t="str">
        <f t="shared" si="689"/>
        <v/>
      </c>
      <c r="C10957" s="73"/>
      <c r="D10957" s="73"/>
      <c r="E10957" s="77"/>
      <c r="F10957" s="74"/>
      <c r="G10957" s="73"/>
      <c r="H10957" s="74"/>
      <c r="I10957" s="74"/>
      <c r="J10957" s="74"/>
      <c r="K10957" s="74"/>
      <c r="L10957" s="74"/>
      <c r="M10957" s="74"/>
      <c r="N10957" s="74"/>
      <c r="O10957" s="74"/>
      <c r="P10957" s="74"/>
      <c r="Q10957" s="78"/>
      <c r="AR10957">
        <f t="shared" si="691"/>
        <v>0</v>
      </c>
      <c r="AS10957">
        <f t="shared" si="692"/>
        <v>0</v>
      </c>
      <c r="AT10957">
        <f t="shared" si="690"/>
        <v>0</v>
      </c>
    </row>
    <row r="10958" spans="2:46" ht="15.75" customHeight="1">
      <c r="B10958" t="str">
        <f t="shared" si="689"/>
        <v/>
      </c>
      <c r="C10958" s="73"/>
      <c r="D10958" s="73"/>
      <c r="E10958" s="77"/>
      <c r="F10958" s="74"/>
      <c r="G10958" s="73"/>
      <c r="H10958" s="74"/>
      <c r="I10958" s="74"/>
      <c r="J10958" s="74"/>
      <c r="K10958" s="74"/>
      <c r="L10958" s="74"/>
      <c r="M10958" s="74"/>
      <c r="N10958" s="74"/>
      <c r="O10958" s="74"/>
      <c r="P10958" s="74"/>
      <c r="Q10958" s="78"/>
      <c r="AR10958">
        <f t="shared" si="691"/>
        <v>0</v>
      </c>
      <c r="AS10958">
        <f t="shared" si="692"/>
        <v>0</v>
      </c>
      <c r="AT10958">
        <f t="shared" si="690"/>
        <v>0</v>
      </c>
    </row>
    <row r="10959" spans="2:46" ht="15.75" customHeight="1">
      <c r="B10959" t="str">
        <f t="shared" si="689"/>
        <v/>
      </c>
      <c r="C10959" s="73"/>
      <c r="D10959" s="73"/>
      <c r="E10959" s="77"/>
      <c r="F10959" s="74"/>
      <c r="G10959" s="73"/>
      <c r="H10959" s="74"/>
      <c r="I10959" s="74"/>
      <c r="J10959" s="74"/>
      <c r="K10959" s="74"/>
      <c r="L10959" s="74"/>
      <c r="M10959" s="74"/>
      <c r="N10959" s="74"/>
      <c r="O10959" s="74"/>
      <c r="P10959" s="74"/>
      <c r="Q10959" s="78"/>
      <c r="AR10959">
        <f t="shared" si="691"/>
        <v>0</v>
      </c>
      <c r="AS10959">
        <f t="shared" si="692"/>
        <v>0</v>
      </c>
      <c r="AT10959">
        <f t="shared" si="690"/>
        <v>0</v>
      </c>
    </row>
    <row r="10960" spans="2:46" ht="15.75" customHeight="1">
      <c r="B10960" t="str">
        <f t="shared" si="689"/>
        <v/>
      </c>
      <c r="C10960" s="73"/>
      <c r="D10960" s="73"/>
      <c r="E10960" s="77"/>
      <c r="F10960" s="74"/>
      <c r="G10960" s="73"/>
      <c r="H10960" s="74"/>
      <c r="I10960" s="74"/>
      <c r="J10960" s="74"/>
      <c r="K10960" s="74"/>
      <c r="L10960" s="74"/>
      <c r="M10960" s="74"/>
      <c r="N10960" s="74"/>
      <c r="O10960" s="74"/>
      <c r="P10960" s="74"/>
      <c r="Q10960" s="78"/>
      <c r="AR10960">
        <f t="shared" si="691"/>
        <v>0</v>
      </c>
      <c r="AS10960">
        <f t="shared" si="692"/>
        <v>0</v>
      </c>
      <c r="AT10960">
        <f t="shared" si="690"/>
        <v>0</v>
      </c>
    </row>
    <row r="10961" spans="2:46" ht="15.75" customHeight="1">
      <c r="B10961" t="str">
        <f t="shared" si="689"/>
        <v/>
      </c>
      <c r="C10961" s="73"/>
      <c r="D10961" s="73"/>
      <c r="E10961" s="77"/>
      <c r="F10961" s="74"/>
      <c r="G10961" s="73"/>
      <c r="H10961" s="74"/>
      <c r="I10961" s="74"/>
      <c r="J10961" s="74"/>
      <c r="K10961" s="74"/>
      <c r="L10961" s="74"/>
      <c r="M10961" s="74"/>
      <c r="N10961" s="74"/>
      <c r="O10961" s="74"/>
      <c r="P10961" s="74"/>
      <c r="Q10961" s="78"/>
      <c r="AR10961">
        <f t="shared" si="691"/>
        <v>0</v>
      </c>
      <c r="AS10961">
        <f t="shared" si="692"/>
        <v>0</v>
      </c>
      <c r="AT10961">
        <f t="shared" si="690"/>
        <v>0</v>
      </c>
    </row>
    <row r="10962" spans="2:46" ht="15.75" customHeight="1">
      <c r="B10962" t="str">
        <f t="shared" si="689"/>
        <v/>
      </c>
      <c r="C10962" s="73"/>
      <c r="D10962" s="73"/>
      <c r="E10962" s="77"/>
      <c r="F10962" s="74"/>
      <c r="G10962" s="73"/>
      <c r="H10962" s="74"/>
      <c r="I10962" s="74"/>
      <c r="J10962" s="74"/>
      <c r="K10962" s="74"/>
      <c r="L10962" s="74"/>
      <c r="M10962" s="74"/>
      <c r="N10962" s="74"/>
      <c r="O10962" s="74"/>
      <c r="P10962" s="74"/>
      <c r="Q10962" s="78"/>
      <c r="AR10962">
        <f t="shared" si="691"/>
        <v>0</v>
      </c>
      <c r="AS10962">
        <f t="shared" si="692"/>
        <v>0</v>
      </c>
      <c r="AT10962">
        <f t="shared" si="690"/>
        <v>0</v>
      </c>
    </row>
    <row r="10963" spans="2:46" ht="15.75" customHeight="1">
      <c r="B10963" t="str">
        <f t="shared" si="689"/>
        <v/>
      </c>
      <c r="C10963" s="73"/>
      <c r="D10963" s="73"/>
      <c r="E10963" s="77"/>
      <c r="F10963" s="74"/>
      <c r="G10963" s="73"/>
      <c r="H10963" s="74"/>
      <c r="I10963" s="74"/>
      <c r="J10963" s="74"/>
      <c r="K10963" s="74"/>
      <c r="L10963" s="74"/>
      <c r="M10963" s="74"/>
      <c r="N10963" s="74"/>
      <c r="O10963" s="74"/>
      <c r="P10963" s="74"/>
      <c r="Q10963" s="78"/>
      <c r="AR10963">
        <f t="shared" si="691"/>
        <v>0</v>
      </c>
      <c r="AS10963">
        <f t="shared" si="692"/>
        <v>0</v>
      </c>
      <c r="AT10963">
        <f t="shared" si="690"/>
        <v>0</v>
      </c>
    </row>
    <row r="10964" spans="2:46" ht="15.75" customHeight="1">
      <c r="B10964" t="str">
        <f t="shared" si="689"/>
        <v/>
      </c>
      <c r="C10964" s="73"/>
      <c r="D10964" s="73"/>
      <c r="E10964" s="77"/>
      <c r="F10964" s="74"/>
      <c r="G10964" s="73"/>
      <c r="H10964" s="74"/>
      <c r="I10964" s="74"/>
      <c r="J10964" s="74"/>
      <c r="K10964" s="74"/>
      <c r="L10964" s="74"/>
      <c r="M10964" s="74"/>
      <c r="N10964" s="74"/>
      <c r="O10964" s="74"/>
      <c r="P10964" s="74"/>
      <c r="Q10964" s="78"/>
      <c r="AR10964">
        <f t="shared" si="691"/>
        <v>0</v>
      </c>
      <c r="AS10964">
        <f t="shared" si="692"/>
        <v>0</v>
      </c>
      <c r="AT10964">
        <f t="shared" si="690"/>
        <v>0</v>
      </c>
    </row>
    <row r="10965" spans="2:46" ht="15.75" customHeight="1">
      <c r="B10965" t="str">
        <f t="shared" si="689"/>
        <v/>
      </c>
      <c r="C10965" s="73"/>
      <c r="D10965" s="73"/>
      <c r="E10965" s="77"/>
      <c r="F10965" s="74"/>
      <c r="G10965" s="73"/>
      <c r="H10965" s="74"/>
      <c r="I10965" s="74"/>
      <c r="J10965" s="74"/>
      <c r="K10965" s="74"/>
      <c r="L10965" s="74"/>
      <c r="M10965" s="74"/>
      <c r="N10965" s="74"/>
      <c r="O10965" s="74"/>
      <c r="P10965" s="74"/>
      <c r="Q10965" s="78"/>
      <c r="AR10965">
        <f t="shared" si="691"/>
        <v>0</v>
      </c>
      <c r="AS10965">
        <f t="shared" si="692"/>
        <v>0</v>
      </c>
      <c r="AT10965">
        <f t="shared" si="690"/>
        <v>0</v>
      </c>
    </row>
    <row r="10966" spans="2:46" ht="15.75" customHeight="1">
      <c r="B10966" t="str">
        <f t="shared" si="689"/>
        <v/>
      </c>
      <c r="C10966" s="73"/>
      <c r="D10966" s="73"/>
      <c r="E10966" s="77"/>
      <c r="F10966" s="74"/>
      <c r="G10966" s="73"/>
      <c r="H10966" s="74"/>
      <c r="I10966" s="74"/>
      <c r="J10966" s="74"/>
      <c r="K10966" s="74"/>
      <c r="L10966" s="74"/>
      <c r="M10966" s="74"/>
      <c r="N10966" s="74"/>
      <c r="O10966" s="74"/>
      <c r="P10966" s="74"/>
      <c r="Q10966" s="78"/>
      <c r="AR10966">
        <f t="shared" si="691"/>
        <v>0</v>
      </c>
      <c r="AS10966">
        <f t="shared" si="692"/>
        <v>0</v>
      </c>
      <c r="AT10966">
        <f t="shared" si="690"/>
        <v>0</v>
      </c>
    </row>
    <row r="10967" spans="2:46" ht="15.75" customHeight="1">
      <c r="B10967" t="str">
        <f t="shared" si="689"/>
        <v/>
      </c>
      <c r="C10967" s="73"/>
      <c r="D10967" s="73"/>
      <c r="E10967" s="77"/>
      <c r="F10967" s="74"/>
      <c r="G10967" s="73"/>
      <c r="H10967" s="74"/>
      <c r="I10967" s="74"/>
      <c r="J10967" s="74"/>
      <c r="K10967" s="74"/>
      <c r="L10967" s="74"/>
      <c r="M10967" s="74"/>
      <c r="N10967" s="74"/>
      <c r="O10967" s="74"/>
      <c r="P10967" s="74"/>
      <c r="Q10967" s="78"/>
      <c r="AR10967">
        <f t="shared" si="691"/>
        <v>0</v>
      </c>
      <c r="AS10967">
        <f t="shared" si="692"/>
        <v>0</v>
      </c>
      <c r="AT10967">
        <f t="shared" si="690"/>
        <v>0</v>
      </c>
    </row>
    <row r="10968" spans="2:46" ht="15.75" customHeight="1">
      <c r="B10968" t="str">
        <f t="shared" si="689"/>
        <v/>
      </c>
      <c r="C10968" s="73"/>
      <c r="D10968" s="73"/>
      <c r="E10968" s="77"/>
      <c r="F10968" s="74"/>
      <c r="G10968" s="73"/>
      <c r="H10968" s="74"/>
      <c r="I10968" s="74"/>
      <c r="J10968" s="74"/>
      <c r="K10968" s="74"/>
      <c r="L10968" s="74"/>
      <c r="M10968" s="74"/>
      <c r="N10968" s="74"/>
      <c r="O10968" s="74"/>
      <c r="P10968" s="74"/>
      <c r="Q10968" s="78"/>
      <c r="AR10968">
        <f t="shared" si="691"/>
        <v>0</v>
      </c>
      <c r="AS10968">
        <f t="shared" si="692"/>
        <v>0</v>
      </c>
      <c r="AT10968">
        <f t="shared" si="690"/>
        <v>0</v>
      </c>
    </row>
    <row r="10969" spans="2:46" ht="15.75" customHeight="1">
      <c r="B10969" t="str">
        <f t="shared" si="689"/>
        <v/>
      </c>
      <c r="C10969" s="73"/>
      <c r="D10969" s="73"/>
      <c r="E10969" s="77"/>
      <c r="F10969" s="74"/>
      <c r="G10969" s="73"/>
      <c r="H10969" s="74"/>
      <c r="I10969" s="74"/>
      <c r="J10969" s="74"/>
      <c r="K10969" s="74"/>
      <c r="L10969" s="74"/>
      <c r="M10969" s="74"/>
      <c r="N10969" s="74"/>
      <c r="O10969" s="74"/>
      <c r="P10969" s="74"/>
      <c r="Q10969" s="78"/>
      <c r="AR10969">
        <f t="shared" si="691"/>
        <v>0</v>
      </c>
      <c r="AS10969">
        <f t="shared" si="692"/>
        <v>0</v>
      </c>
      <c r="AT10969">
        <f t="shared" si="690"/>
        <v>0</v>
      </c>
    </row>
    <row r="10970" spans="2:46" ht="15.75" customHeight="1">
      <c r="B10970" t="str">
        <f t="shared" si="689"/>
        <v/>
      </c>
      <c r="C10970" s="73"/>
      <c r="D10970" s="73"/>
      <c r="E10970" s="77"/>
      <c r="F10970" s="74"/>
      <c r="G10970" s="73"/>
      <c r="H10970" s="74"/>
      <c r="I10970" s="74"/>
      <c r="J10970" s="74"/>
      <c r="K10970" s="74"/>
      <c r="L10970" s="74"/>
      <c r="M10970" s="74"/>
      <c r="N10970" s="74"/>
      <c r="O10970" s="74"/>
      <c r="P10970" s="74"/>
      <c r="Q10970" s="78"/>
      <c r="AR10970">
        <f t="shared" si="691"/>
        <v>0</v>
      </c>
      <c r="AS10970">
        <f t="shared" si="692"/>
        <v>0</v>
      </c>
      <c r="AT10970">
        <f t="shared" si="690"/>
        <v>0</v>
      </c>
    </row>
    <row r="10971" spans="2:46" ht="15.75" customHeight="1">
      <c r="B10971" t="str">
        <f t="shared" si="689"/>
        <v/>
      </c>
      <c r="C10971" s="73"/>
      <c r="D10971" s="73"/>
      <c r="E10971" s="77"/>
      <c r="F10971" s="74"/>
      <c r="G10971" s="73"/>
      <c r="H10971" s="74"/>
      <c r="I10971" s="74"/>
      <c r="J10971" s="74"/>
      <c r="K10971" s="74"/>
      <c r="L10971" s="74"/>
      <c r="M10971" s="74"/>
      <c r="N10971" s="74"/>
      <c r="O10971" s="74"/>
      <c r="P10971" s="74"/>
      <c r="Q10971" s="78"/>
      <c r="AR10971">
        <f t="shared" si="691"/>
        <v>0</v>
      </c>
      <c r="AS10971">
        <f t="shared" si="692"/>
        <v>0</v>
      </c>
      <c r="AT10971">
        <f t="shared" si="690"/>
        <v>0</v>
      </c>
    </row>
    <row r="10972" spans="2:46" ht="15.75" customHeight="1">
      <c r="B10972" t="str">
        <f t="shared" si="689"/>
        <v/>
      </c>
      <c r="C10972" s="73"/>
      <c r="D10972" s="73"/>
      <c r="E10972" s="77"/>
      <c r="F10972" s="74"/>
      <c r="G10972" s="73"/>
      <c r="H10972" s="74"/>
      <c r="I10972" s="74"/>
      <c r="J10972" s="74"/>
      <c r="K10972" s="74"/>
      <c r="L10972" s="74"/>
      <c r="M10972" s="74"/>
      <c r="N10972" s="74"/>
      <c r="O10972" s="74"/>
      <c r="P10972" s="74"/>
      <c r="Q10972" s="78"/>
      <c r="AR10972">
        <f t="shared" si="691"/>
        <v>0</v>
      </c>
      <c r="AS10972">
        <f t="shared" si="692"/>
        <v>0</v>
      </c>
      <c r="AT10972">
        <f t="shared" si="690"/>
        <v>0</v>
      </c>
    </row>
    <row r="10973" spans="2:46" ht="15.75" customHeight="1">
      <c r="B10973" t="str">
        <f t="shared" si="689"/>
        <v/>
      </c>
      <c r="C10973" s="73"/>
      <c r="D10973" s="73"/>
      <c r="E10973" s="77"/>
      <c r="F10973" s="74"/>
      <c r="G10973" s="73"/>
      <c r="H10973" s="74"/>
      <c r="I10973" s="74"/>
      <c r="J10973" s="74"/>
      <c r="K10973" s="74"/>
      <c r="L10973" s="74"/>
      <c r="M10973" s="74"/>
      <c r="N10973" s="74"/>
      <c r="O10973" s="74"/>
      <c r="P10973" s="74"/>
      <c r="Q10973" s="78"/>
      <c r="AR10973">
        <f t="shared" si="691"/>
        <v>0</v>
      </c>
      <c r="AS10973">
        <f t="shared" si="692"/>
        <v>0</v>
      </c>
      <c r="AT10973">
        <f t="shared" si="690"/>
        <v>0</v>
      </c>
    </row>
    <row r="10974" spans="2:46" ht="15.75" customHeight="1">
      <c r="B10974" t="str">
        <f t="shared" si="689"/>
        <v/>
      </c>
      <c r="C10974" s="73"/>
      <c r="D10974" s="73"/>
      <c r="E10974" s="77"/>
      <c r="F10974" s="74"/>
      <c r="G10974" s="73"/>
      <c r="H10974" s="74"/>
      <c r="I10974" s="74"/>
      <c r="J10974" s="74"/>
      <c r="K10974" s="74"/>
      <c r="L10974" s="74"/>
      <c r="M10974" s="74"/>
      <c r="N10974" s="74"/>
      <c r="O10974" s="74"/>
      <c r="P10974" s="74"/>
      <c r="Q10974" s="78"/>
      <c r="AR10974">
        <f t="shared" si="691"/>
        <v>0</v>
      </c>
      <c r="AS10974">
        <f t="shared" si="692"/>
        <v>0</v>
      </c>
      <c r="AT10974">
        <f t="shared" si="690"/>
        <v>0</v>
      </c>
    </row>
    <row r="10975" spans="2:46" ht="15.75" customHeight="1">
      <c r="B10975" t="str">
        <f t="shared" si="689"/>
        <v/>
      </c>
      <c r="C10975" s="73"/>
      <c r="D10975" s="73"/>
      <c r="E10975" s="77"/>
      <c r="F10975" s="74"/>
      <c r="G10975" s="73"/>
      <c r="H10975" s="74"/>
      <c r="I10975" s="74"/>
      <c r="J10975" s="74"/>
      <c r="K10975" s="74"/>
      <c r="L10975" s="74"/>
      <c r="M10975" s="74"/>
      <c r="N10975" s="74"/>
      <c r="O10975" s="74"/>
      <c r="P10975" s="74"/>
      <c r="Q10975" s="78"/>
      <c r="AR10975">
        <f t="shared" si="691"/>
        <v>0</v>
      </c>
      <c r="AS10975">
        <f t="shared" si="692"/>
        <v>0</v>
      </c>
      <c r="AT10975">
        <f t="shared" si="690"/>
        <v>0</v>
      </c>
    </row>
    <row r="10976" spans="2:46" ht="15.75" customHeight="1">
      <c r="B10976" t="str">
        <f t="shared" si="689"/>
        <v/>
      </c>
      <c r="C10976" s="73"/>
      <c r="D10976" s="73"/>
      <c r="E10976" s="77"/>
      <c r="F10976" s="74"/>
      <c r="G10976" s="73"/>
      <c r="H10976" s="74"/>
      <c r="I10976" s="74"/>
      <c r="J10976" s="74"/>
      <c r="K10976" s="74"/>
      <c r="L10976" s="74"/>
      <c r="M10976" s="74"/>
      <c r="N10976" s="74"/>
      <c r="O10976" s="74"/>
      <c r="P10976" s="74"/>
      <c r="Q10976" s="78"/>
      <c r="AR10976">
        <f t="shared" si="691"/>
        <v>0</v>
      </c>
      <c r="AS10976">
        <f t="shared" si="692"/>
        <v>0</v>
      </c>
      <c r="AT10976">
        <f t="shared" si="690"/>
        <v>0</v>
      </c>
    </row>
    <row r="10977" spans="2:46" ht="15.75" customHeight="1">
      <c r="B10977" t="str">
        <f t="shared" si="689"/>
        <v/>
      </c>
      <c r="C10977" s="73"/>
      <c r="D10977" s="73"/>
      <c r="E10977" s="77"/>
      <c r="F10977" s="74"/>
      <c r="G10977" s="73"/>
      <c r="H10977" s="74"/>
      <c r="I10977" s="74"/>
      <c r="J10977" s="74"/>
      <c r="K10977" s="74"/>
      <c r="L10977" s="74"/>
      <c r="M10977" s="74"/>
      <c r="N10977" s="74"/>
      <c r="O10977" s="74"/>
      <c r="P10977" s="74"/>
      <c r="Q10977" s="78"/>
      <c r="AR10977">
        <f t="shared" si="691"/>
        <v>0</v>
      </c>
      <c r="AS10977">
        <f t="shared" si="692"/>
        <v>0</v>
      </c>
      <c r="AT10977">
        <f t="shared" si="690"/>
        <v>0</v>
      </c>
    </row>
    <row r="10978" spans="2:46" ht="15.75" customHeight="1">
      <c r="B10978" t="str">
        <f t="shared" si="689"/>
        <v/>
      </c>
      <c r="C10978" s="73"/>
      <c r="D10978" s="73"/>
      <c r="E10978" s="77"/>
      <c r="F10978" s="74"/>
      <c r="G10978" s="73"/>
      <c r="H10978" s="74"/>
      <c r="I10978" s="74"/>
      <c r="J10978" s="74"/>
      <c r="K10978" s="74"/>
      <c r="L10978" s="74"/>
      <c r="M10978" s="74"/>
      <c r="N10978" s="74"/>
      <c r="O10978" s="74"/>
      <c r="P10978" s="74"/>
      <c r="Q10978" s="78"/>
      <c r="AR10978">
        <f t="shared" si="691"/>
        <v>0</v>
      </c>
      <c r="AS10978">
        <f t="shared" si="692"/>
        <v>0</v>
      </c>
      <c r="AT10978">
        <f t="shared" si="690"/>
        <v>0</v>
      </c>
    </row>
    <row r="10979" spans="2:46" ht="15.75" customHeight="1">
      <c r="B10979" t="str">
        <f t="shared" si="689"/>
        <v/>
      </c>
      <c r="C10979" s="73"/>
      <c r="D10979" s="73"/>
      <c r="E10979" s="77"/>
      <c r="F10979" s="74"/>
      <c r="G10979" s="73"/>
      <c r="H10979" s="74"/>
      <c r="I10979" s="74"/>
      <c r="J10979" s="74"/>
      <c r="K10979" s="74"/>
      <c r="L10979" s="74"/>
      <c r="M10979" s="74"/>
      <c r="N10979" s="74"/>
      <c r="O10979" s="74"/>
      <c r="P10979" s="74"/>
      <c r="Q10979" s="78"/>
      <c r="AR10979">
        <f t="shared" si="691"/>
        <v>0</v>
      </c>
      <c r="AS10979">
        <f t="shared" si="692"/>
        <v>0</v>
      </c>
      <c r="AT10979">
        <f t="shared" si="690"/>
        <v>0</v>
      </c>
    </row>
    <row r="10980" spans="2:46" ht="15.75" customHeight="1">
      <c r="B10980" t="str">
        <f t="shared" si="689"/>
        <v/>
      </c>
      <c r="C10980" s="73"/>
      <c r="D10980" s="73"/>
      <c r="E10980" s="77"/>
      <c r="F10980" s="74"/>
      <c r="G10980" s="73"/>
      <c r="H10980" s="74"/>
      <c r="I10980" s="74"/>
      <c r="J10980" s="74"/>
      <c r="K10980" s="74"/>
      <c r="L10980" s="74"/>
      <c r="M10980" s="74"/>
      <c r="N10980" s="74"/>
      <c r="O10980" s="74"/>
      <c r="P10980" s="74"/>
      <c r="Q10980" s="78"/>
      <c r="AR10980">
        <f t="shared" si="691"/>
        <v>0</v>
      </c>
      <c r="AS10980">
        <f t="shared" si="692"/>
        <v>0</v>
      </c>
      <c r="AT10980">
        <f t="shared" si="690"/>
        <v>0</v>
      </c>
    </row>
    <row r="10981" spans="2:46" ht="15.75" customHeight="1">
      <c r="B10981" t="str">
        <f t="shared" si="689"/>
        <v/>
      </c>
      <c r="C10981" s="73"/>
      <c r="D10981" s="73"/>
      <c r="E10981" s="77"/>
      <c r="F10981" s="74"/>
      <c r="G10981" s="73"/>
      <c r="H10981" s="74"/>
      <c r="I10981" s="74"/>
      <c r="J10981" s="74"/>
      <c r="K10981" s="74"/>
      <c r="L10981" s="74"/>
      <c r="M10981" s="74"/>
      <c r="N10981" s="74"/>
      <c r="O10981" s="74"/>
      <c r="P10981" s="74"/>
      <c r="Q10981" s="78"/>
      <c r="AR10981">
        <f t="shared" si="691"/>
        <v>0</v>
      </c>
      <c r="AS10981">
        <f t="shared" si="692"/>
        <v>0</v>
      </c>
      <c r="AT10981">
        <f t="shared" si="690"/>
        <v>0</v>
      </c>
    </row>
    <row r="10982" spans="2:46" ht="15.75" customHeight="1">
      <c r="B10982" t="str">
        <f t="shared" si="689"/>
        <v/>
      </c>
      <c r="C10982" s="73"/>
      <c r="D10982" s="73"/>
      <c r="E10982" s="77"/>
      <c r="F10982" s="74"/>
      <c r="G10982" s="73"/>
      <c r="H10982" s="74"/>
      <c r="I10982" s="74"/>
      <c r="J10982" s="74"/>
      <c r="K10982" s="74"/>
      <c r="L10982" s="74"/>
      <c r="M10982" s="74"/>
      <c r="N10982" s="74"/>
      <c r="O10982" s="74"/>
      <c r="P10982" s="74"/>
      <c r="Q10982" s="78"/>
      <c r="AR10982">
        <f t="shared" si="691"/>
        <v>0</v>
      </c>
      <c r="AS10982">
        <f t="shared" si="692"/>
        <v>0</v>
      </c>
      <c r="AT10982">
        <f t="shared" si="690"/>
        <v>0</v>
      </c>
    </row>
    <row r="10983" spans="2:46" ht="15.75" customHeight="1">
      <c r="B10983" t="str">
        <f t="shared" si="689"/>
        <v/>
      </c>
      <c r="C10983" s="73"/>
      <c r="D10983" s="73"/>
      <c r="E10983" s="77"/>
      <c r="F10983" s="74"/>
      <c r="G10983" s="73"/>
      <c r="H10983" s="74"/>
      <c r="I10983" s="74"/>
      <c r="J10983" s="74"/>
      <c r="K10983" s="74"/>
      <c r="L10983" s="74"/>
      <c r="M10983" s="74"/>
      <c r="N10983" s="74"/>
      <c r="O10983" s="74"/>
      <c r="P10983" s="74"/>
      <c r="Q10983" s="78"/>
      <c r="AR10983">
        <f t="shared" si="691"/>
        <v>0</v>
      </c>
      <c r="AS10983">
        <f t="shared" si="692"/>
        <v>0</v>
      </c>
      <c r="AT10983">
        <f t="shared" si="690"/>
        <v>0</v>
      </c>
    </row>
    <row r="10984" spans="2:46" ht="15.75" customHeight="1">
      <c r="B10984" t="str">
        <f t="shared" si="689"/>
        <v/>
      </c>
      <c r="C10984" s="73"/>
      <c r="D10984" s="73"/>
      <c r="E10984" s="77"/>
      <c r="F10984" s="74"/>
      <c r="G10984" s="73"/>
      <c r="H10984" s="74"/>
      <c r="I10984" s="74"/>
      <c r="J10984" s="74"/>
      <c r="K10984" s="74"/>
      <c r="L10984" s="74"/>
      <c r="M10984" s="74"/>
      <c r="N10984" s="74"/>
      <c r="O10984" s="74"/>
      <c r="P10984" s="74"/>
      <c r="Q10984" s="78"/>
      <c r="AR10984">
        <f t="shared" si="691"/>
        <v>0</v>
      </c>
      <c r="AS10984">
        <f t="shared" si="692"/>
        <v>0</v>
      </c>
      <c r="AT10984">
        <f t="shared" si="690"/>
        <v>0</v>
      </c>
    </row>
    <row r="10985" spans="2:46" ht="15.75" customHeight="1">
      <c r="B10985" t="str">
        <f t="shared" si="689"/>
        <v/>
      </c>
      <c r="C10985" s="73"/>
      <c r="D10985" s="73"/>
      <c r="E10985" s="77"/>
      <c r="F10985" s="74"/>
      <c r="G10985" s="73"/>
      <c r="H10985" s="74"/>
      <c r="I10985" s="74"/>
      <c r="J10985" s="74"/>
      <c r="K10985" s="74"/>
      <c r="L10985" s="74"/>
      <c r="M10985" s="74"/>
      <c r="N10985" s="74"/>
      <c r="O10985" s="74"/>
      <c r="P10985" s="74"/>
      <c r="Q10985" s="78"/>
      <c r="AR10985">
        <f t="shared" si="691"/>
        <v>0</v>
      </c>
      <c r="AS10985">
        <f t="shared" si="692"/>
        <v>0</v>
      </c>
      <c r="AT10985">
        <f t="shared" si="690"/>
        <v>0</v>
      </c>
    </row>
    <row r="10986" spans="2:46" ht="15.75" customHeight="1">
      <c r="B10986" t="str">
        <f t="shared" si="689"/>
        <v/>
      </c>
      <c r="C10986" s="73"/>
      <c r="D10986" s="73"/>
      <c r="E10986" s="77"/>
      <c r="F10986" s="74"/>
      <c r="G10986" s="73"/>
      <c r="H10986" s="74"/>
      <c r="I10986" s="74"/>
      <c r="J10986" s="74"/>
      <c r="K10986" s="74"/>
      <c r="L10986" s="74"/>
      <c r="M10986" s="74"/>
      <c r="N10986" s="74"/>
      <c r="O10986" s="74"/>
      <c r="P10986" s="74"/>
      <c r="Q10986" s="78"/>
      <c r="AR10986">
        <f t="shared" si="691"/>
        <v>0</v>
      </c>
      <c r="AS10986">
        <f t="shared" si="692"/>
        <v>0</v>
      </c>
      <c r="AT10986">
        <f t="shared" si="690"/>
        <v>0</v>
      </c>
    </row>
    <row r="10987" spans="2:46" ht="15.75" customHeight="1">
      <c r="B10987" t="str">
        <f t="shared" si="689"/>
        <v/>
      </c>
      <c r="C10987" s="73"/>
      <c r="D10987" s="73"/>
      <c r="E10987" s="77"/>
      <c r="F10987" s="74"/>
      <c r="G10987" s="73"/>
      <c r="H10987" s="74"/>
      <c r="I10987" s="74"/>
      <c r="J10987" s="74"/>
      <c r="K10987" s="74"/>
      <c r="L10987" s="74"/>
      <c r="M10987" s="74"/>
      <c r="N10987" s="74"/>
      <c r="O10987" s="74"/>
      <c r="P10987" s="74"/>
      <c r="Q10987" s="78"/>
      <c r="AR10987">
        <f t="shared" si="691"/>
        <v>0</v>
      </c>
      <c r="AS10987">
        <f t="shared" si="692"/>
        <v>0</v>
      </c>
      <c r="AT10987">
        <f t="shared" si="690"/>
        <v>0</v>
      </c>
    </row>
    <row r="10988" spans="2:46" ht="15.75" customHeight="1">
      <c r="B10988" t="str">
        <f t="shared" si="689"/>
        <v/>
      </c>
      <c r="C10988" s="73"/>
      <c r="D10988" s="73"/>
      <c r="E10988" s="77"/>
      <c r="F10988" s="74"/>
      <c r="G10988" s="73"/>
      <c r="H10988" s="74"/>
      <c r="I10988" s="74"/>
      <c r="J10988" s="74"/>
      <c r="K10988" s="74"/>
      <c r="L10988" s="74"/>
      <c r="M10988" s="74"/>
      <c r="N10988" s="74"/>
      <c r="O10988" s="74"/>
      <c r="P10988" s="74"/>
      <c r="Q10988" s="78"/>
      <c r="AR10988">
        <f t="shared" si="691"/>
        <v>0</v>
      </c>
      <c r="AS10988">
        <f t="shared" si="692"/>
        <v>0</v>
      </c>
      <c r="AT10988">
        <f t="shared" si="690"/>
        <v>0</v>
      </c>
    </row>
    <row r="10989" spans="2:46" ht="15.75" customHeight="1">
      <c r="B10989" t="str">
        <f t="shared" si="689"/>
        <v/>
      </c>
      <c r="C10989" s="73"/>
      <c r="D10989" s="73"/>
      <c r="E10989" s="77"/>
      <c r="F10989" s="74"/>
      <c r="G10989" s="73"/>
      <c r="H10989" s="74"/>
      <c r="I10989" s="74"/>
      <c r="J10989" s="74"/>
      <c r="K10989" s="74"/>
      <c r="L10989" s="74"/>
      <c r="M10989" s="74"/>
      <c r="N10989" s="74"/>
      <c r="O10989" s="74"/>
      <c r="P10989" s="74"/>
      <c r="Q10989" s="78"/>
      <c r="AR10989">
        <f t="shared" si="691"/>
        <v>0</v>
      </c>
      <c r="AS10989">
        <f t="shared" si="692"/>
        <v>0</v>
      </c>
      <c r="AT10989">
        <f t="shared" si="690"/>
        <v>0</v>
      </c>
    </row>
    <row r="10990" spans="2:46" ht="15.75" customHeight="1">
      <c r="B10990" t="str">
        <f t="shared" si="689"/>
        <v/>
      </c>
      <c r="C10990" s="73"/>
      <c r="D10990" s="73"/>
      <c r="E10990" s="77"/>
      <c r="F10990" s="74"/>
      <c r="G10990" s="73"/>
      <c r="H10990" s="74"/>
      <c r="I10990" s="74"/>
      <c r="J10990" s="74"/>
      <c r="K10990" s="74"/>
      <c r="L10990" s="74"/>
      <c r="M10990" s="74"/>
      <c r="N10990" s="74"/>
      <c r="O10990" s="74"/>
      <c r="P10990" s="74"/>
      <c r="Q10990" s="78"/>
      <c r="AR10990">
        <f t="shared" si="691"/>
        <v>0</v>
      </c>
      <c r="AS10990">
        <f t="shared" si="692"/>
        <v>0</v>
      </c>
      <c r="AT10990">
        <f t="shared" si="690"/>
        <v>0</v>
      </c>
    </row>
    <row r="10991" spans="2:46" ht="15.75" customHeight="1">
      <c r="B10991" t="str">
        <f t="shared" si="689"/>
        <v/>
      </c>
      <c r="C10991" s="73"/>
      <c r="D10991" s="73"/>
      <c r="E10991" s="77"/>
      <c r="F10991" s="74"/>
      <c r="G10991" s="73"/>
      <c r="H10991" s="74"/>
      <c r="I10991" s="74"/>
      <c r="J10991" s="74"/>
      <c r="K10991" s="74"/>
      <c r="L10991" s="74"/>
      <c r="M10991" s="74"/>
      <c r="N10991" s="74"/>
      <c r="O10991" s="74"/>
      <c r="P10991" s="74"/>
      <c r="Q10991" s="78"/>
      <c r="AR10991">
        <f t="shared" si="691"/>
        <v>0</v>
      </c>
      <c r="AS10991">
        <f t="shared" si="692"/>
        <v>0</v>
      </c>
      <c r="AT10991">
        <f t="shared" si="690"/>
        <v>0</v>
      </c>
    </row>
    <row r="10992" spans="2:46" ht="15.75" customHeight="1">
      <c r="B10992" t="str">
        <f t="shared" si="689"/>
        <v/>
      </c>
      <c r="C10992" s="73"/>
      <c r="D10992" s="73"/>
      <c r="E10992" s="77"/>
      <c r="F10992" s="74"/>
      <c r="G10992" s="73"/>
      <c r="H10992" s="74"/>
      <c r="I10992" s="74"/>
      <c r="J10992" s="74"/>
      <c r="K10992" s="74"/>
      <c r="L10992" s="74"/>
      <c r="M10992" s="74"/>
      <c r="N10992" s="74"/>
      <c r="O10992" s="74"/>
      <c r="P10992" s="74"/>
      <c r="Q10992" s="78"/>
      <c r="AR10992">
        <f t="shared" si="691"/>
        <v>0</v>
      </c>
      <c r="AS10992">
        <f t="shared" si="692"/>
        <v>0</v>
      </c>
      <c r="AT10992">
        <f t="shared" si="690"/>
        <v>0</v>
      </c>
    </row>
    <row r="10993" spans="2:46" ht="15.75" customHeight="1">
      <c r="B10993" t="str">
        <f t="shared" si="689"/>
        <v/>
      </c>
      <c r="C10993" s="73"/>
      <c r="D10993" s="73"/>
      <c r="E10993" s="77"/>
      <c r="F10993" s="74"/>
      <c r="G10993" s="73"/>
      <c r="H10993" s="74"/>
      <c r="I10993" s="74"/>
      <c r="J10993" s="74"/>
      <c r="K10993" s="74"/>
      <c r="L10993" s="74"/>
      <c r="M10993" s="74"/>
      <c r="N10993" s="74"/>
      <c r="O10993" s="74"/>
      <c r="P10993" s="74"/>
      <c r="Q10993" s="78"/>
      <c r="AR10993">
        <f t="shared" si="691"/>
        <v>0</v>
      </c>
      <c r="AS10993">
        <f t="shared" si="692"/>
        <v>0</v>
      </c>
      <c r="AT10993">
        <f t="shared" si="690"/>
        <v>0</v>
      </c>
    </row>
    <row r="10994" spans="2:46" ht="15.75" customHeight="1">
      <c r="B10994" t="str">
        <f t="shared" si="689"/>
        <v/>
      </c>
      <c r="C10994" s="73"/>
      <c r="D10994" s="73"/>
      <c r="E10994" s="77"/>
      <c r="F10994" s="74"/>
      <c r="G10994" s="73"/>
      <c r="H10994" s="74"/>
      <c r="I10994" s="74"/>
      <c r="J10994" s="74"/>
      <c r="K10994" s="74"/>
      <c r="L10994" s="74"/>
      <c r="M10994" s="74"/>
      <c r="N10994" s="74"/>
      <c r="O10994" s="74"/>
      <c r="P10994" s="74"/>
      <c r="Q10994" s="78"/>
      <c r="AR10994">
        <f t="shared" si="691"/>
        <v>0</v>
      </c>
      <c r="AS10994">
        <f t="shared" si="692"/>
        <v>0</v>
      </c>
      <c r="AT10994">
        <f t="shared" si="690"/>
        <v>0</v>
      </c>
    </row>
    <row r="10995" spans="2:46" ht="15.75" customHeight="1">
      <c r="B10995" t="str">
        <f t="shared" si="689"/>
        <v/>
      </c>
      <c r="C10995" s="73"/>
      <c r="D10995" s="73"/>
      <c r="E10995" s="77"/>
      <c r="F10995" s="74"/>
      <c r="G10995" s="73"/>
      <c r="H10995" s="74"/>
      <c r="I10995" s="74"/>
      <c r="J10995" s="74"/>
      <c r="K10995" s="74"/>
      <c r="L10995" s="74"/>
      <c r="M10995" s="74"/>
      <c r="N10995" s="74"/>
      <c r="O10995" s="74"/>
      <c r="P10995" s="74"/>
      <c r="Q10995" s="78"/>
      <c r="AR10995">
        <f t="shared" si="691"/>
        <v>0</v>
      </c>
      <c r="AS10995">
        <f t="shared" si="692"/>
        <v>0</v>
      </c>
      <c r="AT10995">
        <f t="shared" si="690"/>
        <v>0</v>
      </c>
    </row>
    <row r="10996" spans="2:46" ht="15.75" customHeight="1">
      <c r="B10996" t="str">
        <f t="shared" si="689"/>
        <v/>
      </c>
      <c r="C10996" s="73"/>
      <c r="D10996" s="73"/>
      <c r="E10996" s="77"/>
      <c r="F10996" s="74"/>
      <c r="G10996" s="73"/>
      <c r="H10996" s="74"/>
      <c r="I10996" s="74"/>
      <c r="J10996" s="74"/>
      <c r="K10996" s="74"/>
      <c r="L10996" s="74"/>
      <c r="M10996" s="74"/>
      <c r="N10996" s="74"/>
      <c r="O10996" s="74"/>
      <c r="P10996" s="74"/>
      <c r="Q10996" s="78"/>
      <c r="AR10996">
        <f t="shared" si="691"/>
        <v>0</v>
      </c>
      <c r="AS10996">
        <f t="shared" si="692"/>
        <v>0</v>
      </c>
      <c r="AT10996">
        <f t="shared" si="690"/>
        <v>0</v>
      </c>
    </row>
    <row r="10997" spans="2:46" ht="15.75" customHeight="1">
      <c r="B10997" t="str">
        <f t="shared" si="689"/>
        <v/>
      </c>
      <c r="C10997" s="73"/>
      <c r="D10997" s="73"/>
      <c r="E10997" s="77"/>
      <c r="F10997" s="74"/>
      <c r="G10997" s="73"/>
      <c r="H10997" s="74"/>
      <c r="I10997" s="74"/>
      <c r="J10997" s="74"/>
      <c r="K10997" s="74"/>
      <c r="L10997" s="74"/>
      <c r="M10997" s="74"/>
      <c r="N10997" s="74"/>
      <c r="O10997" s="74"/>
      <c r="P10997" s="74"/>
      <c r="Q10997" s="78"/>
      <c r="AR10997">
        <f t="shared" si="691"/>
        <v>0</v>
      </c>
      <c r="AS10997">
        <f t="shared" si="692"/>
        <v>0</v>
      </c>
      <c r="AT10997">
        <f t="shared" si="690"/>
        <v>0</v>
      </c>
    </row>
    <row r="10998" spans="2:46" ht="15.75" customHeight="1">
      <c r="B10998" t="str">
        <f t="shared" si="689"/>
        <v/>
      </c>
      <c r="C10998" s="73"/>
      <c r="D10998" s="73"/>
      <c r="E10998" s="77"/>
      <c r="F10998" s="74"/>
      <c r="G10998" s="73"/>
      <c r="H10998" s="74"/>
      <c r="I10998" s="74"/>
      <c r="J10998" s="74"/>
      <c r="K10998" s="74"/>
      <c r="L10998" s="74"/>
      <c r="M10998" s="74"/>
      <c r="N10998" s="74"/>
      <c r="O10998" s="74"/>
      <c r="P10998" s="74"/>
      <c r="Q10998" s="78"/>
      <c r="AR10998">
        <f t="shared" si="691"/>
        <v>0</v>
      </c>
      <c r="AS10998">
        <f t="shared" si="692"/>
        <v>0</v>
      </c>
      <c r="AT10998">
        <f t="shared" si="690"/>
        <v>0</v>
      </c>
    </row>
    <row r="10999" spans="2:46" ht="15.75" customHeight="1">
      <c r="B10999" t="str">
        <f t="shared" si="689"/>
        <v/>
      </c>
      <c r="C10999" s="73"/>
      <c r="D10999" s="73"/>
      <c r="E10999" s="77"/>
      <c r="F10999" s="74"/>
      <c r="G10999" s="73"/>
      <c r="H10999" s="74"/>
      <c r="I10999" s="74"/>
      <c r="J10999" s="74"/>
      <c r="K10999" s="74"/>
      <c r="L10999" s="74"/>
      <c r="M10999" s="74"/>
      <c r="N10999" s="74"/>
      <c r="O10999" s="74"/>
      <c r="P10999" s="74"/>
      <c r="Q10999" s="78"/>
      <c r="AR10999">
        <f t="shared" si="691"/>
        <v>0</v>
      </c>
      <c r="AS10999">
        <f t="shared" si="692"/>
        <v>0</v>
      </c>
      <c r="AT10999">
        <f t="shared" si="690"/>
        <v>0</v>
      </c>
    </row>
    <row r="11000" spans="2:46" ht="15.75" customHeight="1">
      <c r="B11000" t="str">
        <f t="shared" si="689"/>
        <v/>
      </c>
      <c r="C11000" s="73"/>
      <c r="D11000" s="73"/>
      <c r="E11000" s="77"/>
      <c r="F11000" s="74"/>
      <c r="G11000" s="73"/>
      <c r="H11000" s="74"/>
      <c r="I11000" s="74"/>
      <c r="J11000" s="74"/>
      <c r="K11000" s="74"/>
      <c r="L11000" s="74"/>
      <c r="M11000" s="74"/>
      <c r="N11000" s="74"/>
      <c r="O11000" s="74"/>
      <c r="P11000" s="74"/>
      <c r="Q11000" s="78"/>
      <c r="AR11000">
        <f t="shared" si="691"/>
        <v>0</v>
      </c>
      <c r="AS11000">
        <f t="shared" si="692"/>
        <v>0</v>
      </c>
      <c r="AT11000">
        <f t="shared" si="690"/>
        <v>0</v>
      </c>
    </row>
    <row r="11001" spans="2:46" ht="15.75" customHeight="1">
      <c r="B11001" t="str">
        <f t="shared" si="689"/>
        <v/>
      </c>
      <c r="C11001" s="73"/>
      <c r="D11001" s="73"/>
      <c r="E11001" s="77"/>
      <c r="F11001" s="74"/>
      <c r="G11001" s="73"/>
      <c r="H11001" s="74"/>
      <c r="I11001" s="74"/>
      <c r="J11001" s="74"/>
      <c r="K11001" s="74"/>
      <c r="L11001" s="74"/>
      <c r="M11001" s="74"/>
      <c r="N11001" s="74"/>
      <c r="O11001" s="74"/>
      <c r="P11001" s="74"/>
      <c r="Q11001" s="78"/>
      <c r="AR11001">
        <f t="shared" si="691"/>
        <v>0</v>
      </c>
      <c r="AS11001">
        <f t="shared" si="692"/>
        <v>0</v>
      </c>
      <c r="AT11001">
        <f t="shared" si="690"/>
        <v>0</v>
      </c>
    </row>
    <row r="11002" spans="2:46" ht="15.75" customHeight="1">
      <c r="B11002" t="str">
        <f t="shared" si="689"/>
        <v/>
      </c>
      <c r="C11002" s="73"/>
      <c r="D11002" s="73"/>
      <c r="E11002" s="77"/>
      <c r="F11002" s="74"/>
      <c r="G11002" s="73"/>
      <c r="H11002" s="74"/>
      <c r="I11002" s="74"/>
      <c r="J11002" s="74"/>
      <c r="K11002" s="74"/>
      <c r="L11002" s="74"/>
      <c r="M11002" s="74"/>
      <c r="N11002" s="74"/>
      <c r="O11002" s="74"/>
      <c r="P11002" s="74"/>
      <c r="Q11002" s="78"/>
      <c r="AR11002">
        <f t="shared" si="691"/>
        <v>0</v>
      </c>
      <c r="AS11002">
        <f t="shared" si="692"/>
        <v>0</v>
      </c>
      <c r="AT11002">
        <f t="shared" si="690"/>
        <v>0</v>
      </c>
    </row>
    <row r="11003" spans="2:46" ht="15.75" customHeight="1">
      <c r="B11003" t="str">
        <f t="shared" si="689"/>
        <v/>
      </c>
      <c r="C11003" s="73"/>
      <c r="D11003" s="73"/>
      <c r="E11003" s="77"/>
      <c r="F11003" s="74"/>
      <c r="G11003" s="73"/>
      <c r="H11003" s="74"/>
      <c r="I11003" s="74"/>
      <c r="J11003" s="74"/>
      <c r="K11003" s="74"/>
      <c r="L11003" s="74"/>
      <c r="M11003" s="74"/>
      <c r="N11003" s="74"/>
      <c r="O11003" s="74"/>
      <c r="P11003" s="74"/>
      <c r="Q11003" s="78"/>
      <c r="AR11003">
        <f t="shared" si="691"/>
        <v>0</v>
      </c>
      <c r="AS11003">
        <f t="shared" si="692"/>
        <v>0</v>
      </c>
      <c r="AT11003">
        <f t="shared" si="690"/>
        <v>0</v>
      </c>
    </row>
    <row r="11004" spans="2:46" ht="15.75" customHeight="1">
      <c r="B11004" t="str">
        <f t="shared" si="689"/>
        <v/>
      </c>
      <c r="C11004" s="73"/>
      <c r="D11004" s="73"/>
      <c r="E11004" s="77"/>
      <c r="F11004" s="74"/>
      <c r="G11004" s="73"/>
      <c r="H11004" s="74"/>
      <c r="I11004" s="74"/>
      <c r="J11004" s="74"/>
      <c r="K11004" s="74"/>
      <c r="L11004" s="74"/>
      <c r="M11004" s="74"/>
      <c r="N11004" s="74"/>
      <c r="O11004" s="74"/>
      <c r="P11004" s="74"/>
      <c r="Q11004" s="78"/>
      <c r="AR11004">
        <f t="shared" si="691"/>
        <v>0</v>
      </c>
      <c r="AS11004">
        <f t="shared" si="692"/>
        <v>0</v>
      </c>
      <c r="AT11004">
        <f t="shared" si="690"/>
        <v>0</v>
      </c>
    </row>
    <row r="11005" spans="2:46" ht="15.75" customHeight="1">
      <c r="B11005" t="str">
        <f t="shared" si="689"/>
        <v/>
      </c>
      <c r="C11005" s="73"/>
      <c r="D11005" s="73"/>
      <c r="E11005" s="77"/>
      <c r="F11005" s="74"/>
      <c r="G11005" s="73"/>
      <c r="H11005" s="74"/>
      <c r="I11005" s="74"/>
      <c r="J11005" s="74"/>
      <c r="K11005" s="74"/>
      <c r="L11005" s="74"/>
      <c r="M11005" s="74"/>
      <c r="N11005" s="74"/>
      <c r="O11005" s="74"/>
      <c r="P11005" s="74"/>
      <c r="Q11005" s="78"/>
      <c r="AR11005">
        <f t="shared" si="691"/>
        <v>0</v>
      </c>
      <c r="AS11005">
        <f t="shared" si="692"/>
        <v>0</v>
      </c>
      <c r="AT11005">
        <f t="shared" si="690"/>
        <v>0</v>
      </c>
    </row>
    <row r="11006" spans="2:46" ht="15.75" customHeight="1">
      <c r="B11006" t="str">
        <f t="shared" si="689"/>
        <v/>
      </c>
      <c r="C11006" s="73"/>
      <c r="D11006" s="73"/>
      <c r="E11006" s="77"/>
      <c r="F11006" s="74"/>
      <c r="G11006" s="73"/>
      <c r="H11006" s="74"/>
      <c r="I11006" s="74"/>
      <c r="J11006" s="74"/>
      <c r="K11006" s="74"/>
      <c r="L11006" s="74"/>
      <c r="M11006" s="74"/>
      <c r="N11006" s="74"/>
      <c r="O11006" s="74"/>
      <c r="P11006" s="74"/>
      <c r="Q11006" s="78"/>
      <c r="AR11006">
        <f t="shared" si="691"/>
        <v>0</v>
      </c>
      <c r="AS11006">
        <f t="shared" si="692"/>
        <v>0</v>
      </c>
      <c r="AT11006">
        <f t="shared" si="690"/>
        <v>0</v>
      </c>
    </row>
    <row r="11007" spans="2:46" ht="15.75" customHeight="1">
      <c r="B11007" t="str">
        <f t="shared" si="689"/>
        <v/>
      </c>
      <c r="C11007" s="73"/>
      <c r="D11007" s="73"/>
      <c r="E11007" s="77"/>
      <c r="F11007" s="74"/>
      <c r="G11007" s="73"/>
      <c r="H11007" s="74"/>
      <c r="I11007" s="74"/>
      <c r="J11007" s="74"/>
      <c r="K11007" s="74"/>
      <c r="L11007" s="74"/>
      <c r="M11007" s="74"/>
      <c r="N11007" s="74"/>
      <c r="O11007" s="74"/>
      <c r="P11007" s="74"/>
      <c r="Q11007" s="78"/>
      <c r="AR11007">
        <f t="shared" si="691"/>
        <v>0</v>
      </c>
      <c r="AS11007">
        <f t="shared" si="692"/>
        <v>0</v>
      </c>
      <c r="AT11007">
        <f t="shared" si="690"/>
        <v>0</v>
      </c>
    </row>
    <row r="11008" spans="2:46" ht="15.75" customHeight="1">
      <c r="B11008" t="str">
        <f t="shared" si="689"/>
        <v/>
      </c>
      <c r="C11008" s="73"/>
      <c r="D11008" s="73"/>
      <c r="E11008" s="77"/>
      <c r="F11008" s="74"/>
      <c r="G11008" s="73"/>
      <c r="H11008" s="74"/>
      <c r="I11008" s="74"/>
      <c r="J11008" s="74"/>
      <c r="K11008" s="74"/>
      <c r="L11008" s="74"/>
      <c r="M11008" s="74"/>
      <c r="N11008" s="74"/>
      <c r="O11008" s="74"/>
      <c r="P11008" s="74"/>
      <c r="Q11008" s="78"/>
      <c r="AR11008">
        <f t="shared" si="691"/>
        <v>0</v>
      </c>
      <c r="AS11008">
        <f t="shared" si="692"/>
        <v>0</v>
      </c>
      <c r="AT11008">
        <f t="shared" si="690"/>
        <v>0</v>
      </c>
    </row>
    <row r="11009" spans="2:46" ht="15.75" customHeight="1">
      <c r="B11009" t="str">
        <f t="shared" si="689"/>
        <v/>
      </c>
      <c r="C11009" s="73"/>
      <c r="D11009" s="73"/>
      <c r="E11009" s="77"/>
      <c r="F11009" s="74"/>
      <c r="G11009" s="73"/>
      <c r="H11009" s="74"/>
      <c r="I11009" s="74"/>
      <c r="J11009" s="74"/>
      <c r="K11009" s="74"/>
      <c r="L11009" s="74"/>
      <c r="M11009" s="74"/>
      <c r="N11009" s="74"/>
      <c r="O11009" s="74"/>
      <c r="P11009" s="74"/>
      <c r="Q11009" s="78"/>
      <c r="AR11009">
        <f t="shared" si="691"/>
        <v>0</v>
      </c>
      <c r="AS11009">
        <f t="shared" si="692"/>
        <v>0</v>
      </c>
      <c r="AT11009">
        <f t="shared" si="690"/>
        <v>0</v>
      </c>
    </row>
    <row r="11010" spans="2:46" ht="15.75" customHeight="1">
      <c r="B11010" t="str">
        <f t="shared" ref="B11010:B11073" si="693">D11010&amp;Q11010&amp;E11010</f>
        <v/>
      </c>
      <c r="C11010" s="73"/>
      <c r="D11010" s="73"/>
      <c r="E11010" s="77"/>
      <c r="F11010" s="74"/>
      <c r="G11010" s="73"/>
      <c r="H11010" s="74"/>
      <c r="I11010" s="74"/>
      <c r="J11010" s="74"/>
      <c r="K11010" s="74"/>
      <c r="L11010" s="74"/>
      <c r="M11010" s="74"/>
      <c r="N11010" s="74"/>
      <c r="O11010" s="74"/>
      <c r="P11010" s="74"/>
      <c r="Q11010" s="78"/>
      <c r="AR11010">
        <f t="shared" si="691"/>
        <v>0</v>
      </c>
      <c r="AS11010">
        <f t="shared" si="692"/>
        <v>0</v>
      </c>
      <c r="AT11010">
        <f t="shared" ref="AT11010:AT11073" si="694">AR11010-AS11010</f>
        <v>0</v>
      </c>
    </row>
    <row r="11011" spans="2:46" ht="15.75" customHeight="1">
      <c r="B11011" t="str">
        <f t="shared" si="693"/>
        <v/>
      </c>
      <c r="C11011" s="73"/>
      <c r="D11011" s="73"/>
      <c r="E11011" s="77"/>
      <c r="F11011" s="74"/>
      <c r="G11011" s="73"/>
      <c r="H11011" s="74"/>
      <c r="I11011" s="74"/>
      <c r="J11011" s="74"/>
      <c r="K11011" s="74"/>
      <c r="L11011" s="74"/>
      <c r="M11011" s="74"/>
      <c r="N11011" s="74"/>
      <c r="O11011" s="74"/>
      <c r="P11011" s="74"/>
      <c r="Q11011" s="78"/>
      <c r="AR11011">
        <f t="shared" si="691"/>
        <v>0</v>
      </c>
      <c r="AS11011">
        <f t="shared" si="692"/>
        <v>0</v>
      </c>
      <c r="AT11011">
        <f t="shared" si="694"/>
        <v>0</v>
      </c>
    </row>
    <row r="11012" spans="2:46" ht="15.75" customHeight="1">
      <c r="B11012" t="str">
        <f t="shared" si="693"/>
        <v/>
      </c>
      <c r="C11012" s="73"/>
      <c r="D11012" s="73"/>
      <c r="E11012" s="77"/>
      <c r="F11012" s="74"/>
      <c r="G11012" s="73"/>
      <c r="H11012" s="74"/>
      <c r="I11012" s="74"/>
      <c r="J11012" s="74"/>
      <c r="K11012" s="74"/>
      <c r="L11012" s="74"/>
      <c r="M11012" s="74"/>
      <c r="N11012" s="74"/>
      <c r="O11012" s="74"/>
      <c r="P11012" s="74"/>
      <c r="Q11012" s="78"/>
      <c r="AR11012">
        <f t="shared" si="691"/>
        <v>0</v>
      </c>
      <c r="AS11012">
        <f t="shared" si="692"/>
        <v>0</v>
      </c>
      <c r="AT11012">
        <f t="shared" si="694"/>
        <v>0</v>
      </c>
    </row>
    <row r="11013" spans="2:46" ht="15.75" customHeight="1">
      <c r="B11013" t="str">
        <f t="shared" si="693"/>
        <v/>
      </c>
      <c r="C11013" s="73"/>
      <c r="D11013" s="73"/>
      <c r="E11013" s="77"/>
      <c r="F11013" s="74"/>
      <c r="G11013" s="73"/>
      <c r="H11013" s="74"/>
      <c r="I11013" s="74"/>
      <c r="J11013" s="74"/>
      <c r="K11013" s="74"/>
      <c r="L11013" s="74"/>
      <c r="M11013" s="74"/>
      <c r="N11013" s="74"/>
      <c r="O11013" s="74"/>
      <c r="P11013" s="74"/>
      <c r="Q11013" s="78"/>
      <c r="AR11013">
        <f t="shared" si="691"/>
        <v>0</v>
      </c>
      <c r="AS11013">
        <f t="shared" si="692"/>
        <v>0</v>
      </c>
      <c r="AT11013">
        <f t="shared" si="694"/>
        <v>0</v>
      </c>
    </row>
    <row r="11014" spans="2:46" ht="15.75" customHeight="1">
      <c r="B11014" t="str">
        <f t="shared" si="693"/>
        <v/>
      </c>
      <c r="C11014" s="73"/>
      <c r="D11014" s="73"/>
      <c r="E11014" s="77"/>
      <c r="F11014" s="74"/>
      <c r="G11014" s="73"/>
      <c r="H11014" s="74"/>
      <c r="I11014" s="74"/>
      <c r="J11014" s="74"/>
      <c r="K11014" s="74"/>
      <c r="L11014" s="74"/>
      <c r="M11014" s="74"/>
      <c r="N11014" s="74"/>
      <c r="O11014" s="74"/>
      <c r="P11014" s="74"/>
      <c r="Q11014" s="78"/>
      <c r="AR11014">
        <f t="shared" si="691"/>
        <v>0</v>
      </c>
      <c r="AS11014">
        <f t="shared" si="692"/>
        <v>0</v>
      </c>
      <c r="AT11014">
        <f t="shared" si="694"/>
        <v>0</v>
      </c>
    </row>
    <row r="11015" spans="2:46" ht="15.75" customHeight="1">
      <c r="B11015" t="str">
        <f t="shared" si="693"/>
        <v/>
      </c>
      <c r="C11015" s="73"/>
      <c r="D11015" s="73"/>
      <c r="E11015" s="77"/>
      <c r="F11015" s="74"/>
      <c r="G11015" s="73"/>
      <c r="H11015" s="74"/>
      <c r="I11015" s="74"/>
      <c r="J11015" s="74"/>
      <c r="K11015" s="74"/>
      <c r="L11015" s="74"/>
      <c r="M11015" s="74"/>
      <c r="N11015" s="74"/>
      <c r="O11015" s="74"/>
      <c r="P11015" s="74"/>
      <c r="Q11015" s="78"/>
      <c r="AR11015">
        <f t="shared" si="691"/>
        <v>0</v>
      </c>
      <c r="AS11015">
        <f t="shared" si="692"/>
        <v>0</v>
      </c>
      <c r="AT11015">
        <f t="shared" si="694"/>
        <v>0</v>
      </c>
    </row>
    <row r="11016" spans="2:46" ht="15.75" customHeight="1">
      <c r="B11016" t="str">
        <f t="shared" si="693"/>
        <v/>
      </c>
      <c r="C11016" s="73"/>
      <c r="D11016" s="73"/>
      <c r="E11016" s="77"/>
      <c r="F11016" s="74"/>
      <c r="G11016" s="73"/>
      <c r="H11016" s="74"/>
      <c r="I11016" s="74"/>
      <c r="J11016" s="74"/>
      <c r="K11016" s="74"/>
      <c r="L11016" s="74"/>
      <c r="M11016" s="74"/>
      <c r="N11016" s="74"/>
      <c r="O11016" s="74"/>
      <c r="P11016" s="74"/>
      <c r="Q11016" s="78"/>
      <c r="AR11016">
        <f t="shared" ref="AR11016:AR11079" si="695">IF($AU$2&lt;&gt;5,NA(),IF(D11016=D11015,0,IF(AND(D20517=D11016,D11017=D11016),O11016+O11017+O20517,IF(D11017=D11016,O11017+O11016,O11016))))</f>
        <v>0</v>
      </c>
      <c r="AS11016">
        <f t="shared" ref="AS11016:AS11079" si="696">IF($AU$2&lt;&gt;5,NA(),IF(D11016=D11015,0,IF(AND(D20517=D11016,D11017=D11016),P11016+P11017+P20517,IF(D11017=D11016,P11017+P11016,P11016))))</f>
        <v>0</v>
      </c>
      <c r="AT11016">
        <f t="shared" si="694"/>
        <v>0</v>
      </c>
    </row>
    <row r="11017" spans="2:46" ht="15.75" customHeight="1">
      <c r="B11017" t="str">
        <f t="shared" si="693"/>
        <v/>
      </c>
      <c r="C11017" s="73"/>
      <c r="D11017" s="73"/>
      <c r="E11017" s="77"/>
      <c r="F11017" s="74"/>
      <c r="G11017" s="73"/>
      <c r="H11017" s="74"/>
      <c r="I11017" s="74"/>
      <c r="J11017" s="74"/>
      <c r="K11017" s="74"/>
      <c r="L11017" s="74"/>
      <c r="M11017" s="74"/>
      <c r="N11017" s="74"/>
      <c r="O11017" s="74"/>
      <c r="P11017" s="74"/>
      <c r="Q11017" s="78"/>
      <c r="AR11017">
        <f t="shared" si="695"/>
        <v>0</v>
      </c>
      <c r="AS11017">
        <f t="shared" si="696"/>
        <v>0</v>
      </c>
      <c r="AT11017">
        <f t="shared" si="694"/>
        <v>0</v>
      </c>
    </row>
    <row r="11018" spans="2:46" ht="15.75" customHeight="1">
      <c r="B11018" t="str">
        <f t="shared" si="693"/>
        <v/>
      </c>
      <c r="C11018" s="73"/>
      <c r="D11018" s="73"/>
      <c r="E11018" s="77"/>
      <c r="F11018" s="74"/>
      <c r="G11018" s="73"/>
      <c r="H11018" s="74"/>
      <c r="I11018" s="74"/>
      <c r="J11018" s="74"/>
      <c r="K11018" s="74"/>
      <c r="L11018" s="74"/>
      <c r="M11018" s="74"/>
      <c r="N11018" s="74"/>
      <c r="O11018" s="74"/>
      <c r="P11018" s="74"/>
      <c r="Q11018" s="78"/>
      <c r="AR11018">
        <f t="shared" si="695"/>
        <v>0</v>
      </c>
      <c r="AS11018">
        <f t="shared" si="696"/>
        <v>0</v>
      </c>
      <c r="AT11018">
        <f t="shared" si="694"/>
        <v>0</v>
      </c>
    </row>
    <row r="11019" spans="2:46" ht="15.75" customHeight="1">
      <c r="B11019" t="str">
        <f t="shared" si="693"/>
        <v/>
      </c>
      <c r="C11019" s="73"/>
      <c r="D11019" s="73"/>
      <c r="E11019" s="77"/>
      <c r="F11019" s="74"/>
      <c r="G11019" s="73"/>
      <c r="H11019" s="74"/>
      <c r="I11019" s="74"/>
      <c r="J11019" s="74"/>
      <c r="K11019" s="74"/>
      <c r="L11019" s="74"/>
      <c r="M11019" s="74"/>
      <c r="N11019" s="74"/>
      <c r="O11019" s="74"/>
      <c r="P11019" s="74"/>
      <c r="Q11019" s="78"/>
      <c r="AR11019">
        <f t="shared" si="695"/>
        <v>0</v>
      </c>
      <c r="AS11019">
        <f t="shared" si="696"/>
        <v>0</v>
      </c>
      <c r="AT11019">
        <f t="shared" si="694"/>
        <v>0</v>
      </c>
    </row>
    <row r="11020" spans="2:46" ht="15.75" customHeight="1">
      <c r="B11020" t="str">
        <f t="shared" si="693"/>
        <v/>
      </c>
      <c r="C11020" s="73"/>
      <c r="D11020" s="73"/>
      <c r="E11020" s="77"/>
      <c r="F11020" s="74"/>
      <c r="G11020" s="73"/>
      <c r="H11020" s="74"/>
      <c r="I11020" s="74"/>
      <c r="J11020" s="74"/>
      <c r="K11020" s="74"/>
      <c r="L11020" s="74"/>
      <c r="M11020" s="74"/>
      <c r="N11020" s="74"/>
      <c r="O11020" s="74"/>
      <c r="P11020" s="74"/>
      <c r="Q11020" s="78"/>
      <c r="AR11020">
        <f t="shared" si="695"/>
        <v>0</v>
      </c>
      <c r="AS11020">
        <f t="shared" si="696"/>
        <v>0</v>
      </c>
      <c r="AT11020">
        <f t="shared" si="694"/>
        <v>0</v>
      </c>
    </row>
    <row r="11021" spans="2:46" ht="15.75" customHeight="1">
      <c r="B11021" t="str">
        <f t="shared" si="693"/>
        <v/>
      </c>
      <c r="C11021" s="73"/>
      <c r="D11021" s="73"/>
      <c r="E11021" s="77"/>
      <c r="F11021" s="74"/>
      <c r="G11021" s="73"/>
      <c r="H11021" s="74"/>
      <c r="I11021" s="74"/>
      <c r="J11021" s="74"/>
      <c r="K11021" s="74"/>
      <c r="L11021" s="74"/>
      <c r="M11021" s="74"/>
      <c r="N11021" s="74"/>
      <c r="O11021" s="74"/>
      <c r="P11021" s="74"/>
      <c r="Q11021" s="78"/>
      <c r="AR11021">
        <f t="shared" si="695"/>
        <v>0</v>
      </c>
      <c r="AS11021">
        <f t="shared" si="696"/>
        <v>0</v>
      </c>
      <c r="AT11021">
        <f t="shared" si="694"/>
        <v>0</v>
      </c>
    </row>
    <row r="11022" spans="2:46" ht="15.75" customHeight="1">
      <c r="B11022" t="str">
        <f t="shared" si="693"/>
        <v/>
      </c>
      <c r="C11022" s="73"/>
      <c r="D11022" s="73"/>
      <c r="E11022" s="77"/>
      <c r="F11022" s="74"/>
      <c r="G11022" s="73"/>
      <c r="H11022" s="74"/>
      <c r="I11022" s="74"/>
      <c r="J11022" s="74"/>
      <c r="K11022" s="74"/>
      <c r="L11022" s="74"/>
      <c r="M11022" s="74"/>
      <c r="N11022" s="74"/>
      <c r="O11022" s="74"/>
      <c r="P11022" s="74"/>
      <c r="Q11022" s="78"/>
      <c r="AR11022">
        <f t="shared" si="695"/>
        <v>0</v>
      </c>
      <c r="AS11022">
        <f t="shared" si="696"/>
        <v>0</v>
      </c>
      <c r="AT11022">
        <f t="shared" si="694"/>
        <v>0</v>
      </c>
    </row>
    <row r="11023" spans="2:46" ht="15.75" customHeight="1">
      <c r="B11023" t="str">
        <f t="shared" si="693"/>
        <v/>
      </c>
      <c r="C11023" s="73"/>
      <c r="D11023" s="73"/>
      <c r="E11023" s="77"/>
      <c r="F11023" s="74"/>
      <c r="G11023" s="73"/>
      <c r="H11023" s="74"/>
      <c r="I11023" s="74"/>
      <c r="J11023" s="74"/>
      <c r="K11023" s="74"/>
      <c r="L11023" s="74"/>
      <c r="M11023" s="74"/>
      <c r="N11023" s="74"/>
      <c r="O11023" s="74"/>
      <c r="P11023" s="74"/>
      <c r="Q11023" s="78"/>
      <c r="AR11023">
        <f t="shared" si="695"/>
        <v>0</v>
      </c>
      <c r="AS11023">
        <f t="shared" si="696"/>
        <v>0</v>
      </c>
      <c r="AT11023">
        <f t="shared" si="694"/>
        <v>0</v>
      </c>
    </row>
    <row r="11024" spans="2:46" ht="15.75" customHeight="1">
      <c r="B11024" t="str">
        <f t="shared" si="693"/>
        <v/>
      </c>
      <c r="C11024" s="73"/>
      <c r="D11024" s="73"/>
      <c r="E11024" s="77"/>
      <c r="F11024" s="74"/>
      <c r="G11024" s="73"/>
      <c r="H11024" s="74"/>
      <c r="I11024" s="74"/>
      <c r="J11024" s="74"/>
      <c r="K11024" s="74"/>
      <c r="L11024" s="74"/>
      <c r="M11024" s="74"/>
      <c r="N11024" s="74"/>
      <c r="O11024" s="74"/>
      <c r="P11024" s="74"/>
      <c r="Q11024" s="78"/>
      <c r="AR11024">
        <f t="shared" si="695"/>
        <v>0</v>
      </c>
      <c r="AS11024">
        <f t="shared" si="696"/>
        <v>0</v>
      </c>
      <c r="AT11024">
        <f t="shared" si="694"/>
        <v>0</v>
      </c>
    </row>
    <row r="11025" spans="2:46" ht="15.75" customHeight="1">
      <c r="B11025" t="str">
        <f t="shared" si="693"/>
        <v/>
      </c>
      <c r="C11025" s="73"/>
      <c r="D11025" s="73"/>
      <c r="E11025" s="77"/>
      <c r="F11025" s="74"/>
      <c r="G11025" s="73"/>
      <c r="H11025" s="74"/>
      <c r="I11025" s="74"/>
      <c r="J11025" s="74"/>
      <c r="K11025" s="74"/>
      <c r="L11025" s="74"/>
      <c r="M11025" s="74"/>
      <c r="N11025" s="74"/>
      <c r="O11025" s="74"/>
      <c r="P11025" s="74"/>
      <c r="Q11025" s="78"/>
      <c r="AR11025">
        <f t="shared" si="695"/>
        <v>0</v>
      </c>
      <c r="AS11025">
        <f t="shared" si="696"/>
        <v>0</v>
      </c>
      <c r="AT11025">
        <f t="shared" si="694"/>
        <v>0</v>
      </c>
    </row>
    <row r="11026" spans="2:46" ht="15.75" customHeight="1">
      <c r="B11026" t="str">
        <f t="shared" si="693"/>
        <v/>
      </c>
      <c r="C11026" s="73"/>
      <c r="D11026" s="73"/>
      <c r="E11026" s="77"/>
      <c r="F11026" s="74"/>
      <c r="G11026" s="73"/>
      <c r="H11026" s="74"/>
      <c r="I11026" s="74"/>
      <c r="J11026" s="74"/>
      <c r="K11026" s="74"/>
      <c r="L11026" s="74"/>
      <c r="M11026" s="74"/>
      <c r="N11026" s="74"/>
      <c r="O11026" s="74"/>
      <c r="P11026" s="74"/>
      <c r="Q11026" s="78"/>
      <c r="AR11026">
        <f t="shared" si="695"/>
        <v>0</v>
      </c>
      <c r="AS11026">
        <f t="shared" si="696"/>
        <v>0</v>
      </c>
      <c r="AT11026">
        <f t="shared" si="694"/>
        <v>0</v>
      </c>
    </row>
    <row r="11027" spans="2:46" ht="15.75" customHeight="1">
      <c r="B11027" t="str">
        <f t="shared" si="693"/>
        <v/>
      </c>
      <c r="C11027" s="73"/>
      <c r="D11027" s="73"/>
      <c r="E11027" s="77"/>
      <c r="F11027" s="74"/>
      <c r="G11027" s="73"/>
      <c r="H11027" s="74"/>
      <c r="I11027" s="74"/>
      <c r="J11027" s="74"/>
      <c r="K11027" s="74"/>
      <c r="L11027" s="74"/>
      <c r="M11027" s="74"/>
      <c r="N11027" s="74"/>
      <c r="O11027" s="74"/>
      <c r="P11027" s="74"/>
      <c r="Q11027" s="78"/>
      <c r="AR11027">
        <f t="shared" si="695"/>
        <v>0</v>
      </c>
      <c r="AS11027">
        <f t="shared" si="696"/>
        <v>0</v>
      </c>
      <c r="AT11027">
        <f t="shared" si="694"/>
        <v>0</v>
      </c>
    </row>
    <row r="11028" spans="2:46" ht="15.75" customHeight="1">
      <c r="B11028" t="str">
        <f t="shared" si="693"/>
        <v/>
      </c>
      <c r="C11028" s="73"/>
      <c r="D11028" s="73"/>
      <c r="E11028" s="77"/>
      <c r="F11028" s="74"/>
      <c r="G11028" s="73"/>
      <c r="H11028" s="74"/>
      <c r="I11028" s="74"/>
      <c r="J11028" s="74"/>
      <c r="K11028" s="74"/>
      <c r="L11028" s="74"/>
      <c r="M11028" s="74"/>
      <c r="N11028" s="74"/>
      <c r="O11028" s="74"/>
      <c r="P11028" s="74"/>
      <c r="Q11028" s="78"/>
      <c r="AR11028">
        <f t="shared" si="695"/>
        <v>0</v>
      </c>
      <c r="AS11028">
        <f t="shared" si="696"/>
        <v>0</v>
      </c>
      <c r="AT11028">
        <f t="shared" si="694"/>
        <v>0</v>
      </c>
    </row>
    <row r="11029" spans="2:46" ht="15.75" customHeight="1">
      <c r="B11029" t="str">
        <f t="shared" si="693"/>
        <v/>
      </c>
      <c r="C11029" s="73"/>
      <c r="D11029" s="73"/>
      <c r="E11029" s="77"/>
      <c r="F11029" s="74"/>
      <c r="G11029" s="73"/>
      <c r="H11029" s="74"/>
      <c r="I11029" s="74"/>
      <c r="J11029" s="74"/>
      <c r="K11029" s="74"/>
      <c r="L11029" s="74"/>
      <c r="M11029" s="74"/>
      <c r="N11029" s="74"/>
      <c r="O11029" s="74"/>
      <c r="P11029" s="74"/>
      <c r="Q11029" s="78"/>
      <c r="AR11029">
        <f t="shared" si="695"/>
        <v>0</v>
      </c>
      <c r="AS11029">
        <f t="shared" si="696"/>
        <v>0</v>
      </c>
      <c r="AT11029">
        <f t="shared" si="694"/>
        <v>0</v>
      </c>
    </row>
    <row r="11030" spans="2:46" ht="15.75" customHeight="1">
      <c r="B11030" t="str">
        <f t="shared" si="693"/>
        <v/>
      </c>
      <c r="C11030" s="73"/>
      <c r="D11030" s="73"/>
      <c r="E11030" s="77"/>
      <c r="F11030" s="74"/>
      <c r="G11030" s="73"/>
      <c r="H11030" s="74"/>
      <c r="I11030" s="74"/>
      <c r="J11030" s="74"/>
      <c r="K11030" s="74"/>
      <c r="L11030" s="74"/>
      <c r="M11030" s="74"/>
      <c r="N11030" s="74"/>
      <c r="O11030" s="74"/>
      <c r="P11030" s="74"/>
      <c r="Q11030" s="78"/>
      <c r="AR11030">
        <f t="shared" si="695"/>
        <v>0</v>
      </c>
      <c r="AS11030">
        <f t="shared" si="696"/>
        <v>0</v>
      </c>
      <c r="AT11030">
        <f t="shared" si="694"/>
        <v>0</v>
      </c>
    </row>
    <row r="11031" spans="2:46" ht="15.75" customHeight="1">
      <c r="B11031" t="str">
        <f t="shared" si="693"/>
        <v/>
      </c>
      <c r="C11031" s="73"/>
      <c r="D11031" s="73"/>
      <c r="E11031" s="77"/>
      <c r="F11031" s="74"/>
      <c r="G11031" s="73"/>
      <c r="H11031" s="74"/>
      <c r="I11031" s="74"/>
      <c r="J11031" s="74"/>
      <c r="K11031" s="74"/>
      <c r="L11031" s="74"/>
      <c r="M11031" s="74"/>
      <c r="N11031" s="74"/>
      <c r="O11031" s="74"/>
      <c r="P11031" s="74"/>
      <c r="Q11031" s="78"/>
      <c r="AR11031">
        <f t="shared" si="695"/>
        <v>0</v>
      </c>
      <c r="AS11031">
        <f t="shared" si="696"/>
        <v>0</v>
      </c>
      <c r="AT11031">
        <f t="shared" si="694"/>
        <v>0</v>
      </c>
    </row>
    <row r="11032" spans="2:46" ht="15.75" customHeight="1">
      <c r="B11032" t="str">
        <f t="shared" si="693"/>
        <v/>
      </c>
      <c r="C11032" s="73"/>
      <c r="D11032" s="73"/>
      <c r="E11032" s="77"/>
      <c r="F11032" s="74"/>
      <c r="G11032" s="73"/>
      <c r="H11032" s="74"/>
      <c r="I11032" s="74"/>
      <c r="J11032" s="74"/>
      <c r="K11032" s="74"/>
      <c r="L11032" s="74"/>
      <c r="M11032" s="74"/>
      <c r="N11032" s="74"/>
      <c r="O11032" s="74"/>
      <c r="P11032" s="74"/>
      <c r="Q11032" s="78"/>
      <c r="AR11032">
        <f t="shared" si="695"/>
        <v>0</v>
      </c>
      <c r="AS11032">
        <f t="shared" si="696"/>
        <v>0</v>
      </c>
      <c r="AT11032">
        <f t="shared" si="694"/>
        <v>0</v>
      </c>
    </row>
    <row r="11033" spans="2:46" ht="15.75" customHeight="1">
      <c r="B11033" t="str">
        <f t="shared" si="693"/>
        <v/>
      </c>
      <c r="C11033" s="73"/>
      <c r="D11033" s="73"/>
      <c r="E11033" s="77"/>
      <c r="F11033" s="74"/>
      <c r="G11033" s="73"/>
      <c r="H11033" s="74"/>
      <c r="I11033" s="74"/>
      <c r="J11033" s="74"/>
      <c r="K11033" s="74"/>
      <c r="L11033" s="74"/>
      <c r="M11033" s="74"/>
      <c r="N11033" s="74"/>
      <c r="O11033" s="74"/>
      <c r="P11033" s="74"/>
      <c r="Q11033" s="78"/>
      <c r="AR11033">
        <f t="shared" si="695"/>
        <v>0</v>
      </c>
      <c r="AS11033">
        <f t="shared" si="696"/>
        <v>0</v>
      </c>
      <c r="AT11033">
        <f t="shared" si="694"/>
        <v>0</v>
      </c>
    </row>
    <row r="11034" spans="2:46" ht="15.75" customHeight="1">
      <c r="B11034" t="str">
        <f t="shared" si="693"/>
        <v/>
      </c>
      <c r="C11034" s="73"/>
      <c r="D11034" s="73"/>
      <c r="E11034" s="77"/>
      <c r="F11034" s="74"/>
      <c r="G11034" s="73"/>
      <c r="H11034" s="74"/>
      <c r="I11034" s="74"/>
      <c r="J11034" s="74"/>
      <c r="K11034" s="74"/>
      <c r="L11034" s="74"/>
      <c r="M11034" s="74"/>
      <c r="N11034" s="74"/>
      <c r="O11034" s="74"/>
      <c r="P11034" s="74"/>
      <c r="Q11034" s="78"/>
      <c r="AR11034">
        <f t="shared" si="695"/>
        <v>0</v>
      </c>
      <c r="AS11034">
        <f t="shared" si="696"/>
        <v>0</v>
      </c>
      <c r="AT11034">
        <f t="shared" si="694"/>
        <v>0</v>
      </c>
    </row>
    <row r="11035" spans="2:46" ht="15.75" customHeight="1">
      <c r="B11035" t="str">
        <f t="shared" si="693"/>
        <v/>
      </c>
      <c r="C11035" s="73"/>
      <c r="D11035" s="73"/>
      <c r="E11035" s="77"/>
      <c r="F11035" s="74"/>
      <c r="G11035" s="73"/>
      <c r="H11035" s="74"/>
      <c r="I11035" s="74"/>
      <c r="J11035" s="74"/>
      <c r="K11035" s="74"/>
      <c r="L11035" s="74"/>
      <c r="M11035" s="74"/>
      <c r="N11035" s="74"/>
      <c r="O11035" s="74"/>
      <c r="P11035" s="74"/>
      <c r="Q11035" s="78"/>
      <c r="AR11035">
        <f t="shared" si="695"/>
        <v>0</v>
      </c>
      <c r="AS11035">
        <f t="shared" si="696"/>
        <v>0</v>
      </c>
      <c r="AT11035">
        <f t="shared" si="694"/>
        <v>0</v>
      </c>
    </row>
    <row r="11036" spans="2:46" ht="15.75" customHeight="1">
      <c r="B11036" t="str">
        <f t="shared" si="693"/>
        <v/>
      </c>
      <c r="C11036" s="73"/>
      <c r="D11036" s="73"/>
      <c r="E11036" s="77"/>
      <c r="F11036" s="74"/>
      <c r="G11036" s="73"/>
      <c r="H11036" s="74"/>
      <c r="I11036" s="74"/>
      <c r="J11036" s="74"/>
      <c r="K11036" s="74"/>
      <c r="L11036" s="74"/>
      <c r="M11036" s="74"/>
      <c r="N11036" s="74"/>
      <c r="O11036" s="74"/>
      <c r="P11036" s="74"/>
      <c r="Q11036" s="78"/>
      <c r="AR11036">
        <f t="shared" si="695"/>
        <v>0</v>
      </c>
      <c r="AS11036">
        <f t="shared" si="696"/>
        <v>0</v>
      </c>
      <c r="AT11036">
        <f t="shared" si="694"/>
        <v>0</v>
      </c>
    </row>
    <row r="11037" spans="2:46" ht="15.75" customHeight="1">
      <c r="B11037" t="str">
        <f t="shared" si="693"/>
        <v/>
      </c>
      <c r="C11037" s="73"/>
      <c r="D11037" s="73"/>
      <c r="E11037" s="77"/>
      <c r="F11037" s="74"/>
      <c r="G11037" s="73"/>
      <c r="H11037" s="74"/>
      <c r="I11037" s="74"/>
      <c r="J11037" s="74"/>
      <c r="K11037" s="74"/>
      <c r="L11037" s="74"/>
      <c r="M11037" s="74"/>
      <c r="N11037" s="74"/>
      <c r="O11037" s="74"/>
      <c r="P11037" s="74"/>
      <c r="Q11037" s="78"/>
      <c r="AR11037">
        <f t="shared" si="695"/>
        <v>0</v>
      </c>
      <c r="AS11037">
        <f t="shared" si="696"/>
        <v>0</v>
      </c>
      <c r="AT11037">
        <f t="shared" si="694"/>
        <v>0</v>
      </c>
    </row>
    <row r="11038" spans="2:46" ht="15.75" customHeight="1">
      <c r="B11038" t="str">
        <f t="shared" si="693"/>
        <v/>
      </c>
      <c r="C11038" s="73"/>
      <c r="D11038" s="73"/>
      <c r="E11038" s="77"/>
      <c r="F11038" s="74"/>
      <c r="G11038" s="73"/>
      <c r="H11038" s="74"/>
      <c r="I11038" s="74"/>
      <c r="J11038" s="74"/>
      <c r="K11038" s="74"/>
      <c r="L11038" s="74"/>
      <c r="M11038" s="74"/>
      <c r="N11038" s="74"/>
      <c r="O11038" s="74"/>
      <c r="P11038" s="74"/>
      <c r="Q11038" s="78"/>
      <c r="AR11038">
        <f t="shared" si="695"/>
        <v>0</v>
      </c>
      <c r="AS11038">
        <f t="shared" si="696"/>
        <v>0</v>
      </c>
      <c r="AT11038">
        <f t="shared" si="694"/>
        <v>0</v>
      </c>
    </row>
    <row r="11039" spans="2:46" ht="15.75" customHeight="1">
      <c r="B11039" t="str">
        <f t="shared" si="693"/>
        <v/>
      </c>
      <c r="C11039" s="73"/>
      <c r="D11039" s="73"/>
      <c r="E11039" s="77"/>
      <c r="F11039" s="74"/>
      <c r="G11039" s="73"/>
      <c r="H11039" s="74"/>
      <c r="I11039" s="74"/>
      <c r="J11039" s="74"/>
      <c r="K11039" s="74"/>
      <c r="L11039" s="74"/>
      <c r="M11039" s="74"/>
      <c r="N11039" s="74"/>
      <c r="O11039" s="74"/>
      <c r="P11039" s="74"/>
      <c r="Q11039" s="78"/>
      <c r="AR11039">
        <f t="shared" si="695"/>
        <v>0</v>
      </c>
      <c r="AS11039">
        <f t="shared" si="696"/>
        <v>0</v>
      </c>
      <c r="AT11039">
        <f t="shared" si="694"/>
        <v>0</v>
      </c>
    </row>
    <row r="11040" spans="2:46" ht="15.75" customHeight="1">
      <c r="B11040" t="str">
        <f t="shared" si="693"/>
        <v/>
      </c>
      <c r="C11040" s="73"/>
      <c r="D11040" s="73"/>
      <c r="E11040" s="77"/>
      <c r="F11040" s="74"/>
      <c r="G11040" s="73"/>
      <c r="H11040" s="74"/>
      <c r="I11040" s="74"/>
      <c r="J11040" s="74"/>
      <c r="K11040" s="74"/>
      <c r="L11040" s="74"/>
      <c r="M11040" s="74"/>
      <c r="N11040" s="74"/>
      <c r="O11040" s="74"/>
      <c r="P11040" s="74"/>
      <c r="Q11040" s="78"/>
      <c r="AR11040">
        <f t="shared" si="695"/>
        <v>0</v>
      </c>
      <c r="AS11040">
        <f t="shared" si="696"/>
        <v>0</v>
      </c>
      <c r="AT11040">
        <f t="shared" si="694"/>
        <v>0</v>
      </c>
    </row>
    <row r="11041" spans="2:46" ht="15.75" customHeight="1">
      <c r="B11041" t="str">
        <f t="shared" si="693"/>
        <v/>
      </c>
      <c r="C11041" s="73"/>
      <c r="D11041" s="73"/>
      <c r="E11041" s="77"/>
      <c r="F11041" s="74"/>
      <c r="G11041" s="73"/>
      <c r="H11041" s="74"/>
      <c r="I11041" s="74"/>
      <c r="J11041" s="74"/>
      <c r="K11041" s="74"/>
      <c r="L11041" s="74"/>
      <c r="M11041" s="74"/>
      <c r="N11041" s="74"/>
      <c r="O11041" s="74"/>
      <c r="P11041" s="74"/>
      <c r="Q11041" s="78"/>
      <c r="AR11041">
        <f t="shared" si="695"/>
        <v>0</v>
      </c>
      <c r="AS11041">
        <f t="shared" si="696"/>
        <v>0</v>
      </c>
      <c r="AT11041">
        <f t="shared" si="694"/>
        <v>0</v>
      </c>
    </row>
    <row r="11042" spans="2:46" ht="15.75" customHeight="1">
      <c r="B11042" t="str">
        <f t="shared" si="693"/>
        <v/>
      </c>
      <c r="C11042" s="73"/>
      <c r="D11042" s="73"/>
      <c r="E11042" s="77"/>
      <c r="F11042" s="74"/>
      <c r="G11042" s="73"/>
      <c r="H11042" s="74"/>
      <c r="I11042" s="74"/>
      <c r="J11042" s="74"/>
      <c r="K11042" s="74"/>
      <c r="L11042" s="74"/>
      <c r="M11042" s="74"/>
      <c r="N11042" s="74"/>
      <c r="O11042" s="74"/>
      <c r="P11042" s="74"/>
      <c r="Q11042" s="78"/>
      <c r="AR11042">
        <f t="shared" si="695"/>
        <v>0</v>
      </c>
      <c r="AS11042">
        <f t="shared" si="696"/>
        <v>0</v>
      </c>
      <c r="AT11042">
        <f t="shared" si="694"/>
        <v>0</v>
      </c>
    </row>
    <row r="11043" spans="2:46" ht="15.75" customHeight="1">
      <c r="B11043" t="str">
        <f t="shared" si="693"/>
        <v/>
      </c>
      <c r="C11043" s="73"/>
      <c r="D11043" s="73"/>
      <c r="E11043" s="77"/>
      <c r="F11043" s="74"/>
      <c r="G11043" s="73"/>
      <c r="H11043" s="74"/>
      <c r="I11043" s="74"/>
      <c r="J11043" s="74"/>
      <c r="K11043" s="74"/>
      <c r="L11043" s="74"/>
      <c r="M11043" s="74"/>
      <c r="N11043" s="74"/>
      <c r="O11043" s="74"/>
      <c r="P11043" s="74"/>
      <c r="Q11043" s="78"/>
      <c r="AR11043">
        <f t="shared" si="695"/>
        <v>0</v>
      </c>
      <c r="AS11043">
        <f t="shared" si="696"/>
        <v>0</v>
      </c>
      <c r="AT11043">
        <f t="shared" si="694"/>
        <v>0</v>
      </c>
    </row>
    <row r="11044" spans="2:46" ht="15.75" customHeight="1">
      <c r="B11044" t="str">
        <f t="shared" si="693"/>
        <v/>
      </c>
      <c r="C11044" s="73"/>
      <c r="D11044" s="73"/>
      <c r="E11044" s="77"/>
      <c r="F11044" s="74"/>
      <c r="G11044" s="73"/>
      <c r="H11044" s="74"/>
      <c r="I11044" s="74"/>
      <c r="J11044" s="74"/>
      <c r="K11044" s="74"/>
      <c r="L11044" s="74"/>
      <c r="M11044" s="74"/>
      <c r="N11044" s="74"/>
      <c r="O11044" s="74"/>
      <c r="P11044" s="74"/>
      <c r="Q11044" s="78"/>
      <c r="AR11044">
        <f t="shared" si="695"/>
        <v>0</v>
      </c>
      <c r="AS11044">
        <f t="shared" si="696"/>
        <v>0</v>
      </c>
      <c r="AT11044">
        <f t="shared" si="694"/>
        <v>0</v>
      </c>
    </row>
    <row r="11045" spans="2:46" ht="15.75" customHeight="1">
      <c r="B11045" t="str">
        <f t="shared" si="693"/>
        <v/>
      </c>
      <c r="C11045" s="73"/>
      <c r="D11045" s="73"/>
      <c r="E11045" s="77"/>
      <c r="F11045" s="74"/>
      <c r="G11045" s="73"/>
      <c r="H11045" s="74"/>
      <c r="I11045" s="74"/>
      <c r="J11045" s="74"/>
      <c r="K11045" s="74"/>
      <c r="L11045" s="74"/>
      <c r="M11045" s="74"/>
      <c r="N11045" s="74"/>
      <c r="O11045" s="74"/>
      <c r="P11045" s="74"/>
      <c r="Q11045" s="78"/>
      <c r="AR11045">
        <f t="shared" si="695"/>
        <v>0</v>
      </c>
      <c r="AS11045">
        <f t="shared" si="696"/>
        <v>0</v>
      </c>
      <c r="AT11045">
        <f t="shared" si="694"/>
        <v>0</v>
      </c>
    </row>
    <row r="11046" spans="2:46" ht="15.75" customHeight="1">
      <c r="B11046" t="str">
        <f t="shared" si="693"/>
        <v/>
      </c>
      <c r="C11046" s="73"/>
      <c r="D11046" s="73"/>
      <c r="E11046" s="77"/>
      <c r="F11046" s="74"/>
      <c r="G11046" s="73"/>
      <c r="H11046" s="74"/>
      <c r="I11046" s="74"/>
      <c r="J11046" s="74"/>
      <c r="K11046" s="74"/>
      <c r="L11046" s="74"/>
      <c r="M11046" s="74"/>
      <c r="N11046" s="74"/>
      <c r="O11046" s="74"/>
      <c r="P11046" s="74"/>
      <c r="Q11046" s="78"/>
      <c r="AR11046">
        <f t="shared" si="695"/>
        <v>0</v>
      </c>
      <c r="AS11046">
        <f t="shared" si="696"/>
        <v>0</v>
      </c>
      <c r="AT11046">
        <f t="shared" si="694"/>
        <v>0</v>
      </c>
    </row>
    <row r="11047" spans="2:46" ht="15.75" customHeight="1">
      <c r="B11047" t="str">
        <f t="shared" si="693"/>
        <v/>
      </c>
      <c r="C11047" s="73"/>
      <c r="D11047" s="73"/>
      <c r="E11047" s="77"/>
      <c r="F11047" s="74"/>
      <c r="G11047" s="73"/>
      <c r="H11047" s="74"/>
      <c r="I11047" s="74"/>
      <c r="J11047" s="74"/>
      <c r="K11047" s="74"/>
      <c r="L11047" s="74"/>
      <c r="M11047" s="74"/>
      <c r="N11047" s="74"/>
      <c r="O11047" s="74"/>
      <c r="P11047" s="74"/>
      <c r="Q11047" s="78"/>
      <c r="AR11047">
        <f t="shared" si="695"/>
        <v>0</v>
      </c>
      <c r="AS11047">
        <f t="shared" si="696"/>
        <v>0</v>
      </c>
      <c r="AT11047">
        <f t="shared" si="694"/>
        <v>0</v>
      </c>
    </row>
    <row r="11048" spans="2:46" ht="15.75" customHeight="1">
      <c r="B11048" t="str">
        <f t="shared" si="693"/>
        <v/>
      </c>
      <c r="C11048" s="73"/>
      <c r="D11048" s="73"/>
      <c r="E11048" s="77"/>
      <c r="F11048" s="74"/>
      <c r="G11048" s="73"/>
      <c r="H11048" s="74"/>
      <c r="I11048" s="74"/>
      <c r="J11048" s="74"/>
      <c r="K11048" s="74"/>
      <c r="L11048" s="74"/>
      <c r="M11048" s="74"/>
      <c r="N11048" s="74"/>
      <c r="O11048" s="74"/>
      <c r="P11048" s="74"/>
      <c r="Q11048" s="78"/>
      <c r="AR11048">
        <f t="shared" si="695"/>
        <v>0</v>
      </c>
      <c r="AS11048">
        <f t="shared" si="696"/>
        <v>0</v>
      </c>
      <c r="AT11048">
        <f t="shared" si="694"/>
        <v>0</v>
      </c>
    </row>
    <row r="11049" spans="2:46" ht="15.75" customHeight="1">
      <c r="B11049" t="str">
        <f t="shared" si="693"/>
        <v/>
      </c>
      <c r="C11049" s="73"/>
      <c r="D11049" s="73"/>
      <c r="E11049" s="77"/>
      <c r="F11049" s="74"/>
      <c r="G11049" s="73"/>
      <c r="H11049" s="74"/>
      <c r="I11049" s="74"/>
      <c r="J11049" s="74"/>
      <c r="K11049" s="74"/>
      <c r="L11049" s="74"/>
      <c r="M11049" s="74"/>
      <c r="N11049" s="74"/>
      <c r="O11049" s="74"/>
      <c r="P11049" s="74"/>
      <c r="Q11049" s="78"/>
      <c r="AR11049">
        <f t="shared" si="695"/>
        <v>0</v>
      </c>
      <c r="AS11049">
        <f t="shared" si="696"/>
        <v>0</v>
      </c>
      <c r="AT11049">
        <f t="shared" si="694"/>
        <v>0</v>
      </c>
    </row>
    <row r="11050" spans="2:46" ht="15.75" customHeight="1">
      <c r="B11050" t="str">
        <f t="shared" si="693"/>
        <v/>
      </c>
      <c r="C11050" s="73"/>
      <c r="D11050" s="73"/>
      <c r="E11050" s="77"/>
      <c r="F11050" s="74"/>
      <c r="G11050" s="73"/>
      <c r="H11050" s="74"/>
      <c r="I11050" s="74"/>
      <c r="J11050" s="74"/>
      <c r="K11050" s="74"/>
      <c r="L11050" s="74"/>
      <c r="M11050" s="74"/>
      <c r="N11050" s="74"/>
      <c r="O11050" s="74"/>
      <c r="P11050" s="74"/>
      <c r="Q11050" s="78"/>
      <c r="AR11050">
        <f t="shared" si="695"/>
        <v>0</v>
      </c>
      <c r="AS11050">
        <f t="shared" si="696"/>
        <v>0</v>
      </c>
      <c r="AT11050">
        <f t="shared" si="694"/>
        <v>0</v>
      </c>
    </row>
    <row r="11051" spans="2:46" ht="15.75" customHeight="1">
      <c r="B11051" t="str">
        <f t="shared" si="693"/>
        <v/>
      </c>
      <c r="C11051" s="73"/>
      <c r="D11051" s="73"/>
      <c r="E11051" s="77"/>
      <c r="F11051" s="74"/>
      <c r="G11051" s="73"/>
      <c r="H11051" s="74"/>
      <c r="I11051" s="74"/>
      <c r="J11051" s="74"/>
      <c r="K11051" s="74"/>
      <c r="L11051" s="74"/>
      <c r="M11051" s="74"/>
      <c r="N11051" s="74"/>
      <c r="O11051" s="74"/>
      <c r="P11051" s="74"/>
      <c r="Q11051" s="78"/>
      <c r="AR11051">
        <f t="shared" si="695"/>
        <v>0</v>
      </c>
      <c r="AS11051">
        <f t="shared" si="696"/>
        <v>0</v>
      </c>
      <c r="AT11051">
        <f t="shared" si="694"/>
        <v>0</v>
      </c>
    </row>
    <row r="11052" spans="2:46" ht="15.75" customHeight="1">
      <c r="B11052" t="str">
        <f t="shared" si="693"/>
        <v/>
      </c>
      <c r="C11052" s="73"/>
      <c r="D11052" s="73"/>
      <c r="E11052" s="77"/>
      <c r="F11052" s="74"/>
      <c r="G11052" s="73"/>
      <c r="H11052" s="74"/>
      <c r="I11052" s="74"/>
      <c r="J11052" s="74"/>
      <c r="K11052" s="74"/>
      <c r="L11052" s="74"/>
      <c r="M11052" s="74"/>
      <c r="N11052" s="74"/>
      <c r="O11052" s="74"/>
      <c r="P11052" s="74"/>
      <c r="Q11052" s="78"/>
      <c r="AR11052">
        <f t="shared" si="695"/>
        <v>0</v>
      </c>
      <c r="AS11052">
        <f t="shared" si="696"/>
        <v>0</v>
      </c>
      <c r="AT11052">
        <f t="shared" si="694"/>
        <v>0</v>
      </c>
    </row>
    <row r="11053" spans="2:46" ht="15.75" customHeight="1">
      <c r="B11053" t="str">
        <f t="shared" si="693"/>
        <v/>
      </c>
      <c r="C11053" s="73"/>
      <c r="D11053" s="73"/>
      <c r="E11053" s="77"/>
      <c r="F11053" s="74"/>
      <c r="G11053" s="73"/>
      <c r="H11053" s="74"/>
      <c r="I11053" s="74"/>
      <c r="J11053" s="74"/>
      <c r="K11053" s="74"/>
      <c r="L11053" s="74"/>
      <c r="M11053" s="74"/>
      <c r="N11053" s="74"/>
      <c r="O11053" s="74"/>
      <c r="P11053" s="74"/>
      <c r="Q11053" s="78"/>
      <c r="AR11053">
        <f t="shared" si="695"/>
        <v>0</v>
      </c>
      <c r="AS11053">
        <f t="shared" si="696"/>
        <v>0</v>
      </c>
      <c r="AT11053">
        <f t="shared" si="694"/>
        <v>0</v>
      </c>
    </row>
    <row r="11054" spans="2:46" ht="15.75" customHeight="1">
      <c r="B11054" t="str">
        <f t="shared" si="693"/>
        <v/>
      </c>
      <c r="C11054" s="73"/>
      <c r="D11054" s="73"/>
      <c r="E11054" s="77"/>
      <c r="F11054" s="74"/>
      <c r="G11054" s="73"/>
      <c r="H11054" s="74"/>
      <c r="I11054" s="74"/>
      <c r="J11054" s="74"/>
      <c r="K11054" s="74"/>
      <c r="L11054" s="74"/>
      <c r="M11054" s="74"/>
      <c r="N11054" s="74"/>
      <c r="O11054" s="74"/>
      <c r="P11054" s="74"/>
      <c r="Q11054" s="78"/>
      <c r="AR11054">
        <f t="shared" si="695"/>
        <v>0</v>
      </c>
      <c r="AS11054">
        <f t="shared" si="696"/>
        <v>0</v>
      </c>
      <c r="AT11054">
        <f t="shared" si="694"/>
        <v>0</v>
      </c>
    </row>
    <row r="11055" spans="2:46" ht="15.75" customHeight="1">
      <c r="B11055" t="str">
        <f t="shared" si="693"/>
        <v/>
      </c>
      <c r="C11055" s="73"/>
      <c r="D11055" s="73"/>
      <c r="E11055" s="77"/>
      <c r="F11055" s="74"/>
      <c r="G11055" s="73"/>
      <c r="H11055" s="74"/>
      <c r="I11055" s="74"/>
      <c r="J11055" s="74"/>
      <c r="K11055" s="74"/>
      <c r="L11055" s="74"/>
      <c r="M11055" s="74"/>
      <c r="N11055" s="74"/>
      <c r="O11055" s="74"/>
      <c r="P11055" s="74"/>
      <c r="Q11055" s="78"/>
      <c r="AR11055">
        <f t="shared" si="695"/>
        <v>0</v>
      </c>
      <c r="AS11055">
        <f t="shared" si="696"/>
        <v>0</v>
      </c>
      <c r="AT11055">
        <f t="shared" si="694"/>
        <v>0</v>
      </c>
    </row>
    <row r="11056" spans="2:46" ht="15.75" customHeight="1">
      <c r="B11056" t="str">
        <f t="shared" si="693"/>
        <v/>
      </c>
      <c r="C11056" s="73"/>
      <c r="D11056" s="73"/>
      <c r="E11056" s="77"/>
      <c r="F11056" s="74"/>
      <c r="G11056" s="73"/>
      <c r="H11056" s="74"/>
      <c r="I11056" s="74"/>
      <c r="J11056" s="74"/>
      <c r="K11056" s="74"/>
      <c r="L11056" s="74"/>
      <c r="M11056" s="74"/>
      <c r="N11056" s="74"/>
      <c r="O11056" s="74"/>
      <c r="P11056" s="74"/>
      <c r="Q11056" s="78"/>
      <c r="AR11056">
        <f t="shared" si="695"/>
        <v>0</v>
      </c>
      <c r="AS11056">
        <f t="shared" si="696"/>
        <v>0</v>
      </c>
      <c r="AT11056">
        <f t="shared" si="694"/>
        <v>0</v>
      </c>
    </row>
    <row r="11057" spans="2:46" ht="15.75" customHeight="1">
      <c r="B11057" t="str">
        <f t="shared" si="693"/>
        <v/>
      </c>
      <c r="C11057" s="73"/>
      <c r="D11057" s="73"/>
      <c r="E11057" s="77"/>
      <c r="F11057" s="74"/>
      <c r="G11057" s="73"/>
      <c r="H11057" s="74"/>
      <c r="I11057" s="74"/>
      <c r="J11057" s="74"/>
      <c r="K11057" s="74"/>
      <c r="L11057" s="74"/>
      <c r="M11057" s="74"/>
      <c r="N11057" s="74"/>
      <c r="O11057" s="74"/>
      <c r="P11057" s="74"/>
      <c r="Q11057" s="78"/>
      <c r="AR11057">
        <f t="shared" si="695"/>
        <v>0</v>
      </c>
      <c r="AS11057">
        <f t="shared" si="696"/>
        <v>0</v>
      </c>
      <c r="AT11057">
        <f t="shared" si="694"/>
        <v>0</v>
      </c>
    </row>
    <row r="11058" spans="2:46" ht="15.75" customHeight="1">
      <c r="B11058" t="str">
        <f t="shared" si="693"/>
        <v/>
      </c>
      <c r="C11058" s="73"/>
      <c r="D11058" s="73"/>
      <c r="E11058" s="77"/>
      <c r="F11058" s="74"/>
      <c r="G11058" s="73"/>
      <c r="H11058" s="74"/>
      <c r="I11058" s="74"/>
      <c r="J11058" s="74"/>
      <c r="K11058" s="74"/>
      <c r="L11058" s="74"/>
      <c r="M11058" s="74"/>
      <c r="N11058" s="74"/>
      <c r="O11058" s="74"/>
      <c r="P11058" s="74"/>
      <c r="Q11058" s="78"/>
      <c r="AR11058">
        <f t="shared" si="695"/>
        <v>0</v>
      </c>
      <c r="AS11058">
        <f t="shared" si="696"/>
        <v>0</v>
      </c>
      <c r="AT11058">
        <f t="shared" si="694"/>
        <v>0</v>
      </c>
    </row>
    <row r="11059" spans="2:46" ht="15.75" customHeight="1">
      <c r="B11059" t="str">
        <f t="shared" si="693"/>
        <v/>
      </c>
      <c r="C11059" s="73"/>
      <c r="D11059" s="73"/>
      <c r="E11059" s="77"/>
      <c r="F11059" s="74"/>
      <c r="G11059" s="73"/>
      <c r="H11059" s="74"/>
      <c r="I11059" s="74"/>
      <c r="J11059" s="74"/>
      <c r="K11059" s="74"/>
      <c r="L11059" s="74"/>
      <c r="M11059" s="74"/>
      <c r="N11059" s="74"/>
      <c r="O11059" s="74"/>
      <c r="P11059" s="74"/>
      <c r="Q11059" s="78"/>
      <c r="AR11059">
        <f t="shared" si="695"/>
        <v>0</v>
      </c>
      <c r="AS11059">
        <f t="shared" si="696"/>
        <v>0</v>
      </c>
      <c r="AT11059">
        <f t="shared" si="694"/>
        <v>0</v>
      </c>
    </row>
    <row r="11060" spans="2:46" ht="15.75" customHeight="1">
      <c r="B11060" t="str">
        <f t="shared" si="693"/>
        <v/>
      </c>
      <c r="C11060" s="73"/>
      <c r="D11060" s="73"/>
      <c r="E11060" s="77"/>
      <c r="F11060" s="74"/>
      <c r="G11060" s="73"/>
      <c r="H11060" s="74"/>
      <c r="I11060" s="74"/>
      <c r="J11060" s="74"/>
      <c r="K11060" s="74"/>
      <c r="L11060" s="74"/>
      <c r="M11060" s="74"/>
      <c r="N11060" s="74"/>
      <c r="O11060" s="74"/>
      <c r="P11060" s="74"/>
      <c r="Q11060" s="78"/>
      <c r="AR11060">
        <f t="shared" si="695"/>
        <v>0</v>
      </c>
      <c r="AS11060">
        <f t="shared" si="696"/>
        <v>0</v>
      </c>
      <c r="AT11060">
        <f t="shared" si="694"/>
        <v>0</v>
      </c>
    </row>
    <row r="11061" spans="2:46" ht="15.75" customHeight="1">
      <c r="B11061" t="str">
        <f t="shared" si="693"/>
        <v/>
      </c>
      <c r="C11061" s="73"/>
      <c r="D11061" s="73"/>
      <c r="E11061" s="77"/>
      <c r="F11061" s="74"/>
      <c r="G11061" s="73"/>
      <c r="H11061" s="74"/>
      <c r="I11061" s="74"/>
      <c r="J11061" s="74"/>
      <c r="K11061" s="74"/>
      <c r="L11061" s="74"/>
      <c r="M11061" s="74"/>
      <c r="N11061" s="74"/>
      <c r="O11061" s="74"/>
      <c r="P11061" s="74"/>
      <c r="Q11061" s="78"/>
      <c r="AR11061">
        <f t="shared" si="695"/>
        <v>0</v>
      </c>
      <c r="AS11061">
        <f t="shared" si="696"/>
        <v>0</v>
      </c>
      <c r="AT11061">
        <f t="shared" si="694"/>
        <v>0</v>
      </c>
    </row>
    <row r="11062" spans="2:46" ht="15.75" customHeight="1">
      <c r="B11062" t="str">
        <f t="shared" si="693"/>
        <v/>
      </c>
      <c r="C11062" s="73"/>
      <c r="D11062" s="73"/>
      <c r="E11062" s="77"/>
      <c r="F11062" s="74"/>
      <c r="G11062" s="73"/>
      <c r="H11062" s="74"/>
      <c r="I11062" s="74"/>
      <c r="J11062" s="74"/>
      <c r="K11062" s="74"/>
      <c r="L11062" s="74"/>
      <c r="M11062" s="74"/>
      <c r="N11062" s="74"/>
      <c r="O11062" s="74"/>
      <c r="P11062" s="74"/>
      <c r="Q11062" s="78"/>
      <c r="AR11062">
        <f t="shared" si="695"/>
        <v>0</v>
      </c>
      <c r="AS11062">
        <f t="shared" si="696"/>
        <v>0</v>
      </c>
      <c r="AT11062">
        <f t="shared" si="694"/>
        <v>0</v>
      </c>
    </row>
    <row r="11063" spans="2:46" ht="15.75" customHeight="1">
      <c r="B11063" t="str">
        <f t="shared" si="693"/>
        <v/>
      </c>
      <c r="C11063" s="73"/>
      <c r="D11063" s="73"/>
      <c r="E11063" s="77"/>
      <c r="F11063" s="74"/>
      <c r="G11063" s="73"/>
      <c r="H11063" s="74"/>
      <c r="I11063" s="74"/>
      <c r="J11063" s="74"/>
      <c r="K11063" s="74"/>
      <c r="L11063" s="74"/>
      <c r="M11063" s="74"/>
      <c r="N11063" s="74"/>
      <c r="O11063" s="74"/>
      <c r="P11063" s="74"/>
      <c r="Q11063" s="78"/>
      <c r="AR11063">
        <f t="shared" si="695"/>
        <v>0</v>
      </c>
      <c r="AS11063">
        <f t="shared" si="696"/>
        <v>0</v>
      </c>
      <c r="AT11063">
        <f t="shared" si="694"/>
        <v>0</v>
      </c>
    </row>
    <row r="11064" spans="2:46" ht="15.75" customHeight="1">
      <c r="B11064" t="str">
        <f t="shared" si="693"/>
        <v/>
      </c>
      <c r="C11064" s="73"/>
      <c r="D11064" s="73"/>
      <c r="E11064" s="77"/>
      <c r="F11064" s="74"/>
      <c r="G11064" s="73"/>
      <c r="H11064" s="74"/>
      <c r="I11064" s="74"/>
      <c r="J11064" s="74"/>
      <c r="K11064" s="74"/>
      <c r="L11064" s="74"/>
      <c r="M11064" s="74"/>
      <c r="N11064" s="74"/>
      <c r="O11064" s="74"/>
      <c r="P11064" s="74"/>
      <c r="Q11064" s="78"/>
      <c r="AR11064">
        <f t="shared" si="695"/>
        <v>0</v>
      </c>
      <c r="AS11064">
        <f t="shared" si="696"/>
        <v>0</v>
      </c>
      <c r="AT11064">
        <f t="shared" si="694"/>
        <v>0</v>
      </c>
    </row>
    <row r="11065" spans="2:46" ht="15.75" customHeight="1">
      <c r="B11065" t="str">
        <f t="shared" si="693"/>
        <v/>
      </c>
      <c r="C11065" s="73"/>
      <c r="D11065" s="73"/>
      <c r="E11065" s="77"/>
      <c r="F11065" s="74"/>
      <c r="G11065" s="73"/>
      <c r="H11065" s="74"/>
      <c r="I11065" s="74"/>
      <c r="J11065" s="74"/>
      <c r="K11065" s="74"/>
      <c r="L11065" s="74"/>
      <c r="M11065" s="74"/>
      <c r="N11065" s="74"/>
      <c r="O11065" s="74"/>
      <c r="P11065" s="74"/>
      <c r="Q11065" s="78"/>
      <c r="AR11065">
        <f t="shared" si="695"/>
        <v>0</v>
      </c>
      <c r="AS11065">
        <f t="shared" si="696"/>
        <v>0</v>
      </c>
      <c r="AT11065">
        <f t="shared" si="694"/>
        <v>0</v>
      </c>
    </row>
    <row r="11066" spans="2:46" ht="15.75" customHeight="1">
      <c r="B11066" t="str">
        <f t="shared" si="693"/>
        <v/>
      </c>
      <c r="C11066" s="73"/>
      <c r="D11066" s="73"/>
      <c r="E11066" s="77"/>
      <c r="F11066" s="74"/>
      <c r="G11066" s="73"/>
      <c r="H11066" s="74"/>
      <c r="I11066" s="74"/>
      <c r="J11066" s="74"/>
      <c r="K11066" s="74"/>
      <c r="L11066" s="74"/>
      <c r="M11066" s="74"/>
      <c r="N11066" s="74"/>
      <c r="O11066" s="74"/>
      <c r="P11066" s="74"/>
      <c r="Q11066" s="78"/>
      <c r="AR11066">
        <f t="shared" si="695"/>
        <v>0</v>
      </c>
      <c r="AS11066">
        <f t="shared" si="696"/>
        <v>0</v>
      </c>
      <c r="AT11066">
        <f t="shared" si="694"/>
        <v>0</v>
      </c>
    </row>
    <row r="11067" spans="2:46" ht="15.75" customHeight="1">
      <c r="B11067" t="str">
        <f t="shared" si="693"/>
        <v/>
      </c>
      <c r="C11067" s="73"/>
      <c r="D11067" s="73"/>
      <c r="E11067" s="77"/>
      <c r="F11067" s="74"/>
      <c r="G11067" s="73"/>
      <c r="H11067" s="74"/>
      <c r="I11067" s="74"/>
      <c r="J11067" s="74"/>
      <c r="K11067" s="74"/>
      <c r="L11067" s="74"/>
      <c r="M11067" s="74"/>
      <c r="N11067" s="74"/>
      <c r="O11067" s="74"/>
      <c r="P11067" s="74"/>
      <c r="Q11067" s="78"/>
      <c r="AR11067">
        <f t="shared" si="695"/>
        <v>0</v>
      </c>
      <c r="AS11067">
        <f t="shared" si="696"/>
        <v>0</v>
      </c>
      <c r="AT11067">
        <f t="shared" si="694"/>
        <v>0</v>
      </c>
    </row>
    <row r="11068" spans="2:46" ht="15.75" customHeight="1">
      <c r="B11068" t="str">
        <f t="shared" si="693"/>
        <v/>
      </c>
      <c r="C11068" s="73"/>
      <c r="D11068" s="73"/>
      <c r="E11068" s="77"/>
      <c r="F11068" s="74"/>
      <c r="G11068" s="73"/>
      <c r="H11068" s="74"/>
      <c r="I11068" s="74"/>
      <c r="J11068" s="74"/>
      <c r="K11068" s="74"/>
      <c r="L11068" s="74"/>
      <c r="M11068" s="74"/>
      <c r="N11068" s="74"/>
      <c r="O11068" s="74"/>
      <c r="P11068" s="74"/>
      <c r="Q11068" s="78"/>
      <c r="AR11068">
        <f t="shared" si="695"/>
        <v>0</v>
      </c>
      <c r="AS11068">
        <f t="shared" si="696"/>
        <v>0</v>
      </c>
      <c r="AT11068">
        <f t="shared" si="694"/>
        <v>0</v>
      </c>
    </row>
    <row r="11069" spans="2:46" ht="15.75" customHeight="1">
      <c r="B11069" t="str">
        <f t="shared" si="693"/>
        <v/>
      </c>
      <c r="C11069" s="73"/>
      <c r="D11069" s="73"/>
      <c r="E11069" s="77"/>
      <c r="F11069" s="74"/>
      <c r="G11069" s="73"/>
      <c r="H11069" s="74"/>
      <c r="I11069" s="74"/>
      <c r="J11069" s="74"/>
      <c r="K11069" s="74"/>
      <c r="L11069" s="74"/>
      <c r="M11069" s="74"/>
      <c r="N11069" s="74"/>
      <c r="O11069" s="74"/>
      <c r="P11069" s="74"/>
      <c r="Q11069" s="78"/>
      <c r="AR11069">
        <f t="shared" si="695"/>
        <v>0</v>
      </c>
      <c r="AS11069">
        <f t="shared" si="696"/>
        <v>0</v>
      </c>
      <c r="AT11069">
        <f t="shared" si="694"/>
        <v>0</v>
      </c>
    </row>
    <row r="11070" spans="2:46" ht="15.75" customHeight="1">
      <c r="B11070" t="str">
        <f t="shared" si="693"/>
        <v/>
      </c>
      <c r="C11070" s="73"/>
      <c r="D11070" s="73"/>
      <c r="E11070" s="77"/>
      <c r="F11070" s="74"/>
      <c r="G11070" s="73"/>
      <c r="H11070" s="74"/>
      <c r="I11070" s="74"/>
      <c r="J11070" s="74"/>
      <c r="K11070" s="74"/>
      <c r="L11070" s="74"/>
      <c r="M11070" s="74"/>
      <c r="N11070" s="74"/>
      <c r="O11070" s="74"/>
      <c r="P11070" s="74"/>
      <c r="Q11070" s="78"/>
      <c r="AR11070">
        <f t="shared" si="695"/>
        <v>0</v>
      </c>
      <c r="AS11070">
        <f t="shared" si="696"/>
        <v>0</v>
      </c>
      <c r="AT11070">
        <f t="shared" si="694"/>
        <v>0</v>
      </c>
    </row>
    <row r="11071" spans="2:46" ht="15.75" customHeight="1">
      <c r="B11071" t="str">
        <f t="shared" si="693"/>
        <v/>
      </c>
      <c r="C11071" s="73"/>
      <c r="D11071" s="73"/>
      <c r="E11071" s="77"/>
      <c r="F11071" s="74"/>
      <c r="G11071" s="73"/>
      <c r="H11071" s="74"/>
      <c r="I11071" s="74"/>
      <c r="J11071" s="74"/>
      <c r="K11071" s="74"/>
      <c r="L11071" s="74"/>
      <c r="M11071" s="74"/>
      <c r="N11071" s="74"/>
      <c r="O11071" s="74"/>
      <c r="P11071" s="74"/>
      <c r="Q11071" s="78"/>
      <c r="AR11071">
        <f t="shared" si="695"/>
        <v>0</v>
      </c>
      <c r="AS11071">
        <f t="shared" si="696"/>
        <v>0</v>
      </c>
      <c r="AT11071">
        <f t="shared" si="694"/>
        <v>0</v>
      </c>
    </row>
    <row r="11072" spans="2:46" ht="15.75" customHeight="1">
      <c r="B11072" t="str">
        <f t="shared" si="693"/>
        <v/>
      </c>
      <c r="C11072" s="73"/>
      <c r="D11072" s="73"/>
      <c r="E11072" s="77"/>
      <c r="F11072" s="74"/>
      <c r="G11072" s="73"/>
      <c r="H11072" s="74"/>
      <c r="I11072" s="74"/>
      <c r="J11072" s="74"/>
      <c r="K11072" s="74"/>
      <c r="L11072" s="74"/>
      <c r="M11072" s="74"/>
      <c r="N11072" s="74"/>
      <c r="O11072" s="74"/>
      <c r="P11072" s="74"/>
      <c r="Q11072" s="78"/>
      <c r="AR11072">
        <f t="shared" si="695"/>
        <v>0</v>
      </c>
      <c r="AS11072">
        <f t="shared" si="696"/>
        <v>0</v>
      </c>
      <c r="AT11072">
        <f t="shared" si="694"/>
        <v>0</v>
      </c>
    </row>
    <row r="11073" spans="2:46" ht="15.75" customHeight="1">
      <c r="B11073" t="str">
        <f t="shared" si="693"/>
        <v/>
      </c>
      <c r="C11073" s="73"/>
      <c r="D11073" s="73"/>
      <c r="E11073" s="77"/>
      <c r="F11073" s="74"/>
      <c r="G11073" s="73"/>
      <c r="H11073" s="74"/>
      <c r="I11073" s="74"/>
      <c r="J11073" s="74"/>
      <c r="K11073" s="74"/>
      <c r="L11073" s="74"/>
      <c r="M11073" s="74"/>
      <c r="N11073" s="74"/>
      <c r="O11073" s="74"/>
      <c r="P11073" s="74"/>
      <c r="Q11073" s="78"/>
      <c r="AR11073">
        <f t="shared" si="695"/>
        <v>0</v>
      </c>
      <c r="AS11073">
        <f t="shared" si="696"/>
        <v>0</v>
      </c>
      <c r="AT11073">
        <f t="shared" si="694"/>
        <v>0</v>
      </c>
    </row>
    <row r="11074" spans="2:46" ht="15.75" customHeight="1">
      <c r="B11074" t="str">
        <f t="shared" ref="B11074:B11137" si="697">D11074&amp;Q11074&amp;E11074</f>
        <v/>
      </c>
      <c r="C11074" s="73"/>
      <c r="D11074" s="73"/>
      <c r="E11074" s="77"/>
      <c r="F11074" s="74"/>
      <c r="G11074" s="73"/>
      <c r="H11074" s="74"/>
      <c r="I11074" s="74"/>
      <c r="J11074" s="74"/>
      <c r="K11074" s="74"/>
      <c r="L11074" s="74"/>
      <c r="M11074" s="74"/>
      <c r="N11074" s="74"/>
      <c r="O11074" s="74"/>
      <c r="P11074" s="74"/>
      <c r="Q11074" s="78"/>
      <c r="AR11074">
        <f t="shared" si="695"/>
        <v>0</v>
      </c>
      <c r="AS11074">
        <f t="shared" si="696"/>
        <v>0</v>
      </c>
      <c r="AT11074">
        <f t="shared" ref="AT11074:AT11137" si="698">AR11074-AS11074</f>
        <v>0</v>
      </c>
    </row>
    <row r="11075" spans="2:46" ht="15.75" customHeight="1">
      <c r="B11075" t="str">
        <f t="shared" si="697"/>
        <v/>
      </c>
      <c r="C11075" s="73"/>
      <c r="D11075" s="73"/>
      <c r="E11075" s="77"/>
      <c r="F11075" s="74"/>
      <c r="G11075" s="73"/>
      <c r="H11075" s="74"/>
      <c r="I11075" s="74"/>
      <c r="J11075" s="74"/>
      <c r="K11075" s="74"/>
      <c r="L11075" s="74"/>
      <c r="M11075" s="74"/>
      <c r="N11075" s="74"/>
      <c r="O11075" s="74"/>
      <c r="P11075" s="74"/>
      <c r="Q11075" s="78"/>
      <c r="AR11075">
        <f t="shared" si="695"/>
        <v>0</v>
      </c>
      <c r="AS11075">
        <f t="shared" si="696"/>
        <v>0</v>
      </c>
      <c r="AT11075">
        <f t="shared" si="698"/>
        <v>0</v>
      </c>
    </row>
    <row r="11076" spans="2:46" ht="15.75" customHeight="1">
      <c r="B11076" t="str">
        <f t="shared" si="697"/>
        <v/>
      </c>
      <c r="C11076" s="73"/>
      <c r="D11076" s="73"/>
      <c r="E11076" s="77"/>
      <c r="F11076" s="74"/>
      <c r="G11076" s="73"/>
      <c r="H11076" s="74"/>
      <c r="I11076" s="74"/>
      <c r="J11076" s="74"/>
      <c r="K11076" s="74"/>
      <c r="L11076" s="74"/>
      <c r="M11076" s="74"/>
      <c r="N11076" s="74"/>
      <c r="O11076" s="74"/>
      <c r="P11076" s="74"/>
      <c r="Q11076" s="78"/>
      <c r="AR11076">
        <f t="shared" si="695"/>
        <v>0</v>
      </c>
      <c r="AS11076">
        <f t="shared" si="696"/>
        <v>0</v>
      </c>
      <c r="AT11076">
        <f t="shared" si="698"/>
        <v>0</v>
      </c>
    </row>
    <row r="11077" spans="2:46" ht="15.75" customHeight="1">
      <c r="B11077" t="str">
        <f t="shared" si="697"/>
        <v/>
      </c>
      <c r="C11077" s="73"/>
      <c r="D11077" s="73"/>
      <c r="E11077" s="77"/>
      <c r="F11077" s="74"/>
      <c r="G11077" s="73"/>
      <c r="H11077" s="74"/>
      <c r="I11077" s="74"/>
      <c r="J11077" s="74"/>
      <c r="K11077" s="74"/>
      <c r="L11077" s="74"/>
      <c r="M11077" s="74"/>
      <c r="N11077" s="74"/>
      <c r="O11077" s="74"/>
      <c r="P11077" s="74"/>
      <c r="Q11077" s="78"/>
      <c r="AR11077">
        <f t="shared" si="695"/>
        <v>0</v>
      </c>
      <c r="AS11077">
        <f t="shared" si="696"/>
        <v>0</v>
      </c>
      <c r="AT11077">
        <f t="shared" si="698"/>
        <v>0</v>
      </c>
    </row>
    <row r="11078" spans="2:46" ht="15.75" customHeight="1">
      <c r="B11078" t="str">
        <f t="shared" si="697"/>
        <v/>
      </c>
      <c r="C11078" s="73"/>
      <c r="D11078" s="73"/>
      <c r="E11078" s="77"/>
      <c r="F11078" s="74"/>
      <c r="G11078" s="73"/>
      <c r="H11078" s="74"/>
      <c r="I11078" s="74"/>
      <c r="J11078" s="74"/>
      <c r="K11078" s="74"/>
      <c r="L11078" s="74"/>
      <c r="M11078" s="74"/>
      <c r="N11078" s="74"/>
      <c r="O11078" s="74"/>
      <c r="P11078" s="74"/>
      <c r="Q11078" s="78"/>
      <c r="AR11078">
        <f t="shared" si="695"/>
        <v>0</v>
      </c>
      <c r="AS11078">
        <f t="shared" si="696"/>
        <v>0</v>
      </c>
      <c r="AT11078">
        <f t="shared" si="698"/>
        <v>0</v>
      </c>
    </row>
    <row r="11079" spans="2:46" ht="15.75" customHeight="1">
      <c r="B11079" t="str">
        <f t="shared" si="697"/>
        <v/>
      </c>
      <c r="C11079" s="73"/>
      <c r="D11079" s="73"/>
      <c r="E11079" s="77"/>
      <c r="F11079" s="74"/>
      <c r="G11079" s="73"/>
      <c r="H11079" s="74"/>
      <c r="I11079" s="74"/>
      <c r="J11079" s="74"/>
      <c r="K11079" s="74"/>
      <c r="L11079" s="74"/>
      <c r="M11079" s="74"/>
      <c r="N11079" s="74"/>
      <c r="O11079" s="74"/>
      <c r="P11079" s="74"/>
      <c r="Q11079" s="78"/>
      <c r="AR11079">
        <f t="shared" si="695"/>
        <v>0</v>
      </c>
      <c r="AS11079">
        <f t="shared" si="696"/>
        <v>0</v>
      </c>
      <c r="AT11079">
        <f t="shared" si="698"/>
        <v>0</v>
      </c>
    </row>
    <row r="11080" spans="2:46" ht="15.75" customHeight="1">
      <c r="B11080" t="str">
        <f t="shared" si="697"/>
        <v/>
      </c>
      <c r="C11080" s="73"/>
      <c r="D11080" s="73"/>
      <c r="E11080" s="77"/>
      <c r="F11080" s="74"/>
      <c r="G11080" s="73"/>
      <c r="H11080" s="74"/>
      <c r="I11080" s="74"/>
      <c r="J11080" s="74"/>
      <c r="K11080" s="74"/>
      <c r="L11080" s="74"/>
      <c r="M11080" s="74"/>
      <c r="N11080" s="74"/>
      <c r="O11080" s="74"/>
      <c r="P11080" s="74"/>
      <c r="Q11080" s="78"/>
      <c r="AR11080">
        <f t="shared" ref="AR11080:AR11143" si="699">IF($AU$2&lt;&gt;5,NA(),IF(D11080=D11079,0,IF(AND(D20581=D11080,D11081=D11080),O11080+O11081+O20581,IF(D11081=D11080,O11081+O11080,O11080))))</f>
        <v>0</v>
      </c>
      <c r="AS11080">
        <f t="shared" ref="AS11080:AS11143" si="700">IF($AU$2&lt;&gt;5,NA(),IF(D11080=D11079,0,IF(AND(D20581=D11080,D11081=D11080),P11080+P11081+P20581,IF(D11081=D11080,P11081+P11080,P11080))))</f>
        <v>0</v>
      </c>
      <c r="AT11080">
        <f t="shared" si="698"/>
        <v>0</v>
      </c>
    </row>
    <row r="11081" spans="2:46" ht="15.75" customHeight="1">
      <c r="B11081" t="str">
        <f t="shared" si="697"/>
        <v/>
      </c>
      <c r="C11081" s="73"/>
      <c r="D11081" s="73"/>
      <c r="E11081" s="77"/>
      <c r="F11081" s="74"/>
      <c r="G11081" s="73"/>
      <c r="H11081" s="74"/>
      <c r="I11081" s="74"/>
      <c r="J11081" s="74"/>
      <c r="K11081" s="74"/>
      <c r="L11081" s="74"/>
      <c r="M11081" s="74"/>
      <c r="N11081" s="74"/>
      <c r="O11081" s="74"/>
      <c r="P11081" s="74"/>
      <c r="Q11081" s="78"/>
      <c r="AR11081">
        <f t="shared" si="699"/>
        <v>0</v>
      </c>
      <c r="AS11081">
        <f t="shared" si="700"/>
        <v>0</v>
      </c>
      <c r="AT11081">
        <f t="shared" si="698"/>
        <v>0</v>
      </c>
    </row>
    <row r="11082" spans="2:46" ht="15.75" customHeight="1">
      <c r="B11082" t="str">
        <f t="shared" si="697"/>
        <v/>
      </c>
      <c r="C11082" s="73"/>
      <c r="D11082" s="73"/>
      <c r="E11082" s="77"/>
      <c r="F11082" s="74"/>
      <c r="G11082" s="73"/>
      <c r="H11082" s="74"/>
      <c r="I11082" s="74"/>
      <c r="J11082" s="74"/>
      <c r="K11082" s="74"/>
      <c r="L11082" s="74"/>
      <c r="M11082" s="74"/>
      <c r="N11082" s="74"/>
      <c r="O11082" s="74"/>
      <c r="P11082" s="74"/>
      <c r="Q11082" s="78"/>
      <c r="AR11082">
        <f t="shared" si="699"/>
        <v>0</v>
      </c>
      <c r="AS11082">
        <f t="shared" si="700"/>
        <v>0</v>
      </c>
      <c r="AT11082">
        <f t="shared" si="698"/>
        <v>0</v>
      </c>
    </row>
    <row r="11083" spans="2:46" ht="15.75" customHeight="1">
      <c r="B11083" t="str">
        <f t="shared" si="697"/>
        <v/>
      </c>
      <c r="C11083" s="73"/>
      <c r="D11083" s="73"/>
      <c r="E11083" s="77"/>
      <c r="F11083" s="74"/>
      <c r="G11083" s="73"/>
      <c r="H11083" s="74"/>
      <c r="I11083" s="74"/>
      <c r="J11083" s="74"/>
      <c r="K11083" s="74"/>
      <c r="L11083" s="74"/>
      <c r="M11083" s="74"/>
      <c r="N11083" s="74"/>
      <c r="O11083" s="74"/>
      <c r="P11083" s="74"/>
      <c r="Q11083" s="78"/>
      <c r="AR11083">
        <f t="shared" si="699"/>
        <v>0</v>
      </c>
      <c r="AS11083">
        <f t="shared" si="700"/>
        <v>0</v>
      </c>
      <c r="AT11083">
        <f t="shared" si="698"/>
        <v>0</v>
      </c>
    </row>
    <row r="11084" spans="2:46" ht="15.75" customHeight="1">
      <c r="B11084" t="str">
        <f t="shared" si="697"/>
        <v/>
      </c>
      <c r="C11084" s="73"/>
      <c r="D11084" s="73"/>
      <c r="E11084" s="77"/>
      <c r="F11084" s="74"/>
      <c r="G11084" s="73"/>
      <c r="H11084" s="74"/>
      <c r="I11084" s="74"/>
      <c r="J11084" s="74"/>
      <c r="K11084" s="74"/>
      <c r="L11084" s="74"/>
      <c r="M11084" s="74"/>
      <c r="N11084" s="74"/>
      <c r="O11084" s="74"/>
      <c r="P11084" s="74"/>
      <c r="Q11084" s="78"/>
      <c r="AR11084">
        <f t="shared" si="699"/>
        <v>0</v>
      </c>
      <c r="AS11084">
        <f t="shared" si="700"/>
        <v>0</v>
      </c>
      <c r="AT11084">
        <f t="shared" si="698"/>
        <v>0</v>
      </c>
    </row>
    <row r="11085" spans="2:46" ht="15.75" customHeight="1">
      <c r="B11085" t="str">
        <f t="shared" si="697"/>
        <v/>
      </c>
      <c r="C11085" s="73"/>
      <c r="D11085" s="73"/>
      <c r="E11085" s="77"/>
      <c r="F11085" s="74"/>
      <c r="G11085" s="73"/>
      <c r="H11085" s="74"/>
      <c r="I11085" s="74"/>
      <c r="J11085" s="74"/>
      <c r="K11085" s="74"/>
      <c r="L11085" s="74"/>
      <c r="M11085" s="74"/>
      <c r="N11085" s="74"/>
      <c r="O11085" s="74"/>
      <c r="P11085" s="74"/>
      <c r="Q11085" s="78"/>
      <c r="AR11085">
        <f t="shared" si="699"/>
        <v>0</v>
      </c>
      <c r="AS11085">
        <f t="shared" si="700"/>
        <v>0</v>
      </c>
      <c r="AT11085">
        <f t="shared" si="698"/>
        <v>0</v>
      </c>
    </row>
    <row r="11086" spans="2:46" ht="15.75" customHeight="1">
      <c r="B11086" t="str">
        <f t="shared" si="697"/>
        <v/>
      </c>
      <c r="C11086" s="73"/>
      <c r="D11086" s="73"/>
      <c r="E11086" s="77"/>
      <c r="F11086" s="74"/>
      <c r="G11086" s="73"/>
      <c r="H11086" s="74"/>
      <c r="I11086" s="74"/>
      <c r="J11086" s="74"/>
      <c r="K11086" s="74"/>
      <c r="L11086" s="74"/>
      <c r="M11086" s="74"/>
      <c r="N11086" s="74"/>
      <c r="O11086" s="74"/>
      <c r="P11086" s="74"/>
      <c r="Q11086" s="78"/>
      <c r="AR11086">
        <f t="shared" si="699"/>
        <v>0</v>
      </c>
      <c r="AS11086">
        <f t="shared" si="700"/>
        <v>0</v>
      </c>
      <c r="AT11086">
        <f t="shared" si="698"/>
        <v>0</v>
      </c>
    </row>
    <row r="11087" spans="2:46" ht="15.75" customHeight="1">
      <c r="B11087" t="str">
        <f t="shared" si="697"/>
        <v/>
      </c>
      <c r="C11087" s="73"/>
      <c r="D11087" s="73"/>
      <c r="E11087" s="77"/>
      <c r="F11087" s="74"/>
      <c r="G11087" s="73"/>
      <c r="H11087" s="74"/>
      <c r="I11087" s="74"/>
      <c r="J11087" s="74"/>
      <c r="K11087" s="74"/>
      <c r="L11087" s="74"/>
      <c r="M11087" s="74"/>
      <c r="N11087" s="74"/>
      <c r="O11087" s="74"/>
      <c r="P11087" s="74"/>
      <c r="Q11087" s="78"/>
      <c r="AR11087">
        <f t="shared" si="699"/>
        <v>0</v>
      </c>
      <c r="AS11087">
        <f t="shared" si="700"/>
        <v>0</v>
      </c>
      <c r="AT11087">
        <f t="shared" si="698"/>
        <v>0</v>
      </c>
    </row>
    <row r="11088" spans="2:46" ht="15.75" customHeight="1">
      <c r="B11088" t="str">
        <f t="shared" si="697"/>
        <v/>
      </c>
      <c r="C11088" s="73"/>
      <c r="D11088" s="73"/>
      <c r="E11088" s="77"/>
      <c r="F11088" s="74"/>
      <c r="G11088" s="73"/>
      <c r="H11088" s="74"/>
      <c r="I11088" s="74"/>
      <c r="J11088" s="74"/>
      <c r="K11088" s="74"/>
      <c r="L11088" s="74"/>
      <c r="M11088" s="74"/>
      <c r="N11088" s="74"/>
      <c r="O11088" s="74"/>
      <c r="P11088" s="74"/>
      <c r="Q11088" s="78"/>
      <c r="AR11088">
        <f t="shared" si="699"/>
        <v>0</v>
      </c>
      <c r="AS11088">
        <f t="shared" si="700"/>
        <v>0</v>
      </c>
      <c r="AT11088">
        <f t="shared" si="698"/>
        <v>0</v>
      </c>
    </row>
    <row r="11089" spans="2:46" ht="15.75" customHeight="1">
      <c r="B11089" t="str">
        <f t="shared" si="697"/>
        <v/>
      </c>
      <c r="C11089" s="73"/>
      <c r="D11089" s="73"/>
      <c r="E11089" s="77"/>
      <c r="F11089" s="74"/>
      <c r="G11089" s="73"/>
      <c r="H11089" s="74"/>
      <c r="I11089" s="74"/>
      <c r="J11089" s="74"/>
      <c r="K11089" s="74"/>
      <c r="L11089" s="74"/>
      <c r="M11089" s="74"/>
      <c r="N11089" s="74"/>
      <c r="O11089" s="74"/>
      <c r="P11089" s="74"/>
      <c r="Q11089" s="78"/>
      <c r="AR11089">
        <f t="shared" si="699"/>
        <v>0</v>
      </c>
      <c r="AS11089">
        <f t="shared" si="700"/>
        <v>0</v>
      </c>
      <c r="AT11089">
        <f t="shared" si="698"/>
        <v>0</v>
      </c>
    </row>
    <row r="11090" spans="2:46" ht="15.75" customHeight="1">
      <c r="B11090" t="str">
        <f t="shared" si="697"/>
        <v/>
      </c>
      <c r="C11090" s="73"/>
      <c r="D11090" s="73"/>
      <c r="E11090" s="77"/>
      <c r="F11090" s="74"/>
      <c r="G11090" s="73"/>
      <c r="H11090" s="74"/>
      <c r="I11090" s="74"/>
      <c r="J11090" s="74"/>
      <c r="K11090" s="74"/>
      <c r="L11090" s="74"/>
      <c r="M11090" s="74"/>
      <c r="N11090" s="74"/>
      <c r="O11090" s="74"/>
      <c r="P11090" s="74"/>
      <c r="Q11090" s="78"/>
      <c r="AR11090">
        <f t="shared" si="699"/>
        <v>0</v>
      </c>
      <c r="AS11090">
        <f t="shared" si="700"/>
        <v>0</v>
      </c>
      <c r="AT11090">
        <f t="shared" si="698"/>
        <v>0</v>
      </c>
    </row>
    <row r="11091" spans="2:46" ht="15.75" customHeight="1">
      <c r="B11091" t="str">
        <f t="shared" si="697"/>
        <v/>
      </c>
      <c r="C11091" s="73"/>
      <c r="D11091" s="73"/>
      <c r="E11091" s="77"/>
      <c r="F11091" s="74"/>
      <c r="G11091" s="73"/>
      <c r="H11091" s="74"/>
      <c r="I11091" s="74"/>
      <c r="J11091" s="74"/>
      <c r="K11091" s="74"/>
      <c r="L11091" s="74"/>
      <c r="M11091" s="74"/>
      <c r="N11091" s="74"/>
      <c r="O11091" s="74"/>
      <c r="P11091" s="74"/>
      <c r="Q11091" s="78"/>
      <c r="AR11091">
        <f t="shared" si="699"/>
        <v>0</v>
      </c>
      <c r="AS11091">
        <f t="shared" si="700"/>
        <v>0</v>
      </c>
      <c r="AT11091">
        <f t="shared" si="698"/>
        <v>0</v>
      </c>
    </row>
    <row r="11092" spans="2:46" ht="15.75" customHeight="1">
      <c r="B11092" t="str">
        <f t="shared" si="697"/>
        <v/>
      </c>
      <c r="C11092" s="73"/>
      <c r="D11092" s="73"/>
      <c r="E11092" s="77"/>
      <c r="F11092" s="74"/>
      <c r="G11092" s="73"/>
      <c r="H11092" s="74"/>
      <c r="I11092" s="74"/>
      <c r="J11092" s="74"/>
      <c r="K11092" s="74"/>
      <c r="L11092" s="74"/>
      <c r="M11092" s="74"/>
      <c r="N11092" s="74"/>
      <c r="O11092" s="74"/>
      <c r="P11092" s="74"/>
      <c r="Q11092" s="78"/>
      <c r="AR11092">
        <f t="shared" si="699"/>
        <v>0</v>
      </c>
      <c r="AS11092">
        <f t="shared" si="700"/>
        <v>0</v>
      </c>
      <c r="AT11092">
        <f t="shared" si="698"/>
        <v>0</v>
      </c>
    </row>
    <row r="11093" spans="2:46" ht="15.75" customHeight="1">
      <c r="B11093" t="str">
        <f t="shared" si="697"/>
        <v/>
      </c>
      <c r="C11093" s="73"/>
      <c r="D11093" s="73"/>
      <c r="E11093" s="77"/>
      <c r="F11093" s="74"/>
      <c r="G11093" s="73"/>
      <c r="H11093" s="74"/>
      <c r="I11093" s="74"/>
      <c r="J11093" s="74"/>
      <c r="K11093" s="74"/>
      <c r="L11093" s="74"/>
      <c r="M11093" s="74"/>
      <c r="N11093" s="74"/>
      <c r="O11093" s="74"/>
      <c r="P11093" s="74"/>
      <c r="Q11093" s="78"/>
      <c r="AR11093">
        <f t="shared" si="699"/>
        <v>0</v>
      </c>
      <c r="AS11093">
        <f t="shared" si="700"/>
        <v>0</v>
      </c>
      <c r="AT11093">
        <f t="shared" si="698"/>
        <v>0</v>
      </c>
    </row>
    <row r="11094" spans="2:46" ht="15.75" customHeight="1">
      <c r="B11094" t="str">
        <f t="shared" si="697"/>
        <v/>
      </c>
      <c r="C11094" s="73"/>
      <c r="D11094" s="73"/>
      <c r="E11094" s="77"/>
      <c r="F11094" s="74"/>
      <c r="G11094" s="73"/>
      <c r="H11094" s="74"/>
      <c r="I11094" s="74"/>
      <c r="J11094" s="74"/>
      <c r="K11094" s="74"/>
      <c r="L11094" s="74"/>
      <c r="M11094" s="74"/>
      <c r="N11094" s="74"/>
      <c r="O11094" s="74"/>
      <c r="P11094" s="74"/>
      <c r="Q11094" s="78"/>
      <c r="AR11094">
        <f t="shared" si="699"/>
        <v>0</v>
      </c>
      <c r="AS11094">
        <f t="shared" si="700"/>
        <v>0</v>
      </c>
      <c r="AT11094">
        <f t="shared" si="698"/>
        <v>0</v>
      </c>
    </row>
    <row r="11095" spans="2:46" ht="15.75" customHeight="1">
      <c r="B11095" t="str">
        <f t="shared" si="697"/>
        <v/>
      </c>
      <c r="C11095" s="73"/>
      <c r="D11095" s="73"/>
      <c r="E11095" s="77"/>
      <c r="F11095" s="74"/>
      <c r="G11095" s="73"/>
      <c r="H11095" s="74"/>
      <c r="I11095" s="74"/>
      <c r="J11095" s="74"/>
      <c r="K11095" s="74"/>
      <c r="L11095" s="74"/>
      <c r="M11095" s="74"/>
      <c r="N11095" s="74"/>
      <c r="O11095" s="74"/>
      <c r="P11095" s="74"/>
      <c r="Q11095" s="78"/>
      <c r="AR11095">
        <f t="shared" si="699"/>
        <v>0</v>
      </c>
      <c r="AS11095">
        <f t="shared" si="700"/>
        <v>0</v>
      </c>
      <c r="AT11095">
        <f t="shared" si="698"/>
        <v>0</v>
      </c>
    </row>
    <row r="11096" spans="2:46" ht="15.75" customHeight="1">
      <c r="B11096" t="str">
        <f t="shared" si="697"/>
        <v/>
      </c>
      <c r="C11096" s="73"/>
      <c r="D11096" s="73"/>
      <c r="E11096" s="77"/>
      <c r="F11096" s="74"/>
      <c r="G11096" s="73"/>
      <c r="H11096" s="74"/>
      <c r="I11096" s="74"/>
      <c r="J11096" s="74"/>
      <c r="K11096" s="74"/>
      <c r="L11096" s="74"/>
      <c r="M11096" s="74"/>
      <c r="N11096" s="74"/>
      <c r="O11096" s="74"/>
      <c r="P11096" s="74"/>
      <c r="Q11096" s="78"/>
      <c r="AR11096">
        <f t="shared" si="699"/>
        <v>0</v>
      </c>
      <c r="AS11096">
        <f t="shared" si="700"/>
        <v>0</v>
      </c>
      <c r="AT11096">
        <f t="shared" si="698"/>
        <v>0</v>
      </c>
    </row>
    <row r="11097" spans="2:46" ht="15.75" customHeight="1">
      <c r="B11097" t="str">
        <f t="shared" si="697"/>
        <v/>
      </c>
      <c r="C11097" s="73"/>
      <c r="D11097" s="73"/>
      <c r="E11097" s="77"/>
      <c r="F11097" s="74"/>
      <c r="G11097" s="73"/>
      <c r="H11097" s="74"/>
      <c r="I11097" s="74"/>
      <c r="J11097" s="74"/>
      <c r="K11097" s="74"/>
      <c r="L11097" s="74"/>
      <c r="M11097" s="74"/>
      <c r="N11097" s="74"/>
      <c r="O11097" s="74"/>
      <c r="P11097" s="74"/>
      <c r="Q11097" s="78"/>
      <c r="AR11097">
        <f t="shared" si="699"/>
        <v>0</v>
      </c>
      <c r="AS11097">
        <f t="shared" si="700"/>
        <v>0</v>
      </c>
      <c r="AT11097">
        <f t="shared" si="698"/>
        <v>0</v>
      </c>
    </row>
    <row r="11098" spans="2:46" ht="15.75" customHeight="1">
      <c r="B11098" t="str">
        <f t="shared" si="697"/>
        <v/>
      </c>
      <c r="C11098" s="73"/>
      <c r="D11098" s="73"/>
      <c r="E11098" s="77"/>
      <c r="F11098" s="74"/>
      <c r="G11098" s="73"/>
      <c r="H11098" s="74"/>
      <c r="I11098" s="74"/>
      <c r="J11098" s="74"/>
      <c r="K11098" s="74"/>
      <c r="L11098" s="74"/>
      <c r="M11098" s="74"/>
      <c r="N11098" s="74"/>
      <c r="O11098" s="74"/>
      <c r="P11098" s="74"/>
      <c r="Q11098" s="78"/>
      <c r="AR11098">
        <f t="shared" si="699"/>
        <v>0</v>
      </c>
      <c r="AS11098">
        <f t="shared" si="700"/>
        <v>0</v>
      </c>
      <c r="AT11098">
        <f t="shared" si="698"/>
        <v>0</v>
      </c>
    </row>
    <row r="11099" spans="2:46" ht="15.75" customHeight="1">
      <c r="B11099" t="str">
        <f t="shared" si="697"/>
        <v/>
      </c>
      <c r="C11099" s="73"/>
      <c r="D11099" s="73"/>
      <c r="E11099" s="77"/>
      <c r="F11099" s="74"/>
      <c r="G11099" s="73"/>
      <c r="H11099" s="74"/>
      <c r="I11099" s="74"/>
      <c r="J11099" s="74"/>
      <c r="K11099" s="74"/>
      <c r="L11099" s="74"/>
      <c r="M11099" s="74"/>
      <c r="N11099" s="74"/>
      <c r="O11099" s="74"/>
      <c r="P11099" s="74"/>
      <c r="Q11099" s="78"/>
      <c r="AR11099">
        <f t="shared" si="699"/>
        <v>0</v>
      </c>
      <c r="AS11099">
        <f t="shared" si="700"/>
        <v>0</v>
      </c>
      <c r="AT11099">
        <f t="shared" si="698"/>
        <v>0</v>
      </c>
    </row>
    <row r="11100" spans="2:46" ht="15.75" customHeight="1">
      <c r="B11100" t="str">
        <f t="shared" si="697"/>
        <v/>
      </c>
      <c r="C11100" s="73"/>
      <c r="D11100" s="73"/>
      <c r="E11100" s="77"/>
      <c r="F11100" s="74"/>
      <c r="G11100" s="73"/>
      <c r="H11100" s="74"/>
      <c r="I11100" s="74"/>
      <c r="J11100" s="74"/>
      <c r="K11100" s="74"/>
      <c r="L11100" s="74"/>
      <c r="M11100" s="74"/>
      <c r="N11100" s="74"/>
      <c r="O11100" s="74"/>
      <c r="P11100" s="74"/>
      <c r="Q11100" s="78"/>
      <c r="AR11100">
        <f t="shared" si="699"/>
        <v>0</v>
      </c>
      <c r="AS11100">
        <f t="shared" si="700"/>
        <v>0</v>
      </c>
      <c r="AT11100">
        <f t="shared" si="698"/>
        <v>0</v>
      </c>
    </row>
    <row r="11101" spans="2:46" ht="15.75" customHeight="1">
      <c r="B11101" t="str">
        <f t="shared" si="697"/>
        <v/>
      </c>
      <c r="C11101" s="73"/>
      <c r="D11101" s="73"/>
      <c r="E11101" s="77"/>
      <c r="F11101" s="74"/>
      <c r="G11101" s="73"/>
      <c r="H11101" s="74"/>
      <c r="I11101" s="74"/>
      <c r="J11101" s="74"/>
      <c r="K11101" s="74"/>
      <c r="L11101" s="74"/>
      <c r="M11101" s="74"/>
      <c r="N11101" s="74"/>
      <c r="O11101" s="74"/>
      <c r="P11101" s="74"/>
      <c r="Q11101" s="78"/>
      <c r="AR11101">
        <f t="shared" si="699"/>
        <v>0</v>
      </c>
      <c r="AS11101">
        <f t="shared" si="700"/>
        <v>0</v>
      </c>
      <c r="AT11101">
        <f t="shared" si="698"/>
        <v>0</v>
      </c>
    </row>
    <row r="11102" spans="2:46" ht="15.75" customHeight="1">
      <c r="B11102" t="str">
        <f t="shared" si="697"/>
        <v/>
      </c>
      <c r="C11102" s="73"/>
      <c r="D11102" s="73"/>
      <c r="E11102" s="77"/>
      <c r="F11102" s="74"/>
      <c r="G11102" s="73"/>
      <c r="H11102" s="74"/>
      <c r="I11102" s="74"/>
      <c r="J11102" s="74"/>
      <c r="K11102" s="74"/>
      <c r="L11102" s="74"/>
      <c r="M11102" s="74"/>
      <c r="N11102" s="74"/>
      <c r="O11102" s="74"/>
      <c r="P11102" s="74"/>
      <c r="Q11102" s="78"/>
      <c r="AR11102">
        <f t="shared" si="699"/>
        <v>0</v>
      </c>
      <c r="AS11102">
        <f t="shared" si="700"/>
        <v>0</v>
      </c>
      <c r="AT11102">
        <f t="shared" si="698"/>
        <v>0</v>
      </c>
    </row>
    <row r="11103" spans="2:46" ht="15.75" customHeight="1">
      <c r="B11103" t="str">
        <f t="shared" si="697"/>
        <v/>
      </c>
      <c r="C11103" s="73"/>
      <c r="D11103" s="73"/>
      <c r="E11103" s="77"/>
      <c r="F11103" s="74"/>
      <c r="G11103" s="73"/>
      <c r="H11103" s="74"/>
      <c r="I11103" s="74"/>
      <c r="J11103" s="74"/>
      <c r="K11103" s="74"/>
      <c r="L11103" s="74"/>
      <c r="M11103" s="74"/>
      <c r="N11103" s="74"/>
      <c r="O11103" s="74"/>
      <c r="P11103" s="74"/>
      <c r="Q11103" s="78"/>
      <c r="AR11103">
        <f t="shared" si="699"/>
        <v>0</v>
      </c>
      <c r="AS11103">
        <f t="shared" si="700"/>
        <v>0</v>
      </c>
      <c r="AT11103">
        <f t="shared" si="698"/>
        <v>0</v>
      </c>
    </row>
    <row r="11104" spans="2:46" ht="15.75" customHeight="1">
      <c r="B11104" t="str">
        <f t="shared" si="697"/>
        <v/>
      </c>
      <c r="C11104" s="73"/>
      <c r="D11104" s="73"/>
      <c r="E11104" s="77"/>
      <c r="F11104" s="74"/>
      <c r="G11104" s="73"/>
      <c r="H11104" s="74"/>
      <c r="I11104" s="74"/>
      <c r="J11104" s="74"/>
      <c r="K11104" s="74"/>
      <c r="L11104" s="74"/>
      <c r="M11104" s="74"/>
      <c r="N11104" s="74"/>
      <c r="O11104" s="74"/>
      <c r="P11104" s="74"/>
      <c r="Q11104" s="78"/>
      <c r="AR11104">
        <f t="shared" si="699"/>
        <v>0</v>
      </c>
      <c r="AS11104">
        <f t="shared" si="700"/>
        <v>0</v>
      </c>
      <c r="AT11104">
        <f t="shared" si="698"/>
        <v>0</v>
      </c>
    </row>
    <row r="11105" spans="2:46" ht="15.75" customHeight="1">
      <c r="B11105" t="str">
        <f t="shared" si="697"/>
        <v/>
      </c>
      <c r="C11105" s="73"/>
      <c r="D11105" s="73"/>
      <c r="E11105" s="77"/>
      <c r="F11105" s="74"/>
      <c r="G11105" s="73"/>
      <c r="H11105" s="74"/>
      <c r="I11105" s="74"/>
      <c r="J11105" s="74"/>
      <c r="K11105" s="74"/>
      <c r="L11105" s="74"/>
      <c r="M11105" s="74"/>
      <c r="N11105" s="74"/>
      <c r="O11105" s="74"/>
      <c r="P11105" s="74"/>
      <c r="Q11105" s="78"/>
      <c r="AR11105">
        <f t="shared" si="699"/>
        <v>0</v>
      </c>
      <c r="AS11105">
        <f t="shared" si="700"/>
        <v>0</v>
      </c>
      <c r="AT11105">
        <f t="shared" si="698"/>
        <v>0</v>
      </c>
    </row>
    <row r="11106" spans="2:46" ht="15.75" customHeight="1">
      <c r="B11106" t="str">
        <f t="shared" si="697"/>
        <v/>
      </c>
      <c r="C11106" s="73"/>
      <c r="D11106" s="73"/>
      <c r="E11106" s="77"/>
      <c r="F11106" s="74"/>
      <c r="G11106" s="73"/>
      <c r="H11106" s="74"/>
      <c r="I11106" s="74"/>
      <c r="J11106" s="74"/>
      <c r="K11106" s="74"/>
      <c r="L11106" s="74"/>
      <c r="M11106" s="74"/>
      <c r="N11106" s="74"/>
      <c r="O11106" s="74"/>
      <c r="P11106" s="74"/>
      <c r="Q11106" s="78"/>
      <c r="AR11106">
        <f t="shared" si="699"/>
        <v>0</v>
      </c>
      <c r="AS11106">
        <f t="shared" si="700"/>
        <v>0</v>
      </c>
      <c r="AT11106">
        <f t="shared" si="698"/>
        <v>0</v>
      </c>
    </row>
    <row r="11107" spans="2:46" ht="15.75" customHeight="1">
      <c r="B11107" t="str">
        <f t="shared" si="697"/>
        <v/>
      </c>
      <c r="C11107" s="73"/>
      <c r="D11107" s="73"/>
      <c r="E11107" s="77"/>
      <c r="F11107" s="74"/>
      <c r="G11107" s="73"/>
      <c r="H11107" s="74"/>
      <c r="I11107" s="74"/>
      <c r="J11107" s="74"/>
      <c r="K11107" s="74"/>
      <c r="L11107" s="74"/>
      <c r="M11107" s="74"/>
      <c r="N11107" s="74"/>
      <c r="O11107" s="74"/>
      <c r="P11107" s="74"/>
      <c r="Q11107" s="78"/>
      <c r="AR11107">
        <f t="shared" si="699"/>
        <v>0</v>
      </c>
      <c r="AS11107">
        <f t="shared" si="700"/>
        <v>0</v>
      </c>
      <c r="AT11107">
        <f t="shared" si="698"/>
        <v>0</v>
      </c>
    </row>
    <row r="11108" spans="2:46" ht="15.75" customHeight="1">
      <c r="B11108" t="str">
        <f t="shared" si="697"/>
        <v/>
      </c>
      <c r="C11108" s="73"/>
      <c r="D11108" s="73"/>
      <c r="E11108" s="77"/>
      <c r="F11108" s="74"/>
      <c r="G11108" s="73"/>
      <c r="H11108" s="74"/>
      <c r="I11108" s="74"/>
      <c r="J11108" s="74"/>
      <c r="K11108" s="74"/>
      <c r="L11108" s="74"/>
      <c r="M11108" s="74"/>
      <c r="N11108" s="74"/>
      <c r="O11108" s="74"/>
      <c r="P11108" s="74"/>
      <c r="Q11108" s="78"/>
      <c r="AR11108">
        <f t="shared" si="699"/>
        <v>0</v>
      </c>
      <c r="AS11108">
        <f t="shared" si="700"/>
        <v>0</v>
      </c>
      <c r="AT11108">
        <f t="shared" si="698"/>
        <v>0</v>
      </c>
    </row>
    <row r="11109" spans="2:46" ht="15.75" customHeight="1">
      <c r="B11109" t="str">
        <f t="shared" si="697"/>
        <v/>
      </c>
      <c r="C11109" s="73"/>
      <c r="D11109" s="73"/>
      <c r="E11109" s="77"/>
      <c r="F11109" s="74"/>
      <c r="G11109" s="73"/>
      <c r="H11109" s="74"/>
      <c r="I11109" s="74"/>
      <c r="J11109" s="74"/>
      <c r="K11109" s="74"/>
      <c r="L11109" s="74"/>
      <c r="M11109" s="74"/>
      <c r="N11109" s="74"/>
      <c r="O11109" s="74"/>
      <c r="P11109" s="74"/>
      <c r="Q11109" s="78"/>
      <c r="AR11109">
        <f t="shared" si="699"/>
        <v>0</v>
      </c>
      <c r="AS11109">
        <f t="shared" si="700"/>
        <v>0</v>
      </c>
      <c r="AT11109">
        <f t="shared" si="698"/>
        <v>0</v>
      </c>
    </row>
    <row r="11110" spans="2:46" ht="15.75" customHeight="1">
      <c r="B11110" t="str">
        <f t="shared" si="697"/>
        <v/>
      </c>
      <c r="C11110" s="73"/>
      <c r="D11110" s="73"/>
      <c r="E11110" s="77"/>
      <c r="F11110" s="74"/>
      <c r="G11110" s="73"/>
      <c r="H11110" s="74"/>
      <c r="I11110" s="74"/>
      <c r="J11110" s="74"/>
      <c r="K11110" s="74"/>
      <c r="L11110" s="74"/>
      <c r="M11110" s="74"/>
      <c r="N11110" s="74"/>
      <c r="O11110" s="74"/>
      <c r="P11110" s="74"/>
      <c r="Q11110" s="78"/>
      <c r="AR11110">
        <f t="shared" si="699"/>
        <v>0</v>
      </c>
      <c r="AS11110">
        <f t="shared" si="700"/>
        <v>0</v>
      </c>
      <c r="AT11110">
        <f t="shared" si="698"/>
        <v>0</v>
      </c>
    </row>
    <row r="11111" spans="2:46" ht="15.75" customHeight="1">
      <c r="B11111" t="str">
        <f t="shared" si="697"/>
        <v/>
      </c>
      <c r="C11111" s="73"/>
      <c r="D11111" s="73"/>
      <c r="E11111" s="77"/>
      <c r="F11111" s="74"/>
      <c r="G11111" s="73"/>
      <c r="H11111" s="74"/>
      <c r="I11111" s="74"/>
      <c r="J11111" s="74"/>
      <c r="K11111" s="74"/>
      <c r="L11111" s="74"/>
      <c r="M11111" s="74"/>
      <c r="N11111" s="74"/>
      <c r="O11111" s="74"/>
      <c r="P11111" s="74"/>
      <c r="Q11111" s="78"/>
      <c r="AR11111">
        <f t="shared" si="699"/>
        <v>0</v>
      </c>
      <c r="AS11111">
        <f t="shared" si="700"/>
        <v>0</v>
      </c>
      <c r="AT11111">
        <f t="shared" si="698"/>
        <v>0</v>
      </c>
    </row>
    <row r="11112" spans="2:46" ht="15.75" customHeight="1">
      <c r="B11112" t="str">
        <f t="shared" si="697"/>
        <v/>
      </c>
      <c r="C11112" s="73"/>
      <c r="D11112" s="73"/>
      <c r="E11112" s="77"/>
      <c r="F11112" s="74"/>
      <c r="G11112" s="73"/>
      <c r="H11112" s="74"/>
      <c r="I11112" s="74"/>
      <c r="J11112" s="74"/>
      <c r="K11112" s="74"/>
      <c r="L11112" s="74"/>
      <c r="M11112" s="74"/>
      <c r="N11112" s="74"/>
      <c r="O11112" s="74"/>
      <c r="P11112" s="74"/>
      <c r="Q11112" s="78"/>
      <c r="AR11112">
        <f t="shared" si="699"/>
        <v>0</v>
      </c>
      <c r="AS11112">
        <f t="shared" si="700"/>
        <v>0</v>
      </c>
      <c r="AT11112">
        <f t="shared" si="698"/>
        <v>0</v>
      </c>
    </row>
    <row r="11113" spans="2:46" ht="15.75" customHeight="1">
      <c r="B11113" t="str">
        <f t="shared" si="697"/>
        <v/>
      </c>
      <c r="C11113" s="73"/>
      <c r="D11113" s="73"/>
      <c r="E11113" s="77"/>
      <c r="F11113" s="74"/>
      <c r="G11113" s="73"/>
      <c r="H11113" s="74"/>
      <c r="I11113" s="74"/>
      <c r="J11113" s="74"/>
      <c r="K11113" s="74"/>
      <c r="L11113" s="74"/>
      <c r="M11113" s="74"/>
      <c r="N11113" s="74"/>
      <c r="O11113" s="74"/>
      <c r="P11113" s="74"/>
      <c r="Q11113" s="78"/>
      <c r="AR11113">
        <f t="shared" si="699"/>
        <v>0</v>
      </c>
      <c r="AS11113">
        <f t="shared" si="700"/>
        <v>0</v>
      </c>
      <c r="AT11113">
        <f t="shared" si="698"/>
        <v>0</v>
      </c>
    </row>
    <row r="11114" spans="2:46" ht="15.75" customHeight="1">
      <c r="B11114" t="str">
        <f t="shared" si="697"/>
        <v/>
      </c>
      <c r="C11114" s="73"/>
      <c r="D11114" s="73"/>
      <c r="E11114" s="77"/>
      <c r="F11114" s="74"/>
      <c r="G11114" s="73"/>
      <c r="H11114" s="74"/>
      <c r="I11114" s="74"/>
      <c r="J11114" s="74"/>
      <c r="K11114" s="74"/>
      <c r="L11114" s="74"/>
      <c r="M11114" s="74"/>
      <c r="N11114" s="74"/>
      <c r="O11114" s="74"/>
      <c r="P11114" s="74"/>
      <c r="Q11114" s="78"/>
      <c r="AR11114">
        <f t="shared" si="699"/>
        <v>0</v>
      </c>
      <c r="AS11114">
        <f t="shared" si="700"/>
        <v>0</v>
      </c>
      <c r="AT11114">
        <f t="shared" si="698"/>
        <v>0</v>
      </c>
    </row>
    <row r="11115" spans="2:46" ht="15.75" customHeight="1">
      <c r="B11115" t="str">
        <f t="shared" si="697"/>
        <v/>
      </c>
      <c r="C11115" s="73"/>
      <c r="D11115" s="73"/>
      <c r="E11115" s="77"/>
      <c r="F11115" s="74"/>
      <c r="G11115" s="73"/>
      <c r="H11115" s="74"/>
      <c r="I11115" s="74"/>
      <c r="J11115" s="74"/>
      <c r="K11115" s="74"/>
      <c r="L11115" s="74"/>
      <c r="M11115" s="74"/>
      <c r="N11115" s="74"/>
      <c r="O11115" s="74"/>
      <c r="P11115" s="74"/>
      <c r="Q11115" s="78"/>
      <c r="AR11115">
        <f t="shared" si="699"/>
        <v>0</v>
      </c>
      <c r="AS11115">
        <f t="shared" si="700"/>
        <v>0</v>
      </c>
      <c r="AT11115">
        <f t="shared" si="698"/>
        <v>0</v>
      </c>
    </row>
    <row r="11116" spans="2:46" ht="15.75" customHeight="1">
      <c r="B11116" t="str">
        <f t="shared" si="697"/>
        <v/>
      </c>
      <c r="C11116" s="73"/>
      <c r="D11116" s="73"/>
      <c r="E11116" s="77"/>
      <c r="F11116" s="74"/>
      <c r="G11116" s="73"/>
      <c r="H11116" s="74"/>
      <c r="I11116" s="74"/>
      <c r="J11116" s="74"/>
      <c r="K11116" s="74"/>
      <c r="L11116" s="74"/>
      <c r="M11116" s="74"/>
      <c r="N11116" s="74"/>
      <c r="O11116" s="74"/>
      <c r="P11116" s="74"/>
      <c r="Q11116" s="78"/>
      <c r="AR11116">
        <f t="shared" si="699"/>
        <v>0</v>
      </c>
      <c r="AS11116">
        <f t="shared" si="700"/>
        <v>0</v>
      </c>
      <c r="AT11116">
        <f t="shared" si="698"/>
        <v>0</v>
      </c>
    </row>
    <row r="11117" spans="2:46" ht="15.75" customHeight="1">
      <c r="B11117" t="str">
        <f t="shared" si="697"/>
        <v/>
      </c>
      <c r="C11117" s="73"/>
      <c r="D11117" s="73"/>
      <c r="E11117" s="77"/>
      <c r="F11117" s="74"/>
      <c r="G11117" s="73"/>
      <c r="H11117" s="74"/>
      <c r="I11117" s="74"/>
      <c r="J11117" s="74"/>
      <c r="K11117" s="74"/>
      <c r="L11117" s="74"/>
      <c r="M11117" s="74"/>
      <c r="N11117" s="74"/>
      <c r="O11117" s="74"/>
      <c r="P11117" s="74"/>
      <c r="Q11117" s="78"/>
      <c r="AR11117">
        <f t="shared" si="699"/>
        <v>0</v>
      </c>
      <c r="AS11117">
        <f t="shared" si="700"/>
        <v>0</v>
      </c>
      <c r="AT11117">
        <f t="shared" si="698"/>
        <v>0</v>
      </c>
    </row>
    <row r="11118" spans="2:46" ht="15.75" customHeight="1">
      <c r="B11118" t="str">
        <f t="shared" si="697"/>
        <v/>
      </c>
      <c r="C11118" s="73"/>
      <c r="D11118" s="73"/>
      <c r="E11118" s="77"/>
      <c r="F11118" s="74"/>
      <c r="G11118" s="73"/>
      <c r="H11118" s="74"/>
      <c r="I11118" s="74"/>
      <c r="J11118" s="74"/>
      <c r="K11118" s="74"/>
      <c r="L11118" s="74"/>
      <c r="M11118" s="74"/>
      <c r="N11118" s="74"/>
      <c r="O11118" s="74"/>
      <c r="P11118" s="74"/>
      <c r="Q11118" s="78"/>
      <c r="AR11118">
        <f t="shared" si="699"/>
        <v>0</v>
      </c>
      <c r="AS11118">
        <f t="shared" si="700"/>
        <v>0</v>
      </c>
      <c r="AT11118">
        <f t="shared" si="698"/>
        <v>0</v>
      </c>
    </row>
    <row r="11119" spans="2:46" ht="15.75" customHeight="1">
      <c r="B11119" t="str">
        <f t="shared" si="697"/>
        <v/>
      </c>
      <c r="C11119" s="73"/>
      <c r="D11119" s="73"/>
      <c r="E11119" s="77"/>
      <c r="F11119" s="74"/>
      <c r="G11119" s="73"/>
      <c r="H11119" s="74"/>
      <c r="I11119" s="74"/>
      <c r="J11119" s="74"/>
      <c r="K11119" s="74"/>
      <c r="L11119" s="74"/>
      <c r="M11119" s="74"/>
      <c r="N11119" s="74"/>
      <c r="O11119" s="74"/>
      <c r="P11119" s="74"/>
      <c r="Q11119" s="78"/>
      <c r="AR11119">
        <f t="shared" si="699"/>
        <v>0</v>
      </c>
      <c r="AS11119">
        <f t="shared" si="700"/>
        <v>0</v>
      </c>
      <c r="AT11119">
        <f t="shared" si="698"/>
        <v>0</v>
      </c>
    </row>
    <row r="11120" spans="2:46" ht="15.75" customHeight="1">
      <c r="B11120" t="str">
        <f t="shared" si="697"/>
        <v/>
      </c>
      <c r="C11120" s="73"/>
      <c r="D11120" s="73"/>
      <c r="E11120" s="77"/>
      <c r="F11120" s="74"/>
      <c r="G11120" s="73"/>
      <c r="H11120" s="74"/>
      <c r="I11120" s="74"/>
      <c r="J11120" s="74"/>
      <c r="K11120" s="74"/>
      <c r="L11120" s="74"/>
      <c r="M11120" s="74"/>
      <c r="N11120" s="74"/>
      <c r="O11120" s="74"/>
      <c r="P11120" s="74"/>
      <c r="Q11120" s="78"/>
      <c r="AR11120">
        <f t="shared" si="699"/>
        <v>0</v>
      </c>
      <c r="AS11120">
        <f t="shared" si="700"/>
        <v>0</v>
      </c>
      <c r="AT11120">
        <f t="shared" si="698"/>
        <v>0</v>
      </c>
    </row>
    <row r="11121" spans="2:46" ht="15.75" customHeight="1">
      <c r="B11121" t="str">
        <f t="shared" si="697"/>
        <v/>
      </c>
      <c r="C11121" s="73"/>
      <c r="D11121" s="73"/>
      <c r="E11121" s="77"/>
      <c r="F11121" s="74"/>
      <c r="G11121" s="73"/>
      <c r="H11121" s="74"/>
      <c r="I11121" s="74"/>
      <c r="J11121" s="74"/>
      <c r="K11121" s="74"/>
      <c r="L11121" s="74"/>
      <c r="M11121" s="74"/>
      <c r="N11121" s="74"/>
      <c r="O11121" s="74"/>
      <c r="P11121" s="74"/>
      <c r="Q11121" s="78"/>
      <c r="AR11121">
        <f t="shared" si="699"/>
        <v>0</v>
      </c>
      <c r="AS11121">
        <f t="shared" si="700"/>
        <v>0</v>
      </c>
      <c r="AT11121">
        <f t="shared" si="698"/>
        <v>0</v>
      </c>
    </row>
    <row r="11122" spans="2:46" ht="15.75" customHeight="1">
      <c r="B11122" t="str">
        <f t="shared" si="697"/>
        <v/>
      </c>
      <c r="C11122" s="73"/>
      <c r="D11122" s="73"/>
      <c r="E11122" s="77"/>
      <c r="F11122" s="74"/>
      <c r="G11122" s="73"/>
      <c r="H11122" s="74"/>
      <c r="I11122" s="74"/>
      <c r="J11122" s="74"/>
      <c r="K11122" s="74"/>
      <c r="L11122" s="74"/>
      <c r="M11122" s="74"/>
      <c r="N11122" s="74"/>
      <c r="O11122" s="74"/>
      <c r="P11122" s="74"/>
      <c r="Q11122" s="78"/>
      <c r="AR11122">
        <f t="shared" si="699"/>
        <v>0</v>
      </c>
      <c r="AS11122">
        <f t="shared" si="700"/>
        <v>0</v>
      </c>
      <c r="AT11122">
        <f t="shared" si="698"/>
        <v>0</v>
      </c>
    </row>
    <row r="11123" spans="2:46" ht="15.75" customHeight="1">
      <c r="B11123" t="str">
        <f t="shared" si="697"/>
        <v/>
      </c>
      <c r="C11123" s="73"/>
      <c r="D11123" s="73"/>
      <c r="E11123" s="77"/>
      <c r="F11123" s="74"/>
      <c r="G11123" s="73"/>
      <c r="H11123" s="74"/>
      <c r="I11123" s="74"/>
      <c r="J11123" s="74"/>
      <c r="K11123" s="74"/>
      <c r="L11123" s="74"/>
      <c r="M11123" s="74"/>
      <c r="N11123" s="74"/>
      <c r="O11123" s="74"/>
      <c r="P11123" s="74"/>
      <c r="Q11123" s="78"/>
      <c r="AR11123">
        <f t="shared" si="699"/>
        <v>0</v>
      </c>
      <c r="AS11123">
        <f t="shared" si="700"/>
        <v>0</v>
      </c>
      <c r="AT11123">
        <f t="shared" si="698"/>
        <v>0</v>
      </c>
    </row>
    <row r="11124" spans="2:46" ht="15.75" customHeight="1">
      <c r="B11124" t="str">
        <f t="shared" si="697"/>
        <v/>
      </c>
      <c r="C11124" s="73"/>
      <c r="D11124" s="73"/>
      <c r="E11124" s="77"/>
      <c r="F11124" s="74"/>
      <c r="G11124" s="73"/>
      <c r="H11124" s="74"/>
      <c r="I11124" s="74"/>
      <c r="J11124" s="74"/>
      <c r="K11124" s="74"/>
      <c r="L11124" s="74"/>
      <c r="M11124" s="74"/>
      <c r="N11124" s="74"/>
      <c r="O11124" s="74"/>
      <c r="P11124" s="74"/>
      <c r="Q11124" s="78"/>
      <c r="AR11124">
        <f t="shared" si="699"/>
        <v>0</v>
      </c>
      <c r="AS11124">
        <f t="shared" si="700"/>
        <v>0</v>
      </c>
      <c r="AT11124">
        <f t="shared" si="698"/>
        <v>0</v>
      </c>
    </row>
    <row r="11125" spans="2:46" ht="15.75" customHeight="1">
      <c r="B11125" t="str">
        <f t="shared" si="697"/>
        <v/>
      </c>
      <c r="C11125" s="73"/>
      <c r="D11125" s="73"/>
      <c r="E11125" s="77"/>
      <c r="F11125" s="74"/>
      <c r="G11125" s="73"/>
      <c r="H11125" s="74"/>
      <c r="I11125" s="74"/>
      <c r="J11125" s="74"/>
      <c r="K11125" s="74"/>
      <c r="L11125" s="74"/>
      <c r="M11125" s="74"/>
      <c r="N11125" s="74"/>
      <c r="O11125" s="74"/>
      <c r="P11125" s="74"/>
      <c r="Q11125" s="78"/>
      <c r="AR11125">
        <f t="shared" si="699"/>
        <v>0</v>
      </c>
      <c r="AS11125">
        <f t="shared" si="700"/>
        <v>0</v>
      </c>
      <c r="AT11125">
        <f t="shared" si="698"/>
        <v>0</v>
      </c>
    </row>
    <row r="11126" spans="2:46" ht="15.75" customHeight="1">
      <c r="B11126" t="str">
        <f t="shared" si="697"/>
        <v/>
      </c>
      <c r="C11126" s="73"/>
      <c r="D11126" s="73"/>
      <c r="E11126" s="77"/>
      <c r="F11126" s="74"/>
      <c r="G11126" s="73"/>
      <c r="H11126" s="74"/>
      <c r="I11126" s="74"/>
      <c r="J11126" s="74"/>
      <c r="K11126" s="74"/>
      <c r="L11126" s="74"/>
      <c r="M11126" s="74"/>
      <c r="N11126" s="74"/>
      <c r="O11126" s="74"/>
      <c r="P11126" s="74"/>
      <c r="Q11126" s="78"/>
      <c r="AR11126">
        <f t="shared" si="699"/>
        <v>0</v>
      </c>
      <c r="AS11126">
        <f t="shared" si="700"/>
        <v>0</v>
      </c>
      <c r="AT11126">
        <f t="shared" si="698"/>
        <v>0</v>
      </c>
    </row>
    <row r="11127" spans="2:46" ht="15.75" customHeight="1">
      <c r="B11127" t="str">
        <f t="shared" si="697"/>
        <v/>
      </c>
      <c r="C11127" s="73"/>
      <c r="D11127" s="73"/>
      <c r="E11127" s="77"/>
      <c r="F11127" s="74"/>
      <c r="G11127" s="73"/>
      <c r="H11127" s="74"/>
      <c r="I11127" s="74"/>
      <c r="J11127" s="74"/>
      <c r="K11127" s="74"/>
      <c r="L11127" s="74"/>
      <c r="M11127" s="74"/>
      <c r="N11127" s="74"/>
      <c r="O11127" s="74"/>
      <c r="P11127" s="74"/>
      <c r="Q11127" s="78"/>
      <c r="AR11127">
        <f t="shared" si="699"/>
        <v>0</v>
      </c>
      <c r="AS11127">
        <f t="shared" si="700"/>
        <v>0</v>
      </c>
      <c r="AT11127">
        <f t="shared" si="698"/>
        <v>0</v>
      </c>
    </row>
    <row r="11128" spans="2:46" ht="15.75" customHeight="1">
      <c r="B11128" t="str">
        <f t="shared" si="697"/>
        <v/>
      </c>
      <c r="C11128" s="73"/>
      <c r="D11128" s="73"/>
      <c r="E11128" s="77"/>
      <c r="F11128" s="74"/>
      <c r="G11128" s="73"/>
      <c r="H11128" s="74"/>
      <c r="I11128" s="74"/>
      <c r="J11128" s="74"/>
      <c r="K11128" s="74"/>
      <c r="L11128" s="74"/>
      <c r="M11128" s="74"/>
      <c r="N11128" s="74"/>
      <c r="O11128" s="74"/>
      <c r="P11128" s="74"/>
      <c r="Q11128" s="78"/>
      <c r="AR11128">
        <f t="shared" si="699"/>
        <v>0</v>
      </c>
      <c r="AS11128">
        <f t="shared" si="700"/>
        <v>0</v>
      </c>
      <c r="AT11128">
        <f t="shared" si="698"/>
        <v>0</v>
      </c>
    </row>
    <row r="11129" spans="2:46" ht="15.75" customHeight="1">
      <c r="B11129" t="str">
        <f t="shared" si="697"/>
        <v/>
      </c>
      <c r="C11129" s="73"/>
      <c r="D11129" s="73"/>
      <c r="E11129" s="77"/>
      <c r="F11129" s="74"/>
      <c r="G11129" s="73"/>
      <c r="H11129" s="74"/>
      <c r="I11129" s="74"/>
      <c r="J11129" s="74"/>
      <c r="K11129" s="74"/>
      <c r="L11129" s="74"/>
      <c r="M11129" s="74"/>
      <c r="N11129" s="74"/>
      <c r="O11129" s="74"/>
      <c r="P11129" s="74"/>
      <c r="Q11129" s="78"/>
      <c r="AR11129">
        <f t="shared" si="699"/>
        <v>0</v>
      </c>
      <c r="AS11129">
        <f t="shared" si="700"/>
        <v>0</v>
      </c>
      <c r="AT11129">
        <f t="shared" si="698"/>
        <v>0</v>
      </c>
    </row>
    <row r="11130" spans="2:46" ht="15.75" customHeight="1">
      <c r="B11130" t="str">
        <f t="shared" si="697"/>
        <v/>
      </c>
      <c r="C11130" s="73"/>
      <c r="D11130" s="73"/>
      <c r="E11130" s="77"/>
      <c r="F11130" s="74"/>
      <c r="G11130" s="73"/>
      <c r="H11130" s="74"/>
      <c r="I11130" s="74"/>
      <c r="J11130" s="74"/>
      <c r="K11130" s="74"/>
      <c r="L11130" s="74"/>
      <c r="M11130" s="74"/>
      <c r="N11130" s="74"/>
      <c r="O11130" s="74"/>
      <c r="P11130" s="74"/>
      <c r="Q11130" s="78"/>
      <c r="AR11130">
        <f t="shared" si="699"/>
        <v>0</v>
      </c>
      <c r="AS11130">
        <f t="shared" si="700"/>
        <v>0</v>
      </c>
      <c r="AT11130">
        <f t="shared" si="698"/>
        <v>0</v>
      </c>
    </row>
    <row r="11131" spans="2:46" ht="15.75" customHeight="1">
      <c r="B11131" t="str">
        <f t="shared" si="697"/>
        <v/>
      </c>
      <c r="C11131" s="73"/>
      <c r="D11131" s="73"/>
      <c r="E11131" s="77"/>
      <c r="F11131" s="74"/>
      <c r="G11131" s="73"/>
      <c r="H11131" s="74"/>
      <c r="I11131" s="74"/>
      <c r="J11131" s="74"/>
      <c r="K11131" s="74"/>
      <c r="L11131" s="74"/>
      <c r="M11131" s="74"/>
      <c r="N11131" s="74"/>
      <c r="O11131" s="74"/>
      <c r="P11131" s="74"/>
      <c r="Q11131" s="78"/>
      <c r="AR11131">
        <f t="shared" si="699"/>
        <v>0</v>
      </c>
      <c r="AS11131">
        <f t="shared" si="700"/>
        <v>0</v>
      </c>
      <c r="AT11131">
        <f t="shared" si="698"/>
        <v>0</v>
      </c>
    </row>
    <row r="11132" spans="2:46" ht="15.75" customHeight="1">
      <c r="B11132" t="str">
        <f t="shared" si="697"/>
        <v/>
      </c>
      <c r="C11132" s="73"/>
      <c r="D11132" s="73"/>
      <c r="E11132" s="77"/>
      <c r="F11132" s="74"/>
      <c r="G11132" s="73"/>
      <c r="H11132" s="74"/>
      <c r="I11132" s="74"/>
      <c r="J11132" s="74"/>
      <c r="K11132" s="74"/>
      <c r="L11132" s="74"/>
      <c r="M11132" s="74"/>
      <c r="N11132" s="74"/>
      <c r="O11132" s="74"/>
      <c r="P11132" s="74"/>
      <c r="Q11132" s="78"/>
      <c r="AR11132">
        <f t="shared" si="699"/>
        <v>0</v>
      </c>
      <c r="AS11132">
        <f t="shared" si="700"/>
        <v>0</v>
      </c>
      <c r="AT11132">
        <f t="shared" si="698"/>
        <v>0</v>
      </c>
    </row>
    <row r="11133" spans="2:46" ht="15.75" customHeight="1">
      <c r="B11133" t="str">
        <f t="shared" si="697"/>
        <v/>
      </c>
      <c r="C11133" s="73"/>
      <c r="D11133" s="73"/>
      <c r="E11133" s="77"/>
      <c r="F11133" s="74"/>
      <c r="G11133" s="73"/>
      <c r="H11133" s="74"/>
      <c r="I11133" s="74"/>
      <c r="J11133" s="74"/>
      <c r="K11133" s="74"/>
      <c r="L11133" s="74"/>
      <c r="M11133" s="74"/>
      <c r="N11133" s="74"/>
      <c r="O11133" s="74"/>
      <c r="P11133" s="74"/>
      <c r="Q11133" s="78"/>
      <c r="AR11133">
        <f t="shared" si="699"/>
        <v>0</v>
      </c>
      <c r="AS11133">
        <f t="shared" si="700"/>
        <v>0</v>
      </c>
      <c r="AT11133">
        <f t="shared" si="698"/>
        <v>0</v>
      </c>
    </row>
    <row r="11134" spans="2:46" ht="15.75" customHeight="1">
      <c r="B11134" t="str">
        <f t="shared" si="697"/>
        <v/>
      </c>
      <c r="C11134" s="73"/>
      <c r="D11134" s="73"/>
      <c r="E11134" s="77"/>
      <c r="F11134" s="74"/>
      <c r="G11134" s="73"/>
      <c r="H11134" s="74"/>
      <c r="I11134" s="74"/>
      <c r="J11134" s="74"/>
      <c r="K11134" s="74"/>
      <c r="L11134" s="74"/>
      <c r="M11134" s="74"/>
      <c r="N11134" s="74"/>
      <c r="O11134" s="74"/>
      <c r="P11134" s="74"/>
      <c r="Q11134" s="78"/>
      <c r="AR11134">
        <f t="shared" si="699"/>
        <v>0</v>
      </c>
      <c r="AS11134">
        <f t="shared" si="700"/>
        <v>0</v>
      </c>
      <c r="AT11134">
        <f t="shared" si="698"/>
        <v>0</v>
      </c>
    </row>
    <row r="11135" spans="2:46" ht="15.75" customHeight="1">
      <c r="B11135" t="str">
        <f t="shared" si="697"/>
        <v/>
      </c>
      <c r="C11135" s="73"/>
      <c r="D11135" s="73"/>
      <c r="E11135" s="77"/>
      <c r="F11135" s="74"/>
      <c r="G11135" s="73"/>
      <c r="H11135" s="74"/>
      <c r="I11135" s="74"/>
      <c r="J11135" s="74"/>
      <c r="K11135" s="74"/>
      <c r="L11135" s="74"/>
      <c r="M11135" s="74"/>
      <c r="N11135" s="74"/>
      <c r="O11135" s="74"/>
      <c r="P11135" s="74"/>
      <c r="Q11135" s="78"/>
      <c r="AR11135">
        <f t="shared" si="699"/>
        <v>0</v>
      </c>
      <c r="AS11135">
        <f t="shared" si="700"/>
        <v>0</v>
      </c>
      <c r="AT11135">
        <f t="shared" si="698"/>
        <v>0</v>
      </c>
    </row>
    <row r="11136" spans="2:46" ht="15.75" customHeight="1">
      <c r="B11136" t="str">
        <f t="shared" si="697"/>
        <v/>
      </c>
      <c r="C11136" s="73"/>
      <c r="D11136" s="73"/>
      <c r="E11136" s="77"/>
      <c r="F11136" s="74"/>
      <c r="G11136" s="73"/>
      <c r="H11136" s="74"/>
      <c r="I11136" s="74"/>
      <c r="J11136" s="74"/>
      <c r="K11136" s="74"/>
      <c r="L11136" s="74"/>
      <c r="M11136" s="74"/>
      <c r="N11136" s="74"/>
      <c r="O11136" s="74"/>
      <c r="P11136" s="74"/>
      <c r="Q11136" s="78"/>
      <c r="AR11136">
        <f t="shared" si="699"/>
        <v>0</v>
      </c>
      <c r="AS11136">
        <f t="shared" si="700"/>
        <v>0</v>
      </c>
      <c r="AT11136">
        <f t="shared" si="698"/>
        <v>0</v>
      </c>
    </row>
    <row r="11137" spans="2:46" ht="15.75" customHeight="1">
      <c r="B11137" t="str">
        <f t="shared" si="697"/>
        <v/>
      </c>
      <c r="C11137" s="73"/>
      <c r="D11137" s="73"/>
      <c r="E11137" s="77"/>
      <c r="F11137" s="74"/>
      <c r="G11137" s="73"/>
      <c r="H11137" s="74"/>
      <c r="I11137" s="74"/>
      <c r="J11137" s="74"/>
      <c r="K11137" s="74"/>
      <c r="L11137" s="74"/>
      <c r="M11137" s="74"/>
      <c r="N11137" s="74"/>
      <c r="O11137" s="74"/>
      <c r="P11137" s="74"/>
      <c r="Q11137" s="78"/>
      <c r="AR11137">
        <f t="shared" si="699"/>
        <v>0</v>
      </c>
      <c r="AS11137">
        <f t="shared" si="700"/>
        <v>0</v>
      </c>
      <c r="AT11137">
        <f t="shared" si="698"/>
        <v>0</v>
      </c>
    </row>
    <row r="11138" spans="2:46" ht="15.75" customHeight="1">
      <c r="B11138" t="str">
        <f t="shared" ref="B11138:B11201" si="701">D11138&amp;Q11138&amp;E11138</f>
        <v/>
      </c>
      <c r="C11138" s="73"/>
      <c r="D11138" s="73"/>
      <c r="E11138" s="77"/>
      <c r="F11138" s="74"/>
      <c r="G11138" s="73"/>
      <c r="H11138" s="74"/>
      <c r="I11138" s="74"/>
      <c r="J11138" s="74"/>
      <c r="K11138" s="74"/>
      <c r="L11138" s="74"/>
      <c r="M11138" s="74"/>
      <c r="N11138" s="74"/>
      <c r="O11138" s="74"/>
      <c r="P11138" s="74"/>
      <c r="Q11138" s="78"/>
      <c r="AR11138">
        <f t="shared" si="699"/>
        <v>0</v>
      </c>
      <c r="AS11138">
        <f t="shared" si="700"/>
        <v>0</v>
      </c>
      <c r="AT11138">
        <f t="shared" ref="AT11138:AT11201" si="702">AR11138-AS11138</f>
        <v>0</v>
      </c>
    </row>
    <row r="11139" spans="2:46" ht="15.75" customHeight="1">
      <c r="B11139" t="str">
        <f t="shared" si="701"/>
        <v/>
      </c>
      <c r="C11139" s="73"/>
      <c r="D11139" s="73"/>
      <c r="E11139" s="77"/>
      <c r="F11139" s="74"/>
      <c r="G11139" s="73"/>
      <c r="H11139" s="74"/>
      <c r="I11139" s="74"/>
      <c r="J11139" s="74"/>
      <c r="K11139" s="74"/>
      <c r="L11139" s="74"/>
      <c r="M11139" s="74"/>
      <c r="N11139" s="74"/>
      <c r="O11139" s="74"/>
      <c r="P11139" s="74"/>
      <c r="Q11139" s="78"/>
      <c r="AR11139">
        <f t="shared" si="699"/>
        <v>0</v>
      </c>
      <c r="AS11139">
        <f t="shared" si="700"/>
        <v>0</v>
      </c>
      <c r="AT11139">
        <f t="shared" si="702"/>
        <v>0</v>
      </c>
    </row>
    <row r="11140" spans="2:46" ht="15.75" customHeight="1">
      <c r="B11140" t="str">
        <f t="shared" si="701"/>
        <v/>
      </c>
      <c r="C11140" s="73"/>
      <c r="D11140" s="73"/>
      <c r="E11140" s="77"/>
      <c r="F11140" s="74"/>
      <c r="G11140" s="73"/>
      <c r="H11140" s="74"/>
      <c r="I11140" s="74"/>
      <c r="J11140" s="74"/>
      <c r="K11140" s="74"/>
      <c r="L11140" s="74"/>
      <c r="M11140" s="74"/>
      <c r="N11140" s="74"/>
      <c r="O11140" s="74"/>
      <c r="P11140" s="74"/>
      <c r="Q11140" s="78"/>
      <c r="AR11140">
        <f t="shared" si="699"/>
        <v>0</v>
      </c>
      <c r="AS11140">
        <f t="shared" si="700"/>
        <v>0</v>
      </c>
      <c r="AT11140">
        <f t="shared" si="702"/>
        <v>0</v>
      </c>
    </row>
    <row r="11141" spans="2:46" ht="15.75" customHeight="1">
      <c r="B11141" t="str">
        <f t="shared" si="701"/>
        <v/>
      </c>
      <c r="C11141" s="73"/>
      <c r="D11141" s="73"/>
      <c r="E11141" s="77"/>
      <c r="F11141" s="74"/>
      <c r="G11141" s="73"/>
      <c r="H11141" s="74"/>
      <c r="I11141" s="74"/>
      <c r="J11141" s="74"/>
      <c r="K11141" s="74"/>
      <c r="L11141" s="74"/>
      <c r="M11141" s="74"/>
      <c r="N11141" s="74"/>
      <c r="O11141" s="74"/>
      <c r="P11141" s="74"/>
      <c r="Q11141" s="78"/>
      <c r="AR11141">
        <f t="shared" si="699"/>
        <v>0</v>
      </c>
      <c r="AS11141">
        <f t="shared" si="700"/>
        <v>0</v>
      </c>
      <c r="AT11141">
        <f t="shared" si="702"/>
        <v>0</v>
      </c>
    </row>
    <row r="11142" spans="2:46" ht="15.75" customHeight="1">
      <c r="B11142" t="str">
        <f t="shared" si="701"/>
        <v/>
      </c>
      <c r="C11142" s="73"/>
      <c r="D11142" s="73"/>
      <c r="E11142" s="77"/>
      <c r="F11142" s="74"/>
      <c r="G11142" s="73"/>
      <c r="H11142" s="74"/>
      <c r="I11142" s="74"/>
      <c r="J11142" s="74"/>
      <c r="K11142" s="74"/>
      <c r="L11142" s="74"/>
      <c r="M11142" s="74"/>
      <c r="N11142" s="74"/>
      <c r="O11142" s="74"/>
      <c r="P11142" s="74"/>
      <c r="Q11142" s="78"/>
      <c r="AR11142">
        <f t="shared" si="699"/>
        <v>0</v>
      </c>
      <c r="AS11142">
        <f t="shared" si="700"/>
        <v>0</v>
      </c>
      <c r="AT11142">
        <f t="shared" si="702"/>
        <v>0</v>
      </c>
    </row>
    <row r="11143" spans="2:46" ht="15.75" customHeight="1">
      <c r="B11143" t="str">
        <f t="shared" si="701"/>
        <v/>
      </c>
      <c r="C11143" s="73"/>
      <c r="D11143" s="73"/>
      <c r="E11143" s="77"/>
      <c r="F11143" s="74"/>
      <c r="G11143" s="73"/>
      <c r="H11143" s="74"/>
      <c r="I11143" s="74"/>
      <c r="J11143" s="74"/>
      <c r="K11143" s="74"/>
      <c r="L11143" s="74"/>
      <c r="M11143" s="74"/>
      <c r="N11143" s="74"/>
      <c r="O11143" s="74"/>
      <c r="P11143" s="74"/>
      <c r="Q11143" s="78"/>
      <c r="AR11143">
        <f t="shared" si="699"/>
        <v>0</v>
      </c>
      <c r="AS11143">
        <f t="shared" si="700"/>
        <v>0</v>
      </c>
      <c r="AT11143">
        <f t="shared" si="702"/>
        <v>0</v>
      </c>
    </row>
    <row r="11144" spans="2:46" ht="15.75" customHeight="1">
      <c r="B11144" t="str">
        <f t="shared" si="701"/>
        <v/>
      </c>
      <c r="C11144" s="73"/>
      <c r="D11144" s="73"/>
      <c r="E11144" s="77"/>
      <c r="F11144" s="74"/>
      <c r="G11144" s="73"/>
      <c r="H11144" s="74"/>
      <c r="I11144" s="74"/>
      <c r="J11144" s="74"/>
      <c r="K11144" s="74"/>
      <c r="L11144" s="74"/>
      <c r="M11144" s="74"/>
      <c r="N11144" s="74"/>
      <c r="O11144" s="74"/>
      <c r="P11144" s="74"/>
      <c r="Q11144" s="78"/>
      <c r="AR11144">
        <f t="shared" ref="AR11144:AR11207" si="703">IF($AU$2&lt;&gt;5,NA(),IF(D11144=D11143,0,IF(AND(D20645=D11144,D11145=D11144),O11144+O11145+O20645,IF(D11145=D11144,O11145+O11144,O11144))))</f>
        <v>0</v>
      </c>
      <c r="AS11144">
        <f t="shared" ref="AS11144:AS11207" si="704">IF($AU$2&lt;&gt;5,NA(),IF(D11144=D11143,0,IF(AND(D20645=D11144,D11145=D11144),P11144+P11145+P20645,IF(D11145=D11144,P11145+P11144,P11144))))</f>
        <v>0</v>
      </c>
      <c r="AT11144">
        <f t="shared" si="702"/>
        <v>0</v>
      </c>
    </row>
    <row r="11145" spans="2:46" ht="15.75" customHeight="1">
      <c r="B11145" t="str">
        <f t="shared" si="701"/>
        <v/>
      </c>
      <c r="C11145" s="73"/>
      <c r="D11145" s="73"/>
      <c r="E11145" s="77"/>
      <c r="F11145" s="74"/>
      <c r="G11145" s="73"/>
      <c r="H11145" s="74"/>
      <c r="I11145" s="74"/>
      <c r="J11145" s="74"/>
      <c r="K11145" s="74"/>
      <c r="L11145" s="74"/>
      <c r="M11145" s="74"/>
      <c r="N11145" s="74"/>
      <c r="O11145" s="74"/>
      <c r="P11145" s="74"/>
      <c r="Q11145" s="78"/>
      <c r="AR11145">
        <f t="shared" si="703"/>
        <v>0</v>
      </c>
      <c r="AS11145">
        <f t="shared" si="704"/>
        <v>0</v>
      </c>
      <c r="AT11145">
        <f t="shared" si="702"/>
        <v>0</v>
      </c>
    </row>
    <row r="11146" spans="2:46" ht="15.75" customHeight="1">
      <c r="B11146" t="str">
        <f t="shared" si="701"/>
        <v/>
      </c>
      <c r="C11146" s="73"/>
      <c r="D11146" s="73"/>
      <c r="E11146" s="77"/>
      <c r="F11146" s="74"/>
      <c r="G11146" s="73"/>
      <c r="H11146" s="74"/>
      <c r="I11146" s="74"/>
      <c r="J11146" s="74"/>
      <c r="K11146" s="74"/>
      <c r="L11146" s="74"/>
      <c r="M11146" s="74"/>
      <c r="N11146" s="74"/>
      <c r="O11146" s="74"/>
      <c r="P11146" s="74"/>
      <c r="Q11146" s="78"/>
      <c r="AR11146">
        <f t="shared" si="703"/>
        <v>0</v>
      </c>
      <c r="AS11146">
        <f t="shared" si="704"/>
        <v>0</v>
      </c>
      <c r="AT11146">
        <f t="shared" si="702"/>
        <v>0</v>
      </c>
    </row>
    <row r="11147" spans="2:46" ht="15.75" customHeight="1">
      <c r="B11147" t="str">
        <f t="shared" si="701"/>
        <v/>
      </c>
      <c r="C11147" s="73"/>
      <c r="D11147" s="73"/>
      <c r="E11147" s="77"/>
      <c r="F11147" s="74"/>
      <c r="G11147" s="73"/>
      <c r="H11147" s="74"/>
      <c r="I11147" s="74"/>
      <c r="J11147" s="74"/>
      <c r="K11147" s="74"/>
      <c r="L11147" s="74"/>
      <c r="M11147" s="74"/>
      <c r="N11147" s="74"/>
      <c r="O11147" s="74"/>
      <c r="P11147" s="74"/>
      <c r="Q11147" s="78"/>
      <c r="AR11147">
        <f t="shared" si="703"/>
        <v>0</v>
      </c>
      <c r="AS11147">
        <f t="shared" si="704"/>
        <v>0</v>
      </c>
      <c r="AT11147">
        <f t="shared" si="702"/>
        <v>0</v>
      </c>
    </row>
    <row r="11148" spans="2:46" ht="15.75" customHeight="1">
      <c r="B11148" t="str">
        <f t="shared" si="701"/>
        <v/>
      </c>
      <c r="C11148" s="73"/>
      <c r="D11148" s="73"/>
      <c r="E11148" s="77"/>
      <c r="F11148" s="74"/>
      <c r="G11148" s="73"/>
      <c r="H11148" s="74"/>
      <c r="I11148" s="74"/>
      <c r="J11148" s="74"/>
      <c r="K11148" s="74"/>
      <c r="L11148" s="74"/>
      <c r="M11148" s="74"/>
      <c r="N11148" s="74"/>
      <c r="O11148" s="74"/>
      <c r="P11148" s="74"/>
      <c r="Q11148" s="78"/>
      <c r="AR11148">
        <f t="shared" si="703"/>
        <v>0</v>
      </c>
      <c r="AS11148">
        <f t="shared" si="704"/>
        <v>0</v>
      </c>
      <c r="AT11148">
        <f t="shared" si="702"/>
        <v>0</v>
      </c>
    </row>
    <row r="11149" spans="2:46" ht="15.75" customHeight="1">
      <c r="B11149" t="str">
        <f t="shared" si="701"/>
        <v/>
      </c>
      <c r="C11149" s="73"/>
      <c r="D11149" s="73"/>
      <c r="E11149" s="77"/>
      <c r="F11149" s="74"/>
      <c r="G11149" s="73"/>
      <c r="H11149" s="74"/>
      <c r="I11149" s="74"/>
      <c r="J11149" s="74"/>
      <c r="K11149" s="74"/>
      <c r="L11149" s="74"/>
      <c r="M11149" s="74"/>
      <c r="N11149" s="74"/>
      <c r="O11149" s="74"/>
      <c r="P11149" s="74"/>
      <c r="Q11149" s="78"/>
      <c r="AR11149">
        <f t="shared" si="703"/>
        <v>0</v>
      </c>
      <c r="AS11149">
        <f t="shared" si="704"/>
        <v>0</v>
      </c>
      <c r="AT11149">
        <f t="shared" si="702"/>
        <v>0</v>
      </c>
    </row>
    <row r="11150" spans="2:46" ht="15.75" customHeight="1">
      <c r="B11150" t="str">
        <f t="shared" si="701"/>
        <v/>
      </c>
      <c r="C11150" s="73"/>
      <c r="D11150" s="73"/>
      <c r="E11150" s="77"/>
      <c r="F11150" s="74"/>
      <c r="G11150" s="73"/>
      <c r="H11150" s="74"/>
      <c r="I11150" s="74"/>
      <c r="J11150" s="74"/>
      <c r="K11150" s="74"/>
      <c r="L11150" s="74"/>
      <c r="M11150" s="74"/>
      <c r="N11150" s="74"/>
      <c r="O11150" s="74"/>
      <c r="P11150" s="74"/>
      <c r="Q11150" s="78"/>
      <c r="AR11150">
        <f t="shared" si="703"/>
        <v>0</v>
      </c>
      <c r="AS11150">
        <f t="shared" si="704"/>
        <v>0</v>
      </c>
      <c r="AT11150">
        <f t="shared" si="702"/>
        <v>0</v>
      </c>
    </row>
    <row r="11151" spans="2:46" ht="15.75" customHeight="1">
      <c r="B11151" t="str">
        <f t="shared" si="701"/>
        <v/>
      </c>
      <c r="C11151" s="73"/>
      <c r="D11151" s="73"/>
      <c r="E11151" s="77"/>
      <c r="F11151" s="74"/>
      <c r="G11151" s="73"/>
      <c r="H11151" s="74"/>
      <c r="I11151" s="74"/>
      <c r="J11151" s="74"/>
      <c r="K11151" s="74"/>
      <c r="L11151" s="74"/>
      <c r="M11151" s="74"/>
      <c r="N11151" s="74"/>
      <c r="O11151" s="74"/>
      <c r="P11151" s="74"/>
      <c r="Q11151" s="78"/>
      <c r="AR11151">
        <f t="shared" si="703"/>
        <v>0</v>
      </c>
      <c r="AS11151">
        <f t="shared" si="704"/>
        <v>0</v>
      </c>
      <c r="AT11151">
        <f t="shared" si="702"/>
        <v>0</v>
      </c>
    </row>
    <row r="11152" spans="2:46" ht="15.75" customHeight="1">
      <c r="B11152" t="str">
        <f t="shared" si="701"/>
        <v/>
      </c>
      <c r="C11152" s="73"/>
      <c r="D11152" s="73"/>
      <c r="E11152" s="77"/>
      <c r="F11152" s="74"/>
      <c r="G11152" s="73"/>
      <c r="H11152" s="74"/>
      <c r="I11152" s="74"/>
      <c r="J11152" s="74"/>
      <c r="K11152" s="74"/>
      <c r="L11152" s="74"/>
      <c r="M11152" s="74"/>
      <c r="N11152" s="74"/>
      <c r="O11152" s="74"/>
      <c r="P11152" s="74"/>
      <c r="Q11152" s="78"/>
      <c r="AR11152">
        <f t="shared" si="703"/>
        <v>0</v>
      </c>
      <c r="AS11152">
        <f t="shared" si="704"/>
        <v>0</v>
      </c>
      <c r="AT11152">
        <f t="shared" si="702"/>
        <v>0</v>
      </c>
    </row>
    <row r="11153" spans="2:46" ht="15.75" customHeight="1">
      <c r="B11153" t="str">
        <f t="shared" si="701"/>
        <v/>
      </c>
      <c r="C11153" s="73"/>
      <c r="D11153" s="73"/>
      <c r="E11153" s="77"/>
      <c r="F11153" s="74"/>
      <c r="G11153" s="73"/>
      <c r="H11153" s="74"/>
      <c r="I11153" s="74"/>
      <c r="J11153" s="74"/>
      <c r="K11153" s="74"/>
      <c r="L11153" s="74"/>
      <c r="M11153" s="74"/>
      <c r="N11153" s="74"/>
      <c r="O11153" s="74"/>
      <c r="P11153" s="74"/>
      <c r="Q11153" s="78"/>
      <c r="AR11153">
        <f t="shared" si="703"/>
        <v>0</v>
      </c>
      <c r="AS11153">
        <f t="shared" si="704"/>
        <v>0</v>
      </c>
      <c r="AT11153">
        <f t="shared" si="702"/>
        <v>0</v>
      </c>
    </row>
    <row r="11154" spans="2:46" ht="15.75" customHeight="1">
      <c r="B11154" t="str">
        <f t="shared" si="701"/>
        <v/>
      </c>
      <c r="C11154" s="73"/>
      <c r="D11154" s="73"/>
      <c r="E11154" s="77"/>
      <c r="F11154" s="74"/>
      <c r="G11154" s="73"/>
      <c r="H11154" s="74"/>
      <c r="I11154" s="74"/>
      <c r="J11154" s="74"/>
      <c r="K11154" s="74"/>
      <c r="L11154" s="74"/>
      <c r="M11154" s="74"/>
      <c r="N11154" s="74"/>
      <c r="O11154" s="74"/>
      <c r="P11154" s="74"/>
      <c r="Q11154" s="78"/>
      <c r="AR11154">
        <f t="shared" si="703"/>
        <v>0</v>
      </c>
      <c r="AS11154">
        <f t="shared" si="704"/>
        <v>0</v>
      </c>
      <c r="AT11154">
        <f t="shared" si="702"/>
        <v>0</v>
      </c>
    </row>
    <row r="11155" spans="2:46" ht="15.75" customHeight="1">
      <c r="B11155" t="str">
        <f t="shared" si="701"/>
        <v/>
      </c>
      <c r="C11155" s="73"/>
      <c r="D11155" s="73"/>
      <c r="E11155" s="77"/>
      <c r="F11155" s="74"/>
      <c r="G11155" s="73"/>
      <c r="H11155" s="74"/>
      <c r="I11155" s="74"/>
      <c r="J11155" s="74"/>
      <c r="K11155" s="74"/>
      <c r="L11155" s="74"/>
      <c r="M11155" s="74"/>
      <c r="N11155" s="74"/>
      <c r="O11155" s="74"/>
      <c r="P11155" s="74"/>
      <c r="Q11155" s="78"/>
      <c r="AR11155">
        <f t="shared" si="703"/>
        <v>0</v>
      </c>
      <c r="AS11155">
        <f t="shared" si="704"/>
        <v>0</v>
      </c>
      <c r="AT11155">
        <f t="shared" si="702"/>
        <v>0</v>
      </c>
    </row>
    <row r="11156" spans="2:46" ht="15.75" customHeight="1">
      <c r="B11156" t="str">
        <f t="shared" si="701"/>
        <v/>
      </c>
      <c r="C11156" s="73"/>
      <c r="D11156" s="73"/>
      <c r="E11156" s="77"/>
      <c r="F11156" s="74"/>
      <c r="G11156" s="73"/>
      <c r="H11156" s="74"/>
      <c r="I11156" s="74"/>
      <c r="J11156" s="74"/>
      <c r="K11156" s="74"/>
      <c r="L11156" s="74"/>
      <c r="M11156" s="74"/>
      <c r="N11156" s="74"/>
      <c r="O11156" s="74"/>
      <c r="P11156" s="74"/>
      <c r="Q11156" s="78"/>
      <c r="AR11156">
        <f t="shared" si="703"/>
        <v>0</v>
      </c>
      <c r="AS11156">
        <f t="shared" si="704"/>
        <v>0</v>
      </c>
      <c r="AT11156">
        <f t="shared" si="702"/>
        <v>0</v>
      </c>
    </row>
    <row r="11157" spans="2:46" ht="15.75" customHeight="1">
      <c r="B11157" t="str">
        <f t="shared" si="701"/>
        <v/>
      </c>
      <c r="C11157" s="73"/>
      <c r="D11157" s="73"/>
      <c r="E11157" s="77"/>
      <c r="F11157" s="74"/>
      <c r="G11157" s="73"/>
      <c r="H11157" s="74"/>
      <c r="I11157" s="74"/>
      <c r="J11157" s="74"/>
      <c r="K11157" s="74"/>
      <c r="L11157" s="74"/>
      <c r="M11157" s="74"/>
      <c r="N11157" s="74"/>
      <c r="O11157" s="74"/>
      <c r="P11157" s="74"/>
      <c r="Q11157" s="78"/>
      <c r="AR11157">
        <f t="shared" si="703"/>
        <v>0</v>
      </c>
      <c r="AS11157">
        <f t="shared" si="704"/>
        <v>0</v>
      </c>
      <c r="AT11157">
        <f t="shared" si="702"/>
        <v>0</v>
      </c>
    </row>
    <row r="11158" spans="2:46" ht="15.75" customHeight="1">
      <c r="B11158" t="str">
        <f t="shared" si="701"/>
        <v/>
      </c>
      <c r="C11158" s="73"/>
      <c r="D11158" s="73"/>
      <c r="E11158" s="77"/>
      <c r="F11158" s="74"/>
      <c r="G11158" s="73"/>
      <c r="H11158" s="74"/>
      <c r="I11158" s="74"/>
      <c r="J11158" s="74"/>
      <c r="K11158" s="74"/>
      <c r="L11158" s="74"/>
      <c r="M11158" s="74"/>
      <c r="N11158" s="74"/>
      <c r="O11158" s="74"/>
      <c r="P11158" s="74"/>
      <c r="Q11158" s="78"/>
      <c r="AR11158">
        <f t="shared" si="703"/>
        <v>0</v>
      </c>
      <c r="AS11158">
        <f t="shared" si="704"/>
        <v>0</v>
      </c>
      <c r="AT11158">
        <f t="shared" si="702"/>
        <v>0</v>
      </c>
    </row>
    <row r="11159" spans="2:46" ht="15.75" customHeight="1">
      <c r="B11159" t="str">
        <f t="shared" si="701"/>
        <v/>
      </c>
      <c r="C11159" s="73"/>
      <c r="D11159" s="73"/>
      <c r="E11159" s="77"/>
      <c r="F11159" s="74"/>
      <c r="G11159" s="73"/>
      <c r="H11159" s="74"/>
      <c r="I11159" s="74"/>
      <c r="J11159" s="74"/>
      <c r="K11159" s="74"/>
      <c r="L11159" s="74"/>
      <c r="M11159" s="74"/>
      <c r="N11159" s="74"/>
      <c r="O11159" s="74"/>
      <c r="P11159" s="74"/>
      <c r="Q11159" s="78"/>
      <c r="AR11159">
        <f t="shared" si="703"/>
        <v>0</v>
      </c>
      <c r="AS11159">
        <f t="shared" si="704"/>
        <v>0</v>
      </c>
      <c r="AT11159">
        <f t="shared" si="702"/>
        <v>0</v>
      </c>
    </row>
    <row r="11160" spans="2:46" ht="15.75" customHeight="1">
      <c r="B11160" t="str">
        <f t="shared" si="701"/>
        <v/>
      </c>
      <c r="C11160" s="73"/>
      <c r="D11160" s="73"/>
      <c r="E11160" s="77"/>
      <c r="F11160" s="74"/>
      <c r="G11160" s="73"/>
      <c r="H11160" s="74"/>
      <c r="I11160" s="74"/>
      <c r="J11160" s="74"/>
      <c r="K11160" s="74"/>
      <c r="L11160" s="74"/>
      <c r="M11160" s="74"/>
      <c r="N11160" s="74"/>
      <c r="O11160" s="74"/>
      <c r="P11160" s="74"/>
      <c r="Q11160" s="78"/>
      <c r="AR11160">
        <f t="shared" si="703"/>
        <v>0</v>
      </c>
      <c r="AS11160">
        <f t="shared" si="704"/>
        <v>0</v>
      </c>
      <c r="AT11160">
        <f t="shared" si="702"/>
        <v>0</v>
      </c>
    </row>
    <row r="11161" spans="2:46" ht="15.75" customHeight="1">
      <c r="B11161" t="str">
        <f t="shared" si="701"/>
        <v/>
      </c>
      <c r="C11161" s="73"/>
      <c r="D11161" s="73"/>
      <c r="E11161" s="77"/>
      <c r="F11161" s="74"/>
      <c r="G11161" s="73"/>
      <c r="H11161" s="74"/>
      <c r="I11161" s="74"/>
      <c r="J11161" s="74"/>
      <c r="K11161" s="74"/>
      <c r="L11161" s="74"/>
      <c r="M11161" s="74"/>
      <c r="N11161" s="74"/>
      <c r="O11161" s="74"/>
      <c r="P11161" s="74"/>
      <c r="Q11161" s="78"/>
      <c r="AR11161">
        <f t="shared" si="703"/>
        <v>0</v>
      </c>
      <c r="AS11161">
        <f t="shared" si="704"/>
        <v>0</v>
      </c>
      <c r="AT11161">
        <f t="shared" si="702"/>
        <v>0</v>
      </c>
    </row>
    <row r="11162" spans="2:46" ht="15.75" customHeight="1">
      <c r="B11162" t="str">
        <f t="shared" si="701"/>
        <v/>
      </c>
      <c r="C11162" s="73"/>
      <c r="D11162" s="73"/>
      <c r="E11162" s="77"/>
      <c r="F11162" s="74"/>
      <c r="G11162" s="73"/>
      <c r="H11162" s="74"/>
      <c r="I11162" s="74"/>
      <c r="J11162" s="74"/>
      <c r="K11162" s="74"/>
      <c r="L11162" s="74"/>
      <c r="M11162" s="74"/>
      <c r="N11162" s="74"/>
      <c r="O11162" s="74"/>
      <c r="P11162" s="74"/>
      <c r="Q11162" s="78"/>
      <c r="AR11162">
        <f t="shared" si="703"/>
        <v>0</v>
      </c>
      <c r="AS11162">
        <f t="shared" si="704"/>
        <v>0</v>
      </c>
      <c r="AT11162">
        <f t="shared" si="702"/>
        <v>0</v>
      </c>
    </row>
    <row r="11163" spans="2:46" ht="15.75" customHeight="1">
      <c r="B11163" t="str">
        <f t="shared" si="701"/>
        <v/>
      </c>
      <c r="C11163" s="73"/>
      <c r="D11163" s="73"/>
      <c r="E11163" s="77"/>
      <c r="F11163" s="74"/>
      <c r="G11163" s="73"/>
      <c r="H11163" s="74"/>
      <c r="I11163" s="74"/>
      <c r="J11163" s="74"/>
      <c r="K11163" s="74"/>
      <c r="L11163" s="74"/>
      <c r="M11163" s="74"/>
      <c r="N11163" s="74"/>
      <c r="O11163" s="74"/>
      <c r="P11163" s="74"/>
      <c r="Q11163" s="78"/>
      <c r="AR11163">
        <f t="shared" si="703"/>
        <v>0</v>
      </c>
      <c r="AS11163">
        <f t="shared" si="704"/>
        <v>0</v>
      </c>
      <c r="AT11163">
        <f t="shared" si="702"/>
        <v>0</v>
      </c>
    </row>
    <row r="11164" spans="2:46" ht="15.75" customHeight="1">
      <c r="B11164" t="str">
        <f t="shared" si="701"/>
        <v/>
      </c>
      <c r="C11164" s="73"/>
      <c r="D11164" s="73"/>
      <c r="E11164" s="77"/>
      <c r="F11164" s="74"/>
      <c r="G11164" s="73"/>
      <c r="H11164" s="74"/>
      <c r="I11164" s="74"/>
      <c r="J11164" s="74"/>
      <c r="K11164" s="74"/>
      <c r="L11164" s="74"/>
      <c r="M11164" s="74"/>
      <c r="N11164" s="74"/>
      <c r="O11164" s="74"/>
      <c r="P11164" s="74"/>
      <c r="Q11164" s="78"/>
      <c r="AR11164">
        <f t="shared" si="703"/>
        <v>0</v>
      </c>
      <c r="AS11164">
        <f t="shared" si="704"/>
        <v>0</v>
      </c>
      <c r="AT11164">
        <f t="shared" si="702"/>
        <v>0</v>
      </c>
    </row>
    <row r="11165" spans="2:46" ht="15.75" customHeight="1">
      <c r="B11165" t="str">
        <f t="shared" si="701"/>
        <v/>
      </c>
      <c r="C11165" s="73"/>
      <c r="D11165" s="73"/>
      <c r="E11165" s="77"/>
      <c r="F11165" s="74"/>
      <c r="G11165" s="73"/>
      <c r="H11165" s="74"/>
      <c r="I11165" s="74"/>
      <c r="J11165" s="74"/>
      <c r="K11165" s="74"/>
      <c r="L11165" s="74"/>
      <c r="M11165" s="74"/>
      <c r="N11165" s="74"/>
      <c r="O11165" s="74"/>
      <c r="P11165" s="74"/>
      <c r="Q11165" s="78"/>
      <c r="AR11165">
        <f t="shared" si="703"/>
        <v>0</v>
      </c>
      <c r="AS11165">
        <f t="shared" si="704"/>
        <v>0</v>
      </c>
      <c r="AT11165">
        <f t="shared" si="702"/>
        <v>0</v>
      </c>
    </row>
    <row r="11166" spans="2:46" ht="15.75" customHeight="1">
      <c r="B11166" t="str">
        <f t="shared" si="701"/>
        <v/>
      </c>
      <c r="C11166" s="73"/>
      <c r="D11166" s="73"/>
      <c r="E11166" s="77"/>
      <c r="F11166" s="74"/>
      <c r="G11166" s="73"/>
      <c r="H11166" s="74"/>
      <c r="I11166" s="74"/>
      <c r="J11166" s="74"/>
      <c r="K11166" s="74"/>
      <c r="L11166" s="74"/>
      <c r="M11166" s="74"/>
      <c r="N11166" s="74"/>
      <c r="O11166" s="74"/>
      <c r="P11166" s="74"/>
      <c r="Q11166" s="78"/>
      <c r="AR11166">
        <f t="shared" si="703"/>
        <v>0</v>
      </c>
      <c r="AS11166">
        <f t="shared" si="704"/>
        <v>0</v>
      </c>
      <c r="AT11166">
        <f t="shared" si="702"/>
        <v>0</v>
      </c>
    </row>
    <row r="11167" spans="2:46" ht="15.75" customHeight="1">
      <c r="B11167" t="str">
        <f t="shared" si="701"/>
        <v/>
      </c>
      <c r="C11167" s="73"/>
      <c r="D11167" s="73"/>
      <c r="E11167" s="77"/>
      <c r="F11167" s="74"/>
      <c r="G11167" s="73"/>
      <c r="H11167" s="74"/>
      <c r="I11167" s="74"/>
      <c r="J11167" s="74"/>
      <c r="K11167" s="74"/>
      <c r="L11167" s="74"/>
      <c r="M11167" s="74"/>
      <c r="N11167" s="74"/>
      <c r="O11167" s="74"/>
      <c r="P11167" s="74"/>
      <c r="Q11167" s="78"/>
      <c r="AR11167">
        <f t="shared" si="703"/>
        <v>0</v>
      </c>
      <c r="AS11167">
        <f t="shared" si="704"/>
        <v>0</v>
      </c>
      <c r="AT11167">
        <f t="shared" si="702"/>
        <v>0</v>
      </c>
    </row>
    <row r="11168" spans="2:46" ht="15.75" customHeight="1">
      <c r="B11168" t="str">
        <f t="shared" si="701"/>
        <v/>
      </c>
      <c r="C11168" s="73"/>
      <c r="D11168" s="73"/>
      <c r="E11168" s="77"/>
      <c r="F11168" s="74"/>
      <c r="G11168" s="73"/>
      <c r="H11168" s="74"/>
      <c r="I11168" s="74"/>
      <c r="J11168" s="74"/>
      <c r="K11168" s="74"/>
      <c r="L11168" s="74"/>
      <c r="M11168" s="74"/>
      <c r="N11168" s="74"/>
      <c r="O11168" s="74"/>
      <c r="P11168" s="74"/>
      <c r="Q11168" s="78"/>
      <c r="AR11168">
        <f t="shared" si="703"/>
        <v>0</v>
      </c>
      <c r="AS11168">
        <f t="shared" si="704"/>
        <v>0</v>
      </c>
      <c r="AT11168">
        <f t="shared" si="702"/>
        <v>0</v>
      </c>
    </row>
    <row r="11169" spans="2:46" ht="15.75" customHeight="1">
      <c r="B11169" t="str">
        <f t="shared" si="701"/>
        <v/>
      </c>
      <c r="C11169" s="73"/>
      <c r="D11169" s="73"/>
      <c r="E11169" s="77"/>
      <c r="F11169" s="74"/>
      <c r="G11169" s="73"/>
      <c r="H11169" s="74"/>
      <c r="I11169" s="74"/>
      <c r="J11169" s="74"/>
      <c r="K11169" s="74"/>
      <c r="L11169" s="74"/>
      <c r="M11169" s="74"/>
      <c r="N11169" s="74"/>
      <c r="O11169" s="74"/>
      <c r="P11169" s="74"/>
      <c r="Q11169" s="78"/>
      <c r="AR11169">
        <f t="shared" si="703"/>
        <v>0</v>
      </c>
      <c r="AS11169">
        <f t="shared" si="704"/>
        <v>0</v>
      </c>
      <c r="AT11169">
        <f t="shared" si="702"/>
        <v>0</v>
      </c>
    </row>
    <row r="11170" spans="2:46" ht="15.75" customHeight="1">
      <c r="B11170" t="str">
        <f t="shared" si="701"/>
        <v/>
      </c>
      <c r="C11170" s="73"/>
      <c r="D11170" s="73"/>
      <c r="E11170" s="77"/>
      <c r="F11170" s="74"/>
      <c r="G11170" s="73"/>
      <c r="H11170" s="74"/>
      <c r="I11170" s="74"/>
      <c r="J11170" s="74"/>
      <c r="K11170" s="74"/>
      <c r="L11170" s="74"/>
      <c r="M11170" s="74"/>
      <c r="N11170" s="74"/>
      <c r="O11170" s="74"/>
      <c r="P11170" s="74"/>
      <c r="Q11170" s="78"/>
      <c r="AR11170">
        <f t="shared" si="703"/>
        <v>0</v>
      </c>
      <c r="AS11170">
        <f t="shared" si="704"/>
        <v>0</v>
      </c>
      <c r="AT11170">
        <f t="shared" si="702"/>
        <v>0</v>
      </c>
    </row>
    <row r="11171" spans="2:46" ht="15.75" customHeight="1">
      <c r="B11171" t="str">
        <f t="shared" si="701"/>
        <v/>
      </c>
      <c r="C11171" s="73"/>
      <c r="D11171" s="73"/>
      <c r="E11171" s="77"/>
      <c r="F11171" s="74"/>
      <c r="G11171" s="73"/>
      <c r="H11171" s="74"/>
      <c r="I11171" s="74"/>
      <c r="J11171" s="74"/>
      <c r="K11171" s="74"/>
      <c r="L11171" s="74"/>
      <c r="M11171" s="74"/>
      <c r="N11171" s="74"/>
      <c r="O11171" s="74"/>
      <c r="P11171" s="74"/>
      <c r="Q11171" s="78"/>
      <c r="AR11171">
        <f t="shared" si="703"/>
        <v>0</v>
      </c>
      <c r="AS11171">
        <f t="shared" si="704"/>
        <v>0</v>
      </c>
      <c r="AT11171">
        <f t="shared" si="702"/>
        <v>0</v>
      </c>
    </row>
    <row r="11172" spans="2:46" ht="15.75" customHeight="1">
      <c r="B11172" t="str">
        <f t="shared" si="701"/>
        <v/>
      </c>
      <c r="C11172" s="73"/>
      <c r="D11172" s="73"/>
      <c r="E11172" s="77"/>
      <c r="F11172" s="74"/>
      <c r="G11172" s="73"/>
      <c r="H11172" s="74"/>
      <c r="I11172" s="74"/>
      <c r="J11172" s="74"/>
      <c r="K11172" s="74"/>
      <c r="L11172" s="74"/>
      <c r="M11172" s="74"/>
      <c r="N11172" s="74"/>
      <c r="O11172" s="74"/>
      <c r="P11172" s="74"/>
      <c r="Q11172" s="78"/>
      <c r="AR11172">
        <f t="shared" si="703"/>
        <v>0</v>
      </c>
      <c r="AS11172">
        <f t="shared" si="704"/>
        <v>0</v>
      </c>
      <c r="AT11172">
        <f t="shared" si="702"/>
        <v>0</v>
      </c>
    </row>
    <row r="11173" spans="2:46" ht="15.75" customHeight="1">
      <c r="B11173" t="str">
        <f t="shared" si="701"/>
        <v/>
      </c>
      <c r="C11173" s="73"/>
      <c r="D11173" s="73"/>
      <c r="E11173" s="77"/>
      <c r="F11173" s="74"/>
      <c r="G11173" s="73"/>
      <c r="H11173" s="74"/>
      <c r="I11173" s="74"/>
      <c r="J11173" s="74"/>
      <c r="K11173" s="74"/>
      <c r="L11173" s="74"/>
      <c r="M11173" s="74"/>
      <c r="N11173" s="74"/>
      <c r="O11173" s="74"/>
      <c r="P11173" s="74"/>
      <c r="Q11173" s="78"/>
      <c r="AR11173">
        <f t="shared" si="703"/>
        <v>0</v>
      </c>
      <c r="AS11173">
        <f t="shared" si="704"/>
        <v>0</v>
      </c>
      <c r="AT11173">
        <f t="shared" si="702"/>
        <v>0</v>
      </c>
    </row>
    <row r="11174" spans="2:46" ht="15.75" customHeight="1">
      <c r="B11174" t="str">
        <f t="shared" si="701"/>
        <v/>
      </c>
      <c r="C11174" s="73"/>
      <c r="D11174" s="73"/>
      <c r="E11174" s="77"/>
      <c r="F11174" s="74"/>
      <c r="G11174" s="73"/>
      <c r="H11174" s="74"/>
      <c r="I11174" s="74"/>
      <c r="J11174" s="74"/>
      <c r="K11174" s="74"/>
      <c r="L11174" s="74"/>
      <c r="M11174" s="74"/>
      <c r="N11174" s="74"/>
      <c r="O11174" s="74"/>
      <c r="P11174" s="74"/>
      <c r="Q11174" s="78"/>
      <c r="AR11174">
        <f t="shared" si="703"/>
        <v>0</v>
      </c>
      <c r="AS11174">
        <f t="shared" si="704"/>
        <v>0</v>
      </c>
      <c r="AT11174">
        <f t="shared" si="702"/>
        <v>0</v>
      </c>
    </row>
    <row r="11175" spans="2:46" ht="15.75" customHeight="1">
      <c r="B11175" t="str">
        <f t="shared" si="701"/>
        <v/>
      </c>
      <c r="C11175" s="73"/>
      <c r="D11175" s="73"/>
      <c r="E11175" s="77"/>
      <c r="F11175" s="74"/>
      <c r="G11175" s="73"/>
      <c r="H11175" s="74"/>
      <c r="I11175" s="74"/>
      <c r="J11175" s="74"/>
      <c r="K11175" s="74"/>
      <c r="L11175" s="74"/>
      <c r="M11175" s="74"/>
      <c r="N11175" s="74"/>
      <c r="O11175" s="74"/>
      <c r="P11175" s="74"/>
      <c r="Q11175" s="78"/>
      <c r="AR11175">
        <f t="shared" si="703"/>
        <v>0</v>
      </c>
      <c r="AS11175">
        <f t="shared" si="704"/>
        <v>0</v>
      </c>
      <c r="AT11175">
        <f t="shared" si="702"/>
        <v>0</v>
      </c>
    </row>
    <row r="11176" spans="2:46" ht="15.75" customHeight="1">
      <c r="B11176" t="str">
        <f t="shared" si="701"/>
        <v/>
      </c>
      <c r="C11176" s="73"/>
      <c r="D11176" s="73"/>
      <c r="E11176" s="77"/>
      <c r="F11176" s="74"/>
      <c r="G11176" s="73"/>
      <c r="H11176" s="74"/>
      <c r="I11176" s="74"/>
      <c r="J11176" s="74"/>
      <c r="K11176" s="74"/>
      <c r="L11176" s="74"/>
      <c r="M11176" s="74"/>
      <c r="N11176" s="74"/>
      <c r="O11176" s="74"/>
      <c r="P11176" s="74"/>
      <c r="Q11176" s="78"/>
      <c r="AR11176">
        <f t="shared" si="703"/>
        <v>0</v>
      </c>
      <c r="AS11176">
        <f t="shared" si="704"/>
        <v>0</v>
      </c>
      <c r="AT11176">
        <f t="shared" si="702"/>
        <v>0</v>
      </c>
    </row>
    <row r="11177" spans="2:46" ht="15.75" customHeight="1">
      <c r="B11177" t="str">
        <f t="shared" si="701"/>
        <v/>
      </c>
      <c r="C11177" s="73"/>
      <c r="D11177" s="73"/>
      <c r="E11177" s="77"/>
      <c r="F11177" s="74"/>
      <c r="G11177" s="73"/>
      <c r="H11177" s="74"/>
      <c r="I11177" s="74"/>
      <c r="J11177" s="74"/>
      <c r="K11177" s="74"/>
      <c r="L11177" s="74"/>
      <c r="M11177" s="74"/>
      <c r="N11177" s="74"/>
      <c r="O11177" s="74"/>
      <c r="P11177" s="74"/>
      <c r="Q11177" s="78"/>
      <c r="AR11177">
        <f t="shared" si="703"/>
        <v>0</v>
      </c>
      <c r="AS11177">
        <f t="shared" si="704"/>
        <v>0</v>
      </c>
      <c r="AT11177">
        <f t="shared" si="702"/>
        <v>0</v>
      </c>
    </row>
    <row r="11178" spans="2:46" ht="15.75" customHeight="1">
      <c r="B11178" t="str">
        <f t="shared" si="701"/>
        <v/>
      </c>
      <c r="C11178" s="73"/>
      <c r="D11178" s="73"/>
      <c r="E11178" s="77"/>
      <c r="F11178" s="74"/>
      <c r="G11178" s="73"/>
      <c r="H11178" s="74"/>
      <c r="I11178" s="74"/>
      <c r="J11178" s="74"/>
      <c r="K11178" s="74"/>
      <c r="L11178" s="74"/>
      <c r="M11178" s="74"/>
      <c r="N11178" s="74"/>
      <c r="O11178" s="74"/>
      <c r="P11178" s="74"/>
      <c r="Q11178" s="78"/>
      <c r="AR11178">
        <f t="shared" si="703"/>
        <v>0</v>
      </c>
      <c r="AS11178">
        <f t="shared" si="704"/>
        <v>0</v>
      </c>
      <c r="AT11178">
        <f t="shared" si="702"/>
        <v>0</v>
      </c>
    </row>
    <row r="11179" spans="2:46" ht="15.75" customHeight="1">
      <c r="B11179" t="str">
        <f t="shared" si="701"/>
        <v/>
      </c>
      <c r="C11179" s="73"/>
      <c r="D11179" s="73"/>
      <c r="E11179" s="77"/>
      <c r="F11179" s="74"/>
      <c r="G11179" s="73"/>
      <c r="H11179" s="74"/>
      <c r="I11179" s="74"/>
      <c r="J11179" s="74"/>
      <c r="K11179" s="74"/>
      <c r="L11179" s="74"/>
      <c r="M11179" s="74"/>
      <c r="N11179" s="74"/>
      <c r="O11179" s="74"/>
      <c r="P11179" s="74"/>
      <c r="Q11179" s="78"/>
      <c r="AR11179">
        <f t="shared" si="703"/>
        <v>0</v>
      </c>
      <c r="AS11179">
        <f t="shared" si="704"/>
        <v>0</v>
      </c>
      <c r="AT11179">
        <f t="shared" si="702"/>
        <v>0</v>
      </c>
    </row>
    <row r="11180" spans="2:46" ht="15.75" customHeight="1">
      <c r="B11180" t="str">
        <f t="shared" si="701"/>
        <v/>
      </c>
      <c r="C11180" s="73"/>
      <c r="D11180" s="73"/>
      <c r="E11180" s="77"/>
      <c r="F11180" s="74"/>
      <c r="G11180" s="73"/>
      <c r="H11180" s="74"/>
      <c r="I11180" s="74"/>
      <c r="J11180" s="74"/>
      <c r="K11180" s="74"/>
      <c r="L11180" s="74"/>
      <c r="M11180" s="74"/>
      <c r="N11180" s="74"/>
      <c r="O11180" s="74"/>
      <c r="P11180" s="74"/>
      <c r="Q11180" s="78"/>
      <c r="AR11180">
        <f t="shared" si="703"/>
        <v>0</v>
      </c>
      <c r="AS11180">
        <f t="shared" si="704"/>
        <v>0</v>
      </c>
      <c r="AT11180">
        <f t="shared" si="702"/>
        <v>0</v>
      </c>
    </row>
    <row r="11181" spans="2:46" ht="15.75" customHeight="1">
      <c r="B11181" t="str">
        <f t="shared" si="701"/>
        <v/>
      </c>
      <c r="C11181" s="73"/>
      <c r="D11181" s="73"/>
      <c r="E11181" s="77"/>
      <c r="F11181" s="74"/>
      <c r="G11181" s="73"/>
      <c r="H11181" s="74"/>
      <c r="I11181" s="74"/>
      <c r="J11181" s="74"/>
      <c r="K11181" s="74"/>
      <c r="L11181" s="74"/>
      <c r="M11181" s="74"/>
      <c r="N11181" s="74"/>
      <c r="O11181" s="74"/>
      <c r="P11181" s="74"/>
      <c r="Q11181" s="78"/>
      <c r="AR11181">
        <f t="shared" si="703"/>
        <v>0</v>
      </c>
      <c r="AS11181">
        <f t="shared" si="704"/>
        <v>0</v>
      </c>
      <c r="AT11181">
        <f t="shared" si="702"/>
        <v>0</v>
      </c>
    </row>
    <row r="11182" spans="2:46" ht="15.75" customHeight="1">
      <c r="B11182" t="str">
        <f t="shared" si="701"/>
        <v/>
      </c>
      <c r="C11182" s="73"/>
      <c r="D11182" s="73"/>
      <c r="E11182" s="77"/>
      <c r="F11182" s="74"/>
      <c r="G11182" s="73"/>
      <c r="H11182" s="74"/>
      <c r="I11182" s="74"/>
      <c r="J11182" s="74"/>
      <c r="K11182" s="74"/>
      <c r="L11182" s="74"/>
      <c r="M11182" s="74"/>
      <c r="N11182" s="74"/>
      <c r="O11182" s="74"/>
      <c r="P11182" s="74"/>
      <c r="Q11182" s="78"/>
      <c r="AR11182">
        <f t="shared" si="703"/>
        <v>0</v>
      </c>
      <c r="AS11182">
        <f t="shared" si="704"/>
        <v>0</v>
      </c>
      <c r="AT11182">
        <f t="shared" si="702"/>
        <v>0</v>
      </c>
    </row>
    <row r="11183" spans="2:46" ht="15.75" customHeight="1">
      <c r="B11183" t="str">
        <f t="shared" si="701"/>
        <v/>
      </c>
      <c r="C11183" s="73"/>
      <c r="D11183" s="73"/>
      <c r="E11183" s="77"/>
      <c r="F11183" s="74"/>
      <c r="G11183" s="73"/>
      <c r="H11183" s="74"/>
      <c r="I11183" s="74"/>
      <c r="J11183" s="74"/>
      <c r="K11183" s="74"/>
      <c r="L11183" s="74"/>
      <c r="M11183" s="74"/>
      <c r="N11183" s="74"/>
      <c r="O11183" s="74"/>
      <c r="P11183" s="74"/>
      <c r="Q11183" s="78"/>
      <c r="AR11183">
        <f t="shared" si="703"/>
        <v>0</v>
      </c>
      <c r="AS11183">
        <f t="shared" si="704"/>
        <v>0</v>
      </c>
      <c r="AT11183">
        <f t="shared" si="702"/>
        <v>0</v>
      </c>
    </row>
    <row r="11184" spans="2:46" ht="15.75" customHeight="1">
      <c r="B11184" t="str">
        <f t="shared" si="701"/>
        <v/>
      </c>
      <c r="C11184" s="73"/>
      <c r="D11184" s="73"/>
      <c r="E11184" s="77"/>
      <c r="F11184" s="74"/>
      <c r="G11184" s="73"/>
      <c r="H11184" s="74"/>
      <c r="I11184" s="74"/>
      <c r="J11184" s="74"/>
      <c r="K11184" s="74"/>
      <c r="L11184" s="74"/>
      <c r="M11184" s="74"/>
      <c r="N11184" s="74"/>
      <c r="O11184" s="74"/>
      <c r="P11184" s="74"/>
      <c r="Q11184" s="78"/>
      <c r="AR11184">
        <f t="shared" si="703"/>
        <v>0</v>
      </c>
      <c r="AS11184">
        <f t="shared" si="704"/>
        <v>0</v>
      </c>
      <c r="AT11184">
        <f t="shared" si="702"/>
        <v>0</v>
      </c>
    </row>
    <row r="11185" spans="2:46" ht="15.75" customHeight="1">
      <c r="B11185" t="str">
        <f t="shared" si="701"/>
        <v/>
      </c>
      <c r="C11185" s="73"/>
      <c r="D11185" s="73"/>
      <c r="E11185" s="77"/>
      <c r="F11185" s="74"/>
      <c r="G11185" s="73"/>
      <c r="H11185" s="74"/>
      <c r="I11185" s="74"/>
      <c r="J11185" s="74"/>
      <c r="K11185" s="74"/>
      <c r="L11185" s="74"/>
      <c r="M11185" s="74"/>
      <c r="N11185" s="74"/>
      <c r="O11185" s="74"/>
      <c r="P11185" s="74"/>
      <c r="Q11185" s="78"/>
      <c r="AR11185">
        <f t="shared" si="703"/>
        <v>0</v>
      </c>
      <c r="AS11185">
        <f t="shared" si="704"/>
        <v>0</v>
      </c>
      <c r="AT11185">
        <f t="shared" si="702"/>
        <v>0</v>
      </c>
    </row>
    <row r="11186" spans="2:46" ht="15.75" customHeight="1">
      <c r="B11186" t="str">
        <f t="shared" si="701"/>
        <v/>
      </c>
      <c r="C11186" s="73"/>
      <c r="D11186" s="73"/>
      <c r="E11186" s="77"/>
      <c r="F11186" s="74"/>
      <c r="G11186" s="73"/>
      <c r="H11186" s="74"/>
      <c r="I11186" s="74"/>
      <c r="J11186" s="74"/>
      <c r="K11186" s="74"/>
      <c r="L11186" s="74"/>
      <c r="M11186" s="74"/>
      <c r="N11186" s="74"/>
      <c r="O11186" s="74"/>
      <c r="P11186" s="74"/>
      <c r="Q11186" s="78"/>
      <c r="AR11186">
        <f t="shared" si="703"/>
        <v>0</v>
      </c>
      <c r="AS11186">
        <f t="shared" si="704"/>
        <v>0</v>
      </c>
      <c r="AT11186">
        <f t="shared" si="702"/>
        <v>0</v>
      </c>
    </row>
    <row r="11187" spans="2:46" ht="15.75" customHeight="1">
      <c r="B11187" t="str">
        <f t="shared" si="701"/>
        <v/>
      </c>
      <c r="C11187" s="73"/>
      <c r="D11187" s="73"/>
      <c r="E11187" s="77"/>
      <c r="F11187" s="74"/>
      <c r="G11187" s="73"/>
      <c r="H11187" s="74"/>
      <c r="I11187" s="74"/>
      <c r="J11187" s="74"/>
      <c r="K11187" s="74"/>
      <c r="L11187" s="74"/>
      <c r="M11187" s="74"/>
      <c r="N11187" s="74"/>
      <c r="O11187" s="74"/>
      <c r="P11187" s="74"/>
      <c r="Q11187" s="78"/>
      <c r="AR11187">
        <f t="shared" si="703"/>
        <v>0</v>
      </c>
      <c r="AS11187">
        <f t="shared" si="704"/>
        <v>0</v>
      </c>
      <c r="AT11187">
        <f t="shared" si="702"/>
        <v>0</v>
      </c>
    </row>
    <row r="11188" spans="2:46" ht="15.75" customHeight="1">
      <c r="B11188" t="str">
        <f t="shared" si="701"/>
        <v/>
      </c>
      <c r="C11188" s="73"/>
      <c r="D11188" s="73"/>
      <c r="E11188" s="77"/>
      <c r="F11188" s="74"/>
      <c r="G11188" s="73"/>
      <c r="H11188" s="74"/>
      <c r="I11188" s="74"/>
      <c r="J11188" s="74"/>
      <c r="K11188" s="74"/>
      <c r="L11188" s="74"/>
      <c r="M11188" s="74"/>
      <c r="N11188" s="74"/>
      <c r="O11188" s="74"/>
      <c r="P11188" s="74"/>
      <c r="Q11188" s="78"/>
      <c r="AR11188">
        <f t="shared" si="703"/>
        <v>0</v>
      </c>
      <c r="AS11188">
        <f t="shared" si="704"/>
        <v>0</v>
      </c>
      <c r="AT11188">
        <f t="shared" si="702"/>
        <v>0</v>
      </c>
    </row>
    <row r="11189" spans="2:46" ht="15.75" customHeight="1">
      <c r="B11189" t="str">
        <f t="shared" si="701"/>
        <v/>
      </c>
      <c r="C11189" s="73"/>
      <c r="D11189" s="73"/>
      <c r="E11189" s="77"/>
      <c r="F11189" s="74"/>
      <c r="G11189" s="73"/>
      <c r="H11189" s="74"/>
      <c r="I11189" s="74"/>
      <c r="J11189" s="74"/>
      <c r="K11189" s="74"/>
      <c r="L11189" s="74"/>
      <c r="M11189" s="74"/>
      <c r="N11189" s="74"/>
      <c r="O11189" s="74"/>
      <c r="P11189" s="74"/>
      <c r="Q11189" s="78"/>
      <c r="AR11189">
        <f t="shared" si="703"/>
        <v>0</v>
      </c>
      <c r="AS11189">
        <f t="shared" si="704"/>
        <v>0</v>
      </c>
      <c r="AT11189">
        <f t="shared" si="702"/>
        <v>0</v>
      </c>
    </row>
    <row r="11190" spans="2:46" ht="15.75" customHeight="1">
      <c r="B11190" t="str">
        <f t="shared" si="701"/>
        <v/>
      </c>
      <c r="C11190" s="73"/>
      <c r="D11190" s="73"/>
      <c r="E11190" s="77"/>
      <c r="F11190" s="74"/>
      <c r="G11190" s="73"/>
      <c r="H11190" s="74"/>
      <c r="I11190" s="74"/>
      <c r="J11190" s="74"/>
      <c r="K11190" s="74"/>
      <c r="L11190" s="74"/>
      <c r="M11190" s="74"/>
      <c r="N11190" s="74"/>
      <c r="O11190" s="74"/>
      <c r="P11190" s="74"/>
      <c r="Q11190" s="78"/>
      <c r="AR11190">
        <f t="shared" si="703"/>
        <v>0</v>
      </c>
      <c r="AS11190">
        <f t="shared" si="704"/>
        <v>0</v>
      </c>
      <c r="AT11190">
        <f t="shared" si="702"/>
        <v>0</v>
      </c>
    </row>
    <row r="11191" spans="2:46" ht="15.75" customHeight="1">
      <c r="B11191" t="str">
        <f t="shared" si="701"/>
        <v/>
      </c>
      <c r="C11191" s="73"/>
      <c r="D11191" s="73"/>
      <c r="E11191" s="77"/>
      <c r="F11191" s="74"/>
      <c r="G11191" s="73"/>
      <c r="H11191" s="74"/>
      <c r="I11191" s="74"/>
      <c r="J11191" s="74"/>
      <c r="K11191" s="74"/>
      <c r="L11191" s="74"/>
      <c r="M11191" s="74"/>
      <c r="N11191" s="74"/>
      <c r="O11191" s="74"/>
      <c r="P11191" s="74"/>
      <c r="Q11191" s="78"/>
      <c r="AR11191">
        <f t="shared" si="703"/>
        <v>0</v>
      </c>
      <c r="AS11191">
        <f t="shared" si="704"/>
        <v>0</v>
      </c>
      <c r="AT11191">
        <f t="shared" si="702"/>
        <v>0</v>
      </c>
    </row>
    <row r="11192" spans="2:46" ht="15.75" customHeight="1">
      <c r="B11192" t="str">
        <f t="shared" si="701"/>
        <v/>
      </c>
      <c r="C11192" s="73"/>
      <c r="D11192" s="73"/>
      <c r="E11192" s="77"/>
      <c r="F11192" s="74"/>
      <c r="G11192" s="73"/>
      <c r="H11192" s="74"/>
      <c r="I11192" s="74"/>
      <c r="J11192" s="74"/>
      <c r="K11192" s="74"/>
      <c r="L11192" s="74"/>
      <c r="M11192" s="74"/>
      <c r="N11192" s="74"/>
      <c r="O11192" s="74"/>
      <c r="P11192" s="74"/>
      <c r="Q11192" s="78"/>
      <c r="AR11192">
        <f t="shared" si="703"/>
        <v>0</v>
      </c>
      <c r="AS11192">
        <f t="shared" si="704"/>
        <v>0</v>
      </c>
      <c r="AT11192">
        <f t="shared" si="702"/>
        <v>0</v>
      </c>
    </row>
    <row r="11193" spans="2:46" ht="15.75" customHeight="1">
      <c r="B11193" t="str">
        <f t="shared" si="701"/>
        <v/>
      </c>
      <c r="C11193" s="73"/>
      <c r="D11193" s="73"/>
      <c r="E11193" s="77"/>
      <c r="F11193" s="74"/>
      <c r="G11193" s="73"/>
      <c r="H11193" s="74"/>
      <c r="I11193" s="74"/>
      <c r="J11193" s="74"/>
      <c r="K11193" s="74"/>
      <c r="L11193" s="74"/>
      <c r="M11193" s="74"/>
      <c r="N11193" s="74"/>
      <c r="O11193" s="74"/>
      <c r="P11193" s="74"/>
      <c r="Q11193" s="78"/>
      <c r="AR11193">
        <f t="shared" si="703"/>
        <v>0</v>
      </c>
      <c r="AS11193">
        <f t="shared" si="704"/>
        <v>0</v>
      </c>
      <c r="AT11193">
        <f t="shared" si="702"/>
        <v>0</v>
      </c>
    </row>
    <row r="11194" spans="2:46" ht="15.75" customHeight="1">
      <c r="B11194" t="str">
        <f t="shared" si="701"/>
        <v/>
      </c>
      <c r="C11194" s="73"/>
      <c r="D11194" s="73"/>
      <c r="E11194" s="77"/>
      <c r="F11194" s="74"/>
      <c r="G11194" s="73"/>
      <c r="H11194" s="74"/>
      <c r="I11194" s="74"/>
      <c r="J11194" s="74"/>
      <c r="K11194" s="74"/>
      <c r="L11194" s="74"/>
      <c r="M11194" s="74"/>
      <c r="N11194" s="74"/>
      <c r="O11194" s="74"/>
      <c r="P11194" s="74"/>
      <c r="Q11194" s="78"/>
      <c r="AR11194">
        <f t="shared" si="703"/>
        <v>0</v>
      </c>
      <c r="AS11194">
        <f t="shared" si="704"/>
        <v>0</v>
      </c>
      <c r="AT11194">
        <f t="shared" si="702"/>
        <v>0</v>
      </c>
    </row>
    <row r="11195" spans="2:46" ht="15.75" customHeight="1">
      <c r="B11195" t="str">
        <f t="shared" si="701"/>
        <v/>
      </c>
      <c r="C11195" s="73"/>
      <c r="D11195" s="73"/>
      <c r="E11195" s="77"/>
      <c r="F11195" s="74"/>
      <c r="G11195" s="73"/>
      <c r="H11195" s="74"/>
      <c r="I11195" s="74"/>
      <c r="J11195" s="74"/>
      <c r="K11195" s="74"/>
      <c r="L11195" s="74"/>
      <c r="M11195" s="74"/>
      <c r="N11195" s="74"/>
      <c r="O11195" s="74"/>
      <c r="P11195" s="74"/>
      <c r="Q11195" s="78"/>
      <c r="AR11195">
        <f t="shared" si="703"/>
        <v>0</v>
      </c>
      <c r="AS11195">
        <f t="shared" si="704"/>
        <v>0</v>
      </c>
      <c r="AT11195">
        <f t="shared" si="702"/>
        <v>0</v>
      </c>
    </row>
    <row r="11196" spans="2:46" ht="15.75" customHeight="1">
      <c r="B11196" t="str">
        <f t="shared" si="701"/>
        <v/>
      </c>
      <c r="C11196" s="73"/>
      <c r="D11196" s="73"/>
      <c r="E11196" s="77"/>
      <c r="F11196" s="74"/>
      <c r="G11196" s="73"/>
      <c r="H11196" s="74"/>
      <c r="I11196" s="74"/>
      <c r="J11196" s="74"/>
      <c r="K11196" s="74"/>
      <c r="L11196" s="74"/>
      <c r="M11196" s="74"/>
      <c r="N11196" s="74"/>
      <c r="O11196" s="74"/>
      <c r="P11196" s="74"/>
      <c r="Q11196" s="78"/>
      <c r="AR11196">
        <f t="shared" si="703"/>
        <v>0</v>
      </c>
      <c r="AS11196">
        <f t="shared" si="704"/>
        <v>0</v>
      </c>
      <c r="AT11196">
        <f t="shared" si="702"/>
        <v>0</v>
      </c>
    </row>
    <row r="11197" spans="2:46" ht="15.75" customHeight="1">
      <c r="B11197" t="str">
        <f t="shared" si="701"/>
        <v/>
      </c>
      <c r="C11197" s="73"/>
      <c r="D11197" s="73"/>
      <c r="E11197" s="77"/>
      <c r="F11197" s="74"/>
      <c r="G11197" s="73"/>
      <c r="H11197" s="74"/>
      <c r="I11197" s="74"/>
      <c r="J11197" s="74"/>
      <c r="K11197" s="74"/>
      <c r="L11197" s="74"/>
      <c r="M11197" s="74"/>
      <c r="N11197" s="74"/>
      <c r="O11197" s="74"/>
      <c r="P11197" s="74"/>
      <c r="Q11197" s="78"/>
      <c r="AR11197">
        <f t="shared" si="703"/>
        <v>0</v>
      </c>
      <c r="AS11197">
        <f t="shared" si="704"/>
        <v>0</v>
      </c>
      <c r="AT11197">
        <f t="shared" si="702"/>
        <v>0</v>
      </c>
    </row>
    <row r="11198" spans="2:46" ht="15.75" customHeight="1">
      <c r="B11198" t="str">
        <f t="shared" si="701"/>
        <v/>
      </c>
      <c r="C11198" s="73"/>
      <c r="D11198" s="73"/>
      <c r="E11198" s="77"/>
      <c r="F11198" s="74"/>
      <c r="G11198" s="73"/>
      <c r="H11198" s="74"/>
      <c r="I11198" s="74"/>
      <c r="J11198" s="74"/>
      <c r="K11198" s="74"/>
      <c r="L11198" s="74"/>
      <c r="M11198" s="74"/>
      <c r="N11198" s="74"/>
      <c r="O11198" s="74"/>
      <c r="P11198" s="74"/>
      <c r="Q11198" s="78"/>
      <c r="AR11198">
        <f t="shared" si="703"/>
        <v>0</v>
      </c>
      <c r="AS11198">
        <f t="shared" si="704"/>
        <v>0</v>
      </c>
      <c r="AT11198">
        <f t="shared" si="702"/>
        <v>0</v>
      </c>
    </row>
    <row r="11199" spans="2:46" ht="15.75" customHeight="1">
      <c r="B11199" t="str">
        <f t="shared" si="701"/>
        <v/>
      </c>
      <c r="C11199" s="73"/>
      <c r="D11199" s="73"/>
      <c r="E11199" s="77"/>
      <c r="F11199" s="74"/>
      <c r="G11199" s="73"/>
      <c r="H11199" s="74"/>
      <c r="I11199" s="74"/>
      <c r="J11199" s="74"/>
      <c r="K11199" s="74"/>
      <c r="L11199" s="74"/>
      <c r="M11199" s="74"/>
      <c r="N11199" s="74"/>
      <c r="O11199" s="74"/>
      <c r="P11199" s="74"/>
      <c r="Q11199" s="78"/>
      <c r="AR11199">
        <f t="shared" si="703"/>
        <v>0</v>
      </c>
      <c r="AS11199">
        <f t="shared" si="704"/>
        <v>0</v>
      </c>
      <c r="AT11199">
        <f t="shared" si="702"/>
        <v>0</v>
      </c>
    </row>
    <row r="11200" spans="2:46" ht="15.75" customHeight="1">
      <c r="B11200" t="str">
        <f t="shared" si="701"/>
        <v/>
      </c>
      <c r="C11200" s="73"/>
      <c r="D11200" s="73"/>
      <c r="E11200" s="77"/>
      <c r="F11200" s="74"/>
      <c r="G11200" s="73"/>
      <c r="H11200" s="74"/>
      <c r="I11200" s="74"/>
      <c r="J11200" s="74"/>
      <c r="K11200" s="74"/>
      <c r="L11200" s="74"/>
      <c r="M11200" s="74"/>
      <c r="N11200" s="74"/>
      <c r="O11200" s="74"/>
      <c r="P11200" s="74"/>
      <c r="Q11200" s="78"/>
      <c r="AR11200">
        <f t="shared" si="703"/>
        <v>0</v>
      </c>
      <c r="AS11200">
        <f t="shared" si="704"/>
        <v>0</v>
      </c>
      <c r="AT11200">
        <f t="shared" si="702"/>
        <v>0</v>
      </c>
    </row>
    <row r="11201" spans="2:46" ht="15.75" customHeight="1">
      <c r="B11201" t="str">
        <f t="shared" si="701"/>
        <v/>
      </c>
      <c r="C11201" s="73"/>
      <c r="D11201" s="73"/>
      <c r="E11201" s="77"/>
      <c r="F11201" s="74"/>
      <c r="G11201" s="73"/>
      <c r="H11201" s="74"/>
      <c r="I11201" s="74"/>
      <c r="J11201" s="74"/>
      <c r="K11201" s="74"/>
      <c r="L11201" s="74"/>
      <c r="M11201" s="74"/>
      <c r="N11201" s="74"/>
      <c r="O11201" s="74"/>
      <c r="P11201" s="74"/>
      <c r="Q11201" s="78"/>
      <c r="AR11201">
        <f t="shared" si="703"/>
        <v>0</v>
      </c>
      <c r="AS11201">
        <f t="shared" si="704"/>
        <v>0</v>
      </c>
      <c r="AT11201">
        <f t="shared" si="702"/>
        <v>0</v>
      </c>
    </row>
    <row r="11202" spans="2:46" ht="15.75" customHeight="1">
      <c r="B11202" t="str">
        <f t="shared" ref="B11202:B11265" si="705">D11202&amp;Q11202&amp;E11202</f>
        <v/>
      </c>
      <c r="C11202" s="73"/>
      <c r="D11202" s="73"/>
      <c r="E11202" s="77"/>
      <c r="F11202" s="74"/>
      <c r="G11202" s="73"/>
      <c r="H11202" s="74"/>
      <c r="I11202" s="74"/>
      <c r="J11202" s="74"/>
      <c r="K11202" s="74"/>
      <c r="L11202" s="74"/>
      <c r="M11202" s="74"/>
      <c r="N11202" s="74"/>
      <c r="O11202" s="74"/>
      <c r="P11202" s="74"/>
      <c r="Q11202" s="78"/>
      <c r="AR11202">
        <f t="shared" si="703"/>
        <v>0</v>
      </c>
      <c r="AS11202">
        <f t="shared" si="704"/>
        <v>0</v>
      </c>
      <c r="AT11202">
        <f t="shared" ref="AT11202:AT11265" si="706">AR11202-AS11202</f>
        <v>0</v>
      </c>
    </row>
    <row r="11203" spans="2:46" ht="15.75" customHeight="1">
      <c r="B11203" t="str">
        <f t="shared" si="705"/>
        <v/>
      </c>
      <c r="C11203" s="73"/>
      <c r="D11203" s="73"/>
      <c r="E11203" s="77"/>
      <c r="F11203" s="74"/>
      <c r="G11203" s="73"/>
      <c r="H11203" s="74"/>
      <c r="I11203" s="74"/>
      <c r="J11203" s="74"/>
      <c r="K11203" s="74"/>
      <c r="L11203" s="74"/>
      <c r="M11203" s="74"/>
      <c r="N11203" s="74"/>
      <c r="O11203" s="74"/>
      <c r="P11203" s="74"/>
      <c r="Q11203" s="78"/>
      <c r="AR11203">
        <f t="shared" si="703"/>
        <v>0</v>
      </c>
      <c r="AS11203">
        <f t="shared" si="704"/>
        <v>0</v>
      </c>
      <c r="AT11203">
        <f t="shared" si="706"/>
        <v>0</v>
      </c>
    </row>
    <row r="11204" spans="2:46" ht="15.75" customHeight="1">
      <c r="B11204" t="str">
        <f t="shared" si="705"/>
        <v/>
      </c>
      <c r="C11204" s="73"/>
      <c r="D11204" s="73"/>
      <c r="E11204" s="77"/>
      <c r="F11204" s="74"/>
      <c r="G11204" s="73"/>
      <c r="H11204" s="74"/>
      <c r="I11204" s="74"/>
      <c r="J11204" s="74"/>
      <c r="K11204" s="74"/>
      <c r="L11204" s="74"/>
      <c r="M11204" s="74"/>
      <c r="N11204" s="74"/>
      <c r="O11204" s="74"/>
      <c r="P11204" s="74"/>
      <c r="Q11204" s="78"/>
      <c r="AR11204">
        <f t="shared" si="703"/>
        <v>0</v>
      </c>
      <c r="AS11204">
        <f t="shared" si="704"/>
        <v>0</v>
      </c>
      <c r="AT11204">
        <f t="shared" si="706"/>
        <v>0</v>
      </c>
    </row>
    <row r="11205" spans="2:46" ht="15.75" customHeight="1">
      <c r="B11205" t="str">
        <f t="shared" si="705"/>
        <v/>
      </c>
      <c r="C11205" s="73"/>
      <c r="D11205" s="73"/>
      <c r="E11205" s="77"/>
      <c r="F11205" s="74"/>
      <c r="G11205" s="73"/>
      <c r="H11205" s="74"/>
      <c r="I11205" s="74"/>
      <c r="J11205" s="74"/>
      <c r="K11205" s="74"/>
      <c r="L11205" s="74"/>
      <c r="M11205" s="74"/>
      <c r="N11205" s="74"/>
      <c r="O11205" s="74"/>
      <c r="P11205" s="74"/>
      <c r="Q11205" s="78"/>
      <c r="AR11205">
        <f t="shared" si="703"/>
        <v>0</v>
      </c>
      <c r="AS11205">
        <f t="shared" si="704"/>
        <v>0</v>
      </c>
      <c r="AT11205">
        <f t="shared" si="706"/>
        <v>0</v>
      </c>
    </row>
    <row r="11206" spans="2:46" ht="15.75" customHeight="1">
      <c r="B11206" t="str">
        <f t="shared" si="705"/>
        <v/>
      </c>
      <c r="C11206" s="73"/>
      <c r="D11206" s="73"/>
      <c r="E11206" s="77"/>
      <c r="F11206" s="74"/>
      <c r="G11206" s="73"/>
      <c r="H11206" s="74"/>
      <c r="I11206" s="74"/>
      <c r="J11206" s="74"/>
      <c r="K11206" s="74"/>
      <c r="L11206" s="74"/>
      <c r="M11206" s="74"/>
      <c r="N11206" s="74"/>
      <c r="O11206" s="74"/>
      <c r="P11206" s="74"/>
      <c r="Q11206" s="78"/>
      <c r="AR11206">
        <f t="shared" si="703"/>
        <v>0</v>
      </c>
      <c r="AS11206">
        <f t="shared" si="704"/>
        <v>0</v>
      </c>
      <c r="AT11206">
        <f t="shared" si="706"/>
        <v>0</v>
      </c>
    </row>
    <row r="11207" spans="2:46" ht="15.75" customHeight="1">
      <c r="B11207" t="str">
        <f t="shared" si="705"/>
        <v/>
      </c>
      <c r="C11207" s="73"/>
      <c r="D11207" s="73"/>
      <c r="E11207" s="77"/>
      <c r="F11207" s="74"/>
      <c r="G11207" s="73"/>
      <c r="H11207" s="74"/>
      <c r="I11207" s="74"/>
      <c r="J11207" s="74"/>
      <c r="K11207" s="74"/>
      <c r="L11207" s="74"/>
      <c r="M11207" s="74"/>
      <c r="N11207" s="74"/>
      <c r="O11207" s="74"/>
      <c r="P11207" s="74"/>
      <c r="Q11207" s="78"/>
      <c r="AR11207">
        <f t="shared" si="703"/>
        <v>0</v>
      </c>
      <c r="AS11207">
        <f t="shared" si="704"/>
        <v>0</v>
      </c>
      <c r="AT11207">
        <f t="shared" si="706"/>
        <v>0</v>
      </c>
    </row>
    <row r="11208" spans="2:46" ht="15.75" customHeight="1">
      <c r="B11208" t="str">
        <f t="shared" si="705"/>
        <v/>
      </c>
      <c r="C11208" s="73"/>
      <c r="D11208" s="73"/>
      <c r="E11208" s="77"/>
      <c r="F11208" s="74"/>
      <c r="G11208" s="73"/>
      <c r="H11208" s="74"/>
      <c r="I11208" s="74"/>
      <c r="J11208" s="74"/>
      <c r="K11208" s="74"/>
      <c r="L11208" s="74"/>
      <c r="M11208" s="74"/>
      <c r="N11208" s="74"/>
      <c r="O11208" s="74"/>
      <c r="P11208" s="74"/>
      <c r="Q11208" s="78"/>
      <c r="AR11208">
        <f t="shared" ref="AR11208:AR11271" si="707">IF($AU$2&lt;&gt;5,NA(),IF(D11208=D11207,0,IF(AND(D20709=D11208,D11209=D11208),O11208+O11209+O20709,IF(D11209=D11208,O11209+O11208,O11208))))</f>
        <v>0</v>
      </c>
      <c r="AS11208">
        <f t="shared" ref="AS11208:AS11271" si="708">IF($AU$2&lt;&gt;5,NA(),IF(D11208=D11207,0,IF(AND(D20709=D11208,D11209=D11208),P11208+P11209+P20709,IF(D11209=D11208,P11209+P11208,P11208))))</f>
        <v>0</v>
      </c>
      <c r="AT11208">
        <f t="shared" si="706"/>
        <v>0</v>
      </c>
    </row>
    <row r="11209" spans="2:46" ht="15.75" customHeight="1">
      <c r="B11209" t="str">
        <f t="shared" si="705"/>
        <v/>
      </c>
      <c r="C11209" s="73"/>
      <c r="D11209" s="73"/>
      <c r="E11209" s="77"/>
      <c r="F11209" s="74"/>
      <c r="G11209" s="73"/>
      <c r="H11209" s="74"/>
      <c r="I11209" s="74"/>
      <c r="J11209" s="74"/>
      <c r="K11209" s="74"/>
      <c r="L11209" s="74"/>
      <c r="M11209" s="74"/>
      <c r="N11209" s="74"/>
      <c r="O11209" s="74"/>
      <c r="P11209" s="74"/>
      <c r="Q11209" s="78"/>
      <c r="AR11209">
        <f t="shared" si="707"/>
        <v>0</v>
      </c>
      <c r="AS11209">
        <f t="shared" si="708"/>
        <v>0</v>
      </c>
      <c r="AT11209">
        <f t="shared" si="706"/>
        <v>0</v>
      </c>
    </row>
    <row r="11210" spans="2:46" ht="15.75" customHeight="1">
      <c r="B11210" t="str">
        <f t="shared" si="705"/>
        <v/>
      </c>
      <c r="C11210" s="73"/>
      <c r="D11210" s="73"/>
      <c r="E11210" s="77"/>
      <c r="F11210" s="74"/>
      <c r="G11210" s="73"/>
      <c r="H11210" s="74"/>
      <c r="I11210" s="74"/>
      <c r="J11210" s="74"/>
      <c r="K11210" s="74"/>
      <c r="L11210" s="74"/>
      <c r="M11210" s="74"/>
      <c r="N11210" s="74"/>
      <c r="O11210" s="74"/>
      <c r="P11210" s="74"/>
      <c r="Q11210" s="78"/>
      <c r="AR11210">
        <f t="shared" si="707"/>
        <v>0</v>
      </c>
      <c r="AS11210">
        <f t="shared" si="708"/>
        <v>0</v>
      </c>
      <c r="AT11210">
        <f t="shared" si="706"/>
        <v>0</v>
      </c>
    </row>
    <row r="11211" spans="2:46" ht="15.75" customHeight="1">
      <c r="B11211" t="str">
        <f t="shared" si="705"/>
        <v/>
      </c>
      <c r="C11211" s="73"/>
      <c r="D11211" s="73"/>
      <c r="E11211" s="77"/>
      <c r="F11211" s="74"/>
      <c r="G11211" s="73"/>
      <c r="H11211" s="74"/>
      <c r="I11211" s="74"/>
      <c r="J11211" s="74"/>
      <c r="K11211" s="74"/>
      <c r="L11211" s="74"/>
      <c r="M11211" s="74"/>
      <c r="N11211" s="74"/>
      <c r="O11211" s="74"/>
      <c r="P11211" s="74"/>
      <c r="Q11211" s="78"/>
      <c r="AR11211">
        <f t="shared" si="707"/>
        <v>0</v>
      </c>
      <c r="AS11211">
        <f t="shared" si="708"/>
        <v>0</v>
      </c>
      <c r="AT11211">
        <f t="shared" si="706"/>
        <v>0</v>
      </c>
    </row>
    <row r="11212" spans="2:46" ht="15.75" customHeight="1">
      <c r="B11212" t="str">
        <f t="shared" si="705"/>
        <v/>
      </c>
      <c r="C11212" s="73"/>
      <c r="D11212" s="73"/>
      <c r="E11212" s="77"/>
      <c r="F11212" s="74"/>
      <c r="G11212" s="73"/>
      <c r="H11212" s="74"/>
      <c r="I11212" s="74"/>
      <c r="J11212" s="74"/>
      <c r="K11212" s="74"/>
      <c r="L11212" s="74"/>
      <c r="M11212" s="74"/>
      <c r="N11212" s="74"/>
      <c r="O11212" s="74"/>
      <c r="P11212" s="74"/>
      <c r="Q11212" s="78"/>
      <c r="AR11212">
        <f t="shared" si="707"/>
        <v>0</v>
      </c>
      <c r="AS11212">
        <f t="shared" si="708"/>
        <v>0</v>
      </c>
      <c r="AT11212">
        <f t="shared" si="706"/>
        <v>0</v>
      </c>
    </row>
    <row r="11213" spans="2:46" ht="15.75" customHeight="1">
      <c r="B11213" t="str">
        <f t="shared" si="705"/>
        <v/>
      </c>
      <c r="C11213" s="73"/>
      <c r="D11213" s="73"/>
      <c r="E11213" s="77"/>
      <c r="F11213" s="74"/>
      <c r="G11213" s="73"/>
      <c r="H11213" s="74"/>
      <c r="I11213" s="74"/>
      <c r="J11213" s="74"/>
      <c r="K11213" s="74"/>
      <c r="L11213" s="74"/>
      <c r="M11213" s="74"/>
      <c r="N11213" s="74"/>
      <c r="O11213" s="74"/>
      <c r="P11213" s="74"/>
      <c r="Q11213" s="78"/>
      <c r="AR11213">
        <f t="shared" si="707"/>
        <v>0</v>
      </c>
      <c r="AS11213">
        <f t="shared" si="708"/>
        <v>0</v>
      </c>
      <c r="AT11213">
        <f t="shared" si="706"/>
        <v>0</v>
      </c>
    </row>
    <row r="11214" spans="2:46" ht="15.75" customHeight="1">
      <c r="B11214" t="str">
        <f t="shared" si="705"/>
        <v/>
      </c>
      <c r="C11214" s="73"/>
      <c r="D11214" s="73"/>
      <c r="E11214" s="77"/>
      <c r="F11214" s="74"/>
      <c r="G11214" s="73"/>
      <c r="H11214" s="74"/>
      <c r="I11214" s="74"/>
      <c r="J11214" s="74"/>
      <c r="K11214" s="74"/>
      <c r="L11214" s="74"/>
      <c r="M11214" s="74"/>
      <c r="N11214" s="74"/>
      <c r="O11214" s="74"/>
      <c r="P11214" s="74"/>
      <c r="Q11214" s="78"/>
      <c r="AR11214">
        <f t="shared" si="707"/>
        <v>0</v>
      </c>
      <c r="AS11214">
        <f t="shared" si="708"/>
        <v>0</v>
      </c>
      <c r="AT11214">
        <f t="shared" si="706"/>
        <v>0</v>
      </c>
    </row>
    <row r="11215" spans="2:46" ht="15.75" customHeight="1">
      <c r="B11215" t="str">
        <f t="shared" si="705"/>
        <v/>
      </c>
      <c r="C11215" s="73"/>
      <c r="D11215" s="73"/>
      <c r="E11215" s="77"/>
      <c r="F11215" s="74"/>
      <c r="G11215" s="73"/>
      <c r="H11215" s="74"/>
      <c r="I11215" s="74"/>
      <c r="J11215" s="74"/>
      <c r="K11215" s="74"/>
      <c r="L11215" s="74"/>
      <c r="M11215" s="74"/>
      <c r="N11215" s="74"/>
      <c r="O11215" s="74"/>
      <c r="P11215" s="74"/>
      <c r="Q11215" s="78"/>
      <c r="AR11215">
        <f t="shared" si="707"/>
        <v>0</v>
      </c>
      <c r="AS11215">
        <f t="shared" si="708"/>
        <v>0</v>
      </c>
      <c r="AT11215">
        <f t="shared" si="706"/>
        <v>0</v>
      </c>
    </row>
    <row r="11216" spans="2:46" ht="15.75" customHeight="1">
      <c r="B11216" t="str">
        <f t="shared" si="705"/>
        <v/>
      </c>
      <c r="C11216" s="73"/>
      <c r="D11216" s="73"/>
      <c r="E11216" s="77"/>
      <c r="F11216" s="74"/>
      <c r="G11216" s="73"/>
      <c r="H11216" s="74"/>
      <c r="I11216" s="74"/>
      <c r="J11216" s="74"/>
      <c r="K11216" s="74"/>
      <c r="L11216" s="74"/>
      <c r="M11216" s="74"/>
      <c r="N11216" s="74"/>
      <c r="O11216" s="74"/>
      <c r="P11216" s="74"/>
      <c r="Q11216" s="78"/>
      <c r="AR11216">
        <f t="shared" si="707"/>
        <v>0</v>
      </c>
      <c r="AS11216">
        <f t="shared" si="708"/>
        <v>0</v>
      </c>
      <c r="AT11216">
        <f t="shared" si="706"/>
        <v>0</v>
      </c>
    </row>
    <row r="11217" spans="2:46" ht="15.75" customHeight="1">
      <c r="B11217" t="str">
        <f t="shared" si="705"/>
        <v/>
      </c>
      <c r="C11217" s="73"/>
      <c r="D11217" s="73"/>
      <c r="E11217" s="77"/>
      <c r="F11217" s="74"/>
      <c r="G11217" s="73"/>
      <c r="H11217" s="74"/>
      <c r="I11217" s="74"/>
      <c r="J11217" s="74"/>
      <c r="K11217" s="74"/>
      <c r="L11217" s="74"/>
      <c r="M11217" s="74"/>
      <c r="N11217" s="74"/>
      <c r="O11217" s="74"/>
      <c r="P11217" s="74"/>
      <c r="Q11217" s="78"/>
      <c r="AR11217">
        <f t="shared" si="707"/>
        <v>0</v>
      </c>
      <c r="AS11217">
        <f t="shared" si="708"/>
        <v>0</v>
      </c>
      <c r="AT11217">
        <f t="shared" si="706"/>
        <v>0</v>
      </c>
    </row>
    <row r="11218" spans="2:46" ht="15.75" customHeight="1">
      <c r="B11218" t="str">
        <f t="shared" si="705"/>
        <v/>
      </c>
      <c r="C11218" s="73"/>
      <c r="D11218" s="73"/>
      <c r="E11218" s="77"/>
      <c r="F11218" s="74"/>
      <c r="G11218" s="73"/>
      <c r="H11218" s="74"/>
      <c r="I11218" s="74"/>
      <c r="J11218" s="74"/>
      <c r="K11218" s="74"/>
      <c r="L11218" s="74"/>
      <c r="M11218" s="74"/>
      <c r="N11218" s="74"/>
      <c r="O11218" s="74"/>
      <c r="P11218" s="74"/>
      <c r="Q11218" s="78"/>
      <c r="AR11218">
        <f t="shared" si="707"/>
        <v>0</v>
      </c>
      <c r="AS11218">
        <f t="shared" si="708"/>
        <v>0</v>
      </c>
      <c r="AT11218">
        <f t="shared" si="706"/>
        <v>0</v>
      </c>
    </row>
    <row r="11219" spans="2:46" ht="15.75" customHeight="1">
      <c r="B11219" t="str">
        <f t="shared" si="705"/>
        <v/>
      </c>
      <c r="C11219" s="73"/>
      <c r="D11219" s="73"/>
      <c r="E11219" s="77"/>
      <c r="F11219" s="74"/>
      <c r="G11219" s="73"/>
      <c r="H11219" s="74"/>
      <c r="I11219" s="74"/>
      <c r="J11219" s="74"/>
      <c r="K11219" s="74"/>
      <c r="L11219" s="74"/>
      <c r="M11219" s="74"/>
      <c r="N11219" s="74"/>
      <c r="O11219" s="74"/>
      <c r="P11219" s="74"/>
      <c r="Q11219" s="78"/>
      <c r="AR11219">
        <f t="shared" si="707"/>
        <v>0</v>
      </c>
      <c r="AS11219">
        <f t="shared" si="708"/>
        <v>0</v>
      </c>
      <c r="AT11219">
        <f t="shared" si="706"/>
        <v>0</v>
      </c>
    </row>
    <row r="11220" spans="2:46" ht="15.75" customHeight="1">
      <c r="B11220" t="str">
        <f t="shared" si="705"/>
        <v/>
      </c>
      <c r="C11220" s="73"/>
      <c r="D11220" s="73"/>
      <c r="E11220" s="77"/>
      <c r="F11220" s="74"/>
      <c r="G11220" s="73"/>
      <c r="H11220" s="74"/>
      <c r="I11220" s="74"/>
      <c r="J11220" s="74"/>
      <c r="K11220" s="74"/>
      <c r="L11220" s="74"/>
      <c r="M11220" s="74"/>
      <c r="N11220" s="74"/>
      <c r="O11220" s="74"/>
      <c r="P11220" s="74"/>
      <c r="Q11220" s="78"/>
      <c r="AR11220">
        <f t="shared" si="707"/>
        <v>0</v>
      </c>
      <c r="AS11220">
        <f t="shared" si="708"/>
        <v>0</v>
      </c>
      <c r="AT11220">
        <f t="shared" si="706"/>
        <v>0</v>
      </c>
    </row>
    <row r="11221" spans="2:46" ht="15.75" customHeight="1">
      <c r="B11221" t="str">
        <f t="shared" si="705"/>
        <v/>
      </c>
      <c r="C11221" s="73"/>
      <c r="D11221" s="73"/>
      <c r="E11221" s="77"/>
      <c r="F11221" s="74"/>
      <c r="G11221" s="73"/>
      <c r="H11221" s="74"/>
      <c r="I11221" s="74"/>
      <c r="J11221" s="74"/>
      <c r="K11221" s="74"/>
      <c r="L11221" s="74"/>
      <c r="M11221" s="74"/>
      <c r="N11221" s="74"/>
      <c r="O11221" s="74"/>
      <c r="P11221" s="74"/>
      <c r="Q11221" s="78"/>
      <c r="AR11221">
        <f t="shared" si="707"/>
        <v>0</v>
      </c>
      <c r="AS11221">
        <f t="shared" si="708"/>
        <v>0</v>
      </c>
      <c r="AT11221">
        <f t="shared" si="706"/>
        <v>0</v>
      </c>
    </row>
    <row r="11222" spans="2:46" ht="15.75" customHeight="1">
      <c r="B11222" t="str">
        <f t="shared" si="705"/>
        <v/>
      </c>
      <c r="C11222" s="73"/>
      <c r="D11222" s="73"/>
      <c r="E11222" s="77"/>
      <c r="F11222" s="74"/>
      <c r="G11222" s="73"/>
      <c r="H11222" s="74"/>
      <c r="I11222" s="74"/>
      <c r="J11222" s="74"/>
      <c r="K11222" s="74"/>
      <c r="L11222" s="74"/>
      <c r="M11222" s="74"/>
      <c r="N11222" s="74"/>
      <c r="O11222" s="74"/>
      <c r="P11222" s="74"/>
      <c r="Q11222" s="78"/>
      <c r="AR11222">
        <f t="shared" si="707"/>
        <v>0</v>
      </c>
      <c r="AS11222">
        <f t="shared" si="708"/>
        <v>0</v>
      </c>
      <c r="AT11222">
        <f t="shared" si="706"/>
        <v>0</v>
      </c>
    </row>
    <row r="11223" spans="2:46" ht="15.75" customHeight="1">
      <c r="B11223" t="str">
        <f t="shared" si="705"/>
        <v/>
      </c>
      <c r="C11223" s="73"/>
      <c r="D11223" s="73"/>
      <c r="E11223" s="77"/>
      <c r="F11223" s="74"/>
      <c r="G11223" s="73"/>
      <c r="H11223" s="74"/>
      <c r="I11223" s="74"/>
      <c r="J11223" s="74"/>
      <c r="K11223" s="74"/>
      <c r="L11223" s="74"/>
      <c r="M11223" s="74"/>
      <c r="N11223" s="74"/>
      <c r="O11223" s="74"/>
      <c r="P11223" s="74"/>
      <c r="Q11223" s="78"/>
      <c r="AR11223">
        <f t="shared" si="707"/>
        <v>0</v>
      </c>
      <c r="AS11223">
        <f t="shared" si="708"/>
        <v>0</v>
      </c>
      <c r="AT11223">
        <f t="shared" si="706"/>
        <v>0</v>
      </c>
    </row>
    <row r="11224" spans="2:46" ht="15.75" customHeight="1">
      <c r="B11224" t="str">
        <f t="shared" si="705"/>
        <v/>
      </c>
      <c r="C11224" s="73"/>
      <c r="D11224" s="73"/>
      <c r="E11224" s="77"/>
      <c r="F11224" s="74"/>
      <c r="G11224" s="73"/>
      <c r="H11224" s="74"/>
      <c r="I11224" s="74"/>
      <c r="J11224" s="74"/>
      <c r="K11224" s="74"/>
      <c r="L11224" s="74"/>
      <c r="M11224" s="74"/>
      <c r="N11224" s="74"/>
      <c r="O11224" s="74"/>
      <c r="P11224" s="74"/>
      <c r="Q11224" s="78"/>
      <c r="AR11224">
        <f t="shared" si="707"/>
        <v>0</v>
      </c>
      <c r="AS11224">
        <f t="shared" si="708"/>
        <v>0</v>
      </c>
      <c r="AT11224">
        <f t="shared" si="706"/>
        <v>0</v>
      </c>
    </row>
    <row r="11225" spans="2:46" ht="15.75" customHeight="1">
      <c r="B11225" t="str">
        <f t="shared" si="705"/>
        <v/>
      </c>
      <c r="C11225" s="73"/>
      <c r="D11225" s="73"/>
      <c r="E11225" s="77"/>
      <c r="F11225" s="74"/>
      <c r="G11225" s="73"/>
      <c r="H11225" s="74"/>
      <c r="I11225" s="74"/>
      <c r="J11225" s="74"/>
      <c r="K11225" s="74"/>
      <c r="L11225" s="74"/>
      <c r="M11225" s="74"/>
      <c r="N11225" s="74"/>
      <c r="O11225" s="74"/>
      <c r="P11225" s="74"/>
      <c r="Q11225" s="78"/>
      <c r="AR11225">
        <f t="shared" si="707"/>
        <v>0</v>
      </c>
      <c r="AS11225">
        <f t="shared" si="708"/>
        <v>0</v>
      </c>
      <c r="AT11225">
        <f t="shared" si="706"/>
        <v>0</v>
      </c>
    </row>
    <row r="11226" spans="2:46" ht="15.75" customHeight="1">
      <c r="B11226" t="str">
        <f t="shared" si="705"/>
        <v/>
      </c>
      <c r="C11226" s="73"/>
      <c r="D11226" s="73"/>
      <c r="E11226" s="77"/>
      <c r="F11226" s="74"/>
      <c r="G11226" s="73"/>
      <c r="H11226" s="74"/>
      <c r="I11226" s="74"/>
      <c r="J11226" s="74"/>
      <c r="K11226" s="74"/>
      <c r="L11226" s="74"/>
      <c r="M11226" s="74"/>
      <c r="N11226" s="74"/>
      <c r="O11226" s="74"/>
      <c r="P11226" s="74"/>
      <c r="Q11226" s="78"/>
      <c r="AR11226">
        <f t="shared" si="707"/>
        <v>0</v>
      </c>
      <c r="AS11226">
        <f t="shared" si="708"/>
        <v>0</v>
      </c>
      <c r="AT11226">
        <f t="shared" si="706"/>
        <v>0</v>
      </c>
    </row>
    <row r="11227" spans="2:46" ht="15.75" customHeight="1">
      <c r="B11227" t="str">
        <f t="shared" si="705"/>
        <v/>
      </c>
      <c r="C11227" s="73"/>
      <c r="D11227" s="73"/>
      <c r="E11227" s="77"/>
      <c r="F11227" s="74"/>
      <c r="G11227" s="73"/>
      <c r="H11227" s="74"/>
      <c r="I11227" s="74"/>
      <c r="J11227" s="74"/>
      <c r="K11227" s="74"/>
      <c r="L11227" s="74"/>
      <c r="M11227" s="74"/>
      <c r="N11227" s="74"/>
      <c r="O11227" s="74"/>
      <c r="P11227" s="74"/>
      <c r="Q11227" s="78"/>
      <c r="AR11227">
        <f t="shared" si="707"/>
        <v>0</v>
      </c>
      <c r="AS11227">
        <f t="shared" si="708"/>
        <v>0</v>
      </c>
      <c r="AT11227">
        <f t="shared" si="706"/>
        <v>0</v>
      </c>
    </row>
    <row r="11228" spans="2:46" ht="15.75" customHeight="1">
      <c r="B11228" t="str">
        <f t="shared" si="705"/>
        <v/>
      </c>
      <c r="C11228" s="73"/>
      <c r="D11228" s="73"/>
      <c r="E11228" s="77"/>
      <c r="F11228" s="74"/>
      <c r="G11228" s="73"/>
      <c r="H11228" s="74"/>
      <c r="I11228" s="74"/>
      <c r="J11228" s="74"/>
      <c r="K11228" s="74"/>
      <c r="L11228" s="74"/>
      <c r="M11228" s="74"/>
      <c r="N11228" s="74"/>
      <c r="O11228" s="74"/>
      <c r="P11228" s="74"/>
      <c r="Q11228" s="78"/>
      <c r="AR11228">
        <f t="shared" si="707"/>
        <v>0</v>
      </c>
      <c r="AS11228">
        <f t="shared" si="708"/>
        <v>0</v>
      </c>
      <c r="AT11228">
        <f t="shared" si="706"/>
        <v>0</v>
      </c>
    </row>
    <row r="11229" spans="2:46" ht="15.75" customHeight="1">
      <c r="B11229" t="str">
        <f t="shared" si="705"/>
        <v/>
      </c>
      <c r="C11229" s="73"/>
      <c r="D11229" s="73"/>
      <c r="E11229" s="77"/>
      <c r="F11229" s="74"/>
      <c r="G11229" s="73"/>
      <c r="H11229" s="74"/>
      <c r="I11229" s="74"/>
      <c r="J11229" s="74"/>
      <c r="K11229" s="74"/>
      <c r="L11229" s="74"/>
      <c r="M11229" s="74"/>
      <c r="N11229" s="74"/>
      <c r="O11229" s="74"/>
      <c r="P11229" s="74"/>
      <c r="Q11229" s="78"/>
      <c r="AR11229">
        <f t="shared" si="707"/>
        <v>0</v>
      </c>
      <c r="AS11229">
        <f t="shared" si="708"/>
        <v>0</v>
      </c>
      <c r="AT11229">
        <f t="shared" si="706"/>
        <v>0</v>
      </c>
    </row>
    <row r="11230" spans="2:46" ht="15.75" customHeight="1">
      <c r="B11230" t="str">
        <f t="shared" si="705"/>
        <v/>
      </c>
      <c r="C11230" s="73"/>
      <c r="D11230" s="73"/>
      <c r="E11230" s="77"/>
      <c r="F11230" s="74"/>
      <c r="G11230" s="73"/>
      <c r="H11230" s="74"/>
      <c r="I11230" s="74"/>
      <c r="J11230" s="74"/>
      <c r="K11230" s="74"/>
      <c r="L11230" s="74"/>
      <c r="M11230" s="74"/>
      <c r="N11230" s="74"/>
      <c r="O11230" s="74"/>
      <c r="P11230" s="74"/>
      <c r="Q11230" s="78"/>
      <c r="AR11230">
        <f t="shared" si="707"/>
        <v>0</v>
      </c>
      <c r="AS11230">
        <f t="shared" si="708"/>
        <v>0</v>
      </c>
      <c r="AT11230">
        <f t="shared" si="706"/>
        <v>0</v>
      </c>
    </row>
    <row r="11231" spans="2:46" ht="15.75" customHeight="1">
      <c r="B11231" t="str">
        <f t="shared" si="705"/>
        <v/>
      </c>
      <c r="C11231" s="73"/>
      <c r="D11231" s="73"/>
      <c r="E11231" s="77"/>
      <c r="F11231" s="74"/>
      <c r="G11231" s="73"/>
      <c r="H11231" s="74"/>
      <c r="I11231" s="74"/>
      <c r="J11231" s="74"/>
      <c r="K11231" s="74"/>
      <c r="L11231" s="74"/>
      <c r="M11231" s="74"/>
      <c r="N11231" s="74"/>
      <c r="O11231" s="74"/>
      <c r="P11231" s="74"/>
      <c r="Q11231" s="78"/>
      <c r="AR11231">
        <f t="shared" si="707"/>
        <v>0</v>
      </c>
      <c r="AS11231">
        <f t="shared" si="708"/>
        <v>0</v>
      </c>
      <c r="AT11231">
        <f t="shared" si="706"/>
        <v>0</v>
      </c>
    </row>
    <row r="11232" spans="2:46" ht="15.75" customHeight="1">
      <c r="B11232" t="str">
        <f t="shared" si="705"/>
        <v/>
      </c>
      <c r="C11232" s="73"/>
      <c r="D11232" s="73"/>
      <c r="E11232" s="77"/>
      <c r="F11232" s="74"/>
      <c r="G11232" s="73"/>
      <c r="H11232" s="74"/>
      <c r="I11232" s="74"/>
      <c r="J11232" s="74"/>
      <c r="K11232" s="74"/>
      <c r="L11232" s="74"/>
      <c r="M11232" s="74"/>
      <c r="N11232" s="74"/>
      <c r="O11232" s="74"/>
      <c r="P11232" s="74"/>
      <c r="Q11232" s="78"/>
      <c r="AR11232">
        <f t="shared" si="707"/>
        <v>0</v>
      </c>
      <c r="AS11232">
        <f t="shared" si="708"/>
        <v>0</v>
      </c>
      <c r="AT11232">
        <f t="shared" si="706"/>
        <v>0</v>
      </c>
    </row>
    <row r="11233" spans="2:46" ht="15.75" customHeight="1">
      <c r="B11233" t="str">
        <f t="shared" si="705"/>
        <v/>
      </c>
      <c r="C11233" s="73"/>
      <c r="D11233" s="73"/>
      <c r="E11233" s="77"/>
      <c r="F11233" s="74"/>
      <c r="G11233" s="73"/>
      <c r="H11233" s="74"/>
      <c r="I11233" s="74"/>
      <c r="J11233" s="74"/>
      <c r="K11233" s="74"/>
      <c r="L11233" s="74"/>
      <c r="M11233" s="74"/>
      <c r="N11233" s="74"/>
      <c r="O11233" s="74"/>
      <c r="P11233" s="74"/>
      <c r="Q11233" s="78"/>
      <c r="AR11233">
        <f t="shared" si="707"/>
        <v>0</v>
      </c>
      <c r="AS11233">
        <f t="shared" si="708"/>
        <v>0</v>
      </c>
      <c r="AT11233">
        <f t="shared" si="706"/>
        <v>0</v>
      </c>
    </row>
    <row r="11234" spans="2:46" ht="15.75" customHeight="1">
      <c r="B11234" t="str">
        <f t="shared" si="705"/>
        <v/>
      </c>
      <c r="C11234" s="73"/>
      <c r="D11234" s="73"/>
      <c r="E11234" s="77"/>
      <c r="F11234" s="74"/>
      <c r="G11234" s="73"/>
      <c r="H11234" s="74"/>
      <c r="I11234" s="74"/>
      <c r="J11234" s="74"/>
      <c r="K11234" s="74"/>
      <c r="L11234" s="74"/>
      <c r="M11234" s="74"/>
      <c r="N11234" s="74"/>
      <c r="O11234" s="74"/>
      <c r="P11234" s="74"/>
      <c r="Q11234" s="78"/>
      <c r="AR11234">
        <f t="shared" si="707"/>
        <v>0</v>
      </c>
      <c r="AS11234">
        <f t="shared" si="708"/>
        <v>0</v>
      </c>
      <c r="AT11234">
        <f t="shared" si="706"/>
        <v>0</v>
      </c>
    </row>
    <row r="11235" spans="2:46" ht="15.75" customHeight="1">
      <c r="B11235" t="str">
        <f t="shared" si="705"/>
        <v/>
      </c>
      <c r="C11235" s="73"/>
      <c r="D11235" s="73"/>
      <c r="E11235" s="77"/>
      <c r="F11235" s="74"/>
      <c r="G11235" s="73"/>
      <c r="H11235" s="74"/>
      <c r="I11235" s="74"/>
      <c r="J11235" s="74"/>
      <c r="K11235" s="74"/>
      <c r="L11235" s="74"/>
      <c r="M11235" s="74"/>
      <c r="N11235" s="74"/>
      <c r="O11235" s="74"/>
      <c r="P11235" s="74"/>
      <c r="Q11235" s="78"/>
      <c r="AR11235">
        <f t="shared" si="707"/>
        <v>0</v>
      </c>
      <c r="AS11235">
        <f t="shared" si="708"/>
        <v>0</v>
      </c>
      <c r="AT11235">
        <f t="shared" si="706"/>
        <v>0</v>
      </c>
    </row>
    <row r="11236" spans="2:46" ht="15.75" customHeight="1">
      <c r="B11236" t="str">
        <f t="shared" si="705"/>
        <v/>
      </c>
      <c r="C11236" s="73"/>
      <c r="D11236" s="73"/>
      <c r="E11236" s="77"/>
      <c r="F11236" s="74"/>
      <c r="G11236" s="73"/>
      <c r="H11236" s="74"/>
      <c r="I11236" s="74"/>
      <c r="J11236" s="74"/>
      <c r="K11236" s="74"/>
      <c r="L11236" s="74"/>
      <c r="M11236" s="74"/>
      <c r="N11236" s="74"/>
      <c r="O11236" s="74"/>
      <c r="P11236" s="74"/>
      <c r="Q11236" s="78"/>
      <c r="AR11236">
        <f t="shared" si="707"/>
        <v>0</v>
      </c>
      <c r="AS11236">
        <f t="shared" si="708"/>
        <v>0</v>
      </c>
      <c r="AT11236">
        <f t="shared" si="706"/>
        <v>0</v>
      </c>
    </row>
    <row r="11237" spans="2:46" ht="15.75" customHeight="1">
      <c r="B11237" t="str">
        <f t="shared" si="705"/>
        <v/>
      </c>
      <c r="C11237" s="73"/>
      <c r="D11237" s="73"/>
      <c r="E11237" s="77"/>
      <c r="F11237" s="74"/>
      <c r="G11237" s="73"/>
      <c r="H11237" s="74"/>
      <c r="I11237" s="74"/>
      <c r="J11237" s="74"/>
      <c r="K11237" s="74"/>
      <c r="L11237" s="74"/>
      <c r="M11237" s="74"/>
      <c r="N11237" s="74"/>
      <c r="O11237" s="74"/>
      <c r="P11237" s="74"/>
      <c r="Q11237" s="78"/>
      <c r="AR11237">
        <f t="shared" si="707"/>
        <v>0</v>
      </c>
      <c r="AS11237">
        <f t="shared" si="708"/>
        <v>0</v>
      </c>
      <c r="AT11237">
        <f t="shared" si="706"/>
        <v>0</v>
      </c>
    </row>
    <row r="11238" spans="2:46" ht="15.75" customHeight="1">
      <c r="B11238" t="str">
        <f t="shared" si="705"/>
        <v/>
      </c>
      <c r="C11238" s="73"/>
      <c r="D11238" s="73"/>
      <c r="E11238" s="77"/>
      <c r="F11238" s="74"/>
      <c r="G11238" s="73"/>
      <c r="H11238" s="74"/>
      <c r="I11238" s="74"/>
      <c r="J11238" s="74"/>
      <c r="K11238" s="74"/>
      <c r="L11238" s="74"/>
      <c r="M11238" s="74"/>
      <c r="N11238" s="74"/>
      <c r="O11238" s="74"/>
      <c r="P11238" s="74"/>
      <c r="Q11238" s="78"/>
      <c r="AR11238">
        <f t="shared" si="707"/>
        <v>0</v>
      </c>
      <c r="AS11238">
        <f t="shared" si="708"/>
        <v>0</v>
      </c>
      <c r="AT11238">
        <f t="shared" si="706"/>
        <v>0</v>
      </c>
    </row>
    <row r="11239" spans="2:46" ht="15.75" customHeight="1">
      <c r="B11239" t="str">
        <f t="shared" si="705"/>
        <v/>
      </c>
      <c r="C11239" s="73"/>
      <c r="D11239" s="73"/>
      <c r="E11239" s="77"/>
      <c r="F11239" s="74"/>
      <c r="G11239" s="73"/>
      <c r="H11239" s="74"/>
      <c r="I11239" s="74"/>
      <c r="J11239" s="74"/>
      <c r="K11239" s="74"/>
      <c r="L11239" s="74"/>
      <c r="M11239" s="74"/>
      <c r="N11239" s="74"/>
      <c r="O11239" s="74"/>
      <c r="P11239" s="74"/>
      <c r="Q11239" s="78"/>
      <c r="AR11239">
        <f t="shared" si="707"/>
        <v>0</v>
      </c>
      <c r="AS11239">
        <f t="shared" si="708"/>
        <v>0</v>
      </c>
      <c r="AT11239">
        <f t="shared" si="706"/>
        <v>0</v>
      </c>
    </row>
    <row r="11240" spans="2:46" ht="15.75" customHeight="1">
      <c r="B11240" t="str">
        <f t="shared" si="705"/>
        <v/>
      </c>
      <c r="C11240" s="73"/>
      <c r="D11240" s="73"/>
      <c r="E11240" s="77"/>
      <c r="F11240" s="74"/>
      <c r="G11240" s="73"/>
      <c r="H11240" s="74"/>
      <c r="I11240" s="74"/>
      <c r="J11240" s="74"/>
      <c r="K11240" s="74"/>
      <c r="L11240" s="74"/>
      <c r="M11240" s="74"/>
      <c r="N11240" s="74"/>
      <c r="O11240" s="74"/>
      <c r="P11240" s="74"/>
      <c r="Q11240" s="78"/>
      <c r="AR11240">
        <f t="shared" si="707"/>
        <v>0</v>
      </c>
      <c r="AS11240">
        <f t="shared" si="708"/>
        <v>0</v>
      </c>
      <c r="AT11240">
        <f t="shared" si="706"/>
        <v>0</v>
      </c>
    </row>
    <row r="11241" spans="2:46" ht="15.75" customHeight="1">
      <c r="B11241" t="str">
        <f t="shared" si="705"/>
        <v/>
      </c>
      <c r="C11241" s="73"/>
      <c r="D11241" s="73"/>
      <c r="E11241" s="77"/>
      <c r="F11241" s="74"/>
      <c r="G11241" s="73"/>
      <c r="H11241" s="74"/>
      <c r="I11241" s="74"/>
      <c r="J11241" s="74"/>
      <c r="K11241" s="74"/>
      <c r="L11241" s="74"/>
      <c r="M11241" s="74"/>
      <c r="N11241" s="74"/>
      <c r="O11241" s="74"/>
      <c r="P11241" s="74"/>
      <c r="Q11241" s="78"/>
      <c r="AR11241">
        <f t="shared" si="707"/>
        <v>0</v>
      </c>
      <c r="AS11241">
        <f t="shared" si="708"/>
        <v>0</v>
      </c>
      <c r="AT11241">
        <f t="shared" si="706"/>
        <v>0</v>
      </c>
    </row>
    <row r="11242" spans="2:46" ht="15.75" customHeight="1">
      <c r="B11242" t="str">
        <f t="shared" si="705"/>
        <v/>
      </c>
      <c r="C11242" s="73"/>
      <c r="D11242" s="73"/>
      <c r="E11242" s="77"/>
      <c r="F11242" s="74"/>
      <c r="G11242" s="73"/>
      <c r="H11242" s="74"/>
      <c r="I11242" s="74"/>
      <c r="J11242" s="74"/>
      <c r="K11242" s="74"/>
      <c r="L11242" s="74"/>
      <c r="M11242" s="74"/>
      <c r="N11242" s="74"/>
      <c r="O11242" s="74"/>
      <c r="P11242" s="74"/>
      <c r="Q11242" s="78"/>
      <c r="AR11242">
        <f t="shared" si="707"/>
        <v>0</v>
      </c>
      <c r="AS11242">
        <f t="shared" si="708"/>
        <v>0</v>
      </c>
      <c r="AT11242">
        <f t="shared" si="706"/>
        <v>0</v>
      </c>
    </row>
    <row r="11243" spans="2:46" ht="15.75" customHeight="1">
      <c r="B11243" t="str">
        <f t="shared" si="705"/>
        <v/>
      </c>
      <c r="C11243" s="73"/>
      <c r="D11243" s="73"/>
      <c r="E11243" s="77"/>
      <c r="F11243" s="74"/>
      <c r="G11243" s="73"/>
      <c r="H11243" s="74"/>
      <c r="I11243" s="74"/>
      <c r="J11243" s="74"/>
      <c r="K11243" s="74"/>
      <c r="L11243" s="74"/>
      <c r="M11243" s="74"/>
      <c r="N11243" s="74"/>
      <c r="O11243" s="74"/>
      <c r="P11243" s="74"/>
      <c r="Q11243" s="78"/>
      <c r="AR11243">
        <f t="shared" si="707"/>
        <v>0</v>
      </c>
      <c r="AS11243">
        <f t="shared" si="708"/>
        <v>0</v>
      </c>
      <c r="AT11243">
        <f t="shared" si="706"/>
        <v>0</v>
      </c>
    </row>
    <row r="11244" spans="2:46" ht="15.75" customHeight="1">
      <c r="B11244" t="str">
        <f t="shared" si="705"/>
        <v/>
      </c>
      <c r="C11244" s="73"/>
      <c r="D11244" s="73"/>
      <c r="E11244" s="77"/>
      <c r="F11244" s="74"/>
      <c r="G11244" s="73"/>
      <c r="H11244" s="74"/>
      <c r="I11244" s="74"/>
      <c r="J11244" s="74"/>
      <c r="K11244" s="74"/>
      <c r="L11244" s="74"/>
      <c r="M11244" s="74"/>
      <c r="N11244" s="74"/>
      <c r="O11244" s="74"/>
      <c r="P11244" s="74"/>
      <c r="Q11244" s="78"/>
      <c r="AR11244">
        <f t="shared" si="707"/>
        <v>0</v>
      </c>
      <c r="AS11244">
        <f t="shared" si="708"/>
        <v>0</v>
      </c>
      <c r="AT11244">
        <f t="shared" si="706"/>
        <v>0</v>
      </c>
    </row>
    <row r="11245" spans="2:46" ht="15.75" customHeight="1">
      <c r="B11245" t="str">
        <f t="shared" si="705"/>
        <v/>
      </c>
      <c r="C11245" s="73"/>
      <c r="D11245" s="73"/>
      <c r="E11245" s="77"/>
      <c r="F11245" s="74"/>
      <c r="G11245" s="73"/>
      <c r="H11245" s="74"/>
      <c r="I11245" s="74"/>
      <c r="J11245" s="74"/>
      <c r="K11245" s="74"/>
      <c r="L11245" s="74"/>
      <c r="M11245" s="74"/>
      <c r="N11245" s="74"/>
      <c r="O11245" s="74"/>
      <c r="P11245" s="74"/>
      <c r="Q11245" s="78"/>
      <c r="AR11245">
        <f t="shared" si="707"/>
        <v>0</v>
      </c>
      <c r="AS11245">
        <f t="shared" si="708"/>
        <v>0</v>
      </c>
      <c r="AT11245">
        <f t="shared" si="706"/>
        <v>0</v>
      </c>
    </row>
    <row r="11246" spans="2:46" ht="15.75" customHeight="1">
      <c r="B11246" t="str">
        <f t="shared" si="705"/>
        <v/>
      </c>
      <c r="C11246" s="73"/>
      <c r="D11246" s="73"/>
      <c r="E11246" s="77"/>
      <c r="F11246" s="74"/>
      <c r="G11246" s="73"/>
      <c r="H11246" s="74"/>
      <c r="I11246" s="74"/>
      <c r="J11246" s="74"/>
      <c r="K11246" s="74"/>
      <c r="L11246" s="74"/>
      <c r="M11246" s="74"/>
      <c r="N11246" s="74"/>
      <c r="O11246" s="74"/>
      <c r="P11246" s="74"/>
      <c r="Q11246" s="78"/>
      <c r="AR11246">
        <f t="shared" si="707"/>
        <v>0</v>
      </c>
      <c r="AS11246">
        <f t="shared" si="708"/>
        <v>0</v>
      </c>
      <c r="AT11246">
        <f t="shared" si="706"/>
        <v>0</v>
      </c>
    </row>
    <row r="11247" spans="2:46" ht="15.75" customHeight="1">
      <c r="B11247" t="str">
        <f t="shared" si="705"/>
        <v/>
      </c>
      <c r="C11247" s="73"/>
      <c r="D11247" s="73"/>
      <c r="E11247" s="77"/>
      <c r="F11247" s="74"/>
      <c r="G11247" s="73"/>
      <c r="H11247" s="74"/>
      <c r="I11247" s="74"/>
      <c r="J11247" s="74"/>
      <c r="K11247" s="74"/>
      <c r="L11247" s="74"/>
      <c r="M11247" s="74"/>
      <c r="N11247" s="74"/>
      <c r="O11247" s="74"/>
      <c r="P11247" s="74"/>
      <c r="Q11247" s="78"/>
      <c r="AR11247">
        <f t="shared" si="707"/>
        <v>0</v>
      </c>
      <c r="AS11247">
        <f t="shared" si="708"/>
        <v>0</v>
      </c>
      <c r="AT11247">
        <f t="shared" si="706"/>
        <v>0</v>
      </c>
    </row>
    <row r="11248" spans="2:46" ht="15.75" customHeight="1">
      <c r="B11248" t="str">
        <f t="shared" si="705"/>
        <v/>
      </c>
      <c r="C11248" s="73"/>
      <c r="D11248" s="73"/>
      <c r="E11248" s="77"/>
      <c r="F11248" s="74"/>
      <c r="G11248" s="73"/>
      <c r="H11248" s="74"/>
      <c r="I11248" s="74"/>
      <c r="J11248" s="74"/>
      <c r="K11248" s="74"/>
      <c r="L11248" s="74"/>
      <c r="M11248" s="74"/>
      <c r="N11248" s="74"/>
      <c r="O11248" s="74"/>
      <c r="P11248" s="74"/>
      <c r="Q11248" s="78"/>
      <c r="AR11248">
        <f t="shared" si="707"/>
        <v>0</v>
      </c>
      <c r="AS11248">
        <f t="shared" si="708"/>
        <v>0</v>
      </c>
      <c r="AT11248">
        <f t="shared" si="706"/>
        <v>0</v>
      </c>
    </row>
    <row r="11249" spans="2:46" ht="15.75" customHeight="1">
      <c r="B11249" t="str">
        <f t="shared" si="705"/>
        <v/>
      </c>
      <c r="C11249" s="73"/>
      <c r="D11249" s="73"/>
      <c r="E11249" s="77"/>
      <c r="F11249" s="74"/>
      <c r="G11249" s="73"/>
      <c r="H11249" s="74"/>
      <c r="I11249" s="74"/>
      <c r="J11249" s="74"/>
      <c r="K11249" s="74"/>
      <c r="L11249" s="74"/>
      <c r="M11249" s="74"/>
      <c r="N11249" s="74"/>
      <c r="O11249" s="74"/>
      <c r="P11249" s="74"/>
      <c r="Q11249" s="78"/>
      <c r="AR11249">
        <f t="shared" si="707"/>
        <v>0</v>
      </c>
      <c r="AS11249">
        <f t="shared" si="708"/>
        <v>0</v>
      </c>
      <c r="AT11249">
        <f t="shared" si="706"/>
        <v>0</v>
      </c>
    </row>
    <row r="11250" spans="2:46" ht="15.75" customHeight="1">
      <c r="B11250" t="str">
        <f t="shared" si="705"/>
        <v/>
      </c>
      <c r="C11250" s="73"/>
      <c r="D11250" s="73"/>
      <c r="E11250" s="77"/>
      <c r="F11250" s="74"/>
      <c r="G11250" s="73"/>
      <c r="H11250" s="74"/>
      <c r="I11250" s="74"/>
      <c r="J11250" s="74"/>
      <c r="K11250" s="74"/>
      <c r="L11250" s="74"/>
      <c r="M11250" s="74"/>
      <c r="N11250" s="74"/>
      <c r="O11250" s="74"/>
      <c r="P11250" s="74"/>
      <c r="Q11250" s="78"/>
      <c r="AR11250">
        <f t="shared" si="707"/>
        <v>0</v>
      </c>
      <c r="AS11250">
        <f t="shared" si="708"/>
        <v>0</v>
      </c>
      <c r="AT11250">
        <f t="shared" si="706"/>
        <v>0</v>
      </c>
    </row>
    <row r="11251" spans="2:46" ht="15.75" customHeight="1">
      <c r="B11251" t="str">
        <f t="shared" si="705"/>
        <v/>
      </c>
      <c r="C11251" s="73"/>
      <c r="D11251" s="73"/>
      <c r="E11251" s="77"/>
      <c r="F11251" s="74"/>
      <c r="G11251" s="73"/>
      <c r="H11251" s="74"/>
      <c r="I11251" s="74"/>
      <c r="J11251" s="74"/>
      <c r="K11251" s="74"/>
      <c r="L11251" s="74"/>
      <c r="M11251" s="74"/>
      <c r="N11251" s="74"/>
      <c r="O11251" s="74"/>
      <c r="P11251" s="74"/>
      <c r="Q11251" s="78"/>
      <c r="AR11251">
        <f t="shared" si="707"/>
        <v>0</v>
      </c>
      <c r="AS11251">
        <f t="shared" si="708"/>
        <v>0</v>
      </c>
      <c r="AT11251">
        <f t="shared" si="706"/>
        <v>0</v>
      </c>
    </row>
    <row r="11252" spans="2:46" ht="15.75" customHeight="1">
      <c r="B11252" t="str">
        <f t="shared" si="705"/>
        <v/>
      </c>
      <c r="C11252" s="73"/>
      <c r="D11252" s="73"/>
      <c r="E11252" s="77"/>
      <c r="F11252" s="74"/>
      <c r="G11252" s="73"/>
      <c r="H11252" s="74"/>
      <c r="I11252" s="74"/>
      <c r="J11252" s="74"/>
      <c r="K11252" s="74"/>
      <c r="L11252" s="74"/>
      <c r="M11252" s="74"/>
      <c r="N11252" s="74"/>
      <c r="O11252" s="74"/>
      <c r="P11252" s="74"/>
      <c r="Q11252" s="78"/>
      <c r="AR11252">
        <f t="shared" si="707"/>
        <v>0</v>
      </c>
      <c r="AS11252">
        <f t="shared" si="708"/>
        <v>0</v>
      </c>
      <c r="AT11252">
        <f t="shared" si="706"/>
        <v>0</v>
      </c>
    </row>
    <row r="11253" spans="2:46" ht="15.75" customHeight="1">
      <c r="B11253" t="str">
        <f t="shared" si="705"/>
        <v/>
      </c>
      <c r="C11253" s="73"/>
      <c r="D11253" s="73"/>
      <c r="E11253" s="77"/>
      <c r="F11253" s="74"/>
      <c r="G11253" s="73"/>
      <c r="H11253" s="74"/>
      <c r="I11253" s="74"/>
      <c r="J11253" s="74"/>
      <c r="K11253" s="74"/>
      <c r="L11253" s="74"/>
      <c r="M11253" s="74"/>
      <c r="N11253" s="74"/>
      <c r="O11253" s="74"/>
      <c r="P11253" s="74"/>
      <c r="Q11253" s="78"/>
      <c r="AR11253">
        <f t="shared" si="707"/>
        <v>0</v>
      </c>
      <c r="AS11253">
        <f t="shared" si="708"/>
        <v>0</v>
      </c>
      <c r="AT11253">
        <f t="shared" si="706"/>
        <v>0</v>
      </c>
    </row>
    <row r="11254" spans="2:46" ht="15.75" customHeight="1">
      <c r="B11254" t="str">
        <f t="shared" si="705"/>
        <v/>
      </c>
      <c r="C11254" s="73"/>
      <c r="D11254" s="73"/>
      <c r="E11254" s="77"/>
      <c r="F11254" s="74"/>
      <c r="G11254" s="73"/>
      <c r="H11254" s="74"/>
      <c r="I11254" s="74"/>
      <c r="J11254" s="74"/>
      <c r="K11254" s="74"/>
      <c r="L11254" s="74"/>
      <c r="M11254" s="74"/>
      <c r="N11254" s="74"/>
      <c r="O11254" s="74"/>
      <c r="P11254" s="74"/>
      <c r="Q11254" s="78"/>
      <c r="AR11254">
        <f t="shared" si="707"/>
        <v>0</v>
      </c>
      <c r="AS11254">
        <f t="shared" si="708"/>
        <v>0</v>
      </c>
      <c r="AT11254">
        <f t="shared" si="706"/>
        <v>0</v>
      </c>
    </row>
    <row r="11255" spans="2:46" ht="15.75" customHeight="1">
      <c r="B11255" t="str">
        <f t="shared" si="705"/>
        <v/>
      </c>
      <c r="C11255" s="73"/>
      <c r="D11255" s="73"/>
      <c r="E11255" s="77"/>
      <c r="F11255" s="74"/>
      <c r="G11255" s="73"/>
      <c r="H11255" s="74"/>
      <c r="I11255" s="74"/>
      <c r="J11255" s="74"/>
      <c r="K11255" s="74"/>
      <c r="L11255" s="74"/>
      <c r="M11255" s="74"/>
      <c r="N11255" s="74"/>
      <c r="O11255" s="74"/>
      <c r="P11255" s="74"/>
      <c r="Q11255" s="78"/>
      <c r="AR11255">
        <f t="shared" si="707"/>
        <v>0</v>
      </c>
      <c r="AS11255">
        <f t="shared" si="708"/>
        <v>0</v>
      </c>
      <c r="AT11255">
        <f t="shared" si="706"/>
        <v>0</v>
      </c>
    </row>
    <row r="11256" spans="2:46" ht="15.75" customHeight="1">
      <c r="B11256" t="str">
        <f t="shared" si="705"/>
        <v/>
      </c>
      <c r="C11256" s="73"/>
      <c r="D11256" s="73"/>
      <c r="E11256" s="77"/>
      <c r="F11256" s="74"/>
      <c r="G11256" s="73"/>
      <c r="H11256" s="74"/>
      <c r="I11256" s="74"/>
      <c r="J11256" s="74"/>
      <c r="K11256" s="74"/>
      <c r="L11256" s="74"/>
      <c r="M11256" s="74"/>
      <c r="N11256" s="74"/>
      <c r="O11256" s="74"/>
      <c r="P11256" s="74"/>
      <c r="Q11256" s="78"/>
      <c r="AR11256">
        <f t="shared" si="707"/>
        <v>0</v>
      </c>
      <c r="AS11256">
        <f t="shared" si="708"/>
        <v>0</v>
      </c>
      <c r="AT11256">
        <f t="shared" si="706"/>
        <v>0</v>
      </c>
    </row>
    <row r="11257" spans="2:46" ht="15.75" customHeight="1">
      <c r="B11257" t="str">
        <f t="shared" si="705"/>
        <v/>
      </c>
      <c r="C11257" s="73"/>
      <c r="D11257" s="73"/>
      <c r="E11257" s="77"/>
      <c r="F11257" s="74"/>
      <c r="G11257" s="73"/>
      <c r="H11257" s="74"/>
      <c r="I11257" s="74"/>
      <c r="J11257" s="74"/>
      <c r="K11257" s="74"/>
      <c r="L11257" s="74"/>
      <c r="M11257" s="74"/>
      <c r="N11257" s="74"/>
      <c r="O11257" s="74"/>
      <c r="P11257" s="74"/>
      <c r="Q11257" s="78"/>
      <c r="AR11257">
        <f t="shared" si="707"/>
        <v>0</v>
      </c>
      <c r="AS11257">
        <f t="shared" si="708"/>
        <v>0</v>
      </c>
      <c r="AT11257">
        <f t="shared" si="706"/>
        <v>0</v>
      </c>
    </row>
    <row r="11258" spans="2:46" ht="15.75" customHeight="1">
      <c r="B11258" t="str">
        <f t="shared" si="705"/>
        <v/>
      </c>
      <c r="C11258" s="73"/>
      <c r="D11258" s="73"/>
      <c r="E11258" s="77"/>
      <c r="F11258" s="74"/>
      <c r="G11258" s="73"/>
      <c r="H11258" s="74"/>
      <c r="I11258" s="74"/>
      <c r="J11258" s="74"/>
      <c r="K11258" s="74"/>
      <c r="L11258" s="74"/>
      <c r="M11258" s="74"/>
      <c r="N11258" s="74"/>
      <c r="O11258" s="74"/>
      <c r="P11258" s="74"/>
      <c r="Q11258" s="78"/>
      <c r="AR11258">
        <f t="shared" si="707"/>
        <v>0</v>
      </c>
      <c r="AS11258">
        <f t="shared" si="708"/>
        <v>0</v>
      </c>
      <c r="AT11258">
        <f t="shared" si="706"/>
        <v>0</v>
      </c>
    </row>
    <row r="11259" spans="2:46" ht="15.75" customHeight="1">
      <c r="B11259" t="str">
        <f t="shared" si="705"/>
        <v/>
      </c>
      <c r="C11259" s="73"/>
      <c r="D11259" s="73"/>
      <c r="E11259" s="77"/>
      <c r="F11259" s="74"/>
      <c r="G11259" s="73"/>
      <c r="H11259" s="74"/>
      <c r="I11259" s="74"/>
      <c r="J11259" s="74"/>
      <c r="K11259" s="74"/>
      <c r="L11259" s="74"/>
      <c r="M11259" s="74"/>
      <c r="N11259" s="74"/>
      <c r="O11259" s="74"/>
      <c r="P11259" s="74"/>
      <c r="Q11259" s="78"/>
      <c r="AR11259">
        <f t="shared" si="707"/>
        <v>0</v>
      </c>
      <c r="AS11259">
        <f t="shared" si="708"/>
        <v>0</v>
      </c>
      <c r="AT11259">
        <f t="shared" si="706"/>
        <v>0</v>
      </c>
    </row>
    <row r="11260" spans="2:46" ht="15.75" customHeight="1">
      <c r="B11260" t="str">
        <f t="shared" si="705"/>
        <v/>
      </c>
      <c r="C11260" s="73"/>
      <c r="D11260" s="73"/>
      <c r="E11260" s="77"/>
      <c r="F11260" s="74"/>
      <c r="G11260" s="73"/>
      <c r="H11260" s="74"/>
      <c r="I11260" s="74"/>
      <c r="J11260" s="74"/>
      <c r="K11260" s="74"/>
      <c r="L11260" s="74"/>
      <c r="M11260" s="74"/>
      <c r="N11260" s="74"/>
      <c r="O11260" s="74"/>
      <c r="P11260" s="74"/>
      <c r="Q11260" s="78"/>
      <c r="AR11260">
        <f t="shared" si="707"/>
        <v>0</v>
      </c>
      <c r="AS11260">
        <f t="shared" si="708"/>
        <v>0</v>
      </c>
      <c r="AT11260">
        <f t="shared" si="706"/>
        <v>0</v>
      </c>
    </row>
    <row r="11261" spans="2:46" ht="15.75" customHeight="1">
      <c r="B11261" t="str">
        <f t="shared" si="705"/>
        <v/>
      </c>
      <c r="C11261" s="73"/>
      <c r="D11261" s="73"/>
      <c r="E11261" s="77"/>
      <c r="F11261" s="74"/>
      <c r="G11261" s="73"/>
      <c r="H11261" s="74"/>
      <c r="I11261" s="74"/>
      <c r="J11261" s="74"/>
      <c r="K11261" s="74"/>
      <c r="L11261" s="74"/>
      <c r="M11261" s="74"/>
      <c r="N11261" s="74"/>
      <c r="O11261" s="74"/>
      <c r="P11261" s="74"/>
      <c r="Q11261" s="78"/>
      <c r="AR11261">
        <f t="shared" si="707"/>
        <v>0</v>
      </c>
      <c r="AS11261">
        <f t="shared" si="708"/>
        <v>0</v>
      </c>
      <c r="AT11261">
        <f t="shared" si="706"/>
        <v>0</v>
      </c>
    </row>
    <row r="11262" spans="2:46" ht="15.75" customHeight="1">
      <c r="B11262" t="str">
        <f t="shared" si="705"/>
        <v/>
      </c>
      <c r="C11262" s="73"/>
      <c r="D11262" s="73"/>
      <c r="E11262" s="77"/>
      <c r="F11262" s="74"/>
      <c r="G11262" s="73"/>
      <c r="H11262" s="74"/>
      <c r="I11262" s="74"/>
      <c r="J11262" s="74"/>
      <c r="K11262" s="74"/>
      <c r="L11262" s="74"/>
      <c r="M11262" s="74"/>
      <c r="N11262" s="74"/>
      <c r="O11262" s="74"/>
      <c r="P11262" s="74"/>
      <c r="Q11262" s="78"/>
      <c r="AR11262">
        <f t="shared" si="707"/>
        <v>0</v>
      </c>
      <c r="AS11262">
        <f t="shared" si="708"/>
        <v>0</v>
      </c>
      <c r="AT11262">
        <f t="shared" si="706"/>
        <v>0</v>
      </c>
    </row>
    <row r="11263" spans="2:46" ht="15.75" customHeight="1">
      <c r="B11263" t="str">
        <f t="shared" si="705"/>
        <v/>
      </c>
      <c r="C11263" s="73"/>
      <c r="D11263" s="73"/>
      <c r="E11263" s="77"/>
      <c r="F11263" s="74"/>
      <c r="G11263" s="73"/>
      <c r="H11263" s="74"/>
      <c r="I11263" s="74"/>
      <c r="J11263" s="74"/>
      <c r="K11263" s="74"/>
      <c r="L11263" s="74"/>
      <c r="M11263" s="74"/>
      <c r="N11263" s="74"/>
      <c r="O11263" s="74"/>
      <c r="P11263" s="74"/>
      <c r="Q11263" s="78"/>
      <c r="AR11263">
        <f t="shared" si="707"/>
        <v>0</v>
      </c>
      <c r="AS11263">
        <f t="shared" si="708"/>
        <v>0</v>
      </c>
      <c r="AT11263">
        <f t="shared" si="706"/>
        <v>0</v>
      </c>
    </row>
    <row r="11264" spans="2:46" ht="15.75" customHeight="1">
      <c r="B11264" t="str">
        <f t="shared" si="705"/>
        <v/>
      </c>
      <c r="C11264" s="73"/>
      <c r="D11264" s="73"/>
      <c r="E11264" s="77"/>
      <c r="F11264" s="74"/>
      <c r="G11264" s="73"/>
      <c r="H11264" s="74"/>
      <c r="I11264" s="74"/>
      <c r="J11264" s="74"/>
      <c r="K11264" s="74"/>
      <c r="L11264" s="74"/>
      <c r="M11264" s="74"/>
      <c r="N11264" s="74"/>
      <c r="O11264" s="74"/>
      <c r="P11264" s="74"/>
      <c r="Q11264" s="78"/>
      <c r="AR11264">
        <f t="shared" si="707"/>
        <v>0</v>
      </c>
      <c r="AS11264">
        <f t="shared" si="708"/>
        <v>0</v>
      </c>
      <c r="AT11264">
        <f t="shared" si="706"/>
        <v>0</v>
      </c>
    </row>
    <row r="11265" spans="2:46" ht="15.75" customHeight="1">
      <c r="B11265" t="str">
        <f t="shared" si="705"/>
        <v/>
      </c>
      <c r="C11265" s="73"/>
      <c r="D11265" s="73"/>
      <c r="E11265" s="77"/>
      <c r="F11265" s="74"/>
      <c r="G11265" s="73"/>
      <c r="H11265" s="74"/>
      <c r="I11265" s="74"/>
      <c r="J11265" s="74"/>
      <c r="K11265" s="74"/>
      <c r="L11265" s="74"/>
      <c r="M11265" s="74"/>
      <c r="N11265" s="74"/>
      <c r="O11265" s="74"/>
      <c r="P11265" s="74"/>
      <c r="Q11265" s="78"/>
      <c r="AR11265">
        <f t="shared" si="707"/>
        <v>0</v>
      </c>
      <c r="AS11265">
        <f t="shared" si="708"/>
        <v>0</v>
      </c>
      <c r="AT11265">
        <f t="shared" si="706"/>
        <v>0</v>
      </c>
    </row>
    <row r="11266" spans="2:46" ht="15.75" customHeight="1">
      <c r="B11266" t="str">
        <f t="shared" ref="B11266:B11329" si="709">D11266&amp;Q11266&amp;E11266</f>
        <v/>
      </c>
      <c r="C11266" s="73"/>
      <c r="D11266" s="73"/>
      <c r="E11266" s="77"/>
      <c r="F11266" s="74"/>
      <c r="G11266" s="73"/>
      <c r="H11266" s="74"/>
      <c r="I11266" s="74"/>
      <c r="J11266" s="74"/>
      <c r="K11266" s="74"/>
      <c r="L11266" s="74"/>
      <c r="M11266" s="74"/>
      <c r="N11266" s="74"/>
      <c r="O11266" s="74"/>
      <c r="P11266" s="74"/>
      <c r="Q11266" s="78"/>
      <c r="AR11266">
        <f t="shared" si="707"/>
        <v>0</v>
      </c>
      <c r="AS11266">
        <f t="shared" si="708"/>
        <v>0</v>
      </c>
      <c r="AT11266">
        <f t="shared" ref="AT11266:AT11329" si="710">AR11266-AS11266</f>
        <v>0</v>
      </c>
    </row>
    <row r="11267" spans="2:46" ht="15.75" customHeight="1">
      <c r="B11267" t="str">
        <f t="shared" si="709"/>
        <v/>
      </c>
      <c r="C11267" s="73"/>
      <c r="D11267" s="73"/>
      <c r="E11267" s="77"/>
      <c r="F11267" s="74"/>
      <c r="G11267" s="73"/>
      <c r="H11267" s="74"/>
      <c r="I11267" s="74"/>
      <c r="J11267" s="74"/>
      <c r="K11267" s="74"/>
      <c r="L11267" s="74"/>
      <c r="M11267" s="74"/>
      <c r="N11267" s="74"/>
      <c r="O11267" s="74"/>
      <c r="P11267" s="74"/>
      <c r="Q11267" s="78"/>
      <c r="AR11267">
        <f t="shared" si="707"/>
        <v>0</v>
      </c>
      <c r="AS11267">
        <f t="shared" si="708"/>
        <v>0</v>
      </c>
      <c r="AT11267">
        <f t="shared" si="710"/>
        <v>0</v>
      </c>
    </row>
    <row r="11268" spans="2:46" ht="15.75" customHeight="1">
      <c r="B11268" t="str">
        <f t="shared" si="709"/>
        <v/>
      </c>
      <c r="C11268" s="73"/>
      <c r="D11268" s="73"/>
      <c r="E11268" s="77"/>
      <c r="F11268" s="74"/>
      <c r="G11268" s="73"/>
      <c r="H11268" s="74"/>
      <c r="I11268" s="74"/>
      <c r="J11268" s="74"/>
      <c r="K11268" s="74"/>
      <c r="L11268" s="74"/>
      <c r="M11268" s="74"/>
      <c r="N11268" s="74"/>
      <c r="O11268" s="74"/>
      <c r="P11268" s="74"/>
      <c r="Q11268" s="78"/>
      <c r="AR11268">
        <f t="shared" si="707"/>
        <v>0</v>
      </c>
      <c r="AS11268">
        <f t="shared" si="708"/>
        <v>0</v>
      </c>
      <c r="AT11268">
        <f t="shared" si="710"/>
        <v>0</v>
      </c>
    </row>
    <row r="11269" spans="2:46" ht="15.75" customHeight="1">
      <c r="B11269" t="str">
        <f t="shared" si="709"/>
        <v/>
      </c>
      <c r="C11269" s="73"/>
      <c r="D11269" s="73"/>
      <c r="E11269" s="77"/>
      <c r="F11269" s="74"/>
      <c r="G11269" s="73"/>
      <c r="H11269" s="74"/>
      <c r="I11269" s="74"/>
      <c r="J11269" s="74"/>
      <c r="K11269" s="74"/>
      <c r="L11269" s="74"/>
      <c r="M11269" s="74"/>
      <c r="N11269" s="74"/>
      <c r="O11269" s="74"/>
      <c r="P11269" s="74"/>
      <c r="Q11269" s="78"/>
      <c r="AR11269">
        <f t="shared" si="707"/>
        <v>0</v>
      </c>
      <c r="AS11269">
        <f t="shared" si="708"/>
        <v>0</v>
      </c>
      <c r="AT11269">
        <f t="shared" si="710"/>
        <v>0</v>
      </c>
    </row>
    <row r="11270" spans="2:46" ht="15.75" customHeight="1">
      <c r="B11270" t="str">
        <f t="shared" si="709"/>
        <v/>
      </c>
      <c r="C11270" s="73"/>
      <c r="D11270" s="73"/>
      <c r="E11270" s="77"/>
      <c r="F11270" s="74"/>
      <c r="G11270" s="73"/>
      <c r="H11270" s="74"/>
      <c r="I11270" s="74"/>
      <c r="J11270" s="74"/>
      <c r="K11270" s="74"/>
      <c r="L11270" s="74"/>
      <c r="M11270" s="74"/>
      <c r="N11270" s="74"/>
      <c r="O11270" s="74"/>
      <c r="P11270" s="74"/>
      <c r="Q11270" s="78"/>
      <c r="AR11270">
        <f t="shared" si="707"/>
        <v>0</v>
      </c>
      <c r="AS11270">
        <f t="shared" si="708"/>
        <v>0</v>
      </c>
      <c r="AT11270">
        <f t="shared" si="710"/>
        <v>0</v>
      </c>
    </row>
    <row r="11271" spans="2:46" ht="15.75" customHeight="1">
      <c r="B11271" t="str">
        <f t="shared" si="709"/>
        <v/>
      </c>
      <c r="C11271" s="73"/>
      <c r="D11271" s="73"/>
      <c r="E11271" s="77"/>
      <c r="F11271" s="74"/>
      <c r="G11271" s="73"/>
      <c r="H11271" s="74"/>
      <c r="I11271" s="74"/>
      <c r="J11271" s="74"/>
      <c r="K11271" s="74"/>
      <c r="L11271" s="74"/>
      <c r="M11271" s="74"/>
      <c r="N11271" s="74"/>
      <c r="O11271" s="74"/>
      <c r="P11271" s="74"/>
      <c r="Q11271" s="78"/>
      <c r="AR11271">
        <f t="shared" si="707"/>
        <v>0</v>
      </c>
      <c r="AS11271">
        <f t="shared" si="708"/>
        <v>0</v>
      </c>
      <c r="AT11271">
        <f t="shared" si="710"/>
        <v>0</v>
      </c>
    </row>
    <row r="11272" spans="2:46" ht="15.75" customHeight="1">
      <c r="B11272" t="str">
        <f t="shared" si="709"/>
        <v/>
      </c>
      <c r="C11272" s="73"/>
      <c r="D11272" s="73"/>
      <c r="E11272" s="77"/>
      <c r="F11272" s="74"/>
      <c r="G11272" s="73"/>
      <c r="H11272" s="74"/>
      <c r="I11272" s="74"/>
      <c r="J11272" s="74"/>
      <c r="K11272" s="74"/>
      <c r="L11272" s="74"/>
      <c r="M11272" s="74"/>
      <c r="N11272" s="74"/>
      <c r="O11272" s="74"/>
      <c r="P11272" s="74"/>
      <c r="Q11272" s="78"/>
      <c r="AR11272">
        <f t="shared" ref="AR11272:AR11335" si="711">IF($AU$2&lt;&gt;5,NA(),IF(D11272=D11271,0,IF(AND(D20773=D11272,D11273=D11272),O11272+O11273+O20773,IF(D11273=D11272,O11273+O11272,O11272))))</f>
        <v>0</v>
      </c>
      <c r="AS11272">
        <f t="shared" ref="AS11272:AS11335" si="712">IF($AU$2&lt;&gt;5,NA(),IF(D11272=D11271,0,IF(AND(D20773=D11272,D11273=D11272),P11272+P11273+P20773,IF(D11273=D11272,P11273+P11272,P11272))))</f>
        <v>0</v>
      </c>
      <c r="AT11272">
        <f t="shared" si="710"/>
        <v>0</v>
      </c>
    </row>
    <row r="11273" spans="2:46" ht="15.75" customHeight="1">
      <c r="B11273" t="str">
        <f t="shared" si="709"/>
        <v/>
      </c>
      <c r="C11273" s="73"/>
      <c r="D11273" s="73"/>
      <c r="E11273" s="77"/>
      <c r="F11273" s="74"/>
      <c r="G11273" s="73"/>
      <c r="H11273" s="74"/>
      <c r="I11273" s="74"/>
      <c r="J11273" s="74"/>
      <c r="K11273" s="74"/>
      <c r="L11273" s="74"/>
      <c r="M11273" s="74"/>
      <c r="N11273" s="74"/>
      <c r="O11273" s="74"/>
      <c r="P11273" s="74"/>
      <c r="Q11273" s="78"/>
      <c r="AR11273">
        <f t="shared" si="711"/>
        <v>0</v>
      </c>
      <c r="AS11273">
        <f t="shared" si="712"/>
        <v>0</v>
      </c>
      <c r="AT11273">
        <f t="shared" si="710"/>
        <v>0</v>
      </c>
    </row>
    <row r="11274" spans="2:46" ht="15.75" customHeight="1">
      <c r="B11274" t="str">
        <f t="shared" si="709"/>
        <v/>
      </c>
      <c r="C11274" s="73"/>
      <c r="D11274" s="73"/>
      <c r="E11274" s="77"/>
      <c r="F11274" s="74"/>
      <c r="G11274" s="73"/>
      <c r="H11274" s="74"/>
      <c r="I11274" s="74"/>
      <c r="J11274" s="74"/>
      <c r="K11274" s="74"/>
      <c r="L11274" s="74"/>
      <c r="M11274" s="74"/>
      <c r="N11274" s="74"/>
      <c r="O11274" s="74"/>
      <c r="P11274" s="74"/>
      <c r="Q11274" s="78"/>
      <c r="AR11274">
        <f t="shared" si="711"/>
        <v>0</v>
      </c>
      <c r="AS11274">
        <f t="shared" si="712"/>
        <v>0</v>
      </c>
      <c r="AT11274">
        <f t="shared" si="710"/>
        <v>0</v>
      </c>
    </row>
    <row r="11275" spans="2:46" ht="15.75" customHeight="1">
      <c r="B11275" t="str">
        <f t="shared" si="709"/>
        <v/>
      </c>
      <c r="C11275" s="73"/>
      <c r="D11275" s="73"/>
      <c r="E11275" s="77"/>
      <c r="F11275" s="74"/>
      <c r="G11275" s="73"/>
      <c r="H11275" s="74"/>
      <c r="I11275" s="74"/>
      <c r="J11275" s="74"/>
      <c r="K11275" s="74"/>
      <c r="L11275" s="74"/>
      <c r="M11275" s="74"/>
      <c r="N11275" s="74"/>
      <c r="O11275" s="74"/>
      <c r="P11275" s="74"/>
      <c r="Q11275" s="78"/>
      <c r="AR11275">
        <f t="shared" si="711"/>
        <v>0</v>
      </c>
      <c r="AS11275">
        <f t="shared" si="712"/>
        <v>0</v>
      </c>
      <c r="AT11275">
        <f t="shared" si="710"/>
        <v>0</v>
      </c>
    </row>
    <row r="11276" spans="2:46" ht="15.75" customHeight="1">
      <c r="B11276" t="str">
        <f t="shared" si="709"/>
        <v/>
      </c>
      <c r="C11276" s="73"/>
      <c r="D11276" s="73"/>
      <c r="E11276" s="77"/>
      <c r="F11276" s="74"/>
      <c r="G11276" s="73"/>
      <c r="H11276" s="74"/>
      <c r="I11276" s="74"/>
      <c r="J11276" s="74"/>
      <c r="K11276" s="74"/>
      <c r="L11276" s="74"/>
      <c r="M11276" s="74"/>
      <c r="N11276" s="74"/>
      <c r="O11276" s="74"/>
      <c r="P11276" s="74"/>
      <c r="Q11276" s="78"/>
      <c r="AR11276">
        <f t="shared" si="711"/>
        <v>0</v>
      </c>
      <c r="AS11276">
        <f t="shared" si="712"/>
        <v>0</v>
      </c>
      <c r="AT11276">
        <f t="shared" si="710"/>
        <v>0</v>
      </c>
    </row>
    <row r="11277" spans="2:46" ht="15.75" customHeight="1">
      <c r="B11277" t="str">
        <f t="shared" si="709"/>
        <v/>
      </c>
      <c r="C11277" s="73"/>
      <c r="D11277" s="73"/>
      <c r="E11277" s="77"/>
      <c r="F11277" s="74"/>
      <c r="G11277" s="73"/>
      <c r="H11277" s="74"/>
      <c r="I11277" s="74"/>
      <c r="J11277" s="74"/>
      <c r="K11277" s="74"/>
      <c r="L11277" s="74"/>
      <c r="M11277" s="74"/>
      <c r="N11277" s="74"/>
      <c r="O11277" s="74"/>
      <c r="P11277" s="74"/>
      <c r="Q11277" s="78"/>
      <c r="AR11277">
        <f t="shared" si="711"/>
        <v>0</v>
      </c>
      <c r="AS11277">
        <f t="shared" si="712"/>
        <v>0</v>
      </c>
      <c r="AT11277">
        <f t="shared" si="710"/>
        <v>0</v>
      </c>
    </row>
    <row r="11278" spans="2:46" ht="15.75" customHeight="1">
      <c r="B11278" t="str">
        <f t="shared" si="709"/>
        <v/>
      </c>
      <c r="C11278" s="73"/>
      <c r="D11278" s="73"/>
      <c r="E11278" s="77"/>
      <c r="F11278" s="74"/>
      <c r="G11278" s="73"/>
      <c r="H11278" s="74"/>
      <c r="I11278" s="74"/>
      <c r="J11278" s="74"/>
      <c r="K11278" s="74"/>
      <c r="L11278" s="74"/>
      <c r="M11278" s="74"/>
      <c r="N11278" s="74"/>
      <c r="O11278" s="74"/>
      <c r="P11278" s="74"/>
      <c r="Q11278" s="78"/>
      <c r="AR11278">
        <f t="shared" si="711"/>
        <v>0</v>
      </c>
      <c r="AS11278">
        <f t="shared" si="712"/>
        <v>0</v>
      </c>
      <c r="AT11278">
        <f t="shared" si="710"/>
        <v>0</v>
      </c>
    </row>
    <row r="11279" spans="2:46" ht="15.75" customHeight="1">
      <c r="B11279" t="str">
        <f t="shared" si="709"/>
        <v/>
      </c>
      <c r="C11279" s="73"/>
      <c r="D11279" s="73"/>
      <c r="E11279" s="77"/>
      <c r="F11279" s="74"/>
      <c r="G11279" s="73"/>
      <c r="H11279" s="74"/>
      <c r="I11279" s="74"/>
      <c r="J11279" s="74"/>
      <c r="K11279" s="74"/>
      <c r="L11279" s="74"/>
      <c r="M11279" s="74"/>
      <c r="N11279" s="74"/>
      <c r="O11279" s="74"/>
      <c r="P11279" s="74"/>
      <c r="Q11279" s="78"/>
      <c r="AR11279">
        <f t="shared" si="711"/>
        <v>0</v>
      </c>
      <c r="AS11279">
        <f t="shared" si="712"/>
        <v>0</v>
      </c>
      <c r="AT11279">
        <f t="shared" si="710"/>
        <v>0</v>
      </c>
    </row>
    <row r="11280" spans="2:46" ht="15.75" customHeight="1">
      <c r="B11280" t="str">
        <f t="shared" si="709"/>
        <v/>
      </c>
      <c r="C11280" s="73"/>
      <c r="D11280" s="73"/>
      <c r="E11280" s="77"/>
      <c r="F11280" s="74"/>
      <c r="G11280" s="73"/>
      <c r="H11280" s="74"/>
      <c r="I11280" s="74"/>
      <c r="J11280" s="74"/>
      <c r="K11280" s="74"/>
      <c r="L11280" s="74"/>
      <c r="M11280" s="74"/>
      <c r="N11280" s="74"/>
      <c r="O11280" s="74"/>
      <c r="P11280" s="74"/>
      <c r="Q11280" s="78"/>
      <c r="AR11280">
        <f t="shared" si="711"/>
        <v>0</v>
      </c>
      <c r="AS11280">
        <f t="shared" si="712"/>
        <v>0</v>
      </c>
      <c r="AT11280">
        <f t="shared" si="710"/>
        <v>0</v>
      </c>
    </row>
    <row r="11281" spans="2:46" ht="15.75" customHeight="1">
      <c r="B11281" t="str">
        <f t="shared" si="709"/>
        <v/>
      </c>
      <c r="C11281" s="73"/>
      <c r="D11281" s="73"/>
      <c r="E11281" s="77"/>
      <c r="F11281" s="74"/>
      <c r="G11281" s="73"/>
      <c r="H11281" s="74"/>
      <c r="I11281" s="74"/>
      <c r="J11281" s="74"/>
      <c r="K11281" s="74"/>
      <c r="L11281" s="74"/>
      <c r="M11281" s="74"/>
      <c r="N11281" s="74"/>
      <c r="O11281" s="74"/>
      <c r="P11281" s="74"/>
      <c r="Q11281" s="78"/>
      <c r="AR11281">
        <f t="shared" si="711"/>
        <v>0</v>
      </c>
      <c r="AS11281">
        <f t="shared" si="712"/>
        <v>0</v>
      </c>
      <c r="AT11281">
        <f t="shared" si="710"/>
        <v>0</v>
      </c>
    </row>
    <row r="11282" spans="2:46" ht="15.75" customHeight="1">
      <c r="B11282" t="str">
        <f t="shared" si="709"/>
        <v/>
      </c>
      <c r="C11282" s="73"/>
      <c r="D11282" s="73"/>
      <c r="E11282" s="77"/>
      <c r="F11282" s="74"/>
      <c r="G11282" s="73"/>
      <c r="H11282" s="74"/>
      <c r="I11282" s="74"/>
      <c r="J11282" s="74"/>
      <c r="K11282" s="74"/>
      <c r="L11282" s="74"/>
      <c r="M11282" s="74"/>
      <c r="N11282" s="74"/>
      <c r="O11282" s="74"/>
      <c r="P11282" s="74"/>
      <c r="Q11282" s="78"/>
      <c r="AR11282">
        <f t="shared" si="711"/>
        <v>0</v>
      </c>
      <c r="AS11282">
        <f t="shared" si="712"/>
        <v>0</v>
      </c>
      <c r="AT11282">
        <f t="shared" si="710"/>
        <v>0</v>
      </c>
    </row>
    <row r="11283" spans="2:46" ht="15.75" customHeight="1">
      <c r="B11283" t="str">
        <f t="shared" si="709"/>
        <v/>
      </c>
      <c r="C11283" s="73"/>
      <c r="D11283" s="73"/>
      <c r="E11283" s="77"/>
      <c r="F11283" s="74"/>
      <c r="G11283" s="73"/>
      <c r="H11283" s="74"/>
      <c r="I11283" s="74"/>
      <c r="J11283" s="74"/>
      <c r="K11283" s="74"/>
      <c r="L11283" s="74"/>
      <c r="M11283" s="74"/>
      <c r="N11283" s="74"/>
      <c r="O11283" s="74"/>
      <c r="P11283" s="74"/>
      <c r="Q11283" s="78"/>
      <c r="AR11283">
        <f t="shared" si="711"/>
        <v>0</v>
      </c>
      <c r="AS11283">
        <f t="shared" si="712"/>
        <v>0</v>
      </c>
      <c r="AT11283">
        <f t="shared" si="710"/>
        <v>0</v>
      </c>
    </row>
    <row r="11284" spans="2:46" ht="15.75" customHeight="1">
      <c r="B11284" t="str">
        <f t="shared" si="709"/>
        <v/>
      </c>
      <c r="C11284" s="73"/>
      <c r="D11284" s="73"/>
      <c r="E11284" s="77"/>
      <c r="F11284" s="74"/>
      <c r="G11284" s="73"/>
      <c r="H11284" s="74"/>
      <c r="I11284" s="74"/>
      <c r="J11284" s="74"/>
      <c r="K11284" s="74"/>
      <c r="L11284" s="74"/>
      <c r="M11284" s="74"/>
      <c r="N11284" s="74"/>
      <c r="O11284" s="74"/>
      <c r="P11284" s="74"/>
      <c r="Q11284" s="78"/>
      <c r="AR11284">
        <f t="shared" si="711"/>
        <v>0</v>
      </c>
      <c r="AS11284">
        <f t="shared" si="712"/>
        <v>0</v>
      </c>
      <c r="AT11284">
        <f t="shared" si="710"/>
        <v>0</v>
      </c>
    </row>
    <row r="11285" spans="2:46" ht="15.75" customHeight="1">
      <c r="B11285" t="str">
        <f t="shared" si="709"/>
        <v/>
      </c>
      <c r="C11285" s="73"/>
      <c r="D11285" s="73"/>
      <c r="E11285" s="77"/>
      <c r="F11285" s="74"/>
      <c r="G11285" s="73"/>
      <c r="H11285" s="74"/>
      <c r="I11285" s="74"/>
      <c r="J11285" s="74"/>
      <c r="K11285" s="74"/>
      <c r="L11285" s="74"/>
      <c r="M11285" s="74"/>
      <c r="N11285" s="74"/>
      <c r="O11285" s="74"/>
      <c r="P11285" s="74"/>
      <c r="Q11285" s="78"/>
      <c r="AR11285">
        <f t="shared" si="711"/>
        <v>0</v>
      </c>
      <c r="AS11285">
        <f t="shared" si="712"/>
        <v>0</v>
      </c>
      <c r="AT11285">
        <f t="shared" si="710"/>
        <v>0</v>
      </c>
    </row>
    <row r="11286" spans="2:46" ht="15.75" customHeight="1">
      <c r="B11286" t="str">
        <f t="shared" si="709"/>
        <v/>
      </c>
      <c r="C11286" s="73"/>
      <c r="D11286" s="73"/>
      <c r="E11286" s="77"/>
      <c r="F11286" s="74"/>
      <c r="G11286" s="73"/>
      <c r="H11286" s="74"/>
      <c r="I11286" s="74"/>
      <c r="J11286" s="74"/>
      <c r="K11286" s="74"/>
      <c r="L11286" s="74"/>
      <c r="M11286" s="74"/>
      <c r="N11286" s="74"/>
      <c r="O11286" s="74"/>
      <c r="P11286" s="74"/>
      <c r="Q11286" s="78"/>
      <c r="AR11286">
        <f t="shared" si="711"/>
        <v>0</v>
      </c>
      <c r="AS11286">
        <f t="shared" si="712"/>
        <v>0</v>
      </c>
      <c r="AT11286">
        <f t="shared" si="710"/>
        <v>0</v>
      </c>
    </row>
    <row r="11287" spans="2:46" ht="15.75" customHeight="1">
      <c r="B11287" t="str">
        <f t="shared" si="709"/>
        <v/>
      </c>
      <c r="C11287" s="73"/>
      <c r="D11287" s="73"/>
      <c r="E11287" s="77"/>
      <c r="F11287" s="74"/>
      <c r="G11287" s="73"/>
      <c r="H11287" s="74"/>
      <c r="I11287" s="74"/>
      <c r="J11287" s="74"/>
      <c r="K11287" s="74"/>
      <c r="L11287" s="74"/>
      <c r="M11287" s="74"/>
      <c r="N11287" s="74"/>
      <c r="O11287" s="74"/>
      <c r="P11287" s="74"/>
      <c r="Q11287" s="78"/>
      <c r="AR11287">
        <f t="shared" si="711"/>
        <v>0</v>
      </c>
      <c r="AS11287">
        <f t="shared" si="712"/>
        <v>0</v>
      </c>
      <c r="AT11287">
        <f t="shared" si="710"/>
        <v>0</v>
      </c>
    </row>
    <row r="11288" spans="2:46" ht="15.75" customHeight="1">
      <c r="B11288" t="str">
        <f t="shared" si="709"/>
        <v/>
      </c>
      <c r="C11288" s="73"/>
      <c r="D11288" s="73"/>
      <c r="E11288" s="77"/>
      <c r="F11288" s="74"/>
      <c r="G11288" s="73"/>
      <c r="H11288" s="74"/>
      <c r="I11288" s="74"/>
      <c r="J11288" s="74"/>
      <c r="K11288" s="74"/>
      <c r="L11288" s="74"/>
      <c r="M11288" s="74"/>
      <c r="N11288" s="74"/>
      <c r="O11288" s="74"/>
      <c r="P11288" s="74"/>
      <c r="Q11288" s="78"/>
      <c r="AR11288">
        <f t="shared" si="711"/>
        <v>0</v>
      </c>
      <c r="AS11288">
        <f t="shared" si="712"/>
        <v>0</v>
      </c>
      <c r="AT11288">
        <f t="shared" si="710"/>
        <v>0</v>
      </c>
    </row>
    <row r="11289" spans="2:46" ht="15.75" customHeight="1">
      <c r="B11289" t="str">
        <f t="shared" si="709"/>
        <v/>
      </c>
      <c r="C11289" s="73"/>
      <c r="D11289" s="73"/>
      <c r="E11289" s="77"/>
      <c r="F11289" s="74"/>
      <c r="G11289" s="73"/>
      <c r="H11289" s="74"/>
      <c r="I11289" s="74"/>
      <c r="J11289" s="74"/>
      <c r="K11289" s="74"/>
      <c r="L11289" s="74"/>
      <c r="M11289" s="74"/>
      <c r="N11289" s="74"/>
      <c r="O11289" s="74"/>
      <c r="P11289" s="74"/>
      <c r="Q11289" s="78"/>
      <c r="AR11289">
        <f t="shared" si="711"/>
        <v>0</v>
      </c>
      <c r="AS11289">
        <f t="shared" si="712"/>
        <v>0</v>
      </c>
      <c r="AT11289">
        <f t="shared" si="710"/>
        <v>0</v>
      </c>
    </row>
    <row r="11290" spans="2:46" ht="15.75" customHeight="1">
      <c r="B11290" t="str">
        <f t="shared" si="709"/>
        <v/>
      </c>
      <c r="C11290" s="73"/>
      <c r="D11290" s="73"/>
      <c r="E11290" s="77"/>
      <c r="F11290" s="74"/>
      <c r="G11290" s="73"/>
      <c r="H11290" s="74"/>
      <c r="I11290" s="74"/>
      <c r="J11290" s="74"/>
      <c r="K11290" s="74"/>
      <c r="L11290" s="74"/>
      <c r="M11290" s="74"/>
      <c r="N11290" s="74"/>
      <c r="O11290" s="74"/>
      <c r="P11290" s="74"/>
      <c r="Q11290" s="78"/>
      <c r="AR11290">
        <f t="shared" si="711"/>
        <v>0</v>
      </c>
      <c r="AS11290">
        <f t="shared" si="712"/>
        <v>0</v>
      </c>
      <c r="AT11290">
        <f t="shared" si="710"/>
        <v>0</v>
      </c>
    </row>
    <row r="11291" spans="2:46" ht="15.75" customHeight="1">
      <c r="B11291" t="str">
        <f t="shared" si="709"/>
        <v/>
      </c>
      <c r="C11291" s="73"/>
      <c r="D11291" s="73"/>
      <c r="E11291" s="77"/>
      <c r="F11291" s="74"/>
      <c r="G11291" s="73"/>
      <c r="H11291" s="74"/>
      <c r="I11291" s="74"/>
      <c r="J11291" s="74"/>
      <c r="K11291" s="74"/>
      <c r="L11291" s="74"/>
      <c r="M11291" s="74"/>
      <c r="N11291" s="74"/>
      <c r="O11291" s="74"/>
      <c r="P11291" s="74"/>
      <c r="Q11291" s="78"/>
      <c r="AR11291">
        <f t="shared" si="711"/>
        <v>0</v>
      </c>
      <c r="AS11291">
        <f t="shared" si="712"/>
        <v>0</v>
      </c>
      <c r="AT11291">
        <f t="shared" si="710"/>
        <v>0</v>
      </c>
    </row>
    <row r="11292" spans="2:46" ht="15.75" customHeight="1">
      <c r="B11292" t="str">
        <f t="shared" si="709"/>
        <v/>
      </c>
      <c r="C11292" s="73"/>
      <c r="D11292" s="73"/>
      <c r="E11292" s="77"/>
      <c r="F11292" s="74"/>
      <c r="G11292" s="73"/>
      <c r="H11292" s="74"/>
      <c r="I11292" s="74"/>
      <c r="J11292" s="74"/>
      <c r="K11292" s="74"/>
      <c r="L11292" s="74"/>
      <c r="M11292" s="74"/>
      <c r="N11292" s="74"/>
      <c r="O11292" s="74"/>
      <c r="P11292" s="74"/>
      <c r="Q11292" s="78"/>
      <c r="AR11292">
        <f t="shared" si="711"/>
        <v>0</v>
      </c>
      <c r="AS11292">
        <f t="shared" si="712"/>
        <v>0</v>
      </c>
      <c r="AT11292">
        <f t="shared" si="710"/>
        <v>0</v>
      </c>
    </row>
    <row r="11293" spans="2:46" ht="15.75" customHeight="1">
      <c r="B11293" t="str">
        <f t="shared" si="709"/>
        <v/>
      </c>
      <c r="C11293" s="73"/>
      <c r="D11293" s="73"/>
      <c r="E11293" s="77"/>
      <c r="F11293" s="74"/>
      <c r="G11293" s="73"/>
      <c r="H11293" s="74"/>
      <c r="I11293" s="74"/>
      <c r="J11293" s="74"/>
      <c r="K11293" s="74"/>
      <c r="L11293" s="74"/>
      <c r="M11293" s="74"/>
      <c r="N11293" s="74"/>
      <c r="O11293" s="74"/>
      <c r="P11293" s="74"/>
      <c r="Q11293" s="78"/>
      <c r="AR11293">
        <f t="shared" si="711"/>
        <v>0</v>
      </c>
      <c r="AS11293">
        <f t="shared" si="712"/>
        <v>0</v>
      </c>
      <c r="AT11293">
        <f t="shared" si="710"/>
        <v>0</v>
      </c>
    </row>
    <row r="11294" spans="2:46" ht="15.75" customHeight="1">
      <c r="B11294" t="str">
        <f t="shared" si="709"/>
        <v/>
      </c>
      <c r="C11294" s="73"/>
      <c r="D11294" s="73"/>
      <c r="E11294" s="77"/>
      <c r="F11294" s="74"/>
      <c r="G11294" s="73"/>
      <c r="H11294" s="74"/>
      <c r="I11294" s="74"/>
      <c r="J11294" s="74"/>
      <c r="K11294" s="74"/>
      <c r="L11294" s="74"/>
      <c r="M11294" s="74"/>
      <c r="N11294" s="74"/>
      <c r="O11294" s="74"/>
      <c r="P11294" s="74"/>
      <c r="Q11294" s="78"/>
      <c r="AR11294">
        <f t="shared" si="711"/>
        <v>0</v>
      </c>
      <c r="AS11294">
        <f t="shared" si="712"/>
        <v>0</v>
      </c>
      <c r="AT11294">
        <f t="shared" si="710"/>
        <v>0</v>
      </c>
    </row>
    <row r="11295" spans="2:46" ht="15.75" customHeight="1">
      <c r="B11295" t="str">
        <f t="shared" si="709"/>
        <v/>
      </c>
      <c r="C11295" s="73"/>
      <c r="D11295" s="73"/>
      <c r="E11295" s="77"/>
      <c r="F11295" s="74"/>
      <c r="G11295" s="73"/>
      <c r="H11295" s="74"/>
      <c r="I11295" s="74"/>
      <c r="J11295" s="74"/>
      <c r="K11295" s="74"/>
      <c r="L11295" s="74"/>
      <c r="M11295" s="74"/>
      <c r="N11295" s="74"/>
      <c r="O11295" s="74"/>
      <c r="P11295" s="74"/>
      <c r="Q11295" s="78"/>
      <c r="AR11295">
        <f t="shared" si="711"/>
        <v>0</v>
      </c>
      <c r="AS11295">
        <f t="shared" si="712"/>
        <v>0</v>
      </c>
      <c r="AT11295">
        <f t="shared" si="710"/>
        <v>0</v>
      </c>
    </row>
    <row r="11296" spans="2:46" ht="15.75" customHeight="1">
      <c r="B11296" t="str">
        <f t="shared" si="709"/>
        <v/>
      </c>
      <c r="C11296" s="73"/>
      <c r="D11296" s="73"/>
      <c r="E11296" s="77"/>
      <c r="F11296" s="74"/>
      <c r="G11296" s="73"/>
      <c r="H11296" s="74"/>
      <c r="I11296" s="74"/>
      <c r="J11296" s="74"/>
      <c r="K11296" s="74"/>
      <c r="L11296" s="74"/>
      <c r="M11296" s="74"/>
      <c r="N11296" s="74"/>
      <c r="O11296" s="74"/>
      <c r="P11296" s="74"/>
      <c r="Q11296" s="78"/>
      <c r="AR11296">
        <f t="shared" si="711"/>
        <v>0</v>
      </c>
      <c r="AS11296">
        <f t="shared" si="712"/>
        <v>0</v>
      </c>
      <c r="AT11296">
        <f t="shared" si="710"/>
        <v>0</v>
      </c>
    </row>
    <row r="11297" spans="2:46" ht="15.75" customHeight="1">
      <c r="B11297" t="str">
        <f t="shared" si="709"/>
        <v/>
      </c>
      <c r="C11297" s="73"/>
      <c r="D11297" s="73"/>
      <c r="E11297" s="77"/>
      <c r="F11297" s="74"/>
      <c r="G11297" s="73"/>
      <c r="H11297" s="74"/>
      <c r="I11297" s="74"/>
      <c r="J11297" s="74"/>
      <c r="K11297" s="74"/>
      <c r="L11297" s="74"/>
      <c r="M11297" s="74"/>
      <c r="N11297" s="74"/>
      <c r="O11297" s="74"/>
      <c r="P11297" s="74"/>
      <c r="Q11297" s="78"/>
      <c r="AR11297">
        <f t="shared" si="711"/>
        <v>0</v>
      </c>
      <c r="AS11297">
        <f t="shared" si="712"/>
        <v>0</v>
      </c>
      <c r="AT11297">
        <f t="shared" si="710"/>
        <v>0</v>
      </c>
    </row>
    <row r="11298" spans="2:46" ht="15.75" customHeight="1">
      <c r="B11298" t="str">
        <f t="shared" si="709"/>
        <v/>
      </c>
      <c r="C11298" s="73"/>
      <c r="D11298" s="73"/>
      <c r="E11298" s="77"/>
      <c r="F11298" s="74"/>
      <c r="G11298" s="73"/>
      <c r="H11298" s="74"/>
      <c r="I11298" s="74"/>
      <c r="J11298" s="74"/>
      <c r="K11298" s="74"/>
      <c r="L11298" s="74"/>
      <c r="M11298" s="74"/>
      <c r="N11298" s="74"/>
      <c r="O11298" s="74"/>
      <c r="P11298" s="74"/>
      <c r="Q11298" s="78"/>
      <c r="AR11298">
        <f t="shared" si="711"/>
        <v>0</v>
      </c>
      <c r="AS11298">
        <f t="shared" si="712"/>
        <v>0</v>
      </c>
      <c r="AT11298">
        <f t="shared" si="710"/>
        <v>0</v>
      </c>
    </row>
    <row r="11299" spans="2:46" ht="15.75" customHeight="1">
      <c r="B11299" t="str">
        <f t="shared" si="709"/>
        <v/>
      </c>
      <c r="C11299" s="73"/>
      <c r="D11299" s="73"/>
      <c r="E11299" s="77"/>
      <c r="F11299" s="74"/>
      <c r="G11299" s="73"/>
      <c r="H11299" s="74"/>
      <c r="I11299" s="74"/>
      <c r="J11299" s="74"/>
      <c r="K11299" s="74"/>
      <c r="L11299" s="74"/>
      <c r="M11299" s="74"/>
      <c r="N11299" s="74"/>
      <c r="O11299" s="74"/>
      <c r="P11299" s="74"/>
      <c r="Q11299" s="78"/>
      <c r="AR11299">
        <f t="shared" si="711"/>
        <v>0</v>
      </c>
      <c r="AS11299">
        <f t="shared" si="712"/>
        <v>0</v>
      </c>
      <c r="AT11299">
        <f t="shared" si="710"/>
        <v>0</v>
      </c>
    </row>
    <row r="11300" spans="2:46" ht="15.75" customHeight="1">
      <c r="B11300" t="str">
        <f t="shared" si="709"/>
        <v/>
      </c>
      <c r="C11300" s="73"/>
      <c r="D11300" s="73"/>
      <c r="E11300" s="77"/>
      <c r="F11300" s="74"/>
      <c r="G11300" s="73"/>
      <c r="H11300" s="74"/>
      <c r="I11300" s="74"/>
      <c r="J11300" s="74"/>
      <c r="K11300" s="74"/>
      <c r="L11300" s="74"/>
      <c r="M11300" s="74"/>
      <c r="N11300" s="74"/>
      <c r="O11300" s="74"/>
      <c r="P11300" s="74"/>
      <c r="Q11300" s="78"/>
      <c r="AR11300">
        <f t="shared" si="711"/>
        <v>0</v>
      </c>
      <c r="AS11300">
        <f t="shared" si="712"/>
        <v>0</v>
      </c>
      <c r="AT11300">
        <f t="shared" si="710"/>
        <v>0</v>
      </c>
    </row>
    <row r="11301" spans="2:46" ht="15.75" customHeight="1">
      <c r="B11301" t="str">
        <f t="shared" si="709"/>
        <v/>
      </c>
      <c r="C11301" s="73"/>
      <c r="D11301" s="73"/>
      <c r="E11301" s="77"/>
      <c r="F11301" s="74"/>
      <c r="G11301" s="73"/>
      <c r="H11301" s="74"/>
      <c r="I11301" s="74"/>
      <c r="J11301" s="74"/>
      <c r="K11301" s="74"/>
      <c r="L11301" s="74"/>
      <c r="M11301" s="74"/>
      <c r="N11301" s="74"/>
      <c r="O11301" s="74"/>
      <c r="P11301" s="74"/>
      <c r="Q11301" s="78"/>
      <c r="AR11301">
        <f t="shared" si="711"/>
        <v>0</v>
      </c>
      <c r="AS11301">
        <f t="shared" si="712"/>
        <v>0</v>
      </c>
      <c r="AT11301">
        <f t="shared" si="710"/>
        <v>0</v>
      </c>
    </row>
    <row r="11302" spans="2:46" ht="15.75" customHeight="1">
      <c r="B11302" t="str">
        <f t="shared" si="709"/>
        <v/>
      </c>
      <c r="C11302" s="73"/>
      <c r="D11302" s="73"/>
      <c r="E11302" s="77"/>
      <c r="F11302" s="74"/>
      <c r="G11302" s="73"/>
      <c r="H11302" s="74"/>
      <c r="I11302" s="74"/>
      <c r="J11302" s="74"/>
      <c r="K11302" s="74"/>
      <c r="L11302" s="74"/>
      <c r="M11302" s="74"/>
      <c r="N11302" s="74"/>
      <c r="O11302" s="74"/>
      <c r="P11302" s="74"/>
      <c r="Q11302" s="78"/>
      <c r="AR11302">
        <f t="shared" si="711"/>
        <v>0</v>
      </c>
      <c r="AS11302">
        <f t="shared" si="712"/>
        <v>0</v>
      </c>
      <c r="AT11302">
        <f t="shared" si="710"/>
        <v>0</v>
      </c>
    </row>
    <row r="11303" spans="2:46" ht="15.75" customHeight="1">
      <c r="B11303" t="str">
        <f t="shared" si="709"/>
        <v/>
      </c>
      <c r="C11303" s="73"/>
      <c r="D11303" s="73"/>
      <c r="E11303" s="77"/>
      <c r="F11303" s="74"/>
      <c r="G11303" s="73"/>
      <c r="H11303" s="74"/>
      <c r="I11303" s="74"/>
      <c r="J11303" s="74"/>
      <c r="K11303" s="74"/>
      <c r="L11303" s="74"/>
      <c r="M11303" s="74"/>
      <c r="N11303" s="74"/>
      <c r="O11303" s="74"/>
      <c r="P11303" s="74"/>
      <c r="Q11303" s="78"/>
      <c r="AR11303">
        <f t="shared" si="711"/>
        <v>0</v>
      </c>
      <c r="AS11303">
        <f t="shared" si="712"/>
        <v>0</v>
      </c>
      <c r="AT11303">
        <f t="shared" si="710"/>
        <v>0</v>
      </c>
    </row>
    <row r="11304" spans="2:46" ht="15.75" customHeight="1">
      <c r="B11304" t="str">
        <f t="shared" si="709"/>
        <v/>
      </c>
      <c r="C11304" s="73"/>
      <c r="D11304" s="73"/>
      <c r="E11304" s="77"/>
      <c r="F11304" s="74"/>
      <c r="G11304" s="73"/>
      <c r="H11304" s="74"/>
      <c r="I11304" s="74"/>
      <c r="J11304" s="74"/>
      <c r="K11304" s="74"/>
      <c r="L11304" s="74"/>
      <c r="M11304" s="74"/>
      <c r="N11304" s="74"/>
      <c r="O11304" s="74"/>
      <c r="P11304" s="74"/>
      <c r="Q11304" s="78"/>
      <c r="AR11304">
        <f t="shared" si="711"/>
        <v>0</v>
      </c>
      <c r="AS11304">
        <f t="shared" si="712"/>
        <v>0</v>
      </c>
      <c r="AT11304">
        <f t="shared" si="710"/>
        <v>0</v>
      </c>
    </row>
    <row r="11305" spans="2:46" ht="15.75" customHeight="1">
      <c r="B11305" t="str">
        <f t="shared" si="709"/>
        <v/>
      </c>
      <c r="C11305" s="73"/>
      <c r="D11305" s="73"/>
      <c r="E11305" s="77"/>
      <c r="F11305" s="74"/>
      <c r="G11305" s="73"/>
      <c r="H11305" s="74"/>
      <c r="I11305" s="74"/>
      <c r="J11305" s="74"/>
      <c r="K11305" s="74"/>
      <c r="L11305" s="74"/>
      <c r="M11305" s="74"/>
      <c r="N11305" s="74"/>
      <c r="O11305" s="74"/>
      <c r="P11305" s="74"/>
      <c r="Q11305" s="78"/>
      <c r="AR11305">
        <f t="shared" si="711"/>
        <v>0</v>
      </c>
      <c r="AS11305">
        <f t="shared" si="712"/>
        <v>0</v>
      </c>
      <c r="AT11305">
        <f t="shared" si="710"/>
        <v>0</v>
      </c>
    </row>
    <row r="11306" spans="2:46" ht="15.75" customHeight="1">
      <c r="B11306" t="str">
        <f t="shared" si="709"/>
        <v/>
      </c>
      <c r="C11306" s="73"/>
      <c r="D11306" s="73"/>
      <c r="E11306" s="77"/>
      <c r="F11306" s="74"/>
      <c r="G11306" s="73"/>
      <c r="H11306" s="74"/>
      <c r="I11306" s="74"/>
      <c r="J11306" s="74"/>
      <c r="K11306" s="74"/>
      <c r="L11306" s="74"/>
      <c r="M11306" s="74"/>
      <c r="N11306" s="74"/>
      <c r="O11306" s="74"/>
      <c r="P11306" s="74"/>
      <c r="Q11306" s="78"/>
      <c r="AR11306">
        <f t="shared" si="711"/>
        <v>0</v>
      </c>
      <c r="AS11306">
        <f t="shared" si="712"/>
        <v>0</v>
      </c>
      <c r="AT11306">
        <f t="shared" si="710"/>
        <v>0</v>
      </c>
    </row>
    <row r="11307" spans="2:46" ht="15.75" customHeight="1">
      <c r="B11307" t="str">
        <f t="shared" si="709"/>
        <v/>
      </c>
      <c r="C11307" s="73"/>
      <c r="D11307" s="73"/>
      <c r="E11307" s="77"/>
      <c r="F11307" s="74"/>
      <c r="G11307" s="73"/>
      <c r="H11307" s="74"/>
      <c r="I11307" s="74"/>
      <c r="J11307" s="74"/>
      <c r="K11307" s="74"/>
      <c r="L11307" s="74"/>
      <c r="M11307" s="74"/>
      <c r="N11307" s="74"/>
      <c r="O11307" s="74"/>
      <c r="P11307" s="74"/>
      <c r="Q11307" s="78"/>
      <c r="AR11307">
        <f t="shared" si="711"/>
        <v>0</v>
      </c>
      <c r="AS11307">
        <f t="shared" si="712"/>
        <v>0</v>
      </c>
      <c r="AT11307">
        <f t="shared" si="710"/>
        <v>0</v>
      </c>
    </row>
    <row r="11308" spans="2:46" ht="15.75" customHeight="1">
      <c r="B11308" t="str">
        <f t="shared" si="709"/>
        <v/>
      </c>
      <c r="C11308" s="73"/>
      <c r="D11308" s="73"/>
      <c r="E11308" s="77"/>
      <c r="F11308" s="74"/>
      <c r="G11308" s="73"/>
      <c r="H11308" s="74"/>
      <c r="I11308" s="74"/>
      <c r="J11308" s="74"/>
      <c r="K11308" s="74"/>
      <c r="L11308" s="74"/>
      <c r="M11308" s="74"/>
      <c r="N11308" s="74"/>
      <c r="O11308" s="74"/>
      <c r="P11308" s="74"/>
      <c r="Q11308" s="78"/>
      <c r="AR11308">
        <f t="shared" si="711"/>
        <v>0</v>
      </c>
      <c r="AS11308">
        <f t="shared" si="712"/>
        <v>0</v>
      </c>
      <c r="AT11308">
        <f t="shared" si="710"/>
        <v>0</v>
      </c>
    </row>
    <row r="11309" spans="2:46" ht="15.75" customHeight="1">
      <c r="B11309" t="str">
        <f t="shared" si="709"/>
        <v/>
      </c>
      <c r="C11309" s="73"/>
      <c r="D11309" s="73"/>
      <c r="E11309" s="77"/>
      <c r="F11309" s="74"/>
      <c r="G11309" s="73"/>
      <c r="H11309" s="74"/>
      <c r="I11309" s="74"/>
      <c r="J11309" s="74"/>
      <c r="K11309" s="74"/>
      <c r="L11309" s="74"/>
      <c r="M11309" s="74"/>
      <c r="N11309" s="74"/>
      <c r="O11309" s="74"/>
      <c r="P11309" s="74"/>
      <c r="Q11309" s="78"/>
      <c r="AR11309">
        <f t="shared" si="711"/>
        <v>0</v>
      </c>
      <c r="AS11309">
        <f t="shared" si="712"/>
        <v>0</v>
      </c>
      <c r="AT11309">
        <f t="shared" si="710"/>
        <v>0</v>
      </c>
    </row>
    <row r="11310" spans="2:46" ht="15.75" customHeight="1">
      <c r="B11310" t="str">
        <f t="shared" si="709"/>
        <v/>
      </c>
      <c r="C11310" s="73"/>
      <c r="D11310" s="73"/>
      <c r="E11310" s="77"/>
      <c r="F11310" s="74"/>
      <c r="G11310" s="73"/>
      <c r="H11310" s="74"/>
      <c r="I11310" s="74"/>
      <c r="J11310" s="74"/>
      <c r="K11310" s="74"/>
      <c r="L11310" s="74"/>
      <c r="M11310" s="74"/>
      <c r="N11310" s="74"/>
      <c r="O11310" s="74"/>
      <c r="P11310" s="74"/>
      <c r="Q11310" s="78"/>
      <c r="AR11310">
        <f t="shared" si="711"/>
        <v>0</v>
      </c>
      <c r="AS11310">
        <f t="shared" si="712"/>
        <v>0</v>
      </c>
      <c r="AT11310">
        <f t="shared" si="710"/>
        <v>0</v>
      </c>
    </row>
    <row r="11311" spans="2:46" ht="15.75" customHeight="1">
      <c r="B11311" t="str">
        <f t="shared" si="709"/>
        <v/>
      </c>
      <c r="C11311" s="73"/>
      <c r="D11311" s="73"/>
      <c r="E11311" s="77"/>
      <c r="F11311" s="74"/>
      <c r="G11311" s="73"/>
      <c r="H11311" s="74"/>
      <c r="I11311" s="74"/>
      <c r="J11311" s="74"/>
      <c r="K11311" s="74"/>
      <c r="L11311" s="74"/>
      <c r="M11311" s="74"/>
      <c r="N11311" s="74"/>
      <c r="O11311" s="74"/>
      <c r="P11311" s="74"/>
      <c r="Q11311" s="78"/>
      <c r="AR11311">
        <f t="shared" si="711"/>
        <v>0</v>
      </c>
      <c r="AS11311">
        <f t="shared" si="712"/>
        <v>0</v>
      </c>
      <c r="AT11311">
        <f t="shared" si="710"/>
        <v>0</v>
      </c>
    </row>
    <row r="11312" spans="2:46" ht="15.75" customHeight="1">
      <c r="B11312" t="str">
        <f t="shared" si="709"/>
        <v/>
      </c>
      <c r="C11312" s="73"/>
      <c r="D11312" s="73"/>
      <c r="E11312" s="77"/>
      <c r="F11312" s="74"/>
      <c r="G11312" s="73"/>
      <c r="H11312" s="74"/>
      <c r="I11312" s="74"/>
      <c r="J11312" s="74"/>
      <c r="K11312" s="74"/>
      <c r="L11312" s="74"/>
      <c r="M11312" s="74"/>
      <c r="N11312" s="74"/>
      <c r="O11312" s="74"/>
      <c r="P11312" s="74"/>
      <c r="Q11312" s="78"/>
      <c r="AR11312">
        <f t="shared" si="711"/>
        <v>0</v>
      </c>
      <c r="AS11312">
        <f t="shared" si="712"/>
        <v>0</v>
      </c>
      <c r="AT11312">
        <f t="shared" si="710"/>
        <v>0</v>
      </c>
    </row>
    <row r="11313" spans="2:46" ht="15.75" customHeight="1">
      <c r="B11313" t="str">
        <f t="shared" si="709"/>
        <v/>
      </c>
      <c r="C11313" s="73"/>
      <c r="D11313" s="73"/>
      <c r="E11313" s="77"/>
      <c r="F11313" s="74"/>
      <c r="G11313" s="73"/>
      <c r="H11313" s="74"/>
      <c r="I11313" s="74"/>
      <c r="J11313" s="74"/>
      <c r="K11313" s="74"/>
      <c r="L11313" s="74"/>
      <c r="M11313" s="74"/>
      <c r="N11313" s="74"/>
      <c r="O11313" s="74"/>
      <c r="P11313" s="74"/>
      <c r="Q11313" s="78"/>
      <c r="AR11313">
        <f t="shared" si="711"/>
        <v>0</v>
      </c>
      <c r="AS11313">
        <f t="shared" si="712"/>
        <v>0</v>
      </c>
      <c r="AT11313">
        <f t="shared" si="710"/>
        <v>0</v>
      </c>
    </row>
    <row r="11314" spans="2:46" ht="15.75" customHeight="1">
      <c r="B11314" t="str">
        <f t="shared" si="709"/>
        <v/>
      </c>
      <c r="C11314" s="73"/>
      <c r="D11314" s="73"/>
      <c r="E11314" s="77"/>
      <c r="F11314" s="74"/>
      <c r="G11314" s="73"/>
      <c r="H11314" s="74"/>
      <c r="I11314" s="74"/>
      <c r="J11314" s="74"/>
      <c r="K11314" s="74"/>
      <c r="L11314" s="74"/>
      <c r="M11314" s="74"/>
      <c r="N11314" s="74"/>
      <c r="O11314" s="74"/>
      <c r="P11314" s="74"/>
      <c r="Q11314" s="78"/>
      <c r="AR11314">
        <f t="shared" si="711"/>
        <v>0</v>
      </c>
      <c r="AS11314">
        <f t="shared" si="712"/>
        <v>0</v>
      </c>
      <c r="AT11314">
        <f t="shared" si="710"/>
        <v>0</v>
      </c>
    </row>
    <row r="11315" spans="2:46" ht="15.75" customHeight="1">
      <c r="B11315" t="str">
        <f t="shared" si="709"/>
        <v/>
      </c>
      <c r="C11315" s="73"/>
      <c r="D11315" s="73"/>
      <c r="E11315" s="77"/>
      <c r="F11315" s="74"/>
      <c r="G11315" s="73"/>
      <c r="H11315" s="74"/>
      <c r="I11315" s="74"/>
      <c r="J11315" s="74"/>
      <c r="K11315" s="74"/>
      <c r="L11315" s="74"/>
      <c r="M11315" s="74"/>
      <c r="N11315" s="74"/>
      <c r="O11315" s="74"/>
      <c r="P11315" s="74"/>
      <c r="Q11315" s="78"/>
      <c r="AR11315">
        <f t="shared" si="711"/>
        <v>0</v>
      </c>
      <c r="AS11315">
        <f t="shared" si="712"/>
        <v>0</v>
      </c>
      <c r="AT11315">
        <f t="shared" si="710"/>
        <v>0</v>
      </c>
    </row>
    <row r="11316" spans="2:46" ht="15.75" customHeight="1">
      <c r="B11316" t="str">
        <f t="shared" si="709"/>
        <v/>
      </c>
      <c r="C11316" s="73"/>
      <c r="D11316" s="73"/>
      <c r="E11316" s="77"/>
      <c r="F11316" s="74"/>
      <c r="G11316" s="73"/>
      <c r="H11316" s="74"/>
      <c r="I11316" s="74"/>
      <c r="J11316" s="74"/>
      <c r="K11316" s="74"/>
      <c r="L11316" s="74"/>
      <c r="M11316" s="74"/>
      <c r="N11316" s="74"/>
      <c r="O11316" s="74"/>
      <c r="P11316" s="74"/>
      <c r="Q11316" s="78"/>
      <c r="AR11316">
        <f t="shared" si="711"/>
        <v>0</v>
      </c>
      <c r="AS11316">
        <f t="shared" si="712"/>
        <v>0</v>
      </c>
      <c r="AT11316">
        <f t="shared" si="710"/>
        <v>0</v>
      </c>
    </row>
    <row r="11317" spans="2:46" ht="15.75" customHeight="1">
      <c r="B11317" t="str">
        <f t="shared" si="709"/>
        <v/>
      </c>
      <c r="C11317" s="73"/>
      <c r="D11317" s="73"/>
      <c r="E11317" s="77"/>
      <c r="F11317" s="74"/>
      <c r="G11317" s="73"/>
      <c r="H11317" s="74"/>
      <c r="I11317" s="74"/>
      <c r="J11317" s="74"/>
      <c r="K11317" s="74"/>
      <c r="L11317" s="74"/>
      <c r="M11317" s="74"/>
      <c r="N11317" s="74"/>
      <c r="O11317" s="74"/>
      <c r="P11317" s="74"/>
      <c r="Q11317" s="78"/>
      <c r="AR11317">
        <f t="shared" si="711"/>
        <v>0</v>
      </c>
      <c r="AS11317">
        <f t="shared" si="712"/>
        <v>0</v>
      </c>
      <c r="AT11317">
        <f t="shared" si="710"/>
        <v>0</v>
      </c>
    </row>
    <row r="11318" spans="2:46" ht="15.75" customHeight="1">
      <c r="B11318" t="str">
        <f t="shared" si="709"/>
        <v/>
      </c>
      <c r="C11318" s="73"/>
      <c r="D11318" s="73"/>
      <c r="E11318" s="77"/>
      <c r="F11318" s="74"/>
      <c r="G11318" s="73"/>
      <c r="H11318" s="74"/>
      <c r="I11318" s="74"/>
      <c r="J11318" s="74"/>
      <c r="K11318" s="74"/>
      <c r="L11318" s="74"/>
      <c r="M11318" s="74"/>
      <c r="N11318" s="74"/>
      <c r="O11318" s="74"/>
      <c r="P11318" s="74"/>
      <c r="Q11318" s="78"/>
      <c r="AR11318">
        <f t="shared" si="711"/>
        <v>0</v>
      </c>
      <c r="AS11318">
        <f t="shared" si="712"/>
        <v>0</v>
      </c>
      <c r="AT11318">
        <f t="shared" si="710"/>
        <v>0</v>
      </c>
    </row>
    <row r="11319" spans="2:46" ht="15.75" customHeight="1">
      <c r="B11319" t="str">
        <f t="shared" si="709"/>
        <v/>
      </c>
      <c r="C11319" s="73"/>
      <c r="D11319" s="73"/>
      <c r="E11319" s="77"/>
      <c r="F11319" s="74"/>
      <c r="G11319" s="73"/>
      <c r="H11319" s="74"/>
      <c r="I11319" s="74"/>
      <c r="J11319" s="74"/>
      <c r="K11319" s="74"/>
      <c r="L11319" s="74"/>
      <c r="M11319" s="74"/>
      <c r="N11319" s="74"/>
      <c r="O11319" s="74"/>
      <c r="P11319" s="74"/>
      <c r="Q11319" s="78"/>
      <c r="AR11319">
        <f t="shared" si="711"/>
        <v>0</v>
      </c>
      <c r="AS11319">
        <f t="shared" si="712"/>
        <v>0</v>
      </c>
      <c r="AT11319">
        <f t="shared" si="710"/>
        <v>0</v>
      </c>
    </row>
    <row r="11320" spans="2:46" ht="15.75" customHeight="1">
      <c r="B11320" t="str">
        <f t="shared" si="709"/>
        <v/>
      </c>
      <c r="C11320" s="73"/>
      <c r="D11320" s="73"/>
      <c r="E11320" s="77"/>
      <c r="F11320" s="74"/>
      <c r="G11320" s="73"/>
      <c r="H11320" s="74"/>
      <c r="I11320" s="74"/>
      <c r="J11320" s="74"/>
      <c r="K11320" s="74"/>
      <c r="L11320" s="74"/>
      <c r="M11320" s="74"/>
      <c r="N11320" s="74"/>
      <c r="O11320" s="74"/>
      <c r="P11320" s="74"/>
      <c r="Q11320" s="78"/>
      <c r="AR11320">
        <f t="shared" si="711"/>
        <v>0</v>
      </c>
      <c r="AS11320">
        <f t="shared" si="712"/>
        <v>0</v>
      </c>
      <c r="AT11320">
        <f t="shared" si="710"/>
        <v>0</v>
      </c>
    </row>
    <row r="11321" spans="2:46" ht="15.75" customHeight="1">
      <c r="B11321" t="str">
        <f t="shared" si="709"/>
        <v/>
      </c>
      <c r="C11321" s="73"/>
      <c r="D11321" s="73"/>
      <c r="E11321" s="77"/>
      <c r="F11321" s="74"/>
      <c r="G11321" s="73"/>
      <c r="H11321" s="74"/>
      <c r="I11321" s="74"/>
      <c r="J11321" s="74"/>
      <c r="K11321" s="74"/>
      <c r="L11321" s="74"/>
      <c r="M11321" s="74"/>
      <c r="N11321" s="74"/>
      <c r="O11321" s="74"/>
      <c r="P11321" s="74"/>
      <c r="Q11321" s="78"/>
      <c r="AR11321">
        <f t="shared" si="711"/>
        <v>0</v>
      </c>
      <c r="AS11321">
        <f t="shared" si="712"/>
        <v>0</v>
      </c>
      <c r="AT11321">
        <f t="shared" si="710"/>
        <v>0</v>
      </c>
    </row>
    <row r="11322" spans="2:46" ht="15.75" customHeight="1">
      <c r="B11322" t="str">
        <f t="shared" si="709"/>
        <v/>
      </c>
      <c r="C11322" s="73"/>
      <c r="D11322" s="73"/>
      <c r="E11322" s="77"/>
      <c r="F11322" s="74"/>
      <c r="G11322" s="73"/>
      <c r="H11322" s="74"/>
      <c r="I11322" s="74"/>
      <c r="J11322" s="74"/>
      <c r="K11322" s="74"/>
      <c r="L11322" s="74"/>
      <c r="M11322" s="74"/>
      <c r="N11322" s="74"/>
      <c r="O11322" s="74"/>
      <c r="P11322" s="74"/>
      <c r="Q11322" s="78"/>
      <c r="AR11322">
        <f t="shared" si="711"/>
        <v>0</v>
      </c>
      <c r="AS11322">
        <f t="shared" si="712"/>
        <v>0</v>
      </c>
      <c r="AT11322">
        <f t="shared" si="710"/>
        <v>0</v>
      </c>
    </row>
    <row r="11323" spans="2:46" ht="15.75" customHeight="1">
      <c r="B11323" t="str">
        <f t="shared" si="709"/>
        <v/>
      </c>
      <c r="C11323" s="73"/>
      <c r="D11323" s="73"/>
      <c r="E11323" s="77"/>
      <c r="F11323" s="74"/>
      <c r="G11323" s="73"/>
      <c r="H11323" s="74"/>
      <c r="I11323" s="74"/>
      <c r="J11323" s="74"/>
      <c r="K11323" s="74"/>
      <c r="L11323" s="74"/>
      <c r="M11323" s="74"/>
      <c r="N11323" s="74"/>
      <c r="O11323" s="74"/>
      <c r="P11323" s="74"/>
      <c r="Q11323" s="78"/>
      <c r="AR11323">
        <f t="shared" si="711"/>
        <v>0</v>
      </c>
      <c r="AS11323">
        <f t="shared" si="712"/>
        <v>0</v>
      </c>
      <c r="AT11323">
        <f t="shared" si="710"/>
        <v>0</v>
      </c>
    </row>
    <row r="11324" spans="2:46" ht="15.75" customHeight="1">
      <c r="B11324" t="str">
        <f t="shared" si="709"/>
        <v/>
      </c>
      <c r="C11324" s="73"/>
      <c r="D11324" s="73"/>
      <c r="E11324" s="77"/>
      <c r="F11324" s="74"/>
      <c r="G11324" s="73"/>
      <c r="H11324" s="74"/>
      <c r="I11324" s="74"/>
      <c r="J11324" s="74"/>
      <c r="K11324" s="74"/>
      <c r="L11324" s="74"/>
      <c r="M11324" s="74"/>
      <c r="N11324" s="74"/>
      <c r="O11324" s="74"/>
      <c r="P11324" s="74"/>
      <c r="Q11324" s="78"/>
      <c r="AR11324">
        <f t="shared" si="711"/>
        <v>0</v>
      </c>
      <c r="AS11324">
        <f t="shared" si="712"/>
        <v>0</v>
      </c>
      <c r="AT11324">
        <f t="shared" si="710"/>
        <v>0</v>
      </c>
    </row>
    <row r="11325" spans="2:46" ht="15.75" customHeight="1">
      <c r="B11325" t="str">
        <f t="shared" si="709"/>
        <v/>
      </c>
      <c r="C11325" s="73"/>
      <c r="D11325" s="73"/>
      <c r="E11325" s="77"/>
      <c r="F11325" s="74"/>
      <c r="G11325" s="73"/>
      <c r="H11325" s="74"/>
      <c r="I11325" s="74"/>
      <c r="J11325" s="74"/>
      <c r="K11325" s="74"/>
      <c r="L11325" s="74"/>
      <c r="M11325" s="74"/>
      <c r="N11325" s="74"/>
      <c r="O11325" s="74"/>
      <c r="P11325" s="74"/>
      <c r="Q11325" s="78"/>
      <c r="AR11325">
        <f t="shared" si="711"/>
        <v>0</v>
      </c>
      <c r="AS11325">
        <f t="shared" si="712"/>
        <v>0</v>
      </c>
      <c r="AT11325">
        <f t="shared" si="710"/>
        <v>0</v>
      </c>
    </row>
    <row r="11326" spans="2:46" ht="15.75" customHeight="1">
      <c r="B11326" t="str">
        <f t="shared" si="709"/>
        <v/>
      </c>
      <c r="C11326" s="73"/>
      <c r="D11326" s="73"/>
      <c r="E11326" s="77"/>
      <c r="F11326" s="74"/>
      <c r="G11326" s="73"/>
      <c r="H11326" s="74"/>
      <c r="I11326" s="74"/>
      <c r="J11326" s="74"/>
      <c r="K11326" s="74"/>
      <c r="L11326" s="74"/>
      <c r="M11326" s="74"/>
      <c r="N11326" s="74"/>
      <c r="O11326" s="74"/>
      <c r="P11326" s="74"/>
      <c r="Q11326" s="78"/>
      <c r="AR11326">
        <f t="shared" si="711"/>
        <v>0</v>
      </c>
      <c r="AS11326">
        <f t="shared" si="712"/>
        <v>0</v>
      </c>
      <c r="AT11326">
        <f t="shared" si="710"/>
        <v>0</v>
      </c>
    </row>
    <row r="11327" spans="2:46" ht="15.75" customHeight="1">
      <c r="B11327" t="str">
        <f t="shared" si="709"/>
        <v/>
      </c>
      <c r="C11327" s="73"/>
      <c r="D11327" s="73"/>
      <c r="E11327" s="77"/>
      <c r="F11327" s="74"/>
      <c r="G11327" s="73"/>
      <c r="H11327" s="74"/>
      <c r="I11327" s="74"/>
      <c r="J11327" s="74"/>
      <c r="K11327" s="74"/>
      <c r="L11327" s="74"/>
      <c r="M11327" s="74"/>
      <c r="N11327" s="74"/>
      <c r="O11327" s="74"/>
      <c r="P11327" s="74"/>
      <c r="Q11327" s="78"/>
      <c r="AR11327">
        <f t="shared" si="711"/>
        <v>0</v>
      </c>
      <c r="AS11327">
        <f t="shared" si="712"/>
        <v>0</v>
      </c>
      <c r="AT11327">
        <f t="shared" si="710"/>
        <v>0</v>
      </c>
    </row>
    <row r="11328" spans="2:46" ht="15.75" customHeight="1">
      <c r="B11328" t="str">
        <f t="shared" si="709"/>
        <v/>
      </c>
      <c r="C11328" s="73"/>
      <c r="D11328" s="73"/>
      <c r="E11328" s="77"/>
      <c r="F11328" s="74"/>
      <c r="G11328" s="73"/>
      <c r="H11328" s="74"/>
      <c r="I11328" s="74"/>
      <c r="J11328" s="74"/>
      <c r="K11328" s="74"/>
      <c r="L11328" s="74"/>
      <c r="M11328" s="74"/>
      <c r="N11328" s="74"/>
      <c r="O11328" s="74"/>
      <c r="P11328" s="74"/>
      <c r="Q11328" s="78"/>
      <c r="AR11328">
        <f t="shared" si="711"/>
        <v>0</v>
      </c>
      <c r="AS11328">
        <f t="shared" si="712"/>
        <v>0</v>
      </c>
      <c r="AT11328">
        <f t="shared" si="710"/>
        <v>0</v>
      </c>
    </row>
    <row r="11329" spans="2:46" ht="15.75" customHeight="1">
      <c r="B11329" t="str">
        <f t="shared" si="709"/>
        <v/>
      </c>
      <c r="C11329" s="73"/>
      <c r="D11329" s="73"/>
      <c r="E11329" s="77"/>
      <c r="F11329" s="74"/>
      <c r="G11329" s="73"/>
      <c r="H11329" s="74"/>
      <c r="I11329" s="74"/>
      <c r="J11329" s="74"/>
      <c r="K11329" s="74"/>
      <c r="L11329" s="74"/>
      <c r="M11329" s="74"/>
      <c r="N11329" s="74"/>
      <c r="O11329" s="74"/>
      <c r="P11329" s="74"/>
      <c r="Q11329" s="78"/>
      <c r="AR11329">
        <f t="shared" si="711"/>
        <v>0</v>
      </c>
      <c r="AS11329">
        <f t="shared" si="712"/>
        <v>0</v>
      </c>
      <c r="AT11329">
        <f t="shared" si="710"/>
        <v>0</v>
      </c>
    </row>
    <row r="11330" spans="2:46" ht="15.75" customHeight="1">
      <c r="B11330" t="str">
        <f t="shared" ref="B11330:B11393" si="713">D11330&amp;Q11330&amp;E11330</f>
        <v/>
      </c>
      <c r="C11330" s="73"/>
      <c r="D11330" s="73"/>
      <c r="E11330" s="77"/>
      <c r="F11330" s="74"/>
      <c r="G11330" s="73"/>
      <c r="H11330" s="74"/>
      <c r="I11330" s="74"/>
      <c r="J11330" s="74"/>
      <c r="K11330" s="74"/>
      <c r="L11330" s="74"/>
      <c r="M11330" s="74"/>
      <c r="N11330" s="74"/>
      <c r="O11330" s="74"/>
      <c r="P11330" s="74"/>
      <c r="Q11330" s="78"/>
      <c r="AR11330">
        <f t="shared" si="711"/>
        <v>0</v>
      </c>
      <c r="AS11330">
        <f t="shared" si="712"/>
        <v>0</v>
      </c>
      <c r="AT11330">
        <f t="shared" ref="AT11330:AT11393" si="714">AR11330-AS11330</f>
        <v>0</v>
      </c>
    </row>
    <row r="11331" spans="2:46" ht="15.75" customHeight="1">
      <c r="B11331" t="str">
        <f t="shared" si="713"/>
        <v/>
      </c>
      <c r="C11331" s="73"/>
      <c r="D11331" s="73"/>
      <c r="E11331" s="77"/>
      <c r="F11331" s="74"/>
      <c r="G11331" s="73"/>
      <c r="H11331" s="74"/>
      <c r="I11331" s="74"/>
      <c r="J11331" s="74"/>
      <c r="K11331" s="74"/>
      <c r="L11331" s="74"/>
      <c r="M11331" s="74"/>
      <c r="N11331" s="74"/>
      <c r="O11331" s="74"/>
      <c r="P11331" s="74"/>
      <c r="Q11331" s="78"/>
      <c r="AR11331">
        <f t="shared" si="711"/>
        <v>0</v>
      </c>
      <c r="AS11331">
        <f t="shared" si="712"/>
        <v>0</v>
      </c>
      <c r="AT11331">
        <f t="shared" si="714"/>
        <v>0</v>
      </c>
    </row>
    <row r="11332" spans="2:46" ht="15.75" customHeight="1">
      <c r="B11332" t="str">
        <f t="shared" si="713"/>
        <v/>
      </c>
      <c r="C11332" s="73"/>
      <c r="D11332" s="73"/>
      <c r="E11332" s="77"/>
      <c r="F11332" s="74"/>
      <c r="G11332" s="73"/>
      <c r="H11332" s="74"/>
      <c r="I11332" s="74"/>
      <c r="J11332" s="74"/>
      <c r="K11332" s="74"/>
      <c r="L11332" s="74"/>
      <c r="M11332" s="74"/>
      <c r="N11332" s="74"/>
      <c r="O11332" s="74"/>
      <c r="P11332" s="74"/>
      <c r="Q11332" s="78"/>
      <c r="AR11332">
        <f t="shared" si="711"/>
        <v>0</v>
      </c>
      <c r="AS11332">
        <f t="shared" si="712"/>
        <v>0</v>
      </c>
      <c r="AT11332">
        <f t="shared" si="714"/>
        <v>0</v>
      </c>
    </row>
    <row r="11333" spans="2:46" ht="15.75" customHeight="1">
      <c r="B11333" t="str">
        <f t="shared" si="713"/>
        <v/>
      </c>
      <c r="C11333" s="73"/>
      <c r="D11333" s="73"/>
      <c r="E11333" s="77"/>
      <c r="F11333" s="74"/>
      <c r="G11333" s="73"/>
      <c r="H11333" s="74"/>
      <c r="I11333" s="74"/>
      <c r="J11333" s="74"/>
      <c r="K11333" s="74"/>
      <c r="L11333" s="74"/>
      <c r="M11333" s="74"/>
      <c r="N11333" s="74"/>
      <c r="O11333" s="74"/>
      <c r="P11333" s="74"/>
      <c r="Q11333" s="78"/>
      <c r="AR11333">
        <f t="shared" si="711"/>
        <v>0</v>
      </c>
      <c r="AS11333">
        <f t="shared" si="712"/>
        <v>0</v>
      </c>
      <c r="AT11333">
        <f t="shared" si="714"/>
        <v>0</v>
      </c>
    </row>
    <row r="11334" spans="2:46" ht="15.75" customHeight="1">
      <c r="B11334" t="str">
        <f t="shared" si="713"/>
        <v/>
      </c>
      <c r="C11334" s="73"/>
      <c r="D11334" s="73"/>
      <c r="E11334" s="77"/>
      <c r="F11334" s="74"/>
      <c r="G11334" s="73"/>
      <c r="H11334" s="74"/>
      <c r="I11334" s="74"/>
      <c r="J11334" s="74"/>
      <c r="K11334" s="74"/>
      <c r="L11334" s="74"/>
      <c r="M11334" s="74"/>
      <c r="N11334" s="74"/>
      <c r="O11334" s="74"/>
      <c r="P11334" s="74"/>
      <c r="Q11334" s="78"/>
      <c r="AR11334">
        <f t="shared" si="711"/>
        <v>0</v>
      </c>
      <c r="AS11334">
        <f t="shared" si="712"/>
        <v>0</v>
      </c>
      <c r="AT11334">
        <f t="shared" si="714"/>
        <v>0</v>
      </c>
    </row>
    <row r="11335" spans="2:46" ht="15.75" customHeight="1">
      <c r="B11335" t="str">
        <f t="shared" si="713"/>
        <v/>
      </c>
      <c r="C11335" s="73"/>
      <c r="D11335" s="73"/>
      <c r="E11335" s="77"/>
      <c r="F11335" s="74"/>
      <c r="G11335" s="73"/>
      <c r="H11335" s="74"/>
      <c r="I11335" s="74"/>
      <c r="J11335" s="74"/>
      <c r="K11335" s="74"/>
      <c r="L11335" s="74"/>
      <c r="M11335" s="74"/>
      <c r="N11335" s="74"/>
      <c r="O11335" s="74"/>
      <c r="P11335" s="74"/>
      <c r="Q11335" s="78"/>
      <c r="AR11335">
        <f t="shared" si="711"/>
        <v>0</v>
      </c>
      <c r="AS11335">
        <f t="shared" si="712"/>
        <v>0</v>
      </c>
      <c r="AT11335">
        <f t="shared" si="714"/>
        <v>0</v>
      </c>
    </row>
    <row r="11336" spans="2:46" ht="15.75" customHeight="1">
      <c r="B11336" t="str">
        <f t="shared" si="713"/>
        <v/>
      </c>
      <c r="C11336" s="73"/>
      <c r="D11336" s="73"/>
      <c r="E11336" s="77"/>
      <c r="F11336" s="74"/>
      <c r="G11336" s="73"/>
      <c r="H11336" s="74"/>
      <c r="I11336" s="74"/>
      <c r="J11336" s="74"/>
      <c r="K11336" s="74"/>
      <c r="L11336" s="74"/>
      <c r="M11336" s="74"/>
      <c r="N11336" s="74"/>
      <c r="O11336" s="74"/>
      <c r="P11336" s="74"/>
      <c r="Q11336" s="78"/>
      <c r="AR11336">
        <f t="shared" ref="AR11336:AR11399" si="715">IF($AU$2&lt;&gt;5,NA(),IF(D11336=D11335,0,IF(AND(D20837=D11336,D11337=D11336),O11336+O11337+O20837,IF(D11337=D11336,O11337+O11336,O11336))))</f>
        <v>0</v>
      </c>
      <c r="AS11336">
        <f t="shared" ref="AS11336:AS11399" si="716">IF($AU$2&lt;&gt;5,NA(),IF(D11336=D11335,0,IF(AND(D20837=D11336,D11337=D11336),P11336+P11337+P20837,IF(D11337=D11336,P11337+P11336,P11336))))</f>
        <v>0</v>
      </c>
      <c r="AT11336">
        <f t="shared" si="714"/>
        <v>0</v>
      </c>
    </row>
    <row r="11337" spans="2:46" ht="15.75" customHeight="1">
      <c r="B11337" t="str">
        <f t="shared" si="713"/>
        <v/>
      </c>
      <c r="C11337" s="73"/>
      <c r="D11337" s="73"/>
      <c r="E11337" s="77"/>
      <c r="F11337" s="74"/>
      <c r="G11337" s="73"/>
      <c r="H11337" s="74"/>
      <c r="I11337" s="74"/>
      <c r="J11337" s="74"/>
      <c r="K11337" s="74"/>
      <c r="L11337" s="74"/>
      <c r="M11337" s="74"/>
      <c r="N11337" s="74"/>
      <c r="O11337" s="74"/>
      <c r="P11337" s="74"/>
      <c r="Q11337" s="78"/>
      <c r="AR11337">
        <f t="shared" si="715"/>
        <v>0</v>
      </c>
      <c r="AS11337">
        <f t="shared" si="716"/>
        <v>0</v>
      </c>
      <c r="AT11337">
        <f t="shared" si="714"/>
        <v>0</v>
      </c>
    </row>
    <row r="11338" spans="2:46" ht="15.75" customHeight="1">
      <c r="B11338" t="str">
        <f t="shared" si="713"/>
        <v/>
      </c>
      <c r="C11338" s="73"/>
      <c r="D11338" s="73"/>
      <c r="E11338" s="77"/>
      <c r="F11338" s="74"/>
      <c r="G11338" s="73"/>
      <c r="H11338" s="74"/>
      <c r="I11338" s="74"/>
      <c r="J11338" s="74"/>
      <c r="K11338" s="74"/>
      <c r="L11338" s="74"/>
      <c r="M11338" s="74"/>
      <c r="N11338" s="74"/>
      <c r="O11338" s="74"/>
      <c r="P11338" s="74"/>
      <c r="Q11338" s="78"/>
      <c r="AR11338">
        <f t="shared" si="715"/>
        <v>0</v>
      </c>
      <c r="AS11338">
        <f t="shared" si="716"/>
        <v>0</v>
      </c>
      <c r="AT11338">
        <f t="shared" si="714"/>
        <v>0</v>
      </c>
    </row>
    <row r="11339" spans="2:46" ht="15.75" customHeight="1">
      <c r="B11339" t="str">
        <f t="shared" si="713"/>
        <v/>
      </c>
      <c r="C11339" s="73"/>
      <c r="D11339" s="73"/>
      <c r="E11339" s="77"/>
      <c r="F11339" s="74"/>
      <c r="G11339" s="73"/>
      <c r="H11339" s="74"/>
      <c r="I11339" s="74"/>
      <c r="J11339" s="74"/>
      <c r="K11339" s="74"/>
      <c r="L11339" s="74"/>
      <c r="M11339" s="74"/>
      <c r="N11339" s="74"/>
      <c r="O11339" s="74"/>
      <c r="P11339" s="74"/>
      <c r="Q11339" s="78"/>
      <c r="AR11339">
        <f t="shared" si="715"/>
        <v>0</v>
      </c>
      <c r="AS11339">
        <f t="shared" si="716"/>
        <v>0</v>
      </c>
      <c r="AT11339">
        <f t="shared" si="714"/>
        <v>0</v>
      </c>
    </row>
    <row r="11340" spans="2:46" ht="15.75" customHeight="1">
      <c r="B11340" t="str">
        <f t="shared" si="713"/>
        <v/>
      </c>
      <c r="C11340" s="73"/>
      <c r="D11340" s="73"/>
      <c r="E11340" s="77"/>
      <c r="F11340" s="74"/>
      <c r="G11340" s="73"/>
      <c r="H11340" s="74"/>
      <c r="I11340" s="74"/>
      <c r="J11340" s="74"/>
      <c r="K11340" s="74"/>
      <c r="L11340" s="74"/>
      <c r="M11340" s="74"/>
      <c r="N11340" s="74"/>
      <c r="O11340" s="74"/>
      <c r="P11340" s="74"/>
      <c r="Q11340" s="78"/>
      <c r="AR11340">
        <f t="shared" si="715"/>
        <v>0</v>
      </c>
      <c r="AS11340">
        <f t="shared" si="716"/>
        <v>0</v>
      </c>
      <c r="AT11340">
        <f t="shared" si="714"/>
        <v>0</v>
      </c>
    </row>
    <row r="11341" spans="2:46" ht="15.75" customHeight="1">
      <c r="B11341" t="str">
        <f t="shared" si="713"/>
        <v/>
      </c>
      <c r="C11341" s="73"/>
      <c r="D11341" s="73"/>
      <c r="E11341" s="77"/>
      <c r="F11341" s="74"/>
      <c r="G11341" s="73"/>
      <c r="H11341" s="74"/>
      <c r="I11341" s="74"/>
      <c r="J11341" s="74"/>
      <c r="K11341" s="74"/>
      <c r="L11341" s="74"/>
      <c r="M11341" s="74"/>
      <c r="N11341" s="74"/>
      <c r="O11341" s="74"/>
      <c r="P11341" s="74"/>
      <c r="Q11341" s="78"/>
      <c r="AR11341">
        <f t="shared" si="715"/>
        <v>0</v>
      </c>
      <c r="AS11341">
        <f t="shared" si="716"/>
        <v>0</v>
      </c>
      <c r="AT11341">
        <f t="shared" si="714"/>
        <v>0</v>
      </c>
    </row>
    <row r="11342" spans="2:46" ht="15.75" customHeight="1">
      <c r="B11342" t="str">
        <f t="shared" si="713"/>
        <v/>
      </c>
      <c r="C11342" s="73"/>
      <c r="D11342" s="73"/>
      <c r="E11342" s="77"/>
      <c r="F11342" s="74"/>
      <c r="G11342" s="73"/>
      <c r="H11342" s="74"/>
      <c r="I11342" s="74"/>
      <c r="J11342" s="74"/>
      <c r="K11342" s="74"/>
      <c r="L11342" s="74"/>
      <c r="M11342" s="74"/>
      <c r="N11342" s="74"/>
      <c r="O11342" s="74"/>
      <c r="P11342" s="74"/>
      <c r="Q11342" s="78"/>
      <c r="AR11342">
        <f t="shared" si="715"/>
        <v>0</v>
      </c>
      <c r="AS11342">
        <f t="shared" si="716"/>
        <v>0</v>
      </c>
      <c r="AT11342">
        <f t="shared" si="714"/>
        <v>0</v>
      </c>
    </row>
    <row r="11343" spans="2:46" ht="15.75" customHeight="1">
      <c r="B11343" t="str">
        <f t="shared" si="713"/>
        <v/>
      </c>
      <c r="C11343" s="73"/>
      <c r="D11343" s="73"/>
      <c r="E11343" s="77"/>
      <c r="F11343" s="74"/>
      <c r="G11343" s="73"/>
      <c r="H11343" s="74"/>
      <c r="I11343" s="74"/>
      <c r="J11343" s="74"/>
      <c r="K11343" s="74"/>
      <c r="L11343" s="74"/>
      <c r="M11343" s="74"/>
      <c r="N11343" s="74"/>
      <c r="O11343" s="74"/>
      <c r="P11343" s="74"/>
      <c r="Q11343" s="78"/>
      <c r="AR11343">
        <f t="shared" si="715"/>
        <v>0</v>
      </c>
      <c r="AS11343">
        <f t="shared" si="716"/>
        <v>0</v>
      </c>
      <c r="AT11343">
        <f t="shared" si="714"/>
        <v>0</v>
      </c>
    </row>
    <row r="11344" spans="2:46" ht="15.75" customHeight="1">
      <c r="B11344" t="str">
        <f t="shared" si="713"/>
        <v/>
      </c>
      <c r="C11344" s="73"/>
      <c r="D11344" s="73"/>
      <c r="E11344" s="77"/>
      <c r="F11344" s="74"/>
      <c r="G11344" s="73"/>
      <c r="H11344" s="74"/>
      <c r="I11344" s="74"/>
      <c r="J11344" s="74"/>
      <c r="K11344" s="74"/>
      <c r="L11344" s="74"/>
      <c r="M11344" s="74"/>
      <c r="N11344" s="74"/>
      <c r="O11344" s="74"/>
      <c r="P11344" s="74"/>
      <c r="Q11344" s="78"/>
      <c r="AR11344">
        <f t="shared" si="715"/>
        <v>0</v>
      </c>
      <c r="AS11344">
        <f t="shared" si="716"/>
        <v>0</v>
      </c>
      <c r="AT11344">
        <f t="shared" si="714"/>
        <v>0</v>
      </c>
    </row>
    <row r="11345" spans="2:46" ht="15.75" customHeight="1">
      <c r="B11345" t="str">
        <f t="shared" si="713"/>
        <v/>
      </c>
      <c r="C11345" s="73"/>
      <c r="D11345" s="73"/>
      <c r="E11345" s="77"/>
      <c r="F11345" s="74"/>
      <c r="G11345" s="73"/>
      <c r="H11345" s="74"/>
      <c r="I11345" s="74"/>
      <c r="J11345" s="74"/>
      <c r="K11345" s="74"/>
      <c r="L11345" s="74"/>
      <c r="M11345" s="74"/>
      <c r="N11345" s="74"/>
      <c r="O11345" s="74"/>
      <c r="P11345" s="74"/>
      <c r="Q11345" s="78"/>
      <c r="AR11345">
        <f t="shared" si="715"/>
        <v>0</v>
      </c>
      <c r="AS11345">
        <f t="shared" si="716"/>
        <v>0</v>
      </c>
      <c r="AT11345">
        <f t="shared" si="714"/>
        <v>0</v>
      </c>
    </row>
    <row r="11346" spans="2:46" ht="15.75" customHeight="1">
      <c r="B11346" t="str">
        <f t="shared" si="713"/>
        <v/>
      </c>
      <c r="C11346" s="73"/>
      <c r="D11346" s="73"/>
      <c r="E11346" s="77"/>
      <c r="F11346" s="74"/>
      <c r="G11346" s="73"/>
      <c r="H11346" s="74"/>
      <c r="I11346" s="74"/>
      <c r="J11346" s="74"/>
      <c r="K11346" s="74"/>
      <c r="L11346" s="74"/>
      <c r="M11346" s="74"/>
      <c r="N11346" s="74"/>
      <c r="O11346" s="74"/>
      <c r="P11346" s="74"/>
      <c r="Q11346" s="78"/>
      <c r="AR11346">
        <f t="shared" si="715"/>
        <v>0</v>
      </c>
      <c r="AS11346">
        <f t="shared" si="716"/>
        <v>0</v>
      </c>
      <c r="AT11346">
        <f t="shared" si="714"/>
        <v>0</v>
      </c>
    </row>
    <row r="11347" spans="2:46" ht="15.75" customHeight="1">
      <c r="B11347" t="str">
        <f t="shared" si="713"/>
        <v/>
      </c>
      <c r="C11347" s="73"/>
      <c r="D11347" s="73"/>
      <c r="E11347" s="77"/>
      <c r="F11347" s="74"/>
      <c r="G11347" s="73"/>
      <c r="H11347" s="74"/>
      <c r="I11347" s="74"/>
      <c r="J11347" s="74"/>
      <c r="K11347" s="74"/>
      <c r="L11347" s="74"/>
      <c r="M11347" s="74"/>
      <c r="N11347" s="74"/>
      <c r="O11347" s="74"/>
      <c r="P11347" s="74"/>
      <c r="Q11347" s="78"/>
      <c r="AR11347">
        <f t="shared" si="715"/>
        <v>0</v>
      </c>
      <c r="AS11347">
        <f t="shared" si="716"/>
        <v>0</v>
      </c>
      <c r="AT11347">
        <f t="shared" si="714"/>
        <v>0</v>
      </c>
    </row>
    <row r="11348" spans="2:46" ht="15.75" customHeight="1">
      <c r="B11348" t="str">
        <f t="shared" si="713"/>
        <v/>
      </c>
      <c r="C11348" s="73"/>
      <c r="D11348" s="73"/>
      <c r="E11348" s="77"/>
      <c r="F11348" s="74"/>
      <c r="G11348" s="73"/>
      <c r="H11348" s="74"/>
      <c r="I11348" s="74"/>
      <c r="J11348" s="74"/>
      <c r="K11348" s="74"/>
      <c r="L11348" s="74"/>
      <c r="M11348" s="74"/>
      <c r="N11348" s="74"/>
      <c r="O11348" s="74"/>
      <c r="P11348" s="74"/>
      <c r="Q11348" s="78"/>
      <c r="AR11348">
        <f t="shared" si="715"/>
        <v>0</v>
      </c>
      <c r="AS11348">
        <f t="shared" si="716"/>
        <v>0</v>
      </c>
      <c r="AT11348">
        <f t="shared" si="714"/>
        <v>0</v>
      </c>
    </row>
    <row r="11349" spans="2:46" ht="15.75" customHeight="1">
      <c r="B11349" t="str">
        <f t="shared" si="713"/>
        <v/>
      </c>
      <c r="C11349" s="73"/>
      <c r="D11349" s="73"/>
      <c r="E11349" s="77"/>
      <c r="F11349" s="74"/>
      <c r="G11349" s="73"/>
      <c r="H11349" s="74"/>
      <c r="I11349" s="74"/>
      <c r="J11349" s="74"/>
      <c r="K11349" s="74"/>
      <c r="L11349" s="74"/>
      <c r="M11349" s="74"/>
      <c r="N11349" s="74"/>
      <c r="O11349" s="74"/>
      <c r="P11349" s="74"/>
      <c r="Q11349" s="78"/>
      <c r="AR11349">
        <f t="shared" si="715"/>
        <v>0</v>
      </c>
      <c r="AS11349">
        <f t="shared" si="716"/>
        <v>0</v>
      </c>
      <c r="AT11349">
        <f t="shared" si="714"/>
        <v>0</v>
      </c>
    </row>
    <row r="11350" spans="2:46" ht="15.75" customHeight="1">
      <c r="B11350" t="str">
        <f t="shared" si="713"/>
        <v/>
      </c>
      <c r="C11350" s="73"/>
      <c r="D11350" s="73"/>
      <c r="E11350" s="77"/>
      <c r="F11350" s="74"/>
      <c r="G11350" s="73"/>
      <c r="H11350" s="74"/>
      <c r="I11350" s="74"/>
      <c r="J11350" s="74"/>
      <c r="K11350" s="74"/>
      <c r="L11350" s="74"/>
      <c r="M11350" s="74"/>
      <c r="N11350" s="74"/>
      <c r="O11350" s="74"/>
      <c r="P11350" s="74"/>
      <c r="Q11350" s="78"/>
      <c r="AR11350">
        <f t="shared" si="715"/>
        <v>0</v>
      </c>
      <c r="AS11350">
        <f t="shared" si="716"/>
        <v>0</v>
      </c>
      <c r="AT11350">
        <f t="shared" si="714"/>
        <v>0</v>
      </c>
    </row>
    <row r="11351" spans="2:46" ht="15.75" customHeight="1">
      <c r="B11351" t="str">
        <f t="shared" si="713"/>
        <v/>
      </c>
      <c r="C11351" s="73"/>
      <c r="D11351" s="73"/>
      <c r="E11351" s="77"/>
      <c r="F11351" s="74"/>
      <c r="G11351" s="73"/>
      <c r="H11351" s="74"/>
      <c r="I11351" s="74"/>
      <c r="J11351" s="74"/>
      <c r="K11351" s="74"/>
      <c r="L11351" s="74"/>
      <c r="M11351" s="74"/>
      <c r="N11351" s="74"/>
      <c r="O11351" s="74"/>
      <c r="P11351" s="74"/>
      <c r="Q11351" s="78"/>
      <c r="AR11351">
        <f t="shared" si="715"/>
        <v>0</v>
      </c>
      <c r="AS11351">
        <f t="shared" si="716"/>
        <v>0</v>
      </c>
      <c r="AT11351">
        <f t="shared" si="714"/>
        <v>0</v>
      </c>
    </row>
    <row r="11352" spans="2:46" ht="15.75" customHeight="1">
      <c r="B11352" t="str">
        <f t="shared" si="713"/>
        <v/>
      </c>
      <c r="C11352" s="73"/>
      <c r="D11352" s="73"/>
      <c r="E11352" s="77"/>
      <c r="F11352" s="74"/>
      <c r="G11352" s="73"/>
      <c r="H11352" s="74"/>
      <c r="I11352" s="74"/>
      <c r="J11352" s="74"/>
      <c r="K11352" s="74"/>
      <c r="L11352" s="74"/>
      <c r="M11352" s="74"/>
      <c r="N11352" s="74"/>
      <c r="O11352" s="74"/>
      <c r="P11352" s="74"/>
      <c r="Q11352" s="78"/>
      <c r="AR11352">
        <f t="shared" si="715"/>
        <v>0</v>
      </c>
      <c r="AS11352">
        <f t="shared" si="716"/>
        <v>0</v>
      </c>
      <c r="AT11352">
        <f t="shared" si="714"/>
        <v>0</v>
      </c>
    </row>
    <row r="11353" spans="2:46" ht="15.75" customHeight="1">
      <c r="B11353" t="str">
        <f t="shared" si="713"/>
        <v/>
      </c>
      <c r="C11353" s="73"/>
      <c r="D11353" s="73"/>
      <c r="E11353" s="77"/>
      <c r="F11353" s="74"/>
      <c r="G11353" s="73"/>
      <c r="H11353" s="74"/>
      <c r="I11353" s="74"/>
      <c r="J11353" s="74"/>
      <c r="K11353" s="74"/>
      <c r="L11353" s="74"/>
      <c r="M11353" s="74"/>
      <c r="N11353" s="74"/>
      <c r="O11353" s="74"/>
      <c r="P11353" s="74"/>
      <c r="Q11353" s="78"/>
      <c r="AR11353">
        <f t="shared" si="715"/>
        <v>0</v>
      </c>
      <c r="AS11353">
        <f t="shared" si="716"/>
        <v>0</v>
      </c>
      <c r="AT11353">
        <f t="shared" si="714"/>
        <v>0</v>
      </c>
    </row>
    <row r="11354" spans="2:46" ht="15.75" customHeight="1">
      <c r="B11354" t="str">
        <f t="shared" si="713"/>
        <v/>
      </c>
      <c r="C11354" s="73"/>
      <c r="D11354" s="73"/>
      <c r="E11354" s="77"/>
      <c r="F11354" s="74"/>
      <c r="G11354" s="73"/>
      <c r="H11354" s="74"/>
      <c r="I11354" s="74"/>
      <c r="J11354" s="74"/>
      <c r="K11354" s="74"/>
      <c r="L11354" s="74"/>
      <c r="M11354" s="74"/>
      <c r="N11354" s="74"/>
      <c r="O11354" s="74"/>
      <c r="P11354" s="74"/>
      <c r="Q11354" s="78"/>
      <c r="AR11354">
        <f t="shared" si="715"/>
        <v>0</v>
      </c>
      <c r="AS11354">
        <f t="shared" si="716"/>
        <v>0</v>
      </c>
      <c r="AT11354">
        <f t="shared" si="714"/>
        <v>0</v>
      </c>
    </row>
    <row r="11355" spans="2:46" ht="15.75" customHeight="1">
      <c r="B11355" t="str">
        <f t="shared" si="713"/>
        <v/>
      </c>
      <c r="C11355" s="73"/>
      <c r="D11355" s="73"/>
      <c r="E11355" s="77"/>
      <c r="F11355" s="74"/>
      <c r="G11355" s="73"/>
      <c r="H11355" s="74"/>
      <c r="I11355" s="74"/>
      <c r="J11355" s="74"/>
      <c r="K11355" s="74"/>
      <c r="L11355" s="74"/>
      <c r="M11355" s="74"/>
      <c r="N11355" s="74"/>
      <c r="O11355" s="74"/>
      <c r="P11355" s="74"/>
      <c r="Q11355" s="78"/>
      <c r="AR11355">
        <f t="shared" si="715"/>
        <v>0</v>
      </c>
      <c r="AS11355">
        <f t="shared" si="716"/>
        <v>0</v>
      </c>
      <c r="AT11355">
        <f t="shared" si="714"/>
        <v>0</v>
      </c>
    </row>
    <row r="11356" spans="2:46" ht="15.75" customHeight="1">
      <c r="B11356" t="str">
        <f t="shared" si="713"/>
        <v/>
      </c>
      <c r="C11356" s="73"/>
      <c r="D11356" s="73"/>
      <c r="E11356" s="77"/>
      <c r="F11356" s="74"/>
      <c r="G11356" s="73"/>
      <c r="H11356" s="74"/>
      <c r="I11356" s="74"/>
      <c r="J11356" s="74"/>
      <c r="K11356" s="74"/>
      <c r="L11356" s="74"/>
      <c r="M11356" s="74"/>
      <c r="N11356" s="74"/>
      <c r="O11356" s="74"/>
      <c r="P11356" s="74"/>
      <c r="Q11356" s="78"/>
      <c r="AR11356">
        <f t="shared" si="715"/>
        <v>0</v>
      </c>
      <c r="AS11356">
        <f t="shared" si="716"/>
        <v>0</v>
      </c>
      <c r="AT11356">
        <f t="shared" si="714"/>
        <v>0</v>
      </c>
    </row>
    <row r="11357" spans="2:46" ht="15.75" customHeight="1">
      <c r="B11357" t="str">
        <f t="shared" si="713"/>
        <v/>
      </c>
      <c r="C11357" s="73"/>
      <c r="D11357" s="73"/>
      <c r="E11357" s="77"/>
      <c r="F11357" s="74"/>
      <c r="G11357" s="73"/>
      <c r="H11357" s="74"/>
      <c r="I11357" s="74"/>
      <c r="J11357" s="74"/>
      <c r="K11357" s="74"/>
      <c r="L11357" s="74"/>
      <c r="M11357" s="74"/>
      <c r="N11357" s="74"/>
      <c r="O11357" s="74"/>
      <c r="P11357" s="74"/>
      <c r="Q11357" s="78"/>
      <c r="AR11357">
        <f t="shared" si="715"/>
        <v>0</v>
      </c>
      <c r="AS11357">
        <f t="shared" si="716"/>
        <v>0</v>
      </c>
      <c r="AT11357">
        <f t="shared" si="714"/>
        <v>0</v>
      </c>
    </row>
    <row r="11358" spans="2:46" ht="15.75" customHeight="1">
      <c r="B11358" t="str">
        <f t="shared" si="713"/>
        <v/>
      </c>
      <c r="C11358" s="73"/>
      <c r="D11358" s="73"/>
      <c r="E11358" s="77"/>
      <c r="F11358" s="74"/>
      <c r="G11358" s="73"/>
      <c r="H11358" s="74"/>
      <c r="I11358" s="74"/>
      <c r="J11358" s="74"/>
      <c r="K11358" s="74"/>
      <c r="L11358" s="74"/>
      <c r="M11358" s="74"/>
      <c r="N11358" s="74"/>
      <c r="O11358" s="74"/>
      <c r="P11358" s="74"/>
      <c r="Q11358" s="78"/>
      <c r="AR11358">
        <f t="shared" si="715"/>
        <v>0</v>
      </c>
      <c r="AS11358">
        <f t="shared" si="716"/>
        <v>0</v>
      </c>
      <c r="AT11358">
        <f t="shared" si="714"/>
        <v>0</v>
      </c>
    </row>
    <row r="11359" spans="2:46" ht="15.75" customHeight="1">
      <c r="B11359" t="str">
        <f t="shared" si="713"/>
        <v/>
      </c>
      <c r="C11359" s="73"/>
      <c r="D11359" s="73"/>
      <c r="E11359" s="77"/>
      <c r="F11359" s="74"/>
      <c r="G11359" s="73"/>
      <c r="H11359" s="74"/>
      <c r="I11359" s="74"/>
      <c r="J11359" s="74"/>
      <c r="K11359" s="74"/>
      <c r="L11359" s="74"/>
      <c r="M11359" s="74"/>
      <c r="N11359" s="74"/>
      <c r="O11359" s="74"/>
      <c r="P11359" s="74"/>
      <c r="Q11359" s="78"/>
      <c r="AR11359">
        <f t="shared" si="715"/>
        <v>0</v>
      </c>
      <c r="AS11359">
        <f t="shared" si="716"/>
        <v>0</v>
      </c>
      <c r="AT11359">
        <f t="shared" si="714"/>
        <v>0</v>
      </c>
    </row>
    <row r="11360" spans="2:46" ht="15.75" customHeight="1">
      <c r="B11360" t="str">
        <f t="shared" si="713"/>
        <v/>
      </c>
      <c r="C11360" s="73"/>
      <c r="D11360" s="73"/>
      <c r="E11360" s="77"/>
      <c r="F11360" s="74"/>
      <c r="G11360" s="73"/>
      <c r="H11360" s="74"/>
      <c r="I11360" s="74"/>
      <c r="J11360" s="74"/>
      <c r="K11360" s="74"/>
      <c r="L11360" s="74"/>
      <c r="M11360" s="74"/>
      <c r="N11360" s="74"/>
      <c r="O11360" s="74"/>
      <c r="P11360" s="74"/>
      <c r="Q11360" s="78"/>
      <c r="AR11360">
        <f t="shared" si="715"/>
        <v>0</v>
      </c>
      <c r="AS11360">
        <f t="shared" si="716"/>
        <v>0</v>
      </c>
      <c r="AT11360">
        <f t="shared" si="714"/>
        <v>0</v>
      </c>
    </row>
    <row r="11361" spans="2:46" ht="15.75" customHeight="1">
      <c r="B11361" t="str">
        <f t="shared" si="713"/>
        <v/>
      </c>
      <c r="C11361" s="73"/>
      <c r="D11361" s="73"/>
      <c r="E11361" s="77"/>
      <c r="F11361" s="74"/>
      <c r="G11361" s="73"/>
      <c r="H11361" s="74"/>
      <c r="I11361" s="74"/>
      <c r="J11361" s="74"/>
      <c r="K11361" s="74"/>
      <c r="L11361" s="74"/>
      <c r="M11361" s="74"/>
      <c r="N11361" s="74"/>
      <c r="O11361" s="74"/>
      <c r="P11361" s="74"/>
      <c r="Q11361" s="78"/>
      <c r="AR11361">
        <f t="shared" si="715"/>
        <v>0</v>
      </c>
      <c r="AS11361">
        <f t="shared" si="716"/>
        <v>0</v>
      </c>
      <c r="AT11361">
        <f t="shared" si="714"/>
        <v>0</v>
      </c>
    </row>
    <row r="11362" spans="2:46" ht="15.75" customHeight="1">
      <c r="B11362" t="str">
        <f t="shared" si="713"/>
        <v/>
      </c>
      <c r="C11362" s="73"/>
      <c r="D11362" s="73"/>
      <c r="E11362" s="77"/>
      <c r="F11362" s="74"/>
      <c r="G11362" s="73"/>
      <c r="H11362" s="74"/>
      <c r="I11362" s="74"/>
      <c r="J11362" s="74"/>
      <c r="K11362" s="74"/>
      <c r="L11362" s="74"/>
      <c r="M11362" s="74"/>
      <c r="N11362" s="74"/>
      <c r="O11362" s="74"/>
      <c r="P11362" s="74"/>
      <c r="Q11362" s="78"/>
      <c r="AR11362">
        <f t="shared" si="715"/>
        <v>0</v>
      </c>
      <c r="AS11362">
        <f t="shared" si="716"/>
        <v>0</v>
      </c>
      <c r="AT11362">
        <f t="shared" si="714"/>
        <v>0</v>
      </c>
    </row>
    <row r="11363" spans="2:46" ht="15.75" customHeight="1">
      <c r="B11363" t="str">
        <f t="shared" si="713"/>
        <v/>
      </c>
      <c r="C11363" s="73"/>
      <c r="D11363" s="73"/>
      <c r="E11363" s="77"/>
      <c r="F11363" s="74"/>
      <c r="G11363" s="73"/>
      <c r="H11363" s="74"/>
      <c r="I11363" s="74"/>
      <c r="J11363" s="74"/>
      <c r="K11363" s="74"/>
      <c r="L11363" s="74"/>
      <c r="M11363" s="74"/>
      <c r="N11363" s="74"/>
      <c r="O11363" s="74"/>
      <c r="P11363" s="74"/>
      <c r="Q11363" s="78"/>
      <c r="AR11363">
        <f t="shared" si="715"/>
        <v>0</v>
      </c>
      <c r="AS11363">
        <f t="shared" si="716"/>
        <v>0</v>
      </c>
      <c r="AT11363">
        <f t="shared" si="714"/>
        <v>0</v>
      </c>
    </row>
    <row r="11364" spans="2:46" ht="15.75" customHeight="1">
      <c r="B11364" t="str">
        <f t="shared" si="713"/>
        <v/>
      </c>
      <c r="C11364" s="73"/>
      <c r="D11364" s="73"/>
      <c r="E11364" s="77"/>
      <c r="F11364" s="74"/>
      <c r="G11364" s="73"/>
      <c r="H11364" s="74"/>
      <c r="I11364" s="74"/>
      <c r="J11364" s="74"/>
      <c r="K11364" s="74"/>
      <c r="L11364" s="74"/>
      <c r="M11364" s="74"/>
      <c r="N11364" s="74"/>
      <c r="O11364" s="74"/>
      <c r="P11364" s="74"/>
      <c r="Q11364" s="78"/>
      <c r="AR11364">
        <f t="shared" si="715"/>
        <v>0</v>
      </c>
      <c r="AS11364">
        <f t="shared" si="716"/>
        <v>0</v>
      </c>
      <c r="AT11364">
        <f t="shared" si="714"/>
        <v>0</v>
      </c>
    </row>
    <row r="11365" spans="2:46" ht="15.75" customHeight="1">
      <c r="B11365" t="str">
        <f t="shared" si="713"/>
        <v/>
      </c>
      <c r="C11365" s="73"/>
      <c r="D11365" s="73"/>
      <c r="E11365" s="77"/>
      <c r="F11365" s="74"/>
      <c r="G11365" s="73"/>
      <c r="H11365" s="74"/>
      <c r="I11365" s="74"/>
      <c r="J11365" s="74"/>
      <c r="K11365" s="74"/>
      <c r="L11365" s="74"/>
      <c r="M11365" s="74"/>
      <c r="N11365" s="74"/>
      <c r="O11365" s="74"/>
      <c r="P11365" s="74"/>
      <c r="Q11365" s="78"/>
      <c r="AR11365">
        <f t="shared" si="715"/>
        <v>0</v>
      </c>
      <c r="AS11365">
        <f t="shared" si="716"/>
        <v>0</v>
      </c>
      <c r="AT11365">
        <f t="shared" si="714"/>
        <v>0</v>
      </c>
    </row>
    <row r="11366" spans="2:46" ht="15.75" customHeight="1">
      <c r="B11366" t="str">
        <f t="shared" si="713"/>
        <v/>
      </c>
      <c r="C11366" s="73"/>
      <c r="D11366" s="73"/>
      <c r="E11366" s="77"/>
      <c r="F11366" s="74"/>
      <c r="G11366" s="73"/>
      <c r="H11366" s="74"/>
      <c r="I11366" s="74"/>
      <c r="J11366" s="74"/>
      <c r="K11366" s="74"/>
      <c r="L11366" s="74"/>
      <c r="M11366" s="74"/>
      <c r="N11366" s="74"/>
      <c r="O11366" s="74"/>
      <c r="P11366" s="74"/>
      <c r="Q11366" s="78"/>
      <c r="AR11366">
        <f t="shared" si="715"/>
        <v>0</v>
      </c>
      <c r="AS11366">
        <f t="shared" si="716"/>
        <v>0</v>
      </c>
      <c r="AT11366">
        <f t="shared" si="714"/>
        <v>0</v>
      </c>
    </row>
    <row r="11367" spans="2:46" ht="15.75" customHeight="1">
      <c r="B11367" t="str">
        <f t="shared" si="713"/>
        <v/>
      </c>
      <c r="C11367" s="73"/>
      <c r="D11367" s="73"/>
      <c r="E11367" s="77"/>
      <c r="F11367" s="74"/>
      <c r="G11367" s="73"/>
      <c r="H11367" s="74"/>
      <c r="I11367" s="74"/>
      <c r="J11367" s="74"/>
      <c r="K11367" s="74"/>
      <c r="L11367" s="74"/>
      <c r="M11367" s="74"/>
      <c r="N11367" s="74"/>
      <c r="O11367" s="74"/>
      <c r="P11367" s="74"/>
      <c r="Q11367" s="78"/>
      <c r="AR11367">
        <f t="shared" si="715"/>
        <v>0</v>
      </c>
      <c r="AS11367">
        <f t="shared" si="716"/>
        <v>0</v>
      </c>
      <c r="AT11367">
        <f t="shared" si="714"/>
        <v>0</v>
      </c>
    </row>
    <row r="11368" spans="2:46" ht="15.75" customHeight="1">
      <c r="B11368" t="str">
        <f t="shared" si="713"/>
        <v/>
      </c>
      <c r="C11368" s="73"/>
      <c r="D11368" s="73"/>
      <c r="E11368" s="77"/>
      <c r="F11368" s="74"/>
      <c r="G11368" s="73"/>
      <c r="H11368" s="74"/>
      <c r="I11368" s="74"/>
      <c r="J11368" s="74"/>
      <c r="K11368" s="74"/>
      <c r="L11368" s="74"/>
      <c r="M11368" s="74"/>
      <c r="N11368" s="74"/>
      <c r="O11368" s="74"/>
      <c r="P11368" s="74"/>
      <c r="Q11368" s="78"/>
      <c r="AR11368">
        <f t="shared" si="715"/>
        <v>0</v>
      </c>
      <c r="AS11368">
        <f t="shared" si="716"/>
        <v>0</v>
      </c>
      <c r="AT11368">
        <f t="shared" si="714"/>
        <v>0</v>
      </c>
    </row>
    <row r="11369" spans="2:46" ht="15.75" customHeight="1">
      <c r="B11369" t="str">
        <f t="shared" si="713"/>
        <v/>
      </c>
      <c r="C11369" s="73"/>
      <c r="D11369" s="73"/>
      <c r="E11369" s="77"/>
      <c r="F11369" s="74"/>
      <c r="G11369" s="73"/>
      <c r="H11369" s="74"/>
      <c r="I11369" s="74"/>
      <c r="J11369" s="74"/>
      <c r="K11369" s="74"/>
      <c r="L11369" s="74"/>
      <c r="M11369" s="74"/>
      <c r="N11369" s="74"/>
      <c r="O11369" s="74"/>
      <c r="P11369" s="74"/>
      <c r="Q11369" s="78"/>
      <c r="AR11369">
        <f t="shared" si="715"/>
        <v>0</v>
      </c>
      <c r="AS11369">
        <f t="shared" si="716"/>
        <v>0</v>
      </c>
      <c r="AT11369">
        <f t="shared" si="714"/>
        <v>0</v>
      </c>
    </row>
    <row r="11370" spans="2:46" ht="15.75" customHeight="1">
      <c r="B11370" t="str">
        <f t="shared" si="713"/>
        <v/>
      </c>
      <c r="C11370" s="73"/>
      <c r="D11370" s="73"/>
      <c r="E11370" s="77"/>
      <c r="F11370" s="74"/>
      <c r="G11370" s="73"/>
      <c r="H11370" s="74"/>
      <c r="I11370" s="74"/>
      <c r="J11370" s="74"/>
      <c r="K11370" s="74"/>
      <c r="L11370" s="74"/>
      <c r="M11370" s="74"/>
      <c r="N11370" s="74"/>
      <c r="O11370" s="74"/>
      <c r="P11370" s="74"/>
      <c r="Q11370" s="78"/>
      <c r="AR11370">
        <f t="shared" si="715"/>
        <v>0</v>
      </c>
      <c r="AS11370">
        <f t="shared" si="716"/>
        <v>0</v>
      </c>
      <c r="AT11370">
        <f t="shared" si="714"/>
        <v>0</v>
      </c>
    </row>
    <row r="11371" spans="2:46" ht="15.75" customHeight="1">
      <c r="B11371" t="str">
        <f t="shared" si="713"/>
        <v/>
      </c>
      <c r="C11371" s="73"/>
      <c r="D11371" s="73"/>
      <c r="E11371" s="77"/>
      <c r="F11371" s="74"/>
      <c r="G11371" s="73"/>
      <c r="H11371" s="74"/>
      <c r="I11371" s="74"/>
      <c r="J11371" s="74"/>
      <c r="K11371" s="74"/>
      <c r="L11371" s="74"/>
      <c r="M11371" s="74"/>
      <c r="N11371" s="74"/>
      <c r="O11371" s="74"/>
      <c r="P11371" s="74"/>
      <c r="Q11371" s="78"/>
      <c r="AR11371">
        <f t="shared" si="715"/>
        <v>0</v>
      </c>
      <c r="AS11371">
        <f t="shared" si="716"/>
        <v>0</v>
      </c>
      <c r="AT11371">
        <f t="shared" si="714"/>
        <v>0</v>
      </c>
    </row>
    <row r="11372" spans="2:46" ht="15.75" customHeight="1">
      <c r="B11372" t="str">
        <f t="shared" si="713"/>
        <v/>
      </c>
      <c r="C11372" s="73"/>
      <c r="D11372" s="73"/>
      <c r="E11372" s="77"/>
      <c r="F11372" s="74"/>
      <c r="G11372" s="73"/>
      <c r="H11372" s="74"/>
      <c r="I11372" s="74"/>
      <c r="J11372" s="74"/>
      <c r="K11372" s="74"/>
      <c r="L11372" s="74"/>
      <c r="M11372" s="74"/>
      <c r="N11372" s="74"/>
      <c r="O11372" s="74"/>
      <c r="P11372" s="74"/>
      <c r="Q11372" s="78"/>
      <c r="AR11372">
        <f t="shared" si="715"/>
        <v>0</v>
      </c>
      <c r="AS11372">
        <f t="shared" si="716"/>
        <v>0</v>
      </c>
      <c r="AT11372">
        <f t="shared" si="714"/>
        <v>0</v>
      </c>
    </row>
    <row r="11373" spans="2:46" ht="15.75" customHeight="1">
      <c r="B11373" t="str">
        <f t="shared" si="713"/>
        <v/>
      </c>
      <c r="C11373" s="73"/>
      <c r="D11373" s="73"/>
      <c r="E11373" s="77"/>
      <c r="F11373" s="74"/>
      <c r="G11373" s="73"/>
      <c r="H11373" s="74"/>
      <c r="I11373" s="74"/>
      <c r="J11373" s="74"/>
      <c r="K11373" s="74"/>
      <c r="L11373" s="74"/>
      <c r="M11373" s="74"/>
      <c r="N11373" s="74"/>
      <c r="O11373" s="74"/>
      <c r="P11373" s="74"/>
      <c r="Q11373" s="78"/>
      <c r="AR11373">
        <f t="shared" si="715"/>
        <v>0</v>
      </c>
      <c r="AS11373">
        <f t="shared" si="716"/>
        <v>0</v>
      </c>
      <c r="AT11373">
        <f t="shared" si="714"/>
        <v>0</v>
      </c>
    </row>
    <row r="11374" spans="2:46" ht="15.75" customHeight="1">
      <c r="B11374" t="str">
        <f t="shared" si="713"/>
        <v/>
      </c>
      <c r="C11374" s="73"/>
      <c r="D11374" s="73"/>
      <c r="E11374" s="77"/>
      <c r="F11374" s="74"/>
      <c r="G11374" s="73"/>
      <c r="H11374" s="74"/>
      <c r="I11374" s="74"/>
      <c r="J11374" s="74"/>
      <c r="K11374" s="74"/>
      <c r="L11374" s="74"/>
      <c r="M11374" s="74"/>
      <c r="N11374" s="74"/>
      <c r="O11374" s="74"/>
      <c r="P11374" s="74"/>
      <c r="Q11374" s="78"/>
      <c r="AR11374">
        <f t="shared" si="715"/>
        <v>0</v>
      </c>
      <c r="AS11374">
        <f t="shared" si="716"/>
        <v>0</v>
      </c>
      <c r="AT11374">
        <f t="shared" si="714"/>
        <v>0</v>
      </c>
    </row>
    <row r="11375" spans="2:46" ht="15.75" customHeight="1">
      <c r="B11375" t="str">
        <f t="shared" si="713"/>
        <v/>
      </c>
      <c r="C11375" s="73"/>
      <c r="D11375" s="73"/>
      <c r="E11375" s="77"/>
      <c r="F11375" s="74"/>
      <c r="G11375" s="73"/>
      <c r="H11375" s="74"/>
      <c r="I11375" s="74"/>
      <c r="J11375" s="74"/>
      <c r="K11375" s="74"/>
      <c r="L11375" s="74"/>
      <c r="M11375" s="74"/>
      <c r="N11375" s="74"/>
      <c r="O11375" s="74"/>
      <c r="P11375" s="74"/>
      <c r="Q11375" s="78"/>
      <c r="AR11375">
        <f t="shared" si="715"/>
        <v>0</v>
      </c>
      <c r="AS11375">
        <f t="shared" si="716"/>
        <v>0</v>
      </c>
      <c r="AT11375">
        <f t="shared" si="714"/>
        <v>0</v>
      </c>
    </row>
    <row r="11376" spans="2:46" ht="15.75" customHeight="1">
      <c r="B11376" t="str">
        <f t="shared" si="713"/>
        <v/>
      </c>
      <c r="C11376" s="73"/>
      <c r="D11376" s="73"/>
      <c r="E11376" s="77"/>
      <c r="F11376" s="74"/>
      <c r="G11376" s="73"/>
      <c r="H11376" s="74"/>
      <c r="I11376" s="74"/>
      <c r="J11376" s="74"/>
      <c r="K11376" s="74"/>
      <c r="L11376" s="74"/>
      <c r="M11376" s="74"/>
      <c r="N11376" s="74"/>
      <c r="O11376" s="74"/>
      <c r="P11376" s="74"/>
      <c r="Q11376" s="78"/>
      <c r="AR11376">
        <f t="shared" si="715"/>
        <v>0</v>
      </c>
      <c r="AS11376">
        <f t="shared" si="716"/>
        <v>0</v>
      </c>
      <c r="AT11376">
        <f t="shared" si="714"/>
        <v>0</v>
      </c>
    </row>
    <row r="11377" spans="2:46" ht="15.75" customHeight="1">
      <c r="B11377" t="str">
        <f t="shared" si="713"/>
        <v/>
      </c>
      <c r="C11377" s="73"/>
      <c r="D11377" s="73"/>
      <c r="E11377" s="77"/>
      <c r="F11377" s="74"/>
      <c r="G11377" s="73"/>
      <c r="H11377" s="74"/>
      <c r="I11377" s="74"/>
      <c r="J11377" s="74"/>
      <c r="K11377" s="74"/>
      <c r="L11377" s="74"/>
      <c r="M11377" s="74"/>
      <c r="N11377" s="74"/>
      <c r="O11377" s="74"/>
      <c r="P11377" s="74"/>
      <c r="Q11377" s="78"/>
      <c r="AR11377">
        <f t="shared" si="715"/>
        <v>0</v>
      </c>
      <c r="AS11377">
        <f t="shared" si="716"/>
        <v>0</v>
      </c>
      <c r="AT11377">
        <f t="shared" si="714"/>
        <v>0</v>
      </c>
    </row>
    <row r="11378" spans="2:46" ht="15.75" customHeight="1">
      <c r="B11378" t="str">
        <f t="shared" si="713"/>
        <v/>
      </c>
      <c r="C11378" s="73"/>
      <c r="D11378" s="73"/>
      <c r="E11378" s="77"/>
      <c r="F11378" s="74"/>
      <c r="G11378" s="73"/>
      <c r="H11378" s="74"/>
      <c r="I11378" s="74"/>
      <c r="J11378" s="74"/>
      <c r="K11378" s="74"/>
      <c r="L11378" s="74"/>
      <c r="M11378" s="74"/>
      <c r="N11378" s="74"/>
      <c r="O11378" s="74"/>
      <c r="P11378" s="74"/>
      <c r="Q11378" s="78"/>
      <c r="AR11378">
        <f t="shared" si="715"/>
        <v>0</v>
      </c>
      <c r="AS11378">
        <f t="shared" si="716"/>
        <v>0</v>
      </c>
      <c r="AT11378">
        <f t="shared" si="714"/>
        <v>0</v>
      </c>
    </row>
    <row r="11379" spans="2:46" ht="15.75" customHeight="1">
      <c r="B11379" t="str">
        <f t="shared" si="713"/>
        <v/>
      </c>
      <c r="C11379" s="73"/>
      <c r="D11379" s="73"/>
      <c r="E11379" s="77"/>
      <c r="F11379" s="74"/>
      <c r="G11379" s="73"/>
      <c r="H11379" s="74"/>
      <c r="I11379" s="74"/>
      <c r="J11379" s="74"/>
      <c r="K11379" s="74"/>
      <c r="L11379" s="74"/>
      <c r="M11379" s="74"/>
      <c r="N11379" s="74"/>
      <c r="O11379" s="74"/>
      <c r="P11379" s="74"/>
      <c r="Q11379" s="78"/>
      <c r="AR11379">
        <f t="shared" si="715"/>
        <v>0</v>
      </c>
      <c r="AS11379">
        <f t="shared" si="716"/>
        <v>0</v>
      </c>
      <c r="AT11379">
        <f t="shared" si="714"/>
        <v>0</v>
      </c>
    </row>
    <row r="11380" spans="2:46" ht="15.75" customHeight="1">
      <c r="B11380" t="str">
        <f t="shared" si="713"/>
        <v/>
      </c>
      <c r="C11380" s="73"/>
      <c r="D11380" s="73"/>
      <c r="E11380" s="77"/>
      <c r="F11380" s="74"/>
      <c r="G11380" s="73"/>
      <c r="H11380" s="74"/>
      <c r="I11380" s="74"/>
      <c r="J11380" s="74"/>
      <c r="K11380" s="74"/>
      <c r="L11380" s="74"/>
      <c r="M11380" s="74"/>
      <c r="N11380" s="74"/>
      <c r="O11380" s="74"/>
      <c r="P11380" s="74"/>
      <c r="Q11380" s="78"/>
      <c r="AR11380">
        <f t="shared" si="715"/>
        <v>0</v>
      </c>
      <c r="AS11380">
        <f t="shared" si="716"/>
        <v>0</v>
      </c>
      <c r="AT11380">
        <f t="shared" si="714"/>
        <v>0</v>
      </c>
    </row>
    <row r="11381" spans="2:46" ht="15.75" customHeight="1">
      <c r="B11381" t="str">
        <f t="shared" si="713"/>
        <v/>
      </c>
      <c r="C11381" s="73"/>
      <c r="D11381" s="73"/>
      <c r="E11381" s="77"/>
      <c r="F11381" s="74"/>
      <c r="G11381" s="73"/>
      <c r="H11381" s="74"/>
      <c r="I11381" s="74"/>
      <c r="J11381" s="74"/>
      <c r="K11381" s="74"/>
      <c r="L11381" s="74"/>
      <c r="M11381" s="74"/>
      <c r="N11381" s="74"/>
      <c r="O11381" s="74"/>
      <c r="P11381" s="74"/>
      <c r="Q11381" s="78"/>
      <c r="AR11381">
        <f t="shared" si="715"/>
        <v>0</v>
      </c>
      <c r="AS11381">
        <f t="shared" si="716"/>
        <v>0</v>
      </c>
      <c r="AT11381">
        <f t="shared" si="714"/>
        <v>0</v>
      </c>
    </row>
    <row r="11382" spans="2:46" ht="15.75" customHeight="1">
      <c r="B11382" t="str">
        <f t="shared" si="713"/>
        <v/>
      </c>
      <c r="C11382" s="73"/>
      <c r="D11382" s="73"/>
      <c r="E11382" s="77"/>
      <c r="F11382" s="74"/>
      <c r="G11382" s="73"/>
      <c r="H11382" s="74"/>
      <c r="I11382" s="74"/>
      <c r="J11382" s="74"/>
      <c r="K11382" s="74"/>
      <c r="L11382" s="74"/>
      <c r="M11382" s="74"/>
      <c r="N11382" s="74"/>
      <c r="O11382" s="74"/>
      <c r="P11382" s="74"/>
      <c r="Q11382" s="78"/>
      <c r="AR11382">
        <f t="shared" si="715"/>
        <v>0</v>
      </c>
      <c r="AS11382">
        <f t="shared" si="716"/>
        <v>0</v>
      </c>
      <c r="AT11382">
        <f t="shared" si="714"/>
        <v>0</v>
      </c>
    </row>
    <row r="11383" spans="2:46" ht="15.75" customHeight="1">
      <c r="B11383" t="str">
        <f t="shared" si="713"/>
        <v/>
      </c>
      <c r="C11383" s="73"/>
      <c r="D11383" s="73"/>
      <c r="E11383" s="77"/>
      <c r="F11383" s="74"/>
      <c r="G11383" s="73"/>
      <c r="H11383" s="74"/>
      <c r="I11383" s="74"/>
      <c r="J11383" s="74"/>
      <c r="K11383" s="74"/>
      <c r="L11383" s="74"/>
      <c r="M11383" s="74"/>
      <c r="N11383" s="74"/>
      <c r="O11383" s="74"/>
      <c r="P11383" s="74"/>
      <c r="Q11383" s="78"/>
      <c r="AR11383">
        <f t="shared" si="715"/>
        <v>0</v>
      </c>
      <c r="AS11383">
        <f t="shared" si="716"/>
        <v>0</v>
      </c>
      <c r="AT11383">
        <f t="shared" si="714"/>
        <v>0</v>
      </c>
    </row>
    <row r="11384" spans="2:46" ht="15.75" customHeight="1">
      <c r="B11384" t="str">
        <f t="shared" si="713"/>
        <v/>
      </c>
      <c r="C11384" s="73"/>
      <c r="D11384" s="73"/>
      <c r="E11384" s="77"/>
      <c r="F11384" s="74"/>
      <c r="G11384" s="73"/>
      <c r="H11384" s="74"/>
      <c r="I11384" s="74"/>
      <c r="J11384" s="74"/>
      <c r="K11384" s="74"/>
      <c r="L11384" s="74"/>
      <c r="M11384" s="74"/>
      <c r="N11384" s="74"/>
      <c r="O11384" s="74"/>
      <c r="P11384" s="74"/>
      <c r="Q11384" s="78"/>
      <c r="AR11384">
        <f t="shared" si="715"/>
        <v>0</v>
      </c>
      <c r="AS11384">
        <f t="shared" si="716"/>
        <v>0</v>
      </c>
      <c r="AT11384">
        <f t="shared" si="714"/>
        <v>0</v>
      </c>
    </row>
    <row r="11385" spans="2:46" ht="15.75" customHeight="1">
      <c r="B11385" t="str">
        <f t="shared" si="713"/>
        <v/>
      </c>
      <c r="C11385" s="73"/>
      <c r="D11385" s="73"/>
      <c r="E11385" s="77"/>
      <c r="F11385" s="74"/>
      <c r="G11385" s="73"/>
      <c r="H11385" s="74"/>
      <c r="I11385" s="74"/>
      <c r="J11385" s="74"/>
      <c r="K11385" s="74"/>
      <c r="L11385" s="74"/>
      <c r="M11385" s="74"/>
      <c r="N11385" s="74"/>
      <c r="O11385" s="74"/>
      <c r="P11385" s="74"/>
      <c r="Q11385" s="78"/>
      <c r="AR11385">
        <f t="shared" si="715"/>
        <v>0</v>
      </c>
      <c r="AS11385">
        <f t="shared" si="716"/>
        <v>0</v>
      </c>
      <c r="AT11385">
        <f t="shared" si="714"/>
        <v>0</v>
      </c>
    </row>
    <row r="11386" spans="2:46" ht="15.75" customHeight="1">
      <c r="B11386" t="str">
        <f t="shared" si="713"/>
        <v/>
      </c>
      <c r="C11386" s="73"/>
      <c r="D11386" s="73"/>
      <c r="E11386" s="77"/>
      <c r="F11386" s="74"/>
      <c r="G11386" s="73"/>
      <c r="H11386" s="74"/>
      <c r="I11386" s="74"/>
      <c r="J11386" s="74"/>
      <c r="K11386" s="74"/>
      <c r="L11386" s="74"/>
      <c r="M11386" s="74"/>
      <c r="N11386" s="74"/>
      <c r="O11386" s="74"/>
      <c r="P11386" s="74"/>
      <c r="Q11386" s="78"/>
      <c r="AR11386">
        <f t="shared" si="715"/>
        <v>0</v>
      </c>
      <c r="AS11386">
        <f t="shared" si="716"/>
        <v>0</v>
      </c>
      <c r="AT11386">
        <f t="shared" si="714"/>
        <v>0</v>
      </c>
    </row>
    <row r="11387" spans="2:46" ht="15.75" customHeight="1">
      <c r="B11387" t="str">
        <f t="shared" si="713"/>
        <v/>
      </c>
      <c r="C11387" s="73"/>
      <c r="D11387" s="73"/>
      <c r="E11387" s="77"/>
      <c r="F11387" s="74"/>
      <c r="G11387" s="73"/>
      <c r="H11387" s="74"/>
      <c r="I11387" s="74"/>
      <c r="J11387" s="74"/>
      <c r="K11387" s="74"/>
      <c r="L11387" s="74"/>
      <c r="M11387" s="74"/>
      <c r="N11387" s="74"/>
      <c r="O11387" s="74"/>
      <c r="P11387" s="74"/>
      <c r="Q11387" s="78"/>
      <c r="AR11387">
        <f t="shared" si="715"/>
        <v>0</v>
      </c>
      <c r="AS11387">
        <f t="shared" si="716"/>
        <v>0</v>
      </c>
      <c r="AT11387">
        <f t="shared" si="714"/>
        <v>0</v>
      </c>
    </row>
    <row r="11388" spans="2:46" ht="15.75" customHeight="1">
      <c r="B11388" t="str">
        <f t="shared" si="713"/>
        <v/>
      </c>
      <c r="C11388" s="73"/>
      <c r="D11388" s="73"/>
      <c r="E11388" s="77"/>
      <c r="F11388" s="74"/>
      <c r="G11388" s="73"/>
      <c r="H11388" s="74"/>
      <c r="I11388" s="74"/>
      <c r="J11388" s="74"/>
      <c r="K11388" s="74"/>
      <c r="L11388" s="74"/>
      <c r="M11388" s="74"/>
      <c r="N11388" s="74"/>
      <c r="O11388" s="74"/>
      <c r="P11388" s="74"/>
      <c r="Q11388" s="78"/>
      <c r="AR11388">
        <f t="shared" si="715"/>
        <v>0</v>
      </c>
      <c r="AS11388">
        <f t="shared" si="716"/>
        <v>0</v>
      </c>
      <c r="AT11388">
        <f t="shared" si="714"/>
        <v>0</v>
      </c>
    </row>
    <row r="11389" spans="2:46" ht="15.75" customHeight="1">
      <c r="B11389" t="str">
        <f t="shared" si="713"/>
        <v/>
      </c>
      <c r="C11389" s="73"/>
      <c r="D11389" s="73"/>
      <c r="E11389" s="77"/>
      <c r="F11389" s="74"/>
      <c r="G11389" s="73"/>
      <c r="H11389" s="74"/>
      <c r="I11389" s="74"/>
      <c r="J11389" s="74"/>
      <c r="K11389" s="74"/>
      <c r="L11389" s="74"/>
      <c r="M11389" s="74"/>
      <c r="N11389" s="74"/>
      <c r="O11389" s="74"/>
      <c r="P11389" s="74"/>
      <c r="Q11389" s="78"/>
      <c r="AR11389">
        <f t="shared" si="715"/>
        <v>0</v>
      </c>
      <c r="AS11389">
        <f t="shared" si="716"/>
        <v>0</v>
      </c>
      <c r="AT11389">
        <f t="shared" si="714"/>
        <v>0</v>
      </c>
    </row>
    <row r="11390" spans="2:46" ht="15.75" customHeight="1">
      <c r="B11390" t="str">
        <f t="shared" si="713"/>
        <v/>
      </c>
      <c r="C11390" s="73"/>
      <c r="D11390" s="73"/>
      <c r="E11390" s="77"/>
      <c r="F11390" s="74"/>
      <c r="G11390" s="73"/>
      <c r="H11390" s="74"/>
      <c r="I11390" s="74"/>
      <c r="J11390" s="74"/>
      <c r="K11390" s="74"/>
      <c r="L11390" s="74"/>
      <c r="M11390" s="74"/>
      <c r="N11390" s="74"/>
      <c r="O11390" s="74"/>
      <c r="P11390" s="74"/>
      <c r="Q11390" s="78"/>
      <c r="AR11390">
        <f t="shared" si="715"/>
        <v>0</v>
      </c>
      <c r="AS11390">
        <f t="shared" si="716"/>
        <v>0</v>
      </c>
      <c r="AT11390">
        <f t="shared" si="714"/>
        <v>0</v>
      </c>
    </row>
    <row r="11391" spans="2:46" ht="15.75" customHeight="1">
      <c r="B11391" t="str">
        <f t="shared" si="713"/>
        <v/>
      </c>
      <c r="C11391" s="73"/>
      <c r="D11391" s="73"/>
      <c r="E11391" s="77"/>
      <c r="F11391" s="74"/>
      <c r="G11391" s="73"/>
      <c r="H11391" s="74"/>
      <c r="I11391" s="74"/>
      <c r="J11391" s="74"/>
      <c r="K11391" s="74"/>
      <c r="L11391" s="74"/>
      <c r="M11391" s="74"/>
      <c r="N11391" s="74"/>
      <c r="O11391" s="74"/>
      <c r="P11391" s="74"/>
      <c r="Q11391" s="78"/>
      <c r="AR11391">
        <f t="shared" si="715"/>
        <v>0</v>
      </c>
      <c r="AS11391">
        <f t="shared" si="716"/>
        <v>0</v>
      </c>
      <c r="AT11391">
        <f t="shared" si="714"/>
        <v>0</v>
      </c>
    </row>
    <row r="11392" spans="2:46" ht="15.75" customHeight="1">
      <c r="B11392" t="str">
        <f t="shared" si="713"/>
        <v/>
      </c>
      <c r="C11392" s="73"/>
      <c r="D11392" s="73"/>
      <c r="E11392" s="77"/>
      <c r="F11392" s="74"/>
      <c r="G11392" s="73"/>
      <c r="H11392" s="74"/>
      <c r="I11392" s="74"/>
      <c r="J11392" s="74"/>
      <c r="K11392" s="74"/>
      <c r="L11392" s="74"/>
      <c r="M11392" s="74"/>
      <c r="N11392" s="74"/>
      <c r="O11392" s="74"/>
      <c r="P11392" s="74"/>
      <c r="Q11392" s="78"/>
      <c r="AR11392">
        <f t="shared" si="715"/>
        <v>0</v>
      </c>
      <c r="AS11392">
        <f t="shared" si="716"/>
        <v>0</v>
      </c>
      <c r="AT11392">
        <f t="shared" si="714"/>
        <v>0</v>
      </c>
    </row>
    <row r="11393" spans="2:46" ht="15.75" customHeight="1">
      <c r="B11393" t="str">
        <f t="shared" si="713"/>
        <v/>
      </c>
      <c r="C11393" s="73"/>
      <c r="D11393" s="73"/>
      <c r="E11393" s="77"/>
      <c r="F11393" s="74"/>
      <c r="G11393" s="73"/>
      <c r="H11393" s="74"/>
      <c r="I11393" s="74"/>
      <c r="J11393" s="74"/>
      <c r="K11393" s="74"/>
      <c r="L11393" s="74"/>
      <c r="M11393" s="74"/>
      <c r="N11393" s="74"/>
      <c r="O11393" s="74"/>
      <c r="P11393" s="74"/>
      <c r="Q11393" s="78"/>
      <c r="AR11393">
        <f t="shared" si="715"/>
        <v>0</v>
      </c>
      <c r="AS11393">
        <f t="shared" si="716"/>
        <v>0</v>
      </c>
      <c r="AT11393">
        <f t="shared" si="714"/>
        <v>0</v>
      </c>
    </row>
    <row r="11394" spans="2:46" ht="15.75" customHeight="1">
      <c r="B11394" t="str">
        <f t="shared" ref="B11394:B11457" si="717">D11394&amp;Q11394&amp;E11394</f>
        <v/>
      </c>
      <c r="C11394" s="73"/>
      <c r="D11394" s="73"/>
      <c r="E11394" s="77"/>
      <c r="F11394" s="74"/>
      <c r="G11394" s="73"/>
      <c r="H11394" s="74"/>
      <c r="I11394" s="74"/>
      <c r="J11394" s="74"/>
      <c r="K11394" s="74"/>
      <c r="L11394" s="74"/>
      <c r="M11394" s="74"/>
      <c r="N11394" s="74"/>
      <c r="O11394" s="74"/>
      <c r="P11394" s="74"/>
      <c r="Q11394" s="78"/>
      <c r="AR11394">
        <f t="shared" si="715"/>
        <v>0</v>
      </c>
      <c r="AS11394">
        <f t="shared" si="716"/>
        <v>0</v>
      </c>
      <c r="AT11394">
        <f t="shared" ref="AT11394:AT11457" si="718">AR11394-AS11394</f>
        <v>0</v>
      </c>
    </row>
    <row r="11395" spans="2:46" ht="15.75" customHeight="1">
      <c r="B11395" t="str">
        <f t="shared" si="717"/>
        <v/>
      </c>
      <c r="C11395" s="73"/>
      <c r="D11395" s="73"/>
      <c r="E11395" s="77"/>
      <c r="F11395" s="74"/>
      <c r="G11395" s="73"/>
      <c r="H11395" s="74"/>
      <c r="I11395" s="74"/>
      <c r="J11395" s="74"/>
      <c r="K11395" s="74"/>
      <c r="L11395" s="74"/>
      <c r="M11395" s="74"/>
      <c r="N11395" s="74"/>
      <c r="O11395" s="74"/>
      <c r="P11395" s="74"/>
      <c r="Q11395" s="78"/>
      <c r="AR11395">
        <f t="shared" si="715"/>
        <v>0</v>
      </c>
      <c r="AS11395">
        <f t="shared" si="716"/>
        <v>0</v>
      </c>
      <c r="AT11395">
        <f t="shared" si="718"/>
        <v>0</v>
      </c>
    </row>
    <row r="11396" spans="2:46" ht="15.75" customHeight="1">
      <c r="B11396" t="str">
        <f t="shared" si="717"/>
        <v/>
      </c>
      <c r="C11396" s="73"/>
      <c r="D11396" s="73"/>
      <c r="E11396" s="77"/>
      <c r="F11396" s="74"/>
      <c r="G11396" s="73"/>
      <c r="H11396" s="74"/>
      <c r="I11396" s="74"/>
      <c r="J11396" s="74"/>
      <c r="K11396" s="74"/>
      <c r="L11396" s="74"/>
      <c r="M11396" s="74"/>
      <c r="N11396" s="74"/>
      <c r="O11396" s="74"/>
      <c r="P11396" s="74"/>
      <c r="Q11396" s="78"/>
      <c r="AR11396">
        <f t="shared" si="715"/>
        <v>0</v>
      </c>
      <c r="AS11396">
        <f t="shared" si="716"/>
        <v>0</v>
      </c>
      <c r="AT11396">
        <f t="shared" si="718"/>
        <v>0</v>
      </c>
    </row>
    <row r="11397" spans="2:46" ht="15.75" customHeight="1">
      <c r="B11397" t="str">
        <f t="shared" si="717"/>
        <v/>
      </c>
      <c r="C11397" s="73"/>
      <c r="D11397" s="73"/>
      <c r="E11397" s="77"/>
      <c r="F11397" s="74"/>
      <c r="G11397" s="73"/>
      <c r="H11397" s="74"/>
      <c r="I11397" s="74"/>
      <c r="J11397" s="74"/>
      <c r="K11397" s="74"/>
      <c r="L11397" s="74"/>
      <c r="M11397" s="74"/>
      <c r="N11397" s="74"/>
      <c r="O11397" s="74"/>
      <c r="P11397" s="74"/>
      <c r="Q11397" s="78"/>
      <c r="AR11397">
        <f t="shared" si="715"/>
        <v>0</v>
      </c>
      <c r="AS11397">
        <f t="shared" si="716"/>
        <v>0</v>
      </c>
      <c r="AT11397">
        <f t="shared" si="718"/>
        <v>0</v>
      </c>
    </row>
    <row r="11398" spans="2:46" ht="15.75" customHeight="1">
      <c r="B11398" t="str">
        <f t="shared" si="717"/>
        <v/>
      </c>
      <c r="C11398" s="73"/>
      <c r="D11398" s="73"/>
      <c r="E11398" s="77"/>
      <c r="F11398" s="74"/>
      <c r="G11398" s="73"/>
      <c r="H11398" s="74"/>
      <c r="I11398" s="74"/>
      <c r="J11398" s="74"/>
      <c r="K11398" s="74"/>
      <c r="L11398" s="74"/>
      <c r="M11398" s="74"/>
      <c r="N11398" s="74"/>
      <c r="O11398" s="74"/>
      <c r="P11398" s="74"/>
      <c r="Q11398" s="78"/>
      <c r="AR11398">
        <f t="shared" si="715"/>
        <v>0</v>
      </c>
      <c r="AS11398">
        <f t="shared" si="716"/>
        <v>0</v>
      </c>
      <c r="AT11398">
        <f t="shared" si="718"/>
        <v>0</v>
      </c>
    </row>
    <row r="11399" spans="2:46" ht="15.75" customHeight="1">
      <c r="B11399" t="str">
        <f t="shared" si="717"/>
        <v/>
      </c>
      <c r="C11399" s="73"/>
      <c r="D11399" s="73"/>
      <c r="E11399" s="77"/>
      <c r="F11399" s="74"/>
      <c r="G11399" s="73"/>
      <c r="H11399" s="74"/>
      <c r="I11399" s="74"/>
      <c r="J11399" s="74"/>
      <c r="K11399" s="74"/>
      <c r="L11399" s="74"/>
      <c r="M11399" s="74"/>
      <c r="N11399" s="74"/>
      <c r="O11399" s="74"/>
      <c r="P11399" s="74"/>
      <c r="Q11399" s="78"/>
      <c r="AR11399">
        <f t="shared" si="715"/>
        <v>0</v>
      </c>
      <c r="AS11399">
        <f t="shared" si="716"/>
        <v>0</v>
      </c>
      <c r="AT11399">
        <f t="shared" si="718"/>
        <v>0</v>
      </c>
    </row>
    <row r="11400" spans="2:46" ht="15.75" customHeight="1">
      <c r="B11400" t="str">
        <f t="shared" si="717"/>
        <v/>
      </c>
      <c r="C11400" s="73"/>
      <c r="D11400" s="73"/>
      <c r="E11400" s="77"/>
      <c r="F11400" s="74"/>
      <c r="G11400" s="73"/>
      <c r="H11400" s="74"/>
      <c r="I11400" s="74"/>
      <c r="J11400" s="74"/>
      <c r="K11400" s="74"/>
      <c r="L11400" s="74"/>
      <c r="M11400" s="74"/>
      <c r="N11400" s="74"/>
      <c r="O11400" s="74"/>
      <c r="P11400" s="74"/>
      <c r="Q11400" s="78"/>
      <c r="AR11400">
        <f t="shared" ref="AR11400:AR11463" si="719">IF($AU$2&lt;&gt;5,NA(),IF(D11400=D11399,0,IF(AND(D20901=D11400,D11401=D11400),O11400+O11401+O20901,IF(D11401=D11400,O11401+O11400,O11400))))</f>
        <v>0</v>
      </c>
      <c r="AS11400">
        <f t="shared" ref="AS11400:AS11463" si="720">IF($AU$2&lt;&gt;5,NA(),IF(D11400=D11399,0,IF(AND(D20901=D11400,D11401=D11400),P11400+P11401+P20901,IF(D11401=D11400,P11401+P11400,P11400))))</f>
        <v>0</v>
      </c>
      <c r="AT11400">
        <f t="shared" si="718"/>
        <v>0</v>
      </c>
    </row>
    <row r="11401" spans="2:46" ht="15.75" customHeight="1">
      <c r="B11401" t="str">
        <f t="shared" si="717"/>
        <v/>
      </c>
      <c r="C11401" s="73"/>
      <c r="D11401" s="73"/>
      <c r="E11401" s="77"/>
      <c r="F11401" s="74"/>
      <c r="G11401" s="73"/>
      <c r="H11401" s="74"/>
      <c r="I11401" s="74"/>
      <c r="J11401" s="74"/>
      <c r="K11401" s="74"/>
      <c r="L11401" s="74"/>
      <c r="M11401" s="74"/>
      <c r="N11401" s="74"/>
      <c r="O11401" s="74"/>
      <c r="P11401" s="74"/>
      <c r="Q11401" s="78"/>
      <c r="AR11401">
        <f t="shared" si="719"/>
        <v>0</v>
      </c>
      <c r="AS11401">
        <f t="shared" si="720"/>
        <v>0</v>
      </c>
      <c r="AT11401">
        <f t="shared" si="718"/>
        <v>0</v>
      </c>
    </row>
    <row r="11402" spans="2:46" ht="15.75" customHeight="1">
      <c r="B11402" t="str">
        <f t="shared" si="717"/>
        <v/>
      </c>
      <c r="C11402" s="73"/>
      <c r="D11402" s="73"/>
      <c r="E11402" s="77"/>
      <c r="F11402" s="74"/>
      <c r="G11402" s="73"/>
      <c r="H11402" s="74"/>
      <c r="I11402" s="74"/>
      <c r="J11402" s="74"/>
      <c r="K11402" s="74"/>
      <c r="L11402" s="74"/>
      <c r="M11402" s="74"/>
      <c r="N11402" s="74"/>
      <c r="O11402" s="74"/>
      <c r="P11402" s="74"/>
      <c r="Q11402" s="78"/>
      <c r="AR11402">
        <f t="shared" si="719"/>
        <v>0</v>
      </c>
      <c r="AS11402">
        <f t="shared" si="720"/>
        <v>0</v>
      </c>
      <c r="AT11402">
        <f t="shared" si="718"/>
        <v>0</v>
      </c>
    </row>
    <row r="11403" spans="2:46" ht="15.75" customHeight="1">
      <c r="B11403" t="str">
        <f t="shared" si="717"/>
        <v/>
      </c>
      <c r="C11403" s="73"/>
      <c r="D11403" s="73"/>
      <c r="E11403" s="77"/>
      <c r="F11403" s="74"/>
      <c r="G11403" s="73"/>
      <c r="H11403" s="74"/>
      <c r="I11403" s="74"/>
      <c r="J11403" s="74"/>
      <c r="K11403" s="74"/>
      <c r="L11403" s="74"/>
      <c r="M11403" s="74"/>
      <c r="N11403" s="74"/>
      <c r="O11403" s="74"/>
      <c r="P11403" s="74"/>
      <c r="Q11403" s="78"/>
      <c r="AR11403">
        <f t="shared" si="719"/>
        <v>0</v>
      </c>
      <c r="AS11403">
        <f t="shared" si="720"/>
        <v>0</v>
      </c>
      <c r="AT11403">
        <f t="shared" si="718"/>
        <v>0</v>
      </c>
    </row>
    <row r="11404" spans="2:46" ht="15.75" customHeight="1">
      <c r="B11404" t="str">
        <f t="shared" si="717"/>
        <v/>
      </c>
      <c r="C11404" s="73"/>
      <c r="D11404" s="73"/>
      <c r="E11404" s="77"/>
      <c r="F11404" s="74"/>
      <c r="G11404" s="73"/>
      <c r="H11404" s="74"/>
      <c r="I11404" s="74"/>
      <c r="J11404" s="74"/>
      <c r="K11404" s="74"/>
      <c r="L11404" s="74"/>
      <c r="M11404" s="74"/>
      <c r="N11404" s="74"/>
      <c r="O11404" s="74"/>
      <c r="P11404" s="74"/>
      <c r="Q11404" s="78"/>
      <c r="AR11404">
        <f t="shared" si="719"/>
        <v>0</v>
      </c>
      <c r="AS11404">
        <f t="shared" si="720"/>
        <v>0</v>
      </c>
      <c r="AT11404">
        <f t="shared" si="718"/>
        <v>0</v>
      </c>
    </row>
    <row r="11405" spans="2:46" ht="15.75" customHeight="1">
      <c r="B11405" t="str">
        <f t="shared" si="717"/>
        <v/>
      </c>
      <c r="C11405" s="73"/>
      <c r="D11405" s="73"/>
      <c r="E11405" s="77"/>
      <c r="F11405" s="74"/>
      <c r="G11405" s="73"/>
      <c r="H11405" s="74"/>
      <c r="I11405" s="74"/>
      <c r="J11405" s="74"/>
      <c r="K11405" s="74"/>
      <c r="L11405" s="74"/>
      <c r="M11405" s="74"/>
      <c r="N11405" s="74"/>
      <c r="O11405" s="74"/>
      <c r="P11405" s="74"/>
      <c r="Q11405" s="78"/>
      <c r="AR11405">
        <f t="shared" si="719"/>
        <v>0</v>
      </c>
      <c r="AS11405">
        <f t="shared" si="720"/>
        <v>0</v>
      </c>
      <c r="AT11405">
        <f t="shared" si="718"/>
        <v>0</v>
      </c>
    </row>
    <row r="11406" spans="2:46" ht="15.75" customHeight="1">
      <c r="B11406" t="str">
        <f t="shared" si="717"/>
        <v/>
      </c>
      <c r="C11406" s="73"/>
      <c r="D11406" s="73"/>
      <c r="E11406" s="77"/>
      <c r="F11406" s="74"/>
      <c r="G11406" s="73"/>
      <c r="H11406" s="74"/>
      <c r="I11406" s="74"/>
      <c r="J11406" s="74"/>
      <c r="K11406" s="74"/>
      <c r="L11406" s="74"/>
      <c r="M11406" s="74"/>
      <c r="N11406" s="74"/>
      <c r="O11406" s="74"/>
      <c r="P11406" s="74"/>
      <c r="Q11406" s="78"/>
      <c r="AR11406">
        <f t="shared" si="719"/>
        <v>0</v>
      </c>
      <c r="AS11406">
        <f t="shared" si="720"/>
        <v>0</v>
      </c>
      <c r="AT11406">
        <f t="shared" si="718"/>
        <v>0</v>
      </c>
    </row>
    <row r="11407" spans="2:46" ht="15.75" customHeight="1">
      <c r="B11407" t="str">
        <f t="shared" si="717"/>
        <v/>
      </c>
      <c r="C11407" s="73"/>
      <c r="D11407" s="73"/>
      <c r="E11407" s="77"/>
      <c r="F11407" s="74"/>
      <c r="G11407" s="73"/>
      <c r="H11407" s="74"/>
      <c r="I11407" s="74"/>
      <c r="J11407" s="74"/>
      <c r="K11407" s="74"/>
      <c r="L11407" s="74"/>
      <c r="M11407" s="74"/>
      <c r="N11407" s="74"/>
      <c r="O11407" s="74"/>
      <c r="P11407" s="74"/>
      <c r="Q11407" s="78"/>
      <c r="AR11407">
        <f t="shared" si="719"/>
        <v>0</v>
      </c>
      <c r="AS11407">
        <f t="shared" si="720"/>
        <v>0</v>
      </c>
      <c r="AT11407">
        <f t="shared" si="718"/>
        <v>0</v>
      </c>
    </row>
    <row r="11408" spans="2:46" ht="15.75" customHeight="1">
      <c r="B11408" t="str">
        <f t="shared" si="717"/>
        <v/>
      </c>
      <c r="C11408" s="73"/>
      <c r="D11408" s="73"/>
      <c r="E11408" s="77"/>
      <c r="F11408" s="74"/>
      <c r="G11408" s="73"/>
      <c r="H11408" s="74"/>
      <c r="I11408" s="74"/>
      <c r="J11408" s="74"/>
      <c r="K11408" s="74"/>
      <c r="L11408" s="74"/>
      <c r="M11408" s="74"/>
      <c r="N11408" s="74"/>
      <c r="O11408" s="74"/>
      <c r="P11408" s="74"/>
      <c r="Q11408" s="78"/>
      <c r="AR11408">
        <f t="shared" si="719"/>
        <v>0</v>
      </c>
      <c r="AS11408">
        <f t="shared" si="720"/>
        <v>0</v>
      </c>
      <c r="AT11408">
        <f t="shared" si="718"/>
        <v>0</v>
      </c>
    </row>
    <row r="11409" spans="2:46" ht="15.75" customHeight="1">
      <c r="B11409" t="str">
        <f t="shared" si="717"/>
        <v/>
      </c>
      <c r="C11409" s="73"/>
      <c r="D11409" s="73"/>
      <c r="E11409" s="77"/>
      <c r="F11409" s="74"/>
      <c r="G11409" s="73"/>
      <c r="H11409" s="74"/>
      <c r="I11409" s="74"/>
      <c r="J11409" s="74"/>
      <c r="K11409" s="74"/>
      <c r="L11409" s="74"/>
      <c r="M11409" s="74"/>
      <c r="N11409" s="74"/>
      <c r="O11409" s="74"/>
      <c r="P11409" s="74"/>
      <c r="Q11409" s="78"/>
      <c r="AR11409">
        <f t="shared" si="719"/>
        <v>0</v>
      </c>
      <c r="AS11409">
        <f t="shared" si="720"/>
        <v>0</v>
      </c>
      <c r="AT11409">
        <f t="shared" si="718"/>
        <v>0</v>
      </c>
    </row>
    <row r="11410" spans="2:46" ht="15.75" customHeight="1">
      <c r="B11410" t="str">
        <f t="shared" si="717"/>
        <v/>
      </c>
      <c r="C11410" s="73"/>
      <c r="D11410" s="73"/>
      <c r="E11410" s="77"/>
      <c r="F11410" s="74"/>
      <c r="G11410" s="73"/>
      <c r="H11410" s="74"/>
      <c r="I11410" s="74"/>
      <c r="J11410" s="74"/>
      <c r="K11410" s="74"/>
      <c r="L11410" s="74"/>
      <c r="M11410" s="74"/>
      <c r="N11410" s="74"/>
      <c r="O11410" s="74"/>
      <c r="P11410" s="74"/>
      <c r="Q11410" s="78"/>
      <c r="AR11410">
        <f t="shared" si="719"/>
        <v>0</v>
      </c>
      <c r="AS11410">
        <f t="shared" si="720"/>
        <v>0</v>
      </c>
      <c r="AT11410">
        <f t="shared" si="718"/>
        <v>0</v>
      </c>
    </row>
    <row r="11411" spans="2:46" ht="15.75" customHeight="1">
      <c r="B11411" t="str">
        <f t="shared" si="717"/>
        <v/>
      </c>
      <c r="C11411" s="73"/>
      <c r="D11411" s="73"/>
      <c r="E11411" s="77"/>
      <c r="F11411" s="74"/>
      <c r="G11411" s="73"/>
      <c r="H11411" s="74"/>
      <c r="I11411" s="74"/>
      <c r="J11411" s="74"/>
      <c r="K11411" s="74"/>
      <c r="L11411" s="74"/>
      <c r="M11411" s="74"/>
      <c r="N11411" s="74"/>
      <c r="O11411" s="74"/>
      <c r="P11411" s="74"/>
      <c r="Q11411" s="78"/>
      <c r="AR11411">
        <f t="shared" si="719"/>
        <v>0</v>
      </c>
      <c r="AS11411">
        <f t="shared" si="720"/>
        <v>0</v>
      </c>
      <c r="AT11411">
        <f t="shared" si="718"/>
        <v>0</v>
      </c>
    </row>
    <row r="11412" spans="2:46" ht="15.75" customHeight="1">
      <c r="B11412" t="str">
        <f t="shared" si="717"/>
        <v/>
      </c>
      <c r="C11412" s="73"/>
      <c r="D11412" s="73"/>
      <c r="E11412" s="77"/>
      <c r="F11412" s="74"/>
      <c r="G11412" s="73"/>
      <c r="H11412" s="74"/>
      <c r="I11412" s="74"/>
      <c r="J11412" s="74"/>
      <c r="K11412" s="74"/>
      <c r="L11412" s="74"/>
      <c r="M11412" s="74"/>
      <c r="N11412" s="74"/>
      <c r="O11412" s="74"/>
      <c r="P11412" s="74"/>
      <c r="Q11412" s="78"/>
      <c r="AR11412">
        <f t="shared" si="719"/>
        <v>0</v>
      </c>
      <c r="AS11412">
        <f t="shared" si="720"/>
        <v>0</v>
      </c>
      <c r="AT11412">
        <f t="shared" si="718"/>
        <v>0</v>
      </c>
    </row>
    <row r="11413" spans="2:46" ht="15.75" customHeight="1">
      <c r="B11413" t="str">
        <f t="shared" si="717"/>
        <v/>
      </c>
      <c r="C11413" s="73"/>
      <c r="D11413" s="73"/>
      <c r="E11413" s="77"/>
      <c r="F11413" s="74"/>
      <c r="G11413" s="73"/>
      <c r="H11413" s="74"/>
      <c r="I11413" s="74"/>
      <c r="J11413" s="74"/>
      <c r="K11413" s="74"/>
      <c r="L11413" s="74"/>
      <c r="M11413" s="74"/>
      <c r="N11413" s="74"/>
      <c r="O11413" s="74"/>
      <c r="P11413" s="74"/>
      <c r="Q11413" s="78"/>
      <c r="AR11413">
        <f t="shared" si="719"/>
        <v>0</v>
      </c>
      <c r="AS11413">
        <f t="shared" si="720"/>
        <v>0</v>
      </c>
      <c r="AT11413">
        <f t="shared" si="718"/>
        <v>0</v>
      </c>
    </row>
    <row r="11414" spans="2:46" ht="15.75" customHeight="1">
      <c r="B11414" t="str">
        <f t="shared" si="717"/>
        <v/>
      </c>
      <c r="C11414" s="73"/>
      <c r="D11414" s="73"/>
      <c r="E11414" s="77"/>
      <c r="F11414" s="74"/>
      <c r="G11414" s="73"/>
      <c r="H11414" s="74"/>
      <c r="I11414" s="74"/>
      <c r="J11414" s="74"/>
      <c r="K11414" s="74"/>
      <c r="L11414" s="74"/>
      <c r="M11414" s="74"/>
      <c r="N11414" s="74"/>
      <c r="O11414" s="74"/>
      <c r="P11414" s="74"/>
      <c r="Q11414" s="78"/>
      <c r="AR11414">
        <f t="shared" si="719"/>
        <v>0</v>
      </c>
      <c r="AS11414">
        <f t="shared" si="720"/>
        <v>0</v>
      </c>
      <c r="AT11414">
        <f t="shared" si="718"/>
        <v>0</v>
      </c>
    </row>
    <row r="11415" spans="2:46" ht="15.75" customHeight="1">
      <c r="B11415" t="str">
        <f t="shared" si="717"/>
        <v/>
      </c>
      <c r="C11415" s="73"/>
      <c r="D11415" s="73"/>
      <c r="E11415" s="77"/>
      <c r="F11415" s="74"/>
      <c r="G11415" s="73"/>
      <c r="H11415" s="74"/>
      <c r="I11415" s="74"/>
      <c r="J11415" s="74"/>
      <c r="K11415" s="74"/>
      <c r="L11415" s="74"/>
      <c r="M11415" s="74"/>
      <c r="N11415" s="74"/>
      <c r="O11415" s="74"/>
      <c r="P11415" s="74"/>
      <c r="Q11415" s="78"/>
      <c r="AR11415">
        <f t="shared" si="719"/>
        <v>0</v>
      </c>
      <c r="AS11415">
        <f t="shared" si="720"/>
        <v>0</v>
      </c>
      <c r="AT11415">
        <f t="shared" si="718"/>
        <v>0</v>
      </c>
    </row>
    <row r="11416" spans="2:46" ht="15.75" customHeight="1">
      <c r="B11416" t="str">
        <f t="shared" si="717"/>
        <v/>
      </c>
      <c r="C11416" s="73"/>
      <c r="D11416" s="73"/>
      <c r="E11416" s="77"/>
      <c r="F11416" s="74"/>
      <c r="G11416" s="73"/>
      <c r="H11416" s="74"/>
      <c r="I11416" s="74"/>
      <c r="J11416" s="74"/>
      <c r="K11416" s="74"/>
      <c r="L11416" s="74"/>
      <c r="M11416" s="74"/>
      <c r="N11416" s="74"/>
      <c r="O11416" s="74"/>
      <c r="P11416" s="74"/>
      <c r="Q11416" s="78"/>
      <c r="AR11416">
        <f t="shared" si="719"/>
        <v>0</v>
      </c>
      <c r="AS11416">
        <f t="shared" si="720"/>
        <v>0</v>
      </c>
      <c r="AT11416">
        <f t="shared" si="718"/>
        <v>0</v>
      </c>
    </row>
    <row r="11417" spans="2:46" ht="15.75" customHeight="1">
      <c r="B11417" t="str">
        <f t="shared" si="717"/>
        <v/>
      </c>
      <c r="C11417" s="73"/>
      <c r="D11417" s="73"/>
      <c r="E11417" s="77"/>
      <c r="F11417" s="74"/>
      <c r="G11417" s="73"/>
      <c r="H11417" s="74"/>
      <c r="I11417" s="74"/>
      <c r="J11417" s="74"/>
      <c r="K11417" s="74"/>
      <c r="L11417" s="74"/>
      <c r="M11417" s="74"/>
      <c r="N11417" s="74"/>
      <c r="O11417" s="74"/>
      <c r="P11417" s="74"/>
      <c r="Q11417" s="78"/>
      <c r="AR11417">
        <f t="shared" si="719"/>
        <v>0</v>
      </c>
      <c r="AS11417">
        <f t="shared" si="720"/>
        <v>0</v>
      </c>
      <c r="AT11417">
        <f t="shared" si="718"/>
        <v>0</v>
      </c>
    </row>
    <row r="11418" spans="2:46" ht="15.75" customHeight="1">
      <c r="B11418" t="str">
        <f t="shared" si="717"/>
        <v/>
      </c>
      <c r="C11418" s="73"/>
      <c r="D11418" s="73"/>
      <c r="E11418" s="77"/>
      <c r="F11418" s="74"/>
      <c r="G11418" s="73"/>
      <c r="H11418" s="74"/>
      <c r="I11418" s="74"/>
      <c r="J11418" s="74"/>
      <c r="K11418" s="74"/>
      <c r="L11418" s="74"/>
      <c r="M11418" s="74"/>
      <c r="N11418" s="74"/>
      <c r="O11418" s="74"/>
      <c r="P11418" s="74"/>
      <c r="Q11418" s="78"/>
      <c r="AR11418">
        <f t="shared" si="719"/>
        <v>0</v>
      </c>
      <c r="AS11418">
        <f t="shared" si="720"/>
        <v>0</v>
      </c>
      <c r="AT11418">
        <f t="shared" si="718"/>
        <v>0</v>
      </c>
    </row>
    <row r="11419" spans="2:46" ht="15.75" customHeight="1">
      <c r="B11419" t="str">
        <f t="shared" si="717"/>
        <v/>
      </c>
      <c r="C11419" s="73"/>
      <c r="D11419" s="73"/>
      <c r="E11419" s="77"/>
      <c r="F11419" s="74"/>
      <c r="G11419" s="73"/>
      <c r="H11419" s="74"/>
      <c r="I11419" s="74"/>
      <c r="J11419" s="74"/>
      <c r="K11419" s="74"/>
      <c r="L11419" s="74"/>
      <c r="M11419" s="74"/>
      <c r="N11419" s="74"/>
      <c r="O11419" s="74"/>
      <c r="P11419" s="74"/>
      <c r="Q11419" s="78"/>
      <c r="AR11419">
        <f t="shared" si="719"/>
        <v>0</v>
      </c>
      <c r="AS11419">
        <f t="shared" si="720"/>
        <v>0</v>
      </c>
      <c r="AT11419">
        <f t="shared" si="718"/>
        <v>0</v>
      </c>
    </row>
    <row r="11420" spans="2:46" ht="15.75" customHeight="1">
      <c r="B11420" t="str">
        <f t="shared" si="717"/>
        <v/>
      </c>
      <c r="C11420" s="73"/>
      <c r="D11420" s="73"/>
      <c r="E11420" s="77"/>
      <c r="F11420" s="74"/>
      <c r="G11420" s="73"/>
      <c r="H11420" s="74"/>
      <c r="I11420" s="74"/>
      <c r="J11420" s="74"/>
      <c r="K11420" s="74"/>
      <c r="L11420" s="74"/>
      <c r="M11420" s="74"/>
      <c r="N11420" s="74"/>
      <c r="O11420" s="74"/>
      <c r="P11420" s="74"/>
      <c r="Q11420" s="78"/>
      <c r="AR11420">
        <f t="shared" si="719"/>
        <v>0</v>
      </c>
      <c r="AS11420">
        <f t="shared" si="720"/>
        <v>0</v>
      </c>
      <c r="AT11420">
        <f t="shared" si="718"/>
        <v>0</v>
      </c>
    </row>
    <row r="11421" spans="2:46" ht="15.75" customHeight="1">
      <c r="B11421" t="str">
        <f t="shared" si="717"/>
        <v/>
      </c>
      <c r="C11421" s="73"/>
      <c r="D11421" s="73"/>
      <c r="E11421" s="77"/>
      <c r="F11421" s="74"/>
      <c r="G11421" s="73"/>
      <c r="H11421" s="74"/>
      <c r="I11421" s="74"/>
      <c r="J11421" s="74"/>
      <c r="K11421" s="74"/>
      <c r="L11421" s="74"/>
      <c r="M11421" s="74"/>
      <c r="N11421" s="74"/>
      <c r="O11421" s="74"/>
      <c r="P11421" s="74"/>
      <c r="Q11421" s="78"/>
      <c r="AR11421">
        <f t="shared" si="719"/>
        <v>0</v>
      </c>
      <c r="AS11421">
        <f t="shared" si="720"/>
        <v>0</v>
      </c>
      <c r="AT11421">
        <f t="shared" si="718"/>
        <v>0</v>
      </c>
    </row>
    <row r="11422" spans="2:46" ht="15.75" customHeight="1">
      <c r="B11422" t="str">
        <f t="shared" si="717"/>
        <v/>
      </c>
      <c r="C11422" s="73"/>
      <c r="D11422" s="73"/>
      <c r="E11422" s="77"/>
      <c r="F11422" s="74"/>
      <c r="G11422" s="73"/>
      <c r="H11422" s="74"/>
      <c r="I11422" s="74"/>
      <c r="J11422" s="74"/>
      <c r="K11422" s="74"/>
      <c r="L11422" s="74"/>
      <c r="M11422" s="74"/>
      <c r="N11422" s="74"/>
      <c r="O11422" s="74"/>
      <c r="P11422" s="74"/>
      <c r="Q11422" s="78"/>
      <c r="AR11422">
        <f t="shared" si="719"/>
        <v>0</v>
      </c>
      <c r="AS11422">
        <f t="shared" si="720"/>
        <v>0</v>
      </c>
      <c r="AT11422">
        <f t="shared" si="718"/>
        <v>0</v>
      </c>
    </row>
    <row r="11423" spans="2:46" ht="15.75" customHeight="1">
      <c r="B11423" t="str">
        <f t="shared" si="717"/>
        <v/>
      </c>
      <c r="C11423" s="73"/>
      <c r="D11423" s="73"/>
      <c r="E11423" s="77"/>
      <c r="F11423" s="74"/>
      <c r="G11423" s="73"/>
      <c r="H11423" s="74"/>
      <c r="I11423" s="74"/>
      <c r="J11423" s="74"/>
      <c r="K11423" s="74"/>
      <c r="L11423" s="74"/>
      <c r="M11423" s="74"/>
      <c r="N11423" s="74"/>
      <c r="O11423" s="74"/>
      <c r="P11423" s="74"/>
      <c r="Q11423" s="78"/>
      <c r="AR11423">
        <f t="shared" si="719"/>
        <v>0</v>
      </c>
      <c r="AS11423">
        <f t="shared" si="720"/>
        <v>0</v>
      </c>
      <c r="AT11423">
        <f t="shared" si="718"/>
        <v>0</v>
      </c>
    </row>
    <row r="11424" spans="2:46" ht="15.75" customHeight="1">
      <c r="B11424" t="str">
        <f t="shared" si="717"/>
        <v/>
      </c>
      <c r="C11424" s="73"/>
      <c r="D11424" s="73"/>
      <c r="E11424" s="77"/>
      <c r="F11424" s="74"/>
      <c r="G11424" s="73"/>
      <c r="H11424" s="74"/>
      <c r="I11424" s="74"/>
      <c r="J11424" s="74"/>
      <c r="K11424" s="74"/>
      <c r="L11424" s="74"/>
      <c r="M11424" s="74"/>
      <c r="N11424" s="74"/>
      <c r="O11424" s="74"/>
      <c r="P11424" s="74"/>
      <c r="Q11424" s="78"/>
      <c r="AR11424">
        <f t="shared" si="719"/>
        <v>0</v>
      </c>
      <c r="AS11424">
        <f t="shared" si="720"/>
        <v>0</v>
      </c>
      <c r="AT11424">
        <f t="shared" si="718"/>
        <v>0</v>
      </c>
    </row>
    <row r="11425" spans="2:46" ht="15.75" customHeight="1">
      <c r="B11425" t="str">
        <f t="shared" si="717"/>
        <v/>
      </c>
      <c r="C11425" s="73"/>
      <c r="D11425" s="73"/>
      <c r="E11425" s="77"/>
      <c r="F11425" s="74"/>
      <c r="G11425" s="73"/>
      <c r="H11425" s="74"/>
      <c r="I11425" s="74"/>
      <c r="J11425" s="74"/>
      <c r="K11425" s="74"/>
      <c r="L11425" s="74"/>
      <c r="M11425" s="74"/>
      <c r="N11425" s="74"/>
      <c r="O11425" s="74"/>
      <c r="P11425" s="74"/>
      <c r="Q11425" s="78"/>
      <c r="AR11425">
        <f t="shared" si="719"/>
        <v>0</v>
      </c>
      <c r="AS11425">
        <f t="shared" si="720"/>
        <v>0</v>
      </c>
      <c r="AT11425">
        <f t="shared" si="718"/>
        <v>0</v>
      </c>
    </row>
    <row r="11426" spans="2:46" ht="15.75" customHeight="1">
      <c r="B11426" t="str">
        <f t="shared" si="717"/>
        <v/>
      </c>
      <c r="C11426" s="73"/>
      <c r="D11426" s="73"/>
      <c r="E11426" s="77"/>
      <c r="F11426" s="74"/>
      <c r="G11426" s="73"/>
      <c r="H11426" s="74"/>
      <c r="I11426" s="74"/>
      <c r="J11426" s="74"/>
      <c r="K11426" s="74"/>
      <c r="L11426" s="74"/>
      <c r="M11426" s="74"/>
      <c r="N11426" s="74"/>
      <c r="O11426" s="74"/>
      <c r="P11426" s="74"/>
      <c r="Q11426" s="78"/>
      <c r="AR11426">
        <f t="shared" si="719"/>
        <v>0</v>
      </c>
      <c r="AS11426">
        <f t="shared" si="720"/>
        <v>0</v>
      </c>
      <c r="AT11426">
        <f t="shared" si="718"/>
        <v>0</v>
      </c>
    </row>
    <row r="11427" spans="2:46" ht="15.75" customHeight="1">
      <c r="B11427" t="str">
        <f t="shared" si="717"/>
        <v/>
      </c>
      <c r="C11427" s="73"/>
      <c r="D11427" s="73"/>
      <c r="E11427" s="77"/>
      <c r="F11427" s="74"/>
      <c r="G11427" s="73"/>
      <c r="H11427" s="74"/>
      <c r="I11427" s="74"/>
      <c r="J11427" s="74"/>
      <c r="K11427" s="74"/>
      <c r="L11427" s="74"/>
      <c r="M11427" s="74"/>
      <c r="N11427" s="74"/>
      <c r="O11427" s="74"/>
      <c r="P11427" s="74"/>
      <c r="Q11427" s="78"/>
      <c r="AR11427">
        <f t="shared" si="719"/>
        <v>0</v>
      </c>
      <c r="AS11427">
        <f t="shared" si="720"/>
        <v>0</v>
      </c>
      <c r="AT11427">
        <f t="shared" si="718"/>
        <v>0</v>
      </c>
    </row>
    <row r="11428" spans="2:46" ht="15.75" customHeight="1">
      <c r="B11428" t="str">
        <f t="shared" si="717"/>
        <v/>
      </c>
      <c r="C11428" s="73"/>
      <c r="D11428" s="73"/>
      <c r="E11428" s="77"/>
      <c r="F11428" s="74"/>
      <c r="G11428" s="73"/>
      <c r="H11428" s="74"/>
      <c r="I11428" s="74"/>
      <c r="J11428" s="74"/>
      <c r="K11428" s="74"/>
      <c r="L11428" s="74"/>
      <c r="M11428" s="74"/>
      <c r="N11428" s="74"/>
      <c r="O11428" s="74"/>
      <c r="P11428" s="74"/>
      <c r="Q11428" s="78"/>
      <c r="AR11428">
        <f t="shared" si="719"/>
        <v>0</v>
      </c>
      <c r="AS11428">
        <f t="shared" si="720"/>
        <v>0</v>
      </c>
      <c r="AT11428">
        <f t="shared" si="718"/>
        <v>0</v>
      </c>
    </row>
    <row r="11429" spans="2:46" ht="15.75" customHeight="1">
      <c r="B11429" t="str">
        <f t="shared" si="717"/>
        <v/>
      </c>
      <c r="C11429" s="73"/>
      <c r="D11429" s="73"/>
      <c r="E11429" s="77"/>
      <c r="F11429" s="74"/>
      <c r="G11429" s="73"/>
      <c r="H11429" s="74"/>
      <c r="I11429" s="74"/>
      <c r="J11429" s="74"/>
      <c r="K11429" s="74"/>
      <c r="L11429" s="74"/>
      <c r="M11429" s="74"/>
      <c r="N11429" s="74"/>
      <c r="O11429" s="74"/>
      <c r="P11429" s="74"/>
      <c r="Q11429" s="78"/>
      <c r="AR11429">
        <f t="shared" si="719"/>
        <v>0</v>
      </c>
      <c r="AS11429">
        <f t="shared" si="720"/>
        <v>0</v>
      </c>
      <c r="AT11429">
        <f t="shared" si="718"/>
        <v>0</v>
      </c>
    </row>
    <row r="11430" spans="2:46" ht="15.75" customHeight="1">
      <c r="B11430" t="str">
        <f t="shared" si="717"/>
        <v/>
      </c>
      <c r="C11430" s="73"/>
      <c r="D11430" s="73"/>
      <c r="E11430" s="77"/>
      <c r="F11430" s="74"/>
      <c r="G11430" s="73"/>
      <c r="H11430" s="74"/>
      <c r="I11430" s="74"/>
      <c r="J11430" s="74"/>
      <c r="K11430" s="74"/>
      <c r="L11430" s="74"/>
      <c r="M11430" s="74"/>
      <c r="N11430" s="74"/>
      <c r="O11430" s="74"/>
      <c r="P11430" s="74"/>
      <c r="Q11430" s="78"/>
      <c r="AR11430">
        <f t="shared" si="719"/>
        <v>0</v>
      </c>
      <c r="AS11430">
        <f t="shared" si="720"/>
        <v>0</v>
      </c>
      <c r="AT11430">
        <f t="shared" si="718"/>
        <v>0</v>
      </c>
    </row>
    <row r="11431" spans="2:46" ht="15.75" customHeight="1">
      <c r="B11431" t="str">
        <f t="shared" si="717"/>
        <v/>
      </c>
      <c r="C11431" s="73"/>
      <c r="D11431" s="73"/>
      <c r="E11431" s="77"/>
      <c r="F11431" s="74"/>
      <c r="G11431" s="73"/>
      <c r="H11431" s="74"/>
      <c r="I11431" s="74"/>
      <c r="J11431" s="74"/>
      <c r="K11431" s="74"/>
      <c r="L11431" s="74"/>
      <c r="M11431" s="74"/>
      <c r="N11431" s="74"/>
      <c r="O11431" s="74"/>
      <c r="P11431" s="74"/>
      <c r="Q11431" s="78"/>
      <c r="AR11431">
        <f t="shared" si="719"/>
        <v>0</v>
      </c>
      <c r="AS11431">
        <f t="shared" si="720"/>
        <v>0</v>
      </c>
      <c r="AT11431">
        <f t="shared" si="718"/>
        <v>0</v>
      </c>
    </row>
    <row r="11432" spans="2:46" ht="15.75" customHeight="1">
      <c r="B11432" t="str">
        <f t="shared" si="717"/>
        <v/>
      </c>
      <c r="C11432" s="73"/>
      <c r="D11432" s="73"/>
      <c r="E11432" s="77"/>
      <c r="F11432" s="74"/>
      <c r="G11432" s="73"/>
      <c r="H11432" s="74"/>
      <c r="I11432" s="74"/>
      <c r="J11432" s="74"/>
      <c r="K11432" s="74"/>
      <c r="L11432" s="74"/>
      <c r="M11432" s="74"/>
      <c r="N11432" s="74"/>
      <c r="O11432" s="74"/>
      <c r="P11432" s="74"/>
      <c r="Q11432" s="78"/>
      <c r="AR11432">
        <f t="shared" si="719"/>
        <v>0</v>
      </c>
      <c r="AS11432">
        <f t="shared" si="720"/>
        <v>0</v>
      </c>
      <c r="AT11432">
        <f t="shared" si="718"/>
        <v>0</v>
      </c>
    </row>
    <row r="11433" spans="2:46" ht="15.75" customHeight="1">
      <c r="B11433" t="str">
        <f t="shared" si="717"/>
        <v/>
      </c>
      <c r="C11433" s="73"/>
      <c r="D11433" s="73"/>
      <c r="E11433" s="77"/>
      <c r="F11433" s="74"/>
      <c r="G11433" s="73"/>
      <c r="H11433" s="74"/>
      <c r="I11433" s="74"/>
      <c r="J11433" s="74"/>
      <c r="K11433" s="74"/>
      <c r="L11433" s="74"/>
      <c r="M11433" s="74"/>
      <c r="N11433" s="74"/>
      <c r="O11433" s="74"/>
      <c r="P11433" s="74"/>
      <c r="Q11433" s="78"/>
      <c r="AR11433">
        <f t="shared" si="719"/>
        <v>0</v>
      </c>
      <c r="AS11433">
        <f t="shared" si="720"/>
        <v>0</v>
      </c>
      <c r="AT11433">
        <f t="shared" si="718"/>
        <v>0</v>
      </c>
    </row>
    <row r="11434" spans="2:46" ht="15.75" customHeight="1">
      <c r="B11434" t="str">
        <f t="shared" si="717"/>
        <v/>
      </c>
      <c r="C11434" s="73"/>
      <c r="D11434" s="73"/>
      <c r="E11434" s="77"/>
      <c r="F11434" s="74"/>
      <c r="G11434" s="73"/>
      <c r="H11434" s="74"/>
      <c r="I11434" s="74"/>
      <c r="J11434" s="74"/>
      <c r="K11434" s="74"/>
      <c r="L11434" s="74"/>
      <c r="M11434" s="74"/>
      <c r="N11434" s="74"/>
      <c r="O11434" s="74"/>
      <c r="P11434" s="74"/>
      <c r="Q11434" s="78"/>
      <c r="AR11434">
        <f t="shared" si="719"/>
        <v>0</v>
      </c>
      <c r="AS11434">
        <f t="shared" si="720"/>
        <v>0</v>
      </c>
      <c r="AT11434">
        <f t="shared" si="718"/>
        <v>0</v>
      </c>
    </row>
    <row r="11435" spans="2:46" ht="15.75" customHeight="1">
      <c r="B11435" t="str">
        <f t="shared" si="717"/>
        <v/>
      </c>
      <c r="C11435" s="73"/>
      <c r="D11435" s="73"/>
      <c r="E11435" s="77"/>
      <c r="F11435" s="74"/>
      <c r="G11435" s="73"/>
      <c r="H11435" s="74"/>
      <c r="I11435" s="74"/>
      <c r="J11435" s="74"/>
      <c r="K11435" s="74"/>
      <c r="L11435" s="74"/>
      <c r="M11435" s="74"/>
      <c r="N11435" s="74"/>
      <c r="O11435" s="74"/>
      <c r="P11435" s="74"/>
      <c r="Q11435" s="78"/>
      <c r="AR11435">
        <f t="shared" si="719"/>
        <v>0</v>
      </c>
      <c r="AS11435">
        <f t="shared" si="720"/>
        <v>0</v>
      </c>
      <c r="AT11435">
        <f t="shared" si="718"/>
        <v>0</v>
      </c>
    </row>
    <row r="11436" spans="2:46" ht="15.75" customHeight="1">
      <c r="B11436" t="str">
        <f t="shared" si="717"/>
        <v/>
      </c>
      <c r="C11436" s="73"/>
      <c r="D11436" s="73"/>
      <c r="E11436" s="77"/>
      <c r="F11436" s="74"/>
      <c r="G11436" s="73"/>
      <c r="H11436" s="74"/>
      <c r="I11436" s="74"/>
      <c r="J11436" s="74"/>
      <c r="K11436" s="74"/>
      <c r="L11436" s="74"/>
      <c r="M11436" s="74"/>
      <c r="N11436" s="74"/>
      <c r="O11436" s="74"/>
      <c r="P11436" s="74"/>
      <c r="Q11436" s="78"/>
      <c r="AR11436">
        <f t="shared" si="719"/>
        <v>0</v>
      </c>
      <c r="AS11436">
        <f t="shared" si="720"/>
        <v>0</v>
      </c>
      <c r="AT11436">
        <f t="shared" si="718"/>
        <v>0</v>
      </c>
    </row>
    <row r="11437" spans="2:46" ht="15.75" customHeight="1">
      <c r="B11437" t="str">
        <f t="shared" si="717"/>
        <v/>
      </c>
      <c r="C11437" s="73"/>
      <c r="D11437" s="73"/>
      <c r="E11437" s="77"/>
      <c r="F11437" s="74"/>
      <c r="G11437" s="73"/>
      <c r="H11437" s="74"/>
      <c r="I11437" s="74"/>
      <c r="J11437" s="74"/>
      <c r="K11437" s="74"/>
      <c r="L11437" s="74"/>
      <c r="M11437" s="74"/>
      <c r="N11437" s="74"/>
      <c r="O11437" s="74"/>
      <c r="P11437" s="74"/>
      <c r="Q11437" s="78"/>
      <c r="AR11437">
        <f t="shared" si="719"/>
        <v>0</v>
      </c>
      <c r="AS11437">
        <f t="shared" si="720"/>
        <v>0</v>
      </c>
      <c r="AT11437">
        <f t="shared" si="718"/>
        <v>0</v>
      </c>
    </row>
    <row r="11438" spans="2:46" ht="15.75" customHeight="1">
      <c r="B11438" t="str">
        <f t="shared" si="717"/>
        <v/>
      </c>
      <c r="C11438" s="73"/>
      <c r="D11438" s="73"/>
      <c r="E11438" s="77"/>
      <c r="F11438" s="74"/>
      <c r="G11438" s="73"/>
      <c r="H11438" s="74"/>
      <c r="I11438" s="74"/>
      <c r="J11438" s="74"/>
      <c r="K11438" s="74"/>
      <c r="L11438" s="74"/>
      <c r="M11438" s="74"/>
      <c r="N11438" s="74"/>
      <c r="O11438" s="74"/>
      <c r="P11438" s="74"/>
      <c r="Q11438" s="78"/>
      <c r="AR11438">
        <f t="shared" si="719"/>
        <v>0</v>
      </c>
      <c r="AS11438">
        <f t="shared" si="720"/>
        <v>0</v>
      </c>
      <c r="AT11438">
        <f t="shared" si="718"/>
        <v>0</v>
      </c>
    </row>
    <row r="11439" spans="2:46" ht="15.75" customHeight="1">
      <c r="B11439" t="str">
        <f t="shared" si="717"/>
        <v/>
      </c>
      <c r="C11439" s="73"/>
      <c r="D11439" s="73"/>
      <c r="E11439" s="77"/>
      <c r="F11439" s="74"/>
      <c r="G11439" s="73"/>
      <c r="H11439" s="74"/>
      <c r="I11439" s="74"/>
      <c r="J11439" s="74"/>
      <c r="K11439" s="74"/>
      <c r="L11439" s="74"/>
      <c r="M11439" s="74"/>
      <c r="N11439" s="74"/>
      <c r="O11439" s="74"/>
      <c r="P11439" s="74"/>
      <c r="Q11439" s="78"/>
      <c r="AR11439">
        <f t="shared" si="719"/>
        <v>0</v>
      </c>
      <c r="AS11439">
        <f t="shared" si="720"/>
        <v>0</v>
      </c>
      <c r="AT11439">
        <f t="shared" si="718"/>
        <v>0</v>
      </c>
    </row>
    <row r="11440" spans="2:46" ht="15.75" customHeight="1">
      <c r="B11440" t="str">
        <f t="shared" si="717"/>
        <v/>
      </c>
      <c r="C11440" s="73"/>
      <c r="D11440" s="73"/>
      <c r="E11440" s="77"/>
      <c r="F11440" s="74"/>
      <c r="G11440" s="73"/>
      <c r="H11440" s="74"/>
      <c r="I11440" s="74"/>
      <c r="J11440" s="74"/>
      <c r="K11440" s="74"/>
      <c r="L11440" s="74"/>
      <c r="M11440" s="74"/>
      <c r="N11440" s="74"/>
      <c r="O11440" s="74"/>
      <c r="P11440" s="74"/>
      <c r="Q11440" s="78"/>
      <c r="AR11440">
        <f t="shared" si="719"/>
        <v>0</v>
      </c>
      <c r="AS11440">
        <f t="shared" si="720"/>
        <v>0</v>
      </c>
      <c r="AT11440">
        <f t="shared" si="718"/>
        <v>0</v>
      </c>
    </row>
    <row r="11441" spans="2:46" ht="15.75" customHeight="1">
      <c r="B11441" t="str">
        <f t="shared" si="717"/>
        <v/>
      </c>
      <c r="C11441" s="73"/>
      <c r="D11441" s="73"/>
      <c r="E11441" s="77"/>
      <c r="F11441" s="74"/>
      <c r="G11441" s="73"/>
      <c r="H11441" s="74"/>
      <c r="I11441" s="74"/>
      <c r="J11441" s="74"/>
      <c r="K11441" s="74"/>
      <c r="L11441" s="74"/>
      <c r="M11441" s="74"/>
      <c r="N11441" s="74"/>
      <c r="O11441" s="74"/>
      <c r="P11441" s="74"/>
      <c r="Q11441" s="78"/>
      <c r="AR11441">
        <f t="shared" si="719"/>
        <v>0</v>
      </c>
      <c r="AS11441">
        <f t="shared" si="720"/>
        <v>0</v>
      </c>
      <c r="AT11441">
        <f t="shared" si="718"/>
        <v>0</v>
      </c>
    </row>
    <row r="11442" spans="2:46" ht="15.75" customHeight="1">
      <c r="B11442" t="str">
        <f t="shared" si="717"/>
        <v/>
      </c>
      <c r="C11442" s="73"/>
      <c r="D11442" s="73"/>
      <c r="E11442" s="77"/>
      <c r="F11442" s="74"/>
      <c r="G11442" s="73"/>
      <c r="H11442" s="74"/>
      <c r="I11442" s="74"/>
      <c r="J11442" s="74"/>
      <c r="K11442" s="74"/>
      <c r="L11442" s="74"/>
      <c r="M11442" s="74"/>
      <c r="N11442" s="74"/>
      <c r="O11442" s="74"/>
      <c r="P11442" s="74"/>
      <c r="Q11442" s="78"/>
      <c r="AR11442">
        <f t="shared" si="719"/>
        <v>0</v>
      </c>
      <c r="AS11442">
        <f t="shared" si="720"/>
        <v>0</v>
      </c>
      <c r="AT11442">
        <f t="shared" si="718"/>
        <v>0</v>
      </c>
    </row>
    <row r="11443" spans="2:46" ht="15.75" customHeight="1">
      <c r="B11443" t="str">
        <f t="shared" si="717"/>
        <v/>
      </c>
      <c r="C11443" s="73"/>
      <c r="D11443" s="73"/>
      <c r="E11443" s="77"/>
      <c r="F11443" s="74"/>
      <c r="G11443" s="73"/>
      <c r="H11443" s="74"/>
      <c r="I11443" s="74"/>
      <c r="J11443" s="74"/>
      <c r="K11443" s="74"/>
      <c r="L11443" s="74"/>
      <c r="M11443" s="74"/>
      <c r="N11443" s="74"/>
      <c r="O11443" s="74"/>
      <c r="P11443" s="74"/>
      <c r="Q11443" s="78"/>
      <c r="AR11443">
        <f t="shared" si="719"/>
        <v>0</v>
      </c>
      <c r="AS11443">
        <f t="shared" si="720"/>
        <v>0</v>
      </c>
      <c r="AT11443">
        <f t="shared" si="718"/>
        <v>0</v>
      </c>
    </row>
    <row r="11444" spans="2:46" ht="15.75" customHeight="1">
      <c r="B11444" t="str">
        <f t="shared" si="717"/>
        <v/>
      </c>
      <c r="C11444" s="73"/>
      <c r="D11444" s="73"/>
      <c r="E11444" s="77"/>
      <c r="F11444" s="74"/>
      <c r="G11444" s="73"/>
      <c r="H11444" s="74"/>
      <c r="I11444" s="74"/>
      <c r="J11444" s="74"/>
      <c r="K11444" s="74"/>
      <c r="L11444" s="74"/>
      <c r="M11444" s="74"/>
      <c r="N11444" s="74"/>
      <c r="O11444" s="74"/>
      <c r="P11444" s="74"/>
      <c r="Q11444" s="78"/>
      <c r="AR11444">
        <f t="shared" si="719"/>
        <v>0</v>
      </c>
      <c r="AS11444">
        <f t="shared" si="720"/>
        <v>0</v>
      </c>
      <c r="AT11444">
        <f t="shared" si="718"/>
        <v>0</v>
      </c>
    </row>
    <row r="11445" spans="2:46" ht="15.75" customHeight="1">
      <c r="B11445" t="str">
        <f t="shared" si="717"/>
        <v/>
      </c>
      <c r="C11445" s="73"/>
      <c r="D11445" s="73"/>
      <c r="E11445" s="77"/>
      <c r="F11445" s="74"/>
      <c r="G11445" s="73"/>
      <c r="H11445" s="74"/>
      <c r="I11445" s="74"/>
      <c r="J11445" s="74"/>
      <c r="K11445" s="74"/>
      <c r="L11445" s="74"/>
      <c r="M11445" s="74"/>
      <c r="N11445" s="74"/>
      <c r="O11445" s="74"/>
      <c r="P11445" s="74"/>
      <c r="Q11445" s="78"/>
      <c r="AR11445">
        <f t="shared" si="719"/>
        <v>0</v>
      </c>
      <c r="AS11445">
        <f t="shared" si="720"/>
        <v>0</v>
      </c>
      <c r="AT11445">
        <f t="shared" si="718"/>
        <v>0</v>
      </c>
    </row>
    <row r="11446" spans="2:46" ht="15.75" customHeight="1">
      <c r="B11446" t="str">
        <f t="shared" si="717"/>
        <v/>
      </c>
      <c r="C11446" s="73"/>
      <c r="D11446" s="73"/>
      <c r="E11446" s="77"/>
      <c r="F11446" s="74"/>
      <c r="G11446" s="73"/>
      <c r="H11446" s="74"/>
      <c r="I11446" s="74"/>
      <c r="J11446" s="74"/>
      <c r="K11446" s="74"/>
      <c r="L11446" s="74"/>
      <c r="M11446" s="74"/>
      <c r="N11446" s="74"/>
      <c r="O11446" s="74"/>
      <c r="P11446" s="74"/>
      <c r="Q11446" s="78"/>
      <c r="AR11446">
        <f t="shared" si="719"/>
        <v>0</v>
      </c>
      <c r="AS11446">
        <f t="shared" si="720"/>
        <v>0</v>
      </c>
      <c r="AT11446">
        <f t="shared" si="718"/>
        <v>0</v>
      </c>
    </row>
    <row r="11447" spans="2:46" ht="15.75" customHeight="1">
      <c r="B11447" t="str">
        <f t="shared" si="717"/>
        <v/>
      </c>
      <c r="C11447" s="73"/>
      <c r="D11447" s="73"/>
      <c r="E11447" s="77"/>
      <c r="F11447" s="74"/>
      <c r="G11447" s="73"/>
      <c r="H11447" s="74"/>
      <c r="I11447" s="74"/>
      <c r="J11447" s="74"/>
      <c r="K11447" s="74"/>
      <c r="L11447" s="74"/>
      <c r="M11447" s="74"/>
      <c r="N11447" s="74"/>
      <c r="O11447" s="74"/>
      <c r="P11447" s="74"/>
      <c r="Q11447" s="78"/>
      <c r="AR11447">
        <f t="shared" si="719"/>
        <v>0</v>
      </c>
      <c r="AS11447">
        <f t="shared" si="720"/>
        <v>0</v>
      </c>
      <c r="AT11447">
        <f t="shared" si="718"/>
        <v>0</v>
      </c>
    </row>
    <row r="11448" spans="2:46" ht="15.75" customHeight="1">
      <c r="B11448" t="str">
        <f t="shared" si="717"/>
        <v/>
      </c>
      <c r="C11448" s="73"/>
      <c r="D11448" s="73"/>
      <c r="E11448" s="77"/>
      <c r="F11448" s="74"/>
      <c r="G11448" s="73"/>
      <c r="H11448" s="74"/>
      <c r="I11448" s="74"/>
      <c r="J11448" s="74"/>
      <c r="K11448" s="74"/>
      <c r="L11448" s="74"/>
      <c r="M11448" s="74"/>
      <c r="N11448" s="74"/>
      <c r="O11448" s="74"/>
      <c r="P11448" s="74"/>
      <c r="Q11448" s="78"/>
      <c r="AR11448">
        <f t="shared" si="719"/>
        <v>0</v>
      </c>
      <c r="AS11448">
        <f t="shared" si="720"/>
        <v>0</v>
      </c>
      <c r="AT11448">
        <f t="shared" si="718"/>
        <v>0</v>
      </c>
    </row>
    <row r="11449" spans="2:46" ht="15.75" customHeight="1">
      <c r="B11449" t="str">
        <f t="shared" si="717"/>
        <v/>
      </c>
      <c r="C11449" s="73"/>
      <c r="D11449" s="73"/>
      <c r="E11449" s="77"/>
      <c r="F11449" s="74"/>
      <c r="G11449" s="73"/>
      <c r="H11449" s="74"/>
      <c r="I11449" s="74"/>
      <c r="J11449" s="74"/>
      <c r="K11449" s="74"/>
      <c r="L11449" s="74"/>
      <c r="M11449" s="74"/>
      <c r="N11449" s="74"/>
      <c r="O11449" s="74"/>
      <c r="P11449" s="74"/>
      <c r="Q11449" s="78"/>
      <c r="AR11449">
        <f t="shared" si="719"/>
        <v>0</v>
      </c>
      <c r="AS11449">
        <f t="shared" si="720"/>
        <v>0</v>
      </c>
      <c r="AT11449">
        <f t="shared" si="718"/>
        <v>0</v>
      </c>
    </row>
    <row r="11450" spans="2:46" ht="15.75" customHeight="1">
      <c r="B11450" t="str">
        <f t="shared" si="717"/>
        <v/>
      </c>
      <c r="C11450" s="73"/>
      <c r="D11450" s="73"/>
      <c r="E11450" s="77"/>
      <c r="F11450" s="74"/>
      <c r="G11450" s="73"/>
      <c r="H11450" s="74"/>
      <c r="I11450" s="74"/>
      <c r="J11450" s="74"/>
      <c r="K11450" s="74"/>
      <c r="L11450" s="74"/>
      <c r="M11450" s="74"/>
      <c r="N11450" s="74"/>
      <c r="O11450" s="74"/>
      <c r="P11450" s="74"/>
      <c r="Q11450" s="78"/>
      <c r="AR11450">
        <f t="shared" si="719"/>
        <v>0</v>
      </c>
      <c r="AS11450">
        <f t="shared" si="720"/>
        <v>0</v>
      </c>
      <c r="AT11450">
        <f t="shared" si="718"/>
        <v>0</v>
      </c>
    </row>
    <row r="11451" spans="2:46" ht="15.75" customHeight="1">
      <c r="B11451" t="str">
        <f t="shared" si="717"/>
        <v/>
      </c>
      <c r="C11451" s="73"/>
      <c r="D11451" s="73"/>
      <c r="E11451" s="77"/>
      <c r="F11451" s="74"/>
      <c r="G11451" s="73"/>
      <c r="H11451" s="74"/>
      <c r="I11451" s="74"/>
      <c r="J11451" s="74"/>
      <c r="K11451" s="74"/>
      <c r="L11451" s="74"/>
      <c r="M11451" s="74"/>
      <c r="N11451" s="74"/>
      <c r="O11451" s="74"/>
      <c r="P11451" s="74"/>
      <c r="Q11451" s="78"/>
      <c r="AR11451">
        <f t="shared" si="719"/>
        <v>0</v>
      </c>
      <c r="AS11451">
        <f t="shared" si="720"/>
        <v>0</v>
      </c>
      <c r="AT11451">
        <f t="shared" si="718"/>
        <v>0</v>
      </c>
    </row>
    <row r="11452" spans="2:46" ht="15.75" customHeight="1">
      <c r="B11452" t="str">
        <f t="shared" si="717"/>
        <v/>
      </c>
      <c r="C11452" s="73"/>
      <c r="D11452" s="73"/>
      <c r="E11452" s="77"/>
      <c r="F11452" s="74"/>
      <c r="G11452" s="73"/>
      <c r="H11452" s="74"/>
      <c r="I11452" s="74"/>
      <c r="J11452" s="74"/>
      <c r="K11452" s="74"/>
      <c r="L11452" s="74"/>
      <c r="M11452" s="74"/>
      <c r="N11452" s="74"/>
      <c r="O11452" s="74"/>
      <c r="P11452" s="74"/>
      <c r="Q11452" s="78"/>
      <c r="AR11452">
        <f t="shared" si="719"/>
        <v>0</v>
      </c>
      <c r="AS11452">
        <f t="shared" si="720"/>
        <v>0</v>
      </c>
      <c r="AT11452">
        <f t="shared" si="718"/>
        <v>0</v>
      </c>
    </row>
    <row r="11453" spans="2:46" ht="15.75" customHeight="1">
      <c r="B11453" t="str">
        <f t="shared" si="717"/>
        <v/>
      </c>
      <c r="C11453" s="73"/>
      <c r="D11453" s="73"/>
      <c r="E11453" s="77"/>
      <c r="F11453" s="74"/>
      <c r="G11453" s="73"/>
      <c r="H11453" s="74"/>
      <c r="I11453" s="74"/>
      <c r="J11453" s="74"/>
      <c r="K11453" s="74"/>
      <c r="L11453" s="74"/>
      <c r="M11453" s="74"/>
      <c r="N11453" s="74"/>
      <c r="O11453" s="74"/>
      <c r="P11453" s="74"/>
      <c r="Q11453" s="78"/>
      <c r="AR11453">
        <f t="shared" si="719"/>
        <v>0</v>
      </c>
      <c r="AS11453">
        <f t="shared" si="720"/>
        <v>0</v>
      </c>
      <c r="AT11453">
        <f t="shared" si="718"/>
        <v>0</v>
      </c>
    </row>
    <row r="11454" spans="2:46" ht="15.75" customHeight="1">
      <c r="B11454" t="str">
        <f t="shared" si="717"/>
        <v/>
      </c>
      <c r="C11454" s="73"/>
      <c r="D11454" s="73"/>
      <c r="E11454" s="77"/>
      <c r="F11454" s="74"/>
      <c r="G11454" s="73"/>
      <c r="H11454" s="74"/>
      <c r="I11454" s="74"/>
      <c r="J11454" s="74"/>
      <c r="K11454" s="74"/>
      <c r="L11454" s="74"/>
      <c r="M11454" s="74"/>
      <c r="N11454" s="74"/>
      <c r="O11454" s="74"/>
      <c r="P11454" s="74"/>
      <c r="Q11454" s="78"/>
      <c r="AR11454">
        <f t="shared" si="719"/>
        <v>0</v>
      </c>
      <c r="AS11454">
        <f t="shared" si="720"/>
        <v>0</v>
      </c>
      <c r="AT11454">
        <f t="shared" si="718"/>
        <v>0</v>
      </c>
    </row>
    <row r="11455" spans="2:46" ht="15.75" customHeight="1">
      <c r="B11455" t="str">
        <f t="shared" si="717"/>
        <v/>
      </c>
      <c r="C11455" s="73"/>
      <c r="D11455" s="73"/>
      <c r="E11455" s="77"/>
      <c r="F11455" s="74"/>
      <c r="G11455" s="73"/>
      <c r="H11455" s="74"/>
      <c r="I11455" s="74"/>
      <c r="J11455" s="74"/>
      <c r="K11455" s="74"/>
      <c r="L11455" s="74"/>
      <c r="M11455" s="74"/>
      <c r="N11455" s="74"/>
      <c r="O11455" s="74"/>
      <c r="P11455" s="74"/>
      <c r="Q11455" s="78"/>
      <c r="AR11455">
        <f t="shared" si="719"/>
        <v>0</v>
      </c>
      <c r="AS11455">
        <f t="shared" si="720"/>
        <v>0</v>
      </c>
      <c r="AT11455">
        <f t="shared" si="718"/>
        <v>0</v>
      </c>
    </row>
    <row r="11456" spans="2:46" ht="15.75" customHeight="1">
      <c r="B11456" t="str">
        <f t="shared" si="717"/>
        <v/>
      </c>
      <c r="C11456" s="73"/>
      <c r="D11456" s="73"/>
      <c r="E11456" s="77"/>
      <c r="F11456" s="74"/>
      <c r="G11456" s="73"/>
      <c r="H11456" s="74"/>
      <c r="I11456" s="74"/>
      <c r="J11456" s="74"/>
      <c r="K11456" s="74"/>
      <c r="L11456" s="74"/>
      <c r="M11456" s="74"/>
      <c r="N11456" s="74"/>
      <c r="O11456" s="74"/>
      <c r="P11456" s="74"/>
      <c r="Q11456" s="78"/>
      <c r="AR11456">
        <f t="shared" si="719"/>
        <v>0</v>
      </c>
      <c r="AS11456">
        <f t="shared" si="720"/>
        <v>0</v>
      </c>
      <c r="AT11456">
        <f t="shared" si="718"/>
        <v>0</v>
      </c>
    </row>
    <row r="11457" spans="2:46" ht="15.75" customHeight="1">
      <c r="B11457" t="str">
        <f t="shared" si="717"/>
        <v/>
      </c>
      <c r="C11457" s="73"/>
      <c r="D11457" s="73"/>
      <c r="E11457" s="77"/>
      <c r="F11457" s="74"/>
      <c r="G11457" s="73"/>
      <c r="H11457" s="74"/>
      <c r="I11457" s="74"/>
      <c r="J11457" s="74"/>
      <c r="K11457" s="74"/>
      <c r="L11457" s="74"/>
      <c r="M11457" s="74"/>
      <c r="N11457" s="74"/>
      <c r="O11457" s="74"/>
      <c r="P11457" s="74"/>
      <c r="Q11457" s="78"/>
      <c r="AR11457">
        <f t="shared" si="719"/>
        <v>0</v>
      </c>
      <c r="AS11457">
        <f t="shared" si="720"/>
        <v>0</v>
      </c>
      <c r="AT11457">
        <f t="shared" si="718"/>
        <v>0</v>
      </c>
    </row>
    <row r="11458" spans="2:46" ht="15.75" customHeight="1">
      <c r="B11458" t="str">
        <f t="shared" ref="B11458:B11521" si="721">D11458&amp;Q11458&amp;E11458</f>
        <v/>
      </c>
      <c r="C11458" s="73"/>
      <c r="D11458" s="73"/>
      <c r="E11458" s="77"/>
      <c r="F11458" s="74"/>
      <c r="G11458" s="73"/>
      <c r="H11458" s="74"/>
      <c r="I11458" s="74"/>
      <c r="J11458" s="74"/>
      <c r="K11458" s="74"/>
      <c r="L11458" s="74"/>
      <c r="M11458" s="74"/>
      <c r="N11458" s="74"/>
      <c r="O11458" s="74"/>
      <c r="P11458" s="74"/>
      <c r="Q11458" s="78"/>
      <c r="AR11458">
        <f t="shared" si="719"/>
        <v>0</v>
      </c>
      <c r="AS11458">
        <f t="shared" si="720"/>
        <v>0</v>
      </c>
      <c r="AT11458">
        <f t="shared" ref="AT11458:AT11521" si="722">AR11458-AS11458</f>
        <v>0</v>
      </c>
    </row>
    <row r="11459" spans="2:46" ht="15.75" customHeight="1">
      <c r="B11459" t="str">
        <f t="shared" si="721"/>
        <v/>
      </c>
      <c r="C11459" s="73"/>
      <c r="D11459" s="73"/>
      <c r="E11459" s="77"/>
      <c r="F11459" s="74"/>
      <c r="G11459" s="73"/>
      <c r="H11459" s="74"/>
      <c r="I11459" s="74"/>
      <c r="J11459" s="74"/>
      <c r="K11459" s="74"/>
      <c r="L11459" s="74"/>
      <c r="M11459" s="74"/>
      <c r="N11459" s="74"/>
      <c r="O11459" s="74"/>
      <c r="P11459" s="74"/>
      <c r="Q11459" s="78"/>
      <c r="AR11459">
        <f t="shared" si="719"/>
        <v>0</v>
      </c>
      <c r="AS11459">
        <f t="shared" si="720"/>
        <v>0</v>
      </c>
      <c r="AT11459">
        <f t="shared" si="722"/>
        <v>0</v>
      </c>
    </row>
    <row r="11460" spans="2:46" ht="15.75" customHeight="1">
      <c r="B11460" t="str">
        <f t="shared" si="721"/>
        <v/>
      </c>
      <c r="C11460" s="73"/>
      <c r="D11460" s="73"/>
      <c r="E11460" s="77"/>
      <c r="F11460" s="74"/>
      <c r="G11460" s="73"/>
      <c r="H11460" s="74"/>
      <c r="I11460" s="74"/>
      <c r="J11460" s="74"/>
      <c r="K11460" s="74"/>
      <c r="L11460" s="74"/>
      <c r="M11460" s="74"/>
      <c r="N11460" s="74"/>
      <c r="O11460" s="74"/>
      <c r="P11460" s="74"/>
      <c r="Q11460" s="78"/>
      <c r="AR11460">
        <f t="shared" si="719"/>
        <v>0</v>
      </c>
      <c r="AS11460">
        <f t="shared" si="720"/>
        <v>0</v>
      </c>
      <c r="AT11460">
        <f t="shared" si="722"/>
        <v>0</v>
      </c>
    </row>
    <row r="11461" spans="2:46" ht="15.75" customHeight="1">
      <c r="B11461" t="str">
        <f t="shared" si="721"/>
        <v/>
      </c>
      <c r="C11461" s="73"/>
      <c r="D11461" s="73"/>
      <c r="E11461" s="77"/>
      <c r="F11461" s="74"/>
      <c r="G11461" s="73"/>
      <c r="H11461" s="74"/>
      <c r="I11461" s="74"/>
      <c r="J11461" s="74"/>
      <c r="K11461" s="74"/>
      <c r="L11461" s="74"/>
      <c r="M11461" s="74"/>
      <c r="N11461" s="74"/>
      <c r="O11461" s="74"/>
      <c r="P11461" s="74"/>
      <c r="Q11461" s="78"/>
      <c r="AR11461">
        <f t="shared" si="719"/>
        <v>0</v>
      </c>
      <c r="AS11461">
        <f t="shared" si="720"/>
        <v>0</v>
      </c>
      <c r="AT11461">
        <f t="shared" si="722"/>
        <v>0</v>
      </c>
    </row>
    <row r="11462" spans="2:46" ht="15.75" customHeight="1">
      <c r="B11462" t="str">
        <f t="shared" si="721"/>
        <v/>
      </c>
      <c r="C11462" s="73"/>
      <c r="D11462" s="73"/>
      <c r="E11462" s="77"/>
      <c r="F11462" s="74"/>
      <c r="G11462" s="73"/>
      <c r="H11462" s="74"/>
      <c r="I11462" s="74"/>
      <c r="J11462" s="74"/>
      <c r="K11462" s="74"/>
      <c r="L11462" s="74"/>
      <c r="M11462" s="74"/>
      <c r="N11462" s="74"/>
      <c r="O11462" s="74"/>
      <c r="P11462" s="74"/>
      <c r="Q11462" s="78"/>
      <c r="AR11462">
        <f t="shared" si="719"/>
        <v>0</v>
      </c>
      <c r="AS11462">
        <f t="shared" si="720"/>
        <v>0</v>
      </c>
      <c r="AT11462">
        <f t="shared" si="722"/>
        <v>0</v>
      </c>
    </row>
    <row r="11463" spans="2:46" ht="15.75" customHeight="1">
      <c r="B11463" t="str">
        <f t="shared" si="721"/>
        <v/>
      </c>
      <c r="C11463" s="73"/>
      <c r="D11463" s="73"/>
      <c r="E11463" s="77"/>
      <c r="F11463" s="74"/>
      <c r="G11463" s="73"/>
      <c r="H11463" s="74"/>
      <c r="I11463" s="74"/>
      <c r="J11463" s="74"/>
      <c r="K11463" s="74"/>
      <c r="L11463" s="74"/>
      <c r="M11463" s="74"/>
      <c r="N11463" s="74"/>
      <c r="O11463" s="74"/>
      <c r="P11463" s="74"/>
      <c r="Q11463" s="78"/>
      <c r="AR11463">
        <f t="shared" si="719"/>
        <v>0</v>
      </c>
      <c r="AS11463">
        <f t="shared" si="720"/>
        <v>0</v>
      </c>
      <c r="AT11463">
        <f t="shared" si="722"/>
        <v>0</v>
      </c>
    </row>
    <row r="11464" spans="2:46" ht="15.75" customHeight="1">
      <c r="B11464" t="str">
        <f t="shared" si="721"/>
        <v/>
      </c>
      <c r="C11464" s="73"/>
      <c r="D11464" s="73"/>
      <c r="E11464" s="77"/>
      <c r="F11464" s="74"/>
      <c r="G11464" s="73"/>
      <c r="H11464" s="74"/>
      <c r="I11464" s="74"/>
      <c r="J11464" s="74"/>
      <c r="K11464" s="74"/>
      <c r="L11464" s="74"/>
      <c r="M11464" s="74"/>
      <c r="N11464" s="74"/>
      <c r="O11464" s="74"/>
      <c r="P11464" s="74"/>
      <c r="Q11464" s="78"/>
      <c r="AR11464">
        <f t="shared" ref="AR11464:AR11527" si="723">IF($AU$2&lt;&gt;5,NA(),IF(D11464=D11463,0,IF(AND(D20965=D11464,D11465=D11464),O11464+O11465+O20965,IF(D11465=D11464,O11465+O11464,O11464))))</f>
        <v>0</v>
      </c>
      <c r="AS11464">
        <f t="shared" ref="AS11464:AS11527" si="724">IF($AU$2&lt;&gt;5,NA(),IF(D11464=D11463,0,IF(AND(D20965=D11464,D11465=D11464),P11464+P11465+P20965,IF(D11465=D11464,P11465+P11464,P11464))))</f>
        <v>0</v>
      </c>
      <c r="AT11464">
        <f t="shared" si="722"/>
        <v>0</v>
      </c>
    </row>
    <row r="11465" spans="2:46" ht="15.75" customHeight="1">
      <c r="B11465" t="str">
        <f t="shared" si="721"/>
        <v/>
      </c>
      <c r="C11465" s="73"/>
      <c r="D11465" s="73"/>
      <c r="E11465" s="77"/>
      <c r="F11465" s="74"/>
      <c r="G11465" s="73"/>
      <c r="H11465" s="74"/>
      <c r="I11465" s="74"/>
      <c r="J11465" s="74"/>
      <c r="K11465" s="74"/>
      <c r="L11465" s="74"/>
      <c r="M11465" s="74"/>
      <c r="N11465" s="74"/>
      <c r="O11465" s="74"/>
      <c r="P11465" s="74"/>
      <c r="Q11465" s="78"/>
      <c r="AR11465">
        <f t="shared" si="723"/>
        <v>0</v>
      </c>
      <c r="AS11465">
        <f t="shared" si="724"/>
        <v>0</v>
      </c>
      <c r="AT11465">
        <f t="shared" si="722"/>
        <v>0</v>
      </c>
    </row>
    <row r="11466" spans="2:46" ht="15.75" customHeight="1">
      <c r="B11466" t="str">
        <f t="shared" si="721"/>
        <v/>
      </c>
      <c r="C11466" s="73"/>
      <c r="D11466" s="73"/>
      <c r="E11466" s="77"/>
      <c r="F11466" s="74"/>
      <c r="G11466" s="73"/>
      <c r="H11466" s="74"/>
      <c r="I11466" s="74"/>
      <c r="J11466" s="74"/>
      <c r="K11466" s="74"/>
      <c r="L11466" s="74"/>
      <c r="M11466" s="74"/>
      <c r="N11466" s="74"/>
      <c r="O11466" s="74"/>
      <c r="P11466" s="74"/>
      <c r="Q11466" s="78"/>
      <c r="AR11466">
        <f t="shared" si="723"/>
        <v>0</v>
      </c>
      <c r="AS11466">
        <f t="shared" si="724"/>
        <v>0</v>
      </c>
      <c r="AT11466">
        <f t="shared" si="722"/>
        <v>0</v>
      </c>
    </row>
    <row r="11467" spans="2:46" ht="15.75" customHeight="1">
      <c r="B11467" t="str">
        <f t="shared" si="721"/>
        <v/>
      </c>
      <c r="C11467" s="73"/>
      <c r="D11467" s="73"/>
      <c r="E11467" s="77"/>
      <c r="F11467" s="74"/>
      <c r="G11467" s="73"/>
      <c r="H11467" s="74"/>
      <c r="I11467" s="74"/>
      <c r="J11467" s="74"/>
      <c r="K11467" s="74"/>
      <c r="L11467" s="74"/>
      <c r="M11467" s="74"/>
      <c r="N11467" s="74"/>
      <c r="O11467" s="74"/>
      <c r="P11467" s="74"/>
      <c r="Q11467" s="78"/>
      <c r="AR11467">
        <f t="shared" si="723"/>
        <v>0</v>
      </c>
      <c r="AS11467">
        <f t="shared" si="724"/>
        <v>0</v>
      </c>
      <c r="AT11467">
        <f t="shared" si="722"/>
        <v>0</v>
      </c>
    </row>
    <row r="11468" spans="2:46" ht="15.75" customHeight="1">
      <c r="B11468" t="str">
        <f t="shared" si="721"/>
        <v/>
      </c>
      <c r="C11468" s="73"/>
      <c r="D11468" s="73"/>
      <c r="E11468" s="77"/>
      <c r="F11468" s="74"/>
      <c r="G11468" s="73"/>
      <c r="H11468" s="74"/>
      <c r="I11468" s="74"/>
      <c r="J11468" s="74"/>
      <c r="K11468" s="74"/>
      <c r="L11468" s="74"/>
      <c r="M11468" s="74"/>
      <c r="N11468" s="74"/>
      <c r="O11468" s="74"/>
      <c r="P11468" s="74"/>
      <c r="Q11468" s="78"/>
      <c r="AR11468">
        <f t="shared" si="723"/>
        <v>0</v>
      </c>
      <c r="AS11468">
        <f t="shared" si="724"/>
        <v>0</v>
      </c>
      <c r="AT11468">
        <f t="shared" si="722"/>
        <v>0</v>
      </c>
    </row>
    <row r="11469" spans="2:46" ht="15.75" customHeight="1">
      <c r="B11469" t="str">
        <f t="shared" si="721"/>
        <v/>
      </c>
      <c r="C11469" s="73"/>
      <c r="D11469" s="73"/>
      <c r="E11469" s="77"/>
      <c r="F11469" s="74"/>
      <c r="G11469" s="73"/>
      <c r="H11469" s="74"/>
      <c r="I11469" s="74"/>
      <c r="J11469" s="74"/>
      <c r="K11469" s="74"/>
      <c r="L11469" s="74"/>
      <c r="M11469" s="74"/>
      <c r="N11469" s="74"/>
      <c r="O11469" s="74"/>
      <c r="P11469" s="74"/>
      <c r="Q11469" s="78"/>
      <c r="AR11469">
        <f t="shared" si="723"/>
        <v>0</v>
      </c>
      <c r="AS11469">
        <f t="shared" si="724"/>
        <v>0</v>
      </c>
      <c r="AT11469">
        <f t="shared" si="722"/>
        <v>0</v>
      </c>
    </row>
    <row r="11470" spans="2:46" ht="15.75" customHeight="1">
      <c r="B11470" t="str">
        <f t="shared" si="721"/>
        <v/>
      </c>
      <c r="C11470" s="73"/>
      <c r="D11470" s="73"/>
      <c r="E11470" s="77"/>
      <c r="F11470" s="74"/>
      <c r="G11470" s="73"/>
      <c r="H11470" s="74"/>
      <c r="I11470" s="74"/>
      <c r="J11470" s="74"/>
      <c r="K11470" s="74"/>
      <c r="L11470" s="74"/>
      <c r="M11470" s="74"/>
      <c r="N11470" s="74"/>
      <c r="O11470" s="74"/>
      <c r="P11470" s="74"/>
      <c r="Q11470" s="78"/>
      <c r="AR11470">
        <f t="shared" si="723"/>
        <v>0</v>
      </c>
      <c r="AS11470">
        <f t="shared" si="724"/>
        <v>0</v>
      </c>
      <c r="AT11470">
        <f t="shared" si="722"/>
        <v>0</v>
      </c>
    </row>
    <row r="11471" spans="2:46" ht="15.75" customHeight="1">
      <c r="B11471" t="str">
        <f t="shared" si="721"/>
        <v/>
      </c>
      <c r="C11471" s="73"/>
      <c r="D11471" s="73"/>
      <c r="E11471" s="77"/>
      <c r="F11471" s="74"/>
      <c r="G11471" s="73"/>
      <c r="H11471" s="74"/>
      <c r="I11471" s="74"/>
      <c r="J11471" s="74"/>
      <c r="K11471" s="74"/>
      <c r="L11471" s="74"/>
      <c r="M11471" s="74"/>
      <c r="N11471" s="74"/>
      <c r="O11471" s="74"/>
      <c r="P11471" s="74"/>
      <c r="Q11471" s="78"/>
      <c r="AR11471">
        <f t="shared" si="723"/>
        <v>0</v>
      </c>
      <c r="AS11471">
        <f t="shared" si="724"/>
        <v>0</v>
      </c>
      <c r="AT11471">
        <f t="shared" si="722"/>
        <v>0</v>
      </c>
    </row>
    <row r="11472" spans="2:46" ht="15.75" customHeight="1">
      <c r="B11472" t="str">
        <f t="shared" si="721"/>
        <v/>
      </c>
      <c r="C11472" s="73"/>
      <c r="D11472" s="73"/>
      <c r="E11472" s="77"/>
      <c r="F11472" s="74"/>
      <c r="G11472" s="73"/>
      <c r="H11472" s="74"/>
      <c r="I11472" s="74"/>
      <c r="J11472" s="74"/>
      <c r="K11472" s="74"/>
      <c r="L11472" s="74"/>
      <c r="M11472" s="74"/>
      <c r="N11472" s="74"/>
      <c r="O11472" s="74"/>
      <c r="P11472" s="74"/>
      <c r="Q11472" s="78"/>
      <c r="AR11472">
        <f t="shared" si="723"/>
        <v>0</v>
      </c>
      <c r="AS11472">
        <f t="shared" si="724"/>
        <v>0</v>
      </c>
      <c r="AT11472">
        <f t="shared" si="722"/>
        <v>0</v>
      </c>
    </row>
    <row r="11473" spans="2:46" ht="15.75" customHeight="1">
      <c r="B11473" t="str">
        <f t="shared" si="721"/>
        <v/>
      </c>
      <c r="C11473" s="73"/>
      <c r="D11473" s="73"/>
      <c r="E11473" s="77"/>
      <c r="F11473" s="74"/>
      <c r="G11473" s="73"/>
      <c r="H11473" s="74"/>
      <c r="I11473" s="74"/>
      <c r="J11473" s="74"/>
      <c r="K11473" s="74"/>
      <c r="L11473" s="74"/>
      <c r="M11473" s="74"/>
      <c r="N11473" s="74"/>
      <c r="O11473" s="74"/>
      <c r="P11473" s="74"/>
      <c r="Q11473" s="78"/>
      <c r="AR11473">
        <f t="shared" si="723"/>
        <v>0</v>
      </c>
      <c r="AS11473">
        <f t="shared" si="724"/>
        <v>0</v>
      </c>
      <c r="AT11473">
        <f t="shared" si="722"/>
        <v>0</v>
      </c>
    </row>
    <row r="11474" spans="2:46" ht="15.75" customHeight="1">
      <c r="B11474" t="str">
        <f t="shared" si="721"/>
        <v/>
      </c>
      <c r="C11474" s="73"/>
      <c r="D11474" s="73"/>
      <c r="E11474" s="77"/>
      <c r="F11474" s="74"/>
      <c r="G11474" s="73"/>
      <c r="H11474" s="74"/>
      <c r="I11474" s="74"/>
      <c r="J11474" s="74"/>
      <c r="K11474" s="74"/>
      <c r="L11474" s="74"/>
      <c r="M11474" s="74"/>
      <c r="N11474" s="74"/>
      <c r="O11474" s="74"/>
      <c r="P11474" s="74"/>
      <c r="Q11474" s="78"/>
      <c r="AR11474">
        <f t="shared" si="723"/>
        <v>0</v>
      </c>
      <c r="AS11474">
        <f t="shared" si="724"/>
        <v>0</v>
      </c>
      <c r="AT11474">
        <f t="shared" si="722"/>
        <v>0</v>
      </c>
    </row>
    <row r="11475" spans="2:46" ht="15.75" customHeight="1">
      <c r="B11475" t="str">
        <f t="shared" si="721"/>
        <v/>
      </c>
      <c r="C11475" s="73"/>
      <c r="D11475" s="73"/>
      <c r="E11475" s="77"/>
      <c r="F11475" s="74"/>
      <c r="G11475" s="73"/>
      <c r="H11475" s="74"/>
      <c r="I11475" s="74"/>
      <c r="J11475" s="74"/>
      <c r="K11475" s="74"/>
      <c r="L11475" s="74"/>
      <c r="M11475" s="74"/>
      <c r="N11475" s="74"/>
      <c r="O11475" s="74"/>
      <c r="P11475" s="74"/>
      <c r="Q11475" s="78"/>
      <c r="AR11475">
        <f t="shared" si="723"/>
        <v>0</v>
      </c>
      <c r="AS11475">
        <f t="shared" si="724"/>
        <v>0</v>
      </c>
      <c r="AT11475">
        <f t="shared" si="722"/>
        <v>0</v>
      </c>
    </row>
    <row r="11476" spans="2:46" ht="15.75" customHeight="1">
      <c r="B11476" t="str">
        <f t="shared" si="721"/>
        <v/>
      </c>
      <c r="C11476" s="73"/>
      <c r="D11476" s="73"/>
      <c r="E11476" s="77"/>
      <c r="F11476" s="74"/>
      <c r="G11476" s="73"/>
      <c r="H11476" s="74"/>
      <c r="I11476" s="74"/>
      <c r="J11476" s="74"/>
      <c r="K11476" s="74"/>
      <c r="L11476" s="74"/>
      <c r="M11476" s="74"/>
      <c r="N11476" s="74"/>
      <c r="O11476" s="74"/>
      <c r="P11476" s="74"/>
      <c r="Q11476" s="78"/>
      <c r="AR11476">
        <f t="shared" si="723"/>
        <v>0</v>
      </c>
      <c r="AS11476">
        <f t="shared" si="724"/>
        <v>0</v>
      </c>
      <c r="AT11476">
        <f t="shared" si="722"/>
        <v>0</v>
      </c>
    </row>
    <row r="11477" spans="2:46" ht="15.75" customHeight="1">
      <c r="B11477" t="str">
        <f t="shared" si="721"/>
        <v/>
      </c>
      <c r="C11477" s="73"/>
      <c r="D11477" s="73"/>
      <c r="E11477" s="77"/>
      <c r="F11477" s="74"/>
      <c r="G11477" s="73"/>
      <c r="H11477" s="74"/>
      <c r="I11477" s="74"/>
      <c r="J11477" s="74"/>
      <c r="K11477" s="74"/>
      <c r="L11477" s="74"/>
      <c r="M11477" s="74"/>
      <c r="N11477" s="74"/>
      <c r="O11477" s="74"/>
      <c r="P11477" s="74"/>
      <c r="Q11477" s="78"/>
      <c r="AR11477">
        <f t="shared" si="723"/>
        <v>0</v>
      </c>
      <c r="AS11477">
        <f t="shared" si="724"/>
        <v>0</v>
      </c>
      <c r="AT11477">
        <f t="shared" si="722"/>
        <v>0</v>
      </c>
    </row>
    <row r="11478" spans="2:46" ht="15.75" customHeight="1">
      <c r="B11478" t="str">
        <f t="shared" si="721"/>
        <v/>
      </c>
      <c r="C11478" s="73"/>
      <c r="D11478" s="73"/>
      <c r="E11478" s="77"/>
      <c r="F11478" s="74"/>
      <c r="G11478" s="73"/>
      <c r="H11478" s="74"/>
      <c r="I11478" s="74"/>
      <c r="J11478" s="74"/>
      <c r="K11478" s="74"/>
      <c r="L11478" s="74"/>
      <c r="M11478" s="74"/>
      <c r="N11478" s="74"/>
      <c r="O11478" s="74"/>
      <c r="P11478" s="74"/>
      <c r="Q11478" s="78"/>
      <c r="AR11478">
        <f t="shared" si="723"/>
        <v>0</v>
      </c>
      <c r="AS11478">
        <f t="shared" si="724"/>
        <v>0</v>
      </c>
      <c r="AT11478">
        <f t="shared" si="722"/>
        <v>0</v>
      </c>
    </row>
    <row r="11479" spans="2:46" ht="15.75" customHeight="1">
      <c r="B11479" t="str">
        <f t="shared" si="721"/>
        <v/>
      </c>
      <c r="C11479" s="73"/>
      <c r="D11479" s="73"/>
      <c r="E11479" s="77"/>
      <c r="F11479" s="74"/>
      <c r="G11479" s="73"/>
      <c r="H11479" s="74"/>
      <c r="I11479" s="74"/>
      <c r="J11479" s="74"/>
      <c r="K11479" s="74"/>
      <c r="L11479" s="74"/>
      <c r="M11479" s="74"/>
      <c r="N11479" s="74"/>
      <c r="O11479" s="74"/>
      <c r="P11479" s="74"/>
      <c r="Q11479" s="78"/>
      <c r="AR11479">
        <f t="shared" si="723"/>
        <v>0</v>
      </c>
      <c r="AS11479">
        <f t="shared" si="724"/>
        <v>0</v>
      </c>
      <c r="AT11479">
        <f t="shared" si="722"/>
        <v>0</v>
      </c>
    </row>
    <row r="11480" spans="2:46" ht="15.75" customHeight="1">
      <c r="B11480" t="str">
        <f t="shared" si="721"/>
        <v/>
      </c>
      <c r="C11480" s="73"/>
      <c r="D11480" s="73"/>
      <c r="E11480" s="77"/>
      <c r="F11480" s="74"/>
      <c r="G11480" s="73"/>
      <c r="H11480" s="74"/>
      <c r="I11480" s="74"/>
      <c r="J11480" s="74"/>
      <c r="K11480" s="74"/>
      <c r="L11480" s="74"/>
      <c r="M11480" s="74"/>
      <c r="N11480" s="74"/>
      <c r="O11480" s="74"/>
      <c r="P11480" s="74"/>
      <c r="Q11480" s="78"/>
      <c r="AR11480">
        <f t="shared" si="723"/>
        <v>0</v>
      </c>
      <c r="AS11480">
        <f t="shared" si="724"/>
        <v>0</v>
      </c>
      <c r="AT11480">
        <f t="shared" si="722"/>
        <v>0</v>
      </c>
    </row>
    <row r="11481" spans="2:46" ht="15.75" customHeight="1">
      <c r="B11481" t="str">
        <f t="shared" si="721"/>
        <v/>
      </c>
      <c r="C11481" s="73"/>
      <c r="D11481" s="73"/>
      <c r="E11481" s="77"/>
      <c r="F11481" s="74"/>
      <c r="G11481" s="73"/>
      <c r="H11481" s="74"/>
      <c r="I11481" s="74"/>
      <c r="J11481" s="74"/>
      <c r="K11481" s="74"/>
      <c r="L11481" s="74"/>
      <c r="M11481" s="74"/>
      <c r="N11481" s="74"/>
      <c r="O11481" s="74"/>
      <c r="P11481" s="74"/>
      <c r="Q11481" s="78"/>
      <c r="AR11481">
        <f t="shared" si="723"/>
        <v>0</v>
      </c>
      <c r="AS11481">
        <f t="shared" si="724"/>
        <v>0</v>
      </c>
      <c r="AT11481">
        <f t="shared" si="722"/>
        <v>0</v>
      </c>
    </row>
    <row r="11482" spans="2:46" ht="15.75" customHeight="1">
      <c r="B11482" t="str">
        <f t="shared" si="721"/>
        <v/>
      </c>
      <c r="C11482" s="73"/>
      <c r="D11482" s="73"/>
      <c r="E11482" s="77"/>
      <c r="F11482" s="74"/>
      <c r="G11482" s="73"/>
      <c r="H11482" s="74"/>
      <c r="I11482" s="74"/>
      <c r="J11482" s="74"/>
      <c r="K11482" s="74"/>
      <c r="L11482" s="74"/>
      <c r="M11482" s="74"/>
      <c r="N11482" s="74"/>
      <c r="O11482" s="74"/>
      <c r="P11482" s="74"/>
      <c r="Q11482" s="78"/>
      <c r="AR11482">
        <f t="shared" si="723"/>
        <v>0</v>
      </c>
      <c r="AS11482">
        <f t="shared" si="724"/>
        <v>0</v>
      </c>
      <c r="AT11482">
        <f t="shared" si="722"/>
        <v>0</v>
      </c>
    </row>
    <row r="11483" spans="2:46" ht="15.75" customHeight="1">
      <c r="B11483" t="str">
        <f t="shared" si="721"/>
        <v/>
      </c>
      <c r="C11483" s="73"/>
      <c r="D11483" s="73"/>
      <c r="E11483" s="77"/>
      <c r="F11483" s="74"/>
      <c r="G11483" s="73"/>
      <c r="H11483" s="74"/>
      <c r="I11483" s="74"/>
      <c r="J11483" s="74"/>
      <c r="K11483" s="74"/>
      <c r="L11483" s="74"/>
      <c r="M11483" s="74"/>
      <c r="N11483" s="74"/>
      <c r="O11483" s="74"/>
      <c r="P11483" s="74"/>
      <c r="Q11483" s="78"/>
      <c r="AR11483">
        <f t="shared" si="723"/>
        <v>0</v>
      </c>
      <c r="AS11483">
        <f t="shared" si="724"/>
        <v>0</v>
      </c>
      <c r="AT11483">
        <f t="shared" si="722"/>
        <v>0</v>
      </c>
    </row>
    <row r="11484" spans="2:46" ht="15.75" customHeight="1">
      <c r="B11484" t="str">
        <f t="shared" si="721"/>
        <v/>
      </c>
      <c r="C11484" s="73"/>
      <c r="D11484" s="73"/>
      <c r="E11484" s="77"/>
      <c r="F11484" s="74"/>
      <c r="G11484" s="73"/>
      <c r="H11484" s="74"/>
      <c r="I11484" s="74"/>
      <c r="J11484" s="74"/>
      <c r="K11484" s="74"/>
      <c r="L11484" s="74"/>
      <c r="M11484" s="74"/>
      <c r="N11484" s="74"/>
      <c r="O11484" s="74"/>
      <c r="P11484" s="74"/>
      <c r="Q11484" s="78"/>
      <c r="AR11484">
        <f t="shared" si="723"/>
        <v>0</v>
      </c>
      <c r="AS11484">
        <f t="shared" si="724"/>
        <v>0</v>
      </c>
      <c r="AT11484">
        <f t="shared" si="722"/>
        <v>0</v>
      </c>
    </row>
    <row r="11485" spans="2:46" ht="15.75" customHeight="1">
      <c r="B11485" t="str">
        <f t="shared" si="721"/>
        <v/>
      </c>
      <c r="C11485" s="73"/>
      <c r="D11485" s="73"/>
      <c r="E11485" s="77"/>
      <c r="F11485" s="74"/>
      <c r="G11485" s="73"/>
      <c r="H11485" s="74"/>
      <c r="I11485" s="74"/>
      <c r="J11485" s="74"/>
      <c r="K11485" s="74"/>
      <c r="L11485" s="74"/>
      <c r="M11485" s="74"/>
      <c r="N11485" s="74"/>
      <c r="O11485" s="74"/>
      <c r="P11485" s="74"/>
      <c r="Q11485" s="78"/>
      <c r="AR11485">
        <f t="shared" si="723"/>
        <v>0</v>
      </c>
      <c r="AS11485">
        <f t="shared" si="724"/>
        <v>0</v>
      </c>
      <c r="AT11485">
        <f t="shared" si="722"/>
        <v>0</v>
      </c>
    </row>
    <row r="11486" spans="2:46" ht="15.75" customHeight="1">
      <c r="B11486" t="str">
        <f t="shared" si="721"/>
        <v/>
      </c>
      <c r="C11486" s="73"/>
      <c r="D11486" s="73"/>
      <c r="E11486" s="77"/>
      <c r="F11486" s="74"/>
      <c r="G11486" s="73"/>
      <c r="H11486" s="74"/>
      <c r="I11486" s="74"/>
      <c r="J11486" s="74"/>
      <c r="K11486" s="74"/>
      <c r="L11486" s="74"/>
      <c r="M11486" s="74"/>
      <c r="N11486" s="74"/>
      <c r="O11486" s="74"/>
      <c r="P11486" s="74"/>
      <c r="Q11486" s="78"/>
      <c r="AR11486">
        <f t="shared" si="723"/>
        <v>0</v>
      </c>
      <c r="AS11486">
        <f t="shared" si="724"/>
        <v>0</v>
      </c>
      <c r="AT11486">
        <f t="shared" si="722"/>
        <v>0</v>
      </c>
    </row>
    <row r="11487" spans="2:46" ht="15.75" customHeight="1">
      <c r="B11487" t="str">
        <f t="shared" si="721"/>
        <v/>
      </c>
      <c r="C11487" s="73"/>
      <c r="D11487" s="73"/>
      <c r="E11487" s="77"/>
      <c r="F11487" s="74"/>
      <c r="G11487" s="73"/>
      <c r="H11487" s="74"/>
      <c r="I11487" s="74"/>
      <c r="J11487" s="74"/>
      <c r="K11487" s="74"/>
      <c r="L11487" s="74"/>
      <c r="M11487" s="74"/>
      <c r="N11487" s="74"/>
      <c r="O11487" s="74"/>
      <c r="P11487" s="74"/>
      <c r="Q11487" s="78"/>
      <c r="AR11487">
        <f t="shared" si="723"/>
        <v>0</v>
      </c>
      <c r="AS11487">
        <f t="shared" si="724"/>
        <v>0</v>
      </c>
      <c r="AT11487">
        <f t="shared" si="722"/>
        <v>0</v>
      </c>
    </row>
    <row r="11488" spans="2:46" ht="15.75" customHeight="1">
      <c r="B11488" t="str">
        <f t="shared" si="721"/>
        <v/>
      </c>
      <c r="C11488" s="73"/>
      <c r="D11488" s="73"/>
      <c r="E11488" s="77"/>
      <c r="F11488" s="74"/>
      <c r="G11488" s="73"/>
      <c r="H11488" s="74"/>
      <c r="I11488" s="74"/>
      <c r="J11488" s="74"/>
      <c r="K11488" s="74"/>
      <c r="L11488" s="74"/>
      <c r="M11488" s="74"/>
      <c r="N11488" s="74"/>
      <c r="O11488" s="74"/>
      <c r="P11488" s="74"/>
      <c r="Q11488" s="78"/>
      <c r="AR11488">
        <f t="shared" si="723"/>
        <v>0</v>
      </c>
      <c r="AS11488">
        <f t="shared" si="724"/>
        <v>0</v>
      </c>
      <c r="AT11488">
        <f t="shared" si="722"/>
        <v>0</v>
      </c>
    </row>
    <row r="11489" spans="2:46" ht="15.75" customHeight="1">
      <c r="B11489" t="str">
        <f t="shared" si="721"/>
        <v/>
      </c>
      <c r="C11489" s="73"/>
      <c r="D11489" s="73"/>
      <c r="E11489" s="77"/>
      <c r="F11489" s="74"/>
      <c r="G11489" s="73"/>
      <c r="H11489" s="74"/>
      <c r="I11489" s="74"/>
      <c r="J11489" s="74"/>
      <c r="K11489" s="74"/>
      <c r="L11489" s="74"/>
      <c r="M11489" s="74"/>
      <c r="N11489" s="74"/>
      <c r="O11489" s="74"/>
      <c r="P11489" s="74"/>
      <c r="Q11489" s="78"/>
      <c r="AR11489">
        <f t="shared" si="723"/>
        <v>0</v>
      </c>
      <c r="AS11489">
        <f t="shared" si="724"/>
        <v>0</v>
      </c>
      <c r="AT11489">
        <f t="shared" si="722"/>
        <v>0</v>
      </c>
    </row>
    <row r="11490" spans="2:46" ht="15.75" customHeight="1">
      <c r="B11490" t="str">
        <f t="shared" si="721"/>
        <v/>
      </c>
      <c r="C11490" s="73"/>
      <c r="D11490" s="73"/>
      <c r="E11490" s="77"/>
      <c r="F11490" s="74"/>
      <c r="G11490" s="73"/>
      <c r="H11490" s="74"/>
      <c r="I11490" s="74"/>
      <c r="J11490" s="74"/>
      <c r="K11490" s="74"/>
      <c r="L11490" s="74"/>
      <c r="M11490" s="74"/>
      <c r="N11490" s="74"/>
      <c r="O11490" s="74"/>
      <c r="P11490" s="74"/>
      <c r="Q11490" s="78"/>
      <c r="AR11490">
        <f t="shared" si="723"/>
        <v>0</v>
      </c>
      <c r="AS11490">
        <f t="shared" si="724"/>
        <v>0</v>
      </c>
      <c r="AT11490">
        <f t="shared" si="722"/>
        <v>0</v>
      </c>
    </row>
    <row r="11491" spans="2:46" ht="15.75" customHeight="1">
      <c r="B11491" t="str">
        <f t="shared" si="721"/>
        <v/>
      </c>
      <c r="C11491" s="73"/>
      <c r="D11491" s="73"/>
      <c r="E11491" s="77"/>
      <c r="F11491" s="74"/>
      <c r="G11491" s="73"/>
      <c r="H11491" s="74"/>
      <c r="I11491" s="74"/>
      <c r="J11491" s="74"/>
      <c r="K11491" s="74"/>
      <c r="L11491" s="74"/>
      <c r="M11491" s="74"/>
      <c r="N11491" s="74"/>
      <c r="O11491" s="74"/>
      <c r="P11491" s="74"/>
      <c r="Q11491" s="78"/>
      <c r="AR11491">
        <f t="shared" si="723"/>
        <v>0</v>
      </c>
      <c r="AS11491">
        <f t="shared" si="724"/>
        <v>0</v>
      </c>
      <c r="AT11491">
        <f t="shared" si="722"/>
        <v>0</v>
      </c>
    </row>
    <row r="11492" spans="2:46" ht="15.75" customHeight="1">
      <c r="B11492" t="str">
        <f t="shared" si="721"/>
        <v/>
      </c>
      <c r="C11492" s="73"/>
      <c r="D11492" s="73"/>
      <c r="E11492" s="77"/>
      <c r="F11492" s="74"/>
      <c r="G11492" s="73"/>
      <c r="H11492" s="74"/>
      <c r="I11492" s="74"/>
      <c r="J11492" s="74"/>
      <c r="K11492" s="74"/>
      <c r="L11492" s="74"/>
      <c r="M11492" s="74"/>
      <c r="N11492" s="74"/>
      <c r="O11492" s="74"/>
      <c r="P11492" s="74"/>
      <c r="Q11492" s="78"/>
      <c r="AR11492">
        <f t="shared" si="723"/>
        <v>0</v>
      </c>
      <c r="AS11492">
        <f t="shared" si="724"/>
        <v>0</v>
      </c>
      <c r="AT11492">
        <f t="shared" si="722"/>
        <v>0</v>
      </c>
    </row>
    <row r="11493" spans="2:46" ht="15.75" customHeight="1">
      <c r="B11493" t="str">
        <f t="shared" si="721"/>
        <v/>
      </c>
      <c r="C11493" s="73"/>
      <c r="D11493" s="73"/>
      <c r="E11493" s="77"/>
      <c r="F11493" s="74"/>
      <c r="G11493" s="73"/>
      <c r="H11493" s="74"/>
      <c r="I11493" s="74"/>
      <c r="J11493" s="74"/>
      <c r="K11493" s="74"/>
      <c r="L11493" s="74"/>
      <c r="M11493" s="74"/>
      <c r="N11493" s="74"/>
      <c r="O11493" s="74"/>
      <c r="P11493" s="74"/>
      <c r="Q11493" s="78"/>
      <c r="AR11493">
        <f t="shared" si="723"/>
        <v>0</v>
      </c>
      <c r="AS11493">
        <f t="shared" si="724"/>
        <v>0</v>
      </c>
      <c r="AT11493">
        <f t="shared" si="722"/>
        <v>0</v>
      </c>
    </row>
    <row r="11494" spans="2:46" ht="15.75" customHeight="1">
      <c r="B11494" t="str">
        <f t="shared" si="721"/>
        <v/>
      </c>
      <c r="C11494" s="73"/>
      <c r="D11494" s="73"/>
      <c r="E11494" s="77"/>
      <c r="F11494" s="74"/>
      <c r="G11494" s="73"/>
      <c r="H11494" s="74"/>
      <c r="I11494" s="74"/>
      <c r="J11494" s="74"/>
      <c r="K11494" s="74"/>
      <c r="L11494" s="74"/>
      <c r="M11494" s="74"/>
      <c r="N11494" s="74"/>
      <c r="O11494" s="74"/>
      <c r="P11494" s="74"/>
      <c r="Q11494" s="78"/>
      <c r="AR11494">
        <f t="shared" si="723"/>
        <v>0</v>
      </c>
      <c r="AS11494">
        <f t="shared" si="724"/>
        <v>0</v>
      </c>
      <c r="AT11494">
        <f t="shared" si="722"/>
        <v>0</v>
      </c>
    </row>
    <row r="11495" spans="2:46" ht="15.75" customHeight="1">
      <c r="B11495" t="str">
        <f t="shared" si="721"/>
        <v/>
      </c>
      <c r="C11495" s="73"/>
      <c r="D11495" s="73"/>
      <c r="E11495" s="77"/>
      <c r="F11495" s="74"/>
      <c r="G11495" s="73"/>
      <c r="H11495" s="74"/>
      <c r="I11495" s="74"/>
      <c r="J11495" s="74"/>
      <c r="K11495" s="74"/>
      <c r="L11495" s="74"/>
      <c r="M11495" s="74"/>
      <c r="N11495" s="74"/>
      <c r="O11495" s="74"/>
      <c r="P11495" s="74"/>
      <c r="Q11495" s="78"/>
      <c r="AR11495">
        <f t="shared" si="723"/>
        <v>0</v>
      </c>
      <c r="AS11495">
        <f t="shared" si="724"/>
        <v>0</v>
      </c>
      <c r="AT11495">
        <f t="shared" si="722"/>
        <v>0</v>
      </c>
    </row>
    <row r="11496" spans="2:46" ht="15.75" customHeight="1">
      <c r="B11496" t="str">
        <f t="shared" si="721"/>
        <v/>
      </c>
      <c r="C11496" s="73"/>
      <c r="D11496" s="73"/>
      <c r="E11496" s="77"/>
      <c r="F11496" s="74"/>
      <c r="G11496" s="73"/>
      <c r="H11496" s="74"/>
      <c r="I11496" s="74"/>
      <c r="J11496" s="74"/>
      <c r="K11496" s="74"/>
      <c r="L11496" s="74"/>
      <c r="M11496" s="74"/>
      <c r="N11496" s="74"/>
      <c r="O11496" s="74"/>
      <c r="P11496" s="74"/>
      <c r="Q11496" s="78"/>
      <c r="AR11496">
        <f t="shared" si="723"/>
        <v>0</v>
      </c>
      <c r="AS11496">
        <f t="shared" si="724"/>
        <v>0</v>
      </c>
      <c r="AT11496">
        <f t="shared" si="722"/>
        <v>0</v>
      </c>
    </row>
    <row r="11497" spans="2:46" ht="15.75" customHeight="1">
      <c r="B11497" t="str">
        <f t="shared" si="721"/>
        <v/>
      </c>
      <c r="C11497" s="73"/>
      <c r="D11497" s="73"/>
      <c r="E11497" s="77"/>
      <c r="F11497" s="74"/>
      <c r="G11497" s="73"/>
      <c r="H11497" s="74"/>
      <c r="I11497" s="74"/>
      <c r="J11497" s="74"/>
      <c r="K11497" s="74"/>
      <c r="L11497" s="74"/>
      <c r="M11497" s="74"/>
      <c r="N11497" s="74"/>
      <c r="O11497" s="74"/>
      <c r="P11497" s="74"/>
      <c r="Q11497" s="78"/>
      <c r="AR11497">
        <f t="shared" si="723"/>
        <v>0</v>
      </c>
      <c r="AS11497">
        <f t="shared" si="724"/>
        <v>0</v>
      </c>
      <c r="AT11497">
        <f t="shared" si="722"/>
        <v>0</v>
      </c>
    </row>
    <row r="11498" spans="2:46" ht="15.75" customHeight="1">
      <c r="B11498" t="str">
        <f t="shared" si="721"/>
        <v/>
      </c>
      <c r="C11498" s="73"/>
      <c r="D11498" s="73"/>
      <c r="E11498" s="77"/>
      <c r="F11498" s="74"/>
      <c r="G11498" s="73"/>
      <c r="H11498" s="74"/>
      <c r="I11498" s="74"/>
      <c r="J11498" s="74"/>
      <c r="K11498" s="74"/>
      <c r="L11498" s="74"/>
      <c r="M11498" s="74"/>
      <c r="N11498" s="74"/>
      <c r="O11498" s="74"/>
      <c r="P11498" s="74"/>
      <c r="Q11498" s="78"/>
      <c r="AR11498">
        <f t="shared" si="723"/>
        <v>0</v>
      </c>
      <c r="AS11498">
        <f t="shared" si="724"/>
        <v>0</v>
      </c>
      <c r="AT11498">
        <f t="shared" si="722"/>
        <v>0</v>
      </c>
    </row>
    <row r="11499" spans="2:46" ht="15.75" customHeight="1">
      <c r="B11499" t="str">
        <f t="shared" si="721"/>
        <v/>
      </c>
      <c r="C11499" s="73"/>
      <c r="D11499" s="73"/>
      <c r="E11499" s="77"/>
      <c r="F11499" s="74"/>
      <c r="G11499" s="73"/>
      <c r="H11499" s="74"/>
      <c r="I11499" s="74"/>
      <c r="J11499" s="74"/>
      <c r="K11499" s="74"/>
      <c r="L11499" s="74"/>
      <c r="M11499" s="74"/>
      <c r="N11499" s="74"/>
      <c r="O11499" s="74"/>
      <c r="P11499" s="74"/>
      <c r="Q11499" s="78"/>
      <c r="AR11499">
        <f t="shared" si="723"/>
        <v>0</v>
      </c>
      <c r="AS11499">
        <f t="shared" si="724"/>
        <v>0</v>
      </c>
      <c r="AT11499">
        <f t="shared" si="722"/>
        <v>0</v>
      </c>
    </row>
    <row r="11500" spans="2:46" ht="15.75" customHeight="1">
      <c r="B11500" t="str">
        <f t="shared" si="721"/>
        <v/>
      </c>
      <c r="C11500" s="73"/>
      <c r="D11500" s="73"/>
      <c r="E11500" s="77"/>
      <c r="F11500" s="74"/>
      <c r="G11500" s="73"/>
      <c r="H11500" s="74"/>
      <c r="I11500" s="74"/>
      <c r="J11500" s="74"/>
      <c r="K11500" s="74"/>
      <c r="L11500" s="74"/>
      <c r="M11500" s="74"/>
      <c r="N11500" s="74"/>
      <c r="O11500" s="74"/>
      <c r="P11500" s="74"/>
      <c r="Q11500" s="78"/>
      <c r="AR11500">
        <f t="shared" si="723"/>
        <v>0</v>
      </c>
      <c r="AS11500">
        <f t="shared" si="724"/>
        <v>0</v>
      </c>
      <c r="AT11500">
        <f t="shared" si="722"/>
        <v>0</v>
      </c>
    </row>
    <row r="11501" spans="2:46" ht="15.75" customHeight="1">
      <c r="B11501" t="str">
        <f t="shared" si="721"/>
        <v/>
      </c>
      <c r="C11501" s="73"/>
      <c r="D11501" s="73"/>
      <c r="E11501" s="77"/>
      <c r="F11501" s="74"/>
      <c r="G11501" s="73"/>
      <c r="H11501" s="74"/>
      <c r="I11501" s="74"/>
      <c r="J11501" s="74"/>
      <c r="K11501" s="74"/>
      <c r="L11501" s="74"/>
      <c r="M11501" s="74"/>
      <c r="N11501" s="74"/>
      <c r="O11501" s="74"/>
      <c r="P11501" s="74"/>
      <c r="Q11501" s="78"/>
      <c r="AR11501">
        <f t="shared" si="723"/>
        <v>0</v>
      </c>
      <c r="AS11501">
        <f t="shared" si="724"/>
        <v>0</v>
      </c>
      <c r="AT11501">
        <f t="shared" si="722"/>
        <v>0</v>
      </c>
    </row>
    <row r="11502" spans="2:46" ht="15.75" customHeight="1">
      <c r="B11502" t="str">
        <f t="shared" si="721"/>
        <v/>
      </c>
      <c r="C11502" s="73"/>
      <c r="D11502" s="73"/>
      <c r="E11502" s="77"/>
      <c r="F11502" s="74"/>
      <c r="G11502" s="73"/>
      <c r="H11502" s="74"/>
      <c r="I11502" s="74"/>
      <c r="J11502" s="74"/>
      <c r="K11502" s="74"/>
      <c r="L11502" s="74"/>
      <c r="M11502" s="74"/>
      <c r="N11502" s="74"/>
      <c r="O11502" s="74"/>
      <c r="P11502" s="74"/>
      <c r="Q11502" s="78"/>
      <c r="AR11502">
        <f t="shared" si="723"/>
        <v>0</v>
      </c>
      <c r="AS11502">
        <f t="shared" si="724"/>
        <v>0</v>
      </c>
      <c r="AT11502">
        <f t="shared" si="722"/>
        <v>0</v>
      </c>
    </row>
    <row r="11503" spans="2:46" ht="15.75" customHeight="1">
      <c r="B11503" t="str">
        <f t="shared" si="721"/>
        <v/>
      </c>
      <c r="C11503" s="73"/>
      <c r="D11503" s="73"/>
      <c r="E11503" s="77"/>
      <c r="F11503" s="74"/>
      <c r="G11503" s="73"/>
      <c r="H11503" s="74"/>
      <c r="I11503" s="74"/>
      <c r="J11503" s="74"/>
      <c r="K11503" s="74"/>
      <c r="L11503" s="74"/>
      <c r="M11503" s="74"/>
      <c r="N11503" s="74"/>
      <c r="O11503" s="74"/>
      <c r="P11503" s="74"/>
      <c r="Q11503" s="78"/>
      <c r="AR11503">
        <f t="shared" si="723"/>
        <v>0</v>
      </c>
      <c r="AS11503">
        <f t="shared" si="724"/>
        <v>0</v>
      </c>
      <c r="AT11503">
        <f t="shared" si="722"/>
        <v>0</v>
      </c>
    </row>
    <row r="11504" spans="2:46" ht="15.75" customHeight="1">
      <c r="B11504" t="str">
        <f t="shared" si="721"/>
        <v/>
      </c>
      <c r="C11504" s="73"/>
      <c r="D11504" s="73"/>
      <c r="E11504" s="77"/>
      <c r="F11504" s="74"/>
      <c r="G11504" s="73"/>
      <c r="H11504" s="74"/>
      <c r="I11504" s="74"/>
      <c r="J11504" s="74"/>
      <c r="K11504" s="74"/>
      <c r="L11504" s="74"/>
      <c r="M11504" s="74"/>
      <c r="N11504" s="74"/>
      <c r="O11504" s="74"/>
      <c r="P11504" s="74"/>
      <c r="Q11504" s="78"/>
      <c r="AR11504">
        <f t="shared" si="723"/>
        <v>0</v>
      </c>
      <c r="AS11504">
        <f t="shared" si="724"/>
        <v>0</v>
      </c>
      <c r="AT11504">
        <f t="shared" si="722"/>
        <v>0</v>
      </c>
    </row>
    <row r="11505" spans="2:46" ht="15.75" customHeight="1">
      <c r="B11505" t="str">
        <f t="shared" si="721"/>
        <v/>
      </c>
      <c r="C11505" s="73"/>
      <c r="D11505" s="73"/>
      <c r="E11505" s="77"/>
      <c r="F11505" s="74"/>
      <c r="G11505" s="73"/>
      <c r="H11505" s="74"/>
      <c r="I11505" s="74"/>
      <c r="J11505" s="74"/>
      <c r="K11505" s="74"/>
      <c r="L11505" s="74"/>
      <c r="M11505" s="74"/>
      <c r="N11505" s="74"/>
      <c r="O11505" s="74"/>
      <c r="P11505" s="74"/>
      <c r="Q11505" s="78"/>
      <c r="AR11505">
        <f t="shared" si="723"/>
        <v>0</v>
      </c>
      <c r="AS11505">
        <f t="shared" si="724"/>
        <v>0</v>
      </c>
      <c r="AT11505">
        <f t="shared" si="722"/>
        <v>0</v>
      </c>
    </row>
    <row r="11506" spans="2:46" ht="15.75" customHeight="1">
      <c r="B11506" t="str">
        <f t="shared" si="721"/>
        <v/>
      </c>
      <c r="C11506" s="73"/>
      <c r="D11506" s="73"/>
      <c r="E11506" s="77"/>
      <c r="F11506" s="74"/>
      <c r="G11506" s="73"/>
      <c r="H11506" s="74"/>
      <c r="I11506" s="74"/>
      <c r="J11506" s="74"/>
      <c r="K11506" s="74"/>
      <c r="L11506" s="74"/>
      <c r="M11506" s="74"/>
      <c r="N11506" s="74"/>
      <c r="O11506" s="74"/>
      <c r="P11506" s="74"/>
      <c r="Q11506" s="78"/>
      <c r="AR11506">
        <f t="shared" si="723"/>
        <v>0</v>
      </c>
      <c r="AS11506">
        <f t="shared" si="724"/>
        <v>0</v>
      </c>
      <c r="AT11506">
        <f t="shared" si="722"/>
        <v>0</v>
      </c>
    </row>
    <row r="11507" spans="2:46" ht="15.75" customHeight="1">
      <c r="B11507" t="str">
        <f t="shared" si="721"/>
        <v/>
      </c>
      <c r="C11507" s="73"/>
      <c r="D11507" s="73"/>
      <c r="E11507" s="77"/>
      <c r="F11507" s="74"/>
      <c r="G11507" s="73"/>
      <c r="H11507" s="74"/>
      <c r="I11507" s="74"/>
      <c r="J11507" s="74"/>
      <c r="K11507" s="74"/>
      <c r="L11507" s="74"/>
      <c r="M11507" s="74"/>
      <c r="N11507" s="74"/>
      <c r="O11507" s="74"/>
      <c r="P11507" s="74"/>
      <c r="Q11507" s="78"/>
      <c r="AR11507">
        <f t="shared" si="723"/>
        <v>0</v>
      </c>
      <c r="AS11507">
        <f t="shared" si="724"/>
        <v>0</v>
      </c>
      <c r="AT11507">
        <f t="shared" si="722"/>
        <v>0</v>
      </c>
    </row>
    <row r="11508" spans="2:46" ht="15.75" customHeight="1">
      <c r="B11508" t="str">
        <f t="shared" si="721"/>
        <v/>
      </c>
      <c r="C11508" s="73"/>
      <c r="D11508" s="73"/>
      <c r="E11508" s="77"/>
      <c r="F11508" s="74"/>
      <c r="G11508" s="73"/>
      <c r="H11508" s="74"/>
      <c r="I11508" s="74"/>
      <c r="J11508" s="74"/>
      <c r="K11508" s="74"/>
      <c r="L11508" s="74"/>
      <c r="M11508" s="74"/>
      <c r="N11508" s="74"/>
      <c r="O11508" s="74"/>
      <c r="P11508" s="74"/>
      <c r="Q11508" s="78"/>
      <c r="AR11508">
        <f t="shared" si="723"/>
        <v>0</v>
      </c>
      <c r="AS11508">
        <f t="shared" si="724"/>
        <v>0</v>
      </c>
      <c r="AT11508">
        <f t="shared" si="722"/>
        <v>0</v>
      </c>
    </row>
    <row r="11509" spans="2:46" ht="15.75" customHeight="1">
      <c r="B11509" t="str">
        <f t="shared" si="721"/>
        <v/>
      </c>
      <c r="C11509" s="73"/>
      <c r="D11509" s="73"/>
      <c r="E11509" s="77"/>
      <c r="F11509" s="74"/>
      <c r="G11509" s="73"/>
      <c r="H11509" s="74"/>
      <c r="I11509" s="74"/>
      <c r="J11509" s="74"/>
      <c r="K11509" s="74"/>
      <c r="L11509" s="74"/>
      <c r="M11509" s="74"/>
      <c r="N11509" s="74"/>
      <c r="O11509" s="74"/>
      <c r="P11509" s="74"/>
      <c r="Q11509" s="78"/>
      <c r="AR11509">
        <f t="shared" si="723"/>
        <v>0</v>
      </c>
      <c r="AS11509">
        <f t="shared" si="724"/>
        <v>0</v>
      </c>
      <c r="AT11509">
        <f t="shared" si="722"/>
        <v>0</v>
      </c>
    </row>
    <row r="11510" spans="2:46" ht="15.75" customHeight="1">
      <c r="B11510" t="str">
        <f t="shared" si="721"/>
        <v/>
      </c>
      <c r="C11510" s="73"/>
      <c r="D11510" s="73"/>
      <c r="E11510" s="77"/>
      <c r="F11510" s="74"/>
      <c r="G11510" s="73"/>
      <c r="H11510" s="74"/>
      <c r="I11510" s="74"/>
      <c r="J11510" s="74"/>
      <c r="K11510" s="74"/>
      <c r="L11510" s="74"/>
      <c r="M11510" s="74"/>
      <c r="N11510" s="74"/>
      <c r="O11510" s="74"/>
      <c r="P11510" s="74"/>
      <c r="Q11510" s="78"/>
      <c r="AR11510">
        <f t="shared" si="723"/>
        <v>0</v>
      </c>
      <c r="AS11510">
        <f t="shared" si="724"/>
        <v>0</v>
      </c>
      <c r="AT11510">
        <f t="shared" si="722"/>
        <v>0</v>
      </c>
    </row>
    <row r="11511" spans="2:46" ht="15.75" customHeight="1">
      <c r="B11511" t="str">
        <f t="shared" si="721"/>
        <v/>
      </c>
      <c r="C11511" s="73"/>
      <c r="D11511" s="73"/>
      <c r="E11511" s="77"/>
      <c r="F11511" s="74"/>
      <c r="G11511" s="73"/>
      <c r="H11511" s="74"/>
      <c r="I11511" s="74"/>
      <c r="J11511" s="74"/>
      <c r="K11511" s="74"/>
      <c r="L11511" s="74"/>
      <c r="M11511" s="74"/>
      <c r="N11511" s="74"/>
      <c r="O11511" s="74"/>
      <c r="P11511" s="74"/>
      <c r="Q11511" s="78"/>
      <c r="AR11511">
        <f t="shared" si="723"/>
        <v>0</v>
      </c>
      <c r="AS11511">
        <f t="shared" si="724"/>
        <v>0</v>
      </c>
      <c r="AT11511">
        <f t="shared" si="722"/>
        <v>0</v>
      </c>
    </row>
    <row r="11512" spans="2:46" ht="15.75" customHeight="1">
      <c r="B11512" t="str">
        <f t="shared" si="721"/>
        <v/>
      </c>
      <c r="C11512" s="73"/>
      <c r="D11512" s="73"/>
      <c r="E11512" s="77"/>
      <c r="F11512" s="74"/>
      <c r="G11512" s="73"/>
      <c r="H11512" s="74"/>
      <c r="I11512" s="74"/>
      <c r="J11512" s="74"/>
      <c r="K11512" s="74"/>
      <c r="L11512" s="74"/>
      <c r="M11512" s="74"/>
      <c r="N11512" s="74"/>
      <c r="O11512" s="74"/>
      <c r="P11512" s="74"/>
      <c r="Q11512" s="78"/>
      <c r="AR11512">
        <f t="shared" si="723"/>
        <v>0</v>
      </c>
      <c r="AS11512">
        <f t="shared" si="724"/>
        <v>0</v>
      </c>
      <c r="AT11512">
        <f t="shared" si="722"/>
        <v>0</v>
      </c>
    </row>
    <row r="11513" spans="2:46" ht="15.75" customHeight="1">
      <c r="B11513" t="str">
        <f t="shared" si="721"/>
        <v/>
      </c>
      <c r="C11513" s="73"/>
      <c r="D11513" s="73"/>
      <c r="E11513" s="77"/>
      <c r="F11513" s="74"/>
      <c r="G11513" s="73"/>
      <c r="H11513" s="74"/>
      <c r="I11513" s="74"/>
      <c r="J11513" s="74"/>
      <c r="K11513" s="74"/>
      <c r="L11513" s="74"/>
      <c r="M11513" s="74"/>
      <c r="N11513" s="74"/>
      <c r="O11513" s="74"/>
      <c r="P11513" s="74"/>
      <c r="Q11513" s="78"/>
      <c r="AR11513">
        <f t="shared" si="723"/>
        <v>0</v>
      </c>
      <c r="AS11513">
        <f t="shared" si="724"/>
        <v>0</v>
      </c>
      <c r="AT11513">
        <f t="shared" si="722"/>
        <v>0</v>
      </c>
    </row>
    <row r="11514" spans="2:46" ht="15.75" customHeight="1">
      <c r="B11514" t="str">
        <f t="shared" si="721"/>
        <v/>
      </c>
      <c r="C11514" s="73"/>
      <c r="D11514" s="73"/>
      <c r="E11514" s="77"/>
      <c r="F11514" s="74"/>
      <c r="G11514" s="73"/>
      <c r="H11514" s="74"/>
      <c r="I11514" s="74"/>
      <c r="J11514" s="74"/>
      <c r="K11514" s="74"/>
      <c r="L11514" s="74"/>
      <c r="M11514" s="74"/>
      <c r="N11514" s="74"/>
      <c r="O11514" s="74"/>
      <c r="P11514" s="74"/>
      <c r="Q11514" s="78"/>
      <c r="AR11514">
        <f t="shared" si="723"/>
        <v>0</v>
      </c>
      <c r="AS11514">
        <f t="shared" si="724"/>
        <v>0</v>
      </c>
      <c r="AT11514">
        <f t="shared" si="722"/>
        <v>0</v>
      </c>
    </row>
    <row r="11515" spans="2:46" ht="15.75" customHeight="1">
      <c r="B11515" t="str">
        <f t="shared" si="721"/>
        <v/>
      </c>
      <c r="C11515" s="73"/>
      <c r="D11515" s="73"/>
      <c r="E11515" s="77"/>
      <c r="F11515" s="74"/>
      <c r="G11515" s="73"/>
      <c r="H11515" s="74"/>
      <c r="I11515" s="74"/>
      <c r="J11515" s="74"/>
      <c r="K11515" s="74"/>
      <c r="L11515" s="74"/>
      <c r="M11515" s="74"/>
      <c r="N11515" s="74"/>
      <c r="O11515" s="74"/>
      <c r="P11515" s="74"/>
      <c r="Q11515" s="78"/>
      <c r="AR11515">
        <f t="shared" si="723"/>
        <v>0</v>
      </c>
      <c r="AS11515">
        <f t="shared" si="724"/>
        <v>0</v>
      </c>
      <c r="AT11515">
        <f t="shared" si="722"/>
        <v>0</v>
      </c>
    </row>
    <row r="11516" spans="2:46" ht="15.75" customHeight="1">
      <c r="B11516" t="str">
        <f t="shared" si="721"/>
        <v/>
      </c>
      <c r="C11516" s="73"/>
      <c r="D11516" s="73"/>
      <c r="E11516" s="77"/>
      <c r="F11516" s="74"/>
      <c r="G11516" s="73"/>
      <c r="H11516" s="74"/>
      <c r="I11516" s="74"/>
      <c r="J11516" s="74"/>
      <c r="K11516" s="74"/>
      <c r="L11516" s="74"/>
      <c r="M11516" s="74"/>
      <c r="N11516" s="74"/>
      <c r="O11516" s="74"/>
      <c r="P11516" s="74"/>
      <c r="Q11516" s="78"/>
      <c r="AR11516">
        <f t="shared" si="723"/>
        <v>0</v>
      </c>
      <c r="AS11516">
        <f t="shared" si="724"/>
        <v>0</v>
      </c>
      <c r="AT11516">
        <f t="shared" si="722"/>
        <v>0</v>
      </c>
    </row>
    <row r="11517" spans="2:46" ht="15.75" customHeight="1">
      <c r="B11517" t="str">
        <f t="shared" si="721"/>
        <v/>
      </c>
      <c r="C11517" s="73"/>
      <c r="D11517" s="73"/>
      <c r="E11517" s="77"/>
      <c r="F11517" s="74"/>
      <c r="G11517" s="73"/>
      <c r="H11517" s="74"/>
      <c r="I11517" s="74"/>
      <c r="J11517" s="74"/>
      <c r="K11517" s="74"/>
      <c r="L11517" s="74"/>
      <c r="M11517" s="74"/>
      <c r="N11517" s="74"/>
      <c r="O11517" s="74"/>
      <c r="P11517" s="74"/>
      <c r="Q11517" s="78"/>
      <c r="AR11517">
        <f t="shared" si="723"/>
        <v>0</v>
      </c>
      <c r="AS11517">
        <f t="shared" si="724"/>
        <v>0</v>
      </c>
      <c r="AT11517">
        <f t="shared" si="722"/>
        <v>0</v>
      </c>
    </row>
    <row r="11518" spans="2:46" ht="15.75" customHeight="1">
      <c r="B11518" t="str">
        <f t="shared" si="721"/>
        <v/>
      </c>
      <c r="C11518" s="73"/>
      <c r="D11518" s="73"/>
      <c r="E11518" s="77"/>
      <c r="F11518" s="74"/>
      <c r="G11518" s="73"/>
      <c r="H11518" s="74"/>
      <c r="I11518" s="74"/>
      <c r="J11518" s="74"/>
      <c r="K11518" s="74"/>
      <c r="L11518" s="74"/>
      <c r="M11518" s="74"/>
      <c r="N11518" s="74"/>
      <c r="O11518" s="74"/>
      <c r="P11518" s="74"/>
      <c r="Q11518" s="78"/>
      <c r="AR11518">
        <f t="shared" si="723"/>
        <v>0</v>
      </c>
      <c r="AS11518">
        <f t="shared" si="724"/>
        <v>0</v>
      </c>
      <c r="AT11518">
        <f t="shared" si="722"/>
        <v>0</v>
      </c>
    </row>
    <row r="11519" spans="2:46" ht="15.75" customHeight="1">
      <c r="B11519" t="str">
        <f t="shared" si="721"/>
        <v/>
      </c>
      <c r="C11519" s="73"/>
      <c r="D11519" s="73"/>
      <c r="E11519" s="77"/>
      <c r="F11519" s="74"/>
      <c r="G11519" s="73"/>
      <c r="H11519" s="74"/>
      <c r="I11519" s="74"/>
      <c r="J11519" s="74"/>
      <c r="K11519" s="74"/>
      <c r="L11519" s="74"/>
      <c r="M11519" s="74"/>
      <c r="N11519" s="74"/>
      <c r="O11519" s="74"/>
      <c r="P11519" s="74"/>
      <c r="Q11519" s="78"/>
      <c r="AR11519">
        <f t="shared" si="723"/>
        <v>0</v>
      </c>
      <c r="AS11519">
        <f t="shared" si="724"/>
        <v>0</v>
      </c>
      <c r="AT11519">
        <f t="shared" si="722"/>
        <v>0</v>
      </c>
    </row>
    <row r="11520" spans="2:46" ht="15.75" customHeight="1">
      <c r="B11520" t="str">
        <f t="shared" si="721"/>
        <v/>
      </c>
      <c r="C11520" s="73"/>
      <c r="D11520" s="73"/>
      <c r="E11520" s="77"/>
      <c r="F11520" s="74"/>
      <c r="G11520" s="73"/>
      <c r="H11520" s="74"/>
      <c r="I11520" s="74"/>
      <c r="J11520" s="74"/>
      <c r="K11520" s="74"/>
      <c r="L11520" s="74"/>
      <c r="M11520" s="74"/>
      <c r="N11520" s="74"/>
      <c r="O11520" s="74"/>
      <c r="P11520" s="74"/>
      <c r="Q11520" s="78"/>
      <c r="AR11520">
        <f t="shared" si="723"/>
        <v>0</v>
      </c>
      <c r="AS11520">
        <f t="shared" si="724"/>
        <v>0</v>
      </c>
      <c r="AT11520">
        <f t="shared" si="722"/>
        <v>0</v>
      </c>
    </row>
    <row r="11521" spans="2:46" ht="15.75" customHeight="1">
      <c r="B11521" t="str">
        <f t="shared" si="721"/>
        <v/>
      </c>
      <c r="C11521" s="73"/>
      <c r="D11521" s="73"/>
      <c r="E11521" s="77"/>
      <c r="F11521" s="74"/>
      <c r="G11521" s="73"/>
      <c r="H11521" s="74"/>
      <c r="I11521" s="74"/>
      <c r="J11521" s="74"/>
      <c r="K11521" s="74"/>
      <c r="L11521" s="74"/>
      <c r="M11521" s="74"/>
      <c r="N11521" s="74"/>
      <c r="O11521" s="74"/>
      <c r="P11521" s="74"/>
      <c r="Q11521" s="78"/>
      <c r="AR11521">
        <f t="shared" si="723"/>
        <v>0</v>
      </c>
      <c r="AS11521">
        <f t="shared" si="724"/>
        <v>0</v>
      </c>
      <c r="AT11521">
        <f t="shared" si="722"/>
        <v>0</v>
      </c>
    </row>
    <row r="11522" spans="2:46" ht="15.75" customHeight="1">
      <c r="B11522" t="str">
        <f t="shared" ref="B11522:B11585" si="725">D11522&amp;Q11522&amp;E11522</f>
        <v/>
      </c>
      <c r="C11522" s="73"/>
      <c r="D11522" s="73"/>
      <c r="E11522" s="77"/>
      <c r="F11522" s="74"/>
      <c r="G11522" s="73"/>
      <c r="H11522" s="74"/>
      <c r="I11522" s="74"/>
      <c r="J11522" s="74"/>
      <c r="K11522" s="74"/>
      <c r="L11522" s="74"/>
      <c r="M11522" s="74"/>
      <c r="N11522" s="74"/>
      <c r="O11522" s="74"/>
      <c r="P11522" s="74"/>
      <c r="Q11522" s="78"/>
      <c r="AR11522">
        <f t="shared" si="723"/>
        <v>0</v>
      </c>
      <c r="AS11522">
        <f t="shared" si="724"/>
        <v>0</v>
      </c>
      <c r="AT11522">
        <f t="shared" ref="AT11522:AT11585" si="726">AR11522-AS11522</f>
        <v>0</v>
      </c>
    </row>
    <row r="11523" spans="2:46" ht="15.75" customHeight="1">
      <c r="B11523" t="str">
        <f t="shared" si="725"/>
        <v/>
      </c>
      <c r="C11523" s="73"/>
      <c r="D11523" s="73"/>
      <c r="E11523" s="77"/>
      <c r="F11523" s="74"/>
      <c r="G11523" s="73"/>
      <c r="H11523" s="74"/>
      <c r="I11523" s="74"/>
      <c r="J11523" s="74"/>
      <c r="K11523" s="74"/>
      <c r="L11523" s="74"/>
      <c r="M11523" s="74"/>
      <c r="N11523" s="74"/>
      <c r="O11523" s="74"/>
      <c r="P11523" s="74"/>
      <c r="Q11523" s="78"/>
      <c r="AR11523">
        <f t="shared" si="723"/>
        <v>0</v>
      </c>
      <c r="AS11523">
        <f t="shared" si="724"/>
        <v>0</v>
      </c>
      <c r="AT11523">
        <f t="shared" si="726"/>
        <v>0</v>
      </c>
    </row>
    <row r="11524" spans="2:46" ht="15.75" customHeight="1">
      <c r="B11524" t="str">
        <f t="shared" si="725"/>
        <v/>
      </c>
      <c r="C11524" s="73"/>
      <c r="D11524" s="73"/>
      <c r="E11524" s="77"/>
      <c r="F11524" s="74"/>
      <c r="G11524" s="73"/>
      <c r="H11524" s="74"/>
      <c r="I11524" s="74"/>
      <c r="J11524" s="74"/>
      <c r="K11524" s="74"/>
      <c r="L11524" s="74"/>
      <c r="M11524" s="74"/>
      <c r="N11524" s="74"/>
      <c r="O11524" s="74"/>
      <c r="P11524" s="74"/>
      <c r="Q11524" s="78"/>
      <c r="AR11524">
        <f t="shared" si="723"/>
        <v>0</v>
      </c>
      <c r="AS11524">
        <f t="shared" si="724"/>
        <v>0</v>
      </c>
      <c r="AT11524">
        <f t="shared" si="726"/>
        <v>0</v>
      </c>
    </row>
    <row r="11525" spans="2:46" ht="15.75" customHeight="1">
      <c r="B11525" t="str">
        <f t="shared" si="725"/>
        <v/>
      </c>
      <c r="C11525" s="73"/>
      <c r="D11525" s="73"/>
      <c r="E11525" s="77"/>
      <c r="F11525" s="74"/>
      <c r="G11525" s="73"/>
      <c r="H11525" s="74"/>
      <c r="I11525" s="74"/>
      <c r="J11525" s="74"/>
      <c r="K11525" s="74"/>
      <c r="L11525" s="74"/>
      <c r="M11525" s="74"/>
      <c r="N11525" s="74"/>
      <c r="O11525" s="74"/>
      <c r="P11525" s="74"/>
      <c r="Q11525" s="78"/>
      <c r="AR11525">
        <f t="shared" si="723"/>
        <v>0</v>
      </c>
      <c r="AS11525">
        <f t="shared" si="724"/>
        <v>0</v>
      </c>
      <c r="AT11525">
        <f t="shared" si="726"/>
        <v>0</v>
      </c>
    </row>
    <row r="11526" spans="2:46" ht="15.75" customHeight="1">
      <c r="B11526" t="str">
        <f t="shared" si="725"/>
        <v/>
      </c>
      <c r="C11526" s="73"/>
      <c r="D11526" s="73"/>
      <c r="E11526" s="77"/>
      <c r="F11526" s="74"/>
      <c r="G11526" s="73"/>
      <c r="H11526" s="74"/>
      <c r="I11526" s="74"/>
      <c r="J11526" s="74"/>
      <c r="K11526" s="74"/>
      <c r="L11526" s="74"/>
      <c r="M11526" s="74"/>
      <c r="N11526" s="74"/>
      <c r="O11526" s="74"/>
      <c r="P11526" s="74"/>
      <c r="Q11526" s="78"/>
      <c r="AR11526">
        <f t="shared" si="723"/>
        <v>0</v>
      </c>
      <c r="AS11526">
        <f t="shared" si="724"/>
        <v>0</v>
      </c>
      <c r="AT11526">
        <f t="shared" si="726"/>
        <v>0</v>
      </c>
    </row>
    <row r="11527" spans="2:46" ht="15.75" customHeight="1">
      <c r="B11527" t="str">
        <f t="shared" si="725"/>
        <v/>
      </c>
      <c r="C11527" s="73"/>
      <c r="D11527" s="73"/>
      <c r="E11527" s="77"/>
      <c r="F11527" s="74"/>
      <c r="G11527" s="73"/>
      <c r="H11527" s="74"/>
      <c r="I11527" s="74"/>
      <c r="J11527" s="74"/>
      <c r="K11527" s="74"/>
      <c r="L11527" s="74"/>
      <c r="M11527" s="74"/>
      <c r="N11527" s="74"/>
      <c r="O11527" s="74"/>
      <c r="P11527" s="74"/>
      <c r="Q11527" s="78"/>
      <c r="AR11527">
        <f t="shared" si="723"/>
        <v>0</v>
      </c>
      <c r="AS11527">
        <f t="shared" si="724"/>
        <v>0</v>
      </c>
      <c r="AT11527">
        <f t="shared" si="726"/>
        <v>0</v>
      </c>
    </row>
    <row r="11528" spans="2:46" ht="15.75" customHeight="1">
      <c r="B11528" t="str">
        <f t="shared" si="725"/>
        <v/>
      </c>
      <c r="C11528" s="73"/>
      <c r="D11528" s="73"/>
      <c r="E11528" s="77"/>
      <c r="F11528" s="74"/>
      <c r="G11528" s="73"/>
      <c r="H11528" s="74"/>
      <c r="I11528" s="74"/>
      <c r="J11528" s="74"/>
      <c r="K11528" s="74"/>
      <c r="L11528" s="74"/>
      <c r="M11528" s="74"/>
      <c r="N11528" s="74"/>
      <c r="O11528" s="74"/>
      <c r="P11528" s="74"/>
      <c r="Q11528" s="78"/>
      <c r="AR11528">
        <f t="shared" ref="AR11528:AR11591" si="727">IF($AU$2&lt;&gt;5,NA(),IF(D11528=D11527,0,IF(AND(D21029=D11528,D11529=D11528),O11528+O11529+O21029,IF(D11529=D11528,O11529+O11528,O11528))))</f>
        <v>0</v>
      </c>
      <c r="AS11528">
        <f t="shared" ref="AS11528:AS11591" si="728">IF($AU$2&lt;&gt;5,NA(),IF(D11528=D11527,0,IF(AND(D21029=D11528,D11529=D11528),P11528+P11529+P21029,IF(D11529=D11528,P11529+P11528,P11528))))</f>
        <v>0</v>
      </c>
      <c r="AT11528">
        <f t="shared" si="726"/>
        <v>0</v>
      </c>
    </row>
    <row r="11529" spans="2:46" ht="15.75" customHeight="1">
      <c r="B11529" t="str">
        <f t="shared" si="725"/>
        <v/>
      </c>
      <c r="C11529" s="73"/>
      <c r="D11529" s="73"/>
      <c r="E11529" s="77"/>
      <c r="F11529" s="74"/>
      <c r="G11529" s="73"/>
      <c r="H11529" s="74"/>
      <c r="I11529" s="74"/>
      <c r="J11529" s="74"/>
      <c r="K11529" s="74"/>
      <c r="L11529" s="74"/>
      <c r="M11529" s="74"/>
      <c r="N11529" s="74"/>
      <c r="O11529" s="74"/>
      <c r="P11529" s="74"/>
      <c r="Q11529" s="78"/>
      <c r="AR11529">
        <f t="shared" si="727"/>
        <v>0</v>
      </c>
      <c r="AS11529">
        <f t="shared" si="728"/>
        <v>0</v>
      </c>
      <c r="AT11529">
        <f t="shared" si="726"/>
        <v>0</v>
      </c>
    </row>
    <row r="11530" spans="2:46" ht="15.75" customHeight="1">
      <c r="B11530" t="str">
        <f t="shared" si="725"/>
        <v/>
      </c>
      <c r="C11530" s="73"/>
      <c r="D11530" s="73"/>
      <c r="E11530" s="77"/>
      <c r="F11530" s="74"/>
      <c r="G11530" s="73"/>
      <c r="H11530" s="74"/>
      <c r="I11530" s="74"/>
      <c r="J11530" s="74"/>
      <c r="K11530" s="74"/>
      <c r="L11530" s="74"/>
      <c r="M11530" s="74"/>
      <c r="N11530" s="74"/>
      <c r="O11530" s="74"/>
      <c r="P11530" s="74"/>
      <c r="Q11530" s="78"/>
      <c r="AR11530">
        <f t="shared" si="727"/>
        <v>0</v>
      </c>
      <c r="AS11530">
        <f t="shared" si="728"/>
        <v>0</v>
      </c>
      <c r="AT11530">
        <f t="shared" si="726"/>
        <v>0</v>
      </c>
    </row>
    <row r="11531" spans="2:46" ht="15.75" customHeight="1">
      <c r="B11531" t="str">
        <f t="shared" si="725"/>
        <v/>
      </c>
      <c r="C11531" s="73"/>
      <c r="D11531" s="73"/>
      <c r="E11531" s="77"/>
      <c r="F11531" s="74"/>
      <c r="G11531" s="73"/>
      <c r="H11531" s="74"/>
      <c r="I11531" s="74"/>
      <c r="J11531" s="74"/>
      <c r="K11531" s="74"/>
      <c r="L11531" s="74"/>
      <c r="M11531" s="74"/>
      <c r="N11531" s="74"/>
      <c r="O11531" s="74"/>
      <c r="P11531" s="74"/>
      <c r="Q11531" s="78"/>
      <c r="AR11531">
        <f t="shared" si="727"/>
        <v>0</v>
      </c>
      <c r="AS11531">
        <f t="shared" si="728"/>
        <v>0</v>
      </c>
      <c r="AT11531">
        <f t="shared" si="726"/>
        <v>0</v>
      </c>
    </row>
    <row r="11532" spans="2:46" ht="15.75" customHeight="1">
      <c r="B11532" t="str">
        <f t="shared" si="725"/>
        <v/>
      </c>
      <c r="C11532" s="73"/>
      <c r="D11532" s="73"/>
      <c r="E11532" s="77"/>
      <c r="F11532" s="74"/>
      <c r="G11532" s="73"/>
      <c r="H11532" s="74"/>
      <c r="I11532" s="74"/>
      <c r="J11532" s="74"/>
      <c r="K11532" s="74"/>
      <c r="L11532" s="74"/>
      <c r="M11532" s="74"/>
      <c r="N11532" s="74"/>
      <c r="O11532" s="74"/>
      <c r="P11532" s="74"/>
      <c r="Q11532" s="78"/>
      <c r="AR11532">
        <f t="shared" si="727"/>
        <v>0</v>
      </c>
      <c r="AS11532">
        <f t="shared" si="728"/>
        <v>0</v>
      </c>
      <c r="AT11532">
        <f t="shared" si="726"/>
        <v>0</v>
      </c>
    </row>
    <row r="11533" spans="2:46" ht="15.75" customHeight="1">
      <c r="B11533" t="str">
        <f t="shared" si="725"/>
        <v/>
      </c>
      <c r="C11533" s="73"/>
      <c r="D11533" s="73"/>
      <c r="E11533" s="77"/>
      <c r="F11533" s="74"/>
      <c r="G11533" s="73"/>
      <c r="H11533" s="74"/>
      <c r="I11533" s="74"/>
      <c r="J11533" s="74"/>
      <c r="K11533" s="74"/>
      <c r="L11533" s="74"/>
      <c r="M11533" s="74"/>
      <c r="N11533" s="74"/>
      <c r="O11533" s="74"/>
      <c r="P11533" s="74"/>
      <c r="Q11533" s="78"/>
      <c r="AR11533">
        <f t="shared" si="727"/>
        <v>0</v>
      </c>
      <c r="AS11533">
        <f t="shared" si="728"/>
        <v>0</v>
      </c>
      <c r="AT11533">
        <f t="shared" si="726"/>
        <v>0</v>
      </c>
    </row>
    <row r="11534" spans="2:46" ht="15.75" customHeight="1">
      <c r="B11534" t="str">
        <f t="shared" si="725"/>
        <v/>
      </c>
      <c r="C11534" s="73"/>
      <c r="D11534" s="73"/>
      <c r="E11534" s="77"/>
      <c r="F11534" s="74"/>
      <c r="G11534" s="73"/>
      <c r="H11534" s="74"/>
      <c r="I11534" s="74"/>
      <c r="J11534" s="74"/>
      <c r="K11534" s="74"/>
      <c r="L11534" s="74"/>
      <c r="M11534" s="74"/>
      <c r="N11534" s="74"/>
      <c r="O11534" s="74"/>
      <c r="P11534" s="74"/>
      <c r="Q11534" s="78"/>
      <c r="AR11534">
        <f t="shared" si="727"/>
        <v>0</v>
      </c>
      <c r="AS11534">
        <f t="shared" si="728"/>
        <v>0</v>
      </c>
      <c r="AT11534">
        <f t="shared" si="726"/>
        <v>0</v>
      </c>
    </row>
    <row r="11535" spans="2:46" ht="15.75" customHeight="1">
      <c r="B11535" t="str">
        <f t="shared" si="725"/>
        <v/>
      </c>
      <c r="C11535" s="73"/>
      <c r="D11535" s="73"/>
      <c r="E11535" s="77"/>
      <c r="F11535" s="74"/>
      <c r="G11535" s="73"/>
      <c r="H11535" s="74"/>
      <c r="I11535" s="74"/>
      <c r="J11535" s="74"/>
      <c r="K11535" s="74"/>
      <c r="L11535" s="74"/>
      <c r="M11535" s="74"/>
      <c r="N11535" s="74"/>
      <c r="O11535" s="74"/>
      <c r="P11535" s="74"/>
      <c r="Q11535" s="78"/>
      <c r="AR11535">
        <f t="shared" si="727"/>
        <v>0</v>
      </c>
      <c r="AS11535">
        <f t="shared" si="728"/>
        <v>0</v>
      </c>
      <c r="AT11535">
        <f t="shared" si="726"/>
        <v>0</v>
      </c>
    </row>
    <row r="11536" spans="2:46" ht="15.75" customHeight="1">
      <c r="B11536" t="str">
        <f t="shared" si="725"/>
        <v/>
      </c>
      <c r="C11536" s="73"/>
      <c r="D11536" s="73"/>
      <c r="E11536" s="77"/>
      <c r="F11536" s="74"/>
      <c r="G11536" s="73"/>
      <c r="H11536" s="74"/>
      <c r="I11536" s="74"/>
      <c r="J11536" s="74"/>
      <c r="K11536" s="74"/>
      <c r="L11536" s="74"/>
      <c r="M11536" s="74"/>
      <c r="N11536" s="74"/>
      <c r="O11536" s="74"/>
      <c r="P11536" s="74"/>
      <c r="Q11536" s="78"/>
      <c r="AR11536">
        <f t="shared" si="727"/>
        <v>0</v>
      </c>
      <c r="AS11536">
        <f t="shared" si="728"/>
        <v>0</v>
      </c>
      <c r="AT11536">
        <f t="shared" si="726"/>
        <v>0</v>
      </c>
    </row>
    <row r="11537" spans="2:46" ht="15.75" customHeight="1">
      <c r="B11537" t="str">
        <f t="shared" si="725"/>
        <v/>
      </c>
      <c r="C11537" s="73"/>
      <c r="D11537" s="73"/>
      <c r="E11537" s="77"/>
      <c r="F11537" s="74"/>
      <c r="G11537" s="73"/>
      <c r="H11537" s="74"/>
      <c r="I11537" s="74"/>
      <c r="J11537" s="74"/>
      <c r="K11537" s="74"/>
      <c r="L11537" s="74"/>
      <c r="M11537" s="74"/>
      <c r="N11537" s="74"/>
      <c r="O11537" s="74"/>
      <c r="P11537" s="74"/>
      <c r="Q11537" s="78"/>
      <c r="AR11537">
        <f t="shared" si="727"/>
        <v>0</v>
      </c>
      <c r="AS11537">
        <f t="shared" si="728"/>
        <v>0</v>
      </c>
      <c r="AT11537">
        <f t="shared" si="726"/>
        <v>0</v>
      </c>
    </row>
    <row r="11538" spans="2:46" ht="15.75" customHeight="1">
      <c r="B11538" t="str">
        <f t="shared" si="725"/>
        <v/>
      </c>
      <c r="C11538" s="73"/>
      <c r="D11538" s="73"/>
      <c r="E11538" s="77"/>
      <c r="F11538" s="74"/>
      <c r="G11538" s="73"/>
      <c r="H11538" s="74"/>
      <c r="I11538" s="74"/>
      <c r="J11538" s="74"/>
      <c r="K11538" s="74"/>
      <c r="L11538" s="74"/>
      <c r="M11538" s="74"/>
      <c r="N11538" s="74"/>
      <c r="O11538" s="74"/>
      <c r="P11538" s="74"/>
      <c r="Q11538" s="78"/>
      <c r="AR11538">
        <f t="shared" si="727"/>
        <v>0</v>
      </c>
      <c r="AS11538">
        <f t="shared" si="728"/>
        <v>0</v>
      </c>
      <c r="AT11538">
        <f t="shared" si="726"/>
        <v>0</v>
      </c>
    </row>
    <row r="11539" spans="2:46" ht="15.75" customHeight="1">
      <c r="B11539" t="str">
        <f t="shared" si="725"/>
        <v/>
      </c>
      <c r="C11539" s="73"/>
      <c r="D11539" s="73"/>
      <c r="E11539" s="77"/>
      <c r="F11539" s="74"/>
      <c r="G11539" s="73"/>
      <c r="H11539" s="74"/>
      <c r="I11539" s="74"/>
      <c r="J11539" s="74"/>
      <c r="K11539" s="74"/>
      <c r="L11539" s="74"/>
      <c r="M11539" s="74"/>
      <c r="N11539" s="74"/>
      <c r="O11539" s="74"/>
      <c r="P11539" s="74"/>
      <c r="Q11539" s="78"/>
      <c r="AR11539">
        <f t="shared" si="727"/>
        <v>0</v>
      </c>
      <c r="AS11539">
        <f t="shared" si="728"/>
        <v>0</v>
      </c>
      <c r="AT11539">
        <f t="shared" si="726"/>
        <v>0</v>
      </c>
    </row>
    <row r="11540" spans="2:46" ht="15.75" customHeight="1">
      <c r="B11540" t="str">
        <f t="shared" si="725"/>
        <v/>
      </c>
      <c r="C11540" s="73"/>
      <c r="D11540" s="73"/>
      <c r="E11540" s="77"/>
      <c r="F11540" s="74"/>
      <c r="G11540" s="73"/>
      <c r="H11540" s="74"/>
      <c r="I11540" s="74"/>
      <c r="J11540" s="74"/>
      <c r="K11540" s="74"/>
      <c r="L11540" s="74"/>
      <c r="M11540" s="74"/>
      <c r="N11540" s="74"/>
      <c r="O11540" s="74"/>
      <c r="P11540" s="74"/>
      <c r="Q11540" s="78"/>
      <c r="AR11540">
        <f t="shared" si="727"/>
        <v>0</v>
      </c>
      <c r="AS11540">
        <f t="shared" si="728"/>
        <v>0</v>
      </c>
      <c r="AT11540">
        <f t="shared" si="726"/>
        <v>0</v>
      </c>
    </row>
    <row r="11541" spans="2:46" ht="15.75" customHeight="1">
      <c r="B11541" t="str">
        <f t="shared" si="725"/>
        <v/>
      </c>
      <c r="C11541" s="73"/>
      <c r="D11541" s="73"/>
      <c r="E11541" s="77"/>
      <c r="F11541" s="74"/>
      <c r="G11541" s="73"/>
      <c r="H11541" s="74"/>
      <c r="I11541" s="74"/>
      <c r="J11541" s="74"/>
      <c r="K11541" s="74"/>
      <c r="L11541" s="74"/>
      <c r="M11541" s="74"/>
      <c r="N11541" s="74"/>
      <c r="O11541" s="74"/>
      <c r="P11541" s="74"/>
      <c r="Q11541" s="78"/>
      <c r="AR11541">
        <f t="shared" si="727"/>
        <v>0</v>
      </c>
      <c r="AS11541">
        <f t="shared" si="728"/>
        <v>0</v>
      </c>
      <c r="AT11541">
        <f t="shared" si="726"/>
        <v>0</v>
      </c>
    </row>
    <row r="11542" spans="2:46" ht="15.75" customHeight="1">
      <c r="B11542" t="str">
        <f t="shared" si="725"/>
        <v/>
      </c>
      <c r="C11542" s="73"/>
      <c r="D11542" s="73"/>
      <c r="E11542" s="77"/>
      <c r="F11542" s="74"/>
      <c r="G11542" s="73"/>
      <c r="H11542" s="74"/>
      <c r="I11542" s="74"/>
      <c r="J11542" s="74"/>
      <c r="K11542" s="74"/>
      <c r="L11542" s="74"/>
      <c r="M11542" s="74"/>
      <c r="N11542" s="74"/>
      <c r="O11542" s="74"/>
      <c r="P11542" s="74"/>
      <c r="Q11542" s="78"/>
      <c r="AR11542">
        <f t="shared" si="727"/>
        <v>0</v>
      </c>
      <c r="AS11542">
        <f t="shared" si="728"/>
        <v>0</v>
      </c>
      <c r="AT11542">
        <f t="shared" si="726"/>
        <v>0</v>
      </c>
    </row>
    <row r="11543" spans="2:46" ht="15.75" customHeight="1">
      <c r="B11543" t="str">
        <f t="shared" si="725"/>
        <v/>
      </c>
      <c r="C11543" s="73"/>
      <c r="D11543" s="73"/>
      <c r="E11543" s="77"/>
      <c r="F11543" s="74"/>
      <c r="G11543" s="73"/>
      <c r="H11543" s="74"/>
      <c r="I11543" s="74"/>
      <c r="J11543" s="74"/>
      <c r="K11543" s="74"/>
      <c r="L11543" s="74"/>
      <c r="M11543" s="74"/>
      <c r="N11543" s="74"/>
      <c r="O11543" s="74"/>
      <c r="P11543" s="74"/>
      <c r="Q11543" s="78"/>
      <c r="AR11543">
        <f t="shared" si="727"/>
        <v>0</v>
      </c>
      <c r="AS11543">
        <f t="shared" si="728"/>
        <v>0</v>
      </c>
      <c r="AT11543">
        <f t="shared" si="726"/>
        <v>0</v>
      </c>
    </row>
    <row r="11544" spans="2:46" ht="15.75" customHeight="1">
      <c r="B11544" t="str">
        <f t="shared" si="725"/>
        <v/>
      </c>
      <c r="C11544" s="73"/>
      <c r="D11544" s="73"/>
      <c r="E11544" s="77"/>
      <c r="F11544" s="74"/>
      <c r="G11544" s="73"/>
      <c r="H11544" s="74"/>
      <c r="I11544" s="74"/>
      <c r="J11544" s="74"/>
      <c r="K11544" s="74"/>
      <c r="L11544" s="74"/>
      <c r="M11544" s="74"/>
      <c r="N11544" s="74"/>
      <c r="O11544" s="74"/>
      <c r="P11544" s="74"/>
      <c r="Q11544" s="78"/>
      <c r="AR11544">
        <f t="shared" si="727"/>
        <v>0</v>
      </c>
      <c r="AS11544">
        <f t="shared" si="728"/>
        <v>0</v>
      </c>
      <c r="AT11544">
        <f t="shared" si="726"/>
        <v>0</v>
      </c>
    </row>
    <row r="11545" spans="2:46" ht="15.75" customHeight="1">
      <c r="B11545" t="str">
        <f t="shared" si="725"/>
        <v/>
      </c>
      <c r="C11545" s="73"/>
      <c r="D11545" s="73"/>
      <c r="E11545" s="77"/>
      <c r="F11545" s="74"/>
      <c r="G11545" s="73"/>
      <c r="H11545" s="74"/>
      <c r="I11545" s="74"/>
      <c r="J11545" s="74"/>
      <c r="K11545" s="74"/>
      <c r="L11545" s="74"/>
      <c r="M11545" s="74"/>
      <c r="N11545" s="74"/>
      <c r="O11545" s="74"/>
      <c r="P11545" s="74"/>
      <c r="Q11545" s="78"/>
      <c r="AR11545">
        <f t="shared" si="727"/>
        <v>0</v>
      </c>
      <c r="AS11545">
        <f t="shared" si="728"/>
        <v>0</v>
      </c>
      <c r="AT11545">
        <f t="shared" si="726"/>
        <v>0</v>
      </c>
    </row>
    <row r="11546" spans="2:46" ht="15.75" customHeight="1">
      <c r="B11546" t="str">
        <f t="shared" si="725"/>
        <v/>
      </c>
      <c r="C11546" s="73"/>
      <c r="D11546" s="73"/>
      <c r="E11546" s="77"/>
      <c r="F11546" s="74"/>
      <c r="G11546" s="73"/>
      <c r="H11546" s="74"/>
      <c r="I11546" s="74"/>
      <c r="J11546" s="74"/>
      <c r="K11546" s="74"/>
      <c r="L11546" s="74"/>
      <c r="M11546" s="74"/>
      <c r="N11546" s="74"/>
      <c r="O11546" s="74"/>
      <c r="P11546" s="74"/>
      <c r="Q11546" s="78"/>
      <c r="AR11546">
        <f t="shared" si="727"/>
        <v>0</v>
      </c>
      <c r="AS11546">
        <f t="shared" si="728"/>
        <v>0</v>
      </c>
      <c r="AT11546">
        <f t="shared" si="726"/>
        <v>0</v>
      </c>
    </row>
    <row r="11547" spans="2:46" ht="15.75" customHeight="1">
      <c r="B11547" t="str">
        <f t="shared" si="725"/>
        <v/>
      </c>
      <c r="C11547" s="73"/>
      <c r="D11547" s="73"/>
      <c r="E11547" s="77"/>
      <c r="F11547" s="74"/>
      <c r="G11547" s="73"/>
      <c r="H11547" s="74"/>
      <c r="I11547" s="74"/>
      <c r="J11547" s="74"/>
      <c r="K11547" s="74"/>
      <c r="L11547" s="74"/>
      <c r="M11547" s="74"/>
      <c r="N11547" s="74"/>
      <c r="O11547" s="74"/>
      <c r="P11547" s="74"/>
      <c r="Q11547" s="78"/>
      <c r="AR11547">
        <f t="shared" si="727"/>
        <v>0</v>
      </c>
      <c r="AS11547">
        <f t="shared" si="728"/>
        <v>0</v>
      </c>
      <c r="AT11547">
        <f t="shared" si="726"/>
        <v>0</v>
      </c>
    </row>
    <row r="11548" spans="2:46" ht="15.75" customHeight="1">
      <c r="B11548" t="str">
        <f t="shared" si="725"/>
        <v/>
      </c>
      <c r="C11548" s="73"/>
      <c r="D11548" s="73"/>
      <c r="E11548" s="77"/>
      <c r="F11548" s="74"/>
      <c r="G11548" s="73"/>
      <c r="H11548" s="74"/>
      <c r="I11548" s="74"/>
      <c r="J11548" s="74"/>
      <c r="K11548" s="74"/>
      <c r="L11548" s="74"/>
      <c r="M11548" s="74"/>
      <c r="N11548" s="74"/>
      <c r="O11548" s="74"/>
      <c r="P11548" s="74"/>
      <c r="Q11548" s="78"/>
      <c r="AR11548">
        <f t="shared" si="727"/>
        <v>0</v>
      </c>
      <c r="AS11548">
        <f t="shared" si="728"/>
        <v>0</v>
      </c>
      <c r="AT11548">
        <f t="shared" si="726"/>
        <v>0</v>
      </c>
    </row>
    <row r="11549" spans="2:46" ht="15.75" customHeight="1">
      <c r="B11549" t="str">
        <f t="shared" si="725"/>
        <v/>
      </c>
      <c r="C11549" s="73"/>
      <c r="D11549" s="73"/>
      <c r="E11549" s="77"/>
      <c r="F11549" s="74"/>
      <c r="G11549" s="73"/>
      <c r="H11549" s="74"/>
      <c r="I11549" s="74"/>
      <c r="J11549" s="74"/>
      <c r="K11549" s="74"/>
      <c r="L11549" s="74"/>
      <c r="M11549" s="74"/>
      <c r="N11549" s="74"/>
      <c r="O11549" s="74"/>
      <c r="P11549" s="74"/>
      <c r="Q11549" s="78"/>
      <c r="AR11549">
        <f t="shared" si="727"/>
        <v>0</v>
      </c>
      <c r="AS11549">
        <f t="shared" si="728"/>
        <v>0</v>
      </c>
      <c r="AT11549">
        <f t="shared" si="726"/>
        <v>0</v>
      </c>
    </row>
    <row r="11550" spans="2:46" ht="15.75" customHeight="1">
      <c r="B11550" t="str">
        <f t="shared" si="725"/>
        <v/>
      </c>
      <c r="C11550" s="73"/>
      <c r="D11550" s="73"/>
      <c r="E11550" s="77"/>
      <c r="F11550" s="74"/>
      <c r="G11550" s="73"/>
      <c r="H11550" s="74"/>
      <c r="I11550" s="74"/>
      <c r="J11550" s="74"/>
      <c r="K11550" s="74"/>
      <c r="L11550" s="74"/>
      <c r="M11550" s="74"/>
      <c r="N11550" s="74"/>
      <c r="O11550" s="74"/>
      <c r="P11550" s="74"/>
      <c r="Q11550" s="78"/>
      <c r="AR11550">
        <f t="shared" si="727"/>
        <v>0</v>
      </c>
      <c r="AS11550">
        <f t="shared" si="728"/>
        <v>0</v>
      </c>
      <c r="AT11550">
        <f t="shared" si="726"/>
        <v>0</v>
      </c>
    </row>
    <row r="11551" spans="2:46" ht="15.75" customHeight="1">
      <c r="B11551" t="str">
        <f t="shared" si="725"/>
        <v/>
      </c>
      <c r="C11551" s="73"/>
      <c r="D11551" s="73"/>
      <c r="E11551" s="77"/>
      <c r="F11551" s="74"/>
      <c r="G11551" s="73"/>
      <c r="H11551" s="74"/>
      <c r="I11551" s="74"/>
      <c r="J11551" s="74"/>
      <c r="K11551" s="74"/>
      <c r="L11551" s="74"/>
      <c r="M11551" s="74"/>
      <c r="N11551" s="74"/>
      <c r="O11551" s="74"/>
      <c r="P11551" s="74"/>
      <c r="Q11551" s="78"/>
      <c r="AR11551">
        <f t="shared" si="727"/>
        <v>0</v>
      </c>
      <c r="AS11551">
        <f t="shared" si="728"/>
        <v>0</v>
      </c>
      <c r="AT11551">
        <f t="shared" si="726"/>
        <v>0</v>
      </c>
    </row>
    <row r="11552" spans="2:46" ht="15.75" customHeight="1">
      <c r="B11552" t="str">
        <f t="shared" si="725"/>
        <v/>
      </c>
      <c r="C11552" s="73"/>
      <c r="D11552" s="73"/>
      <c r="E11552" s="77"/>
      <c r="F11552" s="74"/>
      <c r="G11552" s="73"/>
      <c r="H11552" s="74"/>
      <c r="I11552" s="74"/>
      <c r="J11552" s="74"/>
      <c r="K11552" s="74"/>
      <c r="L11552" s="74"/>
      <c r="M11552" s="74"/>
      <c r="N11552" s="74"/>
      <c r="O11552" s="74"/>
      <c r="P11552" s="74"/>
      <c r="Q11552" s="78"/>
      <c r="AR11552">
        <f t="shared" si="727"/>
        <v>0</v>
      </c>
      <c r="AS11552">
        <f t="shared" si="728"/>
        <v>0</v>
      </c>
      <c r="AT11552">
        <f t="shared" si="726"/>
        <v>0</v>
      </c>
    </row>
    <row r="11553" spans="2:46" ht="15.75" customHeight="1">
      <c r="B11553" t="str">
        <f t="shared" si="725"/>
        <v/>
      </c>
      <c r="C11553" s="73"/>
      <c r="D11553" s="73"/>
      <c r="E11553" s="77"/>
      <c r="F11553" s="74"/>
      <c r="G11553" s="73"/>
      <c r="H11553" s="74"/>
      <c r="I11553" s="74"/>
      <c r="J11553" s="74"/>
      <c r="K11553" s="74"/>
      <c r="L11553" s="74"/>
      <c r="M11553" s="74"/>
      <c r="N11553" s="74"/>
      <c r="O11553" s="74"/>
      <c r="P11553" s="74"/>
      <c r="Q11553" s="78"/>
      <c r="AR11553">
        <f t="shared" si="727"/>
        <v>0</v>
      </c>
      <c r="AS11553">
        <f t="shared" si="728"/>
        <v>0</v>
      </c>
      <c r="AT11553">
        <f t="shared" si="726"/>
        <v>0</v>
      </c>
    </row>
    <row r="11554" spans="2:46" ht="15.75" customHeight="1">
      <c r="B11554" t="str">
        <f t="shared" si="725"/>
        <v/>
      </c>
      <c r="C11554" s="73"/>
      <c r="D11554" s="73"/>
      <c r="E11554" s="77"/>
      <c r="F11554" s="74"/>
      <c r="G11554" s="73"/>
      <c r="H11554" s="74"/>
      <c r="I11554" s="74"/>
      <c r="J11554" s="74"/>
      <c r="K11554" s="74"/>
      <c r="L11554" s="74"/>
      <c r="M11554" s="74"/>
      <c r="N11554" s="74"/>
      <c r="O11554" s="74"/>
      <c r="P11554" s="74"/>
      <c r="Q11554" s="78"/>
      <c r="AR11554">
        <f t="shared" si="727"/>
        <v>0</v>
      </c>
      <c r="AS11554">
        <f t="shared" si="728"/>
        <v>0</v>
      </c>
      <c r="AT11554">
        <f t="shared" si="726"/>
        <v>0</v>
      </c>
    </row>
    <row r="11555" spans="2:46" ht="15.75" customHeight="1">
      <c r="B11555" t="str">
        <f t="shared" si="725"/>
        <v/>
      </c>
      <c r="C11555" s="73"/>
      <c r="D11555" s="73"/>
      <c r="E11555" s="77"/>
      <c r="F11555" s="74"/>
      <c r="G11555" s="73"/>
      <c r="H11555" s="74"/>
      <c r="I11555" s="74"/>
      <c r="J11555" s="74"/>
      <c r="K11555" s="74"/>
      <c r="L11555" s="74"/>
      <c r="M11555" s="74"/>
      <c r="N11555" s="74"/>
      <c r="O11555" s="74"/>
      <c r="P11555" s="74"/>
      <c r="Q11555" s="78"/>
      <c r="AR11555">
        <f t="shared" si="727"/>
        <v>0</v>
      </c>
      <c r="AS11555">
        <f t="shared" si="728"/>
        <v>0</v>
      </c>
      <c r="AT11555">
        <f t="shared" si="726"/>
        <v>0</v>
      </c>
    </row>
    <row r="11556" spans="2:46" ht="15.75" customHeight="1">
      <c r="B11556" t="str">
        <f t="shared" si="725"/>
        <v/>
      </c>
      <c r="C11556" s="73"/>
      <c r="D11556" s="73"/>
      <c r="E11556" s="77"/>
      <c r="F11556" s="74"/>
      <c r="G11556" s="73"/>
      <c r="H11556" s="74"/>
      <c r="I11556" s="74"/>
      <c r="J11556" s="74"/>
      <c r="K11556" s="74"/>
      <c r="L11556" s="74"/>
      <c r="M11556" s="74"/>
      <c r="N11556" s="74"/>
      <c r="O11556" s="74"/>
      <c r="P11556" s="74"/>
      <c r="Q11556" s="78"/>
      <c r="AR11556">
        <f t="shared" si="727"/>
        <v>0</v>
      </c>
      <c r="AS11556">
        <f t="shared" si="728"/>
        <v>0</v>
      </c>
      <c r="AT11556">
        <f t="shared" si="726"/>
        <v>0</v>
      </c>
    </row>
    <row r="11557" spans="2:46" ht="15.75" customHeight="1">
      <c r="B11557" t="str">
        <f t="shared" si="725"/>
        <v/>
      </c>
      <c r="C11557" s="73"/>
      <c r="D11557" s="73"/>
      <c r="E11557" s="77"/>
      <c r="F11557" s="74"/>
      <c r="G11557" s="73"/>
      <c r="H11557" s="74"/>
      <c r="I11557" s="74"/>
      <c r="J11557" s="74"/>
      <c r="K11557" s="74"/>
      <c r="L11557" s="74"/>
      <c r="M11557" s="74"/>
      <c r="N11557" s="74"/>
      <c r="O11557" s="74"/>
      <c r="P11557" s="74"/>
      <c r="Q11557" s="78"/>
      <c r="AR11557">
        <f t="shared" si="727"/>
        <v>0</v>
      </c>
      <c r="AS11557">
        <f t="shared" si="728"/>
        <v>0</v>
      </c>
      <c r="AT11557">
        <f t="shared" si="726"/>
        <v>0</v>
      </c>
    </row>
    <row r="11558" spans="2:46" ht="15.75" customHeight="1">
      <c r="B11558" t="str">
        <f t="shared" si="725"/>
        <v/>
      </c>
      <c r="C11558" s="73"/>
      <c r="D11558" s="73"/>
      <c r="E11558" s="77"/>
      <c r="F11558" s="74"/>
      <c r="G11558" s="73"/>
      <c r="H11558" s="74"/>
      <c r="I11558" s="74"/>
      <c r="J11558" s="74"/>
      <c r="K11558" s="74"/>
      <c r="L11558" s="74"/>
      <c r="M11558" s="74"/>
      <c r="N11558" s="74"/>
      <c r="O11558" s="74"/>
      <c r="P11558" s="74"/>
      <c r="Q11558" s="78"/>
      <c r="AR11558">
        <f t="shared" si="727"/>
        <v>0</v>
      </c>
      <c r="AS11558">
        <f t="shared" si="728"/>
        <v>0</v>
      </c>
      <c r="AT11558">
        <f t="shared" si="726"/>
        <v>0</v>
      </c>
    </row>
    <row r="11559" spans="2:46" ht="15.75" customHeight="1">
      <c r="B11559" t="str">
        <f t="shared" si="725"/>
        <v/>
      </c>
      <c r="C11559" s="73"/>
      <c r="D11559" s="73"/>
      <c r="E11559" s="77"/>
      <c r="F11559" s="74"/>
      <c r="G11559" s="73"/>
      <c r="H11559" s="74"/>
      <c r="I11559" s="74"/>
      <c r="J11559" s="74"/>
      <c r="K11559" s="74"/>
      <c r="L11559" s="74"/>
      <c r="M11559" s="74"/>
      <c r="N11559" s="74"/>
      <c r="O11559" s="74"/>
      <c r="P11559" s="74"/>
      <c r="Q11559" s="78"/>
      <c r="AR11559">
        <f t="shared" si="727"/>
        <v>0</v>
      </c>
      <c r="AS11559">
        <f t="shared" si="728"/>
        <v>0</v>
      </c>
      <c r="AT11559">
        <f t="shared" si="726"/>
        <v>0</v>
      </c>
    </row>
    <row r="11560" spans="2:46" ht="15.75" customHeight="1">
      <c r="B11560" t="str">
        <f t="shared" si="725"/>
        <v/>
      </c>
      <c r="C11560" s="73"/>
      <c r="D11560" s="73"/>
      <c r="E11560" s="77"/>
      <c r="F11560" s="74"/>
      <c r="G11560" s="73"/>
      <c r="H11560" s="74"/>
      <c r="I11560" s="74"/>
      <c r="J11560" s="74"/>
      <c r="K11560" s="74"/>
      <c r="L11560" s="74"/>
      <c r="M11560" s="74"/>
      <c r="N11560" s="74"/>
      <c r="O11560" s="74"/>
      <c r="P11560" s="74"/>
      <c r="Q11560" s="78"/>
      <c r="AR11560">
        <f t="shared" si="727"/>
        <v>0</v>
      </c>
      <c r="AS11560">
        <f t="shared" si="728"/>
        <v>0</v>
      </c>
      <c r="AT11560">
        <f t="shared" si="726"/>
        <v>0</v>
      </c>
    </row>
    <row r="11561" spans="2:46" ht="15.75" customHeight="1">
      <c r="B11561" t="str">
        <f t="shared" si="725"/>
        <v/>
      </c>
      <c r="C11561" s="73"/>
      <c r="D11561" s="73"/>
      <c r="E11561" s="77"/>
      <c r="F11561" s="74"/>
      <c r="G11561" s="73"/>
      <c r="H11561" s="74"/>
      <c r="I11561" s="74"/>
      <c r="J11561" s="74"/>
      <c r="K11561" s="74"/>
      <c r="L11561" s="74"/>
      <c r="M11561" s="74"/>
      <c r="N11561" s="74"/>
      <c r="O11561" s="74"/>
      <c r="P11561" s="74"/>
      <c r="Q11561" s="78"/>
      <c r="AR11561">
        <f t="shared" si="727"/>
        <v>0</v>
      </c>
      <c r="AS11561">
        <f t="shared" si="728"/>
        <v>0</v>
      </c>
      <c r="AT11561">
        <f t="shared" si="726"/>
        <v>0</v>
      </c>
    </row>
    <row r="11562" spans="2:46" ht="15.75" customHeight="1">
      <c r="B11562" t="str">
        <f t="shared" si="725"/>
        <v/>
      </c>
      <c r="C11562" s="73"/>
      <c r="D11562" s="73"/>
      <c r="E11562" s="77"/>
      <c r="F11562" s="74"/>
      <c r="G11562" s="73"/>
      <c r="H11562" s="74"/>
      <c r="I11562" s="74"/>
      <c r="J11562" s="74"/>
      <c r="K11562" s="74"/>
      <c r="L11562" s="74"/>
      <c r="M11562" s="74"/>
      <c r="N11562" s="74"/>
      <c r="O11562" s="74"/>
      <c r="P11562" s="74"/>
      <c r="Q11562" s="78"/>
      <c r="AR11562">
        <f t="shared" si="727"/>
        <v>0</v>
      </c>
      <c r="AS11562">
        <f t="shared" si="728"/>
        <v>0</v>
      </c>
      <c r="AT11562">
        <f t="shared" si="726"/>
        <v>0</v>
      </c>
    </row>
    <row r="11563" spans="2:46" ht="15.75" customHeight="1">
      <c r="B11563" t="str">
        <f t="shared" si="725"/>
        <v/>
      </c>
      <c r="C11563" s="73"/>
      <c r="D11563" s="73"/>
      <c r="E11563" s="77"/>
      <c r="F11563" s="74"/>
      <c r="G11563" s="73"/>
      <c r="H11563" s="74"/>
      <c r="I11563" s="74"/>
      <c r="J11563" s="74"/>
      <c r="K11563" s="74"/>
      <c r="L11563" s="74"/>
      <c r="M11563" s="74"/>
      <c r="N11563" s="74"/>
      <c r="O11563" s="74"/>
      <c r="P11563" s="74"/>
      <c r="Q11563" s="78"/>
      <c r="AR11563">
        <f t="shared" si="727"/>
        <v>0</v>
      </c>
      <c r="AS11563">
        <f t="shared" si="728"/>
        <v>0</v>
      </c>
      <c r="AT11563">
        <f t="shared" si="726"/>
        <v>0</v>
      </c>
    </row>
    <row r="11564" spans="2:46" ht="15.75" customHeight="1">
      <c r="B11564" t="str">
        <f t="shared" si="725"/>
        <v/>
      </c>
      <c r="C11564" s="73"/>
      <c r="D11564" s="73"/>
      <c r="E11564" s="77"/>
      <c r="F11564" s="74"/>
      <c r="G11564" s="73"/>
      <c r="H11564" s="74"/>
      <c r="I11564" s="74"/>
      <c r="J11564" s="74"/>
      <c r="K11564" s="74"/>
      <c r="L11564" s="74"/>
      <c r="M11564" s="74"/>
      <c r="N11564" s="74"/>
      <c r="O11564" s="74"/>
      <c r="P11564" s="74"/>
      <c r="Q11564" s="78"/>
      <c r="AR11564">
        <f t="shared" si="727"/>
        <v>0</v>
      </c>
      <c r="AS11564">
        <f t="shared" si="728"/>
        <v>0</v>
      </c>
      <c r="AT11564">
        <f t="shared" si="726"/>
        <v>0</v>
      </c>
    </row>
    <row r="11565" spans="2:46" ht="15.75" customHeight="1">
      <c r="B11565" t="str">
        <f t="shared" si="725"/>
        <v/>
      </c>
      <c r="C11565" s="73"/>
      <c r="D11565" s="73"/>
      <c r="E11565" s="77"/>
      <c r="F11565" s="74"/>
      <c r="G11565" s="73"/>
      <c r="H11565" s="74"/>
      <c r="I11565" s="74"/>
      <c r="J11565" s="74"/>
      <c r="K11565" s="74"/>
      <c r="L11565" s="74"/>
      <c r="M11565" s="74"/>
      <c r="N11565" s="74"/>
      <c r="O11565" s="74"/>
      <c r="P11565" s="74"/>
      <c r="Q11565" s="78"/>
      <c r="AR11565">
        <f t="shared" si="727"/>
        <v>0</v>
      </c>
      <c r="AS11565">
        <f t="shared" si="728"/>
        <v>0</v>
      </c>
      <c r="AT11565">
        <f t="shared" si="726"/>
        <v>0</v>
      </c>
    </row>
    <row r="11566" spans="2:46" ht="15.75" customHeight="1">
      <c r="B11566" t="str">
        <f t="shared" si="725"/>
        <v/>
      </c>
      <c r="C11566" s="73"/>
      <c r="D11566" s="73"/>
      <c r="E11566" s="77"/>
      <c r="F11566" s="74"/>
      <c r="G11566" s="73"/>
      <c r="H11566" s="74"/>
      <c r="I11566" s="74"/>
      <c r="J11566" s="74"/>
      <c r="K11566" s="74"/>
      <c r="L11566" s="74"/>
      <c r="M11566" s="74"/>
      <c r="N11566" s="74"/>
      <c r="O11566" s="74"/>
      <c r="P11566" s="74"/>
      <c r="Q11566" s="78"/>
      <c r="AR11566">
        <f t="shared" si="727"/>
        <v>0</v>
      </c>
      <c r="AS11566">
        <f t="shared" si="728"/>
        <v>0</v>
      </c>
      <c r="AT11566">
        <f t="shared" si="726"/>
        <v>0</v>
      </c>
    </row>
    <row r="11567" spans="2:46" ht="15.75" customHeight="1">
      <c r="B11567" t="str">
        <f t="shared" si="725"/>
        <v/>
      </c>
      <c r="C11567" s="73"/>
      <c r="D11567" s="73"/>
      <c r="E11567" s="77"/>
      <c r="F11567" s="74"/>
      <c r="G11567" s="73"/>
      <c r="H11567" s="74"/>
      <c r="I11567" s="74"/>
      <c r="J11567" s="74"/>
      <c r="K11567" s="74"/>
      <c r="L11567" s="74"/>
      <c r="M11567" s="74"/>
      <c r="N11567" s="74"/>
      <c r="O11567" s="74"/>
      <c r="P11567" s="74"/>
      <c r="Q11567" s="78"/>
      <c r="AR11567">
        <f t="shared" si="727"/>
        <v>0</v>
      </c>
      <c r="AS11567">
        <f t="shared" si="728"/>
        <v>0</v>
      </c>
      <c r="AT11567">
        <f t="shared" si="726"/>
        <v>0</v>
      </c>
    </row>
    <row r="11568" spans="2:46" ht="15.75" customHeight="1">
      <c r="B11568" t="str">
        <f t="shared" si="725"/>
        <v/>
      </c>
      <c r="C11568" s="73"/>
      <c r="D11568" s="73"/>
      <c r="E11568" s="77"/>
      <c r="F11568" s="74"/>
      <c r="G11568" s="73"/>
      <c r="H11568" s="74"/>
      <c r="I11568" s="74"/>
      <c r="J11568" s="74"/>
      <c r="K11568" s="74"/>
      <c r="L11568" s="74"/>
      <c r="M11568" s="74"/>
      <c r="N11568" s="74"/>
      <c r="O11568" s="74"/>
      <c r="P11568" s="74"/>
      <c r="Q11568" s="78"/>
      <c r="AR11568">
        <f t="shared" si="727"/>
        <v>0</v>
      </c>
      <c r="AS11568">
        <f t="shared" si="728"/>
        <v>0</v>
      </c>
      <c r="AT11568">
        <f t="shared" si="726"/>
        <v>0</v>
      </c>
    </row>
    <row r="11569" spans="2:46" ht="15.75" customHeight="1">
      <c r="B11569" t="str">
        <f t="shared" si="725"/>
        <v/>
      </c>
      <c r="C11569" s="73"/>
      <c r="D11569" s="73"/>
      <c r="E11569" s="77"/>
      <c r="F11569" s="74"/>
      <c r="G11569" s="73"/>
      <c r="H11569" s="74"/>
      <c r="I11569" s="74"/>
      <c r="J11569" s="74"/>
      <c r="K11569" s="74"/>
      <c r="L11569" s="74"/>
      <c r="M11569" s="74"/>
      <c r="N11569" s="74"/>
      <c r="O11569" s="74"/>
      <c r="P11569" s="74"/>
      <c r="Q11569" s="78"/>
      <c r="AR11569">
        <f t="shared" si="727"/>
        <v>0</v>
      </c>
      <c r="AS11569">
        <f t="shared" si="728"/>
        <v>0</v>
      </c>
      <c r="AT11569">
        <f t="shared" si="726"/>
        <v>0</v>
      </c>
    </row>
    <row r="11570" spans="2:46" ht="15.75" customHeight="1">
      <c r="B11570" t="str">
        <f t="shared" si="725"/>
        <v/>
      </c>
      <c r="C11570" s="73"/>
      <c r="D11570" s="73"/>
      <c r="E11570" s="77"/>
      <c r="F11570" s="74"/>
      <c r="G11570" s="73"/>
      <c r="H11570" s="74"/>
      <c r="I11570" s="74"/>
      <c r="J11570" s="74"/>
      <c r="K11570" s="74"/>
      <c r="L11570" s="74"/>
      <c r="M11570" s="74"/>
      <c r="N11570" s="74"/>
      <c r="O11570" s="74"/>
      <c r="P11570" s="74"/>
      <c r="Q11570" s="78"/>
      <c r="AR11570">
        <f t="shared" si="727"/>
        <v>0</v>
      </c>
      <c r="AS11570">
        <f t="shared" si="728"/>
        <v>0</v>
      </c>
      <c r="AT11570">
        <f t="shared" si="726"/>
        <v>0</v>
      </c>
    </row>
    <row r="11571" spans="2:46" ht="15.75" customHeight="1">
      <c r="B11571" t="str">
        <f t="shared" si="725"/>
        <v/>
      </c>
      <c r="C11571" s="73"/>
      <c r="D11571" s="73"/>
      <c r="E11571" s="77"/>
      <c r="F11571" s="74"/>
      <c r="G11571" s="73"/>
      <c r="H11571" s="74"/>
      <c r="I11571" s="74"/>
      <c r="J11571" s="74"/>
      <c r="K11571" s="74"/>
      <c r="L11571" s="74"/>
      <c r="M11571" s="74"/>
      <c r="N11571" s="74"/>
      <c r="O11571" s="74"/>
      <c r="P11571" s="74"/>
      <c r="Q11571" s="78"/>
      <c r="AR11571">
        <f t="shared" si="727"/>
        <v>0</v>
      </c>
      <c r="AS11571">
        <f t="shared" si="728"/>
        <v>0</v>
      </c>
      <c r="AT11571">
        <f t="shared" si="726"/>
        <v>0</v>
      </c>
    </row>
    <row r="11572" spans="2:46" ht="15.75" customHeight="1">
      <c r="B11572" t="str">
        <f t="shared" si="725"/>
        <v/>
      </c>
      <c r="C11572" s="73"/>
      <c r="D11572" s="73"/>
      <c r="E11572" s="77"/>
      <c r="F11572" s="74"/>
      <c r="G11572" s="73"/>
      <c r="H11572" s="74"/>
      <c r="I11572" s="74"/>
      <c r="J11572" s="74"/>
      <c r="K11572" s="74"/>
      <c r="L11572" s="74"/>
      <c r="M11572" s="74"/>
      <c r="N11572" s="74"/>
      <c r="O11572" s="74"/>
      <c r="P11572" s="74"/>
      <c r="Q11572" s="78"/>
      <c r="AR11572">
        <f t="shared" si="727"/>
        <v>0</v>
      </c>
      <c r="AS11572">
        <f t="shared" si="728"/>
        <v>0</v>
      </c>
      <c r="AT11572">
        <f t="shared" si="726"/>
        <v>0</v>
      </c>
    </row>
    <row r="11573" spans="2:46" ht="15.75" customHeight="1">
      <c r="B11573" t="str">
        <f t="shared" si="725"/>
        <v/>
      </c>
      <c r="C11573" s="73"/>
      <c r="D11573" s="73"/>
      <c r="E11573" s="77"/>
      <c r="F11573" s="74"/>
      <c r="G11573" s="73"/>
      <c r="H11573" s="74"/>
      <c r="I11573" s="74"/>
      <c r="J11573" s="74"/>
      <c r="K11573" s="74"/>
      <c r="L11573" s="74"/>
      <c r="M11573" s="74"/>
      <c r="N11573" s="74"/>
      <c r="O11573" s="74"/>
      <c r="P11573" s="74"/>
      <c r="Q11573" s="78"/>
      <c r="AR11573">
        <f t="shared" si="727"/>
        <v>0</v>
      </c>
      <c r="AS11573">
        <f t="shared" si="728"/>
        <v>0</v>
      </c>
      <c r="AT11573">
        <f t="shared" si="726"/>
        <v>0</v>
      </c>
    </row>
    <row r="11574" spans="2:46" ht="15.75" customHeight="1">
      <c r="B11574" t="str">
        <f t="shared" si="725"/>
        <v/>
      </c>
      <c r="C11574" s="73"/>
      <c r="D11574" s="73"/>
      <c r="E11574" s="77"/>
      <c r="F11574" s="74"/>
      <c r="G11574" s="73"/>
      <c r="H11574" s="74"/>
      <c r="I11574" s="74"/>
      <c r="J11574" s="74"/>
      <c r="K11574" s="74"/>
      <c r="L11574" s="74"/>
      <c r="M11574" s="74"/>
      <c r="N11574" s="74"/>
      <c r="O11574" s="74"/>
      <c r="P11574" s="74"/>
      <c r="Q11574" s="78"/>
      <c r="AR11574">
        <f t="shared" si="727"/>
        <v>0</v>
      </c>
      <c r="AS11574">
        <f t="shared" si="728"/>
        <v>0</v>
      </c>
      <c r="AT11574">
        <f t="shared" si="726"/>
        <v>0</v>
      </c>
    </row>
    <row r="11575" spans="2:46" ht="15.75" customHeight="1">
      <c r="B11575" t="str">
        <f t="shared" si="725"/>
        <v/>
      </c>
      <c r="C11575" s="73"/>
      <c r="D11575" s="73"/>
      <c r="E11575" s="77"/>
      <c r="F11575" s="74"/>
      <c r="G11575" s="73"/>
      <c r="H11575" s="74"/>
      <c r="I11575" s="74"/>
      <c r="J11575" s="74"/>
      <c r="K11575" s="74"/>
      <c r="L11575" s="74"/>
      <c r="M11575" s="74"/>
      <c r="N11575" s="74"/>
      <c r="O11575" s="74"/>
      <c r="P11575" s="74"/>
      <c r="Q11575" s="78"/>
      <c r="AR11575">
        <f t="shared" si="727"/>
        <v>0</v>
      </c>
      <c r="AS11575">
        <f t="shared" si="728"/>
        <v>0</v>
      </c>
      <c r="AT11575">
        <f t="shared" si="726"/>
        <v>0</v>
      </c>
    </row>
    <row r="11576" spans="2:46" ht="15.75" customHeight="1">
      <c r="B11576" t="str">
        <f t="shared" si="725"/>
        <v/>
      </c>
      <c r="C11576" s="73"/>
      <c r="D11576" s="73"/>
      <c r="E11576" s="77"/>
      <c r="F11576" s="74"/>
      <c r="G11576" s="73"/>
      <c r="H11576" s="74"/>
      <c r="I11576" s="74"/>
      <c r="J11576" s="74"/>
      <c r="K11576" s="74"/>
      <c r="L11576" s="74"/>
      <c r="M11576" s="74"/>
      <c r="N11576" s="74"/>
      <c r="O11576" s="74"/>
      <c r="P11576" s="74"/>
      <c r="Q11576" s="78"/>
      <c r="AR11576">
        <f t="shared" si="727"/>
        <v>0</v>
      </c>
      <c r="AS11576">
        <f t="shared" si="728"/>
        <v>0</v>
      </c>
      <c r="AT11576">
        <f t="shared" si="726"/>
        <v>0</v>
      </c>
    </row>
    <row r="11577" spans="2:46" ht="15.75" customHeight="1">
      <c r="B11577" t="str">
        <f t="shared" si="725"/>
        <v/>
      </c>
      <c r="C11577" s="73"/>
      <c r="D11577" s="73"/>
      <c r="E11577" s="77"/>
      <c r="F11577" s="74"/>
      <c r="G11577" s="73"/>
      <c r="H11577" s="74"/>
      <c r="I11577" s="74"/>
      <c r="J11577" s="74"/>
      <c r="K11577" s="74"/>
      <c r="L11577" s="74"/>
      <c r="M11577" s="74"/>
      <c r="N11577" s="74"/>
      <c r="O11577" s="74"/>
      <c r="P11577" s="74"/>
      <c r="Q11577" s="78"/>
      <c r="AR11577">
        <f t="shared" si="727"/>
        <v>0</v>
      </c>
      <c r="AS11577">
        <f t="shared" si="728"/>
        <v>0</v>
      </c>
      <c r="AT11577">
        <f t="shared" si="726"/>
        <v>0</v>
      </c>
    </row>
    <row r="11578" spans="2:46" ht="15.75" customHeight="1">
      <c r="B11578" t="str">
        <f t="shared" si="725"/>
        <v/>
      </c>
      <c r="C11578" s="73"/>
      <c r="D11578" s="73"/>
      <c r="E11578" s="77"/>
      <c r="F11578" s="74"/>
      <c r="G11578" s="73"/>
      <c r="H11578" s="74"/>
      <c r="I11578" s="74"/>
      <c r="J11578" s="74"/>
      <c r="K11578" s="74"/>
      <c r="L11578" s="74"/>
      <c r="M11578" s="74"/>
      <c r="N11578" s="74"/>
      <c r="O11578" s="74"/>
      <c r="P11578" s="74"/>
      <c r="Q11578" s="78"/>
      <c r="AR11578">
        <f t="shared" si="727"/>
        <v>0</v>
      </c>
      <c r="AS11578">
        <f t="shared" si="728"/>
        <v>0</v>
      </c>
      <c r="AT11578">
        <f t="shared" si="726"/>
        <v>0</v>
      </c>
    </row>
    <row r="11579" spans="2:46" ht="15.75" customHeight="1">
      <c r="B11579" t="str">
        <f t="shared" si="725"/>
        <v/>
      </c>
      <c r="C11579" s="73"/>
      <c r="D11579" s="73"/>
      <c r="E11579" s="77"/>
      <c r="F11579" s="74"/>
      <c r="G11579" s="73"/>
      <c r="H11579" s="74"/>
      <c r="I11579" s="74"/>
      <c r="J11579" s="74"/>
      <c r="K11579" s="74"/>
      <c r="L11579" s="74"/>
      <c r="M11579" s="74"/>
      <c r="N11579" s="74"/>
      <c r="O11579" s="74"/>
      <c r="P11579" s="74"/>
      <c r="Q11579" s="78"/>
      <c r="AR11579">
        <f t="shared" si="727"/>
        <v>0</v>
      </c>
      <c r="AS11579">
        <f t="shared" si="728"/>
        <v>0</v>
      </c>
      <c r="AT11579">
        <f t="shared" si="726"/>
        <v>0</v>
      </c>
    </row>
    <row r="11580" spans="2:46" ht="15.75" customHeight="1">
      <c r="B11580" t="str">
        <f t="shared" si="725"/>
        <v/>
      </c>
      <c r="C11580" s="73"/>
      <c r="D11580" s="73"/>
      <c r="E11580" s="77"/>
      <c r="F11580" s="74"/>
      <c r="G11580" s="73"/>
      <c r="H11580" s="74"/>
      <c r="I11580" s="74"/>
      <c r="J11580" s="74"/>
      <c r="K11580" s="74"/>
      <c r="L11580" s="74"/>
      <c r="M11580" s="74"/>
      <c r="N11580" s="74"/>
      <c r="O11580" s="74"/>
      <c r="P11580" s="74"/>
      <c r="Q11580" s="78"/>
      <c r="AR11580">
        <f t="shared" si="727"/>
        <v>0</v>
      </c>
      <c r="AS11580">
        <f t="shared" si="728"/>
        <v>0</v>
      </c>
      <c r="AT11580">
        <f t="shared" si="726"/>
        <v>0</v>
      </c>
    </row>
    <row r="11581" spans="2:46" ht="15.75" customHeight="1">
      <c r="B11581" t="str">
        <f t="shared" si="725"/>
        <v/>
      </c>
      <c r="C11581" s="73"/>
      <c r="D11581" s="73"/>
      <c r="E11581" s="77"/>
      <c r="F11581" s="74"/>
      <c r="G11581" s="73"/>
      <c r="H11581" s="74"/>
      <c r="I11581" s="74"/>
      <c r="J11581" s="74"/>
      <c r="K11581" s="74"/>
      <c r="L11581" s="74"/>
      <c r="M11581" s="74"/>
      <c r="N11581" s="74"/>
      <c r="O11581" s="74"/>
      <c r="P11581" s="74"/>
      <c r="Q11581" s="78"/>
      <c r="AR11581">
        <f t="shared" si="727"/>
        <v>0</v>
      </c>
      <c r="AS11581">
        <f t="shared" si="728"/>
        <v>0</v>
      </c>
      <c r="AT11581">
        <f t="shared" si="726"/>
        <v>0</v>
      </c>
    </row>
    <row r="11582" spans="2:46" ht="15.75" customHeight="1">
      <c r="B11582" t="str">
        <f t="shared" si="725"/>
        <v/>
      </c>
      <c r="C11582" s="73"/>
      <c r="D11582" s="73"/>
      <c r="E11582" s="77"/>
      <c r="F11582" s="74"/>
      <c r="G11582" s="73"/>
      <c r="H11582" s="74"/>
      <c r="I11582" s="74"/>
      <c r="J11582" s="74"/>
      <c r="K11582" s="74"/>
      <c r="L11582" s="74"/>
      <c r="M11582" s="74"/>
      <c r="N11582" s="74"/>
      <c r="O11582" s="74"/>
      <c r="P11582" s="74"/>
      <c r="Q11582" s="78"/>
      <c r="AR11582">
        <f t="shared" si="727"/>
        <v>0</v>
      </c>
      <c r="AS11582">
        <f t="shared" si="728"/>
        <v>0</v>
      </c>
      <c r="AT11582">
        <f t="shared" si="726"/>
        <v>0</v>
      </c>
    </row>
    <row r="11583" spans="2:46" ht="15.75" customHeight="1">
      <c r="B11583" t="str">
        <f t="shared" si="725"/>
        <v/>
      </c>
      <c r="C11583" s="73"/>
      <c r="D11583" s="73"/>
      <c r="E11583" s="77"/>
      <c r="F11583" s="74"/>
      <c r="G11583" s="73"/>
      <c r="H11583" s="74"/>
      <c r="I11583" s="74"/>
      <c r="J11583" s="74"/>
      <c r="K11583" s="74"/>
      <c r="L11583" s="74"/>
      <c r="M11583" s="74"/>
      <c r="N11583" s="74"/>
      <c r="O11583" s="74"/>
      <c r="P11583" s="74"/>
      <c r="Q11583" s="78"/>
      <c r="AR11583">
        <f t="shared" si="727"/>
        <v>0</v>
      </c>
      <c r="AS11583">
        <f t="shared" si="728"/>
        <v>0</v>
      </c>
      <c r="AT11583">
        <f t="shared" si="726"/>
        <v>0</v>
      </c>
    </row>
    <row r="11584" spans="2:46" ht="15.75" customHeight="1">
      <c r="B11584" t="str">
        <f t="shared" si="725"/>
        <v/>
      </c>
      <c r="C11584" s="73"/>
      <c r="D11584" s="73"/>
      <c r="E11584" s="77"/>
      <c r="F11584" s="74"/>
      <c r="G11584" s="73"/>
      <c r="H11584" s="74"/>
      <c r="I11584" s="74"/>
      <c r="J11584" s="74"/>
      <c r="K11584" s="74"/>
      <c r="L11584" s="74"/>
      <c r="M11584" s="74"/>
      <c r="N11584" s="74"/>
      <c r="O11584" s="74"/>
      <c r="P11584" s="74"/>
      <c r="Q11584" s="78"/>
      <c r="AR11584">
        <f t="shared" si="727"/>
        <v>0</v>
      </c>
      <c r="AS11584">
        <f t="shared" si="728"/>
        <v>0</v>
      </c>
      <c r="AT11584">
        <f t="shared" si="726"/>
        <v>0</v>
      </c>
    </row>
    <row r="11585" spans="2:46" ht="15.75" customHeight="1">
      <c r="B11585" t="str">
        <f t="shared" si="725"/>
        <v/>
      </c>
      <c r="C11585" s="73"/>
      <c r="D11585" s="73"/>
      <c r="E11585" s="77"/>
      <c r="F11585" s="74"/>
      <c r="G11585" s="73"/>
      <c r="H11585" s="74"/>
      <c r="I11585" s="74"/>
      <c r="J11585" s="74"/>
      <c r="K11585" s="74"/>
      <c r="L11585" s="74"/>
      <c r="M11585" s="74"/>
      <c r="N11585" s="74"/>
      <c r="O11585" s="74"/>
      <c r="P11585" s="74"/>
      <c r="Q11585" s="78"/>
      <c r="AR11585">
        <f t="shared" si="727"/>
        <v>0</v>
      </c>
      <c r="AS11585">
        <f t="shared" si="728"/>
        <v>0</v>
      </c>
      <c r="AT11585">
        <f t="shared" si="726"/>
        <v>0</v>
      </c>
    </row>
    <row r="11586" spans="2:46" ht="15.75" customHeight="1">
      <c r="B11586" t="str">
        <f t="shared" ref="B11586:B11649" si="729">D11586&amp;Q11586&amp;E11586</f>
        <v/>
      </c>
      <c r="C11586" s="73"/>
      <c r="D11586" s="73"/>
      <c r="E11586" s="77"/>
      <c r="F11586" s="74"/>
      <c r="G11586" s="73"/>
      <c r="H11586" s="74"/>
      <c r="I11586" s="74"/>
      <c r="J11586" s="74"/>
      <c r="K11586" s="74"/>
      <c r="L11586" s="74"/>
      <c r="M11586" s="74"/>
      <c r="N11586" s="74"/>
      <c r="O11586" s="74"/>
      <c r="P11586" s="74"/>
      <c r="Q11586" s="78"/>
      <c r="AR11586">
        <f t="shared" si="727"/>
        <v>0</v>
      </c>
      <c r="AS11586">
        <f t="shared" si="728"/>
        <v>0</v>
      </c>
      <c r="AT11586">
        <f t="shared" ref="AT11586:AT11649" si="730">AR11586-AS11586</f>
        <v>0</v>
      </c>
    </row>
    <row r="11587" spans="2:46" ht="15.75" customHeight="1">
      <c r="B11587" t="str">
        <f t="shared" si="729"/>
        <v/>
      </c>
      <c r="C11587" s="73"/>
      <c r="D11587" s="73"/>
      <c r="E11587" s="77"/>
      <c r="F11587" s="74"/>
      <c r="G11587" s="73"/>
      <c r="H11587" s="74"/>
      <c r="I11587" s="74"/>
      <c r="J11587" s="74"/>
      <c r="K11587" s="74"/>
      <c r="L11587" s="74"/>
      <c r="M11587" s="74"/>
      <c r="N11587" s="74"/>
      <c r="O11587" s="74"/>
      <c r="P11587" s="74"/>
      <c r="Q11587" s="78"/>
      <c r="AR11587">
        <f t="shared" si="727"/>
        <v>0</v>
      </c>
      <c r="AS11587">
        <f t="shared" si="728"/>
        <v>0</v>
      </c>
      <c r="AT11587">
        <f t="shared" si="730"/>
        <v>0</v>
      </c>
    </row>
    <row r="11588" spans="2:46" ht="15.75" customHeight="1">
      <c r="B11588" t="str">
        <f t="shared" si="729"/>
        <v/>
      </c>
      <c r="C11588" s="73"/>
      <c r="D11588" s="73"/>
      <c r="E11588" s="77"/>
      <c r="F11588" s="74"/>
      <c r="G11588" s="73"/>
      <c r="H11588" s="74"/>
      <c r="I11588" s="74"/>
      <c r="J11588" s="74"/>
      <c r="K11588" s="74"/>
      <c r="L11588" s="74"/>
      <c r="M11588" s="74"/>
      <c r="N11588" s="74"/>
      <c r="O11588" s="74"/>
      <c r="P11588" s="74"/>
      <c r="Q11588" s="78"/>
      <c r="AR11588">
        <f t="shared" si="727"/>
        <v>0</v>
      </c>
      <c r="AS11588">
        <f t="shared" si="728"/>
        <v>0</v>
      </c>
      <c r="AT11588">
        <f t="shared" si="730"/>
        <v>0</v>
      </c>
    </row>
    <row r="11589" spans="2:46" ht="15.75" customHeight="1">
      <c r="B11589" t="str">
        <f t="shared" si="729"/>
        <v/>
      </c>
      <c r="C11589" s="73"/>
      <c r="D11589" s="73"/>
      <c r="E11589" s="77"/>
      <c r="F11589" s="74"/>
      <c r="G11589" s="73"/>
      <c r="H11589" s="74"/>
      <c r="I11589" s="74"/>
      <c r="J11589" s="74"/>
      <c r="K11589" s="74"/>
      <c r="L11589" s="74"/>
      <c r="M11589" s="74"/>
      <c r="N11589" s="74"/>
      <c r="O11589" s="74"/>
      <c r="P11589" s="74"/>
      <c r="Q11589" s="78"/>
      <c r="AR11589">
        <f t="shared" si="727"/>
        <v>0</v>
      </c>
      <c r="AS11589">
        <f t="shared" si="728"/>
        <v>0</v>
      </c>
      <c r="AT11589">
        <f t="shared" si="730"/>
        <v>0</v>
      </c>
    </row>
    <row r="11590" spans="2:46" ht="15.75" customHeight="1">
      <c r="B11590" t="str">
        <f t="shared" si="729"/>
        <v/>
      </c>
      <c r="C11590" s="73"/>
      <c r="D11590" s="73"/>
      <c r="E11590" s="77"/>
      <c r="F11590" s="74"/>
      <c r="G11590" s="73"/>
      <c r="H11590" s="74"/>
      <c r="I11590" s="74"/>
      <c r="J11590" s="74"/>
      <c r="K11590" s="74"/>
      <c r="L11590" s="74"/>
      <c r="M11590" s="74"/>
      <c r="N11590" s="74"/>
      <c r="O11590" s="74"/>
      <c r="P11590" s="74"/>
      <c r="Q11590" s="78"/>
      <c r="AR11590">
        <f t="shared" si="727"/>
        <v>0</v>
      </c>
      <c r="AS11590">
        <f t="shared" si="728"/>
        <v>0</v>
      </c>
      <c r="AT11590">
        <f t="shared" si="730"/>
        <v>0</v>
      </c>
    </row>
    <row r="11591" spans="2:46" ht="15.75" customHeight="1">
      <c r="B11591" t="str">
        <f t="shared" si="729"/>
        <v/>
      </c>
      <c r="C11591" s="73"/>
      <c r="D11591" s="73"/>
      <c r="E11591" s="77"/>
      <c r="F11591" s="74"/>
      <c r="G11591" s="73"/>
      <c r="H11591" s="74"/>
      <c r="I11591" s="74"/>
      <c r="J11591" s="74"/>
      <c r="K11591" s="74"/>
      <c r="L11591" s="74"/>
      <c r="M11591" s="74"/>
      <c r="N11591" s="74"/>
      <c r="O11591" s="74"/>
      <c r="P11591" s="74"/>
      <c r="Q11591" s="78"/>
      <c r="AR11591">
        <f t="shared" si="727"/>
        <v>0</v>
      </c>
      <c r="AS11591">
        <f t="shared" si="728"/>
        <v>0</v>
      </c>
      <c r="AT11591">
        <f t="shared" si="730"/>
        <v>0</v>
      </c>
    </row>
    <row r="11592" spans="2:46" ht="15.75" customHeight="1">
      <c r="B11592" t="str">
        <f t="shared" si="729"/>
        <v/>
      </c>
      <c r="C11592" s="73"/>
      <c r="D11592" s="73"/>
      <c r="E11592" s="77"/>
      <c r="F11592" s="74"/>
      <c r="G11592" s="73"/>
      <c r="H11592" s="74"/>
      <c r="I11592" s="74"/>
      <c r="J11592" s="74"/>
      <c r="K11592" s="74"/>
      <c r="L11592" s="74"/>
      <c r="M11592" s="74"/>
      <c r="N11592" s="74"/>
      <c r="O11592" s="74"/>
      <c r="P11592" s="74"/>
      <c r="Q11592" s="78"/>
      <c r="AR11592">
        <f t="shared" ref="AR11592:AR11655" si="731">IF($AU$2&lt;&gt;5,NA(),IF(D11592=D11591,0,IF(AND(D21093=D11592,D11593=D11592),O11592+O11593+O21093,IF(D11593=D11592,O11593+O11592,O11592))))</f>
        <v>0</v>
      </c>
      <c r="AS11592">
        <f t="shared" ref="AS11592:AS11655" si="732">IF($AU$2&lt;&gt;5,NA(),IF(D11592=D11591,0,IF(AND(D21093=D11592,D11593=D11592),P11592+P11593+P21093,IF(D11593=D11592,P11593+P11592,P11592))))</f>
        <v>0</v>
      </c>
      <c r="AT11592">
        <f t="shared" si="730"/>
        <v>0</v>
      </c>
    </row>
    <row r="11593" spans="2:46" ht="15.75" customHeight="1">
      <c r="B11593" t="str">
        <f t="shared" si="729"/>
        <v/>
      </c>
      <c r="C11593" s="73"/>
      <c r="D11593" s="73"/>
      <c r="E11593" s="77"/>
      <c r="F11593" s="74"/>
      <c r="G11593" s="73"/>
      <c r="H11593" s="74"/>
      <c r="I11593" s="74"/>
      <c r="J11593" s="74"/>
      <c r="K11593" s="74"/>
      <c r="L11593" s="74"/>
      <c r="M11593" s="74"/>
      <c r="N11593" s="74"/>
      <c r="O11593" s="74"/>
      <c r="P11593" s="74"/>
      <c r="Q11593" s="78"/>
      <c r="AR11593">
        <f t="shared" si="731"/>
        <v>0</v>
      </c>
      <c r="AS11593">
        <f t="shared" si="732"/>
        <v>0</v>
      </c>
      <c r="AT11593">
        <f t="shared" si="730"/>
        <v>0</v>
      </c>
    </row>
    <row r="11594" spans="2:46" ht="15.75" customHeight="1">
      <c r="B11594" t="str">
        <f t="shared" si="729"/>
        <v/>
      </c>
      <c r="C11594" s="73"/>
      <c r="D11594" s="73"/>
      <c r="E11594" s="77"/>
      <c r="F11594" s="74"/>
      <c r="G11594" s="73"/>
      <c r="H11594" s="74"/>
      <c r="I11594" s="74"/>
      <c r="J11594" s="74"/>
      <c r="K11594" s="74"/>
      <c r="L11594" s="74"/>
      <c r="M11594" s="74"/>
      <c r="N11594" s="74"/>
      <c r="O11594" s="74"/>
      <c r="P11594" s="74"/>
      <c r="Q11594" s="78"/>
      <c r="AR11594">
        <f t="shared" si="731"/>
        <v>0</v>
      </c>
      <c r="AS11594">
        <f t="shared" si="732"/>
        <v>0</v>
      </c>
      <c r="AT11594">
        <f t="shared" si="730"/>
        <v>0</v>
      </c>
    </row>
    <row r="11595" spans="2:46" ht="15.75" customHeight="1">
      <c r="B11595" t="str">
        <f t="shared" si="729"/>
        <v/>
      </c>
      <c r="C11595" s="73"/>
      <c r="D11595" s="73"/>
      <c r="E11595" s="77"/>
      <c r="F11595" s="74"/>
      <c r="G11595" s="73"/>
      <c r="H11595" s="74"/>
      <c r="I11595" s="74"/>
      <c r="J11595" s="74"/>
      <c r="K11595" s="74"/>
      <c r="L11595" s="74"/>
      <c r="M11595" s="74"/>
      <c r="N11595" s="74"/>
      <c r="O11595" s="74"/>
      <c r="P11595" s="74"/>
      <c r="Q11595" s="78"/>
      <c r="AR11595">
        <f t="shared" si="731"/>
        <v>0</v>
      </c>
      <c r="AS11595">
        <f t="shared" si="732"/>
        <v>0</v>
      </c>
      <c r="AT11595">
        <f t="shared" si="730"/>
        <v>0</v>
      </c>
    </row>
    <row r="11596" spans="2:46" ht="15.75" customHeight="1">
      <c r="B11596" t="str">
        <f t="shared" si="729"/>
        <v/>
      </c>
      <c r="C11596" s="73"/>
      <c r="D11596" s="73"/>
      <c r="E11596" s="77"/>
      <c r="F11596" s="74"/>
      <c r="G11596" s="73"/>
      <c r="H11596" s="74"/>
      <c r="I11596" s="74"/>
      <c r="J11596" s="74"/>
      <c r="K11596" s="74"/>
      <c r="L11596" s="74"/>
      <c r="M11596" s="74"/>
      <c r="N11596" s="74"/>
      <c r="O11596" s="74"/>
      <c r="P11596" s="74"/>
      <c r="Q11596" s="78"/>
      <c r="AR11596">
        <f t="shared" si="731"/>
        <v>0</v>
      </c>
      <c r="AS11596">
        <f t="shared" si="732"/>
        <v>0</v>
      </c>
      <c r="AT11596">
        <f t="shared" si="730"/>
        <v>0</v>
      </c>
    </row>
    <row r="11597" spans="2:46" ht="15.75" customHeight="1">
      <c r="B11597" t="str">
        <f t="shared" si="729"/>
        <v/>
      </c>
      <c r="C11597" s="73"/>
      <c r="D11597" s="73"/>
      <c r="E11597" s="77"/>
      <c r="F11597" s="74"/>
      <c r="G11597" s="73"/>
      <c r="H11597" s="74"/>
      <c r="I11597" s="74"/>
      <c r="J11597" s="74"/>
      <c r="K11597" s="74"/>
      <c r="L11597" s="74"/>
      <c r="M11597" s="74"/>
      <c r="N11597" s="74"/>
      <c r="O11597" s="74"/>
      <c r="P11597" s="74"/>
      <c r="Q11597" s="78"/>
      <c r="AR11597">
        <f t="shared" si="731"/>
        <v>0</v>
      </c>
      <c r="AS11597">
        <f t="shared" si="732"/>
        <v>0</v>
      </c>
      <c r="AT11597">
        <f t="shared" si="730"/>
        <v>0</v>
      </c>
    </row>
    <row r="11598" spans="2:46" ht="15.75" customHeight="1">
      <c r="B11598" t="str">
        <f t="shared" si="729"/>
        <v/>
      </c>
      <c r="C11598" s="73"/>
      <c r="D11598" s="73"/>
      <c r="E11598" s="77"/>
      <c r="F11598" s="74"/>
      <c r="G11598" s="73"/>
      <c r="H11598" s="74"/>
      <c r="I11598" s="74"/>
      <c r="J11598" s="74"/>
      <c r="K11598" s="74"/>
      <c r="L11598" s="74"/>
      <c r="M11598" s="74"/>
      <c r="N11598" s="74"/>
      <c r="O11598" s="74"/>
      <c r="P11598" s="74"/>
      <c r="Q11598" s="78"/>
      <c r="AR11598">
        <f t="shared" si="731"/>
        <v>0</v>
      </c>
      <c r="AS11598">
        <f t="shared" si="732"/>
        <v>0</v>
      </c>
      <c r="AT11598">
        <f t="shared" si="730"/>
        <v>0</v>
      </c>
    </row>
    <row r="11599" spans="2:46" ht="15.75" customHeight="1">
      <c r="B11599" t="str">
        <f t="shared" si="729"/>
        <v/>
      </c>
      <c r="C11599" s="73"/>
      <c r="D11599" s="73"/>
      <c r="E11599" s="77"/>
      <c r="F11599" s="74"/>
      <c r="G11599" s="73"/>
      <c r="H11599" s="74"/>
      <c r="I11599" s="74"/>
      <c r="J11599" s="74"/>
      <c r="K11599" s="74"/>
      <c r="L11599" s="74"/>
      <c r="M11599" s="74"/>
      <c r="N11599" s="74"/>
      <c r="O11599" s="74"/>
      <c r="P11599" s="74"/>
      <c r="Q11599" s="78"/>
      <c r="AR11599">
        <f t="shared" si="731"/>
        <v>0</v>
      </c>
      <c r="AS11599">
        <f t="shared" si="732"/>
        <v>0</v>
      </c>
      <c r="AT11599">
        <f t="shared" si="730"/>
        <v>0</v>
      </c>
    </row>
    <row r="11600" spans="2:46" ht="15.75" customHeight="1">
      <c r="B11600" t="str">
        <f t="shared" si="729"/>
        <v/>
      </c>
      <c r="C11600" s="73"/>
      <c r="D11600" s="73"/>
      <c r="E11600" s="77"/>
      <c r="F11600" s="74"/>
      <c r="G11600" s="73"/>
      <c r="H11600" s="74"/>
      <c r="I11600" s="74"/>
      <c r="J11600" s="74"/>
      <c r="K11600" s="74"/>
      <c r="L11600" s="74"/>
      <c r="M11600" s="74"/>
      <c r="N11600" s="74"/>
      <c r="O11600" s="74"/>
      <c r="P11600" s="74"/>
      <c r="Q11600" s="78"/>
      <c r="AR11600">
        <f t="shared" si="731"/>
        <v>0</v>
      </c>
      <c r="AS11600">
        <f t="shared" si="732"/>
        <v>0</v>
      </c>
      <c r="AT11600">
        <f t="shared" si="730"/>
        <v>0</v>
      </c>
    </row>
    <row r="11601" spans="2:46" ht="15.75" customHeight="1">
      <c r="B11601" t="str">
        <f t="shared" si="729"/>
        <v/>
      </c>
      <c r="C11601" s="73"/>
      <c r="D11601" s="73"/>
      <c r="E11601" s="77"/>
      <c r="F11601" s="74"/>
      <c r="G11601" s="73"/>
      <c r="H11601" s="74"/>
      <c r="I11601" s="74"/>
      <c r="J11601" s="74"/>
      <c r="K11601" s="74"/>
      <c r="L11601" s="74"/>
      <c r="M11601" s="74"/>
      <c r="N11601" s="74"/>
      <c r="O11601" s="74"/>
      <c r="P11601" s="74"/>
      <c r="Q11601" s="78"/>
      <c r="AR11601">
        <f t="shared" si="731"/>
        <v>0</v>
      </c>
      <c r="AS11601">
        <f t="shared" si="732"/>
        <v>0</v>
      </c>
      <c r="AT11601">
        <f t="shared" si="730"/>
        <v>0</v>
      </c>
    </row>
    <row r="11602" spans="2:46" ht="15.75" customHeight="1">
      <c r="B11602" t="str">
        <f t="shared" si="729"/>
        <v/>
      </c>
      <c r="C11602" s="73"/>
      <c r="D11602" s="73"/>
      <c r="E11602" s="77"/>
      <c r="F11602" s="74"/>
      <c r="G11602" s="73"/>
      <c r="H11602" s="74"/>
      <c r="I11602" s="74"/>
      <c r="J11602" s="74"/>
      <c r="K11602" s="74"/>
      <c r="L11602" s="74"/>
      <c r="M11602" s="74"/>
      <c r="N11602" s="74"/>
      <c r="O11602" s="74"/>
      <c r="P11602" s="74"/>
      <c r="Q11602" s="78"/>
      <c r="AR11602">
        <f t="shared" si="731"/>
        <v>0</v>
      </c>
      <c r="AS11602">
        <f t="shared" si="732"/>
        <v>0</v>
      </c>
      <c r="AT11602">
        <f t="shared" si="730"/>
        <v>0</v>
      </c>
    </row>
    <row r="11603" spans="2:46" ht="15.75" customHeight="1">
      <c r="B11603" t="str">
        <f t="shared" si="729"/>
        <v/>
      </c>
      <c r="C11603" s="73"/>
      <c r="D11603" s="73"/>
      <c r="E11603" s="77"/>
      <c r="F11603" s="74"/>
      <c r="G11603" s="73"/>
      <c r="H11603" s="74"/>
      <c r="I11603" s="74"/>
      <c r="J11603" s="74"/>
      <c r="K11603" s="74"/>
      <c r="L11603" s="74"/>
      <c r="M11603" s="74"/>
      <c r="N11603" s="74"/>
      <c r="O11603" s="74"/>
      <c r="P11603" s="74"/>
      <c r="Q11603" s="78"/>
      <c r="AR11603">
        <f t="shared" si="731"/>
        <v>0</v>
      </c>
      <c r="AS11603">
        <f t="shared" si="732"/>
        <v>0</v>
      </c>
      <c r="AT11603">
        <f t="shared" si="730"/>
        <v>0</v>
      </c>
    </row>
    <row r="11604" spans="2:46" ht="15.75" customHeight="1">
      <c r="B11604" t="str">
        <f t="shared" si="729"/>
        <v/>
      </c>
      <c r="C11604" s="73"/>
      <c r="D11604" s="73"/>
      <c r="E11604" s="77"/>
      <c r="F11604" s="74"/>
      <c r="G11604" s="73"/>
      <c r="H11604" s="74"/>
      <c r="I11604" s="74"/>
      <c r="J11604" s="74"/>
      <c r="K11604" s="74"/>
      <c r="L11604" s="74"/>
      <c r="M11604" s="74"/>
      <c r="N11604" s="74"/>
      <c r="O11604" s="74"/>
      <c r="P11604" s="74"/>
      <c r="Q11604" s="78"/>
      <c r="AR11604">
        <f t="shared" si="731"/>
        <v>0</v>
      </c>
      <c r="AS11604">
        <f t="shared" si="732"/>
        <v>0</v>
      </c>
      <c r="AT11604">
        <f t="shared" si="730"/>
        <v>0</v>
      </c>
    </row>
    <row r="11605" spans="2:46" ht="15.75" customHeight="1">
      <c r="B11605" t="str">
        <f t="shared" si="729"/>
        <v/>
      </c>
      <c r="C11605" s="73"/>
      <c r="D11605" s="73"/>
      <c r="E11605" s="77"/>
      <c r="F11605" s="74"/>
      <c r="G11605" s="73"/>
      <c r="H11605" s="74"/>
      <c r="I11605" s="74"/>
      <c r="J11605" s="74"/>
      <c r="K11605" s="74"/>
      <c r="L11605" s="74"/>
      <c r="M11605" s="74"/>
      <c r="N11605" s="74"/>
      <c r="O11605" s="74"/>
      <c r="P11605" s="74"/>
      <c r="Q11605" s="78"/>
      <c r="AR11605">
        <f t="shared" si="731"/>
        <v>0</v>
      </c>
      <c r="AS11605">
        <f t="shared" si="732"/>
        <v>0</v>
      </c>
      <c r="AT11605">
        <f t="shared" si="730"/>
        <v>0</v>
      </c>
    </row>
    <row r="11606" spans="2:46" ht="15.75" customHeight="1">
      <c r="B11606" t="str">
        <f t="shared" si="729"/>
        <v/>
      </c>
      <c r="C11606" s="73"/>
      <c r="D11606" s="73"/>
      <c r="E11606" s="77"/>
      <c r="F11606" s="74"/>
      <c r="G11606" s="73"/>
      <c r="H11606" s="74"/>
      <c r="I11606" s="74"/>
      <c r="J11606" s="74"/>
      <c r="K11606" s="74"/>
      <c r="L11606" s="74"/>
      <c r="M11606" s="74"/>
      <c r="N11606" s="74"/>
      <c r="O11606" s="74"/>
      <c r="P11606" s="74"/>
      <c r="Q11606" s="78"/>
      <c r="AR11606">
        <f t="shared" si="731"/>
        <v>0</v>
      </c>
      <c r="AS11606">
        <f t="shared" si="732"/>
        <v>0</v>
      </c>
      <c r="AT11606">
        <f t="shared" si="730"/>
        <v>0</v>
      </c>
    </row>
    <row r="11607" spans="2:46" ht="15.75" customHeight="1">
      <c r="B11607" t="str">
        <f t="shared" si="729"/>
        <v/>
      </c>
      <c r="C11607" s="73"/>
      <c r="D11607" s="73"/>
      <c r="E11607" s="77"/>
      <c r="F11607" s="74"/>
      <c r="G11607" s="73"/>
      <c r="H11607" s="74"/>
      <c r="I11607" s="74"/>
      <c r="J11607" s="74"/>
      <c r="K11607" s="74"/>
      <c r="L11607" s="74"/>
      <c r="M11607" s="74"/>
      <c r="N11607" s="74"/>
      <c r="O11607" s="74"/>
      <c r="P11607" s="74"/>
      <c r="Q11607" s="78"/>
      <c r="AR11607">
        <f t="shared" si="731"/>
        <v>0</v>
      </c>
      <c r="AS11607">
        <f t="shared" si="732"/>
        <v>0</v>
      </c>
      <c r="AT11607">
        <f t="shared" si="730"/>
        <v>0</v>
      </c>
    </row>
    <row r="11608" spans="2:46" ht="15.75" customHeight="1">
      <c r="B11608" t="str">
        <f t="shared" si="729"/>
        <v/>
      </c>
      <c r="C11608" s="73"/>
      <c r="D11608" s="73"/>
      <c r="E11608" s="77"/>
      <c r="F11608" s="74"/>
      <c r="G11608" s="73"/>
      <c r="H11608" s="74"/>
      <c r="I11608" s="74"/>
      <c r="J11608" s="74"/>
      <c r="K11608" s="74"/>
      <c r="L11608" s="74"/>
      <c r="M11608" s="74"/>
      <c r="N11608" s="74"/>
      <c r="O11608" s="74"/>
      <c r="P11608" s="74"/>
      <c r="Q11608" s="78"/>
      <c r="AR11608">
        <f t="shared" si="731"/>
        <v>0</v>
      </c>
      <c r="AS11608">
        <f t="shared" si="732"/>
        <v>0</v>
      </c>
      <c r="AT11608">
        <f t="shared" si="730"/>
        <v>0</v>
      </c>
    </row>
    <row r="11609" spans="2:46" ht="15.75" customHeight="1">
      <c r="B11609" t="str">
        <f t="shared" si="729"/>
        <v/>
      </c>
      <c r="C11609" s="73"/>
      <c r="D11609" s="73"/>
      <c r="E11609" s="77"/>
      <c r="F11609" s="74"/>
      <c r="G11609" s="73"/>
      <c r="H11609" s="74"/>
      <c r="I11609" s="74"/>
      <c r="J11609" s="74"/>
      <c r="K11609" s="74"/>
      <c r="L11609" s="74"/>
      <c r="M11609" s="74"/>
      <c r="N11609" s="74"/>
      <c r="O11609" s="74"/>
      <c r="P11609" s="74"/>
      <c r="Q11609" s="78"/>
      <c r="AR11609">
        <f t="shared" si="731"/>
        <v>0</v>
      </c>
      <c r="AS11609">
        <f t="shared" si="732"/>
        <v>0</v>
      </c>
      <c r="AT11609">
        <f t="shared" si="730"/>
        <v>0</v>
      </c>
    </row>
    <row r="11610" spans="2:46" ht="15.75" customHeight="1">
      <c r="B11610" t="str">
        <f t="shared" si="729"/>
        <v/>
      </c>
      <c r="C11610" s="73"/>
      <c r="D11610" s="73"/>
      <c r="E11610" s="77"/>
      <c r="F11610" s="74"/>
      <c r="G11610" s="73"/>
      <c r="H11610" s="74"/>
      <c r="I11610" s="74"/>
      <c r="J11610" s="74"/>
      <c r="K11610" s="74"/>
      <c r="L11610" s="74"/>
      <c r="M11610" s="74"/>
      <c r="N11610" s="74"/>
      <c r="O11610" s="74"/>
      <c r="P11610" s="74"/>
      <c r="Q11610" s="78"/>
      <c r="AR11610">
        <f t="shared" si="731"/>
        <v>0</v>
      </c>
      <c r="AS11610">
        <f t="shared" si="732"/>
        <v>0</v>
      </c>
      <c r="AT11610">
        <f t="shared" si="730"/>
        <v>0</v>
      </c>
    </row>
    <row r="11611" spans="2:46" ht="15.75" customHeight="1">
      <c r="B11611" t="str">
        <f t="shared" si="729"/>
        <v/>
      </c>
      <c r="C11611" s="73"/>
      <c r="D11611" s="73"/>
      <c r="E11611" s="77"/>
      <c r="F11611" s="74"/>
      <c r="G11611" s="73"/>
      <c r="H11611" s="74"/>
      <c r="I11611" s="74"/>
      <c r="J11611" s="74"/>
      <c r="K11611" s="74"/>
      <c r="L11611" s="74"/>
      <c r="M11611" s="74"/>
      <c r="N11611" s="74"/>
      <c r="O11611" s="74"/>
      <c r="P11611" s="74"/>
      <c r="Q11611" s="78"/>
      <c r="AR11611">
        <f t="shared" si="731"/>
        <v>0</v>
      </c>
      <c r="AS11611">
        <f t="shared" si="732"/>
        <v>0</v>
      </c>
      <c r="AT11611">
        <f t="shared" si="730"/>
        <v>0</v>
      </c>
    </row>
    <row r="11612" spans="2:46" ht="15.75" customHeight="1">
      <c r="B11612" t="str">
        <f t="shared" si="729"/>
        <v/>
      </c>
      <c r="C11612" s="73"/>
      <c r="D11612" s="73"/>
      <c r="E11612" s="77"/>
      <c r="F11612" s="74"/>
      <c r="G11612" s="73"/>
      <c r="H11612" s="74"/>
      <c r="I11612" s="74"/>
      <c r="J11612" s="74"/>
      <c r="K11612" s="74"/>
      <c r="L11612" s="74"/>
      <c r="M11612" s="74"/>
      <c r="N11612" s="74"/>
      <c r="O11612" s="74"/>
      <c r="P11612" s="74"/>
      <c r="Q11612" s="78"/>
      <c r="AR11612">
        <f t="shared" si="731"/>
        <v>0</v>
      </c>
      <c r="AS11612">
        <f t="shared" si="732"/>
        <v>0</v>
      </c>
      <c r="AT11612">
        <f t="shared" si="730"/>
        <v>0</v>
      </c>
    </row>
    <row r="11613" spans="2:46" ht="15.75" customHeight="1">
      <c r="B11613" t="str">
        <f t="shared" si="729"/>
        <v/>
      </c>
      <c r="C11613" s="73"/>
      <c r="D11613" s="73"/>
      <c r="E11613" s="77"/>
      <c r="F11613" s="74"/>
      <c r="G11613" s="73"/>
      <c r="H11613" s="74"/>
      <c r="I11613" s="74"/>
      <c r="J11613" s="74"/>
      <c r="K11613" s="74"/>
      <c r="L11613" s="74"/>
      <c r="M11613" s="74"/>
      <c r="N11613" s="74"/>
      <c r="O11613" s="74"/>
      <c r="P11613" s="74"/>
      <c r="Q11613" s="78"/>
      <c r="AR11613">
        <f t="shared" si="731"/>
        <v>0</v>
      </c>
      <c r="AS11613">
        <f t="shared" si="732"/>
        <v>0</v>
      </c>
      <c r="AT11613">
        <f t="shared" si="730"/>
        <v>0</v>
      </c>
    </row>
    <row r="11614" spans="2:46" ht="15.75" customHeight="1">
      <c r="B11614" t="str">
        <f t="shared" si="729"/>
        <v/>
      </c>
      <c r="C11614" s="73"/>
      <c r="D11614" s="73"/>
      <c r="E11614" s="77"/>
      <c r="F11614" s="74"/>
      <c r="G11614" s="73"/>
      <c r="H11614" s="74"/>
      <c r="I11614" s="74"/>
      <c r="J11614" s="74"/>
      <c r="K11614" s="74"/>
      <c r="L11614" s="74"/>
      <c r="M11614" s="74"/>
      <c r="N11614" s="74"/>
      <c r="O11614" s="74"/>
      <c r="P11614" s="74"/>
      <c r="Q11614" s="78"/>
      <c r="AR11614">
        <f t="shared" si="731"/>
        <v>0</v>
      </c>
      <c r="AS11614">
        <f t="shared" si="732"/>
        <v>0</v>
      </c>
      <c r="AT11614">
        <f t="shared" si="730"/>
        <v>0</v>
      </c>
    </row>
    <row r="11615" spans="2:46" ht="15.75" customHeight="1">
      <c r="B11615" t="str">
        <f t="shared" si="729"/>
        <v/>
      </c>
      <c r="C11615" s="73"/>
      <c r="D11615" s="73"/>
      <c r="E11615" s="77"/>
      <c r="F11615" s="74"/>
      <c r="G11615" s="73"/>
      <c r="H11615" s="74"/>
      <c r="I11615" s="74"/>
      <c r="J11615" s="74"/>
      <c r="K11615" s="74"/>
      <c r="L11615" s="74"/>
      <c r="M11615" s="74"/>
      <c r="N11615" s="74"/>
      <c r="O11615" s="74"/>
      <c r="P11615" s="74"/>
      <c r="Q11615" s="78"/>
      <c r="AR11615">
        <f t="shared" si="731"/>
        <v>0</v>
      </c>
      <c r="AS11615">
        <f t="shared" si="732"/>
        <v>0</v>
      </c>
      <c r="AT11615">
        <f t="shared" si="730"/>
        <v>0</v>
      </c>
    </row>
    <row r="11616" spans="2:46" ht="15.75" customHeight="1">
      <c r="B11616" t="str">
        <f t="shared" si="729"/>
        <v/>
      </c>
      <c r="C11616" s="73"/>
      <c r="D11616" s="73"/>
      <c r="E11616" s="77"/>
      <c r="F11616" s="74"/>
      <c r="G11616" s="73"/>
      <c r="H11616" s="74"/>
      <c r="I11616" s="74"/>
      <c r="J11616" s="74"/>
      <c r="K11616" s="74"/>
      <c r="L11616" s="74"/>
      <c r="M11616" s="74"/>
      <c r="N11616" s="74"/>
      <c r="O11616" s="74"/>
      <c r="P11616" s="74"/>
      <c r="Q11616" s="78"/>
      <c r="AR11616">
        <f t="shared" si="731"/>
        <v>0</v>
      </c>
      <c r="AS11616">
        <f t="shared" si="732"/>
        <v>0</v>
      </c>
      <c r="AT11616">
        <f t="shared" si="730"/>
        <v>0</v>
      </c>
    </row>
    <row r="11617" spans="2:46" ht="15.75" customHeight="1">
      <c r="B11617" t="str">
        <f t="shared" si="729"/>
        <v/>
      </c>
      <c r="C11617" s="73"/>
      <c r="D11617" s="73"/>
      <c r="E11617" s="77"/>
      <c r="F11617" s="74"/>
      <c r="G11617" s="73"/>
      <c r="H11617" s="74"/>
      <c r="I11617" s="74"/>
      <c r="J11617" s="74"/>
      <c r="K11617" s="74"/>
      <c r="L11617" s="74"/>
      <c r="M11617" s="74"/>
      <c r="N11617" s="74"/>
      <c r="O11617" s="74"/>
      <c r="P11617" s="74"/>
      <c r="Q11617" s="78"/>
      <c r="AR11617">
        <f t="shared" si="731"/>
        <v>0</v>
      </c>
      <c r="AS11617">
        <f t="shared" si="732"/>
        <v>0</v>
      </c>
      <c r="AT11617">
        <f t="shared" si="730"/>
        <v>0</v>
      </c>
    </row>
    <row r="11618" spans="2:46" ht="15.75" customHeight="1">
      <c r="B11618" t="str">
        <f t="shared" si="729"/>
        <v/>
      </c>
      <c r="C11618" s="73"/>
      <c r="D11618" s="73"/>
      <c r="E11618" s="77"/>
      <c r="F11618" s="74"/>
      <c r="G11618" s="73"/>
      <c r="H11618" s="74"/>
      <c r="I11618" s="74"/>
      <c r="J11618" s="74"/>
      <c r="K11618" s="74"/>
      <c r="L11618" s="74"/>
      <c r="M11618" s="74"/>
      <c r="N11618" s="74"/>
      <c r="O11618" s="74"/>
      <c r="P11618" s="74"/>
      <c r="Q11618" s="78"/>
      <c r="AR11618">
        <f t="shared" si="731"/>
        <v>0</v>
      </c>
      <c r="AS11618">
        <f t="shared" si="732"/>
        <v>0</v>
      </c>
      <c r="AT11618">
        <f t="shared" si="730"/>
        <v>0</v>
      </c>
    </row>
    <row r="11619" spans="2:46" ht="15.75" customHeight="1">
      <c r="B11619" t="str">
        <f t="shared" si="729"/>
        <v/>
      </c>
      <c r="C11619" s="73"/>
      <c r="D11619" s="73"/>
      <c r="E11619" s="77"/>
      <c r="F11619" s="74"/>
      <c r="G11619" s="73"/>
      <c r="H11619" s="74"/>
      <c r="I11619" s="74"/>
      <c r="J11619" s="74"/>
      <c r="K11619" s="74"/>
      <c r="L11619" s="74"/>
      <c r="M11619" s="74"/>
      <c r="N11619" s="74"/>
      <c r="O11619" s="74"/>
      <c r="P11619" s="74"/>
      <c r="Q11619" s="78"/>
      <c r="AR11619">
        <f t="shared" si="731"/>
        <v>0</v>
      </c>
      <c r="AS11619">
        <f t="shared" si="732"/>
        <v>0</v>
      </c>
      <c r="AT11619">
        <f t="shared" si="730"/>
        <v>0</v>
      </c>
    </row>
    <row r="11620" spans="2:46" ht="15.75" customHeight="1">
      <c r="B11620" t="str">
        <f t="shared" si="729"/>
        <v/>
      </c>
      <c r="C11620" s="73"/>
      <c r="D11620" s="73"/>
      <c r="E11620" s="77"/>
      <c r="F11620" s="74"/>
      <c r="G11620" s="73"/>
      <c r="H11620" s="74"/>
      <c r="I11620" s="74"/>
      <c r="J11620" s="74"/>
      <c r="K11620" s="74"/>
      <c r="L11620" s="74"/>
      <c r="M11620" s="74"/>
      <c r="N11620" s="74"/>
      <c r="O11620" s="74"/>
      <c r="P11620" s="74"/>
      <c r="Q11620" s="78"/>
      <c r="AR11620">
        <f t="shared" si="731"/>
        <v>0</v>
      </c>
      <c r="AS11620">
        <f t="shared" si="732"/>
        <v>0</v>
      </c>
      <c r="AT11620">
        <f t="shared" si="730"/>
        <v>0</v>
      </c>
    </row>
    <row r="11621" spans="2:46" ht="15.75" customHeight="1">
      <c r="B11621" t="str">
        <f t="shared" si="729"/>
        <v/>
      </c>
      <c r="C11621" s="73"/>
      <c r="D11621" s="73"/>
      <c r="E11621" s="77"/>
      <c r="F11621" s="74"/>
      <c r="G11621" s="73"/>
      <c r="H11621" s="74"/>
      <c r="I11621" s="74"/>
      <c r="J11621" s="74"/>
      <c r="K11621" s="74"/>
      <c r="L11621" s="74"/>
      <c r="M11621" s="74"/>
      <c r="N11621" s="74"/>
      <c r="O11621" s="74"/>
      <c r="P11621" s="74"/>
      <c r="Q11621" s="78"/>
      <c r="AR11621">
        <f t="shared" si="731"/>
        <v>0</v>
      </c>
      <c r="AS11621">
        <f t="shared" si="732"/>
        <v>0</v>
      </c>
      <c r="AT11621">
        <f t="shared" si="730"/>
        <v>0</v>
      </c>
    </row>
    <row r="11622" spans="2:46" ht="15.75" customHeight="1">
      <c r="B11622" t="str">
        <f t="shared" si="729"/>
        <v/>
      </c>
      <c r="C11622" s="73"/>
      <c r="D11622" s="73"/>
      <c r="E11622" s="77"/>
      <c r="F11622" s="74"/>
      <c r="G11622" s="73"/>
      <c r="H11622" s="74"/>
      <c r="I11622" s="74"/>
      <c r="J11622" s="74"/>
      <c r="K11622" s="74"/>
      <c r="L11622" s="74"/>
      <c r="M11622" s="74"/>
      <c r="N11622" s="74"/>
      <c r="O11622" s="74"/>
      <c r="P11622" s="74"/>
      <c r="Q11622" s="78"/>
      <c r="AR11622">
        <f t="shared" si="731"/>
        <v>0</v>
      </c>
      <c r="AS11622">
        <f t="shared" si="732"/>
        <v>0</v>
      </c>
      <c r="AT11622">
        <f t="shared" si="730"/>
        <v>0</v>
      </c>
    </row>
    <row r="11623" spans="2:46" ht="15.75" customHeight="1">
      <c r="B11623" t="str">
        <f t="shared" si="729"/>
        <v/>
      </c>
      <c r="C11623" s="73"/>
      <c r="D11623" s="73"/>
      <c r="E11623" s="77"/>
      <c r="F11623" s="74"/>
      <c r="G11623" s="73"/>
      <c r="H11623" s="74"/>
      <c r="I11623" s="74"/>
      <c r="J11623" s="74"/>
      <c r="K11623" s="74"/>
      <c r="L11623" s="74"/>
      <c r="M11623" s="74"/>
      <c r="N11623" s="74"/>
      <c r="O11623" s="74"/>
      <c r="P11623" s="74"/>
      <c r="Q11623" s="78"/>
      <c r="AR11623">
        <f t="shared" si="731"/>
        <v>0</v>
      </c>
      <c r="AS11623">
        <f t="shared" si="732"/>
        <v>0</v>
      </c>
      <c r="AT11623">
        <f t="shared" si="730"/>
        <v>0</v>
      </c>
    </row>
    <row r="11624" spans="2:46" ht="15.75" customHeight="1">
      <c r="B11624" t="str">
        <f t="shared" si="729"/>
        <v/>
      </c>
      <c r="C11624" s="73"/>
      <c r="D11624" s="73"/>
      <c r="E11624" s="77"/>
      <c r="F11624" s="74"/>
      <c r="G11624" s="73"/>
      <c r="H11624" s="74"/>
      <c r="I11624" s="74"/>
      <c r="J11624" s="74"/>
      <c r="K11624" s="74"/>
      <c r="L11624" s="74"/>
      <c r="M11624" s="74"/>
      <c r="N11624" s="74"/>
      <c r="O11624" s="74"/>
      <c r="P11624" s="74"/>
      <c r="Q11624" s="78"/>
      <c r="AR11624">
        <f t="shared" si="731"/>
        <v>0</v>
      </c>
      <c r="AS11624">
        <f t="shared" si="732"/>
        <v>0</v>
      </c>
      <c r="AT11624">
        <f t="shared" si="730"/>
        <v>0</v>
      </c>
    </row>
    <row r="11625" spans="2:46" ht="15.75" customHeight="1">
      <c r="B11625" t="str">
        <f t="shared" si="729"/>
        <v/>
      </c>
      <c r="C11625" s="73"/>
      <c r="D11625" s="73"/>
      <c r="E11625" s="77"/>
      <c r="F11625" s="74"/>
      <c r="G11625" s="73"/>
      <c r="H11625" s="74"/>
      <c r="I11625" s="74"/>
      <c r="J11625" s="74"/>
      <c r="K11625" s="74"/>
      <c r="L11625" s="74"/>
      <c r="M11625" s="74"/>
      <c r="N11625" s="74"/>
      <c r="O11625" s="74"/>
      <c r="P11625" s="74"/>
      <c r="Q11625" s="78"/>
      <c r="AR11625">
        <f t="shared" si="731"/>
        <v>0</v>
      </c>
      <c r="AS11625">
        <f t="shared" si="732"/>
        <v>0</v>
      </c>
      <c r="AT11625">
        <f t="shared" si="730"/>
        <v>0</v>
      </c>
    </row>
    <row r="11626" spans="2:46" ht="15.75" customHeight="1">
      <c r="B11626" t="str">
        <f t="shared" si="729"/>
        <v/>
      </c>
      <c r="C11626" s="73"/>
      <c r="D11626" s="73"/>
      <c r="E11626" s="77"/>
      <c r="F11626" s="74"/>
      <c r="G11626" s="73"/>
      <c r="H11626" s="74"/>
      <c r="I11626" s="74"/>
      <c r="J11626" s="74"/>
      <c r="K11626" s="74"/>
      <c r="L11626" s="74"/>
      <c r="M11626" s="74"/>
      <c r="N11626" s="74"/>
      <c r="O11626" s="74"/>
      <c r="P11626" s="74"/>
      <c r="Q11626" s="78"/>
      <c r="AR11626">
        <f t="shared" si="731"/>
        <v>0</v>
      </c>
      <c r="AS11626">
        <f t="shared" si="732"/>
        <v>0</v>
      </c>
      <c r="AT11626">
        <f t="shared" si="730"/>
        <v>0</v>
      </c>
    </row>
    <row r="11627" spans="2:46" ht="15.75" customHeight="1">
      <c r="B11627" t="str">
        <f t="shared" si="729"/>
        <v/>
      </c>
      <c r="C11627" s="73"/>
      <c r="D11627" s="73"/>
      <c r="E11627" s="77"/>
      <c r="F11627" s="74"/>
      <c r="G11627" s="73"/>
      <c r="H11627" s="74"/>
      <c r="I11627" s="74"/>
      <c r="J11627" s="74"/>
      <c r="K11627" s="74"/>
      <c r="L11627" s="74"/>
      <c r="M11627" s="74"/>
      <c r="N11627" s="74"/>
      <c r="O11627" s="74"/>
      <c r="P11627" s="74"/>
      <c r="Q11627" s="78"/>
      <c r="AR11627">
        <f t="shared" si="731"/>
        <v>0</v>
      </c>
      <c r="AS11627">
        <f t="shared" si="732"/>
        <v>0</v>
      </c>
      <c r="AT11627">
        <f t="shared" si="730"/>
        <v>0</v>
      </c>
    </row>
    <row r="11628" spans="2:46" ht="15.75" customHeight="1">
      <c r="B11628" t="str">
        <f t="shared" si="729"/>
        <v/>
      </c>
      <c r="C11628" s="73"/>
      <c r="D11628" s="73"/>
      <c r="E11628" s="77"/>
      <c r="F11628" s="74"/>
      <c r="G11628" s="73"/>
      <c r="H11628" s="74"/>
      <c r="I11628" s="74"/>
      <c r="J11628" s="74"/>
      <c r="K11628" s="74"/>
      <c r="L11628" s="74"/>
      <c r="M11628" s="74"/>
      <c r="N11628" s="74"/>
      <c r="O11628" s="74"/>
      <c r="P11628" s="74"/>
      <c r="Q11628" s="78"/>
      <c r="AR11628">
        <f t="shared" si="731"/>
        <v>0</v>
      </c>
      <c r="AS11628">
        <f t="shared" si="732"/>
        <v>0</v>
      </c>
      <c r="AT11628">
        <f t="shared" si="730"/>
        <v>0</v>
      </c>
    </row>
    <row r="11629" spans="2:46" ht="15.75" customHeight="1">
      <c r="B11629" t="str">
        <f t="shared" si="729"/>
        <v/>
      </c>
      <c r="C11629" s="73"/>
      <c r="D11629" s="73"/>
      <c r="E11629" s="77"/>
      <c r="F11629" s="74"/>
      <c r="G11629" s="73"/>
      <c r="H11629" s="74"/>
      <c r="I11629" s="74"/>
      <c r="J11629" s="74"/>
      <c r="K11629" s="74"/>
      <c r="L11629" s="74"/>
      <c r="M11629" s="74"/>
      <c r="N11629" s="74"/>
      <c r="O11629" s="74"/>
      <c r="P11629" s="74"/>
      <c r="Q11629" s="78"/>
      <c r="AR11629">
        <f t="shared" si="731"/>
        <v>0</v>
      </c>
      <c r="AS11629">
        <f t="shared" si="732"/>
        <v>0</v>
      </c>
      <c r="AT11629">
        <f t="shared" si="730"/>
        <v>0</v>
      </c>
    </row>
    <row r="11630" spans="2:46" ht="15.75" customHeight="1">
      <c r="B11630" t="str">
        <f t="shared" si="729"/>
        <v/>
      </c>
      <c r="C11630" s="73"/>
      <c r="D11630" s="73"/>
      <c r="E11630" s="77"/>
      <c r="F11630" s="74"/>
      <c r="G11630" s="73"/>
      <c r="H11630" s="74"/>
      <c r="I11630" s="74"/>
      <c r="J11630" s="74"/>
      <c r="K11630" s="74"/>
      <c r="L11630" s="74"/>
      <c r="M11630" s="74"/>
      <c r="N11630" s="74"/>
      <c r="O11630" s="74"/>
      <c r="P11630" s="74"/>
      <c r="Q11630" s="78"/>
      <c r="AR11630">
        <f t="shared" si="731"/>
        <v>0</v>
      </c>
      <c r="AS11630">
        <f t="shared" si="732"/>
        <v>0</v>
      </c>
      <c r="AT11630">
        <f t="shared" si="730"/>
        <v>0</v>
      </c>
    </row>
    <row r="11631" spans="2:46" ht="15.75" customHeight="1">
      <c r="B11631" t="str">
        <f t="shared" si="729"/>
        <v/>
      </c>
      <c r="C11631" s="73"/>
      <c r="D11631" s="73"/>
      <c r="E11631" s="77"/>
      <c r="F11631" s="74"/>
      <c r="G11631" s="73"/>
      <c r="H11631" s="74"/>
      <c r="I11631" s="74"/>
      <c r="J11631" s="74"/>
      <c r="K11631" s="74"/>
      <c r="L11631" s="74"/>
      <c r="M11631" s="74"/>
      <c r="N11631" s="74"/>
      <c r="O11631" s="74"/>
      <c r="P11631" s="74"/>
      <c r="Q11631" s="78"/>
      <c r="AR11631">
        <f t="shared" si="731"/>
        <v>0</v>
      </c>
      <c r="AS11631">
        <f t="shared" si="732"/>
        <v>0</v>
      </c>
      <c r="AT11631">
        <f t="shared" si="730"/>
        <v>0</v>
      </c>
    </row>
    <row r="11632" spans="2:46" ht="15.75" customHeight="1">
      <c r="B11632" t="str">
        <f t="shared" si="729"/>
        <v/>
      </c>
      <c r="C11632" s="73"/>
      <c r="D11632" s="73"/>
      <c r="E11632" s="77"/>
      <c r="F11632" s="74"/>
      <c r="G11632" s="73"/>
      <c r="H11632" s="74"/>
      <c r="I11632" s="74"/>
      <c r="J11632" s="74"/>
      <c r="K11632" s="74"/>
      <c r="L11632" s="74"/>
      <c r="M11632" s="74"/>
      <c r="N11632" s="74"/>
      <c r="O11632" s="74"/>
      <c r="P11632" s="74"/>
      <c r="Q11632" s="78"/>
      <c r="AR11632">
        <f t="shared" si="731"/>
        <v>0</v>
      </c>
      <c r="AS11632">
        <f t="shared" si="732"/>
        <v>0</v>
      </c>
      <c r="AT11632">
        <f t="shared" si="730"/>
        <v>0</v>
      </c>
    </row>
    <row r="11633" spans="2:46" ht="15.75" customHeight="1">
      <c r="B11633" t="str">
        <f t="shared" si="729"/>
        <v/>
      </c>
      <c r="C11633" s="73"/>
      <c r="D11633" s="73"/>
      <c r="E11633" s="77"/>
      <c r="F11633" s="74"/>
      <c r="G11633" s="73"/>
      <c r="H11633" s="74"/>
      <c r="I11633" s="74"/>
      <c r="J11633" s="74"/>
      <c r="K11633" s="74"/>
      <c r="L11633" s="74"/>
      <c r="M11633" s="74"/>
      <c r="N11633" s="74"/>
      <c r="O11633" s="74"/>
      <c r="P11633" s="74"/>
      <c r="Q11633" s="78"/>
      <c r="AR11633">
        <f t="shared" si="731"/>
        <v>0</v>
      </c>
      <c r="AS11633">
        <f t="shared" si="732"/>
        <v>0</v>
      </c>
      <c r="AT11633">
        <f t="shared" si="730"/>
        <v>0</v>
      </c>
    </row>
    <row r="11634" spans="2:46" ht="15.75" customHeight="1">
      <c r="B11634" t="str">
        <f t="shared" si="729"/>
        <v/>
      </c>
      <c r="C11634" s="73"/>
      <c r="D11634" s="73"/>
      <c r="E11634" s="77"/>
      <c r="F11634" s="74"/>
      <c r="G11634" s="73"/>
      <c r="H11634" s="74"/>
      <c r="I11634" s="74"/>
      <c r="J11634" s="74"/>
      <c r="K11634" s="74"/>
      <c r="L11634" s="74"/>
      <c r="M11634" s="74"/>
      <c r="N11634" s="74"/>
      <c r="O11634" s="74"/>
      <c r="P11634" s="74"/>
      <c r="Q11634" s="78"/>
      <c r="AR11634">
        <f t="shared" si="731"/>
        <v>0</v>
      </c>
      <c r="AS11634">
        <f t="shared" si="732"/>
        <v>0</v>
      </c>
      <c r="AT11634">
        <f t="shared" si="730"/>
        <v>0</v>
      </c>
    </row>
    <row r="11635" spans="2:46" ht="15.75" customHeight="1">
      <c r="B11635" t="str">
        <f t="shared" si="729"/>
        <v/>
      </c>
      <c r="C11635" s="73"/>
      <c r="D11635" s="73"/>
      <c r="E11635" s="77"/>
      <c r="F11635" s="74"/>
      <c r="G11635" s="73"/>
      <c r="H11635" s="74"/>
      <c r="I11635" s="74"/>
      <c r="J11635" s="74"/>
      <c r="K11635" s="74"/>
      <c r="L11635" s="74"/>
      <c r="M11635" s="74"/>
      <c r="N11635" s="74"/>
      <c r="O11635" s="74"/>
      <c r="P11635" s="74"/>
      <c r="Q11635" s="78"/>
      <c r="AR11635">
        <f t="shared" si="731"/>
        <v>0</v>
      </c>
      <c r="AS11635">
        <f t="shared" si="732"/>
        <v>0</v>
      </c>
      <c r="AT11635">
        <f t="shared" si="730"/>
        <v>0</v>
      </c>
    </row>
    <row r="11636" spans="2:46" ht="15.75" customHeight="1">
      <c r="B11636" t="str">
        <f t="shared" si="729"/>
        <v/>
      </c>
      <c r="C11636" s="73"/>
      <c r="D11636" s="73"/>
      <c r="E11636" s="77"/>
      <c r="F11636" s="74"/>
      <c r="G11636" s="73"/>
      <c r="H11636" s="74"/>
      <c r="I11636" s="74"/>
      <c r="J11636" s="74"/>
      <c r="K11636" s="74"/>
      <c r="L11636" s="74"/>
      <c r="M11636" s="74"/>
      <c r="N11636" s="74"/>
      <c r="O11636" s="74"/>
      <c r="P11636" s="74"/>
      <c r="Q11636" s="78"/>
      <c r="AR11636">
        <f t="shared" si="731"/>
        <v>0</v>
      </c>
      <c r="AS11636">
        <f t="shared" si="732"/>
        <v>0</v>
      </c>
      <c r="AT11636">
        <f t="shared" si="730"/>
        <v>0</v>
      </c>
    </row>
    <row r="11637" spans="2:46" ht="15.75" customHeight="1">
      <c r="B11637" t="str">
        <f t="shared" si="729"/>
        <v/>
      </c>
      <c r="C11637" s="73"/>
      <c r="D11637" s="73"/>
      <c r="E11637" s="77"/>
      <c r="F11637" s="74"/>
      <c r="G11637" s="73"/>
      <c r="H11637" s="74"/>
      <c r="I11637" s="74"/>
      <c r="J11637" s="74"/>
      <c r="K11637" s="74"/>
      <c r="L11637" s="74"/>
      <c r="M11637" s="74"/>
      <c r="N11637" s="74"/>
      <c r="O11637" s="74"/>
      <c r="P11637" s="74"/>
      <c r="Q11637" s="78"/>
      <c r="AR11637">
        <f t="shared" si="731"/>
        <v>0</v>
      </c>
      <c r="AS11637">
        <f t="shared" si="732"/>
        <v>0</v>
      </c>
      <c r="AT11637">
        <f t="shared" si="730"/>
        <v>0</v>
      </c>
    </row>
    <row r="11638" spans="2:46" ht="15.75" customHeight="1">
      <c r="B11638" t="str">
        <f t="shared" si="729"/>
        <v/>
      </c>
      <c r="C11638" s="73"/>
      <c r="D11638" s="73"/>
      <c r="E11638" s="77"/>
      <c r="F11638" s="74"/>
      <c r="G11638" s="73"/>
      <c r="H11638" s="74"/>
      <c r="I11638" s="74"/>
      <c r="J11638" s="74"/>
      <c r="K11638" s="74"/>
      <c r="L11638" s="74"/>
      <c r="M11638" s="74"/>
      <c r="N11638" s="74"/>
      <c r="O11638" s="74"/>
      <c r="P11638" s="74"/>
      <c r="Q11638" s="78"/>
      <c r="AR11638">
        <f t="shared" si="731"/>
        <v>0</v>
      </c>
      <c r="AS11638">
        <f t="shared" si="732"/>
        <v>0</v>
      </c>
      <c r="AT11638">
        <f t="shared" si="730"/>
        <v>0</v>
      </c>
    </row>
    <row r="11639" spans="2:46" ht="15.75" customHeight="1">
      <c r="B11639" t="str">
        <f t="shared" si="729"/>
        <v/>
      </c>
      <c r="C11639" s="73"/>
      <c r="D11639" s="73"/>
      <c r="E11639" s="77"/>
      <c r="F11639" s="74"/>
      <c r="G11639" s="73"/>
      <c r="H11639" s="74"/>
      <c r="I11639" s="74"/>
      <c r="J11639" s="74"/>
      <c r="K11639" s="74"/>
      <c r="L11639" s="74"/>
      <c r="M11639" s="74"/>
      <c r="N11639" s="74"/>
      <c r="O11639" s="74"/>
      <c r="P11639" s="74"/>
      <c r="Q11639" s="78"/>
      <c r="AR11639">
        <f t="shared" si="731"/>
        <v>0</v>
      </c>
      <c r="AS11639">
        <f t="shared" si="732"/>
        <v>0</v>
      </c>
      <c r="AT11639">
        <f t="shared" si="730"/>
        <v>0</v>
      </c>
    </row>
    <row r="11640" spans="2:46" ht="15.75" customHeight="1">
      <c r="B11640" t="str">
        <f t="shared" si="729"/>
        <v/>
      </c>
      <c r="C11640" s="73"/>
      <c r="D11640" s="73"/>
      <c r="E11640" s="77"/>
      <c r="F11640" s="74"/>
      <c r="G11640" s="73"/>
      <c r="H11640" s="74"/>
      <c r="I11640" s="74"/>
      <c r="J11640" s="74"/>
      <c r="K11640" s="74"/>
      <c r="L11640" s="74"/>
      <c r="M11640" s="74"/>
      <c r="N11640" s="74"/>
      <c r="O11640" s="74"/>
      <c r="P11640" s="74"/>
      <c r="Q11640" s="78"/>
      <c r="AR11640">
        <f t="shared" si="731"/>
        <v>0</v>
      </c>
      <c r="AS11640">
        <f t="shared" si="732"/>
        <v>0</v>
      </c>
      <c r="AT11640">
        <f t="shared" si="730"/>
        <v>0</v>
      </c>
    </row>
    <row r="11641" spans="2:46" ht="15.75" customHeight="1">
      <c r="B11641" t="str">
        <f t="shared" si="729"/>
        <v/>
      </c>
      <c r="C11641" s="73"/>
      <c r="D11641" s="73"/>
      <c r="E11641" s="77"/>
      <c r="F11641" s="74"/>
      <c r="G11641" s="73"/>
      <c r="H11641" s="74"/>
      <c r="I11641" s="74"/>
      <c r="J11641" s="74"/>
      <c r="K11641" s="74"/>
      <c r="L11641" s="74"/>
      <c r="M11641" s="74"/>
      <c r="N11641" s="74"/>
      <c r="O11641" s="74"/>
      <c r="P11641" s="74"/>
      <c r="Q11641" s="78"/>
      <c r="AR11641">
        <f t="shared" si="731"/>
        <v>0</v>
      </c>
      <c r="AS11641">
        <f t="shared" si="732"/>
        <v>0</v>
      </c>
      <c r="AT11641">
        <f t="shared" si="730"/>
        <v>0</v>
      </c>
    </row>
    <row r="11642" spans="2:46" ht="15.75" customHeight="1">
      <c r="B11642" t="str">
        <f t="shared" si="729"/>
        <v/>
      </c>
      <c r="C11642" s="73"/>
      <c r="D11642" s="73"/>
      <c r="E11642" s="77"/>
      <c r="F11642" s="74"/>
      <c r="G11642" s="73"/>
      <c r="H11642" s="74"/>
      <c r="I11642" s="74"/>
      <c r="J11642" s="74"/>
      <c r="K11642" s="74"/>
      <c r="L11642" s="74"/>
      <c r="M11642" s="74"/>
      <c r="N11642" s="74"/>
      <c r="O11642" s="74"/>
      <c r="P11642" s="74"/>
      <c r="Q11642" s="78"/>
      <c r="AR11642">
        <f t="shared" si="731"/>
        <v>0</v>
      </c>
      <c r="AS11642">
        <f t="shared" si="732"/>
        <v>0</v>
      </c>
      <c r="AT11642">
        <f t="shared" si="730"/>
        <v>0</v>
      </c>
    </row>
    <row r="11643" spans="2:46" ht="15.75" customHeight="1">
      <c r="B11643" t="str">
        <f t="shared" si="729"/>
        <v/>
      </c>
      <c r="C11643" s="73"/>
      <c r="D11643" s="73"/>
      <c r="E11643" s="77"/>
      <c r="F11643" s="74"/>
      <c r="G11643" s="73"/>
      <c r="H11643" s="74"/>
      <c r="I11643" s="74"/>
      <c r="J11643" s="74"/>
      <c r="K11643" s="74"/>
      <c r="L11643" s="74"/>
      <c r="M11643" s="74"/>
      <c r="N11643" s="74"/>
      <c r="O11643" s="74"/>
      <c r="P11643" s="74"/>
      <c r="Q11643" s="78"/>
      <c r="AR11643">
        <f t="shared" si="731"/>
        <v>0</v>
      </c>
      <c r="AS11643">
        <f t="shared" si="732"/>
        <v>0</v>
      </c>
      <c r="AT11643">
        <f t="shared" si="730"/>
        <v>0</v>
      </c>
    </row>
    <row r="11644" spans="2:46" ht="15.75" customHeight="1">
      <c r="B11644" t="str">
        <f t="shared" si="729"/>
        <v/>
      </c>
      <c r="C11644" s="73"/>
      <c r="D11644" s="73"/>
      <c r="E11644" s="77"/>
      <c r="F11644" s="74"/>
      <c r="G11644" s="73"/>
      <c r="H11644" s="74"/>
      <c r="I11644" s="74"/>
      <c r="J11644" s="74"/>
      <c r="K11644" s="74"/>
      <c r="L11644" s="74"/>
      <c r="M11644" s="74"/>
      <c r="N11644" s="74"/>
      <c r="O11644" s="74"/>
      <c r="P11644" s="74"/>
      <c r="Q11644" s="78"/>
      <c r="AR11644">
        <f t="shared" si="731"/>
        <v>0</v>
      </c>
      <c r="AS11644">
        <f t="shared" si="732"/>
        <v>0</v>
      </c>
      <c r="AT11644">
        <f t="shared" si="730"/>
        <v>0</v>
      </c>
    </row>
    <row r="11645" spans="2:46" ht="15.75" customHeight="1">
      <c r="B11645" t="str">
        <f t="shared" si="729"/>
        <v/>
      </c>
      <c r="C11645" s="73"/>
      <c r="D11645" s="73"/>
      <c r="E11645" s="77"/>
      <c r="F11645" s="74"/>
      <c r="G11645" s="73"/>
      <c r="H11645" s="74"/>
      <c r="I11645" s="74"/>
      <c r="J11645" s="74"/>
      <c r="K11645" s="74"/>
      <c r="L11645" s="74"/>
      <c r="M11645" s="74"/>
      <c r="N11645" s="74"/>
      <c r="O11645" s="74"/>
      <c r="P11645" s="74"/>
      <c r="Q11645" s="78"/>
      <c r="AR11645">
        <f t="shared" si="731"/>
        <v>0</v>
      </c>
      <c r="AS11645">
        <f t="shared" si="732"/>
        <v>0</v>
      </c>
      <c r="AT11645">
        <f t="shared" si="730"/>
        <v>0</v>
      </c>
    </row>
    <row r="11646" spans="2:46" ht="15.75" customHeight="1">
      <c r="B11646" t="str">
        <f t="shared" si="729"/>
        <v/>
      </c>
      <c r="C11646" s="73"/>
      <c r="D11646" s="73"/>
      <c r="E11646" s="77"/>
      <c r="F11646" s="74"/>
      <c r="G11646" s="73"/>
      <c r="H11646" s="74"/>
      <c r="I11646" s="74"/>
      <c r="J11646" s="74"/>
      <c r="K11646" s="74"/>
      <c r="L11646" s="74"/>
      <c r="M11646" s="74"/>
      <c r="N11646" s="74"/>
      <c r="O11646" s="74"/>
      <c r="P11646" s="74"/>
      <c r="Q11646" s="78"/>
      <c r="AR11646">
        <f t="shared" si="731"/>
        <v>0</v>
      </c>
      <c r="AS11646">
        <f t="shared" si="732"/>
        <v>0</v>
      </c>
      <c r="AT11646">
        <f t="shared" si="730"/>
        <v>0</v>
      </c>
    </row>
    <row r="11647" spans="2:46" ht="15.75" customHeight="1">
      <c r="B11647" t="str">
        <f t="shared" si="729"/>
        <v/>
      </c>
      <c r="C11647" s="73"/>
      <c r="D11647" s="73"/>
      <c r="E11647" s="77"/>
      <c r="F11647" s="74"/>
      <c r="G11647" s="73"/>
      <c r="H11647" s="74"/>
      <c r="I11647" s="74"/>
      <c r="J11647" s="74"/>
      <c r="K11647" s="74"/>
      <c r="L11647" s="74"/>
      <c r="M11647" s="74"/>
      <c r="N11647" s="74"/>
      <c r="O11647" s="74"/>
      <c r="P11647" s="74"/>
      <c r="Q11647" s="78"/>
      <c r="AR11647">
        <f t="shared" si="731"/>
        <v>0</v>
      </c>
      <c r="AS11647">
        <f t="shared" si="732"/>
        <v>0</v>
      </c>
      <c r="AT11647">
        <f t="shared" si="730"/>
        <v>0</v>
      </c>
    </row>
    <row r="11648" spans="2:46" ht="15.75" customHeight="1">
      <c r="B11648" t="str">
        <f t="shared" si="729"/>
        <v/>
      </c>
      <c r="C11648" s="73"/>
      <c r="D11648" s="73"/>
      <c r="E11648" s="77"/>
      <c r="F11648" s="74"/>
      <c r="G11648" s="73"/>
      <c r="H11648" s="74"/>
      <c r="I11648" s="74"/>
      <c r="J11648" s="74"/>
      <c r="K11648" s="74"/>
      <c r="L11648" s="74"/>
      <c r="M11648" s="74"/>
      <c r="N11648" s="74"/>
      <c r="O11648" s="74"/>
      <c r="P11648" s="74"/>
      <c r="Q11648" s="78"/>
      <c r="AR11648">
        <f t="shared" si="731"/>
        <v>0</v>
      </c>
      <c r="AS11648">
        <f t="shared" si="732"/>
        <v>0</v>
      </c>
      <c r="AT11648">
        <f t="shared" si="730"/>
        <v>0</v>
      </c>
    </row>
    <row r="11649" spans="2:46" ht="15.75" customHeight="1">
      <c r="B11649" t="str">
        <f t="shared" si="729"/>
        <v/>
      </c>
      <c r="C11649" s="73"/>
      <c r="D11649" s="73"/>
      <c r="E11649" s="77"/>
      <c r="F11649" s="74"/>
      <c r="G11649" s="73"/>
      <c r="H11649" s="74"/>
      <c r="I11649" s="74"/>
      <c r="J11649" s="74"/>
      <c r="K11649" s="74"/>
      <c r="L11649" s="74"/>
      <c r="M11649" s="74"/>
      <c r="N11649" s="74"/>
      <c r="O11649" s="74"/>
      <c r="P11649" s="74"/>
      <c r="Q11649" s="78"/>
      <c r="AR11649">
        <f t="shared" si="731"/>
        <v>0</v>
      </c>
      <c r="AS11649">
        <f t="shared" si="732"/>
        <v>0</v>
      </c>
      <c r="AT11649">
        <f t="shared" si="730"/>
        <v>0</v>
      </c>
    </row>
    <row r="11650" spans="2:46" ht="15.75" customHeight="1">
      <c r="B11650" t="str">
        <f t="shared" ref="B11650:B11713" si="733">D11650&amp;Q11650&amp;E11650</f>
        <v/>
      </c>
      <c r="C11650" s="73"/>
      <c r="D11650" s="73"/>
      <c r="E11650" s="77"/>
      <c r="F11650" s="74"/>
      <c r="G11650" s="73"/>
      <c r="H11650" s="74"/>
      <c r="I11650" s="74"/>
      <c r="J11650" s="74"/>
      <c r="K11650" s="74"/>
      <c r="L11650" s="74"/>
      <c r="M11650" s="74"/>
      <c r="N11650" s="74"/>
      <c r="O11650" s="74"/>
      <c r="P11650" s="74"/>
      <c r="Q11650" s="78"/>
      <c r="AR11650">
        <f t="shared" si="731"/>
        <v>0</v>
      </c>
      <c r="AS11650">
        <f t="shared" si="732"/>
        <v>0</v>
      </c>
      <c r="AT11650">
        <f t="shared" ref="AT11650:AT11713" si="734">AR11650-AS11650</f>
        <v>0</v>
      </c>
    </row>
    <row r="11651" spans="2:46" ht="15.75" customHeight="1">
      <c r="B11651" t="str">
        <f t="shared" si="733"/>
        <v/>
      </c>
      <c r="C11651" s="73"/>
      <c r="D11651" s="73"/>
      <c r="E11651" s="77"/>
      <c r="F11651" s="74"/>
      <c r="G11651" s="73"/>
      <c r="H11651" s="74"/>
      <c r="I11651" s="74"/>
      <c r="J11651" s="74"/>
      <c r="K11651" s="74"/>
      <c r="L11651" s="74"/>
      <c r="M11651" s="74"/>
      <c r="N11651" s="74"/>
      <c r="O11651" s="74"/>
      <c r="P11651" s="74"/>
      <c r="Q11651" s="78"/>
      <c r="AR11651">
        <f t="shared" si="731"/>
        <v>0</v>
      </c>
      <c r="AS11651">
        <f t="shared" si="732"/>
        <v>0</v>
      </c>
      <c r="AT11651">
        <f t="shared" si="734"/>
        <v>0</v>
      </c>
    </row>
    <row r="11652" spans="2:46" ht="15.75" customHeight="1">
      <c r="B11652" t="str">
        <f t="shared" si="733"/>
        <v/>
      </c>
      <c r="C11652" s="73"/>
      <c r="D11652" s="73"/>
      <c r="E11652" s="77"/>
      <c r="F11652" s="74"/>
      <c r="G11652" s="73"/>
      <c r="H11652" s="74"/>
      <c r="I11652" s="74"/>
      <c r="J11652" s="74"/>
      <c r="K11652" s="74"/>
      <c r="L11652" s="74"/>
      <c r="M11652" s="74"/>
      <c r="N11652" s="74"/>
      <c r="O11652" s="74"/>
      <c r="P11652" s="74"/>
      <c r="Q11652" s="78"/>
      <c r="AR11652">
        <f t="shared" si="731"/>
        <v>0</v>
      </c>
      <c r="AS11652">
        <f t="shared" si="732"/>
        <v>0</v>
      </c>
      <c r="AT11652">
        <f t="shared" si="734"/>
        <v>0</v>
      </c>
    </row>
    <row r="11653" spans="2:46" ht="15.75" customHeight="1">
      <c r="B11653" t="str">
        <f t="shared" si="733"/>
        <v/>
      </c>
      <c r="C11653" s="73"/>
      <c r="D11653" s="73"/>
      <c r="E11653" s="77"/>
      <c r="F11653" s="74"/>
      <c r="G11653" s="73"/>
      <c r="H11653" s="74"/>
      <c r="I11653" s="74"/>
      <c r="J11653" s="74"/>
      <c r="K11653" s="74"/>
      <c r="L11653" s="74"/>
      <c r="M11653" s="74"/>
      <c r="N11653" s="74"/>
      <c r="O11653" s="74"/>
      <c r="P11653" s="74"/>
      <c r="Q11653" s="78"/>
      <c r="AR11653">
        <f t="shared" si="731"/>
        <v>0</v>
      </c>
      <c r="AS11653">
        <f t="shared" si="732"/>
        <v>0</v>
      </c>
      <c r="AT11653">
        <f t="shared" si="734"/>
        <v>0</v>
      </c>
    </row>
    <row r="11654" spans="2:46" ht="15.75" customHeight="1">
      <c r="B11654" t="str">
        <f t="shared" si="733"/>
        <v/>
      </c>
      <c r="C11654" s="73"/>
      <c r="D11654" s="73"/>
      <c r="E11654" s="77"/>
      <c r="F11654" s="74"/>
      <c r="G11654" s="73"/>
      <c r="H11654" s="74"/>
      <c r="I11654" s="74"/>
      <c r="J11654" s="74"/>
      <c r="K11654" s="74"/>
      <c r="L11654" s="74"/>
      <c r="M11654" s="74"/>
      <c r="N11654" s="74"/>
      <c r="O11654" s="74"/>
      <c r="P11654" s="74"/>
      <c r="Q11654" s="78"/>
      <c r="AR11654">
        <f t="shared" si="731"/>
        <v>0</v>
      </c>
      <c r="AS11654">
        <f t="shared" si="732"/>
        <v>0</v>
      </c>
      <c r="AT11654">
        <f t="shared" si="734"/>
        <v>0</v>
      </c>
    </row>
    <row r="11655" spans="2:46" ht="15.75" customHeight="1">
      <c r="B11655" t="str">
        <f t="shared" si="733"/>
        <v/>
      </c>
      <c r="C11655" s="73"/>
      <c r="D11655" s="73"/>
      <c r="E11655" s="77"/>
      <c r="F11655" s="74"/>
      <c r="G11655" s="73"/>
      <c r="H11655" s="74"/>
      <c r="I11655" s="74"/>
      <c r="J11655" s="74"/>
      <c r="K11655" s="74"/>
      <c r="L11655" s="74"/>
      <c r="M11655" s="74"/>
      <c r="N11655" s="74"/>
      <c r="O11655" s="74"/>
      <c r="P11655" s="74"/>
      <c r="Q11655" s="78"/>
      <c r="AR11655">
        <f t="shared" si="731"/>
        <v>0</v>
      </c>
      <c r="AS11655">
        <f t="shared" si="732"/>
        <v>0</v>
      </c>
      <c r="AT11655">
        <f t="shared" si="734"/>
        <v>0</v>
      </c>
    </row>
    <row r="11656" spans="2:46" ht="15.75" customHeight="1">
      <c r="B11656" t="str">
        <f t="shared" si="733"/>
        <v/>
      </c>
      <c r="C11656" s="73"/>
      <c r="D11656" s="73"/>
      <c r="E11656" s="77"/>
      <c r="F11656" s="74"/>
      <c r="G11656" s="73"/>
      <c r="H11656" s="74"/>
      <c r="I11656" s="74"/>
      <c r="J11656" s="74"/>
      <c r="K11656" s="74"/>
      <c r="L11656" s="74"/>
      <c r="M11656" s="74"/>
      <c r="N11656" s="74"/>
      <c r="O11656" s="74"/>
      <c r="P11656" s="74"/>
      <c r="Q11656" s="78"/>
      <c r="AR11656">
        <f t="shared" ref="AR11656:AR11719" si="735">IF($AU$2&lt;&gt;5,NA(),IF(D11656=D11655,0,IF(AND(D21157=D11656,D11657=D11656),O11656+O11657+O21157,IF(D11657=D11656,O11657+O11656,O11656))))</f>
        <v>0</v>
      </c>
      <c r="AS11656">
        <f t="shared" ref="AS11656:AS11719" si="736">IF($AU$2&lt;&gt;5,NA(),IF(D11656=D11655,0,IF(AND(D21157=D11656,D11657=D11656),P11656+P11657+P21157,IF(D11657=D11656,P11657+P11656,P11656))))</f>
        <v>0</v>
      </c>
      <c r="AT11656">
        <f t="shared" si="734"/>
        <v>0</v>
      </c>
    </row>
    <row r="11657" spans="2:46" ht="15.75" customHeight="1">
      <c r="B11657" t="str">
        <f t="shared" si="733"/>
        <v/>
      </c>
      <c r="C11657" s="73"/>
      <c r="D11657" s="73"/>
      <c r="E11657" s="77"/>
      <c r="F11657" s="74"/>
      <c r="G11657" s="73"/>
      <c r="H11657" s="74"/>
      <c r="I11657" s="74"/>
      <c r="J11657" s="74"/>
      <c r="K11657" s="74"/>
      <c r="L11657" s="74"/>
      <c r="M11657" s="74"/>
      <c r="N11657" s="74"/>
      <c r="O11657" s="74"/>
      <c r="P11657" s="74"/>
      <c r="Q11657" s="78"/>
      <c r="AR11657">
        <f t="shared" si="735"/>
        <v>0</v>
      </c>
      <c r="AS11657">
        <f t="shared" si="736"/>
        <v>0</v>
      </c>
      <c r="AT11657">
        <f t="shared" si="734"/>
        <v>0</v>
      </c>
    </row>
    <row r="11658" spans="2:46" ht="15.75" customHeight="1">
      <c r="B11658" t="str">
        <f t="shared" si="733"/>
        <v/>
      </c>
      <c r="C11658" s="73"/>
      <c r="D11658" s="73"/>
      <c r="E11658" s="77"/>
      <c r="F11658" s="74"/>
      <c r="G11658" s="73"/>
      <c r="H11658" s="74"/>
      <c r="I11658" s="74"/>
      <c r="J11658" s="74"/>
      <c r="K11658" s="74"/>
      <c r="L11658" s="74"/>
      <c r="M11658" s="74"/>
      <c r="N11658" s="74"/>
      <c r="O11658" s="74"/>
      <c r="P11658" s="74"/>
      <c r="Q11658" s="78"/>
      <c r="AR11658">
        <f t="shared" si="735"/>
        <v>0</v>
      </c>
      <c r="AS11658">
        <f t="shared" si="736"/>
        <v>0</v>
      </c>
      <c r="AT11658">
        <f t="shared" si="734"/>
        <v>0</v>
      </c>
    </row>
    <row r="11659" spans="2:46" ht="15.75" customHeight="1">
      <c r="B11659" t="str">
        <f t="shared" si="733"/>
        <v/>
      </c>
      <c r="C11659" s="73"/>
      <c r="D11659" s="73"/>
      <c r="E11659" s="77"/>
      <c r="F11659" s="74"/>
      <c r="G11659" s="73"/>
      <c r="H11659" s="74"/>
      <c r="I11659" s="74"/>
      <c r="J11659" s="74"/>
      <c r="K11659" s="74"/>
      <c r="L11659" s="74"/>
      <c r="M11659" s="74"/>
      <c r="N11659" s="74"/>
      <c r="O11659" s="74"/>
      <c r="P11659" s="74"/>
      <c r="Q11659" s="78"/>
      <c r="AR11659">
        <f t="shared" si="735"/>
        <v>0</v>
      </c>
      <c r="AS11659">
        <f t="shared" si="736"/>
        <v>0</v>
      </c>
      <c r="AT11659">
        <f t="shared" si="734"/>
        <v>0</v>
      </c>
    </row>
    <row r="11660" spans="2:46" ht="15.75" customHeight="1">
      <c r="B11660" t="str">
        <f t="shared" si="733"/>
        <v/>
      </c>
      <c r="C11660" s="73"/>
      <c r="D11660" s="73"/>
      <c r="E11660" s="77"/>
      <c r="F11660" s="74"/>
      <c r="G11660" s="73"/>
      <c r="H11660" s="74"/>
      <c r="I11660" s="74"/>
      <c r="J11660" s="74"/>
      <c r="K11660" s="74"/>
      <c r="L11660" s="74"/>
      <c r="M11660" s="74"/>
      <c r="N11660" s="74"/>
      <c r="O11660" s="74"/>
      <c r="P11660" s="74"/>
      <c r="Q11660" s="78"/>
      <c r="AR11660">
        <f t="shared" si="735"/>
        <v>0</v>
      </c>
      <c r="AS11660">
        <f t="shared" si="736"/>
        <v>0</v>
      </c>
      <c r="AT11660">
        <f t="shared" si="734"/>
        <v>0</v>
      </c>
    </row>
    <row r="11661" spans="2:46" ht="15.75" customHeight="1">
      <c r="B11661" t="str">
        <f t="shared" si="733"/>
        <v/>
      </c>
      <c r="C11661" s="73"/>
      <c r="D11661" s="73"/>
      <c r="E11661" s="77"/>
      <c r="F11661" s="74"/>
      <c r="G11661" s="73"/>
      <c r="H11661" s="74"/>
      <c r="I11661" s="74"/>
      <c r="J11661" s="74"/>
      <c r="K11661" s="74"/>
      <c r="L11661" s="74"/>
      <c r="M11661" s="74"/>
      <c r="N11661" s="74"/>
      <c r="O11661" s="74"/>
      <c r="P11661" s="74"/>
      <c r="Q11661" s="78"/>
      <c r="AR11661">
        <f t="shared" si="735"/>
        <v>0</v>
      </c>
      <c r="AS11661">
        <f t="shared" si="736"/>
        <v>0</v>
      </c>
      <c r="AT11661">
        <f t="shared" si="734"/>
        <v>0</v>
      </c>
    </row>
    <row r="11662" spans="2:46" ht="15.75" customHeight="1">
      <c r="B11662" t="str">
        <f t="shared" si="733"/>
        <v/>
      </c>
      <c r="C11662" s="73"/>
      <c r="D11662" s="73"/>
      <c r="E11662" s="77"/>
      <c r="F11662" s="74"/>
      <c r="G11662" s="73"/>
      <c r="H11662" s="74"/>
      <c r="I11662" s="74"/>
      <c r="J11662" s="74"/>
      <c r="K11662" s="74"/>
      <c r="L11662" s="74"/>
      <c r="M11662" s="74"/>
      <c r="N11662" s="74"/>
      <c r="O11662" s="74"/>
      <c r="P11662" s="74"/>
      <c r="Q11662" s="78"/>
      <c r="AR11662">
        <f t="shared" si="735"/>
        <v>0</v>
      </c>
      <c r="AS11662">
        <f t="shared" si="736"/>
        <v>0</v>
      </c>
      <c r="AT11662">
        <f t="shared" si="734"/>
        <v>0</v>
      </c>
    </row>
    <row r="11663" spans="2:46" ht="15.75" customHeight="1">
      <c r="B11663" t="str">
        <f t="shared" si="733"/>
        <v/>
      </c>
      <c r="C11663" s="73"/>
      <c r="D11663" s="73"/>
      <c r="E11663" s="77"/>
      <c r="F11663" s="74"/>
      <c r="G11663" s="73"/>
      <c r="H11663" s="74"/>
      <c r="I11663" s="74"/>
      <c r="J11663" s="74"/>
      <c r="K11663" s="74"/>
      <c r="L11663" s="74"/>
      <c r="M11663" s="74"/>
      <c r="N11663" s="74"/>
      <c r="O11663" s="74"/>
      <c r="P11663" s="74"/>
      <c r="Q11663" s="78"/>
      <c r="AR11663">
        <f t="shared" si="735"/>
        <v>0</v>
      </c>
      <c r="AS11663">
        <f t="shared" si="736"/>
        <v>0</v>
      </c>
      <c r="AT11663">
        <f t="shared" si="734"/>
        <v>0</v>
      </c>
    </row>
    <row r="11664" spans="2:46" ht="15.75" customHeight="1">
      <c r="B11664" t="str">
        <f t="shared" si="733"/>
        <v/>
      </c>
      <c r="C11664" s="73"/>
      <c r="D11664" s="73"/>
      <c r="E11664" s="77"/>
      <c r="F11664" s="74"/>
      <c r="G11664" s="73"/>
      <c r="H11664" s="74"/>
      <c r="I11664" s="74"/>
      <c r="J11664" s="74"/>
      <c r="K11664" s="74"/>
      <c r="L11664" s="74"/>
      <c r="M11664" s="74"/>
      <c r="N11664" s="74"/>
      <c r="O11664" s="74"/>
      <c r="P11664" s="74"/>
      <c r="Q11664" s="78"/>
      <c r="AR11664">
        <f t="shared" si="735"/>
        <v>0</v>
      </c>
      <c r="AS11664">
        <f t="shared" si="736"/>
        <v>0</v>
      </c>
      <c r="AT11664">
        <f t="shared" si="734"/>
        <v>0</v>
      </c>
    </row>
    <row r="11665" spans="2:46" ht="15.75" customHeight="1">
      <c r="B11665" t="str">
        <f t="shared" si="733"/>
        <v/>
      </c>
      <c r="C11665" s="73"/>
      <c r="D11665" s="73"/>
      <c r="E11665" s="77"/>
      <c r="F11665" s="74"/>
      <c r="G11665" s="73"/>
      <c r="H11665" s="74"/>
      <c r="I11665" s="74"/>
      <c r="J11665" s="74"/>
      <c r="K11665" s="74"/>
      <c r="L11665" s="74"/>
      <c r="M11665" s="74"/>
      <c r="N11665" s="74"/>
      <c r="O11665" s="74"/>
      <c r="P11665" s="74"/>
      <c r="Q11665" s="78"/>
      <c r="AR11665">
        <f t="shared" si="735"/>
        <v>0</v>
      </c>
      <c r="AS11665">
        <f t="shared" si="736"/>
        <v>0</v>
      </c>
      <c r="AT11665">
        <f t="shared" si="734"/>
        <v>0</v>
      </c>
    </row>
    <row r="11666" spans="2:46" ht="15.75" customHeight="1">
      <c r="B11666" t="str">
        <f t="shared" si="733"/>
        <v/>
      </c>
      <c r="C11666" s="73"/>
      <c r="D11666" s="73"/>
      <c r="E11666" s="77"/>
      <c r="F11666" s="74"/>
      <c r="G11666" s="73"/>
      <c r="H11666" s="74"/>
      <c r="I11666" s="74"/>
      <c r="J11666" s="74"/>
      <c r="K11666" s="74"/>
      <c r="L11666" s="74"/>
      <c r="M11666" s="74"/>
      <c r="N11666" s="74"/>
      <c r="O11666" s="74"/>
      <c r="P11666" s="74"/>
      <c r="Q11666" s="78"/>
      <c r="AR11666">
        <f t="shared" si="735"/>
        <v>0</v>
      </c>
      <c r="AS11666">
        <f t="shared" si="736"/>
        <v>0</v>
      </c>
      <c r="AT11666">
        <f t="shared" si="734"/>
        <v>0</v>
      </c>
    </row>
    <row r="11667" spans="2:46" ht="15.75" customHeight="1">
      <c r="B11667" t="str">
        <f t="shared" si="733"/>
        <v/>
      </c>
      <c r="C11667" s="73"/>
      <c r="D11667" s="73"/>
      <c r="E11667" s="77"/>
      <c r="F11667" s="74"/>
      <c r="G11667" s="73"/>
      <c r="H11667" s="74"/>
      <c r="I11667" s="74"/>
      <c r="J11667" s="74"/>
      <c r="K11667" s="74"/>
      <c r="L11667" s="74"/>
      <c r="M11667" s="74"/>
      <c r="N11667" s="74"/>
      <c r="O11667" s="74"/>
      <c r="P11667" s="74"/>
      <c r="Q11667" s="78"/>
      <c r="AR11667">
        <f t="shared" si="735"/>
        <v>0</v>
      </c>
      <c r="AS11667">
        <f t="shared" si="736"/>
        <v>0</v>
      </c>
      <c r="AT11667">
        <f t="shared" si="734"/>
        <v>0</v>
      </c>
    </row>
    <row r="11668" spans="2:46" ht="15.75" customHeight="1">
      <c r="B11668" t="str">
        <f t="shared" si="733"/>
        <v/>
      </c>
      <c r="C11668" s="73"/>
      <c r="D11668" s="73"/>
      <c r="E11668" s="77"/>
      <c r="F11668" s="74"/>
      <c r="G11668" s="73"/>
      <c r="H11668" s="74"/>
      <c r="I11668" s="74"/>
      <c r="J11668" s="74"/>
      <c r="K11668" s="74"/>
      <c r="L11668" s="74"/>
      <c r="M11668" s="74"/>
      <c r="N11668" s="74"/>
      <c r="O11668" s="74"/>
      <c r="P11668" s="74"/>
      <c r="Q11668" s="78"/>
      <c r="AR11668">
        <f t="shared" si="735"/>
        <v>0</v>
      </c>
      <c r="AS11668">
        <f t="shared" si="736"/>
        <v>0</v>
      </c>
      <c r="AT11668">
        <f t="shared" si="734"/>
        <v>0</v>
      </c>
    </row>
    <row r="11669" spans="2:46" ht="15.75" customHeight="1">
      <c r="B11669" t="str">
        <f t="shared" si="733"/>
        <v/>
      </c>
      <c r="C11669" s="73"/>
      <c r="D11669" s="73"/>
      <c r="E11669" s="77"/>
      <c r="F11669" s="74"/>
      <c r="G11669" s="73"/>
      <c r="H11669" s="74"/>
      <c r="I11669" s="74"/>
      <c r="J11669" s="74"/>
      <c r="K11669" s="74"/>
      <c r="L11669" s="74"/>
      <c r="M11669" s="74"/>
      <c r="N11669" s="74"/>
      <c r="O11669" s="74"/>
      <c r="P11669" s="74"/>
      <c r="Q11669" s="78"/>
      <c r="AR11669">
        <f t="shared" si="735"/>
        <v>0</v>
      </c>
      <c r="AS11669">
        <f t="shared" si="736"/>
        <v>0</v>
      </c>
      <c r="AT11669">
        <f t="shared" si="734"/>
        <v>0</v>
      </c>
    </row>
    <row r="11670" spans="2:46" ht="15.75" customHeight="1">
      <c r="B11670" t="str">
        <f t="shared" si="733"/>
        <v/>
      </c>
      <c r="C11670" s="73"/>
      <c r="D11670" s="73"/>
      <c r="E11670" s="77"/>
      <c r="F11670" s="74"/>
      <c r="G11670" s="73"/>
      <c r="H11670" s="74"/>
      <c r="I11670" s="74"/>
      <c r="J11670" s="74"/>
      <c r="K11670" s="74"/>
      <c r="L11670" s="74"/>
      <c r="M11670" s="74"/>
      <c r="N11670" s="74"/>
      <c r="O11670" s="74"/>
      <c r="P11670" s="74"/>
      <c r="Q11670" s="78"/>
      <c r="AR11670">
        <f t="shared" si="735"/>
        <v>0</v>
      </c>
      <c r="AS11670">
        <f t="shared" si="736"/>
        <v>0</v>
      </c>
      <c r="AT11670">
        <f t="shared" si="734"/>
        <v>0</v>
      </c>
    </row>
    <row r="11671" spans="2:46" ht="15.75" customHeight="1">
      <c r="B11671" t="str">
        <f t="shared" si="733"/>
        <v/>
      </c>
      <c r="C11671" s="73"/>
      <c r="D11671" s="73"/>
      <c r="E11671" s="77"/>
      <c r="F11671" s="74"/>
      <c r="G11671" s="73"/>
      <c r="H11671" s="74"/>
      <c r="I11671" s="74"/>
      <c r="J11671" s="74"/>
      <c r="K11671" s="74"/>
      <c r="L11671" s="74"/>
      <c r="M11671" s="74"/>
      <c r="N11671" s="74"/>
      <c r="O11671" s="74"/>
      <c r="P11671" s="74"/>
      <c r="Q11671" s="78"/>
      <c r="AR11671">
        <f t="shared" si="735"/>
        <v>0</v>
      </c>
      <c r="AS11671">
        <f t="shared" si="736"/>
        <v>0</v>
      </c>
      <c r="AT11671">
        <f t="shared" si="734"/>
        <v>0</v>
      </c>
    </row>
    <row r="11672" spans="2:46" ht="15.75" customHeight="1">
      <c r="B11672" t="str">
        <f t="shared" si="733"/>
        <v/>
      </c>
      <c r="C11672" s="73"/>
      <c r="D11672" s="73"/>
      <c r="E11672" s="77"/>
      <c r="F11672" s="74"/>
      <c r="G11672" s="73"/>
      <c r="H11672" s="74"/>
      <c r="I11672" s="74"/>
      <c r="J11672" s="74"/>
      <c r="K11672" s="74"/>
      <c r="L11672" s="74"/>
      <c r="M11672" s="74"/>
      <c r="N11672" s="74"/>
      <c r="O11672" s="74"/>
      <c r="P11672" s="74"/>
      <c r="Q11672" s="78"/>
      <c r="AR11672">
        <f t="shared" si="735"/>
        <v>0</v>
      </c>
      <c r="AS11672">
        <f t="shared" si="736"/>
        <v>0</v>
      </c>
      <c r="AT11672">
        <f t="shared" si="734"/>
        <v>0</v>
      </c>
    </row>
    <row r="11673" spans="2:46" ht="15.75" customHeight="1">
      <c r="B11673" t="str">
        <f t="shared" si="733"/>
        <v/>
      </c>
      <c r="C11673" s="73"/>
      <c r="D11673" s="73"/>
      <c r="E11673" s="77"/>
      <c r="F11673" s="74"/>
      <c r="G11673" s="73"/>
      <c r="H11673" s="74"/>
      <c r="I11673" s="74"/>
      <c r="J11673" s="74"/>
      <c r="K11673" s="74"/>
      <c r="L11673" s="74"/>
      <c r="M11673" s="74"/>
      <c r="N11673" s="74"/>
      <c r="O11673" s="74"/>
      <c r="P11673" s="74"/>
      <c r="Q11673" s="78"/>
      <c r="AR11673">
        <f t="shared" si="735"/>
        <v>0</v>
      </c>
      <c r="AS11673">
        <f t="shared" si="736"/>
        <v>0</v>
      </c>
      <c r="AT11673">
        <f t="shared" si="734"/>
        <v>0</v>
      </c>
    </row>
    <row r="11674" spans="2:46" ht="15.75" customHeight="1">
      <c r="B11674" t="str">
        <f t="shared" si="733"/>
        <v/>
      </c>
      <c r="C11674" s="73"/>
      <c r="D11674" s="73"/>
      <c r="E11674" s="77"/>
      <c r="F11674" s="74"/>
      <c r="G11674" s="73"/>
      <c r="H11674" s="74"/>
      <c r="I11674" s="74"/>
      <c r="J11674" s="74"/>
      <c r="K11674" s="74"/>
      <c r="L11674" s="74"/>
      <c r="M11674" s="74"/>
      <c r="N11674" s="74"/>
      <c r="O11674" s="74"/>
      <c r="P11674" s="74"/>
      <c r="Q11674" s="78"/>
      <c r="AR11674">
        <f t="shared" si="735"/>
        <v>0</v>
      </c>
      <c r="AS11674">
        <f t="shared" si="736"/>
        <v>0</v>
      </c>
      <c r="AT11674">
        <f t="shared" si="734"/>
        <v>0</v>
      </c>
    </row>
    <row r="11675" spans="2:46" ht="15.75" customHeight="1">
      <c r="B11675" t="str">
        <f t="shared" si="733"/>
        <v/>
      </c>
      <c r="C11675" s="73"/>
      <c r="D11675" s="73"/>
      <c r="E11675" s="77"/>
      <c r="F11675" s="74"/>
      <c r="G11675" s="73"/>
      <c r="H11675" s="74"/>
      <c r="I11675" s="74"/>
      <c r="J11675" s="74"/>
      <c r="K11675" s="74"/>
      <c r="L11675" s="74"/>
      <c r="M11675" s="74"/>
      <c r="N11675" s="74"/>
      <c r="O11675" s="74"/>
      <c r="P11675" s="74"/>
      <c r="Q11675" s="78"/>
      <c r="AR11675">
        <f t="shared" si="735"/>
        <v>0</v>
      </c>
      <c r="AS11675">
        <f t="shared" si="736"/>
        <v>0</v>
      </c>
      <c r="AT11675">
        <f t="shared" si="734"/>
        <v>0</v>
      </c>
    </row>
    <row r="11676" spans="2:46" ht="15.75" customHeight="1">
      <c r="B11676" t="str">
        <f t="shared" si="733"/>
        <v/>
      </c>
      <c r="C11676" s="73"/>
      <c r="D11676" s="73"/>
      <c r="E11676" s="77"/>
      <c r="F11676" s="74"/>
      <c r="G11676" s="73"/>
      <c r="H11676" s="74"/>
      <c r="I11676" s="74"/>
      <c r="J11676" s="74"/>
      <c r="K11676" s="74"/>
      <c r="L11676" s="74"/>
      <c r="M11676" s="74"/>
      <c r="N11676" s="74"/>
      <c r="O11676" s="74"/>
      <c r="P11676" s="74"/>
      <c r="Q11676" s="78"/>
      <c r="AR11676">
        <f t="shared" si="735"/>
        <v>0</v>
      </c>
      <c r="AS11676">
        <f t="shared" si="736"/>
        <v>0</v>
      </c>
      <c r="AT11676">
        <f t="shared" si="734"/>
        <v>0</v>
      </c>
    </row>
    <row r="11677" spans="2:46" ht="15.75" customHeight="1">
      <c r="B11677" t="str">
        <f t="shared" si="733"/>
        <v/>
      </c>
      <c r="C11677" s="73"/>
      <c r="D11677" s="73"/>
      <c r="E11677" s="77"/>
      <c r="F11677" s="74"/>
      <c r="G11677" s="73"/>
      <c r="H11677" s="74"/>
      <c r="I11677" s="74"/>
      <c r="J11677" s="74"/>
      <c r="K11677" s="74"/>
      <c r="L11677" s="74"/>
      <c r="M11677" s="74"/>
      <c r="N11677" s="74"/>
      <c r="O11677" s="74"/>
      <c r="P11677" s="74"/>
      <c r="Q11677" s="78"/>
      <c r="AR11677">
        <f t="shared" si="735"/>
        <v>0</v>
      </c>
      <c r="AS11677">
        <f t="shared" si="736"/>
        <v>0</v>
      </c>
      <c r="AT11677">
        <f t="shared" si="734"/>
        <v>0</v>
      </c>
    </row>
    <row r="11678" spans="2:46" ht="15.75" customHeight="1">
      <c r="B11678" t="str">
        <f t="shared" si="733"/>
        <v/>
      </c>
      <c r="C11678" s="73"/>
      <c r="D11678" s="73"/>
      <c r="E11678" s="77"/>
      <c r="F11678" s="74"/>
      <c r="G11678" s="73"/>
      <c r="H11678" s="74"/>
      <c r="I11678" s="74"/>
      <c r="J11678" s="74"/>
      <c r="K11678" s="74"/>
      <c r="L11678" s="74"/>
      <c r="M11678" s="74"/>
      <c r="N11678" s="74"/>
      <c r="O11678" s="74"/>
      <c r="P11678" s="74"/>
      <c r="Q11678" s="78"/>
      <c r="AR11678">
        <f t="shared" si="735"/>
        <v>0</v>
      </c>
      <c r="AS11678">
        <f t="shared" si="736"/>
        <v>0</v>
      </c>
      <c r="AT11678">
        <f t="shared" si="734"/>
        <v>0</v>
      </c>
    </row>
    <row r="11679" spans="2:46" ht="15.75" customHeight="1">
      <c r="B11679" t="str">
        <f t="shared" si="733"/>
        <v/>
      </c>
      <c r="C11679" s="73"/>
      <c r="D11679" s="73"/>
      <c r="E11679" s="77"/>
      <c r="F11679" s="74"/>
      <c r="G11679" s="73"/>
      <c r="H11679" s="74"/>
      <c r="I11679" s="74"/>
      <c r="J11679" s="74"/>
      <c r="K11679" s="74"/>
      <c r="L11679" s="74"/>
      <c r="M11679" s="74"/>
      <c r="N11679" s="74"/>
      <c r="O11679" s="74"/>
      <c r="P11679" s="74"/>
      <c r="Q11679" s="78"/>
      <c r="AR11679">
        <f t="shared" si="735"/>
        <v>0</v>
      </c>
      <c r="AS11679">
        <f t="shared" si="736"/>
        <v>0</v>
      </c>
      <c r="AT11679">
        <f t="shared" si="734"/>
        <v>0</v>
      </c>
    </row>
    <row r="11680" spans="2:46" ht="15.75" customHeight="1">
      <c r="B11680" t="str">
        <f t="shared" si="733"/>
        <v/>
      </c>
      <c r="C11680" s="73"/>
      <c r="D11680" s="73"/>
      <c r="E11680" s="77"/>
      <c r="F11680" s="74"/>
      <c r="G11680" s="73"/>
      <c r="H11680" s="74"/>
      <c r="I11680" s="74"/>
      <c r="J11680" s="74"/>
      <c r="K11680" s="74"/>
      <c r="L11680" s="74"/>
      <c r="M11680" s="74"/>
      <c r="N11680" s="74"/>
      <c r="O11680" s="74"/>
      <c r="P11680" s="74"/>
      <c r="Q11680" s="78"/>
      <c r="AR11680">
        <f t="shared" si="735"/>
        <v>0</v>
      </c>
      <c r="AS11680">
        <f t="shared" si="736"/>
        <v>0</v>
      </c>
      <c r="AT11680">
        <f t="shared" si="734"/>
        <v>0</v>
      </c>
    </row>
    <row r="11681" spans="2:46" ht="15.75" customHeight="1">
      <c r="B11681" t="str">
        <f t="shared" si="733"/>
        <v/>
      </c>
      <c r="C11681" s="73"/>
      <c r="D11681" s="73"/>
      <c r="E11681" s="77"/>
      <c r="F11681" s="74"/>
      <c r="G11681" s="73"/>
      <c r="H11681" s="74"/>
      <c r="I11681" s="74"/>
      <c r="J11681" s="74"/>
      <c r="K11681" s="74"/>
      <c r="L11681" s="74"/>
      <c r="M11681" s="74"/>
      <c r="N11681" s="74"/>
      <c r="O11681" s="74"/>
      <c r="P11681" s="74"/>
      <c r="Q11681" s="78"/>
      <c r="AR11681">
        <f t="shared" si="735"/>
        <v>0</v>
      </c>
      <c r="AS11681">
        <f t="shared" si="736"/>
        <v>0</v>
      </c>
      <c r="AT11681">
        <f t="shared" si="734"/>
        <v>0</v>
      </c>
    </row>
    <row r="11682" spans="2:46" ht="15.75" customHeight="1">
      <c r="B11682" t="str">
        <f t="shared" si="733"/>
        <v/>
      </c>
      <c r="C11682" s="73"/>
      <c r="D11682" s="73"/>
      <c r="E11682" s="77"/>
      <c r="F11682" s="74"/>
      <c r="G11682" s="73"/>
      <c r="H11682" s="74"/>
      <c r="I11682" s="74"/>
      <c r="J11682" s="74"/>
      <c r="K11682" s="74"/>
      <c r="L11682" s="74"/>
      <c r="M11682" s="74"/>
      <c r="N11682" s="74"/>
      <c r="O11682" s="74"/>
      <c r="P11682" s="74"/>
      <c r="Q11682" s="78"/>
      <c r="AR11682">
        <f t="shared" si="735"/>
        <v>0</v>
      </c>
      <c r="AS11682">
        <f t="shared" si="736"/>
        <v>0</v>
      </c>
      <c r="AT11682">
        <f t="shared" si="734"/>
        <v>0</v>
      </c>
    </row>
    <row r="11683" spans="2:46" ht="15.75" customHeight="1">
      <c r="B11683" t="str">
        <f t="shared" si="733"/>
        <v/>
      </c>
      <c r="C11683" s="73"/>
      <c r="D11683" s="73"/>
      <c r="E11683" s="77"/>
      <c r="F11683" s="74"/>
      <c r="G11683" s="73"/>
      <c r="H11683" s="74"/>
      <c r="I11683" s="74"/>
      <c r="J11683" s="74"/>
      <c r="K11683" s="74"/>
      <c r="L11683" s="74"/>
      <c r="M11683" s="74"/>
      <c r="N11683" s="74"/>
      <c r="O11683" s="74"/>
      <c r="P11683" s="74"/>
      <c r="Q11683" s="78"/>
      <c r="AR11683">
        <f t="shared" si="735"/>
        <v>0</v>
      </c>
      <c r="AS11683">
        <f t="shared" si="736"/>
        <v>0</v>
      </c>
      <c r="AT11683">
        <f t="shared" si="734"/>
        <v>0</v>
      </c>
    </row>
    <row r="11684" spans="2:46" ht="15.75" customHeight="1">
      <c r="B11684" t="str">
        <f t="shared" si="733"/>
        <v/>
      </c>
      <c r="C11684" s="73"/>
      <c r="D11684" s="73"/>
      <c r="E11684" s="77"/>
      <c r="F11684" s="74"/>
      <c r="G11684" s="73"/>
      <c r="H11684" s="74"/>
      <c r="I11684" s="74"/>
      <c r="J11684" s="74"/>
      <c r="K11684" s="74"/>
      <c r="L11684" s="74"/>
      <c r="M11684" s="74"/>
      <c r="N11684" s="74"/>
      <c r="O11684" s="74"/>
      <c r="P11684" s="74"/>
      <c r="Q11684" s="78"/>
      <c r="AR11684">
        <f t="shared" si="735"/>
        <v>0</v>
      </c>
      <c r="AS11684">
        <f t="shared" si="736"/>
        <v>0</v>
      </c>
      <c r="AT11684">
        <f t="shared" si="734"/>
        <v>0</v>
      </c>
    </row>
    <row r="11685" spans="2:46" ht="15.75" customHeight="1">
      <c r="B11685" t="str">
        <f t="shared" si="733"/>
        <v/>
      </c>
      <c r="C11685" s="73"/>
      <c r="D11685" s="73"/>
      <c r="E11685" s="77"/>
      <c r="F11685" s="74"/>
      <c r="G11685" s="73"/>
      <c r="H11685" s="74"/>
      <c r="I11685" s="74"/>
      <c r="J11685" s="74"/>
      <c r="K11685" s="74"/>
      <c r="L11685" s="74"/>
      <c r="M11685" s="74"/>
      <c r="N11685" s="74"/>
      <c r="O11685" s="74"/>
      <c r="P11685" s="74"/>
      <c r="Q11685" s="78"/>
      <c r="AR11685">
        <f t="shared" si="735"/>
        <v>0</v>
      </c>
      <c r="AS11685">
        <f t="shared" si="736"/>
        <v>0</v>
      </c>
      <c r="AT11685">
        <f t="shared" si="734"/>
        <v>0</v>
      </c>
    </row>
    <row r="11686" spans="2:46" ht="15.75" customHeight="1">
      <c r="B11686" t="str">
        <f t="shared" si="733"/>
        <v/>
      </c>
      <c r="C11686" s="73"/>
      <c r="D11686" s="73"/>
      <c r="E11686" s="77"/>
      <c r="F11686" s="74"/>
      <c r="G11686" s="73"/>
      <c r="H11686" s="74"/>
      <c r="I11686" s="74"/>
      <c r="J11686" s="74"/>
      <c r="K11686" s="74"/>
      <c r="L11686" s="74"/>
      <c r="M11686" s="74"/>
      <c r="N11686" s="74"/>
      <c r="O11686" s="74"/>
      <c r="P11686" s="74"/>
      <c r="Q11686" s="78"/>
      <c r="AR11686">
        <f t="shared" si="735"/>
        <v>0</v>
      </c>
      <c r="AS11686">
        <f t="shared" si="736"/>
        <v>0</v>
      </c>
      <c r="AT11686">
        <f t="shared" si="734"/>
        <v>0</v>
      </c>
    </row>
    <row r="11687" spans="2:46" ht="15.75" customHeight="1">
      <c r="B11687" t="str">
        <f t="shared" si="733"/>
        <v/>
      </c>
      <c r="C11687" s="73"/>
      <c r="D11687" s="73"/>
      <c r="E11687" s="77"/>
      <c r="F11687" s="74"/>
      <c r="G11687" s="73"/>
      <c r="H11687" s="74"/>
      <c r="I11687" s="74"/>
      <c r="J11687" s="74"/>
      <c r="K11687" s="74"/>
      <c r="L11687" s="74"/>
      <c r="M11687" s="74"/>
      <c r="N11687" s="74"/>
      <c r="O11687" s="74"/>
      <c r="P11687" s="74"/>
      <c r="Q11687" s="78"/>
      <c r="AR11687">
        <f t="shared" si="735"/>
        <v>0</v>
      </c>
      <c r="AS11687">
        <f t="shared" si="736"/>
        <v>0</v>
      </c>
      <c r="AT11687">
        <f t="shared" si="734"/>
        <v>0</v>
      </c>
    </row>
    <row r="11688" spans="2:46" ht="15.75" customHeight="1">
      <c r="B11688" t="str">
        <f t="shared" si="733"/>
        <v/>
      </c>
      <c r="C11688" s="73"/>
      <c r="D11688" s="73"/>
      <c r="E11688" s="77"/>
      <c r="F11688" s="74"/>
      <c r="G11688" s="73"/>
      <c r="H11688" s="74"/>
      <c r="I11688" s="74"/>
      <c r="J11688" s="74"/>
      <c r="K11688" s="74"/>
      <c r="L11688" s="74"/>
      <c r="M11688" s="74"/>
      <c r="N11688" s="74"/>
      <c r="O11688" s="74"/>
      <c r="P11688" s="74"/>
      <c r="Q11688" s="78"/>
      <c r="AR11688">
        <f t="shared" si="735"/>
        <v>0</v>
      </c>
      <c r="AS11688">
        <f t="shared" si="736"/>
        <v>0</v>
      </c>
      <c r="AT11688">
        <f t="shared" si="734"/>
        <v>0</v>
      </c>
    </row>
    <row r="11689" spans="2:46" ht="15.75" customHeight="1">
      <c r="B11689" t="str">
        <f t="shared" si="733"/>
        <v/>
      </c>
      <c r="C11689" s="73"/>
      <c r="D11689" s="73"/>
      <c r="E11689" s="77"/>
      <c r="F11689" s="74"/>
      <c r="G11689" s="73"/>
      <c r="H11689" s="74"/>
      <c r="I11689" s="74"/>
      <c r="J11689" s="74"/>
      <c r="K11689" s="74"/>
      <c r="L11689" s="74"/>
      <c r="M11689" s="74"/>
      <c r="N11689" s="74"/>
      <c r="O11689" s="74"/>
      <c r="P11689" s="74"/>
      <c r="Q11689" s="78"/>
      <c r="AR11689">
        <f t="shared" si="735"/>
        <v>0</v>
      </c>
      <c r="AS11689">
        <f t="shared" si="736"/>
        <v>0</v>
      </c>
      <c r="AT11689">
        <f t="shared" si="734"/>
        <v>0</v>
      </c>
    </row>
    <row r="11690" spans="2:46" ht="15.75" customHeight="1">
      <c r="B11690" t="str">
        <f t="shared" si="733"/>
        <v/>
      </c>
      <c r="C11690" s="73"/>
      <c r="D11690" s="73"/>
      <c r="E11690" s="77"/>
      <c r="F11690" s="74"/>
      <c r="G11690" s="73"/>
      <c r="H11690" s="74"/>
      <c r="I11690" s="74"/>
      <c r="J11690" s="74"/>
      <c r="K11690" s="74"/>
      <c r="L11690" s="74"/>
      <c r="M11690" s="74"/>
      <c r="N11690" s="74"/>
      <c r="O11690" s="74"/>
      <c r="P11690" s="74"/>
      <c r="Q11690" s="78"/>
      <c r="AR11690">
        <f t="shared" si="735"/>
        <v>0</v>
      </c>
      <c r="AS11690">
        <f t="shared" si="736"/>
        <v>0</v>
      </c>
      <c r="AT11690">
        <f t="shared" si="734"/>
        <v>0</v>
      </c>
    </row>
    <row r="11691" spans="2:46" ht="15.75" customHeight="1">
      <c r="B11691" t="str">
        <f t="shared" si="733"/>
        <v/>
      </c>
      <c r="C11691" s="73"/>
      <c r="D11691" s="73"/>
      <c r="E11691" s="77"/>
      <c r="F11691" s="74"/>
      <c r="G11691" s="73"/>
      <c r="H11691" s="74"/>
      <c r="I11691" s="74"/>
      <c r="J11691" s="74"/>
      <c r="K11691" s="74"/>
      <c r="L11691" s="74"/>
      <c r="M11691" s="74"/>
      <c r="N11691" s="74"/>
      <c r="O11691" s="74"/>
      <c r="P11691" s="74"/>
      <c r="Q11691" s="78"/>
      <c r="AR11691">
        <f t="shared" si="735"/>
        <v>0</v>
      </c>
      <c r="AS11691">
        <f t="shared" si="736"/>
        <v>0</v>
      </c>
      <c r="AT11691">
        <f t="shared" si="734"/>
        <v>0</v>
      </c>
    </row>
    <row r="11692" spans="2:46" ht="15.75" customHeight="1">
      <c r="B11692" t="str">
        <f t="shared" si="733"/>
        <v/>
      </c>
      <c r="C11692" s="73"/>
      <c r="D11692" s="73"/>
      <c r="E11692" s="77"/>
      <c r="F11692" s="74"/>
      <c r="G11692" s="73"/>
      <c r="H11692" s="74"/>
      <c r="I11692" s="74"/>
      <c r="J11692" s="74"/>
      <c r="K11692" s="74"/>
      <c r="L11692" s="74"/>
      <c r="M11692" s="74"/>
      <c r="N11692" s="74"/>
      <c r="O11692" s="74"/>
      <c r="P11692" s="74"/>
      <c r="Q11692" s="78"/>
      <c r="AR11692">
        <f t="shared" si="735"/>
        <v>0</v>
      </c>
      <c r="AS11692">
        <f t="shared" si="736"/>
        <v>0</v>
      </c>
      <c r="AT11692">
        <f t="shared" si="734"/>
        <v>0</v>
      </c>
    </row>
    <row r="11693" spans="2:46" ht="15.75" customHeight="1">
      <c r="B11693" t="str">
        <f t="shared" si="733"/>
        <v/>
      </c>
      <c r="C11693" s="73"/>
      <c r="D11693" s="73"/>
      <c r="E11693" s="77"/>
      <c r="F11693" s="74"/>
      <c r="G11693" s="73"/>
      <c r="H11693" s="74"/>
      <c r="I11693" s="74"/>
      <c r="J11693" s="74"/>
      <c r="K11693" s="74"/>
      <c r="L11693" s="74"/>
      <c r="M11693" s="74"/>
      <c r="N11693" s="74"/>
      <c r="O11693" s="74"/>
      <c r="P11693" s="74"/>
      <c r="Q11693" s="78"/>
      <c r="AR11693">
        <f t="shared" si="735"/>
        <v>0</v>
      </c>
      <c r="AS11693">
        <f t="shared" si="736"/>
        <v>0</v>
      </c>
      <c r="AT11693">
        <f t="shared" si="734"/>
        <v>0</v>
      </c>
    </row>
    <row r="11694" spans="2:46" ht="15.75" customHeight="1">
      <c r="B11694" t="str">
        <f t="shared" si="733"/>
        <v/>
      </c>
      <c r="C11694" s="73"/>
      <c r="D11694" s="73"/>
      <c r="E11694" s="77"/>
      <c r="F11694" s="74"/>
      <c r="G11694" s="73"/>
      <c r="H11694" s="74"/>
      <c r="I11694" s="74"/>
      <c r="J11694" s="74"/>
      <c r="K11694" s="74"/>
      <c r="L11694" s="74"/>
      <c r="M11694" s="74"/>
      <c r="N11694" s="74"/>
      <c r="O11694" s="74"/>
      <c r="P11694" s="74"/>
      <c r="Q11694" s="78"/>
      <c r="AR11694">
        <f t="shared" si="735"/>
        <v>0</v>
      </c>
      <c r="AS11694">
        <f t="shared" si="736"/>
        <v>0</v>
      </c>
      <c r="AT11694">
        <f t="shared" si="734"/>
        <v>0</v>
      </c>
    </row>
    <row r="11695" spans="2:46" ht="15.75" customHeight="1">
      <c r="B11695" t="str">
        <f t="shared" si="733"/>
        <v/>
      </c>
      <c r="C11695" s="73"/>
      <c r="D11695" s="73"/>
      <c r="E11695" s="77"/>
      <c r="F11695" s="74"/>
      <c r="G11695" s="73"/>
      <c r="H11695" s="74"/>
      <c r="I11695" s="74"/>
      <c r="J11695" s="74"/>
      <c r="K11695" s="74"/>
      <c r="L11695" s="74"/>
      <c r="M11695" s="74"/>
      <c r="N11695" s="74"/>
      <c r="O11695" s="74"/>
      <c r="P11695" s="74"/>
      <c r="Q11695" s="78"/>
      <c r="AR11695">
        <f t="shared" si="735"/>
        <v>0</v>
      </c>
      <c r="AS11695">
        <f t="shared" si="736"/>
        <v>0</v>
      </c>
      <c r="AT11695">
        <f t="shared" si="734"/>
        <v>0</v>
      </c>
    </row>
    <row r="11696" spans="2:46" ht="15.75" customHeight="1">
      <c r="B11696" t="str">
        <f t="shared" si="733"/>
        <v/>
      </c>
      <c r="C11696" s="73"/>
      <c r="D11696" s="73"/>
      <c r="E11696" s="77"/>
      <c r="F11696" s="74"/>
      <c r="G11696" s="73"/>
      <c r="H11696" s="74"/>
      <c r="I11696" s="74"/>
      <c r="J11696" s="74"/>
      <c r="K11696" s="74"/>
      <c r="L11696" s="74"/>
      <c r="M11696" s="74"/>
      <c r="N11696" s="74"/>
      <c r="O11696" s="74"/>
      <c r="P11696" s="74"/>
      <c r="Q11696" s="78"/>
      <c r="AR11696">
        <f t="shared" si="735"/>
        <v>0</v>
      </c>
      <c r="AS11696">
        <f t="shared" si="736"/>
        <v>0</v>
      </c>
      <c r="AT11696">
        <f t="shared" si="734"/>
        <v>0</v>
      </c>
    </row>
    <row r="11697" spans="2:46" ht="15.75" customHeight="1">
      <c r="B11697" t="str">
        <f t="shared" si="733"/>
        <v/>
      </c>
      <c r="C11697" s="73"/>
      <c r="D11697" s="73"/>
      <c r="E11697" s="77"/>
      <c r="F11697" s="74"/>
      <c r="G11697" s="73"/>
      <c r="H11697" s="74"/>
      <c r="I11697" s="74"/>
      <c r="J11697" s="74"/>
      <c r="K11697" s="74"/>
      <c r="L11697" s="74"/>
      <c r="M11697" s="74"/>
      <c r="N11697" s="74"/>
      <c r="O11697" s="74"/>
      <c r="P11697" s="74"/>
      <c r="Q11697" s="78"/>
      <c r="AR11697">
        <f t="shared" si="735"/>
        <v>0</v>
      </c>
      <c r="AS11697">
        <f t="shared" si="736"/>
        <v>0</v>
      </c>
      <c r="AT11697">
        <f t="shared" si="734"/>
        <v>0</v>
      </c>
    </row>
    <row r="11698" spans="2:46" ht="15.75" customHeight="1">
      <c r="B11698" t="str">
        <f t="shared" si="733"/>
        <v/>
      </c>
      <c r="C11698" s="73"/>
      <c r="D11698" s="73"/>
      <c r="E11698" s="77"/>
      <c r="F11698" s="74"/>
      <c r="G11698" s="73"/>
      <c r="H11698" s="74"/>
      <c r="I11698" s="74"/>
      <c r="J11698" s="74"/>
      <c r="K11698" s="74"/>
      <c r="L11698" s="74"/>
      <c r="M11698" s="74"/>
      <c r="N11698" s="74"/>
      <c r="O11698" s="74"/>
      <c r="P11698" s="74"/>
      <c r="Q11698" s="78"/>
      <c r="AR11698">
        <f t="shared" si="735"/>
        <v>0</v>
      </c>
      <c r="AS11698">
        <f t="shared" si="736"/>
        <v>0</v>
      </c>
      <c r="AT11698">
        <f t="shared" si="734"/>
        <v>0</v>
      </c>
    </row>
    <row r="11699" spans="2:46" ht="15.75" customHeight="1">
      <c r="B11699" t="str">
        <f t="shared" si="733"/>
        <v/>
      </c>
      <c r="C11699" s="73"/>
      <c r="D11699" s="73"/>
      <c r="E11699" s="77"/>
      <c r="F11699" s="74"/>
      <c r="G11699" s="73"/>
      <c r="H11699" s="74"/>
      <c r="I11699" s="74"/>
      <c r="J11699" s="74"/>
      <c r="K11699" s="74"/>
      <c r="L11699" s="74"/>
      <c r="M11699" s="74"/>
      <c r="N11699" s="74"/>
      <c r="O11699" s="74"/>
      <c r="P11699" s="74"/>
      <c r="Q11699" s="78"/>
      <c r="AR11699">
        <f t="shared" si="735"/>
        <v>0</v>
      </c>
      <c r="AS11699">
        <f t="shared" si="736"/>
        <v>0</v>
      </c>
      <c r="AT11699">
        <f t="shared" si="734"/>
        <v>0</v>
      </c>
    </row>
    <row r="11700" spans="2:46" ht="15.75" customHeight="1">
      <c r="B11700" t="str">
        <f t="shared" si="733"/>
        <v/>
      </c>
      <c r="C11700" s="73"/>
      <c r="D11700" s="73"/>
      <c r="E11700" s="77"/>
      <c r="F11700" s="74"/>
      <c r="G11700" s="73"/>
      <c r="H11700" s="74"/>
      <c r="I11700" s="74"/>
      <c r="J11700" s="74"/>
      <c r="K11700" s="74"/>
      <c r="L11700" s="74"/>
      <c r="M11700" s="74"/>
      <c r="N11700" s="74"/>
      <c r="O11700" s="74"/>
      <c r="P11700" s="74"/>
      <c r="Q11700" s="78"/>
      <c r="AR11700">
        <f t="shared" si="735"/>
        <v>0</v>
      </c>
      <c r="AS11700">
        <f t="shared" si="736"/>
        <v>0</v>
      </c>
      <c r="AT11700">
        <f t="shared" si="734"/>
        <v>0</v>
      </c>
    </row>
    <row r="11701" spans="2:46" ht="15.75" customHeight="1">
      <c r="B11701" t="str">
        <f t="shared" si="733"/>
        <v/>
      </c>
      <c r="C11701" s="73"/>
      <c r="D11701" s="73"/>
      <c r="E11701" s="77"/>
      <c r="F11701" s="74"/>
      <c r="G11701" s="73"/>
      <c r="H11701" s="74"/>
      <c r="I11701" s="74"/>
      <c r="J11701" s="74"/>
      <c r="K11701" s="74"/>
      <c r="L11701" s="74"/>
      <c r="M11701" s="74"/>
      <c r="N11701" s="74"/>
      <c r="O11701" s="74"/>
      <c r="P11701" s="74"/>
      <c r="Q11701" s="78"/>
      <c r="AR11701">
        <f t="shared" si="735"/>
        <v>0</v>
      </c>
      <c r="AS11701">
        <f t="shared" si="736"/>
        <v>0</v>
      </c>
      <c r="AT11701">
        <f t="shared" si="734"/>
        <v>0</v>
      </c>
    </row>
    <row r="11702" spans="2:46" ht="15.75" customHeight="1">
      <c r="B11702" t="str">
        <f t="shared" si="733"/>
        <v/>
      </c>
      <c r="C11702" s="73"/>
      <c r="D11702" s="73"/>
      <c r="E11702" s="77"/>
      <c r="F11702" s="74"/>
      <c r="G11702" s="73"/>
      <c r="H11702" s="74"/>
      <c r="I11702" s="74"/>
      <c r="J11702" s="74"/>
      <c r="K11702" s="74"/>
      <c r="L11702" s="74"/>
      <c r="M11702" s="74"/>
      <c r="N11702" s="74"/>
      <c r="O11702" s="74"/>
      <c r="P11702" s="74"/>
      <c r="Q11702" s="78"/>
      <c r="AR11702">
        <f t="shared" si="735"/>
        <v>0</v>
      </c>
      <c r="AS11702">
        <f t="shared" si="736"/>
        <v>0</v>
      </c>
      <c r="AT11702">
        <f t="shared" si="734"/>
        <v>0</v>
      </c>
    </row>
    <row r="11703" spans="2:46" ht="15.75" customHeight="1">
      <c r="B11703" t="str">
        <f t="shared" si="733"/>
        <v/>
      </c>
      <c r="C11703" s="73"/>
      <c r="D11703" s="73"/>
      <c r="E11703" s="77"/>
      <c r="F11703" s="74"/>
      <c r="G11703" s="73"/>
      <c r="H11703" s="74"/>
      <c r="I11703" s="74"/>
      <c r="J11703" s="74"/>
      <c r="K11703" s="74"/>
      <c r="L11703" s="74"/>
      <c r="M11703" s="74"/>
      <c r="N11703" s="74"/>
      <c r="O11703" s="74"/>
      <c r="P11703" s="74"/>
      <c r="Q11703" s="78"/>
      <c r="AR11703">
        <f t="shared" si="735"/>
        <v>0</v>
      </c>
      <c r="AS11703">
        <f t="shared" si="736"/>
        <v>0</v>
      </c>
      <c r="AT11703">
        <f t="shared" si="734"/>
        <v>0</v>
      </c>
    </row>
    <row r="11704" spans="2:46" ht="15.75" customHeight="1">
      <c r="B11704" t="str">
        <f t="shared" si="733"/>
        <v/>
      </c>
      <c r="C11704" s="73"/>
      <c r="D11704" s="73"/>
      <c r="E11704" s="77"/>
      <c r="F11704" s="74"/>
      <c r="G11704" s="73"/>
      <c r="H11704" s="74"/>
      <c r="I11704" s="74"/>
      <c r="J11704" s="74"/>
      <c r="K11704" s="74"/>
      <c r="L11704" s="74"/>
      <c r="M11704" s="74"/>
      <c r="N11704" s="74"/>
      <c r="O11704" s="74"/>
      <c r="P11704" s="74"/>
      <c r="Q11704" s="78"/>
      <c r="AR11704">
        <f t="shared" si="735"/>
        <v>0</v>
      </c>
      <c r="AS11704">
        <f t="shared" si="736"/>
        <v>0</v>
      </c>
      <c r="AT11704">
        <f t="shared" si="734"/>
        <v>0</v>
      </c>
    </row>
    <row r="11705" spans="2:46" ht="15.75" customHeight="1">
      <c r="B11705" t="str">
        <f t="shared" si="733"/>
        <v/>
      </c>
      <c r="C11705" s="73"/>
      <c r="D11705" s="73"/>
      <c r="E11705" s="77"/>
      <c r="F11705" s="74"/>
      <c r="G11705" s="73"/>
      <c r="H11705" s="74"/>
      <c r="I11705" s="74"/>
      <c r="J11705" s="74"/>
      <c r="K11705" s="74"/>
      <c r="L11705" s="74"/>
      <c r="M11705" s="74"/>
      <c r="N11705" s="74"/>
      <c r="O11705" s="74"/>
      <c r="P11705" s="74"/>
      <c r="Q11705" s="78"/>
      <c r="AR11705">
        <f t="shared" si="735"/>
        <v>0</v>
      </c>
      <c r="AS11705">
        <f t="shared" si="736"/>
        <v>0</v>
      </c>
      <c r="AT11705">
        <f t="shared" si="734"/>
        <v>0</v>
      </c>
    </row>
    <row r="11706" spans="2:46" ht="15.75" customHeight="1">
      <c r="B11706" t="str">
        <f t="shared" si="733"/>
        <v/>
      </c>
      <c r="C11706" s="73"/>
      <c r="D11706" s="73"/>
      <c r="E11706" s="77"/>
      <c r="F11706" s="74"/>
      <c r="G11706" s="73"/>
      <c r="H11706" s="74"/>
      <c r="I11706" s="74"/>
      <c r="J11706" s="74"/>
      <c r="K11706" s="74"/>
      <c r="L11706" s="74"/>
      <c r="M11706" s="74"/>
      <c r="N11706" s="74"/>
      <c r="O11706" s="74"/>
      <c r="P11706" s="74"/>
      <c r="Q11706" s="78"/>
      <c r="AR11706">
        <f t="shared" si="735"/>
        <v>0</v>
      </c>
      <c r="AS11706">
        <f t="shared" si="736"/>
        <v>0</v>
      </c>
      <c r="AT11706">
        <f t="shared" si="734"/>
        <v>0</v>
      </c>
    </row>
    <row r="11707" spans="2:46" ht="15.75" customHeight="1">
      <c r="B11707" t="str">
        <f t="shared" si="733"/>
        <v/>
      </c>
      <c r="C11707" s="73"/>
      <c r="D11707" s="73"/>
      <c r="E11707" s="77"/>
      <c r="F11707" s="74"/>
      <c r="G11707" s="73"/>
      <c r="H11707" s="74"/>
      <c r="I11707" s="74"/>
      <c r="J11707" s="74"/>
      <c r="K11707" s="74"/>
      <c r="L11707" s="74"/>
      <c r="M11707" s="74"/>
      <c r="N11707" s="74"/>
      <c r="O11707" s="74"/>
      <c r="P11707" s="74"/>
      <c r="Q11707" s="78"/>
      <c r="AR11707">
        <f t="shared" si="735"/>
        <v>0</v>
      </c>
      <c r="AS11707">
        <f t="shared" si="736"/>
        <v>0</v>
      </c>
      <c r="AT11707">
        <f t="shared" si="734"/>
        <v>0</v>
      </c>
    </row>
    <row r="11708" spans="2:46" ht="15.75" customHeight="1">
      <c r="B11708" t="str">
        <f t="shared" si="733"/>
        <v/>
      </c>
      <c r="C11708" s="73"/>
      <c r="D11708" s="73"/>
      <c r="E11708" s="77"/>
      <c r="F11708" s="74"/>
      <c r="G11708" s="73"/>
      <c r="H11708" s="74"/>
      <c r="I11708" s="74"/>
      <c r="J11708" s="74"/>
      <c r="K11708" s="74"/>
      <c r="L11708" s="74"/>
      <c r="M11708" s="74"/>
      <c r="N11708" s="74"/>
      <c r="O11708" s="74"/>
      <c r="P11708" s="74"/>
      <c r="Q11708" s="78"/>
      <c r="AR11708">
        <f t="shared" si="735"/>
        <v>0</v>
      </c>
      <c r="AS11708">
        <f t="shared" si="736"/>
        <v>0</v>
      </c>
      <c r="AT11708">
        <f t="shared" si="734"/>
        <v>0</v>
      </c>
    </row>
    <row r="11709" spans="2:46" ht="15.75" customHeight="1">
      <c r="B11709" t="str">
        <f t="shared" si="733"/>
        <v/>
      </c>
      <c r="C11709" s="73"/>
      <c r="D11709" s="73"/>
      <c r="E11709" s="77"/>
      <c r="F11709" s="74"/>
      <c r="G11709" s="73"/>
      <c r="H11709" s="74"/>
      <c r="I11709" s="74"/>
      <c r="J11709" s="74"/>
      <c r="K11709" s="74"/>
      <c r="L11709" s="74"/>
      <c r="M11709" s="74"/>
      <c r="N11709" s="74"/>
      <c r="O11709" s="74"/>
      <c r="P11709" s="74"/>
      <c r="Q11709" s="78"/>
      <c r="AR11709">
        <f t="shared" si="735"/>
        <v>0</v>
      </c>
      <c r="AS11709">
        <f t="shared" si="736"/>
        <v>0</v>
      </c>
      <c r="AT11709">
        <f t="shared" si="734"/>
        <v>0</v>
      </c>
    </row>
    <row r="11710" spans="2:46" ht="15.75" customHeight="1">
      <c r="B11710" t="str">
        <f t="shared" si="733"/>
        <v/>
      </c>
      <c r="C11710" s="73"/>
      <c r="D11710" s="73"/>
      <c r="E11710" s="77"/>
      <c r="F11710" s="74"/>
      <c r="G11710" s="73"/>
      <c r="H11710" s="74"/>
      <c r="I11710" s="74"/>
      <c r="J11710" s="74"/>
      <c r="K11710" s="74"/>
      <c r="L11710" s="74"/>
      <c r="M11710" s="74"/>
      <c r="N11710" s="74"/>
      <c r="O11710" s="74"/>
      <c r="P11710" s="74"/>
      <c r="Q11710" s="78"/>
      <c r="AR11710">
        <f t="shared" si="735"/>
        <v>0</v>
      </c>
      <c r="AS11710">
        <f t="shared" si="736"/>
        <v>0</v>
      </c>
      <c r="AT11710">
        <f t="shared" si="734"/>
        <v>0</v>
      </c>
    </row>
    <row r="11711" spans="2:46" ht="15.75" customHeight="1">
      <c r="B11711" t="str">
        <f t="shared" si="733"/>
        <v/>
      </c>
      <c r="C11711" s="73"/>
      <c r="D11711" s="73"/>
      <c r="E11711" s="77"/>
      <c r="F11711" s="74"/>
      <c r="G11711" s="73"/>
      <c r="H11711" s="74"/>
      <c r="I11711" s="74"/>
      <c r="J11711" s="74"/>
      <c r="K11711" s="74"/>
      <c r="L11711" s="74"/>
      <c r="M11711" s="74"/>
      <c r="N11711" s="74"/>
      <c r="O11711" s="74"/>
      <c r="P11711" s="74"/>
      <c r="Q11711" s="78"/>
      <c r="AR11711">
        <f t="shared" si="735"/>
        <v>0</v>
      </c>
      <c r="AS11711">
        <f t="shared" si="736"/>
        <v>0</v>
      </c>
      <c r="AT11711">
        <f t="shared" si="734"/>
        <v>0</v>
      </c>
    </row>
    <row r="11712" spans="2:46" ht="15.75" customHeight="1">
      <c r="B11712" t="str">
        <f t="shared" si="733"/>
        <v/>
      </c>
      <c r="C11712" s="73"/>
      <c r="D11712" s="73"/>
      <c r="E11712" s="77"/>
      <c r="F11712" s="74"/>
      <c r="G11712" s="73"/>
      <c r="H11712" s="74"/>
      <c r="I11712" s="74"/>
      <c r="J11712" s="74"/>
      <c r="K11712" s="74"/>
      <c r="L11712" s="74"/>
      <c r="M11712" s="74"/>
      <c r="N11712" s="74"/>
      <c r="O11712" s="74"/>
      <c r="P11712" s="74"/>
      <c r="Q11712" s="78"/>
      <c r="AR11712">
        <f t="shared" si="735"/>
        <v>0</v>
      </c>
      <c r="AS11712">
        <f t="shared" si="736"/>
        <v>0</v>
      </c>
      <c r="AT11712">
        <f t="shared" si="734"/>
        <v>0</v>
      </c>
    </row>
    <row r="11713" spans="2:46" ht="15.75" customHeight="1">
      <c r="B11713" t="str">
        <f t="shared" si="733"/>
        <v/>
      </c>
      <c r="C11713" s="73"/>
      <c r="D11713" s="73"/>
      <c r="E11713" s="77"/>
      <c r="F11713" s="74"/>
      <c r="G11713" s="73"/>
      <c r="H11713" s="74"/>
      <c r="I11713" s="74"/>
      <c r="J11713" s="74"/>
      <c r="K11713" s="74"/>
      <c r="L11713" s="74"/>
      <c r="M11713" s="74"/>
      <c r="N11713" s="74"/>
      <c r="O11713" s="74"/>
      <c r="P11713" s="74"/>
      <c r="Q11713" s="78"/>
      <c r="AR11713">
        <f t="shared" si="735"/>
        <v>0</v>
      </c>
      <c r="AS11713">
        <f t="shared" si="736"/>
        <v>0</v>
      </c>
      <c r="AT11713">
        <f t="shared" si="734"/>
        <v>0</v>
      </c>
    </row>
    <row r="11714" spans="2:46" ht="15.75" customHeight="1">
      <c r="B11714" t="str">
        <f t="shared" ref="B11714:B11777" si="737">D11714&amp;Q11714&amp;E11714</f>
        <v/>
      </c>
      <c r="C11714" s="73"/>
      <c r="D11714" s="73"/>
      <c r="E11714" s="77"/>
      <c r="F11714" s="74"/>
      <c r="G11714" s="73"/>
      <c r="H11714" s="74"/>
      <c r="I11714" s="74"/>
      <c r="J11714" s="74"/>
      <c r="K11714" s="74"/>
      <c r="L11714" s="74"/>
      <c r="M11714" s="74"/>
      <c r="N11714" s="74"/>
      <c r="O11714" s="74"/>
      <c r="P11714" s="74"/>
      <c r="Q11714" s="78"/>
      <c r="AR11714">
        <f t="shared" si="735"/>
        <v>0</v>
      </c>
      <c r="AS11714">
        <f t="shared" si="736"/>
        <v>0</v>
      </c>
      <c r="AT11714">
        <f t="shared" ref="AT11714:AT11777" si="738">AR11714-AS11714</f>
        <v>0</v>
      </c>
    </row>
    <row r="11715" spans="2:46" ht="15.75" customHeight="1">
      <c r="B11715" t="str">
        <f t="shared" si="737"/>
        <v/>
      </c>
      <c r="C11715" s="73"/>
      <c r="D11715" s="73"/>
      <c r="E11715" s="77"/>
      <c r="F11715" s="74"/>
      <c r="G11715" s="73"/>
      <c r="H11715" s="74"/>
      <c r="I11715" s="74"/>
      <c r="J11715" s="74"/>
      <c r="K11715" s="74"/>
      <c r="L11715" s="74"/>
      <c r="M11715" s="74"/>
      <c r="N11715" s="74"/>
      <c r="O11715" s="74"/>
      <c r="P11715" s="74"/>
      <c r="Q11715" s="78"/>
      <c r="AR11715">
        <f t="shared" si="735"/>
        <v>0</v>
      </c>
      <c r="AS11715">
        <f t="shared" si="736"/>
        <v>0</v>
      </c>
      <c r="AT11715">
        <f t="shared" si="738"/>
        <v>0</v>
      </c>
    </row>
    <row r="11716" spans="2:46" ht="15.75" customHeight="1">
      <c r="B11716" t="str">
        <f t="shared" si="737"/>
        <v/>
      </c>
      <c r="C11716" s="73"/>
      <c r="D11716" s="73"/>
      <c r="E11716" s="77"/>
      <c r="F11716" s="74"/>
      <c r="G11716" s="73"/>
      <c r="H11716" s="74"/>
      <c r="I11716" s="74"/>
      <c r="J11716" s="74"/>
      <c r="K11716" s="74"/>
      <c r="L11716" s="74"/>
      <c r="M11716" s="74"/>
      <c r="N11716" s="74"/>
      <c r="O11716" s="74"/>
      <c r="P11716" s="74"/>
      <c r="Q11716" s="78"/>
      <c r="AR11716">
        <f t="shared" si="735"/>
        <v>0</v>
      </c>
      <c r="AS11716">
        <f t="shared" si="736"/>
        <v>0</v>
      </c>
      <c r="AT11716">
        <f t="shared" si="738"/>
        <v>0</v>
      </c>
    </row>
    <row r="11717" spans="2:46" ht="15.75" customHeight="1">
      <c r="B11717" t="str">
        <f t="shared" si="737"/>
        <v/>
      </c>
      <c r="C11717" s="73"/>
      <c r="D11717" s="73"/>
      <c r="E11717" s="77"/>
      <c r="F11717" s="74"/>
      <c r="G11717" s="73"/>
      <c r="H11717" s="74"/>
      <c r="I11717" s="74"/>
      <c r="J11717" s="74"/>
      <c r="K11717" s="74"/>
      <c r="L11717" s="74"/>
      <c r="M11717" s="74"/>
      <c r="N11717" s="74"/>
      <c r="O11717" s="74"/>
      <c r="P11717" s="74"/>
      <c r="Q11717" s="78"/>
      <c r="AR11717">
        <f t="shared" si="735"/>
        <v>0</v>
      </c>
      <c r="AS11717">
        <f t="shared" si="736"/>
        <v>0</v>
      </c>
      <c r="AT11717">
        <f t="shared" si="738"/>
        <v>0</v>
      </c>
    </row>
    <row r="11718" spans="2:46" ht="15.75" customHeight="1">
      <c r="B11718" t="str">
        <f t="shared" si="737"/>
        <v/>
      </c>
      <c r="C11718" s="73"/>
      <c r="D11718" s="73"/>
      <c r="E11718" s="77"/>
      <c r="F11718" s="74"/>
      <c r="G11718" s="73"/>
      <c r="H11718" s="74"/>
      <c r="I11718" s="74"/>
      <c r="J11718" s="74"/>
      <c r="K11718" s="74"/>
      <c r="L11718" s="74"/>
      <c r="M11718" s="74"/>
      <c r="N11718" s="74"/>
      <c r="O11718" s="74"/>
      <c r="P11718" s="74"/>
      <c r="Q11718" s="78"/>
      <c r="AR11718">
        <f t="shared" si="735"/>
        <v>0</v>
      </c>
      <c r="AS11718">
        <f t="shared" si="736"/>
        <v>0</v>
      </c>
      <c r="AT11718">
        <f t="shared" si="738"/>
        <v>0</v>
      </c>
    </row>
    <row r="11719" spans="2:46" ht="15.75" customHeight="1">
      <c r="B11719" t="str">
        <f t="shared" si="737"/>
        <v/>
      </c>
      <c r="C11719" s="73"/>
      <c r="D11719" s="73"/>
      <c r="E11719" s="77"/>
      <c r="F11719" s="74"/>
      <c r="G11719" s="73"/>
      <c r="H11719" s="74"/>
      <c r="I11719" s="74"/>
      <c r="J11719" s="74"/>
      <c r="K11719" s="74"/>
      <c r="L11719" s="74"/>
      <c r="M11719" s="74"/>
      <c r="N11719" s="74"/>
      <c r="O11719" s="74"/>
      <c r="P11719" s="74"/>
      <c r="Q11719" s="78"/>
      <c r="AR11719">
        <f t="shared" si="735"/>
        <v>0</v>
      </c>
      <c r="AS11719">
        <f t="shared" si="736"/>
        <v>0</v>
      </c>
      <c r="AT11719">
        <f t="shared" si="738"/>
        <v>0</v>
      </c>
    </row>
    <row r="11720" spans="2:46" ht="15.75" customHeight="1">
      <c r="B11720" t="str">
        <f t="shared" si="737"/>
        <v/>
      </c>
      <c r="C11720" s="73"/>
      <c r="D11720" s="73"/>
      <c r="E11720" s="77"/>
      <c r="F11720" s="74"/>
      <c r="G11720" s="73"/>
      <c r="H11720" s="74"/>
      <c r="I11720" s="74"/>
      <c r="J11720" s="74"/>
      <c r="K11720" s="74"/>
      <c r="L11720" s="74"/>
      <c r="M11720" s="74"/>
      <c r="N11720" s="74"/>
      <c r="O11720" s="74"/>
      <c r="P11720" s="74"/>
      <c r="Q11720" s="78"/>
      <c r="AR11720">
        <f t="shared" ref="AR11720:AR11783" si="739">IF($AU$2&lt;&gt;5,NA(),IF(D11720=D11719,0,IF(AND(D21221=D11720,D11721=D11720),O11720+O11721+O21221,IF(D11721=D11720,O11721+O11720,O11720))))</f>
        <v>0</v>
      </c>
      <c r="AS11720">
        <f t="shared" ref="AS11720:AS11783" si="740">IF($AU$2&lt;&gt;5,NA(),IF(D11720=D11719,0,IF(AND(D21221=D11720,D11721=D11720),P11720+P11721+P21221,IF(D11721=D11720,P11721+P11720,P11720))))</f>
        <v>0</v>
      </c>
      <c r="AT11720">
        <f t="shared" si="738"/>
        <v>0</v>
      </c>
    </row>
    <row r="11721" spans="2:46" ht="15.75" customHeight="1">
      <c r="B11721" t="str">
        <f t="shared" si="737"/>
        <v/>
      </c>
      <c r="C11721" s="73"/>
      <c r="D11721" s="73"/>
      <c r="E11721" s="77"/>
      <c r="F11721" s="74"/>
      <c r="G11721" s="73"/>
      <c r="H11721" s="74"/>
      <c r="I11721" s="74"/>
      <c r="J11721" s="74"/>
      <c r="K11721" s="74"/>
      <c r="L11721" s="74"/>
      <c r="M11721" s="74"/>
      <c r="N11721" s="74"/>
      <c r="O11721" s="74"/>
      <c r="P11721" s="74"/>
      <c r="Q11721" s="78"/>
      <c r="AR11721">
        <f t="shared" si="739"/>
        <v>0</v>
      </c>
      <c r="AS11721">
        <f t="shared" si="740"/>
        <v>0</v>
      </c>
      <c r="AT11721">
        <f t="shared" si="738"/>
        <v>0</v>
      </c>
    </row>
    <row r="11722" spans="2:46" ht="15.75" customHeight="1">
      <c r="B11722" t="str">
        <f t="shared" si="737"/>
        <v/>
      </c>
      <c r="C11722" s="73"/>
      <c r="D11722" s="73"/>
      <c r="E11722" s="77"/>
      <c r="F11722" s="74"/>
      <c r="G11722" s="73"/>
      <c r="H11722" s="74"/>
      <c r="I11722" s="74"/>
      <c r="J11722" s="74"/>
      <c r="K11722" s="74"/>
      <c r="L11722" s="74"/>
      <c r="M11722" s="74"/>
      <c r="N11722" s="74"/>
      <c r="O11722" s="74"/>
      <c r="P11722" s="74"/>
      <c r="Q11722" s="78"/>
      <c r="AR11722">
        <f t="shared" si="739"/>
        <v>0</v>
      </c>
      <c r="AS11722">
        <f t="shared" si="740"/>
        <v>0</v>
      </c>
      <c r="AT11722">
        <f t="shared" si="738"/>
        <v>0</v>
      </c>
    </row>
    <row r="11723" spans="2:46" ht="15.75" customHeight="1">
      <c r="B11723" t="str">
        <f t="shared" si="737"/>
        <v/>
      </c>
      <c r="C11723" s="73"/>
      <c r="D11723" s="73"/>
      <c r="E11723" s="77"/>
      <c r="F11723" s="74"/>
      <c r="G11723" s="73"/>
      <c r="H11723" s="74"/>
      <c r="I11723" s="74"/>
      <c r="J11723" s="74"/>
      <c r="K11723" s="74"/>
      <c r="L11723" s="74"/>
      <c r="M11723" s="74"/>
      <c r="N11723" s="74"/>
      <c r="O11723" s="74"/>
      <c r="P11723" s="74"/>
      <c r="Q11723" s="78"/>
      <c r="AR11723">
        <f t="shared" si="739"/>
        <v>0</v>
      </c>
      <c r="AS11723">
        <f t="shared" si="740"/>
        <v>0</v>
      </c>
      <c r="AT11723">
        <f t="shared" si="738"/>
        <v>0</v>
      </c>
    </row>
    <row r="11724" spans="2:46" ht="15.75" customHeight="1">
      <c r="B11724" t="str">
        <f t="shared" si="737"/>
        <v/>
      </c>
      <c r="C11724" s="73"/>
      <c r="D11724" s="73"/>
      <c r="E11724" s="77"/>
      <c r="F11724" s="74"/>
      <c r="G11724" s="73"/>
      <c r="H11724" s="74"/>
      <c r="I11724" s="74"/>
      <c r="J11724" s="74"/>
      <c r="K11724" s="74"/>
      <c r="L11724" s="74"/>
      <c r="M11724" s="74"/>
      <c r="N11724" s="74"/>
      <c r="O11724" s="74"/>
      <c r="P11724" s="74"/>
      <c r="Q11724" s="78"/>
      <c r="AR11724">
        <f t="shared" si="739"/>
        <v>0</v>
      </c>
      <c r="AS11724">
        <f t="shared" si="740"/>
        <v>0</v>
      </c>
      <c r="AT11724">
        <f t="shared" si="738"/>
        <v>0</v>
      </c>
    </row>
    <row r="11725" spans="2:46" ht="15.75" customHeight="1">
      <c r="B11725" t="str">
        <f t="shared" si="737"/>
        <v/>
      </c>
      <c r="C11725" s="73"/>
      <c r="D11725" s="73"/>
      <c r="E11725" s="77"/>
      <c r="F11725" s="74"/>
      <c r="G11725" s="73"/>
      <c r="H11725" s="74"/>
      <c r="I11725" s="74"/>
      <c r="J11725" s="74"/>
      <c r="K11725" s="74"/>
      <c r="L11725" s="74"/>
      <c r="M11725" s="74"/>
      <c r="N11725" s="74"/>
      <c r="O11725" s="74"/>
      <c r="P11725" s="74"/>
      <c r="Q11725" s="78"/>
      <c r="AR11725">
        <f t="shared" si="739"/>
        <v>0</v>
      </c>
      <c r="AS11725">
        <f t="shared" si="740"/>
        <v>0</v>
      </c>
      <c r="AT11725">
        <f t="shared" si="738"/>
        <v>0</v>
      </c>
    </row>
    <row r="11726" spans="2:46" ht="15.75" customHeight="1">
      <c r="B11726" t="str">
        <f t="shared" si="737"/>
        <v/>
      </c>
      <c r="C11726" s="73"/>
      <c r="D11726" s="73"/>
      <c r="E11726" s="77"/>
      <c r="F11726" s="74"/>
      <c r="G11726" s="73"/>
      <c r="H11726" s="74"/>
      <c r="I11726" s="74"/>
      <c r="J11726" s="74"/>
      <c r="K11726" s="74"/>
      <c r="L11726" s="74"/>
      <c r="M11726" s="74"/>
      <c r="N11726" s="74"/>
      <c r="O11726" s="74"/>
      <c r="P11726" s="74"/>
      <c r="Q11726" s="78"/>
      <c r="AR11726">
        <f t="shared" si="739"/>
        <v>0</v>
      </c>
      <c r="AS11726">
        <f t="shared" si="740"/>
        <v>0</v>
      </c>
      <c r="AT11726">
        <f t="shared" si="738"/>
        <v>0</v>
      </c>
    </row>
    <row r="11727" spans="2:46" ht="15.75" customHeight="1">
      <c r="B11727" t="str">
        <f t="shared" si="737"/>
        <v/>
      </c>
      <c r="C11727" s="73"/>
      <c r="D11727" s="73"/>
      <c r="E11727" s="77"/>
      <c r="F11727" s="74"/>
      <c r="G11727" s="73"/>
      <c r="H11727" s="74"/>
      <c r="I11727" s="74"/>
      <c r="J11727" s="74"/>
      <c r="K11727" s="74"/>
      <c r="L11727" s="74"/>
      <c r="M11727" s="74"/>
      <c r="N11727" s="74"/>
      <c r="O11727" s="74"/>
      <c r="P11727" s="74"/>
      <c r="Q11727" s="78"/>
      <c r="AR11727">
        <f t="shared" si="739"/>
        <v>0</v>
      </c>
      <c r="AS11727">
        <f t="shared" si="740"/>
        <v>0</v>
      </c>
      <c r="AT11727">
        <f t="shared" si="738"/>
        <v>0</v>
      </c>
    </row>
    <row r="11728" spans="2:46" ht="15.75" customHeight="1">
      <c r="B11728" t="str">
        <f t="shared" si="737"/>
        <v/>
      </c>
      <c r="C11728" s="73"/>
      <c r="D11728" s="73"/>
      <c r="E11728" s="77"/>
      <c r="F11728" s="74"/>
      <c r="G11728" s="73"/>
      <c r="H11728" s="74"/>
      <c r="I11728" s="74"/>
      <c r="J11728" s="74"/>
      <c r="K11728" s="74"/>
      <c r="L11728" s="74"/>
      <c r="M11728" s="74"/>
      <c r="N11728" s="74"/>
      <c r="O11728" s="74"/>
      <c r="P11728" s="74"/>
      <c r="Q11728" s="78"/>
      <c r="AR11728">
        <f t="shared" si="739"/>
        <v>0</v>
      </c>
      <c r="AS11728">
        <f t="shared" si="740"/>
        <v>0</v>
      </c>
      <c r="AT11728">
        <f t="shared" si="738"/>
        <v>0</v>
      </c>
    </row>
    <row r="11729" spans="2:46" ht="15.75" customHeight="1">
      <c r="B11729" t="str">
        <f t="shared" si="737"/>
        <v/>
      </c>
      <c r="C11729" s="73"/>
      <c r="D11729" s="73"/>
      <c r="E11729" s="77"/>
      <c r="F11729" s="74"/>
      <c r="G11729" s="73"/>
      <c r="H11729" s="74"/>
      <c r="I11729" s="74"/>
      <c r="J11729" s="74"/>
      <c r="K11729" s="74"/>
      <c r="L11729" s="74"/>
      <c r="M11729" s="74"/>
      <c r="N11729" s="74"/>
      <c r="O11729" s="74"/>
      <c r="P11729" s="74"/>
      <c r="Q11729" s="78"/>
      <c r="AR11729">
        <f t="shared" si="739"/>
        <v>0</v>
      </c>
      <c r="AS11729">
        <f t="shared" si="740"/>
        <v>0</v>
      </c>
      <c r="AT11729">
        <f t="shared" si="738"/>
        <v>0</v>
      </c>
    </row>
    <row r="11730" spans="2:46" ht="15.75" customHeight="1">
      <c r="B11730" t="str">
        <f t="shared" si="737"/>
        <v/>
      </c>
      <c r="C11730" s="73"/>
      <c r="D11730" s="73"/>
      <c r="E11730" s="77"/>
      <c r="F11730" s="74"/>
      <c r="G11730" s="73"/>
      <c r="H11730" s="74"/>
      <c r="I11730" s="74"/>
      <c r="J11730" s="74"/>
      <c r="K11730" s="74"/>
      <c r="L11730" s="74"/>
      <c r="M11730" s="74"/>
      <c r="N11730" s="74"/>
      <c r="O11730" s="74"/>
      <c r="P11730" s="74"/>
      <c r="Q11730" s="78"/>
      <c r="AR11730">
        <f t="shared" si="739"/>
        <v>0</v>
      </c>
      <c r="AS11730">
        <f t="shared" si="740"/>
        <v>0</v>
      </c>
      <c r="AT11730">
        <f t="shared" si="738"/>
        <v>0</v>
      </c>
    </row>
    <row r="11731" spans="2:46" ht="15.75" customHeight="1">
      <c r="B11731" t="str">
        <f t="shared" si="737"/>
        <v/>
      </c>
      <c r="C11731" s="73"/>
      <c r="D11731" s="73"/>
      <c r="E11731" s="77"/>
      <c r="F11731" s="74"/>
      <c r="G11731" s="73"/>
      <c r="H11731" s="74"/>
      <c r="I11731" s="74"/>
      <c r="J11731" s="74"/>
      <c r="K11731" s="74"/>
      <c r="L11731" s="74"/>
      <c r="M11731" s="74"/>
      <c r="N11731" s="74"/>
      <c r="O11731" s="74"/>
      <c r="P11731" s="74"/>
      <c r="Q11731" s="78"/>
      <c r="AR11731">
        <f t="shared" si="739"/>
        <v>0</v>
      </c>
      <c r="AS11731">
        <f t="shared" si="740"/>
        <v>0</v>
      </c>
      <c r="AT11731">
        <f t="shared" si="738"/>
        <v>0</v>
      </c>
    </row>
    <row r="11732" spans="2:46" ht="15.75" customHeight="1">
      <c r="B11732" t="str">
        <f t="shared" si="737"/>
        <v/>
      </c>
      <c r="C11732" s="73"/>
      <c r="D11732" s="73"/>
      <c r="E11732" s="77"/>
      <c r="F11732" s="74"/>
      <c r="G11732" s="73"/>
      <c r="H11732" s="74"/>
      <c r="I11732" s="74"/>
      <c r="J11732" s="74"/>
      <c r="K11732" s="74"/>
      <c r="L11732" s="74"/>
      <c r="M11732" s="74"/>
      <c r="N11732" s="74"/>
      <c r="O11732" s="74"/>
      <c r="P11732" s="74"/>
      <c r="Q11732" s="78"/>
      <c r="AR11732">
        <f t="shared" si="739"/>
        <v>0</v>
      </c>
      <c r="AS11732">
        <f t="shared" si="740"/>
        <v>0</v>
      </c>
      <c r="AT11732">
        <f t="shared" si="738"/>
        <v>0</v>
      </c>
    </row>
    <row r="11733" spans="2:46" ht="15.75" customHeight="1">
      <c r="B11733" t="str">
        <f t="shared" si="737"/>
        <v/>
      </c>
      <c r="C11733" s="73"/>
      <c r="D11733" s="73"/>
      <c r="E11733" s="77"/>
      <c r="F11733" s="74"/>
      <c r="G11733" s="73"/>
      <c r="H11733" s="74"/>
      <c r="I11733" s="74"/>
      <c r="J11733" s="74"/>
      <c r="K11733" s="74"/>
      <c r="L11733" s="74"/>
      <c r="M11733" s="74"/>
      <c r="N11733" s="74"/>
      <c r="O11733" s="74"/>
      <c r="P11733" s="74"/>
      <c r="Q11733" s="78"/>
      <c r="AR11733">
        <f t="shared" si="739"/>
        <v>0</v>
      </c>
      <c r="AS11733">
        <f t="shared" si="740"/>
        <v>0</v>
      </c>
      <c r="AT11733">
        <f t="shared" si="738"/>
        <v>0</v>
      </c>
    </row>
    <row r="11734" spans="2:46" ht="15.75" customHeight="1">
      <c r="B11734" t="str">
        <f t="shared" si="737"/>
        <v/>
      </c>
      <c r="C11734" s="73"/>
      <c r="D11734" s="73"/>
      <c r="E11734" s="77"/>
      <c r="F11734" s="74"/>
      <c r="G11734" s="73"/>
      <c r="H11734" s="74"/>
      <c r="I11734" s="74"/>
      <c r="J11734" s="74"/>
      <c r="K11734" s="74"/>
      <c r="L11734" s="74"/>
      <c r="M11734" s="74"/>
      <c r="N11734" s="74"/>
      <c r="O11734" s="74"/>
      <c r="P11734" s="74"/>
      <c r="Q11734" s="78"/>
      <c r="AR11734">
        <f t="shared" si="739"/>
        <v>0</v>
      </c>
      <c r="AS11734">
        <f t="shared" si="740"/>
        <v>0</v>
      </c>
      <c r="AT11734">
        <f t="shared" si="738"/>
        <v>0</v>
      </c>
    </row>
    <row r="11735" spans="2:46" ht="15.75" customHeight="1">
      <c r="B11735" t="str">
        <f t="shared" si="737"/>
        <v/>
      </c>
      <c r="C11735" s="73"/>
      <c r="D11735" s="73"/>
      <c r="E11735" s="77"/>
      <c r="F11735" s="74"/>
      <c r="G11735" s="73"/>
      <c r="H11735" s="74"/>
      <c r="I11735" s="74"/>
      <c r="J11735" s="74"/>
      <c r="K11735" s="74"/>
      <c r="L11735" s="74"/>
      <c r="M11735" s="74"/>
      <c r="N11735" s="74"/>
      <c r="O11735" s="74"/>
      <c r="P11735" s="74"/>
      <c r="Q11735" s="78"/>
      <c r="AR11735">
        <f t="shared" si="739"/>
        <v>0</v>
      </c>
      <c r="AS11735">
        <f t="shared" si="740"/>
        <v>0</v>
      </c>
      <c r="AT11735">
        <f t="shared" si="738"/>
        <v>0</v>
      </c>
    </row>
    <row r="11736" spans="2:46" ht="15.75" customHeight="1">
      <c r="B11736" t="str">
        <f t="shared" si="737"/>
        <v/>
      </c>
      <c r="C11736" s="73"/>
      <c r="D11736" s="73"/>
      <c r="E11736" s="77"/>
      <c r="F11736" s="74"/>
      <c r="G11736" s="73"/>
      <c r="H11736" s="74"/>
      <c r="I11736" s="74"/>
      <c r="J11736" s="74"/>
      <c r="K11736" s="74"/>
      <c r="L11736" s="74"/>
      <c r="M11736" s="74"/>
      <c r="N11736" s="74"/>
      <c r="O11736" s="74"/>
      <c r="P11736" s="74"/>
      <c r="Q11736" s="78"/>
      <c r="AR11736">
        <f t="shared" si="739"/>
        <v>0</v>
      </c>
      <c r="AS11736">
        <f t="shared" si="740"/>
        <v>0</v>
      </c>
      <c r="AT11736">
        <f t="shared" si="738"/>
        <v>0</v>
      </c>
    </row>
    <row r="11737" spans="2:46" ht="15.75" customHeight="1">
      <c r="B11737" t="str">
        <f t="shared" si="737"/>
        <v/>
      </c>
      <c r="C11737" s="73"/>
      <c r="D11737" s="73"/>
      <c r="E11737" s="77"/>
      <c r="F11737" s="74"/>
      <c r="G11737" s="73"/>
      <c r="H11737" s="74"/>
      <c r="I11737" s="74"/>
      <c r="J11737" s="74"/>
      <c r="K11737" s="74"/>
      <c r="L11737" s="74"/>
      <c r="M11737" s="74"/>
      <c r="N11737" s="74"/>
      <c r="O11737" s="74"/>
      <c r="P11737" s="74"/>
      <c r="Q11737" s="78"/>
      <c r="AR11737">
        <f t="shared" si="739"/>
        <v>0</v>
      </c>
      <c r="AS11737">
        <f t="shared" si="740"/>
        <v>0</v>
      </c>
      <c r="AT11737">
        <f t="shared" si="738"/>
        <v>0</v>
      </c>
    </row>
    <row r="11738" spans="2:46" ht="15.75" customHeight="1">
      <c r="B11738" t="str">
        <f t="shared" si="737"/>
        <v/>
      </c>
      <c r="C11738" s="73"/>
      <c r="D11738" s="73"/>
      <c r="E11738" s="77"/>
      <c r="F11738" s="74"/>
      <c r="G11738" s="73"/>
      <c r="H11738" s="74"/>
      <c r="I11738" s="74"/>
      <c r="J11738" s="74"/>
      <c r="K11738" s="74"/>
      <c r="L11738" s="74"/>
      <c r="M11738" s="74"/>
      <c r="N11738" s="74"/>
      <c r="O11738" s="74"/>
      <c r="P11738" s="74"/>
      <c r="Q11738" s="78"/>
      <c r="AR11738">
        <f t="shared" si="739"/>
        <v>0</v>
      </c>
      <c r="AS11738">
        <f t="shared" si="740"/>
        <v>0</v>
      </c>
      <c r="AT11738">
        <f t="shared" si="738"/>
        <v>0</v>
      </c>
    </row>
    <row r="11739" spans="2:46" ht="15.75" customHeight="1">
      <c r="B11739" t="str">
        <f t="shared" si="737"/>
        <v/>
      </c>
      <c r="C11739" s="73"/>
      <c r="D11739" s="73"/>
      <c r="E11739" s="77"/>
      <c r="F11739" s="74"/>
      <c r="G11739" s="73"/>
      <c r="H11739" s="74"/>
      <c r="I11739" s="74"/>
      <c r="J11739" s="74"/>
      <c r="K11739" s="74"/>
      <c r="L11739" s="74"/>
      <c r="M11739" s="74"/>
      <c r="N11739" s="74"/>
      <c r="O11739" s="74"/>
      <c r="P11739" s="74"/>
      <c r="Q11739" s="78"/>
      <c r="AR11739">
        <f t="shared" si="739"/>
        <v>0</v>
      </c>
      <c r="AS11739">
        <f t="shared" si="740"/>
        <v>0</v>
      </c>
      <c r="AT11739">
        <f t="shared" si="738"/>
        <v>0</v>
      </c>
    </row>
    <row r="11740" spans="2:46" ht="15.75" customHeight="1">
      <c r="B11740" t="str">
        <f t="shared" si="737"/>
        <v/>
      </c>
      <c r="C11740" s="73"/>
      <c r="D11740" s="73"/>
      <c r="E11740" s="77"/>
      <c r="F11740" s="74"/>
      <c r="G11740" s="73"/>
      <c r="H11740" s="74"/>
      <c r="I11740" s="74"/>
      <c r="J11740" s="74"/>
      <c r="K11740" s="74"/>
      <c r="L11740" s="74"/>
      <c r="M11740" s="74"/>
      <c r="N11740" s="74"/>
      <c r="O11740" s="74"/>
      <c r="P11740" s="74"/>
      <c r="Q11740" s="78"/>
      <c r="AR11740">
        <f t="shared" si="739"/>
        <v>0</v>
      </c>
      <c r="AS11740">
        <f t="shared" si="740"/>
        <v>0</v>
      </c>
      <c r="AT11740">
        <f t="shared" si="738"/>
        <v>0</v>
      </c>
    </row>
    <row r="11741" spans="2:46" ht="15.75" customHeight="1">
      <c r="B11741" t="str">
        <f t="shared" si="737"/>
        <v/>
      </c>
      <c r="C11741" s="73"/>
      <c r="D11741" s="73"/>
      <c r="E11741" s="77"/>
      <c r="F11741" s="74"/>
      <c r="G11741" s="73"/>
      <c r="H11741" s="74"/>
      <c r="I11741" s="74"/>
      <c r="J11741" s="74"/>
      <c r="K11741" s="74"/>
      <c r="L11741" s="74"/>
      <c r="M11741" s="74"/>
      <c r="N11741" s="74"/>
      <c r="O11741" s="74"/>
      <c r="P11741" s="74"/>
      <c r="Q11741" s="78"/>
      <c r="AR11741">
        <f t="shared" si="739"/>
        <v>0</v>
      </c>
      <c r="AS11741">
        <f t="shared" si="740"/>
        <v>0</v>
      </c>
      <c r="AT11741">
        <f t="shared" si="738"/>
        <v>0</v>
      </c>
    </row>
    <row r="11742" spans="2:46" ht="15.75" customHeight="1">
      <c r="B11742" t="str">
        <f t="shared" si="737"/>
        <v/>
      </c>
      <c r="C11742" s="73"/>
      <c r="D11742" s="73"/>
      <c r="E11742" s="77"/>
      <c r="F11742" s="74"/>
      <c r="G11742" s="73"/>
      <c r="H11742" s="74"/>
      <c r="I11742" s="74"/>
      <c r="J11742" s="74"/>
      <c r="K11742" s="74"/>
      <c r="L11742" s="74"/>
      <c r="M11742" s="74"/>
      <c r="N11742" s="74"/>
      <c r="O11742" s="74"/>
      <c r="P11742" s="74"/>
      <c r="Q11742" s="78"/>
      <c r="AR11742">
        <f t="shared" si="739"/>
        <v>0</v>
      </c>
      <c r="AS11742">
        <f t="shared" si="740"/>
        <v>0</v>
      </c>
      <c r="AT11742">
        <f t="shared" si="738"/>
        <v>0</v>
      </c>
    </row>
    <row r="11743" spans="2:46" ht="15.75" customHeight="1">
      <c r="B11743" t="str">
        <f t="shared" si="737"/>
        <v/>
      </c>
      <c r="C11743" s="73"/>
      <c r="D11743" s="73"/>
      <c r="E11743" s="77"/>
      <c r="F11743" s="74"/>
      <c r="G11743" s="73"/>
      <c r="H11743" s="74"/>
      <c r="I11743" s="74"/>
      <c r="J11743" s="74"/>
      <c r="K11743" s="74"/>
      <c r="L11743" s="74"/>
      <c r="M11743" s="74"/>
      <c r="N11743" s="74"/>
      <c r="O11743" s="74"/>
      <c r="P11743" s="74"/>
      <c r="Q11743" s="78"/>
      <c r="AR11743">
        <f t="shared" si="739"/>
        <v>0</v>
      </c>
      <c r="AS11743">
        <f t="shared" si="740"/>
        <v>0</v>
      </c>
      <c r="AT11743">
        <f t="shared" si="738"/>
        <v>0</v>
      </c>
    </row>
    <row r="11744" spans="2:46" ht="15.75" customHeight="1">
      <c r="B11744" t="str">
        <f t="shared" si="737"/>
        <v/>
      </c>
      <c r="C11744" s="73"/>
      <c r="D11744" s="73"/>
      <c r="E11744" s="77"/>
      <c r="F11744" s="74"/>
      <c r="G11744" s="73"/>
      <c r="H11744" s="74"/>
      <c r="I11744" s="74"/>
      <c r="J11744" s="74"/>
      <c r="K11744" s="74"/>
      <c r="L11744" s="74"/>
      <c r="M11744" s="74"/>
      <c r="N11744" s="74"/>
      <c r="O11744" s="74"/>
      <c r="P11744" s="74"/>
      <c r="Q11744" s="78"/>
      <c r="AR11744">
        <f t="shared" si="739"/>
        <v>0</v>
      </c>
      <c r="AS11744">
        <f t="shared" si="740"/>
        <v>0</v>
      </c>
      <c r="AT11744">
        <f t="shared" si="738"/>
        <v>0</v>
      </c>
    </row>
    <row r="11745" spans="2:46" ht="15.75" customHeight="1">
      <c r="B11745" t="str">
        <f t="shared" si="737"/>
        <v/>
      </c>
      <c r="C11745" s="73"/>
      <c r="D11745" s="73"/>
      <c r="E11745" s="77"/>
      <c r="F11745" s="74"/>
      <c r="G11745" s="73"/>
      <c r="H11745" s="74"/>
      <c r="I11745" s="74"/>
      <c r="J11745" s="74"/>
      <c r="K11745" s="74"/>
      <c r="L11745" s="74"/>
      <c r="M11745" s="74"/>
      <c r="N11745" s="74"/>
      <c r="O11745" s="74"/>
      <c r="P11745" s="74"/>
      <c r="Q11745" s="78"/>
      <c r="AR11745">
        <f t="shared" si="739"/>
        <v>0</v>
      </c>
      <c r="AS11745">
        <f t="shared" si="740"/>
        <v>0</v>
      </c>
      <c r="AT11745">
        <f t="shared" si="738"/>
        <v>0</v>
      </c>
    </row>
    <row r="11746" spans="2:46" ht="15.75" customHeight="1">
      <c r="B11746" t="str">
        <f t="shared" si="737"/>
        <v/>
      </c>
      <c r="C11746" s="73"/>
      <c r="D11746" s="73"/>
      <c r="E11746" s="77"/>
      <c r="F11746" s="74"/>
      <c r="G11746" s="73"/>
      <c r="H11746" s="74"/>
      <c r="I11746" s="74"/>
      <c r="J11746" s="74"/>
      <c r="K11746" s="74"/>
      <c r="L11746" s="74"/>
      <c r="M11746" s="74"/>
      <c r="N11746" s="74"/>
      <c r="O11746" s="74"/>
      <c r="P11746" s="74"/>
      <c r="Q11746" s="78"/>
      <c r="AR11746">
        <f t="shared" si="739"/>
        <v>0</v>
      </c>
      <c r="AS11746">
        <f t="shared" si="740"/>
        <v>0</v>
      </c>
      <c r="AT11746">
        <f t="shared" si="738"/>
        <v>0</v>
      </c>
    </row>
    <row r="11747" spans="2:46" ht="15.75" customHeight="1">
      <c r="B11747" t="str">
        <f t="shared" si="737"/>
        <v/>
      </c>
      <c r="C11747" s="73"/>
      <c r="D11747" s="73"/>
      <c r="E11747" s="77"/>
      <c r="F11747" s="74"/>
      <c r="G11747" s="73"/>
      <c r="H11747" s="74"/>
      <c r="I11747" s="74"/>
      <c r="J11747" s="74"/>
      <c r="K11747" s="74"/>
      <c r="L11747" s="74"/>
      <c r="M11747" s="74"/>
      <c r="N11747" s="74"/>
      <c r="O11747" s="74"/>
      <c r="P11747" s="74"/>
      <c r="Q11747" s="78"/>
      <c r="AR11747">
        <f t="shared" si="739"/>
        <v>0</v>
      </c>
      <c r="AS11747">
        <f t="shared" si="740"/>
        <v>0</v>
      </c>
      <c r="AT11747">
        <f t="shared" si="738"/>
        <v>0</v>
      </c>
    </row>
    <row r="11748" spans="2:46" ht="15.75" customHeight="1">
      <c r="B11748" t="str">
        <f t="shared" si="737"/>
        <v/>
      </c>
      <c r="C11748" s="73"/>
      <c r="D11748" s="73"/>
      <c r="E11748" s="77"/>
      <c r="F11748" s="74"/>
      <c r="G11748" s="73"/>
      <c r="H11748" s="74"/>
      <c r="I11748" s="74"/>
      <c r="J11748" s="74"/>
      <c r="K11748" s="74"/>
      <c r="L11748" s="74"/>
      <c r="M11748" s="74"/>
      <c r="N11748" s="74"/>
      <c r="O11748" s="74"/>
      <c r="P11748" s="74"/>
      <c r="Q11748" s="78"/>
      <c r="AR11748">
        <f t="shared" si="739"/>
        <v>0</v>
      </c>
      <c r="AS11748">
        <f t="shared" si="740"/>
        <v>0</v>
      </c>
      <c r="AT11748">
        <f t="shared" si="738"/>
        <v>0</v>
      </c>
    </row>
    <row r="11749" spans="2:46" ht="15.75" customHeight="1">
      <c r="B11749" t="str">
        <f t="shared" si="737"/>
        <v/>
      </c>
      <c r="C11749" s="73"/>
      <c r="D11749" s="73"/>
      <c r="E11749" s="77"/>
      <c r="F11749" s="74"/>
      <c r="G11749" s="73"/>
      <c r="H11749" s="74"/>
      <c r="I11749" s="74"/>
      <c r="J11749" s="74"/>
      <c r="K11749" s="74"/>
      <c r="L11749" s="74"/>
      <c r="M11749" s="74"/>
      <c r="N11749" s="74"/>
      <c r="O11749" s="74"/>
      <c r="P11749" s="74"/>
      <c r="Q11749" s="78"/>
      <c r="AR11749">
        <f t="shared" si="739"/>
        <v>0</v>
      </c>
      <c r="AS11749">
        <f t="shared" si="740"/>
        <v>0</v>
      </c>
      <c r="AT11749">
        <f t="shared" si="738"/>
        <v>0</v>
      </c>
    </row>
    <row r="11750" spans="2:46" ht="15.75" customHeight="1">
      <c r="B11750" t="str">
        <f t="shared" si="737"/>
        <v/>
      </c>
      <c r="C11750" s="73"/>
      <c r="D11750" s="73"/>
      <c r="E11750" s="77"/>
      <c r="F11750" s="74"/>
      <c r="G11750" s="73"/>
      <c r="H11750" s="74"/>
      <c r="I11750" s="74"/>
      <c r="J11750" s="74"/>
      <c r="K11750" s="74"/>
      <c r="L11750" s="74"/>
      <c r="M11750" s="74"/>
      <c r="N11750" s="74"/>
      <c r="O11750" s="74"/>
      <c r="P11750" s="74"/>
      <c r="Q11750" s="78"/>
      <c r="AR11750">
        <f t="shared" si="739"/>
        <v>0</v>
      </c>
      <c r="AS11750">
        <f t="shared" si="740"/>
        <v>0</v>
      </c>
      <c r="AT11750">
        <f t="shared" si="738"/>
        <v>0</v>
      </c>
    </row>
    <row r="11751" spans="2:46" ht="15.75" customHeight="1">
      <c r="B11751" t="str">
        <f t="shared" si="737"/>
        <v/>
      </c>
      <c r="C11751" s="73"/>
      <c r="D11751" s="73"/>
      <c r="E11751" s="77"/>
      <c r="F11751" s="74"/>
      <c r="G11751" s="73"/>
      <c r="H11751" s="74"/>
      <c r="I11751" s="74"/>
      <c r="J11751" s="74"/>
      <c r="K11751" s="74"/>
      <c r="L11751" s="74"/>
      <c r="M11751" s="74"/>
      <c r="N11751" s="74"/>
      <c r="O11751" s="74"/>
      <c r="P11751" s="74"/>
      <c r="Q11751" s="78"/>
      <c r="AR11751">
        <f t="shared" si="739"/>
        <v>0</v>
      </c>
      <c r="AS11751">
        <f t="shared" si="740"/>
        <v>0</v>
      </c>
      <c r="AT11751">
        <f t="shared" si="738"/>
        <v>0</v>
      </c>
    </row>
    <row r="11752" spans="2:46" ht="15.75" customHeight="1">
      <c r="B11752" t="str">
        <f t="shared" si="737"/>
        <v/>
      </c>
      <c r="C11752" s="73"/>
      <c r="D11752" s="73"/>
      <c r="E11752" s="77"/>
      <c r="F11752" s="74"/>
      <c r="G11752" s="73"/>
      <c r="H11752" s="74"/>
      <c r="I11752" s="74"/>
      <c r="J11752" s="74"/>
      <c r="K11752" s="74"/>
      <c r="L11752" s="74"/>
      <c r="M11752" s="74"/>
      <c r="N11752" s="74"/>
      <c r="O11752" s="74"/>
      <c r="P11752" s="74"/>
      <c r="Q11752" s="78"/>
      <c r="AR11752">
        <f t="shared" si="739"/>
        <v>0</v>
      </c>
      <c r="AS11752">
        <f t="shared" si="740"/>
        <v>0</v>
      </c>
      <c r="AT11752">
        <f t="shared" si="738"/>
        <v>0</v>
      </c>
    </row>
    <row r="11753" spans="2:46" ht="15.75" customHeight="1">
      <c r="B11753" t="str">
        <f t="shared" si="737"/>
        <v/>
      </c>
      <c r="C11753" s="73"/>
      <c r="D11753" s="73"/>
      <c r="E11753" s="77"/>
      <c r="F11753" s="74"/>
      <c r="G11753" s="73"/>
      <c r="H11753" s="74"/>
      <c r="I11753" s="74"/>
      <c r="J11753" s="74"/>
      <c r="K11753" s="74"/>
      <c r="L11753" s="74"/>
      <c r="M11753" s="74"/>
      <c r="N11753" s="74"/>
      <c r="O11753" s="74"/>
      <c r="P11753" s="74"/>
      <c r="Q11753" s="78"/>
      <c r="AR11753">
        <f t="shared" si="739"/>
        <v>0</v>
      </c>
      <c r="AS11753">
        <f t="shared" si="740"/>
        <v>0</v>
      </c>
      <c r="AT11753">
        <f t="shared" si="738"/>
        <v>0</v>
      </c>
    </row>
    <row r="11754" spans="2:46" ht="15.75" customHeight="1">
      <c r="B11754" t="str">
        <f t="shared" si="737"/>
        <v/>
      </c>
      <c r="C11754" s="73"/>
      <c r="D11754" s="73"/>
      <c r="E11754" s="77"/>
      <c r="F11754" s="74"/>
      <c r="G11754" s="73"/>
      <c r="H11754" s="74"/>
      <c r="I11754" s="74"/>
      <c r="J11754" s="74"/>
      <c r="K11754" s="74"/>
      <c r="L11754" s="74"/>
      <c r="M11754" s="74"/>
      <c r="N11754" s="74"/>
      <c r="O11754" s="74"/>
      <c r="P11754" s="74"/>
      <c r="Q11754" s="78"/>
      <c r="AR11754">
        <f t="shared" si="739"/>
        <v>0</v>
      </c>
      <c r="AS11754">
        <f t="shared" si="740"/>
        <v>0</v>
      </c>
      <c r="AT11754">
        <f t="shared" si="738"/>
        <v>0</v>
      </c>
    </row>
    <row r="11755" spans="2:46" ht="15.75" customHeight="1">
      <c r="B11755" t="str">
        <f t="shared" si="737"/>
        <v/>
      </c>
      <c r="C11755" s="73"/>
      <c r="D11755" s="73"/>
      <c r="E11755" s="77"/>
      <c r="F11755" s="74"/>
      <c r="G11755" s="73"/>
      <c r="H11755" s="74"/>
      <c r="I11755" s="74"/>
      <c r="J11755" s="74"/>
      <c r="K11755" s="74"/>
      <c r="L11755" s="74"/>
      <c r="M11755" s="74"/>
      <c r="N11755" s="74"/>
      <c r="O11755" s="74"/>
      <c r="P11755" s="74"/>
      <c r="Q11755" s="78"/>
      <c r="AR11755">
        <f t="shared" si="739"/>
        <v>0</v>
      </c>
      <c r="AS11755">
        <f t="shared" si="740"/>
        <v>0</v>
      </c>
      <c r="AT11755">
        <f t="shared" si="738"/>
        <v>0</v>
      </c>
    </row>
    <row r="11756" spans="2:46" ht="15.75" customHeight="1">
      <c r="B11756" t="str">
        <f t="shared" si="737"/>
        <v/>
      </c>
      <c r="C11756" s="73"/>
      <c r="D11756" s="73"/>
      <c r="E11756" s="77"/>
      <c r="F11756" s="74"/>
      <c r="G11756" s="73"/>
      <c r="H11756" s="74"/>
      <c r="I11756" s="74"/>
      <c r="J11756" s="74"/>
      <c r="K11756" s="74"/>
      <c r="L11756" s="74"/>
      <c r="M11756" s="74"/>
      <c r="N11756" s="74"/>
      <c r="O11756" s="74"/>
      <c r="P11756" s="74"/>
      <c r="Q11756" s="78"/>
      <c r="AR11756">
        <f t="shared" si="739"/>
        <v>0</v>
      </c>
      <c r="AS11756">
        <f t="shared" si="740"/>
        <v>0</v>
      </c>
      <c r="AT11756">
        <f t="shared" si="738"/>
        <v>0</v>
      </c>
    </row>
    <row r="11757" spans="2:46" ht="15.75" customHeight="1">
      <c r="B11757" t="str">
        <f t="shared" si="737"/>
        <v/>
      </c>
      <c r="C11757" s="73"/>
      <c r="D11757" s="73"/>
      <c r="E11757" s="77"/>
      <c r="F11757" s="74"/>
      <c r="G11757" s="73"/>
      <c r="H11757" s="74"/>
      <c r="I11757" s="74"/>
      <c r="J11757" s="74"/>
      <c r="K11757" s="74"/>
      <c r="L11757" s="74"/>
      <c r="M11757" s="74"/>
      <c r="N11757" s="74"/>
      <c r="O11757" s="74"/>
      <c r="P11757" s="74"/>
      <c r="Q11757" s="78"/>
      <c r="AR11757">
        <f t="shared" si="739"/>
        <v>0</v>
      </c>
      <c r="AS11757">
        <f t="shared" si="740"/>
        <v>0</v>
      </c>
      <c r="AT11757">
        <f t="shared" si="738"/>
        <v>0</v>
      </c>
    </row>
    <row r="11758" spans="2:46" ht="15.75" customHeight="1">
      <c r="B11758" t="str">
        <f t="shared" si="737"/>
        <v/>
      </c>
      <c r="C11758" s="73"/>
      <c r="D11758" s="73"/>
      <c r="E11758" s="77"/>
      <c r="F11758" s="74"/>
      <c r="G11758" s="73"/>
      <c r="H11758" s="74"/>
      <c r="I11758" s="74"/>
      <c r="J11758" s="74"/>
      <c r="K11758" s="74"/>
      <c r="L11758" s="74"/>
      <c r="M11758" s="74"/>
      <c r="N11758" s="74"/>
      <c r="O11758" s="74"/>
      <c r="P11758" s="74"/>
      <c r="Q11758" s="78"/>
      <c r="AR11758">
        <f t="shared" si="739"/>
        <v>0</v>
      </c>
      <c r="AS11758">
        <f t="shared" si="740"/>
        <v>0</v>
      </c>
      <c r="AT11758">
        <f t="shared" si="738"/>
        <v>0</v>
      </c>
    </row>
    <row r="11759" spans="2:46" ht="15.75" customHeight="1">
      <c r="B11759" t="str">
        <f t="shared" si="737"/>
        <v/>
      </c>
      <c r="C11759" s="73"/>
      <c r="D11759" s="73"/>
      <c r="E11759" s="77"/>
      <c r="F11759" s="74"/>
      <c r="G11759" s="73"/>
      <c r="H11759" s="74"/>
      <c r="I11759" s="74"/>
      <c r="J11759" s="74"/>
      <c r="K11759" s="74"/>
      <c r="L11759" s="74"/>
      <c r="M11759" s="74"/>
      <c r="N11759" s="74"/>
      <c r="O11759" s="74"/>
      <c r="P11759" s="74"/>
      <c r="Q11759" s="78"/>
      <c r="AR11759">
        <f t="shared" si="739"/>
        <v>0</v>
      </c>
      <c r="AS11759">
        <f t="shared" si="740"/>
        <v>0</v>
      </c>
      <c r="AT11759">
        <f t="shared" si="738"/>
        <v>0</v>
      </c>
    </row>
    <row r="11760" spans="2:46" ht="15.75" customHeight="1">
      <c r="B11760" t="str">
        <f t="shared" si="737"/>
        <v/>
      </c>
      <c r="C11760" s="73"/>
      <c r="D11760" s="73"/>
      <c r="E11760" s="77"/>
      <c r="F11760" s="74"/>
      <c r="G11760" s="73"/>
      <c r="H11760" s="74"/>
      <c r="I11760" s="74"/>
      <c r="J11760" s="74"/>
      <c r="K11760" s="74"/>
      <c r="L11760" s="74"/>
      <c r="M11760" s="74"/>
      <c r="N11760" s="74"/>
      <c r="O11760" s="74"/>
      <c r="P11760" s="74"/>
      <c r="Q11760" s="78"/>
      <c r="AR11760">
        <f t="shared" si="739"/>
        <v>0</v>
      </c>
      <c r="AS11760">
        <f t="shared" si="740"/>
        <v>0</v>
      </c>
      <c r="AT11760">
        <f t="shared" si="738"/>
        <v>0</v>
      </c>
    </row>
    <row r="11761" spans="2:46" ht="15.75" customHeight="1">
      <c r="B11761" t="str">
        <f t="shared" si="737"/>
        <v/>
      </c>
      <c r="C11761" s="73"/>
      <c r="D11761" s="73"/>
      <c r="E11761" s="77"/>
      <c r="F11761" s="74"/>
      <c r="G11761" s="73"/>
      <c r="H11761" s="74"/>
      <c r="I11761" s="74"/>
      <c r="J11761" s="74"/>
      <c r="K11761" s="74"/>
      <c r="L11761" s="74"/>
      <c r="M11761" s="74"/>
      <c r="N11761" s="74"/>
      <c r="O11761" s="74"/>
      <c r="P11761" s="74"/>
      <c r="Q11761" s="78"/>
      <c r="AR11761">
        <f t="shared" si="739"/>
        <v>0</v>
      </c>
      <c r="AS11761">
        <f t="shared" si="740"/>
        <v>0</v>
      </c>
      <c r="AT11761">
        <f t="shared" si="738"/>
        <v>0</v>
      </c>
    </row>
    <row r="11762" spans="2:46" ht="15.75" customHeight="1">
      <c r="B11762" t="str">
        <f t="shared" si="737"/>
        <v/>
      </c>
      <c r="C11762" s="73"/>
      <c r="D11762" s="73"/>
      <c r="E11762" s="77"/>
      <c r="F11762" s="74"/>
      <c r="G11762" s="73"/>
      <c r="H11762" s="74"/>
      <c r="I11762" s="74"/>
      <c r="J11762" s="74"/>
      <c r="K11762" s="74"/>
      <c r="L11762" s="74"/>
      <c r="M11762" s="74"/>
      <c r="N11762" s="74"/>
      <c r="O11762" s="74"/>
      <c r="P11762" s="74"/>
      <c r="Q11762" s="78"/>
      <c r="AR11762">
        <f t="shared" si="739"/>
        <v>0</v>
      </c>
      <c r="AS11762">
        <f t="shared" si="740"/>
        <v>0</v>
      </c>
      <c r="AT11762">
        <f t="shared" si="738"/>
        <v>0</v>
      </c>
    </row>
    <row r="11763" spans="2:46" ht="15.75" customHeight="1">
      <c r="B11763" t="str">
        <f t="shared" si="737"/>
        <v/>
      </c>
      <c r="C11763" s="73"/>
      <c r="D11763" s="73"/>
      <c r="E11763" s="77"/>
      <c r="F11763" s="74"/>
      <c r="G11763" s="73"/>
      <c r="H11763" s="74"/>
      <c r="I11763" s="74"/>
      <c r="J11763" s="74"/>
      <c r="K11763" s="74"/>
      <c r="L11763" s="74"/>
      <c r="M11763" s="74"/>
      <c r="N11763" s="74"/>
      <c r="O11763" s="74"/>
      <c r="P11763" s="74"/>
      <c r="Q11763" s="78"/>
      <c r="AR11763">
        <f t="shared" si="739"/>
        <v>0</v>
      </c>
      <c r="AS11763">
        <f t="shared" si="740"/>
        <v>0</v>
      </c>
      <c r="AT11763">
        <f t="shared" si="738"/>
        <v>0</v>
      </c>
    </row>
    <row r="11764" spans="2:46" ht="15.75" customHeight="1">
      <c r="B11764" t="str">
        <f t="shared" si="737"/>
        <v/>
      </c>
      <c r="C11764" s="73"/>
      <c r="D11764" s="73"/>
      <c r="E11764" s="77"/>
      <c r="F11764" s="74"/>
      <c r="G11764" s="73"/>
      <c r="H11764" s="74"/>
      <c r="I11764" s="74"/>
      <c r="J11764" s="74"/>
      <c r="K11764" s="74"/>
      <c r="L11764" s="74"/>
      <c r="M11764" s="74"/>
      <c r="N11764" s="74"/>
      <c r="O11764" s="74"/>
      <c r="P11764" s="74"/>
      <c r="Q11764" s="78"/>
      <c r="AR11764">
        <f t="shared" si="739"/>
        <v>0</v>
      </c>
      <c r="AS11764">
        <f t="shared" si="740"/>
        <v>0</v>
      </c>
      <c r="AT11764">
        <f t="shared" si="738"/>
        <v>0</v>
      </c>
    </row>
    <row r="11765" spans="2:46" ht="15.75" customHeight="1">
      <c r="B11765" t="str">
        <f t="shared" si="737"/>
        <v/>
      </c>
      <c r="C11765" s="73"/>
      <c r="D11765" s="73"/>
      <c r="E11765" s="77"/>
      <c r="F11765" s="74"/>
      <c r="G11765" s="73"/>
      <c r="H11765" s="74"/>
      <c r="I11765" s="74"/>
      <c r="J11765" s="74"/>
      <c r="K11765" s="74"/>
      <c r="L11765" s="74"/>
      <c r="M11765" s="74"/>
      <c r="N11765" s="74"/>
      <c r="O11765" s="74"/>
      <c r="P11765" s="74"/>
      <c r="Q11765" s="78"/>
      <c r="AR11765">
        <f t="shared" si="739"/>
        <v>0</v>
      </c>
      <c r="AS11765">
        <f t="shared" si="740"/>
        <v>0</v>
      </c>
      <c r="AT11765">
        <f t="shared" si="738"/>
        <v>0</v>
      </c>
    </row>
    <row r="11766" spans="2:46" ht="15.75" customHeight="1">
      <c r="B11766" t="str">
        <f t="shared" si="737"/>
        <v/>
      </c>
      <c r="C11766" s="73"/>
      <c r="D11766" s="73"/>
      <c r="E11766" s="77"/>
      <c r="F11766" s="74"/>
      <c r="G11766" s="73"/>
      <c r="H11766" s="74"/>
      <c r="I11766" s="74"/>
      <c r="J11766" s="74"/>
      <c r="K11766" s="74"/>
      <c r="L11766" s="74"/>
      <c r="M11766" s="74"/>
      <c r="N11766" s="74"/>
      <c r="O11766" s="74"/>
      <c r="P11766" s="74"/>
      <c r="Q11766" s="78"/>
      <c r="AR11766">
        <f t="shared" si="739"/>
        <v>0</v>
      </c>
      <c r="AS11766">
        <f t="shared" si="740"/>
        <v>0</v>
      </c>
      <c r="AT11766">
        <f t="shared" si="738"/>
        <v>0</v>
      </c>
    </row>
    <row r="11767" spans="2:46" ht="15.75" customHeight="1">
      <c r="B11767" t="str">
        <f t="shared" si="737"/>
        <v/>
      </c>
      <c r="C11767" s="73"/>
      <c r="D11767" s="73"/>
      <c r="E11767" s="77"/>
      <c r="F11767" s="74"/>
      <c r="G11767" s="73"/>
      <c r="H11767" s="74"/>
      <c r="I11767" s="74"/>
      <c r="J11767" s="74"/>
      <c r="K11767" s="74"/>
      <c r="L11767" s="74"/>
      <c r="M11767" s="74"/>
      <c r="N11767" s="74"/>
      <c r="O11767" s="74"/>
      <c r="P11767" s="74"/>
      <c r="Q11767" s="78"/>
      <c r="AR11767">
        <f t="shared" si="739"/>
        <v>0</v>
      </c>
      <c r="AS11767">
        <f t="shared" si="740"/>
        <v>0</v>
      </c>
      <c r="AT11767">
        <f t="shared" si="738"/>
        <v>0</v>
      </c>
    </row>
    <row r="11768" spans="2:46" ht="15.75" customHeight="1">
      <c r="B11768" t="str">
        <f t="shared" si="737"/>
        <v/>
      </c>
      <c r="C11768" s="73"/>
      <c r="D11768" s="73"/>
      <c r="E11768" s="77"/>
      <c r="F11768" s="74"/>
      <c r="G11768" s="73"/>
      <c r="H11768" s="74"/>
      <c r="I11768" s="74"/>
      <c r="J11768" s="74"/>
      <c r="K11768" s="74"/>
      <c r="L11768" s="74"/>
      <c r="M11768" s="74"/>
      <c r="N11768" s="74"/>
      <c r="O11768" s="74"/>
      <c r="P11768" s="74"/>
      <c r="Q11768" s="78"/>
      <c r="AR11768">
        <f t="shared" si="739"/>
        <v>0</v>
      </c>
      <c r="AS11768">
        <f t="shared" si="740"/>
        <v>0</v>
      </c>
      <c r="AT11768">
        <f t="shared" si="738"/>
        <v>0</v>
      </c>
    </row>
    <row r="11769" spans="2:46" ht="15.75" customHeight="1">
      <c r="B11769" t="str">
        <f t="shared" si="737"/>
        <v/>
      </c>
      <c r="C11769" s="73"/>
      <c r="D11769" s="73"/>
      <c r="E11769" s="77"/>
      <c r="F11769" s="74"/>
      <c r="G11769" s="73"/>
      <c r="H11769" s="74"/>
      <c r="I11769" s="74"/>
      <c r="J11769" s="74"/>
      <c r="K11769" s="74"/>
      <c r="L11769" s="74"/>
      <c r="M11769" s="74"/>
      <c r="N11769" s="74"/>
      <c r="O11769" s="74"/>
      <c r="P11769" s="74"/>
      <c r="Q11769" s="78"/>
      <c r="AR11769">
        <f t="shared" si="739"/>
        <v>0</v>
      </c>
      <c r="AS11769">
        <f t="shared" si="740"/>
        <v>0</v>
      </c>
      <c r="AT11769">
        <f t="shared" si="738"/>
        <v>0</v>
      </c>
    </row>
    <row r="11770" spans="2:46" ht="15.75" customHeight="1">
      <c r="B11770" t="str">
        <f t="shared" si="737"/>
        <v/>
      </c>
      <c r="C11770" s="73"/>
      <c r="D11770" s="73"/>
      <c r="E11770" s="77"/>
      <c r="F11770" s="74"/>
      <c r="G11770" s="73"/>
      <c r="H11770" s="74"/>
      <c r="I11770" s="74"/>
      <c r="J11770" s="74"/>
      <c r="K11770" s="74"/>
      <c r="L11770" s="74"/>
      <c r="M11770" s="74"/>
      <c r="N11770" s="74"/>
      <c r="O11770" s="74"/>
      <c r="P11770" s="74"/>
      <c r="Q11770" s="78"/>
      <c r="AR11770">
        <f t="shared" si="739"/>
        <v>0</v>
      </c>
      <c r="AS11770">
        <f t="shared" si="740"/>
        <v>0</v>
      </c>
      <c r="AT11770">
        <f t="shared" si="738"/>
        <v>0</v>
      </c>
    </row>
    <row r="11771" spans="2:46" ht="15.75" customHeight="1">
      <c r="B11771" t="str">
        <f t="shared" si="737"/>
        <v/>
      </c>
      <c r="C11771" s="73"/>
      <c r="D11771" s="73"/>
      <c r="E11771" s="77"/>
      <c r="F11771" s="74"/>
      <c r="G11771" s="73"/>
      <c r="H11771" s="74"/>
      <c r="I11771" s="74"/>
      <c r="J11771" s="74"/>
      <c r="K11771" s="74"/>
      <c r="L11771" s="74"/>
      <c r="M11771" s="74"/>
      <c r="N11771" s="74"/>
      <c r="O11771" s="74"/>
      <c r="P11771" s="74"/>
      <c r="Q11771" s="78"/>
      <c r="AR11771">
        <f t="shared" si="739"/>
        <v>0</v>
      </c>
      <c r="AS11771">
        <f t="shared" si="740"/>
        <v>0</v>
      </c>
      <c r="AT11771">
        <f t="shared" si="738"/>
        <v>0</v>
      </c>
    </row>
    <row r="11772" spans="2:46" ht="15.75" customHeight="1">
      <c r="B11772" t="str">
        <f t="shared" si="737"/>
        <v/>
      </c>
      <c r="C11772" s="73"/>
      <c r="D11772" s="73"/>
      <c r="E11772" s="77"/>
      <c r="F11772" s="74"/>
      <c r="G11772" s="73"/>
      <c r="H11772" s="74"/>
      <c r="I11772" s="74"/>
      <c r="J11772" s="74"/>
      <c r="K11772" s="74"/>
      <c r="L11772" s="74"/>
      <c r="M11772" s="74"/>
      <c r="N11772" s="74"/>
      <c r="O11772" s="74"/>
      <c r="P11772" s="74"/>
      <c r="Q11772" s="78"/>
      <c r="AR11772">
        <f t="shared" si="739"/>
        <v>0</v>
      </c>
      <c r="AS11772">
        <f t="shared" si="740"/>
        <v>0</v>
      </c>
      <c r="AT11772">
        <f t="shared" si="738"/>
        <v>0</v>
      </c>
    </row>
    <row r="11773" spans="2:46" ht="15.75" customHeight="1">
      <c r="B11773" t="str">
        <f t="shared" si="737"/>
        <v/>
      </c>
      <c r="C11773" s="73"/>
      <c r="D11773" s="73"/>
      <c r="E11773" s="77"/>
      <c r="F11773" s="74"/>
      <c r="G11773" s="73"/>
      <c r="H11773" s="74"/>
      <c r="I11773" s="74"/>
      <c r="J11773" s="74"/>
      <c r="K11773" s="74"/>
      <c r="L11773" s="74"/>
      <c r="M11773" s="74"/>
      <c r="N11773" s="74"/>
      <c r="O11773" s="74"/>
      <c r="P11773" s="74"/>
      <c r="Q11773" s="78"/>
      <c r="AR11773">
        <f t="shared" si="739"/>
        <v>0</v>
      </c>
      <c r="AS11773">
        <f t="shared" si="740"/>
        <v>0</v>
      </c>
      <c r="AT11773">
        <f t="shared" si="738"/>
        <v>0</v>
      </c>
    </row>
    <row r="11774" spans="2:46" ht="15.75" customHeight="1">
      <c r="B11774" t="str">
        <f t="shared" si="737"/>
        <v/>
      </c>
      <c r="C11774" s="73"/>
      <c r="D11774" s="73"/>
      <c r="E11774" s="77"/>
      <c r="F11774" s="74"/>
      <c r="G11774" s="73"/>
      <c r="H11774" s="74"/>
      <c r="I11774" s="74"/>
      <c r="J11774" s="74"/>
      <c r="K11774" s="74"/>
      <c r="L11774" s="74"/>
      <c r="M11774" s="74"/>
      <c r="N11774" s="74"/>
      <c r="O11774" s="74"/>
      <c r="P11774" s="74"/>
      <c r="Q11774" s="78"/>
      <c r="AR11774">
        <f t="shared" si="739"/>
        <v>0</v>
      </c>
      <c r="AS11774">
        <f t="shared" si="740"/>
        <v>0</v>
      </c>
      <c r="AT11774">
        <f t="shared" si="738"/>
        <v>0</v>
      </c>
    </row>
    <row r="11775" spans="2:46" ht="15.75" customHeight="1">
      <c r="B11775" t="str">
        <f t="shared" si="737"/>
        <v/>
      </c>
      <c r="C11775" s="73"/>
      <c r="D11775" s="73"/>
      <c r="E11775" s="77"/>
      <c r="F11775" s="74"/>
      <c r="G11775" s="73"/>
      <c r="H11775" s="74"/>
      <c r="I11775" s="74"/>
      <c r="J11775" s="74"/>
      <c r="K11775" s="74"/>
      <c r="L11775" s="74"/>
      <c r="M11775" s="74"/>
      <c r="N11775" s="74"/>
      <c r="O11775" s="74"/>
      <c r="P11775" s="74"/>
      <c r="Q11775" s="78"/>
      <c r="AR11775">
        <f t="shared" si="739"/>
        <v>0</v>
      </c>
      <c r="AS11775">
        <f t="shared" si="740"/>
        <v>0</v>
      </c>
      <c r="AT11775">
        <f t="shared" si="738"/>
        <v>0</v>
      </c>
    </row>
    <row r="11776" spans="2:46" ht="15.75" customHeight="1">
      <c r="B11776" t="str">
        <f t="shared" si="737"/>
        <v/>
      </c>
      <c r="C11776" s="73"/>
      <c r="D11776" s="73"/>
      <c r="E11776" s="77"/>
      <c r="F11776" s="74"/>
      <c r="G11776" s="73"/>
      <c r="H11776" s="74"/>
      <c r="I11776" s="74"/>
      <c r="J11776" s="74"/>
      <c r="K11776" s="74"/>
      <c r="L11776" s="74"/>
      <c r="M11776" s="74"/>
      <c r="N11776" s="74"/>
      <c r="O11776" s="74"/>
      <c r="P11776" s="74"/>
      <c r="Q11776" s="78"/>
      <c r="AR11776">
        <f t="shared" si="739"/>
        <v>0</v>
      </c>
      <c r="AS11776">
        <f t="shared" si="740"/>
        <v>0</v>
      </c>
      <c r="AT11776">
        <f t="shared" si="738"/>
        <v>0</v>
      </c>
    </row>
    <row r="11777" spans="2:46" ht="15.75" customHeight="1">
      <c r="B11777" t="str">
        <f t="shared" si="737"/>
        <v/>
      </c>
      <c r="C11777" s="73"/>
      <c r="D11777" s="73"/>
      <c r="E11777" s="77"/>
      <c r="F11777" s="74"/>
      <c r="G11777" s="73"/>
      <c r="H11777" s="74"/>
      <c r="I11777" s="74"/>
      <c r="J11777" s="74"/>
      <c r="K11777" s="74"/>
      <c r="L11777" s="74"/>
      <c r="M11777" s="74"/>
      <c r="N11777" s="74"/>
      <c r="O11777" s="74"/>
      <c r="P11777" s="74"/>
      <c r="Q11777" s="78"/>
      <c r="AR11777">
        <f t="shared" si="739"/>
        <v>0</v>
      </c>
      <c r="AS11777">
        <f t="shared" si="740"/>
        <v>0</v>
      </c>
      <c r="AT11777">
        <f t="shared" si="738"/>
        <v>0</v>
      </c>
    </row>
    <row r="11778" spans="2:46" ht="15.75" customHeight="1">
      <c r="B11778" t="str">
        <f t="shared" ref="B11778:B11841" si="741">D11778&amp;Q11778&amp;E11778</f>
        <v/>
      </c>
      <c r="C11778" s="73"/>
      <c r="D11778" s="73"/>
      <c r="E11778" s="77"/>
      <c r="F11778" s="74"/>
      <c r="G11778" s="73"/>
      <c r="H11778" s="74"/>
      <c r="I11778" s="74"/>
      <c r="J11778" s="74"/>
      <c r="K11778" s="74"/>
      <c r="L11778" s="74"/>
      <c r="M11778" s="74"/>
      <c r="N11778" s="74"/>
      <c r="O11778" s="74"/>
      <c r="P11778" s="74"/>
      <c r="Q11778" s="78"/>
      <c r="AR11778">
        <f t="shared" si="739"/>
        <v>0</v>
      </c>
      <c r="AS11778">
        <f t="shared" si="740"/>
        <v>0</v>
      </c>
      <c r="AT11778">
        <f t="shared" ref="AT11778:AT11841" si="742">AR11778-AS11778</f>
        <v>0</v>
      </c>
    </row>
    <row r="11779" spans="2:46" ht="15.75" customHeight="1">
      <c r="B11779" t="str">
        <f t="shared" si="741"/>
        <v/>
      </c>
      <c r="C11779" s="73"/>
      <c r="D11779" s="73"/>
      <c r="E11779" s="77"/>
      <c r="F11779" s="74"/>
      <c r="G11779" s="73"/>
      <c r="H11779" s="74"/>
      <c r="I11779" s="74"/>
      <c r="J11779" s="74"/>
      <c r="K11779" s="74"/>
      <c r="L11779" s="74"/>
      <c r="M11779" s="74"/>
      <c r="N11779" s="74"/>
      <c r="O11779" s="74"/>
      <c r="P11779" s="74"/>
      <c r="Q11779" s="78"/>
      <c r="AR11779">
        <f t="shared" si="739"/>
        <v>0</v>
      </c>
      <c r="AS11779">
        <f t="shared" si="740"/>
        <v>0</v>
      </c>
      <c r="AT11779">
        <f t="shared" si="742"/>
        <v>0</v>
      </c>
    </row>
    <row r="11780" spans="2:46" ht="15.75" customHeight="1">
      <c r="B11780" t="str">
        <f t="shared" si="741"/>
        <v/>
      </c>
      <c r="C11780" s="73"/>
      <c r="D11780" s="73"/>
      <c r="E11780" s="77"/>
      <c r="F11780" s="74"/>
      <c r="G11780" s="73"/>
      <c r="H11780" s="74"/>
      <c r="I11780" s="74"/>
      <c r="J11780" s="74"/>
      <c r="K11780" s="74"/>
      <c r="L11780" s="74"/>
      <c r="M11780" s="74"/>
      <c r="N11780" s="74"/>
      <c r="O11780" s="74"/>
      <c r="P11780" s="74"/>
      <c r="Q11780" s="78"/>
      <c r="AR11780">
        <f t="shared" si="739"/>
        <v>0</v>
      </c>
      <c r="AS11780">
        <f t="shared" si="740"/>
        <v>0</v>
      </c>
      <c r="AT11780">
        <f t="shared" si="742"/>
        <v>0</v>
      </c>
    </row>
    <row r="11781" spans="2:46" ht="15.75" customHeight="1">
      <c r="B11781" t="str">
        <f t="shared" si="741"/>
        <v/>
      </c>
      <c r="C11781" s="73"/>
      <c r="D11781" s="73"/>
      <c r="E11781" s="77"/>
      <c r="F11781" s="74"/>
      <c r="G11781" s="73"/>
      <c r="H11781" s="74"/>
      <c r="I11781" s="74"/>
      <c r="J11781" s="74"/>
      <c r="K11781" s="74"/>
      <c r="L11781" s="74"/>
      <c r="M11781" s="74"/>
      <c r="N11781" s="74"/>
      <c r="O11781" s="74"/>
      <c r="P11781" s="74"/>
      <c r="Q11781" s="78"/>
      <c r="AR11781">
        <f t="shared" si="739"/>
        <v>0</v>
      </c>
      <c r="AS11781">
        <f t="shared" si="740"/>
        <v>0</v>
      </c>
      <c r="AT11781">
        <f t="shared" si="742"/>
        <v>0</v>
      </c>
    </row>
    <row r="11782" spans="2:46" ht="15.75" customHeight="1">
      <c r="B11782" t="str">
        <f t="shared" si="741"/>
        <v/>
      </c>
      <c r="C11782" s="73"/>
      <c r="D11782" s="73"/>
      <c r="E11782" s="77"/>
      <c r="F11782" s="74"/>
      <c r="G11782" s="73"/>
      <c r="H11782" s="74"/>
      <c r="I11782" s="74"/>
      <c r="J11782" s="74"/>
      <c r="K11782" s="74"/>
      <c r="L11782" s="74"/>
      <c r="M11782" s="74"/>
      <c r="N11782" s="74"/>
      <c r="O11782" s="74"/>
      <c r="P11782" s="74"/>
      <c r="Q11782" s="78"/>
      <c r="AR11782">
        <f t="shared" si="739"/>
        <v>0</v>
      </c>
      <c r="AS11782">
        <f t="shared" si="740"/>
        <v>0</v>
      </c>
      <c r="AT11782">
        <f t="shared" si="742"/>
        <v>0</v>
      </c>
    </row>
    <row r="11783" spans="2:46" ht="15.75" customHeight="1">
      <c r="B11783" t="str">
        <f t="shared" si="741"/>
        <v/>
      </c>
      <c r="C11783" s="73"/>
      <c r="D11783" s="73"/>
      <c r="E11783" s="77"/>
      <c r="F11783" s="74"/>
      <c r="G11783" s="73"/>
      <c r="H11783" s="74"/>
      <c r="I11783" s="74"/>
      <c r="J11783" s="74"/>
      <c r="K11783" s="74"/>
      <c r="L11783" s="74"/>
      <c r="M11783" s="74"/>
      <c r="N11783" s="74"/>
      <c r="O11783" s="74"/>
      <c r="P11783" s="74"/>
      <c r="Q11783" s="78"/>
      <c r="AR11783">
        <f t="shared" si="739"/>
        <v>0</v>
      </c>
      <c r="AS11783">
        <f t="shared" si="740"/>
        <v>0</v>
      </c>
      <c r="AT11783">
        <f t="shared" si="742"/>
        <v>0</v>
      </c>
    </row>
    <row r="11784" spans="2:46" ht="15.75" customHeight="1">
      <c r="B11784" t="str">
        <f t="shared" si="741"/>
        <v/>
      </c>
      <c r="C11784" s="73"/>
      <c r="D11784" s="73"/>
      <c r="E11784" s="77"/>
      <c r="F11784" s="74"/>
      <c r="G11784" s="73"/>
      <c r="H11784" s="74"/>
      <c r="I11784" s="74"/>
      <c r="J11784" s="74"/>
      <c r="K11784" s="74"/>
      <c r="L11784" s="74"/>
      <c r="M11784" s="74"/>
      <c r="N11784" s="74"/>
      <c r="O11784" s="74"/>
      <c r="P11784" s="74"/>
      <c r="Q11784" s="78"/>
      <c r="AR11784">
        <f t="shared" ref="AR11784:AR11847" si="743">IF($AU$2&lt;&gt;5,NA(),IF(D11784=D11783,0,IF(AND(D21285=D11784,D11785=D11784),O11784+O11785+O21285,IF(D11785=D11784,O11785+O11784,O11784))))</f>
        <v>0</v>
      </c>
      <c r="AS11784">
        <f t="shared" ref="AS11784:AS11847" si="744">IF($AU$2&lt;&gt;5,NA(),IF(D11784=D11783,0,IF(AND(D21285=D11784,D11785=D11784),P11784+P11785+P21285,IF(D11785=D11784,P11785+P11784,P11784))))</f>
        <v>0</v>
      </c>
      <c r="AT11784">
        <f t="shared" si="742"/>
        <v>0</v>
      </c>
    </row>
    <row r="11785" spans="2:46" ht="15.75" customHeight="1">
      <c r="B11785" t="str">
        <f t="shared" si="741"/>
        <v/>
      </c>
      <c r="C11785" s="73"/>
      <c r="D11785" s="73"/>
      <c r="E11785" s="77"/>
      <c r="F11785" s="74"/>
      <c r="G11785" s="73"/>
      <c r="H11785" s="74"/>
      <c r="I11785" s="74"/>
      <c r="J11785" s="74"/>
      <c r="K11785" s="74"/>
      <c r="L11785" s="74"/>
      <c r="M11785" s="74"/>
      <c r="N11785" s="74"/>
      <c r="O11785" s="74"/>
      <c r="P11785" s="74"/>
      <c r="Q11785" s="78"/>
      <c r="AR11785">
        <f t="shared" si="743"/>
        <v>0</v>
      </c>
      <c r="AS11785">
        <f t="shared" si="744"/>
        <v>0</v>
      </c>
      <c r="AT11785">
        <f t="shared" si="742"/>
        <v>0</v>
      </c>
    </row>
    <row r="11786" spans="2:46" ht="15.75" customHeight="1">
      <c r="B11786" t="str">
        <f t="shared" si="741"/>
        <v/>
      </c>
      <c r="C11786" s="73"/>
      <c r="D11786" s="73"/>
      <c r="E11786" s="77"/>
      <c r="F11786" s="74"/>
      <c r="G11786" s="73"/>
      <c r="H11786" s="74"/>
      <c r="I11786" s="74"/>
      <c r="J11786" s="74"/>
      <c r="K11786" s="74"/>
      <c r="L11786" s="74"/>
      <c r="M11786" s="74"/>
      <c r="N11786" s="74"/>
      <c r="O11786" s="74"/>
      <c r="P11786" s="74"/>
      <c r="Q11786" s="78"/>
      <c r="AR11786">
        <f t="shared" si="743"/>
        <v>0</v>
      </c>
      <c r="AS11786">
        <f t="shared" si="744"/>
        <v>0</v>
      </c>
      <c r="AT11786">
        <f t="shared" si="742"/>
        <v>0</v>
      </c>
    </row>
    <row r="11787" spans="2:46" ht="15.75" customHeight="1">
      <c r="B11787" t="str">
        <f t="shared" si="741"/>
        <v/>
      </c>
      <c r="C11787" s="73"/>
      <c r="D11787" s="73"/>
      <c r="E11787" s="77"/>
      <c r="F11787" s="74"/>
      <c r="G11787" s="73"/>
      <c r="H11787" s="74"/>
      <c r="I11787" s="74"/>
      <c r="J11787" s="74"/>
      <c r="K11787" s="74"/>
      <c r="L11787" s="74"/>
      <c r="M11787" s="74"/>
      <c r="N11787" s="74"/>
      <c r="O11787" s="74"/>
      <c r="P11787" s="74"/>
      <c r="Q11787" s="78"/>
      <c r="AR11787">
        <f t="shared" si="743"/>
        <v>0</v>
      </c>
      <c r="AS11787">
        <f t="shared" si="744"/>
        <v>0</v>
      </c>
      <c r="AT11787">
        <f t="shared" si="742"/>
        <v>0</v>
      </c>
    </row>
    <row r="11788" spans="2:46" ht="15.75" customHeight="1">
      <c r="B11788" t="str">
        <f t="shared" si="741"/>
        <v/>
      </c>
      <c r="C11788" s="73"/>
      <c r="D11788" s="73"/>
      <c r="E11788" s="77"/>
      <c r="F11788" s="74"/>
      <c r="G11788" s="73"/>
      <c r="H11788" s="74"/>
      <c r="I11788" s="74"/>
      <c r="J11788" s="74"/>
      <c r="K11788" s="74"/>
      <c r="L11788" s="74"/>
      <c r="M11788" s="74"/>
      <c r="N11788" s="74"/>
      <c r="O11788" s="74"/>
      <c r="P11788" s="74"/>
      <c r="Q11788" s="78"/>
      <c r="AR11788">
        <f t="shared" si="743"/>
        <v>0</v>
      </c>
      <c r="AS11788">
        <f t="shared" si="744"/>
        <v>0</v>
      </c>
      <c r="AT11788">
        <f t="shared" si="742"/>
        <v>0</v>
      </c>
    </row>
    <row r="11789" spans="2:46" ht="15.75" customHeight="1">
      <c r="B11789" t="str">
        <f t="shared" si="741"/>
        <v/>
      </c>
      <c r="C11789" s="73"/>
      <c r="D11789" s="73"/>
      <c r="E11789" s="77"/>
      <c r="F11789" s="74"/>
      <c r="G11789" s="73"/>
      <c r="H11789" s="74"/>
      <c r="I11789" s="74"/>
      <c r="J11789" s="74"/>
      <c r="K11789" s="74"/>
      <c r="L11789" s="74"/>
      <c r="M11789" s="74"/>
      <c r="N11789" s="74"/>
      <c r="O11789" s="74"/>
      <c r="P11789" s="74"/>
      <c r="Q11789" s="78"/>
      <c r="AR11789">
        <f t="shared" si="743"/>
        <v>0</v>
      </c>
      <c r="AS11789">
        <f t="shared" si="744"/>
        <v>0</v>
      </c>
      <c r="AT11789">
        <f t="shared" si="742"/>
        <v>0</v>
      </c>
    </row>
    <row r="11790" spans="2:46" ht="15.75" customHeight="1">
      <c r="B11790" t="str">
        <f t="shared" si="741"/>
        <v/>
      </c>
      <c r="C11790" s="73"/>
      <c r="D11790" s="73"/>
      <c r="E11790" s="77"/>
      <c r="F11790" s="74"/>
      <c r="G11790" s="73"/>
      <c r="H11790" s="74"/>
      <c r="I11790" s="74"/>
      <c r="J11790" s="74"/>
      <c r="K11790" s="74"/>
      <c r="L11790" s="74"/>
      <c r="M11790" s="74"/>
      <c r="N11790" s="74"/>
      <c r="O11790" s="74"/>
      <c r="P11790" s="74"/>
      <c r="Q11790" s="78"/>
      <c r="AR11790">
        <f t="shared" si="743"/>
        <v>0</v>
      </c>
      <c r="AS11790">
        <f t="shared" si="744"/>
        <v>0</v>
      </c>
      <c r="AT11790">
        <f t="shared" si="742"/>
        <v>0</v>
      </c>
    </row>
    <row r="11791" spans="2:46" ht="15.75" customHeight="1">
      <c r="B11791" t="str">
        <f t="shared" si="741"/>
        <v/>
      </c>
      <c r="C11791" s="73"/>
      <c r="D11791" s="73"/>
      <c r="E11791" s="77"/>
      <c r="F11791" s="74"/>
      <c r="G11791" s="73"/>
      <c r="H11791" s="74"/>
      <c r="I11791" s="74"/>
      <c r="J11791" s="74"/>
      <c r="K11791" s="74"/>
      <c r="L11791" s="74"/>
      <c r="M11791" s="74"/>
      <c r="N11791" s="74"/>
      <c r="O11791" s="74"/>
      <c r="P11791" s="74"/>
      <c r="Q11791" s="78"/>
      <c r="AR11791">
        <f t="shared" si="743"/>
        <v>0</v>
      </c>
      <c r="AS11791">
        <f t="shared" si="744"/>
        <v>0</v>
      </c>
      <c r="AT11791">
        <f t="shared" si="742"/>
        <v>0</v>
      </c>
    </row>
    <row r="11792" spans="2:46" ht="15.75" customHeight="1">
      <c r="B11792" t="str">
        <f t="shared" si="741"/>
        <v/>
      </c>
      <c r="C11792" s="73"/>
      <c r="D11792" s="73"/>
      <c r="E11792" s="77"/>
      <c r="F11792" s="74"/>
      <c r="G11792" s="73"/>
      <c r="H11792" s="74"/>
      <c r="I11792" s="74"/>
      <c r="J11792" s="74"/>
      <c r="K11792" s="74"/>
      <c r="L11792" s="74"/>
      <c r="M11792" s="74"/>
      <c r="N11792" s="74"/>
      <c r="O11792" s="74"/>
      <c r="P11792" s="74"/>
      <c r="Q11792" s="78"/>
      <c r="AR11792">
        <f t="shared" si="743"/>
        <v>0</v>
      </c>
      <c r="AS11792">
        <f t="shared" si="744"/>
        <v>0</v>
      </c>
      <c r="AT11792">
        <f t="shared" si="742"/>
        <v>0</v>
      </c>
    </row>
    <row r="11793" spans="2:46" ht="15.75" customHeight="1">
      <c r="B11793" t="str">
        <f t="shared" si="741"/>
        <v/>
      </c>
      <c r="C11793" s="73"/>
      <c r="D11793" s="73"/>
      <c r="E11793" s="77"/>
      <c r="F11793" s="74"/>
      <c r="G11793" s="73"/>
      <c r="H11793" s="74"/>
      <c r="I11793" s="74"/>
      <c r="J11793" s="74"/>
      <c r="K11793" s="74"/>
      <c r="L11793" s="74"/>
      <c r="M11793" s="74"/>
      <c r="N11793" s="74"/>
      <c r="O11793" s="74"/>
      <c r="P11793" s="74"/>
      <c r="Q11793" s="78"/>
      <c r="AR11793">
        <f t="shared" si="743"/>
        <v>0</v>
      </c>
      <c r="AS11793">
        <f t="shared" si="744"/>
        <v>0</v>
      </c>
      <c r="AT11793">
        <f t="shared" si="742"/>
        <v>0</v>
      </c>
    </row>
    <row r="11794" spans="2:46" ht="15.75" customHeight="1">
      <c r="B11794" t="str">
        <f t="shared" si="741"/>
        <v/>
      </c>
      <c r="C11794" s="73"/>
      <c r="D11794" s="73"/>
      <c r="E11794" s="77"/>
      <c r="F11794" s="74"/>
      <c r="G11794" s="73"/>
      <c r="H11794" s="74"/>
      <c r="I11794" s="74"/>
      <c r="J11794" s="74"/>
      <c r="K11794" s="74"/>
      <c r="L11794" s="74"/>
      <c r="M11794" s="74"/>
      <c r="N11794" s="74"/>
      <c r="O11794" s="74"/>
      <c r="P11794" s="74"/>
      <c r="Q11794" s="78"/>
      <c r="AR11794">
        <f t="shared" si="743"/>
        <v>0</v>
      </c>
      <c r="AS11794">
        <f t="shared" si="744"/>
        <v>0</v>
      </c>
      <c r="AT11794">
        <f t="shared" si="742"/>
        <v>0</v>
      </c>
    </row>
    <row r="11795" spans="2:46" ht="15.75" customHeight="1">
      <c r="B11795" t="str">
        <f t="shared" si="741"/>
        <v/>
      </c>
      <c r="C11795" s="73"/>
      <c r="D11795" s="73"/>
      <c r="E11795" s="77"/>
      <c r="F11795" s="74"/>
      <c r="G11795" s="73"/>
      <c r="H11795" s="74"/>
      <c r="I11795" s="74"/>
      <c r="J11795" s="74"/>
      <c r="K11795" s="74"/>
      <c r="L11795" s="74"/>
      <c r="M11795" s="74"/>
      <c r="N11795" s="74"/>
      <c r="O11795" s="74"/>
      <c r="P11795" s="74"/>
      <c r="Q11795" s="78"/>
      <c r="AR11795">
        <f t="shared" si="743"/>
        <v>0</v>
      </c>
      <c r="AS11795">
        <f t="shared" si="744"/>
        <v>0</v>
      </c>
      <c r="AT11795">
        <f t="shared" si="742"/>
        <v>0</v>
      </c>
    </row>
    <row r="11796" spans="2:46" ht="15.75" customHeight="1">
      <c r="B11796" t="str">
        <f t="shared" si="741"/>
        <v/>
      </c>
      <c r="C11796" s="73"/>
      <c r="D11796" s="73"/>
      <c r="E11796" s="77"/>
      <c r="F11796" s="74"/>
      <c r="G11796" s="73"/>
      <c r="H11796" s="74"/>
      <c r="I11796" s="74"/>
      <c r="J11796" s="74"/>
      <c r="K11796" s="74"/>
      <c r="L11796" s="74"/>
      <c r="M11796" s="74"/>
      <c r="N11796" s="74"/>
      <c r="O11796" s="74"/>
      <c r="P11796" s="74"/>
      <c r="Q11796" s="78"/>
      <c r="AR11796">
        <f t="shared" si="743"/>
        <v>0</v>
      </c>
      <c r="AS11796">
        <f t="shared" si="744"/>
        <v>0</v>
      </c>
      <c r="AT11796">
        <f t="shared" si="742"/>
        <v>0</v>
      </c>
    </row>
    <row r="11797" spans="2:46" ht="15.75" customHeight="1">
      <c r="B11797" t="str">
        <f t="shared" si="741"/>
        <v/>
      </c>
      <c r="C11797" s="73"/>
      <c r="D11797" s="73"/>
      <c r="E11797" s="77"/>
      <c r="F11797" s="74"/>
      <c r="G11797" s="73"/>
      <c r="H11797" s="74"/>
      <c r="I11797" s="74"/>
      <c r="J11797" s="74"/>
      <c r="K11797" s="74"/>
      <c r="L11797" s="74"/>
      <c r="M11797" s="74"/>
      <c r="N11797" s="74"/>
      <c r="O11797" s="74"/>
      <c r="P11797" s="74"/>
      <c r="Q11797" s="78"/>
      <c r="AR11797">
        <f t="shared" si="743"/>
        <v>0</v>
      </c>
      <c r="AS11797">
        <f t="shared" si="744"/>
        <v>0</v>
      </c>
      <c r="AT11797">
        <f t="shared" si="742"/>
        <v>0</v>
      </c>
    </row>
    <row r="11798" spans="2:46" ht="15.75" customHeight="1">
      <c r="B11798" t="str">
        <f t="shared" si="741"/>
        <v/>
      </c>
      <c r="C11798" s="73"/>
      <c r="D11798" s="73"/>
      <c r="E11798" s="77"/>
      <c r="F11798" s="74"/>
      <c r="G11798" s="73"/>
      <c r="H11798" s="74"/>
      <c r="I11798" s="74"/>
      <c r="J11798" s="74"/>
      <c r="K11798" s="74"/>
      <c r="L11798" s="74"/>
      <c r="M11798" s="74"/>
      <c r="N11798" s="74"/>
      <c r="O11798" s="74"/>
      <c r="P11798" s="74"/>
      <c r="Q11798" s="78"/>
      <c r="AR11798">
        <f t="shared" si="743"/>
        <v>0</v>
      </c>
      <c r="AS11798">
        <f t="shared" si="744"/>
        <v>0</v>
      </c>
      <c r="AT11798">
        <f t="shared" si="742"/>
        <v>0</v>
      </c>
    </row>
    <row r="11799" spans="2:46" ht="15.75" customHeight="1">
      <c r="B11799" t="str">
        <f t="shared" si="741"/>
        <v/>
      </c>
      <c r="C11799" s="73"/>
      <c r="D11799" s="73"/>
      <c r="E11799" s="77"/>
      <c r="F11799" s="74"/>
      <c r="G11799" s="73"/>
      <c r="H11799" s="74"/>
      <c r="I11799" s="74"/>
      <c r="J11799" s="74"/>
      <c r="K11799" s="74"/>
      <c r="L11799" s="74"/>
      <c r="M11799" s="74"/>
      <c r="N11799" s="74"/>
      <c r="O11799" s="74"/>
      <c r="P11799" s="74"/>
      <c r="Q11799" s="78"/>
      <c r="AR11799">
        <f t="shared" si="743"/>
        <v>0</v>
      </c>
      <c r="AS11799">
        <f t="shared" si="744"/>
        <v>0</v>
      </c>
      <c r="AT11799">
        <f t="shared" si="742"/>
        <v>0</v>
      </c>
    </row>
    <row r="11800" spans="2:46" ht="15.75" customHeight="1">
      <c r="B11800" t="str">
        <f t="shared" si="741"/>
        <v/>
      </c>
      <c r="C11800" s="73"/>
      <c r="D11800" s="73"/>
      <c r="E11800" s="77"/>
      <c r="F11800" s="74"/>
      <c r="G11800" s="73"/>
      <c r="H11800" s="74"/>
      <c r="I11800" s="74"/>
      <c r="J11800" s="74"/>
      <c r="K11800" s="74"/>
      <c r="L11800" s="74"/>
      <c r="M11800" s="74"/>
      <c r="N11800" s="74"/>
      <c r="O11800" s="74"/>
      <c r="P11800" s="74"/>
      <c r="Q11800" s="78"/>
      <c r="AR11800">
        <f t="shared" si="743"/>
        <v>0</v>
      </c>
      <c r="AS11800">
        <f t="shared" si="744"/>
        <v>0</v>
      </c>
      <c r="AT11800">
        <f t="shared" si="742"/>
        <v>0</v>
      </c>
    </row>
    <row r="11801" spans="2:46" ht="15.75" customHeight="1">
      <c r="B11801" t="str">
        <f t="shared" si="741"/>
        <v/>
      </c>
      <c r="C11801" s="73"/>
      <c r="D11801" s="73"/>
      <c r="E11801" s="77"/>
      <c r="F11801" s="74"/>
      <c r="G11801" s="73"/>
      <c r="H11801" s="74"/>
      <c r="I11801" s="74"/>
      <c r="J11801" s="74"/>
      <c r="K11801" s="74"/>
      <c r="L11801" s="74"/>
      <c r="M11801" s="74"/>
      <c r="N11801" s="74"/>
      <c r="O11801" s="74"/>
      <c r="P11801" s="74"/>
      <c r="Q11801" s="78"/>
      <c r="AR11801">
        <f t="shared" si="743"/>
        <v>0</v>
      </c>
      <c r="AS11801">
        <f t="shared" si="744"/>
        <v>0</v>
      </c>
      <c r="AT11801">
        <f t="shared" si="742"/>
        <v>0</v>
      </c>
    </row>
    <row r="11802" spans="2:46" ht="15.75" customHeight="1">
      <c r="B11802" t="str">
        <f t="shared" si="741"/>
        <v/>
      </c>
      <c r="C11802" s="73"/>
      <c r="D11802" s="73"/>
      <c r="E11802" s="77"/>
      <c r="F11802" s="74"/>
      <c r="G11802" s="73"/>
      <c r="H11802" s="74"/>
      <c r="I11802" s="74"/>
      <c r="J11802" s="74"/>
      <c r="K11802" s="74"/>
      <c r="L11802" s="74"/>
      <c r="M11802" s="74"/>
      <c r="N11802" s="74"/>
      <c r="O11802" s="74"/>
      <c r="P11802" s="74"/>
      <c r="Q11802" s="78"/>
      <c r="AR11802">
        <f t="shared" si="743"/>
        <v>0</v>
      </c>
      <c r="AS11802">
        <f t="shared" si="744"/>
        <v>0</v>
      </c>
      <c r="AT11802">
        <f t="shared" si="742"/>
        <v>0</v>
      </c>
    </row>
    <row r="11803" spans="2:46" ht="15.75" customHeight="1">
      <c r="B11803" t="str">
        <f t="shared" si="741"/>
        <v/>
      </c>
      <c r="C11803" s="73"/>
      <c r="D11803" s="73"/>
      <c r="E11803" s="77"/>
      <c r="F11803" s="74"/>
      <c r="G11803" s="73"/>
      <c r="H11803" s="74"/>
      <c r="I11803" s="74"/>
      <c r="J11803" s="74"/>
      <c r="K11803" s="74"/>
      <c r="L11803" s="74"/>
      <c r="M11803" s="74"/>
      <c r="N11803" s="74"/>
      <c r="O11803" s="74"/>
      <c r="P11803" s="74"/>
      <c r="Q11803" s="78"/>
      <c r="AR11803">
        <f t="shared" si="743"/>
        <v>0</v>
      </c>
      <c r="AS11803">
        <f t="shared" si="744"/>
        <v>0</v>
      </c>
      <c r="AT11803">
        <f t="shared" si="742"/>
        <v>0</v>
      </c>
    </row>
    <row r="11804" spans="2:46" ht="15.75" customHeight="1">
      <c r="B11804" t="str">
        <f t="shared" si="741"/>
        <v/>
      </c>
      <c r="C11804" s="73"/>
      <c r="D11804" s="73"/>
      <c r="E11804" s="77"/>
      <c r="F11804" s="74"/>
      <c r="G11804" s="73"/>
      <c r="H11804" s="74"/>
      <c r="I11804" s="74"/>
      <c r="J11804" s="74"/>
      <c r="K11804" s="74"/>
      <c r="L11804" s="74"/>
      <c r="M11804" s="74"/>
      <c r="N11804" s="74"/>
      <c r="O11804" s="74"/>
      <c r="P11804" s="74"/>
      <c r="Q11804" s="78"/>
      <c r="AR11804">
        <f t="shared" si="743"/>
        <v>0</v>
      </c>
      <c r="AS11804">
        <f t="shared" si="744"/>
        <v>0</v>
      </c>
      <c r="AT11804">
        <f t="shared" si="742"/>
        <v>0</v>
      </c>
    </row>
    <row r="11805" spans="2:46" ht="15.75" customHeight="1">
      <c r="B11805" t="str">
        <f t="shared" si="741"/>
        <v/>
      </c>
      <c r="C11805" s="73"/>
      <c r="D11805" s="73"/>
      <c r="E11805" s="77"/>
      <c r="F11805" s="74"/>
      <c r="G11805" s="73"/>
      <c r="H11805" s="74"/>
      <c r="I11805" s="74"/>
      <c r="J11805" s="74"/>
      <c r="K11805" s="74"/>
      <c r="L11805" s="74"/>
      <c r="M11805" s="74"/>
      <c r="N11805" s="74"/>
      <c r="O11805" s="74"/>
      <c r="P11805" s="74"/>
      <c r="Q11805" s="78"/>
      <c r="AR11805">
        <f t="shared" si="743"/>
        <v>0</v>
      </c>
      <c r="AS11805">
        <f t="shared" si="744"/>
        <v>0</v>
      </c>
      <c r="AT11805">
        <f t="shared" si="742"/>
        <v>0</v>
      </c>
    </row>
    <row r="11806" spans="2:46" ht="15.75" customHeight="1">
      <c r="B11806" t="str">
        <f t="shared" si="741"/>
        <v/>
      </c>
      <c r="C11806" s="73"/>
      <c r="D11806" s="73"/>
      <c r="E11806" s="77"/>
      <c r="F11806" s="74"/>
      <c r="G11806" s="73"/>
      <c r="H11806" s="74"/>
      <c r="I11806" s="74"/>
      <c r="J11806" s="74"/>
      <c r="K11806" s="74"/>
      <c r="L11806" s="74"/>
      <c r="M11806" s="74"/>
      <c r="N11806" s="74"/>
      <c r="O11806" s="74"/>
      <c r="P11806" s="74"/>
      <c r="Q11806" s="78"/>
      <c r="AR11806">
        <f t="shared" si="743"/>
        <v>0</v>
      </c>
      <c r="AS11806">
        <f t="shared" si="744"/>
        <v>0</v>
      </c>
      <c r="AT11806">
        <f t="shared" si="742"/>
        <v>0</v>
      </c>
    </row>
    <row r="11807" spans="2:46" ht="15.75" customHeight="1">
      <c r="B11807" t="str">
        <f t="shared" si="741"/>
        <v/>
      </c>
      <c r="C11807" s="73"/>
      <c r="D11807" s="73"/>
      <c r="E11807" s="77"/>
      <c r="F11807" s="74"/>
      <c r="G11807" s="73"/>
      <c r="H11807" s="74"/>
      <c r="I11807" s="74"/>
      <c r="J11807" s="74"/>
      <c r="K11807" s="74"/>
      <c r="L11807" s="74"/>
      <c r="M11807" s="74"/>
      <c r="N11807" s="74"/>
      <c r="O11807" s="74"/>
      <c r="P11807" s="74"/>
      <c r="Q11807" s="78"/>
      <c r="AR11807">
        <f t="shared" si="743"/>
        <v>0</v>
      </c>
      <c r="AS11807">
        <f t="shared" si="744"/>
        <v>0</v>
      </c>
      <c r="AT11807">
        <f t="shared" si="742"/>
        <v>0</v>
      </c>
    </row>
    <row r="11808" spans="2:46" ht="15.75" customHeight="1">
      <c r="B11808" t="str">
        <f t="shared" si="741"/>
        <v/>
      </c>
      <c r="C11808" s="73"/>
      <c r="D11808" s="73"/>
      <c r="E11808" s="77"/>
      <c r="F11808" s="74"/>
      <c r="G11808" s="73"/>
      <c r="H11808" s="74"/>
      <c r="I11808" s="74"/>
      <c r="J11808" s="74"/>
      <c r="K11808" s="74"/>
      <c r="L11808" s="74"/>
      <c r="M11808" s="74"/>
      <c r="N11808" s="74"/>
      <c r="O11808" s="74"/>
      <c r="P11808" s="74"/>
      <c r="Q11808" s="78"/>
      <c r="AR11808">
        <f t="shared" si="743"/>
        <v>0</v>
      </c>
      <c r="AS11808">
        <f t="shared" si="744"/>
        <v>0</v>
      </c>
      <c r="AT11808">
        <f t="shared" si="742"/>
        <v>0</v>
      </c>
    </row>
    <row r="11809" spans="2:46" ht="15.75" customHeight="1">
      <c r="B11809" t="str">
        <f t="shared" si="741"/>
        <v/>
      </c>
      <c r="C11809" s="73"/>
      <c r="D11809" s="73"/>
      <c r="E11809" s="77"/>
      <c r="F11809" s="74"/>
      <c r="G11809" s="73"/>
      <c r="H11809" s="74"/>
      <c r="I11809" s="74"/>
      <c r="J11809" s="74"/>
      <c r="K11809" s="74"/>
      <c r="L11809" s="74"/>
      <c r="M11809" s="74"/>
      <c r="N11809" s="74"/>
      <c r="O11809" s="74"/>
      <c r="P11809" s="74"/>
      <c r="Q11809" s="78"/>
      <c r="AR11809">
        <f t="shared" si="743"/>
        <v>0</v>
      </c>
      <c r="AS11809">
        <f t="shared" si="744"/>
        <v>0</v>
      </c>
      <c r="AT11809">
        <f t="shared" si="742"/>
        <v>0</v>
      </c>
    </row>
    <row r="11810" spans="2:46" ht="15.75" customHeight="1">
      <c r="B11810" t="str">
        <f t="shared" si="741"/>
        <v/>
      </c>
      <c r="C11810" s="73"/>
      <c r="D11810" s="73"/>
      <c r="E11810" s="77"/>
      <c r="F11810" s="74"/>
      <c r="G11810" s="73"/>
      <c r="H11810" s="74"/>
      <c r="I11810" s="74"/>
      <c r="J11810" s="74"/>
      <c r="K11810" s="74"/>
      <c r="L11810" s="74"/>
      <c r="M11810" s="74"/>
      <c r="N11810" s="74"/>
      <c r="O11810" s="74"/>
      <c r="P11810" s="74"/>
      <c r="Q11810" s="78"/>
      <c r="AR11810">
        <f t="shared" si="743"/>
        <v>0</v>
      </c>
      <c r="AS11810">
        <f t="shared" si="744"/>
        <v>0</v>
      </c>
      <c r="AT11810">
        <f t="shared" si="742"/>
        <v>0</v>
      </c>
    </row>
    <row r="11811" spans="2:46" ht="15.75" customHeight="1">
      <c r="B11811" t="str">
        <f t="shared" si="741"/>
        <v/>
      </c>
      <c r="C11811" s="73"/>
      <c r="D11811" s="73"/>
      <c r="E11811" s="77"/>
      <c r="F11811" s="74"/>
      <c r="G11811" s="73"/>
      <c r="H11811" s="74"/>
      <c r="I11811" s="74"/>
      <c r="J11811" s="74"/>
      <c r="K11811" s="74"/>
      <c r="L11811" s="74"/>
      <c r="M11811" s="74"/>
      <c r="N11811" s="74"/>
      <c r="O11811" s="74"/>
      <c r="P11811" s="74"/>
      <c r="Q11811" s="78"/>
      <c r="AR11811">
        <f t="shared" si="743"/>
        <v>0</v>
      </c>
      <c r="AS11811">
        <f t="shared" si="744"/>
        <v>0</v>
      </c>
      <c r="AT11811">
        <f t="shared" si="742"/>
        <v>0</v>
      </c>
    </row>
    <row r="11812" spans="2:46" ht="15.75" customHeight="1">
      <c r="B11812" t="str">
        <f t="shared" si="741"/>
        <v/>
      </c>
      <c r="C11812" s="73"/>
      <c r="D11812" s="73"/>
      <c r="E11812" s="77"/>
      <c r="F11812" s="74"/>
      <c r="G11812" s="73"/>
      <c r="H11812" s="74"/>
      <c r="I11812" s="74"/>
      <c r="J11812" s="74"/>
      <c r="K11812" s="74"/>
      <c r="L11812" s="74"/>
      <c r="M11812" s="74"/>
      <c r="N11812" s="74"/>
      <c r="O11812" s="74"/>
      <c r="P11812" s="74"/>
      <c r="Q11812" s="78"/>
      <c r="AR11812">
        <f t="shared" si="743"/>
        <v>0</v>
      </c>
      <c r="AS11812">
        <f t="shared" si="744"/>
        <v>0</v>
      </c>
      <c r="AT11812">
        <f t="shared" si="742"/>
        <v>0</v>
      </c>
    </row>
    <row r="11813" spans="2:46" ht="15.75" customHeight="1">
      <c r="B11813" t="str">
        <f t="shared" si="741"/>
        <v/>
      </c>
      <c r="C11813" s="73"/>
      <c r="D11813" s="73"/>
      <c r="E11813" s="77"/>
      <c r="F11813" s="74"/>
      <c r="G11813" s="73"/>
      <c r="H11813" s="74"/>
      <c r="I11813" s="74"/>
      <c r="J11813" s="74"/>
      <c r="K11813" s="74"/>
      <c r="L11813" s="74"/>
      <c r="M11813" s="74"/>
      <c r="N11813" s="74"/>
      <c r="O11813" s="74"/>
      <c r="P11813" s="74"/>
      <c r="Q11813" s="78"/>
      <c r="AR11813">
        <f t="shared" si="743"/>
        <v>0</v>
      </c>
      <c r="AS11813">
        <f t="shared" si="744"/>
        <v>0</v>
      </c>
      <c r="AT11813">
        <f t="shared" si="742"/>
        <v>0</v>
      </c>
    </row>
    <row r="11814" spans="2:46" ht="15.75" customHeight="1">
      <c r="B11814" t="str">
        <f t="shared" si="741"/>
        <v/>
      </c>
      <c r="C11814" s="73"/>
      <c r="D11814" s="73"/>
      <c r="E11814" s="77"/>
      <c r="F11814" s="74"/>
      <c r="G11814" s="73"/>
      <c r="H11814" s="74"/>
      <c r="I11814" s="74"/>
      <c r="J11814" s="74"/>
      <c r="K11814" s="74"/>
      <c r="L11814" s="74"/>
      <c r="M11814" s="74"/>
      <c r="N11814" s="74"/>
      <c r="O11814" s="74"/>
      <c r="P11814" s="74"/>
      <c r="Q11814" s="78"/>
      <c r="AR11814">
        <f t="shared" si="743"/>
        <v>0</v>
      </c>
      <c r="AS11814">
        <f t="shared" si="744"/>
        <v>0</v>
      </c>
      <c r="AT11814">
        <f t="shared" si="742"/>
        <v>0</v>
      </c>
    </row>
    <row r="11815" spans="2:46" ht="15.75" customHeight="1">
      <c r="B11815" t="str">
        <f t="shared" si="741"/>
        <v/>
      </c>
      <c r="C11815" s="73"/>
      <c r="D11815" s="73"/>
      <c r="E11815" s="77"/>
      <c r="F11815" s="74"/>
      <c r="G11815" s="73"/>
      <c r="H11815" s="74"/>
      <c r="I11815" s="74"/>
      <c r="J11815" s="74"/>
      <c r="K11815" s="74"/>
      <c r="L11815" s="74"/>
      <c r="M11815" s="74"/>
      <c r="N11815" s="74"/>
      <c r="O11815" s="74"/>
      <c r="P11815" s="74"/>
      <c r="Q11815" s="78"/>
      <c r="AR11815">
        <f t="shared" si="743"/>
        <v>0</v>
      </c>
      <c r="AS11815">
        <f t="shared" si="744"/>
        <v>0</v>
      </c>
      <c r="AT11815">
        <f t="shared" si="742"/>
        <v>0</v>
      </c>
    </row>
    <row r="11816" spans="2:46" ht="15.75" customHeight="1">
      <c r="B11816" t="str">
        <f t="shared" si="741"/>
        <v/>
      </c>
      <c r="C11816" s="73"/>
      <c r="D11816" s="73"/>
      <c r="E11816" s="77"/>
      <c r="F11816" s="74"/>
      <c r="G11816" s="73"/>
      <c r="H11816" s="74"/>
      <c r="I11816" s="74"/>
      <c r="J11816" s="74"/>
      <c r="K11816" s="74"/>
      <c r="L11816" s="74"/>
      <c r="M11816" s="74"/>
      <c r="N11816" s="74"/>
      <c r="O11816" s="74"/>
      <c r="P11816" s="74"/>
      <c r="Q11816" s="78"/>
      <c r="AR11816">
        <f t="shared" si="743"/>
        <v>0</v>
      </c>
      <c r="AS11816">
        <f t="shared" si="744"/>
        <v>0</v>
      </c>
      <c r="AT11816">
        <f t="shared" si="742"/>
        <v>0</v>
      </c>
    </row>
    <row r="11817" spans="2:46" ht="15.75" customHeight="1">
      <c r="B11817" t="str">
        <f t="shared" si="741"/>
        <v/>
      </c>
      <c r="C11817" s="73"/>
      <c r="D11817" s="73"/>
      <c r="E11817" s="77"/>
      <c r="F11817" s="74"/>
      <c r="G11817" s="73"/>
      <c r="H11817" s="74"/>
      <c r="I11817" s="74"/>
      <c r="J11817" s="74"/>
      <c r="K11817" s="74"/>
      <c r="L11817" s="74"/>
      <c r="M11817" s="74"/>
      <c r="N11817" s="74"/>
      <c r="O11817" s="74"/>
      <c r="P11817" s="74"/>
      <c r="Q11817" s="78"/>
      <c r="AR11817">
        <f t="shared" si="743"/>
        <v>0</v>
      </c>
      <c r="AS11817">
        <f t="shared" si="744"/>
        <v>0</v>
      </c>
      <c r="AT11817">
        <f t="shared" si="742"/>
        <v>0</v>
      </c>
    </row>
    <row r="11818" spans="2:46" ht="15.75" customHeight="1">
      <c r="B11818" t="str">
        <f t="shared" si="741"/>
        <v/>
      </c>
      <c r="C11818" s="73"/>
      <c r="D11818" s="73"/>
      <c r="E11818" s="77"/>
      <c r="F11818" s="74"/>
      <c r="G11818" s="73"/>
      <c r="H11818" s="74"/>
      <c r="I11818" s="74"/>
      <c r="J11818" s="74"/>
      <c r="K11818" s="74"/>
      <c r="L11818" s="74"/>
      <c r="M11818" s="74"/>
      <c r="N11818" s="74"/>
      <c r="O11818" s="74"/>
      <c r="P11818" s="74"/>
      <c r="Q11818" s="78"/>
      <c r="AR11818">
        <f t="shared" si="743"/>
        <v>0</v>
      </c>
      <c r="AS11818">
        <f t="shared" si="744"/>
        <v>0</v>
      </c>
      <c r="AT11818">
        <f t="shared" si="742"/>
        <v>0</v>
      </c>
    </row>
    <row r="11819" spans="2:46" ht="15.75" customHeight="1">
      <c r="B11819" t="str">
        <f t="shared" si="741"/>
        <v/>
      </c>
      <c r="C11819" s="73"/>
      <c r="D11819" s="73"/>
      <c r="E11819" s="77"/>
      <c r="F11819" s="74"/>
      <c r="G11819" s="73"/>
      <c r="H11819" s="74"/>
      <c r="I11819" s="74"/>
      <c r="J11819" s="74"/>
      <c r="K11819" s="74"/>
      <c r="L11819" s="74"/>
      <c r="M11819" s="74"/>
      <c r="N11819" s="74"/>
      <c r="O11819" s="74"/>
      <c r="P11819" s="74"/>
      <c r="Q11819" s="78"/>
      <c r="AR11819">
        <f t="shared" si="743"/>
        <v>0</v>
      </c>
      <c r="AS11819">
        <f t="shared" si="744"/>
        <v>0</v>
      </c>
      <c r="AT11819">
        <f t="shared" si="742"/>
        <v>0</v>
      </c>
    </row>
    <row r="11820" spans="2:46" ht="15.75" customHeight="1">
      <c r="B11820" t="str">
        <f t="shared" si="741"/>
        <v/>
      </c>
      <c r="C11820" s="73"/>
      <c r="D11820" s="73"/>
      <c r="E11820" s="77"/>
      <c r="F11820" s="74"/>
      <c r="G11820" s="73"/>
      <c r="H11820" s="74"/>
      <c r="I11820" s="74"/>
      <c r="J11820" s="74"/>
      <c r="K11820" s="74"/>
      <c r="L11820" s="74"/>
      <c r="M11820" s="74"/>
      <c r="N11820" s="74"/>
      <c r="O11820" s="74"/>
      <c r="P11820" s="74"/>
      <c r="Q11820" s="78"/>
      <c r="AR11820">
        <f t="shared" si="743"/>
        <v>0</v>
      </c>
      <c r="AS11820">
        <f t="shared" si="744"/>
        <v>0</v>
      </c>
      <c r="AT11820">
        <f t="shared" si="742"/>
        <v>0</v>
      </c>
    </row>
    <row r="11821" spans="2:46" ht="15.75" customHeight="1">
      <c r="B11821" t="str">
        <f t="shared" si="741"/>
        <v/>
      </c>
      <c r="C11821" s="73"/>
      <c r="D11821" s="73"/>
      <c r="E11821" s="77"/>
      <c r="F11821" s="74"/>
      <c r="G11821" s="73"/>
      <c r="H11821" s="74"/>
      <c r="I11821" s="74"/>
      <c r="J11821" s="74"/>
      <c r="K11821" s="74"/>
      <c r="L11821" s="74"/>
      <c r="M11821" s="74"/>
      <c r="N11821" s="74"/>
      <c r="O11821" s="74"/>
      <c r="P11821" s="74"/>
      <c r="Q11821" s="78"/>
      <c r="AR11821">
        <f t="shared" si="743"/>
        <v>0</v>
      </c>
      <c r="AS11821">
        <f t="shared" si="744"/>
        <v>0</v>
      </c>
      <c r="AT11821">
        <f t="shared" si="742"/>
        <v>0</v>
      </c>
    </row>
    <row r="11822" spans="2:46" ht="15.75" customHeight="1">
      <c r="B11822" t="str">
        <f t="shared" si="741"/>
        <v/>
      </c>
      <c r="C11822" s="73"/>
      <c r="D11822" s="73"/>
      <c r="E11822" s="77"/>
      <c r="F11822" s="74"/>
      <c r="G11822" s="73"/>
      <c r="H11822" s="74"/>
      <c r="I11822" s="74"/>
      <c r="J11822" s="74"/>
      <c r="K11822" s="74"/>
      <c r="L11822" s="74"/>
      <c r="M11822" s="74"/>
      <c r="N11822" s="74"/>
      <c r="O11822" s="74"/>
      <c r="P11822" s="74"/>
      <c r="Q11822" s="78"/>
      <c r="AR11822">
        <f t="shared" si="743"/>
        <v>0</v>
      </c>
      <c r="AS11822">
        <f t="shared" si="744"/>
        <v>0</v>
      </c>
      <c r="AT11822">
        <f t="shared" si="742"/>
        <v>0</v>
      </c>
    </row>
    <row r="11823" spans="2:46" ht="15.75" customHeight="1">
      <c r="B11823" t="str">
        <f t="shared" si="741"/>
        <v/>
      </c>
      <c r="C11823" s="73"/>
      <c r="D11823" s="73"/>
      <c r="E11823" s="77"/>
      <c r="F11823" s="74"/>
      <c r="G11823" s="73"/>
      <c r="H11823" s="74"/>
      <c r="I11823" s="74"/>
      <c r="J11823" s="74"/>
      <c r="K11823" s="74"/>
      <c r="L11823" s="74"/>
      <c r="M11823" s="74"/>
      <c r="N11823" s="74"/>
      <c r="O11823" s="74"/>
      <c r="P11823" s="74"/>
      <c r="Q11823" s="78"/>
      <c r="AR11823">
        <f t="shared" si="743"/>
        <v>0</v>
      </c>
      <c r="AS11823">
        <f t="shared" si="744"/>
        <v>0</v>
      </c>
      <c r="AT11823">
        <f t="shared" si="742"/>
        <v>0</v>
      </c>
    </row>
    <row r="11824" spans="2:46" ht="15.75" customHeight="1">
      <c r="B11824" t="str">
        <f t="shared" si="741"/>
        <v/>
      </c>
      <c r="C11824" s="73"/>
      <c r="D11824" s="73"/>
      <c r="E11824" s="77"/>
      <c r="F11824" s="74"/>
      <c r="G11824" s="73"/>
      <c r="H11824" s="74"/>
      <c r="I11824" s="74"/>
      <c r="J11824" s="74"/>
      <c r="K11824" s="74"/>
      <c r="L11824" s="74"/>
      <c r="M11824" s="74"/>
      <c r="N11824" s="74"/>
      <c r="O11824" s="74"/>
      <c r="P11824" s="74"/>
      <c r="Q11824" s="78"/>
      <c r="AR11824">
        <f t="shared" si="743"/>
        <v>0</v>
      </c>
      <c r="AS11824">
        <f t="shared" si="744"/>
        <v>0</v>
      </c>
      <c r="AT11824">
        <f t="shared" si="742"/>
        <v>0</v>
      </c>
    </row>
    <row r="11825" spans="2:46" ht="15.75" customHeight="1">
      <c r="B11825" t="str">
        <f t="shared" si="741"/>
        <v/>
      </c>
      <c r="C11825" s="73"/>
      <c r="D11825" s="73"/>
      <c r="E11825" s="77"/>
      <c r="F11825" s="74"/>
      <c r="G11825" s="73"/>
      <c r="H11825" s="74"/>
      <c r="I11825" s="74"/>
      <c r="J11825" s="74"/>
      <c r="K11825" s="74"/>
      <c r="L11825" s="74"/>
      <c r="M11825" s="74"/>
      <c r="N11825" s="74"/>
      <c r="O11825" s="74"/>
      <c r="P11825" s="74"/>
      <c r="Q11825" s="78"/>
      <c r="AR11825">
        <f t="shared" si="743"/>
        <v>0</v>
      </c>
      <c r="AS11825">
        <f t="shared" si="744"/>
        <v>0</v>
      </c>
      <c r="AT11825">
        <f t="shared" si="742"/>
        <v>0</v>
      </c>
    </row>
    <row r="11826" spans="2:46" ht="15.75" customHeight="1">
      <c r="B11826" t="str">
        <f t="shared" si="741"/>
        <v/>
      </c>
      <c r="C11826" s="73"/>
      <c r="D11826" s="73"/>
      <c r="E11826" s="77"/>
      <c r="F11826" s="74"/>
      <c r="G11826" s="73"/>
      <c r="H11826" s="74"/>
      <c r="I11826" s="74"/>
      <c r="J11826" s="74"/>
      <c r="K11826" s="74"/>
      <c r="L11826" s="74"/>
      <c r="M11826" s="74"/>
      <c r="N11826" s="74"/>
      <c r="O11826" s="74"/>
      <c r="P11826" s="74"/>
      <c r="Q11826" s="78"/>
      <c r="AR11826">
        <f t="shared" si="743"/>
        <v>0</v>
      </c>
      <c r="AS11826">
        <f t="shared" si="744"/>
        <v>0</v>
      </c>
      <c r="AT11826">
        <f t="shared" si="742"/>
        <v>0</v>
      </c>
    </row>
    <row r="11827" spans="2:46" ht="15.75" customHeight="1">
      <c r="B11827" t="str">
        <f t="shared" si="741"/>
        <v/>
      </c>
      <c r="C11827" s="73"/>
      <c r="D11827" s="73"/>
      <c r="E11827" s="77"/>
      <c r="F11827" s="74"/>
      <c r="G11827" s="73"/>
      <c r="H11827" s="74"/>
      <c r="I11827" s="74"/>
      <c r="J11827" s="74"/>
      <c r="K11827" s="74"/>
      <c r="L11827" s="74"/>
      <c r="M11827" s="74"/>
      <c r="N11827" s="74"/>
      <c r="O11827" s="74"/>
      <c r="P11827" s="74"/>
      <c r="Q11827" s="78"/>
      <c r="AR11827">
        <f t="shared" si="743"/>
        <v>0</v>
      </c>
      <c r="AS11827">
        <f t="shared" si="744"/>
        <v>0</v>
      </c>
      <c r="AT11827">
        <f t="shared" si="742"/>
        <v>0</v>
      </c>
    </row>
    <row r="11828" spans="2:46" ht="15.75" customHeight="1">
      <c r="B11828" t="str">
        <f t="shared" si="741"/>
        <v/>
      </c>
      <c r="C11828" s="73"/>
      <c r="D11828" s="73"/>
      <c r="E11828" s="77"/>
      <c r="F11828" s="74"/>
      <c r="G11828" s="73"/>
      <c r="H11828" s="74"/>
      <c r="I11828" s="74"/>
      <c r="J11828" s="74"/>
      <c r="K11828" s="74"/>
      <c r="L11828" s="74"/>
      <c r="M11828" s="74"/>
      <c r="N11828" s="74"/>
      <c r="O11828" s="74"/>
      <c r="P11828" s="74"/>
      <c r="Q11828" s="78"/>
      <c r="AR11828">
        <f t="shared" si="743"/>
        <v>0</v>
      </c>
      <c r="AS11828">
        <f t="shared" si="744"/>
        <v>0</v>
      </c>
      <c r="AT11828">
        <f t="shared" si="742"/>
        <v>0</v>
      </c>
    </row>
    <row r="11829" spans="2:46" ht="15.75" customHeight="1">
      <c r="B11829" t="str">
        <f t="shared" si="741"/>
        <v/>
      </c>
      <c r="C11829" s="73"/>
      <c r="D11829" s="73"/>
      <c r="E11829" s="77"/>
      <c r="F11829" s="74"/>
      <c r="G11829" s="73"/>
      <c r="H11829" s="74"/>
      <c r="I11829" s="74"/>
      <c r="J11829" s="74"/>
      <c r="K11829" s="74"/>
      <c r="L11829" s="74"/>
      <c r="M11829" s="74"/>
      <c r="N11829" s="74"/>
      <c r="O11829" s="74"/>
      <c r="P11829" s="74"/>
      <c r="Q11829" s="78"/>
      <c r="AR11829">
        <f t="shared" si="743"/>
        <v>0</v>
      </c>
      <c r="AS11829">
        <f t="shared" si="744"/>
        <v>0</v>
      </c>
      <c r="AT11829">
        <f t="shared" si="742"/>
        <v>0</v>
      </c>
    </row>
    <row r="11830" spans="2:46" ht="15.75" customHeight="1">
      <c r="B11830" t="str">
        <f t="shared" si="741"/>
        <v/>
      </c>
      <c r="C11830" s="73"/>
      <c r="D11830" s="73"/>
      <c r="E11830" s="77"/>
      <c r="F11830" s="74"/>
      <c r="G11830" s="73"/>
      <c r="H11830" s="74"/>
      <c r="I11830" s="74"/>
      <c r="J11830" s="74"/>
      <c r="K11830" s="74"/>
      <c r="L11830" s="74"/>
      <c r="M11830" s="74"/>
      <c r="N11830" s="74"/>
      <c r="O11830" s="74"/>
      <c r="P11830" s="74"/>
      <c r="Q11830" s="78"/>
      <c r="AR11830">
        <f t="shared" si="743"/>
        <v>0</v>
      </c>
      <c r="AS11830">
        <f t="shared" si="744"/>
        <v>0</v>
      </c>
      <c r="AT11830">
        <f t="shared" si="742"/>
        <v>0</v>
      </c>
    </row>
    <row r="11831" spans="2:46" ht="15.75" customHeight="1">
      <c r="B11831" t="str">
        <f t="shared" si="741"/>
        <v/>
      </c>
      <c r="C11831" s="73"/>
      <c r="D11831" s="73"/>
      <c r="E11831" s="77"/>
      <c r="F11831" s="74"/>
      <c r="G11831" s="73"/>
      <c r="H11831" s="74"/>
      <c r="I11831" s="74"/>
      <c r="J11831" s="74"/>
      <c r="K11831" s="74"/>
      <c r="L11831" s="74"/>
      <c r="M11831" s="74"/>
      <c r="N11831" s="74"/>
      <c r="O11831" s="74"/>
      <c r="P11831" s="74"/>
      <c r="Q11831" s="78"/>
      <c r="AR11831">
        <f t="shared" si="743"/>
        <v>0</v>
      </c>
      <c r="AS11831">
        <f t="shared" si="744"/>
        <v>0</v>
      </c>
      <c r="AT11831">
        <f t="shared" si="742"/>
        <v>0</v>
      </c>
    </row>
    <row r="11832" spans="2:46" ht="15.75" customHeight="1">
      <c r="B11832" t="str">
        <f t="shared" si="741"/>
        <v/>
      </c>
      <c r="C11832" s="73"/>
      <c r="D11832" s="73"/>
      <c r="E11832" s="77"/>
      <c r="F11832" s="74"/>
      <c r="G11832" s="73"/>
      <c r="H11832" s="74"/>
      <c r="I11832" s="74"/>
      <c r="J11832" s="74"/>
      <c r="K11832" s="74"/>
      <c r="L11832" s="74"/>
      <c r="M11832" s="74"/>
      <c r="N11832" s="74"/>
      <c r="O11832" s="74"/>
      <c r="P11832" s="74"/>
      <c r="Q11832" s="78"/>
      <c r="AR11832">
        <f t="shared" si="743"/>
        <v>0</v>
      </c>
      <c r="AS11832">
        <f t="shared" si="744"/>
        <v>0</v>
      </c>
      <c r="AT11832">
        <f t="shared" si="742"/>
        <v>0</v>
      </c>
    </row>
    <row r="11833" spans="2:46" ht="15.75" customHeight="1">
      <c r="B11833" t="str">
        <f t="shared" si="741"/>
        <v/>
      </c>
      <c r="C11833" s="73"/>
      <c r="D11833" s="73"/>
      <c r="E11833" s="77"/>
      <c r="F11833" s="74"/>
      <c r="G11833" s="73"/>
      <c r="H11833" s="74"/>
      <c r="I11833" s="74"/>
      <c r="J11833" s="74"/>
      <c r="K11833" s="74"/>
      <c r="L11833" s="74"/>
      <c r="M11833" s="74"/>
      <c r="N11833" s="74"/>
      <c r="O11833" s="74"/>
      <c r="P11833" s="74"/>
      <c r="Q11833" s="78"/>
      <c r="AR11833">
        <f t="shared" si="743"/>
        <v>0</v>
      </c>
      <c r="AS11833">
        <f t="shared" si="744"/>
        <v>0</v>
      </c>
      <c r="AT11833">
        <f t="shared" si="742"/>
        <v>0</v>
      </c>
    </row>
    <row r="11834" spans="2:46" ht="15.75" customHeight="1">
      <c r="B11834" t="str">
        <f t="shared" si="741"/>
        <v/>
      </c>
      <c r="C11834" s="73"/>
      <c r="D11834" s="73"/>
      <c r="E11834" s="77"/>
      <c r="F11834" s="74"/>
      <c r="G11834" s="73"/>
      <c r="H11834" s="74"/>
      <c r="I11834" s="74"/>
      <c r="J11834" s="74"/>
      <c r="K11834" s="74"/>
      <c r="L11834" s="74"/>
      <c r="M11834" s="74"/>
      <c r="N11834" s="74"/>
      <c r="O11834" s="74"/>
      <c r="P11834" s="74"/>
      <c r="Q11834" s="78"/>
      <c r="AR11834">
        <f t="shared" si="743"/>
        <v>0</v>
      </c>
      <c r="AS11834">
        <f t="shared" si="744"/>
        <v>0</v>
      </c>
      <c r="AT11834">
        <f t="shared" si="742"/>
        <v>0</v>
      </c>
    </row>
    <row r="11835" spans="2:46" ht="15.75" customHeight="1">
      <c r="B11835" t="str">
        <f t="shared" si="741"/>
        <v/>
      </c>
      <c r="C11835" s="73"/>
      <c r="D11835" s="73"/>
      <c r="E11835" s="77"/>
      <c r="F11835" s="74"/>
      <c r="G11835" s="73"/>
      <c r="H11835" s="74"/>
      <c r="I11835" s="74"/>
      <c r="J11835" s="74"/>
      <c r="K11835" s="74"/>
      <c r="L11835" s="74"/>
      <c r="M11835" s="74"/>
      <c r="N11835" s="74"/>
      <c r="O11835" s="74"/>
      <c r="P11835" s="74"/>
      <c r="Q11835" s="78"/>
      <c r="AR11835">
        <f t="shared" si="743"/>
        <v>0</v>
      </c>
      <c r="AS11835">
        <f t="shared" si="744"/>
        <v>0</v>
      </c>
      <c r="AT11835">
        <f t="shared" si="742"/>
        <v>0</v>
      </c>
    </row>
    <row r="11836" spans="2:46" ht="15.75" customHeight="1">
      <c r="B11836" t="str">
        <f t="shared" si="741"/>
        <v/>
      </c>
      <c r="C11836" s="73"/>
      <c r="D11836" s="73"/>
      <c r="E11836" s="77"/>
      <c r="F11836" s="74"/>
      <c r="G11836" s="73"/>
      <c r="H11836" s="74"/>
      <c r="I11836" s="74"/>
      <c r="J11836" s="74"/>
      <c r="K11836" s="74"/>
      <c r="L11836" s="74"/>
      <c r="M11836" s="74"/>
      <c r="N11836" s="74"/>
      <c r="O11836" s="74"/>
      <c r="P11836" s="74"/>
      <c r="Q11836" s="78"/>
      <c r="AR11836">
        <f t="shared" si="743"/>
        <v>0</v>
      </c>
      <c r="AS11836">
        <f t="shared" si="744"/>
        <v>0</v>
      </c>
      <c r="AT11836">
        <f t="shared" si="742"/>
        <v>0</v>
      </c>
    </row>
    <row r="11837" spans="2:46" ht="15.75" customHeight="1">
      <c r="B11837" t="str">
        <f t="shared" si="741"/>
        <v/>
      </c>
      <c r="C11837" s="73"/>
      <c r="D11837" s="73"/>
      <c r="E11837" s="77"/>
      <c r="F11837" s="74"/>
      <c r="G11837" s="73"/>
      <c r="H11837" s="74"/>
      <c r="I11837" s="74"/>
      <c r="J11837" s="74"/>
      <c r="K11837" s="74"/>
      <c r="L11837" s="74"/>
      <c r="M11837" s="74"/>
      <c r="N11837" s="74"/>
      <c r="O11837" s="74"/>
      <c r="P11837" s="74"/>
      <c r="Q11837" s="78"/>
      <c r="AR11837">
        <f t="shared" si="743"/>
        <v>0</v>
      </c>
      <c r="AS11837">
        <f t="shared" si="744"/>
        <v>0</v>
      </c>
      <c r="AT11837">
        <f t="shared" si="742"/>
        <v>0</v>
      </c>
    </row>
    <row r="11838" spans="2:46" ht="15.75" customHeight="1">
      <c r="B11838" t="str">
        <f t="shared" si="741"/>
        <v/>
      </c>
      <c r="C11838" s="73"/>
      <c r="D11838" s="73"/>
      <c r="E11838" s="77"/>
      <c r="F11838" s="74"/>
      <c r="G11838" s="73"/>
      <c r="H11838" s="74"/>
      <c r="I11838" s="74"/>
      <c r="J11838" s="74"/>
      <c r="K11838" s="74"/>
      <c r="L11838" s="74"/>
      <c r="M11838" s="74"/>
      <c r="N11838" s="74"/>
      <c r="O11838" s="74"/>
      <c r="P11838" s="74"/>
      <c r="Q11838" s="78"/>
      <c r="AR11838">
        <f t="shared" si="743"/>
        <v>0</v>
      </c>
      <c r="AS11838">
        <f t="shared" si="744"/>
        <v>0</v>
      </c>
      <c r="AT11838">
        <f t="shared" si="742"/>
        <v>0</v>
      </c>
    </row>
    <row r="11839" spans="2:46" ht="15.75" customHeight="1">
      <c r="B11839" t="str">
        <f t="shared" si="741"/>
        <v/>
      </c>
      <c r="C11839" s="73"/>
      <c r="D11839" s="73"/>
      <c r="E11839" s="77"/>
      <c r="F11839" s="74"/>
      <c r="G11839" s="73"/>
      <c r="H11839" s="74"/>
      <c r="I11839" s="74"/>
      <c r="J11839" s="74"/>
      <c r="K11839" s="74"/>
      <c r="L11839" s="74"/>
      <c r="M11839" s="74"/>
      <c r="N11839" s="74"/>
      <c r="O11839" s="74"/>
      <c r="P11839" s="74"/>
      <c r="Q11839" s="78"/>
      <c r="AR11839">
        <f t="shared" si="743"/>
        <v>0</v>
      </c>
      <c r="AS11839">
        <f t="shared" si="744"/>
        <v>0</v>
      </c>
      <c r="AT11839">
        <f t="shared" si="742"/>
        <v>0</v>
      </c>
    </row>
    <row r="11840" spans="2:46" ht="15.75" customHeight="1">
      <c r="B11840" t="str">
        <f t="shared" si="741"/>
        <v/>
      </c>
      <c r="C11840" s="73"/>
      <c r="D11840" s="73"/>
      <c r="E11840" s="77"/>
      <c r="F11840" s="74"/>
      <c r="G11840" s="73"/>
      <c r="H11840" s="74"/>
      <c r="I11840" s="74"/>
      <c r="J11840" s="74"/>
      <c r="K11840" s="74"/>
      <c r="L11840" s="74"/>
      <c r="M11840" s="74"/>
      <c r="N11840" s="74"/>
      <c r="O11840" s="74"/>
      <c r="P11840" s="74"/>
      <c r="Q11840" s="78"/>
      <c r="AR11840">
        <f t="shared" si="743"/>
        <v>0</v>
      </c>
      <c r="AS11840">
        <f t="shared" si="744"/>
        <v>0</v>
      </c>
      <c r="AT11840">
        <f t="shared" si="742"/>
        <v>0</v>
      </c>
    </row>
    <row r="11841" spans="2:46" ht="15.75" customHeight="1">
      <c r="B11841" t="str">
        <f t="shared" si="741"/>
        <v/>
      </c>
      <c r="C11841" s="73"/>
      <c r="D11841" s="73"/>
      <c r="E11841" s="77"/>
      <c r="F11841" s="74"/>
      <c r="G11841" s="73"/>
      <c r="H11841" s="74"/>
      <c r="I11841" s="74"/>
      <c r="J11841" s="74"/>
      <c r="K11841" s="74"/>
      <c r="L11841" s="74"/>
      <c r="M11841" s="74"/>
      <c r="N11841" s="74"/>
      <c r="O11841" s="74"/>
      <c r="P11841" s="74"/>
      <c r="Q11841" s="78"/>
      <c r="AR11841">
        <f t="shared" si="743"/>
        <v>0</v>
      </c>
      <c r="AS11841">
        <f t="shared" si="744"/>
        <v>0</v>
      </c>
      <c r="AT11841">
        <f t="shared" si="742"/>
        <v>0</v>
      </c>
    </row>
    <row r="11842" spans="2:46" ht="15.75" customHeight="1">
      <c r="B11842" t="str">
        <f t="shared" ref="B11842:B11905" si="745">D11842&amp;Q11842&amp;E11842</f>
        <v/>
      </c>
      <c r="C11842" s="73"/>
      <c r="D11842" s="73"/>
      <c r="E11842" s="77"/>
      <c r="F11842" s="74"/>
      <c r="G11842" s="73"/>
      <c r="H11842" s="74"/>
      <c r="I11842" s="74"/>
      <c r="J11842" s="74"/>
      <c r="K11842" s="74"/>
      <c r="L11842" s="74"/>
      <c r="M11842" s="74"/>
      <c r="N11842" s="74"/>
      <c r="O11842" s="74"/>
      <c r="P11842" s="74"/>
      <c r="Q11842" s="78"/>
      <c r="AR11842">
        <f t="shared" si="743"/>
        <v>0</v>
      </c>
      <c r="AS11842">
        <f t="shared" si="744"/>
        <v>0</v>
      </c>
      <c r="AT11842">
        <f t="shared" ref="AT11842:AT11905" si="746">AR11842-AS11842</f>
        <v>0</v>
      </c>
    </row>
    <row r="11843" spans="2:46" ht="15.75" customHeight="1">
      <c r="B11843" t="str">
        <f t="shared" si="745"/>
        <v/>
      </c>
      <c r="C11843" s="73"/>
      <c r="D11843" s="73"/>
      <c r="E11843" s="77"/>
      <c r="F11843" s="74"/>
      <c r="G11843" s="73"/>
      <c r="H11843" s="74"/>
      <c r="I11843" s="74"/>
      <c r="J11843" s="74"/>
      <c r="K11843" s="74"/>
      <c r="L11843" s="74"/>
      <c r="M11843" s="74"/>
      <c r="N11843" s="74"/>
      <c r="O11843" s="74"/>
      <c r="P11843" s="74"/>
      <c r="Q11843" s="78"/>
      <c r="AR11843">
        <f t="shared" si="743"/>
        <v>0</v>
      </c>
      <c r="AS11843">
        <f t="shared" si="744"/>
        <v>0</v>
      </c>
      <c r="AT11843">
        <f t="shared" si="746"/>
        <v>0</v>
      </c>
    </row>
    <row r="11844" spans="2:46" ht="15.75" customHeight="1">
      <c r="B11844" t="str">
        <f t="shared" si="745"/>
        <v/>
      </c>
      <c r="C11844" s="73"/>
      <c r="D11844" s="73"/>
      <c r="E11844" s="77"/>
      <c r="F11844" s="74"/>
      <c r="G11844" s="73"/>
      <c r="H11844" s="74"/>
      <c r="I11844" s="74"/>
      <c r="J11844" s="74"/>
      <c r="K11844" s="74"/>
      <c r="L11844" s="74"/>
      <c r="M11844" s="74"/>
      <c r="N11844" s="74"/>
      <c r="O11844" s="74"/>
      <c r="P11844" s="74"/>
      <c r="Q11844" s="78"/>
      <c r="AR11844">
        <f t="shared" si="743"/>
        <v>0</v>
      </c>
      <c r="AS11844">
        <f t="shared" si="744"/>
        <v>0</v>
      </c>
      <c r="AT11844">
        <f t="shared" si="746"/>
        <v>0</v>
      </c>
    </row>
    <row r="11845" spans="2:46" ht="15.75" customHeight="1">
      <c r="B11845" t="str">
        <f t="shared" si="745"/>
        <v/>
      </c>
      <c r="C11845" s="73"/>
      <c r="D11845" s="73"/>
      <c r="E11845" s="77"/>
      <c r="F11845" s="74"/>
      <c r="G11845" s="73"/>
      <c r="H11845" s="74"/>
      <c r="I11845" s="74"/>
      <c r="J11845" s="74"/>
      <c r="K11845" s="74"/>
      <c r="L11845" s="74"/>
      <c r="M11845" s="74"/>
      <c r="N11845" s="74"/>
      <c r="O11845" s="74"/>
      <c r="P11845" s="74"/>
      <c r="Q11845" s="78"/>
      <c r="AR11845">
        <f t="shared" si="743"/>
        <v>0</v>
      </c>
      <c r="AS11845">
        <f t="shared" si="744"/>
        <v>0</v>
      </c>
      <c r="AT11845">
        <f t="shared" si="746"/>
        <v>0</v>
      </c>
    </row>
    <row r="11846" spans="2:46" ht="15.75" customHeight="1">
      <c r="B11846" t="str">
        <f t="shared" si="745"/>
        <v/>
      </c>
      <c r="C11846" s="73"/>
      <c r="D11846" s="73"/>
      <c r="E11846" s="77"/>
      <c r="F11846" s="74"/>
      <c r="G11846" s="73"/>
      <c r="H11846" s="74"/>
      <c r="I11846" s="74"/>
      <c r="J11846" s="74"/>
      <c r="K11846" s="74"/>
      <c r="L11846" s="74"/>
      <c r="M11846" s="74"/>
      <c r="N11846" s="74"/>
      <c r="O11846" s="74"/>
      <c r="P11846" s="74"/>
      <c r="Q11846" s="78"/>
      <c r="AR11846">
        <f t="shared" si="743"/>
        <v>0</v>
      </c>
      <c r="AS11846">
        <f t="shared" si="744"/>
        <v>0</v>
      </c>
      <c r="AT11846">
        <f t="shared" si="746"/>
        <v>0</v>
      </c>
    </row>
    <row r="11847" spans="2:46" ht="15.75" customHeight="1">
      <c r="B11847" t="str">
        <f t="shared" si="745"/>
        <v/>
      </c>
      <c r="C11847" s="73"/>
      <c r="D11847" s="73"/>
      <c r="E11847" s="77"/>
      <c r="F11847" s="74"/>
      <c r="G11847" s="73"/>
      <c r="H11847" s="74"/>
      <c r="I11847" s="74"/>
      <c r="J11847" s="74"/>
      <c r="K11847" s="74"/>
      <c r="L11847" s="74"/>
      <c r="M11847" s="74"/>
      <c r="N11847" s="74"/>
      <c r="O11847" s="74"/>
      <c r="P11847" s="74"/>
      <c r="Q11847" s="78"/>
      <c r="AR11847">
        <f t="shared" si="743"/>
        <v>0</v>
      </c>
      <c r="AS11847">
        <f t="shared" si="744"/>
        <v>0</v>
      </c>
      <c r="AT11847">
        <f t="shared" si="746"/>
        <v>0</v>
      </c>
    </row>
    <row r="11848" spans="2:46" ht="15.75" customHeight="1">
      <c r="B11848" t="str">
        <f t="shared" si="745"/>
        <v/>
      </c>
      <c r="C11848" s="73"/>
      <c r="D11848" s="73"/>
      <c r="E11848" s="77"/>
      <c r="F11848" s="74"/>
      <c r="G11848" s="73"/>
      <c r="H11848" s="74"/>
      <c r="I11848" s="74"/>
      <c r="J11848" s="74"/>
      <c r="K11848" s="74"/>
      <c r="L11848" s="74"/>
      <c r="M11848" s="74"/>
      <c r="N11848" s="74"/>
      <c r="O11848" s="74"/>
      <c r="P11848" s="74"/>
      <c r="Q11848" s="78"/>
      <c r="AR11848">
        <f t="shared" ref="AR11848:AR11911" si="747">IF($AU$2&lt;&gt;5,NA(),IF(D11848=D11847,0,IF(AND(D21349=D11848,D11849=D11848),O11848+O11849+O21349,IF(D11849=D11848,O11849+O11848,O11848))))</f>
        <v>0</v>
      </c>
      <c r="AS11848">
        <f t="shared" ref="AS11848:AS11911" si="748">IF($AU$2&lt;&gt;5,NA(),IF(D11848=D11847,0,IF(AND(D21349=D11848,D11849=D11848),P11848+P11849+P21349,IF(D11849=D11848,P11849+P11848,P11848))))</f>
        <v>0</v>
      </c>
      <c r="AT11848">
        <f t="shared" si="746"/>
        <v>0</v>
      </c>
    </row>
    <row r="11849" spans="2:46" ht="15.75" customHeight="1">
      <c r="B11849" t="str">
        <f t="shared" si="745"/>
        <v/>
      </c>
      <c r="C11849" s="73"/>
      <c r="D11849" s="73"/>
      <c r="E11849" s="77"/>
      <c r="F11849" s="74"/>
      <c r="G11849" s="73"/>
      <c r="H11849" s="74"/>
      <c r="I11849" s="74"/>
      <c r="J11849" s="74"/>
      <c r="K11849" s="74"/>
      <c r="L11849" s="74"/>
      <c r="M11849" s="74"/>
      <c r="N11849" s="74"/>
      <c r="O11849" s="74"/>
      <c r="P11849" s="74"/>
      <c r="Q11849" s="78"/>
      <c r="AR11849">
        <f t="shared" si="747"/>
        <v>0</v>
      </c>
      <c r="AS11849">
        <f t="shared" si="748"/>
        <v>0</v>
      </c>
      <c r="AT11849">
        <f t="shared" si="746"/>
        <v>0</v>
      </c>
    </row>
    <row r="11850" spans="2:46" ht="15.75" customHeight="1">
      <c r="B11850" t="str">
        <f t="shared" si="745"/>
        <v/>
      </c>
      <c r="C11850" s="73"/>
      <c r="D11850" s="73"/>
      <c r="E11850" s="77"/>
      <c r="F11850" s="74"/>
      <c r="G11850" s="73"/>
      <c r="H11850" s="74"/>
      <c r="I11850" s="74"/>
      <c r="J11850" s="74"/>
      <c r="K11850" s="74"/>
      <c r="L11850" s="74"/>
      <c r="M11850" s="74"/>
      <c r="N11850" s="74"/>
      <c r="O11850" s="74"/>
      <c r="P11850" s="74"/>
      <c r="Q11850" s="78"/>
      <c r="AR11850">
        <f t="shared" si="747"/>
        <v>0</v>
      </c>
      <c r="AS11850">
        <f t="shared" si="748"/>
        <v>0</v>
      </c>
      <c r="AT11850">
        <f t="shared" si="746"/>
        <v>0</v>
      </c>
    </row>
    <row r="11851" spans="2:46" ht="15.75" customHeight="1">
      <c r="B11851" t="str">
        <f t="shared" si="745"/>
        <v/>
      </c>
      <c r="C11851" s="73"/>
      <c r="D11851" s="73"/>
      <c r="E11851" s="77"/>
      <c r="F11851" s="74"/>
      <c r="G11851" s="73"/>
      <c r="H11851" s="74"/>
      <c r="I11851" s="74"/>
      <c r="J11851" s="74"/>
      <c r="K11851" s="74"/>
      <c r="L11851" s="74"/>
      <c r="M11851" s="74"/>
      <c r="N11851" s="74"/>
      <c r="O11851" s="74"/>
      <c r="P11851" s="74"/>
      <c r="Q11851" s="78"/>
      <c r="AR11851">
        <f t="shared" si="747"/>
        <v>0</v>
      </c>
      <c r="AS11851">
        <f t="shared" si="748"/>
        <v>0</v>
      </c>
      <c r="AT11851">
        <f t="shared" si="746"/>
        <v>0</v>
      </c>
    </row>
    <row r="11852" spans="2:46" ht="15.75" customHeight="1">
      <c r="B11852" t="str">
        <f t="shared" si="745"/>
        <v/>
      </c>
      <c r="C11852" s="73"/>
      <c r="D11852" s="73"/>
      <c r="E11852" s="77"/>
      <c r="F11852" s="74"/>
      <c r="G11852" s="73"/>
      <c r="H11852" s="74"/>
      <c r="I11852" s="74"/>
      <c r="J11852" s="74"/>
      <c r="K11852" s="74"/>
      <c r="L11852" s="74"/>
      <c r="M11852" s="74"/>
      <c r="N11852" s="74"/>
      <c r="O11852" s="74"/>
      <c r="P11852" s="74"/>
      <c r="Q11852" s="78"/>
      <c r="AR11852">
        <f t="shared" si="747"/>
        <v>0</v>
      </c>
      <c r="AS11852">
        <f t="shared" si="748"/>
        <v>0</v>
      </c>
      <c r="AT11852">
        <f t="shared" si="746"/>
        <v>0</v>
      </c>
    </row>
    <row r="11853" spans="2:46" ht="15.75" customHeight="1">
      <c r="B11853" t="str">
        <f t="shared" si="745"/>
        <v/>
      </c>
      <c r="C11853" s="73"/>
      <c r="D11853" s="73"/>
      <c r="E11853" s="77"/>
      <c r="F11853" s="74"/>
      <c r="G11853" s="73"/>
      <c r="H11853" s="74"/>
      <c r="I11853" s="74"/>
      <c r="J11853" s="74"/>
      <c r="K11853" s="74"/>
      <c r="L11853" s="74"/>
      <c r="M11853" s="74"/>
      <c r="N11853" s="74"/>
      <c r="O11853" s="74"/>
      <c r="P11853" s="74"/>
      <c r="Q11853" s="78"/>
      <c r="AR11853">
        <f t="shared" si="747"/>
        <v>0</v>
      </c>
      <c r="AS11853">
        <f t="shared" si="748"/>
        <v>0</v>
      </c>
      <c r="AT11853">
        <f t="shared" si="746"/>
        <v>0</v>
      </c>
    </row>
    <row r="11854" spans="2:46" ht="15.75" customHeight="1">
      <c r="B11854" t="str">
        <f t="shared" si="745"/>
        <v/>
      </c>
      <c r="C11854" s="73"/>
      <c r="D11854" s="73"/>
      <c r="E11854" s="77"/>
      <c r="F11854" s="74"/>
      <c r="G11854" s="73"/>
      <c r="H11854" s="74"/>
      <c r="I11854" s="74"/>
      <c r="J11854" s="74"/>
      <c r="K11854" s="74"/>
      <c r="L11854" s="74"/>
      <c r="M11854" s="74"/>
      <c r="N11854" s="74"/>
      <c r="O11854" s="74"/>
      <c r="P11854" s="74"/>
      <c r="Q11854" s="78"/>
      <c r="AR11854">
        <f t="shared" si="747"/>
        <v>0</v>
      </c>
      <c r="AS11854">
        <f t="shared" si="748"/>
        <v>0</v>
      </c>
      <c r="AT11854">
        <f t="shared" si="746"/>
        <v>0</v>
      </c>
    </row>
    <row r="11855" spans="2:46" ht="15.75" customHeight="1">
      <c r="B11855" t="str">
        <f t="shared" si="745"/>
        <v/>
      </c>
      <c r="C11855" s="73"/>
      <c r="D11855" s="73"/>
      <c r="E11855" s="77"/>
      <c r="F11855" s="74"/>
      <c r="G11855" s="73"/>
      <c r="H11855" s="74"/>
      <c r="I11855" s="74"/>
      <c r="J11855" s="74"/>
      <c r="K11855" s="74"/>
      <c r="L11855" s="74"/>
      <c r="M11855" s="74"/>
      <c r="N11855" s="74"/>
      <c r="O11855" s="74"/>
      <c r="P11855" s="74"/>
      <c r="Q11855" s="78"/>
      <c r="AR11855">
        <f t="shared" si="747"/>
        <v>0</v>
      </c>
      <c r="AS11855">
        <f t="shared" si="748"/>
        <v>0</v>
      </c>
      <c r="AT11855">
        <f t="shared" si="746"/>
        <v>0</v>
      </c>
    </row>
    <row r="11856" spans="2:46" ht="15.75" customHeight="1">
      <c r="B11856" t="str">
        <f t="shared" si="745"/>
        <v/>
      </c>
      <c r="C11856" s="73"/>
      <c r="D11856" s="73"/>
      <c r="E11856" s="77"/>
      <c r="F11856" s="74"/>
      <c r="G11856" s="73"/>
      <c r="H11856" s="74"/>
      <c r="I11856" s="74"/>
      <c r="J11856" s="74"/>
      <c r="K11856" s="74"/>
      <c r="L11856" s="74"/>
      <c r="M11856" s="74"/>
      <c r="N11856" s="74"/>
      <c r="O11856" s="74"/>
      <c r="P11856" s="74"/>
      <c r="Q11856" s="78"/>
      <c r="AR11856">
        <f t="shared" si="747"/>
        <v>0</v>
      </c>
      <c r="AS11856">
        <f t="shared" si="748"/>
        <v>0</v>
      </c>
      <c r="AT11856">
        <f t="shared" si="746"/>
        <v>0</v>
      </c>
    </row>
    <row r="11857" spans="2:46" ht="15.75" customHeight="1">
      <c r="B11857" t="str">
        <f t="shared" si="745"/>
        <v/>
      </c>
      <c r="C11857" s="73"/>
      <c r="D11857" s="73"/>
      <c r="E11857" s="77"/>
      <c r="F11857" s="74"/>
      <c r="G11857" s="73"/>
      <c r="H11857" s="74"/>
      <c r="I11857" s="74"/>
      <c r="J11857" s="74"/>
      <c r="K11857" s="74"/>
      <c r="L11857" s="74"/>
      <c r="M11857" s="74"/>
      <c r="N11857" s="74"/>
      <c r="O11857" s="74"/>
      <c r="P11857" s="74"/>
      <c r="Q11857" s="78"/>
      <c r="AR11857">
        <f t="shared" si="747"/>
        <v>0</v>
      </c>
      <c r="AS11857">
        <f t="shared" si="748"/>
        <v>0</v>
      </c>
      <c r="AT11857">
        <f t="shared" si="746"/>
        <v>0</v>
      </c>
    </row>
    <row r="11858" spans="2:46" ht="15.75" customHeight="1">
      <c r="B11858" t="str">
        <f t="shared" si="745"/>
        <v/>
      </c>
      <c r="C11858" s="73"/>
      <c r="D11858" s="73"/>
      <c r="E11858" s="77"/>
      <c r="F11858" s="74"/>
      <c r="G11858" s="73"/>
      <c r="H11858" s="74"/>
      <c r="I11858" s="74"/>
      <c r="J11858" s="74"/>
      <c r="K11858" s="74"/>
      <c r="L11858" s="74"/>
      <c r="M11858" s="74"/>
      <c r="N11858" s="74"/>
      <c r="O11858" s="74"/>
      <c r="P11858" s="74"/>
      <c r="Q11858" s="78"/>
      <c r="AR11858">
        <f t="shared" si="747"/>
        <v>0</v>
      </c>
      <c r="AS11858">
        <f t="shared" si="748"/>
        <v>0</v>
      </c>
      <c r="AT11858">
        <f t="shared" si="746"/>
        <v>0</v>
      </c>
    </row>
    <row r="11859" spans="2:46" ht="15.75" customHeight="1">
      <c r="B11859" t="str">
        <f t="shared" si="745"/>
        <v/>
      </c>
      <c r="C11859" s="73"/>
      <c r="D11859" s="73"/>
      <c r="E11859" s="77"/>
      <c r="F11859" s="74"/>
      <c r="G11859" s="73"/>
      <c r="H11859" s="74"/>
      <c r="I11859" s="74"/>
      <c r="J11859" s="74"/>
      <c r="K11859" s="74"/>
      <c r="L11859" s="74"/>
      <c r="M11859" s="74"/>
      <c r="N11859" s="74"/>
      <c r="O11859" s="74"/>
      <c r="P11859" s="74"/>
      <c r="Q11859" s="78"/>
      <c r="AR11859">
        <f t="shared" si="747"/>
        <v>0</v>
      </c>
      <c r="AS11859">
        <f t="shared" si="748"/>
        <v>0</v>
      </c>
      <c r="AT11859">
        <f t="shared" si="746"/>
        <v>0</v>
      </c>
    </row>
    <row r="11860" spans="2:46" ht="15.75" customHeight="1">
      <c r="B11860" t="str">
        <f t="shared" si="745"/>
        <v/>
      </c>
      <c r="C11860" s="73"/>
      <c r="D11860" s="73"/>
      <c r="E11860" s="77"/>
      <c r="F11860" s="74"/>
      <c r="G11860" s="73"/>
      <c r="H11860" s="74"/>
      <c r="I11860" s="74"/>
      <c r="J11860" s="74"/>
      <c r="K11860" s="74"/>
      <c r="L11860" s="74"/>
      <c r="M11860" s="74"/>
      <c r="N11860" s="74"/>
      <c r="O11860" s="74"/>
      <c r="P11860" s="74"/>
      <c r="Q11860" s="78"/>
      <c r="AR11860">
        <f t="shared" si="747"/>
        <v>0</v>
      </c>
      <c r="AS11860">
        <f t="shared" si="748"/>
        <v>0</v>
      </c>
      <c r="AT11860">
        <f t="shared" si="746"/>
        <v>0</v>
      </c>
    </row>
    <row r="11861" spans="2:46" ht="15.75" customHeight="1">
      <c r="B11861" t="str">
        <f t="shared" si="745"/>
        <v/>
      </c>
      <c r="C11861" s="73"/>
      <c r="D11861" s="73"/>
      <c r="E11861" s="77"/>
      <c r="F11861" s="74"/>
      <c r="G11861" s="73"/>
      <c r="H11861" s="74"/>
      <c r="I11861" s="74"/>
      <c r="J11861" s="74"/>
      <c r="K11861" s="74"/>
      <c r="L11861" s="74"/>
      <c r="M11861" s="74"/>
      <c r="N11861" s="74"/>
      <c r="O11861" s="74"/>
      <c r="P11861" s="74"/>
      <c r="Q11861" s="78"/>
      <c r="AR11861">
        <f t="shared" si="747"/>
        <v>0</v>
      </c>
      <c r="AS11861">
        <f t="shared" si="748"/>
        <v>0</v>
      </c>
      <c r="AT11861">
        <f t="shared" si="746"/>
        <v>0</v>
      </c>
    </row>
    <row r="11862" spans="2:46" ht="15.75" customHeight="1">
      <c r="B11862" t="str">
        <f t="shared" si="745"/>
        <v/>
      </c>
      <c r="C11862" s="73"/>
      <c r="D11862" s="73"/>
      <c r="E11862" s="77"/>
      <c r="F11862" s="74"/>
      <c r="G11862" s="73"/>
      <c r="H11862" s="74"/>
      <c r="I11862" s="74"/>
      <c r="J11862" s="74"/>
      <c r="K11862" s="74"/>
      <c r="L11862" s="74"/>
      <c r="M11862" s="74"/>
      <c r="N11862" s="74"/>
      <c r="O11862" s="74"/>
      <c r="P11862" s="74"/>
      <c r="Q11862" s="78"/>
      <c r="AR11862">
        <f t="shared" si="747"/>
        <v>0</v>
      </c>
      <c r="AS11862">
        <f t="shared" si="748"/>
        <v>0</v>
      </c>
      <c r="AT11862">
        <f t="shared" si="746"/>
        <v>0</v>
      </c>
    </row>
    <row r="11863" spans="2:46" ht="15.75" customHeight="1">
      <c r="B11863" t="str">
        <f t="shared" si="745"/>
        <v/>
      </c>
      <c r="C11863" s="73"/>
      <c r="D11863" s="73"/>
      <c r="E11863" s="77"/>
      <c r="F11863" s="74"/>
      <c r="G11863" s="73"/>
      <c r="H11863" s="74"/>
      <c r="I11863" s="74"/>
      <c r="J11863" s="74"/>
      <c r="K11863" s="74"/>
      <c r="L11863" s="74"/>
      <c r="M11863" s="74"/>
      <c r="N11863" s="74"/>
      <c r="O11863" s="74"/>
      <c r="P11863" s="74"/>
      <c r="Q11863" s="78"/>
      <c r="AR11863">
        <f t="shared" si="747"/>
        <v>0</v>
      </c>
      <c r="AS11863">
        <f t="shared" si="748"/>
        <v>0</v>
      </c>
      <c r="AT11863">
        <f t="shared" si="746"/>
        <v>0</v>
      </c>
    </row>
    <row r="11864" spans="2:46" ht="15.75" customHeight="1">
      <c r="B11864" t="str">
        <f t="shared" si="745"/>
        <v/>
      </c>
      <c r="C11864" s="73"/>
      <c r="D11864" s="73"/>
      <c r="E11864" s="77"/>
      <c r="F11864" s="74"/>
      <c r="G11864" s="73"/>
      <c r="H11864" s="74"/>
      <c r="I11864" s="74"/>
      <c r="J11864" s="74"/>
      <c r="K11864" s="74"/>
      <c r="L11864" s="74"/>
      <c r="M11864" s="74"/>
      <c r="N11864" s="74"/>
      <c r="O11864" s="74"/>
      <c r="P11864" s="74"/>
      <c r="Q11864" s="78"/>
      <c r="AR11864">
        <f t="shared" si="747"/>
        <v>0</v>
      </c>
      <c r="AS11864">
        <f t="shared" si="748"/>
        <v>0</v>
      </c>
      <c r="AT11864">
        <f t="shared" si="746"/>
        <v>0</v>
      </c>
    </row>
    <row r="11865" spans="2:46" ht="15.75" customHeight="1">
      <c r="B11865" t="str">
        <f t="shared" si="745"/>
        <v/>
      </c>
      <c r="C11865" s="73"/>
      <c r="D11865" s="73"/>
      <c r="E11865" s="77"/>
      <c r="F11865" s="74"/>
      <c r="G11865" s="73"/>
      <c r="H11865" s="74"/>
      <c r="I11865" s="74"/>
      <c r="J11865" s="74"/>
      <c r="K11865" s="74"/>
      <c r="L11865" s="74"/>
      <c r="M11865" s="74"/>
      <c r="N11865" s="74"/>
      <c r="O11865" s="74"/>
      <c r="P11865" s="74"/>
      <c r="Q11865" s="78"/>
      <c r="AR11865">
        <f t="shared" si="747"/>
        <v>0</v>
      </c>
      <c r="AS11865">
        <f t="shared" si="748"/>
        <v>0</v>
      </c>
      <c r="AT11865">
        <f t="shared" si="746"/>
        <v>0</v>
      </c>
    </row>
    <row r="11866" spans="2:46" ht="15.75" customHeight="1">
      <c r="B11866" t="str">
        <f t="shared" si="745"/>
        <v/>
      </c>
      <c r="C11866" s="73"/>
      <c r="D11866" s="73"/>
      <c r="E11866" s="77"/>
      <c r="F11866" s="74"/>
      <c r="G11866" s="73"/>
      <c r="H11866" s="74"/>
      <c r="I11866" s="74"/>
      <c r="J11866" s="74"/>
      <c r="K11866" s="74"/>
      <c r="L11866" s="74"/>
      <c r="M11866" s="74"/>
      <c r="N11866" s="74"/>
      <c r="O11866" s="74"/>
      <c r="P11866" s="74"/>
      <c r="Q11866" s="78"/>
      <c r="AR11866">
        <f t="shared" si="747"/>
        <v>0</v>
      </c>
      <c r="AS11866">
        <f t="shared" si="748"/>
        <v>0</v>
      </c>
      <c r="AT11866">
        <f t="shared" si="746"/>
        <v>0</v>
      </c>
    </row>
    <row r="11867" spans="2:46" ht="15.75" customHeight="1">
      <c r="B11867" t="str">
        <f t="shared" si="745"/>
        <v/>
      </c>
      <c r="C11867" s="73"/>
      <c r="D11867" s="73"/>
      <c r="E11867" s="77"/>
      <c r="F11867" s="74"/>
      <c r="G11867" s="73"/>
      <c r="H11867" s="74"/>
      <c r="I11867" s="74"/>
      <c r="J11867" s="74"/>
      <c r="K11867" s="74"/>
      <c r="L11867" s="74"/>
      <c r="M11867" s="74"/>
      <c r="N11867" s="74"/>
      <c r="O11867" s="74"/>
      <c r="P11867" s="74"/>
      <c r="Q11867" s="78"/>
      <c r="AR11867">
        <f t="shared" si="747"/>
        <v>0</v>
      </c>
      <c r="AS11867">
        <f t="shared" si="748"/>
        <v>0</v>
      </c>
      <c r="AT11867">
        <f t="shared" si="746"/>
        <v>0</v>
      </c>
    </row>
    <row r="11868" spans="2:46" ht="15.75" customHeight="1">
      <c r="B11868" t="str">
        <f t="shared" si="745"/>
        <v/>
      </c>
      <c r="C11868" s="73"/>
      <c r="D11868" s="73"/>
      <c r="E11868" s="77"/>
      <c r="F11868" s="74"/>
      <c r="G11868" s="73"/>
      <c r="H11868" s="74"/>
      <c r="I11868" s="74"/>
      <c r="J11868" s="74"/>
      <c r="K11868" s="74"/>
      <c r="L11868" s="74"/>
      <c r="M11868" s="74"/>
      <c r="N11868" s="74"/>
      <c r="O11868" s="74"/>
      <c r="P11868" s="74"/>
      <c r="Q11868" s="78"/>
      <c r="AR11868">
        <f t="shared" si="747"/>
        <v>0</v>
      </c>
      <c r="AS11868">
        <f t="shared" si="748"/>
        <v>0</v>
      </c>
      <c r="AT11868">
        <f t="shared" si="746"/>
        <v>0</v>
      </c>
    </row>
    <row r="11869" spans="2:46" ht="15.75" customHeight="1">
      <c r="B11869" t="str">
        <f t="shared" si="745"/>
        <v/>
      </c>
      <c r="C11869" s="73"/>
      <c r="D11869" s="73"/>
      <c r="E11869" s="77"/>
      <c r="F11869" s="74"/>
      <c r="G11869" s="73"/>
      <c r="H11869" s="74"/>
      <c r="I11869" s="74"/>
      <c r="J11869" s="74"/>
      <c r="K11869" s="74"/>
      <c r="L11869" s="74"/>
      <c r="M11869" s="74"/>
      <c r="N11869" s="74"/>
      <c r="O11869" s="74"/>
      <c r="P11869" s="74"/>
      <c r="Q11869" s="78"/>
      <c r="AR11869">
        <f t="shared" si="747"/>
        <v>0</v>
      </c>
      <c r="AS11869">
        <f t="shared" si="748"/>
        <v>0</v>
      </c>
      <c r="AT11869">
        <f t="shared" si="746"/>
        <v>0</v>
      </c>
    </row>
    <row r="11870" spans="2:46" ht="15.75" customHeight="1">
      <c r="B11870" t="str">
        <f t="shared" si="745"/>
        <v/>
      </c>
      <c r="C11870" s="73"/>
      <c r="D11870" s="73"/>
      <c r="E11870" s="77"/>
      <c r="F11870" s="74"/>
      <c r="G11870" s="73"/>
      <c r="H11870" s="74"/>
      <c r="I11870" s="74"/>
      <c r="J11870" s="74"/>
      <c r="K11870" s="74"/>
      <c r="L11870" s="74"/>
      <c r="M11870" s="74"/>
      <c r="N11870" s="74"/>
      <c r="O11870" s="74"/>
      <c r="P11870" s="74"/>
      <c r="Q11870" s="78"/>
      <c r="AR11870">
        <f t="shared" si="747"/>
        <v>0</v>
      </c>
      <c r="AS11870">
        <f t="shared" si="748"/>
        <v>0</v>
      </c>
      <c r="AT11870">
        <f t="shared" si="746"/>
        <v>0</v>
      </c>
    </row>
    <row r="11871" spans="2:46" ht="15.75" customHeight="1">
      <c r="B11871" t="str">
        <f t="shared" si="745"/>
        <v/>
      </c>
      <c r="C11871" s="73"/>
      <c r="D11871" s="73"/>
      <c r="E11871" s="77"/>
      <c r="F11871" s="74"/>
      <c r="G11871" s="73"/>
      <c r="H11871" s="74"/>
      <c r="I11871" s="74"/>
      <c r="J11871" s="74"/>
      <c r="K11871" s="74"/>
      <c r="L11871" s="74"/>
      <c r="M11871" s="74"/>
      <c r="N11871" s="74"/>
      <c r="O11871" s="74"/>
      <c r="P11871" s="74"/>
      <c r="Q11871" s="78"/>
      <c r="AR11871">
        <f t="shared" si="747"/>
        <v>0</v>
      </c>
      <c r="AS11871">
        <f t="shared" si="748"/>
        <v>0</v>
      </c>
      <c r="AT11871">
        <f t="shared" si="746"/>
        <v>0</v>
      </c>
    </row>
    <row r="11872" spans="2:46" ht="15.75" customHeight="1">
      <c r="B11872" t="str">
        <f t="shared" si="745"/>
        <v/>
      </c>
      <c r="C11872" s="73"/>
      <c r="D11872" s="73"/>
      <c r="E11872" s="77"/>
      <c r="F11872" s="74"/>
      <c r="G11872" s="73"/>
      <c r="H11872" s="74"/>
      <c r="I11872" s="74"/>
      <c r="J11872" s="74"/>
      <c r="K11872" s="74"/>
      <c r="L11872" s="74"/>
      <c r="M11872" s="74"/>
      <c r="N11872" s="74"/>
      <c r="O11872" s="74"/>
      <c r="P11872" s="74"/>
      <c r="Q11872" s="78"/>
      <c r="AR11872">
        <f t="shared" si="747"/>
        <v>0</v>
      </c>
      <c r="AS11872">
        <f t="shared" si="748"/>
        <v>0</v>
      </c>
      <c r="AT11872">
        <f t="shared" si="746"/>
        <v>0</v>
      </c>
    </row>
    <row r="11873" spans="2:46" ht="15.75" customHeight="1">
      <c r="B11873" t="str">
        <f t="shared" si="745"/>
        <v/>
      </c>
      <c r="C11873" s="73"/>
      <c r="D11873" s="73"/>
      <c r="E11873" s="77"/>
      <c r="F11873" s="74"/>
      <c r="G11873" s="73"/>
      <c r="H11873" s="74"/>
      <c r="I11873" s="74"/>
      <c r="J11873" s="74"/>
      <c r="K11873" s="74"/>
      <c r="L11873" s="74"/>
      <c r="M11873" s="74"/>
      <c r="N11873" s="74"/>
      <c r="O11873" s="74"/>
      <c r="P11873" s="74"/>
      <c r="Q11873" s="78"/>
      <c r="AR11873">
        <f t="shared" si="747"/>
        <v>0</v>
      </c>
      <c r="AS11873">
        <f t="shared" si="748"/>
        <v>0</v>
      </c>
      <c r="AT11873">
        <f t="shared" si="746"/>
        <v>0</v>
      </c>
    </row>
    <row r="11874" spans="2:46" ht="15.75" customHeight="1">
      <c r="B11874" t="str">
        <f t="shared" si="745"/>
        <v/>
      </c>
      <c r="C11874" s="73"/>
      <c r="D11874" s="73"/>
      <c r="E11874" s="77"/>
      <c r="F11874" s="74"/>
      <c r="G11874" s="73"/>
      <c r="H11874" s="74"/>
      <c r="I11874" s="74"/>
      <c r="J11874" s="74"/>
      <c r="K11874" s="74"/>
      <c r="L11874" s="74"/>
      <c r="M11874" s="74"/>
      <c r="N11874" s="74"/>
      <c r="O11874" s="74"/>
      <c r="P11874" s="74"/>
      <c r="Q11874" s="78"/>
      <c r="AR11874">
        <f t="shared" si="747"/>
        <v>0</v>
      </c>
      <c r="AS11874">
        <f t="shared" si="748"/>
        <v>0</v>
      </c>
      <c r="AT11874">
        <f t="shared" si="746"/>
        <v>0</v>
      </c>
    </row>
    <row r="11875" spans="2:46" ht="15.75" customHeight="1">
      <c r="B11875" t="str">
        <f t="shared" si="745"/>
        <v/>
      </c>
      <c r="C11875" s="73"/>
      <c r="D11875" s="73"/>
      <c r="E11875" s="77"/>
      <c r="F11875" s="74"/>
      <c r="G11875" s="73"/>
      <c r="H11875" s="74"/>
      <c r="I11875" s="74"/>
      <c r="J11875" s="74"/>
      <c r="K11875" s="74"/>
      <c r="L11875" s="74"/>
      <c r="M11875" s="74"/>
      <c r="N11875" s="74"/>
      <c r="O11875" s="74"/>
      <c r="P11875" s="74"/>
      <c r="Q11875" s="78"/>
      <c r="AR11875">
        <f t="shared" si="747"/>
        <v>0</v>
      </c>
      <c r="AS11875">
        <f t="shared" si="748"/>
        <v>0</v>
      </c>
      <c r="AT11875">
        <f t="shared" si="746"/>
        <v>0</v>
      </c>
    </row>
    <row r="11876" spans="2:46" ht="15.75" customHeight="1">
      <c r="B11876" t="str">
        <f t="shared" si="745"/>
        <v/>
      </c>
      <c r="C11876" s="73"/>
      <c r="D11876" s="73"/>
      <c r="E11876" s="77"/>
      <c r="F11876" s="74"/>
      <c r="G11876" s="73"/>
      <c r="H11876" s="74"/>
      <c r="I11876" s="74"/>
      <c r="J11876" s="74"/>
      <c r="K11876" s="74"/>
      <c r="L11876" s="74"/>
      <c r="M11876" s="74"/>
      <c r="N11876" s="74"/>
      <c r="O11876" s="74"/>
      <c r="P11876" s="74"/>
      <c r="Q11876" s="78"/>
      <c r="AR11876">
        <f t="shared" si="747"/>
        <v>0</v>
      </c>
      <c r="AS11876">
        <f t="shared" si="748"/>
        <v>0</v>
      </c>
      <c r="AT11876">
        <f t="shared" si="746"/>
        <v>0</v>
      </c>
    </row>
    <row r="11877" spans="2:46" ht="15.75" customHeight="1">
      <c r="B11877" t="str">
        <f t="shared" si="745"/>
        <v/>
      </c>
      <c r="C11877" s="73"/>
      <c r="D11877" s="73"/>
      <c r="E11877" s="77"/>
      <c r="F11877" s="74"/>
      <c r="G11877" s="73"/>
      <c r="H11877" s="74"/>
      <c r="I11877" s="74"/>
      <c r="J11877" s="74"/>
      <c r="K11877" s="74"/>
      <c r="L11877" s="74"/>
      <c r="M11877" s="74"/>
      <c r="N11877" s="74"/>
      <c r="O11877" s="74"/>
      <c r="P11877" s="74"/>
      <c r="Q11877" s="78"/>
      <c r="AR11877">
        <f t="shared" si="747"/>
        <v>0</v>
      </c>
      <c r="AS11877">
        <f t="shared" si="748"/>
        <v>0</v>
      </c>
      <c r="AT11877">
        <f t="shared" si="746"/>
        <v>0</v>
      </c>
    </row>
    <row r="11878" spans="2:46" ht="15.75" customHeight="1">
      <c r="B11878" t="str">
        <f t="shared" si="745"/>
        <v/>
      </c>
      <c r="C11878" s="73"/>
      <c r="D11878" s="73"/>
      <c r="E11878" s="77"/>
      <c r="F11878" s="74"/>
      <c r="G11878" s="73"/>
      <c r="H11878" s="74"/>
      <c r="I11878" s="74"/>
      <c r="J11878" s="74"/>
      <c r="K11878" s="74"/>
      <c r="L11878" s="74"/>
      <c r="M11878" s="74"/>
      <c r="N11878" s="74"/>
      <c r="O11878" s="74"/>
      <c r="P11878" s="74"/>
      <c r="Q11878" s="78"/>
      <c r="AR11878">
        <f t="shared" si="747"/>
        <v>0</v>
      </c>
      <c r="AS11878">
        <f t="shared" si="748"/>
        <v>0</v>
      </c>
      <c r="AT11878">
        <f t="shared" si="746"/>
        <v>0</v>
      </c>
    </row>
    <row r="11879" spans="2:46" ht="15.75" customHeight="1">
      <c r="B11879" t="str">
        <f t="shared" si="745"/>
        <v/>
      </c>
      <c r="C11879" s="73"/>
      <c r="D11879" s="73"/>
      <c r="E11879" s="77"/>
      <c r="F11879" s="74"/>
      <c r="G11879" s="73"/>
      <c r="H11879" s="74"/>
      <c r="I11879" s="74"/>
      <c r="J11879" s="74"/>
      <c r="K11879" s="74"/>
      <c r="L11879" s="74"/>
      <c r="M11879" s="74"/>
      <c r="N11879" s="74"/>
      <c r="O11879" s="74"/>
      <c r="P11879" s="74"/>
      <c r="Q11879" s="78"/>
      <c r="AR11879">
        <f t="shared" si="747"/>
        <v>0</v>
      </c>
      <c r="AS11879">
        <f t="shared" si="748"/>
        <v>0</v>
      </c>
      <c r="AT11879">
        <f t="shared" si="746"/>
        <v>0</v>
      </c>
    </row>
    <row r="11880" spans="2:46" ht="15.75" customHeight="1">
      <c r="B11880" t="str">
        <f t="shared" si="745"/>
        <v/>
      </c>
      <c r="C11880" s="73"/>
      <c r="D11880" s="73"/>
      <c r="E11880" s="77"/>
      <c r="F11880" s="74"/>
      <c r="G11880" s="73"/>
      <c r="H11880" s="74"/>
      <c r="I11880" s="74"/>
      <c r="J11880" s="74"/>
      <c r="K11880" s="74"/>
      <c r="L11880" s="74"/>
      <c r="M11880" s="74"/>
      <c r="N11880" s="74"/>
      <c r="O11880" s="74"/>
      <c r="P11880" s="74"/>
      <c r="Q11880" s="78"/>
      <c r="AR11880">
        <f t="shared" si="747"/>
        <v>0</v>
      </c>
      <c r="AS11880">
        <f t="shared" si="748"/>
        <v>0</v>
      </c>
      <c r="AT11880">
        <f t="shared" si="746"/>
        <v>0</v>
      </c>
    </row>
    <row r="11881" spans="2:46" ht="15.75" customHeight="1">
      <c r="B11881" t="str">
        <f t="shared" si="745"/>
        <v/>
      </c>
      <c r="C11881" s="73"/>
      <c r="D11881" s="73"/>
      <c r="E11881" s="77"/>
      <c r="F11881" s="74"/>
      <c r="G11881" s="73"/>
      <c r="H11881" s="74"/>
      <c r="I11881" s="74"/>
      <c r="J11881" s="74"/>
      <c r="K11881" s="74"/>
      <c r="L11881" s="74"/>
      <c r="M11881" s="74"/>
      <c r="N11881" s="74"/>
      <c r="O11881" s="74"/>
      <c r="P11881" s="74"/>
      <c r="Q11881" s="78"/>
      <c r="AR11881">
        <f t="shared" si="747"/>
        <v>0</v>
      </c>
      <c r="AS11881">
        <f t="shared" si="748"/>
        <v>0</v>
      </c>
      <c r="AT11881">
        <f t="shared" si="746"/>
        <v>0</v>
      </c>
    </row>
    <row r="11882" spans="2:46" ht="15.75" customHeight="1">
      <c r="B11882" t="str">
        <f t="shared" si="745"/>
        <v/>
      </c>
      <c r="C11882" s="73"/>
      <c r="D11882" s="73"/>
      <c r="E11882" s="77"/>
      <c r="F11882" s="74"/>
      <c r="G11882" s="73"/>
      <c r="H11882" s="74"/>
      <c r="I11882" s="74"/>
      <c r="J11882" s="74"/>
      <c r="K11882" s="74"/>
      <c r="L11882" s="74"/>
      <c r="M11882" s="74"/>
      <c r="N11882" s="74"/>
      <c r="O11882" s="74"/>
      <c r="P11882" s="74"/>
      <c r="Q11882" s="78"/>
      <c r="AR11882">
        <f t="shared" si="747"/>
        <v>0</v>
      </c>
      <c r="AS11882">
        <f t="shared" si="748"/>
        <v>0</v>
      </c>
      <c r="AT11882">
        <f t="shared" si="746"/>
        <v>0</v>
      </c>
    </row>
    <row r="11883" spans="2:46" ht="15.75" customHeight="1">
      <c r="B11883" t="str">
        <f t="shared" si="745"/>
        <v/>
      </c>
      <c r="C11883" s="73"/>
      <c r="D11883" s="73"/>
      <c r="E11883" s="77"/>
      <c r="F11883" s="74"/>
      <c r="G11883" s="73"/>
      <c r="H11883" s="74"/>
      <c r="I11883" s="74"/>
      <c r="J11883" s="74"/>
      <c r="K11883" s="74"/>
      <c r="L11883" s="74"/>
      <c r="M11883" s="74"/>
      <c r="N11883" s="74"/>
      <c r="O11883" s="74"/>
      <c r="P11883" s="74"/>
      <c r="Q11883" s="78"/>
      <c r="AR11883">
        <f t="shared" si="747"/>
        <v>0</v>
      </c>
      <c r="AS11883">
        <f t="shared" si="748"/>
        <v>0</v>
      </c>
      <c r="AT11883">
        <f t="shared" si="746"/>
        <v>0</v>
      </c>
    </row>
    <row r="11884" spans="2:46" ht="15.75" customHeight="1">
      <c r="B11884" t="str">
        <f t="shared" si="745"/>
        <v/>
      </c>
      <c r="C11884" s="73"/>
      <c r="D11884" s="73"/>
      <c r="E11884" s="77"/>
      <c r="F11884" s="74"/>
      <c r="G11884" s="73"/>
      <c r="H11884" s="74"/>
      <c r="I11884" s="74"/>
      <c r="J11884" s="74"/>
      <c r="K11884" s="74"/>
      <c r="L11884" s="74"/>
      <c r="M11884" s="74"/>
      <c r="N11884" s="74"/>
      <c r="O11884" s="74"/>
      <c r="P11884" s="74"/>
      <c r="Q11884" s="78"/>
      <c r="AR11884">
        <f t="shared" si="747"/>
        <v>0</v>
      </c>
      <c r="AS11884">
        <f t="shared" si="748"/>
        <v>0</v>
      </c>
      <c r="AT11884">
        <f t="shared" si="746"/>
        <v>0</v>
      </c>
    </row>
    <row r="11885" spans="2:46" ht="15.75" customHeight="1">
      <c r="B11885" t="str">
        <f t="shared" si="745"/>
        <v/>
      </c>
      <c r="C11885" s="73"/>
      <c r="D11885" s="73"/>
      <c r="E11885" s="77"/>
      <c r="F11885" s="74"/>
      <c r="G11885" s="73"/>
      <c r="H11885" s="74"/>
      <c r="I11885" s="74"/>
      <c r="J11885" s="74"/>
      <c r="K11885" s="74"/>
      <c r="L11885" s="74"/>
      <c r="M11885" s="74"/>
      <c r="N11885" s="74"/>
      <c r="O11885" s="74"/>
      <c r="P11885" s="74"/>
      <c r="Q11885" s="78"/>
      <c r="AR11885">
        <f t="shared" si="747"/>
        <v>0</v>
      </c>
      <c r="AS11885">
        <f t="shared" si="748"/>
        <v>0</v>
      </c>
      <c r="AT11885">
        <f t="shared" si="746"/>
        <v>0</v>
      </c>
    </row>
    <row r="11886" spans="2:46" ht="15.75" customHeight="1">
      <c r="B11886" t="str">
        <f t="shared" si="745"/>
        <v/>
      </c>
      <c r="C11886" s="73"/>
      <c r="D11886" s="73"/>
      <c r="E11886" s="77"/>
      <c r="F11886" s="74"/>
      <c r="G11886" s="73"/>
      <c r="H11886" s="74"/>
      <c r="I11886" s="74"/>
      <c r="J11886" s="74"/>
      <c r="K11886" s="74"/>
      <c r="L11886" s="74"/>
      <c r="M11886" s="74"/>
      <c r="N11886" s="74"/>
      <c r="O11886" s="74"/>
      <c r="P11886" s="74"/>
      <c r="Q11886" s="78"/>
      <c r="AR11886">
        <f t="shared" si="747"/>
        <v>0</v>
      </c>
      <c r="AS11886">
        <f t="shared" si="748"/>
        <v>0</v>
      </c>
      <c r="AT11886">
        <f t="shared" si="746"/>
        <v>0</v>
      </c>
    </row>
    <row r="11887" spans="2:46" ht="15.75" customHeight="1">
      <c r="B11887" t="str">
        <f t="shared" si="745"/>
        <v/>
      </c>
      <c r="C11887" s="73"/>
      <c r="D11887" s="73"/>
      <c r="E11887" s="77"/>
      <c r="F11887" s="74"/>
      <c r="G11887" s="73"/>
      <c r="H11887" s="74"/>
      <c r="I11887" s="74"/>
      <c r="J11887" s="74"/>
      <c r="K11887" s="74"/>
      <c r="L11887" s="74"/>
      <c r="M11887" s="74"/>
      <c r="N11887" s="74"/>
      <c r="O11887" s="74"/>
      <c r="P11887" s="74"/>
      <c r="Q11887" s="78"/>
      <c r="AR11887">
        <f t="shared" si="747"/>
        <v>0</v>
      </c>
      <c r="AS11887">
        <f t="shared" si="748"/>
        <v>0</v>
      </c>
      <c r="AT11887">
        <f t="shared" si="746"/>
        <v>0</v>
      </c>
    </row>
    <row r="11888" spans="2:46" ht="15.75" customHeight="1">
      <c r="B11888" t="str">
        <f t="shared" si="745"/>
        <v/>
      </c>
      <c r="C11888" s="73"/>
      <c r="D11888" s="73"/>
      <c r="E11888" s="77"/>
      <c r="F11888" s="74"/>
      <c r="G11888" s="73"/>
      <c r="H11888" s="74"/>
      <c r="I11888" s="74"/>
      <c r="J11888" s="74"/>
      <c r="K11888" s="74"/>
      <c r="L11888" s="74"/>
      <c r="M11888" s="74"/>
      <c r="N11888" s="74"/>
      <c r="O11888" s="74"/>
      <c r="P11888" s="74"/>
      <c r="Q11888" s="78"/>
      <c r="AR11888">
        <f t="shared" si="747"/>
        <v>0</v>
      </c>
      <c r="AS11888">
        <f t="shared" si="748"/>
        <v>0</v>
      </c>
      <c r="AT11888">
        <f t="shared" si="746"/>
        <v>0</v>
      </c>
    </row>
    <row r="11889" spans="2:46" ht="15.75" customHeight="1">
      <c r="B11889" t="str">
        <f t="shared" si="745"/>
        <v/>
      </c>
      <c r="C11889" s="73"/>
      <c r="D11889" s="73"/>
      <c r="E11889" s="77"/>
      <c r="F11889" s="74"/>
      <c r="G11889" s="73"/>
      <c r="H11889" s="74"/>
      <c r="I11889" s="74"/>
      <c r="J11889" s="74"/>
      <c r="K11889" s="74"/>
      <c r="L11889" s="74"/>
      <c r="M11889" s="74"/>
      <c r="N11889" s="74"/>
      <c r="O11889" s="74"/>
      <c r="P11889" s="74"/>
      <c r="Q11889" s="78"/>
      <c r="AR11889">
        <f t="shared" si="747"/>
        <v>0</v>
      </c>
      <c r="AS11889">
        <f t="shared" si="748"/>
        <v>0</v>
      </c>
      <c r="AT11889">
        <f t="shared" si="746"/>
        <v>0</v>
      </c>
    </row>
    <row r="11890" spans="2:46" ht="15.75" customHeight="1">
      <c r="B11890" t="str">
        <f t="shared" si="745"/>
        <v/>
      </c>
      <c r="C11890" s="73"/>
      <c r="D11890" s="73"/>
      <c r="E11890" s="77"/>
      <c r="F11890" s="74"/>
      <c r="G11890" s="73"/>
      <c r="H11890" s="74"/>
      <c r="I11890" s="74"/>
      <c r="J11890" s="74"/>
      <c r="K11890" s="74"/>
      <c r="L11890" s="74"/>
      <c r="M11890" s="74"/>
      <c r="N11890" s="74"/>
      <c r="O11890" s="74"/>
      <c r="P11890" s="74"/>
      <c r="Q11890" s="78"/>
      <c r="AR11890">
        <f t="shared" si="747"/>
        <v>0</v>
      </c>
      <c r="AS11890">
        <f t="shared" si="748"/>
        <v>0</v>
      </c>
      <c r="AT11890">
        <f t="shared" si="746"/>
        <v>0</v>
      </c>
    </row>
    <row r="11891" spans="2:46" ht="15.75" customHeight="1">
      <c r="B11891" t="str">
        <f t="shared" si="745"/>
        <v/>
      </c>
      <c r="C11891" s="73"/>
      <c r="D11891" s="73"/>
      <c r="E11891" s="77"/>
      <c r="F11891" s="74"/>
      <c r="G11891" s="73"/>
      <c r="H11891" s="74"/>
      <c r="I11891" s="74"/>
      <c r="J11891" s="74"/>
      <c r="K11891" s="74"/>
      <c r="L11891" s="74"/>
      <c r="M11891" s="74"/>
      <c r="N11891" s="74"/>
      <c r="O11891" s="74"/>
      <c r="P11891" s="74"/>
      <c r="Q11891" s="78"/>
      <c r="AR11891">
        <f t="shared" si="747"/>
        <v>0</v>
      </c>
      <c r="AS11891">
        <f t="shared" si="748"/>
        <v>0</v>
      </c>
      <c r="AT11891">
        <f t="shared" si="746"/>
        <v>0</v>
      </c>
    </row>
    <row r="11892" spans="2:46" ht="15.75" customHeight="1">
      <c r="B11892" t="str">
        <f t="shared" si="745"/>
        <v/>
      </c>
      <c r="C11892" s="73"/>
      <c r="D11892" s="73"/>
      <c r="E11892" s="77"/>
      <c r="F11892" s="74"/>
      <c r="G11892" s="73"/>
      <c r="H11892" s="74"/>
      <c r="I11892" s="74"/>
      <c r="J11892" s="74"/>
      <c r="K11892" s="74"/>
      <c r="L11892" s="74"/>
      <c r="M11892" s="74"/>
      <c r="N11892" s="74"/>
      <c r="O11892" s="74"/>
      <c r="P11892" s="74"/>
      <c r="Q11892" s="78"/>
      <c r="AR11892">
        <f t="shared" si="747"/>
        <v>0</v>
      </c>
      <c r="AS11892">
        <f t="shared" si="748"/>
        <v>0</v>
      </c>
      <c r="AT11892">
        <f t="shared" si="746"/>
        <v>0</v>
      </c>
    </row>
    <row r="11893" spans="2:46" ht="15.75" customHeight="1">
      <c r="B11893" t="str">
        <f t="shared" si="745"/>
        <v/>
      </c>
      <c r="C11893" s="73"/>
      <c r="D11893" s="73"/>
      <c r="E11893" s="77"/>
      <c r="F11893" s="74"/>
      <c r="G11893" s="73"/>
      <c r="H11893" s="74"/>
      <c r="I11893" s="74"/>
      <c r="J11893" s="74"/>
      <c r="K11893" s="74"/>
      <c r="L11893" s="74"/>
      <c r="M11893" s="74"/>
      <c r="N11893" s="74"/>
      <c r="O11893" s="74"/>
      <c r="P11893" s="74"/>
      <c r="Q11893" s="78"/>
      <c r="AR11893">
        <f t="shared" si="747"/>
        <v>0</v>
      </c>
      <c r="AS11893">
        <f t="shared" si="748"/>
        <v>0</v>
      </c>
      <c r="AT11893">
        <f t="shared" si="746"/>
        <v>0</v>
      </c>
    </row>
    <row r="11894" spans="2:46" ht="15.75" customHeight="1">
      <c r="B11894" t="str">
        <f t="shared" si="745"/>
        <v/>
      </c>
      <c r="C11894" s="73"/>
      <c r="D11894" s="73"/>
      <c r="E11894" s="77"/>
      <c r="F11894" s="74"/>
      <c r="G11894" s="73"/>
      <c r="H11894" s="74"/>
      <c r="I11894" s="74"/>
      <c r="J11894" s="74"/>
      <c r="K11894" s="74"/>
      <c r="L11894" s="74"/>
      <c r="M11894" s="74"/>
      <c r="N11894" s="74"/>
      <c r="O11894" s="74"/>
      <c r="P11894" s="74"/>
      <c r="Q11894" s="78"/>
      <c r="AR11894">
        <f t="shared" si="747"/>
        <v>0</v>
      </c>
      <c r="AS11894">
        <f t="shared" si="748"/>
        <v>0</v>
      </c>
      <c r="AT11894">
        <f t="shared" si="746"/>
        <v>0</v>
      </c>
    </row>
    <row r="11895" spans="2:46" ht="15.75" customHeight="1">
      <c r="B11895" t="str">
        <f t="shared" si="745"/>
        <v/>
      </c>
      <c r="C11895" s="73"/>
      <c r="D11895" s="73"/>
      <c r="E11895" s="77"/>
      <c r="F11895" s="74"/>
      <c r="G11895" s="73"/>
      <c r="H11895" s="74"/>
      <c r="I11895" s="74"/>
      <c r="J11895" s="74"/>
      <c r="K11895" s="74"/>
      <c r="L11895" s="74"/>
      <c r="M11895" s="74"/>
      <c r="N11895" s="74"/>
      <c r="O11895" s="74"/>
      <c r="P11895" s="74"/>
      <c r="Q11895" s="78"/>
      <c r="AR11895">
        <f t="shared" si="747"/>
        <v>0</v>
      </c>
      <c r="AS11895">
        <f t="shared" si="748"/>
        <v>0</v>
      </c>
      <c r="AT11895">
        <f t="shared" si="746"/>
        <v>0</v>
      </c>
    </row>
    <row r="11896" spans="2:46" ht="15.75" customHeight="1">
      <c r="B11896" t="str">
        <f t="shared" si="745"/>
        <v/>
      </c>
      <c r="C11896" s="73"/>
      <c r="D11896" s="73"/>
      <c r="E11896" s="77"/>
      <c r="F11896" s="74"/>
      <c r="G11896" s="73"/>
      <c r="H11896" s="74"/>
      <c r="I11896" s="74"/>
      <c r="J11896" s="74"/>
      <c r="K11896" s="74"/>
      <c r="L11896" s="74"/>
      <c r="M11896" s="74"/>
      <c r="N11896" s="74"/>
      <c r="O11896" s="74"/>
      <c r="P11896" s="74"/>
      <c r="Q11896" s="78"/>
      <c r="AR11896">
        <f t="shared" si="747"/>
        <v>0</v>
      </c>
      <c r="AS11896">
        <f t="shared" si="748"/>
        <v>0</v>
      </c>
      <c r="AT11896">
        <f t="shared" si="746"/>
        <v>0</v>
      </c>
    </row>
    <row r="11897" spans="2:46" ht="15.75" customHeight="1">
      <c r="B11897" t="str">
        <f t="shared" si="745"/>
        <v/>
      </c>
      <c r="C11897" s="73"/>
      <c r="D11897" s="73"/>
      <c r="E11897" s="77"/>
      <c r="F11897" s="74"/>
      <c r="G11897" s="73"/>
      <c r="H11897" s="74"/>
      <c r="I11897" s="74"/>
      <c r="J11897" s="74"/>
      <c r="K11897" s="74"/>
      <c r="L11897" s="74"/>
      <c r="M11897" s="74"/>
      <c r="N11897" s="74"/>
      <c r="O11897" s="74"/>
      <c r="P11897" s="74"/>
      <c r="Q11897" s="78"/>
      <c r="AR11897">
        <f t="shared" si="747"/>
        <v>0</v>
      </c>
      <c r="AS11897">
        <f t="shared" si="748"/>
        <v>0</v>
      </c>
      <c r="AT11897">
        <f t="shared" si="746"/>
        <v>0</v>
      </c>
    </row>
    <row r="11898" spans="2:46" ht="15.75" customHeight="1">
      <c r="B11898" t="str">
        <f t="shared" si="745"/>
        <v/>
      </c>
      <c r="C11898" s="73"/>
      <c r="D11898" s="73"/>
      <c r="E11898" s="77"/>
      <c r="F11898" s="74"/>
      <c r="G11898" s="73"/>
      <c r="H11898" s="74"/>
      <c r="I11898" s="74"/>
      <c r="J11898" s="74"/>
      <c r="K11898" s="74"/>
      <c r="L11898" s="74"/>
      <c r="M11898" s="74"/>
      <c r="N11898" s="74"/>
      <c r="O11898" s="74"/>
      <c r="P11898" s="74"/>
      <c r="Q11898" s="78"/>
      <c r="AR11898">
        <f t="shared" si="747"/>
        <v>0</v>
      </c>
      <c r="AS11898">
        <f t="shared" si="748"/>
        <v>0</v>
      </c>
      <c r="AT11898">
        <f t="shared" si="746"/>
        <v>0</v>
      </c>
    </row>
    <row r="11899" spans="2:46" ht="15.75" customHeight="1">
      <c r="B11899" t="str">
        <f t="shared" si="745"/>
        <v/>
      </c>
      <c r="C11899" s="73"/>
      <c r="D11899" s="73"/>
      <c r="E11899" s="77"/>
      <c r="F11899" s="74"/>
      <c r="G11899" s="73"/>
      <c r="H11899" s="74"/>
      <c r="I11899" s="74"/>
      <c r="J11899" s="74"/>
      <c r="K11899" s="74"/>
      <c r="L11899" s="74"/>
      <c r="M11899" s="74"/>
      <c r="N11899" s="74"/>
      <c r="O11899" s="74"/>
      <c r="P11899" s="74"/>
      <c r="Q11899" s="78"/>
      <c r="AR11899">
        <f t="shared" si="747"/>
        <v>0</v>
      </c>
      <c r="AS11899">
        <f t="shared" si="748"/>
        <v>0</v>
      </c>
      <c r="AT11899">
        <f t="shared" si="746"/>
        <v>0</v>
      </c>
    </row>
    <row r="11900" spans="2:46" ht="15.75" customHeight="1">
      <c r="B11900" t="str">
        <f t="shared" si="745"/>
        <v/>
      </c>
      <c r="C11900" s="73"/>
      <c r="D11900" s="73"/>
      <c r="E11900" s="77"/>
      <c r="F11900" s="74"/>
      <c r="G11900" s="73"/>
      <c r="H11900" s="74"/>
      <c r="I11900" s="74"/>
      <c r="J11900" s="74"/>
      <c r="K11900" s="74"/>
      <c r="L11900" s="74"/>
      <c r="M11900" s="74"/>
      <c r="N11900" s="74"/>
      <c r="O11900" s="74"/>
      <c r="P11900" s="74"/>
      <c r="Q11900" s="78"/>
      <c r="AR11900">
        <f t="shared" si="747"/>
        <v>0</v>
      </c>
      <c r="AS11900">
        <f t="shared" si="748"/>
        <v>0</v>
      </c>
      <c r="AT11900">
        <f t="shared" si="746"/>
        <v>0</v>
      </c>
    </row>
    <row r="11901" spans="2:46" ht="15.75" customHeight="1">
      <c r="B11901" t="str">
        <f t="shared" si="745"/>
        <v/>
      </c>
      <c r="C11901" s="73"/>
      <c r="D11901" s="73"/>
      <c r="E11901" s="77"/>
      <c r="F11901" s="74"/>
      <c r="G11901" s="73"/>
      <c r="H11901" s="74"/>
      <c r="I11901" s="74"/>
      <c r="J11901" s="74"/>
      <c r="K11901" s="74"/>
      <c r="L11901" s="74"/>
      <c r="M11901" s="74"/>
      <c r="N11901" s="74"/>
      <c r="O11901" s="74"/>
      <c r="P11901" s="74"/>
      <c r="Q11901" s="78"/>
      <c r="AR11901">
        <f t="shared" si="747"/>
        <v>0</v>
      </c>
      <c r="AS11901">
        <f t="shared" si="748"/>
        <v>0</v>
      </c>
      <c r="AT11901">
        <f t="shared" si="746"/>
        <v>0</v>
      </c>
    </row>
    <row r="11902" spans="2:46" ht="15.75" customHeight="1">
      <c r="B11902" t="str">
        <f t="shared" si="745"/>
        <v/>
      </c>
      <c r="C11902" s="73"/>
      <c r="D11902" s="73"/>
      <c r="E11902" s="77"/>
      <c r="F11902" s="74"/>
      <c r="G11902" s="73"/>
      <c r="H11902" s="74"/>
      <c r="I11902" s="74"/>
      <c r="J11902" s="74"/>
      <c r="K11902" s="74"/>
      <c r="L11902" s="74"/>
      <c r="M11902" s="74"/>
      <c r="N11902" s="74"/>
      <c r="O11902" s="74"/>
      <c r="P11902" s="74"/>
      <c r="Q11902" s="78"/>
      <c r="AR11902">
        <f t="shared" si="747"/>
        <v>0</v>
      </c>
      <c r="AS11902">
        <f t="shared" si="748"/>
        <v>0</v>
      </c>
      <c r="AT11902">
        <f t="shared" si="746"/>
        <v>0</v>
      </c>
    </row>
    <row r="11903" spans="2:46" ht="15.75" customHeight="1">
      <c r="B11903" t="str">
        <f t="shared" si="745"/>
        <v/>
      </c>
      <c r="C11903" s="73"/>
      <c r="D11903" s="73"/>
      <c r="E11903" s="77"/>
      <c r="F11903" s="74"/>
      <c r="G11903" s="73"/>
      <c r="H11903" s="74"/>
      <c r="I11903" s="74"/>
      <c r="J11903" s="74"/>
      <c r="K11903" s="74"/>
      <c r="L11903" s="74"/>
      <c r="M11903" s="74"/>
      <c r="N11903" s="74"/>
      <c r="O11903" s="74"/>
      <c r="P11903" s="74"/>
      <c r="Q11903" s="78"/>
      <c r="AR11903">
        <f t="shared" si="747"/>
        <v>0</v>
      </c>
      <c r="AS11903">
        <f t="shared" si="748"/>
        <v>0</v>
      </c>
      <c r="AT11903">
        <f t="shared" si="746"/>
        <v>0</v>
      </c>
    </row>
    <row r="11904" spans="2:46" ht="15.75" customHeight="1">
      <c r="B11904" t="str">
        <f t="shared" si="745"/>
        <v/>
      </c>
      <c r="C11904" s="73"/>
      <c r="D11904" s="73"/>
      <c r="E11904" s="77"/>
      <c r="F11904" s="74"/>
      <c r="G11904" s="73"/>
      <c r="H11904" s="74"/>
      <c r="I11904" s="74"/>
      <c r="J11904" s="74"/>
      <c r="K11904" s="74"/>
      <c r="L11904" s="74"/>
      <c r="M11904" s="74"/>
      <c r="N11904" s="74"/>
      <c r="O11904" s="74"/>
      <c r="P11904" s="74"/>
      <c r="Q11904" s="78"/>
      <c r="AR11904">
        <f t="shared" si="747"/>
        <v>0</v>
      </c>
      <c r="AS11904">
        <f t="shared" si="748"/>
        <v>0</v>
      </c>
      <c r="AT11904">
        <f t="shared" si="746"/>
        <v>0</v>
      </c>
    </row>
    <row r="11905" spans="2:46" ht="15.75" customHeight="1">
      <c r="B11905" t="str">
        <f t="shared" si="745"/>
        <v/>
      </c>
      <c r="C11905" s="73"/>
      <c r="D11905" s="73"/>
      <c r="E11905" s="77"/>
      <c r="F11905" s="74"/>
      <c r="G11905" s="73"/>
      <c r="H11905" s="74"/>
      <c r="I11905" s="74"/>
      <c r="J11905" s="74"/>
      <c r="K11905" s="74"/>
      <c r="L11905" s="74"/>
      <c r="M11905" s="74"/>
      <c r="N11905" s="74"/>
      <c r="O11905" s="74"/>
      <c r="P11905" s="74"/>
      <c r="Q11905" s="78"/>
      <c r="AR11905">
        <f t="shared" si="747"/>
        <v>0</v>
      </c>
      <c r="AS11905">
        <f t="shared" si="748"/>
        <v>0</v>
      </c>
      <c r="AT11905">
        <f t="shared" si="746"/>
        <v>0</v>
      </c>
    </row>
    <row r="11906" spans="2:46" ht="15.75" customHeight="1">
      <c r="B11906" t="str">
        <f t="shared" ref="B11906:B11969" si="749">D11906&amp;Q11906&amp;E11906</f>
        <v/>
      </c>
      <c r="C11906" s="73"/>
      <c r="D11906" s="73"/>
      <c r="E11906" s="77"/>
      <c r="F11906" s="74"/>
      <c r="G11906" s="73"/>
      <c r="H11906" s="74"/>
      <c r="I11906" s="74"/>
      <c r="J11906" s="74"/>
      <c r="K11906" s="74"/>
      <c r="L11906" s="74"/>
      <c r="M11906" s="74"/>
      <c r="N11906" s="74"/>
      <c r="O11906" s="74"/>
      <c r="P11906" s="74"/>
      <c r="Q11906" s="78"/>
      <c r="AR11906">
        <f t="shared" si="747"/>
        <v>0</v>
      </c>
      <c r="AS11906">
        <f t="shared" si="748"/>
        <v>0</v>
      </c>
      <c r="AT11906">
        <f t="shared" ref="AT11906:AT11969" si="750">AR11906-AS11906</f>
        <v>0</v>
      </c>
    </row>
    <row r="11907" spans="2:46" ht="15.75" customHeight="1">
      <c r="B11907" t="str">
        <f t="shared" si="749"/>
        <v/>
      </c>
      <c r="C11907" s="73"/>
      <c r="D11907" s="73"/>
      <c r="E11907" s="77"/>
      <c r="F11907" s="74"/>
      <c r="G11907" s="73"/>
      <c r="H11907" s="74"/>
      <c r="I11907" s="74"/>
      <c r="J11907" s="74"/>
      <c r="K11907" s="74"/>
      <c r="L11907" s="74"/>
      <c r="M11907" s="74"/>
      <c r="N11907" s="74"/>
      <c r="O11907" s="74"/>
      <c r="P11907" s="74"/>
      <c r="Q11907" s="78"/>
      <c r="AR11907">
        <f t="shared" si="747"/>
        <v>0</v>
      </c>
      <c r="AS11907">
        <f t="shared" si="748"/>
        <v>0</v>
      </c>
      <c r="AT11907">
        <f t="shared" si="750"/>
        <v>0</v>
      </c>
    </row>
    <row r="11908" spans="2:46" ht="15.75" customHeight="1">
      <c r="B11908" t="str">
        <f t="shared" si="749"/>
        <v/>
      </c>
      <c r="C11908" s="73"/>
      <c r="D11908" s="73"/>
      <c r="E11908" s="77"/>
      <c r="F11908" s="74"/>
      <c r="G11908" s="73"/>
      <c r="H11908" s="74"/>
      <c r="I11908" s="74"/>
      <c r="J11908" s="74"/>
      <c r="K11908" s="74"/>
      <c r="L11908" s="74"/>
      <c r="M11908" s="74"/>
      <c r="N11908" s="74"/>
      <c r="O11908" s="74"/>
      <c r="P11908" s="74"/>
      <c r="Q11908" s="78"/>
      <c r="AR11908">
        <f t="shared" si="747"/>
        <v>0</v>
      </c>
      <c r="AS11908">
        <f t="shared" si="748"/>
        <v>0</v>
      </c>
      <c r="AT11908">
        <f t="shared" si="750"/>
        <v>0</v>
      </c>
    </row>
    <row r="11909" spans="2:46" ht="15.75" customHeight="1">
      <c r="B11909" t="str">
        <f t="shared" si="749"/>
        <v/>
      </c>
      <c r="C11909" s="73"/>
      <c r="D11909" s="73"/>
      <c r="E11909" s="77"/>
      <c r="F11909" s="74"/>
      <c r="G11909" s="73"/>
      <c r="H11909" s="74"/>
      <c r="I11909" s="74"/>
      <c r="J11909" s="74"/>
      <c r="K11909" s="74"/>
      <c r="L11909" s="74"/>
      <c r="M11909" s="74"/>
      <c r="N11909" s="74"/>
      <c r="O11909" s="74"/>
      <c r="P11909" s="74"/>
      <c r="Q11909" s="78"/>
      <c r="AR11909">
        <f t="shared" si="747"/>
        <v>0</v>
      </c>
      <c r="AS11909">
        <f t="shared" si="748"/>
        <v>0</v>
      </c>
      <c r="AT11909">
        <f t="shared" si="750"/>
        <v>0</v>
      </c>
    </row>
    <row r="11910" spans="2:46" ht="15.75" customHeight="1">
      <c r="B11910" t="str">
        <f t="shared" si="749"/>
        <v/>
      </c>
      <c r="C11910" s="73"/>
      <c r="D11910" s="73"/>
      <c r="E11910" s="77"/>
      <c r="F11910" s="74"/>
      <c r="G11910" s="73"/>
      <c r="H11910" s="74"/>
      <c r="I11910" s="74"/>
      <c r="J11910" s="74"/>
      <c r="K11910" s="74"/>
      <c r="L11910" s="74"/>
      <c r="M11910" s="74"/>
      <c r="N11910" s="74"/>
      <c r="O11910" s="74"/>
      <c r="P11910" s="74"/>
      <c r="Q11910" s="78"/>
      <c r="AR11910">
        <f t="shared" si="747"/>
        <v>0</v>
      </c>
      <c r="AS11910">
        <f t="shared" si="748"/>
        <v>0</v>
      </c>
      <c r="AT11910">
        <f t="shared" si="750"/>
        <v>0</v>
      </c>
    </row>
    <row r="11911" spans="2:46" ht="15.75" customHeight="1">
      <c r="B11911" t="str">
        <f t="shared" si="749"/>
        <v/>
      </c>
      <c r="C11911" s="73"/>
      <c r="D11911" s="73"/>
      <c r="E11911" s="77"/>
      <c r="F11911" s="74"/>
      <c r="G11911" s="73"/>
      <c r="H11911" s="74"/>
      <c r="I11911" s="74"/>
      <c r="J11911" s="74"/>
      <c r="K11911" s="74"/>
      <c r="L11911" s="74"/>
      <c r="M11911" s="74"/>
      <c r="N11911" s="74"/>
      <c r="O11911" s="74"/>
      <c r="P11911" s="74"/>
      <c r="Q11911" s="78"/>
      <c r="AR11911">
        <f t="shared" si="747"/>
        <v>0</v>
      </c>
      <c r="AS11911">
        <f t="shared" si="748"/>
        <v>0</v>
      </c>
      <c r="AT11911">
        <f t="shared" si="750"/>
        <v>0</v>
      </c>
    </row>
    <row r="11912" spans="2:46" ht="15.75" customHeight="1">
      <c r="B11912" t="str">
        <f t="shared" si="749"/>
        <v/>
      </c>
      <c r="C11912" s="73"/>
      <c r="D11912" s="73"/>
      <c r="E11912" s="77"/>
      <c r="F11912" s="74"/>
      <c r="G11912" s="73"/>
      <c r="H11912" s="74"/>
      <c r="I11912" s="74"/>
      <c r="J11912" s="74"/>
      <c r="K11912" s="74"/>
      <c r="L11912" s="74"/>
      <c r="M11912" s="74"/>
      <c r="N11912" s="74"/>
      <c r="O11912" s="74"/>
      <c r="P11912" s="74"/>
      <c r="Q11912" s="78"/>
      <c r="AR11912">
        <f t="shared" ref="AR11912:AR11975" si="751">IF($AU$2&lt;&gt;5,NA(),IF(D11912=D11911,0,IF(AND(D21413=D11912,D11913=D11912),O11912+O11913+O21413,IF(D11913=D11912,O11913+O11912,O11912))))</f>
        <v>0</v>
      </c>
      <c r="AS11912">
        <f t="shared" ref="AS11912:AS11975" si="752">IF($AU$2&lt;&gt;5,NA(),IF(D11912=D11911,0,IF(AND(D21413=D11912,D11913=D11912),P11912+P11913+P21413,IF(D11913=D11912,P11913+P11912,P11912))))</f>
        <v>0</v>
      </c>
      <c r="AT11912">
        <f t="shared" si="750"/>
        <v>0</v>
      </c>
    </row>
    <row r="11913" spans="2:46" ht="15.75" customHeight="1">
      <c r="B11913" t="str">
        <f t="shared" si="749"/>
        <v/>
      </c>
      <c r="C11913" s="73"/>
      <c r="D11913" s="73"/>
      <c r="E11913" s="77"/>
      <c r="F11913" s="74"/>
      <c r="G11913" s="73"/>
      <c r="H11913" s="74"/>
      <c r="I11913" s="74"/>
      <c r="J11913" s="74"/>
      <c r="K11913" s="74"/>
      <c r="L11913" s="74"/>
      <c r="M11913" s="74"/>
      <c r="N11913" s="74"/>
      <c r="O11913" s="74"/>
      <c r="P11913" s="74"/>
      <c r="Q11913" s="78"/>
      <c r="AR11913">
        <f t="shared" si="751"/>
        <v>0</v>
      </c>
      <c r="AS11913">
        <f t="shared" si="752"/>
        <v>0</v>
      </c>
      <c r="AT11913">
        <f t="shared" si="750"/>
        <v>0</v>
      </c>
    </row>
    <row r="11914" spans="2:46" ht="15.75" customHeight="1">
      <c r="B11914" t="str">
        <f t="shared" si="749"/>
        <v/>
      </c>
      <c r="C11914" s="73"/>
      <c r="D11914" s="73"/>
      <c r="E11914" s="77"/>
      <c r="F11914" s="74"/>
      <c r="G11914" s="73"/>
      <c r="H11914" s="74"/>
      <c r="I11914" s="74"/>
      <c r="J11914" s="74"/>
      <c r="K11914" s="74"/>
      <c r="L11914" s="74"/>
      <c r="M11914" s="74"/>
      <c r="N11914" s="74"/>
      <c r="O11914" s="74"/>
      <c r="P11914" s="74"/>
      <c r="Q11914" s="78"/>
      <c r="AR11914">
        <f t="shared" si="751"/>
        <v>0</v>
      </c>
      <c r="AS11914">
        <f t="shared" si="752"/>
        <v>0</v>
      </c>
      <c r="AT11914">
        <f t="shared" si="750"/>
        <v>0</v>
      </c>
    </row>
    <row r="11915" spans="2:46" ht="15.75" customHeight="1">
      <c r="B11915" t="str">
        <f t="shared" si="749"/>
        <v/>
      </c>
      <c r="C11915" s="73"/>
      <c r="D11915" s="73"/>
      <c r="E11915" s="77"/>
      <c r="F11915" s="74"/>
      <c r="G11915" s="73"/>
      <c r="H11915" s="74"/>
      <c r="I11915" s="74"/>
      <c r="J11915" s="74"/>
      <c r="K11915" s="74"/>
      <c r="L11915" s="74"/>
      <c r="M11915" s="74"/>
      <c r="N11915" s="74"/>
      <c r="O11915" s="74"/>
      <c r="P11915" s="74"/>
      <c r="Q11915" s="78"/>
      <c r="AR11915">
        <f t="shared" si="751"/>
        <v>0</v>
      </c>
      <c r="AS11915">
        <f t="shared" si="752"/>
        <v>0</v>
      </c>
      <c r="AT11915">
        <f t="shared" si="750"/>
        <v>0</v>
      </c>
    </row>
    <row r="11916" spans="2:46" ht="15.75" customHeight="1">
      <c r="B11916" t="str">
        <f t="shared" si="749"/>
        <v/>
      </c>
      <c r="C11916" s="73"/>
      <c r="D11916" s="73"/>
      <c r="E11916" s="77"/>
      <c r="F11916" s="74"/>
      <c r="G11916" s="73"/>
      <c r="H11916" s="74"/>
      <c r="I11916" s="74"/>
      <c r="J11916" s="74"/>
      <c r="K11916" s="74"/>
      <c r="L11916" s="74"/>
      <c r="M11916" s="74"/>
      <c r="N11916" s="74"/>
      <c r="O11916" s="74"/>
      <c r="P11916" s="74"/>
      <c r="Q11916" s="78"/>
      <c r="AR11916">
        <f t="shared" si="751"/>
        <v>0</v>
      </c>
      <c r="AS11916">
        <f t="shared" si="752"/>
        <v>0</v>
      </c>
      <c r="AT11916">
        <f t="shared" si="750"/>
        <v>0</v>
      </c>
    </row>
    <row r="11917" spans="2:46" ht="15.75" customHeight="1">
      <c r="B11917" t="str">
        <f t="shared" si="749"/>
        <v/>
      </c>
      <c r="C11917" s="73"/>
      <c r="D11917" s="73"/>
      <c r="E11917" s="77"/>
      <c r="F11917" s="74"/>
      <c r="G11917" s="73"/>
      <c r="H11917" s="74"/>
      <c r="I11917" s="74"/>
      <c r="J11917" s="74"/>
      <c r="K11917" s="74"/>
      <c r="L11917" s="74"/>
      <c r="M11917" s="74"/>
      <c r="N11917" s="74"/>
      <c r="O11917" s="74"/>
      <c r="P11917" s="74"/>
      <c r="Q11917" s="78"/>
      <c r="AR11917">
        <f t="shared" si="751"/>
        <v>0</v>
      </c>
      <c r="AS11917">
        <f t="shared" si="752"/>
        <v>0</v>
      </c>
      <c r="AT11917">
        <f t="shared" si="750"/>
        <v>0</v>
      </c>
    </row>
    <row r="11918" spans="2:46" ht="15.75" customHeight="1">
      <c r="B11918" t="str">
        <f t="shared" si="749"/>
        <v/>
      </c>
      <c r="C11918" s="73"/>
      <c r="D11918" s="73"/>
      <c r="E11918" s="77"/>
      <c r="F11918" s="74"/>
      <c r="G11918" s="73"/>
      <c r="H11918" s="74"/>
      <c r="I11918" s="74"/>
      <c r="J11918" s="74"/>
      <c r="K11918" s="74"/>
      <c r="L11918" s="74"/>
      <c r="M11918" s="74"/>
      <c r="N11918" s="74"/>
      <c r="O11918" s="74"/>
      <c r="P11918" s="74"/>
      <c r="Q11918" s="78"/>
      <c r="AR11918">
        <f t="shared" si="751"/>
        <v>0</v>
      </c>
      <c r="AS11918">
        <f t="shared" si="752"/>
        <v>0</v>
      </c>
      <c r="AT11918">
        <f t="shared" si="750"/>
        <v>0</v>
      </c>
    </row>
    <row r="11919" spans="2:46" ht="15.75" customHeight="1">
      <c r="B11919" t="str">
        <f t="shared" si="749"/>
        <v/>
      </c>
      <c r="C11919" s="73"/>
      <c r="D11919" s="73"/>
      <c r="E11919" s="77"/>
      <c r="F11919" s="74"/>
      <c r="G11919" s="73"/>
      <c r="H11919" s="74"/>
      <c r="I11919" s="74"/>
      <c r="J11919" s="74"/>
      <c r="K11919" s="74"/>
      <c r="L11919" s="74"/>
      <c r="M11919" s="74"/>
      <c r="N11919" s="74"/>
      <c r="O11919" s="74"/>
      <c r="P11919" s="74"/>
      <c r="Q11919" s="78"/>
      <c r="AR11919">
        <f t="shared" si="751"/>
        <v>0</v>
      </c>
      <c r="AS11919">
        <f t="shared" si="752"/>
        <v>0</v>
      </c>
      <c r="AT11919">
        <f t="shared" si="750"/>
        <v>0</v>
      </c>
    </row>
    <row r="11920" spans="2:46" ht="15.75" customHeight="1">
      <c r="B11920" t="str">
        <f t="shared" si="749"/>
        <v/>
      </c>
      <c r="C11920" s="73"/>
      <c r="D11920" s="73"/>
      <c r="E11920" s="77"/>
      <c r="F11920" s="74"/>
      <c r="G11920" s="73"/>
      <c r="H11920" s="74"/>
      <c r="I11920" s="74"/>
      <c r="J11920" s="74"/>
      <c r="K11920" s="74"/>
      <c r="L11920" s="74"/>
      <c r="M11920" s="74"/>
      <c r="N11920" s="74"/>
      <c r="O11920" s="74"/>
      <c r="P11920" s="74"/>
      <c r="Q11920" s="78"/>
      <c r="AR11920">
        <f t="shared" si="751"/>
        <v>0</v>
      </c>
      <c r="AS11920">
        <f t="shared" si="752"/>
        <v>0</v>
      </c>
      <c r="AT11920">
        <f t="shared" si="750"/>
        <v>0</v>
      </c>
    </row>
    <row r="11921" spans="2:46" ht="15.75" customHeight="1">
      <c r="B11921" t="str">
        <f t="shared" si="749"/>
        <v/>
      </c>
      <c r="C11921" s="73"/>
      <c r="D11921" s="73"/>
      <c r="E11921" s="77"/>
      <c r="F11921" s="74"/>
      <c r="G11921" s="73"/>
      <c r="H11921" s="74"/>
      <c r="I11921" s="74"/>
      <c r="J11921" s="74"/>
      <c r="K11921" s="74"/>
      <c r="L11921" s="74"/>
      <c r="M11921" s="74"/>
      <c r="N11921" s="74"/>
      <c r="O11921" s="74"/>
      <c r="P11921" s="74"/>
      <c r="Q11921" s="78"/>
      <c r="AR11921">
        <f t="shared" si="751"/>
        <v>0</v>
      </c>
      <c r="AS11921">
        <f t="shared" si="752"/>
        <v>0</v>
      </c>
      <c r="AT11921">
        <f t="shared" si="750"/>
        <v>0</v>
      </c>
    </row>
    <row r="11922" spans="2:46" ht="15.75" customHeight="1">
      <c r="B11922" t="str">
        <f t="shared" si="749"/>
        <v/>
      </c>
      <c r="C11922" s="73"/>
      <c r="D11922" s="73"/>
      <c r="E11922" s="77"/>
      <c r="F11922" s="74"/>
      <c r="G11922" s="73"/>
      <c r="H11922" s="74"/>
      <c r="I11922" s="74"/>
      <c r="J11922" s="74"/>
      <c r="K11922" s="74"/>
      <c r="L11922" s="74"/>
      <c r="M11922" s="74"/>
      <c r="N11922" s="74"/>
      <c r="O11922" s="74"/>
      <c r="P11922" s="74"/>
      <c r="Q11922" s="78"/>
      <c r="AR11922">
        <f t="shared" si="751"/>
        <v>0</v>
      </c>
      <c r="AS11922">
        <f t="shared" si="752"/>
        <v>0</v>
      </c>
      <c r="AT11922">
        <f t="shared" si="750"/>
        <v>0</v>
      </c>
    </row>
    <row r="11923" spans="2:46" ht="15.75" customHeight="1">
      <c r="B11923" t="str">
        <f t="shared" si="749"/>
        <v/>
      </c>
      <c r="C11923" s="73"/>
      <c r="D11923" s="73"/>
      <c r="E11923" s="77"/>
      <c r="F11923" s="74"/>
      <c r="G11923" s="73"/>
      <c r="H11923" s="74"/>
      <c r="I11923" s="74"/>
      <c r="J11923" s="74"/>
      <c r="K11923" s="74"/>
      <c r="L11923" s="74"/>
      <c r="M11923" s="74"/>
      <c r="N11923" s="74"/>
      <c r="O11923" s="74"/>
      <c r="P11923" s="74"/>
      <c r="Q11923" s="78"/>
      <c r="AR11923">
        <f t="shared" si="751"/>
        <v>0</v>
      </c>
      <c r="AS11923">
        <f t="shared" si="752"/>
        <v>0</v>
      </c>
      <c r="AT11923">
        <f t="shared" si="750"/>
        <v>0</v>
      </c>
    </row>
    <row r="11924" spans="2:46" ht="15.75" customHeight="1">
      <c r="B11924" t="str">
        <f t="shared" si="749"/>
        <v/>
      </c>
      <c r="C11924" s="73"/>
      <c r="D11924" s="73"/>
      <c r="E11924" s="77"/>
      <c r="F11924" s="74"/>
      <c r="G11924" s="73"/>
      <c r="H11924" s="74"/>
      <c r="I11924" s="74"/>
      <c r="J11924" s="74"/>
      <c r="K11924" s="74"/>
      <c r="L11924" s="74"/>
      <c r="M11924" s="74"/>
      <c r="N11924" s="74"/>
      <c r="O11924" s="74"/>
      <c r="P11924" s="74"/>
      <c r="Q11924" s="78"/>
      <c r="AR11924">
        <f t="shared" si="751"/>
        <v>0</v>
      </c>
      <c r="AS11924">
        <f t="shared" si="752"/>
        <v>0</v>
      </c>
      <c r="AT11924">
        <f t="shared" si="750"/>
        <v>0</v>
      </c>
    </row>
    <row r="11925" spans="2:46" ht="15.75" customHeight="1">
      <c r="B11925" t="str">
        <f t="shared" si="749"/>
        <v/>
      </c>
      <c r="C11925" s="73"/>
      <c r="D11925" s="73"/>
      <c r="E11925" s="77"/>
      <c r="F11925" s="74"/>
      <c r="G11925" s="73"/>
      <c r="H11925" s="74"/>
      <c r="I11925" s="74"/>
      <c r="J11925" s="74"/>
      <c r="K11925" s="74"/>
      <c r="L11925" s="74"/>
      <c r="M11925" s="74"/>
      <c r="N11925" s="74"/>
      <c r="O11925" s="74"/>
      <c r="P11925" s="74"/>
      <c r="Q11925" s="78"/>
      <c r="AR11925">
        <f t="shared" si="751"/>
        <v>0</v>
      </c>
      <c r="AS11925">
        <f t="shared" si="752"/>
        <v>0</v>
      </c>
      <c r="AT11925">
        <f t="shared" si="750"/>
        <v>0</v>
      </c>
    </row>
    <row r="11926" spans="2:46" ht="15.75" customHeight="1">
      <c r="B11926" t="str">
        <f t="shared" si="749"/>
        <v/>
      </c>
      <c r="C11926" s="73"/>
      <c r="D11926" s="73"/>
      <c r="E11926" s="77"/>
      <c r="F11926" s="74"/>
      <c r="G11926" s="73"/>
      <c r="H11926" s="74"/>
      <c r="I11926" s="74"/>
      <c r="J11926" s="74"/>
      <c r="K11926" s="74"/>
      <c r="L11926" s="74"/>
      <c r="M11926" s="74"/>
      <c r="N11926" s="74"/>
      <c r="O11926" s="74"/>
      <c r="P11926" s="74"/>
      <c r="Q11926" s="78"/>
      <c r="AR11926">
        <f t="shared" si="751"/>
        <v>0</v>
      </c>
      <c r="AS11926">
        <f t="shared" si="752"/>
        <v>0</v>
      </c>
      <c r="AT11926">
        <f t="shared" si="750"/>
        <v>0</v>
      </c>
    </row>
    <row r="11927" spans="2:46" ht="15.75" customHeight="1">
      <c r="B11927" t="str">
        <f t="shared" si="749"/>
        <v/>
      </c>
      <c r="C11927" s="73"/>
      <c r="D11927" s="73"/>
      <c r="E11927" s="77"/>
      <c r="F11927" s="74"/>
      <c r="G11927" s="73"/>
      <c r="H11927" s="74"/>
      <c r="I11927" s="74"/>
      <c r="J11927" s="74"/>
      <c r="K11927" s="74"/>
      <c r="L11927" s="74"/>
      <c r="M11927" s="74"/>
      <c r="N11927" s="74"/>
      <c r="O11927" s="74"/>
      <c r="P11927" s="74"/>
      <c r="Q11927" s="78"/>
      <c r="AR11927">
        <f t="shared" si="751"/>
        <v>0</v>
      </c>
      <c r="AS11927">
        <f t="shared" si="752"/>
        <v>0</v>
      </c>
      <c r="AT11927">
        <f t="shared" si="750"/>
        <v>0</v>
      </c>
    </row>
    <row r="11928" spans="2:46" ht="15.75" customHeight="1">
      <c r="B11928" t="str">
        <f t="shared" si="749"/>
        <v/>
      </c>
      <c r="C11928" s="73"/>
      <c r="D11928" s="73"/>
      <c r="E11928" s="77"/>
      <c r="F11928" s="74"/>
      <c r="G11928" s="73"/>
      <c r="H11928" s="74"/>
      <c r="I11928" s="74"/>
      <c r="J11928" s="74"/>
      <c r="K11928" s="74"/>
      <c r="L11928" s="74"/>
      <c r="M11928" s="74"/>
      <c r="N11928" s="74"/>
      <c r="O11928" s="74"/>
      <c r="P11928" s="74"/>
      <c r="Q11928" s="78"/>
      <c r="AR11928">
        <f t="shared" si="751"/>
        <v>0</v>
      </c>
      <c r="AS11928">
        <f t="shared" si="752"/>
        <v>0</v>
      </c>
      <c r="AT11928">
        <f t="shared" si="750"/>
        <v>0</v>
      </c>
    </row>
    <row r="11929" spans="2:46" ht="15.75" customHeight="1">
      <c r="B11929" t="str">
        <f t="shared" si="749"/>
        <v/>
      </c>
      <c r="C11929" s="73"/>
      <c r="D11929" s="73"/>
      <c r="E11929" s="77"/>
      <c r="F11929" s="74"/>
      <c r="G11929" s="73"/>
      <c r="H11929" s="74"/>
      <c r="I11929" s="74"/>
      <c r="J11929" s="74"/>
      <c r="K11929" s="74"/>
      <c r="L11929" s="74"/>
      <c r="M11929" s="74"/>
      <c r="N11929" s="74"/>
      <c r="O11929" s="74"/>
      <c r="P11929" s="74"/>
      <c r="Q11929" s="78"/>
      <c r="AR11929">
        <f t="shared" si="751"/>
        <v>0</v>
      </c>
      <c r="AS11929">
        <f t="shared" si="752"/>
        <v>0</v>
      </c>
      <c r="AT11929">
        <f t="shared" si="750"/>
        <v>0</v>
      </c>
    </row>
    <row r="11930" spans="2:46" ht="15.75" customHeight="1">
      <c r="B11930" t="str">
        <f t="shared" si="749"/>
        <v/>
      </c>
      <c r="C11930" s="73"/>
      <c r="D11930" s="73"/>
      <c r="E11930" s="77"/>
      <c r="F11930" s="74"/>
      <c r="G11930" s="73"/>
      <c r="H11930" s="74"/>
      <c r="I11930" s="74"/>
      <c r="J11930" s="74"/>
      <c r="K11930" s="74"/>
      <c r="L11930" s="74"/>
      <c r="M11930" s="74"/>
      <c r="N11930" s="74"/>
      <c r="O11930" s="74"/>
      <c r="P11930" s="74"/>
      <c r="Q11930" s="78"/>
      <c r="AR11930">
        <f t="shared" si="751"/>
        <v>0</v>
      </c>
      <c r="AS11930">
        <f t="shared" si="752"/>
        <v>0</v>
      </c>
      <c r="AT11930">
        <f t="shared" si="750"/>
        <v>0</v>
      </c>
    </row>
    <row r="11931" spans="2:46" ht="15.75" customHeight="1">
      <c r="B11931" t="str">
        <f t="shared" si="749"/>
        <v/>
      </c>
      <c r="C11931" s="73"/>
      <c r="D11931" s="73"/>
      <c r="E11931" s="77"/>
      <c r="F11931" s="74"/>
      <c r="G11931" s="73"/>
      <c r="H11931" s="74"/>
      <c r="I11931" s="74"/>
      <c r="J11931" s="74"/>
      <c r="K11931" s="74"/>
      <c r="L11931" s="74"/>
      <c r="M11931" s="74"/>
      <c r="N11931" s="74"/>
      <c r="O11931" s="74"/>
      <c r="P11931" s="74"/>
      <c r="Q11931" s="78"/>
      <c r="AR11931">
        <f t="shared" si="751"/>
        <v>0</v>
      </c>
      <c r="AS11931">
        <f t="shared" si="752"/>
        <v>0</v>
      </c>
      <c r="AT11931">
        <f t="shared" si="750"/>
        <v>0</v>
      </c>
    </row>
    <row r="11932" spans="2:46" ht="15.75" customHeight="1">
      <c r="B11932" t="str">
        <f t="shared" si="749"/>
        <v/>
      </c>
      <c r="C11932" s="73"/>
      <c r="D11932" s="73"/>
      <c r="E11932" s="77"/>
      <c r="F11932" s="74"/>
      <c r="G11932" s="73"/>
      <c r="H11932" s="74"/>
      <c r="I11932" s="74"/>
      <c r="J11932" s="74"/>
      <c r="K11932" s="74"/>
      <c r="L11932" s="74"/>
      <c r="M11932" s="74"/>
      <c r="N11932" s="74"/>
      <c r="O11932" s="74"/>
      <c r="P11932" s="74"/>
      <c r="Q11932" s="78"/>
      <c r="AR11932">
        <f t="shared" si="751"/>
        <v>0</v>
      </c>
      <c r="AS11932">
        <f t="shared" si="752"/>
        <v>0</v>
      </c>
      <c r="AT11932">
        <f t="shared" si="750"/>
        <v>0</v>
      </c>
    </row>
    <row r="11933" spans="2:46" ht="15.75" customHeight="1">
      <c r="B11933" t="str">
        <f t="shared" si="749"/>
        <v/>
      </c>
      <c r="C11933" s="73"/>
      <c r="D11933" s="73"/>
      <c r="E11933" s="77"/>
      <c r="F11933" s="74"/>
      <c r="G11933" s="73"/>
      <c r="H11933" s="74"/>
      <c r="I11933" s="74"/>
      <c r="J11933" s="74"/>
      <c r="K11933" s="74"/>
      <c r="L11933" s="74"/>
      <c r="M11933" s="74"/>
      <c r="N11933" s="74"/>
      <c r="O11933" s="74"/>
      <c r="P11933" s="74"/>
      <c r="Q11933" s="78"/>
      <c r="AR11933">
        <f t="shared" si="751"/>
        <v>0</v>
      </c>
      <c r="AS11933">
        <f t="shared" si="752"/>
        <v>0</v>
      </c>
      <c r="AT11933">
        <f t="shared" si="750"/>
        <v>0</v>
      </c>
    </row>
    <row r="11934" spans="2:46" ht="15.75" customHeight="1">
      <c r="B11934" t="str">
        <f t="shared" si="749"/>
        <v/>
      </c>
      <c r="C11934" s="73"/>
      <c r="D11934" s="73"/>
      <c r="E11934" s="77"/>
      <c r="F11934" s="74"/>
      <c r="G11934" s="73"/>
      <c r="H11934" s="74"/>
      <c r="I11934" s="74"/>
      <c r="J11934" s="74"/>
      <c r="K11934" s="74"/>
      <c r="L11934" s="74"/>
      <c r="M11934" s="74"/>
      <c r="N11934" s="74"/>
      <c r="O11934" s="74"/>
      <c r="P11934" s="74"/>
      <c r="Q11934" s="78"/>
      <c r="AR11934">
        <f t="shared" si="751"/>
        <v>0</v>
      </c>
      <c r="AS11934">
        <f t="shared" si="752"/>
        <v>0</v>
      </c>
      <c r="AT11934">
        <f t="shared" si="750"/>
        <v>0</v>
      </c>
    </row>
    <row r="11935" spans="2:46" ht="15.75" customHeight="1">
      <c r="B11935" t="str">
        <f t="shared" si="749"/>
        <v/>
      </c>
      <c r="C11935" s="73"/>
      <c r="D11935" s="73"/>
      <c r="E11935" s="77"/>
      <c r="F11935" s="74"/>
      <c r="G11935" s="73"/>
      <c r="H11935" s="74"/>
      <c r="I11935" s="74"/>
      <c r="J11935" s="74"/>
      <c r="K11935" s="74"/>
      <c r="L11935" s="74"/>
      <c r="M11935" s="74"/>
      <c r="N11935" s="74"/>
      <c r="O11935" s="74"/>
      <c r="P11935" s="74"/>
      <c r="Q11935" s="78"/>
      <c r="AR11935">
        <f t="shared" si="751"/>
        <v>0</v>
      </c>
      <c r="AS11935">
        <f t="shared" si="752"/>
        <v>0</v>
      </c>
      <c r="AT11935">
        <f t="shared" si="750"/>
        <v>0</v>
      </c>
    </row>
    <row r="11936" spans="2:46" ht="15.75" customHeight="1">
      <c r="B11936" t="str">
        <f t="shared" si="749"/>
        <v/>
      </c>
      <c r="C11936" s="73"/>
      <c r="D11936" s="73"/>
      <c r="E11936" s="77"/>
      <c r="F11936" s="74"/>
      <c r="G11936" s="73"/>
      <c r="H11936" s="74"/>
      <c r="I11936" s="74"/>
      <c r="J11936" s="74"/>
      <c r="K11936" s="74"/>
      <c r="L11936" s="74"/>
      <c r="M11936" s="74"/>
      <c r="N11936" s="74"/>
      <c r="O11936" s="74"/>
      <c r="P11936" s="74"/>
      <c r="Q11936" s="78"/>
      <c r="AR11936">
        <f t="shared" si="751"/>
        <v>0</v>
      </c>
      <c r="AS11936">
        <f t="shared" si="752"/>
        <v>0</v>
      </c>
      <c r="AT11936">
        <f t="shared" si="750"/>
        <v>0</v>
      </c>
    </row>
    <row r="11937" spans="2:46" ht="15.75" customHeight="1">
      <c r="B11937" t="str">
        <f t="shared" si="749"/>
        <v/>
      </c>
      <c r="C11937" s="73"/>
      <c r="D11937" s="73"/>
      <c r="E11937" s="77"/>
      <c r="F11937" s="74"/>
      <c r="G11937" s="73"/>
      <c r="H11937" s="74"/>
      <c r="I11937" s="74"/>
      <c r="J11937" s="74"/>
      <c r="K11937" s="74"/>
      <c r="L11937" s="74"/>
      <c r="M11937" s="74"/>
      <c r="N11937" s="74"/>
      <c r="O11937" s="74"/>
      <c r="P11937" s="74"/>
      <c r="Q11937" s="78"/>
      <c r="AR11937">
        <f t="shared" si="751"/>
        <v>0</v>
      </c>
      <c r="AS11937">
        <f t="shared" si="752"/>
        <v>0</v>
      </c>
      <c r="AT11937">
        <f t="shared" si="750"/>
        <v>0</v>
      </c>
    </row>
    <row r="11938" spans="2:46" ht="15.75" customHeight="1">
      <c r="B11938" t="str">
        <f t="shared" si="749"/>
        <v/>
      </c>
      <c r="C11938" s="73"/>
      <c r="D11938" s="73"/>
      <c r="E11938" s="77"/>
      <c r="F11938" s="74"/>
      <c r="G11938" s="73"/>
      <c r="H11938" s="74"/>
      <c r="I11938" s="74"/>
      <c r="J11938" s="74"/>
      <c r="K11938" s="74"/>
      <c r="L11938" s="74"/>
      <c r="M11938" s="74"/>
      <c r="N11938" s="74"/>
      <c r="O11938" s="74"/>
      <c r="P11938" s="74"/>
      <c r="Q11938" s="78"/>
      <c r="AR11938">
        <f t="shared" si="751"/>
        <v>0</v>
      </c>
      <c r="AS11938">
        <f t="shared" si="752"/>
        <v>0</v>
      </c>
      <c r="AT11938">
        <f t="shared" si="750"/>
        <v>0</v>
      </c>
    </row>
    <row r="11939" spans="2:46" ht="15.75" customHeight="1">
      <c r="B11939" t="str">
        <f t="shared" si="749"/>
        <v/>
      </c>
      <c r="C11939" s="73"/>
      <c r="D11939" s="73"/>
      <c r="E11939" s="77"/>
      <c r="F11939" s="74"/>
      <c r="G11939" s="73"/>
      <c r="H11939" s="74"/>
      <c r="I11939" s="74"/>
      <c r="J11939" s="74"/>
      <c r="K11939" s="74"/>
      <c r="L11939" s="74"/>
      <c r="M11939" s="74"/>
      <c r="N11939" s="74"/>
      <c r="O11939" s="74"/>
      <c r="P11939" s="74"/>
      <c r="Q11939" s="78"/>
      <c r="AR11939">
        <f t="shared" si="751"/>
        <v>0</v>
      </c>
      <c r="AS11939">
        <f t="shared" si="752"/>
        <v>0</v>
      </c>
      <c r="AT11939">
        <f t="shared" si="750"/>
        <v>0</v>
      </c>
    </row>
    <row r="11940" spans="2:46" ht="15.75" customHeight="1">
      <c r="B11940" t="str">
        <f t="shared" si="749"/>
        <v/>
      </c>
      <c r="C11940" s="73"/>
      <c r="D11940" s="73"/>
      <c r="E11940" s="77"/>
      <c r="F11940" s="74"/>
      <c r="G11940" s="73"/>
      <c r="H11940" s="74"/>
      <c r="I11940" s="74"/>
      <c r="J11940" s="74"/>
      <c r="K11940" s="74"/>
      <c r="L11940" s="74"/>
      <c r="M11940" s="74"/>
      <c r="N11940" s="74"/>
      <c r="O11940" s="74"/>
      <c r="P11940" s="74"/>
      <c r="Q11940" s="78"/>
      <c r="AR11940">
        <f t="shared" si="751"/>
        <v>0</v>
      </c>
      <c r="AS11940">
        <f t="shared" si="752"/>
        <v>0</v>
      </c>
      <c r="AT11940">
        <f t="shared" si="750"/>
        <v>0</v>
      </c>
    </row>
    <row r="11941" spans="2:46" ht="15.75" customHeight="1">
      <c r="B11941" t="str">
        <f t="shared" si="749"/>
        <v/>
      </c>
      <c r="C11941" s="73"/>
      <c r="D11941" s="73"/>
      <c r="E11941" s="77"/>
      <c r="F11941" s="74"/>
      <c r="G11941" s="73"/>
      <c r="H11941" s="74"/>
      <c r="I11941" s="74"/>
      <c r="J11941" s="74"/>
      <c r="K11941" s="74"/>
      <c r="L11941" s="74"/>
      <c r="M11941" s="74"/>
      <c r="N11941" s="74"/>
      <c r="O11941" s="74"/>
      <c r="P11941" s="74"/>
      <c r="Q11941" s="78"/>
      <c r="AR11941">
        <f t="shared" si="751"/>
        <v>0</v>
      </c>
      <c r="AS11941">
        <f t="shared" si="752"/>
        <v>0</v>
      </c>
      <c r="AT11941">
        <f t="shared" si="750"/>
        <v>0</v>
      </c>
    </row>
    <row r="11942" spans="2:46" ht="15.75" customHeight="1">
      <c r="B11942" t="str">
        <f t="shared" si="749"/>
        <v/>
      </c>
      <c r="C11942" s="73"/>
      <c r="D11942" s="73"/>
      <c r="E11942" s="77"/>
      <c r="F11942" s="74"/>
      <c r="G11942" s="73"/>
      <c r="H11942" s="74"/>
      <c r="I11942" s="74"/>
      <c r="J11942" s="74"/>
      <c r="K11942" s="74"/>
      <c r="L11942" s="74"/>
      <c r="M11942" s="74"/>
      <c r="N11942" s="74"/>
      <c r="O11942" s="74"/>
      <c r="P11942" s="74"/>
      <c r="Q11942" s="78"/>
      <c r="AR11942">
        <f t="shared" si="751"/>
        <v>0</v>
      </c>
      <c r="AS11942">
        <f t="shared" si="752"/>
        <v>0</v>
      </c>
      <c r="AT11942">
        <f t="shared" si="750"/>
        <v>0</v>
      </c>
    </row>
    <row r="11943" spans="2:46" ht="15.75" customHeight="1">
      <c r="B11943" t="str">
        <f t="shared" si="749"/>
        <v/>
      </c>
      <c r="C11943" s="73"/>
      <c r="D11943" s="73"/>
      <c r="E11943" s="77"/>
      <c r="F11943" s="74"/>
      <c r="G11943" s="73"/>
      <c r="H11943" s="74"/>
      <c r="I11943" s="74"/>
      <c r="J11943" s="74"/>
      <c r="K11943" s="74"/>
      <c r="L11943" s="74"/>
      <c r="M11943" s="74"/>
      <c r="N11943" s="74"/>
      <c r="O11943" s="74"/>
      <c r="P11943" s="74"/>
      <c r="Q11943" s="78"/>
      <c r="AR11943">
        <f t="shared" si="751"/>
        <v>0</v>
      </c>
      <c r="AS11943">
        <f t="shared" si="752"/>
        <v>0</v>
      </c>
      <c r="AT11943">
        <f t="shared" si="750"/>
        <v>0</v>
      </c>
    </row>
    <row r="11944" spans="2:46" ht="15.75" customHeight="1">
      <c r="B11944" t="str">
        <f t="shared" si="749"/>
        <v/>
      </c>
      <c r="C11944" s="73"/>
      <c r="D11944" s="73"/>
      <c r="E11944" s="77"/>
      <c r="F11944" s="74"/>
      <c r="G11944" s="73"/>
      <c r="H11944" s="74"/>
      <c r="I11944" s="74"/>
      <c r="J11944" s="74"/>
      <c r="K11944" s="74"/>
      <c r="L11944" s="74"/>
      <c r="M11944" s="74"/>
      <c r="N11944" s="74"/>
      <c r="O11944" s="74"/>
      <c r="P11944" s="74"/>
      <c r="Q11944" s="78"/>
      <c r="AR11944">
        <f t="shared" si="751"/>
        <v>0</v>
      </c>
      <c r="AS11944">
        <f t="shared" si="752"/>
        <v>0</v>
      </c>
      <c r="AT11944">
        <f t="shared" si="750"/>
        <v>0</v>
      </c>
    </row>
    <row r="11945" spans="2:46" ht="15.75" customHeight="1">
      <c r="B11945" t="str">
        <f t="shared" si="749"/>
        <v/>
      </c>
      <c r="C11945" s="73"/>
      <c r="D11945" s="73"/>
      <c r="E11945" s="77"/>
      <c r="F11945" s="74"/>
      <c r="G11945" s="73"/>
      <c r="H11945" s="74"/>
      <c r="I11945" s="74"/>
      <c r="J11945" s="74"/>
      <c r="K11945" s="74"/>
      <c r="L11945" s="74"/>
      <c r="M11945" s="74"/>
      <c r="N11945" s="74"/>
      <c r="O11945" s="74"/>
      <c r="P11945" s="74"/>
      <c r="Q11945" s="78"/>
      <c r="AR11945">
        <f t="shared" si="751"/>
        <v>0</v>
      </c>
      <c r="AS11945">
        <f t="shared" si="752"/>
        <v>0</v>
      </c>
      <c r="AT11945">
        <f t="shared" si="750"/>
        <v>0</v>
      </c>
    </row>
    <row r="11946" spans="2:46" ht="15.75" customHeight="1">
      <c r="B11946" t="str">
        <f t="shared" si="749"/>
        <v/>
      </c>
      <c r="C11946" s="73"/>
      <c r="D11946" s="73"/>
      <c r="E11946" s="77"/>
      <c r="F11946" s="74"/>
      <c r="G11946" s="73"/>
      <c r="H11946" s="74"/>
      <c r="I11946" s="74"/>
      <c r="J11946" s="74"/>
      <c r="K11946" s="74"/>
      <c r="L11946" s="74"/>
      <c r="M11946" s="74"/>
      <c r="N11946" s="74"/>
      <c r="O11946" s="74"/>
      <c r="P11946" s="74"/>
      <c r="Q11946" s="78"/>
      <c r="AR11946">
        <f t="shared" si="751"/>
        <v>0</v>
      </c>
      <c r="AS11946">
        <f t="shared" si="752"/>
        <v>0</v>
      </c>
      <c r="AT11946">
        <f t="shared" si="750"/>
        <v>0</v>
      </c>
    </row>
    <row r="11947" spans="2:46" ht="15.75" customHeight="1">
      <c r="B11947" t="str">
        <f t="shared" si="749"/>
        <v/>
      </c>
      <c r="C11947" s="73"/>
      <c r="D11947" s="73"/>
      <c r="E11947" s="77"/>
      <c r="F11947" s="74"/>
      <c r="G11947" s="73"/>
      <c r="H11947" s="74"/>
      <c r="I11947" s="74"/>
      <c r="J11947" s="74"/>
      <c r="K11947" s="74"/>
      <c r="L11947" s="74"/>
      <c r="M11947" s="74"/>
      <c r="N11947" s="74"/>
      <c r="O11947" s="74"/>
      <c r="P11947" s="74"/>
      <c r="Q11947" s="78"/>
      <c r="AR11947">
        <f t="shared" si="751"/>
        <v>0</v>
      </c>
      <c r="AS11947">
        <f t="shared" si="752"/>
        <v>0</v>
      </c>
      <c r="AT11947">
        <f t="shared" si="750"/>
        <v>0</v>
      </c>
    </row>
    <row r="11948" spans="2:46" ht="15.75" customHeight="1">
      <c r="B11948" t="str">
        <f t="shared" si="749"/>
        <v/>
      </c>
      <c r="C11948" s="73"/>
      <c r="D11948" s="73"/>
      <c r="E11948" s="77"/>
      <c r="F11948" s="74"/>
      <c r="G11948" s="73"/>
      <c r="H11948" s="74"/>
      <c r="I11948" s="74"/>
      <c r="J11948" s="74"/>
      <c r="K11948" s="74"/>
      <c r="L11948" s="74"/>
      <c r="M11948" s="74"/>
      <c r="N11948" s="74"/>
      <c r="O11948" s="74"/>
      <c r="P11948" s="74"/>
      <c r="Q11948" s="78"/>
      <c r="AR11948">
        <f t="shared" si="751"/>
        <v>0</v>
      </c>
      <c r="AS11948">
        <f t="shared" si="752"/>
        <v>0</v>
      </c>
      <c r="AT11948">
        <f t="shared" si="750"/>
        <v>0</v>
      </c>
    </row>
    <row r="11949" spans="2:46" ht="15.75" customHeight="1">
      <c r="B11949" t="str">
        <f t="shared" si="749"/>
        <v/>
      </c>
      <c r="C11949" s="73"/>
      <c r="D11949" s="73"/>
      <c r="E11949" s="77"/>
      <c r="F11949" s="74"/>
      <c r="G11949" s="73"/>
      <c r="H11949" s="74"/>
      <c r="I11949" s="74"/>
      <c r="J11949" s="74"/>
      <c r="K11949" s="74"/>
      <c r="L11949" s="74"/>
      <c r="M11949" s="74"/>
      <c r="N11949" s="74"/>
      <c r="O11949" s="74"/>
      <c r="P11949" s="74"/>
      <c r="Q11949" s="78"/>
      <c r="AR11949">
        <f t="shared" si="751"/>
        <v>0</v>
      </c>
      <c r="AS11949">
        <f t="shared" si="752"/>
        <v>0</v>
      </c>
      <c r="AT11949">
        <f t="shared" si="750"/>
        <v>0</v>
      </c>
    </row>
    <row r="11950" spans="2:46" ht="15.75" customHeight="1">
      <c r="B11950" t="str">
        <f t="shared" si="749"/>
        <v/>
      </c>
      <c r="C11950" s="73"/>
      <c r="D11950" s="73"/>
      <c r="E11950" s="77"/>
      <c r="F11950" s="74"/>
      <c r="G11950" s="73"/>
      <c r="H11950" s="74"/>
      <c r="I11950" s="74"/>
      <c r="J11950" s="74"/>
      <c r="K11950" s="74"/>
      <c r="L11950" s="74"/>
      <c r="M11950" s="74"/>
      <c r="N11950" s="74"/>
      <c r="O11950" s="74"/>
      <c r="P11950" s="74"/>
      <c r="Q11950" s="78"/>
      <c r="AR11950">
        <f t="shared" si="751"/>
        <v>0</v>
      </c>
      <c r="AS11950">
        <f t="shared" si="752"/>
        <v>0</v>
      </c>
      <c r="AT11950">
        <f t="shared" si="750"/>
        <v>0</v>
      </c>
    </row>
    <row r="11951" spans="2:46" ht="15.75" customHeight="1">
      <c r="B11951" t="str">
        <f t="shared" si="749"/>
        <v/>
      </c>
      <c r="C11951" s="73"/>
      <c r="D11951" s="73"/>
      <c r="E11951" s="77"/>
      <c r="F11951" s="74"/>
      <c r="G11951" s="73"/>
      <c r="H11951" s="74"/>
      <c r="I11951" s="74"/>
      <c r="J11951" s="74"/>
      <c r="K11951" s="74"/>
      <c r="L11951" s="74"/>
      <c r="M11951" s="74"/>
      <c r="N11951" s="74"/>
      <c r="O11951" s="74"/>
      <c r="P11951" s="74"/>
      <c r="Q11951" s="78"/>
      <c r="AR11951">
        <f t="shared" si="751"/>
        <v>0</v>
      </c>
      <c r="AS11951">
        <f t="shared" si="752"/>
        <v>0</v>
      </c>
      <c r="AT11951">
        <f t="shared" si="750"/>
        <v>0</v>
      </c>
    </row>
    <row r="11952" spans="2:46" ht="15.75" customHeight="1">
      <c r="B11952" t="str">
        <f t="shared" si="749"/>
        <v/>
      </c>
      <c r="C11952" s="73"/>
      <c r="D11952" s="73"/>
      <c r="E11952" s="77"/>
      <c r="F11952" s="74"/>
      <c r="G11952" s="73"/>
      <c r="H11952" s="74"/>
      <c r="I11952" s="74"/>
      <c r="J11952" s="74"/>
      <c r="K11952" s="74"/>
      <c r="L11952" s="74"/>
      <c r="M11952" s="74"/>
      <c r="N11952" s="74"/>
      <c r="O11952" s="74"/>
      <c r="P11952" s="74"/>
      <c r="Q11952" s="78"/>
      <c r="AR11952">
        <f t="shared" si="751"/>
        <v>0</v>
      </c>
      <c r="AS11952">
        <f t="shared" si="752"/>
        <v>0</v>
      </c>
      <c r="AT11952">
        <f t="shared" si="750"/>
        <v>0</v>
      </c>
    </row>
    <row r="11953" spans="2:46" ht="15.75" customHeight="1">
      <c r="B11953" t="str">
        <f t="shared" si="749"/>
        <v/>
      </c>
      <c r="C11953" s="73"/>
      <c r="D11953" s="73"/>
      <c r="E11953" s="77"/>
      <c r="F11953" s="74"/>
      <c r="G11953" s="73"/>
      <c r="H11953" s="74"/>
      <c r="I11953" s="74"/>
      <c r="J11953" s="74"/>
      <c r="K11953" s="74"/>
      <c r="L11953" s="74"/>
      <c r="M11953" s="74"/>
      <c r="N11953" s="74"/>
      <c r="O11953" s="74"/>
      <c r="P11953" s="74"/>
      <c r="Q11953" s="78"/>
      <c r="AR11953">
        <f t="shared" si="751"/>
        <v>0</v>
      </c>
      <c r="AS11953">
        <f t="shared" si="752"/>
        <v>0</v>
      </c>
      <c r="AT11953">
        <f t="shared" si="750"/>
        <v>0</v>
      </c>
    </row>
    <row r="11954" spans="2:46" ht="15.75" customHeight="1">
      <c r="B11954" t="str">
        <f t="shared" si="749"/>
        <v/>
      </c>
      <c r="C11954" s="73"/>
      <c r="D11954" s="73"/>
      <c r="E11954" s="77"/>
      <c r="F11954" s="74"/>
      <c r="G11954" s="73"/>
      <c r="H11954" s="74"/>
      <c r="I11954" s="74"/>
      <c r="J11954" s="74"/>
      <c r="K11954" s="74"/>
      <c r="L11954" s="74"/>
      <c r="M11954" s="74"/>
      <c r="N11954" s="74"/>
      <c r="O11954" s="74"/>
      <c r="P11954" s="74"/>
      <c r="Q11954" s="78"/>
      <c r="AR11954">
        <f t="shared" si="751"/>
        <v>0</v>
      </c>
      <c r="AS11954">
        <f t="shared" si="752"/>
        <v>0</v>
      </c>
      <c r="AT11954">
        <f t="shared" si="750"/>
        <v>0</v>
      </c>
    </row>
    <row r="11955" spans="2:46" ht="15.75" customHeight="1">
      <c r="B11955" t="str">
        <f t="shared" si="749"/>
        <v/>
      </c>
      <c r="C11955" s="73"/>
      <c r="D11955" s="73"/>
      <c r="E11955" s="77"/>
      <c r="F11955" s="74"/>
      <c r="G11955" s="73"/>
      <c r="H11955" s="74"/>
      <c r="I11955" s="74"/>
      <c r="J11955" s="74"/>
      <c r="K11955" s="74"/>
      <c r="L11955" s="74"/>
      <c r="M11955" s="74"/>
      <c r="N11955" s="74"/>
      <c r="O11955" s="74"/>
      <c r="P11955" s="74"/>
      <c r="Q11955" s="78"/>
      <c r="AR11955">
        <f t="shared" si="751"/>
        <v>0</v>
      </c>
      <c r="AS11955">
        <f t="shared" si="752"/>
        <v>0</v>
      </c>
      <c r="AT11955">
        <f t="shared" si="750"/>
        <v>0</v>
      </c>
    </row>
    <row r="11956" spans="2:46" ht="15.75" customHeight="1">
      <c r="B11956" t="str">
        <f t="shared" si="749"/>
        <v/>
      </c>
      <c r="C11956" s="73"/>
      <c r="D11956" s="73"/>
      <c r="E11956" s="77"/>
      <c r="F11956" s="74"/>
      <c r="G11956" s="73"/>
      <c r="H11956" s="74"/>
      <c r="I11956" s="74"/>
      <c r="J11956" s="74"/>
      <c r="K11956" s="74"/>
      <c r="L11956" s="74"/>
      <c r="M11956" s="74"/>
      <c r="N11956" s="74"/>
      <c r="O11956" s="74"/>
      <c r="P11956" s="74"/>
      <c r="Q11956" s="78"/>
      <c r="AR11956">
        <f t="shared" si="751"/>
        <v>0</v>
      </c>
      <c r="AS11956">
        <f t="shared" si="752"/>
        <v>0</v>
      </c>
      <c r="AT11956">
        <f t="shared" si="750"/>
        <v>0</v>
      </c>
    </row>
    <row r="11957" spans="2:46" ht="15.75" customHeight="1">
      <c r="B11957" t="str">
        <f t="shared" si="749"/>
        <v/>
      </c>
      <c r="C11957" s="73"/>
      <c r="D11957" s="73"/>
      <c r="E11957" s="77"/>
      <c r="F11957" s="74"/>
      <c r="G11957" s="73"/>
      <c r="H11957" s="74"/>
      <c r="I11957" s="74"/>
      <c r="J11957" s="74"/>
      <c r="K11957" s="74"/>
      <c r="L11957" s="74"/>
      <c r="M11957" s="74"/>
      <c r="N11957" s="74"/>
      <c r="O11957" s="74"/>
      <c r="P11957" s="74"/>
      <c r="Q11957" s="78"/>
      <c r="AR11957">
        <f t="shared" si="751"/>
        <v>0</v>
      </c>
      <c r="AS11957">
        <f t="shared" si="752"/>
        <v>0</v>
      </c>
      <c r="AT11957">
        <f t="shared" si="750"/>
        <v>0</v>
      </c>
    </row>
    <row r="11958" spans="2:46" ht="15.75" customHeight="1">
      <c r="B11958" t="str">
        <f t="shared" si="749"/>
        <v/>
      </c>
      <c r="C11958" s="73"/>
      <c r="D11958" s="73"/>
      <c r="E11958" s="77"/>
      <c r="F11958" s="74"/>
      <c r="G11958" s="73"/>
      <c r="H11958" s="74"/>
      <c r="I11958" s="74"/>
      <c r="J11958" s="74"/>
      <c r="K11958" s="74"/>
      <c r="L11958" s="74"/>
      <c r="M11958" s="74"/>
      <c r="N11958" s="74"/>
      <c r="O11958" s="74"/>
      <c r="P11958" s="74"/>
      <c r="Q11958" s="78"/>
      <c r="AR11958">
        <f t="shared" si="751"/>
        <v>0</v>
      </c>
      <c r="AS11958">
        <f t="shared" si="752"/>
        <v>0</v>
      </c>
      <c r="AT11958">
        <f t="shared" si="750"/>
        <v>0</v>
      </c>
    </row>
    <row r="11959" spans="2:46" ht="15.75" customHeight="1">
      <c r="B11959" t="str">
        <f t="shared" si="749"/>
        <v/>
      </c>
      <c r="C11959" s="73"/>
      <c r="D11959" s="73"/>
      <c r="E11959" s="77"/>
      <c r="F11959" s="74"/>
      <c r="G11959" s="73"/>
      <c r="H11959" s="74"/>
      <c r="I11959" s="74"/>
      <c r="J11959" s="74"/>
      <c r="K11959" s="74"/>
      <c r="L11959" s="74"/>
      <c r="M11959" s="74"/>
      <c r="N11959" s="74"/>
      <c r="O11959" s="74"/>
      <c r="P11959" s="74"/>
      <c r="Q11959" s="78"/>
      <c r="AR11959">
        <f t="shared" si="751"/>
        <v>0</v>
      </c>
      <c r="AS11959">
        <f t="shared" si="752"/>
        <v>0</v>
      </c>
      <c r="AT11959">
        <f t="shared" si="750"/>
        <v>0</v>
      </c>
    </row>
    <row r="11960" spans="2:46" ht="15.75" customHeight="1">
      <c r="B11960" t="str">
        <f t="shared" si="749"/>
        <v/>
      </c>
      <c r="C11960" s="73"/>
      <c r="D11960" s="73"/>
      <c r="E11960" s="77"/>
      <c r="F11960" s="74"/>
      <c r="G11960" s="73"/>
      <c r="H11960" s="74"/>
      <c r="I11960" s="74"/>
      <c r="J11960" s="74"/>
      <c r="K11960" s="74"/>
      <c r="L11960" s="74"/>
      <c r="M11960" s="74"/>
      <c r="N11960" s="74"/>
      <c r="O11960" s="74"/>
      <c r="P11960" s="74"/>
      <c r="Q11960" s="78"/>
      <c r="AR11960">
        <f t="shared" si="751"/>
        <v>0</v>
      </c>
      <c r="AS11960">
        <f t="shared" si="752"/>
        <v>0</v>
      </c>
      <c r="AT11960">
        <f t="shared" si="750"/>
        <v>0</v>
      </c>
    </row>
    <row r="11961" spans="2:46" ht="15.75" customHeight="1">
      <c r="B11961" t="str">
        <f t="shared" si="749"/>
        <v/>
      </c>
      <c r="C11961" s="73"/>
      <c r="D11961" s="73"/>
      <c r="E11961" s="77"/>
      <c r="F11961" s="74"/>
      <c r="G11961" s="73"/>
      <c r="H11961" s="74"/>
      <c r="I11961" s="74"/>
      <c r="J11961" s="74"/>
      <c r="K11961" s="74"/>
      <c r="L11961" s="74"/>
      <c r="M11961" s="74"/>
      <c r="N11961" s="74"/>
      <c r="O11961" s="74"/>
      <c r="P11961" s="74"/>
      <c r="Q11961" s="78"/>
      <c r="AR11961">
        <f t="shared" si="751"/>
        <v>0</v>
      </c>
      <c r="AS11961">
        <f t="shared" si="752"/>
        <v>0</v>
      </c>
      <c r="AT11961">
        <f t="shared" si="750"/>
        <v>0</v>
      </c>
    </row>
    <row r="11962" spans="2:46" ht="15.75" customHeight="1">
      <c r="B11962" t="str">
        <f t="shared" si="749"/>
        <v/>
      </c>
      <c r="C11962" s="73"/>
      <c r="D11962" s="73"/>
      <c r="E11962" s="77"/>
      <c r="F11962" s="74"/>
      <c r="G11962" s="73"/>
      <c r="H11962" s="74"/>
      <c r="I11962" s="74"/>
      <c r="J11962" s="74"/>
      <c r="K11962" s="74"/>
      <c r="L11962" s="74"/>
      <c r="M11962" s="74"/>
      <c r="N11962" s="74"/>
      <c r="O11962" s="74"/>
      <c r="P11962" s="74"/>
      <c r="Q11962" s="78"/>
      <c r="AR11962">
        <f t="shared" si="751"/>
        <v>0</v>
      </c>
      <c r="AS11962">
        <f t="shared" si="752"/>
        <v>0</v>
      </c>
      <c r="AT11962">
        <f t="shared" si="750"/>
        <v>0</v>
      </c>
    </row>
    <row r="11963" spans="2:46" ht="15.75" customHeight="1">
      <c r="B11963" t="str">
        <f t="shared" si="749"/>
        <v/>
      </c>
      <c r="C11963" s="73"/>
      <c r="D11963" s="73"/>
      <c r="E11963" s="77"/>
      <c r="F11963" s="74"/>
      <c r="G11963" s="73"/>
      <c r="H11963" s="74"/>
      <c r="I11963" s="74"/>
      <c r="J11963" s="74"/>
      <c r="K11963" s="74"/>
      <c r="L11963" s="74"/>
      <c r="M11963" s="74"/>
      <c r="N11963" s="74"/>
      <c r="O11963" s="74"/>
      <c r="P11963" s="74"/>
      <c r="Q11963" s="78"/>
      <c r="AR11963">
        <f t="shared" si="751"/>
        <v>0</v>
      </c>
      <c r="AS11963">
        <f t="shared" si="752"/>
        <v>0</v>
      </c>
      <c r="AT11963">
        <f t="shared" si="750"/>
        <v>0</v>
      </c>
    </row>
    <row r="11964" spans="2:46" ht="15.75" customHeight="1">
      <c r="B11964" t="str">
        <f t="shared" si="749"/>
        <v/>
      </c>
      <c r="C11964" s="73"/>
      <c r="D11964" s="73"/>
      <c r="E11964" s="77"/>
      <c r="F11964" s="74"/>
      <c r="G11964" s="73"/>
      <c r="H11964" s="74"/>
      <c r="I11964" s="74"/>
      <c r="J11964" s="74"/>
      <c r="K11964" s="74"/>
      <c r="L11964" s="74"/>
      <c r="M11964" s="74"/>
      <c r="N11964" s="74"/>
      <c r="O11964" s="74"/>
      <c r="P11964" s="74"/>
      <c r="Q11964" s="78"/>
      <c r="AR11964">
        <f t="shared" si="751"/>
        <v>0</v>
      </c>
      <c r="AS11964">
        <f t="shared" si="752"/>
        <v>0</v>
      </c>
      <c r="AT11964">
        <f t="shared" si="750"/>
        <v>0</v>
      </c>
    </row>
    <row r="11965" spans="2:46" ht="15.75" customHeight="1">
      <c r="B11965" t="str">
        <f t="shared" si="749"/>
        <v/>
      </c>
      <c r="C11965" s="73"/>
      <c r="D11965" s="73"/>
      <c r="E11965" s="77"/>
      <c r="F11965" s="74"/>
      <c r="G11965" s="73"/>
      <c r="H11965" s="74"/>
      <c r="I11965" s="74"/>
      <c r="J11965" s="74"/>
      <c r="K11965" s="74"/>
      <c r="L11965" s="74"/>
      <c r="M11965" s="74"/>
      <c r="N11965" s="74"/>
      <c r="O11965" s="74"/>
      <c r="P11965" s="74"/>
      <c r="Q11965" s="78"/>
      <c r="AR11965">
        <f t="shared" si="751"/>
        <v>0</v>
      </c>
      <c r="AS11965">
        <f t="shared" si="752"/>
        <v>0</v>
      </c>
      <c r="AT11965">
        <f t="shared" si="750"/>
        <v>0</v>
      </c>
    </row>
    <row r="11966" spans="2:46" ht="15.75" customHeight="1">
      <c r="B11966" t="str">
        <f t="shared" si="749"/>
        <v/>
      </c>
      <c r="C11966" s="73"/>
      <c r="D11966" s="73"/>
      <c r="E11966" s="77"/>
      <c r="F11966" s="74"/>
      <c r="G11966" s="73"/>
      <c r="H11966" s="74"/>
      <c r="I11966" s="74"/>
      <c r="J11966" s="74"/>
      <c r="K11966" s="74"/>
      <c r="L11966" s="74"/>
      <c r="M11966" s="74"/>
      <c r="N11966" s="74"/>
      <c r="O11966" s="74"/>
      <c r="P11966" s="74"/>
      <c r="Q11966" s="78"/>
      <c r="AR11966">
        <f t="shared" si="751"/>
        <v>0</v>
      </c>
      <c r="AS11966">
        <f t="shared" si="752"/>
        <v>0</v>
      </c>
      <c r="AT11966">
        <f t="shared" si="750"/>
        <v>0</v>
      </c>
    </row>
    <row r="11967" spans="2:46" ht="15.75" customHeight="1">
      <c r="B11967" t="str">
        <f t="shared" si="749"/>
        <v/>
      </c>
      <c r="C11967" s="73"/>
      <c r="D11967" s="73"/>
      <c r="E11967" s="77"/>
      <c r="F11967" s="74"/>
      <c r="G11967" s="73"/>
      <c r="H11967" s="74"/>
      <c r="I11967" s="74"/>
      <c r="J11967" s="74"/>
      <c r="K11967" s="74"/>
      <c r="L11967" s="74"/>
      <c r="M11967" s="74"/>
      <c r="N11967" s="74"/>
      <c r="O11967" s="74"/>
      <c r="P11967" s="74"/>
      <c r="Q11967" s="78"/>
      <c r="AR11967">
        <f t="shared" si="751"/>
        <v>0</v>
      </c>
      <c r="AS11967">
        <f t="shared" si="752"/>
        <v>0</v>
      </c>
      <c r="AT11967">
        <f t="shared" si="750"/>
        <v>0</v>
      </c>
    </row>
    <row r="11968" spans="2:46" ht="15.75" customHeight="1">
      <c r="B11968" t="str">
        <f t="shared" si="749"/>
        <v/>
      </c>
      <c r="C11968" s="73"/>
      <c r="D11968" s="73"/>
      <c r="E11968" s="77"/>
      <c r="F11968" s="74"/>
      <c r="G11968" s="73"/>
      <c r="H11968" s="74"/>
      <c r="I11968" s="74"/>
      <c r="J11968" s="74"/>
      <c r="K11968" s="74"/>
      <c r="L11968" s="74"/>
      <c r="M11968" s="74"/>
      <c r="N11968" s="74"/>
      <c r="O11968" s="74"/>
      <c r="P11968" s="74"/>
      <c r="Q11968" s="78"/>
      <c r="AR11968">
        <f t="shared" si="751"/>
        <v>0</v>
      </c>
      <c r="AS11968">
        <f t="shared" si="752"/>
        <v>0</v>
      </c>
      <c r="AT11968">
        <f t="shared" si="750"/>
        <v>0</v>
      </c>
    </row>
    <row r="11969" spans="2:46" ht="15.75" customHeight="1">
      <c r="B11969" t="str">
        <f t="shared" si="749"/>
        <v/>
      </c>
      <c r="C11969" s="73"/>
      <c r="D11969" s="73"/>
      <c r="E11969" s="77"/>
      <c r="F11969" s="74"/>
      <c r="G11969" s="73"/>
      <c r="H11969" s="74"/>
      <c r="I11969" s="74"/>
      <c r="J11969" s="74"/>
      <c r="K11969" s="74"/>
      <c r="L11969" s="74"/>
      <c r="M11969" s="74"/>
      <c r="N11969" s="74"/>
      <c r="O11969" s="74"/>
      <c r="P11969" s="74"/>
      <c r="Q11969" s="78"/>
      <c r="AR11969">
        <f t="shared" si="751"/>
        <v>0</v>
      </c>
      <c r="AS11969">
        <f t="shared" si="752"/>
        <v>0</v>
      </c>
      <c r="AT11969">
        <f t="shared" si="750"/>
        <v>0</v>
      </c>
    </row>
    <row r="11970" spans="2:46" ht="15.75" customHeight="1">
      <c r="B11970" t="str">
        <f t="shared" ref="B11970:B12033" si="753">D11970&amp;Q11970&amp;E11970</f>
        <v/>
      </c>
      <c r="C11970" s="73"/>
      <c r="D11970" s="73"/>
      <c r="E11970" s="77"/>
      <c r="F11970" s="74"/>
      <c r="G11970" s="73"/>
      <c r="H11970" s="74"/>
      <c r="I11970" s="74"/>
      <c r="J11970" s="74"/>
      <c r="K11970" s="74"/>
      <c r="L11970" s="74"/>
      <c r="M11970" s="74"/>
      <c r="N11970" s="74"/>
      <c r="O11970" s="74"/>
      <c r="P11970" s="74"/>
      <c r="Q11970" s="78"/>
      <c r="AR11970">
        <f t="shared" si="751"/>
        <v>0</v>
      </c>
      <c r="AS11970">
        <f t="shared" si="752"/>
        <v>0</v>
      </c>
      <c r="AT11970">
        <f t="shared" ref="AT11970:AT12033" si="754">AR11970-AS11970</f>
        <v>0</v>
      </c>
    </row>
    <row r="11971" spans="2:46" ht="15.75" customHeight="1">
      <c r="B11971" t="str">
        <f t="shared" si="753"/>
        <v/>
      </c>
      <c r="C11971" s="73"/>
      <c r="D11971" s="73"/>
      <c r="E11971" s="77"/>
      <c r="F11971" s="74"/>
      <c r="G11971" s="73"/>
      <c r="H11971" s="74"/>
      <c r="I11971" s="74"/>
      <c r="J11971" s="74"/>
      <c r="K11971" s="74"/>
      <c r="L11971" s="74"/>
      <c r="M11971" s="74"/>
      <c r="N11971" s="74"/>
      <c r="O11971" s="74"/>
      <c r="P11971" s="74"/>
      <c r="Q11971" s="78"/>
      <c r="AR11971">
        <f t="shared" si="751"/>
        <v>0</v>
      </c>
      <c r="AS11971">
        <f t="shared" si="752"/>
        <v>0</v>
      </c>
      <c r="AT11971">
        <f t="shared" si="754"/>
        <v>0</v>
      </c>
    </row>
    <row r="11972" spans="2:46" ht="15.75" customHeight="1">
      <c r="B11972" t="str">
        <f t="shared" si="753"/>
        <v/>
      </c>
      <c r="C11972" s="73"/>
      <c r="D11972" s="73"/>
      <c r="E11972" s="77"/>
      <c r="F11972" s="74"/>
      <c r="G11972" s="73"/>
      <c r="H11972" s="74"/>
      <c r="I11972" s="74"/>
      <c r="J11972" s="74"/>
      <c r="K11972" s="74"/>
      <c r="L11972" s="74"/>
      <c r="M11972" s="74"/>
      <c r="N11972" s="74"/>
      <c r="O11972" s="74"/>
      <c r="P11972" s="74"/>
      <c r="Q11972" s="78"/>
      <c r="AR11972">
        <f t="shared" si="751"/>
        <v>0</v>
      </c>
      <c r="AS11972">
        <f t="shared" si="752"/>
        <v>0</v>
      </c>
      <c r="AT11972">
        <f t="shared" si="754"/>
        <v>0</v>
      </c>
    </row>
    <row r="11973" spans="2:46" ht="15.75" customHeight="1">
      <c r="B11973" t="str">
        <f t="shared" si="753"/>
        <v/>
      </c>
      <c r="C11973" s="73"/>
      <c r="D11973" s="73"/>
      <c r="E11973" s="77"/>
      <c r="F11973" s="74"/>
      <c r="G11973" s="73"/>
      <c r="H11973" s="74"/>
      <c r="I11973" s="74"/>
      <c r="J11973" s="74"/>
      <c r="K11973" s="74"/>
      <c r="L11973" s="74"/>
      <c r="M11973" s="74"/>
      <c r="N11973" s="74"/>
      <c r="O11973" s="74"/>
      <c r="P11973" s="74"/>
      <c r="Q11973" s="78"/>
      <c r="AR11973">
        <f t="shared" si="751"/>
        <v>0</v>
      </c>
      <c r="AS11973">
        <f t="shared" si="752"/>
        <v>0</v>
      </c>
      <c r="AT11973">
        <f t="shared" si="754"/>
        <v>0</v>
      </c>
    </row>
    <row r="11974" spans="2:46" ht="15.75" customHeight="1">
      <c r="B11974" t="str">
        <f t="shared" si="753"/>
        <v/>
      </c>
      <c r="C11974" s="73"/>
      <c r="D11974" s="73"/>
      <c r="E11974" s="77"/>
      <c r="F11974" s="74"/>
      <c r="G11974" s="73"/>
      <c r="H11974" s="74"/>
      <c r="I11974" s="74"/>
      <c r="J11974" s="74"/>
      <c r="K11974" s="74"/>
      <c r="L11974" s="74"/>
      <c r="M11974" s="74"/>
      <c r="N11974" s="74"/>
      <c r="O11974" s="74"/>
      <c r="P11974" s="74"/>
      <c r="Q11974" s="78"/>
      <c r="AR11974">
        <f t="shared" si="751"/>
        <v>0</v>
      </c>
      <c r="AS11974">
        <f t="shared" si="752"/>
        <v>0</v>
      </c>
      <c r="AT11974">
        <f t="shared" si="754"/>
        <v>0</v>
      </c>
    </row>
    <row r="11975" spans="2:46" ht="15.75" customHeight="1">
      <c r="B11975" t="str">
        <f t="shared" si="753"/>
        <v/>
      </c>
      <c r="C11975" s="73"/>
      <c r="D11975" s="73"/>
      <c r="E11975" s="77"/>
      <c r="F11975" s="74"/>
      <c r="G11975" s="73"/>
      <c r="H11975" s="74"/>
      <c r="I11975" s="74"/>
      <c r="J11975" s="74"/>
      <c r="K11975" s="74"/>
      <c r="L11975" s="74"/>
      <c r="M11975" s="74"/>
      <c r="N11975" s="74"/>
      <c r="O11975" s="74"/>
      <c r="P11975" s="74"/>
      <c r="Q11975" s="78"/>
      <c r="AR11975">
        <f t="shared" si="751"/>
        <v>0</v>
      </c>
      <c r="AS11975">
        <f t="shared" si="752"/>
        <v>0</v>
      </c>
      <c r="AT11975">
        <f t="shared" si="754"/>
        <v>0</v>
      </c>
    </row>
    <row r="11976" spans="2:46" ht="15.75" customHeight="1">
      <c r="B11976" t="str">
        <f t="shared" si="753"/>
        <v/>
      </c>
      <c r="C11976" s="73"/>
      <c r="D11976" s="73"/>
      <c r="E11976" s="77"/>
      <c r="F11976" s="74"/>
      <c r="G11976" s="73"/>
      <c r="H11976" s="74"/>
      <c r="I11976" s="74"/>
      <c r="J11976" s="74"/>
      <c r="K11976" s="74"/>
      <c r="L11976" s="74"/>
      <c r="M11976" s="74"/>
      <c r="N11976" s="74"/>
      <c r="O11976" s="74"/>
      <c r="P11976" s="74"/>
      <c r="Q11976" s="78"/>
      <c r="AR11976">
        <f t="shared" ref="AR11976:AR12039" si="755">IF($AU$2&lt;&gt;5,NA(),IF(D11976=D11975,0,IF(AND(D21477=D11976,D11977=D11976),O11976+O11977+O21477,IF(D11977=D11976,O11977+O11976,O11976))))</f>
        <v>0</v>
      </c>
      <c r="AS11976">
        <f t="shared" ref="AS11976:AS12039" si="756">IF($AU$2&lt;&gt;5,NA(),IF(D11976=D11975,0,IF(AND(D21477=D11976,D11977=D11976),P11976+P11977+P21477,IF(D11977=D11976,P11977+P11976,P11976))))</f>
        <v>0</v>
      </c>
      <c r="AT11976">
        <f t="shared" si="754"/>
        <v>0</v>
      </c>
    </row>
    <row r="11977" spans="2:46" ht="15.75" customHeight="1">
      <c r="B11977" t="str">
        <f t="shared" si="753"/>
        <v/>
      </c>
      <c r="C11977" s="73"/>
      <c r="D11977" s="73"/>
      <c r="E11977" s="77"/>
      <c r="F11977" s="74"/>
      <c r="G11977" s="73"/>
      <c r="H11977" s="74"/>
      <c r="I11977" s="74"/>
      <c r="J11977" s="74"/>
      <c r="K11977" s="74"/>
      <c r="L11977" s="74"/>
      <c r="M11977" s="74"/>
      <c r="N11977" s="74"/>
      <c r="O11977" s="74"/>
      <c r="P11977" s="74"/>
      <c r="Q11977" s="78"/>
      <c r="AR11977">
        <f t="shared" si="755"/>
        <v>0</v>
      </c>
      <c r="AS11977">
        <f t="shared" si="756"/>
        <v>0</v>
      </c>
      <c r="AT11977">
        <f t="shared" si="754"/>
        <v>0</v>
      </c>
    </row>
    <row r="11978" spans="2:46" ht="15.75" customHeight="1">
      <c r="B11978" t="str">
        <f t="shared" si="753"/>
        <v/>
      </c>
      <c r="C11978" s="73"/>
      <c r="D11978" s="73"/>
      <c r="E11978" s="77"/>
      <c r="F11978" s="74"/>
      <c r="G11978" s="73"/>
      <c r="H11978" s="74"/>
      <c r="I11978" s="74"/>
      <c r="J11978" s="74"/>
      <c r="K11978" s="74"/>
      <c r="L11978" s="74"/>
      <c r="M11978" s="74"/>
      <c r="N11978" s="74"/>
      <c r="O11978" s="74"/>
      <c r="P11978" s="74"/>
      <c r="Q11978" s="78"/>
      <c r="AR11978">
        <f t="shared" si="755"/>
        <v>0</v>
      </c>
      <c r="AS11978">
        <f t="shared" si="756"/>
        <v>0</v>
      </c>
      <c r="AT11978">
        <f t="shared" si="754"/>
        <v>0</v>
      </c>
    </row>
    <row r="11979" spans="2:46" ht="15.75" customHeight="1">
      <c r="B11979" t="str">
        <f t="shared" si="753"/>
        <v/>
      </c>
      <c r="C11979" s="73"/>
      <c r="D11979" s="73"/>
      <c r="E11979" s="77"/>
      <c r="F11979" s="74"/>
      <c r="G11979" s="73"/>
      <c r="H11979" s="74"/>
      <c r="I11979" s="74"/>
      <c r="J11979" s="74"/>
      <c r="K11979" s="74"/>
      <c r="L11979" s="74"/>
      <c r="M11979" s="74"/>
      <c r="N11979" s="74"/>
      <c r="O11979" s="74"/>
      <c r="P11979" s="74"/>
      <c r="Q11979" s="78"/>
      <c r="AR11979">
        <f t="shared" si="755"/>
        <v>0</v>
      </c>
      <c r="AS11979">
        <f t="shared" si="756"/>
        <v>0</v>
      </c>
      <c r="AT11979">
        <f t="shared" si="754"/>
        <v>0</v>
      </c>
    </row>
    <row r="11980" spans="2:46" ht="15.75" customHeight="1">
      <c r="B11980" t="str">
        <f t="shared" si="753"/>
        <v/>
      </c>
      <c r="C11980" s="73"/>
      <c r="D11980" s="73"/>
      <c r="E11980" s="77"/>
      <c r="F11980" s="74"/>
      <c r="G11980" s="73"/>
      <c r="H11980" s="74"/>
      <c r="I11980" s="74"/>
      <c r="J11980" s="74"/>
      <c r="K11980" s="74"/>
      <c r="L11980" s="74"/>
      <c r="M11980" s="74"/>
      <c r="N11980" s="74"/>
      <c r="O11980" s="74"/>
      <c r="P11980" s="74"/>
      <c r="Q11980" s="78"/>
      <c r="AR11980">
        <f t="shared" si="755"/>
        <v>0</v>
      </c>
      <c r="AS11980">
        <f t="shared" si="756"/>
        <v>0</v>
      </c>
      <c r="AT11980">
        <f t="shared" si="754"/>
        <v>0</v>
      </c>
    </row>
    <row r="11981" spans="2:46" ht="15.75" customHeight="1">
      <c r="B11981" t="str">
        <f t="shared" si="753"/>
        <v/>
      </c>
      <c r="C11981" s="73"/>
      <c r="D11981" s="73"/>
      <c r="E11981" s="77"/>
      <c r="F11981" s="74"/>
      <c r="G11981" s="73"/>
      <c r="H11981" s="74"/>
      <c r="I11981" s="74"/>
      <c r="J11981" s="74"/>
      <c r="K11981" s="74"/>
      <c r="L11981" s="74"/>
      <c r="M11981" s="74"/>
      <c r="N11981" s="74"/>
      <c r="O11981" s="74"/>
      <c r="P11981" s="74"/>
      <c r="Q11981" s="78"/>
      <c r="AR11981">
        <f t="shared" si="755"/>
        <v>0</v>
      </c>
      <c r="AS11981">
        <f t="shared" si="756"/>
        <v>0</v>
      </c>
      <c r="AT11981">
        <f t="shared" si="754"/>
        <v>0</v>
      </c>
    </row>
    <row r="11982" spans="2:46" ht="15.75" customHeight="1">
      <c r="B11982" t="str">
        <f t="shared" si="753"/>
        <v/>
      </c>
      <c r="C11982" s="73"/>
      <c r="D11982" s="73"/>
      <c r="E11982" s="77"/>
      <c r="F11982" s="74"/>
      <c r="G11982" s="73"/>
      <c r="H11982" s="74"/>
      <c r="I11982" s="74"/>
      <c r="J11982" s="74"/>
      <c r="K11982" s="74"/>
      <c r="L11982" s="74"/>
      <c r="M11982" s="74"/>
      <c r="N11982" s="74"/>
      <c r="O11982" s="74"/>
      <c r="P11982" s="74"/>
      <c r="Q11982" s="78"/>
      <c r="AR11982">
        <f t="shared" si="755"/>
        <v>0</v>
      </c>
      <c r="AS11982">
        <f t="shared" si="756"/>
        <v>0</v>
      </c>
      <c r="AT11982">
        <f t="shared" si="754"/>
        <v>0</v>
      </c>
    </row>
    <row r="11983" spans="2:46" ht="15.75" customHeight="1">
      <c r="B11983" t="str">
        <f t="shared" si="753"/>
        <v/>
      </c>
      <c r="C11983" s="73"/>
      <c r="D11983" s="73"/>
      <c r="E11983" s="77"/>
      <c r="F11983" s="74"/>
      <c r="G11983" s="73"/>
      <c r="H11983" s="74"/>
      <c r="I11983" s="74"/>
      <c r="J11983" s="74"/>
      <c r="K11983" s="74"/>
      <c r="L11983" s="74"/>
      <c r="M11983" s="74"/>
      <c r="N11983" s="74"/>
      <c r="O11983" s="74"/>
      <c r="P11983" s="74"/>
      <c r="Q11983" s="78"/>
      <c r="AR11983">
        <f t="shared" si="755"/>
        <v>0</v>
      </c>
      <c r="AS11983">
        <f t="shared" si="756"/>
        <v>0</v>
      </c>
      <c r="AT11983">
        <f t="shared" si="754"/>
        <v>0</v>
      </c>
    </row>
    <row r="11984" spans="2:46" ht="15.75" customHeight="1">
      <c r="B11984" t="str">
        <f t="shared" si="753"/>
        <v/>
      </c>
      <c r="C11984" s="73"/>
      <c r="D11984" s="73"/>
      <c r="E11984" s="77"/>
      <c r="F11984" s="74"/>
      <c r="G11984" s="73"/>
      <c r="H11984" s="74"/>
      <c r="I11984" s="74"/>
      <c r="J11984" s="74"/>
      <c r="K11984" s="74"/>
      <c r="L11984" s="74"/>
      <c r="M11984" s="74"/>
      <c r="N11984" s="74"/>
      <c r="O11984" s="74"/>
      <c r="P11984" s="74"/>
      <c r="Q11984" s="78"/>
      <c r="AR11984">
        <f t="shared" si="755"/>
        <v>0</v>
      </c>
      <c r="AS11984">
        <f t="shared" si="756"/>
        <v>0</v>
      </c>
      <c r="AT11984">
        <f t="shared" si="754"/>
        <v>0</v>
      </c>
    </row>
    <row r="11985" spans="2:46" ht="15.75" customHeight="1">
      <c r="B11985" t="str">
        <f t="shared" si="753"/>
        <v/>
      </c>
      <c r="C11985" s="73"/>
      <c r="D11985" s="73"/>
      <c r="E11985" s="77"/>
      <c r="F11985" s="74"/>
      <c r="G11985" s="73"/>
      <c r="H11985" s="74"/>
      <c r="I11985" s="74"/>
      <c r="J11985" s="74"/>
      <c r="K11985" s="74"/>
      <c r="L11985" s="74"/>
      <c r="M11985" s="74"/>
      <c r="N11985" s="74"/>
      <c r="O11985" s="74"/>
      <c r="P11985" s="74"/>
      <c r="Q11985" s="78"/>
      <c r="AR11985">
        <f t="shared" si="755"/>
        <v>0</v>
      </c>
      <c r="AS11985">
        <f t="shared" si="756"/>
        <v>0</v>
      </c>
      <c r="AT11985">
        <f t="shared" si="754"/>
        <v>0</v>
      </c>
    </row>
    <row r="11986" spans="2:46" ht="15.75" customHeight="1">
      <c r="B11986" t="str">
        <f t="shared" si="753"/>
        <v/>
      </c>
      <c r="C11986" s="73"/>
      <c r="D11986" s="73"/>
      <c r="E11986" s="77"/>
      <c r="F11986" s="74"/>
      <c r="G11986" s="73"/>
      <c r="H11986" s="74"/>
      <c r="I11986" s="74"/>
      <c r="J11986" s="74"/>
      <c r="K11986" s="74"/>
      <c r="L11986" s="74"/>
      <c r="M11986" s="74"/>
      <c r="N11986" s="74"/>
      <c r="O11986" s="74"/>
      <c r="P11986" s="74"/>
      <c r="Q11986" s="78"/>
      <c r="AR11986">
        <f t="shared" si="755"/>
        <v>0</v>
      </c>
      <c r="AS11986">
        <f t="shared" si="756"/>
        <v>0</v>
      </c>
      <c r="AT11986">
        <f t="shared" si="754"/>
        <v>0</v>
      </c>
    </row>
    <row r="11987" spans="2:46" ht="15.75" customHeight="1">
      <c r="B11987" t="str">
        <f t="shared" si="753"/>
        <v/>
      </c>
      <c r="C11987" s="73"/>
      <c r="D11987" s="73"/>
      <c r="E11987" s="77"/>
      <c r="F11987" s="74"/>
      <c r="G11987" s="73"/>
      <c r="H11987" s="74"/>
      <c r="I11987" s="74"/>
      <c r="J11987" s="74"/>
      <c r="K11987" s="74"/>
      <c r="L11987" s="74"/>
      <c r="M11987" s="74"/>
      <c r="N11987" s="74"/>
      <c r="O11987" s="74"/>
      <c r="P11987" s="74"/>
      <c r="Q11987" s="78"/>
      <c r="AR11987">
        <f t="shared" si="755"/>
        <v>0</v>
      </c>
      <c r="AS11987">
        <f t="shared" si="756"/>
        <v>0</v>
      </c>
      <c r="AT11987">
        <f t="shared" si="754"/>
        <v>0</v>
      </c>
    </row>
    <row r="11988" spans="2:46" ht="15.75" customHeight="1">
      <c r="B11988" t="str">
        <f t="shared" si="753"/>
        <v/>
      </c>
      <c r="C11988" s="73"/>
      <c r="D11988" s="73"/>
      <c r="E11988" s="77"/>
      <c r="F11988" s="74"/>
      <c r="G11988" s="73"/>
      <c r="H11988" s="74"/>
      <c r="I11988" s="74"/>
      <c r="J11988" s="74"/>
      <c r="K11988" s="74"/>
      <c r="L11988" s="74"/>
      <c r="M11988" s="74"/>
      <c r="N11988" s="74"/>
      <c r="O11988" s="74"/>
      <c r="P11988" s="74"/>
      <c r="Q11988" s="78"/>
      <c r="AR11988">
        <f t="shared" si="755"/>
        <v>0</v>
      </c>
      <c r="AS11988">
        <f t="shared" si="756"/>
        <v>0</v>
      </c>
      <c r="AT11988">
        <f t="shared" si="754"/>
        <v>0</v>
      </c>
    </row>
    <row r="11989" spans="2:46" ht="15.75" customHeight="1">
      <c r="B11989" t="str">
        <f t="shared" si="753"/>
        <v/>
      </c>
      <c r="C11989" s="73"/>
      <c r="D11989" s="73"/>
      <c r="E11989" s="77"/>
      <c r="F11989" s="74"/>
      <c r="G11989" s="73"/>
      <c r="H11989" s="74"/>
      <c r="I11989" s="74"/>
      <c r="J11989" s="74"/>
      <c r="K11989" s="74"/>
      <c r="L11989" s="74"/>
      <c r="M11989" s="74"/>
      <c r="N11989" s="74"/>
      <c r="O11989" s="74"/>
      <c r="P11989" s="74"/>
      <c r="Q11989" s="78"/>
      <c r="AR11989">
        <f t="shared" si="755"/>
        <v>0</v>
      </c>
      <c r="AS11989">
        <f t="shared" si="756"/>
        <v>0</v>
      </c>
      <c r="AT11989">
        <f t="shared" si="754"/>
        <v>0</v>
      </c>
    </row>
    <row r="11990" spans="2:46" ht="15.75" customHeight="1">
      <c r="B11990" t="str">
        <f t="shared" si="753"/>
        <v/>
      </c>
      <c r="C11990" s="73"/>
      <c r="D11990" s="73"/>
      <c r="E11990" s="77"/>
      <c r="F11990" s="74"/>
      <c r="G11990" s="73"/>
      <c r="H11990" s="74"/>
      <c r="I11990" s="74"/>
      <c r="J11990" s="74"/>
      <c r="K11990" s="74"/>
      <c r="L11990" s="74"/>
      <c r="M11990" s="74"/>
      <c r="N11990" s="74"/>
      <c r="O11990" s="74"/>
      <c r="P11990" s="74"/>
      <c r="Q11990" s="78"/>
      <c r="AR11990">
        <f t="shared" si="755"/>
        <v>0</v>
      </c>
      <c r="AS11990">
        <f t="shared" si="756"/>
        <v>0</v>
      </c>
      <c r="AT11990">
        <f t="shared" si="754"/>
        <v>0</v>
      </c>
    </row>
    <row r="11991" spans="2:46" ht="15.75" customHeight="1">
      <c r="B11991" t="str">
        <f t="shared" si="753"/>
        <v/>
      </c>
      <c r="C11991" s="73"/>
      <c r="D11991" s="73"/>
      <c r="E11991" s="77"/>
      <c r="F11991" s="74"/>
      <c r="G11991" s="73"/>
      <c r="H11991" s="74"/>
      <c r="I11991" s="74"/>
      <c r="J11991" s="74"/>
      <c r="K11991" s="74"/>
      <c r="L11991" s="74"/>
      <c r="M11991" s="74"/>
      <c r="N11991" s="74"/>
      <c r="O11991" s="74"/>
      <c r="P11991" s="74"/>
      <c r="Q11991" s="78"/>
      <c r="AR11991">
        <f t="shared" si="755"/>
        <v>0</v>
      </c>
      <c r="AS11991">
        <f t="shared" si="756"/>
        <v>0</v>
      </c>
      <c r="AT11991">
        <f t="shared" si="754"/>
        <v>0</v>
      </c>
    </row>
    <row r="11992" spans="2:46" ht="15.75" customHeight="1">
      <c r="B11992" t="str">
        <f t="shared" si="753"/>
        <v/>
      </c>
      <c r="C11992" s="73"/>
      <c r="D11992" s="73"/>
      <c r="E11992" s="77"/>
      <c r="F11992" s="74"/>
      <c r="G11992" s="73"/>
      <c r="H11992" s="74"/>
      <c r="I11992" s="74"/>
      <c r="J11992" s="74"/>
      <c r="K11992" s="74"/>
      <c r="L11992" s="74"/>
      <c r="M11992" s="74"/>
      <c r="N11992" s="74"/>
      <c r="O11992" s="74"/>
      <c r="P11992" s="74"/>
      <c r="Q11992" s="78"/>
      <c r="AR11992">
        <f t="shared" si="755"/>
        <v>0</v>
      </c>
      <c r="AS11992">
        <f t="shared" si="756"/>
        <v>0</v>
      </c>
      <c r="AT11992">
        <f t="shared" si="754"/>
        <v>0</v>
      </c>
    </row>
    <row r="11993" spans="2:46" ht="15.75" customHeight="1">
      <c r="B11993" t="str">
        <f t="shared" si="753"/>
        <v/>
      </c>
      <c r="C11993" s="73"/>
      <c r="D11993" s="73"/>
      <c r="E11993" s="77"/>
      <c r="F11993" s="74"/>
      <c r="G11993" s="73"/>
      <c r="H11993" s="74"/>
      <c r="I11993" s="74"/>
      <c r="J11993" s="74"/>
      <c r="K11993" s="74"/>
      <c r="L11993" s="74"/>
      <c r="M11993" s="74"/>
      <c r="N11993" s="74"/>
      <c r="O11993" s="74"/>
      <c r="P11993" s="74"/>
      <c r="Q11993" s="78"/>
      <c r="AR11993">
        <f t="shared" si="755"/>
        <v>0</v>
      </c>
      <c r="AS11993">
        <f t="shared" si="756"/>
        <v>0</v>
      </c>
      <c r="AT11993">
        <f t="shared" si="754"/>
        <v>0</v>
      </c>
    </row>
    <row r="11994" spans="2:46" ht="15.75" customHeight="1">
      <c r="B11994" t="str">
        <f t="shared" si="753"/>
        <v/>
      </c>
      <c r="C11994" s="73"/>
      <c r="D11994" s="73"/>
      <c r="E11994" s="77"/>
      <c r="F11994" s="74"/>
      <c r="G11994" s="73"/>
      <c r="H11994" s="74"/>
      <c r="I11994" s="74"/>
      <c r="J11994" s="74"/>
      <c r="K11994" s="74"/>
      <c r="L11994" s="74"/>
      <c r="M11994" s="74"/>
      <c r="N11994" s="74"/>
      <c r="O11994" s="74"/>
      <c r="P11994" s="74"/>
      <c r="Q11994" s="78"/>
      <c r="AR11994">
        <f t="shared" si="755"/>
        <v>0</v>
      </c>
      <c r="AS11994">
        <f t="shared" si="756"/>
        <v>0</v>
      </c>
      <c r="AT11994">
        <f t="shared" si="754"/>
        <v>0</v>
      </c>
    </row>
    <row r="11995" spans="2:46" ht="15.75" customHeight="1">
      <c r="B11995" t="str">
        <f t="shared" si="753"/>
        <v/>
      </c>
      <c r="C11995" s="73"/>
      <c r="D11995" s="73"/>
      <c r="E11995" s="77"/>
      <c r="F11995" s="74"/>
      <c r="G11995" s="73"/>
      <c r="H11995" s="74"/>
      <c r="I11995" s="74"/>
      <c r="J11995" s="74"/>
      <c r="K11995" s="74"/>
      <c r="L11995" s="74"/>
      <c r="M11995" s="74"/>
      <c r="N11995" s="74"/>
      <c r="O11995" s="74"/>
      <c r="P11995" s="74"/>
      <c r="Q11995" s="78"/>
      <c r="AR11995">
        <f t="shared" si="755"/>
        <v>0</v>
      </c>
      <c r="AS11995">
        <f t="shared" si="756"/>
        <v>0</v>
      </c>
      <c r="AT11995">
        <f t="shared" si="754"/>
        <v>0</v>
      </c>
    </row>
    <row r="11996" spans="2:46" ht="15.75" customHeight="1">
      <c r="B11996" t="str">
        <f t="shared" si="753"/>
        <v/>
      </c>
      <c r="C11996" s="73"/>
      <c r="D11996" s="73"/>
      <c r="E11996" s="77"/>
      <c r="F11996" s="74"/>
      <c r="G11996" s="73"/>
      <c r="H11996" s="74"/>
      <c r="I11996" s="74"/>
      <c r="J11996" s="74"/>
      <c r="K11996" s="74"/>
      <c r="L11996" s="74"/>
      <c r="M11996" s="74"/>
      <c r="N11996" s="74"/>
      <c r="O11996" s="74"/>
      <c r="P11996" s="74"/>
      <c r="Q11996" s="78"/>
      <c r="AR11996">
        <f t="shared" si="755"/>
        <v>0</v>
      </c>
      <c r="AS11996">
        <f t="shared" si="756"/>
        <v>0</v>
      </c>
      <c r="AT11996">
        <f t="shared" si="754"/>
        <v>0</v>
      </c>
    </row>
    <row r="11997" spans="2:46" ht="15.75" customHeight="1">
      <c r="B11997" t="str">
        <f t="shared" si="753"/>
        <v/>
      </c>
      <c r="C11997" s="73"/>
      <c r="D11997" s="73"/>
      <c r="E11997" s="77"/>
      <c r="F11997" s="74"/>
      <c r="G11997" s="73"/>
      <c r="H11997" s="74"/>
      <c r="I11997" s="74"/>
      <c r="J11997" s="74"/>
      <c r="K11997" s="74"/>
      <c r="L11997" s="74"/>
      <c r="M11997" s="74"/>
      <c r="N11997" s="74"/>
      <c r="O11997" s="74"/>
      <c r="P11997" s="74"/>
      <c r="Q11997" s="78"/>
      <c r="AR11997">
        <f t="shared" si="755"/>
        <v>0</v>
      </c>
      <c r="AS11997">
        <f t="shared" si="756"/>
        <v>0</v>
      </c>
      <c r="AT11997">
        <f t="shared" si="754"/>
        <v>0</v>
      </c>
    </row>
    <row r="11998" spans="2:46" ht="15.75" customHeight="1">
      <c r="B11998" t="str">
        <f t="shared" si="753"/>
        <v/>
      </c>
      <c r="C11998" s="73"/>
      <c r="D11998" s="73"/>
      <c r="E11998" s="77"/>
      <c r="F11998" s="74"/>
      <c r="G11998" s="73"/>
      <c r="H11998" s="74"/>
      <c r="I11998" s="74"/>
      <c r="J11998" s="74"/>
      <c r="K11998" s="74"/>
      <c r="L11998" s="74"/>
      <c r="M11998" s="74"/>
      <c r="N11998" s="74"/>
      <c r="O11998" s="74"/>
      <c r="P11998" s="74"/>
      <c r="Q11998" s="78"/>
      <c r="AR11998">
        <f t="shared" si="755"/>
        <v>0</v>
      </c>
      <c r="AS11998">
        <f t="shared" si="756"/>
        <v>0</v>
      </c>
      <c r="AT11998">
        <f t="shared" si="754"/>
        <v>0</v>
      </c>
    </row>
    <row r="11999" spans="2:46" ht="15.75" customHeight="1">
      <c r="B11999" t="str">
        <f t="shared" si="753"/>
        <v/>
      </c>
      <c r="C11999" s="73"/>
      <c r="D11999" s="73"/>
      <c r="E11999" s="77"/>
      <c r="F11999" s="74"/>
      <c r="G11999" s="73"/>
      <c r="H11999" s="74"/>
      <c r="I11999" s="74"/>
      <c r="J11999" s="74"/>
      <c r="K11999" s="74"/>
      <c r="L11999" s="74"/>
      <c r="M11999" s="74"/>
      <c r="N11999" s="74"/>
      <c r="O11999" s="74"/>
      <c r="P11999" s="74"/>
      <c r="Q11999" s="78"/>
      <c r="AR11999">
        <f t="shared" si="755"/>
        <v>0</v>
      </c>
      <c r="AS11999">
        <f t="shared" si="756"/>
        <v>0</v>
      </c>
      <c r="AT11999">
        <f t="shared" si="754"/>
        <v>0</v>
      </c>
    </row>
    <row r="12000" spans="2:46" ht="15.75" customHeight="1">
      <c r="B12000" t="str">
        <f t="shared" si="753"/>
        <v/>
      </c>
      <c r="C12000" s="73"/>
      <c r="D12000" s="73"/>
      <c r="E12000" s="77"/>
      <c r="F12000" s="74"/>
      <c r="G12000" s="73"/>
      <c r="H12000" s="74"/>
      <c r="I12000" s="74"/>
      <c r="J12000" s="74"/>
      <c r="K12000" s="74"/>
      <c r="L12000" s="74"/>
      <c r="M12000" s="74"/>
      <c r="N12000" s="74"/>
      <c r="O12000" s="74"/>
      <c r="P12000" s="74"/>
      <c r="Q12000" s="78"/>
      <c r="AR12000">
        <f t="shared" si="755"/>
        <v>0</v>
      </c>
      <c r="AS12000">
        <f t="shared" si="756"/>
        <v>0</v>
      </c>
      <c r="AT12000">
        <f t="shared" si="754"/>
        <v>0</v>
      </c>
    </row>
    <row r="12001" spans="2:46" ht="15.75" customHeight="1">
      <c r="B12001" t="str">
        <f t="shared" si="753"/>
        <v/>
      </c>
      <c r="C12001" s="73"/>
      <c r="D12001" s="73"/>
      <c r="E12001" s="77"/>
      <c r="F12001" s="74"/>
      <c r="G12001" s="73"/>
      <c r="H12001" s="74"/>
      <c r="I12001" s="74"/>
      <c r="J12001" s="74"/>
      <c r="K12001" s="74"/>
      <c r="L12001" s="74"/>
      <c r="M12001" s="74"/>
      <c r="N12001" s="74"/>
      <c r="O12001" s="74"/>
      <c r="P12001" s="74"/>
      <c r="Q12001" s="78"/>
      <c r="AR12001">
        <f t="shared" si="755"/>
        <v>0</v>
      </c>
      <c r="AS12001">
        <f t="shared" si="756"/>
        <v>0</v>
      </c>
      <c r="AT12001">
        <f t="shared" si="754"/>
        <v>0</v>
      </c>
    </row>
    <row r="12002" spans="2:46" ht="15.75" customHeight="1">
      <c r="B12002" t="str">
        <f t="shared" si="753"/>
        <v/>
      </c>
      <c r="C12002" s="73"/>
      <c r="D12002" s="73"/>
      <c r="E12002" s="77"/>
      <c r="F12002" s="74"/>
      <c r="G12002" s="73"/>
      <c r="H12002" s="74"/>
      <c r="I12002" s="74"/>
      <c r="J12002" s="74"/>
      <c r="K12002" s="74"/>
      <c r="L12002" s="74"/>
      <c r="M12002" s="74"/>
      <c r="N12002" s="74"/>
      <c r="O12002" s="74"/>
      <c r="P12002" s="74"/>
      <c r="Q12002" s="78"/>
      <c r="AR12002">
        <f t="shared" si="755"/>
        <v>0</v>
      </c>
      <c r="AS12002">
        <f t="shared" si="756"/>
        <v>0</v>
      </c>
      <c r="AT12002">
        <f t="shared" si="754"/>
        <v>0</v>
      </c>
    </row>
    <row r="12003" spans="2:46" ht="15.75" customHeight="1">
      <c r="B12003" t="str">
        <f t="shared" si="753"/>
        <v/>
      </c>
      <c r="C12003" s="73"/>
      <c r="D12003" s="73"/>
      <c r="E12003" s="77"/>
      <c r="F12003" s="74"/>
      <c r="G12003" s="73"/>
      <c r="H12003" s="74"/>
      <c r="I12003" s="74"/>
      <c r="J12003" s="74"/>
      <c r="K12003" s="74"/>
      <c r="L12003" s="74"/>
      <c r="M12003" s="74"/>
      <c r="N12003" s="74"/>
      <c r="O12003" s="74"/>
      <c r="P12003" s="74"/>
      <c r="Q12003" s="78"/>
      <c r="AR12003">
        <f t="shared" si="755"/>
        <v>0</v>
      </c>
      <c r="AS12003">
        <f t="shared" si="756"/>
        <v>0</v>
      </c>
      <c r="AT12003">
        <f t="shared" si="754"/>
        <v>0</v>
      </c>
    </row>
    <row r="12004" spans="2:46" ht="15.75" customHeight="1">
      <c r="B12004" t="str">
        <f t="shared" si="753"/>
        <v/>
      </c>
      <c r="C12004" s="73"/>
      <c r="D12004" s="73"/>
      <c r="E12004" s="77"/>
      <c r="F12004" s="74"/>
      <c r="G12004" s="73"/>
      <c r="H12004" s="74"/>
      <c r="I12004" s="74"/>
      <c r="J12004" s="74"/>
      <c r="K12004" s="74"/>
      <c r="L12004" s="74"/>
      <c r="M12004" s="74"/>
      <c r="N12004" s="74"/>
      <c r="O12004" s="74"/>
      <c r="P12004" s="74"/>
      <c r="Q12004" s="78"/>
      <c r="AR12004">
        <f t="shared" si="755"/>
        <v>0</v>
      </c>
      <c r="AS12004">
        <f t="shared" si="756"/>
        <v>0</v>
      </c>
      <c r="AT12004">
        <f t="shared" si="754"/>
        <v>0</v>
      </c>
    </row>
    <row r="12005" spans="2:46" ht="15.75" customHeight="1">
      <c r="B12005" t="str">
        <f t="shared" si="753"/>
        <v/>
      </c>
      <c r="C12005" s="73"/>
      <c r="D12005" s="73"/>
      <c r="E12005" s="77"/>
      <c r="F12005" s="74"/>
      <c r="G12005" s="73"/>
      <c r="H12005" s="74"/>
      <c r="I12005" s="74"/>
      <c r="J12005" s="74"/>
      <c r="K12005" s="74"/>
      <c r="L12005" s="74"/>
      <c r="M12005" s="74"/>
      <c r="N12005" s="74"/>
      <c r="O12005" s="74"/>
      <c r="P12005" s="74"/>
      <c r="Q12005" s="78"/>
      <c r="AR12005">
        <f t="shared" si="755"/>
        <v>0</v>
      </c>
      <c r="AS12005">
        <f t="shared" si="756"/>
        <v>0</v>
      </c>
      <c r="AT12005">
        <f t="shared" si="754"/>
        <v>0</v>
      </c>
    </row>
    <row r="12006" spans="2:46" ht="15.75" customHeight="1">
      <c r="B12006" t="str">
        <f t="shared" si="753"/>
        <v/>
      </c>
      <c r="C12006" s="73"/>
      <c r="D12006" s="73"/>
      <c r="E12006" s="77"/>
      <c r="F12006" s="74"/>
      <c r="G12006" s="73"/>
      <c r="H12006" s="74"/>
      <c r="I12006" s="74"/>
      <c r="J12006" s="74"/>
      <c r="K12006" s="74"/>
      <c r="L12006" s="74"/>
      <c r="M12006" s="74"/>
      <c r="N12006" s="74"/>
      <c r="O12006" s="74"/>
      <c r="P12006" s="74"/>
      <c r="Q12006" s="78"/>
      <c r="AR12006">
        <f t="shared" si="755"/>
        <v>0</v>
      </c>
      <c r="AS12006">
        <f t="shared" si="756"/>
        <v>0</v>
      </c>
      <c r="AT12006">
        <f t="shared" si="754"/>
        <v>0</v>
      </c>
    </row>
    <row r="12007" spans="2:46" ht="15.75" customHeight="1">
      <c r="B12007" t="str">
        <f t="shared" si="753"/>
        <v/>
      </c>
      <c r="C12007" s="73"/>
      <c r="D12007" s="73"/>
      <c r="E12007" s="77"/>
      <c r="F12007" s="74"/>
      <c r="G12007" s="73"/>
      <c r="H12007" s="74"/>
      <c r="I12007" s="74"/>
      <c r="J12007" s="74"/>
      <c r="K12007" s="74"/>
      <c r="L12007" s="74"/>
      <c r="M12007" s="74"/>
      <c r="N12007" s="74"/>
      <c r="O12007" s="74"/>
      <c r="P12007" s="74"/>
      <c r="Q12007" s="78"/>
      <c r="AR12007">
        <f t="shared" si="755"/>
        <v>0</v>
      </c>
      <c r="AS12007">
        <f t="shared" si="756"/>
        <v>0</v>
      </c>
      <c r="AT12007">
        <f t="shared" si="754"/>
        <v>0</v>
      </c>
    </row>
    <row r="12008" spans="2:46" ht="15.75" customHeight="1">
      <c r="B12008" t="str">
        <f t="shared" si="753"/>
        <v/>
      </c>
      <c r="C12008" s="73"/>
      <c r="D12008" s="73"/>
      <c r="E12008" s="77"/>
      <c r="F12008" s="74"/>
      <c r="G12008" s="73"/>
      <c r="H12008" s="74"/>
      <c r="I12008" s="74"/>
      <c r="J12008" s="74"/>
      <c r="K12008" s="74"/>
      <c r="L12008" s="74"/>
      <c r="M12008" s="74"/>
      <c r="N12008" s="74"/>
      <c r="O12008" s="74"/>
      <c r="P12008" s="74"/>
      <c r="Q12008" s="78"/>
      <c r="AR12008">
        <f t="shared" si="755"/>
        <v>0</v>
      </c>
      <c r="AS12008">
        <f t="shared" si="756"/>
        <v>0</v>
      </c>
      <c r="AT12008">
        <f t="shared" si="754"/>
        <v>0</v>
      </c>
    </row>
    <row r="12009" spans="2:46" ht="15.75" customHeight="1">
      <c r="B12009" t="str">
        <f t="shared" si="753"/>
        <v/>
      </c>
      <c r="C12009" s="73"/>
      <c r="D12009" s="73"/>
      <c r="E12009" s="77"/>
      <c r="F12009" s="74"/>
      <c r="G12009" s="73"/>
      <c r="H12009" s="74"/>
      <c r="I12009" s="74"/>
      <c r="J12009" s="74"/>
      <c r="K12009" s="74"/>
      <c r="L12009" s="74"/>
      <c r="M12009" s="74"/>
      <c r="N12009" s="74"/>
      <c r="O12009" s="74"/>
      <c r="P12009" s="74"/>
      <c r="Q12009" s="78"/>
      <c r="AR12009">
        <f t="shared" si="755"/>
        <v>0</v>
      </c>
      <c r="AS12009">
        <f t="shared" si="756"/>
        <v>0</v>
      </c>
      <c r="AT12009">
        <f t="shared" si="754"/>
        <v>0</v>
      </c>
    </row>
    <row r="12010" spans="2:46" ht="15.75" customHeight="1">
      <c r="B12010" t="str">
        <f t="shared" si="753"/>
        <v/>
      </c>
      <c r="C12010" s="73"/>
      <c r="D12010" s="73"/>
      <c r="E12010" s="77"/>
      <c r="F12010" s="74"/>
      <c r="G12010" s="73"/>
      <c r="H12010" s="74"/>
      <c r="I12010" s="74"/>
      <c r="J12010" s="74"/>
      <c r="K12010" s="74"/>
      <c r="L12010" s="74"/>
      <c r="M12010" s="74"/>
      <c r="N12010" s="74"/>
      <c r="O12010" s="74"/>
      <c r="P12010" s="74"/>
      <c r="Q12010" s="78"/>
      <c r="AR12010">
        <f t="shared" si="755"/>
        <v>0</v>
      </c>
      <c r="AS12010">
        <f t="shared" si="756"/>
        <v>0</v>
      </c>
      <c r="AT12010">
        <f t="shared" si="754"/>
        <v>0</v>
      </c>
    </row>
    <row r="12011" spans="2:46" ht="15.75" customHeight="1">
      <c r="B12011" t="str">
        <f t="shared" si="753"/>
        <v/>
      </c>
      <c r="C12011" s="73"/>
      <c r="D12011" s="73"/>
      <c r="E12011" s="77"/>
      <c r="F12011" s="74"/>
      <c r="G12011" s="73"/>
      <c r="H12011" s="74"/>
      <c r="I12011" s="74"/>
      <c r="J12011" s="74"/>
      <c r="K12011" s="74"/>
      <c r="L12011" s="74"/>
      <c r="M12011" s="74"/>
      <c r="N12011" s="74"/>
      <c r="O12011" s="74"/>
      <c r="P12011" s="74"/>
      <c r="Q12011" s="78"/>
      <c r="AR12011">
        <f t="shared" si="755"/>
        <v>0</v>
      </c>
      <c r="AS12011">
        <f t="shared" si="756"/>
        <v>0</v>
      </c>
      <c r="AT12011">
        <f t="shared" si="754"/>
        <v>0</v>
      </c>
    </row>
    <row r="12012" spans="2:46" ht="15.75" customHeight="1">
      <c r="B12012" t="str">
        <f t="shared" si="753"/>
        <v/>
      </c>
      <c r="C12012" s="73"/>
      <c r="D12012" s="73"/>
      <c r="E12012" s="77"/>
      <c r="F12012" s="74"/>
      <c r="G12012" s="73"/>
      <c r="H12012" s="74"/>
      <c r="I12012" s="74"/>
      <c r="J12012" s="74"/>
      <c r="K12012" s="74"/>
      <c r="L12012" s="74"/>
      <c r="M12012" s="74"/>
      <c r="N12012" s="74"/>
      <c r="O12012" s="74"/>
      <c r="P12012" s="74"/>
      <c r="Q12012" s="78"/>
      <c r="AR12012">
        <f t="shared" si="755"/>
        <v>0</v>
      </c>
      <c r="AS12012">
        <f t="shared" si="756"/>
        <v>0</v>
      </c>
      <c r="AT12012">
        <f t="shared" si="754"/>
        <v>0</v>
      </c>
    </row>
    <row r="12013" spans="2:46" ht="15.75" customHeight="1">
      <c r="B12013" t="str">
        <f t="shared" si="753"/>
        <v/>
      </c>
      <c r="C12013" s="73"/>
      <c r="D12013" s="73"/>
      <c r="E12013" s="77"/>
      <c r="F12013" s="74"/>
      <c r="G12013" s="73"/>
      <c r="H12013" s="74"/>
      <c r="I12013" s="74"/>
      <c r="J12013" s="74"/>
      <c r="K12013" s="74"/>
      <c r="L12013" s="74"/>
      <c r="M12013" s="74"/>
      <c r="N12013" s="74"/>
      <c r="O12013" s="74"/>
      <c r="P12013" s="74"/>
      <c r="Q12013" s="78"/>
      <c r="AR12013">
        <f t="shared" si="755"/>
        <v>0</v>
      </c>
      <c r="AS12013">
        <f t="shared" si="756"/>
        <v>0</v>
      </c>
      <c r="AT12013">
        <f t="shared" si="754"/>
        <v>0</v>
      </c>
    </row>
    <row r="12014" spans="2:46" ht="15.75" customHeight="1">
      <c r="B12014" t="str">
        <f t="shared" si="753"/>
        <v/>
      </c>
      <c r="C12014" s="73"/>
      <c r="D12014" s="73"/>
      <c r="E12014" s="77"/>
      <c r="F12014" s="74"/>
      <c r="G12014" s="73"/>
      <c r="H12014" s="74"/>
      <c r="I12014" s="74"/>
      <c r="J12014" s="74"/>
      <c r="K12014" s="74"/>
      <c r="L12014" s="74"/>
      <c r="M12014" s="74"/>
      <c r="N12014" s="74"/>
      <c r="O12014" s="74"/>
      <c r="P12014" s="74"/>
      <c r="Q12014" s="78"/>
      <c r="AR12014">
        <f t="shared" si="755"/>
        <v>0</v>
      </c>
      <c r="AS12014">
        <f t="shared" si="756"/>
        <v>0</v>
      </c>
      <c r="AT12014">
        <f t="shared" si="754"/>
        <v>0</v>
      </c>
    </row>
    <row r="12015" spans="2:46" ht="15.75" customHeight="1">
      <c r="B12015" t="str">
        <f t="shared" si="753"/>
        <v/>
      </c>
      <c r="C12015" s="73"/>
      <c r="D12015" s="73"/>
      <c r="E12015" s="77"/>
      <c r="F12015" s="74"/>
      <c r="G12015" s="73"/>
      <c r="H12015" s="74"/>
      <c r="I12015" s="74"/>
      <c r="J12015" s="74"/>
      <c r="K12015" s="74"/>
      <c r="L12015" s="74"/>
      <c r="M12015" s="74"/>
      <c r="N12015" s="74"/>
      <c r="O12015" s="74"/>
      <c r="P12015" s="74"/>
      <c r="Q12015" s="78"/>
      <c r="AR12015">
        <f t="shared" si="755"/>
        <v>0</v>
      </c>
      <c r="AS12015">
        <f t="shared" si="756"/>
        <v>0</v>
      </c>
      <c r="AT12015">
        <f t="shared" si="754"/>
        <v>0</v>
      </c>
    </row>
    <row r="12016" spans="2:46" ht="15.75" customHeight="1">
      <c r="B12016" t="str">
        <f t="shared" si="753"/>
        <v/>
      </c>
      <c r="C12016" s="73"/>
      <c r="D12016" s="73"/>
      <c r="E12016" s="77"/>
      <c r="F12016" s="74"/>
      <c r="G12016" s="73"/>
      <c r="H12016" s="74"/>
      <c r="I12016" s="74"/>
      <c r="J12016" s="74"/>
      <c r="K12016" s="74"/>
      <c r="L12016" s="74"/>
      <c r="M12016" s="74"/>
      <c r="N12016" s="74"/>
      <c r="O12016" s="74"/>
      <c r="P12016" s="74"/>
      <c r="Q12016" s="78"/>
      <c r="AR12016">
        <f t="shared" si="755"/>
        <v>0</v>
      </c>
      <c r="AS12016">
        <f t="shared" si="756"/>
        <v>0</v>
      </c>
      <c r="AT12016">
        <f t="shared" si="754"/>
        <v>0</v>
      </c>
    </row>
    <row r="12017" spans="2:46" ht="15.75" customHeight="1">
      <c r="B12017" t="str">
        <f t="shared" si="753"/>
        <v/>
      </c>
      <c r="C12017" s="73"/>
      <c r="D12017" s="73"/>
      <c r="E12017" s="77"/>
      <c r="F12017" s="74"/>
      <c r="G12017" s="73"/>
      <c r="H12017" s="74"/>
      <c r="I12017" s="74"/>
      <c r="J12017" s="74"/>
      <c r="K12017" s="74"/>
      <c r="L12017" s="74"/>
      <c r="M12017" s="74"/>
      <c r="N12017" s="74"/>
      <c r="O12017" s="74"/>
      <c r="P12017" s="74"/>
      <c r="Q12017" s="78"/>
      <c r="AR12017">
        <f t="shared" si="755"/>
        <v>0</v>
      </c>
      <c r="AS12017">
        <f t="shared" si="756"/>
        <v>0</v>
      </c>
      <c r="AT12017">
        <f t="shared" si="754"/>
        <v>0</v>
      </c>
    </row>
    <row r="12018" spans="2:46" ht="15.75" customHeight="1">
      <c r="B12018" t="str">
        <f t="shared" si="753"/>
        <v/>
      </c>
      <c r="C12018" s="73"/>
      <c r="D12018" s="73"/>
      <c r="E12018" s="77"/>
      <c r="F12018" s="74"/>
      <c r="G12018" s="73"/>
      <c r="H12018" s="74"/>
      <c r="I12018" s="74"/>
      <c r="J12018" s="74"/>
      <c r="K12018" s="74"/>
      <c r="L12018" s="74"/>
      <c r="M12018" s="74"/>
      <c r="N12018" s="74"/>
      <c r="O12018" s="74"/>
      <c r="P12018" s="74"/>
      <c r="Q12018" s="78"/>
      <c r="AR12018">
        <f t="shared" si="755"/>
        <v>0</v>
      </c>
      <c r="AS12018">
        <f t="shared" si="756"/>
        <v>0</v>
      </c>
      <c r="AT12018">
        <f t="shared" si="754"/>
        <v>0</v>
      </c>
    </row>
    <row r="12019" spans="2:46" ht="15.75" customHeight="1">
      <c r="B12019" t="str">
        <f t="shared" si="753"/>
        <v/>
      </c>
      <c r="C12019" s="73"/>
      <c r="D12019" s="73"/>
      <c r="E12019" s="77"/>
      <c r="F12019" s="74"/>
      <c r="G12019" s="73"/>
      <c r="H12019" s="74"/>
      <c r="I12019" s="74"/>
      <c r="J12019" s="74"/>
      <c r="K12019" s="74"/>
      <c r="L12019" s="74"/>
      <c r="M12019" s="74"/>
      <c r="N12019" s="74"/>
      <c r="O12019" s="74"/>
      <c r="P12019" s="74"/>
      <c r="Q12019" s="78"/>
      <c r="AR12019">
        <f t="shared" si="755"/>
        <v>0</v>
      </c>
      <c r="AS12019">
        <f t="shared" si="756"/>
        <v>0</v>
      </c>
      <c r="AT12019">
        <f t="shared" si="754"/>
        <v>0</v>
      </c>
    </row>
    <row r="12020" spans="2:46" ht="15.75" customHeight="1">
      <c r="B12020" t="str">
        <f t="shared" si="753"/>
        <v/>
      </c>
      <c r="C12020" s="73"/>
      <c r="D12020" s="73"/>
      <c r="E12020" s="77"/>
      <c r="F12020" s="74"/>
      <c r="G12020" s="73"/>
      <c r="H12020" s="74"/>
      <c r="I12020" s="74"/>
      <c r="J12020" s="74"/>
      <c r="K12020" s="74"/>
      <c r="L12020" s="74"/>
      <c r="M12020" s="74"/>
      <c r="N12020" s="74"/>
      <c r="O12020" s="74"/>
      <c r="P12020" s="74"/>
      <c r="Q12020" s="78"/>
      <c r="AR12020">
        <f t="shared" si="755"/>
        <v>0</v>
      </c>
      <c r="AS12020">
        <f t="shared" si="756"/>
        <v>0</v>
      </c>
      <c r="AT12020">
        <f t="shared" si="754"/>
        <v>0</v>
      </c>
    </row>
    <row r="12021" spans="2:46" ht="15.75" customHeight="1">
      <c r="B12021" t="str">
        <f t="shared" si="753"/>
        <v/>
      </c>
      <c r="C12021" s="73"/>
      <c r="D12021" s="73"/>
      <c r="E12021" s="77"/>
      <c r="F12021" s="74"/>
      <c r="G12021" s="73"/>
      <c r="H12021" s="74"/>
      <c r="I12021" s="74"/>
      <c r="J12021" s="74"/>
      <c r="K12021" s="74"/>
      <c r="L12021" s="74"/>
      <c r="M12021" s="74"/>
      <c r="N12021" s="74"/>
      <c r="O12021" s="74"/>
      <c r="P12021" s="74"/>
      <c r="Q12021" s="78"/>
      <c r="AR12021">
        <f t="shared" si="755"/>
        <v>0</v>
      </c>
      <c r="AS12021">
        <f t="shared" si="756"/>
        <v>0</v>
      </c>
      <c r="AT12021">
        <f t="shared" si="754"/>
        <v>0</v>
      </c>
    </row>
    <row r="12022" spans="2:46" ht="15.75" customHeight="1">
      <c r="B12022" t="str">
        <f t="shared" si="753"/>
        <v/>
      </c>
      <c r="C12022" s="73"/>
      <c r="D12022" s="73"/>
      <c r="E12022" s="77"/>
      <c r="F12022" s="74"/>
      <c r="G12022" s="73"/>
      <c r="H12022" s="74"/>
      <c r="I12022" s="74"/>
      <c r="J12022" s="74"/>
      <c r="K12022" s="74"/>
      <c r="L12022" s="74"/>
      <c r="M12022" s="74"/>
      <c r="N12022" s="74"/>
      <c r="O12022" s="74"/>
      <c r="P12022" s="74"/>
      <c r="Q12022" s="78"/>
      <c r="AR12022">
        <f t="shared" si="755"/>
        <v>0</v>
      </c>
      <c r="AS12022">
        <f t="shared" si="756"/>
        <v>0</v>
      </c>
      <c r="AT12022">
        <f t="shared" si="754"/>
        <v>0</v>
      </c>
    </row>
    <row r="12023" spans="2:46" ht="15.75" customHeight="1">
      <c r="B12023" t="str">
        <f t="shared" si="753"/>
        <v/>
      </c>
      <c r="C12023" s="73"/>
      <c r="D12023" s="73"/>
      <c r="E12023" s="77"/>
      <c r="F12023" s="74"/>
      <c r="G12023" s="73"/>
      <c r="H12023" s="74"/>
      <c r="I12023" s="74"/>
      <c r="J12023" s="74"/>
      <c r="K12023" s="74"/>
      <c r="L12023" s="74"/>
      <c r="M12023" s="74"/>
      <c r="N12023" s="74"/>
      <c r="O12023" s="74"/>
      <c r="P12023" s="74"/>
      <c r="Q12023" s="78"/>
      <c r="AR12023">
        <f t="shared" si="755"/>
        <v>0</v>
      </c>
      <c r="AS12023">
        <f t="shared" si="756"/>
        <v>0</v>
      </c>
      <c r="AT12023">
        <f t="shared" si="754"/>
        <v>0</v>
      </c>
    </row>
    <row r="12024" spans="2:46" ht="15.75" customHeight="1">
      <c r="B12024" t="str">
        <f t="shared" si="753"/>
        <v/>
      </c>
      <c r="C12024" s="73"/>
      <c r="D12024" s="73"/>
      <c r="E12024" s="77"/>
      <c r="F12024" s="74"/>
      <c r="G12024" s="73"/>
      <c r="H12024" s="74"/>
      <c r="I12024" s="74"/>
      <c r="J12024" s="74"/>
      <c r="K12024" s="74"/>
      <c r="L12024" s="74"/>
      <c r="M12024" s="74"/>
      <c r="N12024" s="74"/>
      <c r="O12024" s="74"/>
      <c r="P12024" s="74"/>
      <c r="Q12024" s="78"/>
      <c r="AR12024">
        <f t="shared" si="755"/>
        <v>0</v>
      </c>
      <c r="AS12024">
        <f t="shared" si="756"/>
        <v>0</v>
      </c>
      <c r="AT12024">
        <f t="shared" si="754"/>
        <v>0</v>
      </c>
    </row>
    <row r="12025" spans="2:46" ht="15.75" customHeight="1">
      <c r="B12025" t="str">
        <f t="shared" si="753"/>
        <v/>
      </c>
      <c r="C12025" s="73"/>
      <c r="D12025" s="73"/>
      <c r="E12025" s="77"/>
      <c r="F12025" s="74"/>
      <c r="G12025" s="73"/>
      <c r="H12025" s="74"/>
      <c r="I12025" s="74"/>
      <c r="J12025" s="74"/>
      <c r="K12025" s="74"/>
      <c r="L12025" s="74"/>
      <c r="M12025" s="74"/>
      <c r="N12025" s="74"/>
      <c r="O12025" s="74"/>
      <c r="P12025" s="74"/>
      <c r="Q12025" s="78"/>
      <c r="AR12025">
        <f t="shared" si="755"/>
        <v>0</v>
      </c>
      <c r="AS12025">
        <f t="shared" si="756"/>
        <v>0</v>
      </c>
      <c r="AT12025">
        <f t="shared" si="754"/>
        <v>0</v>
      </c>
    </row>
    <row r="12026" spans="2:46" ht="15.75" customHeight="1">
      <c r="B12026" t="str">
        <f t="shared" si="753"/>
        <v/>
      </c>
      <c r="C12026" s="73"/>
      <c r="D12026" s="73"/>
      <c r="E12026" s="77"/>
      <c r="F12026" s="74"/>
      <c r="G12026" s="73"/>
      <c r="H12026" s="74"/>
      <c r="I12026" s="74"/>
      <c r="J12026" s="74"/>
      <c r="K12026" s="74"/>
      <c r="L12026" s="74"/>
      <c r="M12026" s="74"/>
      <c r="N12026" s="74"/>
      <c r="O12026" s="74"/>
      <c r="P12026" s="74"/>
      <c r="Q12026" s="78"/>
      <c r="AR12026">
        <f t="shared" si="755"/>
        <v>0</v>
      </c>
      <c r="AS12026">
        <f t="shared" si="756"/>
        <v>0</v>
      </c>
      <c r="AT12026">
        <f t="shared" si="754"/>
        <v>0</v>
      </c>
    </row>
    <row r="12027" spans="2:46" ht="15.75" customHeight="1">
      <c r="B12027" t="str">
        <f t="shared" si="753"/>
        <v/>
      </c>
      <c r="C12027" s="73"/>
      <c r="D12027" s="73"/>
      <c r="E12027" s="77"/>
      <c r="F12027" s="74"/>
      <c r="G12027" s="73"/>
      <c r="H12027" s="74"/>
      <c r="I12027" s="74"/>
      <c r="J12027" s="74"/>
      <c r="K12027" s="74"/>
      <c r="L12027" s="74"/>
      <c r="M12027" s="74"/>
      <c r="N12027" s="74"/>
      <c r="O12027" s="74"/>
      <c r="P12027" s="74"/>
      <c r="Q12027" s="78"/>
      <c r="AR12027">
        <f t="shared" si="755"/>
        <v>0</v>
      </c>
      <c r="AS12027">
        <f t="shared" si="756"/>
        <v>0</v>
      </c>
      <c r="AT12027">
        <f t="shared" si="754"/>
        <v>0</v>
      </c>
    </row>
    <row r="12028" spans="2:46" ht="15.75" customHeight="1">
      <c r="B12028" t="str">
        <f t="shared" si="753"/>
        <v/>
      </c>
      <c r="C12028" s="73"/>
      <c r="D12028" s="73"/>
      <c r="E12028" s="77"/>
      <c r="F12028" s="74"/>
      <c r="G12028" s="73"/>
      <c r="H12028" s="74"/>
      <c r="I12028" s="74"/>
      <c r="J12028" s="74"/>
      <c r="K12028" s="74"/>
      <c r="L12028" s="74"/>
      <c r="M12028" s="74"/>
      <c r="N12028" s="74"/>
      <c r="O12028" s="74"/>
      <c r="P12028" s="74"/>
      <c r="Q12028" s="78"/>
      <c r="AR12028">
        <f t="shared" si="755"/>
        <v>0</v>
      </c>
      <c r="AS12028">
        <f t="shared" si="756"/>
        <v>0</v>
      </c>
      <c r="AT12028">
        <f t="shared" si="754"/>
        <v>0</v>
      </c>
    </row>
    <row r="12029" spans="2:46" ht="15.75" customHeight="1">
      <c r="B12029" t="str">
        <f t="shared" si="753"/>
        <v/>
      </c>
      <c r="C12029" s="73"/>
      <c r="D12029" s="73"/>
      <c r="E12029" s="77"/>
      <c r="F12029" s="74"/>
      <c r="G12029" s="73"/>
      <c r="H12029" s="74"/>
      <c r="I12029" s="74"/>
      <c r="J12029" s="74"/>
      <c r="K12029" s="74"/>
      <c r="L12029" s="74"/>
      <c r="M12029" s="74"/>
      <c r="N12029" s="74"/>
      <c r="O12029" s="74"/>
      <c r="P12029" s="74"/>
      <c r="Q12029" s="78"/>
      <c r="AR12029">
        <f t="shared" si="755"/>
        <v>0</v>
      </c>
      <c r="AS12029">
        <f t="shared" si="756"/>
        <v>0</v>
      </c>
      <c r="AT12029">
        <f t="shared" si="754"/>
        <v>0</v>
      </c>
    </row>
    <row r="12030" spans="2:46" ht="15.75" customHeight="1">
      <c r="B12030" t="str">
        <f t="shared" si="753"/>
        <v/>
      </c>
      <c r="C12030" s="73"/>
      <c r="D12030" s="73"/>
      <c r="E12030" s="77"/>
      <c r="F12030" s="74"/>
      <c r="G12030" s="73"/>
      <c r="H12030" s="74"/>
      <c r="I12030" s="74"/>
      <c r="J12030" s="74"/>
      <c r="K12030" s="74"/>
      <c r="L12030" s="74"/>
      <c r="M12030" s="74"/>
      <c r="N12030" s="74"/>
      <c r="O12030" s="74"/>
      <c r="P12030" s="74"/>
      <c r="Q12030" s="78"/>
      <c r="AR12030">
        <f t="shared" si="755"/>
        <v>0</v>
      </c>
      <c r="AS12030">
        <f t="shared" si="756"/>
        <v>0</v>
      </c>
      <c r="AT12030">
        <f t="shared" si="754"/>
        <v>0</v>
      </c>
    </row>
    <row r="12031" spans="2:46" ht="15.75" customHeight="1">
      <c r="B12031" t="str">
        <f t="shared" si="753"/>
        <v/>
      </c>
      <c r="C12031" s="73"/>
      <c r="D12031" s="73"/>
      <c r="E12031" s="77"/>
      <c r="F12031" s="74"/>
      <c r="G12031" s="73"/>
      <c r="H12031" s="74"/>
      <c r="I12031" s="74"/>
      <c r="J12031" s="74"/>
      <c r="K12031" s="74"/>
      <c r="L12031" s="74"/>
      <c r="M12031" s="74"/>
      <c r="N12031" s="74"/>
      <c r="O12031" s="74"/>
      <c r="P12031" s="74"/>
      <c r="Q12031" s="78"/>
      <c r="AR12031">
        <f t="shared" si="755"/>
        <v>0</v>
      </c>
      <c r="AS12031">
        <f t="shared" si="756"/>
        <v>0</v>
      </c>
      <c r="AT12031">
        <f t="shared" si="754"/>
        <v>0</v>
      </c>
    </row>
    <row r="12032" spans="2:46" ht="15.75" customHeight="1">
      <c r="B12032" t="str">
        <f t="shared" si="753"/>
        <v/>
      </c>
      <c r="C12032" s="73"/>
      <c r="D12032" s="73"/>
      <c r="E12032" s="77"/>
      <c r="F12032" s="74"/>
      <c r="G12032" s="73"/>
      <c r="H12032" s="74"/>
      <c r="I12032" s="74"/>
      <c r="J12032" s="74"/>
      <c r="K12032" s="74"/>
      <c r="L12032" s="74"/>
      <c r="M12032" s="74"/>
      <c r="N12032" s="74"/>
      <c r="O12032" s="74"/>
      <c r="P12032" s="74"/>
      <c r="Q12032" s="78"/>
      <c r="AR12032">
        <f t="shared" si="755"/>
        <v>0</v>
      </c>
      <c r="AS12032">
        <f t="shared" si="756"/>
        <v>0</v>
      </c>
      <c r="AT12032">
        <f t="shared" si="754"/>
        <v>0</v>
      </c>
    </row>
    <row r="12033" spans="2:46" ht="15.75" customHeight="1">
      <c r="B12033" t="str">
        <f t="shared" si="753"/>
        <v/>
      </c>
      <c r="C12033" s="73"/>
      <c r="D12033" s="73"/>
      <c r="E12033" s="77"/>
      <c r="F12033" s="74"/>
      <c r="G12033" s="73"/>
      <c r="H12033" s="74"/>
      <c r="I12033" s="74"/>
      <c r="J12033" s="74"/>
      <c r="K12033" s="74"/>
      <c r="L12033" s="74"/>
      <c r="M12033" s="74"/>
      <c r="N12033" s="74"/>
      <c r="O12033" s="74"/>
      <c r="P12033" s="74"/>
      <c r="Q12033" s="78"/>
      <c r="AR12033">
        <f t="shared" si="755"/>
        <v>0</v>
      </c>
      <c r="AS12033">
        <f t="shared" si="756"/>
        <v>0</v>
      </c>
      <c r="AT12033">
        <f t="shared" si="754"/>
        <v>0</v>
      </c>
    </row>
    <row r="12034" spans="2:46" ht="15.75" customHeight="1">
      <c r="B12034" t="str">
        <f t="shared" ref="B12034:B12097" si="757">D12034&amp;Q12034&amp;E12034</f>
        <v/>
      </c>
      <c r="C12034" s="73"/>
      <c r="D12034" s="73"/>
      <c r="E12034" s="77"/>
      <c r="F12034" s="74"/>
      <c r="G12034" s="73"/>
      <c r="H12034" s="74"/>
      <c r="I12034" s="74"/>
      <c r="J12034" s="74"/>
      <c r="K12034" s="74"/>
      <c r="L12034" s="74"/>
      <c r="M12034" s="74"/>
      <c r="N12034" s="74"/>
      <c r="O12034" s="74"/>
      <c r="P12034" s="74"/>
      <c r="Q12034" s="78"/>
      <c r="AR12034">
        <f t="shared" si="755"/>
        <v>0</v>
      </c>
      <c r="AS12034">
        <f t="shared" si="756"/>
        <v>0</v>
      </c>
      <c r="AT12034">
        <f t="shared" ref="AT12034:AT12097" si="758">AR12034-AS12034</f>
        <v>0</v>
      </c>
    </row>
    <row r="12035" spans="2:46" ht="15.75" customHeight="1">
      <c r="B12035" t="str">
        <f t="shared" si="757"/>
        <v/>
      </c>
      <c r="C12035" s="73"/>
      <c r="D12035" s="73"/>
      <c r="E12035" s="77"/>
      <c r="F12035" s="74"/>
      <c r="G12035" s="73"/>
      <c r="H12035" s="74"/>
      <c r="I12035" s="74"/>
      <c r="J12035" s="74"/>
      <c r="K12035" s="74"/>
      <c r="L12035" s="74"/>
      <c r="M12035" s="74"/>
      <c r="N12035" s="74"/>
      <c r="O12035" s="74"/>
      <c r="P12035" s="74"/>
      <c r="Q12035" s="78"/>
      <c r="AR12035">
        <f t="shared" si="755"/>
        <v>0</v>
      </c>
      <c r="AS12035">
        <f t="shared" si="756"/>
        <v>0</v>
      </c>
      <c r="AT12035">
        <f t="shared" si="758"/>
        <v>0</v>
      </c>
    </row>
    <row r="12036" spans="2:46" ht="15.75" customHeight="1">
      <c r="B12036" t="str">
        <f t="shared" si="757"/>
        <v/>
      </c>
      <c r="C12036" s="73"/>
      <c r="D12036" s="73"/>
      <c r="E12036" s="77"/>
      <c r="F12036" s="74"/>
      <c r="G12036" s="73"/>
      <c r="H12036" s="74"/>
      <c r="I12036" s="74"/>
      <c r="J12036" s="74"/>
      <c r="K12036" s="74"/>
      <c r="L12036" s="74"/>
      <c r="M12036" s="74"/>
      <c r="N12036" s="74"/>
      <c r="O12036" s="74"/>
      <c r="P12036" s="74"/>
      <c r="Q12036" s="78"/>
      <c r="AR12036">
        <f t="shared" si="755"/>
        <v>0</v>
      </c>
      <c r="AS12036">
        <f t="shared" si="756"/>
        <v>0</v>
      </c>
      <c r="AT12036">
        <f t="shared" si="758"/>
        <v>0</v>
      </c>
    </row>
    <row r="12037" spans="2:46" ht="15.75" customHeight="1">
      <c r="B12037" t="str">
        <f t="shared" si="757"/>
        <v/>
      </c>
      <c r="C12037" s="73"/>
      <c r="D12037" s="73"/>
      <c r="E12037" s="77"/>
      <c r="F12037" s="74"/>
      <c r="G12037" s="73"/>
      <c r="H12037" s="74"/>
      <c r="I12037" s="74"/>
      <c r="J12037" s="74"/>
      <c r="K12037" s="74"/>
      <c r="L12037" s="74"/>
      <c r="M12037" s="74"/>
      <c r="N12037" s="74"/>
      <c r="O12037" s="74"/>
      <c r="P12037" s="74"/>
      <c r="Q12037" s="78"/>
      <c r="AR12037">
        <f t="shared" si="755"/>
        <v>0</v>
      </c>
      <c r="AS12037">
        <f t="shared" si="756"/>
        <v>0</v>
      </c>
      <c r="AT12037">
        <f t="shared" si="758"/>
        <v>0</v>
      </c>
    </row>
    <row r="12038" spans="2:46" ht="15.75" customHeight="1">
      <c r="B12038" t="str">
        <f t="shared" si="757"/>
        <v/>
      </c>
      <c r="C12038" s="73"/>
      <c r="D12038" s="73"/>
      <c r="E12038" s="77"/>
      <c r="F12038" s="74"/>
      <c r="G12038" s="73"/>
      <c r="H12038" s="74"/>
      <c r="I12038" s="74"/>
      <c r="J12038" s="74"/>
      <c r="K12038" s="74"/>
      <c r="L12038" s="74"/>
      <c r="M12038" s="74"/>
      <c r="N12038" s="74"/>
      <c r="O12038" s="74"/>
      <c r="P12038" s="74"/>
      <c r="Q12038" s="78"/>
      <c r="AR12038">
        <f t="shared" si="755"/>
        <v>0</v>
      </c>
      <c r="AS12038">
        <f t="shared" si="756"/>
        <v>0</v>
      </c>
      <c r="AT12038">
        <f t="shared" si="758"/>
        <v>0</v>
      </c>
    </row>
    <row r="12039" spans="2:46" ht="15.75" customHeight="1">
      <c r="B12039" t="str">
        <f t="shared" si="757"/>
        <v/>
      </c>
      <c r="C12039" s="73"/>
      <c r="D12039" s="73"/>
      <c r="E12039" s="77"/>
      <c r="F12039" s="74"/>
      <c r="G12039" s="73"/>
      <c r="H12039" s="74"/>
      <c r="I12039" s="74"/>
      <c r="J12039" s="74"/>
      <c r="K12039" s="74"/>
      <c r="L12039" s="74"/>
      <c r="M12039" s="74"/>
      <c r="N12039" s="74"/>
      <c r="O12039" s="74"/>
      <c r="P12039" s="74"/>
      <c r="Q12039" s="78"/>
      <c r="AR12039">
        <f t="shared" si="755"/>
        <v>0</v>
      </c>
      <c r="AS12039">
        <f t="shared" si="756"/>
        <v>0</v>
      </c>
      <c r="AT12039">
        <f t="shared" si="758"/>
        <v>0</v>
      </c>
    </row>
    <row r="12040" spans="2:46" ht="15.75" customHeight="1">
      <c r="B12040" t="str">
        <f t="shared" si="757"/>
        <v/>
      </c>
      <c r="C12040" s="73"/>
      <c r="D12040" s="73"/>
      <c r="E12040" s="77"/>
      <c r="F12040" s="74"/>
      <c r="G12040" s="73"/>
      <c r="H12040" s="74"/>
      <c r="I12040" s="74"/>
      <c r="J12040" s="74"/>
      <c r="K12040" s="74"/>
      <c r="L12040" s="74"/>
      <c r="M12040" s="74"/>
      <c r="N12040" s="74"/>
      <c r="O12040" s="74"/>
      <c r="P12040" s="74"/>
      <c r="Q12040" s="78"/>
      <c r="AR12040">
        <f t="shared" ref="AR12040:AR12103" si="759">IF($AU$2&lt;&gt;5,NA(),IF(D12040=D12039,0,IF(AND(D21541=D12040,D12041=D12040),O12040+O12041+O21541,IF(D12041=D12040,O12041+O12040,O12040))))</f>
        <v>0</v>
      </c>
      <c r="AS12040">
        <f t="shared" ref="AS12040:AS12103" si="760">IF($AU$2&lt;&gt;5,NA(),IF(D12040=D12039,0,IF(AND(D21541=D12040,D12041=D12040),P12040+P12041+P21541,IF(D12041=D12040,P12041+P12040,P12040))))</f>
        <v>0</v>
      </c>
      <c r="AT12040">
        <f t="shared" si="758"/>
        <v>0</v>
      </c>
    </row>
    <row r="12041" spans="2:46" ht="15.75" customHeight="1">
      <c r="B12041" t="str">
        <f t="shared" si="757"/>
        <v/>
      </c>
      <c r="C12041" s="73"/>
      <c r="D12041" s="73"/>
      <c r="E12041" s="77"/>
      <c r="F12041" s="74"/>
      <c r="G12041" s="73"/>
      <c r="H12041" s="74"/>
      <c r="I12041" s="74"/>
      <c r="J12041" s="74"/>
      <c r="K12041" s="74"/>
      <c r="L12041" s="74"/>
      <c r="M12041" s="74"/>
      <c r="N12041" s="74"/>
      <c r="O12041" s="74"/>
      <c r="P12041" s="74"/>
      <c r="Q12041" s="78"/>
      <c r="AR12041">
        <f t="shared" si="759"/>
        <v>0</v>
      </c>
      <c r="AS12041">
        <f t="shared" si="760"/>
        <v>0</v>
      </c>
      <c r="AT12041">
        <f t="shared" si="758"/>
        <v>0</v>
      </c>
    </row>
    <row r="12042" spans="2:46" ht="15.75" customHeight="1">
      <c r="B12042" t="str">
        <f t="shared" si="757"/>
        <v/>
      </c>
      <c r="C12042" s="73"/>
      <c r="D12042" s="73"/>
      <c r="E12042" s="77"/>
      <c r="F12042" s="74"/>
      <c r="G12042" s="73"/>
      <c r="H12042" s="74"/>
      <c r="I12042" s="74"/>
      <c r="J12042" s="74"/>
      <c r="K12042" s="74"/>
      <c r="L12042" s="74"/>
      <c r="M12042" s="74"/>
      <c r="N12042" s="74"/>
      <c r="O12042" s="74"/>
      <c r="P12042" s="74"/>
      <c r="Q12042" s="78"/>
      <c r="AR12042">
        <f t="shared" si="759"/>
        <v>0</v>
      </c>
      <c r="AS12042">
        <f t="shared" si="760"/>
        <v>0</v>
      </c>
      <c r="AT12042">
        <f t="shared" si="758"/>
        <v>0</v>
      </c>
    </row>
    <row r="12043" spans="2:46" ht="15.75" customHeight="1">
      <c r="B12043" t="str">
        <f t="shared" si="757"/>
        <v/>
      </c>
      <c r="C12043" s="73"/>
      <c r="D12043" s="73"/>
      <c r="E12043" s="77"/>
      <c r="F12043" s="74"/>
      <c r="G12043" s="73"/>
      <c r="H12043" s="74"/>
      <c r="I12043" s="74"/>
      <c r="J12043" s="74"/>
      <c r="K12043" s="74"/>
      <c r="L12043" s="74"/>
      <c r="M12043" s="74"/>
      <c r="N12043" s="74"/>
      <c r="O12043" s="74"/>
      <c r="P12043" s="74"/>
      <c r="Q12043" s="78"/>
      <c r="AR12043">
        <f t="shared" si="759"/>
        <v>0</v>
      </c>
      <c r="AS12043">
        <f t="shared" si="760"/>
        <v>0</v>
      </c>
      <c r="AT12043">
        <f t="shared" si="758"/>
        <v>0</v>
      </c>
    </row>
    <row r="12044" spans="2:46" ht="15.75" customHeight="1">
      <c r="B12044" t="str">
        <f t="shared" si="757"/>
        <v/>
      </c>
      <c r="C12044" s="73"/>
      <c r="D12044" s="73"/>
      <c r="E12044" s="77"/>
      <c r="F12044" s="74"/>
      <c r="G12044" s="73"/>
      <c r="H12044" s="74"/>
      <c r="I12044" s="74"/>
      <c r="J12044" s="74"/>
      <c r="K12044" s="74"/>
      <c r="L12044" s="74"/>
      <c r="M12044" s="74"/>
      <c r="N12044" s="74"/>
      <c r="O12044" s="74"/>
      <c r="P12044" s="74"/>
      <c r="Q12044" s="78"/>
      <c r="AR12044">
        <f t="shared" si="759"/>
        <v>0</v>
      </c>
      <c r="AS12044">
        <f t="shared" si="760"/>
        <v>0</v>
      </c>
      <c r="AT12044">
        <f t="shared" si="758"/>
        <v>0</v>
      </c>
    </row>
    <row r="12045" spans="2:46" ht="15.75" customHeight="1">
      <c r="B12045" t="str">
        <f t="shared" si="757"/>
        <v/>
      </c>
      <c r="C12045" s="73"/>
      <c r="D12045" s="73"/>
      <c r="E12045" s="77"/>
      <c r="F12045" s="74"/>
      <c r="G12045" s="73"/>
      <c r="H12045" s="74"/>
      <c r="I12045" s="74"/>
      <c r="J12045" s="74"/>
      <c r="K12045" s="74"/>
      <c r="L12045" s="74"/>
      <c r="M12045" s="74"/>
      <c r="N12045" s="74"/>
      <c r="O12045" s="74"/>
      <c r="P12045" s="74"/>
      <c r="Q12045" s="78"/>
      <c r="AR12045">
        <f t="shared" si="759"/>
        <v>0</v>
      </c>
      <c r="AS12045">
        <f t="shared" si="760"/>
        <v>0</v>
      </c>
      <c r="AT12045">
        <f t="shared" si="758"/>
        <v>0</v>
      </c>
    </row>
    <row r="12046" spans="2:46" ht="15.75" customHeight="1">
      <c r="B12046" t="str">
        <f t="shared" si="757"/>
        <v/>
      </c>
      <c r="C12046" s="73"/>
      <c r="D12046" s="73"/>
      <c r="E12046" s="77"/>
      <c r="F12046" s="74"/>
      <c r="G12046" s="73"/>
      <c r="H12046" s="74"/>
      <c r="I12046" s="74"/>
      <c r="J12046" s="74"/>
      <c r="K12046" s="74"/>
      <c r="L12046" s="74"/>
      <c r="M12046" s="74"/>
      <c r="N12046" s="74"/>
      <c r="O12046" s="74"/>
      <c r="P12046" s="74"/>
      <c r="Q12046" s="78"/>
      <c r="AR12046">
        <f t="shared" si="759"/>
        <v>0</v>
      </c>
      <c r="AS12046">
        <f t="shared" si="760"/>
        <v>0</v>
      </c>
      <c r="AT12046">
        <f t="shared" si="758"/>
        <v>0</v>
      </c>
    </row>
    <row r="12047" spans="2:46" ht="15.75" customHeight="1">
      <c r="B12047" t="str">
        <f t="shared" si="757"/>
        <v/>
      </c>
      <c r="C12047" s="73"/>
      <c r="D12047" s="73"/>
      <c r="E12047" s="77"/>
      <c r="F12047" s="74"/>
      <c r="G12047" s="73"/>
      <c r="H12047" s="74"/>
      <c r="I12047" s="74"/>
      <c r="J12047" s="74"/>
      <c r="K12047" s="74"/>
      <c r="L12047" s="74"/>
      <c r="M12047" s="74"/>
      <c r="N12047" s="74"/>
      <c r="O12047" s="74"/>
      <c r="P12047" s="74"/>
      <c r="Q12047" s="78"/>
      <c r="AR12047">
        <f t="shared" si="759"/>
        <v>0</v>
      </c>
      <c r="AS12047">
        <f t="shared" si="760"/>
        <v>0</v>
      </c>
      <c r="AT12047">
        <f t="shared" si="758"/>
        <v>0</v>
      </c>
    </row>
    <row r="12048" spans="2:46" ht="15.75" customHeight="1">
      <c r="B12048" t="str">
        <f t="shared" si="757"/>
        <v/>
      </c>
      <c r="C12048" s="73"/>
      <c r="D12048" s="73"/>
      <c r="E12048" s="77"/>
      <c r="F12048" s="74"/>
      <c r="G12048" s="73"/>
      <c r="H12048" s="74"/>
      <c r="I12048" s="74"/>
      <c r="J12048" s="74"/>
      <c r="K12048" s="74"/>
      <c r="L12048" s="74"/>
      <c r="M12048" s="74"/>
      <c r="N12048" s="74"/>
      <c r="O12048" s="74"/>
      <c r="P12048" s="74"/>
      <c r="Q12048" s="78"/>
      <c r="AR12048">
        <f t="shared" si="759"/>
        <v>0</v>
      </c>
      <c r="AS12048">
        <f t="shared" si="760"/>
        <v>0</v>
      </c>
      <c r="AT12048">
        <f t="shared" si="758"/>
        <v>0</v>
      </c>
    </row>
    <row r="12049" spans="2:46" ht="15.75" customHeight="1">
      <c r="B12049" t="str">
        <f t="shared" si="757"/>
        <v/>
      </c>
      <c r="C12049" s="73"/>
      <c r="D12049" s="73"/>
      <c r="E12049" s="77"/>
      <c r="F12049" s="74"/>
      <c r="G12049" s="73"/>
      <c r="H12049" s="74"/>
      <c r="I12049" s="74"/>
      <c r="J12049" s="74"/>
      <c r="K12049" s="74"/>
      <c r="L12049" s="74"/>
      <c r="M12049" s="74"/>
      <c r="N12049" s="74"/>
      <c r="O12049" s="74"/>
      <c r="P12049" s="74"/>
      <c r="Q12049" s="78"/>
      <c r="AR12049">
        <f t="shared" si="759"/>
        <v>0</v>
      </c>
      <c r="AS12049">
        <f t="shared" si="760"/>
        <v>0</v>
      </c>
      <c r="AT12049">
        <f t="shared" si="758"/>
        <v>0</v>
      </c>
    </row>
    <row r="12050" spans="2:46" ht="15.75" customHeight="1">
      <c r="B12050" t="str">
        <f t="shared" si="757"/>
        <v/>
      </c>
      <c r="C12050" s="73"/>
      <c r="D12050" s="73"/>
      <c r="E12050" s="77"/>
      <c r="F12050" s="74"/>
      <c r="G12050" s="73"/>
      <c r="H12050" s="74"/>
      <c r="I12050" s="74"/>
      <c r="J12050" s="74"/>
      <c r="K12050" s="74"/>
      <c r="L12050" s="74"/>
      <c r="M12050" s="74"/>
      <c r="N12050" s="74"/>
      <c r="O12050" s="74"/>
      <c r="P12050" s="74"/>
      <c r="Q12050" s="78"/>
      <c r="AR12050">
        <f t="shared" si="759"/>
        <v>0</v>
      </c>
      <c r="AS12050">
        <f t="shared" si="760"/>
        <v>0</v>
      </c>
      <c r="AT12050">
        <f t="shared" si="758"/>
        <v>0</v>
      </c>
    </row>
    <row r="12051" spans="2:46" ht="15.75" customHeight="1">
      <c r="B12051" t="str">
        <f t="shared" si="757"/>
        <v/>
      </c>
      <c r="C12051" s="73"/>
      <c r="D12051" s="73"/>
      <c r="E12051" s="77"/>
      <c r="F12051" s="74"/>
      <c r="G12051" s="73"/>
      <c r="H12051" s="74"/>
      <c r="I12051" s="74"/>
      <c r="J12051" s="74"/>
      <c r="K12051" s="74"/>
      <c r="L12051" s="74"/>
      <c r="M12051" s="74"/>
      <c r="N12051" s="74"/>
      <c r="O12051" s="74"/>
      <c r="P12051" s="74"/>
      <c r="Q12051" s="78"/>
      <c r="AR12051">
        <f t="shared" si="759"/>
        <v>0</v>
      </c>
      <c r="AS12051">
        <f t="shared" si="760"/>
        <v>0</v>
      </c>
      <c r="AT12051">
        <f t="shared" si="758"/>
        <v>0</v>
      </c>
    </row>
    <row r="12052" spans="2:46" ht="15.75" customHeight="1">
      <c r="B12052" t="str">
        <f t="shared" si="757"/>
        <v/>
      </c>
      <c r="C12052" s="73"/>
      <c r="D12052" s="73"/>
      <c r="E12052" s="77"/>
      <c r="F12052" s="74"/>
      <c r="G12052" s="73"/>
      <c r="H12052" s="74"/>
      <c r="I12052" s="74"/>
      <c r="J12052" s="74"/>
      <c r="K12052" s="74"/>
      <c r="L12052" s="74"/>
      <c r="M12052" s="74"/>
      <c r="N12052" s="74"/>
      <c r="O12052" s="74"/>
      <c r="P12052" s="74"/>
      <c r="Q12052" s="78"/>
      <c r="AR12052">
        <f t="shared" si="759"/>
        <v>0</v>
      </c>
      <c r="AS12052">
        <f t="shared" si="760"/>
        <v>0</v>
      </c>
      <c r="AT12052">
        <f t="shared" si="758"/>
        <v>0</v>
      </c>
    </row>
    <row r="12053" spans="2:46" ht="15.75" customHeight="1">
      <c r="B12053" t="str">
        <f t="shared" si="757"/>
        <v/>
      </c>
      <c r="C12053" s="73"/>
      <c r="D12053" s="73"/>
      <c r="E12053" s="77"/>
      <c r="F12053" s="74"/>
      <c r="G12053" s="73"/>
      <c r="H12053" s="74"/>
      <c r="I12053" s="74"/>
      <c r="J12053" s="74"/>
      <c r="K12053" s="74"/>
      <c r="L12053" s="74"/>
      <c r="M12053" s="74"/>
      <c r="N12053" s="74"/>
      <c r="O12053" s="74"/>
      <c r="P12053" s="74"/>
      <c r="Q12053" s="78"/>
      <c r="AR12053">
        <f t="shared" si="759"/>
        <v>0</v>
      </c>
      <c r="AS12053">
        <f t="shared" si="760"/>
        <v>0</v>
      </c>
      <c r="AT12053">
        <f t="shared" si="758"/>
        <v>0</v>
      </c>
    </row>
    <row r="12054" spans="2:46" ht="15.75" customHeight="1">
      <c r="B12054" t="str">
        <f t="shared" si="757"/>
        <v/>
      </c>
      <c r="C12054" s="73"/>
      <c r="D12054" s="73"/>
      <c r="E12054" s="77"/>
      <c r="F12054" s="74"/>
      <c r="G12054" s="73"/>
      <c r="H12054" s="74"/>
      <c r="I12054" s="74"/>
      <c r="J12054" s="74"/>
      <c r="K12054" s="74"/>
      <c r="L12054" s="74"/>
      <c r="M12054" s="74"/>
      <c r="N12054" s="74"/>
      <c r="O12054" s="74"/>
      <c r="P12054" s="74"/>
      <c r="Q12054" s="78"/>
      <c r="AR12054">
        <f t="shared" si="759"/>
        <v>0</v>
      </c>
      <c r="AS12054">
        <f t="shared" si="760"/>
        <v>0</v>
      </c>
      <c r="AT12054">
        <f t="shared" si="758"/>
        <v>0</v>
      </c>
    </row>
    <row r="12055" spans="2:46" ht="15.75" customHeight="1">
      <c r="B12055" t="str">
        <f t="shared" si="757"/>
        <v/>
      </c>
      <c r="C12055" s="73"/>
      <c r="D12055" s="73"/>
      <c r="E12055" s="77"/>
      <c r="F12055" s="74"/>
      <c r="G12055" s="73"/>
      <c r="H12055" s="74"/>
      <c r="I12055" s="74"/>
      <c r="J12055" s="74"/>
      <c r="K12055" s="74"/>
      <c r="L12055" s="74"/>
      <c r="M12055" s="74"/>
      <c r="N12055" s="74"/>
      <c r="O12055" s="74"/>
      <c r="P12055" s="74"/>
      <c r="Q12055" s="78"/>
      <c r="AR12055">
        <f t="shared" si="759"/>
        <v>0</v>
      </c>
      <c r="AS12055">
        <f t="shared" si="760"/>
        <v>0</v>
      </c>
      <c r="AT12055">
        <f t="shared" si="758"/>
        <v>0</v>
      </c>
    </row>
    <row r="12056" spans="2:46" ht="15.75" customHeight="1">
      <c r="B12056" t="str">
        <f t="shared" si="757"/>
        <v/>
      </c>
      <c r="C12056" s="73"/>
      <c r="D12056" s="73"/>
      <c r="E12056" s="77"/>
      <c r="F12056" s="74"/>
      <c r="G12056" s="73"/>
      <c r="H12056" s="74"/>
      <c r="I12056" s="74"/>
      <c r="J12056" s="74"/>
      <c r="K12056" s="74"/>
      <c r="L12056" s="74"/>
      <c r="M12056" s="74"/>
      <c r="N12056" s="74"/>
      <c r="O12056" s="74"/>
      <c r="P12056" s="74"/>
      <c r="Q12056" s="78"/>
      <c r="AR12056">
        <f t="shared" si="759"/>
        <v>0</v>
      </c>
      <c r="AS12056">
        <f t="shared" si="760"/>
        <v>0</v>
      </c>
      <c r="AT12056">
        <f t="shared" si="758"/>
        <v>0</v>
      </c>
    </row>
    <row r="12057" spans="2:46" ht="15.75" customHeight="1">
      <c r="B12057" t="str">
        <f t="shared" si="757"/>
        <v/>
      </c>
      <c r="C12057" s="73"/>
      <c r="D12057" s="73"/>
      <c r="E12057" s="77"/>
      <c r="F12057" s="74"/>
      <c r="G12057" s="73"/>
      <c r="H12057" s="74"/>
      <c r="I12057" s="74"/>
      <c r="J12057" s="74"/>
      <c r="K12057" s="74"/>
      <c r="L12057" s="74"/>
      <c r="M12057" s="74"/>
      <c r="N12057" s="74"/>
      <c r="O12057" s="74"/>
      <c r="P12057" s="74"/>
      <c r="Q12057" s="78"/>
      <c r="AR12057">
        <f t="shared" si="759"/>
        <v>0</v>
      </c>
      <c r="AS12057">
        <f t="shared" si="760"/>
        <v>0</v>
      </c>
      <c r="AT12057">
        <f t="shared" si="758"/>
        <v>0</v>
      </c>
    </row>
    <row r="12058" spans="2:46" ht="15.75" customHeight="1">
      <c r="B12058" t="str">
        <f t="shared" si="757"/>
        <v/>
      </c>
      <c r="C12058" s="73"/>
      <c r="D12058" s="73"/>
      <c r="E12058" s="77"/>
      <c r="F12058" s="74"/>
      <c r="G12058" s="73"/>
      <c r="H12058" s="74"/>
      <c r="I12058" s="74"/>
      <c r="J12058" s="74"/>
      <c r="K12058" s="74"/>
      <c r="L12058" s="74"/>
      <c r="M12058" s="74"/>
      <c r="N12058" s="74"/>
      <c r="O12058" s="74"/>
      <c r="P12058" s="74"/>
      <c r="Q12058" s="78"/>
      <c r="AR12058">
        <f t="shared" si="759"/>
        <v>0</v>
      </c>
      <c r="AS12058">
        <f t="shared" si="760"/>
        <v>0</v>
      </c>
      <c r="AT12058">
        <f t="shared" si="758"/>
        <v>0</v>
      </c>
    </row>
    <row r="12059" spans="2:46" ht="15.75" customHeight="1">
      <c r="B12059" t="str">
        <f t="shared" si="757"/>
        <v/>
      </c>
      <c r="C12059" s="73"/>
      <c r="D12059" s="73"/>
      <c r="E12059" s="77"/>
      <c r="F12059" s="74"/>
      <c r="G12059" s="73"/>
      <c r="H12059" s="74"/>
      <c r="I12059" s="74"/>
      <c r="J12059" s="74"/>
      <c r="K12059" s="74"/>
      <c r="L12059" s="74"/>
      <c r="M12059" s="74"/>
      <c r="N12059" s="74"/>
      <c r="O12059" s="74"/>
      <c r="P12059" s="74"/>
      <c r="Q12059" s="78"/>
      <c r="AR12059">
        <f t="shared" si="759"/>
        <v>0</v>
      </c>
      <c r="AS12059">
        <f t="shared" si="760"/>
        <v>0</v>
      </c>
      <c r="AT12059">
        <f t="shared" si="758"/>
        <v>0</v>
      </c>
    </row>
    <row r="12060" spans="2:46" ht="15.75" customHeight="1">
      <c r="B12060" t="str">
        <f t="shared" si="757"/>
        <v/>
      </c>
      <c r="C12060" s="73"/>
      <c r="D12060" s="73"/>
      <c r="E12060" s="77"/>
      <c r="F12060" s="74"/>
      <c r="G12060" s="73"/>
      <c r="H12060" s="74"/>
      <c r="I12060" s="74"/>
      <c r="J12060" s="74"/>
      <c r="K12060" s="74"/>
      <c r="L12060" s="74"/>
      <c r="M12060" s="74"/>
      <c r="N12060" s="74"/>
      <c r="O12060" s="74"/>
      <c r="P12060" s="74"/>
      <c r="Q12060" s="78"/>
      <c r="AR12060">
        <f t="shared" si="759"/>
        <v>0</v>
      </c>
      <c r="AS12060">
        <f t="shared" si="760"/>
        <v>0</v>
      </c>
      <c r="AT12060">
        <f t="shared" si="758"/>
        <v>0</v>
      </c>
    </row>
    <row r="12061" spans="2:46" ht="15.75" customHeight="1">
      <c r="B12061" t="str">
        <f t="shared" si="757"/>
        <v/>
      </c>
      <c r="C12061" s="73"/>
      <c r="D12061" s="73"/>
      <c r="E12061" s="77"/>
      <c r="F12061" s="74"/>
      <c r="G12061" s="73"/>
      <c r="H12061" s="74"/>
      <c r="I12061" s="74"/>
      <c r="J12061" s="74"/>
      <c r="K12061" s="74"/>
      <c r="L12061" s="74"/>
      <c r="M12061" s="74"/>
      <c r="N12061" s="74"/>
      <c r="O12061" s="74"/>
      <c r="P12061" s="74"/>
      <c r="Q12061" s="78"/>
      <c r="AR12061">
        <f t="shared" si="759"/>
        <v>0</v>
      </c>
      <c r="AS12061">
        <f t="shared" si="760"/>
        <v>0</v>
      </c>
      <c r="AT12061">
        <f t="shared" si="758"/>
        <v>0</v>
      </c>
    </row>
    <row r="12062" spans="2:46" ht="15.75" customHeight="1">
      <c r="B12062" t="str">
        <f t="shared" si="757"/>
        <v/>
      </c>
      <c r="C12062" s="73"/>
      <c r="D12062" s="73"/>
      <c r="E12062" s="77"/>
      <c r="F12062" s="74"/>
      <c r="G12062" s="73"/>
      <c r="H12062" s="74"/>
      <c r="I12062" s="74"/>
      <c r="J12062" s="74"/>
      <c r="K12062" s="74"/>
      <c r="L12062" s="74"/>
      <c r="M12062" s="74"/>
      <c r="N12062" s="74"/>
      <c r="O12062" s="74"/>
      <c r="P12062" s="74"/>
      <c r="Q12062" s="78"/>
      <c r="AR12062">
        <f t="shared" si="759"/>
        <v>0</v>
      </c>
      <c r="AS12062">
        <f t="shared" si="760"/>
        <v>0</v>
      </c>
      <c r="AT12062">
        <f t="shared" si="758"/>
        <v>0</v>
      </c>
    </row>
    <row r="12063" spans="2:46" ht="15.75" customHeight="1">
      <c r="B12063" t="str">
        <f t="shared" si="757"/>
        <v/>
      </c>
      <c r="C12063" s="73"/>
      <c r="D12063" s="73"/>
      <c r="E12063" s="77"/>
      <c r="F12063" s="74"/>
      <c r="G12063" s="73"/>
      <c r="H12063" s="74"/>
      <c r="I12063" s="74"/>
      <c r="J12063" s="74"/>
      <c r="K12063" s="74"/>
      <c r="L12063" s="74"/>
      <c r="M12063" s="74"/>
      <c r="N12063" s="74"/>
      <c r="O12063" s="74"/>
      <c r="P12063" s="74"/>
      <c r="Q12063" s="78"/>
      <c r="AR12063">
        <f t="shared" si="759"/>
        <v>0</v>
      </c>
      <c r="AS12063">
        <f t="shared" si="760"/>
        <v>0</v>
      </c>
      <c r="AT12063">
        <f t="shared" si="758"/>
        <v>0</v>
      </c>
    </row>
    <row r="12064" spans="2:46" ht="15.75" customHeight="1">
      <c r="B12064" t="str">
        <f t="shared" si="757"/>
        <v/>
      </c>
      <c r="C12064" s="73"/>
      <c r="D12064" s="73"/>
      <c r="E12064" s="77"/>
      <c r="F12064" s="74"/>
      <c r="G12064" s="73"/>
      <c r="H12064" s="74"/>
      <c r="I12064" s="74"/>
      <c r="J12064" s="74"/>
      <c r="K12064" s="74"/>
      <c r="L12064" s="74"/>
      <c r="M12064" s="74"/>
      <c r="N12064" s="74"/>
      <c r="O12064" s="74"/>
      <c r="P12064" s="74"/>
      <c r="Q12064" s="78"/>
      <c r="AR12064">
        <f t="shared" si="759"/>
        <v>0</v>
      </c>
      <c r="AS12064">
        <f t="shared" si="760"/>
        <v>0</v>
      </c>
      <c r="AT12064">
        <f t="shared" si="758"/>
        <v>0</v>
      </c>
    </row>
    <row r="12065" spans="2:46" ht="15.75" customHeight="1">
      <c r="B12065" t="str">
        <f t="shared" si="757"/>
        <v/>
      </c>
      <c r="C12065" s="73"/>
      <c r="D12065" s="73"/>
      <c r="E12065" s="77"/>
      <c r="F12065" s="74"/>
      <c r="G12065" s="73"/>
      <c r="H12065" s="74"/>
      <c r="I12065" s="74"/>
      <c r="J12065" s="74"/>
      <c r="K12065" s="74"/>
      <c r="L12065" s="74"/>
      <c r="M12065" s="74"/>
      <c r="N12065" s="74"/>
      <c r="O12065" s="74"/>
      <c r="P12065" s="74"/>
      <c r="Q12065" s="78"/>
      <c r="AR12065">
        <f t="shared" si="759"/>
        <v>0</v>
      </c>
      <c r="AS12065">
        <f t="shared" si="760"/>
        <v>0</v>
      </c>
      <c r="AT12065">
        <f t="shared" si="758"/>
        <v>0</v>
      </c>
    </row>
    <row r="12066" spans="2:46" ht="15.75" customHeight="1">
      <c r="B12066" t="str">
        <f t="shared" si="757"/>
        <v/>
      </c>
      <c r="C12066" s="73"/>
      <c r="D12066" s="73"/>
      <c r="E12066" s="77"/>
      <c r="F12066" s="74"/>
      <c r="G12066" s="73"/>
      <c r="H12066" s="74"/>
      <c r="I12066" s="74"/>
      <c r="J12066" s="74"/>
      <c r="K12066" s="74"/>
      <c r="L12066" s="74"/>
      <c r="M12066" s="74"/>
      <c r="N12066" s="74"/>
      <c r="O12066" s="74"/>
      <c r="P12066" s="74"/>
      <c r="Q12066" s="78"/>
      <c r="AR12066">
        <f t="shared" si="759"/>
        <v>0</v>
      </c>
      <c r="AS12066">
        <f t="shared" si="760"/>
        <v>0</v>
      </c>
      <c r="AT12066">
        <f t="shared" si="758"/>
        <v>0</v>
      </c>
    </row>
    <row r="12067" spans="2:46" ht="15.75" customHeight="1">
      <c r="B12067" t="str">
        <f t="shared" si="757"/>
        <v/>
      </c>
      <c r="C12067" s="73"/>
      <c r="D12067" s="73"/>
      <c r="E12067" s="77"/>
      <c r="F12067" s="74"/>
      <c r="G12067" s="73"/>
      <c r="H12067" s="74"/>
      <c r="I12067" s="74"/>
      <c r="J12067" s="74"/>
      <c r="K12067" s="74"/>
      <c r="L12067" s="74"/>
      <c r="M12067" s="74"/>
      <c r="N12067" s="74"/>
      <c r="O12067" s="74"/>
      <c r="P12067" s="74"/>
      <c r="Q12067" s="78"/>
      <c r="AR12067">
        <f t="shared" si="759"/>
        <v>0</v>
      </c>
      <c r="AS12067">
        <f t="shared" si="760"/>
        <v>0</v>
      </c>
      <c r="AT12067">
        <f t="shared" si="758"/>
        <v>0</v>
      </c>
    </row>
    <row r="12068" spans="2:46" ht="15.75" customHeight="1">
      <c r="B12068" t="str">
        <f t="shared" si="757"/>
        <v/>
      </c>
      <c r="C12068" s="73"/>
      <c r="D12068" s="73"/>
      <c r="E12068" s="77"/>
      <c r="F12068" s="74"/>
      <c r="G12068" s="73"/>
      <c r="H12068" s="74"/>
      <c r="I12068" s="74"/>
      <c r="J12068" s="74"/>
      <c r="K12068" s="74"/>
      <c r="L12068" s="74"/>
      <c r="M12068" s="74"/>
      <c r="N12068" s="74"/>
      <c r="O12068" s="74"/>
      <c r="P12068" s="74"/>
      <c r="Q12068" s="78"/>
      <c r="AR12068">
        <f t="shared" si="759"/>
        <v>0</v>
      </c>
      <c r="AS12068">
        <f t="shared" si="760"/>
        <v>0</v>
      </c>
      <c r="AT12068">
        <f t="shared" si="758"/>
        <v>0</v>
      </c>
    </row>
    <row r="12069" spans="2:46" ht="15.75" customHeight="1">
      <c r="B12069" t="str">
        <f t="shared" si="757"/>
        <v/>
      </c>
      <c r="C12069" s="73"/>
      <c r="D12069" s="73"/>
      <c r="E12069" s="77"/>
      <c r="F12069" s="74"/>
      <c r="G12069" s="73"/>
      <c r="H12069" s="74"/>
      <c r="I12069" s="74"/>
      <c r="J12069" s="74"/>
      <c r="K12069" s="74"/>
      <c r="L12069" s="74"/>
      <c r="M12069" s="74"/>
      <c r="N12069" s="74"/>
      <c r="O12069" s="74"/>
      <c r="P12069" s="74"/>
      <c r="Q12069" s="78"/>
      <c r="AR12069">
        <f t="shared" si="759"/>
        <v>0</v>
      </c>
      <c r="AS12069">
        <f t="shared" si="760"/>
        <v>0</v>
      </c>
      <c r="AT12069">
        <f t="shared" si="758"/>
        <v>0</v>
      </c>
    </row>
    <row r="12070" spans="2:46" ht="15.75" customHeight="1">
      <c r="B12070" t="str">
        <f t="shared" si="757"/>
        <v/>
      </c>
      <c r="C12070" s="73"/>
      <c r="D12070" s="73"/>
      <c r="E12070" s="77"/>
      <c r="F12070" s="74"/>
      <c r="G12070" s="73"/>
      <c r="H12070" s="74"/>
      <c r="I12070" s="74"/>
      <c r="J12070" s="74"/>
      <c r="K12070" s="74"/>
      <c r="L12070" s="74"/>
      <c r="M12070" s="74"/>
      <c r="N12070" s="74"/>
      <c r="O12070" s="74"/>
      <c r="P12070" s="74"/>
      <c r="Q12070" s="78"/>
      <c r="AR12070">
        <f t="shared" si="759"/>
        <v>0</v>
      </c>
      <c r="AS12070">
        <f t="shared" si="760"/>
        <v>0</v>
      </c>
      <c r="AT12070">
        <f t="shared" si="758"/>
        <v>0</v>
      </c>
    </row>
    <row r="12071" spans="2:46" ht="15.75" customHeight="1">
      <c r="B12071" t="str">
        <f t="shared" si="757"/>
        <v/>
      </c>
      <c r="C12071" s="73"/>
      <c r="D12071" s="73"/>
      <c r="E12071" s="77"/>
      <c r="F12071" s="74"/>
      <c r="G12071" s="73"/>
      <c r="H12071" s="74"/>
      <c r="I12071" s="74"/>
      <c r="J12071" s="74"/>
      <c r="K12071" s="74"/>
      <c r="L12071" s="74"/>
      <c r="M12071" s="74"/>
      <c r="N12071" s="74"/>
      <c r="O12071" s="74"/>
      <c r="P12071" s="74"/>
      <c r="Q12071" s="78"/>
      <c r="AR12071">
        <f t="shared" si="759"/>
        <v>0</v>
      </c>
      <c r="AS12071">
        <f t="shared" si="760"/>
        <v>0</v>
      </c>
      <c r="AT12071">
        <f t="shared" si="758"/>
        <v>0</v>
      </c>
    </row>
    <row r="12072" spans="2:46" ht="15.75" customHeight="1">
      <c r="B12072" t="str">
        <f t="shared" si="757"/>
        <v/>
      </c>
      <c r="C12072" s="73"/>
      <c r="D12072" s="73"/>
      <c r="E12072" s="77"/>
      <c r="F12072" s="74"/>
      <c r="G12072" s="73"/>
      <c r="H12072" s="74"/>
      <c r="I12072" s="74"/>
      <c r="J12072" s="74"/>
      <c r="K12072" s="74"/>
      <c r="L12072" s="74"/>
      <c r="M12072" s="74"/>
      <c r="N12072" s="74"/>
      <c r="O12072" s="74"/>
      <c r="P12072" s="74"/>
      <c r="Q12072" s="78"/>
      <c r="AR12072">
        <f t="shared" si="759"/>
        <v>0</v>
      </c>
      <c r="AS12072">
        <f t="shared" si="760"/>
        <v>0</v>
      </c>
      <c r="AT12072">
        <f t="shared" si="758"/>
        <v>0</v>
      </c>
    </row>
    <row r="12073" spans="2:46" ht="15.75" customHeight="1">
      <c r="B12073" t="str">
        <f t="shared" si="757"/>
        <v/>
      </c>
      <c r="C12073" s="73"/>
      <c r="D12073" s="73"/>
      <c r="E12073" s="77"/>
      <c r="F12073" s="74"/>
      <c r="G12073" s="73"/>
      <c r="H12073" s="74"/>
      <c r="I12073" s="74"/>
      <c r="J12073" s="74"/>
      <c r="K12073" s="74"/>
      <c r="L12073" s="74"/>
      <c r="M12073" s="74"/>
      <c r="N12073" s="74"/>
      <c r="O12073" s="74"/>
      <c r="P12073" s="74"/>
      <c r="Q12073" s="78"/>
      <c r="AR12073">
        <f t="shared" si="759"/>
        <v>0</v>
      </c>
      <c r="AS12073">
        <f t="shared" si="760"/>
        <v>0</v>
      </c>
      <c r="AT12073">
        <f t="shared" si="758"/>
        <v>0</v>
      </c>
    </row>
    <row r="12074" spans="2:46" ht="15.75" customHeight="1">
      <c r="B12074" t="str">
        <f t="shared" si="757"/>
        <v/>
      </c>
      <c r="C12074" s="73"/>
      <c r="D12074" s="73"/>
      <c r="E12074" s="77"/>
      <c r="F12074" s="74"/>
      <c r="G12074" s="73"/>
      <c r="H12074" s="74"/>
      <c r="I12074" s="74"/>
      <c r="J12074" s="74"/>
      <c r="K12074" s="74"/>
      <c r="L12074" s="74"/>
      <c r="M12074" s="74"/>
      <c r="N12074" s="74"/>
      <c r="O12074" s="74"/>
      <c r="P12074" s="74"/>
      <c r="Q12074" s="78"/>
      <c r="AR12074">
        <f t="shared" si="759"/>
        <v>0</v>
      </c>
      <c r="AS12074">
        <f t="shared" si="760"/>
        <v>0</v>
      </c>
      <c r="AT12074">
        <f t="shared" si="758"/>
        <v>0</v>
      </c>
    </row>
    <row r="12075" spans="2:46" ht="15.75" customHeight="1">
      <c r="B12075" t="str">
        <f t="shared" si="757"/>
        <v/>
      </c>
      <c r="C12075" s="73"/>
      <c r="D12075" s="73"/>
      <c r="E12075" s="77"/>
      <c r="F12075" s="74"/>
      <c r="G12075" s="73"/>
      <c r="H12075" s="74"/>
      <c r="I12075" s="74"/>
      <c r="J12075" s="74"/>
      <c r="K12075" s="74"/>
      <c r="L12075" s="74"/>
      <c r="M12075" s="74"/>
      <c r="N12075" s="74"/>
      <c r="O12075" s="74"/>
      <c r="P12075" s="74"/>
      <c r="Q12075" s="78"/>
      <c r="AR12075">
        <f t="shared" si="759"/>
        <v>0</v>
      </c>
      <c r="AS12075">
        <f t="shared" si="760"/>
        <v>0</v>
      </c>
      <c r="AT12075">
        <f t="shared" si="758"/>
        <v>0</v>
      </c>
    </row>
    <row r="12076" spans="2:46" ht="15.75" customHeight="1">
      <c r="B12076" t="str">
        <f t="shared" si="757"/>
        <v/>
      </c>
      <c r="C12076" s="73"/>
      <c r="D12076" s="73"/>
      <c r="E12076" s="77"/>
      <c r="F12076" s="74"/>
      <c r="G12076" s="73"/>
      <c r="H12076" s="74"/>
      <c r="I12076" s="74"/>
      <c r="J12076" s="74"/>
      <c r="K12076" s="74"/>
      <c r="L12076" s="74"/>
      <c r="M12076" s="74"/>
      <c r="N12076" s="74"/>
      <c r="O12076" s="74"/>
      <c r="P12076" s="74"/>
      <c r="Q12076" s="78"/>
      <c r="AR12076">
        <f t="shared" si="759"/>
        <v>0</v>
      </c>
      <c r="AS12076">
        <f t="shared" si="760"/>
        <v>0</v>
      </c>
      <c r="AT12076">
        <f t="shared" si="758"/>
        <v>0</v>
      </c>
    </row>
    <row r="12077" spans="2:46" ht="15.75" customHeight="1">
      <c r="B12077" t="str">
        <f t="shared" si="757"/>
        <v/>
      </c>
      <c r="C12077" s="73"/>
      <c r="D12077" s="73"/>
      <c r="E12077" s="77"/>
      <c r="F12077" s="74"/>
      <c r="G12077" s="73"/>
      <c r="H12077" s="74"/>
      <c r="I12077" s="74"/>
      <c r="J12077" s="74"/>
      <c r="K12077" s="74"/>
      <c r="L12077" s="74"/>
      <c r="M12077" s="74"/>
      <c r="N12077" s="74"/>
      <c r="O12077" s="74"/>
      <c r="P12077" s="74"/>
      <c r="Q12077" s="78"/>
      <c r="AR12077">
        <f t="shared" si="759"/>
        <v>0</v>
      </c>
      <c r="AS12077">
        <f t="shared" si="760"/>
        <v>0</v>
      </c>
      <c r="AT12077">
        <f t="shared" si="758"/>
        <v>0</v>
      </c>
    </row>
    <row r="12078" spans="2:46" ht="15.75" customHeight="1">
      <c r="B12078" t="str">
        <f t="shared" si="757"/>
        <v/>
      </c>
      <c r="C12078" s="73"/>
      <c r="D12078" s="73"/>
      <c r="E12078" s="77"/>
      <c r="F12078" s="74"/>
      <c r="G12078" s="73"/>
      <c r="H12078" s="74"/>
      <c r="I12078" s="74"/>
      <c r="J12078" s="74"/>
      <c r="K12078" s="74"/>
      <c r="L12078" s="74"/>
      <c r="M12078" s="74"/>
      <c r="N12078" s="74"/>
      <c r="O12078" s="74"/>
      <c r="P12078" s="74"/>
      <c r="Q12078" s="78"/>
      <c r="AR12078">
        <f t="shared" si="759"/>
        <v>0</v>
      </c>
      <c r="AS12078">
        <f t="shared" si="760"/>
        <v>0</v>
      </c>
      <c r="AT12078">
        <f t="shared" si="758"/>
        <v>0</v>
      </c>
    </row>
    <row r="12079" spans="2:46" ht="15.75" customHeight="1">
      <c r="B12079" t="str">
        <f t="shared" si="757"/>
        <v/>
      </c>
      <c r="C12079" s="73"/>
      <c r="D12079" s="73"/>
      <c r="E12079" s="77"/>
      <c r="F12079" s="74"/>
      <c r="G12079" s="73"/>
      <c r="H12079" s="74"/>
      <c r="I12079" s="74"/>
      <c r="J12079" s="74"/>
      <c r="K12079" s="74"/>
      <c r="L12079" s="74"/>
      <c r="M12079" s="74"/>
      <c r="N12079" s="74"/>
      <c r="O12079" s="74"/>
      <c r="P12079" s="74"/>
      <c r="Q12079" s="78"/>
      <c r="AR12079">
        <f t="shared" si="759"/>
        <v>0</v>
      </c>
      <c r="AS12079">
        <f t="shared" si="760"/>
        <v>0</v>
      </c>
      <c r="AT12079">
        <f t="shared" si="758"/>
        <v>0</v>
      </c>
    </row>
    <row r="12080" spans="2:46" ht="15.75" customHeight="1">
      <c r="B12080" t="str">
        <f t="shared" si="757"/>
        <v/>
      </c>
      <c r="C12080" s="73"/>
      <c r="D12080" s="73"/>
      <c r="E12080" s="77"/>
      <c r="F12080" s="74"/>
      <c r="G12080" s="73"/>
      <c r="H12080" s="74"/>
      <c r="I12080" s="74"/>
      <c r="J12080" s="74"/>
      <c r="K12080" s="74"/>
      <c r="L12080" s="74"/>
      <c r="M12080" s="74"/>
      <c r="N12080" s="74"/>
      <c r="O12080" s="74"/>
      <c r="P12080" s="74"/>
      <c r="Q12080" s="78"/>
      <c r="AR12080">
        <f t="shared" si="759"/>
        <v>0</v>
      </c>
      <c r="AS12080">
        <f t="shared" si="760"/>
        <v>0</v>
      </c>
      <c r="AT12080">
        <f t="shared" si="758"/>
        <v>0</v>
      </c>
    </row>
    <row r="12081" spans="2:46" ht="15.75" customHeight="1">
      <c r="B12081" t="str">
        <f t="shared" si="757"/>
        <v/>
      </c>
      <c r="C12081" s="73"/>
      <c r="D12081" s="73"/>
      <c r="E12081" s="77"/>
      <c r="F12081" s="74"/>
      <c r="G12081" s="73"/>
      <c r="H12081" s="74"/>
      <c r="I12081" s="74"/>
      <c r="J12081" s="74"/>
      <c r="K12081" s="74"/>
      <c r="L12081" s="74"/>
      <c r="M12081" s="74"/>
      <c r="N12081" s="74"/>
      <c r="O12081" s="74"/>
      <c r="P12081" s="74"/>
      <c r="Q12081" s="78"/>
      <c r="AR12081">
        <f t="shared" si="759"/>
        <v>0</v>
      </c>
      <c r="AS12081">
        <f t="shared" si="760"/>
        <v>0</v>
      </c>
      <c r="AT12081">
        <f t="shared" si="758"/>
        <v>0</v>
      </c>
    </row>
    <row r="12082" spans="2:46" ht="15.75" customHeight="1">
      <c r="B12082" t="str">
        <f t="shared" si="757"/>
        <v/>
      </c>
      <c r="C12082" s="73"/>
      <c r="D12082" s="73"/>
      <c r="E12082" s="77"/>
      <c r="F12082" s="74"/>
      <c r="G12082" s="73"/>
      <c r="H12082" s="74"/>
      <c r="I12082" s="74"/>
      <c r="J12082" s="74"/>
      <c r="K12082" s="74"/>
      <c r="L12082" s="74"/>
      <c r="M12082" s="74"/>
      <c r="N12082" s="74"/>
      <c r="O12082" s="74"/>
      <c r="P12082" s="74"/>
      <c r="Q12082" s="78"/>
      <c r="AR12082">
        <f t="shared" si="759"/>
        <v>0</v>
      </c>
      <c r="AS12082">
        <f t="shared" si="760"/>
        <v>0</v>
      </c>
      <c r="AT12082">
        <f t="shared" si="758"/>
        <v>0</v>
      </c>
    </row>
    <row r="12083" spans="2:46" ht="15.75" customHeight="1">
      <c r="B12083" t="str">
        <f t="shared" si="757"/>
        <v/>
      </c>
      <c r="C12083" s="73"/>
      <c r="D12083" s="73"/>
      <c r="E12083" s="77"/>
      <c r="F12083" s="74"/>
      <c r="G12083" s="73"/>
      <c r="H12083" s="74"/>
      <c r="I12083" s="74"/>
      <c r="J12083" s="74"/>
      <c r="K12083" s="74"/>
      <c r="L12083" s="74"/>
      <c r="M12083" s="74"/>
      <c r="N12083" s="74"/>
      <c r="O12083" s="74"/>
      <c r="P12083" s="74"/>
      <c r="Q12083" s="78"/>
      <c r="AR12083">
        <f t="shared" si="759"/>
        <v>0</v>
      </c>
      <c r="AS12083">
        <f t="shared" si="760"/>
        <v>0</v>
      </c>
      <c r="AT12083">
        <f t="shared" si="758"/>
        <v>0</v>
      </c>
    </row>
    <row r="12084" spans="2:46" ht="15.75" customHeight="1">
      <c r="B12084" t="str">
        <f t="shared" si="757"/>
        <v/>
      </c>
      <c r="C12084" s="73"/>
      <c r="D12084" s="73"/>
      <c r="E12084" s="77"/>
      <c r="F12084" s="74"/>
      <c r="G12084" s="73"/>
      <c r="H12084" s="74"/>
      <c r="I12084" s="74"/>
      <c r="J12084" s="74"/>
      <c r="K12084" s="74"/>
      <c r="L12084" s="74"/>
      <c r="M12084" s="74"/>
      <c r="N12084" s="74"/>
      <c r="O12084" s="74"/>
      <c r="P12084" s="74"/>
      <c r="Q12084" s="78"/>
      <c r="AR12084">
        <f t="shared" si="759"/>
        <v>0</v>
      </c>
      <c r="AS12084">
        <f t="shared" si="760"/>
        <v>0</v>
      </c>
      <c r="AT12084">
        <f t="shared" si="758"/>
        <v>0</v>
      </c>
    </row>
    <row r="12085" spans="2:46" ht="15.75" customHeight="1">
      <c r="B12085" t="str">
        <f t="shared" si="757"/>
        <v/>
      </c>
      <c r="C12085" s="73"/>
      <c r="D12085" s="73"/>
      <c r="E12085" s="77"/>
      <c r="F12085" s="74"/>
      <c r="G12085" s="73"/>
      <c r="H12085" s="74"/>
      <c r="I12085" s="74"/>
      <c r="J12085" s="74"/>
      <c r="K12085" s="74"/>
      <c r="L12085" s="74"/>
      <c r="M12085" s="74"/>
      <c r="N12085" s="74"/>
      <c r="O12085" s="74"/>
      <c r="P12085" s="74"/>
      <c r="Q12085" s="78"/>
      <c r="AR12085">
        <f t="shared" si="759"/>
        <v>0</v>
      </c>
      <c r="AS12085">
        <f t="shared" si="760"/>
        <v>0</v>
      </c>
      <c r="AT12085">
        <f t="shared" si="758"/>
        <v>0</v>
      </c>
    </row>
    <row r="12086" spans="2:46" ht="15.75" customHeight="1">
      <c r="B12086" t="str">
        <f t="shared" si="757"/>
        <v/>
      </c>
      <c r="C12086" s="73"/>
      <c r="D12086" s="73"/>
      <c r="E12086" s="77"/>
      <c r="F12086" s="74"/>
      <c r="G12086" s="73"/>
      <c r="H12086" s="74"/>
      <c r="I12086" s="74"/>
      <c r="J12086" s="74"/>
      <c r="K12086" s="74"/>
      <c r="L12086" s="74"/>
      <c r="M12086" s="74"/>
      <c r="N12086" s="74"/>
      <c r="O12086" s="74"/>
      <c r="P12086" s="74"/>
      <c r="Q12086" s="78"/>
      <c r="AR12086">
        <f t="shared" si="759"/>
        <v>0</v>
      </c>
      <c r="AS12086">
        <f t="shared" si="760"/>
        <v>0</v>
      </c>
      <c r="AT12086">
        <f t="shared" si="758"/>
        <v>0</v>
      </c>
    </row>
    <row r="12087" spans="2:46" ht="15.75" customHeight="1">
      <c r="B12087" t="str">
        <f t="shared" si="757"/>
        <v/>
      </c>
      <c r="C12087" s="73"/>
      <c r="D12087" s="73"/>
      <c r="E12087" s="77"/>
      <c r="F12087" s="74"/>
      <c r="G12087" s="73"/>
      <c r="H12087" s="74"/>
      <c r="I12087" s="74"/>
      <c r="J12087" s="74"/>
      <c r="K12087" s="74"/>
      <c r="L12087" s="74"/>
      <c r="M12087" s="74"/>
      <c r="N12087" s="74"/>
      <c r="O12087" s="74"/>
      <c r="P12087" s="74"/>
      <c r="Q12087" s="78"/>
      <c r="AR12087">
        <f t="shared" si="759"/>
        <v>0</v>
      </c>
      <c r="AS12087">
        <f t="shared" si="760"/>
        <v>0</v>
      </c>
      <c r="AT12087">
        <f t="shared" si="758"/>
        <v>0</v>
      </c>
    </row>
    <row r="12088" spans="2:46" ht="15.75" customHeight="1">
      <c r="B12088" t="str">
        <f t="shared" si="757"/>
        <v/>
      </c>
      <c r="C12088" s="73"/>
      <c r="D12088" s="73"/>
      <c r="E12088" s="77"/>
      <c r="F12088" s="74"/>
      <c r="G12088" s="73"/>
      <c r="H12088" s="74"/>
      <c r="I12088" s="74"/>
      <c r="J12088" s="74"/>
      <c r="K12088" s="74"/>
      <c r="L12088" s="74"/>
      <c r="M12088" s="74"/>
      <c r="N12088" s="74"/>
      <c r="O12088" s="74"/>
      <c r="P12088" s="74"/>
      <c r="Q12088" s="78"/>
      <c r="AR12088">
        <f t="shared" si="759"/>
        <v>0</v>
      </c>
      <c r="AS12088">
        <f t="shared" si="760"/>
        <v>0</v>
      </c>
      <c r="AT12088">
        <f t="shared" si="758"/>
        <v>0</v>
      </c>
    </row>
    <row r="12089" spans="2:46" ht="15.75" customHeight="1">
      <c r="B12089" t="str">
        <f t="shared" si="757"/>
        <v/>
      </c>
      <c r="C12089" s="73"/>
      <c r="D12089" s="73"/>
      <c r="E12089" s="77"/>
      <c r="F12089" s="74"/>
      <c r="G12089" s="73"/>
      <c r="H12089" s="74"/>
      <c r="I12089" s="74"/>
      <c r="J12089" s="74"/>
      <c r="K12089" s="74"/>
      <c r="L12089" s="74"/>
      <c r="M12089" s="74"/>
      <c r="N12089" s="74"/>
      <c r="O12089" s="74"/>
      <c r="P12089" s="74"/>
      <c r="Q12089" s="78"/>
      <c r="AR12089">
        <f t="shared" si="759"/>
        <v>0</v>
      </c>
      <c r="AS12089">
        <f t="shared" si="760"/>
        <v>0</v>
      </c>
      <c r="AT12089">
        <f t="shared" si="758"/>
        <v>0</v>
      </c>
    </row>
    <row r="12090" spans="2:46" ht="15.75" customHeight="1">
      <c r="B12090" t="str">
        <f t="shared" si="757"/>
        <v/>
      </c>
      <c r="C12090" s="73"/>
      <c r="D12090" s="73"/>
      <c r="E12090" s="77"/>
      <c r="F12090" s="74"/>
      <c r="G12090" s="73"/>
      <c r="H12090" s="74"/>
      <c r="I12090" s="74"/>
      <c r="J12090" s="74"/>
      <c r="K12090" s="74"/>
      <c r="L12090" s="74"/>
      <c r="M12090" s="74"/>
      <c r="N12090" s="74"/>
      <c r="O12090" s="74"/>
      <c r="P12090" s="74"/>
      <c r="Q12090" s="78"/>
      <c r="AR12090">
        <f t="shared" si="759"/>
        <v>0</v>
      </c>
      <c r="AS12090">
        <f t="shared" si="760"/>
        <v>0</v>
      </c>
      <c r="AT12090">
        <f t="shared" si="758"/>
        <v>0</v>
      </c>
    </row>
    <row r="12091" spans="2:46" ht="15.75" customHeight="1">
      <c r="B12091" t="str">
        <f t="shared" si="757"/>
        <v/>
      </c>
      <c r="C12091" s="73"/>
      <c r="D12091" s="73"/>
      <c r="E12091" s="77"/>
      <c r="F12091" s="74"/>
      <c r="G12091" s="73"/>
      <c r="H12091" s="74"/>
      <c r="I12091" s="74"/>
      <c r="J12091" s="74"/>
      <c r="K12091" s="74"/>
      <c r="L12091" s="74"/>
      <c r="M12091" s="74"/>
      <c r="N12091" s="74"/>
      <c r="O12091" s="74"/>
      <c r="P12091" s="74"/>
      <c r="Q12091" s="78"/>
      <c r="AR12091">
        <f t="shared" si="759"/>
        <v>0</v>
      </c>
      <c r="AS12091">
        <f t="shared" si="760"/>
        <v>0</v>
      </c>
      <c r="AT12091">
        <f t="shared" si="758"/>
        <v>0</v>
      </c>
    </row>
    <row r="12092" spans="2:46" ht="15.75" customHeight="1">
      <c r="B12092" t="str">
        <f t="shared" si="757"/>
        <v/>
      </c>
      <c r="C12092" s="73"/>
      <c r="D12092" s="73"/>
      <c r="E12092" s="77"/>
      <c r="F12092" s="74"/>
      <c r="G12092" s="73"/>
      <c r="H12092" s="74"/>
      <c r="I12092" s="74"/>
      <c r="J12092" s="74"/>
      <c r="K12092" s="74"/>
      <c r="L12092" s="74"/>
      <c r="M12092" s="74"/>
      <c r="N12092" s="74"/>
      <c r="O12092" s="74"/>
      <c r="P12092" s="74"/>
      <c r="Q12092" s="78"/>
      <c r="AR12092">
        <f t="shared" si="759"/>
        <v>0</v>
      </c>
      <c r="AS12092">
        <f t="shared" si="760"/>
        <v>0</v>
      </c>
      <c r="AT12092">
        <f t="shared" si="758"/>
        <v>0</v>
      </c>
    </row>
    <row r="12093" spans="2:46" ht="15.75" customHeight="1">
      <c r="B12093" t="str">
        <f t="shared" si="757"/>
        <v/>
      </c>
      <c r="C12093" s="73"/>
      <c r="D12093" s="73"/>
      <c r="E12093" s="77"/>
      <c r="F12093" s="74"/>
      <c r="G12093" s="73"/>
      <c r="H12093" s="74"/>
      <c r="I12093" s="74"/>
      <c r="J12093" s="74"/>
      <c r="K12093" s="74"/>
      <c r="L12093" s="74"/>
      <c r="M12093" s="74"/>
      <c r="N12093" s="74"/>
      <c r="O12093" s="74"/>
      <c r="P12093" s="74"/>
      <c r="Q12093" s="78"/>
      <c r="AR12093">
        <f t="shared" si="759"/>
        <v>0</v>
      </c>
      <c r="AS12093">
        <f t="shared" si="760"/>
        <v>0</v>
      </c>
      <c r="AT12093">
        <f t="shared" si="758"/>
        <v>0</v>
      </c>
    </row>
    <row r="12094" spans="2:46" ht="15.75" customHeight="1">
      <c r="B12094" t="str">
        <f t="shared" si="757"/>
        <v/>
      </c>
      <c r="C12094" s="73"/>
      <c r="D12094" s="73"/>
      <c r="E12094" s="77"/>
      <c r="F12094" s="74"/>
      <c r="G12094" s="73"/>
      <c r="H12094" s="74"/>
      <c r="I12094" s="74"/>
      <c r="J12094" s="74"/>
      <c r="K12094" s="74"/>
      <c r="L12094" s="74"/>
      <c r="M12094" s="74"/>
      <c r="N12094" s="74"/>
      <c r="O12094" s="74"/>
      <c r="P12094" s="74"/>
      <c r="Q12094" s="78"/>
      <c r="AR12094">
        <f t="shared" si="759"/>
        <v>0</v>
      </c>
      <c r="AS12094">
        <f t="shared" si="760"/>
        <v>0</v>
      </c>
      <c r="AT12094">
        <f t="shared" si="758"/>
        <v>0</v>
      </c>
    </row>
    <row r="12095" spans="2:46" ht="15.75" customHeight="1">
      <c r="B12095" t="str">
        <f t="shared" si="757"/>
        <v/>
      </c>
      <c r="C12095" s="73"/>
      <c r="D12095" s="73"/>
      <c r="E12095" s="77"/>
      <c r="F12095" s="74"/>
      <c r="G12095" s="73"/>
      <c r="H12095" s="74"/>
      <c r="I12095" s="74"/>
      <c r="J12095" s="74"/>
      <c r="K12095" s="74"/>
      <c r="L12095" s="74"/>
      <c r="M12095" s="74"/>
      <c r="N12095" s="74"/>
      <c r="O12095" s="74"/>
      <c r="P12095" s="74"/>
      <c r="Q12095" s="78"/>
      <c r="AR12095">
        <f t="shared" si="759"/>
        <v>0</v>
      </c>
      <c r="AS12095">
        <f t="shared" si="760"/>
        <v>0</v>
      </c>
      <c r="AT12095">
        <f t="shared" si="758"/>
        <v>0</v>
      </c>
    </row>
    <row r="12096" spans="2:46" ht="15.75" customHeight="1">
      <c r="B12096" t="str">
        <f t="shared" si="757"/>
        <v/>
      </c>
      <c r="C12096" s="73"/>
      <c r="D12096" s="73"/>
      <c r="E12096" s="77"/>
      <c r="F12096" s="74"/>
      <c r="G12096" s="73"/>
      <c r="H12096" s="74"/>
      <c r="I12096" s="74"/>
      <c r="J12096" s="74"/>
      <c r="K12096" s="74"/>
      <c r="L12096" s="74"/>
      <c r="M12096" s="74"/>
      <c r="N12096" s="74"/>
      <c r="O12096" s="74"/>
      <c r="P12096" s="74"/>
      <c r="Q12096" s="78"/>
      <c r="AR12096">
        <f t="shared" si="759"/>
        <v>0</v>
      </c>
      <c r="AS12096">
        <f t="shared" si="760"/>
        <v>0</v>
      </c>
      <c r="AT12096">
        <f t="shared" si="758"/>
        <v>0</v>
      </c>
    </row>
    <row r="12097" spans="2:46" ht="15.75" customHeight="1">
      <c r="B12097" t="str">
        <f t="shared" si="757"/>
        <v/>
      </c>
      <c r="C12097" s="73"/>
      <c r="D12097" s="73"/>
      <c r="E12097" s="77"/>
      <c r="F12097" s="74"/>
      <c r="G12097" s="73"/>
      <c r="H12097" s="74"/>
      <c r="I12097" s="74"/>
      <c r="J12097" s="74"/>
      <c r="K12097" s="74"/>
      <c r="L12097" s="74"/>
      <c r="M12097" s="74"/>
      <c r="N12097" s="74"/>
      <c r="O12097" s="74"/>
      <c r="P12097" s="74"/>
      <c r="Q12097" s="78"/>
      <c r="AR12097">
        <f t="shared" si="759"/>
        <v>0</v>
      </c>
      <c r="AS12097">
        <f t="shared" si="760"/>
        <v>0</v>
      </c>
      <c r="AT12097">
        <f t="shared" si="758"/>
        <v>0</v>
      </c>
    </row>
    <row r="12098" spans="2:46" ht="15.75" customHeight="1">
      <c r="B12098" t="str">
        <f t="shared" ref="B12098:B12161" si="761">D12098&amp;Q12098&amp;E12098</f>
        <v/>
      </c>
      <c r="C12098" s="73"/>
      <c r="D12098" s="73"/>
      <c r="E12098" s="77"/>
      <c r="F12098" s="74"/>
      <c r="G12098" s="73"/>
      <c r="H12098" s="74"/>
      <c r="I12098" s="74"/>
      <c r="J12098" s="74"/>
      <c r="K12098" s="74"/>
      <c r="L12098" s="74"/>
      <c r="M12098" s="74"/>
      <c r="N12098" s="74"/>
      <c r="O12098" s="74"/>
      <c r="P12098" s="74"/>
      <c r="Q12098" s="78"/>
      <c r="AR12098">
        <f t="shared" si="759"/>
        <v>0</v>
      </c>
      <c r="AS12098">
        <f t="shared" si="760"/>
        <v>0</v>
      </c>
      <c r="AT12098">
        <f t="shared" ref="AT12098:AT12161" si="762">AR12098-AS12098</f>
        <v>0</v>
      </c>
    </row>
    <row r="12099" spans="2:46" ht="15.75" customHeight="1">
      <c r="B12099" t="str">
        <f t="shared" si="761"/>
        <v/>
      </c>
      <c r="C12099" s="73"/>
      <c r="D12099" s="73"/>
      <c r="E12099" s="77"/>
      <c r="F12099" s="74"/>
      <c r="G12099" s="73"/>
      <c r="H12099" s="74"/>
      <c r="I12099" s="74"/>
      <c r="J12099" s="74"/>
      <c r="K12099" s="74"/>
      <c r="L12099" s="74"/>
      <c r="M12099" s="74"/>
      <c r="N12099" s="74"/>
      <c r="O12099" s="74"/>
      <c r="P12099" s="74"/>
      <c r="Q12099" s="78"/>
      <c r="AR12099">
        <f t="shared" si="759"/>
        <v>0</v>
      </c>
      <c r="AS12099">
        <f t="shared" si="760"/>
        <v>0</v>
      </c>
      <c r="AT12099">
        <f t="shared" si="762"/>
        <v>0</v>
      </c>
    </row>
    <row r="12100" spans="2:46" ht="15.75" customHeight="1">
      <c r="B12100" t="str">
        <f t="shared" si="761"/>
        <v/>
      </c>
      <c r="C12100" s="73"/>
      <c r="D12100" s="73"/>
      <c r="E12100" s="77"/>
      <c r="F12100" s="74"/>
      <c r="G12100" s="73"/>
      <c r="H12100" s="74"/>
      <c r="I12100" s="74"/>
      <c r="J12100" s="74"/>
      <c r="K12100" s="74"/>
      <c r="L12100" s="74"/>
      <c r="M12100" s="74"/>
      <c r="N12100" s="74"/>
      <c r="O12100" s="74"/>
      <c r="P12100" s="74"/>
      <c r="Q12100" s="78"/>
      <c r="AR12100">
        <f t="shared" si="759"/>
        <v>0</v>
      </c>
      <c r="AS12100">
        <f t="shared" si="760"/>
        <v>0</v>
      </c>
      <c r="AT12100">
        <f t="shared" si="762"/>
        <v>0</v>
      </c>
    </row>
    <row r="12101" spans="2:46" ht="15.75" customHeight="1">
      <c r="B12101" t="str">
        <f t="shared" si="761"/>
        <v/>
      </c>
      <c r="C12101" s="73"/>
      <c r="D12101" s="73"/>
      <c r="E12101" s="77"/>
      <c r="F12101" s="74"/>
      <c r="G12101" s="73"/>
      <c r="H12101" s="74"/>
      <c r="I12101" s="74"/>
      <c r="J12101" s="74"/>
      <c r="K12101" s="74"/>
      <c r="L12101" s="74"/>
      <c r="M12101" s="74"/>
      <c r="N12101" s="74"/>
      <c r="O12101" s="74"/>
      <c r="P12101" s="74"/>
      <c r="Q12101" s="78"/>
      <c r="AR12101">
        <f t="shared" si="759"/>
        <v>0</v>
      </c>
      <c r="AS12101">
        <f t="shared" si="760"/>
        <v>0</v>
      </c>
      <c r="AT12101">
        <f t="shared" si="762"/>
        <v>0</v>
      </c>
    </row>
    <row r="12102" spans="2:46" ht="15.75" customHeight="1">
      <c r="B12102" t="str">
        <f t="shared" si="761"/>
        <v/>
      </c>
      <c r="C12102" s="73"/>
      <c r="D12102" s="73"/>
      <c r="E12102" s="77"/>
      <c r="F12102" s="74"/>
      <c r="G12102" s="73"/>
      <c r="H12102" s="74"/>
      <c r="I12102" s="74"/>
      <c r="J12102" s="74"/>
      <c r="K12102" s="74"/>
      <c r="L12102" s="74"/>
      <c r="M12102" s="74"/>
      <c r="N12102" s="74"/>
      <c r="O12102" s="74"/>
      <c r="P12102" s="74"/>
      <c r="Q12102" s="78"/>
      <c r="AR12102">
        <f t="shared" si="759"/>
        <v>0</v>
      </c>
      <c r="AS12102">
        <f t="shared" si="760"/>
        <v>0</v>
      </c>
      <c r="AT12102">
        <f t="shared" si="762"/>
        <v>0</v>
      </c>
    </row>
    <row r="12103" spans="2:46" ht="15.75" customHeight="1">
      <c r="B12103" t="str">
        <f t="shared" si="761"/>
        <v/>
      </c>
      <c r="C12103" s="73"/>
      <c r="D12103" s="73"/>
      <c r="E12103" s="77"/>
      <c r="F12103" s="74"/>
      <c r="G12103" s="73"/>
      <c r="H12103" s="74"/>
      <c r="I12103" s="74"/>
      <c r="J12103" s="74"/>
      <c r="K12103" s="74"/>
      <c r="L12103" s="74"/>
      <c r="M12103" s="74"/>
      <c r="N12103" s="74"/>
      <c r="O12103" s="74"/>
      <c r="P12103" s="74"/>
      <c r="Q12103" s="78"/>
      <c r="AR12103">
        <f t="shared" si="759"/>
        <v>0</v>
      </c>
      <c r="AS12103">
        <f t="shared" si="760"/>
        <v>0</v>
      </c>
      <c r="AT12103">
        <f t="shared" si="762"/>
        <v>0</v>
      </c>
    </row>
    <row r="12104" spans="2:46" ht="15.75" customHeight="1">
      <c r="B12104" t="str">
        <f t="shared" si="761"/>
        <v/>
      </c>
      <c r="C12104" s="73"/>
      <c r="D12104" s="73"/>
      <c r="E12104" s="77"/>
      <c r="F12104" s="74"/>
      <c r="G12104" s="73"/>
      <c r="H12104" s="74"/>
      <c r="I12104" s="74"/>
      <c r="J12104" s="74"/>
      <c r="K12104" s="74"/>
      <c r="L12104" s="74"/>
      <c r="M12104" s="74"/>
      <c r="N12104" s="74"/>
      <c r="O12104" s="74"/>
      <c r="P12104" s="74"/>
      <c r="Q12104" s="78"/>
      <c r="AR12104">
        <f t="shared" ref="AR12104:AR12167" si="763">IF($AU$2&lt;&gt;5,NA(),IF(D12104=D12103,0,IF(AND(D21605=D12104,D12105=D12104),O12104+O12105+O21605,IF(D12105=D12104,O12105+O12104,O12104))))</f>
        <v>0</v>
      </c>
      <c r="AS12104">
        <f t="shared" ref="AS12104:AS12167" si="764">IF($AU$2&lt;&gt;5,NA(),IF(D12104=D12103,0,IF(AND(D21605=D12104,D12105=D12104),P12104+P12105+P21605,IF(D12105=D12104,P12105+P12104,P12104))))</f>
        <v>0</v>
      </c>
      <c r="AT12104">
        <f t="shared" si="762"/>
        <v>0</v>
      </c>
    </row>
    <row r="12105" spans="2:46" ht="15.75" customHeight="1">
      <c r="B12105" t="str">
        <f t="shared" si="761"/>
        <v/>
      </c>
      <c r="C12105" s="73"/>
      <c r="D12105" s="73"/>
      <c r="E12105" s="77"/>
      <c r="F12105" s="74"/>
      <c r="G12105" s="73"/>
      <c r="H12105" s="74"/>
      <c r="I12105" s="74"/>
      <c r="J12105" s="74"/>
      <c r="K12105" s="74"/>
      <c r="L12105" s="74"/>
      <c r="M12105" s="74"/>
      <c r="N12105" s="74"/>
      <c r="O12105" s="74"/>
      <c r="P12105" s="74"/>
      <c r="Q12105" s="78"/>
      <c r="AR12105">
        <f t="shared" si="763"/>
        <v>0</v>
      </c>
      <c r="AS12105">
        <f t="shared" si="764"/>
        <v>0</v>
      </c>
      <c r="AT12105">
        <f t="shared" si="762"/>
        <v>0</v>
      </c>
    </row>
    <row r="12106" spans="2:46" ht="15.75" customHeight="1">
      <c r="B12106" t="str">
        <f t="shared" si="761"/>
        <v/>
      </c>
      <c r="C12106" s="73"/>
      <c r="D12106" s="73"/>
      <c r="E12106" s="77"/>
      <c r="F12106" s="74"/>
      <c r="G12106" s="73"/>
      <c r="H12106" s="74"/>
      <c r="I12106" s="74"/>
      <c r="J12106" s="74"/>
      <c r="K12106" s="74"/>
      <c r="L12106" s="74"/>
      <c r="M12106" s="74"/>
      <c r="N12106" s="74"/>
      <c r="O12106" s="74"/>
      <c r="P12106" s="74"/>
      <c r="Q12106" s="78"/>
      <c r="AR12106">
        <f t="shared" si="763"/>
        <v>0</v>
      </c>
      <c r="AS12106">
        <f t="shared" si="764"/>
        <v>0</v>
      </c>
      <c r="AT12106">
        <f t="shared" si="762"/>
        <v>0</v>
      </c>
    </row>
    <row r="12107" spans="2:46" ht="15.75" customHeight="1">
      <c r="B12107" t="str">
        <f t="shared" si="761"/>
        <v/>
      </c>
      <c r="C12107" s="73"/>
      <c r="D12107" s="73"/>
      <c r="E12107" s="77"/>
      <c r="F12107" s="74"/>
      <c r="G12107" s="73"/>
      <c r="H12107" s="74"/>
      <c r="I12107" s="74"/>
      <c r="J12107" s="74"/>
      <c r="K12107" s="74"/>
      <c r="L12107" s="74"/>
      <c r="M12107" s="74"/>
      <c r="N12107" s="74"/>
      <c r="O12107" s="74"/>
      <c r="P12107" s="74"/>
      <c r="Q12107" s="78"/>
      <c r="AR12107">
        <f t="shared" si="763"/>
        <v>0</v>
      </c>
      <c r="AS12107">
        <f t="shared" si="764"/>
        <v>0</v>
      </c>
      <c r="AT12107">
        <f t="shared" si="762"/>
        <v>0</v>
      </c>
    </row>
    <row r="12108" spans="2:46" ht="15.75" customHeight="1">
      <c r="B12108" t="str">
        <f t="shared" si="761"/>
        <v/>
      </c>
      <c r="C12108" s="73"/>
      <c r="D12108" s="73"/>
      <c r="E12108" s="77"/>
      <c r="F12108" s="74"/>
      <c r="G12108" s="73"/>
      <c r="H12108" s="74"/>
      <c r="I12108" s="74"/>
      <c r="J12108" s="74"/>
      <c r="K12108" s="74"/>
      <c r="L12108" s="74"/>
      <c r="M12108" s="74"/>
      <c r="N12108" s="74"/>
      <c r="O12108" s="74"/>
      <c r="P12108" s="74"/>
      <c r="Q12108" s="78"/>
      <c r="AR12108">
        <f t="shared" si="763"/>
        <v>0</v>
      </c>
      <c r="AS12108">
        <f t="shared" si="764"/>
        <v>0</v>
      </c>
      <c r="AT12108">
        <f t="shared" si="762"/>
        <v>0</v>
      </c>
    </row>
    <row r="12109" spans="2:46" ht="15.75" customHeight="1">
      <c r="B12109" t="str">
        <f t="shared" si="761"/>
        <v/>
      </c>
      <c r="C12109" s="73"/>
      <c r="D12109" s="73"/>
      <c r="E12109" s="77"/>
      <c r="F12109" s="74"/>
      <c r="G12109" s="73"/>
      <c r="H12109" s="74"/>
      <c r="I12109" s="74"/>
      <c r="J12109" s="74"/>
      <c r="K12109" s="74"/>
      <c r="L12109" s="74"/>
      <c r="M12109" s="74"/>
      <c r="N12109" s="74"/>
      <c r="O12109" s="74"/>
      <c r="P12109" s="74"/>
      <c r="Q12109" s="78"/>
      <c r="AR12109">
        <f t="shared" si="763"/>
        <v>0</v>
      </c>
      <c r="AS12109">
        <f t="shared" si="764"/>
        <v>0</v>
      </c>
      <c r="AT12109">
        <f t="shared" si="762"/>
        <v>0</v>
      </c>
    </row>
    <row r="12110" spans="2:46" ht="15.75" customHeight="1">
      <c r="B12110" t="str">
        <f t="shared" si="761"/>
        <v/>
      </c>
      <c r="C12110" s="73"/>
      <c r="D12110" s="73"/>
      <c r="E12110" s="77"/>
      <c r="F12110" s="74"/>
      <c r="G12110" s="73"/>
      <c r="H12110" s="74"/>
      <c r="I12110" s="74"/>
      <c r="J12110" s="74"/>
      <c r="K12110" s="74"/>
      <c r="L12110" s="74"/>
      <c r="M12110" s="74"/>
      <c r="N12110" s="74"/>
      <c r="O12110" s="74"/>
      <c r="P12110" s="74"/>
      <c r="Q12110" s="78"/>
      <c r="AR12110">
        <f t="shared" si="763"/>
        <v>0</v>
      </c>
      <c r="AS12110">
        <f t="shared" si="764"/>
        <v>0</v>
      </c>
      <c r="AT12110">
        <f t="shared" si="762"/>
        <v>0</v>
      </c>
    </row>
    <row r="12111" spans="2:46" ht="15.75" customHeight="1">
      <c r="B12111" t="str">
        <f t="shared" si="761"/>
        <v/>
      </c>
      <c r="C12111" s="73"/>
      <c r="D12111" s="73"/>
      <c r="E12111" s="77"/>
      <c r="F12111" s="74"/>
      <c r="G12111" s="73"/>
      <c r="H12111" s="74"/>
      <c r="I12111" s="74"/>
      <c r="J12111" s="74"/>
      <c r="K12111" s="74"/>
      <c r="L12111" s="74"/>
      <c r="M12111" s="74"/>
      <c r="N12111" s="74"/>
      <c r="O12111" s="74"/>
      <c r="P12111" s="74"/>
      <c r="Q12111" s="78"/>
      <c r="AR12111">
        <f t="shared" si="763"/>
        <v>0</v>
      </c>
      <c r="AS12111">
        <f t="shared" si="764"/>
        <v>0</v>
      </c>
      <c r="AT12111">
        <f t="shared" si="762"/>
        <v>0</v>
      </c>
    </row>
    <row r="12112" spans="2:46" ht="15.75" customHeight="1">
      <c r="B12112" t="str">
        <f t="shared" si="761"/>
        <v/>
      </c>
      <c r="C12112" s="73"/>
      <c r="D12112" s="73"/>
      <c r="E12112" s="77"/>
      <c r="F12112" s="74"/>
      <c r="G12112" s="73"/>
      <c r="H12112" s="74"/>
      <c r="I12112" s="74"/>
      <c r="J12112" s="74"/>
      <c r="K12112" s="74"/>
      <c r="L12112" s="74"/>
      <c r="M12112" s="74"/>
      <c r="N12112" s="74"/>
      <c r="O12112" s="74"/>
      <c r="P12112" s="74"/>
      <c r="Q12112" s="78"/>
      <c r="AR12112">
        <f t="shared" si="763"/>
        <v>0</v>
      </c>
      <c r="AS12112">
        <f t="shared" si="764"/>
        <v>0</v>
      </c>
      <c r="AT12112">
        <f t="shared" si="762"/>
        <v>0</v>
      </c>
    </row>
    <row r="12113" spans="2:46" ht="15.75" customHeight="1">
      <c r="B12113" t="str">
        <f t="shared" si="761"/>
        <v/>
      </c>
      <c r="C12113" s="73"/>
      <c r="D12113" s="73"/>
      <c r="E12113" s="77"/>
      <c r="F12113" s="74"/>
      <c r="G12113" s="73"/>
      <c r="H12113" s="74"/>
      <c r="I12113" s="74"/>
      <c r="J12113" s="74"/>
      <c r="K12113" s="74"/>
      <c r="L12113" s="74"/>
      <c r="M12113" s="74"/>
      <c r="N12113" s="74"/>
      <c r="O12113" s="74"/>
      <c r="P12113" s="74"/>
      <c r="Q12113" s="78"/>
      <c r="AR12113">
        <f t="shared" si="763"/>
        <v>0</v>
      </c>
      <c r="AS12113">
        <f t="shared" si="764"/>
        <v>0</v>
      </c>
      <c r="AT12113">
        <f t="shared" si="762"/>
        <v>0</v>
      </c>
    </row>
    <row r="12114" spans="2:46" ht="15.75" customHeight="1">
      <c r="B12114" t="str">
        <f t="shared" si="761"/>
        <v/>
      </c>
      <c r="C12114" s="73"/>
      <c r="D12114" s="73"/>
      <c r="E12114" s="77"/>
      <c r="F12114" s="74"/>
      <c r="G12114" s="73"/>
      <c r="H12114" s="74"/>
      <c r="I12114" s="74"/>
      <c r="J12114" s="74"/>
      <c r="K12114" s="74"/>
      <c r="L12114" s="74"/>
      <c r="M12114" s="74"/>
      <c r="N12114" s="74"/>
      <c r="O12114" s="74"/>
      <c r="P12114" s="74"/>
      <c r="Q12114" s="78"/>
      <c r="AR12114">
        <f t="shared" si="763"/>
        <v>0</v>
      </c>
      <c r="AS12114">
        <f t="shared" si="764"/>
        <v>0</v>
      </c>
      <c r="AT12114">
        <f t="shared" si="762"/>
        <v>0</v>
      </c>
    </row>
    <row r="12115" spans="2:46" ht="15.75" customHeight="1">
      <c r="B12115" t="str">
        <f t="shared" si="761"/>
        <v/>
      </c>
      <c r="C12115" s="73"/>
      <c r="D12115" s="73"/>
      <c r="E12115" s="77"/>
      <c r="F12115" s="74"/>
      <c r="G12115" s="73"/>
      <c r="H12115" s="74"/>
      <c r="I12115" s="74"/>
      <c r="J12115" s="74"/>
      <c r="K12115" s="74"/>
      <c r="L12115" s="74"/>
      <c r="M12115" s="74"/>
      <c r="N12115" s="74"/>
      <c r="O12115" s="74"/>
      <c r="P12115" s="74"/>
      <c r="Q12115" s="78"/>
      <c r="AR12115">
        <f t="shared" si="763"/>
        <v>0</v>
      </c>
      <c r="AS12115">
        <f t="shared" si="764"/>
        <v>0</v>
      </c>
      <c r="AT12115">
        <f t="shared" si="762"/>
        <v>0</v>
      </c>
    </row>
    <row r="12116" spans="2:46" ht="15.75" customHeight="1">
      <c r="B12116" t="str">
        <f t="shared" si="761"/>
        <v/>
      </c>
      <c r="C12116" s="73"/>
      <c r="D12116" s="73"/>
      <c r="E12116" s="77"/>
      <c r="F12116" s="74"/>
      <c r="G12116" s="73"/>
      <c r="H12116" s="74"/>
      <c r="I12116" s="74"/>
      <c r="J12116" s="74"/>
      <c r="K12116" s="74"/>
      <c r="L12116" s="74"/>
      <c r="M12116" s="74"/>
      <c r="N12116" s="74"/>
      <c r="O12116" s="74"/>
      <c r="P12116" s="74"/>
      <c r="Q12116" s="78"/>
      <c r="AR12116">
        <f t="shared" si="763"/>
        <v>0</v>
      </c>
      <c r="AS12116">
        <f t="shared" si="764"/>
        <v>0</v>
      </c>
      <c r="AT12116">
        <f t="shared" si="762"/>
        <v>0</v>
      </c>
    </row>
    <row r="12117" spans="2:46" ht="15.75" customHeight="1">
      <c r="B12117" t="str">
        <f t="shared" si="761"/>
        <v/>
      </c>
      <c r="C12117" s="73"/>
      <c r="D12117" s="73"/>
      <c r="E12117" s="77"/>
      <c r="F12117" s="74"/>
      <c r="G12117" s="73"/>
      <c r="H12117" s="74"/>
      <c r="I12117" s="74"/>
      <c r="J12117" s="74"/>
      <c r="K12117" s="74"/>
      <c r="L12117" s="74"/>
      <c r="M12117" s="74"/>
      <c r="N12117" s="74"/>
      <c r="O12117" s="74"/>
      <c r="P12117" s="74"/>
      <c r="Q12117" s="78"/>
      <c r="AR12117">
        <f t="shared" si="763"/>
        <v>0</v>
      </c>
      <c r="AS12117">
        <f t="shared" si="764"/>
        <v>0</v>
      </c>
      <c r="AT12117">
        <f t="shared" si="762"/>
        <v>0</v>
      </c>
    </row>
    <row r="12118" spans="2:46" ht="15.75" customHeight="1">
      <c r="B12118" t="str">
        <f t="shared" si="761"/>
        <v/>
      </c>
      <c r="C12118" s="73"/>
      <c r="D12118" s="73"/>
      <c r="E12118" s="77"/>
      <c r="F12118" s="74"/>
      <c r="G12118" s="73"/>
      <c r="H12118" s="74"/>
      <c r="I12118" s="74"/>
      <c r="J12118" s="74"/>
      <c r="K12118" s="74"/>
      <c r="L12118" s="74"/>
      <c r="M12118" s="74"/>
      <c r="N12118" s="74"/>
      <c r="O12118" s="74"/>
      <c r="P12118" s="74"/>
      <c r="Q12118" s="78"/>
      <c r="AR12118">
        <f t="shared" si="763"/>
        <v>0</v>
      </c>
      <c r="AS12118">
        <f t="shared" si="764"/>
        <v>0</v>
      </c>
      <c r="AT12118">
        <f t="shared" si="762"/>
        <v>0</v>
      </c>
    </row>
    <row r="12119" spans="2:46" ht="15.75" customHeight="1">
      <c r="B12119" t="str">
        <f t="shared" si="761"/>
        <v/>
      </c>
      <c r="C12119" s="73"/>
      <c r="D12119" s="73"/>
      <c r="E12119" s="77"/>
      <c r="F12119" s="74"/>
      <c r="G12119" s="73"/>
      <c r="H12119" s="74"/>
      <c r="I12119" s="74"/>
      <c r="J12119" s="74"/>
      <c r="K12119" s="74"/>
      <c r="L12119" s="74"/>
      <c r="M12119" s="74"/>
      <c r="N12119" s="74"/>
      <c r="O12119" s="74"/>
      <c r="P12119" s="74"/>
      <c r="Q12119" s="78"/>
      <c r="AR12119">
        <f t="shared" si="763"/>
        <v>0</v>
      </c>
      <c r="AS12119">
        <f t="shared" si="764"/>
        <v>0</v>
      </c>
      <c r="AT12119">
        <f t="shared" si="762"/>
        <v>0</v>
      </c>
    </row>
    <row r="12120" spans="2:46" ht="15.75" customHeight="1">
      <c r="B12120" t="str">
        <f t="shared" si="761"/>
        <v/>
      </c>
      <c r="C12120" s="73"/>
      <c r="D12120" s="73"/>
      <c r="E12120" s="77"/>
      <c r="F12120" s="74"/>
      <c r="G12120" s="73"/>
      <c r="H12120" s="74"/>
      <c r="I12120" s="74"/>
      <c r="J12120" s="74"/>
      <c r="K12120" s="74"/>
      <c r="L12120" s="74"/>
      <c r="M12120" s="74"/>
      <c r="N12120" s="74"/>
      <c r="O12120" s="74"/>
      <c r="P12120" s="74"/>
      <c r="Q12120" s="78"/>
      <c r="AR12120">
        <f t="shared" si="763"/>
        <v>0</v>
      </c>
      <c r="AS12120">
        <f t="shared" si="764"/>
        <v>0</v>
      </c>
      <c r="AT12120">
        <f t="shared" si="762"/>
        <v>0</v>
      </c>
    </row>
    <row r="12121" spans="2:46" ht="15.75" customHeight="1">
      <c r="B12121" t="str">
        <f t="shared" si="761"/>
        <v/>
      </c>
      <c r="C12121" s="73"/>
      <c r="D12121" s="73"/>
      <c r="E12121" s="77"/>
      <c r="F12121" s="74"/>
      <c r="G12121" s="73"/>
      <c r="H12121" s="74"/>
      <c r="I12121" s="74"/>
      <c r="J12121" s="74"/>
      <c r="K12121" s="74"/>
      <c r="L12121" s="74"/>
      <c r="M12121" s="74"/>
      <c r="N12121" s="74"/>
      <c r="O12121" s="74"/>
      <c r="P12121" s="74"/>
      <c r="Q12121" s="78"/>
      <c r="AR12121">
        <f t="shared" si="763"/>
        <v>0</v>
      </c>
      <c r="AS12121">
        <f t="shared" si="764"/>
        <v>0</v>
      </c>
      <c r="AT12121">
        <f t="shared" si="762"/>
        <v>0</v>
      </c>
    </row>
    <row r="12122" spans="2:46" ht="15.75" customHeight="1">
      <c r="B12122" t="str">
        <f t="shared" si="761"/>
        <v/>
      </c>
      <c r="C12122" s="73"/>
      <c r="D12122" s="73"/>
      <c r="E12122" s="77"/>
      <c r="F12122" s="74"/>
      <c r="G12122" s="73"/>
      <c r="H12122" s="74"/>
      <c r="I12122" s="74"/>
      <c r="J12122" s="74"/>
      <c r="K12122" s="74"/>
      <c r="L12122" s="74"/>
      <c r="M12122" s="74"/>
      <c r="N12122" s="74"/>
      <c r="O12122" s="74"/>
      <c r="P12122" s="74"/>
      <c r="Q12122" s="78"/>
      <c r="AR12122">
        <f t="shared" si="763"/>
        <v>0</v>
      </c>
      <c r="AS12122">
        <f t="shared" si="764"/>
        <v>0</v>
      </c>
      <c r="AT12122">
        <f t="shared" si="762"/>
        <v>0</v>
      </c>
    </row>
    <row r="12123" spans="2:46" ht="15.75" customHeight="1">
      <c r="B12123" t="str">
        <f t="shared" si="761"/>
        <v/>
      </c>
      <c r="C12123" s="73"/>
      <c r="D12123" s="73"/>
      <c r="E12123" s="77"/>
      <c r="F12123" s="74"/>
      <c r="G12123" s="73"/>
      <c r="H12123" s="74"/>
      <c r="I12123" s="74"/>
      <c r="J12123" s="74"/>
      <c r="K12123" s="74"/>
      <c r="L12123" s="74"/>
      <c r="M12123" s="74"/>
      <c r="N12123" s="74"/>
      <c r="O12123" s="74"/>
      <c r="P12123" s="74"/>
      <c r="Q12123" s="78"/>
      <c r="AR12123">
        <f t="shared" si="763"/>
        <v>0</v>
      </c>
      <c r="AS12123">
        <f t="shared" si="764"/>
        <v>0</v>
      </c>
      <c r="AT12123">
        <f t="shared" si="762"/>
        <v>0</v>
      </c>
    </row>
    <row r="12124" spans="2:46" ht="15.75" customHeight="1">
      <c r="B12124" t="str">
        <f t="shared" si="761"/>
        <v/>
      </c>
      <c r="C12124" s="73"/>
      <c r="D12124" s="73"/>
      <c r="E12124" s="77"/>
      <c r="F12124" s="74"/>
      <c r="G12124" s="73"/>
      <c r="H12124" s="74"/>
      <c r="I12124" s="74"/>
      <c r="J12124" s="74"/>
      <c r="K12124" s="74"/>
      <c r="L12124" s="74"/>
      <c r="M12124" s="74"/>
      <c r="N12124" s="74"/>
      <c r="O12124" s="74"/>
      <c r="P12124" s="74"/>
      <c r="Q12124" s="78"/>
      <c r="AR12124">
        <f t="shared" si="763"/>
        <v>0</v>
      </c>
      <c r="AS12124">
        <f t="shared" si="764"/>
        <v>0</v>
      </c>
      <c r="AT12124">
        <f t="shared" si="762"/>
        <v>0</v>
      </c>
    </row>
    <row r="12125" spans="2:46" ht="15.75" customHeight="1">
      <c r="B12125" t="str">
        <f t="shared" si="761"/>
        <v/>
      </c>
      <c r="C12125" s="73"/>
      <c r="D12125" s="73"/>
      <c r="E12125" s="77"/>
      <c r="F12125" s="74"/>
      <c r="G12125" s="73"/>
      <c r="H12125" s="74"/>
      <c r="I12125" s="74"/>
      <c r="J12125" s="74"/>
      <c r="K12125" s="74"/>
      <c r="L12125" s="74"/>
      <c r="M12125" s="74"/>
      <c r="N12125" s="74"/>
      <c r="O12125" s="74"/>
      <c r="P12125" s="74"/>
      <c r="Q12125" s="78"/>
      <c r="AR12125">
        <f t="shared" si="763"/>
        <v>0</v>
      </c>
      <c r="AS12125">
        <f t="shared" si="764"/>
        <v>0</v>
      </c>
      <c r="AT12125">
        <f t="shared" si="762"/>
        <v>0</v>
      </c>
    </row>
    <row r="12126" spans="2:46" ht="15.75" customHeight="1">
      <c r="B12126" t="str">
        <f t="shared" si="761"/>
        <v/>
      </c>
      <c r="C12126" s="73"/>
      <c r="D12126" s="73"/>
      <c r="E12126" s="77"/>
      <c r="F12126" s="74"/>
      <c r="G12126" s="73"/>
      <c r="H12126" s="74"/>
      <c r="I12126" s="74"/>
      <c r="J12126" s="74"/>
      <c r="K12126" s="74"/>
      <c r="L12126" s="74"/>
      <c r="M12126" s="74"/>
      <c r="N12126" s="74"/>
      <c r="O12126" s="74"/>
      <c r="P12126" s="74"/>
      <c r="Q12126" s="78"/>
      <c r="AR12126">
        <f t="shared" si="763"/>
        <v>0</v>
      </c>
      <c r="AS12126">
        <f t="shared" si="764"/>
        <v>0</v>
      </c>
      <c r="AT12126">
        <f t="shared" si="762"/>
        <v>0</v>
      </c>
    </row>
    <row r="12127" spans="2:46" ht="15.75" customHeight="1">
      <c r="B12127" t="str">
        <f t="shared" si="761"/>
        <v/>
      </c>
      <c r="C12127" s="73"/>
      <c r="D12127" s="73"/>
      <c r="E12127" s="77"/>
      <c r="F12127" s="74"/>
      <c r="G12127" s="73"/>
      <c r="H12127" s="74"/>
      <c r="I12127" s="74"/>
      <c r="J12127" s="74"/>
      <c r="K12127" s="74"/>
      <c r="L12127" s="74"/>
      <c r="M12127" s="74"/>
      <c r="N12127" s="74"/>
      <c r="O12127" s="74"/>
      <c r="P12127" s="74"/>
      <c r="Q12127" s="78"/>
      <c r="AR12127">
        <f t="shared" si="763"/>
        <v>0</v>
      </c>
      <c r="AS12127">
        <f t="shared" si="764"/>
        <v>0</v>
      </c>
      <c r="AT12127">
        <f t="shared" si="762"/>
        <v>0</v>
      </c>
    </row>
    <row r="12128" spans="2:46" ht="15.75" customHeight="1">
      <c r="B12128" t="str">
        <f t="shared" si="761"/>
        <v/>
      </c>
      <c r="C12128" s="73"/>
      <c r="D12128" s="73"/>
      <c r="E12128" s="77"/>
      <c r="F12128" s="74"/>
      <c r="G12128" s="73"/>
      <c r="H12128" s="74"/>
      <c r="I12128" s="74"/>
      <c r="J12128" s="74"/>
      <c r="K12128" s="74"/>
      <c r="L12128" s="74"/>
      <c r="M12128" s="74"/>
      <c r="N12128" s="74"/>
      <c r="O12128" s="74"/>
      <c r="P12128" s="74"/>
      <c r="Q12128" s="78"/>
      <c r="AR12128">
        <f t="shared" si="763"/>
        <v>0</v>
      </c>
      <c r="AS12128">
        <f t="shared" si="764"/>
        <v>0</v>
      </c>
      <c r="AT12128">
        <f t="shared" si="762"/>
        <v>0</v>
      </c>
    </row>
    <row r="12129" spans="2:46" ht="15.75" customHeight="1">
      <c r="B12129" t="str">
        <f t="shared" si="761"/>
        <v/>
      </c>
      <c r="C12129" s="73"/>
      <c r="D12129" s="73"/>
      <c r="E12129" s="77"/>
      <c r="F12129" s="74"/>
      <c r="G12129" s="73"/>
      <c r="H12129" s="74"/>
      <c r="I12129" s="74"/>
      <c r="J12129" s="74"/>
      <c r="K12129" s="74"/>
      <c r="L12129" s="74"/>
      <c r="M12129" s="74"/>
      <c r="N12129" s="74"/>
      <c r="O12129" s="74"/>
      <c r="P12129" s="74"/>
      <c r="Q12129" s="78"/>
      <c r="AR12129">
        <f t="shared" si="763"/>
        <v>0</v>
      </c>
      <c r="AS12129">
        <f t="shared" si="764"/>
        <v>0</v>
      </c>
      <c r="AT12129">
        <f t="shared" si="762"/>
        <v>0</v>
      </c>
    </row>
    <row r="12130" spans="2:46" ht="15.75" customHeight="1">
      <c r="B12130" t="str">
        <f t="shared" si="761"/>
        <v/>
      </c>
      <c r="C12130" s="73"/>
      <c r="D12130" s="73"/>
      <c r="E12130" s="77"/>
      <c r="F12130" s="74"/>
      <c r="G12130" s="73"/>
      <c r="H12130" s="74"/>
      <c r="I12130" s="74"/>
      <c r="J12130" s="74"/>
      <c r="K12130" s="74"/>
      <c r="L12130" s="74"/>
      <c r="M12130" s="74"/>
      <c r="N12130" s="74"/>
      <c r="O12130" s="74"/>
      <c r="P12130" s="74"/>
      <c r="Q12130" s="78"/>
      <c r="AR12130">
        <f t="shared" si="763"/>
        <v>0</v>
      </c>
      <c r="AS12130">
        <f t="shared" si="764"/>
        <v>0</v>
      </c>
      <c r="AT12130">
        <f t="shared" si="762"/>
        <v>0</v>
      </c>
    </row>
    <row r="12131" spans="2:46" ht="15.75" customHeight="1">
      <c r="B12131" t="str">
        <f t="shared" si="761"/>
        <v/>
      </c>
      <c r="C12131" s="73"/>
      <c r="D12131" s="73"/>
      <c r="E12131" s="77"/>
      <c r="F12131" s="74"/>
      <c r="G12131" s="73"/>
      <c r="H12131" s="74"/>
      <c r="I12131" s="74"/>
      <c r="J12131" s="74"/>
      <c r="K12131" s="74"/>
      <c r="L12131" s="74"/>
      <c r="M12131" s="74"/>
      <c r="N12131" s="74"/>
      <c r="O12131" s="74"/>
      <c r="P12131" s="74"/>
      <c r="Q12131" s="78"/>
      <c r="AR12131">
        <f t="shared" si="763"/>
        <v>0</v>
      </c>
      <c r="AS12131">
        <f t="shared" si="764"/>
        <v>0</v>
      </c>
      <c r="AT12131">
        <f t="shared" si="762"/>
        <v>0</v>
      </c>
    </row>
    <row r="12132" spans="2:46" ht="15.75" customHeight="1">
      <c r="B12132" t="str">
        <f t="shared" si="761"/>
        <v/>
      </c>
      <c r="C12132" s="73"/>
      <c r="D12132" s="73"/>
      <c r="E12132" s="77"/>
      <c r="F12132" s="74"/>
      <c r="G12132" s="73"/>
      <c r="H12132" s="74"/>
      <c r="I12132" s="74"/>
      <c r="J12132" s="74"/>
      <c r="K12132" s="74"/>
      <c r="L12132" s="74"/>
      <c r="M12132" s="74"/>
      <c r="N12132" s="74"/>
      <c r="O12132" s="74"/>
      <c r="P12132" s="74"/>
      <c r="Q12132" s="78"/>
      <c r="AR12132">
        <f t="shared" si="763"/>
        <v>0</v>
      </c>
      <c r="AS12132">
        <f t="shared" si="764"/>
        <v>0</v>
      </c>
      <c r="AT12132">
        <f t="shared" si="762"/>
        <v>0</v>
      </c>
    </row>
    <row r="12133" spans="2:46" ht="15.75" customHeight="1">
      <c r="B12133" t="str">
        <f t="shared" si="761"/>
        <v/>
      </c>
      <c r="C12133" s="73"/>
      <c r="D12133" s="73"/>
      <c r="E12133" s="77"/>
      <c r="F12133" s="74"/>
      <c r="G12133" s="73"/>
      <c r="H12133" s="74"/>
      <c r="I12133" s="74"/>
      <c r="J12133" s="74"/>
      <c r="K12133" s="74"/>
      <c r="L12133" s="74"/>
      <c r="M12133" s="74"/>
      <c r="N12133" s="74"/>
      <c r="O12133" s="74"/>
      <c r="P12133" s="74"/>
      <c r="Q12133" s="78"/>
      <c r="AR12133">
        <f t="shared" si="763"/>
        <v>0</v>
      </c>
      <c r="AS12133">
        <f t="shared" si="764"/>
        <v>0</v>
      </c>
      <c r="AT12133">
        <f t="shared" si="762"/>
        <v>0</v>
      </c>
    </row>
    <row r="12134" spans="2:46" ht="15.75" customHeight="1">
      <c r="B12134" t="str">
        <f t="shared" si="761"/>
        <v/>
      </c>
      <c r="C12134" s="73"/>
      <c r="D12134" s="73"/>
      <c r="E12134" s="77"/>
      <c r="F12134" s="74"/>
      <c r="G12134" s="73"/>
      <c r="H12134" s="74"/>
      <c r="I12134" s="74"/>
      <c r="J12134" s="74"/>
      <c r="K12134" s="74"/>
      <c r="L12134" s="74"/>
      <c r="M12134" s="74"/>
      <c r="N12134" s="74"/>
      <c r="O12134" s="74"/>
      <c r="P12134" s="74"/>
      <c r="Q12134" s="78"/>
      <c r="AR12134">
        <f t="shared" si="763"/>
        <v>0</v>
      </c>
      <c r="AS12134">
        <f t="shared" si="764"/>
        <v>0</v>
      </c>
      <c r="AT12134">
        <f t="shared" si="762"/>
        <v>0</v>
      </c>
    </row>
    <row r="12135" spans="2:46" ht="15.75" customHeight="1">
      <c r="B12135" t="str">
        <f t="shared" si="761"/>
        <v/>
      </c>
      <c r="C12135" s="73"/>
      <c r="D12135" s="73"/>
      <c r="E12135" s="77"/>
      <c r="F12135" s="74"/>
      <c r="G12135" s="73"/>
      <c r="H12135" s="74"/>
      <c r="I12135" s="74"/>
      <c r="J12135" s="74"/>
      <c r="K12135" s="74"/>
      <c r="L12135" s="74"/>
      <c r="M12135" s="74"/>
      <c r="N12135" s="74"/>
      <c r="O12135" s="74"/>
      <c r="P12135" s="74"/>
      <c r="Q12135" s="78"/>
      <c r="AR12135">
        <f t="shared" si="763"/>
        <v>0</v>
      </c>
      <c r="AS12135">
        <f t="shared" si="764"/>
        <v>0</v>
      </c>
      <c r="AT12135">
        <f t="shared" si="762"/>
        <v>0</v>
      </c>
    </row>
    <row r="12136" spans="2:46" ht="15.75" customHeight="1">
      <c r="B12136" t="str">
        <f t="shared" si="761"/>
        <v/>
      </c>
      <c r="C12136" s="73"/>
      <c r="D12136" s="73"/>
      <c r="E12136" s="77"/>
      <c r="F12136" s="74"/>
      <c r="G12136" s="73"/>
      <c r="H12136" s="74"/>
      <c r="I12136" s="74"/>
      <c r="J12136" s="74"/>
      <c r="K12136" s="74"/>
      <c r="L12136" s="74"/>
      <c r="M12136" s="74"/>
      <c r="N12136" s="74"/>
      <c r="O12136" s="74"/>
      <c r="P12136" s="74"/>
      <c r="Q12136" s="78"/>
      <c r="AR12136">
        <f t="shared" si="763"/>
        <v>0</v>
      </c>
      <c r="AS12136">
        <f t="shared" si="764"/>
        <v>0</v>
      </c>
      <c r="AT12136">
        <f t="shared" si="762"/>
        <v>0</v>
      </c>
    </row>
    <row r="12137" spans="2:46" ht="15.75" customHeight="1">
      <c r="B12137" t="str">
        <f t="shared" si="761"/>
        <v/>
      </c>
      <c r="C12137" s="73"/>
      <c r="D12137" s="73"/>
      <c r="E12137" s="77"/>
      <c r="F12137" s="74"/>
      <c r="G12137" s="73"/>
      <c r="H12137" s="74"/>
      <c r="I12137" s="74"/>
      <c r="J12137" s="74"/>
      <c r="K12137" s="74"/>
      <c r="L12137" s="74"/>
      <c r="M12137" s="74"/>
      <c r="N12137" s="74"/>
      <c r="O12137" s="74"/>
      <c r="P12137" s="74"/>
      <c r="Q12137" s="78"/>
      <c r="AR12137">
        <f t="shared" si="763"/>
        <v>0</v>
      </c>
      <c r="AS12137">
        <f t="shared" si="764"/>
        <v>0</v>
      </c>
      <c r="AT12137">
        <f t="shared" si="762"/>
        <v>0</v>
      </c>
    </row>
    <row r="12138" spans="2:46" ht="15.75" customHeight="1">
      <c r="B12138" t="str">
        <f t="shared" si="761"/>
        <v/>
      </c>
      <c r="C12138" s="73"/>
      <c r="D12138" s="73"/>
      <c r="E12138" s="77"/>
      <c r="F12138" s="74"/>
      <c r="G12138" s="73"/>
      <c r="H12138" s="74"/>
      <c r="I12138" s="74"/>
      <c r="J12138" s="74"/>
      <c r="K12138" s="74"/>
      <c r="L12138" s="74"/>
      <c r="M12138" s="74"/>
      <c r="N12138" s="74"/>
      <c r="O12138" s="74"/>
      <c r="P12138" s="74"/>
      <c r="Q12138" s="78"/>
      <c r="AR12138">
        <f t="shared" si="763"/>
        <v>0</v>
      </c>
      <c r="AS12138">
        <f t="shared" si="764"/>
        <v>0</v>
      </c>
      <c r="AT12138">
        <f t="shared" si="762"/>
        <v>0</v>
      </c>
    </row>
    <row r="12139" spans="2:46" ht="15.75" customHeight="1">
      <c r="B12139" t="str">
        <f t="shared" si="761"/>
        <v/>
      </c>
      <c r="C12139" s="73"/>
      <c r="D12139" s="73"/>
      <c r="E12139" s="77"/>
      <c r="F12139" s="74"/>
      <c r="G12139" s="73"/>
      <c r="H12139" s="74"/>
      <c r="I12139" s="74"/>
      <c r="J12139" s="74"/>
      <c r="K12139" s="74"/>
      <c r="L12139" s="74"/>
      <c r="M12139" s="74"/>
      <c r="N12139" s="74"/>
      <c r="O12139" s="74"/>
      <c r="P12139" s="74"/>
      <c r="Q12139" s="78"/>
      <c r="AR12139">
        <f t="shared" si="763"/>
        <v>0</v>
      </c>
      <c r="AS12139">
        <f t="shared" si="764"/>
        <v>0</v>
      </c>
      <c r="AT12139">
        <f t="shared" si="762"/>
        <v>0</v>
      </c>
    </row>
    <row r="12140" spans="2:46" ht="15.75" customHeight="1">
      <c r="B12140" t="str">
        <f t="shared" si="761"/>
        <v/>
      </c>
      <c r="C12140" s="73"/>
      <c r="D12140" s="73"/>
      <c r="E12140" s="77"/>
      <c r="F12140" s="74"/>
      <c r="G12140" s="73"/>
      <c r="H12140" s="74"/>
      <c r="I12140" s="74"/>
      <c r="J12140" s="74"/>
      <c r="K12140" s="74"/>
      <c r="L12140" s="74"/>
      <c r="M12140" s="74"/>
      <c r="N12140" s="74"/>
      <c r="O12140" s="74"/>
      <c r="P12140" s="74"/>
      <c r="Q12140" s="78"/>
      <c r="AR12140">
        <f t="shared" si="763"/>
        <v>0</v>
      </c>
      <c r="AS12140">
        <f t="shared" si="764"/>
        <v>0</v>
      </c>
      <c r="AT12140">
        <f t="shared" si="762"/>
        <v>0</v>
      </c>
    </row>
    <row r="12141" spans="2:46" ht="15.75" customHeight="1">
      <c r="B12141" t="str">
        <f t="shared" si="761"/>
        <v/>
      </c>
      <c r="C12141" s="73"/>
      <c r="D12141" s="73"/>
      <c r="E12141" s="77"/>
      <c r="F12141" s="74"/>
      <c r="G12141" s="73"/>
      <c r="H12141" s="74"/>
      <c r="I12141" s="74"/>
      <c r="J12141" s="74"/>
      <c r="K12141" s="74"/>
      <c r="L12141" s="74"/>
      <c r="M12141" s="74"/>
      <c r="N12141" s="74"/>
      <c r="O12141" s="74"/>
      <c r="P12141" s="74"/>
      <c r="Q12141" s="78"/>
      <c r="AR12141">
        <f t="shared" si="763"/>
        <v>0</v>
      </c>
      <c r="AS12141">
        <f t="shared" si="764"/>
        <v>0</v>
      </c>
      <c r="AT12141">
        <f t="shared" si="762"/>
        <v>0</v>
      </c>
    </row>
    <row r="12142" spans="2:46" ht="15.75" customHeight="1">
      <c r="B12142" t="str">
        <f t="shared" si="761"/>
        <v/>
      </c>
      <c r="C12142" s="73"/>
      <c r="D12142" s="73"/>
      <c r="E12142" s="77"/>
      <c r="F12142" s="74"/>
      <c r="G12142" s="73"/>
      <c r="H12142" s="74"/>
      <c r="I12142" s="74"/>
      <c r="J12142" s="74"/>
      <c r="K12142" s="74"/>
      <c r="L12142" s="74"/>
      <c r="M12142" s="74"/>
      <c r="N12142" s="74"/>
      <c r="O12142" s="74"/>
      <c r="P12142" s="74"/>
      <c r="Q12142" s="78"/>
      <c r="AR12142">
        <f t="shared" si="763"/>
        <v>0</v>
      </c>
      <c r="AS12142">
        <f t="shared" si="764"/>
        <v>0</v>
      </c>
      <c r="AT12142">
        <f t="shared" si="762"/>
        <v>0</v>
      </c>
    </row>
    <row r="12143" spans="2:46" ht="15.75" customHeight="1">
      <c r="B12143" t="str">
        <f t="shared" si="761"/>
        <v/>
      </c>
      <c r="C12143" s="73"/>
      <c r="D12143" s="73"/>
      <c r="E12143" s="77"/>
      <c r="F12143" s="74"/>
      <c r="G12143" s="73"/>
      <c r="H12143" s="74"/>
      <c r="I12143" s="74"/>
      <c r="J12143" s="74"/>
      <c r="K12143" s="74"/>
      <c r="L12143" s="74"/>
      <c r="M12143" s="74"/>
      <c r="N12143" s="74"/>
      <c r="O12143" s="74"/>
      <c r="P12143" s="74"/>
      <c r="Q12143" s="78"/>
      <c r="AR12143">
        <f t="shared" si="763"/>
        <v>0</v>
      </c>
      <c r="AS12143">
        <f t="shared" si="764"/>
        <v>0</v>
      </c>
      <c r="AT12143">
        <f t="shared" si="762"/>
        <v>0</v>
      </c>
    </row>
    <row r="12144" spans="2:46" ht="15.75" customHeight="1">
      <c r="B12144" t="str">
        <f t="shared" si="761"/>
        <v/>
      </c>
      <c r="C12144" s="73"/>
      <c r="D12144" s="73"/>
      <c r="E12144" s="77"/>
      <c r="F12144" s="74"/>
      <c r="G12144" s="73"/>
      <c r="H12144" s="74"/>
      <c r="I12144" s="74"/>
      <c r="J12144" s="74"/>
      <c r="K12144" s="74"/>
      <c r="L12144" s="74"/>
      <c r="M12144" s="74"/>
      <c r="N12144" s="74"/>
      <c r="O12144" s="74"/>
      <c r="P12144" s="74"/>
      <c r="Q12144" s="78"/>
      <c r="AR12144">
        <f t="shared" si="763"/>
        <v>0</v>
      </c>
      <c r="AS12144">
        <f t="shared" si="764"/>
        <v>0</v>
      </c>
      <c r="AT12144">
        <f t="shared" si="762"/>
        <v>0</v>
      </c>
    </row>
    <row r="12145" spans="2:46" ht="15.75" customHeight="1">
      <c r="B12145" t="str">
        <f t="shared" si="761"/>
        <v/>
      </c>
      <c r="C12145" s="73"/>
      <c r="D12145" s="73"/>
      <c r="E12145" s="77"/>
      <c r="F12145" s="74"/>
      <c r="G12145" s="73"/>
      <c r="H12145" s="74"/>
      <c r="I12145" s="74"/>
      <c r="J12145" s="74"/>
      <c r="K12145" s="74"/>
      <c r="L12145" s="74"/>
      <c r="M12145" s="74"/>
      <c r="N12145" s="74"/>
      <c r="O12145" s="74"/>
      <c r="P12145" s="74"/>
      <c r="Q12145" s="78"/>
      <c r="AR12145">
        <f t="shared" si="763"/>
        <v>0</v>
      </c>
      <c r="AS12145">
        <f t="shared" si="764"/>
        <v>0</v>
      </c>
      <c r="AT12145">
        <f t="shared" si="762"/>
        <v>0</v>
      </c>
    </row>
    <row r="12146" spans="2:46" ht="15.75" customHeight="1">
      <c r="B12146" t="str">
        <f t="shared" si="761"/>
        <v/>
      </c>
      <c r="C12146" s="73"/>
      <c r="D12146" s="73"/>
      <c r="E12146" s="77"/>
      <c r="F12146" s="74"/>
      <c r="G12146" s="73"/>
      <c r="H12146" s="74"/>
      <c r="I12146" s="74"/>
      <c r="J12146" s="74"/>
      <c r="K12146" s="74"/>
      <c r="L12146" s="74"/>
      <c r="M12146" s="74"/>
      <c r="N12146" s="74"/>
      <c r="O12146" s="74"/>
      <c r="P12146" s="74"/>
      <c r="Q12146" s="78"/>
      <c r="AR12146">
        <f t="shared" si="763"/>
        <v>0</v>
      </c>
      <c r="AS12146">
        <f t="shared" si="764"/>
        <v>0</v>
      </c>
      <c r="AT12146">
        <f t="shared" si="762"/>
        <v>0</v>
      </c>
    </row>
    <row r="12147" spans="2:46" ht="15.75" customHeight="1">
      <c r="B12147" t="str">
        <f t="shared" si="761"/>
        <v/>
      </c>
      <c r="C12147" s="73"/>
      <c r="D12147" s="73"/>
      <c r="E12147" s="77"/>
      <c r="F12147" s="74"/>
      <c r="G12147" s="73"/>
      <c r="H12147" s="74"/>
      <c r="I12147" s="74"/>
      <c r="J12147" s="74"/>
      <c r="K12147" s="74"/>
      <c r="L12147" s="74"/>
      <c r="M12147" s="74"/>
      <c r="N12147" s="74"/>
      <c r="O12147" s="74"/>
      <c r="P12147" s="74"/>
      <c r="Q12147" s="78"/>
      <c r="AR12147">
        <f t="shared" si="763"/>
        <v>0</v>
      </c>
      <c r="AS12147">
        <f t="shared" si="764"/>
        <v>0</v>
      </c>
      <c r="AT12147">
        <f t="shared" si="762"/>
        <v>0</v>
      </c>
    </row>
    <row r="12148" spans="2:46" ht="15.75" customHeight="1">
      <c r="B12148" t="str">
        <f t="shared" si="761"/>
        <v/>
      </c>
      <c r="C12148" s="73"/>
      <c r="D12148" s="73"/>
      <c r="E12148" s="77"/>
      <c r="F12148" s="74"/>
      <c r="G12148" s="73"/>
      <c r="H12148" s="74"/>
      <c r="I12148" s="74"/>
      <c r="J12148" s="74"/>
      <c r="K12148" s="74"/>
      <c r="L12148" s="74"/>
      <c r="M12148" s="74"/>
      <c r="N12148" s="74"/>
      <c r="O12148" s="74"/>
      <c r="P12148" s="74"/>
      <c r="Q12148" s="78"/>
      <c r="AR12148">
        <f t="shared" si="763"/>
        <v>0</v>
      </c>
      <c r="AS12148">
        <f t="shared" si="764"/>
        <v>0</v>
      </c>
      <c r="AT12148">
        <f t="shared" si="762"/>
        <v>0</v>
      </c>
    </row>
    <row r="12149" spans="2:46" ht="15.75" customHeight="1">
      <c r="B12149" t="str">
        <f t="shared" si="761"/>
        <v/>
      </c>
      <c r="C12149" s="73"/>
      <c r="D12149" s="73"/>
      <c r="E12149" s="77"/>
      <c r="F12149" s="74"/>
      <c r="G12149" s="73"/>
      <c r="H12149" s="74"/>
      <c r="I12149" s="74"/>
      <c r="J12149" s="74"/>
      <c r="K12149" s="74"/>
      <c r="L12149" s="74"/>
      <c r="M12149" s="74"/>
      <c r="N12149" s="74"/>
      <c r="O12149" s="74"/>
      <c r="P12149" s="74"/>
      <c r="Q12149" s="78"/>
      <c r="AR12149">
        <f t="shared" si="763"/>
        <v>0</v>
      </c>
      <c r="AS12149">
        <f t="shared" si="764"/>
        <v>0</v>
      </c>
      <c r="AT12149">
        <f t="shared" si="762"/>
        <v>0</v>
      </c>
    </row>
    <row r="12150" spans="2:46" ht="15.75" customHeight="1">
      <c r="B12150" t="str">
        <f t="shared" si="761"/>
        <v/>
      </c>
      <c r="C12150" s="73"/>
      <c r="D12150" s="73"/>
      <c r="E12150" s="77"/>
      <c r="F12150" s="74"/>
      <c r="G12150" s="73"/>
      <c r="H12150" s="74"/>
      <c r="I12150" s="74"/>
      <c r="J12150" s="74"/>
      <c r="K12150" s="74"/>
      <c r="L12150" s="74"/>
      <c r="M12150" s="74"/>
      <c r="N12150" s="74"/>
      <c r="O12150" s="74"/>
      <c r="P12150" s="74"/>
      <c r="Q12150" s="78"/>
      <c r="AR12150">
        <f t="shared" si="763"/>
        <v>0</v>
      </c>
      <c r="AS12150">
        <f t="shared" si="764"/>
        <v>0</v>
      </c>
      <c r="AT12150">
        <f t="shared" si="762"/>
        <v>0</v>
      </c>
    </row>
    <row r="12151" spans="2:46" ht="15.75" customHeight="1">
      <c r="B12151" t="str">
        <f t="shared" si="761"/>
        <v/>
      </c>
      <c r="C12151" s="73"/>
      <c r="D12151" s="73"/>
      <c r="E12151" s="77"/>
      <c r="F12151" s="74"/>
      <c r="G12151" s="73"/>
      <c r="H12151" s="74"/>
      <c r="I12151" s="74"/>
      <c r="J12151" s="74"/>
      <c r="K12151" s="74"/>
      <c r="L12151" s="74"/>
      <c r="M12151" s="74"/>
      <c r="N12151" s="74"/>
      <c r="O12151" s="74"/>
      <c r="P12151" s="74"/>
      <c r="Q12151" s="78"/>
      <c r="AR12151">
        <f t="shared" si="763"/>
        <v>0</v>
      </c>
      <c r="AS12151">
        <f t="shared" si="764"/>
        <v>0</v>
      </c>
      <c r="AT12151">
        <f t="shared" si="762"/>
        <v>0</v>
      </c>
    </row>
    <row r="12152" spans="2:46" ht="15.75" customHeight="1">
      <c r="B12152" t="str">
        <f t="shared" si="761"/>
        <v/>
      </c>
      <c r="C12152" s="73"/>
      <c r="D12152" s="73"/>
      <c r="E12152" s="77"/>
      <c r="F12152" s="74"/>
      <c r="G12152" s="73"/>
      <c r="H12152" s="74"/>
      <c r="I12152" s="74"/>
      <c r="J12152" s="74"/>
      <c r="K12152" s="74"/>
      <c r="L12152" s="74"/>
      <c r="M12152" s="74"/>
      <c r="N12152" s="74"/>
      <c r="O12152" s="74"/>
      <c r="P12152" s="74"/>
      <c r="Q12152" s="78"/>
      <c r="AR12152">
        <f t="shared" si="763"/>
        <v>0</v>
      </c>
      <c r="AS12152">
        <f t="shared" si="764"/>
        <v>0</v>
      </c>
      <c r="AT12152">
        <f t="shared" si="762"/>
        <v>0</v>
      </c>
    </row>
    <row r="12153" spans="2:46" ht="15.75" customHeight="1">
      <c r="B12153" t="str">
        <f t="shared" si="761"/>
        <v/>
      </c>
      <c r="C12153" s="73"/>
      <c r="D12153" s="73"/>
      <c r="E12153" s="77"/>
      <c r="F12153" s="74"/>
      <c r="G12153" s="73"/>
      <c r="H12153" s="74"/>
      <c r="I12153" s="74"/>
      <c r="J12153" s="74"/>
      <c r="K12153" s="74"/>
      <c r="L12153" s="74"/>
      <c r="M12153" s="74"/>
      <c r="N12153" s="74"/>
      <c r="O12153" s="74"/>
      <c r="P12153" s="74"/>
      <c r="Q12153" s="78"/>
      <c r="AR12153">
        <f t="shared" si="763"/>
        <v>0</v>
      </c>
      <c r="AS12153">
        <f t="shared" si="764"/>
        <v>0</v>
      </c>
      <c r="AT12153">
        <f t="shared" si="762"/>
        <v>0</v>
      </c>
    </row>
    <row r="12154" spans="2:46" ht="15.75" customHeight="1">
      <c r="B12154" t="str">
        <f t="shared" si="761"/>
        <v/>
      </c>
      <c r="C12154" s="73"/>
      <c r="D12154" s="73"/>
      <c r="E12154" s="77"/>
      <c r="F12154" s="74"/>
      <c r="G12154" s="73"/>
      <c r="H12154" s="74"/>
      <c r="I12154" s="74"/>
      <c r="J12154" s="74"/>
      <c r="K12154" s="74"/>
      <c r="L12154" s="74"/>
      <c r="M12154" s="74"/>
      <c r="N12154" s="74"/>
      <c r="O12154" s="74"/>
      <c r="P12154" s="74"/>
      <c r="Q12154" s="78"/>
      <c r="AR12154">
        <f t="shared" si="763"/>
        <v>0</v>
      </c>
      <c r="AS12154">
        <f t="shared" si="764"/>
        <v>0</v>
      </c>
      <c r="AT12154">
        <f t="shared" si="762"/>
        <v>0</v>
      </c>
    </row>
    <row r="12155" spans="2:46" ht="15.75" customHeight="1">
      <c r="B12155" t="str">
        <f t="shared" si="761"/>
        <v/>
      </c>
      <c r="C12155" s="73"/>
      <c r="D12155" s="73"/>
      <c r="E12155" s="77"/>
      <c r="F12155" s="74"/>
      <c r="G12155" s="73"/>
      <c r="H12155" s="74"/>
      <c r="I12155" s="74"/>
      <c r="J12155" s="74"/>
      <c r="K12155" s="74"/>
      <c r="L12155" s="74"/>
      <c r="M12155" s="74"/>
      <c r="N12155" s="74"/>
      <c r="O12155" s="74"/>
      <c r="P12155" s="74"/>
      <c r="Q12155" s="78"/>
      <c r="AR12155">
        <f t="shared" si="763"/>
        <v>0</v>
      </c>
      <c r="AS12155">
        <f t="shared" si="764"/>
        <v>0</v>
      </c>
      <c r="AT12155">
        <f t="shared" si="762"/>
        <v>0</v>
      </c>
    </row>
    <row r="12156" spans="2:46" ht="15.75" customHeight="1">
      <c r="B12156" t="str">
        <f t="shared" si="761"/>
        <v/>
      </c>
      <c r="C12156" s="73"/>
      <c r="D12156" s="73"/>
      <c r="E12156" s="77"/>
      <c r="F12156" s="74"/>
      <c r="G12156" s="73"/>
      <c r="H12156" s="74"/>
      <c r="I12156" s="74"/>
      <c r="J12156" s="74"/>
      <c r="K12156" s="74"/>
      <c r="L12156" s="74"/>
      <c r="M12156" s="74"/>
      <c r="N12156" s="74"/>
      <c r="O12156" s="74"/>
      <c r="P12156" s="74"/>
      <c r="Q12156" s="78"/>
      <c r="AR12156">
        <f t="shared" si="763"/>
        <v>0</v>
      </c>
      <c r="AS12156">
        <f t="shared" si="764"/>
        <v>0</v>
      </c>
      <c r="AT12156">
        <f t="shared" si="762"/>
        <v>0</v>
      </c>
    </row>
    <row r="12157" spans="2:46" ht="15.75" customHeight="1">
      <c r="B12157" t="str">
        <f t="shared" si="761"/>
        <v/>
      </c>
      <c r="C12157" s="73"/>
      <c r="D12157" s="73"/>
      <c r="E12157" s="77"/>
      <c r="F12157" s="74"/>
      <c r="G12157" s="73"/>
      <c r="H12157" s="74"/>
      <c r="I12157" s="74"/>
      <c r="J12157" s="74"/>
      <c r="K12157" s="74"/>
      <c r="L12157" s="74"/>
      <c r="M12157" s="74"/>
      <c r="N12157" s="74"/>
      <c r="O12157" s="74"/>
      <c r="P12157" s="74"/>
      <c r="Q12157" s="78"/>
      <c r="AR12157">
        <f t="shared" si="763"/>
        <v>0</v>
      </c>
      <c r="AS12157">
        <f t="shared" si="764"/>
        <v>0</v>
      </c>
      <c r="AT12157">
        <f t="shared" si="762"/>
        <v>0</v>
      </c>
    </row>
    <row r="12158" spans="2:46" ht="15.75" customHeight="1">
      <c r="B12158" t="str">
        <f t="shared" si="761"/>
        <v/>
      </c>
      <c r="C12158" s="73"/>
      <c r="D12158" s="73"/>
      <c r="E12158" s="77"/>
      <c r="F12158" s="74"/>
      <c r="G12158" s="73"/>
      <c r="H12158" s="74"/>
      <c r="I12158" s="74"/>
      <c r="J12158" s="74"/>
      <c r="K12158" s="74"/>
      <c r="L12158" s="74"/>
      <c r="M12158" s="74"/>
      <c r="N12158" s="74"/>
      <c r="O12158" s="74"/>
      <c r="P12158" s="74"/>
      <c r="Q12158" s="78"/>
      <c r="AR12158">
        <f t="shared" si="763"/>
        <v>0</v>
      </c>
      <c r="AS12158">
        <f t="shared" si="764"/>
        <v>0</v>
      </c>
      <c r="AT12158">
        <f t="shared" si="762"/>
        <v>0</v>
      </c>
    </row>
    <row r="12159" spans="2:46" ht="15.75" customHeight="1">
      <c r="B12159" t="str">
        <f t="shared" si="761"/>
        <v/>
      </c>
      <c r="C12159" s="73"/>
      <c r="D12159" s="73"/>
      <c r="E12159" s="77"/>
      <c r="F12159" s="74"/>
      <c r="G12159" s="73"/>
      <c r="H12159" s="74"/>
      <c r="I12159" s="74"/>
      <c r="J12159" s="74"/>
      <c r="K12159" s="74"/>
      <c r="L12159" s="74"/>
      <c r="M12159" s="74"/>
      <c r="N12159" s="74"/>
      <c r="O12159" s="74"/>
      <c r="P12159" s="74"/>
      <c r="Q12159" s="78"/>
      <c r="AR12159">
        <f t="shared" si="763"/>
        <v>0</v>
      </c>
      <c r="AS12159">
        <f t="shared" si="764"/>
        <v>0</v>
      </c>
      <c r="AT12159">
        <f t="shared" si="762"/>
        <v>0</v>
      </c>
    </row>
    <row r="12160" spans="2:46" ht="15.75" customHeight="1">
      <c r="B12160" t="str">
        <f t="shared" si="761"/>
        <v/>
      </c>
      <c r="C12160" s="73"/>
      <c r="D12160" s="73"/>
      <c r="E12160" s="77"/>
      <c r="F12160" s="74"/>
      <c r="G12160" s="73"/>
      <c r="H12160" s="74"/>
      <c r="I12160" s="74"/>
      <c r="J12160" s="74"/>
      <c r="K12160" s="74"/>
      <c r="L12160" s="74"/>
      <c r="M12160" s="74"/>
      <c r="N12160" s="74"/>
      <c r="O12160" s="74"/>
      <c r="P12160" s="74"/>
      <c r="Q12160" s="78"/>
      <c r="AR12160">
        <f t="shared" si="763"/>
        <v>0</v>
      </c>
      <c r="AS12160">
        <f t="shared" si="764"/>
        <v>0</v>
      </c>
      <c r="AT12160">
        <f t="shared" si="762"/>
        <v>0</v>
      </c>
    </row>
    <row r="12161" spans="2:46" ht="15.75" customHeight="1">
      <c r="B12161" t="str">
        <f t="shared" si="761"/>
        <v/>
      </c>
      <c r="C12161" s="73"/>
      <c r="D12161" s="73"/>
      <c r="E12161" s="77"/>
      <c r="F12161" s="74"/>
      <c r="G12161" s="73"/>
      <c r="H12161" s="74"/>
      <c r="I12161" s="74"/>
      <c r="J12161" s="74"/>
      <c r="K12161" s="74"/>
      <c r="L12161" s="74"/>
      <c r="M12161" s="74"/>
      <c r="N12161" s="74"/>
      <c r="O12161" s="74"/>
      <c r="P12161" s="74"/>
      <c r="Q12161" s="78"/>
      <c r="AR12161">
        <f t="shared" si="763"/>
        <v>0</v>
      </c>
      <c r="AS12161">
        <f t="shared" si="764"/>
        <v>0</v>
      </c>
      <c r="AT12161">
        <f t="shared" si="762"/>
        <v>0</v>
      </c>
    </row>
    <row r="12162" spans="2:46" ht="15.75" customHeight="1">
      <c r="B12162" t="str">
        <f t="shared" ref="B12162:B12225" si="765">D12162&amp;Q12162&amp;E12162</f>
        <v/>
      </c>
      <c r="C12162" s="73"/>
      <c r="D12162" s="73"/>
      <c r="E12162" s="77"/>
      <c r="F12162" s="74"/>
      <c r="G12162" s="73"/>
      <c r="H12162" s="74"/>
      <c r="I12162" s="74"/>
      <c r="J12162" s="74"/>
      <c r="K12162" s="74"/>
      <c r="L12162" s="74"/>
      <c r="M12162" s="74"/>
      <c r="N12162" s="74"/>
      <c r="O12162" s="74"/>
      <c r="P12162" s="74"/>
      <c r="Q12162" s="78"/>
      <c r="AR12162">
        <f t="shared" si="763"/>
        <v>0</v>
      </c>
      <c r="AS12162">
        <f t="shared" si="764"/>
        <v>0</v>
      </c>
      <c r="AT12162">
        <f t="shared" ref="AT12162:AT12225" si="766">AR12162-AS12162</f>
        <v>0</v>
      </c>
    </row>
    <row r="12163" spans="2:46" ht="15.75" customHeight="1">
      <c r="B12163" t="str">
        <f t="shared" si="765"/>
        <v/>
      </c>
      <c r="C12163" s="73"/>
      <c r="D12163" s="73"/>
      <c r="E12163" s="77"/>
      <c r="F12163" s="74"/>
      <c r="G12163" s="73"/>
      <c r="H12163" s="74"/>
      <c r="I12163" s="74"/>
      <c r="J12163" s="74"/>
      <c r="K12163" s="74"/>
      <c r="L12163" s="74"/>
      <c r="M12163" s="74"/>
      <c r="N12163" s="74"/>
      <c r="O12163" s="74"/>
      <c r="P12163" s="74"/>
      <c r="Q12163" s="78"/>
      <c r="AR12163">
        <f t="shared" si="763"/>
        <v>0</v>
      </c>
      <c r="AS12163">
        <f t="shared" si="764"/>
        <v>0</v>
      </c>
      <c r="AT12163">
        <f t="shared" si="766"/>
        <v>0</v>
      </c>
    </row>
    <row r="12164" spans="2:46" ht="15.75" customHeight="1">
      <c r="B12164" t="str">
        <f t="shared" si="765"/>
        <v/>
      </c>
      <c r="C12164" s="73"/>
      <c r="D12164" s="73"/>
      <c r="E12164" s="77"/>
      <c r="F12164" s="74"/>
      <c r="G12164" s="73"/>
      <c r="H12164" s="74"/>
      <c r="I12164" s="74"/>
      <c r="J12164" s="74"/>
      <c r="K12164" s="74"/>
      <c r="L12164" s="74"/>
      <c r="M12164" s="74"/>
      <c r="N12164" s="74"/>
      <c r="O12164" s="74"/>
      <c r="P12164" s="74"/>
      <c r="Q12164" s="78"/>
      <c r="AR12164">
        <f t="shared" si="763"/>
        <v>0</v>
      </c>
      <c r="AS12164">
        <f t="shared" si="764"/>
        <v>0</v>
      </c>
      <c r="AT12164">
        <f t="shared" si="766"/>
        <v>0</v>
      </c>
    </row>
    <row r="12165" spans="2:46" ht="15.75" customHeight="1">
      <c r="B12165" t="str">
        <f t="shared" si="765"/>
        <v/>
      </c>
      <c r="C12165" s="73"/>
      <c r="D12165" s="73"/>
      <c r="E12165" s="77"/>
      <c r="F12165" s="74"/>
      <c r="G12165" s="73"/>
      <c r="H12165" s="74"/>
      <c r="I12165" s="74"/>
      <c r="J12165" s="74"/>
      <c r="K12165" s="74"/>
      <c r="L12165" s="74"/>
      <c r="M12165" s="74"/>
      <c r="N12165" s="74"/>
      <c r="O12165" s="74"/>
      <c r="P12165" s="74"/>
      <c r="Q12165" s="78"/>
      <c r="AR12165">
        <f t="shared" si="763"/>
        <v>0</v>
      </c>
      <c r="AS12165">
        <f t="shared" si="764"/>
        <v>0</v>
      </c>
      <c r="AT12165">
        <f t="shared" si="766"/>
        <v>0</v>
      </c>
    </row>
    <row r="12166" spans="2:46" ht="15.75" customHeight="1">
      <c r="B12166" t="str">
        <f t="shared" si="765"/>
        <v/>
      </c>
      <c r="C12166" s="73"/>
      <c r="D12166" s="73"/>
      <c r="E12166" s="77"/>
      <c r="F12166" s="74"/>
      <c r="G12166" s="73"/>
      <c r="H12166" s="74"/>
      <c r="I12166" s="74"/>
      <c r="J12166" s="74"/>
      <c r="K12166" s="74"/>
      <c r="L12166" s="74"/>
      <c r="M12166" s="74"/>
      <c r="N12166" s="74"/>
      <c r="O12166" s="74"/>
      <c r="P12166" s="74"/>
      <c r="Q12166" s="78"/>
      <c r="AR12166">
        <f t="shared" si="763"/>
        <v>0</v>
      </c>
      <c r="AS12166">
        <f t="shared" si="764"/>
        <v>0</v>
      </c>
      <c r="AT12166">
        <f t="shared" si="766"/>
        <v>0</v>
      </c>
    </row>
    <row r="12167" spans="2:46" ht="15.75" customHeight="1">
      <c r="B12167" t="str">
        <f t="shared" si="765"/>
        <v/>
      </c>
      <c r="C12167" s="73"/>
      <c r="D12167" s="73"/>
      <c r="E12167" s="77"/>
      <c r="F12167" s="74"/>
      <c r="G12167" s="73"/>
      <c r="H12167" s="74"/>
      <c r="I12167" s="74"/>
      <c r="J12167" s="74"/>
      <c r="K12167" s="74"/>
      <c r="L12167" s="74"/>
      <c r="M12167" s="74"/>
      <c r="N12167" s="74"/>
      <c r="O12167" s="74"/>
      <c r="P12167" s="74"/>
      <c r="Q12167" s="78"/>
      <c r="AR12167">
        <f t="shared" si="763"/>
        <v>0</v>
      </c>
      <c r="AS12167">
        <f t="shared" si="764"/>
        <v>0</v>
      </c>
      <c r="AT12167">
        <f t="shared" si="766"/>
        <v>0</v>
      </c>
    </row>
    <row r="12168" spans="2:46" ht="15.75" customHeight="1">
      <c r="B12168" t="str">
        <f t="shared" si="765"/>
        <v/>
      </c>
      <c r="C12168" s="73"/>
      <c r="D12168" s="73"/>
      <c r="E12168" s="77"/>
      <c r="F12168" s="74"/>
      <c r="G12168" s="73"/>
      <c r="H12168" s="74"/>
      <c r="I12168" s="74"/>
      <c r="J12168" s="74"/>
      <c r="K12168" s="74"/>
      <c r="L12168" s="74"/>
      <c r="M12168" s="74"/>
      <c r="N12168" s="74"/>
      <c r="O12168" s="74"/>
      <c r="P12168" s="74"/>
      <c r="Q12168" s="78"/>
      <c r="AR12168">
        <f t="shared" ref="AR12168:AR12231" si="767">IF($AU$2&lt;&gt;5,NA(),IF(D12168=D12167,0,IF(AND(D21669=D12168,D12169=D12168),O12168+O12169+O21669,IF(D12169=D12168,O12169+O12168,O12168))))</f>
        <v>0</v>
      </c>
      <c r="AS12168">
        <f t="shared" ref="AS12168:AS12231" si="768">IF($AU$2&lt;&gt;5,NA(),IF(D12168=D12167,0,IF(AND(D21669=D12168,D12169=D12168),P12168+P12169+P21669,IF(D12169=D12168,P12169+P12168,P12168))))</f>
        <v>0</v>
      </c>
      <c r="AT12168">
        <f t="shared" si="766"/>
        <v>0</v>
      </c>
    </row>
    <row r="12169" spans="2:46" ht="15.75" customHeight="1">
      <c r="B12169" t="str">
        <f t="shared" si="765"/>
        <v/>
      </c>
      <c r="C12169" s="73"/>
      <c r="D12169" s="73"/>
      <c r="E12169" s="77"/>
      <c r="F12169" s="74"/>
      <c r="G12169" s="73"/>
      <c r="H12169" s="74"/>
      <c r="I12169" s="74"/>
      <c r="J12169" s="74"/>
      <c r="K12169" s="74"/>
      <c r="L12169" s="74"/>
      <c r="M12169" s="74"/>
      <c r="N12169" s="74"/>
      <c r="O12169" s="74"/>
      <c r="P12169" s="74"/>
      <c r="Q12169" s="78"/>
      <c r="AR12169">
        <f t="shared" si="767"/>
        <v>0</v>
      </c>
      <c r="AS12169">
        <f t="shared" si="768"/>
        <v>0</v>
      </c>
      <c r="AT12169">
        <f t="shared" si="766"/>
        <v>0</v>
      </c>
    </row>
    <row r="12170" spans="2:46" ht="15.75" customHeight="1">
      <c r="B12170" t="str">
        <f t="shared" si="765"/>
        <v/>
      </c>
      <c r="C12170" s="73"/>
      <c r="D12170" s="73"/>
      <c r="E12170" s="77"/>
      <c r="F12170" s="74"/>
      <c r="G12170" s="73"/>
      <c r="H12170" s="74"/>
      <c r="I12170" s="74"/>
      <c r="J12170" s="74"/>
      <c r="K12170" s="74"/>
      <c r="L12170" s="74"/>
      <c r="M12170" s="74"/>
      <c r="N12170" s="74"/>
      <c r="O12170" s="74"/>
      <c r="P12170" s="74"/>
      <c r="Q12170" s="78"/>
      <c r="AR12170">
        <f t="shared" si="767"/>
        <v>0</v>
      </c>
      <c r="AS12170">
        <f t="shared" si="768"/>
        <v>0</v>
      </c>
      <c r="AT12170">
        <f t="shared" si="766"/>
        <v>0</v>
      </c>
    </row>
    <row r="12171" spans="2:46" ht="15.75" customHeight="1">
      <c r="B12171" t="str">
        <f t="shared" si="765"/>
        <v/>
      </c>
      <c r="C12171" s="73"/>
      <c r="D12171" s="73"/>
      <c r="E12171" s="77"/>
      <c r="F12171" s="74"/>
      <c r="G12171" s="73"/>
      <c r="H12171" s="74"/>
      <c r="I12171" s="74"/>
      <c r="J12171" s="74"/>
      <c r="K12171" s="74"/>
      <c r="L12171" s="74"/>
      <c r="M12171" s="74"/>
      <c r="N12171" s="74"/>
      <c r="O12171" s="74"/>
      <c r="P12171" s="74"/>
      <c r="Q12171" s="78"/>
      <c r="AR12171">
        <f t="shared" si="767"/>
        <v>0</v>
      </c>
      <c r="AS12171">
        <f t="shared" si="768"/>
        <v>0</v>
      </c>
      <c r="AT12171">
        <f t="shared" si="766"/>
        <v>0</v>
      </c>
    </row>
    <row r="12172" spans="2:46" ht="15.75" customHeight="1">
      <c r="B12172" t="str">
        <f t="shared" si="765"/>
        <v/>
      </c>
      <c r="C12172" s="73"/>
      <c r="D12172" s="73"/>
      <c r="E12172" s="77"/>
      <c r="F12172" s="74"/>
      <c r="G12172" s="73"/>
      <c r="H12172" s="74"/>
      <c r="I12172" s="74"/>
      <c r="J12172" s="74"/>
      <c r="K12172" s="74"/>
      <c r="L12172" s="74"/>
      <c r="M12172" s="74"/>
      <c r="N12172" s="74"/>
      <c r="O12172" s="74"/>
      <c r="P12172" s="74"/>
      <c r="Q12172" s="78"/>
      <c r="AR12172">
        <f t="shared" si="767"/>
        <v>0</v>
      </c>
      <c r="AS12172">
        <f t="shared" si="768"/>
        <v>0</v>
      </c>
      <c r="AT12172">
        <f t="shared" si="766"/>
        <v>0</v>
      </c>
    </row>
    <row r="12173" spans="2:46" ht="15.75" customHeight="1">
      <c r="B12173" t="str">
        <f t="shared" si="765"/>
        <v/>
      </c>
      <c r="C12173" s="73"/>
      <c r="D12173" s="73"/>
      <c r="E12173" s="77"/>
      <c r="F12173" s="74"/>
      <c r="G12173" s="73"/>
      <c r="H12173" s="74"/>
      <c r="I12173" s="74"/>
      <c r="J12173" s="74"/>
      <c r="K12173" s="74"/>
      <c r="L12173" s="74"/>
      <c r="M12173" s="74"/>
      <c r="N12173" s="74"/>
      <c r="O12173" s="74"/>
      <c r="P12173" s="74"/>
      <c r="Q12173" s="78"/>
      <c r="AR12173">
        <f t="shared" si="767"/>
        <v>0</v>
      </c>
      <c r="AS12173">
        <f t="shared" si="768"/>
        <v>0</v>
      </c>
      <c r="AT12173">
        <f t="shared" si="766"/>
        <v>0</v>
      </c>
    </row>
    <row r="12174" spans="2:46" ht="15.75" customHeight="1">
      <c r="B12174" t="str">
        <f t="shared" si="765"/>
        <v/>
      </c>
      <c r="C12174" s="73"/>
      <c r="D12174" s="73"/>
      <c r="E12174" s="77"/>
      <c r="F12174" s="74"/>
      <c r="G12174" s="73"/>
      <c r="H12174" s="74"/>
      <c r="I12174" s="74"/>
      <c r="J12174" s="74"/>
      <c r="K12174" s="74"/>
      <c r="L12174" s="74"/>
      <c r="M12174" s="74"/>
      <c r="N12174" s="74"/>
      <c r="O12174" s="74"/>
      <c r="P12174" s="74"/>
      <c r="Q12174" s="78"/>
      <c r="AR12174">
        <f t="shared" si="767"/>
        <v>0</v>
      </c>
      <c r="AS12174">
        <f t="shared" si="768"/>
        <v>0</v>
      </c>
      <c r="AT12174">
        <f t="shared" si="766"/>
        <v>0</v>
      </c>
    </row>
    <row r="12175" spans="2:46" ht="15.75" customHeight="1">
      <c r="B12175" t="str">
        <f t="shared" si="765"/>
        <v/>
      </c>
      <c r="C12175" s="73"/>
      <c r="D12175" s="73"/>
      <c r="E12175" s="77"/>
      <c r="F12175" s="74"/>
      <c r="G12175" s="73"/>
      <c r="H12175" s="74"/>
      <c r="I12175" s="74"/>
      <c r="J12175" s="74"/>
      <c r="K12175" s="74"/>
      <c r="L12175" s="74"/>
      <c r="M12175" s="74"/>
      <c r="N12175" s="74"/>
      <c r="O12175" s="74"/>
      <c r="P12175" s="74"/>
      <c r="Q12175" s="78"/>
      <c r="AR12175">
        <f t="shared" si="767"/>
        <v>0</v>
      </c>
      <c r="AS12175">
        <f t="shared" si="768"/>
        <v>0</v>
      </c>
      <c r="AT12175">
        <f t="shared" si="766"/>
        <v>0</v>
      </c>
    </row>
    <row r="12176" spans="2:46" ht="15.75" customHeight="1">
      <c r="B12176" t="str">
        <f t="shared" si="765"/>
        <v/>
      </c>
      <c r="C12176" s="73"/>
      <c r="D12176" s="73"/>
      <c r="E12176" s="77"/>
      <c r="F12176" s="74"/>
      <c r="G12176" s="73"/>
      <c r="H12176" s="74"/>
      <c r="I12176" s="74"/>
      <c r="J12176" s="74"/>
      <c r="K12176" s="74"/>
      <c r="L12176" s="74"/>
      <c r="M12176" s="74"/>
      <c r="N12176" s="74"/>
      <c r="O12176" s="74"/>
      <c r="P12176" s="74"/>
      <c r="Q12176" s="78"/>
      <c r="AR12176">
        <f t="shared" si="767"/>
        <v>0</v>
      </c>
      <c r="AS12176">
        <f t="shared" si="768"/>
        <v>0</v>
      </c>
      <c r="AT12176">
        <f t="shared" si="766"/>
        <v>0</v>
      </c>
    </row>
    <row r="12177" spans="2:46" ht="15.75" customHeight="1">
      <c r="B12177" t="str">
        <f t="shared" si="765"/>
        <v/>
      </c>
      <c r="C12177" s="73"/>
      <c r="D12177" s="73"/>
      <c r="E12177" s="77"/>
      <c r="F12177" s="74"/>
      <c r="G12177" s="73"/>
      <c r="H12177" s="74"/>
      <c r="I12177" s="74"/>
      <c r="J12177" s="74"/>
      <c r="K12177" s="74"/>
      <c r="L12177" s="74"/>
      <c r="M12177" s="74"/>
      <c r="N12177" s="74"/>
      <c r="O12177" s="74"/>
      <c r="P12177" s="74"/>
      <c r="Q12177" s="78"/>
      <c r="AR12177">
        <f t="shared" si="767"/>
        <v>0</v>
      </c>
      <c r="AS12177">
        <f t="shared" si="768"/>
        <v>0</v>
      </c>
      <c r="AT12177">
        <f t="shared" si="766"/>
        <v>0</v>
      </c>
    </row>
    <row r="12178" spans="2:46" ht="15.75" customHeight="1">
      <c r="B12178" t="str">
        <f t="shared" si="765"/>
        <v/>
      </c>
      <c r="C12178" s="73"/>
      <c r="D12178" s="73"/>
      <c r="E12178" s="77"/>
      <c r="F12178" s="74"/>
      <c r="G12178" s="73"/>
      <c r="H12178" s="74"/>
      <c r="I12178" s="74"/>
      <c r="J12178" s="74"/>
      <c r="K12178" s="74"/>
      <c r="L12178" s="74"/>
      <c r="M12178" s="74"/>
      <c r="N12178" s="74"/>
      <c r="O12178" s="74"/>
      <c r="P12178" s="74"/>
      <c r="Q12178" s="78"/>
      <c r="AR12178">
        <f t="shared" si="767"/>
        <v>0</v>
      </c>
      <c r="AS12178">
        <f t="shared" si="768"/>
        <v>0</v>
      </c>
      <c r="AT12178">
        <f t="shared" si="766"/>
        <v>0</v>
      </c>
    </row>
    <row r="12179" spans="2:46" ht="15.75" customHeight="1">
      <c r="B12179" t="str">
        <f t="shared" si="765"/>
        <v/>
      </c>
      <c r="C12179" s="73"/>
      <c r="D12179" s="73"/>
      <c r="E12179" s="77"/>
      <c r="F12179" s="74"/>
      <c r="G12179" s="73"/>
      <c r="H12179" s="74"/>
      <c r="I12179" s="74"/>
      <c r="J12179" s="74"/>
      <c r="K12179" s="74"/>
      <c r="L12179" s="74"/>
      <c r="M12179" s="74"/>
      <c r="N12179" s="74"/>
      <c r="O12179" s="74"/>
      <c r="P12179" s="74"/>
      <c r="Q12179" s="78"/>
      <c r="AR12179">
        <f t="shared" si="767"/>
        <v>0</v>
      </c>
      <c r="AS12179">
        <f t="shared" si="768"/>
        <v>0</v>
      </c>
      <c r="AT12179">
        <f t="shared" si="766"/>
        <v>0</v>
      </c>
    </row>
    <row r="12180" spans="2:46" ht="15.75" customHeight="1">
      <c r="B12180" t="str">
        <f t="shared" si="765"/>
        <v/>
      </c>
      <c r="C12180" s="73"/>
      <c r="D12180" s="73"/>
      <c r="E12180" s="77"/>
      <c r="F12180" s="74"/>
      <c r="G12180" s="73"/>
      <c r="H12180" s="74"/>
      <c r="I12180" s="74"/>
      <c r="J12180" s="74"/>
      <c r="K12180" s="74"/>
      <c r="L12180" s="74"/>
      <c r="M12180" s="74"/>
      <c r="N12180" s="74"/>
      <c r="O12180" s="74"/>
      <c r="P12180" s="74"/>
      <c r="Q12180" s="78"/>
      <c r="AR12180">
        <f t="shared" si="767"/>
        <v>0</v>
      </c>
      <c r="AS12180">
        <f t="shared" si="768"/>
        <v>0</v>
      </c>
      <c r="AT12180">
        <f t="shared" si="766"/>
        <v>0</v>
      </c>
    </row>
    <row r="12181" spans="2:46" ht="15.75" customHeight="1">
      <c r="B12181" t="str">
        <f t="shared" si="765"/>
        <v/>
      </c>
      <c r="C12181" s="73"/>
      <c r="D12181" s="73"/>
      <c r="E12181" s="77"/>
      <c r="F12181" s="74"/>
      <c r="G12181" s="73"/>
      <c r="H12181" s="74"/>
      <c r="I12181" s="74"/>
      <c r="J12181" s="74"/>
      <c r="K12181" s="74"/>
      <c r="L12181" s="74"/>
      <c r="M12181" s="74"/>
      <c r="N12181" s="74"/>
      <c r="O12181" s="74"/>
      <c r="P12181" s="74"/>
      <c r="Q12181" s="78"/>
      <c r="AR12181">
        <f t="shared" si="767"/>
        <v>0</v>
      </c>
      <c r="AS12181">
        <f t="shared" si="768"/>
        <v>0</v>
      </c>
      <c r="AT12181">
        <f t="shared" si="766"/>
        <v>0</v>
      </c>
    </row>
    <row r="12182" spans="2:46" ht="15.75" customHeight="1">
      <c r="B12182" t="str">
        <f t="shared" si="765"/>
        <v/>
      </c>
      <c r="C12182" s="73"/>
      <c r="D12182" s="73"/>
      <c r="E12182" s="77"/>
      <c r="F12182" s="74"/>
      <c r="G12182" s="73"/>
      <c r="H12182" s="74"/>
      <c r="I12182" s="74"/>
      <c r="J12182" s="74"/>
      <c r="K12182" s="74"/>
      <c r="L12182" s="74"/>
      <c r="M12182" s="74"/>
      <c r="N12182" s="74"/>
      <c r="O12182" s="74"/>
      <c r="P12182" s="74"/>
      <c r="Q12182" s="78"/>
      <c r="AR12182">
        <f t="shared" si="767"/>
        <v>0</v>
      </c>
      <c r="AS12182">
        <f t="shared" si="768"/>
        <v>0</v>
      </c>
      <c r="AT12182">
        <f t="shared" si="766"/>
        <v>0</v>
      </c>
    </row>
    <row r="12183" spans="2:46" ht="15.75" customHeight="1">
      <c r="B12183" t="str">
        <f t="shared" si="765"/>
        <v/>
      </c>
      <c r="C12183" s="73"/>
      <c r="D12183" s="73"/>
      <c r="E12183" s="77"/>
      <c r="F12183" s="74"/>
      <c r="G12183" s="73"/>
      <c r="H12183" s="74"/>
      <c r="I12183" s="74"/>
      <c r="J12183" s="74"/>
      <c r="K12183" s="74"/>
      <c r="L12183" s="74"/>
      <c r="M12183" s="74"/>
      <c r="N12183" s="74"/>
      <c r="O12183" s="74"/>
      <c r="P12183" s="74"/>
      <c r="Q12183" s="78"/>
      <c r="AR12183">
        <f t="shared" si="767"/>
        <v>0</v>
      </c>
      <c r="AS12183">
        <f t="shared" si="768"/>
        <v>0</v>
      </c>
      <c r="AT12183">
        <f t="shared" si="766"/>
        <v>0</v>
      </c>
    </row>
    <row r="12184" spans="2:46" ht="15.75" customHeight="1">
      <c r="B12184" t="str">
        <f t="shared" si="765"/>
        <v/>
      </c>
      <c r="C12184" s="73"/>
      <c r="D12184" s="73"/>
      <c r="E12184" s="77"/>
      <c r="F12184" s="74"/>
      <c r="G12184" s="73"/>
      <c r="H12184" s="74"/>
      <c r="I12184" s="74"/>
      <c r="J12184" s="74"/>
      <c r="K12184" s="74"/>
      <c r="L12184" s="74"/>
      <c r="M12184" s="74"/>
      <c r="N12184" s="74"/>
      <c r="O12184" s="74"/>
      <c r="P12184" s="74"/>
      <c r="Q12184" s="78"/>
      <c r="AR12184">
        <f t="shared" si="767"/>
        <v>0</v>
      </c>
      <c r="AS12184">
        <f t="shared" si="768"/>
        <v>0</v>
      </c>
      <c r="AT12184">
        <f t="shared" si="766"/>
        <v>0</v>
      </c>
    </row>
    <row r="12185" spans="2:46" ht="15.75" customHeight="1">
      <c r="B12185" t="str">
        <f t="shared" si="765"/>
        <v/>
      </c>
      <c r="C12185" s="73"/>
      <c r="D12185" s="73"/>
      <c r="E12185" s="77"/>
      <c r="F12185" s="74"/>
      <c r="G12185" s="73"/>
      <c r="H12185" s="74"/>
      <c r="I12185" s="74"/>
      <c r="J12185" s="74"/>
      <c r="K12185" s="74"/>
      <c r="L12185" s="74"/>
      <c r="M12185" s="74"/>
      <c r="N12185" s="74"/>
      <c r="O12185" s="74"/>
      <c r="P12185" s="74"/>
      <c r="Q12185" s="78"/>
      <c r="AR12185">
        <f t="shared" si="767"/>
        <v>0</v>
      </c>
      <c r="AS12185">
        <f t="shared" si="768"/>
        <v>0</v>
      </c>
      <c r="AT12185">
        <f t="shared" si="766"/>
        <v>0</v>
      </c>
    </row>
    <row r="12186" spans="2:46" ht="15.75" customHeight="1">
      <c r="B12186" t="str">
        <f t="shared" si="765"/>
        <v/>
      </c>
      <c r="C12186" s="73"/>
      <c r="D12186" s="73"/>
      <c r="E12186" s="77"/>
      <c r="F12186" s="74"/>
      <c r="G12186" s="73"/>
      <c r="H12186" s="74"/>
      <c r="I12186" s="74"/>
      <c r="J12186" s="74"/>
      <c r="K12186" s="74"/>
      <c r="L12186" s="74"/>
      <c r="M12186" s="74"/>
      <c r="N12186" s="74"/>
      <c r="O12186" s="74"/>
      <c r="P12186" s="74"/>
      <c r="Q12186" s="78"/>
      <c r="AR12186">
        <f t="shared" si="767"/>
        <v>0</v>
      </c>
      <c r="AS12186">
        <f t="shared" si="768"/>
        <v>0</v>
      </c>
      <c r="AT12186">
        <f t="shared" si="766"/>
        <v>0</v>
      </c>
    </row>
    <row r="12187" spans="2:46" ht="15.75" customHeight="1">
      <c r="B12187" t="str">
        <f t="shared" si="765"/>
        <v/>
      </c>
      <c r="C12187" s="73"/>
      <c r="D12187" s="73"/>
      <c r="E12187" s="77"/>
      <c r="F12187" s="74"/>
      <c r="G12187" s="73"/>
      <c r="H12187" s="74"/>
      <c r="I12187" s="74"/>
      <c r="J12187" s="74"/>
      <c r="K12187" s="74"/>
      <c r="L12187" s="74"/>
      <c r="M12187" s="74"/>
      <c r="N12187" s="74"/>
      <c r="O12187" s="74"/>
      <c r="P12187" s="74"/>
      <c r="Q12187" s="78"/>
      <c r="AR12187">
        <f t="shared" si="767"/>
        <v>0</v>
      </c>
      <c r="AS12187">
        <f t="shared" si="768"/>
        <v>0</v>
      </c>
      <c r="AT12187">
        <f t="shared" si="766"/>
        <v>0</v>
      </c>
    </row>
    <row r="12188" spans="2:46" ht="15.75" customHeight="1">
      <c r="B12188" t="str">
        <f t="shared" si="765"/>
        <v/>
      </c>
      <c r="C12188" s="73"/>
      <c r="D12188" s="73"/>
      <c r="E12188" s="77"/>
      <c r="F12188" s="74"/>
      <c r="G12188" s="73"/>
      <c r="H12188" s="74"/>
      <c r="I12188" s="74"/>
      <c r="J12188" s="74"/>
      <c r="K12188" s="74"/>
      <c r="L12188" s="74"/>
      <c r="M12188" s="74"/>
      <c r="N12188" s="74"/>
      <c r="O12188" s="74"/>
      <c r="P12188" s="74"/>
      <c r="Q12188" s="78"/>
      <c r="AR12188">
        <f t="shared" si="767"/>
        <v>0</v>
      </c>
      <c r="AS12188">
        <f t="shared" si="768"/>
        <v>0</v>
      </c>
      <c r="AT12188">
        <f t="shared" si="766"/>
        <v>0</v>
      </c>
    </row>
    <row r="12189" spans="2:46" ht="15.75" customHeight="1">
      <c r="B12189" t="str">
        <f t="shared" si="765"/>
        <v/>
      </c>
      <c r="C12189" s="73"/>
      <c r="D12189" s="73"/>
      <c r="E12189" s="77"/>
      <c r="F12189" s="74"/>
      <c r="G12189" s="73"/>
      <c r="H12189" s="74"/>
      <c r="I12189" s="74"/>
      <c r="J12189" s="74"/>
      <c r="K12189" s="74"/>
      <c r="L12189" s="74"/>
      <c r="M12189" s="74"/>
      <c r="N12189" s="74"/>
      <c r="O12189" s="74"/>
      <c r="P12189" s="74"/>
      <c r="Q12189" s="78"/>
      <c r="AR12189">
        <f t="shared" si="767"/>
        <v>0</v>
      </c>
      <c r="AS12189">
        <f t="shared" si="768"/>
        <v>0</v>
      </c>
      <c r="AT12189">
        <f t="shared" si="766"/>
        <v>0</v>
      </c>
    </row>
    <row r="12190" spans="2:46" ht="15.75" customHeight="1">
      <c r="B12190" t="str">
        <f t="shared" si="765"/>
        <v/>
      </c>
      <c r="C12190" s="73"/>
      <c r="D12190" s="73"/>
      <c r="E12190" s="77"/>
      <c r="F12190" s="74"/>
      <c r="G12190" s="73"/>
      <c r="H12190" s="74"/>
      <c r="I12190" s="74"/>
      <c r="J12190" s="74"/>
      <c r="K12190" s="74"/>
      <c r="L12190" s="74"/>
      <c r="M12190" s="74"/>
      <c r="N12190" s="74"/>
      <c r="O12190" s="74"/>
      <c r="P12190" s="74"/>
      <c r="Q12190" s="78"/>
      <c r="AR12190">
        <f t="shared" si="767"/>
        <v>0</v>
      </c>
      <c r="AS12190">
        <f t="shared" si="768"/>
        <v>0</v>
      </c>
      <c r="AT12190">
        <f t="shared" si="766"/>
        <v>0</v>
      </c>
    </row>
    <row r="12191" spans="2:46" ht="15.75" customHeight="1">
      <c r="B12191" t="str">
        <f t="shared" si="765"/>
        <v/>
      </c>
      <c r="C12191" s="73"/>
      <c r="D12191" s="73"/>
      <c r="E12191" s="77"/>
      <c r="F12191" s="74"/>
      <c r="G12191" s="73"/>
      <c r="H12191" s="74"/>
      <c r="I12191" s="74"/>
      <c r="J12191" s="74"/>
      <c r="K12191" s="74"/>
      <c r="L12191" s="74"/>
      <c r="M12191" s="74"/>
      <c r="N12191" s="74"/>
      <c r="O12191" s="74"/>
      <c r="P12191" s="74"/>
      <c r="Q12191" s="78"/>
      <c r="AR12191">
        <f t="shared" si="767"/>
        <v>0</v>
      </c>
      <c r="AS12191">
        <f t="shared" si="768"/>
        <v>0</v>
      </c>
      <c r="AT12191">
        <f t="shared" si="766"/>
        <v>0</v>
      </c>
    </row>
    <row r="12192" spans="2:46" ht="15.75" customHeight="1">
      <c r="B12192" t="str">
        <f t="shared" si="765"/>
        <v/>
      </c>
      <c r="C12192" s="73"/>
      <c r="D12192" s="73"/>
      <c r="E12192" s="77"/>
      <c r="F12192" s="74"/>
      <c r="G12192" s="73"/>
      <c r="H12192" s="74"/>
      <c r="I12192" s="74"/>
      <c r="J12192" s="74"/>
      <c r="K12192" s="74"/>
      <c r="L12192" s="74"/>
      <c r="M12192" s="74"/>
      <c r="N12192" s="74"/>
      <c r="O12192" s="74"/>
      <c r="P12192" s="74"/>
      <c r="Q12192" s="78"/>
      <c r="AR12192">
        <f t="shared" si="767"/>
        <v>0</v>
      </c>
      <c r="AS12192">
        <f t="shared" si="768"/>
        <v>0</v>
      </c>
      <c r="AT12192">
        <f t="shared" si="766"/>
        <v>0</v>
      </c>
    </row>
    <row r="12193" spans="2:46" ht="15.75" customHeight="1">
      <c r="B12193" t="str">
        <f t="shared" si="765"/>
        <v/>
      </c>
      <c r="C12193" s="73"/>
      <c r="D12193" s="73"/>
      <c r="E12193" s="77"/>
      <c r="F12193" s="74"/>
      <c r="G12193" s="73"/>
      <c r="H12193" s="74"/>
      <c r="I12193" s="74"/>
      <c r="J12193" s="74"/>
      <c r="K12193" s="74"/>
      <c r="L12193" s="74"/>
      <c r="M12193" s="74"/>
      <c r="N12193" s="74"/>
      <c r="O12193" s="74"/>
      <c r="P12193" s="74"/>
      <c r="Q12193" s="78"/>
      <c r="AR12193">
        <f t="shared" si="767"/>
        <v>0</v>
      </c>
      <c r="AS12193">
        <f t="shared" si="768"/>
        <v>0</v>
      </c>
      <c r="AT12193">
        <f t="shared" si="766"/>
        <v>0</v>
      </c>
    </row>
    <row r="12194" spans="2:46" ht="15.75" customHeight="1">
      <c r="B12194" t="str">
        <f t="shared" si="765"/>
        <v/>
      </c>
      <c r="C12194" s="73"/>
      <c r="D12194" s="73"/>
      <c r="E12194" s="77"/>
      <c r="F12194" s="74"/>
      <c r="G12194" s="73"/>
      <c r="H12194" s="74"/>
      <c r="I12194" s="74"/>
      <c r="J12194" s="74"/>
      <c r="K12194" s="74"/>
      <c r="L12194" s="74"/>
      <c r="M12194" s="74"/>
      <c r="N12194" s="74"/>
      <c r="O12194" s="74"/>
      <c r="P12194" s="74"/>
      <c r="Q12194" s="78"/>
      <c r="AR12194">
        <f t="shared" si="767"/>
        <v>0</v>
      </c>
      <c r="AS12194">
        <f t="shared" si="768"/>
        <v>0</v>
      </c>
      <c r="AT12194">
        <f t="shared" si="766"/>
        <v>0</v>
      </c>
    </row>
    <row r="12195" spans="2:46" ht="15.75" customHeight="1">
      <c r="B12195" t="str">
        <f t="shared" si="765"/>
        <v/>
      </c>
      <c r="C12195" s="73"/>
      <c r="D12195" s="73"/>
      <c r="E12195" s="77"/>
      <c r="F12195" s="74"/>
      <c r="G12195" s="73"/>
      <c r="H12195" s="74"/>
      <c r="I12195" s="74"/>
      <c r="J12195" s="74"/>
      <c r="K12195" s="74"/>
      <c r="L12195" s="74"/>
      <c r="M12195" s="74"/>
      <c r="N12195" s="74"/>
      <c r="O12195" s="74"/>
      <c r="P12195" s="74"/>
      <c r="Q12195" s="78"/>
      <c r="AR12195">
        <f t="shared" si="767"/>
        <v>0</v>
      </c>
      <c r="AS12195">
        <f t="shared" si="768"/>
        <v>0</v>
      </c>
      <c r="AT12195">
        <f t="shared" si="766"/>
        <v>0</v>
      </c>
    </row>
    <row r="12196" spans="2:46" ht="15.75" customHeight="1">
      <c r="B12196" t="str">
        <f t="shared" si="765"/>
        <v/>
      </c>
      <c r="C12196" s="73"/>
      <c r="D12196" s="73"/>
      <c r="E12196" s="77"/>
      <c r="F12196" s="74"/>
      <c r="G12196" s="73"/>
      <c r="H12196" s="74"/>
      <c r="I12196" s="74"/>
      <c r="J12196" s="74"/>
      <c r="K12196" s="74"/>
      <c r="L12196" s="74"/>
      <c r="M12196" s="74"/>
      <c r="N12196" s="74"/>
      <c r="O12196" s="74"/>
      <c r="P12196" s="74"/>
      <c r="Q12196" s="78"/>
      <c r="AR12196">
        <f t="shared" si="767"/>
        <v>0</v>
      </c>
      <c r="AS12196">
        <f t="shared" si="768"/>
        <v>0</v>
      </c>
      <c r="AT12196">
        <f t="shared" si="766"/>
        <v>0</v>
      </c>
    </row>
    <row r="12197" spans="2:46" ht="15.75" customHeight="1">
      <c r="B12197" t="str">
        <f t="shared" si="765"/>
        <v/>
      </c>
      <c r="C12197" s="73"/>
      <c r="D12197" s="73"/>
      <c r="E12197" s="77"/>
      <c r="F12197" s="74"/>
      <c r="G12197" s="73"/>
      <c r="H12197" s="74"/>
      <c r="I12197" s="74"/>
      <c r="J12197" s="74"/>
      <c r="K12197" s="74"/>
      <c r="L12197" s="74"/>
      <c r="M12197" s="74"/>
      <c r="N12197" s="74"/>
      <c r="O12197" s="74"/>
      <c r="P12197" s="74"/>
      <c r="Q12197" s="78"/>
      <c r="AR12197">
        <f t="shared" si="767"/>
        <v>0</v>
      </c>
      <c r="AS12197">
        <f t="shared" si="768"/>
        <v>0</v>
      </c>
      <c r="AT12197">
        <f t="shared" si="766"/>
        <v>0</v>
      </c>
    </row>
    <row r="12198" spans="2:46" ht="15.75" customHeight="1">
      <c r="B12198" t="str">
        <f t="shared" si="765"/>
        <v/>
      </c>
      <c r="C12198" s="73"/>
      <c r="D12198" s="73"/>
      <c r="E12198" s="77"/>
      <c r="F12198" s="74"/>
      <c r="G12198" s="73"/>
      <c r="H12198" s="74"/>
      <c r="I12198" s="74"/>
      <c r="J12198" s="74"/>
      <c r="K12198" s="74"/>
      <c r="L12198" s="74"/>
      <c r="M12198" s="74"/>
      <c r="N12198" s="74"/>
      <c r="O12198" s="74"/>
      <c r="P12198" s="74"/>
      <c r="Q12198" s="78"/>
      <c r="AR12198">
        <f t="shared" si="767"/>
        <v>0</v>
      </c>
      <c r="AS12198">
        <f t="shared" si="768"/>
        <v>0</v>
      </c>
      <c r="AT12198">
        <f t="shared" si="766"/>
        <v>0</v>
      </c>
    </row>
    <row r="12199" spans="2:46" ht="15.75" customHeight="1">
      <c r="B12199" t="str">
        <f t="shared" si="765"/>
        <v/>
      </c>
      <c r="C12199" s="73"/>
      <c r="D12199" s="73"/>
      <c r="E12199" s="77"/>
      <c r="F12199" s="74"/>
      <c r="G12199" s="73"/>
      <c r="H12199" s="74"/>
      <c r="I12199" s="74"/>
      <c r="J12199" s="74"/>
      <c r="K12199" s="74"/>
      <c r="L12199" s="74"/>
      <c r="M12199" s="74"/>
      <c r="N12199" s="74"/>
      <c r="O12199" s="74"/>
      <c r="P12199" s="74"/>
      <c r="Q12199" s="78"/>
      <c r="AR12199">
        <f t="shared" si="767"/>
        <v>0</v>
      </c>
      <c r="AS12199">
        <f t="shared" si="768"/>
        <v>0</v>
      </c>
      <c r="AT12199">
        <f t="shared" si="766"/>
        <v>0</v>
      </c>
    </row>
    <row r="12200" spans="2:46" ht="15.75" customHeight="1">
      <c r="B12200" t="str">
        <f t="shared" si="765"/>
        <v/>
      </c>
      <c r="C12200" s="73"/>
      <c r="D12200" s="73"/>
      <c r="E12200" s="77"/>
      <c r="F12200" s="74"/>
      <c r="G12200" s="73"/>
      <c r="H12200" s="74"/>
      <c r="I12200" s="74"/>
      <c r="J12200" s="74"/>
      <c r="K12200" s="74"/>
      <c r="L12200" s="74"/>
      <c r="M12200" s="74"/>
      <c r="N12200" s="74"/>
      <c r="O12200" s="74"/>
      <c r="P12200" s="74"/>
      <c r="Q12200" s="78"/>
      <c r="AR12200">
        <f t="shared" si="767"/>
        <v>0</v>
      </c>
      <c r="AS12200">
        <f t="shared" si="768"/>
        <v>0</v>
      </c>
      <c r="AT12200">
        <f t="shared" si="766"/>
        <v>0</v>
      </c>
    </row>
    <row r="12201" spans="2:46" ht="15.75" customHeight="1">
      <c r="B12201" t="str">
        <f t="shared" si="765"/>
        <v/>
      </c>
      <c r="C12201" s="73"/>
      <c r="D12201" s="73"/>
      <c r="E12201" s="77"/>
      <c r="F12201" s="74"/>
      <c r="G12201" s="73"/>
      <c r="H12201" s="74"/>
      <c r="I12201" s="74"/>
      <c r="J12201" s="74"/>
      <c r="K12201" s="74"/>
      <c r="L12201" s="74"/>
      <c r="M12201" s="74"/>
      <c r="N12201" s="74"/>
      <c r="O12201" s="74"/>
      <c r="P12201" s="74"/>
      <c r="Q12201" s="78"/>
      <c r="AR12201">
        <f t="shared" si="767"/>
        <v>0</v>
      </c>
      <c r="AS12201">
        <f t="shared" si="768"/>
        <v>0</v>
      </c>
      <c r="AT12201">
        <f t="shared" si="766"/>
        <v>0</v>
      </c>
    </row>
    <row r="12202" spans="2:46" ht="15.75" customHeight="1">
      <c r="B12202" t="str">
        <f t="shared" si="765"/>
        <v/>
      </c>
      <c r="C12202" s="73"/>
      <c r="D12202" s="73"/>
      <c r="E12202" s="77"/>
      <c r="F12202" s="74"/>
      <c r="G12202" s="73"/>
      <c r="H12202" s="74"/>
      <c r="I12202" s="74"/>
      <c r="J12202" s="74"/>
      <c r="K12202" s="74"/>
      <c r="L12202" s="74"/>
      <c r="M12202" s="74"/>
      <c r="N12202" s="74"/>
      <c r="O12202" s="74"/>
      <c r="P12202" s="74"/>
      <c r="Q12202" s="78"/>
      <c r="AR12202">
        <f t="shared" si="767"/>
        <v>0</v>
      </c>
      <c r="AS12202">
        <f t="shared" si="768"/>
        <v>0</v>
      </c>
      <c r="AT12202">
        <f t="shared" si="766"/>
        <v>0</v>
      </c>
    </row>
    <row r="12203" spans="2:46" ht="15.75" customHeight="1">
      <c r="B12203" t="str">
        <f t="shared" si="765"/>
        <v/>
      </c>
      <c r="C12203" s="73"/>
      <c r="D12203" s="73"/>
      <c r="E12203" s="77"/>
      <c r="F12203" s="74"/>
      <c r="G12203" s="73"/>
      <c r="H12203" s="74"/>
      <c r="I12203" s="74"/>
      <c r="J12203" s="74"/>
      <c r="K12203" s="74"/>
      <c r="L12203" s="74"/>
      <c r="M12203" s="74"/>
      <c r="N12203" s="74"/>
      <c r="O12203" s="74"/>
      <c r="P12203" s="74"/>
      <c r="Q12203" s="78"/>
      <c r="AR12203">
        <f t="shared" si="767"/>
        <v>0</v>
      </c>
      <c r="AS12203">
        <f t="shared" si="768"/>
        <v>0</v>
      </c>
      <c r="AT12203">
        <f t="shared" si="766"/>
        <v>0</v>
      </c>
    </row>
    <row r="12204" spans="2:46" ht="15.75" customHeight="1">
      <c r="B12204" t="str">
        <f t="shared" si="765"/>
        <v/>
      </c>
      <c r="C12204" s="73"/>
      <c r="D12204" s="73"/>
      <c r="E12204" s="77"/>
      <c r="F12204" s="74"/>
      <c r="G12204" s="73"/>
      <c r="H12204" s="74"/>
      <c r="I12204" s="74"/>
      <c r="J12204" s="74"/>
      <c r="K12204" s="74"/>
      <c r="L12204" s="74"/>
      <c r="M12204" s="74"/>
      <c r="N12204" s="74"/>
      <c r="O12204" s="74"/>
      <c r="P12204" s="74"/>
      <c r="Q12204" s="78"/>
      <c r="AR12204">
        <f t="shared" si="767"/>
        <v>0</v>
      </c>
      <c r="AS12204">
        <f t="shared" si="768"/>
        <v>0</v>
      </c>
      <c r="AT12204">
        <f t="shared" si="766"/>
        <v>0</v>
      </c>
    </row>
    <row r="12205" spans="2:46" ht="15.75" customHeight="1">
      <c r="B12205" t="str">
        <f t="shared" si="765"/>
        <v/>
      </c>
      <c r="C12205" s="73"/>
      <c r="D12205" s="73"/>
      <c r="E12205" s="77"/>
      <c r="F12205" s="74"/>
      <c r="G12205" s="73"/>
      <c r="H12205" s="74"/>
      <c r="I12205" s="74"/>
      <c r="J12205" s="74"/>
      <c r="K12205" s="74"/>
      <c r="L12205" s="74"/>
      <c r="M12205" s="74"/>
      <c r="N12205" s="74"/>
      <c r="O12205" s="74"/>
      <c r="P12205" s="74"/>
      <c r="Q12205" s="78"/>
      <c r="AR12205">
        <f t="shared" si="767"/>
        <v>0</v>
      </c>
      <c r="AS12205">
        <f t="shared" si="768"/>
        <v>0</v>
      </c>
      <c r="AT12205">
        <f t="shared" si="766"/>
        <v>0</v>
      </c>
    </row>
    <row r="12206" spans="2:46" ht="15.75" customHeight="1">
      <c r="B12206" t="str">
        <f t="shared" si="765"/>
        <v/>
      </c>
      <c r="C12206" s="73"/>
      <c r="D12206" s="73"/>
      <c r="E12206" s="77"/>
      <c r="F12206" s="74"/>
      <c r="G12206" s="73"/>
      <c r="H12206" s="74"/>
      <c r="I12206" s="74"/>
      <c r="J12206" s="74"/>
      <c r="K12206" s="74"/>
      <c r="L12206" s="74"/>
      <c r="M12206" s="74"/>
      <c r="N12206" s="74"/>
      <c r="O12206" s="74"/>
      <c r="P12206" s="74"/>
      <c r="Q12206" s="78"/>
      <c r="AR12206">
        <f t="shared" si="767"/>
        <v>0</v>
      </c>
      <c r="AS12206">
        <f t="shared" si="768"/>
        <v>0</v>
      </c>
      <c r="AT12206">
        <f t="shared" si="766"/>
        <v>0</v>
      </c>
    </row>
    <row r="12207" spans="2:46" ht="15.75" customHeight="1">
      <c r="B12207" t="str">
        <f t="shared" si="765"/>
        <v/>
      </c>
      <c r="C12207" s="73"/>
      <c r="D12207" s="73"/>
      <c r="E12207" s="77"/>
      <c r="F12207" s="74"/>
      <c r="G12207" s="73"/>
      <c r="H12207" s="74"/>
      <c r="I12207" s="74"/>
      <c r="J12207" s="74"/>
      <c r="K12207" s="74"/>
      <c r="L12207" s="74"/>
      <c r="M12207" s="74"/>
      <c r="N12207" s="74"/>
      <c r="O12207" s="74"/>
      <c r="P12207" s="74"/>
      <c r="Q12207" s="78"/>
      <c r="AR12207">
        <f t="shared" si="767"/>
        <v>0</v>
      </c>
      <c r="AS12207">
        <f t="shared" si="768"/>
        <v>0</v>
      </c>
      <c r="AT12207">
        <f t="shared" si="766"/>
        <v>0</v>
      </c>
    </row>
    <row r="12208" spans="2:46" ht="15.75" customHeight="1">
      <c r="B12208" t="str">
        <f t="shared" si="765"/>
        <v/>
      </c>
      <c r="C12208" s="73"/>
      <c r="D12208" s="73"/>
      <c r="E12208" s="77"/>
      <c r="F12208" s="74"/>
      <c r="G12208" s="73"/>
      <c r="H12208" s="74"/>
      <c r="I12208" s="74"/>
      <c r="J12208" s="74"/>
      <c r="K12208" s="74"/>
      <c r="L12208" s="74"/>
      <c r="M12208" s="74"/>
      <c r="N12208" s="74"/>
      <c r="O12208" s="74"/>
      <c r="P12208" s="74"/>
      <c r="Q12208" s="78"/>
      <c r="AR12208">
        <f t="shared" si="767"/>
        <v>0</v>
      </c>
      <c r="AS12208">
        <f t="shared" si="768"/>
        <v>0</v>
      </c>
      <c r="AT12208">
        <f t="shared" si="766"/>
        <v>0</v>
      </c>
    </row>
    <row r="12209" spans="2:46" ht="15.75" customHeight="1">
      <c r="B12209" t="str">
        <f t="shared" si="765"/>
        <v/>
      </c>
      <c r="C12209" s="73"/>
      <c r="D12209" s="73"/>
      <c r="E12209" s="77"/>
      <c r="F12209" s="74"/>
      <c r="G12209" s="73"/>
      <c r="H12209" s="74"/>
      <c r="I12209" s="74"/>
      <c r="J12209" s="74"/>
      <c r="K12209" s="74"/>
      <c r="L12209" s="74"/>
      <c r="M12209" s="74"/>
      <c r="N12209" s="74"/>
      <c r="O12209" s="74"/>
      <c r="P12209" s="74"/>
      <c r="Q12209" s="78"/>
      <c r="AR12209">
        <f t="shared" si="767"/>
        <v>0</v>
      </c>
      <c r="AS12209">
        <f t="shared" si="768"/>
        <v>0</v>
      </c>
      <c r="AT12209">
        <f t="shared" si="766"/>
        <v>0</v>
      </c>
    </row>
    <row r="12210" spans="2:46" ht="15.75" customHeight="1">
      <c r="B12210" t="str">
        <f t="shared" si="765"/>
        <v/>
      </c>
      <c r="C12210" s="73"/>
      <c r="D12210" s="73"/>
      <c r="E12210" s="77"/>
      <c r="F12210" s="74"/>
      <c r="G12210" s="73"/>
      <c r="H12210" s="74"/>
      <c r="I12210" s="74"/>
      <c r="J12210" s="74"/>
      <c r="K12210" s="74"/>
      <c r="L12210" s="74"/>
      <c r="M12210" s="74"/>
      <c r="N12210" s="74"/>
      <c r="O12210" s="74"/>
      <c r="P12210" s="74"/>
      <c r="Q12210" s="78"/>
      <c r="AR12210">
        <f t="shared" si="767"/>
        <v>0</v>
      </c>
      <c r="AS12210">
        <f t="shared" si="768"/>
        <v>0</v>
      </c>
      <c r="AT12210">
        <f t="shared" si="766"/>
        <v>0</v>
      </c>
    </row>
    <row r="12211" spans="2:46" ht="15.75" customHeight="1">
      <c r="B12211" t="str">
        <f t="shared" si="765"/>
        <v/>
      </c>
      <c r="C12211" s="73"/>
      <c r="D12211" s="73"/>
      <c r="E12211" s="77"/>
      <c r="F12211" s="74"/>
      <c r="G12211" s="73"/>
      <c r="H12211" s="74"/>
      <c r="I12211" s="74"/>
      <c r="J12211" s="74"/>
      <c r="K12211" s="74"/>
      <c r="L12211" s="74"/>
      <c r="M12211" s="74"/>
      <c r="N12211" s="74"/>
      <c r="O12211" s="74"/>
      <c r="P12211" s="74"/>
      <c r="Q12211" s="78"/>
      <c r="AR12211">
        <f t="shared" si="767"/>
        <v>0</v>
      </c>
      <c r="AS12211">
        <f t="shared" si="768"/>
        <v>0</v>
      </c>
      <c r="AT12211">
        <f t="shared" si="766"/>
        <v>0</v>
      </c>
    </row>
    <row r="12212" spans="2:46" ht="15.75" customHeight="1">
      <c r="B12212" t="str">
        <f t="shared" si="765"/>
        <v/>
      </c>
      <c r="C12212" s="73"/>
      <c r="D12212" s="73"/>
      <c r="E12212" s="77"/>
      <c r="F12212" s="74"/>
      <c r="G12212" s="73"/>
      <c r="H12212" s="74"/>
      <c r="I12212" s="74"/>
      <c r="J12212" s="74"/>
      <c r="K12212" s="74"/>
      <c r="L12212" s="74"/>
      <c r="M12212" s="74"/>
      <c r="N12212" s="74"/>
      <c r="O12212" s="74"/>
      <c r="P12212" s="74"/>
      <c r="Q12212" s="78"/>
      <c r="AR12212">
        <f t="shared" si="767"/>
        <v>0</v>
      </c>
      <c r="AS12212">
        <f t="shared" si="768"/>
        <v>0</v>
      </c>
      <c r="AT12212">
        <f t="shared" si="766"/>
        <v>0</v>
      </c>
    </row>
    <row r="12213" spans="2:46" ht="15.75" customHeight="1">
      <c r="B12213" t="str">
        <f t="shared" si="765"/>
        <v/>
      </c>
      <c r="C12213" s="73"/>
      <c r="D12213" s="73"/>
      <c r="E12213" s="77"/>
      <c r="F12213" s="74"/>
      <c r="G12213" s="73"/>
      <c r="H12213" s="74"/>
      <c r="I12213" s="74"/>
      <c r="J12213" s="74"/>
      <c r="K12213" s="74"/>
      <c r="L12213" s="74"/>
      <c r="M12213" s="74"/>
      <c r="N12213" s="74"/>
      <c r="O12213" s="74"/>
      <c r="P12213" s="74"/>
      <c r="Q12213" s="78"/>
      <c r="AR12213">
        <f t="shared" si="767"/>
        <v>0</v>
      </c>
      <c r="AS12213">
        <f t="shared" si="768"/>
        <v>0</v>
      </c>
      <c r="AT12213">
        <f t="shared" si="766"/>
        <v>0</v>
      </c>
    </row>
    <row r="12214" spans="2:46" ht="15.75" customHeight="1">
      <c r="B12214" t="str">
        <f t="shared" si="765"/>
        <v/>
      </c>
      <c r="C12214" s="73"/>
      <c r="D12214" s="73"/>
      <c r="E12214" s="77"/>
      <c r="F12214" s="74"/>
      <c r="G12214" s="73"/>
      <c r="H12214" s="74"/>
      <c r="I12214" s="74"/>
      <c r="J12214" s="74"/>
      <c r="K12214" s="74"/>
      <c r="L12214" s="74"/>
      <c r="M12214" s="74"/>
      <c r="N12214" s="74"/>
      <c r="O12214" s="74"/>
      <c r="P12214" s="74"/>
      <c r="Q12214" s="78"/>
      <c r="AR12214">
        <f t="shared" si="767"/>
        <v>0</v>
      </c>
      <c r="AS12214">
        <f t="shared" si="768"/>
        <v>0</v>
      </c>
      <c r="AT12214">
        <f t="shared" si="766"/>
        <v>0</v>
      </c>
    </row>
    <row r="12215" spans="2:46" ht="15.75" customHeight="1">
      <c r="B12215" t="str">
        <f t="shared" si="765"/>
        <v/>
      </c>
      <c r="C12215" s="73"/>
      <c r="D12215" s="73"/>
      <c r="E12215" s="77"/>
      <c r="F12215" s="74"/>
      <c r="G12215" s="73"/>
      <c r="H12215" s="74"/>
      <c r="I12215" s="74"/>
      <c r="J12215" s="74"/>
      <c r="K12215" s="74"/>
      <c r="L12215" s="74"/>
      <c r="M12215" s="74"/>
      <c r="N12215" s="74"/>
      <c r="O12215" s="74"/>
      <c r="P12215" s="74"/>
      <c r="Q12215" s="78"/>
      <c r="AR12215">
        <f t="shared" si="767"/>
        <v>0</v>
      </c>
      <c r="AS12215">
        <f t="shared" si="768"/>
        <v>0</v>
      </c>
      <c r="AT12215">
        <f t="shared" si="766"/>
        <v>0</v>
      </c>
    </row>
    <row r="12216" spans="2:46" ht="15.75" customHeight="1">
      <c r="B12216" t="str">
        <f t="shared" si="765"/>
        <v/>
      </c>
      <c r="C12216" s="73"/>
      <c r="D12216" s="73"/>
      <c r="E12216" s="77"/>
      <c r="F12216" s="74"/>
      <c r="G12216" s="73"/>
      <c r="H12216" s="74"/>
      <c r="I12216" s="74"/>
      <c r="J12216" s="74"/>
      <c r="K12216" s="74"/>
      <c r="L12216" s="74"/>
      <c r="M12216" s="74"/>
      <c r="N12216" s="74"/>
      <c r="O12216" s="74"/>
      <c r="P12216" s="74"/>
      <c r="Q12216" s="78"/>
      <c r="AR12216">
        <f t="shared" si="767"/>
        <v>0</v>
      </c>
      <c r="AS12216">
        <f t="shared" si="768"/>
        <v>0</v>
      </c>
      <c r="AT12216">
        <f t="shared" si="766"/>
        <v>0</v>
      </c>
    </row>
    <row r="12217" spans="2:46" ht="15.75" customHeight="1">
      <c r="B12217" t="str">
        <f t="shared" si="765"/>
        <v/>
      </c>
      <c r="C12217" s="73"/>
      <c r="D12217" s="73"/>
      <c r="E12217" s="77"/>
      <c r="F12217" s="74"/>
      <c r="G12217" s="73"/>
      <c r="H12217" s="74"/>
      <c r="I12217" s="74"/>
      <c r="J12217" s="74"/>
      <c r="K12217" s="74"/>
      <c r="L12217" s="74"/>
      <c r="M12217" s="74"/>
      <c r="N12217" s="74"/>
      <c r="O12217" s="74"/>
      <c r="P12217" s="74"/>
      <c r="Q12217" s="78"/>
      <c r="AR12217">
        <f t="shared" si="767"/>
        <v>0</v>
      </c>
      <c r="AS12217">
        <f t="shared" si="768"/>
        <v>0</v>
      </c>
      <c r="AT12217">
        <f t="shared" si="766"/>
        <v>0</v>
      </c>
    </row>
    <row r="12218" spans="2:46" ht="15.75" customHeight="1">
      <c r="B12218" t="str">
        <f t="shared" si="765"/>
        <v/>
      </c>
      <c r="C12218" s="73"/>
      <c r="D12218" s="73"/>
      <c r="E12218" s="77"/>
      <c r="F12218" s="74"/>
      <c r="G12218" s="73"/>
      <c r="H12218" s="74"/>
      <c r="I12218" s="74"/>
      <c r="J12218" s="74"/>
      <c r="K12218" s="74"/>
      <c r="L12218" s="74"/>
      <c r="M12218" s="74"/>
      <c r="N12218" s="74"/>
      <c r="O12218" s="74"/>
      <c r="P12218" s="74"/>
      <c r="Q12218" s="78"/>
      <c r="AR12218">
        <f t="shared" si="767"/>
        <v>0</v>
      </c>
      <c r="AS12218">
        <f t="shared" si="768"/>
        <v>0</v>
      </c>
      <c r="AT12218">
        <f t="shared" si="766"/>
        <v>0</v>
      </c>
    </row>
    <row r="12219" spans="2:46" ht="15.75" customHeight="1">
      <c r="B12219" t="str">
        <f t="shared" si="765"/>
        <v/>
      </c>
      <c r="C12219" s="73"/>
      <c r="D12219" s="73"/>
      <c r="E12219" s="77"/>
      <c r="F12219" s="74"/>
      <c r="G12219" s="73"/>
      <c r="H12219" s="74"/>
      <c r="I12219" s="74"/>
      <c r="J12219" s="74"/>
      <c r="K12219" s="74"/>
      <c r="L12219" s="74"/>
      <c r="M12219" s="74"/>
      <c r="N12219" s="74"/>
      <c r="O12219" s="74"/>
      <c r="P12219" s="74"/>
      <c r="Q12219" s="78"/>
      <c r="AR12219">
        <f t="shared" si="767"/>
        <v>0</v>
      </c>
      <c r="AS12219">
        <f t="shared" si="768"/>
        <v>0</v>
      </c>
      <c r="AT12219">
        <f t="shared" si="766"/>
        <v>0</v>
      </c>
    </row>
    <row r="12220" spans="2:46" ht="15.75" customHeight="1">
      <c r="B12220" t="str">
        <f t="shared" si="765"/>
        <v/>
      </c>
      <c r="C12220" s="73"/>
      <c r="D12220" s="73"/>
      <c r="E12220" s="77"/>
      <c r="F12220" s="74"/>
      <c r="G12220" s="73"/>
      <c r="H12220" s="74"/>
      <c r="I12220" s="74"/>
      <c r="J12220" s="74"/>
      <c r="K12220" s="74"/>
      <c r="L12220" s="74"/>
      <c r="M12220" s="74"/>
      <c r="N12220" s="74"/>
      <c r="O12220" s="74"/>
      <c r="P12220" s="74"/>
      <c r="Q12220" s="78"/>
      <c r="AR12220">
        <f t="shared" si="767"/>
        <v>0</v>
      </c>
      <c r="AS12220">
        <f t="shared" si="768"/>
        <v>0</v>
      </c>
      <c r="AT12220">
        <f t="shared" si="766"/>
        <v>0</v>
      </c>
    </row>
    <row r="12221" spans="2:46" ht="15.75" customHeight="1">
      <c r="B12221" t="str">
        <f t="shared" si="765"/>
        <v/>
      </c>
      <c r="C12221" s="73"/>
      <c r="D12221" s="73"/>
      <c r="E12221" s="77"/>
      <c r="F12221" s="74"/>
      <c r="G12221" s="73"/>
      <c r="H12221" s="74"/>
      <c r="I12221" s="74"/>
      <c r="J12221" s="74"/>
      <c r="K12221" s="74"/>
      <c r="L12221" s="74"/>
      <c r="M12221" s="74"/>
      <c r="N12221" s="74"/>
      <c r="O12221" s="74"/>
      <c r="P12221" s="74"/>
      <c r="Q12221" s="78"/>
      <c r="AR12221">
        <f t="shared" si="767"/>
        <v>0</v>
      </c>
      <c r="AS12221">
        <f t="shared" si="768"/>
        <v>0</v>
      </c>
      <c r="AT12221">
        <f t="shared" si="766"/>
        <v>0</v>
      </c>
    </row>
    <row r="12222" spans="2:46" ht="15.75" customHeight="1">
      <c r="B12222" t="str">
        <f t="shared" si="765"/>
        <v/>
      </c>
      <c r="C12222" s="73"/>
      <c r="D12222" s="73"/>
      <c r="E12222" s="77"/>
      <c r="F12222" s="74"/>
      <c r="G12222" s="73"/>
      <c r="H12222" s="74"/>
      <c r="I12222" s="74"/>
      <c r="J12222" s="74"/>
      <c r="K12222" s="74"/>
      <c r="L12222" s="74"/>
      <c r="M12222" s="74"/>
      <c r="N12222" s="74"/>
      <c r="O12222" s="74"/>
      <c r="P12222" s="74"/>
      <c r="Q12222" s="78"/>
      <c r="AR12222">
        <f t="shared" si="767"/>
        <v>0</v>
      </c>
      <c r="AS12222">
        <f t="shared" si="768"/>
        <v>0</v>
      </c>
      <c r="AT12222">
        <f t="shared" si="766"/>
        <v>0</v>
      </c>
    </row>
    <row r="12223" spans="2:46" ht="15.75" customHeight="1">
      <c r="B12223" t="str">
        <f t="shared" si="765"/>
        <v/>
      </c>
      <c r="C12223" s="73"/>
      <c r="D12223" s="73"/>
      <c r="E12223" s="77"/>
      <c r="F12223" s="74"/>
      <c r="G12223" s="73"/>
      <c r="H12223" s="74"/>
      <c r="I12223" s="74"/>
      <c r="J12223" s="74"/>
      <c r="K12223" s="74"/>
      <c r="L12223" s="74"/>
      <c r="M12223" s="74"/>
      <c r="N12223" s="74"/>
      <c r="O12223" s="74"/>
      <c r="P12223" s="74"/>
      <c r="Q12223" s="78"/>
      <c r="AR12223">
        <f t="shared" si="767"/>
        <v>0</v>
      </c>
      <c r="AS12223">
        <f t="shared" si="768"/>
        <v>0</v>
      </c>
      <c r="AT12223">
        <f t="shared" si="766"/>
        <v>0</v>
      </c>
    </row>
    <row r="12224" spans="2:46" ht="15.75" customHeight="1">
      <c r="B12224" t="str">
        <f t="shared" si="765"/>
        <v/>
      </c>
      <c r="C12224" s="73"/>
      <c r="D12224" s="73"/>
      <c r="E12224" s="77"/>
      <c r="F12224" s="74"/>
      <c r="G12224" s="73"/>
      <c r="H12224" s="74"/>
      <c r="I12224" s="74"/>
      <c r="J12224" s="74"/>
      <c r="K12224" s="74"/>
      <c r="L12224" s="74"/>
      <c r="M12224" s="74"/>
      <c r="N12224" s="74"/>
      <c r="O12224" s="74"/>
      <c r="P12224" s="74"/>
      <c r="Q12224" s="78"/>
      <c r="AR12224">
        <f t="shared" si="767"/>
        <v>0</v>
      </c>
      <c r="AS12224">
        <f t="shared" si="768"/>
        <v>0</v>
      </c>
      <c r="AT12224">
        <f t="shared" si="766"/>
        <v>0</v>
      </c>
    </row>
    <row r="12225" spans="2:46" ht="15.75" customHeight="1">
      <c r="B12225" t="str">
        <f t="shared" si="765"/>
        <v/>
      </c>
      <c r="C12225" s="73"/>
      <c r="D12225" s="73"/>
      <c r="E12225" s="77"/>
      <c r="F12225" s="74"/>
      <c r="G12225" s="73"/>
      <c r="H12225" s="74"/>
      <c r="I12225" s="74"/>
      <c r="J12225" s="74"/>
      <c r="K12225" s="74"/>
      <c r="L12225" s="74"/>
      <c r="M12225" s="74"/>
      <c r="N12225" s="74"/>
      <c r="O12225" s="74"/>
      <c r="P12225" s="74"/>
      <c r="Q12225" s="78"/>
      <c r="AR12225">
        <f t="shared" si="767"/>
        <v>0</v>
      </c>
      <c r="AS12225">
        <f t="shared" si="768"/>
        <v>0</v>
      </c>
      <c r="AT12225">
        <f t="shared" si="766"/>
        <v>0</v>
      </c>
    </row>
    <row r="12226" spans="2:46" ht="15.75" customHeight="1">
      <c r="B12226" t="str">
        <f t="shared" ref="B12226:B12289" si="769">D12226&amp;Q12226&amp;E12226</f>
        <v/>
      </c>
      <c r="C12226" s="73"/>
      <c r="D12226" s="73"/>
      <c r="E12226" s="77"/>
      <c r="F12226" s="74"/>
      <c r="G12226" s="73"/>
      <c r="H12226" s="74"/>
      <c r="I12226" s="74"/>
      <c r="J12226" s="74"/>
      <c r="K12226" s="74"/>
      <c r="L12226" s="74"/>
      <c r="M12226" s="74"/>
      <c r="N12226" s="74"/>
      <c r="O12226" s="74"/>
      <c r="P12226" s="74"/>
      <c r="Q12226" s="78"/>
      <c r="AR12226">
        <f t="shared" si="767"/>
        <v>0</v>
      </c>
      <c r="AS12226">
        <f t="shared" si="768"/>
        <v>0</v>
      </c>
      <c r="AT12226">
        <f t="shared" ref="AT12226:AT12289" si="770">AR12226-AS12226</f>
        <v>0</v>
      </c>
    </row>
    <row r="12227" spans="2:46" ht="15.75" customHeight="1">
      <c r="B12227" t="str">
        <f t="shared" si="769"/>
        <v/>
      </c>
      <c r="C12227" s="73"/>
      <c r="D12227" s="73"/>
      <c r="E12227" s="77"/>
      <c r="F12227" s="74"/>
      <c r="G12227" s="73"/>
      <c r="H12227" s="74"/>
      <c r="I12227" s="74"/>
      <c r="J12227" s="74"/>
      <c r="K12227" s="74"/>
      <c r="L12227" s="74"/>
      <c r="M12227" s="74"/>
      <c r="N12227" s="74"/>
      <c r="O12227" s="74"/>
      <c r="P12227" s="74"/>
      <c r="Q12227" s="78"/>
      <c r="AR12227">
        <f t="shared" si="767"/>
        <v>0</v>
      </c>
      <c r="AS12227">
        <f t="shared" si="768"/>
        <v>0</v>
      </c>
      <c r="AT12227">
        <f t="shared" si="770"/>
        <v>0</v>
      </c>
    </row>
    <row r="12228" spans="2:46" ht="15.75" customHeight="1">
      <c r="B12228" t="str">
        <f t="shared" si="769"/>
        <v/>
      </c>
      <c r="C12228" s="73"/>
      <c r="D12228" s="73"/>
      <c r="E12228" s="77"/>
      <c r="F12228" s="74"/>
      <c r="G12228" s="73"/>
      <c r="H12228" s="74"/>
      <c r="I12228" s="74"/>
      <c r="J12228" s="74"/>
      <c r="K12228" s="74"/>
      <c r="L12228" s="74"/>
      <c r="M12228" s="74"/>
      <c r="N12228" s="74"/>
      <c r="O12228" s="74"/>
      <c r="P12228" s="74"/>
      <c r="Q12228" s="78"/>
      <c r="AR12228">
        <f t="shared" si="767"/>
        <v>0</v>
      </c>
      <c r="AS12228">
        <f t="shared" si="768"/>
        <v>0</v>
      </c>
      <c r="AT12228">
        <f t="shared" si="770"/>
        <v>0</v>
      </c>
    </row>
    <row r="12229" spans="2:46" ht="15.75" customHeight="1">
      <c r="B12229" t="str">
        <f t="shared" si="769"/>
        <v/>
      </c>
      <c r="C12229" s="73"/>
      <c r="D12229" s="73"/>
      <c r="E12229" s="77"/>
      <c r="F12229" s="74"/>
      <c r="G12229" s="73"/>
      <c r="H12229" s="74"/>
      <c r="I12229" s="74"/>
      <c r="J12229" s="74"/>
      <c r="K12229" s="74"/>
      <c r="L12229" s="74"/>
      <c r="M12229" s="74"/>
      <c r="N12229" s="74"/>
      <c r="O12229" s="74"/>
      <c r="P12229" s="74"/>
      <c r="Q12229" s="78"/>
      <c r="AR12229">
        <f t="shared" si="767"/>
        <v>0</v>
      </c>
      <c r="AS12229">
        <f t="shared" si="768"/>
        <v>0</v>
      </c>
      <c r="AT12229">
        <f t="shared" si="770"/>
        <v>0</v>
      </c>
    </row>
    <row r="12230" spans="2:46" ht="15.75" customHeight="1">
      <c r="B12230" t="str">
        <f t="shared" si="769"/>
        <v/>
      </c>
      <c r="C12230" s="73"/>
      <c r="D12230" s="73"/>
      <c r="E12230" s="77"/>
      <c r="F12230" s="74"/>
      <c r="G12230" s="73"/>
      <c r="H12230" s="74"/>
      <c r="I12230" s="74"/>
      <c r="J12230" s="74"/>
      <c r="K12230" s="74"/>
      <c r="L12230" s="74"/>
      <c r="M12230" s="74"/>
      <c r="N12230" s="74"/>
      <c r="O12230" s="74"/>
      <c r="P12230" s="74"/>
      <c r="Q12230" s="78"/>
      <c r="AR12230">
        <f t="shared" si="767"/>
        <v>0</v>
      </c>
      <c r="AS12230">
        <f t="shared" si="768"/>
        <v>0</v>
      </c>
      <c r="AT12230">
        <f t="shared" si="770"/>
        <v>0</v>
      </c>
    </row>
    <row r="12231" spans="2:46" ht="15.75" customHeight="1">
      <c r="B12231" t="str">
        <f t="shared" si="769"/>
        <v/>
      </c>
      <c r="C12231" s="73"/>
      <c r="D12231" s="73"/>
      <c r="E12231" s="77"/>
      <c r="F12231" s="74"/>
      <c r="G12231" s="73"/>
      <c r="H12231" s="74"/>
      <c r="I12231" s="74"/>
      <c r="J12231" s="74"/>
      <c r="K12231" s="74"/>
      <c r="L12231" s="74"/>
      <c r="M12231" s="74"/>
      <c r="N12231" s="74"/>
      <c r="O12231" s="74"/>
      <c r="P12231" s="74"/>
      <c r="Q12231" s="78"/>
      <c r="AR12231">
        <f t="shared" si="767"/>
        <v>0</v>
      </c>
      <c r="AS12231">
        <f t="shared" si="768"/>
        <v>0</v>
      </c>
      <c r="AT12231">
        <f t="shared" si="770"/>
        <v>0</v>
      </c>
    </row>
    <row r="12232" spans="2:46" ht="15.75" customHeight="1">
      <c r="B12232" t="str">
        <f t="shared" si="769"/>
        <v/>
      </c>
      <c r="C12232" s="73"/>
      <c r="D12232" s="73"/>
      <c r="E12232" s="77"/>
      <c r="F12232" s="74"/>
      <c r="G12232" s="73"/>
      <c r="H12232" s="74"/>
      <c r="I12232" s="74"/>
      <c r="J12232" s="74"/>
      <c r="K12232" s="74"/>
      <c r="L12232" s="74"/>
      <c r="M12232" s="74"/>
      <c r="N12232" s="74"/>
      <c r="O12232" s="74"/>
      <c r="P12232" s="74"/>
      <c r="Q12232" s="78"/>
      <c r="AR12232">
        <f t="shared" ref="AR12232:AR12295" si="771">IF($AU$2&lt;&gt;5,NA(),IF(D12232=D12231,0,IF(AND(D21733=D12232,D12233=D12232),O12232+O12233+O21733,IF(D12233=D12232,O12233+O12232,O12232))))</f>
        <v>0</v>
      </c>
      <c r="AS12232">
        <f t="shared" ref="AS12232:AS12295" si="772">IF($AU$2&lt;&gt;5,NA(),IF(D12232=D12231,0,IF(AND(D21733=D12232,D12233=D12232),P12232+P12233+P21733,IF(D12233=D12232,P12233+P12232,P12232))))</f>
        <v>0</v>
      </c>
      <c r="AT12232">
        <f t="shared" si="770"/>
        <v>0</v>
      </c>
    </row>
    <row r="12233" spans="2:46" ht="15.75" customHeight="1">
      <c r="B12233" t="str">
        <f t="shared" si="769"/>
        <v/>
      </c>
      <c r="C12233" s="73"/>
      <c r="D12233" s="73"/>
      <c r="E12233" s="77"/>
      <c r="F12233" s="74"/>
      <c r="G12233" s="73"/>
      <c r="H12233" s="74"/>
      <c r="I12233" s="74"/>
      <c r="J12233" s="74"/>
      <c r="K12233" s="74"/>
      <c r="L12233" s="74"/>
      <c r="M12233" s="74"/>
      <c r="N12233" s="74"/>
      <c r="O12233" s="74"/>
      <c r="P12233" s="74"/>
      <c r="Q12233" s="78"/>
      <c r="AR12233">
        <f t="shared" si="771"/>
        <v>0</v>
      </c>
      <c r="AS12233">
        <f t="shared" si="772"/>
        <v>0</v>
      </c>
      <c r="AT12233">
        <f t="shared" si="770"/>
        <v>0</v>
      </c>
    </row>
    <row r="12234" spans="2:46" ht="15.75" customHeight="1">
      <c r="B12234" t="str">
        <f t="shared" si="769"/>
        <v/>
      </c>
      <c r="C12234" s="73"/>
      <c r="D12234" s="73"/>
      <c r="E12234" s="77"/>
      <c r="F12234" s="74"/>
      <c r="G12234" s="73"/>
      <c r="H12234" s="74"/>
      <c r="I12234" s="74"/>
      <c r="J12234" s="74"/>
      <c r="K12234" s="74"/>
      <c r="L12234" s="74"/>
      <c r="M12234" s="74"/>
      <c r="N12234" s="74"/>
      <c r="O12234" s="74"/>
      <c r="P12234" s="74"/>
      <c r="Q12234" s="78"/>
      <c r="AR12234">
        <f t="shared" si="771"/>
        <v>0</v>
      </c>
      <c r="AS12234">
        <f t="shared" si="772"/>
        <v>0</v>
      </c>
      <c r="AT12234">
        <f t="shared" si="770"/>
        <v>0</v>
      </c>
    </row>
    <row r="12235" spans="2:46" ht="15.75" customHeight="1">
      <c r="B12235" t="str">
        <f t="shared" si="769"/>
        <v/>
      </c>
      <c r="C12235" s="73"/>
      <c r="D12235" s="73"/>
      <c r="E12235" s="77"/>
      <c r="F12235" s="74"/>
      <c r="G12235" s="73"/>
      <c r="H12235" s="74"/>
      <c r="I12235" s="74"/>
      <c r="J12235" s="74"/>
      <c r="K12235" s="74"/>
      <c r="L12235" s="74"/>
      <c r="M12235" s="74"/>
      <c r="N12235" s="74"/>
      <c r="O12235" s="74"/>
      <c r="P12235" s="74"/>
      <c r="Q12235" s="78"/>
      <c r="AR12235">
        <f t="shared" si="771"/>
        <v>0</v>
      </c>
      <c r="AS12235">
        <f t="shared" si="772"/>
        <v>0</v>
      </c>
      <c r="AT12235">
        <f t="shared" si="770"/>
        <v>0</v>
      </c>
    </row>
    <row r="12236" spans="2:46" ht="15.75" customHeight="1">
      <c r="B12236" t="str">
        <f t="shared" si="769"/>
        <v/>
      </c>
      <c r="C12236" s="73"/>
      <c r="D12236" s="73"/>
      <c r="E12236" s="77"/>
      <c r="F12236" s="74"/>
      <c r="G12236" s="73"/>
      <c r="H12236" s="74"/>
      <c r="I12236" s="74"/>
      <c r="J12236" s="74"/>
      <c r="K12236" s="74"/>
      <c r="L12236" s="74"/>
      <c r="M12236" s="74"/>
      <c r="N12236" s="74"/>
      <c r="O12236" s="74"/>
      <c r="P12236" s="74"/>
      <c r="Q12236" s="78"/>
      <c r="AR12236">
        <f t="shared" si="771"/>
        <v>0</v>
      </c>
      <c r="AS12236">
        <f t="shared" si="772"/>
        <v>0</v>
      </c>
      <c r="AT12236">
        <f t="shared" si="770"/>
        <v>0</v>
      </c>
    </row>
    <row r="12237" spans="2:46" ht="15.75" customHeight="1">
      <c r="B12237" t="str">
        <f t="shared" si="769"/>
        <v/>
      </c>
      <c r="C12237" s="73"/>
      <c r="D12237" s="73"/>
      <c r="E12237" s="77"/>
      <c r="F12237" s="74"/>
      <c r="G12237" s="73"/>
      <c r="H12237" s="74"/>
      <c r="I12237" s="74"/>
      <c r="J12237" s="74"/>
      <c r="K12237" s="74"/>
      <c r="L12237" s="74"/>
      <c r="M12237" s="74"/>
      <c r="N12237" s="74"/>
      <c r="O12237" s="74"/>
      <c r="P12237" s="74"/>
      <c r="Q12237" s="78"/>
      <c r="AR12237">
        <f t="shared" si="771"/>
        <v>0</v>
      </c>
      <c r="AS12237">
        <f t="shared" si="772"/>
        <v>0</v>
      </c>
      <c r="AT12237">
        <f t="shared" si="770"/>
        <v>0</v>
      </c>
    </row>
    <row r="12238" spans="2:46" ht="15.75" customHeight="1">
      <c r="B12238" t="str">
        <f t="shared" si="769"/>
        <v/>
      </c>
      <c r="C12238" s="73"/>
      <c r="D12238" s="73"/>
      <c r="E12238" s="77"/>
      <c r="F12238" s="74"/>
      <c r="G12238" s="73"/>
      <c r="H12238" s="74"/>
      <c r="I12238" s="74"/>
      <c r="J12238" s="74"/>
      <c r="K12238" s="74"/>
      <c r="L12238" s="74"/>
      <c r="M12238" s="74"/>
      <c r="N12238" s="74"/>
      <c r="O12238" s="74"/>
      <c r="P12238" s="74"/>
      <c r="Q12238" s="78"/>
      <c r="AR12238">
        <f t="shared" si="771"/>
        <v>0</v>
      </c>
      <c r="AS12238">
        <f t="shared" si="772"/>
        <v>0</v>
      </c>
      <c r="AT12238">
        <f t="shared" si="770"/>
        <v>0</v>
      </c>
    </row>
    <row r="12239" spans="2:46" ht="15.75" customHeight="1">
      <c r="B12239" t="str">
        <f t="shared" si="769"/>
        <v/>
      </c>
      <c r="C12239" s="73"/>
      <c r="D12239" s="73"/>
      <c r="E12239" s="77"/>
      <c r="F12239" s="74"/>
      <c r="G12239" s="73"/>
      <c r="H12239" s="74"/>
      <c r="I12239" s="74"/>
      <c r="J12239" s="74"/>
      <c r="K12239" s="74"/>
      <c r="L12239" s="74"/>
      <c r="M12239" s="74"/>
      <c r="N12239" s="74"/>
      <c r="O12239" s="74"/>
      <c r="P12239" s="74"/>
      <c r="Q12239" s="78"/>
      <c r="AR12239">
        <f t="shared" si="771"/>
        <v>0</v>
      </c>
      <c r="AS12239">
        <f t="shared" si="772"/>
        <v>0</v>
      </c>
      <c r="AT12239">
        <f t="shared" si="770"/>
        <v>0</v>
      </c>
    </row>
    <row r="12240" spans="2:46" ht="15.75" customHeight="1">
      <c r="B12240" t="str">
        <f t="shared" si="769"/>
        <v/>
      </c>
      <c r="C12240" s="73"/>
      <c r="D12240" s="73"/>
      <c r="E12240" s="77"/>
      <c r="F12240" s="74"/>
      <c r="G12240" s="73"/>
      <c r="H12240" s="74"/>
      <c r="I12240" s="74"/>
      <c r="J12240" s="74"/>
      <c r="K12240" s="74"/>
      <c r="L12240" s="74"/>
      <c r="M12240" s="74"/>
      <c r="N12240" s="74"/>
      <c r="O12240" s="74"/>
      <c r="P12240" s="74"/>
      <c r="Q12240" s="78"/>
      <c r="AR12240">
        <f t="shared" si="771"/>
        <v>0</v>
      </c>
      <c r="AS12240">
        <f t="shared" si="772"/>
        <v>0</v>
      </c>
      <c r="AT12240">
        <f t="shared" si="770"/>
        <v>0</v>
      </c>
    </row>
    <row r="12241" spans="2:46" ht="15.75" customHeight="1">
      <c r="B12241" t="str">
        <f t="shared" si="769"/>
        <v/>
      </c>
      <c r="C12241" s="73"/>
      <c r="D12241" s="73"/>
      <c r="E12241" s="77"/>
      <c r="F12241" s="74"/>
      <c r="G12241" s="73"/>
      <c r="H12241" s="74"/>
      <c r="I12241" s="74"/>
      <c r="J12241" s="74"/>
      <c r="K12241" s="74"/>
      <c r="L12241" s="74"/>
      <c r="M12241" s="74"/>
      <c r="N12241" s="74"/>
      <c r="O12241" s="74"/>
      <c r="P12241" s="74"/>
      <c r="Q12241" s="78"/>
      <c r="AR12241">
        <f t="shared" si="771"/>
        <v>0</v>
      </c>
      <c r="AS12241">
        <f t="shared" si="772"/>
        <v>0</v>
      </c>
      <c r="AT12241">
        <f t="shared" si="770"/>
        <v>0</v>
      </c>
    </row>
    <row r="12242" spans="2:46" ht="15.75" customHeight="1">
      <c r="B12242" t="str">
        <f t="shared" si="769"/>
        <v/>
      </c>
      <c r="C12242" s="73"/>
      <c r="D12242" s="73"/>
      <c r="E12242" s="77"/>
      <c r="F12242" s="74"/>
      <c r="G12242" s="73"/>
      <c r="H12242" s="74"/>
      <c r="I12242" s="74"/>
      <c r="J12242" s="74"/>
      <c r="K12242" s="74"/>
      <c r="L12242" s="74"/>
      <c r="M12242" s="74"/>
      <c r="N12242" s="74"/>
      <c r="O12242" s="74"/>
      <c r="P12242" s="74"/>
      <c r="Q12242" s="78"/>
      <c r="AR12242">
        <f t="shared" si="771"/>
        <v>0</v>
      </c>
      <c r="AS12242">
        <f t="shared" si="772"/>
        <v>0</v>
      </c>
      <c r="AT12242">
        <f t="shared" si="770"/>
        <v>0</v>
      </c>
    </row>
    <row r="12243" spans="2:46" ht="15.75" customHeight="1">
      <c r="B12243" t="str">
        <f t="shared" si="769"/>
        <v/>
      </c>
      <c r="C12243" s="73"/>
      <c r="D12243" s="73"/>
      <c r="E12243" s="77"/>
      <c r="F12243" s="74"/>
      <c r="G12243" s="73"/>
      <c r="H12243" s="74"/>
      <c r="I12243" s="74"/>
      <c r="J12243" s="74"/>
      <c r="K12243" s="74"/>
      <c r="L12243" s="74"/>
      <c r="M12243" s="74"/>
      <c r="N12243" s="74"/>
      <c r="O12243" s="74"/>
      <c r="P12243" s="74"/>
      <c r="Q12243" s="78"/>
      <c r="AR12243">
        <f t="shared" si="771"/>
        <v>0</v>
      </c>
      <c r="AS12243">
        <f t="shared" si="772"/>
        <v>0</v>
      </c>
      <c r="AT12243">
        <f t="shared" si="770"/>
        <v>0</v>
      </c>
    </row>
    <row r="12244" spans="2:46" ht="15.75" customHeight="1">
      <c r="B12244" t="str">
        <f t="shared" si="769"/>
        <v/>
      </c>
      <c r="C12244" s="73"/>
      <c r="D12244" s="73"/>
      <c r="E12244" s="77"/>
      <c r="F12244" s="74"/>
      <c r="G12244" s="73"/>
      <c r="H12244" s="74"/>
      <c r="I12244" s="74"/>
      <c r="J12244" s="74"/>
      <c r="K12244" s="74"/>
      <c r="L12244" s="74"/>
      <c r="M12244" s="74"/>
      <c r="N12244" s="74"/>
      <c r="O12244" s="74"/>
      <c r="P12244" s="74"/>
      <c r="Q12244" s="78"/>
      <c r="AR12244">
        <f t="shared" si="771"/>
        <v>0</v>
      </c>
      <c r="AS12244">
        <f t="shared" si="772"/>
        <v>0</v>
      </c>
      <c r="AT12244">
        <f t="shared" si="770"/>
        <v>0</v>
      </c>
    </row>
    <row r="12245" spans="2:46" ht="15.75" customHeight="1">
      <c r="B12245" t="str">
        <f t="shared" si="769"/>
        <v/>
      </c>
      <c r="C12245" s="73"/>
      <c r="D12245" s="73"/>
      <c r="E12245" s="77"/>
      <c r="F12245" s="74"/>
      <c r="G12245" s="73"/>
      <c r="H12245" s="74"/>
      <c r="I12245" s="74"/>
      <c r="J12245" s="74"/>
      <c r="K12245" s="74"/>
      <c r="L12245" s="74"/>
      <c r="M12245" s="74"/>
      <c r="N12245" s="74"/>
      <c r="O12245" s="74"/>
      <c r="P12245" s="74"/>
      <c r="Q12245" s="78"/>
      <c r="AR12245">
        <f t="shared" si="771"/>
        <v>0</v>
      </c>
      <c r="AS12245">
        <f t="shared" si="772"/>
        <v>0</v>
      </c>
      <c r="AT12245">
        <f t="shared" si="770"/>
        <v>0</v>
      </c>
    </row>
    <row r="12246" spans="2:46" ht="15.75" customHeight="1">
      <c r="B12246" t="str">
        <f t="shared" si="769"/>
        <v/>
      </c>
      <c r="C12246" s="73"/>
      <c r="D12246" s="73"/>
      <c r="E12246" s="77"/>
      <c r="F12246" s="74"/>
      <c r="G12246" s="73"/>
      <c r="H12246" s="74"/>
      <c r="I12246" s="74"/>
      <c r="J12246" s="74"/>
      <c r="K12246" s="74"/>
      <c r="L12246" s="74"/>
      <c r="M12246" s="74"/>
      <c r="N12246" s="74"/>
      <c r="O12246" s="74"/>
      <c r="P12246" s="74"/>
      <c r="Q12246" s="78"/>
      <c r="AR12246">
        <f t="shared" si="771"/>
        <v>0</v>
      </c>
      <c r="AS12246">
        <f t="shared" si="772"/>
        <v>0</v>
      </c>
      <c r="AT12246">
        <f t="shared" si="770"/>
        <v>0</v>
      </c>
    </row>
    <row r="12247" spans="2:46" ht="15.75" customHeight="1">
      <c r="B12247" t="str">
        <f t="shared" si="769"/>
        <v/>
      </c>
      <c r="C12247" s="73"/>
      <c r="D12247" s="73"/>
      <c r="E12247" s="77"/>
      <c r="F12247" s="74"/>
      <c r="G12247" s="73"/>
      <c r="H12247" s="74"/>
      <c r="I12247" s="74"/>
      <c r="J12247" s="74"/>
      <c r="K12247" s="74"/>
      <c r="L12247" s="74"/>
      <c r="M12247" s="74"/>
      <c r="N12247" s="74"/>
      <c r="O12247" s="74"/>
      <c r="P12247" s="74"/>
      <c r="Q12247" s="78"/>
      <c r="AR12247">
        <f t="shared" si="771"/>
        <v>0</v>
      </c>
      <c r="AS12247">
        <f t="shared" si="772"/>
        <v>0</v>
      </c>
      <c r="AT12247">
        <f t="shared" si="770"/>
        <v>0</v>
      </c>
    </row>
    <row r="12248" spans="2:46" ht="15.75" customHeight="1">
      <c r="B12248" t="str">
        <f t="shared" si="769"/>
        <v/>
      </c>
      <c r="C12248" s="73"/>
      <c r="D12248" s="73"/>
      <c r="E12248" s="77"/>
      <c r="F12248" s="74"/>
      <c r="G12248" s="73"/>
      <c r="H12248" s="74"/>
      <c r="I12248" s="74"/>
      <c r="J12248" s="74"/>
      <c r="K12248" s="74"/>
      <c r="L12248" s="74"/>
      <c r="M12248" s="74"/>
      <c r="N12248" s="74"/>
      <c r="O12248" s="74"/>
      <c r="P12248" s="74"/>
      <c r="Q12248" s="78"/>
      <c r="AR12248">
        <f t="shared" si="771"/>
        <v>0</v>
      </c>
      <c r="AS12248">
        <f t="shared" si="772"/>
        <v>0</v>
      </c>
      <c r="AT12248">
        <f t="shared" si="770"/>
        <v>0</v>
      </c>
    </row>
    <row r="12249" spans="2:46" ht="15.75" customHeight="1">
      <c r="B12249" t="str">
        <f t="shared" si="769"/>
        <v/>
      </c>
      <c r="C12249" s="73"/>
      <c r="D12249" s="73"/>
      <c r="E12249" s="77"/>
      <c r="F12249" s="74"/>
      <c r="G12249" s="73"/>
      <c r="H12249" s="74"/>
      <c r="I12249" s="74"/>
      <c r="J12249" s="74"/>
      <c r="K12249" s="74"/>
      <c r="L12249" s="74"/>
      <c r="M12249" s="74"/>
      <c r="N12249" s="74"/>
      <c r="O12249" s="74"/>
      <c r="P12249" s="74"/>
      <c r="Q12249" s="78"/>
      <c r="AR12249">
        <f t="shared" si="771"/>
        <v>0</v>
      </c>
      <c r="AS12249">
        <f t="shared" si="772"/>
        <v>0</v>
      </c>
      <c r="AT12249">
        <f t="shared" si="770"/>
        <v>0</v>
      </c>
    </row>
    <row r="12250" spans="2:46" ht="15.75" customHeight="1">
      <c r="B12250" t="str">
        <f t="shared" si="769"/>
        <v/>
      </c>
      <c r="C12250" s="73"/>
      <c r="D12250" s="73"/>
      <c r="E12250" s="77"/>
      <c r="F12250" s="74"/>
      <c r="G12250" s="73"/>
      <c r="H12250" s="74"/>
      <c r="I12250" s="74"/>
      <c r="J12250" s="74"/>
      <c r="K12250" s="74"/>
      <c r="L12250" s="74"/>
      <c r="M12250" s="74"/>
      <c r="N12250" s="74"/>
      <c r="O12250" s="74"/>
      <c r="P12250" s="74"/>
      <c r="Q12250" s="78"/>
      <c r="AR12250">
        <f t="shared" si="771"/>
        <v>0</v>
      </c>
      <c r="AS12250">
        <f t="shared" si="772"/>
        <v>0</v>
      </c>
      <c r="AT12250">
        <f t="shared" si="770"/>
        <v>0</v>
      </c>
    </row>
    <row r="12251" spans="2:46" ht="15.75" customHeight="1">
      <c r="B12251" t="str">
        <f t="shared" si="769"/>
        <v/>
      </c>
      <c r="C12251" s="73"/>
      <c r="D12251" s="73"/>
      <c r="E12251" s="77"/>
      <c r="F12251" s="74"/>
      <c r="G12251" s="73"/>
      <c r="H12251" s="74"/>
      <c r="I12251" s="74"/>
      <c r="J12251" s="74"/>
      <c r="K12251" s="74"/>
      <c r="L12251" s="74"/>
      <c r="M12251" s="74"/>
      <c r="N12251" s="74"/>
      <c r="O12251" s="74"/>
      <c r="P12251" s="74"/>
      <c r="Q12251" s="78"/>
      <c r="AR12251">
        <f t="shared" si="771"/>
        <v>0</v>
      </c>
      <c r="AS12251">
        <f t="shared" si="772"/>
        <v>0</v>
      </c>
      <c r="AT12251">
        <f t="shared" si="770"/>
        <v>0</v>
      </c>
    </row>
    <row r="12252" spans="2:46" ht="15.75" customHeight="1">
      <c r="B12252" t="str">
        <f t="shared" si="769"/>
        <v/>
      </c>
      <c r="C12252" s="73"/>
      <c r="D12252" s="73"/>
      <c r="E12252" s="77"/>
      <c r="F12252" s="74"/>
      <c r="G12252" s="73"/>
      <c r="H12252" s="74"/>
      <c r="I12252" s="74"/>
      <c r="J12252" s="74"/>
      <c r="K12252" s="74"/>
      <c r="L12252" s="74"/>
      <c r="M12252" s="74"/>
      <c r="N12252" s="74"/>
      <c r="O12252" s="74"/>
      <c r="P12252" s="74"/>
      <c r="Q12252" s="78"/>
      <c r="AR12252">
        <f t="shared" si="771"/>
        <v>0</v>
      </c>
      <c r="AS12252">
        <f t="shared" si="772"/>
        <v>0</v>
      </c>
      <c r="AT12252">
        <f t="shared" si="770"/>
        <v>0</v>
      </c>
    </row>
    <row r="12253" spans="2:46" ht="15.75" customHeight="1">
      <c r="B12253" t="str">
        <f t="shared" si="769"/>
        <v/>
      </c>
      <c r="C12253" s="73"/>
      <c r="D12253" s="73"/>
      <c r="E12253" s="77"/>
      <c r="F12253" s="74"/>
      <c r="G12253" s="73"/>
      <c r="H12253" s="74"/>
      <c r="I12253" s="74"/>
      <c r="J12253" s="74"/>
      <c r="K12253" s="74"/>
      <c r="L12253" s="74"/>
      <c r="M12253" s="74"/>
      <c r="N12253" s="74"/>
      <c r="O12253" s="74"/>
      <c r="P12253" s="74"/>
      <c r="Q12253" s="78"/>
      <c r="AR12253">
        <f t="shared" si="771"/>
        <v>0</v>
      </c>
      <c r="AS12253">
        <f t="shared" si="772"/>
        <v>0</v>
      </c>
      <c r="AT12253">
        <f t="shared" si="770"/>
        <v>0</v>
      </c>
    </row>
    <row r="12254" spans="2:46" ht="15.75" customHeight="1">
      <c r="B12254" t="str">
        <f t="shared" si="769"/>
        <v/>
      </c>
      <c r="C12254" s="73"/>
      <c r="D12254" s="73"/>
      <c r="E12254" s="77"/>
      <c r="F12254" s="74"/>
      <c r="G12254" s="73"/>
      <c r="H12254" s="74"/>
      <c r="I12254" s="74"/>
      <c r="J12254" s="74"/>
      <c r="K12254" s="74"/>
      <c r="L12254" s="74"/>
      <c r="M12254" s="74"/>
      <c r="N12254" s="74"/>
      <c r="O12254" s="74"/>
      <c r="P12254" s="74"/>
      <c r="Q12254" s="78"/>
      <c r="AR12254">
        <f t="shared" si="771"/>
        <v>0</v>
      </c>
      <c r="AS12254">
        <f t="shared" si="772"/>
        <v>0</v>
      </c>
      <c r="AT12254">
        <f t="shared" si="770"/>
        <v>0</v>
      </c>
    </row>
    <row r="12255" spans="2:46" ht="15.75" customHeight="1">
      <c r="B12255" t="str">
        <f t="shared" si="769"/>
        <v/>
      </c>
      <c r="C12255" s="73"/>
      <c r="D12255" s="73"/>
      <c r="E12255" s="77"/>
      <c r="F12255" s="74"/>
      <c r="G12255" s="73"/>
      <c r="H12255" s="74"/>
      <c r="I12255" s="74"/>
      <c r="J12255" s="74"/>
      <c r="K12255" s="74"/>
      <c r="L12255" s="74"/>
      <c r="M12255" s="74"/>
      <c r="N12255" s="74"/>
      <c r="O12255" s="74"/>
      <c r="P12255" s="74"/>
      <c r="Q12255" s="78"/>
      <c r="AR12255">
        <f t="shared" si="771"/>
        <v>0</v>
      </c>
      <c r="AS12255">
        <f t="shared" si="772"/>
        <v>0</v>
      </c>
      <c r="AT12255">
        <f t="shared" si="770"/>
        <v>0</v>
      </c>
    </row>
    <row r="12256" spans="2:46" ht="15.75" customHeight="1">
      <c r="B12256" t="str">
        <f t="shared" si="769"/>
        <v/>
      </c>
      <c r="C12256" s="73"/>
      <c r="D12256" s="73"/>
      <c r="E12256" s="77"/>
      <c r="F12256" s="74"/>
      <c r="G12256" s="73"/>
      <c r="H12256" s="74"/>
      <c r="I12256" s="74"/>
      <c r="J12256" s="74"/>
      <c r="K12256" s="74"/>
      <c r="L12256" s="74"/>
      <c r="M12256" s="74"/>
      <c r="N12256" s="74"/>
      <c r="O12256" s="74"/>
      <c r="P12256" s="74"/>
      <c r="Q12256" s="78"/>
      <c r="AR12256">
        <f t="shared" si="771"/>
        <v>0</v>
      </c>
      <c r="AS12256">
        <f t="shared" si="772"/>
        <v>0</v>
      </c>
      <c r="AT12256">
        <f t="shared" si="770"/>
        <v>0</v>
      </c>
    </row>
    <row r="12257" spans="2:46" ht="15.75" customHeight="1">
      <c r="B12257" t="str">
        <f t="shared" si="769"/>
        <v/>
      </c>
      <c r="C12257" s="73"/>
      <c r="D12257" s="73"/>
      <c r="E12257" s="77"/>
      <c r="F12257" s="74"/>
      <c r="G12257" s="73"/>
      <c r="H12257" s="74"/>
      <c r="I12257" s="74"/>
      <c r="J12257" s="74"/>
      <c r="K12257" s="74"/>
      <c r="L12257" s="74"/>
      <c r="M12257" s="74"/>
      <c r="N12257" s="74"/>
      <c r="O12257" s="74"/>
      <c r="P12257" s="74"/>
      <c r="Q12257" s="78"/>
      <c r="AR12257">
        <f t="shared" si="771"/>
        <v>0</v>
      </c>
      <c r="AS12257">
        <f t="shared" si="772"/>
        <v>0</v>
      </c>
      <c r="AT12257">
        <f t="shared" si="770"/>
        <v>0</v>
      </c>
    </row>
    <row r="12258" spans="2:46" ht="15.75" customHeight="1">
      <c r="B12258" t="str">
        <f t="shared" si="769"/>
        <v/>
      </c>
      <c r="C12258" s="73"/>
      <c r="D12258" s="73"/>
      <c r="E12258" s="77"/>
      <c r="F12258" s="74"/>
      <c r="G12258" s="73"/>
      <c r="H12258" s="74"/>
      <c r="I12258" s="74"/>
      <c r="J12258" s="74"/>
      <c r="K12258" s="74"/>
      <c r="L12258" s="74"/>
      <c r="M12258" s="74"/>
      <c r="N12258" s="74"/>
      <c r="O12258" s="74"/>
      <c r="P12258" s="74"/>
      <c r="Q12258" s="78"/>
      <c r="AR12258">
        <f t="shared" si="771"/>
        <v>0</v>
      </c>
      <c r="AS12258">
        <f t="shared" si="772"/>
        <v>0</v>
      </c>
      <c r="AT12258">
        <f t="shared" si="770"/>
        <v>0</v>
      </c>
    </row>
    <row r="12259" spans="2:46" ht="15.75" customHeight="1">
      <c r="B12259" t="str">
        <f t="shared" si="769"/>
        <v/>
      </c>
      <c r="C12259" s="73"/>
      <c r="D12259" s="73"/>
      <c r="E12259" s="77"/>
      <c r="F12259" s="74"/>
      <c r="G12259" s="73"/>
      <c r="H12259" s="74"/>
      <c r="I12259" s="74"/>
      <c r="J12259" s="74"/>
      <c r="K12259" s="74"/>
      <c r="L12259" s="74"/>
      <c r="M12259" s="74"/>
      <c r="N12259" s="74"/>
      <c r="O12259" s="74"/>
      <c r="P12259" s="74"/>
      <c r="Q12259" s="78"/>
      <c r="AR12259">
        <f t="shared" si="771"/>
        <v>0</v>
      </c>
      <c r="AS12259">
        <f t="shared" si="772"/>
        <v>0</v>
      </c>
      <c r="AT12259">
        <f t="shared" si="770"/>
        <v>0</v>
      </c>
    </row>
    <row r="12260" spans="2:46" ht="15.75" customHeight="1">
      <c r="B12260" t="str">
        <f t="shared" si="769"/>
        <v/>
      </c>
      <c r="C12260" s="73"/>
      <c r="D12260" s="73"/>
      <c r="E12260" s="77"/>
      <c r="F12260" s="74"/>
      <c r="G12260" s="73"/>
      <c r="H12260" s="74"/>
      <c r="I12260" s="74"/>
      <c r="J12260" s="74"/>
      <c r="K12260" s="74"/>
      <c r="L12260" s="74"/>
      <c r="M12260" s="74"/>
      <c r="N12260" s="74"/>
      <c r="O12260" s="74"/>
      <c r="P12260" s="74"/>
      <c r="Q12260" s="78"/>
      <c r="AR12260">
        <f t="shared" si="771"/>
        <v>0</v>
      </c>
      <c r="AS12260">
        <f t="shared" si="772"/>
        <v>0</v>
      </c>
      <c r="AT12260">
        <f t="shared" si="770"/>
        <v>0</v>
      </c>
    </row>
    <row r="12261" spans="2:46" ht="15.75" customHeight="1">
      <c r="B12261" t="str">
        <f t="shared" si="769"/>
        <v/>
      </c>
      <c r="C12261" s="73"/>
      <c r="D12261" s="73"/>
      <c r="E12261" s="77"/>
      <c r="F12261" s="74"/>
      <c r="G12261" s="73"/>
      <c r="H12261" s="74"/>
      <c r="I12261" s="74"/>
      <c r="J12261" s="74"/>
      <c r="K12261" s="74"/>
      <c r="L12261" s="74"/>
      <c r="M12261" s="74"/>
      <c r="N12261" s="74"/>
      <c r="O12261" s="74"/>
      <c r="P12261" s="74"/>
      <c r="Q12261" s="78"/>
      <c r="AR12261">
        <f t="shared" si="771"/>
        <v>0</v>
      </c>
      <c r="AS12261">
        <f t="shared" si="772"/>
        <v>0</v>
      </c>
      <c r="AT12261">
        <f t="shared" si="770"/>
        <v>0</v>
      </c>
    </row>
    <row r="12262" spans="2:46" ht="15.75" customHeight="1">
      <c r="B12262" t="str">
        <f t="shared" si="769"/>
        <v/>
      </c>
      <c r="C12262" s="73"/>
      <c r="D12262" s="73"/>
      <c r="E12262" s="77"/>
      <c r="F12262" s="74"/>
      <c r="G12262" s="73"/>
      <c r="H12262" s="74"/>
      <c r="I12262" s="74"/>
      <c r="J12262" s="74"/>
      <c r="K12262" s="74"/>
      <c r="L12262" s="74"/>
      <c r="M12262" s="74"/>
      <c r="N12262" s="74"/>
      <c r="O12262" s="74"/>
      <c r="P12262" s="74"/>
      <c r="Q12262" s="78"/>
      <c r="AR12262">
        <f t="shared" si="771"/>
        <v>0</v>
      </c>
      <c r="AS12262">
        <f t="shared" si="772"/>
        <v>0</v>
      </c>
      <c r="AT12262">
        <f t="shared" si="770"/>
        <v>0</v>
      </c>
    </row>
    <row r="12263" spans="2:46" ht="15.75" customHeight="1">
      <c r="B12263" t="str">
        <f t="shared" si="769"/>
        <v/>
      </c>
      <c r="C12263" s="73"/>
      <c r="D12263" s="73"/>
      <c r="E12263" s="77"/>
      <c r="F12263" s="74"/>
      <c r="G12263" s="73"/>
      <c r="H12263" s="74"/>
      <c r="I12263" s="74"/>
      <c r="J12263" s="74"/>
      <c r="K12263" s="74"/>
      <c r="L12263" s="74"/>
      <c r="M12263" s="74"/>
      <c r="N12263" s="74"/>
      <c r="O12263" s="74"/>
      <c r="P12263" s="74"/>
      <c r="Q12263" s="78"/>
      <c r="AR12263">
        <f t="shared" si="771"/>
        <v>0</v>
      </c>
      <c r="AS12263">
        <f t="shared" si="772"/>
        <v>0</v>
      </c>
      <c r="AT12263">
        <f t="shared" si="770"/>
        <v>0</v>
      </c>
    </row>
    <row r="12264" spans="2:46" ht="15.75" customHeight="1">
      <c r="B12264" t="str">
        <f t="shared" si="769"/>
        <v/>
      </c>
      <c r="C12264" s="73"/>
      <c r="D12264" s="73"/>
      <c r="E12264" s="77"/>
      <c r="F12264" s="74"/>
      <c r="G12264" s="73"/>
      <c r="H12264" s="74"/>
      <c r="I12264" s="74"/>
      <c r="J12264" s="74"/>
      <c r="K12264" s="74"/>
      <c r="L12264" s="74"/>
      <c r="M12264" s="74"/>
      <c r="N12264" s="74"/>
      <c r="O12264" s="74"/>
      <c r="P12264" s="74"/>
      <c r="Q12264" s="78"/>
      <c r="AR12264">
        <f t="shared" si="771"/>
        <v>0</v>
      </c>
      <c r="AS12264">
        <f t="shared" si="772"/>
        <v>0</v>
      </c>
      <c r="AT12264">
        <f t="shared" si="770"/>
        <v>0</v>
      </c>
    </row>
    <row r="12265" spans="2:46" ht="15.75" customHeight="1">
      <c r="B12265" t="str">
        <f t="shared" si="769"/>
        <v/>
      </c>
      <c r="C12265" s="73"/>
      <c r="D12265" s="73"/>
      <c r="E12265" s="77"/>
      <c r="F12265" s="74"/>
      <c r="G12265" s="73"/>
      <c r="H12265" s="74"/>
      <c r="I12265" s="74"/>
      <c r="J12265" s="74"/>
      <c r="K12265" s="74"/>
      <c r="L12265" s="74"/>
      <c r="M12265" s="74"/>
      <c r="N12265" s="74"/>
      <c r="O12265" s="74"/>
      <c r="P12265" s="74"/>
      <c r="Q12265" s="78"/>
      <c r="AR12265">
        <f t="shared" si="771"/>
        <v>0</v>
      </c>
      <c r="AS12265">
        <f t="shared" si="772"/>
        <v>0</v>
      </c>
      <c r="AT12265">
        <f t="shared" si="770"/>
        <v>0</v>
      </c>
    </row>
    <row r="12266" spans="2:46" ht="15.75" customHeight="1">
      <c r="B12266" t="str">
        <f t="shared" si="769"/>
        <v/>
      </c>
      <c r="C12266" s="73"/>
      <c r="D12266" s="73"/>
      <c r="E12266" s="77"/>
      <c r="F12266" s="74"/>
      <c r="G12266" s="73"/>
      <c r="H12266" s="74"/>
      <c r="I12266" s="74"/>
      <c r="J12266" s="74"/>
      <c r="K12266" s="74"/>
      <c r="L12266" s="74"/>
      <c r="M12266" s="74"/>
      <c r="N12266" s="74"/>
      <c r="O12266" s="74"/>
      <c r="P12266" s="74"/>
      <c r="Q12266" s="78"/>
      <c r="AR12266">
        <f t="shared" si="771"/>
        <v>0</v>
      </c>
      <c r="AS12266">
        <f t="shared" si="772"/>
        <v>0</v>
      </c>
      <c r="AT12266">
        <f t="shared" si="770"/>
        <v>0</v>
      </c>
    </row>
    <row r="12267" spans="2:46" ht="15.75" customHeight="1">
      <c r="B12267" t="str">
        <f t="shared" si="769"/>
        <v/>
      </c>
      <c r="C12267" s="73"/>
      <c r="D12267" s="73"/>
      <c r="E12267" s="77"/>
      <c r="F12267" s="74"/>
      <c r="G12267" s="73"/>
      <c r="H12267" s="74"/>
      <c r="I12267" s="74"/>
      <c r="J12267" s="74"/>
      <c r="K12267" s="74"/>
      <c r="L12267" s="74"/>
      <c r="M12267" s="74"/>
      <c r="N12267" s="74"/>
      <c r="O12267" s="74"/>
      <c r="P12267" s="74"/>
      <c r="Q12267" s="78"/>
      <c r="AR12267">
        <f t="shared" si="771"/>
        <v>0</v>
      </c>
      <c r="AS12267">
        <f t="shared" si="772"/>
        <v>0</v>
      </c>
      <c r="AT12267">
        <f t="shared" si="770"/>
        <v>0</v>
      </c>
    </row>
    <row r="12268" spans="2:46" ht="15.75" customHeight="1">
      <c r="B12268" t="str">
        <f t="shared" si="769"/>
        <v/>
      </c>
      <c r="C12268" s="73"/>
      <c r="D12268" s="73"/>
      <c r="E12268" s="77"/>
      <c r="F12268" s="74"/>
      <c r="G12268" s="73"/>
      <c r="H12268" s="74"/>
      <c r="I12268" s="74"/>
      <c r="J12268" s="74"/>
      <c r="K12268" s="74"/>
      <c r="L12268" s="74"/>
      <c r="M12268" s="74"/>
      <c r="N12268" s="74"/>
      <c r="O12268" s="74"/>
      <c r="P12268" s="74"/>
      <c r="Q12268" s="78"/>
      <c r="AR12268">
        <f t="shared" si="771"/>
        <v>0</v>
      </c>
      <c r="AS12268">
        <f t="shared" si="772"/>
        <v>0</v>
      </c>
      <c r="AT12268">
        <f t="shared" si="770"/>
        <v>0</v>
      </c>
    </row>
    <row r="12269" spans="2:46" ht="15.75" customHeight="1">
      <c r="B12269" t="str">
        <f t="shared" si="769"/>
        <v/>
      </c>
      <c r="C12269" s="73"/>
      <c r="D12269" s="73"/>
      <c r="E12269" s="77"/>
      <c r="F12269" s="74"/>
      <c r="G12269" s="73"/>
      <c r="H12269" s="74"/>
      <c r="I12269" s="74"/>
      <c r="J12269" s="74"/>
      <c r="K12269" s="74"/>
      <c r="L12269" s="74"/>
      <c r="M12269" s="74"/>
      <c r="N12269" s="74"/>
      <c r="O12269" s="74"/>
      <c r="P12269" s="74"/>
      <c r="Q12269" s="78"/>
      <c r="AR12269">
        <f t="shared" si="771"/>
        <v>0</v>
      </c>
      <c r="AS12269">
        <f t="shared" si="772"/>
        <v>0</v>
      </c>
      <c r="AT12269">
        <f t="shared" si="770"/>
        <v>0</v>
      </c>
    </row>
    <row r="12270" spans="2:46" ht="15.75" customHeight="1">
      <c r="B12270" t="str">
        <f t="shared" si="769"/>
        <v/>
      </c>
      <c r="C12270" s="73"/>
      <c r="D12270" s="73"/>
      <c r="E12270" s="77"/>
      <c r="F12270" s="74"/>
      <c r="G12270" s="73"/>
      <c r="H12270" s="74"/>
      <c r="I12270" s="74"/>
      <c r="J12270" s="74"/>
      <c r="K12270" s="74"/>
      <c r="L12270" s="74"/>
      <c r="M12270" s="74"/>
      <c r="N12270" s="74"/>
      <c r="O12270" s="74"/>
      <c r="P12270" s="74"/>
      <c r="Q12270" s="78"/>
      <c r="AR12270">
        <f t="shared" si="771"/>
        <v>0</v>
      </c>
      <c r="AS12270">
        <f t="shared" si="772"/>
        <v>0</v>
      </c>
      <c r="AT12270">
        <f t="shared" si="770"/>
        <v>0</v>
      </c>
    </row>
    <row r="12271" spans="2:46" ht="15.75" customHeight="1">
      <c r="B12271" t="str">
        <f t="shared" si="769"/>
        <v/>
      </c>
      <c r="C12271" s="73"/>
      <c r="D12271" s="73"/>
      <c r="E12271" s="77"/>
      <c r="F12271" s="74"/>
      <c r="G12271" s="73"/>
      <c r="H12271" s="74"/>
      <c r="I12271" s="74"/>
      <c r="J12271" s="74"/>
      <c r="K12271" s="74"/>
      <c r="L12271" s="74"/>
      <c r="M12271" s="74"/>
      <c r="N12271" s="74"/>
      <c r="O12271" s="74"/>
      <c r="P12271" s="74"/>
      <c r="Q12271" s="78"/>
      <c r="AR12271">
        <f t="shared" si="771"/>
        <v>0</v>
      </c>
      <c r="AS12271">
        <f t="shared" si="772"/>
        <v>0</v>
      </c>
      <c r="AT12271">
        <f t="shared" si="770"/>
        <v>0</v>
      </c>
    </row>
    <row r="12272" spans="2:46" ht="15.75" customHeight="1">
      <c r="B12272" t="str">
        <f t="shared" si="769"/>
        <v/>
      </c>
      <c r="C12272" s="73"/>
      <c r="D12272" s="73"/>
      <c r="E12272" s="77"/>
      <c r="F12272" s="74"/>
      <c r="G12272" s="73"/>
      <c r="H12272" s="74"/>
      <c r="I12272" s="74"/>
      <c r="J12272" s="74"/>
      <c r="K12272" s="74"/>
      <c r="L12272" s="74"/>
      <c r="M12272" s="74"/>
      <c r="N12272" s="74"/>
      <c r="O12272" s="74"/>
      <c r="P12272" s="74"/>
      <c r="Q12272" s="78"/>
      <c r="AR12272">
        <f t="shared" si="771"/>
        <v>0</v>
      </c>
      <c r="AS12272">
        <f t="shared" si="772"/>
        <v>0</v>
      </c>
      <c r="AT12272">
        <f t="shared" si="770"/>
        <v>0</v>
      </c>
    </row>
    <row r="12273" spans="2:46" ht="15.75" customHeight="1">
      <c r="B12273" t="str">
        <f t="shared" si="769"/>
        <v/>
      </c>
      <c r="C12273" s="73"/>
      <c r="D12273" s="73"/>
      <c r="E12273" s="77"/>
      <c r="F12273" s="74"/>
      <c r="G12273" s="73"/>
      <c r="H12273" s="74"/>
      <c r="I12273" s="74"/>
      <c r="J12273" s="74"/>
      <c r="K12273" s="74"/>
      <c r="L12273" s="74"/>
      <c r="M12273" s="74"/>
      <c r="N12273" s="74"/>
      <c r="O12273" s="74"/>
      <c r="P12273" s="74"/>
      <c r="Q12273" s="78"/>
      <c r="AR12273">
        <f t="shared" si="771"/>
        <v>0</v>
      </c>
      <c r="AS12273">
        <f t="shared" si="772"/>
        <v>0</v>
      </c>
      <c r="AT12273">
        <f t="shared" si="770"/>
        <v>0</v>
      </c>
    </row>
    <row r="12274" spans="2:46" ht="15.75" customHeight="1">
      <c r="B12274" t="str">
        <f t="shared" si="769"/>
        <v/>
      </c>
      <c r="C12274" s="73"/>
      <c r="D12274" s="73"/>
      <c r="E12274" s="77"/>
      <c r="F12274" s="74"/>
      <c r="G12274" s="73"/>
      <c r="H12274" s="74"/>
      <c r="I12274" s="74"/>
      <c r="J12274" s="74"/>
      <c r="K12274" s="74"/>
      <c r="L12274" s="74"/>
      <c r="M12274" s="74"/>
      <c r="N12274" s="74"/>
      <c r="O12274" s="74"/>
      <c r="P12274" s="74"/>
      <c r="Q12274" s="78"/>
      <c r="AR12274">
        <f t="shared" si="771"/>
        <v>0</v>
      </c>
      <c r="AS12274">
        <f t="shared" si="772"/>
        <v>0</v>
      </c>
      <c r="AT12274">
        <f t="shared" si="770"/>
        <v>0</v>
      </c>
    </row>
    <row r="12275" spans="2:46" ht="15.75" customHeight="1">
      <c r="B12275" t="str">
        <f t="shared" si="769"/>
        <v/>
      </c>
      <c r="C12275" s="73"/>
      <c r="D12275" s="73"/>
      <c r="E12275" s="77"/>
      <c r="F12275" s="74"/>
      <c r="G12275" s="73"/>
      <c r="H12275" s="74"/>
      <c r="I12275" s="74"/>
      <c r="J12275" s="74"/>
      <c r="K12275" s="74"/>
      <c r="L12275" s="74"/>
      <c r="M12275" s="74"/>
      <c r="N12275" s="74"/>
      <c r="O12275" s="74"/>
      <c r="P12275" s="74"/>
      <c r="Q12275" s="78"/>
      <c r="AR12275">
        <f t="shared" si="771"/>
        <v>0</v>
      </c>
      <c r="AS12275">
        <f t="shared" si="772"/>
        <v>0</v>
      </c>
      <c r="AT12275">
        <f t="shared" si="770"/>
        <v>0</v>
      </c>
    </row>
    <row r="12276" spans="2:46" ht="15.75" customHeight="1">
      <c r="B12276" t="str">
        <f t="shared" si="769"/>
        <v/>
      </c>
      <c r="C12276" s="73"/>
      <c r="D12276" s="73"/>
      <c r="E12276" s="77"/>
      <c r="F12276" s="74"/>
      <c r="G12276" s="73"/>
      <c r="H12276" s="74"/>
      <c r="I12276" s="74"/>
      <c r="J12276" s="74"/>
      <c r="K12276" s="74"/>
      <c r="L12276" s="74"/>
      <c r="M12276" s="74"/>
      <c r="N12276" s="74"/>
      <c r="O12276" s="74"/>
      <c r="P12276" s="74"/>
      <c r="Q12276" s="78"/>
      <c r="AR12276">
        <f t="shared" si="771"/>
        <v>0</v>
      </c>
      <c r="AS12276">
        <f t="shared" si="772"/>
        <v>0</v>
      </c>
      <c r="AT12276">
        <f t="shared" si="770"/>
        <v>0</v>
      </c>
    </row>
    <row r="12277" spans="2:46" ht="15.75" customHeight="1">
      <c r="B12277" t="str">
        <f t="shared" si="769"/>
        <v/>
      </c>
      <c r="C12277" s="73"/>
      <c r="D12277" s="73"/>
      <c r="E12277" s="77"/>
      <c r="F12277" s="74"/>
      <c r="G12277" s="73"/>
      <c r="H12277" s="74"/>
      <c r="I12277" s="74"/>
      <c r="J12277" s="74"/>
      <c r="K12277" s="74"/>
      <c r="L12277" s="74"/>
      <c r="M12277" s="74"/>
      <c r="N12277" s="74"/>
      <c r="O12277" s="74"/>
      <c r="P12277" s="74"/>
      <c r="Q12277" s="78"/>
      <c r="AR12277">
        <f t="shared" si="771"/>
        <v>0</v>
      </c>
      <c r="AS12277">
        <f t="shared" si="772"/>
        <v>0</v>
      </c>
      <c r="AT12277">
        <f t="shared" si="770"/>
        <v>0</v>
      </c>
    </row>
    <row r="12278" spans="2:46" ht="15.75" customHeight="1">
      <c r="B12278" t="str">
        <f t="shared" si="769"/>
        <v/>
      </c>
      <c r="C12278" s="73"/>
      <c r="D12278" s="73"/>
      <c r="E12278" s="77"/>
      <c r="F12278" s="74"/>
      <c r="G12278" s="73"/>
      <c r="H12278" s="74"/>
      <c r="I12278" s="74"/>
      <c r="J12278" s="74"/>
      <c r="K12278" s="74"/>
      <c r="L12278" s="74"/>
      <c r="M12278" s="74"/>
      <c r="N12278" s="74"/>
      <c r="O12278" s="74"/>
      <c r="P12278" s="74"/>
      <c r="Q12278" s="78"/>
      <c r="AR12278">
        <f t="shared" si="771"/>
        <v>0</v>
      </c>
      <c r="AS12278">
        <f t="shared" si="772"/>
        <v>0</v>
      </c>
      <c r="AT12278">
        <f t="shared" si="770"/>
        <v>0</v>
      </c>
    </row>
    <row r="12279" spans="2:46" ht="15.75" customHeight="1">
      <c r="B12279" t="str">
        <f t="shared" si="769"/>
        <v/>
      </c>
      <c r="C12279" s="73"/>
      <c r="D12279" s="73"/>
      <c r="E12279" s="77"/>
      <c r="F12279" s="74"/>
      <c r="G12279" s="73"/>
      <c r="H12279" s="74"/>
      <c r="I12279" s="74"/>
      <c r="J12279" s="74"/>
      <c r="K12279" s="74"/>
      <c r="L12279" s="74"/>
      <c r="M12279" s="74"/>
      <c r="N12279" s="74"/>
      <c r="O12279" s="74"/>
      <c r="P12279" s="74"/>
      <c r="Q12279" s="78"/>
      <c r="AR12279">
        <f t="shared" si="771"/>
        <v>0</v>
      </c>
      <c r="AS12279">
        <f t="shared" si="772"/>
        <v>0</v>
      </c>
      <c r="AT12279">
        <f t="shared" si="770"/>
        <v>0</v>
      </c>
    </row>
    <row r="12280" spans="2:46" ht="15.75" customHeight="1">
      <c r="B12280" t="str">
        <f t="shared" si="769"/>
        <v/>
      </c>
      <c r="C12280" s="73"/>
      <c r="D12280" s="73"/>
      <c r="E12280" s="77"/>
      <c r="F12280" s="74"/>
      <c r="G12280" s="73"/>
      <c r="H12280" s="74"/>
      <c r="I12280" s="74"/>
      <c r="J12280" s="74"/>
      <c r="K12280" s="74"/>
      <c r="L12280" s="74"/>
      <c r="M12280" s="74"/>
      <c r="N12280" s="74"/>
      <c r="O12280" s="74"/>
      <c r="P12280" s="74"/>
      <c r="Q12280" s="78"/>
      <c r="AR12280">
        <f t="shared" si="771"/>
        <v>0</v>
      </c>
      <c r="AS12280">
        <f t="shared" si="772"/>
        <v>0</v>
      </c>
      <c r="AT12280">
        <f t="shared" si="770"/>
        <v>0</v>
      </c>
    </row>
    <row r="12281" spans="2:46" ht="15.75" customHeight="1">
      <c r="B12281" t="str">
        <f t="shared" si="769"/>
        <v/>
      </c>
      <c r="C12281" s="73"/>
      <c r="D12281" s="73"/>
      <c r="E12281" s="77"/>
      <c r="F12281" s="74"/>
      <c r="G12281" s="73"/>
      <c r="H12281" s="74"/>
      <c r="I12281" s="74"/>
      <c r="J12281" s="74"/>
      <c r="K12281" s="74"/>
      <c r="L12281" s="74"/>
      <c r="M12281" s="74"/>
      <c r="N12281" s="74"/>
      <c r="O12281" s="74"/>
      <c r="P12281" s="74"/>
      <c r="Q12281" s="78"/>
      <c r="AR12281">
        <f t="shared" si="771"/>
        <v>0</v>
      </c>
      <c r="AS12281">
        <f t="shared" si="772"/>
        <v>0</v>
      </c>
      <c r="AT12281">
        <f t="shared" si="770"/>
        <v>0</v>
      </c>
    </row>
    <row r="12282" spans="2:46" ht="15.75" customHeight="1">
      <c r="B12282" t="str">
        <f t="shared" si="769"/>
        <v/>
      </c>
      <c r="C12282" s="73"/>
      <c r="D12282" s="73"/>
      <c r="E12282" s="77"/>
      <c r="F12282" s="74"/>
      <c r="G12282" s="73"/>
      <c r="H12282" s="74"/>
      <c r="I12282" s="74"/>
      <c r="J12282" s="74"/>
      <c r="K12282" s="74"/>
      <c r="L12282" s="74"/>
      <c r="M12282" s="74"/>
      <c r="N12282" s="74"/>
      <c r="O12282" s="74"/>
      <c r="P12282" s="74"/>
      <c r="Q12282" s="78"/>
      <c r="AR12282">
        <f t="shared" si="771"/>
        <v>0</v>
      </c>
      <c r="AS12282">
        <f t="shared" si="772"/>
        <v>0</v>
      </c>
      <c r="AT12282">
        <f t="shared" si="770"/>
        <v>0</v>
      </c>
    </row>
    <row r="12283" spans="2:46" ht="15.75" customHeight="1">
      <c r="B12283" t="str">
        <f t="shared" si="769"/>
        <v/>
      </c>
      <c r="C12283" s="73"/>
      <c r="D12283" s="73"/>
      <c r="E12283" s="77"/>
      <c r="F12283" s="74"/>
      <c r="G12283" s="73"/>
      <c r="H12283" s="74"/>
      <c r="I12283" s="74"/>
      <c r="J12283" s="74"/>
      <c r="K12283" s="74"/>
      <c r="L12283" s="74"/>
      <c r="M12283" s="74"/>
      <c r="N12283" s="74"/>
      <c r="O12283" s="74"/>
      <c r="P12283" s="74"/>
      <c r="Q12283" s="78"/>
      <c r="AR12283">
        <f t="shared" si="771"/>
        <v>0</v>
      </c>
      <c r="AS12283">
        <f t="shared" si="772"/>
        <v>0</v>
      </c>
      <c r="AT12283">
        <f t="shared" si="770"/>
        <v>0</v>
      </c>
    </row>
    <row r="12284" spans="2:46" ht="15.75" customHeight="1">
      <c r="B12284" t="str">
        <f t="shared" si="769"/>
        <v/>
      </c>
      <c r="C12284" s="73"/>
      <c r="D12284" s="73"/>
      <c r="E12284" s="77"/>
      <c r="F12284" s="74"/>
      <c r="G12284" s="73"/>
      <c r="H12284" s="74"/>
      <c r="I12284" s="74"/>
      <c r="J12284" s="74"/>
      <c r="K12284" s="74"/>
      <c r="L12284" s="74"/>
      <c r="M12284" s="74"/>
      <c r="N12284" s="74"/>
      <c r="O12284" s="74"/>
      <c r="P12284" s="74"/>
      <c r="Q12284" s="78"/>
      <c r="AR12284">
        <f t="shared" si="771"/>
        <v>0</v>
      </c>
      <c r="AS12284">
        <f t="shared" si="772"/>
        <v>0</v>
      </c>
      <c r="AT12284">
        <f t="shared" si="770"/>
        <v>0</v>
      </c>
    </row>
    <row r="12285" spans="2:46" ht="15.75" customHeight="1">
      <c r="B12285" t="str">
        <f t="shared" si="769"/>
        <v/>
      </c>
      <c r="C12285" s="73"/>
      <c r="D12285" s="73"/>
      <c r="E12285" s="77"/>
      <c r="F12285" s="74"/>
      <c r="G12285" s="73"/>
      <c r="H12285" s="74"/>
      <c r="I12285" s="74"/>
      <c r="J12285" s="74"/>
      <c r="K12285" s="74"/>
      <c r="L12285" s="74"/>
      <c r="M12285" s="74"/>
      <c r="N12285" s="74"/>
      <c r="O12285" s="74"/>
      <c r="P12285" s="74"/>
      <c r="Q12285" s="78"/>
      <c r="AR12285">
        <f t="shared" si="771"/>
        <v>0</v>
      </c>
      <c r="AS12285">
        <f t="shared" si="772"/>
        <v>0</v>
      </c>
      <c r="AT12285">
        <f t="shared" si="770"/>
        <v>0</v>
      </c>
    </row>
    <row r="12286" spans="2:46" ht="15.75" customHeight="1">
      <c r="B12286" t="str">
        <f t="shared" si="769"/>
        <v/>
      </c>
      <c r="C12286" s="73"/>
      <c r="D12286" s="73"/>
      <c r="E12286" s="77"/>
      <c r="F12286" s="74"/>
      <c r="G12286" s="73"/>
      <c r="H12286" s="74"/>
      <c r="I12286" s="74"/>
      <c r="J12286" s="74"/>
      <c r="K12286" s="74"/>
      <c r="L12286" s="74"/>
      <c r="M12286" s="74"/>
      <c r="N12286" s="74"/>
      <c r="O12286" s="74"/>
      <c r="P12286" s="74"/>
      <c r="Q12286" s="78"/>
      <c r="AR12286">
        <f t="shared" si="771"/>
        <v>0</v>
      </c>
      <c r="AS12286">
        <f t="shared" si="772"/>
        <v>0</v>
      </c>
      <c r="AT12286">
        <f t="shared" si="770"/>
        <v>0</v>
      </c>
    </row>
    <row r="12287" spans="2:46" ht="15.75" customHeight="1">
      <c r="B12287" t="str">
        <f t="shared" si="769"/>
        <v/>
      </c>
      <c r="C12287" s="73"/>
      <c r="D12287" s="73"/>
      <c r="E12287" s="77"/>
      <c r="F12287" s="74"/>
      <c r="G12287" s="73"/>
      <c r="H12287" s="74"/>
      <c r="I12287" s="74"/>
      <c r="J12287" s="74"/>
      <c r="K12287" s="74"/>
      <c r="L12287" s="74"/>
      <c r="M12287" s="74"/>
      <c r="N12287" s="74"/>
      <c r="O12287" s="74"/>
      <c r="P12287" s="74"/>
      <c r="Q12287" s="78"/>
      <c r="AR12287">
        <f t="shared" si="771"/>
        <v>0</v>
      </c>
      <c r="AS12287">
        <f t="shared" si="772"/>
        <v>0</v>
      </c>
      <c r="AT12287">
        <f t="shared" si="770"/>
        <v>0</v>
      </c>
    </row>
    <row r="12288" spans="2:46" ht="15.75" customHeight="1">
      <c r="B12288" t="str">
        <f t="shared" si="769"/>
        <v/>
      </c>
      <c r="C12288" s="73"/>
      <c r="D12288" s="73"/>
      <c r="E12288" s="77"/>
      <c r="F12288" s="74"/>
      <c r="G12288" s="73"/>
      <c r="H12288" s="74"/>
      <c r="I12288" s="74"/>
      <c r="J12288" s="74"/>
      <c r="K12288" s="74"/>
      <c r="L12288" s="74"/>
      <c r="M12288" s="74"/>
      <c r="N12288" s="74"/>
      <c r="O12288" s="74"/>
      <c r="P12288" s="74"/>
      <c r="Q12288" s="78"/>
      <c r="AR12288">
        <f t="shared" si="771"/>
        <v>0</v>
      </c>
      <c r="AS12288">
        <f t="shared" si="772"/>
        <v>0</v>
      </c>
      <c r="AT12288">
        <f t="shared" si="770"/>
        <v>0</v>
      </c>
    </row>
    <row r="12289" spans="2:46" ht="15.75" customHeight="1">
      <c r="B12289" t="str">
        <f t="shared" si="769"/>
        <v/>
      </c>
      <c r="C12289" s="73"/>
      <c r="D12289" s="73"/>
      <c r="E12289" s="77"/>
      <c r="F12289" s="74"/>
      <c r="G12289" s="73"/>
      <c r="H12289" s="74"/>
      <c r="I12289" s="74"/>
      <c r="J12289" s="74"/>
      <c r="K12289" s="74"/>
      <c r="L12289" s="74"/>
      <c r="M12289" s="74"/>
      <c r="N12289" s="74"/>
      <c r="O12289" s="74"/>
      <c r="P12289" s="74"/>
      <c r="Q12289" s="78"/>
      <c r="AR12289">
        <f t="shared" si="771"/>
        <v>0</v>
      </c>
      <c r="AS12289">
        <f t="shared" si="772"/>
        <v>0</v>
      </c>
      <c r="AT12289">
        <f t="shared" si="770"/>
        <v>0</v>
      </c>
    </row>
    <row r="12290" spans="2:46" ht="15.75" customHeight="1">
      <c r="B12290" t="str">
        <f t="shared" ref="B12290:B12353" si="773">D12290&amp;Q12290&amp;E12290</f>
        <v/>
      </c>
      <c r="C12290" s="73"/>
      <c r="D12290" s="73"/>
      <c r="E12290" s="77"/>
      <c r="F12290" s="74"/>
      <c r="G12290" s="73"/>
      <c r="H12290" s="74"/>
      <c r="I12290" s="74"/>
      <c r="J12290" s="74"/>
      <c r="K12290" s="74"/>
      <c r="L12290" s="74"/>
      <c r="M12290" s="74"/>
      <c r="N12290" s="74"/>
      <c r="O12290" s="74"/>
      <c r="P12290" s="74"/>
      <c r="Q12290" s="78"/>
      <c r="AR12290">
        <f t="shared" si="771"/>
        <v>0</v>
      </c>
      <c r="AS12290">
        <f t="shared" si="772"/>
        <v>0</v>
      </c>
      <c r="AT12290">
        <f t="shared" ref="AT12290:AT12353" si="774">AR12290-AS12290</f>
        <v>0</v>
      </c>
    </row>
    <row r="12291" spans="2:46" ht="15.75" customHeight="1">
      <c r="B12291" t="str">
        <f t="shared" si="773"/>
        <v/>
      </c>
      <c r="C12291" s="73"/>
      <c r="D12291" s="73"/>
      <c r="E12291" s="77"/>
      <c r="F12291" s="74"/>
      <c r="G12291" s="73"/>
      <c r="H12291" s="74"/>
      <c r="I12291" s="74"/>
      <c r="J12291" s="74"/>
      <c r="K12291" s="74"/>
      <c r="L12291" s="74"/>
      <c r="M12291" s="74"/>
      <c r="N12291" s="74"/>
      <c r="O12291" s="74"/>
      <c r="P12291" s="74"/>
      <c r="Q12291" s="78"/>
      <c r="AR12291">
        <f t="shared" si="771"/>
        <v>0</v>
      </c>
      <c r="AS12291">
        <f t="shared" si="772"/>
        <v>0</v>
      </c>
      <c r="AT12291">
        <f t="shared" si="774"/>
        <v>0</v>
      </c>
    </row>
    <row r="12292" spans="2:46" ht="15.75" customHeight="1">
      <c r="B12292" t="str">
        <f t="shared" si="773"/>
        <v/>
      </c>
      <c r="C12292" s="73"/>
      <c r="D12292" s="73"/>
      <c r="E12292" s="77"/>
      <c r="F12292" s="74"/>
      <c r="G12292" s="73"/>
      <c r="H12292" s="74"/>
      <c r="I12292" s="74"/>
      <c r="J12292" s="74"/>
      <c r="K12292" s="74"/>
      <c r="L12292" s="74"/>
      <c r="M12292" s="74"/>
      <c r="N12292" s="74"/>
      <c r="O12292" s="74"/>
      <c r="P12292" s="74"/>
      <c r="Q12292" s="78"/>
      <c r="AR12292">
        <f t="shared" si="771"/>
        <v>0</v>
      </c>
      <c r="AS12292">
        <f t="shared" si="772"/>
        <v>0</v>
      </c>
      <c r="AT12292">
        <f t="shared" si="774"/>
        <v>0</v>
      </c>
    </row>
    <row r="12293" spans="2:46" ht="15.75" customHeight="1">
      <c r="B12293" t="str">
        <f t="shared" si="773"/>
        <v/>
      </c>
      <c r="C12293" s="73"/>
      <c r="D12293" s="73"/>
      <c r="E12293" s="77"/>
      <c r="F12293" s="74"/>
      <c r="G12293" s="73"/>
      <c r="H12293" s="74"/>
      <c r="I12293" s="74"/>
      <c r="J12293" s="74"/>
      <c r="K12293" s="74"/>
      <c r="L12293" s="74"/>
      <c r="M12293" s="74"/>
      <c r="N12293" s="74"/>
      <c r="O12293" s="74"/>
      <c r="P12293" s="74"/>
      <c r="Q12293" s="78"/>
      <c r="AR12293">
        <f t="shared" si="771"/>
        <v>0</v>
      </c>
      <c r="AS12293">
        <f t="shared" si="772"/>
        <v>0</v>
      </c>
      <c r="AT12293">
        <f t="shared" si="774"/>
        <v>0</v>
      </c>
    </row>
    <row r="12294" spans="2:46" ht="15.75" customHeight="1">
      <c r="B12294" t="str">
        <f t="shared" si="773"/>
        <v/>
      </c>
      <c r="C12294" s="73"/>
      <c r="D12294" s="73"/>
      <c r="E12294" s="77"/>
      <c r="F12294" s="74"/>
      <c r="G12294" s="73"/>
      <c r="H12294" s="74"/>
      <c r="I12294" s="74"/>
      <c r="J12294" s="74"/>
      <c r="K12294" s="74"/>
      <c r="L12294" s="74"/>
      <c r="M12294" s="74"/>
      <c r="N12294" s="74"/>
      <c r="O12294" s="74"/>
      <c r="P12294" s="74"/>
      <c r="Q12294" s="78"/>
      <c r="AR12294">
        <f t="shared" si="771"/>
        <v>0</v>
      </c>
      <c r="AS12294">
        <f t="shared" si="772"/>
        <v>0</v>
      </c>
      <c r="AT12294">
        <f t="shared" si="774"/>
        <v>0</v>
      </c>
    </row>
    <row r="12295" spans="2:46" ht="15.75" customHeight="1">
      <c r="B12295" t="str">
        <f t="shared" si="773"/>
        <v/>
      </c>
      <c r="C12295" s="73"/>
      <c r="D12295" s="73"/>
      <c r="E12295" s="77"/>
      <c r="F12295" s="74"/>
      <c r="G12295" s="73"/>
      <c r="H12295" s="74"/>
      <c r="I12295" s="74"/>
      <c r="J12295" s="74"/>
      <c r="K12295" s="74"/>
      <c r="L12295" s="74"/>
      <c r="M12295" s="74"/>
      <c r="N12295" s="74"/>
      <c r="O12295" s="74"/>
      <c r="P12295" s="74"/>
      <c r="Q12295" s="78"/>
      <c r="AR12295">
        <f t="shared" si="771"/>
        <v>0</v>
      </c>
      <c r="AS12295">
        <f t="shared" si="772"/>
        <v>0</v>
      </c>
      <c r="AT12295">
        <f t="shared" si="774"/>
        <v>0</v>
      </c>
    </row>
    <row r="12296" spans="2:46" ht="15.75" customHeight="1">
      <c r="B12296" t="str">
        <f t="shared" si="773"/>
        <v/>
      </c>
      <c r="C12296" s="73"/>
      <c r="D12296" s="73"/>
      <c r="E12296" s="77"/>
      <c r="F12296" s="74"/>
      <c r="G12296" s="73"/>
      <c r="H12296" s="74"/>
      <c r="I12296" s="74"/>
      <c r="J12296" s="74"/>
      <c r="K12296" s="74"/>
      <c r="L12296" s="74"/>
      <c r="M12296" s="74"/>
      <c r="N12296" s="74"/>
      <c r="O12296" s="74"/>
      <c r="P12296" s="74"/>
      <c r="Q12296" s="78"/>
      <c r="AR12296">
        <f t="shared" ref="AR12296:AR12359" si="775">IF($AU$2&lt;&gt;5,NA(),IF(D12296=D12295,0,IF(AND(D21797=D12296,D12297=D12296),O12296+O12297+O21797,IF(D12297=D12296,O12297+O12296,O12296))))</f>
        <v>0</v>
      </c>
      <c r="AS12296">
        <f t="shared" ref="AS12296:AS12359" si="776">IF($AU$2&lt;&gt;5,NA(),IF(D12296=D12295,0,IF(AND(D21797=D12296,D12297=D12296),P12296+P12297+P21797,IF(D12297=D12296,P12297+P12296,P12296))))</f>
        <v>0</v>
      </c>
      <c r="AT12296">
        <f t="shared" si="774"/>
        <v>0</v>
      </c>
    </row>
    <row r="12297" spans="2:46" ht="15.75" customHeight="1">
      <c r="B12297" t="str">
        <f t="shared" si="773"/>
        <v/>
      </c>
      <c r="C12297" s="73"/>
      <c r="D12297" s="73"/>
      <c r="E12297" s="77"/>
      <c r="F12297" s="74"/>
      <c r="G12297" s="73"/>
      <c r="H12297" s="74"/>
      <c r="I12297" s="74"/>
      <c r="J12297" s="74"/>
      <c r="K12297" s="74"/>
      <c r="L12297" s="74"/>
      <c r="M12297" s="74"/>
      <c r="N12297" s="74"/>
      <c r="O12297" s="74"/>
      <c r="P12297" s="74"/>
      <c r="Q12297" s="78"/>
      <c r="AR12297">
        <f t="shared" si="775"/>
        <v>0</v>
      </c>
      <c r="AS12297">
        <f t="shared" si="776"/>
        <v>0</v>
      </c>
      <c r="AT12297">
        <f t="shared" si="774"/>
        <v>0</v>
      </c>
    </row>
    <row r="12298" spans="2:46" ht="15.75" customHeight="1">
      <c r="B12298" t="str">
        <f t="shared" si="773"/>
        <v/>
      </c>
      <c r="C12298" s="73"/>
      <c r="D12298" s="73"/>
      <c r="E12298" s="77"/>
      <c r="F12298" s="74"/>
      <c r="G12298" s="73"/>
      <c r="H12298" s="74"/>
      <c r="I12298" s="74"/>
      <c r="J12298" s="74"/>
      <c r="K12298" s="74"/>
      <c r="L12298" s="74"/>
      <c r="M12298" s="74"/>
      <c r="N12298" s="74"/>
      <c r="O12298" s="74"/>
      <c r="P12298" s="74"/>
      <c r="Q12298" s="78"/>
      <c r="AR12298">
        <f t="shared" si="775"/>
        <v>0</v>
      </c>
      <c r="AS12298">
        <f t="shared" si="776"/>
        <v>0</v>
      </c>
      <c r="AT12298">
        <f t="shared" si="774"/>
        <v>0</v>
      </c>
    </row>
    <row r="12299" spans="2:46" ht="15.75" customHeight="1">
      <c r="B12299" t="str">
        <f t="shared" si="773"/>
        <v/>
      </c>
      <c r="C12299" s="73"/>
      <c r="D12299" s="73"/>
      <c r="E12299" s="77"/>
      <c r="F12299" s="74"/>
      <c r="G12299" s="73"/>
      <c r="H12299" s="74"/>
      <c r="I12299" s="74"/>
      <c r="J12299" s="74"/>
      <c r="K12299" s="74"/>
      <c r="L12299" s="74"/>
      <c r="M12299" s="74"/>
      <c r="N12299" s="74"/>
      <c r="O12299" s="74"/>
      <c r="P12299" s="74"/>
      <c r="Q12299" s="78"/>
      <c r="AR12299">
        <f t="shared" si="775"/>
        <v>0</v>
      </c>
      <c r="AS12299">
        <f t="shared" si="776"/>
        <v>0</v>
      </c>
      <c r="AT12299">
        <f t="shared" si="774"/>
        <v>0</v>
      </c>
    </row>
    <row r="12300" spans="2:46" ht="15.75" customHeight="1">
      <c r="B12300" t="str">
        <f t="shared" si="773"/>
        <v/>
      </c>
      <c r="C12300" s="73"/>
      <c r="D12300" s="73"/>
      <c r="E12300" s="77"/>
      <c r="F12300" s="74"/>
      <c r="G12300" s="73"/>
      <c r="H12300" s="74"/>
      <c r="I12300" s="74"/>
      <c r="J12300" s="74"/>
      <c r="K12300" s="74"/>
      <c r="L12300" s="74"/>
      <c r="M12300" s="74"/>
      <c r="N12300" s="74"/>
      <c r="O12300" s="74"/>
      <c r="P12300" s="74"/>
      <c r="Q12300" s="78"/>
      <c r="AR12300">
        <f t="shared" si="775"/>
        <v>0</v>
      </c>
      <c r="AS12300">
        <f t="shared" si="776"/>
        <v>0</v>
      </c>
      <c r="AT12300">
        <f t="shared" si="774"/>
        <v>0</v>
      </c>
    </row>
    <row r="12301" spans="2:46" ht="15.75" customHeight="1">
      <c r="B12301" t="str">
        <f t="shared" si="773"/>
        <v/>
      </c>
      <c r="C12301" s="73"/>
      <c r="D12301" s="73"/>
      <c r="E12301" s="77"/>
      <c r="F12301" s="74"/>
      <c r="G12301" s="73"/>
      <c r="H12301" s="74"/>
      <c r="I12301" s="74"/>
      <c r="J12301" s="74"/>
      <c r="K12301" s="74"/>
      <c r="L12301" s="74"/>
      <c r="M12301" s="74"/>
      <c r="N12301" s="74"/>
      <c r="O12301" s="74"/>
      <c r="P12301" s="74"/>
      <c r="Q12301" s="78"/>
      <c r="AR12301">
        <f t="shared" si="775"/>
        <v>0</v>
      </c>
      <c r="AS12301">
        <f t="shared" si="776"/>
        <v>0</v>
      </c>
      <c r="AT12301">
        <f t="shared" si="774"/>
        <v>0</v>
      </c>
    </row>
    <row r="12302" spans="2:46" ht="15.75" customHeight="1">
      <c r="B12302" t="str">
        <f t="shared" si="773"/>
        <v/>
      </c>
      <c r="C12302" s="73"/>
      <c r="D12302" s="73"/>
      <c r="E12302" s="77"/>
      <c r="F12302" s="74"/>
      <c r="G12302" s="73"/>
      <c r="H12302" s="74"/>
      <c r="I12302" s="74"/>
      <c r="J12302" s="74"/>
      <c r="K12302" s="74"/>
      <c r="L12302" s="74"/>
      <c r="M12302" s="74"/>
      <c r="N12302" s="74"/>
      <c r="O12302" s="74"/>
      <c r="P12302" s="74"/>
      <c r="Q12302" s="78"/>
      <c r="AR12302">
        <f t="shared" si="775"/>
        <v>0</v>
      </c>
      <c r="AS12302">
        <f t="shared" si="776"/>
        <v>0</v>
      </c>
      <c r="AT12302">
        <f t="shared" si="774"/>
        <v>0</v>
      </c>
    </row>
    <row r="12303" spans="2:46" ht="15.75" customHeight="1">
      <c r="B12303" t="str">
        <f t="shared" si="773"/>
        <v/>
      </c>
      <c r="C12303" s="73"/>
      <c r="D12303" s="73"/>
      <c r="E12303" s="77"/>
      <c r="F12303" s="74"/>
      <c r="G12303" s="73"/>
      <c r="H12303" s="74"/>
      <c r="I12303" s="74"/>
      <c r="J12303" s="74"/>
      <c r="K12303" s="74"/>
      <c r="L12303" s="74"/>
      <c r="M12303" s="74"/>
      <c r="N12303" s="74"/>
      <c r="O12303" s="74"/>
      <c r="P12303" s="74"/>
      <c r="Q12303" s="78"/>
      <c r="AR12303">
        <f t="shared" si="775"/>
        <v>0</v>
      </c>
      <c r="AS12303">
        <f t="shared" si="776"/>
        <v>0</v>
      </c>
      <c r="AT12303">
        <f t="shared" si="774"/>
        <v>0</v>
      </c>
    </row>
    <row r="12304" spans="2:46" ht="15.75" customHeight="1">
      <c r="B12304" t="str">
        <f t="shared" si="773"/>
        <v/>
      </c>
      <c r="C12304" s="73"/>
      <c r="D12304" s="73"/>
      <c r="E12304" s="77"/>
      <c r="F12304" s="74"/>
      <c r="G12304" s="73"/>
      <c r="H12304" s="74"/>
      <c r="I12304" s="74"/>
      <c r="J12304" s="74"/>
      <c r="K12304" s="74"/>
      <c r="L12304" s="74"/>
      <c r="M12304" s="74"/>
      <c r="N12304" s="74"/>
      <c r="O12304" s="74"/>
      <c r="P12304" s="74"/>
      <c r="Q12304" s="78"/>
      <c r="AR12304">
        <f t="shared" si="775"/>
        <v>0</v>
      </c>
      <c r="AS12304">
        <f t="shared" si="776"/>
        <v>0</v>
      </c>
      <c r="AT12304">
        <f t="shared" si="774"/>
        <v>0</v>
      </c>
    </row>
    <row r="12305" spans="2:46" ht="15.75" customHeight="1">
      <c r="B12305" t="str">
        <f t="shared" si="773"/>
        <v/>
      </c>
      <c r="C12305" s="73"/>
      <c r="D12305" s="73"/>
      <c r="E12305" s="77"/>
      <c r="F12305" s="74"/>
      <c r="G12305" s="73"/>
      <c r="H12305" s="74"/>
      <c r="I12305" s="74"/>
      <c r="J12305" s="74"/>
      <c r="K12305" s="74"/>
      <c r="L12305" s="74"/>
      <c r="M12305" s="74"/>
      <c r="N12305" s="74"/>
      <c r="O12305" s="74"/>
      <c r="P12305" s="74"/>
      <c r="Q12305" s="78"/>
      <c r="AR12305">
        <f t="shared" si="775"/>
        <v>0</v>
      </c>
      <c r="AS12305">
        <f t="shared" si="776"/>
        <v>0</v>
      </c>
      <c r="AT12305">
        <f t="shared" si="774"/>
        <v>0</v>
      </c>
    </row>
    <row r="12306" spans="2:46" ht="15.75" customHeight="1">
      <c r="B12306" t="str">
        <f t="shared" si="773"/>
        <v/>
      </c>
      <c r="C12306" s="73"/>
      <c r="D12306" s="73"/>
      <c r="E12306" s="77"/>
      <c r="F12306" s="74"/>
      <c r="G12306" s="73"/>
      <c r="H12306" s="74"/>
      <c r="I12306" s="74"/>
      <c r="J12306" s="74"/>
      <c r="K12306" s="74"/>
      <c r="L12306" s="74"/>
      <c r="M12306" s="74"/>
      <c r="N12306" s="74"/>
      <c r="O12306" s="74"/>
      <c r="P12306" s="74"/>
      <c r="Q12306" s="78"/>
      <c r="AR12306">
        <f t="shared" si="775"/>
        <v>0</v>
      </c>
      <c r="AS12306">
        <f t="shared" si="776"/>
        <v>0</v>
      </c>
      <c r="AT12306">
        <f t="shared" si="774"/>
        <v>0</v>
      </c>
    </row>
    <row r="12307" spans="2:46" ht="15.75" customHeight="1">
      <c r="B12307" t="str">
        <f t="shared" si="773"/>
        <v/>
      </c>
      <c r="C12307" s="73"/>
      <c r="D12307" s="73"/>
      <c r="E12307" s="77"/>
      <c r="F12307" s="74"/>
      <c r="G12307" s="73"/>
      <c r="H12307" s="74"/>
      <c r="I12307" s="74"/>
      <c r="J12307" s="74"/>
      <c r="K12307" s="74"/>
      <c r="L12307" s="74"/>
      <c r="M12307" s="74"/>
      <c r="N12307" s="74"/>
      <c r="O12307" s="74"/>
      <c r="P12307" s="74"/>
      <c r="Q12307" s="78"/>
      <c r="AR12307">
        <f t="shared" si="775"/>
        <v>0</v>
      </c>
      <c r="AS12307">
        <f t="shared" si="776"/>
        <v>0</v>
      </c>
      <c r="AT12307">
        <f t="shared" si="774"/>
        <v>0</v>
      </c>
    </row>
    <row r="12308" spans="2:46" ht="15.75" customHeight="1">
      <c r="B12308" t="str">
        <f t="shared" si="773"/>
        <v/>
      </c>
      <c r="C12308" s="73"/>
      <c r="D12308" s="73"/>
      <c r="E12308" s="77"/>
      <c r="F12308" s="74"/>
      <c r="G12308" s="73"/>
      <c r="H12308" s="74"/>
      <c r="I12308" s="74"/>
      <c r="J12308" s="74"/>
      <c r="K12308" s="74"/>
      <c r="L12308" s="74"/>
      <c r="M12308" s="74"/>
      <c r="N12308" s="74"/>
      <c r="O12308" s="74"/>
      <c r="P12308" s="74"/>
      <c r="Q12308" s="78"/>
      <c r="AR12308">
        <f t="shared" si="775"/>
        <v>0</v>
      </c>
      <c r="AS12308">
        <f t="shared" si="776"/>
        <v>0</v>
      </c>
      <c r="AT12308">
        <f t="shared" si="774"/>
        <v>0</v>
      </c>
    </row>
    <row r="12309" spans="2:46" ht="15.75" customHeight="1">
      <c r="B12309" t="str">
        <f t="shared" si="773"/>
        <v/>
      </c>
      <c r="C12309" s="73"/>
      <c r="D12309" s="73"/>
      <c r="E12309" s="77"/>
      <c r="F12309" s="74"/>
      <c r="G12309" s="73"/>
      <c r="H12309" s="74"/>
      <c r="I12309" s="74"/>
      <c r="J12309" s="74"/>
      <c r="K12309" s="74"/>
      <c r="L12309" s="74"/>
      <c r="M12309" s="74"/>
      <c r="N12309" s="74"/>
      <c r="O12309" s="74"/>
      <c r="P12309" s="74"/>
      <c r="Q12309" s="78"/>
      <c r="AR12309">
        <f t="shared" si="775"/>
        <v>0</v>
      </c>
      <c r="AS12309">
        <f t="shared" si="776"/>
        <v>0</v>
      </c>
      <c r="AT12309">
        <f t="shared" si="774"/>
        <v>0</v>
      </c>
    </row>
    <row r="12310" spans="2:46" ht="15.75" customHeight="1">
      <c r="B12310" t="str">
        <f t="shared" si="773"/>
        <v/>
      </c>
      <c r="C12310" s="73"/>
      <c r="D12310" s="73"/>
      <c r="E12310" s="77"/>
      <c r="F12310" s="74"/>
      <c r="G12310" s="73"/>
      <c r="H12310" s="74"/>
      <c r="I12310" s="74"/>
      <c r="J12310" s="74"/>
      <c r="K12310" s="74"/>
      <c r="L12310" s="74"/>
      <c r="M12310" s="74"/>
      <c r="N12310" s="74"/>
      <c r="O12310" s="74"/>
      <c r="P12310" s="74"/>
      <c r="Q12310" s="78"/>
      <c r="AR12310">
        <f t="shared" si="775"/>
        <v>0</v>
      </c>
      <c r="AS12310">
        <f t="shared" si="776"/>
        <v>0</v>
      </c>
      <c r="AT12310">
        <f t="shared" si="774"/>
        <v>0</v>
      </c>
    </row>
    <row r="12311" spans="2:46" ht="15.75" customHeight="1">
      <c r="B12311" t="str">
        <f t="shared" si="773"/>
        <v/>
      </c>
      <c r="C12311" s="73"/>
      <c r="D12311" s="73"/>
      <c r="E12311" s="77"/>
      <c r="F12311" s="74"/>
      <c r="G12311" s="73"/>
      <c r="H12311" s="74"/>
      <c r="I12311" s="74"/>
      <c r="J12311" s="74"/>
      <c r="K12311" s="74"/>
      <c r="L12311" s="74"/>
      <c r="M12311" s="74"/>
      <c r="N12311" s="74"/>
      <c r="O12311" s="74"/>
      <c r="P12311" s="74"/>
      <c r="Q12311" s="78"/>
      <c r="AR12311">
        <f t="shared" si="775"/>
        <v>0</v>
      </c>
      <c r="AS12311">
        <f t="shared" si="776"/>
        <v>0</v>
      </c>
      <c r="AT12311">
        <f t="shared" si="774"/>
        <v>0</v>
      </c>
    </row>
    <row r="12312" spans="2:46" ht="15.75" customHeight="1">
      <c r="B12312" t="str">
        <f t="shared" si="773"/>
        <v/>
      </c>
      <c r="C12312" s="73"/>
      <c r="D12312" s="73"/>
      <c r="E12312" s="77"/>
      <c r="F12312" s="74"/>
      <c r="G12312" s="73"/>
      <c r="H12312" s="74"/>
      <c r="I12312" s="74"/>
      <c r="J12312" s="74"/>
      <c r="K12312" s="74"/>
      <c r="L12312" s="74"/>
      <c r="M12312" s="74"/>
      <c r="N12312" s="74"/>
      <c r="O12312" s="74"/>
      <c r="P12312" s="74"/>
      <c r="Q12312" s="78"/>
      <c r="AR12312">
        <f t="shared" si="775"/>
        <v>0</v>
      </c>
      <c r="AS12312">
        <f t="shared" si="776"/>
        <v>0</v>
      </c>
      <c r="AT12312">
        <f t="shared" si="774"/>
        <v>0</v>
      </c>
    </row>
    <row r="12313" spans="2:46" ht="15.75" customHeight="1">
      <c r="B12313" t="str">
        <f t="shared" si="773"/>
        <v/>
      </c>
      <c r="C12313" s="73"/>
      <c r="D12313" s="73"/>
      <c r="E12313" s="77"/>
      <c r="F12313" s="74"/>
      <c r="G12313" s="73"/>
      <c r="H12313" s="74"/>
      <c r="I12313" s="74"/>
      <c r="J12313" s="74"/>
      <c r="K12313" s="74"/>
      <c r="L12313" s="74"/>
      <c r="M12313" s="74"/>
      <c r="N12313" s="74"/>
      <c r="O12313" s="74"/>
      <c r="P12313" s="74"/>
      <c r="Q12313" s="78"/>
      <c r="AR12313">
        <f t="shared" si="775"/>
        <v>0</v>
      </c>
      <c r="AS12313">
        <f t="shared" si="776"/>
        <v>0</v>
      </c>
      <c r="AT12313">
        <f t="shared" si="774"/>
        <v>0</v>
      </c>
    </row>
    <row r="12314" spans="2:46" ht="15.75" customHeight="1">
      <c r="B12314" t="str">
        <f t="shared" si="773"/>
        <v/>
      </c>
      <c r="C12314" s="73"/>
      <c r="D12314" s="73"/>
      <c r="E12314" s="77"/>
      <c r="F12314" s="74"/>
      <c r="G12314" s="73"/>
      <c r="H12314" s="74"/>
      <c r="I12314" s="74"/>
      <c r="J12314" s="74"/>
      <c r="K12314" s="74"/>
      <c r="L12314" s="74"/>
      <c r="M12314" s="74"/>
      <c r="N12314" s="74"/>
      <c r="O12314" s="74"/>
      <c r="P12314" s="74"/>
      <c r="Q12314" s="78"/>
      <c r="AR12314">
        <f t="shared" si="775"/>
        <v>0</v>
      </c>
      <c r="AS12314">
        <f t="shared" si="776"/>
        <v>0</v>
      </c>
      <c r="AT12314">
        <f t="shared" si="774"/>
        <v>0</v>
      </c>
    </row>
    <row r="12315" spans="2:46" ht="15.75" customHeight="1">
      <c r="B12315" t="str">
        <f t="shared" si="773"/>
        <v/>
      </c>
      <c r="C12315" s="73"/>
      <c r="D12315" s="73"/>
      <c r="E12315" s="77"/>
      <c r="F12315" s="74"/>
      <c r="G12315" s="73"/>
      <c r="H12315" s="74"/>
      <c r="I12315" s="74"/>
      <c r="J12315" s="74"/>
      <c r="K12315" s="74"/>
      <c r="L12315" s="74"/>
      <c r="M12315" s="74"/>
      <c r="N12315" s="74"/>
      <c r="O12315" s="74"/>
      <c r="P12315" s="74"/>
      <c r="Q12315" s="78"/>
      <c r="AR12315">
        <f t="shared" si="775"/>
        <v>0</v>
      </c>
      <c r="AS12315">
        <f t="shared" si="776"/>
        <v>0</v>
      </c>
      <c r="AT12315">
        <f t="shared" si="774"/>
        <v>0</v>
      </c>
    </row>
    <row r="12316" spans="2:46" ht="15.75" customHeight="1">
      <c r="B12316" t="str">
        <f t="shared" si="773"/>
        <v/>
      </c>
      <c r="C12316" s="73"/>
      <c r="D12316" s="73"/>
      <c r="E12316" s="77"/>
      <c r="F12316" s="74"/>
      <c r="G12316" s="73"/>
      <c r="H12316" s="74"/>
      <c r="I12316" s="74"/>
      <c r="J12316" s="74"/>
      <c r="K12316" s="74"/>
      <c r="L12316" s="74"/>
      <c r="M12316" s="74"/>
      <c r="N12316" s="74"/>
      <c r="O12316" s="74"/>
      <c r="P12316" s="74"/>
      <c r="Q12316" s="78"/>
      <c r="AR12316">
        <f t="shared" si="775"/>
        <v>0</v>
      </c>
      <c r="AS12316">
        <f t="shared" si="776"/>
        <v>0</v>
      </c>
      <c r="AT12316">
        <f t="shared" si="774"/>
        <v>0</v>
      </c>
    </row>
    <row r="12317" spans="2:46" ht="15.75" customHeight="1">
      <c r="B12317" t="str">
        <f t="shared" si="773"/>
        <v/>
      </c>
      <c r="C12317" s="73"/>
      <c r="D12317" s="73"/>
      <c r="E12317" s="77"/>
      <c r="F12317" s="74"/>
      <c r="G12317" s="73"/>
      <c r="H12317" s="74"/>
      <c r="I12317" s="74"/>
      <c r="J12317" s="74"/>
      <c r="K12317" s="74"/>
      <c r="L12317" s="74"/>
      <c r="M12317" s="74"/>
      <c r="N12317" s="74"/>
      <c r="O12317" s="74"/>
      <c r="P12317" s="74"/>
      <c r="Q12317" s="78"/>
      <c r="AR12317">
        <f t="shared" si="775"/>
        <v>0</v>
      </c>
      <c r="AS12317">
        <f t="shared" si="776"/>
        <v>0</v>
      </c>
      <c r="AT12317">
        <f t="shared" si="774"/>
        <v>0</v>
      </c>
    </row>
    <row r="12318" spans="2:46" ht="15.75" customHeight="1">
      <c r="B12318" t="str">
        <f t="shared" si="773"/>
        <v/>
      </c>
      <c r="C12318" s="73"/>
      <c r="D12318" s="73"/>
      <c r="E12318" s="77"/>
      <c r="F12318" s="74"/>
      <c r="G12318" s="73"/>
      <c r="H12318" s="74"/>
      <c r="I12318" s="74"/>
      <c r="J12318" s="74"/>
      <c r="K12318" s="74"/>
      <c r="L12318" s="74"/>
      <c r="M12318" s="74"/>
      <c r="N12318" s="74"/>
      <c r="O12318" s="74"/>
      <c r="P12318" s="74"/>
      <c r="Q12318" s="78"/>
      <c r="AR12318">
        <f t="shared" si="775"/>
        <v>0</v>
      </c>
      <c r="AS12318">
        <f t="shared" si="776"/>
        <v>0</v>
      </c>
      <c r="AT12318">
        <f t="shared" si="774"/>
        <v>0</v>
      </c>
    </row>
    <row r="12319" spans="2:46" ht="15.75" customHeight="1">
      <c r="B12319" t="str">
        <f t="shared" si="773"/>
        <v/>
      </c>
      <c r="C12319" s="73"/>
      <c r="D12319" s="73"/>
      <c r="E12319" s="77"/>
      <c r="F12319" s="74"/>
      <c r="G12319" s="73"/>
      <c r="H12319" s="74"/>
      <c r="I12319" s="74"/>
      <c r="J12319" s="74"/>
      <c r="K12319" s="74"/>
      <c r="L12319" s="74"/>
      <c r="M12319" s="74"/>
      <c r="N12319" s="74"/>
      <c r="O12319" s="74"/>
      <c r="P12319" s="74"/>
      <c r="Q12319" s="78"/>
      <c r="AR12319">
        <f t="shared" si="775"/>
        <v>0</v>
      </c>
      <c r="AS12319">
        <f t="shared" si="776"/>
        <v>0</v>
      </c>
      <c r="AT12319">
        <f t="shared" si="774"/>
        <v>0</v>
      </c>
    </row>
    <row r="12320" spans="2:46" ht="15.75" customHeight="1">
      <c r="B12320" t="str">
        <f t="shared" si="773"/>
        <v/>
      </c>
      <c r="C12320" s="73"/>
      <c r="D12320" s="73"/>
      <c r="E12320" s="77"/>
      <c r="F12320" s="74"/>
      <c r="G12320" s="73"/>
      <c r="H12320" s="74"/>
      <c r="I12320" s="74"/>
      <c r="J12320" s="74"/>
      <c r="K12320" s="74"/>
      <c r="L12320" s="74"/>
      <c r="M12320" s="74"/>
      <c r="N12320" s="74"/>
      <c r="O12320" s="74"/>
      <c r="P12320" s="74"/>
      <c r="Q12320" s="78"/>
      <c r="AR12320">
        <f t="shared" si="775"/>
        <v>0</v>
      </c>
      <c r="AS12320">
        <f t="shared" si="776"/>
        <v>0</v>
      </c>
      <c r="AT12320">
        <f t="shared" si="774"/>
        <v>0</v>
      </c>
    </row>
    <row r="12321" spans="2:46" ht="15.75" customHeight="1">
      <c r="B12321" t="str">
        <f t="shared" si="773"/>
        <v/>
      </c>
      <c r="C12321" s="73"/>
      <c r="D12321" s="73"/>
      <c r="E12321" s="77"/>
      <c r="F12321" s="74"/>
      <c r="G12321" s="73"/>
      <c r="H12321" s="74"/>
      <c r="I12321" s="74"/>
      <c r="J12321" s="74"/>
      <c r="K12321" s="74"/>
      <c r="L12321" s="74"/>
      <c r="M12321" s="74"/>
      <c r="N12321" s="74"/>
      <c r="O12321" s="74"/>
      <c r="P12321" s="74"/>
      <c r="Q12321" s="78"/>
      <c r="AR12321">
        <f t="shared" si="775"/>
        <v>0</v>
      </c>
      <c r="AS12321">
        <f t="shared" si="776"/>
        <v>0</v>
      </c>
      <c r="AT12321">
        <f t="shared" si="774"/>
        <v>0</v>
      </c>
    </row>
    <row r="12322" spans="2:46" ht="15.75" customHeight="1">
      <c r="B12322" t="str">
        <f t="shared" si="773"/>
        <v/>
      </c>
      <c r="C12322" s="73"/>
      <c r="D12322" s="73"/>
      <c r="E12322" s="77"/>
      <c r="F12322" s="74"/>
      <c r="G12322" s="73"/>
      <c r="H12322" s="74"/>
      <c r="I12322" s="74"/>
      <c r="J12322" s="74"/>
      <c r="K12322" s="74"/>
      <c r="L12322" s="74"/>
      <c r="M12322" s="74"/>
      <c r="N12322" s="74"/>
      <c r="O12322" s="74"/>
      <c r="P12322" s="74"/>
      <c r="Q12322" s="78"/>
      <c r="AR12322">
        <f t="shared" si="775"/>
        <v>0</v>
      </c>
      <c r="AS12322">
        <f t="shared" si="776"/>
        <v>0</v>
      </c>
      <c r="AT12322">
        <f t="shared" si="774"/>
        <v>0</v>
      </c>
    </row>
    <row r="12323" spans="2:46" ht="15.75" customHeight="1">
      <c r="B12323" t="str">
        <f t="shared" si="773"/>
        <v/>
      </c>
      <c r="C12323" s="73"/>
      <c r="D12323" s="73"/>
      <c r="E12323" s="77"/>
      <c r="F12323" s="74"/>
      <c r="G12323" s="73"/>
      <c r="H12323" s="74"/>
      <c r="I12323" s="74"/>
      <c r="J12323" s="74"/>
      <c r="K12323" s="74"/>
      <c r="L12323" s="74"/>
      <c r="M12323" s="74"/>
      <c r="N12323" s="74"/>
      <c r="O12323" s="74"/>
      <c r="P12323" s="74"/>
      <c r="Q12323" s="78"/>
      <c r="AR12323">
        <f t="shared" si="775"/>
        <v>0</v>
      </c>
      <c r="AS12323">
        <f t="shared" si="776"/>
        <v>0</v>
      </c>
      <c r="AT12323">
        <f t="shared" si="774"/>
        <v>0</v>
      </c>
    </row>
    <row r="12324" spans="2:46" ht="15.75" customHeight="1">
      <c r="B12324" t="str">
        <f t="shared" si="773"/>
        <v/>
      </c>
      <c r="C12324" s="73"/>
      <c r="D12324" s="73"/>
      <c r="E12324" s="77"/>
      <c r="F12324" s="74"/>
      <c r="G12324" s="73"/>
      <c r="H12324" s="74"/>
      <c r="I12324" s="74"/>
      <c r="J12324" s="74"/>
      <c r="K12324" s="74"/>
      <c r="L12324" s="74"/>
      <c r="M12324" s="74"/>
      <c r="N12324" s="74"/>
      <c r="O12324" s="74"/>
      <c r="P12324" s="74"/>
      <c r="Q12324" s="78"/>
      <c r="AR12324">
        <f t="shared" si="775"/>
        <v>0</v>
      </c>
      <c r="AS12324">
        <f t="shared" si="776"/>
        <v>0</v>
      </c>
      <c r="AT12324">
        <f t="shared" si="774"/>
        <v>0</v>
      </c>
    </row>
    <row r="12325" spans="2:46" ht="15.75" customHeight="1">
      <c r="B12325" t="str">
        <f t="shared" si="773"/>
        <v/>
      </c>
      <c r="C12325" s="73"/>
      <c r="D12325" s="73"/>
      <c r="E12325" s="77"/>
      <c r="F12325" s="74"/>
      <c r="G12325" s="73"/>
      <c r="H12325" s="74"/>
      <c r="I12325" s="74"/>
      <c r="J12325" s="74"/>
      <c r="K12325" s="74"/>
      <c r="L12325" s="74"/>
      <c r="M12325" s="74"/>
      <c r="N12325" s="74"/>
      <c r="O12325" s="74"/>
      <c r="P12325" s="74"/>
      <c r="Q12325" s="78"/>
      <c r="AR12325">
        <f t="shared" si="775"/>
        <v>0</v>
      </c>
      <c r="AS12325">
        <f t="shared" si="776"/>
        <v>0</v>
      </c>
      <c r="AT12325">
        <f t="shared" si="774"/>
        <v>0</v>
      </c>
    </row>
    <row r="12326" spans="2:46" ht="15.75" customHeight="1">
      <c r="B12326" t="str">
        <f t="shared" si="773"/>
        <v/>
      </c>
      <c r="C12326" s="73"/>
      <c r="D12326" s="73"/>
      <c r="E12326" s="77"/>
      <c r="F12326" s="74"/>
      <c r="G12326" s="73"/>
      <c r="H12326" s="74"/>
      <c r="I12326" s="74"/>
      <c r="J12326" s="74"/>
      <c r="K12326" s="74"/>
      <c r="L12326" s="74"/>
      <c r="M12326" s="74"/>
      <c r="N12326" s="74"/>
      <c r="O12326" s="74"/>
      <c r="P12326" s="74"/>
      <c r="Q12326" s="78"/>
      <c r="AR12326">
        <f t="shared" si="775"/>
        <v>0</v>
      </c>
      <c r="AS12326">
        <f t="shared" si="776"/>
        <v>0</v>
      </c>
      <c r="AT12326">
        <f t="shared" si="774"/>
        <v>0</v>
      </c>
    </row>
    <row r="12327" spans="2:46" ht="15.75" customHeight="1">
      <c r="B12327" t="str">
        <f t="shared" si="773"/>
        <v/>
      </c>
      <c r="C12327" s="73"/>
      <c r="D12327" s="73"/>
      <c r="E12327" s="77"/>
      <c r="F12327" s="74"/>
      <c r="G12327" s="73"/>
      <c r="H12327" s="74"/>
      <c r="I12327" s="74"/>
      <c r="J12327" s="74"/>
      <c r="K12327" s="74"/>
      <c r="L12327" s="74"/>
      <c r="M12327" s="74"/>
      <c r="N12327" s="74"/>
      <c r="O12327" s="74"/>
      <c r="P12327" s="74"/>
      <c r="Q12327" s="78"/>
      <c r="AR12327">
        <f t="shared" si="775"/>
        <v>0</v>
      </c>
      <c r="AS12327">
        <f t="shared" si="776"/>
        <v>0</v>
      </c>
      <c r="AT12327">
        <f t="shared" si="774"/>
        <v>0</v>
      </c>
    </row>
    <row r="12328" spans="2:46" ht="15.75" customHeight="1">
      <c r="B12328" t="str">
        <f t="shared" si="773"/>
        <v/>
      </c>
      <c r="C12328" s="73"/>
      <c r="D12328" s="73"/>
      <c r="E12328" s="77"/>
      <c r="F12328" s="74"/>
      <c r="G12328" s="73"/>
      <c r="H12328" s="74"/>
      <c r="I12328" s="74"/>
      <c r="J12328" s="74"/>
      <c r="K12328" s="74"/>
      <c r="L12328" s="74"/>
      <c r="M12328" s="74"/>
      <c r="N12328" s="74"/>
      <c r="O12328" s="74"/>
      <c r="P12328" s="74"/>
      <c r="Q12328" s="78"/>
      <c r="AR12328">
        <f t="shared" si="775"/>
        <v>0</v>
      </c>
      <c r="AS12328">
        <f t="shared" si="776"/>
        <v>0</v>
      </c>
      <c r="AT12328">
        <f t="shared" si="774"/>
        <v>0</v>
      </c>
    </row>
    <row r="12329" spans="2:46" ht="15.75" customHeight="1">
      <c r="B12329" t="str">
        <f t="shared" si="773"/>
        <v/>
      </c>
      <c r="C12329" s="73"/>
      <c r="D12329" s="73"/>
      <c r="E12329" s="77"/>
      <c r="F12329" s="74"/>
      <c r="G12329" s="73"/>
      <c r="H12329" s="74"/>
      <c r="I12329" s="74"/>
      <c r="J12329" s="74"/>
      <c r="K12329" s="74"/>
      <c r="L12329" s="74"/>
      <c r="M12329" s="74"/>
      <c r="N12329" s="74"/>
      <c r="O12329" s="74"/>
      <c r="P12329" s="74"/>
      <c r="Q12329" s="78"/>
      <c r="AR12329">
        <f t="shared" si="775"/>
        <v>0</v>
      </c>
      <c r="AS12329">
        <f t="shared" si="776"/>
        <v>0</v>
      </c>
      <c r="AT12329">
        <f t="shared" si="774"/>
        <v>0</v>
      </c>
    </row>
    <row r="12330" spans="2:46" ht="15.75" customHeight="1">
      <c r="B12330" t="str">
        <f t="shared" si="773"/>
        <v/>
      </c>
      <c r="C12330" s="73"/>
      <c r="D12330" s="73"/>
      <c r="E12330" s="77"/>
      <c r="F12330" s="74"/>
      <c r="G12330" s="73"/>
      <c r="H12330" s="74"/>
      <c r="I12330" s="74"/>
      <c r="J12330" s="74"/>
      <c r="K12330" s="74"/>
      <c r="L12330" s="74"/>
      <c r="M12330" s="74"/>
      <c r="N12330" s="74"/>
      <c r="O12330" s="74"/>
      <c r="P12330" s="74"/>
      <c r="Q12330" s="78"/>
      <c r="AR12330">
        <f t="shared" si="775"/>
        <v>0</v>
      </c>
      <c r="AS12330">
        <f t="shared" si="776"/>
        <v>0</v>
      </c>
      <c r="AT12330">
        <f t="shared" si="774"/>
        <v>0</v>
      </c>
    </row>
    <row r="12331" spans="2:46" ht="15.75" customHeight="1">
      <c r="B12331" t="str">
        <f t="shared" si="773"/>
        <v/>
      </c>
      <c r="C12331" s="73"/>
      <c r="D12331" s="73"/>
      <c r="E12331" s="77"/>
      <c r="F12331" s="74"/>
      <c r="G12331" s="73"/>
      <c r="H12331" s="74"/>
      <c r="I12331" s="74"/>
      <c r="J12331" s="74"/>
      <c r="K12331" s="74"/>
      <c r="L12331" s="74"/>
      <c r="M12331" s="74"/>
      <c r="N12331" s="74"/>
      <c r="O12331" s="74"/>
      <c r="P12331" s="74"/>
      <c r="Q12331" s="78"/>
      <c r="AR12331">
        <f t="shared" si="775"/>
        <v>0</v>
      </c>
      <c r="AS12331">
        <f t="shared" si="776"/>
        <v>0</v>
      </c>
      <c r="AT12331">
        <f t="shared" si="774"/>
        <v>0</v>
      </c>
    </row>
    <row r="12332" spans="2:46" ht="15.75" customHeight="1">
      <c r="B12332" t="str">
        <f t="shared" si="773"/>
        <v/>
      </c>
      <c r="C12332" s="73"/>
      <c r="D12332" s="73"/>
      <c r="E12332" s="77"/>
      <c r="F12332" s="74"/>
      <c r="G12332" s="73"/>
      <c r="H12332" s="74"/>
      <c r="I12332" s="74"/>
      <c r="J12332" s="74"/>
      <c r="K12332" s="74"/>
      <c r="L12332" s="74"/>
      <c r="M12332" s="74"/>
      <c r="N12332" s="74"/>
      <c r="O12332" s="74"/>
      <c r="P12332" s="74"/>
      <c r="Q12332" s="78"/>
      <c r="AR12332">
        <f t="shared" si="775"/>
        <v>0</v>
      </c>
      <c r="AS12332">
        <f t="shared" si="776"/>
        <v>0</v>
      </c>
      <c r="AT12332">
        <f t="shared" si="774"/>
        <v>0</v>
      </c>
    </row>
    <row r="12333" spans="2:46" ht="15.75" customHeight="1">
      <c r="B12333" t="str">
        <f t="shared" si="773"/>
        <v/>
      </c>
      <c r="C12333" s="73"/>
      <c r="D12333" s="73"/>
      <c r="E12333" s="77"/>
      <c r="F12333" s="74"/>
      <c r="G12333" s="73"/>
      <c r="H12333" s="74"/>
      <c r="I12333" s="74"/>
      <c r="J12333" s="74"/>
      <c r="K12333" s="74"/>
      <c r="L12333" s="74"/>
      <c r="M12333" s="74"/>
      <c r="N12333" s="74"/>
      <c r="O12333" s="74"/>
      <c r="P12333" s="74"/>
      <c r="Q12333" s="78"/>
      <c r="AR12333">
        <f t="shared" si="775"/>
        <v>0</v>
      </c>
      <c r="AS12333">
        <f t="shared" si="776"/>
        <v>0</v>
      </c>
      <c r="AT12333">
        <f t="shared" si="774"/>
        <v>0</v>
      </c>
    </row>
    <row r="12334" spans="2:46" ht="15.75" customHeight="1">
      <c r="B12334" t="str">
        <f t="shared" si="773"/>
        <v/>
      </c>
      <c r="C12334" s="73"/>
      <c r="D12334" s="73"/>
      <c r="E12334" s="77"/>
      <c r="F12334" s="74"/>
      <c r="G12334" s="73"/>
      <c r="H12334" s="74"/>
      <c r="I12334" s="74"/>
      <c r="J12334" s="74"/>
      <c r="K12334" s="74"/>
      <c r="L12334" s="74"/>
      <c r="M12334" s="74"/>
      <c r="N12334" s="74"/>
      <c r="O12334" s="74"/>
      <c r="P12334" s="74"/>
      <c r="Q12334" s="78"/>
      <c r="AR12334">
        <f t="shared" si="775"/>
        <v>0</v>
      </c>
      <c r="AS12334">
        <f t="shared" si="776"/>
        <v>0</v>
      </c>
      <c r="AT12334">
        <f t="shared" si="774"/>
        <v>0</v>
      </c>
    </row>
    <row r="12335" spans="2:46" ht="15.75" customHeight="1">
      <c r="B12335" t="str">
        <f t="shared" si="773"/>
        <v/>
      </c>
      <c r="C12335" s="73"/>
      <c r="D12335" s="73"/>
      <c r="E12335" s="77"/>
      <c r="F12335" s="74"/>
      <c r="G12335" s="73"/>
      <c r="H12335" s="74"/>
      <c r="I12335" s="74"/>
      <c r="J12335" s="74"/>
      <c r="K12335" s="74"/>
      <c r="L12335" s="74"/>
      <c r="M12335" s="74"/>
      <c r="N12335" s="74"/>
      <c r="O12335" s="74"/>
      <c r="P12335" s="74"/>
      <c r="Q12335" s="78"/>
      <c r="AR12335">
        <f t="shared" si="775"/>
        <v>0</v>
      </c>
      <c r="AS12335">
        <f t="shared" si="776"/>
        <v>0</v>
      </c>
      <c r="AT12335">
        <f t="shared" si="774"/>
        <v>0</v>
      </c>
    </row>
    <row r="12336" spans="2:46" ht="15.75" customHeight="1">
      <c r="B12336" t="str">
        <f t="shared" si="773"/>
        <v/>
      </c>
      <c r="C12336" s="73"/>
      <c r="D12336" s="73"/>
      <c r="E12336" s="77"/>
      <c r="F12336" s="74"/>
      <c r="G12336" s="73"/>
      <c r="H12336" s="74"/>
      <c r="I12336" s="74"/>
      <c r="J12336" s="74"/>
      <c r="K12336" s="74"/>
      <c r="L12336" s="74"/>
      <c r="M12336" s="74"/>
      <c r="N12336" s="74"/>
      <c r="O12336" s="74"/>
      <c r="P12336" s="74"/>
      <c r="Q12336" s="78"/>
      <c r="AR12336">
        <f t="shared" si="775"/>
        <v>0</v>
      </c>
      <c r="AS12336">
        <f t="shared" si="776"/>
        <v>0</v>
      </c>
      <c r="AT12336">
        <f t="shared" si="774"/>
        <v>0</v>
      </c>
    </row>
    <row r="12337" spans="2:46" ht="15.75" customHeight="1">
      <c r="B12337" t="str">
        <f t="shared" si="773"/>
        <v/>
      </c>
      <c r="C12337" s="73"/>
      <c r="D12337" s="73"/>
      <c r="E12337" s="77"/>
      <c r="F12337" s="74"/>
      <c r="G12337" s="73"/>
      <c r="H12337" s="74"/>
      <c r="I12337" s="74"/>
      <c r="J12337" s="74"/>
      <c r="K12337" s="74"/>
      <c r="L12337" s="74"/>
      <c r="M12337" s="74"/>
      <c r="N12337" s="74"/>
      <c r="O12337" s="74"/>
      <c r="P12337" s="74"/>
      <c r="Q12337" s="78"/>
      <c r="AR12337">
        <f t="shared" si="775"/>
        <v>0</v>
      </c>
      <c r="AS12337">
        <f t="shared" si="776"/>
        <v>0</v>
      </c>
      <c r="AT12337">
        <f t="shared" si="774"/>
        <v>0</v>
      </c>
    </row>
    <row r="12338" spans="2:46" ht="15.75" customHeight="1">
      <c r="B12338" t="str">
        <f t="shared" si="773"/>
        <v/>
      </c>
      <c r="C12338" s="73"/>
      <c r="D12338" s="73"/>
      <c r="E12338" s="77"/>
      <c r="F12338" s="74"/>
      <c r="G12338" s="73"/>
      <c r="H12338" s="74"/>
      <c r="I12338" s="74"/>
      <c r="J12338" s="74"/>
      <c r="K12338" s="74"/>
      <c r="L12338" s="74"/>
      <c r="M12338" s="74"/>
      <c r="N12338" s="74"/>
      <c r="O12338" s="74"/>
      <c r="P12338" s="74"/>
      <c r="Q12338" s="78"/>
      <c r="AR12338">
        <f t="shared" si="775"/>
        <v>0</v>
      </c>
      <c r="AS12338">
        <f t="shared" si="776"/>
        <v>0</v>
      </c>
      <c r="AT12338">
        <f t="shared" si="774"/>
        <v>0</v>
      </c>
    </row>
    <row r="12339" spans="2:46" ht="15.75" customHeight="1">
      <c r="B12339" t="str">
        <f t="shared" si="773"/>
        <v/>
      </c>
      <c r="C12339" s="73"/>
      <c r="D12339" s="73"/>
      <c r="E12339" s="77"/>
      <c r="F12339" s="74"/>
      <c r="G12339" s="73"/>
      <c r="H12339" s="74"/>
      <c r="I12339" s="74"/>
      <c r="J12339" s="74"/>
      <c r="K12339" s="74"/>
      <c r="L12339" s="74"/>
      <c r="M12339" s="74"/>
      <c r="N12339" s="74"/>
      <c r="O12339" s="74"/>
      <c r="P12339" s="74"/>
      <c r="Q12339" s="78"/>
      <c r="AR12339">
        <f t="shared" si="775"/>
        <v>0</v>
      </c>
      <c r="AS12339">
        <f t="shared" si="776"/>
        <v>0</v>
      </c>
      <c r="AT12339">
        <f t="shared" si="774"/>
        <v>0</v>
      </c>
    </row>
    <row r="12340" spans="2:46" ht="15.75" customHeight="1">
      <c r="B12340" t="str">
        <f t="shared" si="773"/>
        <v/>
      </c>
      <c r="C12340" s="73"/>
      <c r="D12340" s="73"/>
      <c r="E12340" s="77"/>
      <c r="F12340" s="74"/>
      <c r="G12340" s="73"/>
      <c r="H12340" s="74"/>
      <c r="I12340" s="74"/>
      <c r="J12340" s="74"/>
      <c r="K12340" s="74"/>
      <c r="L12340" s="74"/>
      <c r="M12340" s="74"/>
      <c r="N12340" s="74"/>
      <c r="O12340" s="74"/>
      <c r="P12340" s="74"/>
      <c r="Q12340" s="78"/>
      <c r="AR12340">
        <f t="shared" si="775"/>
        <v>0</v>
      </c>
      <c r="AS12340">
        <f t="shared" si="776"/>
        <v>0</v>
      </c>
      <c r="AT12340">
        <f t="shared" si="774"/>
        <v>0</v>
      </c>
    </row>
    <row r="12341" spans="2:46" ht="15.75" customHeight="1">
      <c r="B12341" t="str">
        <f t="shared" si="773"/>
        <v/>
      </c>
      <c r="C12341" s="73"/>
      <c r="D12341" s="73"/>
      <c r="E12341" s="77"/>
      <c r="F12341" s="74"/>
      <c r="G12341" s="73"/>
      <c r="H12341" s="74"/>
      <c r="I12341" s="74"/>
      <c r="J12341" s="74"/>
      <c r="K12341" s="74"/>
      <c r="L12341" s="74"/>
      <c r="M12341" s="74"/>
      <c r="N12341" s="74"/>
      <c r="O12341" s="74"/>
      <c r="P12341" s="74"/>
      <c r="Q12341" s="78"/>
      <c r="AR12341">
        <f t="shared" si="775"/>
        <v>0</v>
      </c>
      <c r="AS12341">
        <f t="shared" si="776"/>
        <v>0</v>
      </c>
      <c r="AT12341">
        <f t="shared" si="774"/>
        <v>0</v>
      </c>
    </row>
    <row r="12342" spans="2:46" ht="15.75" customHeight="1">
      <c r="B12342" t="str">
        <f t="shared" si="773"/>
        <v/>
      </c>
      <c r="C12342" s="73"/>
      <c r="D12342" s="73"/>
      <c r="E12342" s="77"/>
      <c r="F12342" s="74"/>
      <c r="G12342" s="73"/>
      <c r="H12342" s="74"/>
      <c r="I12342" s="74"/>
      <c r="J12342" s="74"/>
      <c r="K12342" s="74"/>
      <c r="L12342" s="74"/>
      <c r="M12342" s="74"/>
      <c r="N12342" s="74"/>
      <c r="O12342" s="74"/>
      <c r="P12342" s="74"/>
      <c r="Q12342" s="78"/>
      <c r="AR12342">
        <f t="shared" si="775"/>
        <v>0</v>
      </c>
      <c r="AS12342">
        <f t="shared" si="776"/>
        <v>0</v>
      </c>
      <c r="AT12342">
        <f t="shared" si="774"/>
        <v>0</v>
      </c>
    </row>
    <row r="12343" spans="2:46" ht="15.75" customHeight="1">
      <c r="B12343" t="str">
        <f t="shared" si="773"/>
        <v/>
      </c>
      <c r="C12343" s="73"/>
      <c r="D12343" s="73"/>
      <c r="E12343" s="77"/>
      <c r="F12343" s="74"/>
      <c r="G12343" s="73"/>
      <c r="H12343" s="74"/>
      <c r="I12343" s="74"/>
      <c r="J12343" s="74"/>
      <c r="K12343" s="74"/>
      <c r="L12343" s="74"/>
      <c r="M12343" s="74"/>
      <c r="N12343" s="74"/>
      <c r="O12343" s="74"/>
      <c r="P12343" s="74"/>
      <c r="Q12343" s="78"/>
      <c r="AR12343">
        <f t="shared" si="775"/>
        <v>0</v>
      </c>
      <c r="AS12343">
        <f t="shared" si="776"/>
        <v>0</v>
      </c>
      <c r="AT12343">
        <f t="shared" si="774"/>
        <v>0</v>
      </c>
    </row>
    <row r="12344" spans="2:46" ht="15.75" customHeight="1">
      <c r="B12344" t="str">
        <f t="shared" si="773"/>
        <v/>
      </c>
      <c r="C12344" s="73"/>
      <c r="D12344" s="73"/>
      <c r="E12344" s="77"/>
      <c r="F12344" s="74"/>
      <c r="G12344" s="73"/>
      <c r="H12344" s="74"/>
      <c r="I12344" s="74"/>
      <c r="J12344" s="74"/>
      <c r="K12344" s="74"/>
      <c r="L12344" s="74"/>
      <c r="M12344" s="74"/>
      <c r="N12344" s="74"/>
      <c r="O12344" s="74"/>
      <c r="P12344" s="74"/>
      <c r="Q12344" s="78"/>
      <c r="AR12344">
        <f t="shared" si="775"/>
        <v>0</v>
      </c>
      <c r="AS12344">
        <f t="shared" si="776"/>
        <v>0</v>
      </c>
      <c r="AT12344">
        <f t="shared" si="774"/>
        <v>0</v>
      </c>
    </row>
    <row r="12345" spans="2:46" ht="15.75" customHeight="1">
      <c r="B12345" t="str">
        <f t="shared" si="773"/>
        <v/>
      </c>
      <c r="C12345" s="73"/>
      <c r="D12345" s="73"/>
      <c r="E12345" s="77"/>
      <c r="F12345" s="74"/>
      <c r="G12345" s="73"/>
      <c r="H12345" s="74"/>
      <c r="I12345" s="74"/>
      <c r="J12345" s="74"/>
      <c r="K12345" s="74"/>
      <c r="L12345" s="74"/>
      <c r="M12345" s="74"/>
      <c r="N12345" s="74"/>
      <c r="O12345" s="74"/>
      <c r="P12345" s="74"/>
      <c r="Q12345" s="78"/>
      <c r="AR12345">
        <f t="shared" si="775"/>
        <v>0</v>
      </c>
      <c r="AS12345">
        <f t="shared" si="776"/>
        <v>0</v>
      </c>
      <c r="AT12345">
        <f t="shared" si="774"/>
        <v>0</v>
      </c>
    </row>
    <row r="12346" spans="2:46" ht="15.75" customHeight="1">
      <c r="B12346" t="str">
        <f t="shared" si="773"/>
        <v/>
      </c>
      <c r="C12346" s="73"/>
      <c r="D12346" s="73"/>
      <c r="E12346" s="77"/>
      <c r="F12346" s="74"/>
      <c r="G12346" s="73"/>
      <c r="H12346" s="74"/>
      <c r="I12346" s="74"/>
      <c r="J12346" s="74"/>
      <c r="K12346" s="74"/>
      <c r="L12346" s="74"/>
      <c r="M12346" s="74"/>
      <c r="N12346" s="74"/>
      <c r="O12346" s="74"/>
      <c r="P12346" s="74"/>
      <c r="Q12346" s="78"/>
      <c r="AR12346">
        <f t="shared" si="775"/>
        <v>0</v>
      </c>
      <c r="AS12346">
        <f t="shared" si="776"/>
        <v>0</v>
      </c>
      <c r="AT12346">
        <f t="shared" si="774"/>
        <v>0</v>
      </c>
    </row>
    <row r="12347" spans="2:46" ht="15.75" customHeight="1">
      <c r="B12347" t="str">
        <f t="shared" si="773"/>
        <v/>
      </c>
      <c r="C12347" s="73"/>
      <c r="D12347" s="73"/>
      <c r="E12347" s="77"/>
      <c r="F12347" s="74"/>
      <c r="G12347" s="73"/>
      <c r="H12347" s="74"/>
      <c r="I12347" s="74"/>
      <c r="J12347" s="74"/>
      <c r="K12347" s="74"/>
      <c r="L12347" s="74"/>
      <c r="M12347" s="74"/>
      <c r="N12347" s="74"/>
      <c r="O12347" s="74"/>
      <c r="P12347" s="74"/>
      <c r="Q12347" s="78"/>
      <c r="AR12347">
        <f t="shared" si="775"/>
        <v>0</v>
      </c>
      <c r="AS12347">
        <f t="shared" si="776"/>
        <v>0</v>
      </c>
      <c r="AT12347">
        <f t="shared" si="774"/>
        <v>0</v>
      </c>
    </row>
    <row r="12348" spans="2:46" ht="15.75" customHeight="1">
      <c r="B12348" t="str">
        <f t="shared" si="773"/>
        <v/>
      </c>
      <c r="C12348" s="73"/>
      <c r="D12348" s="73"/>
      <c r="E12348" s="77"/>
      <c r="F12348" s="74"/>
      <c r="G12348" s="73"/>
      <c r="H12348" s="74"/>
      <c r="I12348" s="74"/>
      <c r="J12348" s="74"/>
      <c r="K12348" s="74"/>
      <c r="L12348" s="74"/>
      <c r="M12348" s="74"/>
      <c r="N12348" s="74"/>
      <c r="O12348" s="74"/>
      <c r="P12348" s="74"/>
      <c r="Q12348" s="78"/>
      <c r="AR12348">
        <f t="shared" si="775"/>
        <v>0</v>
      </c>
      <c r="AS12348">
        <f t="shared" si="776"/>
        <v>0</v>
      </c>
      <c r="AT12348">
        <f t="shared" si="774"/>
        <v>0</v>
      </c>
    </row>
    <row r="12349" spans="2:46" ht="15.75" customHeight="1">
      <c r="B12349" t="str">
        <f t="shared" si="773"/>
        <v/>
      </c>
      <c r="C12349" s="73"/>
      <c r="D12349" s="73"/>
      <c r="E12349" s="77"/>
      <c r="F12349" s="74"/>
      <c r="G12349" s="73"/>
      <c r="H12349" s="74"/>
      <c r="I12349" s="74"/>
      <c r="J12349" s="74"/>
      <c r="K12349" s="74"/>
      <c r="L12349" s="74"/>
      <c r="M12349" s="74"/>
      <c r="N12349" s="74"/>
      <c r="O12349" s="74"/>
      <c r="P12349" s="74"/>
      <c r="Q12349" s="78"/>
      <c r="AR12349">
        <f t="shared" si="775"/>
        <v>0</v>
      </c>
      <c r="AS12349">
        <f t="shared" si="776"/>
        <v>0</v>
      </c>
      <c r="AT12349">
        <f t="shared" si="774"/>
        <v>0</v>
      </c>
    </row>
    <row r="12350" spans="2:46" ht="15.75" customHeight="1">
      <c r="B12350" t="str">
        <f t="shared" si="773"/>
        <v/>
      </c>
      <c r="C12350" s="73"/>
      <c r="D12350" s="73"/>
      <c r="E12350" s="77"/>
      <c r="F12350" s="74"/>
      <c r="G12350" s="73"/>
      <c r="H12350" s="74"/>
      <c r="I12350" s="74"/>
      <c r="J12350" s="74"/>
      <c r="K12350" s="74"/>
      <c r="L12350" s="74"/>
      <c r="M12350" s="74"/>
      <c r="N12350" s="74"/>
      <c r="O12350" s="74"/>
      <c r="P12350" s="74"/>
      <c r="Q12350" s="78"/>
      <c r="AR12350">
        <f t="shared" si="775"/>
        <v>0</v>
      </c>
      <c r="AS12350">
        <f t="shared" si="776"/>
        <v>0</v>
      </c>
      <c r="AT12350">
        <f t="shared" si="774"/>
        <v>0</v>
      </c>
    </row>
    <row r="12351" spans="2:46" ht="15.75" customHeight="1">
      <c r="B12351" t="str">
        <f t="shared" si="773"/>
        <v/>
      </c>
      <c r="C12351" s="73"/>
      <c r="D12351" s="73"/>
      <c r="E12351" s="77"/>
      <c r="F12351" s="74"/>
      <c r="G12351" s="73"/>
      <c r="H12351" s="74"/>
      <c r="I12351" s="74"/>
      <c r="J12351" s="74"/>
      <c r="K12351" s="74"/>
      <c r="L12351" s="74"/>
      <c r="M12351" s="74"/>
      <c r="N12351" s="74"/>
      <c r="O12351" s="74"/>
      <c r="P12351" s="74"/>
      <c r="Q12351" s="78"/>
      <c r="AR12351">
        <f t="shared" si="775"/>
        <v>0</v>
      </c>
      <c r="AS12351">
        <f t="shared" si="776"/>
        <v>0</v>
      </c>
      <c r="AT12351">
        <f t="shared" si="774"/>
        <v>0</v>
      </c>
    </row>
    <row r="12352" spans="2:46" ht="15.75" customHeight="1">
      <c r="B12352" t="str">
        <f t="shared" si="773"/>
        <v/>
      </c>
      <c r="C12352" s="73"/>
      <c r="D12352" s="73"/>
      <c r="E12352" s="77"/>
      <c r="F12352" s="74"/>
      <c r="G12352" s="73"/>
      <c r="H12352" s="74"/>
      <c r="I12352" s="74"/>
      <c r="J12352" s="74"/>
      <c r="K12352" s="74"/>
      <c r="L12352" s="74"/>
      <c r="M12352" s="74"/>
      <c r="N12352" s="74"/>
      <c r="O12352" s="74"/>
      <c r="P12352" s="74"/>
      <c r="Q12352" s="78"/>
      <c r="AR12352">
        <f t="shared" si="775"/>
        <v>0</v>
      </c>
      <c r="AS12352">
        <f t="shared" si="776"/>
        <v>0</v>
      </c>
      <c r="AT12352">
        <f t="shared" si="774"/>
        <v>0</v>
      </c>
    </row>
    <row r="12353" spans="2:46" ht="15.75" customHeight="1">
      <c r="B12353" t="str">
        <f t="shared" si="773"/>
        <v/>
      </c>
      <c r="C12353" s="73"/>
      <c r="D12353" s="73"/>
      <c r="E12353" s="77"/>
      <c r="F12353" s="74"/>
      <c r="G12353" s="73"/>
      <c r="H12353" s="74"/>
      <c r="I12353" s="74"/>
      <c r="J12353" s="74"/>
      <c r="K12353" s="74"/>
      <c r="L12353" s="74"/>
      <c r="M12353" s="74"/>
      <c r="N12353" s="74"/>
      <c r="O12353" s="74"/>
      <c r="P12353" s="74"/>
      <c r="Q12353" s="78"/>
      <c r="AR12353">
        <f t="shared" si="775"/>
        <v>0</v>
      </c>
      <c r="AS12353">
        <f t="shared" si="776"/>
        <v>0</v>
      </c>
      <c r="AT12353">
        <f t="shared" si="774"/>
        <v>0</v>
      </c>
    </row>
    <row r="12354" spans="2:46" ht="15.75" customHeight="1">
      <c r="B12354" t="str">
        <f t="shared" ref="B12354:B12417" si="777">D12354&amp;Q12354&amp;E12354</f>
        <v/>
      </c>
      <c r="C12354" s="73"/>
      <c r="D12354" s="73"/>
      <c r="E12354" s="77"/>
      <c r="F12354" s="74"/>
      <c r="G12354" s="73"/>
      <c r="H12354" s="74"/>
      <c r="I12354" s="74"/>
      <c r="J12354" s="74"/>
      <c r="K12354" s="74"/>
      <c r="L12354" s="74"/>
      <c r="M12354" s="74"/>
      <c r="N12354" s="74"/>
      <c r="O12354" s="74"/>
      <c r="P12354" s="74"/>
      <c r="Q12354" s="78"/>
      <c r="AR12354">
        <f t="shared" si="775"/>
        <v>0</v>
      </c>
      <c r="AS12354">
        <f t="shared" si="776"/>
        <v>0</v>
      </c>
      <c r="AT12354">
        <f t="shared" ref="AT12354:AT12417" si="778">AR12354-AS12354</f>
        <v>0</v>
      </c>
    </row>
    <row r="12355" spans="2:46" ht="15.75" customHeight="1">
      <c r="B12355" t="str">
        <f t="shared" si="777"/>
        <v/>
      </c>
      <c r="C12355" s="73"/>
      <c r="D12355" s="73"/>
      <c r="E12355" s="77"/>
      <c r="F12355" s="74"/>
      <c r="G12355" s="73"/>
      <c r="H12355" s="74"/>
      <c r="I12355" s="74"/>
      <c r="J12355" s="74"/>
      <c r="K12355" s="74"/>
      <c r="L12355" s="74"/>
      <c r="M12355" s="74"/>
      <c r="N12355" s="74"/>
      <c r="O12355" s="74"/>
      <c r="P12355" s="74"/>
      <c r="Q12355" s="78"/>
      <c r="AR12355">
        <f t="shared" si="775"/>
        <v>0</v>
      </c>
      <c r="AS12355">
        <f t="shared" si="776"/>
        <v>0</v>
      </c>
      <c r="AT12355">
        <f t="shared" si="778"/>
        <v>0</v>
      </c>
    </row>
    <row r="12356" spans="2:46" ht="15.75" customHeight="1">
      <c r="B12356" t="str">
        <f t="shared" si="777"/>
        <v/>
      </c>
      <c r="C12356" s="73"/>
      <c r="D12356" s="73"/>
      <c r="E12356" s="77"/>
      <c r="F12356" s="74"/>
      <c r="G12356" s="73"/>
      <c r="H12356" s="74"/>
      <c r="I12356" s="74"/>
      <c r="J12356" s="74"/>
      <c r="K12356" s="74"/>
      <c r="L12356" s="74"/>
      <c r="M12356" s="74"/>
      <c r="N12356" s="74"/>
      <c r="O12356" s="74"/>
      <c r="P12356" s="74"/>
      <c r="Q12356" s="78"/>
      <c r="AR12356">
        <f t="shared" si="775"/>
        <v>0</v>
      </c>
      <c r="AS12356">
        <f t="shared" si="776"/>
        <v>0</v>
      </c>
      <c r="AT12356">
        <f t="shared" si="778"/>
        <v>0</v>
      </c>
    </row>
    <row r="12357" spans="2:46" ht="15.75" customHeight="1">
      <c r="B12357" t="str">
        <f t="shared" si="777"/>
        <v/>
      </c>
      <c r="C12357" s="73"/>
      <c r="D12357" s="73"/>
      <c r="E12357" s="77"/>
      <c r="F12357" s="74"/>
      <c r="G12357" s="73"/>
      <c r="H12357" s="74"/>
      <c r="I12357" s="74"/>
      <c r="J12357" s="74"/>
      <c r="K12357" s="74"/>
      <c r="L12357" s="74"/>
      <c r="M12357" s="74"/>
      <c r="N12357" s="74"/>
      <c r="O12357" s="74"/>
      <c r="P12357" s="74"/>
      <c r="Q12357" s="78"/>
      <c r="AR12357">
        <f t="shared" si="775"/>
        <v>0</v>
      </c>
      <c r="AS12357">
        <f t="shared" si="776"/>
        <v>0</v>
      </c>
      <c r="AT12357">
        <f t="shared" si="778"/>
        <v>0</v>
      </c>
    </row>
    <row r="12358" spans="2:46" ht="15.75" customHeight="1">
      <c r="B12358" t="str">
        <f t="shared" si="777"/>
        <v/>
      </c>
      <c r="C12358" s="73"/>
      <c r="D12358" s="73"/>
      <c r="E12358" s="77"/>
      <c r="F12358" s="74"/>
      <c r="G12358" s="73"/>
      <c r="H12358" s="74"/>
      <c r="I12358" s="74"/>
      <c r="J12358" s="74"/>
      <c r="K12358" s="74"/>
      <c r="L12358" s="74"/>
      <c r="M12358" s="74"/>
      <c r="N12358" s="74"/>
      <c r="O12358" s="74"/>
      <c r="P12358" s="74"/>
      <c r="Q12358" s="78"/>
      <c r="AR12358">
        <f t="shared" si="775"/>
        <v>0</v>
      </c>
      <c r="AS12358">
        <f t="shared" si="776"/>
        <v>0</v>
      </c>
      <c r="AT12358">
        <f t="shared" si="778"/>
        <v>0</v>
      </c>
    </row>
    <row r="12359" spans="2:46" ht="15.75" customHeight="1">
      <c r="B12359" t="str">
        <f t="shared" si="777"/>
        <v/>
      </c>
      <c r="C12359" s="73"/>
      <c r="D12359" s="73"/>
      <c r="E12359" s="77"/>
      <c r="F12359" s="74"/>
      <c r="G12359" s="73"/>
      <c r="H12359" s="74"/>
      <c r="I12359" s="74"/>
      <c r="J12359" s="74"/>
      <c r="K12359" s="74"/>
      <c r="L12359" s="74"/>
      <c r="M12359" s="74"/>
      <c r="N12359" s="74"/>
      <c r="O12359" s="74"/>
      <c r="P12359" s="74"/>
      <c r="Q12359" s="78"/>
      <c r="AR12359">
        <f t="shared" si="775"/>
        <v>0</v>
      </c>
      <c r="AS12359">
        <f t="shared" si="776"/>
        <v>0</v>
      </c>
      <c r="AT12359">
        <f t="shared" si="778"/>
        <v>0</v>
      </c>
    </row>
    <row r="12360" spans="2:46" ht="15.75" customHeight="1">
      <c r="B12360" t="str">
        <f t="shared" si="777"/>
        <v/>
      </c>
      <c r="C12360" s="73"/>
      <c r="D12360" s="73"/>
      <c r="E12360" s="77"/>
      <c r="F12360" s="74"/>
      <c r="G12360" s="73"/>
      <c r="H12360" s="74"/>
      <c r="I12360" s="74"/>
      <c r="J12360" s="74"/>
      <c r="K12360" s="74"/>
      <c r="L12360" s="74"/>
      <c r="M12360" s="74"/>
      <c r="N12360" s="74"/>
      <c r="O12360" s="74"/>
      <c r="P12360" s="74"/>
      <c r="Q12360" s="78"/>
      <c r="AR12360">
        <f t="shared" ref="AR12360:AR12423" si="779">IF($AU$2&lt;&gt;5,NA(),IF(D12360=D12359,0,IF(AND(D21861=D12360,D12361=D12360),O12360+O12361+O21861,IF(D12361=D12360,O12361+O12360,O12360))))</f>
        <v>0</v>
      </c>
      <c r="AS12360">
        <f t="shared" ref="AS12360:AS12423" si="780">IF($AU$2&lt;&gt;5,NA(),IF(D12360=D12359,0,IF(AND(D21861=D12360,D12361=D12360),P12360+P12361+P21861,IF(D12361=D12360,P12361+P12360,P12360))))</f>
        <v>0</v>
      </c>
      <c r="AT12360">
        <f t="shared" si="778"/>
        <v>0</v>
      </c>
    </row>
    <row r="12361" spans="2:46" ht="15.75" customHeight="1">
      <c r="B12361" t="str">
        <f t="shared" si="777"/>
        <v/>
      </c>
      <c r="C12361" s="73"/>
      <c r="D12361" s="73"/>
      <c r="E12361" s="77"/>
      <c r="F12361" s="74"/>
      <c r="G12361" s="73"/>
      <c r="H12361" s="74"/>
      <c r="I12361" s="74"/>
      <c r="J12361" s="74"/>
      <c r="K12361" s="74"/>
      <c r="L12361" s="74"/>
      <c r="M12361" s="74"/>
      <c r="N12361" s="74"/>
      <c r="O12361" s="74"/>
      <c r="P12361" s="74"/>
      <c r="Q12361" s="78"/>
      <c r="AR12361">
        <f t="shared" si="779"/>
        <v>0</v>
      </c>
      <c r="AS12361">
        <f t="shared" si="780"/>
        <v>0</v>
      </c>
      <c r="AT12361">
        <f t="shared" si="778"/>
        <v>0</v>
      </c>
    </row>
    <row r="12362" spans="2:46" ht="15.75" customHeight="1">
      <c r="B12362" t="str">
        <f t="shared" si="777"/>
        <v/>
      </c>
      <c r="C12362" s="73"/>
      <c r="D12362" s="73"/>
      <c r="E12362" s="77"/>
      <c r="F12362" s="74"/>
      <c r="G12362" s="73"/>
      <c r="H12362" s="74"/>
      <c r="I12362" s="74"/>
      <c r="J12362" s="74"/>
      <c r="K12362" s="74"/>
      <c r="L12362" s="74"/>
      <c r="M12362" s="74"/>
      <c r="N12362" s="74"/>
      <c r="O12362" s="74"/>
      <c r="P12362" s="74"/>
      <c r="Q12362" s="78"/>
      <c r="AR12362">
        <f t="shared" si="779"/>
        <v>0</v>
      </c>
      <c r="AS12362">
        <f t="shared" si="780"/>
        <v>0</v>
      </c>
      <c r="AT12362">
        <f t="shared" si="778"/>
        <v>0</v>
      </c>
    </row>
    <row r="12363" spans="2:46" ht="15.75" customHeight="1">
      <c r="B12363" t="str">
        <f t="shared" si="777"/>
        <v/>
      </c>
      <c r="C12363" s="73"/>
      <c r="D12363" s="73"/>
      <c r="E12363" s="77"/>
      <c r="F12363" s="74"/>
      <c r="G12363" s="73"/>
      <c r="H12363" s="74"/>
      <c r="I12363" s="74"/>
      <c r="J12363" s="74"/>
      <c r="K12363" s="74"/>
      <c r="L12363" s="74"/>
      <c r="M12363" s="74"/>
      <c r="N12363" s="74"/>
      <c r="O12363" s="74"/>
      <c r="P12363" s="74"/>
      <c r="Q12363" s="78"/>
      <c r="AR12363">
        <f t="shared" si="779"/>
        <v>0</v>
      </c>
      <c r="AS12363">
        <f t="shared" si="780"/>
        <v>0</v>
      </c>
      <c r="AT12363">
        <f t="shared" si="778"/>
        <v>0</v>
      </c>
    </row>
    <row r="12364" spans="2:46" ht="15.75" customHeight="1">
      <c r="B12364" t="str">
        <f t="shared" si="777"/>
        <v/>
      </c>
      <c r="C12364" s="73"/>
      <c r="D12364" s="73"/>
      <c r="E12364" s="77"/>
      <c r="F12364" s="74"/>
      <c r="G12364" s="73"/>
      <c r="H12364" s="74"/>
      <c r="I12364" s="74"/>
      <c r="J12364" s="74"/>
      <c r="K12364" s="74"/>
      <c r="L12364" s="74"/>
      <c r="M12364" s="74"/>
      <c r="N12364" s="74"/>
      <c r="O12364" s="74"/>
      <c r="P12364" s="74"/>
      <c r="Q12364" s="78"/>
      <c r="AR12364">
        <f t="shared" si="779"/>
        <v>0</v>
      </c>
      <c r="AS12364">
        <f t="shared" si="780"/>
        <v>0</v>
      </c>
      <c r="AT12364">
        <f t="shared" si="778"/>
        <v>0</v>
      </c>
    </row>
    <row r="12365" spans="2:46" ht="15.75" customHeight="1">
      <c r="B12365" t="str">
        <f t="shared" si="777"/>
        <v/>
      </c>
      <c r="C12365" s="73"/>
      <c r="D12365" s="73"/>
      <c r="E12365" s="77"/>
      <c r="F12365" s="74"/>
      <c r="G12365" s="73"/>
      <c r="H12365" s="74"/>
      <c r="I12365" s="74"/>
      <c r="J12365" s="74"/>
      <c r="K12365" s="74"/>
      <c r="L12365" s="74"/>
      <c r="M12365" s="74"/>
      <c r="N12365" s="74"/>
      <c r="O12365" s="74"/>
      <c r="P12365" s="74"/>
      <c r="Q12365" s="78"/>
      <c r="AR12365">
        <f t="shared" si="779"/>
        <v>0</v>
      </c>
      <c r="AS12365">
        <f t="shared" si="780"/>
        <v>0</v>
      </c>
      <c r="AT12365">
        <f t="shared" si="778"/>
        <v>0</v>
      </c>
    </row>
    <row r="12366" spans="2:46" ht="15.75" customHeight="1">
      <c r="B12366" t="str">
        <f t="shared" si="777"/>
        <v/>
      </c>
      <c r="C12366" s="73"/>
      <c r="D12366" s="73"/>
      <c r="E12366" s="77"/>
      <c r="F12366" s="74"/>
      <c r="G12366" s="73"/>
      <c r="H12366" s="74"/>
      <c r="I12366" s="74"/>
      <c r="J12366" s="74"/>
      <c r="K12366" s="74"/>
      <c r="L12366" s="74"/>
      <c r="M12366" s="74"/>
      <c r="N12366" s="74"/>
      <c r="O12366" s="74"/>
      <c r="P12366" s="74"/>
      <c r="Q12366" s="78"/>
      <c r="AR12366">
        <f t="shared" si="779"/>
        <v>0</v>
      </c>
      <c r="AS12366">
        <f t="shared" si="780"/>
        <v>0</v>
      </c>
      <c r="AT12366">
        <f t="shared" si="778"/>
        <v>0</v>
      </c>
    </row>
    <row r="12367" spans="2:46" ht="15.75" customHeight="1">
      <c r="B12367" t="str">
        <f t="shared" si="777"/>
        <v/>
      </c>
      <c r="C12367" s="73"/>
      <c r="D12367" s="73"/>
      <c r="E12367" s="77"/>
      <c r="F12367" s="74"/>
      <c r="G12367" s="73"/>
      <c r="H12367" s="74"/>
      <c r="I12367" s="74"/>
      <c r="J12367" s="74"/>
      <c r="K12367" s="74"/>
      <c r="L12367" s="74"/>
      <c r="M12367" s="74"/>
      <c r="N12367" s="74"/>
      <c r="O12367" s="74"/>
      <c r="P12367" s="74"/>
      <c r="Q12367" s="78"/>
      <c r="AR12367">
        <f t="shared" si="779"/>
        <v>0</v>
      </c>
      <c r="AS12367">
        <f t="shared" si="780"/>
        <v>0</v>
      </c>
      <c r="AT12367">
        <f t="shared" si="778"/>
        <v>0</v>
      </c>
    </row>
    <row r="12368" spans="2:46" ht="15.75" customHeight="1">
      <c r="B12368" t="str">
        <f t="shared" si="777"/>
        <v/>
      </c>
      <c r="C12368" s="73"/>
      <c r="D12368" s="73"/>
      <c r="E12368" s="77"/>
      <c r="F12368" s="74"/>
      <c r="G12368" s="73"/>
      <c r="H12368" s="74"/>
      <c r="I12368" s="74"/>
      <c r="J12368" s="74"/>
      <c r="K12368" s="74"/>
      <c r="L12368" s="74"/>
      <c r="M12368" s="74"/>
      <c r="N12368" s="74"/>
      <c r="O12368" s="74"/>
      <c r="P12368" s="74"/>
      <c r="Q12368" s="78"/>
      <c r="AR12368">
        <f t="shared" si="779"/>
        <v>0</v>
      </c>
      <c r="AS12368">
        <f t="shared" si="780"/>
        <v>0</v>
      </c>
      <c r="AT12368">
        <f t="shared" si="778"/>
        <v>0</v>
      </c>
    </row>
    <row r="12369" spans="2:46" ht="15.75" customHeight="1">
      <c r="B12369" t="str">
        <f t="shared" si="777"/>
        <v/>
      </c>
      <c r="C12369" s="73"/>
      <c r="D12369" s="73"/>
      <c r="E12369" s="77"/>
      <c r="F12369" s="74"/>
      <c r="G12369" s="73"/>
      <c r="H12369" s="74"/>
      <c r="I12369" s="74"/>
      <c r="J12369" s="74"/>
      <c r="K12369" s="74"/>
      <c r="L12369" s="74"/>
      <c r="M12369" s="74"/>
      <c r="N12369" s="74"/>
      <c r="O12369" s="74"/>
      <c r="P12369" s="74"/>
      <c r="Q12369" s="78"/>
      <c r="AR12369">
        <f t="shared" si="779"/>
        <v>0</v>
      </c>
      <c r="AS12369">
        <f t="shared" si="780"/>
        <v>0</v>
      </c>
      <c r="AT12369">
        <f t="shared" si="778"/>
        <v>0</v>
      </c>
    </row>
    <row r="12370" spans="2:46" ht="15.75" customHeight="1">
      <c r="B12370" t="str">
        <f t="shared" si="777"/>
        <v/>
      </c>
      <c r="C12370" s="73"/>
      <c r="D12370" s="73"/>
      <c r="E12370" s="77"/>
      <c r="F12370" s="74"/>
      <c r="G12370" s="73"/>
      <c r="H12370" s="74"/>
      <c r="I12370" s="74"/>
      <c r="J12370" s="74"/>
      <c r="K12370" s="74"/>
      <c r="L12370" s="74"/>
      <c r="M12370" s="74"/>
      <c r="N12370" s="74"/>
      <c r="O12370" s="74"/>
      <c r="P12370" s="74"/>
      <c r="Q12370" s="78"/>
      <c r="AR12370">
        <f t="shared" si="779"/>
        <v>0</v>
      </c>
      <c r="AS12370">
        <f t="shared" si="780"/>
        <v>0</v>
      </c>
      <c r="AT12370">
        <f t="shared" si="778"/>
        <v>0</v>
      </c>
    </row>
    <row r="12371" spans="2:46" ht="15.75" customHeight="1">
      <c r="B12371" t="str">
        <f t="shared" si="777"/>
        <v/>
      </c>
      <c r="C12371" s="73"/>
      <c r="D12371" s="73"/>
      <c r="E12371" s="77"/>
      <c r="F12371" s="74"/>
      <c r="G12371" s="73"/>
      <c r="H12371" s="74"/>
      <c r="I12371" s="74"/>
      <c r="J12371" s="74"/>
      <c r="K12371" s="74"/>
      <c r="L12371" s="74"/>
      <c r="M12371" s="74"/>
      <c r="N12371" s="74"/>
      <c r="O12371" s="74"/>
      <c r="P12371" s="74"/>
      <c r="Q12371" s="78"/>
      <c r="AR12371">
        <f t="shared" si="779"/>
        <v>0</v>
      </c>
      <c r="AS12371">
        <f t="shared" si="780"/>
        <v>0</v>
      </c>
      <c r="AT12371">
        <f t="shared" si="778"/>
        <v>0</v>
      </c>
    </row>
    <row r="12372" spans="2:46" ht="15.75" customHeight="1">
      <c r="B12372" t="str">
        <f t="shared" si="777"/>
        <v/>
      </c>
      <c r="C12372" s="73"/>
      <c r="D12372" s="73"/>
      <c r="E12372" s="77"/>
      <c r="F12372" s="74"/>
      <c r="G12372" s="73"/>
      <c r="H12372" s="74"/>
      <c r="I12372" s="74"/>
      <c r="J12372" s="74"/>
      <c r="K12372" s="74"/>
      <c r="L12372" s="74"/>
      <c r="M12372" s="74"/>
      <c r="N12372" s="74"/>
      <c r="O12372" s="74"/>
      <c r="P12372" s="74"/>
      <c r="Q12372" s="78"/>
      <c r="AR12372">
        <f t="shared" si="779"/>
        <v>0</v>
      </c>
      <c r="AS12372">
        <f t="shared" si="780"/>
        <v>0</v>
      </c>
      <c r="AT12372">
        <f t="shared" si="778"/>
        <v>0</v>
      </c>
    </row>
    <row r="12373" spans="2:46" ht="15.75" customHeight="1">
      <c r="B12373" t="str">
        <f t="shared" si="777"/>
        <v/>
      </c>
      <c r="C12373" s="73"/>
      <c r="D12373" s="73"/>
      <c r="E12373" s="77"/>
      <c r="F12373" s="74"/>
      <c r="G12373" s="73"/>
      <c r="H12373" s="74"/>
      <c r="I12373" s="74"/>
      <c r="J12373" s="74"/>
      <c r="K12373" s="74"/>
      <c r="L12373" s="74"/>
      <c r="M12373" s="74"/>
      <c r="N12373" s="74"/>
      <c r="O12373" s="74"/>
      <c r="P12373" s="74"/>
      <c r="Q12373" s="78"/>
      <c r="AR12373">
        <f t="shared" si="779"/>
        <v>0</v>
      </c>
      <c r="AS12373">
        <f t="shared" si="780"/>
        <v>0</v>
      </c>
      <c r="AT12373">
        <f t="shared" si="778"/>
        <v>0</v>
      </c>
    </row>
    <row r="12374" spans="2:46" ht="15.75" customHeight="1">
      <c r="B12374" t="str">
        <f t="shared" si="777"/>
        <v/>
      </c>
      <c r="C12374" s="73"/>
      <c r="D12374" s="73"/>
      <c r="E12374" s="77"/>
      <c r="F12374" s="74"/>
      <c r="G12374" s="73"/>
      <c r="H12374" s="74"/>
      <c r="I12374" s="74"/>
      <c r="J12374" s="74"/>
      <c r="K12374" s="74"/>
      <c r="L12374" s="74"/>
      <c r="M12374" s="74"/>
      <c r="N12374" s="74"/>
      <c r="O12374" s="74"/>
      <c r="P12374" s="74"/>
      <c r="Q12374" s="78"/>
      <c r="AR12374">
        <f t="shared" si="779"/>
        <v>0</v>
      </c>
      <c r="AS12374">
        <f t="shared" si="780"/>
        <v>0</v>
      </c>
      <c r="AT12374">
        <f t="shared" si="778"/>
        <v>0</v>
      </c>
    </row>
    <row r="12375" spans="2:46" ht="15.75" customHeight="1">
      <c r="B12375" t="str">
        <f t="shared" si="777"/>
        <v/>
      </c>
      <c r="C12375" s="73"/>
      <c r="D12375" s="73"/>
      <c r="E12375" s="77"/>
      <c r="F12375" s="74"/>
      <c r="G12375" s="73"/>
      <c r="H12375" s="74"/>
      <c r="I12375" s="74"/>
      <c r="J12375" s="74"/>
      <c r="K12375" s="74"/>
      <c r="L12375" s="74"/>
      <c r="M12375" s="74"/>
      <c r="N12375" s="74"/>
      <c r="O12375" s="74"/>
      <c r="P12375" s="74"/>
      <c r="Q12375" s="78"/>
      <c r="AR12375">
        <f t="shared" si="779"/>
        <v>0</v>
      </c>
      <c r="AS12375">
        <f t="shared" si="780"/>
        <v>0</v>
      </c>
      <c r="AT12375">
        <f t="shared" si="778"/>
        <v>0</v>
      </c>
    </row>
    <row r="12376" spans="2:46" ht="15.75" customHeight="1">
      <c r="B12376" t="str">
        <f t="shared" si="777"/>
        <v/>
      </c>
      <c r="C12376" s="73"/>
      <c r="D12376" s="73"/>
      <c r="E12376" s="77"/>
      <c r="F12376" s="74"/>
      <c r="G12376" s="73"/>
      <c r="H12376" s="74"/>
      <c r="I12376" s="74"/>
      <c r="J12376" s="74"/>
      <c r="K12376" s="74"/>
      <c r="L12376" s="74"/>
      <c r="M12376" s="74"/>
      <c r="N12376" s="74"/>
      <c r="O12376" s="74"/>
      <c r="P12376" s="74"/>
      <c r="Q12376" s="78"/>
      <c r="AR12376">
        <f t="shared" si="779"/>
        <v>0</v>
      </c>
      <c r="AS12376">
        <f t="shared" si="780"/>
        <v>0</v>
      </c>
      <c r="AT12376">
        <f t="shared" si="778"/>
        <v>0</v>
      </c>
    </row>
    <row r="12377" spans="2:46" ht="15.75" customHeight="1">
      <c r="B12377" t="str">
        <f t="shared" si="777"/>
        <v/>
      </c>
      <c r="C12377" s="73"/>
      <c r="D12377" s="73"/>
      <c r="E12377" s="77"/>
      <c r="F12377" s="74"/>
      <c r="G12377" s="73"/>
      <c r="H12377" s="74"/>
      <c r="I12377" s="74"/>
      <c r="J12377" s="74"/>
      <c r="K12377" s="74"/>
      <c r="L12377" s="74"/>
      <c r="M12377" s="74"/>
      <c r="N12377" s="74"/>
      <c r="O12377" s="74"/>
      <c r="P12377" s="74"/>
      <c r="Q12377" s="78"/>
      <c r="AR12377">
        <f t="shared" si="779"/>
        <v>0</v>
      </c>
      <c r="AS12377">
        <f t="shared" si="780"/>
        <v>0</v>
      </c>
      <c r="AT12377">
        <f t="shared" si="778"/>
        <v>0</v>
      </c>
    </row>
    <row r="12378" spans="2:46" ht="15.75" customHeight="1">
      <c r="B12378" t="str">
        <f t="shared" si="777"/>
        <v/>
      </c>
      <c r="C12378" s="73"/>
      <c r="D12378" s="73"/>
      <c r="E12378" s="77"/>
      <c r="F12378" s="74"/>
      <c r="G12378" s="73"/>
      <c r="H12378" s="74"/>
      <c r="I12378" s="74"/>
      <c r="J12378" s="74"/>
      <c r="K12378" s="74"/>
      <c r="L12378" s="74"/>
      <c r="M12378" s="74"/>
      <c r="N12378" s="74"/>
      <c r="O12378" s="74"/>
      <c r="P12378" s="74"/>
      <c r="Q12378" s="78"/>
      <c r="AR12378">
        <f t="shared" si="779"/>
        <v>0</v>
      </c>
      <c r="AS12378">
        <f t="shared" si="780"/>
        <v>0</v>
      </c>
      <c r="AT12378">
        <f t="shared" si="778"/>
        <v>0</v>
      </c>
    </row>
    <row r="12379" spans="2:46" ht="15.75" customHeight="1">
      <c r="B12379" t="str">
        <f t="shared" si="777"/>
        <v/>
      </c>
      <c r="C12379" s="73"/>
      <c r="D12379" s="73"/>
      <c r="E12379" s="77"/>
      <c r="F12379" s="74"/>
      <c r="G12379" s="73"/>
      <c r="H12379" s="74"/>
      <c r="I12379" s="74"/>
      <c r="J12379" s="74"/>
      <c r="K12379" s="74"/>
      <c r="L12379" s="74"/>
      <c r="M12379" s="74"/>
      <c r="N12379" s="74"/>
      <c r="O12379" s="74"/>
      <c r="P12379" s="74"/>
      <c r="Q12379" s="78"/>
      <c r="AR12379">
        <f t="shared" si="779"/>
        <v>0</v>
      </c>
      <c r="AS12379">
        <f t="shared" si="780"/>
        <v>0</v>
      </c>
      <c r="AT12379">
        <f t="shared" si="778"/>
        <v>0</v>
      </c>
    </row>
    <row r="12380" spans="2:46" ht="15.75" customHeight="1">
      <c r="B12380" t="str">
        <f t="shared" si="777"/>
        <v/>
      </c>
      <c r="C12380" s="73"/>
      <c r="D12380" s="73"/>
      <c r="E12380" s="77"/>
      <c r="F12380" s="74"/>
      <c r="G12380" s="73"/>
      <c r="H12380" s="74"/>
      <c r="I12380" s="74"/>
      <c r="J12380" s="74"/>
      <c r="K12380" s="74"/>
      <c r="L12380" s="74"/>
      <c r="M12380" s="74"/>
      <c r="N12380" s="74"/>
      <c r="O12380" s="74"/>
      <c r="P12380" s="74"/>
      <c r="Q12380" s="78"/>
      <c r="AR12380">
        <f t="shared" si="779"/>
        <v>0</v>
      </c>
      <c r="AS12380">
        <f t="shared" si="780"/>
        <v>0</v>
      </c>
      <c r="AT12380">
        <f t="shared" si="778"/>
        <v>0</v>
      </c>
    </row>
    <row r="12381" spans="2:46" ht="15.75" customHeight="1">
      <c r="B12381" t="str">
        <f t="shared" si="777"/>
        <v/>
      </c>
      <c r="C12381" s="73"/>
      <c r="D12381" s="73"/>
      <c r="E12381" s="77"/>
      <c r="F12381" s="74"/>
      <c r="G12381" s="73"/>
      <c r="H12381" s="74"/>
      <c r="I12381" s="74"/>
      <c r="J12381" s="74"/>
      <c r="K12381" s="74"/>
      <c r="L12381" s="74"/>
      <c r="M12381" s="74"/>
      <c r="N12381" s="74"/>
      <c r="O12381" s="74"/>
      <c r="P12381" s="74"/>
      <c r="Q12381" s="78"/>
      <c r="AR12381">
        <f t="shared" si="779"/>
        <v>0</v>
      </c>
      <c r="AS12381">
        <f t="shared" si="780"/>
        <v>0</v>
      </c>
      <c r="AT12381">
        <f t="shared" si="778"/>
        <v>0</v>
      </c>
    </row>
    <row r="12382" spans="2:46" ht="15.75" customHeight="1">
      <c r="B12382" t="str">
        <f t="shared" si="777"/>
        <v/>
      </c>
      <c r="C12382" s="73"/>
      <c r="D12382" s="73"/>
      <c r="E12382" s="77"/>
      <c r="F12382" s="74"/>
      <c r="G12382" s="73"/>
      <c r="H12382" s="74"/>
      <c r="I12382" s="74"/>
      <c r="J12382" s="74"/>
      <c r="K12382" s="74"/>
      <c r="L12382" s="74"/>
      <c r="M12382" s="74"/>
      <c r="N12382" s="74"/>
      <c r="O12382" s="74"/>
      <c r="P12382" s="74"/>
      <c r="Q12382" s="78"/>
      <c r="AR12382">
        <f t="shared" si="779"/>
        <v>0</v>
      </c>
      <c r="AS12382">
        <f t="shared" si="780"/>
        <v>0</v>
      </c>
      <c r="AT12382">
        <f t="shared" si="778"/>
        <v>0</v>
      </c>
    </row>
    <row r="12383" spans="2:46" ht="15.75" customHeight="1">
      <c r="B12383" t="str">
        <f t="shared" si="777"/>
        <v/>
      </c>
      <c r="C12383" s="73"/>
      <c r="D12383" s="73"/>
      <c r="E12383" s="77"/>
      <c r="F12383" s="74"/>
      <c r="G12383" s="73"/>
      <c r="H12383" s="74"/>
      <c r="I12383" s="74"/>
      <c r="J12383" s="74"/>
      <c r="K12383" s="74"/>
      <c r="L12383" s="74"/>
      <c r="M12383" s="74"/>
      <c r="N12383" s="74"/>
      <c r="O12383" s="74"/>
      <c r="P12383" s="74"/>
      <c r="Q12383" s="78"/>
      <c r="AR12383">
        <f t="shared" si="779"/>
        <v>0</v>
      </c>
      <c r="AS12383">
        <f t="shared" si="780"/>
        <v>0</v>
      </c>
      <c r="AT12383">
        <f t="shared" si="778"/>
        <v>0</v>
      </c>
    </row>
    <row r="12384" spans="2:46" ht="15.75" customHeight="1">
      <c r="B12384" t="str">
        <f t="shared" si="777"/>
        <v/>
      </c>
      <c r="C12384" s="73"/>
      <c r="D12384" s="73"/>
      <c r="E12384" s="77"/>
      <c r="F12384" s="74"/>
      <c r="G12384" s="73"/>
      <c r="H12384" s="74"/>
      <c r="I12384" s="74"/>
      <c r="J12384" s="74"/>
      <c r="K12384" s="74"/>
      <c r="L12384" s="74"/>
      <c r="M12384" s="74"/>
      <c r="N12384" s="74"/>
      <c r="O12384" s="74"/>
      <c r="P12384" s="74"/>
      <c r="Q12384" s="78"/>
      <c r="AR12384">
        <f t="shared" si="779"/>
        <v>0</v>
      </c>
      <c r="AS12384">
        <f t="shared" si="780"/>
        <v>0</v>
      </c>
      <c r="AT12384">
        <f t="shared" si="778"/>
        <v>0</v>
      </c>
    </row>
    <row r="12385" spans="2:46" ht="15.75" customHeight="1">
      <c r="B12385" t="str">
        <f t="shared" si="777"/>
        <v/>
      </c>
      <c r="C12385" s="73"/>
      <c r="D12385" s="73"/>
      <c r="E12385" s="77"/>
      <c r="F12385" s="74"/>
      <c r="G12385" s="73"/>
      <c r="H12385" s="74"/>
      <c r="I12385" s="74"/>
      <c r="J12385" s="74"/>
      <c r="K12385" s="74"/>
      <c r="L12385" s="74"/>
      <c r="M12385" s="74"/>
      <c r="N12385" s="74"/>
      <c r="O12385" s="74"/>
      <c r="P12385" s="74"/>
      <c r="Q12385" s="78"/>
      <c r="AR12385">
        <f t="shared" si="779"/>
        <v>0</v>
      </c>
      <c r="AS12385">
        <f t="shared" si="780"/>
        <v>0</v>
      </c>
      <c r="AT12385">
        <f t="shared" si="778"/>
        <v>0</v>
      </c>
    </row>
    <row r="12386" spans="2:46" ht="15.75" customHeight="1">
      <c r="B12386" t="str">
        <f t="shared" si="777"/>
        <v/>
      </c>
      <c r="C12386" s="73"/>
      <c r="D12386" s="73"/>
      <c r="E12386" s="77"/>
      <c r="F12386" s="74"/>
      <c r="G12386" s="73"/>
      <c r="H12386" s="74"/>
      <c r="I12386" s="74"/>
      <c r="J12386" s="74"/>
      <c r="K12386" s="74"/>
      <c r="L12386" s="74"/>
      <c r="M12386" s="74"/>
      <c r="N12386" s="74"/>
      <c r="O12386" s="74"/>
      <c r="P12386" s="74"/>
      <c r="Q12386" s="78"/>
      <c r="AR12386">
        <f t="shared" si="779"/>
        <v>0</v>
      </c>
      <c r="AS12386">
        <f t="shared" si="780"/>
        <v>0</v>
      </c>
      <c r="AT12386">
        <f t="shared" si="778"/>
        <v>0</v>
      </c>
    </row>
    <row r="12387" spans="2:46" ht="15.75" customHeight="1">
      <c r="B12387" t="str">
        <f t="shared" si="777"/>
        <v/>
      </c>
      <c r="C12387" s="73"/>
      <c r="D12387" s="73"/>
      <c r="E12387" s="77"/>
      <c r="F12387" s="74"/>
      <c r="G12387" s="73"/>
      <c r="H12387" s="74"/>
      <c r="I12387" s="74"/>
      <c r="J12387" s="74"/>
      <c r="K12387" s="74"/>
      <c r="L12387" s="74"/>
      <c r="M12387" s="74"/>
      <c r="N12387" s="74"/>
      <c r="O12387" s="74"/>
      <c r="P12387" s="74"/>
      <c r="Q12387" s="78"/>
      <c r="AR12387">
        <f t="shared" si="779"/>
        <v>0</v>
      </c>
      <c r="AS12387">
        <f t="shared" si="780"/>
        <v>0</v>
      </c>
      <c r="AT12387">
        <f t="shared" si="778"/>
        <v>0</v>
      </c>
    </row>
    <row r="12388" spans="2:46" ht="15.75" customHeight="1">
      <c r="B12388" t="str">
        <f t="shared" si="777"/>
        <v/>
      </c>
      <c r="C12388" s="73"/>
      <c r="D12388" s="73"/>
      <c r="E12388" s="77"/>
      <c r="F12388" s="74"/>
      <c r="G12388" s="73"/>
      <c r="H12388" s="74"/>
      <c r="I12388" s="74"/>
      <c r="J12388" s="74"/>
      <c r="K12388" s="74"/>
      <c r="L12388" s="74"/>
      <c r="M12388" s="74"/>
      <c r="N12388" s="74"/>
      <c r="O12388" s="74"/>
      <c r="P12388" s="74"/>
      <c r="Q12388" s="78"/>
      <c r="AR12388">
        <f t="shared" si="779"/>
        <v>0</v>
      </c>
      <c r="AS12388">
        <f t="shared" si="780"/>
        <v>0</v>
      </c>
      <c r="AT12388">
        <f t="shared" si="778"/>
        <v>0</v>
      </c>
    </row>
    <row r="12389" spans="2:46" ht="15.75" customHeight="1">
      <c r="B12389" t="str">
        <f t="shared" si="777"/>
        <v/>
      </c>
      <c r="C12389" s="73"/>
      <c r="D12389" s="73"/>
      <c r="E12389" s="77"/>
      <c r="F12389" s="74"/>
      <c r="G12389" s="73"/>
      <c r="H12389" s="74"/>
      <c r="I12389" s="74"/>
      <c r="J12389" s="74"/>
      <c r="K12389" s="74"/>
      <c r="L12389" s="74"/>
      <c r="M12389" s="74"/>
      <c r="N12389" s="74"/>
      <c r="O12389" s="74"/>
      <c r="P12389" s="74"/>
      <c r="Q12389" s="78"/>
      <c r="AR12389">
        <f t="shared" si="779"/>
        <v>0</v>
      </c>
      <c r="AS12389">
        <f t="shared" si="780"/>
        <v>0</v>
      </c>
      <c r="AT12389">
        <f t="shared" si="778"/>
        <v>0</v>
      </c>
    </row>
    <row r="12390" spans="2:46" ht="15.75" customHeight="1">
      <c r="B12390" t="str">
        <f t="shared" si="777"/>
        <v/>
      </c>
      <c r="C12390" s="73"/>
      <c r="D12390" s="73"/>
      <c r="E12390" s="77"/>
      <c r="F12390" s="74"/>
      <c r="G12390" s="73"/>
      <c r="H12390" s="74"/>
      <c r="I12390" s="74"/>
      <c r="J12390" s="74"/>
      <c r="K12390" s="74"/>
      <c r="L12390" s="74"/>
      <c r="M12390" s="74"/>
      <c r="N12390" s="74"/>
      <c r="O12390" s="74"/>
      <c r="P12390" s="74"/>
      <c r="Q12390" s="78"/>
      <c r="AR12390">
        <f t="shared" si="779"/>
        <v>0</v>
      </c>
      <c r="AS12390">
        <f t="shared" si="780"/>
        <v>0</v>
      </c>
      <c r="AT12390">
        <f t="shared" si="778"/>
        <v>0</v>
      </c>
    </row>
    <row r="12391" spans="2:46" ht="15.75" customHeight="1">
      <c r="B12391" t="str">
        <f t="shared" si="777"/>
        <v/>
      </c>
      <c r="C12391" s="73"/>
      <c r="D12391" s="73"/>
      <c r="E12391" s="77"/>
      <c r="F12391" s="74"/>
      <c r="G12391" s="73"/>
      <c r="H12391" s="74"/>
      <c r="I12391" s="74"/>
      <c r="J12391" s="74"/>
      <c r="K12391" s="74"/>
      <c r="L12391" s="74"/>
      <c r="M12391" s="74"/>
      <c r="N12391" s="74"/>
      <c r="O12391" s="74"/>
      <c r="P12391" s="74"/>
      <c r="Q12391" s="78"/>
      <c r="AR12391">
        <f t="shared" si="779"/>
        <v>0</v>
      </c>
      <c r="AS12391">
        <f t="shared" si="780"/>
        <v>0</v>
      </c>
      <c r="AT12391">
        <f t="shared" si="778"/>
        <v>0</v>
      </c>
    </row>
    <row r="12392" spans="2:46" ht="15.75" customHeight="1">
      <c r="B12392" t="str">
        <f t="shared" si="777"/>
        <v/>
      </c>
      <c r="C12392" s="73"/>
      <c r="D12392" s="73"/>
      <c r="E12392" s="77"/>
      <c r="F12392" s="74"/>
      <c r="G12392" s="73"/>
      <c r="H12392" s="74"/>
      <c r="I12392" s="74"/>
      <c r="J12392" s="74"/>
      <c r="K12392" s="74"/>
      <c r="L12392" s="74"/>
      <c r="M12392" s="74"/>
      <c r="N12392" s="74"/>
      <c r="O12392" s="74"/>
      <c r="P12392" s="74"/>
      <c r="Q12392" s="78"/>
      <c r="AR12392">
        <f t="shared" si="779"/>
        <v>0</v>
      </c>
      <c r="AS12392">
        <f t="shared" si="780"/>
        <v>0</v>
      </c>
      <c r="AT12392">
        <f t="shared" si="778"/>
        <v>0</v>
      </c>
    </row>
    <row r="12393" spans="2:46" ht="15.75" customHeight="1">
      <c r="B12393" t="str">
        <f t="shared" si="777"/>
        <v/>
      </c>
      <c r="C12393" s="73"/>
      <c r="D12393" s="73"/>
      <c r="E12393" s="77"/>
      <c r="F12393" s="74"/>
      <c r="G12393" s="73"/>
      <c r="H12393" s="74"/>
      <c r="I12393" s="74"/>
      <c r="J12393" s="74"/>
      <c r="K12393" s="74"/>
      <c r="L12393" s="74"/>
      <c r="M12393" s="74"/>
      <c r="N12393" s="74"/>
      <c r="O12393" s="74"/>
      <c r="P12393" s="74"/>
      <c r="Q12393" s="78"/>
      <c r="AR12393">
        <f t="shared" si="779"/>
        <v>0</v>
      </c>
      <c r="AS12393">
        <f t="shared" si="780"/>
        <v>0</v>
      </c>
      <c r="AT12393">
        <f t="shared" si="778"/>
        <v>0</v>
      </c>
    </row>
    <row r="12394" spans="2:46" ht="15.75" customHeight="1">
      <c r="B12394" t="str">
        <f t="shared" si="777"/>
        <v/>
      </c>
      <c r="C12394" s="73"/>
      <c r="D12394" s="73"/>
      <c r="E12394" s="77"/>
      <c r="F12394" s="74"/>
      <c r="G12394" s="73"/>
      <c r="H12394" s="74"/>
      <c r="I12394" s="74"/>
      <c r="J12394" s="74"/>
      <c r="K12394" s="74"/>
      <c r="L12394" s="74"/>
      <c r="M12394" s="74"/>
      <c r="N12394" s="74"/>
      <c r="O12394" s="74"/>
      <c r="P12394" s="74"/>
      <c r="Q12394" s="78"/>
      <c r="AR12394">
        <f t="shared" si="779"/>
        <v>0</v>
      </c>
      <c r="AS12394">
        <f t="shared" si="780"/>
        <v>0</v>
      </c>
      <c r="AT12394">
        <f t="shared" si="778"/>
        <v>0</v>
      </c>
    </row>
    <row r="12395" spans="2:46" ht="15.75" customHeight="1">
      <c r="B12395" t="str">
        <f t="shared" si="777"/>
        <v/>
      </c>
      <c r="C12395" s="73"/>
      <c r="D12395" s="73"/>
      <c r="E12395" s="77"/>
      <c r="F12395" s="74"/>
      <c r="G12395" s="73"/>
      <c r="H12395" s="74"/>
      <c r="I12395" s="74"/>
      <c r="J12395" s="74"/>
      <c r="K12395" s="74"/>
      <c r="L12395" s="74"/>
      <c r="M12395" s="74"/>
      <c r="N12395" s="74"/>
      <c r="O12395" s="74"/>
      <c r="P12395" s="74"/>
      <c r="Q12395" s="78"/>
      <c r="AR12395">
        <f t="shared" si="779"/>
        <v>0</v>
      </c>
      <c r="AS12395">
        <f t="shared" si="780"/>
        <v>0</v>
      </c>
      <c r="AT12395">
        <f t="shared" si="778"/>
        <v>0</v>
      </c>
    </row>
    <row r="12396" spans="2:46" ht="15.75" customHeight="1">
      <c r="B12396" t="str">
        <f t="shared" si="777"/>
        <v/>
      </c>
      <c r="C12396" s="73"/>
      <c r="D12396" s="73"/>
      <c r="E12396" s="77"/>
      <c r="F12396" s="74"/>
      <c r="G12396" s="73"/>
      <c r="H12396" s="74"/>
      <c r="I12396" s="74"/>
      <c r="J12396" s="74"/>
      <c r="K12396" s="74"/>
      <c r="L12396" s="74"/>
      <c r="M12396" s="74"/>
      <c r="N12396" s="74"/>
      <c r="O12396" s="74"/>
      <c r="P12396" s="74"/>
      <c r="Q12396" s="78"/>
      <c r="AR12396">
        <f t="shared" si="779"/>
        <v>0</v>
      </c>
      <c r="AS12396">
        <f t="shared" si="780"/>
        <v>0</v>
      </c>
      <c r="AT12396">
        <f t="shared" si="778"/>
        <v>0</v>
      </c>
    </row>
    <row r="12397" spans="2:46" ht="15.75" customHeight="1">
      <c r="B12397" t="str">
        <f t="shared" si="777"/>
        <v/>
      </c>
      <c r="C12397" s="73"/>
      <c r="D12397" s="73"/>
      <c r="E12397" s="77"/>
      <c r="F12397" s="74"/>
      <c r="G12397" s="73"/>
      <c r="H12397" s="74"/>
      <c r="I12397" s="74"/>
      <c r="J12397" s="74"/>
      <c r="K12397" s="74"/>
      <c r="L12397" s="74"/>
      <c r="M12397" s="74"/>
      <c r="N12397" s="74"/>
      <c r="O12397" s="74"/>
      <c r="P12397" s="74"/>
      <c r="Q12397" s="78"/>
      <c r="AR12397">
        <f t="shared" si="779"/>
        <v>0</v>
      </c>
      <c r="AS12397">
        <f t="shared" si="780"/>
        <v>0</v>
      </c>
      <c r="AT12397">
        <f t="shared" si="778"/>
        <v>0</v>
      </c>
    </row>
    <row r="12398" spans="2:46" ht="15.75" customHeight="1">
      <c r="B12398" t="str">
        <f t="shared" si="777"/>
        <v/>
      </c>
      <c r="C12398" s="73"/>
      <c r="D12398" s="73"/>
      <c r="E12398" s="77"/>
      <c r="F12398" s="74"/>
      <c r="G12398" s="73"/>
      <c r="H12398" s="74"/>
      <c r="I12398" s="74"/>
      <c r="J12398" s="74"/>
      <c r="K12398" s="74"/>
      <c r="L12398" s="74"/>
      <c r="M12398" s="74"/>
      <c r="N12398" s="74"/>
      <c r="O12398" s="74"/>
      <c r="P12398" s="74"/>
      <c r="Q12398" s="78"/>
      <c r="AR12398">
        <f t="shared" si="779"/>
        <v>0</v>
      </c>
      <c r="AS12398">
        <f t="shared" si="780"/>
        <v>0</v>
      </c>
      <c r="AT12398">
        <f t="shared" si="778"/>
        <v>0</v>
      </c>
    </row>
    <row r="12399" spans="2:46" ht="15.75" customHeight="1">
      <c r="B12399" t="str">
        <f t="shared" si="777"/>
        <v/>
      </c>
      <c r="C12399" s="73"/>
      <c r="D12399" s="73"/>
      <c r="E12399" s="77"/>
      <c r="F12399" s="74"/>
      <c r="G12399" s="73"/>
      <c r="H12399" s="74"/>
      <c r="I12399" s="74"/>
      <c r="J12399" s="74"/>
      <c r="K12399" s="74"/>
      <c r="L12399" s="74"/>
      <c r="M12399" s="74"/>
      <c r="N12399" s="74"/>
      <c r="O12399" s="74"/>
      <c r="P12399" s="74"/>
      <c r="Q12399" s="78"/>
      <c r="AR12399">
        <f t="shared" si="779"/>
        <v>0</v>
      </c>
      <c r="AS12399">
        <f t="shared" si="780"/>
        <v>0</v>
      </c>
      <c r="AT12399">
        <f t="shared" si="778"/>
        <v>0</v>
      </c>
    </row>
    <row r="12400" spans="2:46" ht="15.75" customHeight="1">
      <c r="B12400" t="str">
        <f t="shared" si="777"/>
        <v/>
      </c>
      <c r="C12400" s="73"/>
      <c r="D12400" s="73"/>
      <c r="E12400" s="77"/>
      <c r="F12400" s="74"/>
      <c r="G12400" s="73"/>
      <c r="H12400" s="74"/>
      <c r="I12400" s="74"/>
      <c r="J12400" s="74"/>
      <c r="K12400" s="74"/>
      <c r="L12400" s="74"/>
      <c r="M12400" s="74"/>
      <c r="N12400" s="74"/>
      <c r="O12400" s="74"/>
      <c r="P12400" s="74"/>
      <c r="Q12400" s="78"/>
      <c r="AR12400">
        <f t="shared" si="779"/>
        <v>0</v>
      </c>
      <c r="AS12400">
        <f t="shared" si="780"/>
        <v>0</v>
      </c>
      <c r="AT12400">
        <f t="shared" si="778"/>
        <v>0</v>
      </c>
    </row>
    <row r="12401" spans="2:46" ht="15.75" customHeight="1">
      <c r="B12401" t="str">
        <f t="shared" si="777"/>
        <v/>
      </c>
      <c r="C12401" s="73"/>
      <c r="D12401" s="73"/>
      <c r="E12401" s="77"/>
      <c r="F12401" s="74"/>
      <c r="G12401" s="73"/>
      <c r="H12401" s="74"/>
      <c r="I12401" s="74"/>
      <c r="J12401" s="74"/>
      <c r="K12401" s="74"/>
      <c r="L12401" s="74"/>
      <c r="M12401" s="74"/>
      <c r="N12401" s="74"/>
      <c r="O12401" s="74"/>
      <c r="P12401" s="74"/>
      <c r="Q12401" s="78"/>
      <c r="AR12401">
        <f t="shared" si="779"/>
        <v>0</v>
      </c>
      <c r="AS12401">
        <f t="shared" si="780"/>
        <v>0</v>
      </c>
      <c r="AT12401">
        <f t="shared" si="778"/>
        <v>0</v>
      </c>
    </row>
    <row r="12402" spans="2:46" ht="15.75" customHeight="1">
      <c r="B12402" t="str">
        <f t="shared" si="777"/>
        <v/>
      </c>
      <c r="C12402" s="73"/>
      <c r="D12402" s="73"/>
      <c r="E12402" s="77"/>
      <c r="F12402" s="74"/>
      <c r="G12402" s="73"/>
      <c r="H12402" s="74"/>
      <c r="I12402" s="74"/>
      <c r="J12402" s="74"/>
      <c r="K12402" s="74"/>
      <c r="L12402" s="74"/>
      <c r="M12402" s="74"/>
      <c r="N12402" s="74"/>
      <c r="O12402" s="74"/>
      <c r="P12402" s="74"/>
      <c r="Q12402" s="78"/>
      <c r="AR12402">
        <f t="shared" si="779"/>
        <v>0</v>
      </c>
      <c r="AS12402">
        <f t="shared" si="780"/>
        <v>0</v>
      </c>
      <c r="AT12402">
        <f t="shared" si="778"/>
        <v>0</v>
      </c>
    </row>
    <row r="12403" spans="2:46" ht="15.75" customHeight="1">
      <c r="B12403" t="str">
        <f t="shared" si="777"/>
        <v/>
      </c>
      <c r="C12403" s="73"/>
      <c r="D12403" s="73"/>
      <c r="E12403" s="77"/>
      <c r="F12403" s="74"/>
      <c r="G12403" s="73"/>
      <c r="H12403" s="74"/>
      <c r="I12403" s="74"/>
      <c r="J12403" s="74"/>
      <c r="K12403" s="74"/>
      <c r="L12403" s="74"/>
      <c r="M12403" s="74"/>
      <c r="N12403" s="74"/>
      <c r="O12403" s="74"/>
      <c r="P12403" s="74"/>
      <c r="Q12403" s="78"/>
      <c r="AR12403">
        <f t="shared" si="779"/>
        <v>0</v>
      </c>
      <c r="AS12403">
        <f t="shared" si="780"/>
        <v>0</v>
      </c>
      <c r="AT12403">
        <f t="shared" si="778"/>
        <v>0</v>
      </c>
    </row>
    <row r="12404" spans="2:46" ht="15.75" customHeight="1">
      <c r="B12404" t="str">
        <f t="shared" si="777"/>
        <v/>
      </c>
      <c r="C12404" s="73"/>
      <c r="D12404" s="73"/>
      <c r="E12404" s="77"/>
      <c r="F12404" s="74"/>
      <c r="G12404" s="73"/>
      <c r="H12404" s="74"/>
      <c r="I12404" s="74"/>
      <c r="J12404" s="74"/>
      <c r="K12404" s="74"/>
      <c r="L12404" s="74"/>
      <c r="M12404" s="74"/>
      <c r="N12404" s="74"/>
      <c r="O12404" s="74"/>
      <c r="P12404" s="74"/>
      <c r="Q12404" s="78"/>
      <c r="AR12404">
        <f t="shared" si="779"/>
        <v>0</v>
      </c>
      <c r="AS12404">
        <f t="shared" si="780"/>
        <v>0</v>
      </c>
      <c r="AT12404">
        <f t="shared" si="778"/>
        <v>0</v>
      </c>
    </row>
    <row r="12405" spans="2:46" ht="15.75" customHeight="1">
      <c r="B12405" t="str">
        <f t="shared" si="777"/>
        <v/>
      </c>
      <c r="C12405" s="73"/>
      <c r="D12405" s="73"/>
      <c r="E12405" s="77"/>
      <c r="F12405" s="74"/>
      <c r="G12405" s="73"/>
      <c r="H12405" s="74"/>
      <c r="I12405" s="74"/>
      <c r="J12405" s="74"/>
      <c r="K12405" s="74"/>
      <c r="L12405" s="74"/>
      <c r="M12405" s="74"/>
      <c r="N12405" s="74"/>
      <c r="O12405" s="74"/>
      <c r="P12405" s="74"/>
      <c r="Q12405" s="78"/>
      <c r="AR12405">
        <f t="shared" si="779"/>
        <v>0</v>
      </c>
      <c r="AS12405">
        <f t="shared" si="780"/>
        <v>0</v>
      </c>
      <c r="AT12405">
        <f t="shared" si="778"/>
        <v>0</v>
      </c>
    </row>
    <row r="12406" spans="2:46" ht="15.75" customHeight="1">
      <c r="B12406" t="str">
        <f t="shared" si="777"/>
        <v/>
      </c>
      <c r="C12406" s="73"/>
      <c r="D12406" s="73"/>
      <c r="E12406" s="77"/>
      <c r="F12406" s="74"/>
      <c r="G12406" s="73"/>
      <c r="H12406" s="74"/>
      <c r="I12406" s="74"/>
      <c r="J12406" s="74"/>
      <c r="K12406" s="74"/>
      <c r="L12406" s="74"/>
      <c r="M12406" s="74"/>
      <c r="N12406" s="74"/>
      <c r="O12406" s="74"/>
      <c r="P12406" s="74"/>
      <c r="Q12406" s="78"/>
      <c r="AR12406">
        <f t="shared" si="779"/>
        <v>0</v>
      </c>
      <c r="AS12406">
        <f t="shared" si="780"/>
        <v>0</v>
      </c>
      <c r="AT12406">
        <f t="shared" si="778"/>
        <v>0</v>
      </c>
    </row>
    <row r="12407" spans="2:46" ht="15.75" customHeight="1">
      <c r="B12407" t="str">
        <f t="shared" si="777"/>
        <v/>
      </c>
      <c r="C12407" s="73"/>
      <c r="D12407" s="73"/>
      <c r="E12407" s="77"/>
      <c r="F12407" s="74"/>
      <c r="G12407" s="73"/>
      <c r="H12407" s="74"/>
      <c r="I12407" s="74"/>
      <c r="J12407" s="74"/>
      <c r="K12407" s="74"/>
      <c r="L12407" s="74"/>
      <c r="M12407" s="74"/>
      <c r="N12407" s="74"/>
      <c r="O12407" s="74"/>
      <c r="P12407" s="74"/>
      <c r="Q12407" s="78"/>
      <c r="AR12407">
        <f t="shared" si="779"/>
        <v>0</v>
      </c>
      <c r="AS12407">
        <f t="shared" si="780"/>
        <v>0</v>
      </c>
      <c r="AT12407">
        <f t="shared" si="778"/>
        <v>0</v>
      </c>
    </row>
    <row r="12408" spans="2:46" ht="15.75" customHeight="1">
      <c r="B12408" t="str">
        <f t="shared" si="777"/>
        <v/>
      </c>
      <c r="C12408" s="73"/>
      <c r="D12408" s="73"/>
      <c r="E12408" s="77"/>
      <c r="F12408" s="74"/>
      <c r="G12408" s="73"/>
      <c r="H12408" s="74"/>
      <c r="I12408" s="74"/>
      <c r="J12408" s="74"/>
      <c r="K12408" s="74"/>
      <c r="L12408" s="74"/>
      <c r="M12408" s="74"/>
      <c r="N12408" s="74"/>
      <c r="O12408" s="74"/>
      <c r="P12408" s="74"/>
      <c r="Q12408" s="78"/>
      <c r="AR12408">
        <f t="shared" si="779"/>
        <v>0</v>
      </c>
      <c r="AS12408">
        <f t="shared" si="780"/>
        <v>0</v>
      </c>
      <c r="AT12408">
        <f t="shared" si="778"/>
        <v>0</v>
      </c>
    </row>
    <row r="12409" spans="2:46" ht="15.75" customHeight="1">
      <c r="B12409" t="str">
        <f t="shared" si="777"/>
        <v/>
      </c>
      <c r="C12409" s="73"/>
      <c r="D12409" s="73"/>
      <c r="E12409" s="77"/>
      <c r="F12409" s="74"/>
      <c r="G12409" s="73"/>
      <c r="H12409" s="74"/>
      <c r="I12409" s="74"/>
      <c r="J12409" s="74"/>
      <c r="K12409" s="74"/>
      <c r="L12409" s="74"/>
      <c r="M12409" s="74"/>
      <c r="N12409" s="74"/>
      <c r="O12409" s="74"/>
      <c r="P12409" s="74"/>
      <c r="Q12409" s="78"/>
      <c r="AR12409">
        <f t="shared" si="779"/>
        <v>0</v>
      </c>
      <c r="AS12409">
        <f t="shared" si="780"/>
        <v>0</v>
      </c>
      <c r="AT12409">
        <f t="shared" si="778"/>
        <v>0</v>
      </c>
    </row>
    <row r="12410" spans="2:46" ht="15.75" customHeight="1">
      <c r="B12410" t="str">
        <f t="shared" si="777"/>
        <v/>
      </c>
      <c r="C12410" s="73"/>
      <c r="D12410" s="73"/>
      <c r="E12410" s="77"/>
      <c r="F12410" s="74"/>
      <c r="G12410" s="73"/>
      <c r="H12410" s="74"/>
      <c r="I12410" s="74"/>
      <c r="J12410" s="74"/>
      <c r="K12410" s="74"/>
      <c r="L12410" s="74"/>
      <c r="M12410" s="74"/>
      <c r="N12410" s="74"/>
      <c r="O12410" s="74"/>
      <c r="P12410" s="74"/>
      <c r="Q12410" s="78"/>
      <c r="AR12410">
        <f t="shared" si="779"/>
        <v>0</v>
      </c>
      <c r="AS12410">
        <f t="shared" si="780"/>
        <v>0</v>
      </c>
      <c r="AT12410">
        <f t="shared" si="778"/>
        <v>0</v>
      </c>
    </row>
    <row r="12411" spans="2:46" ht="15.75" customHeight="1">
      <c r="B12411" t="str">
        <f t="shared" si="777"/>
        <v/>
      </c>
      <c r="C12411" s="73"/>
      <c r="D12411" s="73"/>
      <c r="E12411" s="77"/>
      <c r="F12411" s="74"/>
      <c r="G12411" s="73"/>
      <c r="H12411" s="74"/>
      <c r="I12411" s="74"/>
      <c r="J12411" s="74"/>
      <c r="K12411" s="74"/>
      <c r="L12411" s="74"/>
      <c r="M12411" s="74"/>
      <c r="N12411" s="74"/>
      <c r="O12411" s="74"/>
      <c r="P12411" s="74"/>
      <c r="Q12411" s="78"/>
      <c r="AR12411">
        <f t="shared" si="779"/>
        <v>0</v>
      </c>
      <c r="AS12411">
        <f t="shared" si="780"/>
        <v>0</v>
      </c>
      <c r="AT12411">
        <f t="shared" si="778"/>
        <v>0</v>
      </c>
    </row>
    <row r="12412" spans="2:46" ht="15.75" customHeight="1">
      <c r="B12412" t="str">
        <f t="shared" si="777"/>
        <v/>
      </c>
      <c r="C12412" s="73"/>
      <c r="D12412" s="73"/>
      <c r="E12412" s="77"/>
      <c r="F12412" s="74"/>
      <c r="G12412" s="73"/>
      <c r="H12412" s="74"/>
      <c r="I12412" s="74"/>
      <c r="J12412" s="74"/>
      <c r="K12412" s="74"/>
      <c r="L12412" s="74"/>
      <c r="M12412" s="74"/>
      <c r="N12412" s="74"/>
      <c r="O12412" s="74"/>
      <c r="P12412" s="74"/>
      <c r="Q12412" s="78"/>
      <c r="AR12412">
        <f t="shared" si="779"/>
        <v>0</v>
      </c>
      <c r="AS12412">
        <f t="shared" si="780"/>
        <v>0</v>
      </c>
      <c r="AT12412">
        <f t="shared" si="778"/>
        <v>0</v>
      </c>
    </row>
    <row r="12413" spans="2:46" ht="15.75" customHeight="1">
      <c r="B12413" t="str">
        <f t="shared" si="777"/>
        <v/>
      </c>
      <c r="C12413" s="73"/>
      <c r="D12413" s="73"/>
      <c r="E12413" s="77"/>
      <c r="F12413" s="74"/>
      <c r="G12413" s="73"/>
      <c r="H12413" s="74"/>
      <c r="I12413" s="74"/>
      <c r="J12413" s="74"/>
      <c r="K12413" s="74"/>
      <c r="L12413" s="74"/>
      <c r="M12413" s="74"/>
      <c r="N12413" s="74"/>
      <c r="O12413" s="74"/>
      <c r="P12413" s="74"/>
      <c r="Q12413" s="78"/>
      <c r="AR12413">
        <f t="shared" si="779"/>
        <v>0</v>
      </c>
      <c r="AS12413">
        <f t="shared" si="780"/>
        <v>0</v>
      </c>
      <c r="AT12413">
        <f t="shared" si="778"/>
        <v>0</v>
      </c>
    </row>
    <row r="12414" spans="2:46" ht="15.75" customHeight="1">
      <c r="B12414" t="str">
        <f t="shared" si="777"/>
        <v/>
      </c>
      <c r="C12414" s="73"/>
      <c r="D12414" s="73"/>
      <c r="E12414" s="77"/>
      <c r="F12414" s="74"/>
      <c r="G12414" s="73"/>
      <c r="H12414" s="74"/>
      <c r="I12414" s="74"/>
      <c r="J12414" s="74"/>
      <c r="K12414" s="74"/>
      <c r="L12414" s="74"/>
      <c r="M12414" s="74"/>
      <c r="N12414" s="74"/>
      <c r="O12414" s="74"/>
      <c r="P12414" s="74"/>
      <c r="Q12414" s="78"/>
      <c r="AR12414">
        <f t="shared" si="779"/>
        <v>0</v>
      </c>
      <c r="AS12414">
        <f t="shared" si="780"/>
        <v>0</v>
      </c>
      <c r="AT12414">
        <f t="shared" si="778"/>
        <v>0</v>
      </c>
    </row>
    <row r="12415" spans="2:46" ht="15.75" customHeight="1">
      <c r="B12415" t="str">
        <f t="shared" si="777"/>
        <v/>
      </c>
      <c r="C12415" s="73"/>
      <c r="D12415" s="73"/>
      <c r="E12415" s="77"/>
      <c r="F12415" s="74"/>
      <c r="G12415" s="73"/>
      <c r="H12415" s="74"/>
      <c r="I12415" s="74"/>
      <c r="J12415" s="74"/>
      <c r="K12415" s="74"/>
      <c r="L12415" s="74"/>
      <c r="M12415" s="74"/>
      <c r="N12415" s="74"/>
      <c r="O12415" s="74"/>
      <c r="P12415" s="74"/>
      <c r="Q12415" s="78"/>
      <c r="AR12415">
        <f t="shared" si="779"/>
        <v>0</v>
      </c>
      <c r="AS12415">
        <f t="shared" si="780"/>
        <v>0</v>
      </c>
      <c r="AT12415">
        <f t="shared" si="778"/>
        <v>0</v>
      </c>
    </row>
    <row r="12416" spans="2:46" ht="15.75" customHeight="1">
      <c r="B12416" t="str">
        <f t="shared" si="777"/>
        <v/>
      </c>
      <c r="C12416" s="73"/>
      <c r="D12416" s="73"/>
      <c r="E12416" s="77"/>
      <c r="F12416" s="74"/>
      <c r="G12416" s="73"/>
      <c r="H12416" s="74"/>
      <c r="I12416" s="74"/>
      <c r="J12416" s="74"/>
      <c r="K12416" s="74"/>
      <c r="L12416" s="74"/>
      <c r="M12416" s="74"/>
      <c r="N12416" s="74"/>
      <c r="O12416" s="74"/>
      <c r="P12416" s="74"/>
      <c r="Q12416" s="78"/>
      <c r="AR12416">
        <f t="shared" si="779"/>
        <v>0</v>
      </c>
      <c r="AS12416">
        <f t="shared" si="780"/>
        <v>0</v>
      </c>
      <c r="AT12416">
        <f t="shared" si="778"/>
        <v>0</v>
      </c>
    </row>
    <row r="12417" spans="2:46" ht="15.75" customHeight="1">
      <c r="B12417" t="str">
        <f t="shared" si="777"/>
        <v/>
      </c>
      <c r="C12417" s="73"/>
      <c r="D12417" s="73"/>
      <c r="E12417" s="77"/>
      <c r="F12417" s="74"/>
      <c r="G12417" s="73"/>
      <c r="H12417" s="74"/>
      <c r="I12417" s="74"/>
      <c r="J12417" s="74"/>
      <c r="K12417" s="74"/>
      <c r="L12417" s="74"/>
      <c r="M12417" s="74"/>
      <c r="N12417" s="74"/>
      <c r="O12417" s="74"/>
      <c r="P12417" s="74"/>
      <c r="Q12417" s="78"/>
      <c r="AR12417">
        <f t="shared" si="779"/>
        <v>0</v>
      </c>
      <c r="AS12417">
        <f t="shared" si="780"/>
        <v>0</v>
      </c>
      <c r="AT12417">
        <f t="shared" si="778"/>
        <v>0</v>
      </c>
    </row>
    <row r="12418" spans="2:46" ht="15.75" customHeight="1">
      <c r="B12418" t="str">
        <f t="shared" ref="B12418:B12481" si="781">D12418&amp;Q12418&amp;E12418</f>
        <v/>
      </c>
      <c r="C12418" s="73"/>
      <c r="D12418" s="73"/>
      <c r="E12418" s="77"/>
      <c r="F12418" s="74"/>
      <c r="G12418" s="73"/>
      <c r="H12418" s="74"/>
      <c r="I12418" s="74"/>
      <c r="J12418" s="74"/>
      <c r="K12418" s="74"/>
      <c r="L12418" s="74"/>
      <c r="M12418" s="74"/>
      <c r="N12418" s="74"/>
      <c r="O12418" s="74"/>
      <c r="P12418" s="74"/>
      <c r="Q12418" s="78"/>
      <c r="AR12418">
        <f t="shared" si="779"/>
        <v>0</v>
      </c>
      <c r="AS12418">
        <f t="shared" si="780"/>
        <v>0</v>
      </c>
      <c r="AT12418">
        <f t="shared" ref="AT12418:AT12481" si="782">AR12418-AS12418</f>
        <v>0</v>
      </c>
    </row>
    <row r="12419" spans="2:46" ht="15.75" customHeight="1">
      <c r="B12419" t="str">
        <f t="shared" si="781"/>
        <v/>
      </c>
      <c r="C12419" s="73"/>
      <c r="D12419" s="73"/>
      <c r="E12419" s="77"/>
      <c r="F12419" s="74"/>
      <c r="G12419" s="73"/>
      <c r="H12419" s="74"/>
      <c r="I12419" s="74"/>
      <c r="J12419" s="74"/>
      <c r="K12419" s="74"/>
      <c r="L12419" s="74"/>
      <c r="M12419" s="74"/>
      <c r="N12419" s="74"/>
      <c r="O12419" s="74"/>
      <c r="P12419" s="74"/>
      <c r="Q12419" s="78"/>
      <c r="AR12419">
        <f t="shared" si="779"/>
        <v>0</v>
      </c>
      <c r="AS12419">
        <f t="shared" si="780"/>
        <v>0</v>
      </c>
      <c r="AT12419">
        <f t="shared" si="782"/>
        <v>0</v>
      </c>
    </row>
    <row r="12420" spans="2:46" ht="15.75" customHeight="1">
      <c r="B12420" t="str">
        <f t="shared" si="781"/>
        <v/>
      </c>
      <c r="C12420" s="73"/>
      <c r="D12420" s="73"/>
      <c r="E12420" s="77"/>
      <c r="F12420" s="74"/>
      <c r="G12420" s="73"/>
      <c r="H12420" s="74"/>
      <c r="I12420" s="74"/>
      <c r="J12420" s="74"/>
      <c r="K12420" s="74"/>
      <c r="L12420" s="74"/>
      <c r="M12420" s="74"/>
      <c r="N12420" s="74"/>
      <c r="O12420" s="74"/>
      <c r="P12420" s="74"/>
      <c r="Q12420" s="78"/>
      <c r="AR12420">
        <f t="shared" si="779"/>
        <v>0</v>
      </c>
      <c r="AS12420">
        <f t="shared" si="780"/>
        <v>0</v>
      </c>
      <c r="AT12420">
        <f t="shared" si="782"/>
        <v>0</v>
      </c>
    </row>
    <row r="12421" spans="2:46" ht="15.75" customHeight="1">
      <c r="B12421" t="str">
        <f t="shared" si="781"/>
        <v/>
      </c>
      <c r="C12421" s="73"/>
      <c r="D12421" s="73"/>
      <c r="E12421" s="77"/>
      <c r="F12421" s="74"/>
      <c r="G12421" s="73"/>
      <c r="H12421" s="74"/>
      <c r="I12421" s="74"/>
      <c r="J12421" s="74"/>
      <c r="K12421" s="74"/>
      <c r="L12421" s="74"/>
      <c r="M12421" s="74"/>
      <c r="N12421" s="74"/>
      <c r="O12421" s="74"/>
      <c r="P12421" s="74"/>
      <c r="Q12421" s="78"/>
      <c r="AR12421">
        <f t="shared" si="779"/>
        <v>0</v>
      </c>
      <c r="AS12421">
        <f t="shared" si="780"/>
        <v>0</v>
      </c>
      <c r="AT12421">
        <f t="shared" si="782"/>
        <v>0</v>
      </c>
    </row>
    <row r="12422" spans="2:46" ht="15.75" customHeight="1">
      <c r="B12422" t="str">
        <f t="shared" si="781"/>
        <v/>
      </c>
      <c r="C12422" s="73"/>
      <c r="D12422" s="73"/>
      <c r="E12422" s="77"/>
      <c r="F12422" s="74"/>
      <c r="G12422" s="73"/>
      <c r="H12422" s="74"/>
      <c r="I12422" s="74"/>
      <c r="J12422" s="74"/>
      <c r="K12422" s="74"/>
      <c r="L12422" s="74"/>
      <c r="M12422" s="74"/>
      <c r="N12422" s="74"/>
      <c r="O12422" s="74"/>
      <c r="P12422" s="74"/>
      <c r="Q12422" s="78"/>
      <c r="AR12422">
        <f t="shared" si="779"/>
        <v>0</v>
      </c>
      <c r="AS12422">
        <f t="shared" si="780"/>
        <v>0</v>
      </c>
      <c r="AT12422">
        <f t="shared" si="782"/>
        <v>0</v>
      </c>
    </row>
    <row r="12423" spans="2:46" ht="15.75" customHeight="1">
      <c r="B12423" t="str">
        <f t="shared" si="781"/>
        <v/>
      </c>
      <c r="C12423" s="73"/>
      <c r="D12423" s="73"/>
      <c r="E12423" s="77"/>
      <c r="F12423" s="74"/>
      <c r="G12423" s="73"/>
      <c r="H12423" s="74"/>
      <c r="I12423" s="74"/>
      <c r="J12423" s="74"/>
      <c r="K12423" s="74"/>
      <c r="L12423" s="74"/>
      <c r="M12423" s="74"/>
      <c r="N12423" s="74"/>
      <c r="O12423" s="74"/>
      <c r="P12423" s="74"/>
      <c r="Q12423" s="78"/>
      <c r="AR12423">
        <f t="shared" si="779"/>
        <v>0</v>
      </c>
      <c r="AS12423">
        <f t="shared" si="780"/>
        <v>0</v>
      </c>
      <c r="AT12423">
        <f t="shared" si="782"/>
        <v>0</v>
      </c>
    </row>
    <row r="12424" spans="2:46" ht="15.75" customHeight="1">
      <c r="B12424" t="str">
        <f t="shared" si="781"/>
        <v/>
      </c>
      <c r="C12424" s="73"/>
      <c r="D12424" s="73"/>
      <c r="E12424" s="77"/>
      <c r="F12424" s="74"/>
      <c r="G12424" s="73"/>
      <c r="H12424" s="74"/>
      <c r="I12424" s="74"/>
      <c r="J12424" s="74"/>
      <c r="K12424" s="74"/>
      <c r="L12424" s="74"/>
      <c r="M12424" s="74"/>
      <c r="N12424" s="74"/>
      <c r="O12424" s="74"/>
      <c r="P12424" s="74"/>
      <c r="Q12424" s="78"/>
      <c r="AR12424">
        <f t="shared" ref="AR12424:AR12487" si="783">IF($AU$2&lt;&gt;5,NA(),IF(D12424=D12423,0,IF(AND(D21925=D12424,D12425=D12424),O12424+O12425+O21925,IF(D12425=D12424,O12425+O12424,O12424))))</f>
        <v>0</v>
      </c>
      <c r="AS12424">
        <f t="shared" ref="AS12424:AS12487" si="784">IF($AU$2&lt;&gt;5,NA(),IF(D12424=D12423,0,IF(AND(D21925=D12424,D12425=D12424),P12424+P12425+P21925,IF(D12425=D12424,P12425+P12424,P12424))))</f>
        <v>0</v>
      </c>
      <c r="AT12424">
        <f t="shared" si="782"/>
        <v>0</v>
      </c>
    </row>
    <row r="12425" spans="2:46" ht="15.75" customHeight="1">
      <c r="B12425" t="str">
        <f t="shared" si="781"/>
        <v/>
      </c>
      <c r="C12425" s="73"/>
      <c r="D12425" s="73"/>
      <c r="E12425" s="77"/>
      <c r="F12425" s="74"/>
      <c r="G12425" s="73"/>
      <c r="H12425" s="74"/>
      <c r="I12425" s="74"/>
      <c r="J12425" s="74"/>
      <c r="K12425" s="74"/>
      <c r="L12425" s="74"/>
      <c r="M12425" s="74"/>
      <c r="N12425" s="74"/>
      <c r="O12425" s="74"/>
      <c r="P12425" s="74"/>
      <c r="Q12425" s="78"/>
      <c r="AR12425">
        <f t="shared" si="783"/>
        <v>0</v>
      </c>
      <c r="AS12425">
        <f t="shared" si="784"/>
        <v>0</v>
      </c>
      <c r="AT12425">
        <f t="shared" si="782"/>
        <v>0</v>
      </c>
    </row>
    <row r="12426" spans="2:46" ht="15.75" customHeight="1">
      <c r="B12426" t="str">
        <f t="shared" si="781"/>
        <v/>
      </c>
      <c r="C12426" s="73"/>
      <c r="D12426" s="73"/>
      <c r="E12426" s="77"/>
      <c r="F12426" s="74"/>
      <c r="G12426" s="73"/>
      <c r="H12426" s="74"/>
      <c r="I12426" s="74"/>
      <c r="J12426" s="74"/>
      <c r="K12426" s="74"/>
      <c r="L12426" s="74"/>
      <c r="M12426" s="74"/>
      <c r="N12426" s="74"/>
      <c r="O12426" s="74"/>
      <c r="P12426" s="74"/>
      <c r="Q12426" s="78"/>
      <c r="AR12426">
        <f t="shared" si="783"/>
        <v>0</v>
      </c>
      <c r="AS12426">
        <f t="shared" si="784"/>
        <v>0</v>
      </c>
      <c r="AT12426">
        <f t="shared" si="782"/>
        <v>0</v>
      </c>
    </row>
    <row r="12427" spans="2:46" ht="15.75" customHeight="1">
      <c r="B12427" t="str">
        <f t="shared" si="781"/>
        <v/>
      </c>
      <c r="C12427" s="73"/>
      <c r="D12427" s="73"/>
      <c r="E12427" s="77"/>
      <c r="F12427" s="74"/>
      <c r="G12427" s="73"/>
      <c r="H12427" s="74"/>
      <c r="I12427" s="74"/>
      <c r="J12427" s="74"/>
      <c r="K12427" s="74"/>
      <c r="L12427" s="74"/>
      <c r="M12427" s="74"/>
      <c r="N12427" s="74"/>
      <c r="O12427" s="74"/>
      <c r="P12427" s="74"/>
      <c r="Q12427" s="78"/>
      <c r="AR12427">
        <f t="shared" si="783"/>
        <v>0</v>
      </c>
      <c r="AS12427">
        <f t="shared" si="784"/>
        <v>0</v>
      </c>
      <c r="AT12427">
        <f t="shared" si="782"/>
        <v>0</v>
      </c>
    </row>
    <row r="12428" spans="2:46" ht="15.75" customHeight="1">
      <c r="B12428" t="str">
        <f t="shared" si="781"/>
        <v/>
      </c>
      <c r="C12428" s="73"/>
      <c r="D12428" s="73"/>
      <c r="E12428" s="77"/>
      <c r="F12428" s="74"/>
      <c r="G12428" s="73"/>
      <c r="H12428" s="74"/>
      <c r="I12428" s="74"/>
      <c r="J12428" s="74"/>
      <c r="K12428" s="74"/>
      <c r="L12428" s="74"/>
      <c r="M12428" s="74"/>
      <c r="N12428" s="74"/>
      <c r="O12428" s="74"/>
      <c r="P12428" s="74"/>
      <c r="Q12428" s="78"/>
      <c r="AR12428">
        <f t="shared" si="783"/>
        <v>0</v>
      </c>
      <c r="AS12428">
        <f t="shared" si="784"/>
        <v>0</v>
      </c>
      <c r="AT12428">
        <f t="shared" si="782"/>
        <v>0</v>
      </c>
    </row>
    <row r="12429" spans="2:46" ht="15.75" customHeight="1">
      <c r="B12429" t="str">
        <f t="shared" si="781"/>
        <v/>
      </c>
      <c r="C12429" s="73"/>
      <c r="D12429" s="73"/>
      <c r="E12429" s="77"/>
      <c r="F12429" s="74"/>
      <c r="G12429" s="73"/>
      <c r="H12429" s="74"/>
      <c r="I12429" s="74"/>
      <c r="J12429" s="74"/>
      <c r="K12429" s="74"/>
      <c r="L12429" s="74"/>
      <c r="M12429" s="74"/>
      <c r="N12429" s="74"/>
      <c r="O12429" s="74"/>
      <c r="P12429" s="74"/>
      <c r="Q12429" s="78"/>
      <c r="AR12429">
        <f t="shared" si="783"/>
        <v>0</v>
      </c>
      <c r="AS12429">
        <f t="shared" si="784"/>
        <v>0</v>
      </c>
      <c r="AT12429">
        <f t="shared" si="782"/>
        <v>0</v>
      </c>
    </row>
    <row r="12430" spans="2:46" ht="15.75" customHeight="1">
      <c r="B12430" t="str">
        <f t="shared" si="781"/>
        <v/>
      </c>
      <c r="C12430" s="73"/>
      <c r="D12430" s="73"/>
      <c r="E12430" s="77"/>
      <c r="F12430" s="74"/>
      <c r="G12430" s="73"/>
      <c r="H12430" s="74"/>
      <c r="I12430" s="74"/>
      <c r="J12430" s="74"/>
      <c r="K12430" s="74"/>
      <c r="L12430" s="74"/>
      <c r="M12430" s="74"/>
      <c r="N12430" s="74"/>
      <c r="O12430" s="74"/>
      <c r="P12430" s="74"/>
      <c r="Q12430" s="78"/>
      <c r="AR12430">
        <f t="shared" si="783"/>
        <v>0</v>
      </c>
      <c r="AS12430">
        <f t="shared" si="784"/>
        <v>0</v>
      </c>
      <c r="AT12430">
        <f t="shared" si="782"/>
        <v>0</v>
      </c>
    </row>
    <row r="12431" spans="2:46" ht="15.75" customHeight="1">
      <c r="B12431" t="str">
        <f t="shared" si="781"/>
        <v/>
      </c>
      <c r="C12431" s="73"/>
      <c r="D12431" s="73"/>
      <c r="E12431" s="77"/>
      <c r="F12431" s="74"/>
      <c r="G12431" s="73"/>
      <c r="H12431" s="74"/>
      <c r="I12431" s="74"/>
      <c r="J12431" s="74"/>
      <c r="K12431" s="74"/>
      <c r="L12431" s="74"/>
      <c r="M12431" s="74"/>
      <c r="N12431" s="74"/>
      <c r="O12431" s="74"/>
      <c r="P12431" s="74"/>
      <c r="Q12431" s="78"/>
      <c r="AR12431">
        <f t="shared" si="783"/>
        <v>0</v>
      </c>
      <c r="AS12431">
        <f t="shared" si="784"/>
        <v>0</v>
      </c>
      <c r="AT12431">
        <f t="shared" si="782"/>
        <v>0</v>
      </c>
    </row>
    <row r="12432" spans="2:46" ht="15.75" customHeight="1">
      <c r="B12432" t="str">
        <f t="shared" si="781"/>
        <v/>
      </c>
      <c r="C12432" s="73"/>
      <c r="D12432" s="73"/>
      <c r="E12432" s="77"/>
      <c r="F12432" s="74"/>
      <c r="G12432" s="73"/>
      <c r="H12432" s="74"/>
      <c r="I12432" s="74"/>
      <c r="J12432" s="74"/>
      <c r="K12432" s="74"/>
      <c r="L12432" s="74"/>
      <c r="M12432" s="74"/>
      <c r="N12432" s="74"/>
      <c r="O12432" s="74"/>
      <c r="P12432" s="74"/>
      <c r="Q12432" s="78"/>
      <c r="AR12432">
        <f t="shared" si="783"/>
        <v>0</v>
      </c>
      <c r="AS12432">
        <f t="shared" si="784"/>
        <v>0</v>
      </c>
      <c r="AT12432">
        <f t="shared" si="782"/>
        <v>0</v>
      </c>
    </row>
    <row r="12433" spans="2:46" ht="15.75" customHeight="1">
      <c r="B12433" t="str">
        <f t="shared" si="781"/>
        <v/>
      </c>
      <c r="C12433" s="73"/>
      <c r="D12433" s="73"/>
      <c r="E12433" s="77"/>
      <c r="F12433" s="74"/>
      <c r="G12433" s="73"/>
      <c r="H12433" s="74"/>
      <c r="I12433" s="74"/>
      <c r="J12433" s="74"/>
      <c r="K12433" s="74"/>
      <c r="L12433" s="74"/>
      <c r="M12433" s="74"/>
      <c r="N12433" s="74"/>
      <c r="O12433" s="74"/>
      <c r="P12433" s="74"/>
      <c r="Q12433" s="78"/>
      <c r="AR12433">
        <f t="shared" si="783"/>
        <v>0</v>
      </c>
      <c r="AS12433">
        <f t="shared" si="784"/>
        <v>0</v>
      </c>
      <c r="AT12433">
        <f t="shared" si="782"/>
        <v>0</v>
      </c>
    </row>
    <row r="12434" spans="2:46" ht="15.75" customHeight="1">
      <c r="B12434" t="str">
        <f t="shared" si="781"/>
        <v/>
      </c>
      <c r="C12434" s="73"/>
      <c r="D12434" s="73"/>
      <c r="E12434" s="77"/>
      <c r="F12434" s="74"/>
      <c r="G12434" s="73"/>
      <c r="H12434" s="74"/>
      <c r="I12434" s="74"/>
      <c r="J12434" s="74"/>
      <c r="K12434" s="74"/>
      <c r="L12434" s="74"/>
      <c r="M12434" s="74"/>
      <c r="N12434" s="74"/>
      <c r="O12434" s="74"/>
      <c r="P12434" s="74"/>
      <c r="Q12434" s="78"/>
      <c r="AR12434">
        <f t="shared" si="783"/>
        <v>0</v>
      </c>
      <c r="AS12434">
        <f t="shared" si="784"/>
        <v>0</v>
      </c>
      <c r="AT12434">
        <f t="shared" si="782"/>
        <v>0</v>
      </c>
    </row>
    <row r="12435" spans="2:46" ht="15.75" customHeight="1">
      <c r="B12435" t="str">
        <f t="shared" si="781"/>
        <v/>
      </c>
      <c r="C12435" s="73"/>
      <c r="D12435" s="73"/>
      <c r="E12435" s="77"/>
      <c r="F12435" s="74"/>
      <c r="G12435" s="73"/>
      <c r="H12435" s="74"/>
      <c r="I12435" s="74"/>
      <c r="J12435" s="74"/>
      <c r="K12435" s="74"/>
      <c r="L12435" s="74"/>
      <c r="M12435" s="74"/>
      <c r="N12435" s="74"/>
      <c r="O12435" s="74"/>
      <c r="P12435" s="74"/>
      <c r="Q12435" s="78"/>
      <c r="AR12435">
        <f t="shared" si="783"/>
        <v>0</v>
      </c>
      <c r="AS12435">
        <f t="shared" si="784"/>
        <v>0</v>
      </c>
      <c r="AT12435">
        <f t="shared" si="782"/>
        <v>0</v>
      </c>
    </row>
    <row r="12436" spans="2:46" ht="15.75" customHeight="1">
      <c r="B12436" t="str">
        <f t="shared" si="781"/>
        <v/>
      </c>
      <c r="C12436" s="73"/>
      <c r="D12436" s="73"/>
      <c r="E12436" s="77"/>
      <c r="F12436" s="74"/>
      <c r="G12436" s="73"/>
      <c r="H12436" s="74"/>
      <c r="I12436" s="74"/>
      <c r="J12436" s="74"/>
      <c r="K12436" s="74"/>
      <c r="L12436" s="74"/>
      <c r="M12436" s="74"/>
      <c r="N12436" s="74"/>
      <c r="O12436" s="74"/>
      <c r="P12436" s="74"/>
      <c r="Q12436" s="78"/>
      <c r="AR12436">
        <f t="shared" si="783"/>
        <v>0</v>
      </c>
      <c r="AS12436">
        <f t="shared" si="784"/>
        <v>0</v>
      </c>
      <c r="AT12436">
        <f t="shared" si="782"/>
        <v>0</v>
      </c>
    </row>
    <row r="12437" spans="2:46" ht="15.75" customHeight="1">
      <c r="B12437" t="str">
        <f t="shared" si="781"/>
        <v/>
      </c>
      <c r="C12437" s="73"/>
      <c r="D12437" s="73"/>
      <c r="E12437" s="77"/>
      <c r="F12437" s="74"/>
      <c r="G12437" s="73"/>
      <c r="H12437" s="74"/>
      <c r="I12437" s="74"/>
      <c r="J12437" s="74"/>
      <c r="K12437" s="74"/>
      <c r="L12437" s="74"/>
      <c r="M12437" s="74"/>
      <c r="N12437" s="74"/>
      <c r="O12437" s="74"/>
      <c r="P12437" s="74"/>
      <c r="Q12437" s="78"/>
      <c r="AR12437">
        <f t="shared" si="783"/>
        <v>0</v>
      </c>
      <c r="AS12437">
        <f t="shared" si="784"/>
        <v>0</v>
      </c>
      <c r="AT12437">
        <f t="shared" si="782"/>
        <v>0</v>
      </c>
    </row>
    <row r="12438" spans="2:46" ht="15.75" customHeight="1">
      <c r="B12438" t="str">
        <f t="shared" si="781"/>
        <v/>
      </c>
      <c r="C12438" s="73"/>
      <c r="D12438" s="73"/>
      <c r="E12438" s="77"/>
      <c r="F12438" s="74"/>
      <c r="G12438" s="73"/>
      <c r="H12438" s="74"/>
      <c r="I12438" s="74"/>
      <c r="J12438" s="74"/>
      <c r="K12438" s="74"/>
      <c r="L12438" s="74"/>
      <c r="M12438" s="74"/>
      <c r="N12438" s="74"/>
      <c r="O12438" s="74"/>
      <c r="P12438" s="74"/>
      <c r="Q12438" s="78"/>
      <c r="AR12438">
        <f t="shared" si="783"/>
        <v>0</v>
      </c>
      <c r="AS12438">
        <f t="shared" si="784"/>
        <v>0</v>
      </c>
      <c r="AT12438">
        <f t="shared" si="782"/>
        <v>0</v>
      </c>
    </row>
    <row r="12439" spans="2:46" ht="15.75" customHeight="1">
      <c r="B12439" t="str">
        <f t="shared" si="781"/>
        <v/>
      </c>
      <c r="C12439" s="73"/>
      <c r="D12439" s="73"/>
      <c r="E12439" s="77"/>
      <c r="F12439" s="74"/>
      <c r="G12439" s="73"/>
      <c r="H12439" s="74"/>
      <c r="I12439" s="74"/>
      <c r="J12439" s="74"/>
      <c r="K12439" s="74"/>
      <c r="L12439" s="74"/>
      <c r="M12439" s="74"/>
      <c r="N12439" s="74"/>
      <c r="O12439" s="74"/>
      <c r="P12439" s="74"/>
      <c r="Q12439" s="78"/>
      <c r="AR12439">
        <f t="shared" si="783"/>
        <v>0</v>
      </c>
      <c r="AS12439">
        <f t="shared" si="784"/>
        <v>0</v>
      </c>
      <c r="AT12439">
        <f t="shared" si="782"/>
        <v>0</v>
      </c>
    </row>
    <row r="12440" spans="2:46" ht="15.75" customHeight="1">
      <c r="B12440" t="str">
        <f t="shared" si="781"/>
        <v/>
      </c>
      <c r="C12440" s="73"/>
      <c r="D12440" s="73"/>
      <c r="E12440" s="77"/>
      <c r="F12440" s="74"/>
      <c r="G12440" s="73"/>
      <c r="H12440" s="74"/>
      <c r="I12440" s="74"/>
      <c r="J12440" s="74"/>
      <c r="K12440" s="74"/>
      <c r="L12440" s="74"/>
      <c r="M12440" s="74"/>
      <c r="N12440" s="74"/>
      <c r="O12440" s="74"/>
      <c r="P12440" s="74"/>
      <c r="Q12440" s="78"/>
      <c r="AR12440">
        <f t="shared" si="783"/>
        <v>0</v>
      </c>
      <c r="AS12440">
        <f t="shared" si="784"/>
        <v>0</v>
      </c>
      <c r="AT12440">
        <f t="shared" si="782"/>
        <v>0</v>
      </c>
    </row>
    <row r="12441" spans="2:46" ht="15.75" customHeight="1">
      <c r="B12441" t="str">
        <f t="shared" si="781"/>
        <v/>
      </c>
      <c r="C12441" s="73"/>
      <c r="D12441" s="73"/>
      <c r="E12441" s="77"/>
      <c r="F12441" s="74"/>
      <c r="G12441" s="73"/>
      <c r="H12441" s="74"/>
      <c r="I12441" s="74"/>
      <c r="J12441" s="74"/>
      <c r="K12441" s="74"/>
      <c r="L12441" s="74"/>
      <c r="M12441" s="74"/>
      <c r="N12441" s="74"/>
      <c r="O12441" s="74"/>
      <c r="P12441" s="74"/>
      <c r="Q12441" s="78"/>
      <c r="AR12441">
        <f t="shared" si="783"/>
        <v>0</v>
      </c>
      <c r="AS12441">
        <f t="shared" si="784"/>
        <v>0</v>
      </c>
      <c r="AT12441">
        <f t="shared" si="782"/>
        <v>0</v>
      </c>
    </row>
    <row r="12442" spans="2:46" ht="15.75" customHeight="1">
      <c r="B12442" t="str">
        <f t="shared" si="781"/>
        <v/>
      </c>
      <c r="C12442" s="73"/>
      <c r="D12442" s="73"/>
      <c r="E12442" s="77"/>
      <c r="F12442" s="74"/>
      <c r="G12442" s="73"/>
      <c r="H12442" s="74"/>
      <c r="I12442" s="74"/>
      <c r="J12442" s="74"/>
      <c r="K12442" s="74"/>
      <c r="L12442" s="74"/>
      <c r="M12442" s="74"/>
      <c r="N12442" s="74"/>
      <c r="O12442" s="74"/>
      <c r="P12442" s="74"/>
      <c r="Q12442" s="78"/>
      <c r="AR12442">
        <f t="shared" si="783"/>
        <v>0</v>
      </c>
      <c r="AS12442">
        <f t="shared" si="784"/>
        <v>0</v>
      </c>
      <c r="AT12442">
        <f t="shared" si="782"/>
        <v>0</v>
      </c>
    </row>
    <row r="12443" spans="2:46" ht="15.75" customHeight="1">
      <c r="B12443" t="str">
        <f t="shared" si="781"/>
        <v/>
      </c>
      <c r="C12443" s="73"/>
      <c r="D12443" s="73"/>
      <c r="E12443" s="77"/>
      <c r="F12443" s="74"/>
      <c r="G12443" s="73"/>
      <c r="H12443" s="74"/>
      <c r="I12443" s="74"/>
      <c r="J12443" s="74"/>
      <c r="K12443" s="74"/>
      <c r="L12443" s="74"/>
      <c r="M12443" s="74"/>
      <c r="N12443" s="74"/>
      <c r="O12443" s="74"/>
      <c r="P12443" s="74"/>
      <c r="Q12443" s="78"/>
      <c r="AR12443">
        <f t="shared" si="783"/>
        <v>0</v>
      </c>
      <c r="AS12443">
        <f t="shared" si="784"/>
        <v>0</v>
      </c>
      <c r="AT12443">
        <f t="shared" si="782"/>
        <v>0</v>
      </c>
    </row>
    <row r="12444" spans="2:46" ht="15.75" customHeight="1">
      <c r="B12444" t="str">
        <f t="shared" si="781"/>
        <v/>
      </c>
      <c r="C12444" s="73"/>
      <c r="D12444" s="73"/>
      <c r="E12444" s="77"/>
      <c r="F12444" s="74"/>
      <c r="G12444" s="73"/>
      <c r="H12444" s="74"/>
      <c r="I12444" s="74"/>
      <c r="J12444" s="74"/>
      <c r="K12444" s="74"/>
      <c r="L12444" s="74"/>
      <c r="M12444" s="74"/>
      <c r="N12444" s="74"/>
      <c r="O12444" s="74"/>
      <c r="P12444" s="74"/>
      <c r="Q12444" s="78"/>
      <c r="AR12444">
        <f t="shared" si="783"/>
        <v>0</v>
      </c>
      <c r="AS12444">
        <f t="shared" si="784"/>
        <v>0</v>
      </c>
      <c r="AT12444">
        <f t="shared" si="782"/>
        <v>0</v>
      </c>
    </row>
    <row r="12445" spans="2:46" ht="15.75" customHeight="1">
      <c r="B12445" t="str">
        <f t="shared" si="781"/>
        <v/>
      </c>
      <c r="C12445" s="73"/>
      <c r="D12445" s="73"/>
      <c r="E12445" s="77"/>
      <c r="F12445" s="74"/>
      <c r="G12445" s="73"/>
      <c r="H12445" s="74"/>
      <c r="I12445" s="74"/>
      <c r="J12445" s="74"/>
      <c r="K12445" s="74"/>
      <c r="L12445" s="74"/>
      <c r="M12445" s="74"/>
      <c r="N12445" s="74"/>
      <c r="O12445" s="74"/>
      <c r="P12445" s="74"/>
      <c r="Q12445" s="78"/>
      <c r="AR12445">
        <f t="shared" si="783"/>
        <v>0</v>
      </c>
      <c r="AS12445">
        <f t="shared" si="784"/>
        <v>0</v>
      </c>
      <c r="AT12445">
        <f t="shared" si="782"/>
        <v>0</v>
      </c>
    </row>
    <row r="12446" spans="2:46" ht="15.75" customHeight="1">
      <c r="B12446" t="str">
        <f t="shared" si="781"/>
        <v/>
      </c>
      <c r="C12446" s="73"/>
      <c r="D12446" s="73"/>
      <c r="E12446" s="77"/>
      <c r="F12446" s="74"/>
      <c r="G12446" s="73"/>
      <c r="H12446" s="74"/>
      <c r="I12446" s="74"/>
      <c r="J12446" s="74"/>
      <c r="K12446" s="74"/>
      <c r="L12446" s="74"/>
      <c r="M12446" s="74"/>
      <c r="N12446" s="74"/>
      <c r="O12446" s="74"/>
      <c r="P12446" s="74"/>
      <c r="Q12446" s="78"/>
      <c r="AR12446">
        <f t="shared" si="783"/>
        <v>0</v>
      </c>
      <c r="AS12446">
        <f t="shared" si="784"/>
        <v>0</v>
      </c>
      <c r="AT12446">
        <f t="shared" si="782"/>
        <v>0</v>
      </c>
    </row>
    <row r="12447" spans="2:46" ht="15.75" customHeight="1">
      <c r="B12447" t="str">
        <f t="shared" si="781"/>
        <v/>
      </c>
      <c r="C12447" s="73"/>
      <c r="D12447" s="73"/>
      <c r="E12447" s="77"/>
      <c r="F12447" s="74"/>
      <c r="G12447" s="73"/>
      <c r="H12447" s="74"/>
      <c r="I12447" s="74"/>
      <c r="J12447" s="74"/>
      <c r="K12447" s="74"/>
      <c r="L12447" s="74"/>
      <c r="M12447" s="74"/>
      <c r="N12447" s="74"/>
      <c r="O12447" s="74"/>
      <c r="P12447" s="74"/>
      <c r="Q12447" s="78"/>
      <c r="AR12447">
        <f t="shared" si="783"/>
        <v>0</v>
      </c>
      <c r="AS12447">
        <f t="shared" si="784"/>
        <v>0</v>
      </c>
      <c r="AT12447">
        <f t="shared" si="782"/>
        <v>0</v>
      </c>
    </row>
    <row r="12448" spans="2:46" ht="15.75" customHeight="1">
      <c r="B12448" t="str">
        <f t="shared" si="781"/>
        <v/>
      </c>
      <c r="C12448" s="73"/>
      <c r="D12448" s="73"/>
      <c r="E12448" s="77"/>
      <c r="F12448" s="74"/>
      <c r="G12448" s="73"/>
      <c r="H12448" s="74"/>
      <c r="I12448" s="74"/>
      <c r="J12448" s="74"/>
      <c r="K12448" s="74"/>
      <c r="L12448" s="74"/>
      <c r="M12448" s="74"/>
      <c r="N12448" s="74"/>
      <c r="O12448" s="74"/>
      <c r="P12448" s="74"/>
      <c r="Q12448" s="78"/>
      <c r="AR12448">
        <f t="shared" si="783"/>
        <v>0</v>
      </c>
      <c r="AS12448">
        <f t="shared" si="784"/>
        <v>0</v>
      </c>
      <c r="AT12448">
        <f t="shared" si="782"/>
        <v>0</v>
      </c>
    </row>
    <row r="12449" spans="2:46" ht="15.75" customHeight="1">
      <c r="B12449" t="str">
        <f t="shared" si="781"/>
        <v/>
      </c>
      <c r="C12449" s="73"/>
      <c r="D12449" s="73"/>
      <c r="E12449" s="77"/>
      <c r="F12449" s="74"/>
      <c r="G12449" s="73"/>
      <c r="H12449" s="74"/>
      <c r="I12449" s="74"/>
      <c r="J12449" s="74"/>
      <c r="K12449" s="74"/>
      <c r="L12449" s="74"/>
      <c r="M12449" s="74"/>
      <c r="N12449" s="74"/>
      <c r="O12449" s="74"/>
      <c r="P12449" s="74"/>
      <c r="Q12449" s="78"/>
      <c r="AR12449">
        <f t="shared" si="783"/>
        <v>0</v>
      </c>
      <c r="AS12449">
        <f t="shared" si="784"/>
        <v>0</v>
      </c>
      <c r="AT12449">
        <f t="shared" si="782"/>
        <v>0</v>
      </c>
    </row>
    <row r="12450" spans="2:46" ht="15.75" customHeight="1">
      <c r="B12450" t="str">
        <f t="shared" si="781"/>
        <v/>
      </c>
      <c r="C12450" s="73"/>
      <c r="D12450" s="73"/>
      <c r="E12450" s="77"/>
      <c r="F12450" s="74"/>
      <c r="G12450" s="73"/>
      <c r="H12450" s="74"/>
      <c r="I12450" s="74"/>
      <c r="J12450" s="74"/>
      <c r="K12450" s="74"/>
      <c r="L12450" s="74"/>
      <c r="M12450" s="74"/>
      <c r="N12450" s="74"/>
      <c r="O12450" s="74"/>
      <c r="P12450" s="74"/>
      <c r="Q12450" s="78"/>
      <c r="AR12450">
        <f t="shared" si="783"/>
        <v>0</v>
      </c>
      <c r="AS12450">
        <f t="shared" si="784"/>
        <v>0</v>
      </c>
      <c r="AT12450">
        <f t="shared" si="782"/>
        <v>0</v>
      </c>
    </row>
    <row r="12451" spans="2:46" ht="15.75" customHeight="1">
      <c r="B12451" t="str">
        <f t="shared" si="781"/>
        <v/>
      </c>
      <c r="C12451" s="73"/>
      <c r="D12451" s="73"/>
      <c r="E12451" s="77"/>
      <c r="F12451" s="74"/>
      <c r="G12451" s="73"/>
      <c r="H12451" s="74"/>
      <c r="I12451" s="74"/>
      <c r="J12451" s="74"/>
      <c r="K12451" s="74"/>
      <c r="L12451" s="74"/>
      <c r="M12451" s="74"/>
      <c r="N12451" s="74"/>
      <c r="O12451" s="74"/>
      <c r="P12451" s="74"/>
      <c r="Q12451" s="78"/>
      <c r="AR12451">
        <f t="shared" si="783"/>
        <v>0</v>
      </c>
      <c r="AS12451">
        <f t="shared" si="784"/>
        <v>0</v>
      </c>
      <c r="AT12451">
        <f t="shared" si="782"/>
        <v>0</v>
      </c>
    </row>
    <row r="12452" spans="2:46" ht="15.75" customHeight="1">
      <c r="B12452" t="str">
        <f t="shared" si="781"/>
        <v/>
      </c>
      <c r="C12452" s="73"/>
      <c r="D12452" s="73"/>
      <c r="E12452" s="77"/>
      <c r="F12452" s="74"/>
      <c r="G12452" s="73"/>
      <c r="H12452" s="74"/>
      <c r="I12452" s="74"/>
      <c r="J12452" s="74"/>
      <c r="K12452" s="74"/>
      <c r="L12452" s="74"/>
      <c r="M12452" s="74"/>
      <c r="N12452" s="74"/>
      <c r="O12452" s="74"/>
      <c r="P12452" s="74"/>
      <c r="Q12452" s="78"/>
      <c r="AR12452">
        <f t="shared" si="783"/>
        <v>0</v>
      </c>
      <c r="AS12452">
        <f t="shared" si="784"/>
        <v>0</v>
      </c>
      <c r="AT12452">
        <f t="shared" si="782"/>
        <v>0</v>
      </c>
    </row>
    <row r="12453" spans="2:46" ht="15.75" customHeight="1">
      <c r="B12453" t="str">
        <f t="shared" si="781"/>
        <v/>
      </c>
      <c r="C12453" s="73"/>
      <c r="D12453" s="73"/>
      <c r="E12453" s="77"/>
      <c r="F12453" s="74"/>
      <c r="G12453" s="73"/>
      <c r="H12453" s="74"/>
      <c r="I12453" s="74"/>
      <c r="J12453" s="74"/>
      <c r="K12453" s="74"/>
      <c r="L12453" s="74"/>
      <c r="M12453" s="74"/>
      <c r="N12453" s="74"/>
      <c r="O12453" s="74"/>
      <c r="P12453" s="74"/>
      <c r="Q12453" s="78"/>
      <c r="AR12453">
        <f t="shared" si="783"/>
        <v>0</v>
      </c>
      <c r="AS12453">
        <f t="shared" si="784"/>
        <v>0</v>
      </c>
      <c r="AT12453">
        <f t="shared" si="782"/>
        <v>0</v>
      </c>
    </row>
    <row r="12454" spans="2:46" ht="15.75" customHeight="1">
      <c r="B12454" t="str">
        <f t="shared" si="781"/>
        <v/>
      </c>
      <c r="C12454" s="73"/>
      <c r="D12454" s="73"/>
      <c r="E12454" s="77"/>
      <c r="F12454" s="74"/>
      <c r="G12454" s="73"/>
      <c r="H12454" s="74"/>
      <c r="I12454" s="74"/>
      <c r="J12454" s="74"/>
      <c r="K12454" s="74"/>
      <c r="L12454" s="74"/>
      <c r="M12454" s="74"/>
      <c r="N12454" s="74"/>
      <c r="O12454" s="74"/>
      <c r="P12454" s="74"/>
      <c r="Q12454" s="78"/>
      <c r="AR12454">
        <f t="shared" si="783"/>
        <v>0</v>
      </c>
      <c r="AS12454">
        <f t="shared" si="784"/>
        <v>0</v>
      </c>
      <c r="AT12454">
        <f t="shared" si="782"/>
        <v>0</v>
      </c>
    </row>
    <row r="12455" spans="2:46" ht="15.75" customHeight="1">
      <c r="B12455" t="str">
        <f t="shared" si="781"/>
        <v/>
      </c>
      <c r="C12455" s="73"/>
      <c r="D12455" s="73"/>
      <c r="E12455" s="77"/>
      <c r="F12455" s="74"/>
      <c r="G12455" s="73"/>
      <c r="H12455" s="74"/>
      <c r="I12455" s="74"/>
      <c r="J12455" s="74"/>
      <c r="K12455" s="74"/>
      <c r="L12455" s="74"/>
      <c r="M12455" s="74"/>
      <c r="N12455" s="74"/>
      <c r="O12455" s="74"/>
      <c r="P12455" s="74"/>
      <c r="Q12455" s="78"/>
      <c r="AR12455">
        <f t="shared" si="783"/>
        <v>0</v>
      </c>
      <c r="AS12455">
        <f t="shared" si="784"/>
        <v>0</v>
      </c>
      <c r="AT12455">
        <f t="shared" si="782"/>
        <v>0</v>
      </c>
    </row>
    <row r="12456" spans="2:46" ht="15.75" customHeight="1">
      <c r="B12456" t="str">
        <f t="shared" si="781"/>
        <v/>
      </c>
      <c r="C12456" s="73"/>
      <c r="D12456" s="73"/>
      <c r="E12456" s="77"/>
      <c r="F12456" s="74"/>
      <c r="G12456" s="73"/>
      <c r="H12456" s="74"/>
      <c r="I12456" s="74"/>
      <c r="J12456" s="74"/>
      <c r="K12456" s="74"/>
      <c r="L12456" s="74"/>
      <c r="M12456" s="74"/>
      <c r="N12456" s="74"/>
      <c r="O12456" s="74"/>
      <c r="P12456" s="74"/>
      <c r="Q12456" s="78"/>
      <c r="AR12456">
        <f t="shared" si="783"/>
        <v>0</v>
      </c>
      <c r="AS12456">
        <f t="shared" si="784"/>
        <v>0</v>
      </c>
      <c r="AT12456">
        <f t="shared" si="782"/>
        <v>0</v>
      </c>
    </row>
    <row r="12457" spans="2:46" ht="15.75" customHeight="1">
      <c r="B12457" t="str">
        <f t="shared" si="781"/>
        <v/>
      </c>
      <c r="C12457" s="73"/>
      <c r="D12457" s="73"/>
      <c r="E12457" s="77"/>
      <c r="F12457" s="74"/>
      <c r="G12457" s="73"/>
      <c r="H12457" s="74"/>
      <c r="I12457" s="74"/>
      <c r="J12457" s="74"/>
      <c r="K12457" s="74"/>
      <c r="L12457" s="74"/>
      <c r="M12457" s="74"/>
      <c r="N12457" s="74"/>
      <c r="O12457" s="74"/>
      <c r="P12457" s="74"/>
      <c r="Q12457" s="78"/>
      <c r="AR12457">
        <f t="shared" si="783"/>
        <v>0</v>
      </c>
      <c r="AS12457">
        <f t="shared" si="784"/>
        <v>0</v>
      </c>
      <c r="AT12457">
        <f t="shared" si="782"/>
        <v>0</v>
      </c>
    </row>
    <row r="12458" spans="2:46" ht="15.75" customHeight="1">
      <c r="B12458" t="str">
        <f t="shared" si="781"/>
        <v/>
      </c>
      <c r="C12458" s="73"/>
      <c r="D12458" s="73"/>
      <c r="E12458" s="77"/>
      <c r="F12458" s="74"/>
      <c r="G12458" s="73"/>
      <c r="H12458" s="74"/>
      <c r="I12458" s="74"/>
      <c r="J12458" s="74"/>
      <c r="K12458" s="74"/>
      <c r="L12458" s="74"/>
      <c r="M12458" s="74"/>
      <c r="N12458" s="74"/>
      <c r="O12458" s="74"/>
      <c r="P12458" s="74"/>
      <c r="Q12458" s="78"/>
      <c r="AR12458">
        <f t="shared" si="783"/>
        <v>0</v>
      </c>
      <c r="AS12458">
        <f t="shared" si="784"/>
        <v>0</v>
      </c>
      <c r="AT12458">
        <f t="shared" si="782"/>
        <v>0</v>
      </c>
    </row>
    <row r="12459" spans="2:46" ht="15.75" customHeight="1">
      <c r="B12459" t="str">
        <f t="shared" si="781"/>
        <v/>
      </c>
      <c r="C12459" s="73"/>
      <c r="D12459" s="73"/>
      <c r="E12459" s="77"/>
      <c r="F12459" s="74"/>
      <c r="G12459" s="73"/>
      <c r="H12459" s="74"/>
      <c r="I12459" s="74"/>
      <c r="J12459" s="74"/>
      <c r="K12459" s="74"/>
      <c r="L12459" s="74"/>
      <c r="M12459" s="74"/>
      <c r="N12459" s="74"/>
      <c r="O12459" s="74"/>
      <c r="P12459" s="74"/>
      <c r="Q12459" s="78"/>
      <c r="AR12459">
        <f t="shared" si="783"/>
        <v>0</v>
      </c>
      <c r="AS12459">
        <f t="shared" si="784"/>
        <v>0</v>
      </c>
      <c r="AT12459">
        <f t="shared" si="782"/>
        <v>0</v>
      </c>
    </row>
    <row r="12460" spans="2:46" ht="15.75" customHeight="1">
      <c r="B12460" t="str">
        <f t="shared" si="781"/>
        <v/>
      </c>
      <c r="C12460" s="73"/>
      <c r="D12460" s="73"/>
      <c r="E12460" s="77"/>
      <c r="F12460" s="74"/>
      <c r="G12460" s="73"/>
      <c r="H12460" s="74"/>
      <c r="I12460" s="74"/>
      <c r="J12460" s="74"/>
      <c r="K12460" s="74"/>
      <c r="L12460" s="74"/>
      <c r="M12460" s="74"/>
      <c r="N12460" s="74"/>
      <c r="O12460" s="74"/>
      <c r="P12460" s="74"/>
      <c r="Q12460" s="78"/>
      <c r="AR12460">
        <f t="shared" si="783"/>
        <v>0</v>
      </c>
      <c r="AS12460">
        <f t="shared" si="784"/>
        <v>0</v>
      </c>
      <c r="AT12460">
        <f t="shared" si="782"/>
        <v>0</v>
      </c>
    </row>
    <row r="12461" spans="2:46" ht="15.75" customHeight="1">
      <c r="B12461" t="str">
        <f t="shared" si="781"/>
        <v/>
      </c>
      <c r="C12461" s="73"/>
      <c r="D12461" s="73"/>
      <c r="E12461" s="77"/>
      <c r="F12461" s="74"/>
      <c r="G12461" s="73"/>
      <c r="H12461" s="74"/>
      <c r="I12461" s="74"/>
      <c r="J12461" s="74"/>
      <c r="K12461" s="74"/>
      <c r="L12461" s="74"/>
      <c r="M12461" s="74"/>
      <c r="N12461" s="74"/>
      <c r="O12461" s="74"/>
      <c r="P12461" s="74"/>
      <c r="Q12461" s="78"/>
      <c r="AR12461">
        <f t="shared" si="783"/>
        <v>0</v>
      </c>
      <c r="AS12461">
        <f t="shared" si="784"/>
        <v>0</v>
      </c>
      <c r="AT12461">
        <f t="shared" si="782"/>
        <v>0</v>
      </c>
    </row>
    <row r="12462" spans="2:46" ht="15.75" customHeight="1">
      <c r="B12462" t="str">
        <f t="shared" si="781"/>
        <v/>
      </c>
      <c r="C12462" s="73"/>
      <c r="D12462" s="73"/>
      <c r="E12462" s="77"/>
      <c r="F12462" s="74"/>
      <c r="G12462" s="73"/>
      <c r="H12462" s="74"/>
      <c r="I12462" s="74"/>
      <c r="J12462" s="74"/>
      <c r="K12462" s="74"/>
      <c r="L12462" s="74"/>
      <c r="M12462" s="74"/>
      <c r="N12462" s="74"/>
      <c r="O12462" s="74"/>
      <c r="P12462" s="74"/>
      <c r="Q12462" s="78"/>
      <c r="AR12462">
        <f t="shared" si="783"/>
        <v>0</v>
      </c>
      <c r="AS12462">
        <f t="shared" si="784"/>
        <v>0</v>
      </c>
      <c r="AT12462">
        <f t="shared" si="782"/>
        <v>0</v>
      </c>
    </row>
    <row r="12463" spans="2:46" ht="15.75" customHeight="1">
      <c r="B12463" t="str">
        <f t="shared" si="781"/>
        <v/>
      </c>
      <c r="C12463" s="73"/>
      <c r="D12463" s="73"/>
      <c r="E12463" s="77"/>
      <c r="F12463" s="74"/>
      <c r="G12463" s="73"/>
      <c r="H12463" s="74"/>
      <c r="I12463" s="74"/>
      <c r="J12463" s="74"/>
      <c r="K12463" s="74"/>
      <c r="L12463" s="74"/>
      <c r="M12463" s="74"/>
      <c r="N12463" s="74"/>
      <c r="O12463" s="74"/>
      <c r="P12463" s="74"/>
      <c r="Q12463" s="78"/>
      <c r="AR12463">
        <f t="shared" si="783"/>
        <v>0</v>
      </c>
      <c r="AS12463">
        <f t="shared" si="784"/>
        <v>0</v>
      </c>
      <c r="AT12463">
        <f t="shared" si="782"/>
        <v>0</v>
      </c>
    </row>
    <row r="12464" spans="2:46" ht="15.75" customHeight="1">
      <c r="B12464" t="str">
        <f t="shared" si="781"/>
        <v/>
      </c>
      <c r="C12464" s="73"/>
      <c r="D12464" s="73"/>
      <c r="E12464" s="77"/>
      <c r="F12464" s="74"/>
      <c r="G12464" s="73"/>
      <c r="H12464" s="74"/>
      <c r="I12464" s="74"/>
      <c r="J12464" s="74"/>
      <c r="K12464" s="74"/>
      <c r="L12464" s="74"/>
      <c r="M12464" s="74"/>
      <c r="N12464" s="74"/>
      <c r="O12464" s="74"/>
      <c r="P12464" s="74"/>
      <c r="Q12464" s="78"/>
      <c r="AR12464">
        <f t="shared" si="783"/>
        <v>0</v>
      </c>
      <c r="AS12464">
        <f t="shared" si="784"/>
        <v>0</v>
      </c>
      <c r="AT12464">
        <f t="shared" si="782"/>
        <v>0</v>
      </c>
    </row>
    <row r="12465" spans="2:46" ht="15.75" customHeight="1">
      <c r="B12465" t="str">
        <f t="shared" si="781"/>
        <v/>
      </c>
      <c r="C12465" s="73"/>
      <c r="D12465" s="73"/>
      <c r="E12465" s="77"/>
      <c r="F12465" s="74"/>
      <c r="G12465" s="73"/>
      <c r="H12465" s="74"/>
      <c r="I12465" s="74"/>
      <c r="J12465" s="74"/>
      <c r="K12465" s="74"/>
      <c r="L12465" s="74"/>
      <c r="M12465" s="74"/>
      <c r="N12465" s="74"/>
      <c r="O12465" s="74"/>
      <c r="P12465" s="74"/>
      <c r="Q12465" s="78"/>
      <c r="AR12465">
        <f t="shared" si="783"/>
        <v>0</v>
      </c>
      <c r="AS12465">
        <f t="shared" si="784"/>
        <v>0</v>
      </c>
      <c r="AT12465">
        <f t="shared" si="782"/>
        <v>0</v>
      </c>
    </row>
    <row r="12466" spans="2:46" ht="15.75" customHeight="1">
      <c r="B12466" t="str">
        <f t="shared" si="781"/>
        <v/>
      </c>
      <c r="C12466" s="73"/>
      <c r="D12466" s="73"/>
      <c r="E12466" s="77"/>
      <c r="F12466" s="74"/>
      <c r="G12466" s="73"/>
      <c r="H12466" s="74"/>
      <c r="I12466" s="74"/>
      <c r="J12466" s="74"/>
      <c r="K12466" s="74"/>
      <c r="L12466" s="74"/>
      <c r="M12466" s="74"/>
      <c r="N12466" s="74"/>
      <c r="O12466" s="74"/>
      <c r="P12466" s="74"/>
      <c r="Q12466" s="78"/>
      <c r="AR12466">
        <f t="shared" si="783"/>
        <v>0</v>
      </c>
      <c r="AS12466">
        <f t="shared" si="784"/>
        <v>0</v>
      </c>
      <c r="AT12466">
        <f t="shared" si="782"/>
        <v>0</v>
      </c>
    </row>
    <row r="12467" spans="2:46" ht="15.75" customHeight="1">
      <c r="B12467" t="str">
        <f t="shared" si="781"/>
        <v/>
      </c>
      <c r="C12467" s="73"/>
      <c r="D12467" s="73"/>
      <c r="E12467" s="77"/>
      <c r="F12467" s="74"/>
      <c r="G12467" s="73"/>
      <c r="H12467" s="74"/>
      <c r="I12467" s="74"/>
      <c r="J12467" s="74"/>
      <c r="K12467" s="74"/>
      <c r="L12467" s="74"/>
      <c r="M12467" s="74"/>
      <c r="N12467" s="74"/>
      <c r="O12467" s="74"/>
      <c r="P12467" s="74"/>
      <c r="Q12467" s="78"/>
      <c r="AR12467">
        <f t="shared" si="783"/>
        <v>0</v>
      </c>
      <c r="AS12467">
        <f t="shared" si="784"/>
        <v>0</v>
      </c>
      <c r="AT12467">
        <f t="shared" si="782"/>
        <v>0</v>
      </c>
    </row>
    <row r="12468" spans="2:46" ht="15.75" customHeight="1">
      <c r="B12468" t="str">
        <f t="shared" si="781"/>
        <v/>
      </c>
      <c r="C12468" s="73"/>
      <c r="D12468" s="73"/>
      <c r="E12468" s="77"/>
      <c r="F12468" s="74"/>
      <c r="G12468" s="73"/>
      <c r="H12468" s="74"/>
      <c r="I12468" s="74"/>
      <c r="J12468" s="74"/>
      <c r="K12468" s="74"/>
      <c r="L12468" s="74"/>
      <c r="M12468" s="74"/>
      <c r="N12468" s="74"/>
      <c r="O12468" s="74"/>
      <c r="P12468" s="74"/>
      <c r="Q12468" s="78"/>
      <c r="AR12468">
        <f t="shared" si="783"/>
        <v>0</v>
      </c>
      <c r="AS12468">
        <f t="shared" si="784"/>
        <v>0</v>
      </c>
      <c r="AT12468">
        <f t="shared" si="782"/>
        <v>0</v>
      </c>
    </row>
    <row r="12469" spans="2:46" ht="15.75" customHeight="1">
      <c r="B12469" t="str">
        <f t="shared" si="781"/>
        <v/>
      </c>
      <c r="C12469" s="73"/>
      <c r="D12469" s="73"/>
      <c r="E12469" s="77"/>
      <c r="F12469" s="74"/>
      <c r="G12469" s="73"/>
      <c r="H12469" s="74"/>
      <c r="I12469" s="74"/>
      <c r="J12469" s="74"/>
      <c r="K12469" s="74"/>
      <c r="L12469" s="74"/>
      <c r="M12469" s="74"/>
      <c r="N12469" s="74"/>
      <c r="O12469" s="74"/>
      <c r="P12469" s="74"/>
      <c r="Q12469" s="78"/>
      <c r="AR12469">
        <f t="shared" si="783"/>
        <v>0</v>
      </c>
      <c r="AS12469">
        <f t="shared" si="784"/>
        <v>0</v>
      </c>
      <c r="AT12469">
        <f t="shared" si="782"/>
        <v>0</v>
      </c>
    </row>
    <row r="12470" spans="2:46" ht="15.75" customHeight="1">
      <c r="B12470" t="str">
        <f t="shared" si="781"/>
        <v/>
      </c>
      <c r="C12470" s="73"/>
      <c r="D12470" s="73"/>
      <c r="E12470" s="77"/>
      <c r="F12470" s="74"/>
      <c r="G12470" s="73"/>
      <c r="H12470" s="74"/>
      <c r="I12470" s="74"/>
      <c r="J12470" s="74"/>
      <c r="K12470" s="74"/>
      <c r="L12470" s="74"/>
      <c r="M12470" s="74"/>
      <c r="N12470" s="74"/>
      <c r="O12470" s="74"/>
      <c r="P12470" s="74"/>
      <c r="Q12470" s="78"/>
      <c r="AR12470">
        <f t="shared" si="783"/>
        <v>0</v>
      </c>
      <c r="AS12470">
        <f t="shared" si="784"/>
        <v>0</v>
      </c>
      <c r="AT12470">
        <f t="shared" si="782"/>
        <v>0</v>
      </c>
    </row>
    <row r="12471" spans="2:46" ht="15.75" customHeight="1">
      <c r="B12471" t="str">
        <f t="shared" si="781"/>
        <v/>
      </c>
      <c r="C12471" s="73"/>
      <c r="D12471" s="73"/>
      <c r="E12471" s="77"/>
      <c r="F12471" s="74"/>
      <c r="G12471" s="73"/>
      <c r="H12471" s="74"/>
      <c r="I12471" s="74"/>
      <c r="J12471" s="74"/>
      <c r="K12471" s="74"/>
      <c r="L12471" s="74"/>
      <c r="M12471" s="74"/>
      <c r="N12471" s="74"/>
      <c r="O12471" s="74"/>
      <c r="P12471" s="74"/>
      <c r="Q12471" s="78"/>
      <c r="AR12471">
        <f t="shared" si="783"/>
        <v>0</v>
      </c>
      <c r="AS12471">
        <f t="shared" si="784"/>
        <v>0</v>
      </c>
      <c r="AT12471">
        <f t="shared" si="782"/>
        <v>0</v>
      </c>
    </row>
    <row r="12472" spans="2:46" ht="15.75" customHeight="1">
      <c r="B12472" t="str">
        <f t="shared" si="781"/>
        <v/>
      </c>
      <c r="C12472" s="73"/>
      <c r="D12472" s="73"/>
      <c r="E12472" s="77"/>
      <c r="F12472" s="74"/>
      <c r="G12472" s="73"/>
      <c r="H12472" s="74"/>
      <c r="I12472" s="74"/>
      <c r="J12472" s="74"/>
      <c r="K12472" s="74"/>
      <c r="L12472" s="74"/>
      <c r="M12472" s="74"/>
      <c r="N12472" s="74"/>
      <c r="O12472" s="74"/>
      <c r="P12472" s="74"/>
      <c r="Q12472" s="78"/>
      <c r="AR12472">
        <f t="shared" si="783"/>
        <v>0</v>
      </c>
      <c r="AS12472">
        <f t="shared" si="784"/>
        <v>0</v>
      </c>
      <c r="AT12472">
        <f t="shared" si="782"/>
        <v>0</v>
      </c>
    </row>
    <row r="12473" spans="2:46" ht="15.75" customHeight="1">
      <c r="B12473" t="str">
        <f t="shared" si="781"/>
        <v/>
      </c>
      <c r="C12473" s="73"/>
      <c r="D12473" s="73"/>
      <c r="E12473" s="77"/>
      <c r="F12473" s="74"/>
      <c r="G12473" s="73"/>
      <c r="H12473" s="74"/>
      <c r="I12473" s="74"/>
      <c r="J12473" s="74"/>
      <c r="K12473" s="74"/>
      <c r="L12473" s="74"/>
      <c r="M12473" s="74"/>
      <c r="N12473" s="74"/>
      <c r="O12473" s="74"/>
      <c r="P12473" s="74"/>
      <c r="Q12473" s="78"/>
      <c r="AR12473">
        <f t="shared" si="783"/>
        <v>0</v>
      </c>
      <c r="AS12473">
        <f t="shared" si="784"/>
        <v>0</v>
      </c>
      <c r="AT12473">
        <f t="shared" si="782"/>
        <v>0</v>
      </c>
    </row>
    <row r="12474" spans="2:46" ht="15.75" customHeight="1">
      <c r="B12474" t="str">
        <f t="shared" si="781"/>
        <v/>
      </c>
      <c r="C12474" s="73"/>
      <c r="D12474" s="73"/>
      <c r="E12474" s="77"/>
      <c r="F12474" s="74"/>
      <c r="G12474" s="73"/>
      <c r="H12474" s="74"/>
      <c r="I12474" s="74"/>
      <c r="J12474" s="74"/>
      <c r="K12474" s="74"/>
      <c r="L12474" s="74"/>
      <c r="M12474" s="74"/>
      <c r="N12474" s="74"/>
      <c r="O12474" s="74"/>
      <c r="P12474" s="74"/>
      <c r="Q12474" s="78"/>
      <c r="AR12474">
        <f t="shared" si="783"/>
        <v>0</v>
      </c>
      <c r="AS12474">
        <f t="shared" si="784"/>
        <v>0</v>
      </c>
      <c r="AT12474">
        <f t="shared" si="782"/>
        <v>0</v>
      </c>
    </row>
    <row r="12475" spans="2:46" ht="15.75" customHeight="1">
      <c r="B12475" t="str">
        <f t="shared" si="781"/>
        <v/>
      </c>
      <c r="C12475" s="73"/>
      <c r="D12475" s="73"/>
      <c r="E12475" s="77"/>
      <c r="F12475" s="74"/>
      <c r="G12475" s="73"/>
      <c r="H12475" s="74"/>
      <c r="I12475" s="74"/>
      <c r="J12475" s="74"/>
      <c r="K12475" s="74"/>
      <c r="L12475" s="74"/>
      <c r="M12475" s="74"/>
      <c r="N12475" s="74"/>
      <c r="O12475" s="74"/>
      <c r="P12475" s="74"/>
      <c r="Q12475" s="78"/>
      <c r="AR12475">
        <f t="shared" si="783"/>
        <v>0</v>
      </c>
      <c r="AS12475">
        <f t="shared" si="784"/>
        <v>0</v>
      </c>
      <c r="AT12475">
        <f t="shared" si="782"/>
        <v>0</v>
      </c>
    </row>
    <row r="12476" spans="2:46" ht="15.75" customHeight="1">
      <c r="B12476" t="str">
        <f t="shared" si="781"/>
        <v/>
      </c>
      <c r="C12476" s="73"/>
      <c r="D12476" s="73"/>
      <c r="E12476" s="77"/>
      <c r="F12476" s="74"/>
      <c r="G12476" s="73"/>
      <c r="H12476" s="74"/>
      <c r="I12476" s="74"/>
      <c r="J12476" s="74"/>
      <c r="K12476" s="74"/>
      <c r="L12476" s="74"/>
      <c r="M12476" s="74"/>
      <c r="N12476" s="74"/>
      <c r="O12476" s="74"/>
      <c r="P12476" s="74"/>
      <c r="Q12476" s="78"/>
      <c r="AR12476">
        <f t="shared" si="783"/>
        <v>0</v>
      </c>
      <c r="AS12476">
        <f t="shared" si="784"/>
        <v>0</v>
      </c>
      <c r="AT12476">
        <f t="shared" si="782"/>
        <v>0</v>
      </c>
    </row>
    <row r="12477" spans="2:46" ht="15.75" customHeight="1">
      <c r="B12477" t="str">
        <f t="shared" si="781"/>
        <v/>
      </c>
      <c r="C12477" s="73"/>
      <c r="D12477" s="73"/>
      <c r="E12477" s="77"/>
      <c r="F12477" s="74"/>
      <c r="G12477" s="73"/>
      <c r="H12477" s="74"/>
      <c r="I12477" s="74"/>
      <c r="J12477" s="74"/>
      <c r="K12477" s="74"/>
      <c r="L12477" s="74"/>
      <c r="M12477" s="74"/>
      <c r="N12477" s="74"/>
      <c r="O12477" s="74"/>
      <c r="P12477" s="74"/>
      <c r="Q12477" s="78"/>
      <c r="AR12477">
        <f t="shared" si="783"/>
        <v>0</v>
      </c>
      <c r="AS12477">
        <f t="shared" si="784"/>
        <v>0</v>
      </c>
      <c r="AT12477">
        <f t="shared" si="782"/>
        <v>0</v>
      </c>
    </row>
    <row r="12478" spans="2:46" ht="15.75" customHeight="1">
      <c r="B12478" t="str">
        <f t="shared" si="781"/>
        <v/>
      </c>
      <c r="C12478" s="73"/>
      <c r="D12478" s="73"/>
      <c r="E12478" s="77"/>
      <c r="F12478" s="74"/>
      <c r="G12478" s="73"/>
      <c r="H12478" s="74"/>
      <c r="I12478" s="74"/>
      <c r="J12478" s="74"/>
      <c r="K12478" s="74"/>
      <c r="L12478" s="74"/>
      <c r="M12478" s="74"/>
      <c r="N12478" s="74"/>
      <c r="O12478" s="74"/>
      <c r="P12478" s="74"/>
      <c r="Q12478" s="78"/>
      <c r="AR12478">
        <f t="shared" si="783"/>
        <v>0</v>
      </c>
      <c r="AS12478">
        <f t="shared" si="784"/>
        <v>0</v>
      </c>
      <c r="AT12478">
        <f t="shared" si="782"/>
        <v>0</v>
      </c>
    </row>
    <row r="12479" spans="2:46" ht="15.75" customHeight="1">
      <c r="B12479" t="str">
        <f t="shared" si="781"/>
        <v/>
      </c>
      <c r="C12479" s="73"/>
      <c r="D12479" s="73"/>
      <c r="E12479" s="77"/>
      <c r="F12479" s="74"/>
      <c r="G12479" s="73"/>
      <c r="H12479" s="74"/>
      <c r="I12479" s="74"/>
      <c r="J12479" s="74"/>
      <c r="K12479" s="74"/>
      <c r="L12479" s="74"/>
      <c r="M12479" s="74"/>
      <c r="N12479" s="74"/>
      <c r="O12479" s="74"/>
      <c r="P12479" s="74"/>
      <c r="Q12479" s="78"/>
      <c r="AR12479">
        <f t="shared" si="783"/>
        <v>0</v>
      </c>
      <c r="AS12479">
        <f t="shared" si="784"/>
        <v>0</v>
      </c>
      <c r="AT12479">
        <f t="shared" si="782"/>
        <v>0</v>
      </c>
    </row>
    <row r="12480" spans="2:46" ht="15.75" customHeight="1">
      <c r="B12480" t="str">
        <f t="shared" si="781"/>
        <v/>
      </c>
      <c r="C12480" s="73"/>
      <c r="D12480" s="73"/>
      <c r="E12480" s="77"/>
      <c r="F12480" s="74"/>
      <c r="G12480" s="73"/>
      <c r="H12480" s="74"/>
      <c r="I12480" s="74"/>
      <c r="J12480" s="74"/>
      <c r="K12480" s="74"/>
      <c r="L12480" s="74"/>
      <c r="M12480" s="74"/>
      <c r="N12480" s="74"/>
      <c r="O12480" s="74"/>
      <c r="P12480" s="74"/>
      <c r="Q12480" s="78"/>
      <c r="AR12480">
        <f t="shared" si="783"/>
        <v>0</v>
      </c>
      <c r="AS12480">
        <f t="shared" si="784"/>
        <v>0</v>
      </c>
      <c r="AT12480">
        <f t="shared" si="782"/>
        <v>0</v>
      </c>
    </row>
    <row r="12481" spans="2:46" ht="15.75" customHeight="1">
      <c r="B12481" t="str">
        <f t="shared" si="781"/>
        <v/>
      </c>
      <c r="C12481" s="73"/>
      <c r="D12481" s="73"/>
      <c r="E12481" s="77"/>
      <c r="F12481" s="74"/>
      <c r="G12481" s="73"/>
      <c r="H12481" s="74"/>
      <c r="I12481" s="74"/>
      <c r="J12481" s="74"/>
      <c r="K12481" s="74"/>
      <c r="L12481" s="74"/>
      <c r="M12481" s="74"/>
      <c r="N12481" s="74"/>
      <c r="O12481" s="74"/>
      <c r="P12481" s="74"/>
      <c r="Q12481" s="78"/>
      <c r="AR12481">
        <f t="shared" si="783"/>
        <v>0</v>
      </c>
      <c r="AS12481">
        <f t="shared" si="784"/>
        <v>0</v>
      </c>
      <c r="AT12481">
        <f t="shared" si="782"/>
        <v>0</v>
      </c>
    </row>
    <row r="12482" spans="2:46" ht="15.75" customHeight="1">
      <c r="B12482" t="str">
        <f t="shared" ref="B12482:B12545" si="785">D12482&amp;Q12482&amp;E12482</f>
        <v/>
      </c>
      <c r="C12482" s="73"/>
      <c r="D12482" s="73"/>
      <c r="E12482" s="77"/>
      <c r="F12482" s="74"/>
      <c r="G12482" s="73"/>
      <c r="H12482" s="74"/>
      <c r="I12482" s="74"/>
      <c r="J12482" s="74"/>
      <c r="K12482" s="74"/>
      <c r="L12482" s="74"/>
      <c r="M12482" s="74"/>
      <c r="N12482" s="74"/>
      <c r="O12482" s="74"/>
      <c r="P12482" s="74"/>
      <c r="Q12482" s="78"/>
      <c r="AR12482">
        <f t="shared" si="783"/>
        <v>0</v>
      </c>
      <c r="AS12482">
        <f t="shared" si="784"/>
        <v>0</v>
      </c>
      <c r="AT12482">
        <f t="shared" ref="AT12482:AT12545" si="786">AR12482-AS12482</f>
        <v>0</v>
      </c>
    </row>
    <row r="12483" spans="2:46" ht="15.75" customHeight="1">
      <c r="B12483" t="str">
        <f t="shared" si="785"/>
        <v/>
      </c>
      <c r="C12483" s="73"/>
      <c r="D12483" s="73"/>
      <c r="E12483" s="77"/>
      <c r="F12483" s="74"/>
      <c r="G12483" s="73"/>
      <c r="H12483" s="74"/>
      <c r="I12483" s="74"/>
      <c r="J12483" s="74"/>
      <c r="K12483" s="74"/>
      <c r="L12483" s="74"/>
      <c r="M12483" s="74"/>
      <c r="N12483" s="74"/>
      <c r="O12483" s="74"/>
      <c r="P12483" s="74"/>
      <c r="Q12483" s="78"/>
      <c r="AR12483">
        <f t="shared" si="783"/>
        <v>0</v>
      </c>
      <c r="AS12483">
        <f t="shared" si="784"/>
        <v>0</v>
      </c>
      <c r="AT12483">
        <f t="shared" si="786"/>
        <v>0</v>
      </c>
    </row>
    <row r="12484" spans="2:46" ht="15.75" customHeight="1">
      <c r="B12484" t="str">
        <f t="shared" si="785"/>
        <v/>
      </c>
      <c r="C12484" s="73"/>
      <c r="D12484" s="73"/>
      <c r="E12484" s="77"/>
      <c r="F12484" s="74"/>
      <c r="G12484" s="73"/>
      <c r="H12484" s="74"/>
      <c r="I12484" s="74"/>
      <c r="J12484" s="74"/>
      <c r="K12484" s="74"/>
      <c r="L12484" s="74"/>
      <c r="M12484" s="74"/>
      <c r="N12484" s="74"/>
      <c r="O12484" s="74"/>
      <c r="P12484" s="74"/>
      <c r="Q12484" s="78"/>
      <c r="AR12484">
        <f t="shared" si="783"/>
        <v>0</v>
      </c>
      <c r="AS12484">
        <f t="shared" si="784"/>
        <v>0</v>
      </c>
      <c r="AT12484">
        <f t="shared" si="786"/>
        <v>0</v>
      </c>
    </row>
    <row r="12485" spans="2:46" ht="15.75" customHeight="1">
      <c r="B12485" t="str">
        <f t="shared" si="785"/>
        <v/>
      </c>
      <c r="C12485" s="73"/>
      <c r="D12485" s="73"/>
      <c r="E12485" s="77"/>
      <c r="F12485" s="74"/>
      <c r="G12485" s="73"/>
      <c r="H12485" s="74"/>
      <c r="I12485" s="74"/>
      <c r="J12485" s="74"/>
      <c r="K12485" s="74"/>
      <c r="L12485" s="74"/>
      <c r="M12485" s="74"/>
      <c r="N12485" s="74"/>
      <c r="O12485" s="74"/>
      <c r="P12485" s="74"/>
      <c r="Q12485" s="78"/>
      <c r="AR12485">
        <f t="shared" si="783"/>
        <v>0</v>
      </c>
      <c r="AS12485">
        <f t="shared" si="784"/>
        <v>0</v>
      </c>
      <c r="AT12485">
        <f t="shared" si="786"/>
        <v>0</v>
      </c>
    </row>
    <row r="12486" spans="2:46" ht="15.75" customHeight="1">
      <c r="B12486" t="str">
        <f t="shared" si="785"/>
        <v/>
      </c>
      <c r="C12486" s="73"/>
      <c r="D12486" s="73"/>
      <c r="E12486" s="77"/>
      <c r="F12486" s="74"/>
      <c r="G12486" s="73"/>
      <c r="H12486" s="74"/>
      <c r="I12486" s="74"/>
      <c r="J12486" s="74"/>
      <c r="K12486" s="74"/>
      <c r="L12486" s="74"/>
      <c r="M12486" s="74"/>
      <c r="N12486" s="74"/>
      <c r="O12486" s="74"/>
      <c r="P12486" s="74"/>
      <c r="Q12486" s="78"/>
      <c r="AR12486">
        <f t="shared" si="783"/>
        <v>0</v>
      </c>
      <c r="AS12486">
        <f t="shared" si="784"/>
        <v>0</v>
      </c>
      <c r="AT12486">
        <f t="shared" si="786"/>
        <v>0</v>
      </c>
    </row>
    <row r="12487" spans="2:46" ht="15.75" customHeight="1">
      <c r="B12487" t="str">
        <f t="shared" si="785"/>
        <v/>
      </c>
      <c r="C12487" s="73"/>
      <c r="D12487" s="73"/>
      <c r="E12487" s="77"/>
      <c r="F12487" s="74"/>
      <c r="G12487" s="73"/>
      <c r="H12487" s="74"/>
      <c r="I12487" s="74"/>
      <c r="J12487" s="74"/>
      <c r="K12487" s="74"/>
      <c r="L12487" s="74"/>
      <c r="M12487" s="74"/>
      <c r="N12487" s="74"/>
      <c r="O12487" s="74"/>
      <c r="P12487" s="74"/>
      <c r="Q12487" s="78"/>
      <c r="AR12487">
        <f t="shared" si="783"/>
        <v>0</v>
      </c>
      <c r="AS12487">
        <f t="shared" si="784"/>
        <v>0</v>
      </c>
      <c r="AT12487">
        <f t="shared" si="786"/>
        <v>0</v>
      </c>
    </row>
    <row r="12488" spans="2:46" ht="15.75" customHeight="1">
      <c r="B12488" t="str">
        <f t="shared" si="785"/>
        <v/>
      </c>
      <c r="C12488" s="73"/>
      <c r="D12488" s="73"/>
      <c r="E12488" s="77"/>
      <c r="F12488" s="74"/>
      <c r="G12488" s="73"/>
      <c r="H12488" s="74"/>
      <c r="I12488" s="74"/>
      <c r="J12488" s="74"/>
      <c r="K12488" s="74"/>
      <c r="L12488" s="74"/>
      <c r="M12488" s="74"/>
      <c r="N12488" s="74"/>
      <c r="O12488" s="74"/>
      <c r="P12488" s="74"/>
      <c r="Q12488" s="78"/>
      <c r="AR12488">
        <f t="shared" ref="AR12488:AR12551" si="787">IF($AU$2&lt;&gt;5,NA(),IF(D12488=D12487,0,IF(AND(D21989=D12488,D12489=D12488),O12488+O12489+O21989,IF(D12489=D12488,O12489+O12488,O12488))))</f>
        <v>0</v>
      </c>
      <c r="AS12488">
        <f t="shared" ref="AS12488:AS12551" si="788">IF($AU$2&lt;&gt;5,NA(),IF(D12488=D12487,0,IF(AND(D21989=D12488,D12489=D12488),P12488+P12489+P21989,IF(D12489=D12488,P12489+P12488,P12488))))</f>
        <v>0</v>
      </c>
      <c r="AT12488">
        <f t="shared" si="786"/>
        <v>0</v>
      </c>
    </row>
    <row r="12489" spans="2:46" ht="15.75" customHeight="1">
      <c r="B12489" t="str">
        <f t="shared" si="785"/>
        <v/>
      </c>
      <c r="C12489" s="73"/>
      <c r="D12489" s="73"/>
      <c r="E12489" s="77"/>
      <c r="F12489" s="74"/>
      <c r="G12489" s="73"/>
      <c r="H12489" s="74"/>
      <c r="I12489" s="74"/>
      <c r="J12489" s="74"/>
      <c r="K12489" s="74"/>
      <c r="L12489" s="74"/>
      <c r="M12489" s="74"/>
      <c r="N12489" s="74"/>
      <c r="O12489" s="74"/>
      <c r="P12489" s="74"/>
      <c r="Q12489" s="78"/>
      <c r="AR12489">
        <f t="shared" si="787"/>
        <v>0</v>
      </c>
      <c r="AS12489">
        <f t="shared" si="788"/>
        <v>0</v>
      </c>
      <c r="AT12489">
        <f t="shared" si="786"/>
        <v>0</v>
      </c>
    </row>
    <row r="12490" spans="2:46" ht="15.75" customHeight="1">
      <c r="B12490" t="str">
        <f t="shared" si="785"/>
        <v/>
      </c>
      <c r="C12490" s="73"/>
      <c r="D12490" s="73"/>
      <c r="E12490" s="77"/>
      <c r="F12490" s="74"/>
      <c r="G12490" s="73"/>
      <c r="H12490" s="74"/>
      <c r="I12490" s="74"/>
      <c r="J12490" s="74"/>
      <c r="K12490" s="74"/>
      <c r="L12490" s="74"/>
      <c r="M12490" s="74"/>
      <c r="N12490" s="74"/>
      <c r="O12490" s="74"/>
      <c r="P12490" s="74"/>
      <c r="Q12490" s="78"/>
      <c r="AR12490">
        <f t="shared" si="787"/>
        <v>0</v>
      </c>
      <c r="AS12490">
        <f t="shared" si="788"/>
        <v>0</v>
      </c>
      <c r="AT12490">
        <f t="shared" si="786"/>
        <v>0</v>
      </c>
    </row>
    <row r="12491" spans="2:46" ht="15.75" customHeight="1">
      <c r="B12491" t="str">
        <f t="shared" si="785"/>
        <v/>
      </c>
      <c r="C12491" s="73"/>
      <c r="D12491" s="73"/>
      <c r="E12491" s="77"/>
      <c r="F12491" s="74"/>
      <c r="G12491" s="73"/>
      <c r="H12491" s="74"/>
      <c r="I12491" s="74"/>
      <c r="J12491" s="74"/>
      <c r="K12491" s="74"/>
      <c r="L12491" s="74"/>
      <c r="M12491" s="74"/>
      <c r="N12491" s="74"/>
      <c r="O12491" s="74"/>
      <c r="P12491" s="74"/>
      <c r="Q12491" s="78"/>
      <c r="AR12491">
        <f t="shared" si="787"/>
        <v>0</v>
      </c>
      <c r="AS12491">
        <f t="shared" si="788"/>
        <v>0</v>
      </c>
      <c r="AT12491">
        <f t="shared" si="786"/>
        <v>0</v>
      </c>
    </row>
    <row r="12492" spans="2:46" ht="15.75" customHeight="1">
      <c r="B12492" t="str">
        <f t="shared" si="785"/>
        <v/>
      </c>
      <c r="C12492" s="73"/>
      <c r="D12492" s="73"/>
      <c r="E12492" s="77"/>
      <c r="F12492" s="74"/>
      <c r="G12492" s="73"/>
      <c r="H12492" s="74"/>
      <c r="I12492" s="74"/>
      <c r="J12492" s="74"/>
      <c r="K12492" s="74"/>
      <c r="L12492" s="74"/>
      <c r="M12492" s="74"/>
      <c r="N12492" s="74"/>
      <c r="O12492" s="74"/>
      <c r="P12492" s="74"/>
      <c r="Q12492" s="78"/>
      <c r="AR12492">
        <f t="shared" si="787"/>
        <v>0</v>
      </c>
      <c r="AS12492">
        <f t="shared" si="788"/>
        <v>0</v>
      </c>
      <c r="AT12492">
        <f t="shared" si="786"/>
        <v>0</v>
      </c>
    </row>
    <row r="12493" spans="2:46" ht="15.75" customHeight="1">
      <c r="B12493" t="str">
        <f t="shared" si="785"/>
        <v/>
      </c>
      <c r="C12493" s="73"/>
      <c r="D12493" s="73"/>
      <c r="E12493" s="77"/>
      <c r="F12493" s="74"/>
      <c r="G12493" s="73"/>
      <c r="H12493" s="74"/>
      <c r="I12493" s="74"/>
      <c r="J12493" s="74"/>
      <c r="K12493" s="74"/>
      <c r="L12493" s="74"/>
      <c r="M12493" s="74"/>
      <c r="N12493" s="74"/>
      <c r="O12493" s="74"/>
      <c r="P12493" s="74"/>
      <c r="Q12493" s="78"/>
      <c r="AR12493">
        <f t="shared" si="787"/>
        <v>0</v>
      </c>
      <c r="AS12493">
        <f t="shared" si="788"/>
        <v>0</v>
      </c>
      <c r="AT12493">
        <f t="shared" si="786"/>
        <v>0</v>
      </c>
    </row>
    <row r="12494" spans="2:46" ht="15.75" customHeight="1">
      <c r="B12494" t="str">
        <f t="shared" si="785"/>
        <v/>
      </c>
      <c r="C12494" s="73"/>
      <c r="D12494" s="73"/>
      <c r="E12494" s="77"/>
      <c r="F12494" s="74"/>
      <c r="G12494" s="73"/>
      <c r="H12494" s="74"/>
      <c r="I12494" s="74"/>
      <c r="J12494" s="74"/>
      <c r="K12494" s="74"/>
      <c r="L12494" s="74"/>
      <c r="M12494" s="74"/>
      <c r="N12494" s="74"/>
      <c r="O12494" s="74"/>
      <c r="P12494" s="74"/>
      <c r="Q12494" s="78"/>
      <c r="AR12494">
        <f t="shared" si="787"/>
        <v>0</v>
      </c>
      <c r="AS12494">
        <f t="shared" si="788"/>
        <v>0</v>
      </c>
      <c r="AT12494">
        <f t="shared" si="786"/>
        <v>0</v>
      </c>
    </row>
    <row r="12495" spans="2:46" ht="15.75" customHeight="1">
      <c r="B12495" t="str">
        <f t="shared" si="785"/>
        <v/>
      </c>
      <c r="C12495" s="73"/>
      <c r="D12495" s="73"/>
      <c r="E12495" s="77"/>
      <c r="F12495" s="74"/>
      <c r="G12495" s="73"/>
      <c r="H12495" s="74"/>
      <c r="I12495" s="74"/>
      <c r="J12495" s="74"/>
      <c r="K12495" s="74"/>
      <c r="L12495" s="74"/>
      <c r="M12495" s="74"/>
      <c r="N12495" s="74"/>
      <c r="O12495" s="74"/>
      <c r="P12495" s="74"/>
      <c r="Q12495" s="78"/>
      <c r="AR12495">
        <f t="shared" si="787"/>
        <v>0</v>
      </c>
      <c r="AS12495">
        <f t="shared" si="788"/>
        <v>0</v>
      </c>
      <c r="AT12495">
        <f t="shared" si="786"/>
        <v>0</v>
      </c>
    </row>
    <row r="12496" spans="2:46" ht="15.75" customHeight="1">
      <c r="B12496" t="str">
        <f t="shared" si="785"/>
        <v/>
      </c>
      <c r="C12496" s="73"/>
      <c r="D12496" s="73"/>
      <c r="E12496" s="77"/>
      <c r="F12496" s="74"/>
      <c r="G12496" s="73"/>
      <c r="H12496" s="74"/>
      <c r="I12496" s="74"/>
      <c r="J12496" s="74"/>
      <c r="K12496" s="74"/>
      <c r="L12496" s="74"/>
      <c r="M12496" s="74"/>
      <c r="N12496" s="74"/>
      <c r="O12496" s="74"/>
      <c r="P12496" s="74"/>
      <c r="Q12496" s="78"/>
      <c r="AR12496">
        <f t="shared" si="787"/>
        <v>0</v>
      </c>
      <c r="AS12496">
        <f t="shared" si="788"/>
        <v>0</v>
      </c>
      <c r="AT12496">
        <f t="shared" si="786"/>
        <v>0</v>
      </c>
    </row>
    <row r="12497" spans="2:46" ht="15.75" customHeight="1">
      <c r="B12497" t="str">
        <f t="shared" si="785"/>
        <v/>
      </c>
      <c r="C12497" s="73"/>
      <c r="D12497" s="73"/>
      <c r="E12497" s="77"/>
      <c r="F12497" s="74"/>
      <c r="G12497" s="73"/>
      <c r="H12497" s="74"/>
      <c r="I12497" s="74"/>
      <c r="J12497" s="74"/>
      <c r="K12497" s="74"/>
      <c r="L12497" s="74"/>
      <c r="M12497" s="74"/>
      <c r="N12497" s="74"/>
      <c r="O12497" s="74"/>
      <c r="P12497" s="74"/>
      <c r="Q12497" s="78"/>
      <c r="AR12497">
        <f t="shared" si="787"/>
        <v>0</v>
      </c>
      <c r="AS12497">
        <f t="shared" si="788"/>
        <v>0</v>
      </c>
      <c r="AT12497">
        <f t="shared" si="786"/>
        <v>0</v>
      </c>
    </row>
    <row r="12498" spans="2:46" ht="15.75" customHeight="1">
      <c r="B12498" t="str">
        <f t="shared" si="785"/>
        <v/>
      </c>
      <c r="C12498" s="73"/>
      <c r="D12498" s="73"/>
      <c r="E12498" s="77"/>
      <c r="F12498" s="74"/>
      <c r="G12498" s="73"/>
      <c r="H12498" s="74"/>
      <c r="I12498" s="74"/>
      <c r="J12498" s="74"/>
      <c r="K12498" s="74"/>
      <c r="L12498" s="74"/>
      <c r="M12498" s="74"/>
      <c r="N12498" s="74"/>
      <c r="O12498" s="74"/>
      <c r="P12498" s="74"/>
      <c r="Q12498" s="78"/>
      <c r="AR12498">
        <f t="shared" si="787"/>
        <v>0</v>
      </c>
      <c r="AS12498">
        <f t="shared" si="788"/>
        <v>0</v>
      </c>
      <c r="AT12498">
        <f t="shared" si="786"/>
        <v>0</v>
      </c>
    </row>
    <row r="12499" spans="2:46" ht="15.75" customHeight="1">
      <c r="B12499" t="str">
        <f t="shared" si="785"/>
        <v/>
      </c>
      <c r="C12499" s="73"/>
      <c r="D12499" s="73"/>
      <c r="E12499" s="77"/>
      <c r="F12499" s="74"/>
      <c r="G12499" s="73"/>
      <c r="H12499" s="74"/>
      <c r="I12499" s="74"/>
      <c r="J12499" s="74"/>
      <c r="K12499" s="74"/>
      <c r="L12499" s="74"/>
      <c r="M12499" s="74"/>
      <c r="N12499" s="74"/>
      <c r="O12499" s="74"/>
      <c r="P12499" s="74"/>
      <c r="Q12499" s="78"/>
      <c r="AR12499">
        <f t="shared" si="787"/>
        <v>0</v>
      </c>
      <c r="AS12499">
        <f t="shared" si="788"/>
        <v>0</v>
      </c>
      <c r="AT12499">
        <f t="shared" si="786"/>
        <v>0</v>
      </c>
    </row>
    <row r="12500" spans="2:46" ht="15.75" customHeight="1">
      <c r="B12500" t="str">
        <f t="shared" si="785"/>
        <v/>
      </c>
      <c r="C12500" s="73"/>
      <c r="D12500" s="73"/>
      <c r="E12500" s="77"/>
      <c r="F12500" s="74"/>
      <c r="G12500" s="73"/>
      <c r="H12500" s="74"/>
      <c r="I12500" s="74"/>
      <c r="J12500" s="74"/>
      <c r="K12500" s="74"/>
      <c r="L12500" s="74"/>
      <c r="M12500" s="74"/>
      <c r="N12500" s="74"/>
      <c r="O12500" s="74"/>
      <c r="P12500" s="74"/>
      <c r="Q12500" s="78"/>
      <c r="AR12500">
        <f t="shared" si="787"/>
        <v>0</v>
      </c>
      <c r="AS12500">
        <f t="shared" si="788"/>
        <v>0</v>
      </c>
      <c r="AT12500">
        <f t="shared" si="786"/>
        <v>0</v>
      </c>
    </row>
    <row r="12501" spans="2:46" ht="15.75" customHeight="1">
      <c r="B12501" t="str">
        <f t="shared" si="785"/>
        <v/>
      </c>
      <c r="C12501" s="73"/>
      <c r="D12501" s="73"/>
      <c r="E12501" s="77"/>
      <c r="F12501" s="74"/>
      <c r="G12501" s="73"/>
      <c r="H12501" s="74"/>
      <c r="I12501" s="74"/>
      <c r="J12501" s="74"/>
      <c r="K12501" s="74"/>
      <c r="L12501" s="74"/>
      <c r="M12501" s="74"/>
      <c r="N12501" s="74"/>
      <c r="O12501" s="74"/>
      <c r="P12501" s="74"/>
      <c r="Q12501" s="78"/>
      <c r="AR12501">
        <f t="shared" si="787"/>
        <v>0</v>
      </c>
      <c r="AS12501">
        <f t="shared" si="788"/>
        <v>0</v>
      </c>
      <c r="AT12501">
        <f t="shared" si="786"/>
        <v>0</v>
      </c>
    </row>
    <row r="12502" spans="2:46" ht="15.75" customHeight="1">
      <c r="B12502" t="str">
        <f t="shared" si="785"/>
        <v/>
      </c>
      <c r="C12502" s="73"/>
      <c r="D12502" s="73"/>
      <c r="E12502" s="77"/>
      <c r="F12502" s="74"/>
      <c r="G12502" s="73"/>
      <c r="H12502" s="74"/>
      <c r="I12502" s="74"/>
      <c r="J12502" s="74"/>
      <c r="K12502" s="74"/>
      <c r="L12502" s="74"/>
      <c r="M12502" s="74"/>
      <c r="N12502" s="74"/>
      <c r="O12502" s="74"/>
      <c r="P12502" s="74"/>
      <c r="Q12502" s="78"/>
      <c r="AR12502">
        <f t="shared" si="787"/>
        <v>0</v>
      </c>
      <c r="AS12502">
        <f t="shared" si="788"/>
        <v>0</v>
      </c>
      <c r="AT12502">
        <f t="shared" si="786"/>
        <v>0</v>
      </c>
    </row>
    <row r="12503" spans="2:46" ht="15.75" customHeight="1">
      <c r="B12503" t="str">
        <f t="shared" si="785"/>
        <v/>
      </c>
      <c r="C12503" s="73"/>
      <c r="D12503" s="73"/>
      <c r="E12503" s="77"/>
      <c r="F12503" s="74"/>
      <c r="G12503" s="73"/>
      <c r="H12503" s="74"/>
      <c r="I12503" s="74"/>
      <c r="J12503" s="74"/>
      <c r="K12503" s="74"/>
      <c r="L12503" s="74"/>
      <c r="M12503" s="74"/>
      <c r="N12503" s="74"/>
      <c r="O12503" s="74"/>
      <c r="P12503" s="74"/>
      <c r="Q12503" s="78"/>
      <c r="AR12503">
        <f t="shared" si="787"/>
        <v>0</v>
      </c>
      <c r="AS12503">
        <f t="shared" si="788"/>
        <v>0</v>
      </c>
      <c r="AT12503">
        <f t="shared" si="786"/>
        <v>0</v>
      </c>
    </row>
    <row r="12504" spans="2:46" ht="15.75" customHeight="1">
      <c r="B12504" t="str">
        <f t="shared" si="785"/>
        <v/>
      </c>
      <c r="C12504" s="73"/>
      <c r="D12504" s="73"/>
      <c r="E12504" s="77"/>
      <c r="F12504" s="74"/>
      <c r="G12504" s="73"/>
      <c r="H12504" s="74"/>
      <c r="I12504" s="74"/>
      <c r="J12504" s="74"/>
      <c r="K12504" s="74"/>
      <c r="L12504" s="74"/>
      <c r="M12504" s="74"/>
      <c r="N12504" s="74"/>
      <c r="O12504" s="74"/>
      <c r="P12504" s="74"/>
      <c r="Q12504" s="78"/>
      <c r="AR12504">
        <f t="shared" si="787"/>
        <v>0</v>
      </c>
      <c r="AS12504">
        <f t="shared" si="788"/>
        <v>0</v>
      </c>
      <c r="AT12504">
        <f t="shared" si="786"/>
        <v>0</v>
      </c>
    </row>
    <row r="12505" spans="2:46" ht="15.75" customHeight="1">
      <c r="B12505" t="str">
        <f t="shared" si="785"/>
        <v/>
      </c>
      <c r="C12505" s="73"/>
      <c r="D12505" s="73"/>
      <c r="E12505" s="77"/>
      <c r="F12505" s="74"/>
      <c r="G12505" s="73"/>
      <c r="H12505" s="74"/>
      <c r="I12505" s="74"/>
      <c r="J12505" s="74"/>
      <c r="K12505" s="74"/>
      <c r="L12505" s="74"/>
      <c r="M12505" s="74"/>
      <c r="N12505" s="74"/>
      <c r="O12505" s="74"/>
      <c r="P12505" s="74"/>
      <c r="Q12505" s="78"/>
      <c r="AR12505">
        <f t="shared" si="787"/>
        <v>0</v>
      </c>
      <c r="AS12505">
        <f t="shared" si="788"/>
        <v>0</v>
      </c>
      <c r="AT12505">
        <f t="shared" si="786"/>
        <v>0</v>
      </c>
    </row>
    <row r="12506" spans="2:46" ht="15.75" customHeight="1">
      <c r="B12506" t="str">
        <f t="shared" si="785"/>
        <v/>
      </c>
      <c r="C12506" s="73"/>
      <c r="D12506" s="73"/>
      <c r="E12506" s="77"/>
      <c r="F12506" s="74"/>
      <c r="G12506" s="73"/>
      <c r="H12506" s="74"/>
      <c r="I12506" s="74"/>
      <c r="J12506" s="74"/>
      <c r="K12506" s="74"/>
      <c r="L12506" s="74"/>
      <c r="M12506" s="74"/>
      <c r="N12506" s="74"/>
      <c r="O12506" s="74"/>
      <c r="P12506" s="74"/>
      <c r="Q12506" s="78"/>
      <c r="AR12506">
        <f t="shared" si="787"/>
        <v>0</v>
      </c>
      <c r="AS12506">
        <f t="shared" si="788"/>
        <v>0</v>
      </c>
      <c r="AT12506">
        <f t="shared" si="786"/>
        <v>0</v>
      </c>
    </row>
    <row r="12507" spans="2:46" ht="15.75" customHeight="1">
      <c r="B12507" t="str">
        <f t="shared" si="785"/>
        <v/>
      </c>
      <c r="C12507" s="73"/>
      <c r="D12507" s="73"/>
      <c r="E12507" s="77"/>
      <c r="F12507" s="74"/>
      <c r="G12507" s="73"/>
      <c r="H12507" s="74"/>
      <c r="I12507" s="74"/>
      <c r="J12507" s="74"/>
      <c r="K12507" s="74"/>
      <c r="L12507" s="74"/>
      <c r="M12507" s="74"/>
      <c r="N12507" s="74"/>
      <c r="O12507" s="74"/>
      <c r="P12507" s="74"/>
      <c r="Q12507" s="78"/>
      <c r="AR12507">
        <f t="shared" si="787"/>
        <v>0</v>
      </c>
      <c r="AS12507">
        <f t="shared" si="788"/>
        <v>0</v>
      </c>
      <c r="AT12507">
        <f t="shared" si="786"/>
        <v>0</v>
      </c>
    </row>
    <row r="12508" spans="2:46" ht="15.75" customHeight="1">
      <c r="B12508" t="str">
        <f t="shared" si="785"/>
        <v/>
      </c>
      <c r="C12508" s="73"/>
      <c r="D12508" s="73"/>
      <c r="E12508" s="77"/>
      <c r="F12508" s="74"/>
      <c r="G12508" s="73"/>
      <c r="H12508" s="74"/>
      <c r="I12508" s="74"/>
      <c r="J12508" s="74"/>
      <c r="K12508" s="74"/>
      <c r="L12508" s="74"/>
      <c r="M12508" s="74"/>
      <c r="N12508" s="74"/>
      <c r="O12508" s="74"/>
      <c r="P12508" s="74"/>
      <c r="Q12508" s="78"/>
      <c r="AR12508">
        <f t="shared" si="787"/>
        <v>0</v>
      </c>
      <c r="AS12508">
        <f t="shared" si="788"/>
        <v>0</v>
      </c>
      <c r="AT12508">
        <f t="shared" si="786"/>
        <v>0</v>
      </c>
    </row>
    <row r="12509" spans="2:46" ht="15.75" customHeight="1">
      <c r="B12509" t="str">
        <f t="shared" si="785"/>
        <v/>
      </c>
      <c r="C12509" s="73"/>
      <c r="D12509" s="73"/>
      <c r="E12509" s="77"/>
      <c r="F12509" s="74"/>
      <c r="G12509" s="73"/>
      <c r="H12509" s="74"/>
      <c r="I12509" s="74"/>
      <c r="J12509" s="74"/>
      <c r="K12509" s="74"/>
      <c r="L12509" s="74"/>
      <c r="M12509" s="74"/>
      <c r="N12509" s="74"/>
      <c r="O12509" s="74"/>
      <c r="P12509" s="74"/>
      <c r="Q12509" s="78"/>
      <c r="AR12509">
        <f t="shared" si="787"/>
        <v>0</v>
      </c>
      <c r="AS12509">
        <f t="shared" si="788"/>
        <v>0</v>
      </c>
      <c r="AT12509">
        <f t="shared" si="786"/>
        <v>0</v>
      </c>
    </row>
    <row r="12510" spans="2:46" ht="15.75" customHeight="1">
      <c r="B12510" t="str">
        <f t="shared" si="785"/>
        <v/>
      </c>
      <c r="C12510" s="73"/>
      <c r="D12510" s="73"/>
      <c r="E12510" s="77"/>
      <c r="F12510" s="74"/>
      <c r="G12510" s="73"/>
      <c r="H12510" s="74"/>
      <c r="I12510" s="74"/>
      <c r="J12510" s="74"/>
      <c r="K12510" s="74"/>
      <c r="L12510" s="74"/>
      <c r="M12510" s="74"/>
      <c r="N12510" s="74"/>
      <c r="O12510" s="74"/>
      <c r="P12510" s="74"/>
      <c r="Q12510" s="78"/>
      <c r="AR12510">
        <f t="shared" si="787"/>
        <v>0</v>
      </c>
      <c r="AS12510">
        <f t="shared" si="788"/>
        <v>0</v>
      </c>
      <c r="AT12510">
        <f t="shared" si="786"/>
        <v>0</v>
      </c>
    </row>
    <row r="12511" spans="2:46" ht="15.75" customHeight="1">
      <c r="B12511" t="str">
        <f t="shared" si="785"/>
        <v/>
      </c>
      <c r="C12511" s="73"/>
      <c r="D12511" s="73"/>
      <c r="E12511" s="77"/>
      <c r="F12511" s="74"/>
      <c r="G12511" s="73"/>
      <c r="H12511" s="74"/>
      <c r="I12511" s="74"/>
      <c r="J12511" s="74"/>
      <c r="K12511" s="74"/>
      <c r="L12511" s="74"/>
      <c r="M12511" s="74"/>
      <c r="N12511" s="74"/>
      <c r="O12511" s="74"/>
      <c r="P12511" s="74"/>
      <c r="Q12511" s="78"/>
      <c r="AR12511">
        <f t="shared" si="787"/>
        <v>0</v>
      </c>
      <c r="AS12511">
        <f t="shared" si="788"/>
        <v>0</v>
      </c>
      <c r="AT12511">
        <f t="shared" si="786"/>
        <v>0</v>
      </c>
    </row>
    <row r="12512" spans="2:46" ht="15.75" customHeight="1">
      <c r="B12512" t="str">
        <f t="shared" si="785"/>
        <v/>
      </c>
      <c r="C12512" s="73"/>
      <c r="D12512" s="73"/>
      <c r="E12512" s="77"/>
      <c r="F12512" s="74"/>
      <c r="G12512" s="73"/>
      <c r="H12512" s="74"/>
      <c r="I12512" s="74"/>
      <c r="J12512" s="74"/>
      <c r="K12512" s="74"/>
      <c r="L12512" s="74"/>
      <c r="M12512" s="74"/>
      <c r="N12512" s="74"/>
      <c r="O12512" s="74"/>
      <c r="P12512" s="74"/>
      <c r="Q12512" s="78"/>
      <c r="AR12512">
        <f t="shared" si="787"/>
        <v>0</v>
      </c>
      <c r="AS12512">
        <f t="shared" si="788"/>
        <v>0</v>
      </c>
      <c r="AT12512">
        <f t="shared" si="786"/>
        <v>0</v>
      </c>
    </row>
    <row r="12513" spans="2:46" ht="15.75" customHeight="1">
      <c r="B12513" t="str">
        <f t="shared" si="785"/>
        <v/>
      </c>
      <c r="C12513" s="73"/>
      <c r="D12513" s="73"/>
      <c r="E12513" s="77"/>
      <c r="F12513" s="74"/>
      <c r="G12513" s="73"/>
      <c r="H12513" s="74"/>
      <c r="I12513" s="74"/>
      <c r="J12513" s="74"/>
      <c r="K12513" s="74"/>
      <c r="L12513" s="74"/>
      <c r="M12513" s="74"/>
      <c r="N12513" s="74"/>
      <c r="O12513" s="74"/>
      <c r="P12513" s="74"/>
      <c r="Q12513" s="78"/>
      <c r="AR12513">
        <f t="shared" si="787"/>
        <v>0</v>
      </c>
      <c r="AS12513">
        <f t="shared" si="788"/>
        <v>0</v>
      </c>
      <c r="AT12513">
        <f t="shared" si="786"/>
        <v>0</v>
      </c>
    </row>
    <row r="12514" spans="2:46" ht="15.75" customHeight="1">
      <c r="B12514" t="str">
        <f t="shared" si="785"/>
        <v/>
      </c>
      <c r="C12514" s="73"/>
      <c r="D12514" s="73"/>
      <c r="E12514" s="77"/>
      <c r="F12514" s="74"/>
      <c r="G12514" s="73"/>
      <c r="H12514" s="74"/>
      <c r="I12514" s="74"/>
      <c r="J12514" s="74"/>
      <c r="K12514" s="74"/>
      <c r="L12514" s="74"/>
      <c r="M12514" s="74"/>
      <c r="N12514" s="74"/>
      <c r="O12514" s="74"/>
      <c r="P12514" s="74"/>
      <c r="Q12514" s="78"/>
      <c r="AR12514">
        <f t="shared" si="787"/>
        <v>0</v>
      </c>
      <c r="AS12514">
        <f t="shared" si="788"/>
        <v>0</v>
      </c>
      <c r="AT12514">
        <f t="shared" si="786"/>
        <v>0</v>
      </c>
    </row>
    <row r="12515" spans="2:46" ht="15.75" customHeight="1">
      <c r="B12515" t="str">
        <f t="shared" si="785"/>
        <v/>
      </c>
      <c r="C12515" s="73"/>
      <c r="D12515" s="73"/>
      <c r="E12515" s="77"/>
      <c r="F12515" s="74"/>
      <c r="G12515" s="73"/>
      <c r="H12515" s="74"/>
      <c r="I12515" s="74"/>
      <c r="J12515" s="74"/>
      <c r="K12515" s="74"/>
      <c r="L12515" s="74"/>
      <c r="M12515" s="74"/>
      <c r="N12515" s="74"/>
      <c r="O12515" s="74"/>
      <c r="P12515" s="74"/>
      <c r="Q12515" s="78"/>
      <c r="AR12515">
        <f t="shared" si="787"/>
        <v>0</v>
      </c>
      <c r="AS12515">
        <f t="shared" si="788"/>
        <v>0</v>
      </c>
      <c r="AT12515">
        <f t="shared" si="786"/>
        <v>0</v>
      </c>
    </row>
    <row r="12516" spans="2:46" ht="15.75" customHeight="1">
      <c r="B12516" t="str">
        <f t="shared" si="785"/>
        <v/>
      </c>
      <c r="C12516" s="73"/>
      <c r="D12516" s="73"/>
      <c r="E12516" s="77"/>
      <c r="F12516" s="74"/>
      <c r="G12516" s="73"/>
      <c r="H12516" s="74"/>
      <c r="I12516" s="74"/>
      <c r="J12516" s="74"/>
      <c r="K12516" s="74"/>
      <c r="L12516" s="74"/>
      <c r="M12516" s="74"/>
      <c r="N12516" s="74"/>
      <c r="O12516" s="74"/>
      <c r="P12516" s="74"/>
      <c r="Q12516" s="78"/>
      <c r="AR12516">
        <f t="shared" si="787"/>
        <v>0</v>
      </c>
      <c r="AS12516">
        <f t="shared" si="788"/>
        <v>0</v>
      </c>
      <c r="AT12516">
        <f t="shared" si="786"/>
        <v>0</v>
      </c>
    </row>
    <row r="12517" spans="2:46" ht="15.75" customHeight="1">
      <c r="B12517" t="str">
        <f t="shared" si="785"/>
        <v/>
      </c>
      <c r="C12517" s="73"/>
      <c r="D12517" s="73"/>
      <c r="E12517" s="77"/>
      <c r="F12517" s="74"/>
      <c r="G12517" s="73"/>
      <c r="H12517" s="74"/>
      <c r="I12517" s="74"/>
      <c r="J12517" s="74"/>
      <c r="K12517" s="74"/>
      <c r="L12517" s="74"/>
      <c r="M12517" s="74"/>
      <c r="N12517" s="74"/>
      <c r="O12517" s="74"/>
      <c r="P12517" s="74"/>
      <c r="Q12517" s="78"/>
      <c r="AR12517">
        <f t="shared" si="787"/>
        <v>0</v>
      </c>
      <c r="AS12517">
        <f t="shared" si="788"/>
        <v>0</v>
      </c>
      <c r="AT12517">
        <f t="shared" si="786"/>
        <v>0</v>
      </c>
    </row>
    <row r="12518" spans="2:46" ht="15.75" customHeight="1">
      <c r="B12518" t="str">
        <f t="shared" si="785"/>
        <v/>
      </c>
      <c r="C12518" s="73"/>
      <c r="D12518" s="73"/>
      <c r="E12518" s="77"/>
      <c r="F12518" s="74"/>
      <c r="G12518" s="73"/>
      <c r="H12518" s="74"/>
      <c r="I12518" s="74"/>
      <c r="J12518" s="74"/>
      <c r="K12518" s="74"/>
      <c r="L12518" s="74"/>
      <c r="M12518" s="74"/>
      <c r="N12518" s="74"/>
      <c r="O12518" s="74"/>
      <c r="P12518" s="74"/>
      <c r="Q12518" s="78"/>
      <c r="AR12518">
        <f t="shared" si="787"/>
        <v>0</v>
      </c>
      <c r="AS12518">
        <f t="shared" si="788"/>
        <v>0</v>
      </c>
      <c r="AT12518">
        <f t="shared" si="786"/>
        <v>0</v>
      </c>
    </row>
    <row r="12519" spans="2:46" ht="15.75" customHeight="1">
      <c r="B12519" t="str">
        <f t="shared" si="785"/>
        <v/>
      </c>
      <c r="C12519" s="73"/>
      <c r="D12519" s="73"/>
      <c r="E12519" s="77"/>
      <c r="F12519" s="74"/>
      <c r="G12519" s="73"/>
      <c r="H12519" s="74"/>
      <c r="I12519" s="74"/>
      <c r="J12519" s="74"/>
      <c r="K12519" s="74"/>
      <c r="L12519" s="74"/>
      <c r="M12519" s="74"/>
      <c r="N12519" s="74"/>
      <c r="O12519" s="74"/>
      <c r="P12519" s="74"/>
      <c r="Q12519" s="78"/>
      <c r="AR12519">
        <f t="shared" si="787"/>
        <v>0</v>
      </c>
      <c r="AS12519">
        <f t="shared" si="788"/>
        <v>0</v>
      </c>
      <c r="AT12519">
        <f t="shared" si="786"/>
        <v>0</v>
      </c>
    </row>
    <row r="12520" spans="2:46" ht="15.75" customHeight="1">
      <c r="B12520" t="str">
        <f t="shared" si="785"/>
        <v/>
      </c>
      <c r="C12520" s="73"/>
      <c r="D12520" s="73"/>
      <c r="E12520" s="77"/>
      <c r="F12520" s="74"/>
      <c r="G12520" s="73"/>
      <c r="H12520" s="74"/>
      <c r="I12520" s="74"/>
      <c r="J12520" s="74"/>
      <c r="K12520" s="74"/>
      <c r="L12520" s="74"/>
      <c r="M12520" s="74"/>
      <c r="N12520" s="74"/>
      <c r="O12520" s="74"/>
      <c r="P12520" s="74"/>
      <c r="Q12520" s="78"/>
      <c r="AR12520">
        <f t="shared" si="787"/>
        <v>0</v>
      </c>
      <c r="AS12520">
        <f t="shared" si="788"/>
        <v>0</v>
      </c>
      <c r="AT12520">
        <f t="shared" si="786"/>
        <v>0</v>
      </c>
    </row>
    <row r="12521" spans="2:46" ht="15.75" customHeight="1">
      <c r="B12521" t="str">
        <f t="shared" si="785"/>
        <v/>
      </c>
      <c r="C12521" s="73"/>
      <c r="D12521" s="73"/>
      <c r="E12521" s="77"/>
      <c r="F12521" s="74"/>
      <c r="G12521" s="73"/>
      <c r="H12521" s="74"/>
      <c r="I12521" s="74"/>
      <c r="J12521" s="74"/>
      <c r="K12521" s="74"/>
      <c r="L12521" s="74"/>
      <c r="M12521" s="74"/>
      <c r="N12521" s="74"/>
      <c r="O12521" s="74"/>
      <c r="P12521" s="74"/>
      <c r="Q12521" s="78"/>
      <c r="AR12521">
        <f t="shared" si="787"/>
        <v>0</v>
      </c>
      <c r="AS12521">
        <f t="shared" si="788"/>
        <v>0</v>
      </c>
      <c r="AT12521">
        <f t="shared" si="786"/>
        <v>0</v>
      </c>
    </row>
    <row r="12522" spans="2:46" ht="15.75" customHeight="1">
      <c r="B12522" t="str">
        <f t="shared" si="785"/>
        <v/>
      </c>
      <c r="C12522" s="73"/>
      <c r="D12522" s="73"/>
      <c r="E12522" s="77"/>
      <c r="F12522" s="74"/>
      <c r="G12522" s="73"/>
      <c r="H12522" s="74"/>
      <c r="I12522" s="74"/>
      <c r="J12522" s="74"/>
      <c r="K12522" s="74"/>
      <c r="L12522" s="74"/>
      <c r="M12522" s="74"/>
      <c r="N12522" s="74"/>
      <c r="O12522" s="74"/>
      <c r="P12522" s="74"/>
      <c r="Q12522" s="78"/>
      <c r="AR12522">
        <f t="shared" si="787"/>
        <v>0</v>
      </c>
      <c r="AS12522">
        <f t="shared" si="788"/>
        <v>0</v>
      </c>
      <c r="AT12522">
        <f t="shared" si="786"/>
        <v>0</v>
      </c>
    </row>
    <row r="12523" spans="2:46" ht="15.75" customHeight="1">
      <c r="B12523" t="str">
        <f t="shared" si="785"/>
        <v/>
      </c>
      <c r="C12523" s="73"/>
      <c r="D12523" s="73"/>
      <c r="E12523" s="77"/>
      <c r="F12523" s="74"/>
      <c r="G12523" s="73"/>
      <c r="H12523" s="74"/>
      <c r="I12523" s="74"/>
      <c r="J12523" s="74"/>
      <c r="K12523" s="74"/>
      <c r="L12523" s="74"/>
      <c r="M12523" s="74"/>
      <c r="N12523" s="74"/>
      <c r="O12523" s="74"/>
      <c r="P12523" s="74"/>
      <c r="Q12523" s="78"/>
      <c r="AR12523">
        <f t="shared" si="787"/>
        <v>0</v>
      </c>
      <c r="AS12523">
        <f t="shared" si="788"/>
        <v>0</v>
      </c>
      <c r="AT12523">
        <f t="shared" si="786"/>
        <v>0</v>
      </c>
    </row>
    <row r="12524" spans="2:46" ht="15.75" customHeight="1">
      <c r="B12524" t="str">
        <f t="shared" si="785"/>
        <v/>
      </c>
      <c r="C12524" s="73"/>
      <c r="D12524" s="73"/>
      <c r="E12524" s="77"/>
      <c r="F12524" s="74"/>
      <c r="G12524" s="73"/>
      <c r="H12524" s="74"/>
      <c r="I12524" s="74"/>
      <c r="J12524" s="74"/>
      <c r="K12524" s="74"/>
      <c r="L12524" s="74"/>
      <c r="M12524" s="74"/>
      <c r="N12524" s="74"/>
      <c r="O12524" s="74"/>
      <c r="P12524" s="74"/>
      <c r="Q12524" s="78"/>
      <c r="AR12524">
        <f t="shared" si="787"/>
        <v>0</v>
      </c>
      <c r="AS12524">
        <f t="shared" si="788"/>
        <v>0</v>
      </c>
      <c r="AT12524">
        <f t="shared" si="786"/>
        <v>0</v>
      </c>
    </row>
    <row r="12525" spans="2:46" ht="15.75" customHeight="1">
      <c r="B12525" t="str">
        <f t="shared" si="785"/>
        <v/>
      </c>
      <c r="C12525" s="73"/>
      <c r="D12525" s="73"/>
      <c r="E12525" s="77"/>
      <c r="F12525" s="74"/>
      <c r="G12525" s="73"/>
      <c r="H12525" s="74"/>
      <c r="I12525" s="74"/>
      <c r="J12525" s="74"/>
      <c r="K12525" s="74"/>
      <c r="L12525" s="74"/>
      <c r="M12525" s="74"/>
      <c r="N12525" s="74"/>
      <c r="O12525" s="74"/>
      <c r="P12525" s="74"/>
      <c r="Q12525" s="78"/>
      <c r="AR12525">
        <f t="shared" si="787"/>
        <v>0</v>
      </c>
      <c r="AS12525">
        <f t="shared" si="788"/>
        <v>0</v>
      </c>
      <c r="AT12525">
        <f t="shared" si="786"/>
        <v>0</v>
      </c>
    </row>
    <row r="12526" spans="2:46" ht="15.75" customHeight="1">
      <c r="B12526" t="str">
        <f t="shared" si="785"/>
        <v/>
      </c>
      <c r="C12526" s="73"/>
      <c r="D12526" s="73"/>
      <c r="E12526" s="77"/>
      <c r="F12526" s="74"/>
      <c r="G12526" s="73"/>
      <c r="H12526" s="74"/>
      <c r="I12526" s="74"/>
      <c r="J12526" s="74"/>
      <c r="K12526" s="74"/>
      <c r="L12526" s="74"/>
      <c r="M12526" s="74"/>
      <c r="N12526" s="74"/>
      <c r="O12526" s="74"/>
      <c r="P12526" s="74"/>
      <c r="Q12526" s="78"/>
      <c r="AR12526">
        <f t="shared" si="787"/>
        <v>0</v>
      </c>
      <c r="AS12526">
        <f t="shared" si="788"/>
        <v>0</v>
      </c>
      <c r="AT12526">
        <f t="shared" si="786"/>
        <v>0</v>
      </c>
    </row>
    <row r="12527" spans="2:46" ht="15.75" customHeight="1">
      <c r="B12527" t="str">
        <f t="shared" si="785"/>
        <v/>
      </c>
      <c r="C12527" s="73"/>
      <c r="D12527" s="73"/>
      <c r="E12527" s="77"/>
      <c r="F12527" s="74"/>
      <c r="G12527" s="73"/>
      <c r="H12527" s="74"/>
      <c r="I12527" s="74"/>
      <c r="J12527" s="74"/>
      <c r="K12527" s="74"/>
      <c r="L12527" s="74"/>
      <c r="M12527" s="74"/>
      <c r="N12527" s="74"/>
      <c r="O12527" s="74"/>
      <c r="P12527" s="74"/>
      <c r="Q12527" s="78"/>
      <c r="AR12527">
        <f t="shared" si="787"/>
        <v>0</v>
      </c>
      <c r="AS12527">
        <f t="shared" si="788"/>
        <v>0</v>
      </c>
      <c r="AT12527">
        <f t="shared" si="786"/>
        <v>0</v>
      </c>
    </row>
    <row r="12528" spans="2:46" ht="15.75" customHeight="1">
      <c r="B12528" t="str">
        <f t="shared" si="785"/>
        <v/>
      </c>
      <c r="C12528" s="73"/>
      <c r="D12528" s="73"/>
      <c r="E12528" s="77"/>
      <c r="F12528" s="74"/>
      <c r="G12528" s="73"/>
      <c r="H12528" s="74"/>
      <c r="I12528" s="74"/>
      <c r="J12528" s="74"/>
      <c r="K12528" s="74"/>
      <c r="L12528" s="74"/>
      <c r="M12528" s="74"/>
      <c r="N12528" s="74"/>
      <c r="O12528" s="74"/>
      <c r="P12528" s="74"/>
      <c r="Q12528" s="78"/>
      <c r="AR12528">
        <f t="shared" si="787"/>
        <v>0</v>
      </c>
      <c r="AS12528">
        <f t="shared" si="788"/>
        <v>0</v>
      </c>
      <c r="AT12528">
        <f t="shared" si="786"/>
        <v>0</v>
      </c>
    </row>
    <row r="12529" spans="2:46" ht="15.75" customHeight="1">
      <c r="B12529" t="str">
        <f t="shared" si="785"/>
        <v/>
      </c>
      <c r="C12529" s="73"/>
      <c r="D12529" s="73"/>
      <c r="E12529" s="77"/>
      <c r="F12529" s="74"/>
      <c r="G12529" s="73"/>
      <c r="H12529" s="74"/>
      <c r="I12529" s="74"/>
      <c r="J12529" s="74"/>
      <c r="K12529" s="74"/>
      <c r="L12529" s="74"/>
      <c r="M12529" s="74"/>
      <c r="N12529" s="74"/>
      <c r="O12529" s="74"/>
      <c r="P12529" s="74"/>
      <c r="Q12529" s="78"/>
      <c r="AR12529">
        <f t="shared" si="787"/>
        <v>0</v>
      </c>
      <c r="AS12529">
        <f t="shared" si="788"/>
        <v>0</v>
      </c>
      <c r="AT12529">
        <f t="shared" si="786"/>
        <v>0</v>
      </c>
    </row>
    <row r="12530" spans="2:46" ht="15.75" customHeight="1">
      <c r="B12530" t="str">
        <f t="shared" si="785"/>
        <v/>
      </c>
      <c r="C12530" s="73"/>
      <c r="D12530" s="73"/>
      <c r="E12530" s="77"/>
      <c r="F12530" s="74"/>
      <c r="G12530" s="73"/>
      <c r="H12530" s="74"/>
      <c r="I12530" s="74"/>
      <c r="J12530" s="74"/>
      <c r="K12530" s="74"/>
      <c r="L12530" s="74"/>
      <c r="M12530" s="74"/>
      <c r="N12530" s="74"/>
      <c r="O12530" s="74"/>
      <c r="P12530" s="74"/>
      <c r="Q12530" s="78"/>
      <c r="AR12530">
        <f t="shared" si="787"/>
        <v>0</v>
      </c>
      <c r="AS12530">
        <f t="shared" si="788"/>
        <v>0</v>
      </c>
      <c r="AT12530">
        <f t="shared" si="786"/>
        <v>0</v>
      </c>
    </row>
    <row r="12531" spans="2:46" ht="15.75" customHeight="1">
      <c r="B12531" t="str">
        <f t="shared" si="785"/>
        <v/>
      </c>
      <c r="C12531" s="73"/>
      <c r="D12531" s="73"/>
      <c r="E12531" s="77"/>
      <c r="F12531" s="74"/>
      <c r="G12531" s="73"/>
      <c r="H12531" s="74"/>
      <c r="I12531" s="74"/>
      <c r="J12531" s="74"/>
      <c r="K12531" s="74"/>
      <c r="L12531" s="74"/>
      <c r="M12531" s="74"/>
      <c r="N12531" s="74"/>
      <c r="O12531" s="74"/>
      <c r="P12531" s="74"/>
      <c r="Q12531" s="78"/>
      <c r="AR12531">
        <f t="shared" si="787"/>
        <v>0</v>
      </c>
      <c r="AS12531">
        <f t="shared" si="788"/>
        <v>0</v>
      </c>
      <c r="AT12531">
        <f t="shared" si="786"/>
        <v>0</v>
      </c>
    </row>
    <row r="12532" spans="2:46" ht="15.75" customHeight="1">
      <c r="B12532" t="str">
        <f t="shared" si="785"/>
        <v/>
      </c>
      <c r="C12532" s="73"/>
      <c r="D12532" s="73"/>
      <c r="E12532" s="77"/>
      <c r="F12532" s="74"/>
      <c r="G12532" s="73"/>
      <c r="H12532" s="74"/>
      <c r="I12532" s="74"/>
      <c r="J12532" s="74"/>
      <c r="K12532" s="74"/>
      <c r="L12532" s="74"/>
      <c r="M12532" s="74"/>
      <c r="N12532" s="74"/>
      <c r="O12532" s="74"/>
      <c r="P12532" s="74"/>
      <c r="Q12532" s="78"/>
      <c r="AR12532">
        <f t="shared" si="787"/>
        <v>0</v>
      </c>
      <c r="AS12532">
        <f t="shared" si="788"/>
        <v>0</v>
      </c>
      <c r="AT12532">
        <f t="shared" si="786"/>
        <v>0</v>
      </c>
    </row>
    <row r="12533" spans="2:46" ht="15.75" customHeight="1">
      <c r="B12533" t="str">
        <f t="shared" si="785"/>
        <v/>
      </c>
      <c r="C12533" s="73"/>
      <c r="D12533" s="73"/>
      <c r="E12533" s="77"/>
      <c r="F12533" s="74"/>
      <c r="G12533" s="73"/>
      <c r="H12533" s="74"/>
      <c r="I12533" s="74"/>
      <c r="J12533" s="74"/>
      <c r="K12533" s="74"/>
      <c r="L12533" s="74"/>
      <c r="M12533" s="74"/>
      <c r="N12533" s="74"/>
      <c r="O12533" s="74"/>
      <c r="P12533" s="74"/>
      <c r="Q12533" s="78"/>
      <c r="AR12533">
        <f t="shared" si="787"/>
        <v>0</v>
      </c>
      <c r="AS12533">
        <f t="shared" si="788"/>
        <v>0</v>
      </c>
      <c r="AT12533">
        <f t="shared" si="786"/>
        <v>0</v>
      </c>
    </row>
    <row r="12534" spans="2:46" ht="15.75" customHeight="1">
      <c r="B12534" t="str">
        <f t="shared" si="785"/>
        <v/>
      </c>
      <c r="C12534" s="73"/>
      <c r="D12534" s="73"/>
      <c r="E12534" s="77"/>
      <c r="F12534" s="74"/>
      <c r="G12534" s="73"/>
      <c r="H12534" s="74"/>
      <c r="I12534" s="74"/>
      <c r="J12534" s="74"/>
      <c r="K12534" s="74"/>
      <c r="L12534" s="74"/>
      <c r="M12534" s="74"/>
      <c r="N12534" s="74"/>
      <c r="O12534" s="74"/>
      <c r="P12534" s="74"/>
      <c r="Q12534" s="78"/>
      <c r="AR12534">
        <f t="shared" si="787"/>
        <v>0</v>
      </c>
      <c r="AS12534">
        <f t="shared" si="788"/>
        <v>0</v>
      </c>
      <c r="AT12534">
        <f t="shared" si="786"/>
        <v>0</v>
      </c>
    </row>
    <row r="12535" spans="2:46" ht="15.75" customHeight="1">
      <c r="B12535" t="str">
        <f t="shared" si="785"/>
        <v/>
      </c>
      <c r="C12535" s="73"/>
      <c r="D12535" s="73"/>
      <c r="E12535" s="77"/>
      <c r="F12535" s="74"/>
      <c r="G12535" s="73"/>
      <c r="H12535" s="74"/>
      <c r="I12535" s="74"/>
      <c r="J12535" s="74"/>
      <c r="K12535" s="74"/>
      <c r="L12535" s="74"/>
      <c r="M12535" s="74"/>
      <c r="N12535" s="74"/>
      <c r="O12535" s="74"/>
      <c r="P12535" s="74"/>
      <c r="Q12535" s="78"/>
      <c r="AR12535">
        <f t="shared" si="787"/>
        <v>0</v>
      </c>
      <c r="AS12535">
        <f t="shared" si="788"/>
        <v>0</v>
      </c>
      <c r="AT12535">
        <f t="shared" si="786"/>
        <v>0</v>
      </c>
    </row>
    <row r="12536" spans="2:46" ht="15.75" customHeight="1">
      <c r="B12536" t="str">
        <f t="shared" si="785"/>
        <v/>
      </c>
      <c r="C12536" s="73"/>
      <c r="D12536" s="73"/>
      <c r="E12536" s="77"/>
      <c r="F12536" s="74"/>
      <c r="G12536" s="73"/>
      <c r="H12536" s="74"/>
      <c r="I12536" s="74"/>
      <c r="J12536" s="74"/>
      <c r="K12536" s="74"/>
      <c r="L12536" s="74"/>
      <c r="M12536" s="74"/>
      <c r="N12536" s="74"/>
      <c r="O12536" s="74"/>
      <c r="P12536" s="74"/>
      <c r="Q12536" s="78"/>
      <c r="AR12536">
        <f t="shared" si="787"/>
        <v>0</v>
      </c>
      <c r="AS12536">
        <f t="shared" si="788"/>
        <v>0</v>
      </c>
      <c r="AT12536">
        <f t="shared" si="786"/>
        <v>0</v>
      </c>
    </row>
    <row r="12537" spans="2:46" ht="15.75" customHeight="1">
      <c r="B12537" t="str">
        <f t="shared" si="785"/>
        <v/>
      </c>
      <c r="C12537" s="73"/>
      <c r="D12537" s="73"/>
      <c r="E12537" s="77"/>
      <c r="F12537" s="74"/>
      <c r="G12537" s="73"/>
      <c r="H12537" s="74"/>
      <c r="I12537" s="74"/>
      <c r="J12537" s="74"/>
      <c r="K12537" s="74"/>
      <c r="L12537" s="74"/>
      <c r="M12537" s="74"/>
      <c r="N12537" s="74"/>
      <c r="O12537" s="74"/>
      <c r="P12537" s="74"/>
      <c r="Q12537" s="78"/>
      <c r="AR12537">
        <f t="shared" si="787"/>
        <v>0</v>
      </c>
      <c r="AS12537">
        <f t="shared" si="788"/>
        <v>0</v>
      </c>
      <c r="AT12537">
        <f t="shared" si="786"/>
        <v>0</v>
      </c>
    </row>
    <row r="12538" spans="2:46" ht="15.75" customHeight="1">
      <c r="B12538" t="str">
        <f t="shared" si="785"/>
        <v/>
      </c>
      <c r="C12538" s="73"/>
      <c r="D12538" s="73"/>
      <c r="E12538" s="77"/>
      <c r="F12538" s="74"/>
      <c r="G12538" s="73"/>
      <c r="H12538" s="74"/>
      <c r="I12538" s="74"/>
      <c r="J12538" s="74"/>
      <c r="K12538" s="74"/>
      <c r="L12538" s="74"/>
      <c r="M12538" s="74"/>
      <c r="N12538" s="74"/>
      <c r="O12538" s="74"/>
      <c r="P12538" s="74"/>
      <c r="Q12538" s="78"/>
      <c r="AR12538">
        <f t="shared" si="787"/>
        <v>0</v>
      </c>
      <c r="AS12538">
        <f t="shared" si="788"/>
        <v>0</v>
      </c>
      <c r="AT12538">
        <f t="shared" si="786"/>
        <v>0</v>
      </c>
    </row>
    <row r="12539" spans="2:46" ht="15.75" customHeight="1">
      <c r="B12539" t="str">
        <f t="shared" si="785"/>
        <v/>
      </c>
      <c r="C12539" s="73"/>
      <c r="D12539" s="73"/>
      <c r="E12539" s="77"/>
      <c r="F12539" s="74"/>
      <c r="G12539" s="73"/>
      <c r="H12539" s="74"/>
      <c r="I12539" s="74"/>
      <c r="J12539" s="74"/>
      <c r="K12539" s="74"/>
      <c r="L12539" s="74"/>
      <c r="M12539" s="74"/>
      <c r="N12539" s="74"/>
      <c r="O12539" s="74"/>
      <c r="P12539" s="74"/>
      <c r="Q12539" s="78"/>
      <c r="AR12539">
        <f t="shared" si="787"/>
        <v>0</v>
      </c>
      <c r="AS12539">
        <f t="shared" si="788"/>
        <v>0</v>
      </c>
      <c r="AT12539">
        <f t="shared" si="786"/>
        <v>0</v>
      </c>
    </row>
    <row r="12540" spans="2:46" ht="15.75" customHeight="1">
      <c r="B12540" t="str">
        <f t="shared" si="785"/>
        <v/>
      </c>
      <c r="C12540" s="73"/>
      <c r="D12540" s="73"/>
      <c r="E12540" s="77"/>
      <c r="F12540" s="74"/>
      <c r="G12540" s="73"/>
      <c r="H12540" s="74"/>
      <c r="I12540" s="74"/>
      <c r="J12540" s="74"/>
      <c r="K12540" s="74"/>
      <c r="L12540" s="74"/>
      <c r="M12540" s="74"/>
      <c r="N12540" s="74"/>
      <c r="O12540" s="74"/>
      <c r="P12540" s="74"/>
      <c r="Q12540" s="78"/>
      <c r="AR12540">
        <f t="shared" si="787"/>
        <v>0</v>
      </c>
      <c r="AS12540">
        <f t="shared" si="788"/>
        <v>0</v>
      </c>
      <c r="AT12540">
        <f t="shared" si="786"/>
        <v>0</v>
      </c>
    </row>
    <row r="12541" spans="2:46" ht="15.75" customHeight="1">
      <c r="B12541" t="str">
        <f t="shared" si="785"/>
        <v/>
      </c>
      <c r="C12541" s="73"/>
      <c r="D12541" s="73"/>
      <c r="E12541" s="77"/>
      <c r="F12541" s="74"/>
      <c r="G12541" s="73"/>
      <c r="H12541" s="74"/>
      <c r="I12541" s="74"/>
      <c r="J12541" s="74"/>
      <c r="K12541" s="74"/>
      <c r="L12541" s="74"/>
      <c r="M12541" s="74"/>
      <c r="N12541" s="74"/>
      <c r="O12541" s="74"/>
      <c r="P12541" s="74"/>
      <c r="Q12541" s="78"/>
      <c r="AR12541">
        <f t="shared" si="787"/>
        <v>0</v>
      </c>
      <c r="AS12541">
        <f t="shared" si="788"/>
        <v>0</v>
      </c>
      <c r="AT12541">
        <f t="shared" si="786"/>
        <v>0</v>
      </c>
    </row>
    <row r="12542" spans="2:46" ht="15.75" customHeight="1">
      <c r="B12542" t="str">
        <f t="shared" si="785"/>
        <v/>
      </c>
      <c r="C12542" s="73"/>
      <c r="D12542" s="73"/>
      <c r="E12542" s="77"/>
      <c r="F12542" s="74"/>
      <c r="G12542" s="73"/>
      <c r="H12542" s="74"/>
      <c r="I12542" s="74"/>
      <c r="J12542" s="74"/>
      <c r="K12542" s="74"/>
      <c r="L12542" s="74"/>
      <c r="M12542" s="74"/>
      <c r="N12542" s="74"/>
      <c r="O12542" s="74"/>
      <c r="P12542" s="74"/>
      <c r="Q12542" s="78"/>
      <c r="AR12542">
        <f t="shared" si="787"/>
        <v>0</v>
      </c>
      <c r="AS12542">
        <f t="shared" si="788"/>
        <v>0</v>
      </c>
      <c r="AT12542">
        <f t="shared" si="786"/>
        <v>0</v>
      </c>
    </row>
    <row r="12543" spans="2:46" ht="15.75" customHeight="1">
      <c r="B12543" t="str">
        <f t="shared" si="785"/>
        <v/>
      </c>
      <c r="C12543" s="73"/>
      <c r="D12543" s="73"/>
      <c r="E12543" s="77"/>
      <c r="F12543" s="74"/>
      <c r="G12543" s="73"/>
      <c r="H12543" s="74"/>
      <c r="I12543" s="74"/>
      <c r="J12543" s="74"/>
      <c r="K12543" s="74"/>
      <c r="L12543" s="74"/>
      <c r="M12543" s="74"/>
      <c r="N12543" s="74"/>
      <c r="O12543" s="74"/>
      <c r="P12543" s="74"/>
      <c r="Q12543" s="78"/>
      <c r="AR12543">
        <f t="shared" si="787"/>
        <v>0</v>
      </c>
      <c r="AS12543">
        <f t="shared" si="788"/>
        <v>0</v>
      </c>
      <c r="AT12543">
        <f t="shared" si="786"/>
        <v>0</v>
      </c>
    </row>
    <row r="12544" spans="2:46" ht="15.75" customHeight="1">
      <c r="B12544" t="str">
        <f t="shared" si="785"/>
        <v/>
      </c>
      <c r="C12544" s="73"/>
      <c r="D12544" s="73"/>
      <c r="E12544" s="77"/>
      <c r="F12544" s="74"/>
      <c r="G12544" s="73"/>
      <c r="H12544" s="74"/>
      <c r="I12544" s="74"/>
      <c r="J12544" s="74"/>
      <c r="K12544" s="74"/>
      <c r="L12544" s="74"/>
      <c r="M12544" s="74"/>
      <c r="N12544" s="74"/>
      <c r="O12544" s="74"/>
      <c r="P12544" s="74"/>
      <c r="Q12544" s="78"/>
      <c r="AR12544">
        <f t="shared" si="787"/>
        <v>0</v>
      </c>
      <c r="AS12544">
        <f t="shared" si="788"/>
        <v>0</v>
      </c>
      <c r="AT12544">
        <f t="shared" si="786"/>
        <v>0</v>
      </c>
    </row>
    <row r="12545" spans="2:46" ht="15.75" customHeight="1">
      <c r="B12545" t="str">
        <f t="shared" si="785"/>
        <v/>
      </c>
      <c r="C12545" s="73"/>
      <c r="D12545" s="73"/>
      <c r="E12545" s="77"/>
      <c r="F12545" s="74"/>
      <c r="G12545" s="73"/>
      <c r="H12545" s="74"/>
      <c r="I12545" s="74"/>
      <c r="J12545" s="74"/>
      <c r="K12545" s="74"/>
      <c r="L12545" s="74"/>
      <c r="M12545" s="74"/>
      <c r="N12545" s="74"/>
      <c r="O12545" s="74"/>
      <c r="P12545" s="74"/>
      <c r="Q12545" s="78"/>
      <c r="AR12545">
        <f t="shared" si="787"/>
        <v>0</v>
      </c>
      <c r="AS12545">
        <f t="shared" si="788"/>
        <v>0</v>
      </c>
      <c r="AT12545">
        <f t="shared" si="786"/>
        <v>0</v>
      </c>
    </row>
    <row r="12546" spans="2:46" ht="15.75" customHeight="1">
      <c r="B12546" t="str">
        <f t="shared" ref="B12546:B12609" si="789">D12546&amp;Q12546&amp;E12546</f>
        <v/>
      </c>
      <c r="C12546" s="73"/>
      <c r="D12546" s="73"/>
      <c r="E12546" s="77"/>
      <c r="F12546" s="74"/>
      <c r="G12546" s="73"/>
      <c r="H12546" s="74"/>
      <c r="I12546" s="74"/>
      <c r="J12546" s="74"/>
      <c r="K12546" s="74"/>
      <c r="L12546" s="74"/>
      <c r="M12546" s="74"/>
      <c r="N12546" s="74"/>
      <c r="O12546" s="74"/>
      <c r="P12546" s="74"/>
      <c r="Q12546" s="78"/>
      <c r="AR12546">
        <f t="shared" si="787"/>
        <v>0</v>
      </c>
      <c r="AS12546">
        <f t="shared" si="788"/>
        <v>0</v>
      </c>
      <c r="AT12546">
        <f t="shared" ref="AT12546:AT12609" si="790">AR12546-AS12546</f>
        <v>0</v>
      </c>
    </row>
    <row r="12547" spans="2:46" ht="15.75" customHeight="1">
      <c r="B12547" t="str">
        <f t="shared" si="789"/>
        <v/>
      </c>
      <c r="C12547" s="73"/>
      <c r="D12547" s="73"/>
      <c r="E12547" s="77"/>
      <c r="F12547" s="74"/>
      <c r="G12547" s="73"/>
      <c r="H12547" s="74"/>
      <c r="I12547" s="74"/>
      <c r="J12547" s="74"/>
      <c r="K12547" s="74"/>
      <c r="L12547" s="74"/>
      <c r="M12547" s="74"/>
      <c r="N12547" s="74"/>
      <c r="O12547" s="74"/>
      <c r="P12547" s="74"/>
      <c r="Q12547" s="78"/>
      <c r="AR12547">
        <f t="shared" si="787"/>
        <v>0</v>
      </c>
      <c r="AS12547">
        <f t="shared" si="788"/>
        <v>0</v>
      </c>
      <c r="AT12547">
        <f t="shared" si="790"/>
        <v>0</v>
      </c>
    </row>
    <row r="12548" spans="2:46" ht="15.75" customHeight="1">
      <c r="B12548" t="str">
        <f t="shared" si="789"/>
        <v/>
      </c>
      <c r="C12548" s="73"/>
      <c r="D12548" s="73"/>
      <c r="E12548" s="77"/>
      <c r="F12548" s="74"/>
      <c r="G12548" s="73"/>
      <c r="H12548" s="74"/>
      <c r="I12548" s="74"/>
      <c r="J12548" s="74"/>
      <c r="K12548" s="74"/>
      <c r="L12548" s="74"/>
      <c r="M12548" s="74"/>
      <c r="N12548" s="74"/>
      <c r="O12548" s="74"/>
      <c r="P12548" s="74"/>
      <c r="Q12548" s="78"/>
      <c r="AR12548">
        <f t="shared" si="787"/>
        <v>0</v>
      </c>
      <c r="AS12548">
        <f t="shared" si="788"/>
        <v>0</v>
      </c>
      <c r="AT12548">
        <f t="shared" si="790"/>
        <v>0</v>
      </c>
    </row>
    <row r="12549" spans="2:46" ht="15.75" customHeight="1">
      <c r="B12549" t="str">
        <f t="shared" si="789"/>
        <v/>
      </c>
      <c r="C12549" s="73"/>
      <c r="D12549" s="73"/>
      <c r="E12549" s="77"/>
      <c r="F12549" s="74"/>
      <c r="G12549" s="73"/>
      <c r="H12549" s="74"/>
      <c r="I12549" s="74"/>
      <c r="J12549" s="74"/>
      <c r="K12549" s="74"/>
      <c r="L12549" s="74"/>
      <c r="M12549" s="74"/>
      <c r="N12549" s="74"/>
      <c r="O12549" s="74"/>
      <c r="P12549" s="74"/>
      <c r="Q12549" s="78"/>
      <c r="AR12549">
        <f t="shared" si="787"/>
        <v>0</v>
      </c>
      <c r="AS12549">
        <f t="shared" si="788"/>
        <v>0</v>
      </c>
      <c r="AT12549">
        <f t="shared" si="790"/>
        <v>0</v>
      </c>
    </row>
    <row r="12550" spans="2:46" ht="15.75" customHeight="1">
      <c r="B12550" t="str">
        <f t="shared" si="789"/>
        <v/>
      </c>
      <c r="C12550" s="73"/>
      <c r="D12550" s="73"/>
      <c r="E12550" s="77"/>
      <c r="F12550" s="74"/>
      <c r="G12550" s="73"/>
      <c r="H12550" s="74"/>
      <c r="I12550" s="74"/>
      <c r="J12550" s="74"/>
      <c r="K12550" s="74"/>
      <c r="L12550" s="74"/>
      <c r="M12550" s="74"/>
      <c r="N12550" s="74"/>
      <c r="O12550" s="74"/>
      <c r="P12550" s="74"/>
      <c r="Q12550" s="78"/>
      <c r="AR12550">
        <f t="shared" si="787"/>
        <v>0</v>
      </c>
      <c r="AS12550">
        <f t="shared" si="788"/>
        <v>0</v>
      </c>
      <c r="AT12550">
        <f t="shared" si="790"/>
        <v>0</v>
      </c>
    </row>
    <row r="12551" spans="2:46" ht="15.75" customHeight="1">
      <c r="B12551" t="str">
        <f t="shared" si="789"/>
        <v/>
      </c>
      <c r="C12551" s="73"/>
      <c r="D12551" s="73"/>
      <c r="E12551" s="77"/>
      <c r="F12551" s="74"/>
      <c r="G12551" s="73"/>
      <c r="H12551" s="74"/>
      <c r="I12551" s="74"/>
      <c r="J12551" s="74"/>
      <c r="K12551" s="74"/>
      <c r="L12551" s="74"/>
      <c r="M12551" s="74"/>
      <c r="N12551" s="74"/>
      <c r="O12551" s="74"/>
      <c r="P12551" s="74"/>
      <c r="Q12551" s="78"/>
      <c r="AR12551">
        <f t="shared" si="787"/>
        <v>0</v>
      </c>
      <c r="AS12551">
        <f t="shared" si="788"/>
        <v>0</v>
      </c>
      <c r="AT12551">
        <f t="shared" si="790"/>
        <v>0</v>
      </c>
    </row>
    <row r="12552" spans="2:46" ht="15.75" customHeight="1">
      <c r="B12552" t="str">
        <f t="shared" si="789"/>
        <v/>
      </c>
      <c r="C12552" s="73"/>
      <c r="D12552" s="73"/>
      <c r="E12552" s="77"/>
      <c r="F12552" s="74"/>
      <c r="G12552" s="73"/>
      <c r="H12552" s="74"/>
      <c r="I12552" s="74"/>
      <c r="J12552" s="74"/>
      <c r="K12552" s="74"/>
      <c r="L12552" s="74"/>
      <c r="M12552" s="74"/>
      <c r="N12552" s="74"/>
      <c r="O12552" s="74"/>
      <c r="P12552" s="74"/>
      <c r="Q12552" s="78"/>
      <c r="AR12552">
        <f t="shared" ref="AR12552:AR12615" si="791">IF($AU$2&lt;&gt;5,NA(),IF(D12552=D12551,0,IF(AND(D22053=D12552,D12553=D12552),O12552+O12553+O22053,IF(D12553=D12552,O12553+O12552,O12552))))</f>
        <v>0</v>
      </c>
      <c r="AS12552">
        <f t="shared" ref="AS12552:AS12615" si="792">IF($AU$2&lt;&gt;5,NA(),IF(D12552=D12551,0,IF(AND(D22053=D12552,D12553=D12552),P12552+P12553+P22053,IF(D12553=D12552,P12553+P12552,P12552))))</f>
        <v>0</v>
      </c>
      <c r="AT12552">
        <f t="shared" si="790"/>
        <v>0</v>
      </c>
    </row>
    <row r="12553" spans="2:46" ht="15.75" customHeight="1">
      <c r="B12553" t="str">
        <f t="shared" si="789"/>
        <v/>
      </c>
      <c r="C12553" s="73"/>
      <c r="D12553" s="73"/>
      <c r="E12553" s="77"/>
      <c r="F12553" s="74"/>
      <c r="G12553" s="73"/>
      <c r="H12553" s="74"/>
      <c r="I12553" s="74"/>
      <c r="J12553" s="74"/>
      <c r="K12553" s="74"/>
      <c r="L12553" s="74"/>
      <c r="M12553" s="74"/>
      <c r="N12553" s="74"/>
      <c r="O12553" s="74"/>
      <c r="P12553" s="74"/>
      <c r="Q12553" s="78"/>
      <c r="AR12553">
        <f t="shared" si="791"/>
        <v>0</v>
      </c>
      <c r="AS12553">
        <f t="shared" si="792"/>
        <v>0</v>
      </c>
      <c r="AT12553">
        <f t="shared" si="790"/>
        <v>0</v>
      </c>
    </row>
    <row r="12554" spans="2:46" ht="15.75" customHeight="1">
      <c r="B12554" t="str">
        <f t="shared" si="789"/>
        <v/>
      </c>
      <c r="C12554" s="73"/>
      <c r="D12554" s="73"/>
      <c r="E12554" s="77"/>
      <c r="F12554" s="74"/>
      <c r="G12554" s="73"/>
      <c r="H12554" s="74"/>
      <c r="I12554" s="74"/>
      <c r="J12554" s="74"/>
      <c r="K12554" s="74"/>
      <c r="L12554" s="74"/>
      <c r="M12554" s="74"/>
      <c r="N12554" s="74"/>
      <c r="O12554" s="74"/>
      <c r="P12554" s="74"/>
      <c r="Q12554" s="78"/>
      <c r="AR12554">
        <f t="shared" si="791"/>
        <v>0</v>
      </c>
      <c r="AS12554">
        <f t="shared" si="792"/>
        <v>0</v>
      </c>
      <c r="AT12554">
        <f t="shared" si="790"/>
        <v>0</v>
      </c>
    </row>
    <row r="12555" spans="2:46" ht="15.75" customHeight="1">
      <c r="B12555" t="str">
        <f t="shared" si="789"/>
        <v/>
      </c>
      <c r="C12555" s="73"/>
      <c r="D12555" s="73"/>
      <c r="E12555" s="77"/>
      <c r="F12555" s="74"/>
      <c r="G12555" s="73"/>
      <c r="H12555" s="74"/>
      <c r="I12555" s="74"/>
      <c r="J12555" s="74"/>
      <c r="K12555" s="74"/>
      <c r="L12555" s="74"/>
      <c r="M12555" s="74"/>
      <c r="N12555" s="74"/>
      <c r="O12555" s="74"/>
      <c r="P12555" s="74"/>
      <c r="Q12555" s="78"/>
      <c r="AR12555">
        <f t="shared" si="791"/>
        <v>0</v>
      </c>
      <c r="AS12555">
        <f t="shared" si="792"/>
        <v>0</v>
      </c>
      <c r="AT12555">
        <f t="shared" si="790"/>
        <v>0</v>
      </c>
    </row>
    <row r="12556" spans="2:46" ht="15.75" customHeight="1">
      <c r="B12556" t="str">
        <f t="shared" si="789"/>
        <v/>
      </c>
      <c r="C12556" s="73"/>
      <c r="D12556" s="73"/>
      <c r="E12556" s="77"/>
      <c r="F12556" s="74"/>
      <c r="G12556" s="73"/>
      <c r="H12556" s="74"/>
      <c r="I12556" s="74"/>
      <c r="J12556" s="74"/>
      <c r="K12556" s="74"/>
      <c r="L12556" s="74"/>
      <c r="M12556" s="74"/>
      <c r="N12556" s="74"/>
      <c r="O12556" s="74"/>
      <c r="P12556" s="74"/>
      <c r="Q12556" s="78"/>
      <c r="AR12556">
        <f t="shared" si="791"/>
        <v>0</v>
      </c>
      <c r="AS12556">
        <f t="shared" si="792"/>
        <v>0</v>
      </c>
      <c r="AT12556">
        <f t="shared" si="790"/>
        <v>0</v>
      </c>
    </row>
    <row r="12557" spans="2:46" ht="15.75" customHeight="1">
      <c r="B12557" t="str">
        <f t="shared" si="789"/>
        <v/>
      </c>
      <c r="C12557" s="73"/>
      <c r="D12557" s="73"/>
      <c r="E12557" s="77"/>
      <c r="F12557" s="74"/>
      <c r="G12557" s="73"/>
      <c r="H12557" s="74"/>
      <c r="I12557" s="74"/>
      <c r="J12557" s="74"/>
      <c r="K12557" s="74"/>
      <c r="L12557" s="74"/>
      <c r="M12557" s="74"/>
      <c r="N12557" s="74"/>
      <c r="O12557" s="74"/>
      <c r="P12557" s="74"/>
      <c r="Q12557" s="78"/>
      <c r="AR12557">
        <f t="shared" si="791"/>
        <v>0</v>
      </c>
      <c r="AS12557">
        <f t="shared" si="792"/>
        <v>0</v>
      </c>
      <c r="AT12557">
        <f t="shared" si="790"/>
        <v>0</v>
      </c>
    </row>
    <row r="12558" spans="2:46" ht="15.75" customHeight="1">
      <c r="B12558" t="str">
        <f t="shared" si="789"/>
        <v/>
      </c>
      <c r="C12558" s="73"/>
      <c r="D12558" s="73"/>
      <c r="E12558" s="77"/>
      <c r="F12558" s="74"/>
      <c r="G12558" s="73"/>
      <c r="H12558" s="74"/>
      <c r="I12558" s="74"/>
      <c r="J12558" s="74"/>
      <c r="K12558" s="74"/>
      <c r="L12558" s="74"/>
      <c r="M12558" s="74"/>
      <c r="N12558" s="74"/>
      <c r="O12558" s="74"/>
      <c r="P12558" s="74"/>
      <c r="Q12558" s="78"/>
      <c r="AR12558">
        <f t="shared" si="791"/>
        <v>0</v>
      </c>
      <c r="AS12558">
        <f t="shared" si="792"/>
        <v>0</v>
      </c>
      <c r="AT12558">
        <f t="shared" si="790"/>
        <v>0</v>
      </c>
    </row>
    <row r="12559" spans="2:46" ht="15.75" customHeight="1">
      <c r="B12559" t="str">
        <f t="shared" si="789"/>
        <v/>
      </c>
      <c r="C12559" s="73"/>
      <c r="D12559" s="73"/>
      <c r="E12559" s="77"/>
      <c r="F12559" s="74"/>
      <c r="G12559" s="73"/>
      <c r="H12559" s="74"/>
      <c r="I12559" s="74"/>
      <c r="J12559" s="74"/>
      <c r="K12559" s="74"/>
      <c r="L12559" s="74"/>
      <c r="M12559" s="74"/>
      <c r="N12559" s="74"/>
      <c r="O12559" s="74"/>
      <c r="P12559" s="74"/>
      <c r="Q12559" s="78"/>
      <c r="AR12559">
        <f t="shared" si="791"/>
        <v>0</v>
      </c>
      <c r="AS12559">
        <f t="shared" si="792"/>
        <v>0</v>
      </c>
      <c r="AT12559">
        <f t="shared" si="790"/>
        <v>0</v>
      </c>
    </row>
    <row r="12560" spans="2:46" ht="15.75" customHeight="1">
      <c r="B12560" t="str">
        <f t="shared" si="789"/>
        <v/>
      </c>
      <c r="C12560" s="73"/>
      <c r="D12560" s="73"/>
      <c r="E12560" s="77"/>
      <c r="F12560" s="74"/>
      <c r="G12560" s="73"/>
      <c r="H12560" s="74"/>
      <c r="I12560" s="74"/>
      <c r="J12560" s="74"/>
      <c r="K12560" s="74"/>
      <c r="L12560" s="74"/>
      <c r="M12560" s="74"/>
      <c r="N12560" s="74"/>
      <c r="O12560" s="74"/>
      <c r="P12560" s="74"/>
      <c r="Q12560" s="78"/>
      <c r="AR12560">
        <f t="shared" si="791"/>
        <v>0</v>
      </c>
      <c r="AS12560">
        <f t="shared" si="792"/>
        <v>0</v>
      </c>
      <c r="AT12560">
        <f t="shared" si="790"/>
        <v>0</v>
      </c>
    </row>
    <row r="12561" spans="2:46" ht="15.75" customHeight="1">
      <c r="B12561" t="str">
        <f t="shared" si="789"/>
        <v/>
      </c>
      <c r="C12561" s="73"/>
      <c r="D12561" s="73"/>
      <c r="E12561" s="77"/>
      <c r="F12561" s="74"/>
      <c r="G12561" s="73"/>
      <c r="H12561" s="74"/>
      <c r="I12561" s="74"/>
      <c r="J12561" s="74"/>
      <c r="K12561" s="74"/>
      <c r="L12561" s="74"/>
      <c r="M12561" s="74"/>
      <c r="N12561" s="74"/>
      <c r="O12561" s="74"/>
      <c r="P12561" s="74"/>
      <c r="Q12561" s="78"/>
      <c r="AR12561">
        <f t="shared" si="791"/>
        <v>0</v>
      </c>
      <c r="AS12561">
        <f t="shared" si="792"/>
        <v>0</v>
      </c>
      <c r="AT12561">
        <f t="shared" si="790"/>
        <v>0</v>
      </c>
    </row>
    <row r="12562" spans="2:46" ht="15.75" customHeight="1">
      <c r="B12562" t="str">
        <f t="shared" si="789"/>
        <v/>
      </c>
      <c r="C12562" s="73"/>
      <c r="D12562" s="73"/>
      <c r="E12562" s="77"/>
      <c r="F12562" s="74"/>
      <c r="G12562" s="73"/>
      <c r="H12562" s="74"/>
      <c r="I12562" s="74"/>
      <c r="J12562" s="74"/>
      <c r="K12562" s="74"/>
      <c r="L12562" s="74"/>
      <c r="M12562" s="74"/>
      <c r="N12562" s="74"/>
      <c r="O12562" s="74"/>
      <c r="P12562" s="74"/>
      <c r="Q12562" s="78"/>
      <c r="AR12562">
        <f t="shared" si="791"/>
        <v>0</v>
      </c>
      <c r="AS12562">
        <f t="shared" si="792"/>
        <v>0</v>
      </c>
      <c r="AT12562">
        <f t="shared" si="790"/>
        <v>0</v>
      </c>
    </row>
    <row r="12563" spans="2:46" ht="15.75" customHeight="1">
      <c r="B12563" t="str">
        <f t="shared" si="789"/>
        <v/>
      </c>
      <c r="C12563" s="73"/>
      <c r="D12563" s="73"/>
      <c r="E12563" s="77"/>
      <c r="F12563" s="74"/>
      <c r="G12563" s="73"/>
      <c r="H12563" s="74"/>
      <c r="I12563" s="74"/>
      <c r="J12563" s="74"/>
      <c r="K12563" s="74"/>
      <c r="L12563" s="74"/>
      <c r="M12563" s="74"/>
      <c r="N12563" s="74"/>
      <c r="O12563" s="74"/>
      <c r="P12563" s="74"/>
      <c r="Q12563" s="78"/>
      <c r="AR12563">
        <f t="shared" si="791"/>
        <v>0</v>
      </c>
      <c r="AS12563">
        <f t="shared" si="792"/>
        <v>0</v>
      </c>
      <c r="AT12563">
        <f t="shared" si="790"/>
        <v>0</v>
      </c>
    </row>
    <row r="12564" spans="2:46" ht="15.75" customHeight="1">
      <c r="B12564" t="str">
        <f t="shared" si="789"/>
        <v/>
      </c>
      <c r="C12564" s="73"/>
      <c r="D12564" s="73"/>
      <c r="E12564" s="77"/>
      <c r="F12564" s="74"/>
      <c r="G12564" s="73"/>
      <c r="H12564" s="74"/>
      <c r="I12564" s="74"/>
      <c r="J12564" s="74"/>
      <c r="K12564" s="74"/>
      <c r="L12564" s="74"/>
      <c r="M12564" s="74"/>
      <c r="N12564" s="74"/>
      <c r="O12564" s="74"/>
      <c r="P12564" s="74"/>
      <c r="Q12564" s="78"/>
      <c r="AR12564">
        <f t="shared" si="791"/>
        <v>0</v>
      </c>
      <c r="AS12564">
        <f t="shared" si="792"/>
        <v>0</v>
      </c>
      <c r="AT12564">
        <f t="shared" si="790"/>
        <v>0</v>
      </c>
    </row>
    <row r="12565" spans="2:46" ht="15.75" customHeight="1">
      <c r="B12565" t="str">
        <f t="shared" si="789"/>
        <v/>
      </c>
      <c r="C12565" s="73"/>
      <c r="D12565" s="73"/>
      <c r="E12565" s="77"/>
      <c r="F12565" s="74"/>
      <c r="G12565" s="73"/>
      <c r="H12565" s="74"/>
      <c r="I12565" s="74"/>
      <c r="J12565" s="74"/>
      <c r="K12565" s="74"/>
      <c r="L12565" s="74"/>
      <c r="M12565" s="74"/>
      <c r="N12565" s="74"/>
      <c r="O12565" s="74"/>
      <c r="P12565" s="74"/>
      <c r="Q12565" s="78"/>
      <c r="AR12565">
        <f t="shared" si="791"/>
        <v>0</v>
      </c>
      <c r="AS12565">
        <f t="shared" si="792"/>
        <v>0</v>
      </c>
      <c r="AT12565">
        <f t="shared" si="790"/>
        <v>0</v>
      </c>
    </row>
    <row r="12566" spans="2:46" ht="15.75" customHeight="1">
      <c r="B12566" t="str">
        <f t="shared" si="789"/>
        <v/>
      </c>
      <c r="C12566" s="73"/>
      <c r="D12566" s="73"/>
      <c r="E12566" s="77"/>
      <c r="F12566" s="74"/>
      <c r="G12566" s="73"/>
      <c r="H12566" s="74"/>
      <c r="I12566" s="74"/>
      <c r="J12566" s="74"/>
      <c r="K12566" s="74"/>
      <c r="L12566" s="74"/>
      <c r="M12566" s="74"/>
      <c r="N12566" s="74"/>
      <c r="O12566" s="74"/>
      <c r="P12566" s="74"/>
      <c r="Q12566" s="78"/>
      <c r="AR12566">
        <f t="shared" si="791"/>
        <v>0</v>
      </c>
      <c r="AS12566">
        <f t="shared" si="792"/>
        <v>0</v>
      </c>
      <c r="AT12566">
        <f t="shared" si="790"/>
        <v>0</v>
      </c>
    </row>
    <row r="12567" spans="2:46" ht="15.75" customHeight="1">
      <c r="B12567" t="str">
        <f t="shared" si="789"/>
        <v/>
      </c>
      <c r="C12567" s="73"/>
      <c r="D12567" s="73"/>
      <c r="E12567" s="77"/>
      <c r="F12567" s="74"/>
      <c r="G12567" s="73"/>
      <c r="H12567" s="74"/>
      <c r="I12567" s="74"/>
      <c r="J12567" s="74"/>
      <c r="K12567" s="74"/>
      <c r="L12567" s="74"/>
      <c r="M12567" s="74"/>
      <c r="N12567" s="74"/>
      <c r="O12567" s="74"/>
      <c r="P12567" s="74"/>
      <c r="Q12567" s="78"/>
      <c r="AR12567">
        <f t="shared" si="791"/>
        <v>0</v>
      </c>
      <c r="AS12567">
        <f t="shared" si="792"/>
        <v>0</v>
      </c>
      <c r="AT12567">
        <f t="shared" si="790"/>
        <v>0</v>
      </c>
    </row>
    <row r="12568" spans="2:46" ht="15.75" customHeight="1">
      <c r="B12568" t="str">
        <f t="shared" si="789"/>
        <v/>
      </c>
      <c r="C12568" s="73"/>
      <c r="D12568" s="73"/>
      <c r="E12568" s="77"/>
      <c r="F12568" s="74"/>
      <c r="G12568" s="73"/>
      <c r="H12568" s="74"/>
      <c r="I12568" s="74"/>
      <c r="J12568" s="74"/>
      <c r="K12568" s="74"/>
      <c r="L12568" s="74"/>
      <c r="M12568" s="74"/>
      <c r="N12568" s="74"/>
      <c r="O12568" s="74"/>
      <c r="P12568" s="74"/>
      <c r="Q12568" s="78"/>
      <c r="AR12568">
        <f t="shared" si="791"/>
        <v>0</v>
      </c>
      <c r="AS12568">
        <f t="shared" si="792"/>
        <v>0</v>
      </c>
      <c r="AT12568">
        <f t="shared" si="790"/>
        <v>0</v>
      </c>
    </row>
    <row r="12569" spans="2:46" ht="15.75" customHeight="1">
      <c r="B12569" t="str">
        <f t="shared" si="789"/>
        <v/>
      </c>
      <c r="C12569" s="73"/>
      <c r="D12569" s="73"/>
      <c r="E12569" s="77"/>
      <c r="F12569" s="74"/>
      <c r="G12569" s="73"/>
      <c r="H12569" s="74"/>
      <c r="I12569" s="74"/>
      <c r="J12569" s="74"/>
      <c r="K12569" s="74"/>
      <c r="L12569" s="74"/>
      <c r="M12569" s="74"/>
      <c r="N12569" s="74"/>
      <c r="O12569" s="74"/>
      <c r="P12569" s="74"/>
      <c r="Q12569" s="78"/>
      <c r="AR12569">
        <f t="shared" si="791"/>
        <v>0</v>
      </c>
      <c r="AS12569">
        <f t="shared" si="792"/>
        <v>0</v>
      </c>
      <c r="AT12569">
        <f t="shared" si="790"/>
        <v>0</v>
      </c>
    </row>
    <row r="12570" spans="2:46" ht="15.75" customHeight="1">
      <c r="B12570" t="str">
        <f t="shared" si="789"/>
        <v/>
      </c>
      <c r="C12570" s="73"/>
      <c r="D12570" s="73"/>
      <c r="E12570" s="77"/>
      <c r="F12570" s="74"/>
      <c r="G12570" s="73"/>
      <c r="H12570" s="74"/>
      <c r="I12570" s="74"/>
      <c r="J12570" s="74"/>
      <c r="K12570" s="74"/>
      <c r="L12570" s="74"/>
      <c r="M12570" s="74"/>
      <c r="N12570" s="74"/>
      <c r="O12570" s="74"/>
      <c r="P12570" s="74"/>
      <c r="Q12570" s="78"/>
      <c r="AR12570">
        <f t="shared" si="791"/>
        <v>0</v>
      </c>
      <c r="AS12570">
        <f t="shared" si="792"/>
        <v>0</v>
      </c>
      <c r="AT12570">
        <f t="shared" si="790"/>
        <v>0</v>
      </c>
    </row>
    <row r="12571" spans="2:46" ht="15.75" customHeight="1">
      <c r="B12571" t="str">
        <f t="shared" si="789"/>
        <v/>
      </c>
      <c r="C12571" s="73"/>
      <c r="D12571" s="73"/>
      <c r="E12571" s="77"/>
      <c r="F12571" s="74"/>
      <c r="G12571" s="73"/>
      <c r="H12571" s="74"/>
      <c r="I12571" s="74"/>
      <c r="J12571" s="74"/>
      <c r="K12571" s="74"/>
      <c r="L12571" s="74"/>
      <c r="M12571" s="74"/>
      <c r="N12571" s="74"/>
      <c r="O12571" s="74"/>
      <c r="P12571" s="74"/>
      <c r="Q12571" s="78"/>
      <c r="AR12571">
        <f t="shared" si="791"/>
        <v>0</v>
      </c>
      <c r="AS12571">
        <f t="shared" si="792"/>
        <v>0</v>
      </c>
      <c r="AT12571">
        <f t="shared" si="790"/>
        <v>0</v>
      </c>
    </row>
    <row r="12572" spans="2:46" ht="15.75" customHeight="1">
      <c r="B12572" t="str">
        <f t="shared" si="789"/>
        <v/>
      </c>
      <c r="C12572" s="73"/>
      <c r="D12572" s="73"/>
      <c r="E12572" s="77"/>
      <c r="F12572" s="74"/>
      <c r="G12572" s="73"/>
      <c r="H12572" s="74"/>
      <c r="I12572" s="74"/>
      <c r="J12572" s="74"/>
      <c r="K12572" s="74"/>
      <c r="L12572" s="74"/>
      <c r="M12572" s="74"/>
      <c r="N12572" s="74"/>
      <c r="O12572" s="74"/>
      <c r="P12572" s="74"/>
      <c r="Q12572" s="78"/>
      <c r="AR12572">
        <f t="shared" si="791"/>
        <v>0</v>
      </c>
      <c r="AS12572">
        <f t="shared" si="792"/>
        <v>0</v>
      </c>
      <c r="AT12572">
        <f t="shared" si="790"/>
        <v>0</v>
      </c>
    </row>
    <row r="12573" spans="2:46" ht="15.75" customHeight="1">
      <c r="B12573" t="str">
        <f t="shared" si="789"/>
        <v/>
      </c>
      <c r="C12573" s="73"/>
      <c r="D12573" s="73"/>
      <c r="E12573" s="77"/>
      <c r="F12573" s="74"/>
      <c r="G12573" s="73"/>
      <c r="H12573" s="74"/>
      <c r="I12573" s="74"/>
      <c r="J12573" s="74"/>
      <c r="K12573" s="74"/>
      <c r="L12573" s="74"/>
      <c r="M12573" s="74"/>
      <c r="N12573" s="74"/>
      <c r="O12573" s="74"/>
      <c r="P12573" s="74"/>
      <c r="Q12573" s="78"/>
      <c r="AR12573">
        <f t="shared" si="791"/>
        <v>0</v>
      </c>
      <c r="AS12573">
        <f t="shared" si="792"/>
        <v>0</v>
      </c>
      <c r="AT12573">
        <f t="shared" si="790"/>
        <v>0</v>
      </c>
    </row>
    <row r="12574" spans="2:46" ht="15.75" customHeight="1">
      <c r="B12574" t="str">
        <f t="shared" si="789"/>
        <v/>
      </c>
      <c r="C12574" s="73"/>
      <c r="D12574" s="73"/>
      <c r="E12574" s="77"/>
      <c r="F12574" s="74"/>
      <c r="G12574" s="73"/>
      <c r="H12574" s="74"/>
      <c r="I12574" s="74"/>
      <c r="J12574" s="74"/>
      <c r="K12574" s="74"/>
      <c r="L12574" s="74"/>
      <c r="M12574" s="74"/>
      <c r="N12574" s="74"/>
      <c r="O12574" s="74"/>
      <c r="P12574" s="74"/>
      <c r="Q12574" s="78"/>
      <c r="AR12574">
        <f t="shared" si="791"/>
        <v>0</v>
      </c>
      <c r="AS12574">
        <f t="shared" si="792"/>
        <v>0</v>
      </c>
      <c r="AT12574">
        <f t="shared" si="790"/>
        <v>0</v>
      </c>
    </row>
    <row r="12575" spans="2:46" ht="15.75" customHeight="1">
      <c r="B12575" t="str">
        <f t="shared" si="789"/>
        <v/>
      </c>
      <c r="C12575" s="73"/>
      <c r="D12575" s="73"/>
      <c r="E12575" s="77"/>
      <c r="F12575" s="74"/>
      <c r="G12575" s="73"/>
      <c r="H12575" s="74"/>
      <c r="I12575" s="74"/>
      <c r="J12575" s="74"/>
      <c r="K12575" s="74"/>
      <c r="L12575" s="74"/>
      <c r="M12575" s="74"/>
      <c r="N12575" s="74"/>
      <c r="O12575" s="74"/>
      <c r="P12575" s="74"/>
      <c r="Q12575" s="78"/>
      <c r="AR12575">
        <f t="shared" si="791"/>
        <v>0</v>
      </c>
      <c r="AS12575">
        <f t="shared" si="792"/>
        <v>0</v>
      </c>
      <c r="AT12575">
        <f t="shared" si="790"/>
        <v>0</v>
      </c>
    </row>
    <row r="12576" spans="2:46" ht="15.75" customHeight="1">
      <c r="B12576" t="str">
        <f t="shared" si="789"/>
        <v/>
      </c>
      <c r="C12576" s="73"/>
      <c r="D12576" s="73"/>
      <c r="E12576" s="77"/>
      <c r="F12576" s="74"/>
      <c r="G12576" s="73"/>
      <c r="H12576" s="74"/>
      <c r="I12576" s="74"/>
      <c r="J12576" s="74"/>
      <c r="K12576" s="74"/>
      <c r="L12576" s="74"/>
      <c r="M12576" s="74"/>
      <c r="N12576" s="74"/>
      <c r="O12576" s="74"/>
      <c r="P12576" s="74"/>
      <c r="Q12576" s="78"/>
      <c r="AR12576">
        <f t="shared" si="791"/>
        <v>0</v>
      </c>
      <c r="AS12576">
        <f t="shared" si="792"/>
        <v>0</v>
      </c>
      <c r="AT12576">
        <f t="shared" si="790"/>
        <v>0</v>
      </c>
    </row>
    <row r="12577" spans="2:46" ht="15.75" customHeight="1">
      <c r="B12577" t="str">
        <f t="shared" si="789"/>
        <v/>
      </c>
      <c r="C12577" s="73"/>
      <c r="D12577" s="73"/>
      <c r="E12577" s="77"/>
      <c r="F12577" s="74"/>
      <c r="G12577" s="73"/>
      <c r="H12577" s="74"/>
      <c r="I12577" s="74"/>
      <c r="J12577" s="74"/>
      <c r="K12577" s="74"/>
      <c r="L12577" s="74"/>
      <c r="M12577" s="74"/>
      <c r="N12577" s="74"/>
      <c r="O12577" s="74"/>
      <c r="P12577" s="74"/>
      <c r="Q12577" s="78"/>
      <c r="AR12577">
        <f t="shared" si="791"/>
        <v>0</v>
      </c>
      <c r="AS12577">
        <f t="shared" si="792"/>
        <v>0</v>
      </c>
      <c r="AT12577">
        <f t="shared" si="790"/>
        <v>0</v>
      </c>
    </row>
    <row r="12578" spans="2:46" ht="15.75" customHeight="1">
      <c r="B12578" t="str">
        <f t="shared" si="789"/>
        <v/>
      </c>
      <c r="C12578" s="73"/>
      <c r="D12578" s="73"/>
      <c r="E12578" s="77"/>
      <c r="F12578" s="74"/>
      <c r="G12578" s="73"/>
      <c r="H12578" s="74"/>
      <c r="I12578" s="74"/>
      <c r="J12578" s="74"/>
      <c r="K12578" s="74"/>
      <c r="L12578" s="74"/>
      <c r="M12578" s="74"/>
      <c r="N12578" s="74"/>
      <c r="O12578" s="74"/>
      <c r="P12578" s="74"/>
      <c r="Q12578" s="78"/>
      <c r="AR12578">
        <f t="shared" si="791"/>
        <v>0</v>
      </c>
      <c r="AS12578">
        <f t="shared" si="792"/>
        <v>0</v>
      </c>
      <c r="AT12578">
        <f t="shared" si="790"/>
        <v>0</v>
      </c>
    </row>
    <row r="12579" spans="2:46" ht="15.75" customHeight="1">
      <c r="B12579" t="str">
        <f t="shared" si="789"/>
        <v/>
      </c>
      <c r="C12579" s="73"/>
      <c r="D12579" s="73"/>
      <c r="E12579" s="77"/>
      <c r="F12579" s="74"/>
      <c r="G12579" s="73"/>
      <c r="H12579" s="74"/>
      <c r="I12579" s="74"/>
      <c r="J12579" s="74"/>
      <c r="K12579" s="74"/>
      <c r="L12579" s="74"/>
      <c r="M12579" s="74"/>
      <c r="N12579" s="74"/>
      <c r="O12579" s="74"/>
      <c r="P12579" s="74"/>
      <c r="Q12579" s="78"/>
      <c r="AR12579">
        <f t="shared" si="791"/>
        <v>0</v>
      </c>
      <c r="AS12579">
        <f t="shared" si="792"/>
        <v>0</v>
      </c>
      <c r="AT12579">
        <f t="shared" si="790"/>
        <v>0</v>
      </c>
    </row>
    <row r="12580" spans="2:46" ht="15.75" customHeight="1">
      <c r="B12580" t="str">
        <f t="shared" si="789"/>
        <v/>
      </c>
      <c r="C12580" s="73"/>
      <c r="D12580" s="73"/>
      <c r="E12580" s="77"/>
      <c r="F12580" s="74"/>
      <c r="G12580" s="73"/>
      <c r="H12580" s="74"/>
      <c r="I12580" s="74"/>
      <c r="J12580" s="74"/>
      <c r="K12580" s="74"/>
      <c r="L12580" s="74"/>
      <c r="M12580" s="74"/>
      <c r="N12580" s="74"/>
      <c r="O12580" s="74"/>
      <c r="P12580" s="74"/>
      <c r="Q12580" s="78"/>
      <c r="AR12580">
        <f t="shared" si="791"/>
        <v>0</v>
      </c>
      <c r="AS12580">
        <f t="shared" si="792"/>
        <v>0</v>
      </c>
      <c r="AT12580">
        <f t="shared" si="790"/>
        <v>0</v>
      </c>
    </row>
    <row r="12581" spans="2:46" ht="15.75" customHeight="1">
      <c r="B12581" t="str">
        <f t="shared" si="789"/>
        <v/>
      </c>
      <c r="C12581" s="73"/>
      <c r="D12581" s="73"/>
      <c r="E12581" s="77"/>
      <c r="F12581" s="74"/>
      <c r="G12581" s="73"/>
      <c r="H12581" s="74"/>
      <c r="I12581" s="74"/>
      <c r="J12581" s="74"/>
      <c r="K12581" s="74"/>
      <c r="L12581" s="74"/>
      <c r="M12581" s="74"/>
      <c r="N12581" s="74"/>
      <c r="O12581" s="74"/>
      <c r="P12581" s="74"/>
      <c r="Q12581" s="78"/>
      <c r="AR12581">
        <f t="shared" si="791"/>
        <v>0</v>
      </c>
      <c r="AS12581">
        <f t="shared" si="792"/>
        <v>0</v>
      </c>
      <c r="AT12581">
        <f t="shared" si="790"/>
        <v>0</v>
      </c>
    </row>
    <row r="12582" spans="2:46" ht="15.75" customHeight="1">
      <c r="B12582" t="str">
        <f t="shared" si="789"/>
        <v/>
      </c>
      <c r="C12582" s="73"/>
      <c r="D12582" s="73"/>
      <c r="E12582" s="77"/>
      <c r="F12582" s="74"/>
      <c r="G12582" s="73"/>
      <c r="H12582" s="74"/>
      <c r="I12582" s="74"/>
      <c r="J12582" s="74"/>
      <c r="K12582" s="74"/>
      <c r="L12582" s="74"/>
      <c r="M12582" s="74"/>
      <c r="N12582" s="74"/>
      <c r="O12582" s="74"/>
      <c r="P12582" s="74"/>
      <c r="Q12582" s="78"/>
      <c r="AR12582">
        <f t="shared" si="791"/>
        <v>0</v>
      </c>
      <c r="AS12582">
        <f t="shared" si="792"/>
        <v>0</v>
      </c>
      <c r="AT12582">
        <f t="shared" si="790"/>
        <v>0</v>
      </c>
    </row>
    <row r="12583" spans="2:46" ht="15.75" customHeight="1">
      <c r="B12583" t="str">
        <f t="shared" si="789"/>
        <v/>
      </c>
      <c r="C12583" s="73"/>
      <c r="D12583" s="73"/>
      <c r="E12583" s="77"/>
      <c r="F12583" s="74"/>
      <c r="G12583" s="73"/>
      <c r="H12583" s="74"/>
      <c r="I12583" s="74"/>
      <c r="J12583" s="74"/>
      <c r="K12583" s="74"/>
      <c r="L12583" s="74"/>
      <c r="M12583" s="74"/>
      <c r="N12583" s="74"/>
      <c r="O12583" s="74"/>
      <c r="P12583" s="74"/>
      <c r="Q12583" s="78"/>
      <c r="AR12583">
        <f t="shared" si="791"/>
        <v>0</v>
      </c>
      <c r="AS12583">
        <f t="shared" si="792"/>
        <v>0</v>
      </c>
      <c r="AT12583">
        <f t="shared" si="790"/>
        <v>0</v>
      </c>
    </row>
    <row r="12584" spans="2:46" ht="15.75" customHeight="1">
      <c r="B12584" t="str">
        <f t="shared" si="789"/>
        <v/>
      </c>
      <c r="C12584" s="73"/>
      <c r="D12584" s="73"/>
      <c r="E12584" s="77"/>
      <c r="F12584" s="74"/>
      <c r="G12584" s="73"/>
      <c r="H12584" s="74"/>
      <c r="I12584" s="74"/>
      <c r="J12584" s="74"/>
      <c r="K12584" s="74"/>
      <c r="L12584" s="74"/>
      <c r="M12584" s="74"/>
      <c r="N12584" s="74"/>
      <c r="O12584" s="74"/>
      <c r="P12584" s="74"/>
      <c r="Q12584" s="78"/>
      <c r="AR12584">
        <f t="shared" si="791"/>
        <v>0</v>
      </c>
      <c r="AS12584">
        <f t="shared" si="792"/>
        <v>0</v>
      </c>
      <c r="AT12584">
        <f t="shared" si="790"/>
        <v>0</v>
      </c>
    </row>
    <row r="12585" spans="2:46" ht="15.75" customHeight="1">
      <c r="B12585" t="str">
        <f t="shared" si="789"/>
        <v/>
      </c>
      <c r="C12585" s="73"/>
      <c r="D12585" s="73"/>
      <c r="E12585" s="77"/>
      <c r="F12585" s="74"/>
      <c r="G12585" s="73"/>
      <c r="H12585" s="74"/>
      <c r="I12585" s="74"/>
      <c r="J12585" s="74"/>
      <c r="K12585" s="74"/>
      <c r="L12585" s="74"/>
      <c r="M12585" s="74"/>
      <c r="N12585" s="74"/>
      <c r="O12585" s="74"/>
      <c r="P12585" s="74"/>
      <c r="Q12585" s="78"/>
      <c r="AR12585">
        <f t="shared" si="791"/>
        <v>0</v>
      </c>
      <c r="AS12585">
        <f t="shared" si="792"/>
        <v>0</v>
      </c>
      <c r="AT12585">
        <f t="shared" si="790"/>
        <v>0</v>
      </c>
    </row>
    <row r="12586" spans="2:46" ht="15.75" customHeight="1">
      <c r="B12586" t="str">
        <f t="shared" si="789"/>
        <v/>
      </c>
      <c r="C12586" s="73"/>
      <c r="D12586" s="73"/>
      <c r="E12586" s="77"/>
      <c r="F12586" s="74"/>
      <c r="G12586" s="73"/>
      <c r="H12586" s="74"/>
      <c r="I12586" s="74"/>
      <c r="J12586" s="74"/>
      <c r="K12586" s="74"/>
      <c r="L12586" s="74"/>
      <c r="M12586" s="74"/>
      <c r="N12586" s="74"/>
      <c r="O12586" s="74"/>
      <c r="P12586" s="74"/>
      <c r="Q12586" s="78"/>
      <c r="AR12586">
        <f t="shared" si="791"/>
        <v>0</v>
      </c>
      <c r="AS12586">
        <f t="shared" si="792"/>
        <v>0</v>
      </c>
      <c r="AT12586">
        <f t="shared" si="790"/>
        <v>0</v>
      </c>
    </row>
    <row r="12587" spans="2:46" ht="15.75" customHeight="1">
      <c r="B12587" t="str">
        <f t="shared" si="789"/>
        <v/>
      </c>
      <c r="C12587" s="73"/>
      <c r="D12587" s="73"/>
      <c r="E12587" s="77"/>
      <c r="F12587" s="74"/>
      <c r="G12587" s="73"/>
      <c r="H12587" s="74"/>
      <c r="I12587" s="74"/>
      <c r="J12587" s="74"/>
      <c r="K12587" s="74"/>
      <c r="L12587" s="74"/>
      <c r="M12587" s="74"/>
      <c r="N12587" s="74"/>
      <c r="O12587" s="74"/>
      <c r="P12587" s="74"/>
      <c r="Q12587" s="78"/>
      <c r="AR12587">
        <f t="shared" si="791"/>
        <v>0</v>
      </c>
      <c r="AS12587">
        <f t="shared" si="792"/>
        <v>0</v>
      </c>
      <c r="AT12587">
        <f t="shared" si="790"/>
        <v>0</v>
      </c>
    </row>
    <row r="12588" spans="2:46" ht="15.75" customHeight="1">
      <c r="B12588" t="str">
        <f t="shared" si="789"/>
        <v/>
      </c>
      <c r="C12588" s="73"/>
      <c r="D12588" s="73"/>
      <c r="E12588" s="77"/>
      <c r="F12588" s="74"/>
      <c r="G12588" s="73"/>
      <c r="H12588" s="74"/>
      <c r="I12588" s="74"/>
      <c r="J12588" s="74"/>
      <c r="K12588" s="74"/>
      <c r="L12588" s="74"/>
      <c r="M12588" s="74"/>
      <c r="N12588" s="74"/>
      <c r="O12588" s="74"/>
      <c r="P12588" s="74"/>
      <c r="Q12588" s="78"/>
      <c r="AR12588">
        <f t="shared" si="791"/>
        <v>0</v>
      </c>
      <c r="AS12588">
        <f t="shared" si="792"/>
        <v>0</v>
      </c>
      <c r="AT12588">
        <f t="shared" si="790"/>
        <v>0</v>
      </c>
    </row>
    <row r="12589" spans="2:46" ht="15.75" customHeight="1">
      <c r="B12589" t="str">
        <f t="shared" si="789"/>
        <v/>
      </c>
      <c r="C12589" s="73"/>
      <c r="D12589" s="73"/>
      <c r="E12589" s="77"/>
      <c r="F12589" s="74"/>
      <c r="G12589" s="73"/>
      <c r="H12589" s="74"/>
      <c r="I12589" s="74"/>
      <c r="J12589" s="74"/>
      <c r="K12589" s="74"/>
      <c r="L12589" s="74"/>
      <c r="M12589" s="74"/>
      <c r="N12589" s="74"/>
      <c r="O12589" s="74"/>
      <c r="P12589" s="74"/>
      <c r="Q12589" s="78"/>
      <c r="AR12589">
        <f t="shared" si="791"/>
        <v>0</v>
      </c>
      <c r="AS12589">
        <f t="shared" si="792"/>
        <v>0</v>
      </c>
      <c r="AT12589">
        <f t="shared" si="790"/>
        <v>0</v>
      </c>
    </row>
    <row r="12590" spans="2:46" ht="15.75" customHeight="1">
      <c r="B12590" t="str">
        <f t="shared" si="789"/>
        <v/>
      </c>
      <c r="C12590" s="73"/>
      <c r="D12590" s="73"/>
      <c r="E12590" s="77"/>
      <c r="F12590" s="74"/>
      <c r="G12590" s="73"/>
      <c r="H12590" s="74"/>
      <c r="I12590" s="74"/>
      <c r="J12590" s="74"/>
      <c r="K12590" s="74"/>
      <c r="L12590" s="74"/>
      <c r="M12590" s="74"/>
      <c r="N12590" s="74"/>
      <c r="O12590" s="74"/>
      <c r="P12590" s="74"/>
      <c r="Q12590" s="78"/>
      <c r="AR12590">
        <f t="shared" si="791"/>
        <v>0</v>
      </c>
      <c r="AS12590">
        <f t="shared" si="792"/>
        <v>0</v>
      </c>
      <c r="AT12590">
        <f t="shared" si="790"/>
        <v>0</v>
      </c>
    </row>
    <row r="12591" spans="2:46" ht="15.75" customHeight="1">
      <c r="B12591" t="str">
        <f t="shared" si="789"/>
        <v/>
      </c>
      <c r="C12591" s="73"/>
      <c r="D12591" s="73"/>
      <c r="E12591" s="77"/>
      <c r="F12591" s="74"/>
      <c r="G12591" s="73"/>
      <c r="H12591" s="74"/>
      <c r="I12591" s="74"/>
      <c r="J12591" s="74"/>
      <c r="K12591" s="74"/>
      <c r="L12591" s="74"/>
      <c r="M12591" s="74"/>
      <c r="N12591" s="74"/>
      <c r="O12591" s="74"/>
      <c r="P12591" s="74"/>
      <c r="Q12591" s="78"/>
      <c r="AR12591">
        <f t="shared" si="791"/>
        <v>0</v>
      </c>
      <c r="AS12591">
        <f t="shared" si="792"/>
        <v>0</v>
      </c>
      <c r="AT12591">
        <f t="shared" si="790"/>
        <v>0</v>
      </c>
    </row>
    <row r="12592" spans="2:46" ht="15.75" customHeight="1">
      <c r="B12592" t="str">
        <f t="shared" si="789"/>
        <v/>
      </c>
      <c r="C12592" s="73"/>
      <c r="D12592" s="73"/>
      <c r="E12592" s="77"/>
      <c r="F12592" s="74"/>
      <c r="G12592" s="73"/>
      <c r="H12592" s="74"/>
      <c r="I12592" s="74"/>
      <c r="J12592" s="74"/>
      <c r="K12592" s="74"/>
      <c r="L12592" s="74"/>
      <c r="M12592" s="74"/>
      <c r="N12592" s="74"/>
      <c r="O12592" s="74"/>
      <c r="P12592" s="74"/>
      <c r="Q12592" s="78"/>
      <c r="AR12592">
        <f t="shared" si="791"/>
        <v>0</v>
      </c>
      <c r="AS12592">
        <f t="shared" si="792"/>
        <v>0</v>
      </c>
      <c r="AT12592">
        <f t="shared" si="790"/>
        <v>0</v>
      </c>
    </row>
    <row r="12593" spans="2:46" ht="15.75" customHeight="1">
      <c r="B12593" t="str">
        <f t="shared" si="789"/>
        <v/>
      </c>
      <c r="C12593" s="73"/>
      <c r="D12593" s="73"/>
      <c r="E12593" s="77"/>
      <c r="F12593" s="74"/>
      <c r="G12593" s="73"/>
      <c r="H12593" s="74"/>
      <c r="I12593" s="74"/>
      <c r="J12593" s="74"/>
      <c r="K12593" s="74"/>
      <c r="L12593" s="74"/>
      <c r="M12593" s="74"/>
      <c r="N12593" s="74"/>
      <c r="O12593" s="74"/>
      <c r="P12593" s="74"/>
      <c r="Q12593" s="78"/>
      <c r="AR12593">
        <f t="shared" si="791"/>
        <v>0</v>
      </c>
      <c r="AS12593">
        <f t="shared" si="792"/>
        <v>0</v>
      </c>
      <c r="AT12593">
        <f t="shared" si="790"/>
        <v>0</v>
      </c>
    </row>
    <row r="12594" spans="2:46" ht="15.75" customHeight="1">
      <c r="B12594" t="str">
        <f t="shared" si="789"/>
        <v/>
      </c>
      <c r="C12594" s="73"/>
      <c r="D12594" s="73"/>
      <c r="E12594" s="77"/>
      <c r="F12594" s="74"/>
      <c r="G12594" s="73"/>
      <c r="H12594" s="74"/>
      <c r="I12594" s="74"/>
      <c r="J12594" s="74"/>
      <c r="K12594" s="74"/>
      <c r="L12594" s="74"/>
      <c r="M12594" s="74"/>
      <c r="N12594" s="74"/>
      <c r="O12594" s="74"/>
      <c r="P12594" s="74"/>
      <c r="Q12594" s="78"/>
      <c r="AR12594">
        <f t="shared" si="791"/>
        <v>0</v>
      </c>
      <c r="AS12594">
        <f t="shared" si="792"/>
        <v>0</v>
      </c>
      <c r="AT12594">
        <f t="shared" si="790"/>
        <v>0</v>
      </c>
    </row>
    <row r="12595" spans="2:46" ht="15.75" customHeight="1">
      <c r="B12595" t="str">
        <f t="shared" si="789"/>
        <v/>
      </c>
      <c r="C12595" s="73"/>
      <c r="D12595" s="73"/>
      <c r="E12595" s="77"/>
      <c r="F12595" s="74"/>
      <c r="G12595" s="73"/>
      <c r="H12595" s="74"/>
      <c r="I12595" s="74"/>
      <c r="J12595" s="74"/>
      <c r="K12595" s="74"/>
      <c r="L12595" s="74"/>
      <c r="M12595" s="74"/>
      <c r="N12595" s="74"/>
      <c r="O12595" s="74"/>
      <c r="P12595" s="74"/>
      <c r="Q12595" s="78"/>
      <c r="AR12595">
        <f t="shared" si="791"/>
        <v>0</v>
      </c>
      <c r="AS12595">
        <f t="shared" si="792"/>
        <v>0</v>
      </c>
      <c r="AT12595">
        <f t="shared" si="790"/>
        <v>0</v>
      </c>
    </row>
    <row r="12596" spans="2:46" ht="15.75" customHeight="1">
      <c r="B12596" t="str">
        <f t="shared" si="789"/>
        <v/>
      </c>
      <c r="C12596" s="73"/>
      <c r="D12596" s="73"/>
      <c r="E12596" s="77"/>
      <c r="F12596" s="74"/>
      <c r="G12596" s="73"/>
      <c r="H12596" s="74"/>
      <c r="I12596" s="74"/>
      <c r="J12596" s="74"/>
      <c r="K12596" s="74"/>
      <c r="L12596" s="74"/>
      <c r="M12596" s="74"/>
      <c r="N12596" s="74"/>
      <c r="O12596" s="74"/>
      <c r="P12596" s="74"/>
      <c r="Q12596" s="78"/>
      <c r="AR12596">
        <f t="shared" si="791"/>
        <v>0</v>
      </c>
      <c r="AS12596">
        <f t="shared" si="792"/>
        <v>0</v>
      </c>
      <c r="AT12596">
        <f t="shared" si="790"/>
        <v>0</v>
      </c>
    </row>
    <row r="12597" spans="2:46" ht="15.75" customHeight="1">
      <c r="B12597" t="str">
        <f t="shared" si="789"/>
        <v/>
      </c>
      <c r="C12597" s="73"/>
      <c r="D12597" s="73"/>
      <c r="E12597" s="77"/>
      <c r="F12597" s="74"/>
      <c r="G12597" s="73"/>
      <c r="H12597" s="74"/>
      <c r="I12597" s="74"/>
      <c r="J12597" s="74"/>
      <c r="K12597" s="74"/>
      <c r="L12597" s="74"/>
      <c r="M12597" s="74"/>
      <c r="N12597" s="74"/>
      <c r="O12597" s="74"/>
      <c r="P12597" s="74"/>
      <c r="Q12597" s="78"/>
      <c r="AR12597">
        <f t="shared" si="791"/>
        <v>0</v>
      </c>
      <c r="AS12597">
        <f t="shared" si="792"/>
        <v>0</v>
      </c>
      <c r="AT12597">
        <f t="shared" si="790"/>
        <v>0</v>
      </c>
    </row>
    <row r="12598" spans="2:46" ht="15.75" customHeight="1">
      <c r="B12598" t="str">
        <f t="shared" si="789"/>
        <v/>
      </c>
      <c r="C12598" s="73"/>
      <c r="D12598" s="73"/>
      <c r="E12598" s="77"/>
      <c r="F12598" s="74"/>
      <c r="G12598" s="73"/>
      <c r="H12598" s="74"/>
      <c r="I12598" s="74"/>
      <c r="J12598" s="74"/>
      <c r="K12598" s="74"/>
      <c r="L12598" s="74"/>
      <c r="M12598" s="74"/>
      <c r="N12598" s="74"/>
      <c r="O12598" s="74"/>
      <c r="P12598" s="74"/>
      <c r="Q12598" s="78"/>
      <c r="AR12598">
        <f t="shared" si="791"/>
        <v>0</v>
      </c>
      <c r="AS12598">
        <f t="shared" si="792"/>
        <v>0</v>
      </c>
      <c r="AT12598">
        <f t="shared" si="790"/>
        <v>0</v>
      </c>
    </row>
    <row r="12599" spans="2:46" ht="15.75" customHeight="1">
      <c r="B12599" t="str">
        <f t="shared" si="789"/>
        <v/>
      </c>
      <c r="C12599" s="73"/>
      <c r="D12599" s="73"/>
      <c r="E12599" s="77"/>
      <c r="F12599" s="74"/>
      <c r="G12599" s="73"/>
      <c r="H12599" s="74"/>
      <c r="I12599" s="74"/>
      <c r="J12599" s="74"/>
      <c r="K12599" s="74"/>
      <c r="L12599" s="74"/>
      <c r="M12599" s="74"/>
      <c r="N12599" s="74"/>
      <c r="O12599" s="74"/>
      <c r="P12599" s="74"/>
      <c r="Q12599" s="78"/>
      <c r="AR12599">
        <f t="shared" si="791"/>
        <v>0</v>
      </c>
      <c r="AS12599">
        <f t="shared" si="792"/>
        <v>0</v>
      </c>
      <c r="AT12599">
        <f t="shared" si="790"/>
        <v>0</v>
      </c>
    </row>
    <row r="12600" spans="2:46" ht="15.75" customHeight="1">
      <c r="B12600" t="str">
        <f t="shared" si="789"/>
        <v/>
      </c>
      <c r="C12600" s="73"/>
      <c r="D12600" s="73"/>
      <c r="E12600" s="77"/>
      <c r="F12600" s="74"/>
      <c r="G12600" s="73"/>
      <c r="H12600" s="74"/>
      <c r="I12600" s="74"/>
      <c r="J12600" s="74"/>
      <c r="K12600" s="74"/>
      <c r="L12600" s="74"/>
      <c r="M12600" s="74"/>
      <c r="N12600" s="74"/>
      <c r="O12600" s="74"/>
      <c r="P12600" s="74"/>
      <c r="Q12600" s="78"/>
      <c r="AR12600">
        <f t="shared" si="791"/>
        <v>0</v>
      </c>
      <c r="AS12600">
        <f t="shared" si="792"/>
        <v>0</v>
      </c>
      <c r="AT12600">
        <f t="shared" si="790"/>
        <v>0</v>
      </c>
    </row>
    <row r="12601" spans="2:46" ht="15.75" customHeight="1">
      <c r="B12601" t="str">
        <f t="shared" si="789"/>
        <v/>
      </c>
      <c r="C12601" s="73"/>
      <c r="D12601" s="73"/>
      <c r="E12601" s="77"/>
      <c r="F12601" s="74"/>
      <c r="G12601" s="73"/>
      <c r="H12601" s="74"/>
      <c r="I12601" s="74"/>
      <c r="J12601" s="74"/>
      <c r="K12601" s="74"/>
      <c r="L12601" s="74"/>
      <c r="M12601" s="74"/>
      <c r="N12601" s="74"/>
      <c r="O12601" s="74"/>
      <c r="P12601" s="74"/>
      <c r="Q12601" s="78"/>
      <c r="AR12601">
        <f t="shared" si="791"/>
        <v>0</v>
      </c>
      <c r="AS12601">
        <f t="shared" si="792"/>
        <v>0</v>
      </c>
      <c r="AT12601">
        <f t="shared" si="790"/>
        <v>0</v>
      </c>
    </row>
    <row r="12602" spans="2:46" ht="15.75" customHeight="1">
      <c r="B12602" t="str">
        <f t="shared" si="789"/>
        <v/>
      </c>
      <c r="C12602" s="73"/>
      <c r="D12602" s="73"/>
      <c r="E12602" s="77"/>
      <c r="F12602" s="74"/>
      <c r="G12602" s="73"/>
      <c r="H12602" s="74"/>
      <c r="I12602" s="74"/>
      <c r="J12602" s="74"/>
      <c r="K12602" s="74"/>
      <c r="L12602" s="74"/>
      <c r="M12602" s="74"/>
      <c r="N12602" s="74"/>
      <c r="O12602" s="74"/>
      <c r="P12602" s="74"/>
      <c r="Q12602" s="78"/>
      <c r="AR12602">
        <f t="shared" si="791"/>
        <v>0</v>
      </c>
      <c r="AS12602">
        <f t="shared" si="792"/>
        <v>0</v>
      </c>
      <c r="AT12602">
        <f t="shared" si="790"/>
        <v>0</v>
      </c>
    </row>
    <row r="12603" spans="2:46" ht="15.75" customHeight="1">
      <c r="B12603" t="str">
        <f t="shared" si="789"/>
        <v/>
      </c>
      <c r="C12603" s="73"/>
      <c r="D12603" s="73"/>
      <c r="E12603" s="77"/>
      <c r="F12603" s="74"/>
      <c r="G12603" s="73"/>
      <c r="H12603" s="74"/>
      <c r="I12603" s="74"/>
      <c r="J12603" s="74"/>
      <c r="K12603" s="74"/>
      <c r="L12603" s="74"/>
      <c r="M12603" s="74"/>
      <c r="N12603" s="74"/>
      <c r="O12603" s="74"/>
      <c r="P12603" s="74"/>
      <c r="Q12603" s="78"/>
      <c r="AR12603">
        <f t="shared" si="791"/>
        <v>0</v>
      </c>
      <c r="AS12603">
        <f t="shared" si="792"/>
        <v>0</v>
      </c>
      <c r="AT12603">
        <f t="shared" si="790"/>
        <v>0</v>
      </c>
    </row>
    <row r="12604" spans="2:46" ht="15.75" customHeight="1">
      <c r="B12604" t="str">
        <f t="shared" si="789"/>
        <v/>
      </c>
      <c r="C12604" s="73"/>
      <c r="D12604" s="73"/>
      <c r="E12604" s="77"/>
      <c r="F12604" s="74"/>
      <c r="G12604" s="73"/>
      <c r="H12604" s="74"/>
      <c r="I12604" s="74"/>
      <c r="J12604" s="74"/>
      <c r="K12604" s="74"/>
      <c r="L12604" s="74"/>
      <c r="M12604" s="74"/>
      <c r="N12604" s="74"/>
      <c r="O12604" s="74"/>
      <c r="P12604" s="74"/>
      <c r="Q12604" s="78"/>
      <c r="AR12604">
        <f t="shared" si="791"/>
        <v>0</v>
      </c>
      <c r="AS12604">
        <f t="shared" si="792"/>
        <v>0</v>
      </c>
      <c r="AT12604">
        <f t="shared" si="790"/>
        <v>0</v>
      </c>
    </row>
    <row r="12605" spans="2:46" ht="15.75" customHeight="1">
      <c r="B12605" t="str">
        <f t="shared" si="789"/>
        <v/>
      </c>
      <c r="C12605" s="73"/>
      <c r="D12605" s="73"/>
      <c r="E12605" s="77"/>
      <c r="F12605" s="74"/>
      <c r="G12605" s="73"/>
      <c r="H12605" s="74"/>
      <c r="I12605" s="74"/>
      <c r="J12605" s="74"/>
      <c r="K12605" s="74"/>
      <c r="L12605" s="74"/>
      <c r="M12605" s="74"/>
      <c r="N12605" s="74"/>
      <c r="O12605" s="74"/>
      <c r="P12605" s="74"/>
      <c r="Q12605" s="78"/>
      <c r="AR12605">
        <f t="shared" si="791"/>
        <v>0</v>
      </c>
      <c r="AS12605">
        <f t="shared" si="792"/>
        <v>0</v>
      </c>
      <c r="AT12605">
        <f t="shared" si="790"/>
        <v>0</v>
      </c>
    </row>
    <row r="12606" spans="2:46" ht="15.75" customHeight="1">
      <c r="B12606" t="str">
        <f t="shared" si="789"/>
        <v/>
      </c>
      <c r="C12606" s="73"/>
      <c r="D12606" s="73"/>
      <c r="E12606" s="77"/>
      <c r="F12606" s="74"/>
      <c r="G12606" s="73"/>
      <c r="H12606" s="74"/>
      <c r="I12606" s="74"/>
      <c r="J12606" s="74"/>
      <c r="K12606" s="74"/>
      <c r="L12606" s="74"/>
      <c r="M12606" s="74"/>
      <c r="N12606" s="74"/>
      <c r="O12606" s="74"/>
      <c r="P12606" s="74"/>
      <c r="Q12606" s="78"/>
      <c r="AR12606">
        <f t="shared" si="791"/>
        <v>0</v>
      </c>
      <c r="AS12606">
        <f t="shared" si="792"/>
        <v>0</v>
      </c>
      <c r="AT12606">
        <f t="shared" si="790"/>
        <v>0</v>
      </c>
    </row>
    <row r="12607" spans="2:46" ht="15.75" customHeight="1">
      <c r="B12607" t="str">
        <f t="shared" si="789"/>
        <v/>
      </c>
      <c r="C12607" s="73"/>
      <c r="D12607" s="73"/>
      <c r="E12607" s="77"/>
      <c r="F12607" s="74"/>
      <c r="G12607" s="73"/>
      <c r="H12607" s="74"/>
      <c r="I12607" s="74"/>
      <c r="J12607" s="74"/>
      <c r="K12607" s="74"/>
      <c r="L12607" s="74"/>
      <c r="M12607" s="74"/>
      <c r="N12607" s="74"/>
      <c r="O12607" s="74"/>
      <c r="P12607" s="74"/>
      <c r="Q12607" s="78"/>
      <c r="AR12607">
        <f t="shared" si="791"/>
        <v>0</v>
      </c>
      <c r="AS12607">
        <f t="shared" si="792"/>
        <v>0</v>
      </c>
      <c r="AT12607">
        <f t="shared" si="790"/>
        <v>0</v>
      </c>
    </row>
    <row r="12608" spans="2:46" ht="15.75" customHeight="1">
      <c r="B12608" t="str">
        <f t="shared" si="789"/>
        <v/>
      </c>
      <c r="C12608" s="73"/>
      <c r="D12608" s="73"/>
      <c r="E12608" s="77"/>
      <c r="F12608" s="74"/>
      <c r="G12608" s="73"/>
      <c r="H12608" s="74"/>
      <c r="I12608" s="74"/>
      <c r="J12608" s="74"/>
      <c r="K12608" s="74"/>
      <c r="L12608" s="74"/>
      <c r="M12608" s="74"/>
      <c r="N12608" s="74"/>
      <c r="O12608" s="74"/>
      <c r="P12608" s="74"/>
      <c r="Q12608" s="78"/>
      <c r="AR12608">
        <f t="shared" si="791"/>
        <v>0</v>
      </c>
      <c r="AS12608">
        <f t="shared" si="792"/>
        <v>0</v>
      </c>
      <c r="AT12608">
        <f t="shared" si="790"/>
        <v>0</v>
      </c>
    </row>
    <row r="12609" spans="2:46" ht="15.75" customHeight="1">
      <c r="B12609" t="str">
        <f t="shared" si="789"/>
        <v/>
      </c>
      <c r="C12609" s="73"/>
      <c r="D12609" s="73"/>
      <c r="E12609" s="77"/>
      <c r="F12609" s="74"/>
      <c r="G12609" s="73"/>
      <c r="H12609" s="74"/>
      <c r="I12609" s="74"/>
      <c r="J12609" s="74"/>
      <c r="K12609" s="74"/>
      <c r="L12609" s="74"/>
      <c r="M12609" s="74"/>
      <c r="N12609" s="74"/>
      <c r="O12609" s="74"/>
      <c r="P12609" s="74"/>
      <c r="Q12609" s="78"/>
      <c r="AR12609">
        <f t="shared" si="791"/>
        <v>0</v>
      </c>
      <c r="AS12609">
        <f t="shared" si="792"/>
        <v>0</v>
      </c>
      <c r="AT12609">
        <f t="shared" si="790"/>
        <v>0</v>
      </c>
    </row>
    <row r="12610" spans="2:46" ht="15.75" customHeight="1">
      <c r="B12610" t="str">
        <f t="shared" ref="B12610:B12673" si="793">D12610&amp;Q12610&amp;E12610</f>
        <v/>
      </c>
      <c r="C12610" s="73"/>
      <c r="D12610" s="73"/>
      <c r="E12610" s="77"/>
      <c r="F12610" s="74"/>
      <c r="G12610" s="73"/>
      <c r="H12610" s="74"/>
      <c r="I12610" s="74"/>
      <c r="J12610" s="74"/>
      <c r="K12610" s="74"/>
      <c r="L12610" s="74"/>
      <c r="M12610" s="74"/>
      <c r="N12610" s="74"/>
      <c r="O12610" s="74"/>
      <c r="P12610" s="74"/>
      <c r="Q12610" s="78"/>
      <c r="AR12610">
        <f t="shared" si="791"/>
        <v>0</v>
      </c>
      <c r="AS12610">
        <f t="shared" si="792"/>
        <v>0</v>
      </c>
      <c r="AT12610">
        <f t="shared" ref="AT12610:AT12673" si="794">AR12610-AS12610</f>
        <v>0</v>
      </c>
    </row>
    <row r="12611" spans="2:46" ht="15.75" customHeight="1">
      <c r="B12611" t="str">
        <f t="shared" si="793"/>
        <v/>
      </c>
      <c r="C12611" s="73"/>
      <c r="D12611" s="73"/>
      <c r="E12611" s="77"/>
      <c r="F12611" s="74"/>
      <c r="G12611" s="73"/>
      <c r="H12611" s="74"/>
      <c r="I12611" s="74"/>
      <c r="J12611" s="74"/>
      <c r="K12611" s="74"/>
      <c r="L12611" s="74"/>
      <c r="M12611" s="74"/>
      <c r="N12611" s="74"/>
      <c r="O12611" s="74"/>
      <c r="P12611" s="74"/>
      <c r="Q12611" s="78"/>
      <c r="AR12611">
        <f t="shared" si="791"/>
        <v>0</v>
      </c>
      <c r="AS12611">
        <f t="shared" si="792"/>
        <v>0</v>
      </c>
      <c r="AT12611">
        <f t="shared" si="794"/>
        <v>0</v>
      </c>
    </row>
    <row r="12612" spans="2:46" ht="15.75" customHeight="1">
      <c r="B12612" t="str">
        <f t="shared" si="793"/>
        <v/>
      </c>
      <c r="C12612" s="73"/>
      <c r="D12612" s="73"/>
      <c r="E12612" s="77"/>
      <c r="F12612" s="74"/>
      <c r="G12612" s="73"/>
      <c r="H12612" s="74"/>
      <c r="I12612" s="74"/>
      <c r="J12612" s="74"/>
      <c r="K12612" s="74"/>
      <c r="L12612" s="74"/>
      <c r="M12612" s="74"/>
      <c r="N12612" s="74"/>
      <c r="O12612" s="74"/>
      <c r="P12612" s="74"/>
      <c r="Q12612" s="78"/>
      <c r="AR12612">
        <f t="shared" si="791"/>
        <v>0</v>
      </c>
      <c r="AS12612">
        <f t="shared" si="792"/>
        <v>0</v>
      </c>
      <c r="AT12612">
        <f t="shared" si="794"/>
        <v>0</v>
      </c>
    </row>
    <row r="12613" spans="2:46" ht="15.75" customHeight="1">
      <c r="B12613" t="str">
        <f t="shared" si="793"/>
        <v/>
      </c>
      <c r="C12613" s="73"/>
      <c r="D12613" s="73"/>
      <c r="E12613" s="77"/>
      <c r="F12613" s="74"/>
      <c r="G12613" s="73"/>
      <c r="H12613" s="74"/>
      <c r="I12613" s="74"/>
      <c r="J12613" s="74"/>
      <c r="K12613" s="74"/>
      <c r="L12613" s="74"/>
      <c r="M12613" s="74"/>
      <c r="N12613" s="74"/>
      <c r="O12613" s="74"/>
      <c r="P12613" s="74"/>
      <c r="Q12613" s="78"/>
      <c r="AR12613">
        <f t="shared" si="791"/>
        <v>0</v>
      </c>
      <c r="AS12613">
        <f t="shared" si="792"/>
        <v>0</v>
      </c>
      <c r="AT12613">
        <f t="shared" si="794"/>
        <v>0</v>
      </c>
    </row>
    <row r="12614" spans="2:46" ht="15.75" customHeight="1">
      <c r="B12614" t="str">
        <f t="shared" si="793"/>
        <v/>
      </c>
      <c r="C12614" s="73"/>
      <c r="D12614" s="73"/>
      <c r="E12614" s="77"/>
      <c r="F12614" s="74"/>
      <c r="G12614" s="73"/>
      <c r="H12614" s="74"/>
      <c r="I12614" s="74"/>
      <c r="J12614" s="74"/>
      <c r="K12614" s="74"/>
      <c r="L12614" s="74"/>
      <c r="M12614" s="74"/>
      <c r="N12614" s="74"/>
      <c r="O12614" s="74"/>
      <c r="P12614" s="74"/>
      <c r="Q12614" s="78"/>
      <c r="AR12614">
        <f t="shared" si="791"/>
        <v>0</v>
      </c>
      <c r="AS12614">
        <f t="shared" si="792"/>
        <v>0</v>
      </c>
      <c r="AT12614">
        <f t="shared" si="794"/>
        <v>0</v>
      </c>
    </row>
    <row r="12615" spans="2:46" ht="15.75" customHeight="1">
      <c r="B12615" t="str">
        <f t="shared" si="793"/>
        <v/>
      </c>
      <c r="C12615" s="73"/>
      <c r="D12615" s="73"/>
      <c r="E12615" s="77"/>
      <c r="F12615" s="74"/>
      <c r="G12615" s="73"/>
      <c r="H12615" s="74"/>
      <c r="I12615" s="74"/>
      <c r="J12615" s="74"/>
      <c r="K12615" s="74"/>
      <c r="L12615" s="74"/>
      <c r="M12615" s="74"/>
      <c r="N12615" s="74"/>
      <c r="O12615" s="74"/>
      <c r="P12615" s="74"/>
      <c r="Q12615" s="78"/>
      <c r="AR12615">
        <f t="shared" si="791"/>
        <v>0</v>
      </c>
      <c r="AS12615">
        <f t="shared" si="792"/>
        <v>0</v>
      </c>
      <c r="AT12615">
        <f t="shared" si="794"/>
        <v>0</v>
      </c>
    </row>
    <row r="12616" spans="2:46" ht="15.75" customHeight="1">
      <c r="B12616" t="str">
        <f t="shared" si="793"/>
        <v/>
      </c>
      <c r="C12616" s="73"/>
      <c r="D12616" s="73"/>
      <c r="E12616" s="77"/>
      <c r="F12616" s="74"/>
      <c r="G12616" s="73"/>
      <c r="H12616" s="74"/>
      <c r="I12616" s="74"/>
      <c r="J12616" s="74"/>
      <c r="K12616" s="74"/>
      <c r="L12616" s="74"/>
      <c r="M12616" s="74"/>
      <c r="N12616" s="74"/>
      <c r="O12616" s="74"/>
      <c r="P12616" s="74"/>
      <c r="Q12616" s="78"/>
      <c r="AR12616">
        <f t="shared" ref="AR12616:AR12679" si="795">IF($AU$2&lt;&gt;5,NA(),IF(D12616=D12615,0,IF(AND(D22117=D12616,D12617=D12616),O12616+O12617+O22117,IF(D12617=D12616,O12617+O12616,O12616))))</f>
        <v>0</v>
      </c>
      <c r="AS12616">
        <f t="shared" ref="AS12616:AS12679" si="796">IF($AU$2&lt;&gt;5,NA(),IF(D12616=D12615,0,IF(AND(D22117=D12616,D12617=D12616),P12616+P12617+P22117,IF(D12617=D12616,P12617+P12616,P12616))))</f>
        <v>0</v>
      </c>
      <c r="AT12616">
        <f t="shared" si="794"/>
        <v>0</v>
      </c>
    </row>
    <row r="12617" spans="2:46" ht="15.75" customHeight="1">
      <c r="B12617" t="str">
        <f t="shared" si="793"/>
        <v/>
      </c>
      <c r="C12617" s="73"/>
      <c r="D12617" s="73"/>
      <c r="E12617" s="77"/>
      <c r="F12617" s="74"/>
      <c r="G12617" s="73"/>
      <c r="H12617" s="74"/>
      <c r="I12617" s="74"/>
      <c r="J12617" s="74"/>
      <c r="K12617" s="74"/>
      <c r="L12617" s="74"/>
      <c r="M12617" s="74"/>
      <c r="N12617" s="74"/>
      <c r="O12617" s="74"/>
      <c r="P12617" s="74"/>
      <c r="Q12617" s="78"/>
      <c r="AR12617">
        <f t="shared" si="795"/>
        <v>0</v>
      </c>
      <c r="AS12617">
        <f t="shared" si="796"/>
        <v>0</v>
      </c>
      <c r="AT12617">
        <f t="shared" si="794"/>
        <v>0</v>
      </c>
    </row>
    <row r="12618" spans="2:46" ht="15.75" customHeight="1">
      <c r="B12618" t="str">
        <f t="shared" si="793"/>
        <v/>
      </c>
      <c r="C12618" s="73"/>
      <c r="D12618" s="73"/>
      <c r="E12618" s="77"/>
      <c r="F12618" s="74"/>
      <c r="G12618" s="73"/>
      <c r="H12618" s="74"/>
      <c r="I12618" s="74"/>
      <c r="J12618" s="74"/>
      <c r="K12618" s="74"/>
      <c r="L12618" s="74"/>
      <c r="M12618" s="74"/>
      <c r="N12618" s="74"/>
      <c r="O12618" s="74"/>
      <c r="P12618" s="74"/>
      <c r="Q12618" s="78"/>
      <c r="AR12618">
        <f t="shared" si="795"/>
        <v>0</v>
      </c>
      <c r="AS12618">
        <f t="shared" si="796"/>
        <v>0</v>
      </c>
      <c r="AT12618">
        <f t="shared" si="794"/>
        <v>0</v>
      </c>
    </row>
    <row r="12619" spans="2:46" ht="15.75" customHeight="1">
      <c r="B12619" t="str">
        <f t="shared" si="793"/>
        <v/>
      </c>
      <c r="C12619" s="73"/>
      <c r="D12619" s="73"/>
      <c r="E12619" s="77"/>
      <c r="F12619" s="74"/>
      <c r="G12619" s="73"/>
      <c r="H12619" s="74"/>
      <c r="I12619" s="74"/>
      <c r="J12619" s="74"/>
      <c r="K12619" s="74"/>
      <c r="L12619" s="74"/>
      <c r="M12619" s="74"/>
      <c r="N12619" s="74"/>
      <c r="O12619" s="74"/>
      <c r="P12619" s="74"/>
      <c r="Q12619" s="78"/>
      <c r="AR12619">
        <f t="shared" si="795"/>
        <v>0</v>
      </c>
      <c r="AS12619">
        <f t="shared" si="796"/>
        <v>0</v>
      </c>
      <c r="AT12619">
        <f t="shared" si="794"/>
        <v>0</v>
      </c>
    </row>
    <row r="12620" spans="2:46" ht="15.75" customHeight="1">
      <c r="B12620" t="str">
        <f t="shared" si="793"/>
        <v/>
      </c>
      <c r="C12620" s="73"/>
      <c r="D12620" s="73"/>
      <c r="E12620" s="77"/>
      <c r="F12620" s="74"/>
      <c r="G12620" s="73"/>
      <c r="H12620" s="74"/>
      <c r="I12620" s="74"/>
      <c r="J12620" s="74"/>
      <c r="K12620" s="74"/>
      <c r="L12620" s="74"/>
      <c r="M12620" s="74"/>
      <c r="N12620" s="74"/>
      <c r="O12620" s="74"/>
      <c r="P12620" s="74"/>
      <c r="Q12620" s="78"/>
      <c r="AR12620">
        <f t="shared" si="795"/>
        <v>0</v>
      </c>
      <c r="AS12620">
        <f t="shared" si="796"/>
        <v>0</v>
      </c>
      <c r="AT12620">
        <f t="shared" si="794"/>
        <v>0</v>
      </c>
    </row>
    <row r="12621" spans="2:46" ht="15.75" customHeight="1">
      <c r="B12621" t="str">
        <f t="shared" si="793"/>
        <v/>
      </c>
      <c r="C12621" s="73"/>
      <c r="D12621" s="73"/>
      <c r="E12621" s="77"/>
      <c r="F12621" s="74"/>
      <c r="G12621" s="73"/>
      <c r="H12621" s="74"/>
      <c r="I12621" s="74"/>
      <c r="J12621" s="74"/>
      <c r="K12621" s="74"/>
      <c r="L12621" s="74"/>
      <c r="M12621" s="74"/>
      <c r="N12621" s="74"/>
      <c r="O12621" s="74"/>
      <c r="P12621" s="74"/>
      <c r="Q12621" s="78"/>
      <c r="AR12621">
        <f t="shared" si="795"/>
        <v>0</v>
      </c>
      <c r="AS12621">
        <f t="shared" si="796"/>
        <v>0</v>
      </c>
      <c r="AT12621">
        <f t="shared" si="794"/>
        <v>0</v>
      </c>
    </row>
    <row r="12622" spans="2:46" ht="15.75" customHeight="1">
      <c r="B12622" t="str">
        <f t="shared" si="793"/>
        <v/>
      </c>
      <c r="C12622" s="73"/>
      <c r="D12622" s="73"/>
      <c r="E12622" s="77"/>
      <c r="F12622" s="74"/>
      <c r="G12622" s="73"/>
      <c r="H12622" s="74"/>
      <c r="I12622" s="74"/>
      <c r="J12622" s="74"/>
      <c r="K12622" s="74"/>
      <c r="L12622" s="74"/>
      <c r="M12622" s="74"/>
      <c r="N12622" s="74"/>
      <c r="O12622" s="74"/>
      <c r="P12622" s="74"/>
      <c r="Q12622" s="78"/>
      <c r="AR12622">
        <f t="shared" si="795"/>
        <v>0</v>
      </c>
      <c r="AS12622">
        <f t="shared" si="796"/>
        <v>0</v>
      </c>
      <c r="AT12622">
        <f t="shared" si="794"/>
        <v>0</v>
      </c>
    </row>
    <row r="12623" spans="2:46" ht="15.75" customHeight="1">
      <c r="B12623" t="str">
        <f t="shared" si="793"/>
        <v/>
      </c>
      <c r="C12623" s="73"/>
      <c r="D12623" s="73"/>
      <c r="E12623" s="77"/>
      <c r="F12623" s="74"/>
      <c r="G12623" s="73"/>
      <c r="H12623" s="74"/>
      <c r="I12623" s="74"/>
      <c r="J12623" s="74"/>
      <c r="K12623" s="74"/>
      <c r="L12623" s="74"/>
      <c r="M12623" s="74"/>
      <c r="N12623" s="74"/>
      <c r="O12623" s="74"/>
      <c r="P12623" s="74"/>
      <c r="Q12623" s="78"/>
      <c r="AR12623">
        <f t="shared" si="795"/>
        <v>0</v>
      </c>
      <c r="AS12623">
        <f t="shared" si="796"/>
        <v>0</v>
      </c>
      <c r="AT12623">
        <f t="shared" si="794"/>
        <v>0</v>
      </c>
    </row>
    <row r="12624" spans="2:46" ht="15.75" customHeight="1">
      <c r="B12624" t="str">
        <f t="shared" si="793"/>
        <v/>
      </c>
      <c r="C12624" s="73"/>
      <c r="D12624" s="73"/>
      <c r="E12624" s="77"/>
      <c r="F12624" s="74"/>
      <c r="G12624" s="73"/>
      <c r="H12624" s="74"/>
      <c r="I12624" s="74"/>
      <c r="J12624" s="74"/>
      <c r="K12624" s="74"/>
      <c r="L12624" s="74"/>
      <c r="M12624" s="74"/>
      <c r="N12624" s="74"/>
      <c r="O12624" s="74"/>
      <c r="P12624" s="74"/>
      <c r="Q12624" s="78"/>
      <c r="AR12624">
        <f t="shared" si="795"/>
        <v>0</v>
      </c>
      <c r="AS12624">
        <f t="shared" si="796"/>
        <v>0</v>
      </c>
      <c r="AT12624">
        <f t="shared" si="794"/>
        <v>0</v>
      </c>
    </row>
    <row r="12625" spans="2:46" ht="15.75" customHeight="1">
      <c r="B12625" t="str">
        <f t="shared" si="793"/>
        <v/>
      </c>
      <c r="C12625" s="73"/>
      <c r="D12625" s="73"/>
      <c r="E12625" s="77"/>
      <c r="F12625" s="74"/>
      <c r="G12625" s="73"/>
      <c r="H12625" s="74"/>
      <c r="I12625" s="74"/>
      <c r="J12625" s="74"/>
      <c r="K12625" s="74"/>
      <c r="L12625" s="74"/>
      <c r="M12625" s="74"/>
      <c r="N12625" s="74"/>
      <c r="O12625" s="74"/>
      <c r="P12625" s="74"/>
      <c r="Q12625" s="78"/>
      <c r="AR12625">
        <f t="shared" si="795"/>
        <v>0</v>
      </c>
      <c r="AS12625">
        <f t="shared" si="796"/>
        <v>0</v>
      </c>
      <c r="AT12625">
        <f t="shared" si="794"/>
        <v>0</v>
      </c>
    </row>
    <row r="12626" spans="2:46" ht="15.75" customHeight="1">
      <c r="B12626" t="str">
        <f t="shared" si="793"/>
        <v/>
      </c>
      <c r="C12626" s="73"/>
      <c r="D12626" s="73"/>
      <c r="E12626" s="77"/>
      <c r="F12626" s="74"/>
      <c r="G12626" s="73"/>
      <c r="H12626" s="74"/>
      <c r="I12626" s="74"/>
      <c r="J12626" s="74"/>
      <c r="K12626" s="74"/>
      <c r="L12626" s="74"/>
      <c r="M12626" s="74"/>
      <c r="N12626" s="74"/>
      <c r="O12626" s="74"/>
      <c r="P12626" s="74"/>
      <c r="Q12626" s="78"/>
      <c r="AR12626">
        <f t="shared" si="795"/>
        <v>0</v>
      </c>
      <c r="AS12626">
        <f t="shared" si="796"/>
        <v>0</v>
      </c>
      <c r="AT12626">
        <f t="shared" si="794"/>
        <v>0</v>
      </c>
    </row>
    <row r="12627" spans="2:46" ht="15.75" customHeight="1">
      <c r="B12627" t="str">
        <f t="shared" si="793"/>
        <v/>
      </c>
      <c r="C12627" s="73"/>
      <c r="D12627" s="73"/>
      <c r="E12627" s="77"/>
      <c r="F12627" s="74"/>
      <c r="G12627" s="73"/>
      <c r="H12627" s="74"/>
      <c r="I12627" s="74"/>
      <c r="J12627" s="74"/>
      <c r="K12627" s="74"/>
      <c r="L12627" s="74"/>
      <c r="M12627" s="74"/>
      <c r="N12627" s="74"/>
      <c r="O12627" s="74"/>
      <c r="P12627" s="74"/>
      <c r="Q12627" s="78"/>
      <c r="AR12627">
        <f t="shared" si="795"/>
        <v>0</v>
      </c>
      <c r="AS12627">
        <f t="shared" si="796"/>
        <v>0</v>
      </c>
      <c r="AT12627">
        <f t="shared" si="794"/>
        <v>0</v>
      </c>
    </row>
    <row r="12628" spans="2:46" ht="15.75" customHeight="1">
      <c r="B12628" t="str">
        <f t="shared" si="793"/>
        <v/>
      </c>
      <c r="C12628" s="73"/>
      <c r="D12628" s="73"/>
      <c r="E12628" s="77"/>
      <c r="F12628" s="74"/>
      <c r="G12628" s="73"/>
      <c r="H12628" s="74"/>
      <c r="I12628" s="74"/>
      <c r="J12628" s="74"/>
      <c r="K12628" s="74"/>
      <c r="L12628" s="74"/>
      <c r="M12628" s="74"/>
      <c r="N12628" s="74"/>
      <c r="O12628" s="74"/>
      <c r="P12628" s="74"/>
      <c r="Q12628" s="78"/>
      <c r="AR12628">
        <f t="shared" si="795"/>
        <v>0</v>
      </c>
      <c r="AS12628">
        <f t="shared" si="796"/>
        <v>0</v>
      </c>
      <c r="AT12628">
        <f t="shared" si="794"/>
        <v>0</v>
      </c>
    </row>
    <row r="12629" spans="2:46" ht="15.75" customHeight="1">
      <c r="B12629" t="str">
        <f t="shared" si="793"/>
        <v/>
      </c>
      <c r="C12629" s="73"/>
      <c r="D12629" s="73"/>
      <c r="E12629" s="77"/>
      <c r="F12629" s="74"/>
      <c r="G12629" s="73"/>
      <c r="H12629" s="74"/>
      <c r="I12629" s="74"/>
      <c r="J12629" s="74"/>
      <c r="K12629" s="74"/>
      <c r="L12629" s="74"/>
      <c r="M12629" s="74"/>
      <c r="N12629" s="74"/>
      <c r="O12629" s="74"/>
      <c r="P12629" s="74"/>
      <c r="Q12629" s="78"/>
      <c r="AR12629">
        <f t="shared" si="795"/>
        <v>0</v>
      </c>
      <c r="AS12629">
        <f t="shared" si="796"/>
        <v>0</v>
      </c>
      <c r="AT12629">
        <f t="shared" si="794"/>
        <v>0</v>
      </c>
    </row>
    <row r="12630" spans="2:46" ht="15.75" customHeight="1">
      <c r="B12630" t="str">
        <f t="shared" si="793"/>
        <v/>
      </c>
      <c r="C12630" s="73"/>
      <c r="D12630" s="73"/>
      <c r="E12630" s="77"/>
      <c r="F12630" s="74"/>
      <c r="G12630" s="73"/>
      <c r="H12630" s="74"/>
      <c r="I12630" s="74"/>
      <c r="J12630" s="74"/>
      <c r="K12630" s="74"/>
      <c r="L12630" s="74"/>
      <c r="M12630" s="74"/>
      <c r="N12630" s="74"/>
      <c r="O12630" s="74"/>
      <c r="P12630" s="74"/>
      <c r="Q12630" s="78"/>
      <c r="AR12630">
        <f t="shared" si="795"/>
        <v>0</v>
      </c>
      <c r="AS12630">
        <f t="shared" si="796"/>
        <v>0</v>
      </c>
      <c r="AT12630">
        <f t="shared" si="794"/>
        <v>0</v>
      </c>
    </row>
    <row r="12631" spans="2:46" ht="15.75" customHeight="1">
      <c r="B12631" t="str">
        <f t="shared" si="793"/>
        <v/>
      </c>
      <c r="C12631" s="73"/>
      <c r="D12631" s="73"/>
      <c r="E12631" s="77"/>
      <c r="F12631" s="74"/>
      <c r="G12631" s="73"/>
      <c r="H12631" s="74"/>
      <c r="I12631" s="74"/>
      <c r="J12631" s="74"/>
      <c r="K12631" s="74"/>
      <c r="L12631" s="74"/>
      <c r="M12631" s="74"/>
      <c r="N12631" s="74"/>
      <c r="O12631" s="74"/>
      <c r="P12631" s="74"/>
      <c r="Q12631" s="78"/>
      <c r="AR12631">
        <f t="shared" si="795"/>
        <v>0</v>
      </c>
      <c r="AS12631">
        <f t="shared" si="796"/>
        <v>0</v>
      </c>
      <c r="AT12631">
        <f t="shared" si="794"/>
        <v>0</v>
      </c>
    </row>
    <row r="12632" spans="2:46" ht="15.75" customHeight="1">
      <c r="B12632" t="str">
        <f t="shared" si="793"/>
        <v/>
      </c>
      <c r="C12632" s="73"/>
      <c r="D12632" s="73"/>
      <c r="E12632" s="77"/>
      <c r="F12632" s="74"/>
      <c r="G12632" s="73"/>
      <c r="H12632" s="74"/>
      <c r="I12632" s="74"/>
      <c r="J12632" s="74"/>
      <c r="K12632" s="74"/>
      <c r="L12632" s="74"/>
      <c r="M12632" s="74"/>
      <c r="N12632" s="74"/>
      <c r="O12632" s="74"/>
      <c r="P12632" s="74"/>
      <c r="Q12632" s="78"/>
      <c r="AR12632">
        <f t="shared" si="795"/>
        <v>0</v>
      </c>
      <c r="AS12632">
        <f t="shared" si="796"/>
        <v>0</v>
      </c>
      <c r="AT12632">
        <f t="shared" si="794"/>
        <v>0</v>
      </c>
    </row>
    <row r="12633" spans="2:46" ht="15.75" customHeight="1">
      <c r="B12633" t="str">
        <f t="shared" si="793"/>
        <v/>
      </c>
      <c r="C12633" s="73"/>
      <c r="D12633" s="73"/>
      <c r="E12633" s="77"/>
      <c r="F12633" s="74"/>
      <c r="G12633" s="73"/>
      <c r="H12633" s="74"/>
      <c r="I12633" s="74"/>
      <c r="J12633" s="74"/>
      <c r="K12633" s="74"/>
      <c r="L12633" s="74"/>
      <c r="M12633" s="74"/>
      <c r="N12633" s="74"/>
      <c r="O12633" s="74"/>
      <c r="P12633" s="74"/>
      <c r="Q12633" s="78"/>
      <c r="AR12633">
        <f t="shared" si="795"/>
        <v>0</v>
      </c>
      <c r="AS12633">
        <f t="shared" si="796"/>
        <v>0</v>
      </c>
      <c r="AT12633">
        <f t="shared" si="794"/>
        <v>0</v>
      </c>
    </row>
    <row r="12634" spans="2:46" ht="15.75" customHeight="1">
      <c r="B12634" t="str">
        <f t="shared" si="793"/>
        <v/>
      </c>
      <c r="C12634" s="73"/>
      <c r="D12634" s="73"/>
      <c r="E12634" s="77"/>
      <c r="F12634" s="74"/>
      <c r="G12634" s="73"/>
      <c r="H12634" s="74"/>
      <c r="I12634" s="74"/>
      <c r="J12634" s="74"/>
      <c r="K12634" s="74"/>
      <c r="L12634" s="74"/>
      <c r="M12634" s="74"/>
      <c r="N12634" s="74"/>
      <c r="O12634" s="74"/>
      <c r="P12634" s="74"/>
      <c r="Q12634" s="78"/>
      <c r="AR12634">
        <f t="shared" si="795"/>
        <v>0</v>
      </c>
      <c r="AS12634">
        <f t="shared" si="796"/>
        <v>0</v>
      </c>
      <c r="AT12634">
        <f t="shared" si="794"/>
        <v>0</v>
      </c>
    </row>
    <row r="12635" spans="2:46" ht="15.75" customHeight="1">
      <c r="B12635" t="str">
        <f t="shared" si="793"/>
        <v/>
      </c>
      <c r="C12635" s="73"/>
      <c r="D12635" s="73"/>
      <c r="E12635" s="77"/>
      <c r="F12635" s="74"/>
      <c r="G12635" s="73"/>
      <c r="H12635" s="74"/>
      <c r="I12635" s="74"/>
      <c r="J12635" s="74"/>
      <c r="K12635" s="74"/>
      <c r="L12635" s="74"/>
      <c r="M12635" s="74"/>
      <c r="N12635" s="74"/>
      <c r="O12635" s="74"/>
      <c r="P12635" s="74"/>
      <c r="Q12635" s="78"/>
      <c r="AR12635">
        <f t="shared" si="795"/>
        <v>0</v>
      </c>
      <c r="AS12635">
        <f t="shared" si="796"/>
        <v>0</v>
      </c>
      <c r="AT12635">
        <f t="shared" si="794"/>
        <v>0</v>
      </c>
    </row>
    <row r="12636" spans="2:46" ht="15.75" customHeight="1">
      <c r="B12636" t="str">
        <f t="shared" si="793"/>
        <v/>
      </c>
      <c r="C12636" s="73"/>
      <c r="D12636" s="73"/>
      <c r="E12636" s="77"/>
      <c r="F12636" s="74"/>
      <c r="G12636" s="73"/>
      <c r="H12636" s="74"/>
      <c r="I12636" s="74"/>
      <c r="J12636" s="74"/>
      <c r="K12636" s="74"/>
      <c r="L12636" s="74"/>
      <c r="M12636" s="74"/>
      <c r="N12636" s="74"/>
      <c r="O12636" s="74"/>
      <c r="P12636" s="74"/>
      <c r="Q12636" s="78"/>
      <c r="AR12636">
        <f t="shared" si="795"/>
        <v>0</v>
      </c>
      <c r="AS12636">
        <f t="shared" si="796"/>
        <v>0</v>
      </c>
      <c r="AT12636">
        <f t="shared" si="794"/>
        <v>0</v>
      </c>
    </row>
    <row r="12637" spans="2:46" ht="15.75" customHeight="1">
      <c r="B12637" t="str">
        <f t="shared" si="793"/>
        <v/>
      </c>
      <c r="C12637" s="73"/>
      <c r="D12637" s="73"/>
      <c r="E12637" s="77"/>
      <c r="F12637" s="74"/>
      <c r="G12637" s="73"/>
      <c r="H12637" s="74"/>
      <c r="I12637" s="74"/>
      <c r="J12637" s="74"/>
      <c r="K12637" s="74"/>
      <c r="L12637" s="74"/>
      <c r="M12637" s="74"/>
      <c r="N12637" s="74"/>
      <c r="O12637" s="74"/>
      <c r="P12637" s="74"/>
      <c r="Q12637" s="78"/>
      <c r="AR12637">
        <f t="shared" si="795"/>
        <v>0</v>
      </c>
      <c r="AS12637">
        <f t="shared" si="796"/>
        <v>0</v>
      </c>
      <c r="AT12637">
        <f t="shared" si="794"/>
        <v>0</v>
      </c>
    </row>
    <row r="12638" spans="2:46" ht="15.75" customHeight="1">
      <c r="B12638" t="str">
        <f t="shared" si="793"/>
        <v/>
      </c>
      <c r="C12638" s="73"/>
      <c r="D12638" s="73"/>
      <c r="E12638" s="77"/>
      <c r="F12638" s="74"/>
      <c r="G12638" s="73"/>
      <c r="H12638" s="74"/>
      <c r="I12638" s="74"/>
      <c r="J12638" s="74"/>
      <c r="K12638" s="74"/>
      <c r="L12638" s="74"/>
      <c r="M12638" s="74"/>
      <c r="N12638" s="74"/>
      <c r="O12638" s="74"/>
      <c r="P12638" s="74"/>
      <c r="Q12638" s="78"/>
      <c r="AR12638">
        <f t="shared" si="795"/>
        <v>0</v>
      </c>
      <c r="AS12638">
        <f t="shared" si="796"/>
        <v>0</v>
      </c>
      <c r="AT12638">
        <f t="shared" si="794"/>
        <v>0</v>
      </c>
    </row>
    <row r="12639" spans="2:46" ht="15.75" customHeight="1">
      <c r="B12639" t="str">
        <f t="shared" si="793"/>
        <v/>
      </c>
      <c r="C12639" s="73"/>
      <c r="D12639" s="73"/>
      <c r="E12639" s="77"/>
      <c r="F12639" s="74"/>
      <c r="G12639" s="73"/>
      <c r="H12639" s="74"/>
      <c r="I12639" s="74"/>
      <c r="J12639" s="74"/>
      <c r="K12639" s="74"/>
      <c r="L12639" s="74"/>
      <c r="M12639" s="74"/>
      <c r="N12639" s="74"/>
      <c r="O12639" s="74"/>
      <c r="P12639" s="74"/>
      <c r="Q12639" s="78"/>
      <c r="AR12639">
        <f t="shared" si="795"/>
        <v>0</v>
      </c>
      <c r="AS12639">
        <f t="shared" si="796"/>
        <v>0</v>
      </c>
      <c r="AT12639">
        <f t="shared" si="794"/>
        <v>0</v>
      </c>
    </row>
    <row r="12640" spans="2:46" ht="15.75" customHeight="1">
      <c r="B12640" t="str">
        <f t="shared" si="793"/>
        <v/>
      </c>
      <c r="C12640" s="73"/>
      <c r="D12640" s="73"/>
      <c r="E12640" s="77"/>
      <c r="F12640" s="74"/>
      <c r="G12640" s="73"/>
      <c r="H12640" s="74"/>
      <c r="I12640" s="74"/>
      <c r="J12640" s="74"/>
      <c r="K12640" s="74"/>
      <c r="L12640" s="74"/>
      <c r="M12640" s="74"/>
      <c r="N12640" s="74"/>
      <c r="O12640" s="74"/>
      <c r="P12640" s="74"/>
      <c r="Q12640" s="78"/>
      <c r="AR12640">
        <f t="shared" si="795"/>
        <v>0</v>
      </c>
      <c r="AS12640">
        <f t="shared" si="796"/>
        <v>0</v>
      </c>
      <c r="AT12640">
        <f t="shared" si="794"/>
        <v>0</v>
      </c>
    </row>
    <row r="12641" spans="2:46" ht="15.75" customHeight="1">
      <c r="B12641" t="str">
        <f t="shared" si="793"/>
        <v/>
      </c>
      <c r="C12641" s="73"/>
      <c r="D12641" s="73"/>
      <c r="E12641" s="77"/>
      <c r="F12641" s="74"/>
      <c r="G12641" s="73"/>
      <c r="H12641" s="74"/>
      <c r="I12641" s="74"/>
      <c r="J12641" s="74"/>
      <c r="K12641" s="74"/>
      <c r="L12641" s="74"/>
      <c r="M12641" s="74"/>
      <c r="N12641" s="74"/>
      <c r="O12641" s="74"/>
      <c r="P12641" s="74"/>
      <c r="Q12641" s="78"/>
      <c r="AR12641">
        <f t="shared" si="795"/>
        <v>0</v>
      </c>
      <c r="AS12641">
        <f t="shared" si="796"/>
        <v>0</v>
      </c>
      <c r="AT12641">
        <f t="shared" si="794"/>
        <v>0</v>
      </c>
    </row>
    <row r="12642" spans="2:46" ht="15.75" customHeight="1">
      <c r="B12642" t="str">
        <f t="shared" si="793"/>
        <v/>
      </c>
      <c r="C12642" s="73"/>
      <c r="D12642" s="73"/>
      <c r="E12642" s="77"/>
      <c r="F12642" s="74"/>
      <c r="G12642" s="73"/>
      <c r="H12642" s="74"/>
      <c r="I12642" s="74"/>
      <c r="J12642" s="74"/>
      <c r="K12642" s="74"/>
      <c r="L12642" s="74"/>
      <c r="M12642" s="74"/>
      <c r="N12642" s="74"/>
      <c r="O12642" s="74"/>
      <c r="P12642" s="74"/>
      <c r="Q12642" s="78"/>
      <c r="AR12642">
        <f t="shared" si="795"/>
        <v>0</v>
      </c>
      <c r="AS12642">
        <f t="shared" si="796"/>
        <v>0</v>
      </c>
      <c r="AT12642">
        <f t="shared" si="794"/>
        <v>0</v>
      </c>
    </row>
    <row r="12643" spans="2:46" ht="15.75" customHeight="1">
      <c r="B12643" t="str">
        <f t="shared" si="793"/>
        <v/>
      </c>
      <c r="C12643" s="73"/>
      <c r="D12643" s="73"/>
      <c r="E12643" s="77"/>
      <c r="F12643" s="74"/>
      <c r="G12643" s="73"/>
      <c r="H12643" s="74"/>
      <c r="I12643" s="74"/>
      <c r="J12643" s="74"/>
      <c r="K12643" s="74"/>
      <c r="L12643" s="74"/>
      <c r="M12643" s="74"/>
      <c r="N12643" s="74"/>
      <c r="O12643" s="74"/>
      <c r="P12643" s="74"/>
      <c r="Q12643" s="78"/>
      <c r="AR12643">
        <f t="shared" si="795"/>
        <v>0</v>
      </c>
      <c r="AS12643">
        <f t="shared" si="796"/>
        <v>0</v>
      </c>
      <c r="AT12643">
        <f t="shared" si="794"/>
        <v>0</v>
      </c>
    </row>
    <row r="12644" spans="2:46" ht="15.75" customHeight="1">
      <c r="B12644" t="str">
        <f t="shared" si="793"/>
        <v/>
      </c>
      <c r="C12644" s="73"/>
      <c r="D12644" s="73"/>
      <c r="E12644" s="77"/>
      <c r="F12644" s="74"/>
      <c r="G12644" s="73"/>
      <c r="H12644" s="74"/>
      <c r="I12644" s="74"/>
      <c r="J12644" s="74"/>
      <c r="K12644" s="74"/>
      <c r="L12644" s="74"/>
      <c r="M12644" s="74"/>
      <c r="N12644" s="74"/>
      <c r="O12644" s="74"/>
      <c r="P12644" s="74"/>
      <c r="Q12644" s="78"/>
      <c r="AR12644">
        <f t="shared" si="795"/>
        <v>0</v>
      </c>
      <c r="AS12644">
        <f t="shared" si="796"/>
        <v>0</v>
      </c>
      <c r="AT12644">
        <f t="shared" si="794"/>
        <v>0</v>
      </c>
    </row>
    <row r="12645" spans="2:46" ht="15.75" customHeight="1">
      <c r="B12645" t="str">
        <f t="shared" si="793"/>
        <v/>
      </c>
      <c r="C12645" s="73"/>
      <c r="D12645" s="73"/>
      <c r="E12645" s="77"/>
      <c r="F12645" s="74"/>
      <c r="G12645" s="73"/>
      <c r="H12645" s="74"/>
      <c r="I12645" s="74"/>
      <c r="J12645" s="74"/>
      <c r="K12645" s="74"/>
      <c r="L12645" s="74"/>
      <c r="M12645" s="74"/>
      <c r="N12645" s="74"/>
      <c r="O12645" s="74"/>
      <c r="P12645" s="74"/>
      <c r="Q12645" s="78"/>
      <c r="AR12645">
        <f t="shared" si="795"/>
        <v>0</v>
      </c>
      <c r="AS12645">
        <f t="shared" si="796"/>
        <v>0</v>
      </c>
      <c r="AT12645">
        <f t="shared" si="794"/>
        <v>0</v>
      </c>
    </row>
    <row r="12646" spans="2:46" ht="15.75" customHeight="1">
      <c r="B12646" t="str">
        <f t="shared" si="793"/>
        <v/>
      </c>
      <c r="C12646" s="73"/>
      <c r="D12646" s="73"/>
      <c r="E12646" s="77"/>
      <c r="F12646" s="74"/>
      <c r="G12646" s="73"/>
      <c r="H12646" s="74"/>
      <c r="I12646" s="74"/>
      <c r="J12646" s="74"/>
      <c r="K12646" s="74"/>
      <c r="L12646" s="74"/>
      <c r="M12646" s="74"/>
      <c r="N12646" s="74"/>
      <c r="O12646" s="74"/>
      <c r="P12646" s="74"/>
      <c r="Q12646" s="78"/>
      <c r="AR12646">
        <f t="shared" si="795"/>
        <v>0</v>
      </c>
      <c r="AS12646">
        <f t="shared" si="796"/>
        <v>0</v>
      </c>
      <c r="AT12646">
        <f t="shared" si="794"/>
        <v>0</v>
      </c>
    </row>
    <row r="12647" spans="2:46" ht="15.75" customHeight="1">
      <c r="B12647" t="str">
        <f t="shared" si="793"/>
        <v/>
      </c>
      <c r="C12647" s="73"/>
      <c r="D12647" s="73"/>
      <c r="E12647" s="77"/>
      <c r="F12647" s="74"/>
      <c r="G12647" s="73"/>
      <c r="H12647" s="74"/>
      <c r="I12647" s="74"/>
      <c r="J12647" s="74"/>
      <c r="K12647" s="74"/>
      <c r="L12647" s="74"/>
      <c r="M12647" s="74"/>
      <c r="N12647" s="74"/>
      <c r="O12647" s="74"/>
      <c r="P12647" s="74"/>
      <c r="Q12647" s="78"/>
      <c r="AR12647">
        <f t="shared" si="795"/>
        <v>0</v>
      </c>
      <c r="AS12647">
        <f t="shared" si="796"/>
        <v>0</v>
      </c>
      <c r="AT12647">
        <f t="shared" si="794"/>
        <v>0</v>
      </c>
    </row>
    <row r="12648" spans="2:46" ht="15.75" customHeight="1">
      <c r="B12648" t="str">
        <f t="shared" si="793"/>
        <v/>
      </c>
      <c r="C12648" s="73"/>
      <c r="D12648" s="73"/>
      <c r="E12648" s="77"/>
      <c r="F12648" s="74"/>
      <c r="G12648" s="73"/>
      <c r="H12648" s="74"/>
      <c r="I12648" s="74"/>
      <c r="J12648" s="74"/>
      <c r="K12648" s="74"/>
      <c r="L12648" s="74"/>
      <c r="M12648" s="74"/>
      <c r="N12648" s="74"/>
      <c r="O12648" s="74"/>
      <c r="P12648" s="74"/>
      <c r="Q12648" s="78"/>
      <c r="AR12648">
        <f t="shared" si="795"/>
        <v>0</v>
      </c>
      <c r="AS12648">
        <f t="shared" si="796"/>
        <v>0</v>
      </c>
      <c r="AT12648">
        <f t="shared" si="794"/>
        <v>0</v>
      </c>
    </row>
    <row r="12649" spans="2:46" ht="15.75" customHeight="1">
      <c r="B12649" t="str">
        <f t="shared" si="793"/>
        <v/>
      </c>
      <c r="C12649" s="73"/>
      <c r="D12649" s="73"/>
      <c r="E12649" s="77"/>
      <c r="F12649" s="74"/>
      <c r="G12649" s="73"/>
      <c r="H12649" s="74"/>
      <c r="I12649" s="74"/>
      <c r="J12649" s="74"/>
      <c r="K12649" s="74"/>
      <c r="L12649" s="74"/>
      <c r="M12649" s="74"/>
      <c r="N12649" s="74"/>
      <c r="O12649" s="74"/>
      <c r="P12649" s="74"/>
      <c r="Q12649" s="78"/>
      <c r="AR12649">
        <f t="shared" si="795"/>
        <v>0</v>
      </c>
      <c r="AS12649">
        <f t="shared" si="796"/>
        <v>0</v>
      </c>
      <c r="AT12649">
        <f t="shared" si="794"/>
        <v>0</v>
      </c>
    </row>
    <row r="12650" spans="2:46" ht="15.75" customHeight="1">
      <c r="B12650" t="str">
        <f t="shared" si="793"/>
        <v/>
      </c>
      <c r="C12650" s="73"/>
      <c r="D12650" s="73"/>
      <c r="E12650" s="77"/>
      <c r="F12650" s="74"/>
      <c r="G12650" s="73"/>
      <c r="H12650" s="74"/>
      <c r="I12650" s="74"/>
      <c r="J12650" s="74"/>
      <c r="K12650" s="74"/>
      <c r="L12650" s="74"/>
      <c r="M12650" s="74"/>
      <c r="N12650" s="74"/>
      <c r="O12650" s="74"/>
      <c r="P12650" s="74"/>
      <c r="Q12650" s="78"/>
      <c r="AR12650">
        <f t="shared" si="795"/>
        <v>0</v>
      </c>
      <c r="AS12650">
        <f t="shared" si="796"/>
        <v>0</v>
      </c>
      <c r="AT12650">
        <f t="shared" si="794"/>
        <v>0</v>
      </c>
    </row>
    <row r="12651" spans="2:46" ht="15.75" customHeight="1">
      <c r="B12651" t="str">
        <f t="shared" si="793"/>
        <v/>
      </c>
      <c r="C12651" s="73"/>
      <c r="D12651" s="73"/>
      <c r="E12651" s="77"/>
      <c r="F12651" s="74"/>
      <c r="G12651" s="73"/>
      <c r="H12651" s="74"/>
      <c r="I12651" s="74"/>
      <c r="J12651" s="74"/>
      <c r="K12651" s="74"/>
      <c r="L12651" s="74"/>
      <c r="M12651" s="74"/>
      <c r="N12651" s="74"/>
      <c r="O12651" s="74"/>
      <c r="P12651" s="74"/>
      <c r="Q12651" s="78"/>
      <c r="AR12651">
        <f t="shared" si="795"/>
        <v>0</v>
      </c>
      <c r="AS12651">
        <f t="shared" si="796"/>
        <v>0</v>
      </c>
      <c r="AT12651">
        <f t="shared" si="794"/>
        <v>0</v>
      </c>
    </row>
    <row r="12652" spans="2:46" ht="15.75" customHeight="1">
      <c r="B12652" t="str">
        <f t="shared" si="793"/>
        <v/>
      </c>
      <c r="C12652" s="73"/>
      <c r="D12652" s="73"/>
      <c r="E12652" s="77"/>
      <c r="F12652" s="74"/>
      <c r="G12652" s="73"/>
      <c r="H12652" s="74"/>
      <c r="I12652" s="74"/>
      <c r="J12652" s="74"/>
      <c r="K12652" s="74"/>
      <c r="L12652" s="74"/>
      <c r="M12652" s="74"/>
      <c r="N12652" s="74"/>
      <c r="O12652" s="74"/>
      <c r="P12652" s="74"/>
      <c r="Q12652" s="78"/>
      <c r="AR12652">
        <f t="shared" si="795"/>
        <v>0</v>
      </c>
      <c r="AS12652">
        <f t="shared" si="796"/>
        <v>0</v>
      </c>
      <c r="AT12652">
        <f t="shared" si="794"/>
        <v>0</v>
      </c>
    </row>
    <row r="12653" spans="2:46" ht="15.75" customHeight="1">
      <c r="B12653" t="str">
        <f t="shared" si="793"/>
        <v/>
      </c>
      <c r="C12653" s="73"/>
      <c r="D12653" s="73"/>
      <c r="E12653" s="77"/>
      <c r="F12653" s="74"/>
      <c r="G12653" s="73"/>
      <c r="H12653" s="74"/>
      <c r="I12653" s="74"/>
      <c r="J12653" s="74"/>
      <c r="K12653" s="74"/>
      <c r="L12653" s="74"/>
      <c r="M12653" s="74"/>
      <c r="N12653" s="74"/>
      <c r="O12653" s="74"/>
      <c r="P12653" s="74"/>
      <c r="Q12653" s="78"/>
      <c r="AR12653">
        <f t="shared" si="795"/>
        <v>0</v>
      </c>
      <c r="AS12653">
        <f t="shared" si="796"/>
        <v>0</v>
      </c>
      <c r="AT12653">
        <f t="shared" si="794"/>
        <v>0</v>
      </c>
    </row>
    <row r="12654" spans="2:46" ht="15.75" customHeight="1">
      <c r="B12654" t="str">
        <f t="shared" si="793"/>
        <v/>
      </c>
      <c r="C12654" s="73"/>
      <c r="D12654" s="73"/>
      <c r="E12654" s="77"/>
      <c r="F12654" s="74"/>
      <c r="G12654" s="73"/>
      <c r="H12654" s="74"/>
      <c r="I12654" s="74"/>
      <c r="J12654" s="74"/>
      <c r="K12654" s="74"/>
      <c r="L12654" s="74"/>
      <c r="M12654" s="74"/>
      <c r="N12654" s="74"/>
      <c r="O12654" s="74"/>
      <c r="P12654" s="74"/>
      <c r="Q12654" s="78"/>
      <c r="AR12654">
        <f t="shared" si="795"/>
        <v>0</v>
      </c>
      <c r="AS12654">
        <f t="shared" si="796"/>
        <v>0</v>
      </c>
      <c r="AT12654">
        <f t="shared" si="794"/>
        <v>0</v>
      </c>
    </row>
    <row r="12655" spans="2:46" ht="15.75" customHeight="1">
      <c r="B12655" t="str">
        <f t="shared" si="793"/>
        <v/>
      </c>
      <c r="C12655" s="73"/>
      <c r="D12655" s="73"/>
      <c r="E12655" s="77"/>
      <c r="F12655" s="74"/>
      <c r="G12655" s="73"/>
      <c r="H12655" s="74"/>
      <c r="I12655" s="74"/>
      <c r="J12655" s="74"/>
      <c r="K12655" s="74"/>
      <c r="L12655" s="74"/>
      <c r="M12655" s="74"/>
      <c r="N12655" s="74"/>
      <c r="O12655" s="74"/>
      <c r="P12655" s="74"/>
      <c r="Q12655" s="78"/>
      <c r="AR12655">
        <f t="shared" si="795"/>
        <v>0</v>
      </c>
      <c r="AS12655">
        <f t="shared" si="796"/>
        <v>0</v>
      </c>
      <c r="AT12655">
        <f t="shared" si="794"/>
        <v>0</v>
      </c>
    </row>
    <row r="12656" spans="2:46" ht="15.75" customHeight="1">
      <c r="B12656" t="str">
        <f t="shared" si="793"/>
        <v/>
      </c>
      <c r="C12656" s="73"/>
      <c r="D12656" s="73"/>
      <c r="E12656" s="77"/>
      <c r="F12656" s="74"/>
      <c r="G12656" s="73"/>
      <c r="H12656" s="74"/>
      <c r="I12656" s="74"/>
      <c r="J12656" s="74"/>
      <c r="K12656" s="74"/>
      <c r="L12656" s="74"/>
      <c r="M12656" s="74"/>
      <c r="N12656" s="74"/>
      <c r="O12656" s="74"/>
      <c r="P12656" s="74"/>
      <c r="Q12656" s="78"/>
      <c r="AR12656">
        <f t="shared" si="795"/>
        <v>0</v>
      </c>
      <c r="AS12656">
        <f t="shared" si="796"/>
        <v>0</v>
      </c>
      <c r="AT12656">
        <f t="shared" si="794"/>
        <v>0</v>
      </c>
    </row>
    <row r="12657" spans="2:46" ht="15.75" customHeight="1">
      <c r="B12657" t="str">
        <f t="shared" si="793"/>
        <v/>
      </c>
      <c r="C12657" s="73"/>
      <c r="D12657" s="73"/>
      <c r="E12657" s="77"/>
      <c r="F12657" s="74"/>
      <c r="G12657" s="73"/>
      <c r="H12657" s="74"/>
      <c r="I12657" s="74"/>
      <c r="J12657" s="74"/>
      <c r="K12657" s="74"/>
      <c r="L12657" s="74"/>
      <c r="M12657" s="74"/>
      <c r="N12657" s="74"/>
      <c r="O12657" s="74"/>
      <c r="P12657" s="74"/>
      <c r="Q12657" s="78"/>
      <c r="AR12657">
        <f t="shared" si="795"/>
        <v>0</v>
      </c>
      <c r="AS12657">
        <f t="shared" si="796"/>
        <v>0</v>
      </c>
      <c r="AT12657">
        <f t="shared" si="794"/>
        <v>0</v>
      </c>
    </row>
    <row r="12658" spans="2:46" ht="15.75" customHeight="1">
      <c r="B12658" t="str">
        <f t="shared" si="793"/>
        <v/>
      </c>
      <c r="C12658" s="73"/>
      <c r="D12658" s="73"/>
      <c r="E12658" s="77"/>
      <c r="F12658" s="74"/>
      <c r="G12658" s="73"/>
      <c r="H12658" s="74"/>
      <c r="I12658" s="74"/>
      <c r="J12658" s="74"/>
      <c r="K12658" s="74"/>
      <c r="L12658" s="74"/>
      <c r="M12658" s="74"/>
      <c r="N12658" s="74"/>
      <c r="O12658" s="74"/>
      <c r="P12658" s="74"/>
      <c r="Q12658" s="78"/>
      <c r="AR12658">
        <f t="shared" si="795"/>
        <v>0</v>
      </c>
      <c r="AS12658">
        <f t="shared" si="796"/>
        <v>0</v>
      </c>
      <c r="AT12658">
        <f t="shared" si="794"/>
        <v>0</v>
      </c>
    </row>
    <row r="12659" spans="2:46" ht="15.75" customHeight="1">
      <c r="B12659" t="str">
        <f t="shared" si="793"/>
        <v/>
      </c>
      <c r="C12659" s="73"/>
      <c r="D12659" s="73"/>
      <c r="E12659" s="77"/>
      <c r="F12659" s="74"/>
      <c r="G12659" s="73"/>
      <c r="H12659" s="74"/>
      <c r="I12659" s="74"/>
      <c r="J12659" s="74"/>
      <c r="K12659" s="74"/>
      <c r="L12659" s="74"/>
      <c r="M12659" s="74"/>
      <c r="N12659" s="74"/>
      <c r="O12659" s="74"/>
      <c r="P12659" s="74"/>
      <c r="Q12659" s="78"/>
      <c r="AR12659">
        <f t="shared" si="795"/>
        <v>0</v>
      </c>
      <c r="AS12659">
        <f t="shared" si="796"/>
        <v>0</v>
      </c>
      <c r="AT12659">
        <f t="shared" si="794"/>
        <v>0</v>
      </c>
    </row>
    <row r="12660" spans="2:46" ht="15.75" customHeight="1">
      <c r="B12660" t="str">
        <f t="shared" si="793"/>
        <v/>
      </c>
      <c r="C12660" s="73"/>
      <c r="D12660" s="73"/>
      <c r="E12660" s="77"/>
      <c r="F12660" s="74"/>
      <c r="G12660" s="73"/>
      <c r="H12660" s="74"/>
      <c r="I12660" s="74"/>
      <c r="J12660" s="74"/>
      <c r="K12660" s="74"/>
      <c r="L12660" s="74"/>
      <c r="M12660" s="74"/>
      <c r="N12660" s="74"/>
      <c r="O12660" s="74"/>
      <c r="P12660" s="74"/>
      <c r="Q12660" s="78"/>
      <c r="AR12660">
        <f t="shared" si="795"/>
        <v>0</v>
      </c>
      <c r="AS12660">
        <f t="shared" si="796"/>
        <v>0</v>
      </c>
      <c r="AT12660">
        <f t="shared" si="794"/>
        <v>0</v>
      </c>
    </row>
    <row r="12661" spans="2:46" ht="15.75" customHeight="1">
      <c r="B12661" t="str">
        <f t="shared" si="793"/>
        <v/>
      </c>
      <c r="C12661" s="73"/>
      <c r="D12661" s="73"/>
      <c r="E12661" s="77"/>
      <c r="F12661" s="74"/>
      <c r="G12661" s="73"/>
      <c r="H12661" s="74"/>
      <c r="I12661" s="74"/>
      <c r="J12661" s="74"/>
      <c r="K12661" s="74"/>
      <c r="L12661" s="74"/>
      <c r="M12661" s="74"/>
      <c r="N12661" s="74"/>
      <c r="O12661" s="74"/>
      <c r="P12661" s="74"/>
      <c r="Q12661" s="78"/>
      <c r="AR12661">
        <f t="shared" si="795"/>
        <v>0</v>
      </c>
      <c r="AS12661">
        <f t="shared" si="796"/>
        <v>0</v>
      </c>
      <c r="AT12661">
        <f t="shared" si="794"/>
        <v>0</v>
      </c>
    </row>
    <row r="12662" spans="2:46" ht="15.75" customHeight="1">
      <c r="B12662" t="str">
        <f t="shared" si="793"/>
        <v/>
      </c>
      <c r="C12662" s="73"/>
      <c r="D12662" s="73"/>
      <c r="E12662" s="77"/>
      <c r="F12662" s="74"/>
      <c r="G12662" s="73"/>
      <c r="H12662" s="74"/>
      <c r="I12662" s="74"/>
      <c r="J12662" s="74"/>
      <c r="K12662" s="74"/>
      <c r="L12662" s="74"/>
      <c r="M12662" s="74"/>
      <c r="N12662" s="74"/>
      <c r="O12662" s="74"/>
      <c r="P12662" s="74"/>
      <c r="Q12662" s="78"/>
      <c r="AR12662">
        <f t="shared" si="795"/>
        <v>0</v>
      </c>
      <c r="AS12662">
        <f t="shared" si="796"/>
        <v>0</v>
      </c>
      <c r="AT12662">
        <f t="shared" si="794"/>
        <v>0</v>
      </c>
    </row>
    <row r="12663" spans="2:46" ht="15.75" customHeight="1">
      <c r="B12663" t="str">
        <f t="shared" si="793"/>
        <v/>
      </c>
      <c r="C12663" s="73"/>
      <c r="D12663" s="73"/>
      <c r="E12663" s="77"/>
      <c r="F12663" s="74"/>
      <c r="G12663" s="73"/>
      <c r="H12663" s="74"/>
      <c r="I12663" s="74"/>
      <c r="J12663" s="74"/>
      <c r="K12663" s="74"/>
      <c r="L12663" s="74"/>
      <c r="M12663" s="74"/>
      <c r="N12663" s="74"/>
      <c r="O12663" s="74"/>
      <c r="P12663" s="74"/>
      <c r="Q12663" s="78"/>
      <c r="AR12663">
        <f t="shared" si="795"/>
        <v>0</v>
      </c>
      <c r="AS12663">
        <f t="shared" si="796"/>
        <v>0</v>
      </c>
      <c r="AT12663">
        <f t="shared" si="794"/>
        <v>0</v>
      </c>
    </row>
    <row r="12664" spans="2:46" ht="15.75" customHeight="1">
      <c r="B12664" t="str">
        <f t="shared" si="793"/>
        <v/>
      </c>
      <c r="C12664" s="73"/>
      <c r="D12664" s="73"/>
      <c r="E12664" s="77"/>
      <c r="F12664" s="74"/>
      <c r="G12664" s="73"/>
      <c r="H12664" s="74"/>
      <c r="I12664" s="74"/>
      <c r="J12664" s="74"/>
      <c r="K12664" s="74"/>
      <c r="L12664" s="74"/>
      <c r="M12664" s="74"/>
      <c r="N12664" s="74"/>
      <c r="O12664" s="74"/>
      <c r="P12664" s="74"/>
      <c r="Q12664" s="78"/>
      <c r="AR12664">
        <f t="shared" si="795"/>
        <v>0</v>
      </c>
      <c r="AS12664">
        <f t="shared" si="796"/>
        <v>0</v>
      </c>
      <c r="AT12664">
        <f t="shared" si="794"/>
        <v>0</v>
      </c>
    </row>
    <row r="12665" spans="2:46" ht="15.75" customHeight="1">
      <c r="B12665" t="str">
        <f t="shared" si="793"/>
        <v/>
      </c>
      <c r="C12665" s="73"/>
      <c r="D12665" s="73"/>
      <c r="E12665" s="77"/>
      <c r="F12665" s="74"/>
      <c r="G12665" s="73"/>
      <c r="H12665" s="74"/>
      <c r="I12665" s="74"/>
      <c r="J12665" s="74"/>
      <c r="K12665" s="74"/>
      <c r="L12665" s="74"/>
      <c r="M12665" s="74"/>
      <c r="N12665" s="74"/>
      <c r="O12665" s="74"/>
      <c r="P12665" s="74"/>
      <c r="Q12665" s="78"/>
      <c r="AR12665">
        <f t="shared" si="795"/>
        <v>0</v>
      </c>
      <c r="AS12665">
        <f t="shared" si="796"/>
        <v>0</v>
      </c>
      <c r="AT12665">
        <f t="shared" si="794"/>
        <v>0</v>
      </c>
    </row>
    <row r="12666" spans="2:46" ht="15.75" customHeight="1">
      <c r="B12666" t="str">
        <f t="shared" si="793"/>
        <v/>
      </c>
      <c r="C12666" s="73"/>
      <c r="D12666" s="73"/>
      <c r="E12666" s="77"/>
      <c r="F12666" s="74"/>
      <c r="G12666" s="73"/>
      <c r="H12666" s="74"/>
      <c r="I12666" s="74"/>
      <c r="J12666" s="74"/>
      <c r="K12666" s="74"/>
      <c r="L12666" s="74"/>
      <c r="M12666" s="74"/>
      <c r="N12666" s="74"/>
      <c r="O12666" s="74"/>
      <c r="P12666" s="74"/>
      <c r="Q12666" s="78"/>
      <c r="AR12666">
        <f t="shared" si="795"/>
        <v>0</v>
      </c>
      <c r="AS12666">
        <f t="shared" si="796"/>
        <v>0</v>
      </c>
      <c r="AT12666">
        <f t="shared" si="794"/>
        <v>0</v>
      </c>
    </row>
    <row r="12667" spans="2:46" ht="15.75" customHeight="1">
      <c r="B12667" t="str">
        <f t="shared" si="793"/>
        <v/>
      </c>
      <c r="C12667" s="73"/>
      <c r="D12667" s="73"/>
      <c r="E12667" s="77"/>
      <c r="F12667" s="74"/>
      <c r="G12667" s="73"/>
      <c r="H12667" s="74"/>
      <c r="I12667" s="74"/>
      <c r="J12667" s="74"/>
      <c r="K12667" s="74"/>
      <c r="L12667" s="74"/>
      <c r="M12667" s="74"/>
      <c r="N12667" s="74"/>
      <c r="O12667" s="74"/>
      <c r="P12667" s="74"/>
      <c r="Q12667" s="78"/>
      <c r="AR12667">
        <f t="shared" si="795"/>
        <v>0</v>
      </c>
      <c r="AS12667">
        <f t="shared" si="796"/>
        <v>0</v>
      </c>
      <c r="AT12667">
        <f t="shared" si="794"/>
        <v>0</v>
      </c>
    </row>
    <row r="12668" spans="2:46" ht="15.75" customHeight="1">
      <c r="B12668" t="str">
        <f t="shared" si="793"/>
        <v/>
      </c>
      <c r="C12668" s="73"/>
      <c r="D12668" s="73"/>
      <c r="E12668" s="77"/>
      <c r="F12668" s="74"/>
      <c r="G12668" s="73"/>
      <c r="H12668" s="74"/>
      <c r="I12668" s="74"/>
      <c r="J12668" s="74"/>
      <c r="K12668" s="74"/>
      <c r="L12668" s="74"/>
      <c r="M12668" s="74"/>
      <c r="N12668" s="74"/>
      <c r="O12668" s="74"/>
      <c r="P12668" s="74"/>
      <c r="Q12668" s="78"/>
      <c r="AR12668">
        <f t="shared" si="795"/>
        <v>0</v>
      </c>
      <c r="AS12668">
        <f t="shared" si="796"/>
        <v>0</v>
      </c>
      <c r="AT12668">
        <f t="shared" si="794"/>
        <v>0</v>
      </c>
    </row>
    <row r="12669" spans="2:46" ht="15.75" customHeight="1">
      <c r="B12669" t="str">
        <f t="shared" si="793"/>
        <v/>
      </c>
      <c r="C12669" s="73"/>
      <c r="D12669" s="73"/>
      <c r="E12669" s="77"/>
      <c r="F12669" s="74"/>
      <c r="G12669" s="73"/>
      <c r="H12669" s="74"/>
      <c r="I12669" s="74"/>
      <c r="J12669" s="74"/>
      <c r="K12669" s="74"/>
      <c r="L12669" s="74"/>
      <c r="M12669" s="74"/>
      <c r="N12669" s="74"/>
      <c r="O12669" s="74"/>
      <c r="P12669" s="74"/>
      <c r="Q12669" s="78"/>
      <c r="AR12669">
        <f t="shared" si="795"/>
        <v>0</v>
      </c>
      <c r="AS12669">
        <f t="shared" si="796"/>
        <v>0</v>
      </c>
      <c r="AT12669">
        <f t="shared" si="794"/>
        <v>0</v>
      </c>
    </row>
    <row r="12670" spans="2:46" ht="15.75" customHeight="1">
      <c r="B12670" t="str">
        <f t="shared" si="793"/>
        <v/>
      </c>
      <c r="C12670" s="73"/>
      <c r="D12670" s="73"/>
      <c r="E12670" s="77"/>
      <c r="F12670" s="74"/>
      <c r="G12670" s="73"/>
      <c r="H12670" s="74"/>
      <c r="I12670" s="74"/>
      <c r="J12670" s="74"/>
      <c r="K12670" s="74"/>
      <c r="L12670" s="74"/>
      <c r="M12670" s="74"/>
      <c r="N12670" s="74"/>
      <c r="O12670" s="74"/>
      <c r="P12670" s="74"/>
      <c r="Q12670" s="78"/>
      <c r="AR12670">
        <f t="shared" si="795"/>
        <v>0</v>
      </c>
      <c r="AS12670">
        <f t="shared" si="796"/>
        <v>0</v>
      </c>
      <c r="AT12670">
        <f t="shared" si="794"/>
        <v>0</v>
      </c>
    </row>
    <row r="12671" spans="2:46" ht="15.75" customHeight="1">
      <c r="B12671" t="str">
        <f t="shared" si="793"/>
        <v/>
      </c>
      <c r="C12671" s="73"/>
      <c r="D12671" s="73"/>
      <c r="E12671" s="77"/>
      <c r="F12671" s="74"/>
      <c r="G12671" s="73"/>
      <c r="H12671" s="74"/>
      <c r="I12671" s="74"/>
      <c r="J12671" s="74"/>
      <c r="K12671" s="74"/>
      <c r="L12671" s="74"/>
      <c r="M12671" s="74"/>
      <c r="N12671" s="74"/>
      <c r="O12671" s="74"/>
      <c r="P12671" s="74"/>
      <c r="Q12671" s="78"/>
      <c r="AR12671">
        <f t="shared" si="795"/>
        <v>0</v>
      </c>
      <c r="AS12671">
        <f t="shared" si="796"/>
        <v>0</v>
      </c>
      <c r="AT12671">
        <f t="shared" si="794"/>
        <v>0</v>
      </c>
    </row>
    <row r="12672" spans="2:46" ht="15.75" customHeight="1">
      <c r="B12672" t="str">
        <f t="shared" si="793"/>
        <v/>
      </c>
      <c r="C12672" s="73"/>
      <c r="D12672" s="73"/>
      <c r="E12672" s="77"/>
      <c r="F12672" s="74"/>
      <c r="G12672" s="73"/>
      <c r="H12672" s="74"/>
      <c r="I12672" s="74"/>
      <c r="J12672" s="74"/>
      <c r="K12672" s="74"/>
      <c r="L12672" s="74"/>
      <c r="M12672" s="74"/>
      <c r="N12672" s="74"/>
      <c r="O12672" s="74"/>
      <c r="P12672" s="74"/>
      <c r="Q12672" s="78"/>
      <c r="AR12672">
        <f t="shared" si="795"/>
        <v>0</v>
      </c>
      <c r="AS12672">
        <f t="shared" si="796"/>
        <v>0</v>
      </c>
      <c r="AT12672">
        <f t="shared" si="794"/>
        <v>0</v>
      </c>
    </row>
    <row r="12673" spans="2:46" ht="15.75" customHeight="1">
      <c r="B12673" t="str">
        <f t="shared" si="793"/>
        <v/>
      </c>
      <c r="C12673" s="73"/>
      <c r="D12673" s="73"/>
      <c r="E12673" s="77"/>
      <c r="F12673" s="74"/>
      <c r="G12673" s="73"/>
      <c r="H12673" s="74"/>
      <c r="I12673" s="74"/>
      <c r="J12673" s="74"/>
      <c r="K12673" s="74"/>
      <c r="L12673" s="74"/>
      <c r="M12673" s="74"/>
      <c r="N12673" s="74"/>
      <c r="O12673" s="74"/>
      <c r="P12673" s="74"/>
      <c r="Q12673" s="78"/>
      <c r="AR12673">
        <f t="shared" si="795"/>
        <v>0</v>
      </c>
      <c r="AS12673">
        <f t="shared" si="796"/>
        <v>0</v>
      </c>
      <c r="AT12673">
        <f t="shared" si="794"/>
        <v>0</v>
      </c>
    </row>
    <row r="12674" spans="2:46" ht="15.75" customHeight="1">
      <c r="B12674" t="str">
        <f t="shared" ref="B12674:B12737" si="797">D12674&amp;Q12674&amp;E12674</f>
        <v/>
      </c>
      <c r="C12674" s="73"/>
      <c r="D12674" s="73"/>
      <c r="E12674" s="77"/>
      <c r="F12674" s="74"/>
      <c r="G12674" s="73"/>
      <c r="H12674" s="74"/>
      <c r="I12674" s="74"/>
      <c r="J12674" s="74"/>
      <c r="K12674" s="74"/>
      <c r="L12674" s="74"/>
      <c r="M12674" s="74"/>
      <c r="N12674" s="74"/>
      <c r="O12674" s="74"/>
      <c r="P12674" s="74"/>
      <c r="Q12674" s="78"/>
      <c r="AR12674">
        <f t="shared" si="795"/>
        <v>0</v>
      </c>
      <c r="AS12674">
        <f t="shared" si="796"/>
        <v>0</v>
      </c>
      <c r="AT12674">
        <f t="shared" ref="AT12674:AT12737" si="798">AR12674-AS12674</f>
        <v>0</v>
      </c>
    </row>
    <row r="12675" spans="2:46" ht="15.75" customHeight="1">
      <c r="B12675" t="str">
        <f t="shared" si="797"/>
        <v/>
      </c>
      <c r="C12675" s="73"/>
      <c r="D12675" s="73"/>
      <c r="E12675" s="77"/>
      <c r="F12675" s="74"/>
      <c r="G12675" s="73"/>
      <c r="H12675" s="74"/>
      <c r="I12675" s="74"/>
      <c r="J12675" s="74"/>
      <c r="K12675" s="74"/>
      <c r="L12675" s="74"/>
      <c r="M12675" s="74"/>
      <c r="N12675" s="74"/>
      <c r="O12675" s="74"/>
      <c r="P12675" s="74"/>
      <c r="Q12675" s="78"/>
      <c r="AR12675">
        <f t="shared" si="795"/>
        <v>0</v>
      </c>
      <c r="AS12675">
        <f t="shared" si="796"/>
        <v>0</v>
      </c>
      <c r="AT12675">
        <f t="shared" si="798"/>
        <v>0</v>
      </c>
    </row>
    <row r="12676" spans="2:46" ht="15.75" customHeight="1">
      <c r="B12676" t="str">
        <f t="shared" si="797"/>
        <v/>
      </c>
      <c r="C12676" s="73"/>
      <c r="D12676" s="73"/>
      <c r="E12676" s="77"/>
      <c r="F12676" s="74"/>
      <c r="G12676" s="73"/>
      <c r="H12676" s="74"/>
      <c r="I12676" s="74"/>
      <c r="J12676" s="74"/>
      <c r="K12676" s="74"/>
      <c r="L12676" s="74"/>
      <c r="M12676" s="74"/>
      <c r="N12676" s="74"/>
      <c r="O12676" s="74"/>
      <c r="P12676" s="74"/>
      <c r="Q12676" s="78"/>
      <c r="AR12676">
        <f t="shared" si="795"/>
        <v>0</v>
      </c>
      <c r="AS12676">
        <f t="shared" si="796"/>
        <v>0</v>
      </c>
      <c r="AT12676">
        <f t="shared" si="798"/>
        <v>0</v>
      </c>
    </row>
    <row r="12677" spans="2:46" ht="15.75" customHeight="1">
      <c r="B12677" t="str">
        <f t="shared" si="797"/>
        <v/>
      </c>
      <c r="C12677" s="73"/>
      <c r="D12677" s="73"/>
      <c r="E12677" s="77"/>
      <c r="F12677" s="74"/>
      <c r="G12677" s="73"/>
      <c r="H12677" s="74"/>
      <c r="I12677" s="74"/>
      <c r="J12677" s="74"/>
      <c r="K12677" s="74"/>
      <c r="L12677" s="74"/>
      <c r="M12677" s="74"/>
      <c r="N12677" s="74"/>
      <c r="O12677" s="74"/>
      <c r="P12677" s="74"/>
      <c r="Q12677" s="78"/>
      <c r="AR12677">
        <f t="shared" si="795"/>
        <v>0</v>
      </c>
      <c r="AS12677">
        <f t="shared" si="796"/>
        <v>0</v>
      </c>
      <c r="AT12677">
        <f t="shared" si="798"/>
        <v>0</v>
      </c>
    </row>
    <row r="12678" spans="2:46" ht="15.75" customHeight="1">
      <c r="B12678" t="str">
        <f t="shared" si="797"/>
        <v/>
      </c>
      <c r="C12678" s="73"/>
      <c r="D12678" s="73"/>
      <c r="E12678" s="77"/>
      <c r="F12678" s="74"/>
      <c r="G12678" s="73"/>
      <c r="H12678" s="74"/>
      <c r="I12678" s="74"/>
      <c r="J12678" s="74"/>
      <c r="K12678" s="74"/>
      <c r="L12678" s="74"/>
      <c r="M12678" s="74"/>
      <c r="N12678" s="74"/>
      <c r="O12678" s="74"/>
      <c r="P12678" s="74"/>
      <c r="Q12678" s="78"/>
      <c r="AR12678">
        <f t="shared" si="795"/>
        <v>0</v>
      </c>
      <c r="AS12678">
        <f t="shared" si="796"/>
        <v>0</v>
      </c>
      <c r="AT12678">
        <f t="shared" si="798"/>
        <v>0</v>
      </c>
    </row>
    <row r="12679" spans="2:46" ht="15.75" customHeight="1">
      <c r="B12679" t="str">
        <f t="shared" si="797"/>
        <v/>
      </c>
      <c r="C12679" s="73"/>
      <c r="D12679" s="73"/>
      <c r="E12679" s="77"/>
      <c r="F12679" s="74"/>
      <c r="G12679" s="73"/>
      <c r="H12679" s="74"/>
      <c r="I12679" s="74"/>
      <c r="J12679" s="74"/>
      <c r="K12679" s="74"/>
      <c r="L12679" s="74"/>
      <c r="M12679" s="74"/>
      <c r="N12679" s="74"/>
      <c r="O12679" s="74"/>
      <c r="P12679" s="74"/>
      <c r="Q12679" s="78"/>
      <c r="AR12679">
        <f t="shared" si="795"/>
        <v>0</v>
      </c>
      <c r="AS12679">
        <f t="shared" si="796"/>
        <v>0</v>
      </c>
      <c r="AT12679">
        <f t="shared" si="798"/>
        <v>0</v>
      </c>
    </row>
    <row r="12680" spans="2:46" ht="15.75" customHeight="1">
      <c r="B12680" t="str">
        <f t="shared" si="797"/>
        <v/>
      </c>
      <c r="C12680" s="73"/>
      <c r="D12680" s="73"/>
      <c r="E12680" s="77"/>
      <c r="F12680" s="74"/>
      <c r="G12680" s="73"/>
      <c r="H12680" s="74"/>
      <c r="I12680" s="74"/>
      <c r="J12680" s="74"/>
      <c r="K12680" s="74"/>
      <c r="L12680" s="74"/>
      <c r="M12680" s="74"/>
      <c r="N12680" s="74"/>
      <c r="O12680" s="74"/>
      <c r="P12680" s="74"/>
      <c r="Q12680" s="78"/>
      <c r="AR12680">
        <f t="shared" ref="AR12680:AR12743" si="799">IF($AU$2&lt;&gt;5,NA(),IF(D12680=D12679,0,IF(AND(D22181=D12680,D12681=D12680),O12680+O12681+O22181,IF(D12681=D12680,O12681+O12680,O12680))))</f>
        <v>0</v>
      </c>
      <c r="AS12680">
        <f t="shared" ref="AS12680:AS12743" si="800">IF($AU$2&lt;&gt;5,NA(),IF(D12680=D12679,0,IF(AND(D22181=D12680,D12681=D12680),P12680+P12681+P22181,IF(D12681=D12680,P12681+P12680,P12680))))</f>
        <v>0</v>
      </c>
      <c r="AT12680">
        <f t="shared" si="798"/>
        <v>0</v>
      </c>
    </row>
    <row r="12681" spans="2:46" ht="15.75" customHeight="1">
      <c r="B12681" t="str">
        <f t="shared" si="797"/>
        <v/>
      </c>
      <c r="C12681" s="73"/>
      <c r="D12681" s="73"/>
      <c r="E12681" s="77"/>
      <c r="F12681" s="74"/>
      <c r="G12681" s="73"/>
      <c r="H12681" s="74"/>
      <c r="I12681" s="74"/>
      <c r="J12681" s="74"/>
      <c r="K12681" s="74"/>
      <c r="L12681" s="74"/>
      <c r="M12681" s="74"/>
      <c r="N12681" s="74"/>
      <c r="O12681" s="74"/>
      <c r="P12681" s="74"/>
      <c r="Q12681" s="78"/>
      <c r="AR12681">
        <f t="shared" si="799"/>
        <v>0</v>
      </c>
      <c r="AS12681">
        <f t="shared" si="800"/>
        <v>0</v>
      </c>
      <c r="AT12681">
        <f t="shared" si="798"/>
        <v>0</v>
      </c>
    </row>
    <row r="12682" spans="2:46" ht="15.75" customHeight="1">
      <c r="B12682" t="str">
        <f t="shared" si="797"/>
        <v/>
      </c>
      <c r="C12682" s="73"/>
      <c r="D12682" s="73"/>
      <c r="E12682" s="77"/>
      <c r="F12682" s="74"/>
      <c r="G12682" s="73"/>
      <c r="H12682" s="74"/>
      <c r="I12682" s="74"/>
      <c r="J12682" s="74"/>
      <c r="K12682" s="74"/>
      <c r="L12682" s="74"/>
      <c r="M12682" s="74"/>
      <c r="N12682" s="74"/>
      <c r="O12682" s="74"/>
      <c r="P12682" s="74"/>
      <c r="Q12682" s="78"/>
      <c r="AR12682">
        <f t="shared" si="799"/>
        <v>0</v>
      </c>
      <c r="AS12682">
        <f t="shared" si="800"/>
        <v>0</v>
      </c>
      <c r="AT12682">
        <f t="shared" si="798"/>
        <v>0</v>
      </c>
    </row>
    <row r="12683" spans="2:46" ht="15.75" customHeight="1">
      <c r="B12683" t="str">
        <f t="shared" si="797"/>
        <v/>
      </c>
      <c r="C12683" s="73"/>
      <c r="D12683" s="73"/>
      <c r="E12683" s="77"/>
      <c r="F12683" s="74"/>
      <c r="G12683" s="73"/>
      <c r="H12683" s="74"/>
      <c r="I12683" s="74"/>
      <c r="J12683" s="74"/>
      <c r="K12683" s="74"/>
      <c r="L12683" s="74"/>
      <c r="M12683" s="74"/>
      <c r="N12683" s="74"/>
      <c r="O12683" s="74"/>
      <c r="P12683" s="74"/>
      <c r="Q12683" s="78"/>
      <c r="AR12683">
        <f t="shared" si="799"/>
        <v>0</v>
      </c>
      <c r="AS12683">
        <f t="shared" si="800"/>
        <v>0</v>
      </c>
      <c r="AT12683">
        <f t="shared" si="798"/>
        <v>0</v>
      </c>
    </row>
    <row r="12684" spans="2:46" ht="15.75" customHeight="1">
      <c r="B12684" t="str">
        <f t="shared" si="797"/>
        <v/>
      </c>
      <c r="C12684" s="73"/>
      <c r="D12684" s="73"/>
      <c r="E12684" s="77"/>
      <c r="F12684" s="74"/>
      <c r="G12684" s="73"/>
      <c r="H12684" s="74"/>
      <c r="I12684" s="74"/>
      <c r="J12684" s="74"/>
      <c r="K12684" s="74"/>
      <c r="L12684" s="74"/>
      <c r="M12684" s="74"/>
      <c r="N12684" s="74"/>
      <c r="O12684" s="74"/>
      <c r="P12684" s="74"/>
      <c r="Q12684" s="78"/>
      <c r="AR12684">
        <f t="shared" si="799"/>
        <v>0</v>
      </c>
      <c r="AS12684">
        <f t="shared" si="800"/>
        <v>0</v>
      </c>
      <c r="AT12684">
        <f t="shared" si="798"/>
        <v>0</v>
      </c>
    </row>
    <row r="12685" spans="2:46" ht="15.75" customHeight="1">
      <c r="B12685" t="str">
        <f t="shared" si="797"/>
        <v/>
      </c>
      <c r="C12685" s="73"/>
      <c r="D12685" s="73"/>
      <c r="E12685" s="77"/>
      <c r="F12685" s="74"/>
      <c r="G12685" s="73"/>
      <c r="H12685" s="74"/>
      <c r="I12685" s="74"/>
      <c r="J12685" s="74"/>
      <c r="K12685" s="74"/>
      <c r="L12685" s="74"/>
      <c r="M12685" s="74"/>
      <c r="N12685" s="74"/>
      <c r="O12685" s="74"/>
      <c r="P12685" s="74"/>
      <c r="Q12685" s="78"/>
      <c r="AR12685">
        <f t="shared" si="799"/>
        <v>0</v>
      </c>
      <c r="AS12685">
        <f t="shared" si="800"/>
        <v>0</v>
      </c>
      <c r="AT12685">
        <f t="shared" si="798"/>
        <v>0</v>
      </c>
    </row>
    <row r="12686" spans="2:46" ht="15.75" customHeight="1">
      <c r="B12686" t="str">
        <f t="shared" si="797"/>
        <v/>
      </c>
      <c r="C12686" s="73"/>
      <c r="D12686" s="73"/>
      <c r="E12686" s="77"/>
      <c r="F12686" s="74"/>
      <c r="G12686" s="73"/>
      <c r="H12686" s="74"/>
      <c r="I12686" s="74"/>
      <c r="J12686" s="74"/>
      <c r="K12686" s="74"/>
      <c r="L12686" s="74"/>
      <c r="M12686" s="74"/>
      <c r="N12686" s="74"/>
      <c r="O12686" s="74"/>
      <c r="P12686" s="74"/>
      <c r="Q12686" s="78"/>
      <c r="AR12686">
        <f t="shared" si="799"/>
        <v>0</v>
      </c>
      <c r="AS12686">
        <f t="shared" si="800"/>
        <v>0</v>
      </c>
      <c r="AT12686">
        <f t="shared" si="798"/>
        <v>0</v>
      </c>
    </row>
    <row r="12687" spans="2:46" ht="15.75" customHeight="1">
      <c r="B12687" t="str">
        <f t="shared" si="797"/>
        <v/>
      </c>
      <c r="C12687" s="73"/>
      <c r="D12687" s="73"/>
      <c r="E12687" s="77"/>
      <c r="F12687" s="74"/>
      <c r="G12687" s="73"/>
      <c r="H12687" s="74"/>
      <c r="I12687" s="74"/>
      <c r="J12687" s="74"/>
      <c r="K12687" s="74"/>
      <c r="L12687" s="74"/>
      <c r="M12687" s="74"/>
      <c r="N12687" s="74"/>
      <c r="O12687" s="74"/>
      <c r="P12687" s="74"/>
      <c r="Q12687" s="78"/>
      <c r="AR12687">
        <f t="shared" si="799"/>
        <v>0</v>
      </c>
      <c r="AS12687">
        <f t="shared" si="800"/>
        <v>0</v>
      </c>
      <c r="AT12687">
        <f t="shared" si="798"/>
        <v>0</v>
      </c>
    </row>
    <row r="12688" spans="2:46" ht="15.75" customHeight="1">
      <c r="B12688" t="str">
        <f t="shared" si="797"/>
        <v/>
      </c>
      <c r="C12688" s="73"/>
      <c r="D12688" s="73"/>
      <c r="E12688" s="77"/>
      <c r="F12688" s="74"/>
      <c r="G12688" s="73"/>
      <c r="H12688" s="74"/>
      <c r="I12688" s="74"/>
      <c r="J12688" s="74"/>
      <c r="K12688" s="74"/>
      <c r="L12688" s="74"/>
      <c r="M12688" s="74"/>
      <c r="N12688" s="74"/>
      <c r="O12688" s="74"/>
      <c r="P12688" s="74"/>
      <c r="Q12688" s="78"/>
      <c r="AR12688">
        <f t="shared" si="799"/>
        <v>0</v>
      </c>
      <c r="AS12688">
        <f t="shared" si="800"/>
        <v>0</v>
      </c>
      <c r="AT12688">
        <f t="shared" si="798"/>
        <v>0</v>
      </c>
    </row>
    <row r="12689" spans="2:46" ht="15.75" customHeight="1">
      <c r="B12689" t="str">
        <f t="shared" si="797"/>
        <v/>
      </c>
      <c r="C12689" s="73"/>
      <c r="D12689" s="73"/>
      <c r="E12689" s="77"/>
      <c r="F12689" s="74"/>
      <c r="G12689" s="73"/>
      <c r="H12689" s="74"/>
      <c r="I12689" s="74"/>
      <c r="J12689" s="74"/>
      <c r="K12689" s="74"/>
      <c r="L12689" s="74"/>
      <c r="M12689" s="74"/>
      <c r="N12689" s="74"/>
      <c r="O12689" s="74"/>
      <c r="P12689" s="74"/>
      <c r="Q12689" s="78"/>
      <c r="AR12689">
        <f t="shared" si="799"/>
        <v>0</v>
      </c>
      <c r="AS12689">
        <f t="shared" si="800"/>
        <v>0</v>
      </c>
      <c r="AT12689">
        <f t="shared" si="798"/>
        <v>0</v>
      </c>
    </row>
    <row r="12690" spans="2:46" ht="15.75" customHeight="1">
      <c r="B12690" t="str">
        <f t="shared" si="797"/>
        <v/>
      </c>
      <c r="C12690" s="73"/>
      <c r="D12690" s="73"/>
      <c r="E12690" s="77"/>
      <c r="F12690" s="74"/>
      <c r="G12690" s="73"/>
      <c r="H12690" s="74"/>
      <c r="I12690" s="74"/>
      <c r="J12690" s="74"/>
      <c r="K12690" s="74"/>
      <c r="L12690" s="74"/>
      <c r="M12690" s="74"/>
      <c r="N12690" s="74"/>
      <c r="O12690" s="74"/>
      <c r="P12690" s="74"/>
      <c r="Q12690" s="78"/>
      <c r="AR12690">
        <f t="shared" si="799"/>
        <v>0</v>
      </c>
      <c r="AS12690">
        <f t="shared" si="800"/>
        <v>0</v>
      </c>
      <c r="AT12690">
        <f t="shared" si="798"/>
        <v>0</v>
      </c>
    </row>
    <row r="12691" spans="2:46" ht="15.75" customHeight="1">
      <c r="B12691" t="str">
        <f t="shared" si="797"/>
        <v/>
      </c>
      <c r="C12691" s="73"/>
      <c r="D12691" s="73"/>
      <c r="E12691" s="77"/>
      <c r="F12691" s="74"/>
      <c r="G12691" s="73"/>
      <c r="H12691" s="74"/>
      <c r="I12691" s="74"/>
      <c r="J12691" s="74"/>
      <c r="K12691" s="74"/>
      <c r="L12691" s="74"/>
      <c r="M12691" s="74"/>
      <c r="N12691" s="74"/>
      <c r="O12691" s="74"/>
      <c r="P12691" s="74"/>
      <c r="Q12691" s="78"/>
      <c r="AR12691">
        <f t="shared" si="799"/>
        <v>0</v>
      </c>
      <c r="AS12691">
        <f t="shared" si="800"/>
        <v>0</v>
      </c>
      <c r="AT12691">
        <f t="shared" si="798"/>
        <v>0</v>
      </c>
    </row>
    <row r="12692" spans="2:46" ht="15.75" customHeight="1">
      <c r="B12692" t="str">
        <f t="shared" si="797"/>
        <v/>
      </c>
      <c r="C12692" s="73"/>
      <c r="D12692" s="73"/>
      <c r="E12692" s="77"/>
      <c r="F12692" s="74"/>
      <c r="G12692" s="73"/>
      <c r="H12692" s="74"/>
      <c r="I12692" s="74"/>
      <c r="J12692" s="74"/>
      <c r="K12692" s="74"/>
      <c r="L12692" s="74"/>
      <c r="M12692" s="74"/>
      <c r="N12692" s="74"/>
      <c r="O12692" s="74"/>
      <c r="P12692" s="74"/>
      <c r="Q12692" s="78"/>
      <c r="AR12692">
        <f t="shared" si="799"/>
        <v>0</v>
      </c>
      <c r="AS12692">
        <f t="shared" si="800"/>
        <v>0</v>
      </c>
      <c r="AT12692">
        <f t="shared" si="798"/>
        <v>0</v>
      </c>
    </row>
    <row r="12693" spans="2:46" ht="15.75" customHeight="1">
      <c r="B12693" t="str">
        <f t="shared" si="797"/>
        <v/>
      </c>
      <c r="C12693" s="73"/>
      <c r="D12693" s="73"/>
      <c r="E12693" s="77"/>
      <c r="F12693" s="74"/>
      <c r="G12693" s="73"/>
      <c r="H12693" s="74"/>
      <c r="I12693" s="74"/>
      <c r="J12693" s="74"/>
      <c r="K12693" s="74"/>
      <c r="L12693" s="74"/>
      <c r="M12693" s="74"/>
      <c r="N12693" s="74"/>
      <c r="O12693" s="74"/>
      <c r="P12693" s="74"/>
      <c r="Q12693" s="78"/>
      <c r="AR12693">
        <f t="shared" si="799"/>
        <v>0</v>
      </c>
      <c r="AS12693">
        <f t="shared" si="800"/>
        <v>0</v>
      </c>
      <c r="AT12693">
        <f t="shared" si="798"/>
        <v>0</v>
      </c>
    </row>
    <row r="12694" spans="2:46" ht="15.75" customHeight="1">
      <c r="B12694" t="str">
        <f t="shared" si="797"/>
        <v/>
      </c>
      <c r="C12694" s="73"/>
      <c r="D12694" s="73"/>
      <c r="E12694" s="77"/>
      <c r="F12694" s="74"/>
      <c r="G12694" s="73"/>
      <c r="H12694" s="74"/>
      <c r="I12694" s="74"/>
      <c r="J12694" s="74"/>
      <c r="K12694" s="74"/>
      <c r="L12694" s="74"/>
      <c r="M12694" s="74"/>
      <c r="N12694" s="74"/>
      <c r="O12694" s="74"/>
      <c r="P12694" s="74"/>
      <c r="Q12694" s="78"/>
      <c r="AR12694">
        <f t="shared" si="799"/>
        <v>0</v>
      </c>
      <c r="AS12694">
        <f t="shared" si="800"/>
        <v>0</v>
      </c>
      <c r="AT12694">
        <f t="shared" si="798"/>
        <v>0</v>
      </c>
    </row>
    <row r="12695" spans="2:46" ht="15.75" customHeight="1">
      <c r="B12695" t="str">
        <f t="shared" si="797"/>
        <v/>
      </c>
      <c r="C12695" s="73"/>
      <c r="D12695" s="73"/>
      <c r="E12695" s="77"/>
      <c r="F12695" s="74"/>
      <c r="G12695" s="73"/>
      <c r="H12695" s="74"/>
      <c r="I12695" s="74"/>
      <c r="J12695" s="74"/>
      <c r="K12695" s="74"/>
      <c r="L12695" s="74"/>
      <c r="M12695" s="74"/>
      <c r="N12695" s="74"/>
      <c r="O12695" s="74"/>
      <c r="P12695" s="74"/>
      <c r="Q12695" s="78"/>
      <c r="AR12695">
        <f t="shared" si="799"/>
        <v>0</v>
      </c>
      <c r="AS12695">
        <f t="shared" si="800"/>
        <v>0</v>
      </c>
      <c r="AT12695">
        <f t="shared" si="798"/>
        <v>0</v>
      </c>
    </row>
    <row r="12696" spans="2:46" ht="15.75" customHeight="1">
      <c r="B12696" t="str">
        <f t="shared" si="797"/>
        <v/>
      </c>
      <c r="C12696" s="73"/>
      <c r="D12696" s="73"/>
      <c r="E12696" s="77"/>
      <c r="F12696" s="74"/>
      <c r="G12696" s="73"/>
      <c r="H12696" s="74"/>
      <c r="I12696" s="74"/>
      <c r="J12696" s="74"/>
      <c r="K12696" s="74"/>
      <c r="L12696" s="74"/>
      <c r="M12696" s="74"/>
      <c r="N12696" s="74"/>
      <c r="O12696" s="74"/>
      <c r="P12696" s="74"/>
      <c r="Q12696" s="78"/>
      <c r="AR12696">
        <f t="shared" si="799"/>
        <v>0</v>
      </c>
      <c r="AS12696">
        <f t="shared" si="800"/>
        <v>0</v>
      </c>
      <c r="AT12696">
        <f t="shared" si="798"/>
        <v>0</v>
      </c>
    </row>
    <row r="12697" spans="2:46" ht="15.75" customHeight="1">
      <c r="B12697" t="str">
        <f t="shared" si="797"/>
        <v/>
      </c>
      <c r="C12697" s="73"/>
      <c r="D12697" s="73"/>
      <c r="E12697" s="77"/>
      <c r="F12697" s="74"/>
      <c r="G12697" s="73"/>
      <c r="H12697" s="74"/>
      <c r="I12697" s="74"/>
      <c r="J12697" s="74"/>
      <c r="K12697" s="74"/>
      <c r="L12697" s="74"/>
      <c r="M12697" s="74"/>
      <c r="N12697" s="74"/>
      <c r="O12697" s="74"/>
      <c r="P12697" s="74"/>
      <c r="Q12697" s="78"/>
      <c r="AR12697">
        <f t="shared" si="799"/>
        <v>0</v>
      </c>
      <c r="AS12697">
        <f t="shared" si="800"/>
        <v>0</v>
      </c>
      <c r="AT12697">
        <f t="shared" si="798"/>
        <v>0</v>
      </c>
    </row>
    <row r="12698" spans="2:46" ht="15.75" customHeight="1">
      <c r="B12698" t="str">
        <f t="shared" si="797"/>
        <v/>
      </c>
      <c r="C12698" s="73"/>
      <c r="D12698" s="73"/>
      <c r="E12698" s="77"/>
      <c r="F12698" s="74"/>
      <c r="G12698" s="73"/>
      <c r="H12698" s="74"/>
      <c r="I12698" s="74"/>
      <c r="J12698" s="74"/>
      <c r="K12698" s="74"/>
      <c r="L12698" s="74"/>
      <c r="M12698" s="74"/>
      <c r="N12698" s="74"/>
      <c r="O12698" s="74"/>
      <c r="P12698" s="74"/>
      <c r="Q12698" s="78"/>
      <c r="AR12698">
        <f t="shared" si="799"/>
        <v>0</v>
      </c>
      <c r="AS12698">
        <f t="shared" si="800"/>
        <v>0</v>
      </c>
      <c r="AT12698">
        <f t="shared" si="798"/>
        <v>0</v>
      </c>
    </row>
    <row r="12699" spans="2:46" ht="15.75" customHeight="1">
      <c r="B12699" t="str">
        <f t="shared" si="797"/>
        <v/>
      </c>
      <c r="C12699" s="73"/>
      <c r="D12699" s="73"/>
      <c r="E12699" s="77"/>
      <c r="F12699" s="74"/>
      <c r="G12699" s="73"/>
      <c r="H12699" s="74"/>
      <c r="I12699" s="74"/>
      <c r="J12699" s="74"/>
      <c r="K12699" s="74"/>
      <c r="L12699" s="74"/>
      <c r="M12699" s="74"/>
      <c r="N12699" s="74"/>
      <c r="O12699" s="74"/>
      <c r="P12699" s="74"/>
      <c r="Q12699" s="78"/>
      <c r="AR12699">
        <f t="shared" si="799"/>
        <v>0</v>
      </c>
      <c r="AS12699">
        <f t="shared" si="800"/>
        <v>0</v>
      </c>
      <c r="AT12699">
        <f t="shared" si="798"/>
        <v>0</v>
      </c>
    </row>
    <row r="12700" spans="2:46" ht="15.75" customHeight="1">
      <c r="B12700" t="str">
        <f t="shared" si="797"/>
        <v/>
      </c>
      <c r="C12700" s="73"/>
      <c r="D12700" s="73"/>
      <c r="E12700" s="77"/>
      <c r="F12700" s="74"/>
      <c r="G12700" s="73"/>
      <c r="H12700" s="74"/>
      <c r="I12700" s="74"/>
      <c r="J12700" s="74"/>
      <c r="K12700" s="74"/>
      <c r="L12700" s="74"/>
      <c r="M12700" s="74"/>
      <c r="N12700" s="74"/>
      <c r="O12700" s="74"/>
      <c r="P12700" s="74"/>
      <c r="Q12700" s="78"/>
      <c r="AR12700">
        <f t="shared" si="799"/>
        <v>0</v>
      </c>
      <c r="AS12700">
        <f t="shared" si="800"/>
        <v>0</v>
      </c>
      <c r="AT12700">
        <f t="shared" si="798"/>
        <v>0</v>
      </c>
    </row>
    <row r="12701" spans="2:46" ht="15.75" customHeight="1">
      <c r="B12701" t="str">
        <f t="shared" si="797"/>
        <v/>
      </c>
      <c r="C12701" s="73"/>
      <c r="D12701" s="73"/>
      <c r="E12701" s="77"/>
      <c r="F12701" s="74"/>
      <c r="G12701" s="73"/>
      <c r="H12701" s="74"/>
      <c r="I12701" s="74"/>
      <c r="J12701" s="74"/>
      <c r="K12701" s="74"/>
      <c r="L12701" s="74"/>
      <c r="M12701" s="74"/>
      <c r="N12701" s="74"/>
      <c r="O12701" s="74"/>
      <c r="P12701" s="74"/>
      <c r="Q12701" s="78"/>
      <c r="AR12701">
        <f t="shared" si="799"/>
        <v>0</v>
      </c>
      <c r="AS12701">
        <f t="shared" si="800"/>
        <v>0</v>
      </c>
      <c r="AT12701">
        <f t="shared" si="798"/>
        <v>0</v>
      </c>
    </row>
    <row r="12702" spans="2:46" ht="15.75" customHeight="1">
      <c r="B12702" t="str">
        <f t="shared" si="797"/>
        <v/>
      </c>
      <c r="C12702" s="73"/>
      <c r="D12702" s="73"/>
      <c r="E12702" s="77"/>
      <c r="F12702" s="74"/>
      <c r="G12702" s="73"/>
      <c r="H12702" s="74"/>
      <c r="I12702" s="74"/>
      <c r="J12702" s="74"/>
      <c r="K12702" s="74"/>
      <c r="L12702" s="74"/>
      <c r="M12702" s="74"/>
      <c r="N12702" s="74"/>
      <c r="O12702" s="74"/>
      <c r="P12702" s="74"/>
      <c r="Q12702" s="78"/>
      <c r="AR12702">
        <f t="shared" si="799"/>
        <v>0</v>
      </c>
      <c r="AS12702">
        <f t="shared" si="800"/>
        <v>0</v>
      </c>
      <c r="AT12702">
        <f t="shared" si="798"/>
        <v>0</v>
      </c>
    </row>
    <row r="12703" spans="2:46" ht="15.75" customHeight="1">
      <c r="B12703" t="str">
        <f t="shared" si="797"/>
        <v/>
      </c>
      <c r="C12703" s="73"/>
      <c r="D12703" s="73"/>
      <c r="E12703" s="77"/>
      <c r="F12703" s="74"/>
      <c r="G12703" s="73"/>
      <c r="H12703" s="74"/>
      <c r="I12703" s="74"/>
      <c r="J12703" s="74"/>
      <c r="K12703" s="74"/>
      <c r="L12703" s="74"/>
      <c r="M12703" s="74"/>
      <c r="N12703" s="74"/>
      <c r="O12703" s="74"/>
      <c r="P12703" s="74"/>
      <c r="Q12703" s="78"/>
      <c r="AR12703">
        <f t="shared" si="799"/>
        <v>0</v>
      </c>
      <c r="AS12703">
        <f t="shared" si="800"/>
        <v>0</v>
      </c>
      <c r="AT12703">
        <f t="shared" si="798"/>
        <v>0</v>
      </c>
    </row>
    <row r="12704" spans="2:46" ht="15.75" customHeight="1">
      <c r="B12704" t="str">
        <f t="shared" si="797"/>
        <v/>
      </c>
      <c r="C12704" s="73"/>
      <c r="D12704" s="73"/>
      <c r="E12704" s="77"/>
      <c r="F12704" s="74"/>
      <c r="G12704" s="73"/>
      <c r="H12704" s="74"/>
      <c r="I12704" s="74"/>
      <c r="J12704" s="74"/>
      <c r="K12704" s="74"/>
      <c r="L12704" s="74"/>
      <c r="M12704" s="74"/>
      <c r="N12704" s="74"/>
      <c r="O12704" s="74"/>
      <c r="P12704" s="74"/>
      <c r="Q12704" s="78"/>
      <c r="AR12704">
        <f t="shared" si="799"/>
        <v>0</v>
      </c>
      <c r="AS12704">
        <f t="shared" si="800"/>
        <v>0</v>
      </c>
      <c r="AT12704">
        <f t="shared" si="798"/>
        <v>0</v>
      </c>
    </row>
    <row r="12705" spans="2:46" ht="15.75" customHeight="1">
      <c r="B12705" t="str">
        <f t="shared" si="797"/>
        <v/>
      </c>
      <c r="C12705" s="73"/>
      <c r="D12705" s="73"/>
      <c r="E12705" s="77"/>
      <c r="F12705" s="74"/>
      <c r="G12705" s="73"/>
      <c r="H12705" s="74"/>
      <c r="I12705" s="74"/>
      <c r="J12705" s="74"/>
      <c r="K12705" s="74"/>
      <c r="L12705" s="74"/>
      <c r="M12705" s="74"/>
      <c r="N12705" s="74"/>
      <c r="O12705" s="74"/>
      <c r="P12705" s="74"/>
      <c r="Q12705" s="78"/>
      <c r="AR12705">
        <f t="shared" si="799"/>
        <v>0</v>
      </c>
      <c r="AS12705">
        <f t="shared" si="800"/>
        <v>0</v>
      </c>
      <c r="AT12705">
        <f t="shared" si="798"/>
        <v>0</v>
      </c>
    </row>
    <row r="12706" spans="2:46" ht="15.75" customHeight="1">
      <c r="B12706" t="str">
        <f t="shared" si="797"/>
        <v/>
      </c>
      <c r="C12706" s="73"/>
      <c r="D12706" s="73"/>
      <c r="E12706" s="77"/>
      <c r="F12706" s="74"/>
      <c r="G12706" s="73"/>
      <c r="H12706" s="74"/>
      <c r="I12706" s="74"/>
      <c r="J12706" s="74"/>
      <c r="K12706" s="74"/>
      <c r="L12706" s="74"/>
      <c r="M12706" s="74"/>
      <c r="N12706" s="74"/>
      <c r="O12706" s="74"/>
      <c r="P12706" s="74"/>
      <c r="Q12706" s="78"/>
      <c r="AR12706">
        <f t="shared" si="799"/>
        <v>0</v>
      </c>
      <c r="AS12706">
        <f t="shared" si="800"/>
        <v>0</v>
      </c>
      <c r="AT12706">
        <f t="shared" si="798"/>
        <v>0</v>
      </c>
    </row>
    <row r="12707" spans="2:46" ht="15.75" customHeight="1">
      <c r="B12707" t="str">
        <f t="shared" si="797"/>
        <v/>
      </c>
      <c r="C12707" s="73"/>
      <c r="D12707" s="73"/>
      <c r="E12707" s="77"/>
      <c r="F12707" s="74"/>
      <c r="G12707" s="73"/>
      <c r="H12707" s="74"/>
      <c r="I12707" s="74"/>
      <c r="J12707" s="74"/>
      <c r="K12707" s="74"/>
      <c r="L12707" s="74"/>
      <c r="M12707" s="74"/>
      <c r="N12707" s="74"/>
      <c r="O12707" s="74"/>
      <c r="P12707" s="74"/>
      <c r="Q12707" s="78"/>
      <c r="AR12707">
        <f t="shared" si="799"/>
        <v>0</v>
      </c>
      <c r="AS12707">
        <f t="shared" si="800"/>
        <v>0</v>
      </c>
      <c r="AT12707">
        <f t="shared" si="798"/>
        <v>0</v>
      </c>
    </row>
    <row r="12708" spans="2:46" ht="15.75" customHeight="1">
      <c r="B12708" t="str">
        <f t="shared" si="797"/>
        <v/>
      </c>
      <c r="C12708" s="73"/>
      <c r="D12708" s="73"/>
      <c r="E12708" s="77"/>
      <c r="F12708" s="74"/>
      <c r="G12708" s="73"/>
      <c r="H12708" s="74"/>
      <c r="I12708" s="74"/>
      <c r="J12708" s="74"/>
      <c r="K12708" s="74"/>
      <c r="L12708" s="74"/>
      <c r="M12708" s="74"/>
      <c r="N12708" s="74"/>
      <c r="O12708" s="74"/>
      <c r="P12708" s="74"/>
      <c r="Q12708" s="78"/>
      <c r="AR12708">
        <f t="shared" si="799"/>
        <v>0</v>
      </c>
      <c r="AS12708">
        <f t="shared" si="800"/>
        <v>0</v>
      </c>
      <c r="AT12708">
        <f t="shared" si="798"/>
        <v>0</v>
      </c>
    </row>
    <row r="12709" spans="2:46" ht="15.75" customHeight="1">
      <c r="B12709" t="str">
        <f t="shared" si="797"/>
        <v/>
      </c>
      <c r="C12709" s="73"/>
      <c r="D12709" s="73"/>
      <c r="E12709" s="77"/>
      <c r="F12709" s="74"/>
      <c r="G12709" s="73"/>
      <c r="H12709" s="74"/>
      <c r="I12709" s="74"/>
      <c r="J12709" s="74"/>
      <c r="K12709" s="74"/>
      <c r="L12709" s="74"/>
      <c r="M12709" s="74"/>
      <c r="N12709" s="74"/>
      <c r="O12709" s="74"/>
      <c r="P12709" s="74"/>
      <c r="Q12709" s="78"/>
      <c r="AR12709">
        <f t="shared" si="799"/>
        <v>0</v>
      </c>
      <c r="AS12709">
        <f t="shared" si="800"/>
        <v>0</v>
      </c>
      <c r="AT12709">
        <f t="shared" si="798"/>
        <v>0</v>
      </c>
    </row>
    <row r="12710" spans="2:46" ht="15.75" customHeight="1">
      <c r="B12710" t="str">
        <f t="shared" si="797"/>
        <v/>
      </c>
      <c r="C12710" s="73"/>
      <c r="D12710" s="73"/>
      <c r="E12710" s="77"/>
      <c r="F12710" s="74"/>
      <c r="G12710" s="73"/>
      <c r="H12710" s="74"/>
      <c r="I12710" s="74"/>
      <c r="J12710" s="74"/>
      <c r="K12710" s="74"/>
      <c r="L12710" s="74"/>
      <c r="M12710" s="74"/>
      <c r="N12710" s="74"/>
      <c r="O12710" s="74"/>
      <c r="P12710" s="74"/>
      <c r="Q12710" s="78"/>
      <c r="AR12710">
        <f t="shared" si="799"/>
        <v>0</v>
      </c>
      <c r="AS12710">
        <f t="shared" si="800"/>
        <v>0</v>
      </c>
      <c r="AT12710">
        <f t="shared" si="798"/>
        <v>0</v>
      </c>
    </row>
    <row r="12711" spans="2:46" ht="15.75" customHeight="1">
      <c r="B12711" t="str">
        <f t="shared" si="797"/>
        <v/>
      </c>
      <c r="C12711" s="73"/>
      <c r="D12711" s="73"/>
      <c r="E12711" s="77"/>
      <c r="F12711" s="74"/>
      <c r="G12711" s="73"/>
      <c r="H12711" s="74"/>
      <c r="I12711" s="74"/>
      <c r="J12711" s="74"/>
      <c r="K12711" s="74"/>
      <c r="L12711" s="74"/>
      <c r="M12711" s="74"/>
      <c r="N12711" s="74"/>
      <c r="O12711" s="74"/>
      <c r="P12711" s="74"/>
      <c r="Q12711" s="78"/>
      <c r="AR12711">
        <f t="shared" si="799"/>
        <v>0</v>
      </c>
      <c r="AS12711">
        <f t="shared" si="800"/>
        <v>0</v>
      </c>
      <c r="AT12711">
        <f t="shared" si="798"/>
        <v>0</v>
      </c>
    </row>
    <row r="12712" spans="2:46" ht="15.75" customHeight="1">
      <c r="B12712" t="str">
        <f t="shared" si="797"/>
        <v/>
      </c>
      <c r="C12712" s="73"/>
      <c r="D12712" s="73"/>
      <c r="E12712" s="77"/>
      <c r="F12712" s="74"/>
      <c r="G12712" s="73"/>
      <c r="H12712" s="74"/>
      <c r="I12712" s="74"/>
      <c r="J12712" s="74"/>
      <c r="K12712" s="74"/>
      <c r="L12712" s="74"/>
      <c r="M12712" s="74"/>
      <c r="N12712" s="74"/>
      <c r="O12712" s="74"/>
      <c r="P12712" s="74"/>
      <c r="Q12712" s="78"/>
      <c r="AR12712">
        <f t="shared" si="799"/>
        <v>0</v>
      </c>
      <c r="AS12712">
        <f t="shared" si="800"/>
        <v>0</v>
      </c>
      <c r="AT12712">
        <f t="shared" si="798"/>
        <v>0</v>
      </c>
    </row>
    <row r="12713" spans="2:46" ht="15.75" customHeight="1">
      <c r="B12713" t="str">
        <f t="shared" si="797"/>
        <v/>
      </c>
      <c r="C12713" s="73"/>
      <c r="D12713" s="73"/>
      <c r="E12713" s="77"/>
      <c r="F12713" s="74"/>
      <c r="G12713" s="73"/>
      <c r="H12713" s="74"/>
      <c r="I12713" s="74"/>
      <c r="J12713" s="74"/>
      <c r="K12713" s="74"/>
      <c r="L12713" s="74"/>
      <c r="M12713" s="74"/>
      <c r="N12713" s="74"/>
      <c r="O12713" s="74"/>
      <c r="P12713" s="74"/>
      <c r="Q12713" s="78"/>
      <c r="AR12713">
        <f t="shared" si="799"/>
        <v>0</v>
      </c>
      <c r="AS12713">
        <f t="shared" si="800"/>
        <v>0</v>
      </c>
      <c r="AT12713">
        <f t="shared" si="798"/>
        <v>0</v>
      </c>
    </row>
    <row r="12714" spans="2:46" ht="15.75" customHeight="1">
      <c r="B12714" t="str">
        <f t="shared" si="797"/>
        <v/>
      </c>
      <c r="C12714" s="73"/>
      <c r="D12714" s="73"/>
      <c r="E12714" s="77"/>
      <c r="F12714" s="74"/>
      <c r="G12714" s="73"/>
      <c r="H12714" s="74"/>
      <c r="I12714" s="74"/>
      <c r="J12714" s="74"/>
      <c r="K12714" s="74"/>
      <c r="L12714" s="74"/>
      <c r="M12714" s="74"/>
      <c r="N12714" s="74"/>
      <c r="O12714" s="74"/>
      <c r="P12714" s="74"/>
      <c r="Q12714" s="78"/>
      <c r="AR12714">
        <f t="shared" si="799"/>
        <v>0</v>
      </c>
      <c r="AS12714">
        <f t="shared" si="800"/>
        <v>0</v>
      </c>
      <c r="AT12714">
        <f t="shared" si="798"/>
        <v>0</v>
      </c>
    </row>
    <row r="12715" spans="2:46" ht="15.75" customHeight="1">
      <c r="B12715" t="str">
        <f t="shared" si="797"/>
        <v/>
      </c>
      <c r="C12715" s="73"/>
      <c r="D12715" s="73"/>
      <c r="E12715" s="77"/>
      <c r="F12715" s="74"/>
      <c r="G12715" s="73"/>
      <c r="H12715" s="74"/>
      <c r="I12715" s="74"/>
      <c r="J12715" s="74"/>
      <c r="K12715" s="74"/>
      <c r="L12715" s="74"/>
      <c r="M12715" s="74"/>
      <c r="N12715" s="74"/>
      <c r="O12715" s="74"/>
      <c r="P12715" s="74"/>
      <c r="Q12715" s="78"/>
      <c r="AR12715">
        <f t="shared" si="799"/>
        <v>0</v>
      </c>
      <c r="AS12715">
        <f t="shared" si="800"/>
        <v>0</v>
      </c>
      <c r="AT12715">
        <f t="shared" si="798"/>
        <v>0</v>
      </c>
    </row>
    <row r="12716" spans="2:46" ht="15.75" customHeight="1">
      <c r="B12716" t="str">
        <f t="shared" si="797"/>
        <v/>
      </c>
      <c r="C12716" s="73"/>
      <c r="D12716" s="73"/>
      <c r="E12716" s="77"/>
      <c r="F12716" s="74"/>
      <c r="G12716" s="73"/>
      <c r="H12716" s="74"/>
      <c r="I12716" s="74"/>
      <c r="J12716" s="74"/>
      <c r="K12716" s="74"/>
      <c r="L12716" s="74"/>
      <c r="M12716" s="74"/>
      <c r="N12716" s="74"/>
      <c r="O12716" s="74"/>
      <c r="P12716" s="74"/>
      <c r="Q12716" s="78"/>
      <c r="AR12716">
        <f t="shared" si="799"/>
        <v>0</v>
      </c>
      <c r="AS12716">
        <f t="shared" si="800"/>
        <v>0</v>
      </c>
      <c r="AT12716">
        <f t="shared" si="798"/>
        <v>0</v>
      </c>
    </row>
    <row r="12717" spans="2:46" ht="15.75" customHeight="1">
      <c r="B12717" t="str">
        <f t="shared" si="797"/>
        <v/>
      </c>
      <c r="C12717" s="73"/>
      <c r="D12717" s="73"/>
      <c r="E12717" s="77"/>
      <c r="F12717" s="74"/>
      <c r="G12717" s="73"/>
      <c r="H12717" s="74"/>
      <c r="I12717" s="74"/>
      <c r="J12717" s="74"/>
      <c r="K12717" s="74"/>
      <c r="L12717" s="74"/>
      <c r="M12717" s="74"/>
      <c r="N12717" s="74"/>
      <c r="O12717" s="74"/>
      <c r="P12717" s="74"/>
      <c r="Q12717" s="78"/>
      <c r="AR12717">
        <f t="shared" si="799"/>
        <v>0</v>
      </c>
      <c r="AS12717">
        <f t="shared" si="800"/>
        <v>0</v>
      </c>
      <c r="AT12717">
        <f t="shared" si="798"/>
        <v>0</v>
      </c>
    </row>
    <row r="12718" spans="2:46" ht="15.75" customHeight="1">
      <c r="B12718" t="str">
        <f t="shared" si="797"/>
        <v/>
      </c>
      <c r="C12718" s="73"/>
      <c r="D12718" s="73"/>
      <c r="E12718" s="77"/>
      <c r="F12718" s="74"/>
      <c r="G12718" s="73"/>
      <c r="H12718" s="74"/>
      <c r="I12718" s="74"/>
      <c r="J12718" s="74"/>
      <c r="K12718" s="74"/>
      <c r="L12718" s="74"/>
      <c r="M12718" s="74"/>
      <c r="N12718" s="74"/>
      <c r="O12718" s="74"/>
      <c r="P12718" s="74"/>
      <c r="Q12718" s="78"/>
      <c r="AR12718">
        <f t="shared" si="799"/>
        <v>0</v>
      </c>
      <c r="AS12718">
        <f t="shared" si="800"/>
        <v>0</v>
      </c>
      <c r="AT12718">
        <f t="shared" si="798"/>
        <v>0</v>
      </c>
    </row>
    <row r="12719" spans="2:46" ht="15.75" customHeight="1">
      <c r="B12719" t="str">
        <f t="shared" si="797"/>
        <v/>
      </c>
      <c r="C12719" s="73"/>
      <c r="D12719" s="73"/>
      <c r="E12719" s="77"/>
      <c r="F12719" s="74"/>
      <c r="G12719" s="73"/>
      <c r="H12719" s="74"/>
      <c r="I12719" s="74"/>
      <c r="J12719" s="74"/>
      <c r="K12719" s="74"/>
      <c r="L12719" s="74"/>
      <c r="M12719" s="74"/>
      <c r="N12719" s="74"/>
      <c r="O12719" s="74"/>
      <c r="P12719" s="74"/>
      <c r="Q12719" s="78"/>
      <c r="AR12719">
        <f t="shared" si="799"/>
        <v>0</v>
      </c>
      <c r="AS12719">
        <f t="shared" si="800"/>
        <v>0</v>
      </c>
      <c r="AT12719">
        <f t="shared" si="798"/>
        <v>0</v>
      </c>
    </row>
    <row r="12720" spans="2:46" ht="15.75" customHeight="1">
      <c r="B12720" t="str">
        <f t="shared" si="797"/>
        <v/>
      </c>
      <c r="C12720" s="73"/>
      <c r="D12720" s="73"/>
      <c r="E12720" s="77"/>
      <c r="F12720" s="74"/>
      <c r="G12720" s="73"/>
      <c r="H12720" s="74"/>
      <c r="I12720" s="74"/>
      <c r="J12720" s="74"/>
      <c r="K12720" s="74"/>
      <c r="L12720" s="74"/>
      <c r="M12720" s="74"/>
      <c r="N12720" s="74"/>
      <c r="O12720" s="74"/>
      <c r="P12720" s="74"/>
      <c r="Q12720" s="78"/>
      <c r="AR12720">
        <f t="shared" si="799"/>
        <v>0</v>
      </c>
      <c r="AS12720">
        <f t="shared" si="800"/>
        <v>0</v>
      </c>
      <c r="AT12720">
        <f t="shared" si="798"/>
        <v>0</v>
      </c>
    </row>
    <row r="12721" spans="2:46" ht="15.75" customHeight="1">
      <c r="B12721" t="str">
        <f t="shared" si="797"/>
        <v/>
      </c>
      <c r="C12721" s="73"/>
      <c r="D12721" s="73"/>
      <c r="E12721" s="77"/>
      <c r="F12721" s="74"/>
      <c r="G12721" s="73"/>
      <c r="H12721" s="74"/>
      <c r="I12721" s="74"/>
      <c r="J12721" s="74"/>
      <c r="K12721" s="74"/>
      <c r="L12721" s="74"/>
      <c r="M12721" s="74"/>
      <c r="N12721" s="74"/>
      <c r="O12721" s="74"/>
      <c r="P12721" s="74"/>
      <c r="Q12721" s="78"/>
      <c r="AR12721">
        <f t="shared" si="799"/>
        <v>0</v>
      </c>
      <c r="AS12721">
        <f t="shared" si="800"/>
        <v>0</v>
      </c>
      <c r="AT12721">
        <f t="shared" si="798"/>
        <v>0</v>
      </c>
    </row>
    <row r="12722" spans="2:46" ht="15.75" customHeight="1">
      <c r="B12722" t="str">
        <f t="shared" si="797"/>
        <v/>
      </c>
      <c r="C12722" s="73"/>
      <c r="D12722" s="73"/>
      <c r="E12722" s="77"/>
      <c r="F12722" s="74"/>
      <c r="G12722" s="73"/>
      <c r="H12722" s="74"/>
      <c r="I12722" s="74"/>
      <c r="J12722" s="74"/>
      <c r="K12722" s="74"/>
      <c r="L12722" s="74"/>
      <c r="M12722" s="74"/>
      <c r="N12722" s="74"/>
      <c r="O12722" s="74"/>
      <c r="P12722" s="74"/>
      <c r="Q12722" s="78"/>
      <c r="AR12722">
        <f t="shared" si="799"/>
        <v>0</v>
      </c>
      <c r="AS12722">
        <f t="shared" si="800"/>
        <v>0</v>
      </c>
      <c r="AT12722">
        <f t="shared" si="798"/>
        <v>0</v>
      </c>
    </row>
    <row r="12723" spans="2:46" ht="15.75" customHeight="1">
      <c r="B12723" t="str">
        <f t="shared" si="797"/>
        <v/>
      </c>
      <c r="C12723" s="73"/>
      <c r="D12723" s="73"/>
      <c r="E12723" s="77"/>
      <c r="F12723" s="74"/>
      <c r="G12723" s="73"/>
      <c r="H12723" s="74"/>
      <c r="I12723" s="74"/>
      <c r="J12723" s="74"/>
      <c r="K12723" s="74"/>
      <c r="L12723" s="74"/>
      <c r="M12723" s="74"/>
      <c r="N12723" s="74"/>
      <c r="O12723" s="74"/>
      <c r="P12723" s="74"/>
      <c r="Q12723" s="78"/>
      <c r="AR12723">
        <f t="shared" si="799"/>
        <v>0</v>
      </c>
      <c r="AS12723">
        <f t="shared" si="800"/>
        <v>0</v>
      </c>
      <c r="AT12723">
        <f t="shared" si="798"/>
        <v>0</v>
      </c>
    </row>
    <row r="12724" spans="2:46" ht="15.75" customHeight="1">
      <c r="B12724" t="str">
        <f t="shared" si="797"/>
        <v/>
      </c>
      <c r="C12724" s="73"/>
      <c r="D12724" s="73"/>
      <c r="E12724" s="77"/>
      <c r="F12724" s="74"/>
      <c r="G12724" s="73"/>
      <c r="H12724" s="74"/>
      <c r="I12724" s="74"/>
      <c r="J12724" s="74"/>
      <c r="K12724" s="74"/>
      <c r="L12724" s="74"/>
      <c r="M12724" s="74"/>
      <c r="N12724" s="74"/>
      <c r="O12724" s="74"/>
      <c r="P12724" s="74"/>
      <c r="Q12724" s="78"/>
      <c r="AR12724">
        <f t="shared" si="799"/>
        <v>0</v>
      </c>
      <c r="AS12724">
        <f t="shared" si="800"/>
        <v>0</v>
      </c>
      <c r="AT12724">
        <f t="shared" si="798"/>
        <v>0</v>
      </c>
    </row>
    <row r="12725" spans="2:46" ht="15.75" customHeight="1">
      <c r="B12725" t="str">
        <f t="shared" si="797"/>
        <v/>
      </c>
      <c r="C12725" s="73"/>
      <c r="D12725" s="73"/>
      <c r="E12725" s="77"/>
      <c r="F12725" s="74"/>
      <c r="G12725" s="73"/>
      <c r="H12725" s="74"/>
      <c r="I12725" s="74"/>
      <c r="J12725" s="74"/>
      <c r="K12725" s="74"/>
      <c r="L12725" s="74"/>
      <c r="M12725" s="74"/>
      <c r="N12725" s="74"/>
      <c r="O12725" s="74"/>
      <c r="P12725" s="74"/>
      <c r="Q12725" s="78"/>
      <c r="AR12725">
        <f t="shared" si="799"/>
        <v>0</v>
      </c>
      <c r="AS12725">
        <f t="shared" si="800"/>
        <v>0</v>
      </c>
      <c r="AT12725">
        <f t="shared" si="798"/>
        <v>0</v>
      </c>
    </row>
    <row r="12726" spans="2:46" ht="15.75" customHeight="1">
      <c r="B12726" t="str">
        <f t="shared" si="797"/>
        <v/>
      </c>
      <c r="C12726" s="73"/>
      <c r="D12726" s="73"/>
      <c r="E12726" s="77"/>
      <c r="F12726" s="74"/>
      <c r="G12726" s="73"/>
      <c r="H12726" s="74"/>
      <c r="I12726" s="74"/>
      <c r="J12726" s="74"/>
      <c r="K12726" s="74"/>
      <c r="L12726" s="74"/>
      <c r="M12726" s="74"/>
      <c r="N12726" s="74"/>
      <c r="O12726" s="74"/>
      <c r="P12726" s="74"/>
      <c r="Q12726" s="78"/>
      <c r="AR12726">
        <f t="shared" si="799"/>
        <v>0</v>
      </c>
      <c r="AS12726">
        <f t="shared" si="800"/>
        <v>0</v>
      </c>
      <c r="AT12726">
        <f t="shared" si="798"/>
        <v>0</v>
      </c>
    </row>
    <row r="12727" spans="2:46" ht="15.75" customHeight="1">
      <c r="B12727" t="str">
        <f t="shared" si="797"/>
        <v/>
      </c>
      <c r="C12727" s="73"/>
      <c r="D12727" s="73"/>
      <c r="E12727" s="77"/>
      <c r="F12727" s="74"/>
      <c r="G12727" s="73"/>
      <c r="H12727" s="74"/>
      <c r="I12727" s="74"/>
      <c r="J12727" s="74"/>
      <c r="K12727" s="74"/>
      <c r="L12727" s="74"/>
      <c r="M12727" s="74"/>
      <c r="N12727" s="74"/>
      <c r="O12727" s="74"/>
      <c r="P12727" s="74"/>
      <c r="Q12727" s="78"/>
      <c r="AR12727">
        <f t="shared" si="799"/>
        <v>0</v>
      </c>
      <c r="AS12727">
        <f t="shared" si="800"/>
        <v>0</v>
      </c>
      <c r="AT12727">
        <f t="shared" si="798"/>
        <v>0</v>
      </c>
    </row>
    <row r="12728" spans="2:46" ht="15.75" customHeight="1">
      <c r="B12728" t="str">
        <f t="shared" si="797"/>
        <v/>
      </c>
      <c r="C12728" s="73"/>
      <c r="D12728" s="73"/>
      <c r="E12728" s="77"/>
      <c r="F12728" s="74"/>
      <c r="G12728" s="73"/>
      <c r="H12728" s="74"/>
      <c r="I12728" s="74"/>
      <c r="J12728" s="74"/>
      <c r="K12728" s="74"/>
      <c r="L12728" s="74"/>
      <c r="M12728" s="74"/>
      <c r="N12728" s="74"/>
      <c r="O12728" s="74"/>
      <c r="P12728" s="74"/>
      <c r="Q12728" s="78"/>
      <c r="AR12728">
        <f t="shared" si="799"/>
        <v>0</v>
      </c>
      <c r="AS12728">
        <f t="shared" si="800"/>
        <v>0</v>
      </c>
      <c r="AT12728">
        <f t="shared" si="798"/>
        <v>0</v>
      </c>
    </row>
    <row r="12729" spans="2:46" ht="15.75" customHeight="1">
      <c r="B12729" t="str">
        <f t="shared" si="797"/>
        <v/>
      </c>
      <c r="C12729" s="73"/>
      <c r="D12729" s="73"/>
      <c r="E12729" s="77"/>
      <c r="F12729" s="74"/>
      <c r="G12729" s="73"/>
      <c r="H12729" s="74"/>
      <c r="I12729" s="74"/>
      <c r="J12729" s="74"/>
      <c r="K12729" s="74"/>
      <c r="L12729" s="74"/>
      <c r="M12729" s="74"/>
      <c r="N12729" s="74"/>
      <c r="O12729" s="74"/>
      <c r="P12729" s="74"/>
      <c r="Q12729" s="78"/>
      <c r="AR12729">
        <f t="shared" si="799"/>
        <v>0</v>
      </c>
      <c r="AS12729">
        <f t="shared" si="800"/>
        <v>0</v>
      </c>
      <c r="AT12729">
        <f t="shared" si="798"/>
        <v>0</v>
      </c>
    </row>
    <row r="12730" spans="2:46" ht="15.75" customHeight="1">
      <c r="B12730" t="str">
        <f t="shared" si="797"/>
        <v/>
      </c>
      <c r="C12730" s="73"/>
      <c r="D12730" s="73"/>
      <c r="E12730" s="77"/>
      <c r="F12730" s="74"/>
      <c r="G12730" s="73"/>
      <c r="H12730" s="74"/>
      <c r="I12730" s="74"/>
      <c r="J12730" s="74"/>
      <c r="K12730" s="74"/>
      <c r="L12730" s="74"/>
      <c r="M12730" s="74"/>
      <c r="N12730" s="74"/>
      <c r="O12730" s="74"/>
      <c r="P12730" s="74"/>
      <c r="Q12730" s="78"/>
      <c r="AR12730">
        <f t="shared" si="799"/>
        <v>0</v>
      </c>
      <c r="AS12730">
        <f t="shared" si="800"/>
        <v>0</v>
      </c>
      <c r="AT12730">
        <f t="shared" si="798"/>
        <v>0</v>
      </c>
    </row>
    <row r="12731" spans="2:46" ht="15.75" customHeight="1">
      <c r="B12731" t="str">
        <f t="shared" si="797"/>
        <v/>
      </c>
      <c r="C12731" s="73"/>
      <c r="D12731" s="73"/>
      <c r="E12731" s="77"/>
      <c r="F12731" s="74"/>
      <c r="G12731" s="73"/>
      <c r="H12731" s="74"/>
      <c r="I12731" s="74"/>
      <c r="J12731" s="74"/>
      <c r="K12731" s="74"/>
      <c r="L12731" s="74"/>
      <c r="M12731" s="74"/>
      <c r="N12731" s="74"/>
      <c r="O12731" s="74"/>
      <c r="P12731" s="74"/>
      <c r="Q12731" s="78"/>
      <c r="AR12731">
        <f t="shared" si="799"/>
        <v>0</v>
      </c>
      <c r="AS12731">
        <f t="shared" si="800"/>
        <v>0</v>
      </c>
      <c r="AT12731">
        <f t="shared" si="798"/>
        <v>0</v>
      </c>
    </row>
    <row r="12732" spans="2:46" ht="15.75" customHeight="1">
      <c r="B12732" t="str">
        <f t="shared" si="797"/>
        <v/>
      </c>
      <c r="C12732" s="73"/>
      <c r="D12732" s="73"/>
      <c r="E12732" s="77"/>
      <c r="F12732" s="74"/>
      <c r="G12732" s="73"/>
      <c r="H12732" s="74"/>
      <c r="I12732" s="74"/>
      <c r="J12732" s="74"/>
      <c r="K12732" s="74"/>
      <c r="L12732" s="74"/>
      <c r="M12732" s="74"/>
      <c r="N12732" s="74"/>
      <c r="O12732" s="74"/>
      <c r="P12732" s="74"/>
      <c r="Q12732" s="78"/>
      <c r="AR12732">
        <f t="shared" si="799"/>
        <v>0</v>
      </c>
      <c r="AS12732">
        <f t="shared" si="800"/>
        <v>0</v>
      </c>
      <c r="AT12732">
        <f t="shared" si="798"/>
        <v>0</v>
      </c>
    </row>
    <row r="12733" spans="2:46" ht="15.75" customHeight="1">
      <c r="B12733" t="str">
        <f t="shared" si="797"/>
        <v/>
      </c>
      <c r="C12733" s="73"/>
      <c r="D12733" s="73"/>
      <c r="E12733" s="77"/>
      <c r="F12733" s="74"/>
      <c r="G12733" s="73"/>
      <c r="H12733" s="74"/>
      <c r="I12733" s="74"/>
      <c r="J12733" s="74"/>
      <c r="K12733" s="74"/>
      <c r="L12733" s="74"/>
      <c r="M12733" s="74"/>
      <c r="N12733" s="74"/>
      <c r="O12733" s="74"/>
      <c r="P12733" s="74"/>
      <c r="Q12733" s="78"/>
      <c r="AR12733">
        <f t="shared" si="799"/>
        <v>0</v>
      </c>
      <c r="AS12733">
        <f t="shared" si="800"/>
        <v>0</v>
      </c>
      <c r="AT12733">
        <f t="shared" si="798"/>
        <v>0</v>
      </c>
    </row>
    <row r="12734" spans="2:46" ht="15.75" customHeight="1">
      <c r="B12734" t="str">
        <f t="shared" si="797"/>
        <v/>
      </c>
      <c r="C12734" s="73"/>
      <c r="D12734" s="73"/>
      <c r="E12734" s="77"/>
      <c r="F12734" s="74"/>
      <c r="G12734" s="73"/>
      <c r="H12734" s="74"/>
      <c r="I12734" s="74"/>
      <c r="J12734" s="74"/>
      <c r="K12734" s="74"/>
      <c r="L12734" s="74"/>
      <c r="M12734" s="74"/>
      <c r="N12734" s="74"/>
      <c r="O12734" s="74"/>
      <c r="P12734" s="74"/>
      <c r="Q12734" s="78"/>
      <c r="AR12734">
        <f t="shared" si="799"/>
        <v>0</v>
      </c>
      <c r="AS12734">
        <f t="shared" si="800"/>
        <v>0</v>
      </c>
      <c r="AT12734">
        <f t="shared" si="798"/>
        <v>0</v>
      </c>
    </row>
    <row r="12735" spans="2:46" ht="15.75" customHeight="1">
      <c r="B12735" t="str">
        <f t="shared" si="797"/>
        <v/>
      </c>
      <c r="C12735" s="73"/>
      <c r="D12735" s="73"/>
      <c r="E12735" s="77"/>
      <c r="F12735" s="74"/>
      <c r="G12735" s="73"/>
      <c r="H12735" s="74"/>
      <c r="I12735" s="74"/>
      <c r="J12735" s="74"/>
      <c r="K12735" s="74"/>
      <c r="L12735" s="74"/>
      <c r="M12735" s="74"/>
      <c r="N12735" s="74"/>
      <c r="O12735" s="74"/>
      <c r="P12735" s="74"/>
      <c r="Q12735" s="78"/>
      <c r="AR12735">
        <f t="shared" si="799"/>
        <v>0</v>
      </c>
      <c r="AS12735">
        <f t="shared" si="800"/>
        <v>0</v>
      </c>
      <c r="AT12735">
        <f t="shared" si="798"/>
        <v>0</v>
      </c>
    </row>
    <row r="12736" spans="2:46" ht="15.75" customHeight="1">
      <c r="B12736" t="str">
        <f t="shared" si="797"/>
        <v/>
      </c>
      <c r="C12736" s="73"/>
      <c r="D12736" s="73"/>
      <c r="E12736" s="77"/>
      <c r="F12736" s="74"/>
      <c r="G12736" s="73"/>
      <c r="H12736" s="74"/>
      <c r="I12736" s="74"/>
      <c r="J12736" s="74"/>
      <c r="K12736" s="74"/>
      <c r="L12736" s="74"/>
      <c r="M12736" s="74"/>
      <c r="N12736" s="74"/>
      <c r="O12736" s="74"/>
      <c r="P12736" s="74"/>
      <c r="Q12736" s="78"/>
      <c r="AR12736">
        <f t="shared" si="799"/>
        <v>0</v>
      </c>
      <c r="AS12736">
        <f t="shared" si="800"/>
        <v>0</v>
      </c>
      <c r="AT12736">
        <f t="shared" si="798"/>
        <v>0</v>
      </c>
    </row>
    <row r="12737" spans="2:46" ht="15.75" customHeight="1">
      <c r="B12737" t="str">
        <f t="shared" si="797"/>
        <v/>
      </c>
      <c r="C12737" s="73"/>
      <c r="D12737" s="73"/>
      <c r="E12737" s="77"/>
      <c r="F12737" s="74"/>
      <c r="G12737" s="73"/>
      <c r="H12737" s="74"/>
      <c r="I12737" s="74"/>
      <c r="J12737" s="74"/>
      <c r="K12737" s="74"/>
      <c r="L12737" s="74"/>
      <c r="M12737" s="74"/>
      <c r="N12737" s="74"/>
      <c r="O12737" s="74"/>
      <c r="P12737" s="74"/>
      <c r="Q12737" s="78"/>
      <c r="AR12737">
        <f t="shared" si="799"/>
        <v>0</v>
      </c>
      <c r="AS12737">
        <f t="shared" si="800"/>
        <v>0</v>
      </c>
      <c r="AT12737">
        <f t="shared" si="798"/>
        <v>0</v>
      </c>
    </row>
    <row r="12738" spans="2:46" ht="15.75" customHeight="1">
      <c r="B12738" t="str">
        <f t="shared" ref="B12738:B12801" si="801">D12738&amp;Q12738&amp;E12738</f>
        <v/>
      </c>
      <c r="C12738" s="73"/>
      <c r="D12738" s="73"/>
      <c r="E12738" s="77"/>
      <c r="F12738" s="74"/>
      <c r="G12738" s="73"/>
      <c r="H12738" s="74"/>
      <c r="I12738" s="74"/>
      <c r="J12738" s="74"/>
      <c r="K12738" s="74"/>
      <c r="L12738" s="74"/>
      <c r="M12738" s="74"/>
      <c r="N12738" s="74"/>
      <c r="O12738" s="74"/>
      <c r="P12738" s="74"/>
      <c r="Q12738" s="78"/>
      <c r="AR12738">
        <f t="shared" si="799"/>
        <v>0</v>
      </c>
      <c r="AS12738">
        <f t="shared" si="800"/>
        <v>0</v>
      </c>
      <c r="AT12738">
        <f t="shared" ref="AT12738:AT12801" si="802">AR12738-AS12738</f>
        <v>0</v>
      </c>
    </row>
    <row r="12739" spans="2:46" ht="15.75" customHeight="1">
      <c r="B12739" t="str">
        <f t="shared" si="801"/>
        <v/>
      </c>
      <c r="C12739" s="73"/>
      <c r="D12739" s="73"/>
      <c r="E12739" s="77"/>
      <c r="F12739" s="74"/>
      <c r="G12739" s="73"/>
      <c r="H12739" s="74"/>
      <c r="I12739" s="74"/>
      <c r="J12739" s="74"/>
      <c r="K12739" s="74"/>
      <c r="L12739" s="74"/>
      <c r="M12739" s="74"/>
      <c r="N12739" s="74"/>
      <c r="O12739" s="74"/>
      <c r="P12739" s="74"/>
      <c r="Q12739" s="78"/>
      <c r="AR12739">
        <f t="shared" si="799"/>
        <v>0</v>
      </c>
      <c r="AS12739">
        <f t="shared" si="800"/>
        <v>0</v>
      </c>
      <c r="AT12739">
        <f t="shared" si="802"/>
        <v>0</v>
      </c>
    </row>
    <row r="12740" spans="2:46" ht="15.75" customHeight="1">
      <c r="B12740" t="str">
        <f t="shared" si="801"/>
        <v/>
      </c>
      <c r="C12740" s="73"/>
      <c r="D12740" s="73"/>
      <c r="E12740" s="77"/>
      <c r="F12740" s="74"/>
      <c r="G12740" s="73"/>
      <c r="H12740" s="74"/>
      <c r="I12740" s="74"/>
      <c r="J12740" s="74"/>
      <c r="K12740" s="74"/>
      <c r="L12740" s="74"/>
      <c r="M12740" s="74"/>
      <c r="N12740" s="74"/>
      <c r="O12740" s="74"/>
      <c r="P12740" s="74"/>
      <c r="Q12740" s="78"/>
      <c r="AR12740">
        <f t="shared" si="799"/>
        <v>0</v>
      </c>
      <c r="AS12740">
        <f t="shared" si="800"/>
        <v>0</v>
      </c>
      <c r="AT12740">
        <f t="shared" si="802"/>
        <v>0</v>
      </c>
    </row>
    <row r="12741" spans="2:46" ht="15.75" customHeight="1">
      <c r="B12741" t="str">
        <f t="shared" si="801"/>
        <v/>
      </c>
      <c r="C12741" s="73"/>
      <c r="D12741" s="73"/>
      <c r="E12741" s="77"/>
      <c r="F12741" s="74"/>
      <c r="G12741" s="73"/>
      <c r="H12741" s="74"/>
      <c r="I12741" s="74"/>
      <c r="J12741" s="74"/>
      <c r="K12741" s="74"/>
      <c r="L12741" s="74"/>
      <c r="M12741" s="74"/>
      <c r="N12741" s="74"/>
      <c r="O12741" s="74"/>
      <c r="P12741" s="74"/>
      <c r="Q12741" s="78"/>
      <c r="AR12741">
        <f t="shared" si="799"/>
        <v>0</v>
      </c>
      <c r="AS12741">
        <f t="shared" si="800"/>
        <v>0</v>
      </c>
      <c r="AT12741">
        <f t="shared" si="802"/>
        <v>0</v>
      </c>
    </row>
    <row r="12742" spans="2:46" ht="15.75" customHeight="1">
      <c r="B12742" t="str">
        <f t="shared" si="801"/>
        <v/>
      </c>
      <c r="C12742" s="73"/>
      <c r="D12742" s="73"/>
      <c r="E12742" s="77"/>
      <c r="F12742" s="74"/>
      <c r="G12742" s="73"/>
      <c r="H12742" s="74"/>
      <c r="I12742" s="74"/>
      <c r="J12742" s="74"/>
      <c r="K12742" s="74"/>
      <c r="L12742" s="74"/>
      <c r="M12742" s="74"/>
      <c r="N12742" s="74"/>
      <c r="O12742" s="74"/>
      <c r="P12742" s="74"/>
      <c r="Q12742" s="78"/>
      <c r="AR12742">
        <f t="shared" si="799"/>
        <v>0</v>
      </c>
      <c r="AS12742">
        <f t="shared" si="800"/>
        <v>0</v>
      </c>
      <c r="AT12742">
        <f t="shared" si="802"/>
        <v>0</v>
      </c>
    </row>
    <row r="12743" spans="2:46" ht="15.75" customHeight="1">
      <c r="B12743" t="str">
        <f t="shared" si="801"/>
        <v/>
      </c>
      <c r="C12743" s="73"/>
      <c r="D12743" s="73"/>
      <c r="E12743" s="77"/>
      <c r="F12743" s="74"/>
      <c r="G12743" s="73"/>
      <c r="H12743" s="74"/>
      <c r="I12743" s="74"/>
      <c r="J12743" s="74"/>
      <c r="K12743" s="74"/>
      <c r="L12743" s="74"/>
      <c r="M12743" s="74"/>
      <c r="N12743" s="74"/>
      <c r="O12743" s="74"/>
      <c r="P12743" s="74"/>
      <c r="Q12743" s="78"/>
      <c r="AR12743">
        <f t="shared" si="799"/>
        <v>0</v>
      </c>
      <c r="AS12743">
        <f t="shared" si="800"/>
        <v>0</v>
      </c>
      <c r="AT12743">
        <f t="shared" si="802"/>
        <v>0</v>
      </c>
    </row>
    <row r="12744" spans="2:46" ht="15.75" customHeight="1">
      <c r="B12744" t="str">
        <f t="shared" si="801"/>
        <v/>
      </c>
      <c r="C12744" s="73"/>
      <c r="D12744" s="73"/>
      <c r="E12744" s="77"/>
      <c r="F12744" s="74"/>
      <c r="G12744" s="73"/>
      <c r="H12744" s="74"/>
      <c r="I12744" s="74"/>
      <c r="J12744" s="74"/>
      <c r="K12744" s="74"/>
      <c r="L12744" s="74"/>
      <c r="M12744" s="74"/>
      <c r="N12744" s="74"/>
      <c r="O12744" s="74"/>
      <c r="P12744" s="74"/>
      <c r="Q12744" s="78"/>
      <c r="AR12744">
        <f t="shared" ref="AR12744:AR12807" si="803">IF($AU$2&lt;&gt;5,NA(),IF(D12744=D12743,0,IF(AND(D22245=D12744,D12745=D12744),O12744+O12745+O22245,IF(D12745=D12744,O12745+O12744,O12744))))</f>
        <v>0</v>
      </c>
      <c r="AS12744">
        <f t="shared" ref="AS12744:AS12807" si="804">IF($AU$2&lt;&gt;5,NA(),IF(D12744=D12743,0,IF(AND(D22245=D12744,D12745=D12744),P12744+P12745+P22245,IF(D12745=D12744,P12745+P12744,P12744))))</f>
        <v>0</v>
      </c>
      <c r="AT12744">
        <f t="shared" si="802"/>
        <v>0</v>
      </c>
    </row>
    <row r="12745" spans="2:46" ht="15.75" customHeight="1">
      <c r="B12745" t="str">
        <f t="shared" si="801"/>
        <v/>
      </c>
      <c r="C12745" s="73"/>
      <c r="D12745" s="73"/>
      <c r="E12745" s="77"/>
      <c r="F12745" s="74"/>
      <c r="G12745" s="73"/>
      <c r="H12745" s="74"/>
      <c r="I12745" s="74"/>
      <c r="J12745" s="74"/>
      <c r="K12745" s="74"/>
      <c r="L12745" s="74"/>
      <c r="M12745" s="74"/>
      <c r="N12745" s="74"/>
      <c r="O12745" s="74"/>
      <c r="P12745" s="74"/>
      <c r="Q12745" s="78"/>
      <c r="AR12745">
        <f t="shared" si="803"/>
        <v>0</v>
      </c>
      <c r="AS12745">
        <f t="shared" si="804"/>
        <v>0</v>
      </c>
      <c r="AT12745">
        <f t="shared" si="802"/>
        <v>0</v>
      </c>
    </row>
    <row r="12746" spans="2:46" ht="15.75" customHeight="1">
      <c r="B12746" t="str">
        <f t="shared" si="801"/>
        <v/>
      </c>
      <c r="C12746" s="73"/>
      <c r="D12746" s="73"/>
      <c r="E12746" s="77"/>
      <c r="F12746" s="74"/>
      <c r="G12746" s="73"/>
      <c r="H12746" s="74"/>
      <c r="I12746" s="74"/>
      <c r="J12746" s="74"/>
      <c r="K12746" s="74"/>
      <c r="L12746" s="74"/>
      <c r="M12746" s="74"/>
      <c r="N12746" s="74"/>
      <c r="O12746" s="74"/>
      <c r="P12746" s="74"/>
      <c r="Q12746" s="78"/>
      <c r="AR12746">
        <f t="shared" si="803"/>
        <v>0</v>
      </c>
      <c r="AS12746">
        <f t="shared" si="804"/>
        <v>0</v>
      </c>
      <c r="AT12746">
        <f t="shared" si="802"/>
        <v>0</v>
      </c>
    </row>
    <row r="12747" spans="2:46" ht="15.75" customHeight="1">
      <c r="B12747" t="str">
        <f t="shared" si="801"/>
        <v/>
      </c>
      <c r="C12747" s="73"/>
      <c r="D12747" s="73"/>
      <c r="E12747" s="77"/>
      <c r="F12747" s="74"/>
      <c r="G12747" s="73"/>
      <c r="H12747" s="74"/>
      <c r="I12747" s="74"/>
      <c r="J12747" s="74"/>
      <c r="K12747" s="74"/>
      <c r="L12747" s="74"/>
      <c r="M12747" s="74"/>
      <c r="N12747" s="74"/>
      <c r="O12747" s="74"/>
      <c r="P12747" s="74"/>
      <c r="Q12747" s="78"/>
      <c r="AR12747">
        <f t="shared" si="803"/>
        <v>0</v>
      </c>
      <c r="AS12747">
        <f t="shared" si="804"/>
        <v>0</v>
      </c>
      <c r="AT12747">
        <f t="shared" si="802"/>
        <v>0</v>
      </c>
    </row>
    <row r="12748" spans="2:46" ht="15.75" customHeight="1">
      <c r="B12748" t="str">
        <f t="shared" si="801"/>
        <v/>
      </c>
      <c r="C12748" s="73"/>
      <c r="D12748" s="73"/>
      <c r="E12748" s="77"/>
      <c r="F12748" s="74"/>
      <c r="G12748" s="73"/>
      <c r="H12748" s="74"/>
      <c r="I12748" s="74"/>
      <c r="J12748" s="74"/>
      <c r="K12748" s="74"/>
      <c r="L12748" s="74"/>
      <c r="M12748" s="74"/>
      <c r="N12748" s="74"/>
      <c r="O12748" s="74"/>
      <c r="P12748" s="74"/>
      <c r="Q12748" s="78"/>
      <c r="AR12748">
        <f t="shared" si="803"/>
        <v>0</v>
      </c>
      <c r="AS12748">
        <f t="shared" si="804"/>
        <v>0</v>
      </c>
      <c r="AT12748">
        <f t="shared" si="802"/>
        <v>0</v>
      </c>
    </row>
    <row r="12749" spans="2:46" ht="15.75" customHeight="1">
      <c r="B12749" t="str">
        <f t="shared" si="801"/>
        <v/>
      </c>
      <c r="C12749" s="73"/>
      <c r="D12749" s="73"/>
      <c r="E12749" s="77"/>
      <c r="F12749" s="74"/>
      <c r="G12749" s="73"/>
      <c r="H12749" s="74"/>
      <c r="I12749" s="74"/>
      <c r="J12749" s="74"/>
      <c r="K12749" s="74"/>
      <c r="L12749" s="74"/>
      <c r="M12749" s="74"/>
      <c r="N12749" s="74"/>
      <c r="O12749" s="74"/>
      <c r="P12749" s="74"/>
      <c r="Q12749" s="78"/>
      <c r="AR12749">
        <f t="shared" si="803"/>
        <v>0</v>
      </c>
      <c r="AS12749">
        <f t="shared" si="804"/>
        <v>0</v>
      </c>
      <c r="AT12749">
        <f t="shared" si="802"/>
        <v>0</v>
      </c>
    </row>
    <row r="12750" spans="2:46" ht="15.75" customHeight="1">
      <c r="B12750" t="str">
        <f t="shared" si="801"/>
        <v/>
      </c>
      <c r="C12750" s="73"/>
      <c r="D12750" s="73"/>
      <c r="E12750" s="77"/>
      <c r="F12750" s="74"/>
      <c r="G12750" s="73"/>
      <c r="H12750" s="74"/>
      <c r="I12750" s="74"/>
      <c r="J12750" s="74"/>
      <c r="K12750" s="74"/>
      <c r="L12750" s="74"/>
      <c r="M12750" s="74"/>
      <c r="N12750" s="74"/>
      <c r="O12750" s="74"/>
      <c r="P12750" s="74"/>
      <c r="Q12750" s="78"/>
      <c r="AR12750">
        <f t="shared" si="803"/>
        <v>0</v>
      </c>
      <c r="AS12750">
        <f t="shared" si="804"/>
        <v>0</v>
      </c>
      <c r="AT12750">
        <f t="shared" si="802"/>
        <v>0</v>
      </c>
    </row>
    <row r="12751" spans="2:46" ht="15.75" customHeight="1">
      <c r="B12751" t="str">
        <f t="shared" si="801"/>
        <v/>
      </c>
      <c r="C12751" s="73"/>
      <c r="D12751" s="73"/>
      <c r="E12751" s="77"/>
      <c r="F12751" s="74"/>
      <c r="G12751" s="73"/>
      <c r="H12751" s="74"/>
      <c r="I12751" s="74"/>
      <c r="J12751" s="74"/>
      <c r="K12751" s="74"/>
      <c r="L12751" s="74"/>
      <c r="M12751" s="74"/>
      <c r="N12751" s="74"/>
      <c r="O12751" s="74"/>
      <c r="P12751" s="74"/>
      <c r="Q12751" s="78"/>
      <c r="AR12751">
        <f t="shared" si="803"/>
        <v>0</v>
      </c>
      <c r="AS12751">
        <f t="shared" si="804"/>
        <v>0</v>
      </c>
      <c r="AT12751">
        <f t="shared" si="802"/>
        <v>0</v>
      </c>
    </row>
    <row r="12752" spans="2:46" ht="15.75" customHeight="1">
      <c r="B12752" t="str">
        <f t="shared" si="801"/>
        <v/>
      </c>
      <c r="C12752" s="73"/>
      <c r="D12752" s="73"/>
      <c r="E12752" s="77"/>
      <c r="F12752" s="74"/>
      <c r="G12752" s="73"/>
      <c r="H12752" s="74"/>
      <c r="I12752" s="74"/>
      <c r="J12752" s="74"/>
      <c r="K12752" s="74"/>
      <c r="L12752" s="74"/>
      <c r="M12752" s="74"/>
      <c r="N12752" s="74"/>
      <c r="O12752" s="74"/>
      <c r="P12752" s="74"/>
      <c r="Q12752" s="78"/>
      <c r="AR12752">
        <f t="shared" si="803"/>
        <v>0</v>
      </c>
      <c r="AS12752">
        <f t="shared" si="804"/>
        <v>0</v>
      </c>
      <c r="AT12752">
        <f t="shared" si="802"/>
        <v>0</v>
      </c>
    </row>
    <row r="12753" spans="2:46" ht="15.75" customHeight="1">
      <c r="B12753" t="str">
        <f t="shared" si="801"/>
        <v/>
      </c>
      <c r="C12753" s="73"/>
      <c r="D12753" s="73"/>
      <c r="E12753" s="77"/>
      <c r="F12753" s="74"/>
      <c r="G12753" s="73"/>
      <c r="H12753" s="74"/>
      <c r="I12753" s="74"/>
      <c r="J12753" s="74"/>
      <c r="K12753" s="74"/>
      <c r="L12753" s="74"/>
      <c r="M12753" s="74"/>
      <c r="N12753" s="74"/>
      <c r="O12753" s="74"/>
      <c r="P12753" s="74"/>
      <c r="Q12753" s="78"/>
      <c r="AR12753">
        <f t="shared" si="803"/>
        <v>0</v>
      </c>
      <c r="AS12753">
        <f t="shared" si="804"/>
        <v>0</v>
      </c>
      <c r="AT12753">
        <f t="shared" si="802"/>
        <v>0</v>
      </c>
    </row>
    <row r="12754" spans="2:46" ht="15.75" customHeight="1">
      <c r="B12754" t="str">
        <f t="shared" si="801"/>
        <v/>
      </c>
      <c r="C12754" s="73"/>
      <c r="D12754" s="73"/>
      <c r="E12754" s="77"/>
      <c r="F12754" s="74"/>
      <c r="G12754" s="73"/>
      <c r="H12754" s="74"/>
      <c r="I12754" s="74"/>
      <c r="J12754" s="74"/>
      <c r="K12754" s="74"/>
      <c r="L12754" s="74"/>
      <c r="M12754" s="74"/>
      <c r="N12754" s="74"/>
      <c r="O12754" s="74"/>
      <c r="P12754" s="74"/>
      <c r="Q12754" s="78"/>
      <c r="AR12754">
        <f t="shared" si="803"/>
        <v>0</v>
      </c>
      <c r="AS12754">
        <f t="shared" si="804"/>
        <v>0</v>
      </c>
      <c r="AT12754">
        <f t="shared" si="802"/>
        <v>0</v>
      </c>
    </row>
    <row r="12755" spans="2:46" ht="15.75" customHeight="1">
      <c r="B12755" t="str">
        <f t="shared" si="801"/>
        <v/>
      </c>
      <c r="C12755" s="73"/>
      <c r="D12755" s="73"/>
      <c r="E12755" s="77"/>
      <c r="F12755" s="74"/>
      <c r="G12755" s="73"/>
      <c r="H12755" s="74"/>
      <c r="I12755" s="74"/>
      <c r="J12755" s="74"/>
      <c r="K12755" s="74"/>
      <c r="L12755" s="74"/>
      <c r="M12755" s="74"/>
      <c r="N12755" s="74"/>
      <c r="O12755" s="74"/>
      <c r="P12755" s="74"/>
      <c r="Q12755" s="78"/>
      <c r="AR12755">
        <f t="shared" si="803"/>
        <v>0</v>
      </c>
      <c r="AS12755">
        <f t="shared" si="804"/>
        <v>0</v>
      </c>
      <c r="AT12755">
        <f t="shared" si="802"/>
        <v>0</v>
      </c>
    </row>
    <row r="12756" spans="2:46" ht="15.75" customHeight="1">
      <c r="B12756" t="str">
        <f t="shared" si="801"/>
        <v/>
      </c>
      <c r="C12756" s="73"/>
      <c r="D12756" s="73"/>
      <c r="E12756" s="77"/>
      <c r="F12756" s="74"/>
      <c r="G12756" s="73"/>
      <c r="H12756" s="74"/>
      <c r="I12756" s="74"/>
      <c r="J12756" s="74"/>
      <c r="K12756" s="74"/>
      <c r="L12756" s="74"/>
      <c r="M12756" s="74"/>
      <c r="N12756" s="74"/>
      <c r="O12756" s="74"/>
      <c r="P12756" s="74"/>
      <c r="Q12756" s="78"/>
      <c r="AR12756">
        <f t="shared" si="803"/>
        <v>0</v>
      </c>
      <c r="AS12756">
        <f t="shared" si="804"/>
        <v>0</v>
      </c>
      <c r="AT12756">
        <f t="shared" si="802"/>
        <v>0</v>
      </c>
    </row>
    <row r="12757" spans="2:46" ht="15.75" customHeight="1">
      <c r="B12757" t="str">
        <f t="shared" si="801"/>
        <v/>
      </c>
      <c r="C12757" s="73"/>
      <c r="D12757" s="73"/>
      <c r="E12757" s="77"/>
      <c r="F12757" s="74"/>
      <c r="G12757" s="73"/>
      <c r="H12757" s="74"/>
      <c r="I12757" s="74"/>
      <c r="J12757" s="74"/>
      <c r="K12757" s="74"/>
      <c r="L12757" s="74"/>
      <c r="M12757" s="74"/>
      <c r="N12757" s="74"/>
      <c r="O12757" s="74"/>
      <c r="P12757" s="74"/>
      <c r="Q12757" s="78"/>
      <c r="AR12757">
        <f t="shared" si="803"/>
        <v>0</v>
      </c>
      <c r="AS12757">
        <f t="shared" si="804"/>
        <v>0</v>
      </c>
      <c r="AT12757">
        <f t="shared" si="802"/>
        <v>0</v>
      </c>
    </row>
    <row r="12758" spans="2:46" ht="15.75" customHeight="1">
      <c r="B12758" t="str">
        <f t="shared" si="801"/>
        <v/>
      </c>
      <c r="C12758" s="73"/>
      <c r="D12758" s="73"/>
      <c r="E12758" s="77"/>
      <c r="F12758" s="74"/>
      <c r="G12758" s="73"/>
      <c r="H12758" s="74"/>
      <c r="I12758" s="74"/>
      <c r="J12758" s="74"/>
      <c r="K12758" s="74"/>
      <c r="L12758" s="74"/>
      <c r="M12758" s="74"/>
      <c r="N12758" s="74"/>
      <c r="O12758" s="74"/>
      <c r="P12758" s="74"/>
      <c r="Q12758" s="78"/>
      <c r="AR12758">
        <f t="shared" si="803"/>
        <v>0</v>
      </c>
      <c r="AS12758">
        <f t="shared" si="804"/>
        <v>0</v>
      </c>
      <c r="AT12758">
        <f t="shared" si="802"/>
        <v>0</v>
      </c>
    </row>
    <row r="12759" spans="2:46" ht="15.75" customHeight="1">
      <c r="B12759" t="str">
        <f t="shared" si="801"/>
        <v/>
      </c>
      <c r="C12759" s="73"/>
      <c r="D12759" s="73"/>
      <c r="E12759" s="77"/>
      <c r="F12759" s="74"/>
      <c r="G12759" s="73"/>
      <c r="H12759" s="74"/>
      <c r="I12759" s="74"/>
      <c r="J12759" s="74"/>
      <c r="K12759" s="74"/>
      <c r="L12759" s="74"/>
      <c r="M12759" s="74"/>
      <c r="N12759" s="74"/>
      <c r="O12759" s="74"/>
      <c r="P12759" s="74"/>
      <c r="Q12759" s="78"/>
      <c r="AR12759">
        <f t="shared" si="803"/>
        <v>0</v>
      </c>
      <c r="AS12759">
        <f t="shared" si="804"/>
        <v>0</v>
      </c>
      <c r="AT12759">
        <f t="shared" si="802"/>
        <v>0</v>
      </c>
    </row>
    <row r="12760" spans="2:46" ht="15.75" customHeight="1">
      <c r="B12760" t="str">
        <f t="shared" si="801"/>
        <v/>
      </c>
      <c r="C12760" s="73"/>
      <c r="D12760" s="73"/>
      <c r="E12760" s="77"/>
      <c r="F12760" s="74"/>
      <c r="G12760" s="73"/>
      <c r="H12760" s="74"/>
      <c r="I12760" s="74"/>
      <c r="J12760" s="74"/>
      <c r="K12760" s="74"/>
      <c r="L12760" s="74"/>
      <c r="M12760" s="74"/>
      <c r="N12760" s="74"/>
      <c r="O12760" s="74"/>
      <c r="P12760" s="74"/>
      <c r="Q12760" s="78"/>
      <c r="AR12760">
        <f t="shared" si="803"/>
        <v>0</v>
      </c>
      <c r="AS12760">
        <f t="shared" si="804"/>
        <v>0</v>
      </c>
      <c r="AT12760">
        <f t="shared" si="802"/>
        <v>0</v>
      </c>
    </row>
    <row r="12761" spans="2:46" ht="15.75" customHeight="1">
      <c r="B12761" t="str">
        <f t="shared" si="801"/>
        <v/>
      </c>
      <c r="C12761" s="73"/>
      <c r="D12761" s="73"/>
      <c r="E12761" s="77"/>
      <c r="F12761" s="74"/>
      <c r="G12761" s="73"/>
      <c r="H12761" s="74"/>
      <c r="I12761" s="74"/>
      <c r="J12761" s="74"/>
      <c r="K12761" s="74"/>
      <c r="L12761" s="74"/>
      <c r="M12761" s="74"/>
      <c r="N12761" s="74"/>
      <c r="O12761" s="74"/>
      <c r="P12761" s="74"/>
      <c r="Q12761" s="78"/>
      <c r="AR12761">
        <f t="shared" si="803"/>
        <v>0</v>
      </c>
      <c r="AS12761">
        <f t="shared" si="804"/>
        <v>0</v>
      </c>
      <c r="AT12761">
        <f t="shared" si="802"/>
        <v>0</v>
      </c>
    </row>
    <row r="12762" spans="2:46" ht="15.75" customHeight="1">
      <c r="B12762" t="str">
        <f t="shared" si="801"/>
        <v/>
      </c>
      <c r="C12762" s="73"/>
      <c r="D12762" s="73"/>
      <c r="E12762" s="77"/>
      <c r="F12762" s="74"/>
      <c r="G12762" s="73"/>
      <c r="H12762" s="74"/>
      <c r="I12762" s="74"/>
      <c r="J12762" s="74"/>
      <c r="K12762" s="74"/>
      <c r="L12762" s="74"/>
      <c r="M12762" s="74"/>
      <c r="N12762" s="74"/>
      <c r="O12762" s="74"/>
      <c r="P12762" s="74"/>
      <c r="Q12762" s="78"/>
      <c r="AR12762">
        <f t="shared" si="803"/>
        <v>0</v>
      </c>
      <c r="AS12762">
        <f t="shared" si="804"/>
        <v>0</v>
      </c>
      <c r="AT12762">
        <f t="shared" si="802"/>
        <v>0</v>
      </c>
    </row>
    <row r="12763" spans="2:46" ht="15.75" customHeight="1">
      <c r="B12763" t="str">
        <f t="shared" si="801"/>
        <v/>
      </c>
      <c r="C12763" s="73"/>
      <c r="D12763" s="73"/>
      <c r="E12763" s="77"/>
      <c r="F12763" s="74"/>
      <c r="G12763" s="73"/>
      <c r="H12763" s="74"/>
      <c r="I12763" s="74"/>
      <c r="J12763" s="74"/>
      <c r="K12763" s="74"/>
      <c r="L12763" s="74"/>
      <c r="M12763" s="74"/>
      <c r="N12763" s="74"/>
      <c r="O12763" s="74"/>
      <c r="P12763" s="74"/>
      <c r="Q12763" s="78"/>
      <c r="AR12763">
        <f t="shared" si="803"/>
        <v>0</v>
      </c>
      <c r="AS12763">
        <f t="shared" si="804"/>
        <v>0</v>
      </c>
      <c r="AT12763">
        <f t="shared" si="802"/>
        <v>0</v>
      </c>
    </row>
    <row r="12764" spans="2:46" ht="15.75" customHeight="1">
      <c r="B12764" t="str">
        <f t="shared" si="801"/>
        <v/>
      </c>
      <c r="C12764" s="73"/>
      <c r="D12764" s="73"/>
      <c r="E12764" s="77"/>
      <c r="F12764" s="74"/>
      <c r="G12764" s="73"/>
      <c r="H12764" s="74"/>
      <c r="I12764" s="74"/>
      <c r="J12764" s="74"/>
      <c r="K12764" s="74"/>
      <c r="L12764" s="74"/>
      <c r="M12764" s="74"/>
      <c r="N12764" s="74"/>
      <c r="O12764" s="74"/>
      <c r="P12764" s="74"/>
      <c r="Q12764" s="78"/>
      <c r="AR12764">
        <f t="shared" si="803"/>
        <v>0</v>
      </c>
      <c r="AS12764">
        <f t="shared" si="804"/>
        <v>0</v>
      </c>
      <c r="AT12764">
        <f t="shared" si="802"/>
        <v>0</v>
      </c>
    </row>
    <row r="12765" spans="2:46" ht="15.75" customHeight="1">
      <c r="B12765" t="str">
        <f t="shared" si="801"/>
        <v/>
      </c>
      <c r="C12765" s="73"/>
      <c r="D12765" s="73"/>
      <c r="E12765" s="77"/>
      <c r="F12765" s="74"/>
      <c r="G12765" s="73"/>
      <c r="H12765" s="74"/>
      <c r="I12765" s="74"/>
      <c r="J12765" s="74"/>
      <c r="K12765" s="74"/>
      <c r="L12765" s="74"/>
      <c r="M12765" s="74"/>
      <c r="N12765" s="74"/>
      <c r="O12765" s="74"/>
      <c r="P12765" s="74"/>
      <c r="Q12765" s="78"/>
      <c r="AR12765">
        <f t="shared" si="803"/>
        <v>0</v>
      </c>
      <c r="AS12765">
        <f t="shared" si="804"/>
        <v>0</v>
      </c>
      <c r="AT12765">
        <f t="shared" si="802"/>
        <v>0</v>
      </c>
    </row>
    <row r="12766" spans="2:46" ht="15.75" customHeight="1">
      <c r="B12766" t="str">
        <f t="shared" si="801"/>
        <v/>
      </c>
      <c r="C12766" s="73"/>
      <c r="D12766" s="73"/>
      <c r="E12766" s="77"/>
      <c r="F12766" s="74"/>
      <c r="G12766" s="73"/>
      <c r="H12766" s="74"/>
      <c r="I12766" s="74"/>
      <c r="J12766" s="74"/>
      <c r="K12766" s="74"/>
      <c r="L12766" s="74"/>
      <c r="M12766" s="74"/>
      <c r="N12766" s="74"/>
      <c r="O12766" s="74"/>
      <c r="P12766" s="74"/>
      <c r="Q12766" s="78"/>
      <c r="AR12766">
        <f t="shared" si="803"/>
        <v>0</v>
      </c>
      <c r="AS12766">
        <f t="shared" si="804"/>
        <v>0</v>
      </c>
      <c r="AT12766">
        <f t="shared" si="802"/>
        <v>0</v>
      </c>
    </row>
    <row r="12767" spans="2:46" ht="15.75" customHeight="1">
      <c r="B12767" t="str">
        <f t="shared" si="801"/>
        <v/>
      </c>
      <c r="C12767" s="73"/>
      <c r="D12767" s="73"/>
      <c r="E12767" s="77"/>
      <c r="F12767" s="74"/>
      <c r="G12767" s="73"/>
      <c r="H12767" s="74"/>
      <c r="I12767" s="74"/>
      <c r="J12767" s="74"/>
      <c r="K12767" s="74"/>
      <c r="L12767" s="74"/>
      <c r="M12767" s="74"/>
      <c r="N12767" s="74"/>
      <c r="O12767" s="74"/>
      <c r="P12767" s="74"/>
      <c r="Q12767" s="78"/>
      <c r="AR12767">
        <f t="shared" si="803"/>
        <v>0</v>
      </c>
      <c r="AS12767">
        <f t="shared" si="804"/>
        <v>0</v>
      </c>
      <c r="AT12767">
        <f t="shared" si="802"/>
        <v>0</v>
      </c>
    </row>
    <row r="12768" spans="2:46" ht="15.75" customHeight="1">
      <c r="B12768" t="str">
        <f t="shared" si="801"/>
        <v/>
      </c>
      <c r="C12768" s="73"/>
      <c r="D12768" s="73"/>
      <c r="E12768" s="77"/>
      <c r="F12768" s="74"/>
      <c r="G12768" s="73"/>
      <c r="H12768" s="74"/>
      <c r="I12768" s="74"/>
      <c r="J12768" s="74"/>
      <c r="K12768" s="74"/>
      <c r="L12768" s="74"/>
      <c r="M12768" s="74"/>
      <c r="N12768" s="74"/>
      <c r="O12768" s="74"/>
      <c r="P12768" s="74"/>
      <c r="Q12768" s="78"/>
      <c r="AR12768">
        <f t="shared" si="803"/>
        <v>0</v>
      </c>
      <c r="AS12768">
        <f t="shared" si="804"/>
        <v>0</v>
      </c>
      <c r="AT12768">
        <f t="shared" si="802"/>
        <v>0</v>
      </c>
    </row>
    <row r="12769" spans="2:46" ht="15.75" customHeight="1">
      <c r="B12769" t="str">
        <f t="shared" si="801"/>
        <v/>
      </c>
      <c r="C12769" s="73"/>
      <c r="D12769" s="73"/>
      <c r="E12769" s="77"/>
      <c r="F12769" s="74"/>
      <c r="G12769" s="73"/>
      <c r="H12769" s="74"/>
      <c r="I12769" s="74"/>
      <c r="J12769" s="74"/>
      <c r="K12769" s="74"/>
      <c r="L12769" s="74"/>
      <c r="M12769" s="74"/>
      <c r="N12769" s="74"/>
      <c r="O12769" s="74"/>
      <c r="P12769" s="74"/>
      <c r="Q12769" s="78"/>
      <c r="AR12769">
        <f t="shared" si="803"/>
        <v>0</v>
      </c>
      <c r="AS12769">
        <f t="shared" si="804"/>
        <v>0</v>
      </c>
      <c r="AT12769">
        <f t="shared" si="802"/>
        <v>0</v>
      </c>
    </row>
    <row r="12770" spans="2:46" ht="15.75" customHeight="1">
      <c r="B12770" t="str">
        <f t="shared" si="801"/>
        <v/>
      </c>
      <c r="C12770" s="73"/>
      <c r="D12770" s="73"/>
      <c r="E12770" s="77"/>
      <c r="F12770" s="74"/>
      <c r="G12770" s="73"/>
      <c r="H12770" s="74"/>
      <c r="I12770" s="74"/>
      <c r="J12770" s="74"/>
      <c r="K12770" s="74"/>
      <c r="L12770" s="74"/>
      <c r="M12770" s="74"/>
      <c r="N12770" s="74"/>
      <c r="O12770" s="74"/>
      <c r="P12770" s="74"/>
      <c r="Q12770" s="78"/>
      <c r="AR12770">
        <f t="shared" si="803"/>
        <v>0</v>
      </c>
      <c r="AS12770">
        <f t="shared" si="804"/>
        <v>0</v>
      </c>
      <c r="AT12770">
        <f t="shared" si="802"/>
        <v>0</v>
      </c>
    </row>
    <row r="12771" spans="2:46" ht="15.75" customHeight="1">
      <c r="B12771" t="str">
        <f t="shared" si="801"/>
        <v/>
      </c>
      <c r="C12771" s="73"/>
      <c r="D12771" s="73"/>
      <c r="E12771" s="77"/>
      <c r="F12771" s="74"/>
      <c r="G12771" s="73"/>
      <c r="H12771" s="74"/>
      <c r="I12771" s="74"/>
      <c r="J12771" s="74"/>
      <c r="K12771" s="74"/>
      <c r="L12771" s="74"/>
      <c r="M12771" s="74"/>
      <c r="N12771" s="74"/>
      <c r="O12771" s="74"/>
      <c r="P12771" s="74"/>
      <c r="Q12771" s="78"/>
      <c r="AR12771">
        <f t="shared" si="803"/>
        <v>0</v>
      </c>
      <c r="AS12771">
        <f t="shared" si="804"/>
        <v>0</v>
      </c>
      <c r="AT12771">
        <f t="shared" si="802"/>
        <v>0</v>
      </c>
    </row>
    <row r="12772" spans="2:46" ht="15.75" customHeight="1">
      <c r="B12772" t="str">
        <f t="shared" si="801"/>
        <v/>
      </c>
      <c r="C12772" s="73"/>
      <c r="D12772" s="73"/>
      <c r="E12772" s="77"/>
      <c r="F12772" s="74"/>
      <c r="G12772" s="73"/>
      <c r="H12772" s="74"/>
      <c r="I12772" s="74"/>
      <c r="J12772" s="74"/>
      <c r="K12772" s="74"/>
      <c r="L12772" s="74"/>
      <c r="M12772" s="74"/>
      <c r="N12772" s="74"/>
      <c r="O12772" s="74"/>
      <c r="P12772" s="74"/>
      <c r="Q12772" s="78"/>
      <c r="AR12772">
        <f t="shared" si="803"/>
        <v>0</v>
      </c>
      <c r="AS12772">
        <f t="shared" si="804"/>
        <v>0</v>
      </c>
      <c r="AT12772">
        <f t="shared" si="802"/>
        <v>0</v>
      </c>
    </row>
    <row r="12773" spans="2:46" ht="15.75" customHeight="1">
      <c r="B12773" t="str">
        <f t="shared" si="801"/>
        <v/>
      </c>
      <c r="C12773" s="73"/>
      <c r="D12773" s="73"/>
      <c r="E12773" s="77"/>
      <c r="F12773" s="74"/>
      <c r="G12773" s="73"/>
      <c r="H12773" s="74"/>
      <c r="I12773" s="74"/>
      <c r="J12773" s="74"/>
      <c r="K12773" s="74"/>
      <c r="L12773" s="74"/>
      <c r="M12773" s="74"/>
      <c r="N12773" s="74"/>
      <c r="O12773" s="74"/>
      <c r="P12773" s="74"/>
      <c r="Q12773" s="78"/>
      <c r="AR12773">
        <f t="shared" si="803"/>
        <v>0</v>
      </c>
      <c r="AS12773">
        <f t="shared" si="804"/>
        <v>0</v>
      </c>
      <c r="AT12773">
        <f t="shared" si="802"/>
        <v>0</v>
      </c>
    </row>
    <row r="12774" spans="2:46" ht="15.75" customHeight="1">
      <c r="B12774" t="str">
        <f t="shared" si="801"/>
        <v/>
      </c>
      <c r="C12774" s="73"/>
      <c r="D12774" s="73"/>
      <c r="E12774" s="77"/>
      <c r="F12774" s="74"/>
      <c r="G12774" s="73"/>
      <c r="H12774" s="74"/>
      <c r="I12774" s="74"/>
      <c r="J12774" s="74"/>
      <c r="K12774" s="74"/>
      <c r="L12774" s="74"/>
      <c r="M12774" s="74"/>
      <c r="N12774" s="74"/>
      <c r="O12774" s="74"/>
      <c r="P12774" s="74"/>
      <c r="Q12774" s="78"/>
      <c r="AR12774">
        <f t="shared" si="803"/>
        <v>0</v>
      </c>
      <c r="AS12774">
        <f t="shared" si="804"/>
        <v>0</v>
      </c>
      <c r="AT12774">
        <f t="shared" si="802"/>
        <v>0</v>
      </c>
    </row>
    <row r="12775" spans="2:46" ht="15.75" customHeight="1">
      <c r="B12775" t="str">
        <f t="shared" si="801"/>
        <v/>
      </c>
      <c r="C12775" s="73"/>
      <c r="D12775" s="73"/>
      <c r="E12775" s="77"/>
      <c r="F12775" s="74"/>
      <c r="G12775" s="73"/>
      <c r="H12775" s="74"/>
      <c r="I12775" s="74"/>
      <c r="J12775" s="74"/>
      <c r="K12775" s="74"/>
      <c r="L12775" s="74"/>
      <c r="M12775" s="74"/>
      <c r="N12775" s="74"/>
      <c r="O12775" s="74"/>
      <c r="P12775" s="74"/>
      <c r="Q12775" s="78"/>
      <c r="AR12775">
        <f t="shared" si="803"/>
        <v>0</v>
      </c>
      <c r="AS12775">
        <f t="shared" si="804"/>
        <v>0</v>
      </c>
      <c r="AT12775">
        <f t="shared" si="802"/>
        <v>0</v>
      </c>
    </row>
    <row r="12776" spans="2:46" ht="15.75" customHeight="1">
      <c r="B12776" t="str">
        <f t="shared" si="801"/>
        <v/>
      </c>
      <c r="C12776" s="73"/>
      <c r="D12776" s="73"/>
      <c r="E12776" s="77"/>
      <c r="F12776" s="74"/>
      <c r="G12776" s="73"/>
      <c r="H12776" s="74"/>
      <c r="I12776" s="74"/>
      <c r="J12776" s="74"/>
      <c r="K12776" s="74"/>
      <c r="L12776" s="74"/>
      <c r="M12776" s="74"/>
      <c r="N12776" s="74"/>
      <c r="O12776" s="74"/>
      <c r="P12776" s="74"/>
      <c r="Q12776" s="78"/>
      <c r="AR12776">
        <f t="shared" si="803"/>
        <v>0</v>
      </c>
      <c r="AS12776">
        <f t="shared" si="804"/>
        <v>0</v>
      </c>
      <c r="AT12776">
        <f t="shared" si="802"/>
        <v>0</v>
      </c>
    </row>
    <row r="12777" spans="2:46" ht="15.75" customHeight="1">
      <c r="B12777" t="str">
        <f t="shared" si="801"/>
        <v/>
      </c>
      <c r="C12777" s="73"/>
      <c r="D12777" s="73"/>
      <c r="E12777" s="77"/>
      <c r="F12777" s="74"/>
      <c r="G12777" s="73"/>
      <c r="H12777" s="74"/>
      <c r="I12777" s="74"/>
      <c r="J12777" s="74"/>
      <c r="K12777" s="74"/>
      <c r="L12777" s="74"/>
      <c r="M12777" s="74"/>
      <c r="N12777" s="74"/>
      <c r="O12777" s="74"/>
      <c r="P12777" s="74"/>
      <c r="Q12777" s="78"/>
      <c r="AR12777">
        <f t="shared" si="803"/>
        <v>0</v>
      </c>
      <c r="AS12777">
        <f t="shared" si="804"/>
        <v>0</v>
      </c>
      <c r="AT12777">
        <f t="shared" si="802"/>
        <v>0</v>
      </c>
    </row>
    <row r="12778" spans="2:46" ht="15.75" customHeight="1">
      <c r="B12778" t="str">
        <f t="shared" si="801"/>
        <v/>
      </c>
      <c r="C12778" s="73"/>
      <c r="D12778" s="73"/>
      <c r="E12778" s="77"/>
      <c r="F12778" s="74"/>
      <c r="G12778" s="73"/>
      <c r="H12778" s="74"/>
      <c r="I12778" s="74"/>
      <c r="J12778" s="74"/>
      <c r="K12778" s="74"/>
      <c r="L12778" s="74"/>
      <c r="M12778" s="74"/>
      <c r="N12778" s="74"/>
      <c r="O12778" s="74"/>
      <c r="P12778" s="74"/>
      <c r="Q12778" s="78"/>
      <c r="AR12778">
        <f t="shared" si="803"/>
        <v>0</v>
      </c>
      <c r="AS12778">
        <f t="shared" si="804"/>
        <v>0</v>
      </c>
      <c r="AT12778">
        <f t="shared" si="802"/>
        <v>0</v>
      </c>
    </row>
    <row r="12779" spans="2:46" ht="15.75" customHeight="1">
      <c r="B12779" t="str">
        <f t="shared" si="801"/>
        <v/>
      </c>
      <c r="C12779" s="73"/>
      <c r="D12779" s="73"/>
      <c r="E12779" s="77"/>
      <c r="F12779" s="74"/>
      <c r="G12779" s="73"/>
      <c r="H12779" s="74"/>
      <c r="I12779" s="74"/>
      <c r="J12779" s="74"/>
      <c r="K12779" s="74"/>
      <c r="L12779" s="74"/>
      <c r="M12779" s="74"/>
      <c r="N12779" s="74"/>
      <c r="O12779" s="74"/>
      <c r="P12779" s="74"/>
      <c r="Q12779" s="78"/>
      <c r="AR12779">
        <f t="shared" si="803"/>
        <v>0</v>
      </c>
      <c r="AS12779">
        <f t="shared" si="804"/>
        <v>0</v>
      </c>
      <c r="AT12779">
        <f t="shared" si="802"/>
        <v>0</v>
      </c>
    </row>
    <row r="12780" spans="2:46" ht="15.75" customHeight="1">
      <c r="B12780" t="str">
        <f t="shared" si="801"/>
        <v/>
      </c>
      <c r="C12780" s="73"/>
      <c r="D12780" s="73"/>
      <c r="E12780" s="77"/>
      <c r="F12780" s="74"/>
      <c r="G12780" s="73"/>
      <c r="H12780" s="74"/>
      <c r="I12780" s="74"/>
      <c r="J12780" s="74"/>
      <c r="K12780" s="74"/>
      <c r="L12780" s="74"/>
      <c r="M12780" s="74"/>
      <c r="N12780" s="74"/>
      <c r="O12780" s="74"/>
      <c r="P12780" s="74"/>
      <c r="Q12780" s="78"/>
      <c r="AR12780">
        <f t="shared" si="803"/>
        <v>0</v>
      </c>
      <c r="AS12780">
        <f t="shared" si="804"/>
        <v>0</v>
      </c>
      <c r="AT12780">
        <f t="shared" si="802"/>
        <v>0</v>
      </c>
    </row>
    <row r="12781" spans="2:46" ht="15.75" customHeight="1">
      <c r="B12781" t="str">
        <f t="shared" si="801"/>
        <v/>
      </c>
      <c r="C12781" s="73"/>
      <c r="D12781" s="73"/>
      <c r="E12781" s="77"/>
      <c r="F12781" s="74"/>
      <c r="G12781" s="73"/>
      <c r="H12781" s="74"/>
      <c r="I12781" s="74"/>
      <c r="J12781" s="74"/>
      <c r="K12781" s="74"/>
      <c r="L12781" s="74"/>
      <c r="M12781" s="74"/>
      <c r="N12781" s="74"/>
      <c r="O12781" s="74"/>
      <c r="P12781" s="74"/>
      <c r="Q12781" s="78"/>
      <c r="AR12781">
        <f t="shared" si="803"/>
        <v>0</v>
      </c>
      <c r="AS12781">
        <f t="shared" si="804"/>
        <v>0</v>
      </c>
      <c r="AT12781">
        <f t="shared" si="802"/>
        <v>0</v>
      </c>
    </row>
    <row r="12782" spans="2:46" ht="15.75" customHeight="1">
      <c r="B12782" t="str">
        <f t="shared" si="801"/>
        <v/>
      </c>
      <c r="C12782" s="73"/>
      <c r="D12782" s="73"/>
      <c r="E12782" s="77"/>
      <c r="F12782" s="74"/>
      <c r="G12782" s="73"/>
      <c r="H12782" s="74"/>
      <c r="I12782" s="74"/>
      <c r="J12782" s="74"/>
      <c r="K12782" s="74"/>
      <c r="L12782" s="74"/>
      <c r="M12782" s="74"/>
      <c r="N12782" s="74"/>
      <c r="O12782" s="74"/>
      <c r="P12782" s="74"/>
      <c r="Q12782" s="78"/>
      <c r="AR12782">
        <f t="shared" si="803"/>
        <v>0</v>
      </c>
      <c r="AS12782">
        <f t="shared" si="804"/>
        <v>0</v>
      </c>
      <c r="AT12782">
        <f t="shared" si="802"/>
        <v>0</v>
      </c>
    </row>
    <row r="12783" spans="2:46" ht="15.75" customHeight="1">
      <c r="B12783" t="str">
        <f t="shared" si="801"/>
        <v/>
      </c>
      <c r="C12783" s="73"/>
      <c r="D12783" s="73"/>
      <c r="E12783" s="77"/>
      <c r="F12783" s="74"/>
      <c r="G12783" s="73"/>
      <c r="H12783" s="74"/>
      <c r="I12783" s="74"/>
      <c r="J12783" s="74"/>
      <c r="K12783" s="74"/>
      <c r="L12783" s="74"/>
      <c r="M12783" s="74"/>
      <c r="N12783" s="74"/>
      <c r="O12783" s="74"/>
      <c r="P12783" s="74"/>
      <c r="Q12783" s="78"/>
      <c r="AR12783">
        <f t="shared" si="803"/>
        <v>0</v>
      </c>
      <c r="AS12783">
        <f t="shared" si="804"/>
        <v>0</v>
      </c>
      <c r="AT12783">
        <f t="shared" si="802"/>
        <v>0</v>
      </c>
    </row>
    <row r="12784" spans="2:46" ht="15.75" customHeight="1">
      <c r="B12784" t="str">
        <f t="shared" si="801"/>
        <v/>
      </c>
      <c r="C12784" s="73"/>
      <c r="D12784" s="73"/>
      <c r="E12784" s="77"/>
      <c r="F12784" s="74"/>
      <c r="G12784" s="73"/>
      <c r="H12784" s="74"/>
      <c r="I12784" s="74"/>
      <c r="J12784" s="74"/>
      <c r="K12784" s="74"/>
      <c r="L12784" s="74"/>
      <c r="M12784" s="74"/>
      <c r="N12784" s="74"/>
      <c r="O12784" s="74"/>
      <c r="P12784" s="74"/>
      <c r="Q12784" s="78"/>
      <c r="AR12784">
        <f t="shared" si="803"/>
        <v>0</v>
      </c>
      <c r="AS12784">
        <f t="shared" si="804"/>
        <v>0</v>
      </c>
      <c r="AT12784">
        <f t="shared" si="802"/>
        <v>0</v>
      </c>
    </row>
    <row r="12785" spans="2:46" ht="15.75" customHeight="1">
      <c r="B12785" t="str">
        <f t="shared" si="801"/>
        <v/>
      </c>
      <c r="C12785" s="73"/>
      <c r="D12785" s="73"/>
      <c r="E12785" s="77"/>
      <c r="F12785" s="74"/>
      <c r="G12785" s="73"/>
      <c r="H12785" s="74"/>
      <c r="I12785" s="74"/>
      <c r="J12785" s="74"/>
      <c r="K12785" s="74"/>
      <c r="L12785" s="74"/>
      <c r="M12785" s="74"/>
      <c r="N12785" s="74"/>
      <c r="O12785" s="74"/>
      <c r="P12785" s="74"/>
      <c r="Q12785" s="78"/>
      <c r="AR12785">
        <f t="shared" si="803"/>
        <v>0</v>
      </c>
      <c r="AS12785">
        <f t="shared" si="804"/>
        <v>0</v>
      </c>
      <c r="AT12785">
        <f t="shared" si="802"/>
        <v>0</v>
      </c>
    </row>
    <row r="12786" spans="2:46" ht="15.75" customHeight="1">
      <c r="B12786" t="str">
        <f t="shared" si="801"/>
        <v/>
      </c>
      <c r="C12786" s="73"/>
      <c r="D12786" s="73"/>
      <c r="E12786" s="77"/>
      <c r="F12786" s="74"/>
      <c r="G12786" s="73"/>
      <c r="H12786" s="74"/>
      <c r="I12786" s="74"/>
      <c r="J12786" s="74"/>
      <c r="K12786" s="74"/>
      <c r="L12786" s="74"/>
      <c r="M12786" s="74"/>
      <c r="N12786" s="74"/>
      <c r="O12786" s="74"/>
      <c r="P12786" s="74"/>
      <c r="Q12786" s="78"/>
      <c r="AR12786">
        <f t="shared" si="803"/>
        <v>0</v>
      </c>
      <c r="AS12786">
        <f t="shared" si="804"/>
        <v>0</v>
      </c>
      <c r="AT12786">
        <f t="shared" si="802"/>
        <v>0</v>
      </c>
    </row>
    <row r="12787" spans="2:46" ht="15.75" customHeight="1">
      <c r="B12787" t="str">
        <f t="shared" si="801"/>
        <v/>
      </c>
      <c r="C12787" s="73"/>
      <c r="D12787" s="73"/>
      <c r="E12787" s="77"/>
      <c r="F12787" s="74"/>
      <c r="G12787" s="73"/>
      <c r="H12787" s="74"/>
      <c r="I12787" s="74"/>
      <c r="J12787" s="74"/>
      <c r="K12787" s="74"/>
      <c r="L12787" s="74"/>
      <c r="M12787" s="74"/>
      <c r="N12787" s="74"/>
      <c r="O12787" s="74"/>
      <c r="P12787" s="74"/>
      <c r="Q12787" s="78"/>
      <c r="AR12787">
        <f t="shared" si="803"/>
        <v>0</v>
      </c>
      <c r="AS12787">
        <f t="shared" si="804"/>
        <v>0</v>
      </c>
      <c r="AT12787">
        <f t="shared" si="802"/>
        <v>0</v>
      </c>
    </row>
    <row r="12788" spans="2:46" ht="15.75" customHeight="1">
      <c r="B12788" t="str">
        <f t="shared" si="801"/>
        <v/>
      </c>
      <c r="C12788" s="73"/>
      <c r="D12788" s="73"/>
      <c r="E12788" s="77"/>
      <c r="F12788" s="74"/>
      <c r="G12788" s="73"/>
      <c r="H12788" s="74"/>
      <c r="I12788" s="74"/>
      <c r="J12788" s="74"/>
      <c r="K12788" s="74"/>
      <c r="L12788" s="74"/>
      <c r="M12788" s="74"/>
      <c r="N12788" s="74"/>
      <c r="O12788" s="74"/>
      <c r="P12788" s="74"/>
      <c r="Q12788" s="78"/>
      <c r="AR12788">
        <f t="shared" si="803"/>
        <v>0</v>
      </c>
      <c r="AS12788">
        <f t="shared" si="804"/>
        <v>0</v>
      </c>
      <c r="AT12788">
        <f t="shared" si="802"/>
        <v>0</v>
      </c>
    </row>
    <row r="12789" spans="2:46" ht="15.75" customHeight="1">
      <c r="B12789" t="str">
        <f t="shared" si="801"/>
        <v/>
      </c>
      <c r="C12789" s="73"/>
      <c r="D12789" s="73"/>
      <c r="E12789" s="77"/>
      <c r="F12789" s="74"/>
      <c r="G12789" s="73"/>
      <c r="H12789" s="74"/>
      <c r="I12789" s="74"/>
      <c r="J12789" s="74"/>
      <c r="K12789" s="74"/>
      <c r="L12789" s="74"/>
      <c r="M12789" s="74"/>
      <c r="N12789" s="74"/>
      <c r="O12789" s="74"/>
      <c r="P12789" s="74"/>
      <c r="Q12789" s="78"/>
      <c r="AR12789">
        <f t="shared" si="803"/>
        <v>0</v>
      </c>
      <c r="AS12789">
        <f t="shared" si="804"/>
        <v>0</v>
      </c>
      <c r="AT12789">
        <f t="shared" si="802"/>
        <v>0</v>
      </c>
    </row>
    <row r="12790" spans="2:46" ht="15.75" customHeight="1">
      <c r="B12790" t="str">
        <f t="shared" si="801"/>
        <v/>
      </c>
      <c r="C12790" s="73"/>
      <c r="D12790" s="73"/>
      <c r="E12790" s="77"/>
      <c r="F12790" s="74"/>
      <c r="G12790" s="73"/>
      <c r="H12790" s="74"/>
      <c r="I12790" s="74"/>
      <c r="J12790" s="74"/>
      <c r="K12790" s="74"/>
      <c r="L12790" s="74"/>
      <c r="M12790" s="74"/>
      <c r="N12790" s="74"/>
      <c r="O12790" s="74"/>
      <c r="P12790" s="74"/>
      <c r="Q12790" s="78"/>
      <c r="AR12790">
        <f t="shared" si="803"/>
        <v>0</v>
      </c>
      <c r="AS12790">
        <f t="shared" si="804"/>
        <v>0</v>
      </c>
      <c r="AT12790">
        <f t="shared" si="802"/>
        <v>0</v>
      </c>
    </row>
    <row r="12791" spans="2:46" ht="15.75" customHeight="1">
      <c r="B12791" t="str">
        <f t="shared" si="801"/>
        <v/>
      </c>
      <c r="C12791" s="73"/>
      <c r="D12791" s="73"/>
      <c r="E12791" s="77"/>
      <c r="F12791" s="74"/>
      <c r="G12791" s="73"/>
      <c r="H12791" s="74"/>
      <c r="I12791" s="74"/>
      <c r="J12791" s="74"/>
      <c r="K12791" s="74"/>
      <c r="L12791" s="74"/>
      <c r="M12791" s="74"/>
      <c r="N12791" s="74"/>
      <c r="O12791" s="74"/>
      <c r="P12791" s="74"/>
      <c r="Q12791" s="78"/>
      <c r="AR12791">
        <f t="shared" si="803"/>
        <v>0</v>
      </c>
      <c r="AS12791">
        <f t="shared" si="804"/>
        <v>0</v>
      </c>
      <c r="AT12791">
        <f t="shared" si="802"/>
        <v>0</v>
      </c>
    </row>
    <row r="12792" spans="2:46" ht="15.75" customHeight="1">
      <c r="B12792" t="str">
        <f t="shared" si="801"/>
        <v/>
      </c>
      <c r="C12792" s="73"/>
      <c r="D12792" s="73"/>
      <c r="E12792" s="77"/>
      <c r="F12792" s="74"/>
      <c r="G12792" s="73"/>
      <c r="H12792" s="74"/>
      <c r="I12792" s="74"/>
      <c r="J12792" s="74"/>
      <c r="K12792" s="74"/>
      <c r="L12792" s="74"/>
      <c r="M12792" s="74"/>
      <c r="N12792" s="74"/>
      <c r="O12792" s="74"/>
      <c r="P12792" s="74"/>
      <c r="Q12792" s="78"/>
      <c r="AR12792">
        <f t="shared" si="803"/>
        <v>0</v>
      </c>
      <c r="AS12792">
        <f t="shared" si="804"/>
        <v>0</v>
      </c>
      <c r="AT12792">
        <f t="shared" si="802"/>
        <v>0</v>
      </c>
    </row>
    <row r="12793" spans="2:46" ht="15.75" customHeight="1">
      <c r="B12793" t="str">
        <f t="shared" si="801"/>
        <v/>
      </c>
      <c r="C12793" s="73"/>
      <c r="D12793" s="73"/>
      <c r="E12793" s="77"/>
      <c r="F12793" s="74"/>
      <c r="G12793" s="73"/>
      <c r="H12793" s="74"/>
      <c r="I12793" s="74"/>
      <c r="J12793" s="74"/>
      <c r="K12793" s="74"/>
      <c r="L12793" s="74"/>
      <c r="M12793" s="74"/>
      <c r="N12793" s="74"/>
      <c r="O12793" s="74"/>
      <c r="P12793" s="74"/>
      <c r="Q12793" s="78"/>
      <c r="AR12793">
        <f t="shared" si="803"/>
        <v>0</v>
      </c>
      <c r="AS12793">
        <f t="shared" si="804"/>
        <v>0</v>
      </c>
      <c r="AT12793">
        <f t="shared" si="802"/>
        <v>0</v>
      </c>
    </row>
    <row r="12794" spans="2:46" ht="15.75" customHeight="1">
      <c r="B12794" t="str">
        <f t="shared" si="801"/>
        <v/>
      </c>
      <c r="C12794" s="73"/>
      <c r="D12794" s="73"/>
      <c r="E12794" s="77"/>
      <c r="F12794" s="74"/>
      <c r="G12794" s="73"/>
      <c r="H12794" s="74"/>
      <c r="I12794" s="74"/>
      <c r="J12794" s="74"/>
      <c r="K12794" s="74"/>
      <c r="L12794" s="74"/>
      <c r="M12794" s="74"/>
      <c r="N12794" s="74"/>
      <c r="O12794" s="74"/>
      <c r="P12794" s="74"/>
      <c r="Q12794" s="78"/>
      <c r="AR12794">
        <f t="shared" si="803"/>
        <v>0</v>
      </c>
      <c r="AS12794">
        <f t="shared" si="804"/>
        <v>0</v>
      </c>
      <c r="AT12794">
        <f t="shared" si="802"/>
        <v>0</v>
      </c>
    </row>
    <row r="12795" spans="2:46" ht="15.75" customHeight="1">
      <c r="B12795" t="str">
        <f t="shared" si="801"/>
        <v/>
      </c>
      <c r="C12795" s="73"/>
      <c r="D12795" s="73"/>
      <c r="E12795" s="77"/>
      <c r="F12795" s="74"/>
      <c r="G12795" s="73"/>
      <c r="H12795" s="74"/>
      <c r="I12795" s="74"/>
      <c r="J12795" s="74"/>
      <c r="K12795" s="74"/>
      <c r="L12795" s="74"/>
      <c r="M12795" s="74"/>
      <c r="N12795" s="74"/>
      <c r="O12795" s="74"/>
      <c r="P12795" s="74"/>
      <c r="Q12795" s="78"/>
      <c r="AR12795">
        <f t="shared" si="803"/>
        <v>0</v>
      </c>
      <c r="AS12795">
        <f t="shared" si="804"/>
        <v>0</v>
      </c>
      <c r="AT12795">
        <f t="shared" si="802"/>
        <v>0</v>
      </c>
    </row>
    <row r="12796" spans="2:46" ht="15.75" customHeight="1">
      <c r="B12796" t="str">
        <f t="shared" si="801"/>
        <v/>
      </c>
      <c r="C12796" s="73"/>
      <c r="D12796" s="73"/>
      <c r="E12796" s="77"/>
      <c r="F12796" s="74"/>
      <c r="G12796" s="73"/>
      <c r="H12796" s="74"/>
      <c r="I12796" s="74"/>
      <c r="J12796" s="74"/>
      <c r="K12796" s="74"/>
      <c r="L12796" s="74"/>
      <c r="M12796" s="74"/>
      <c r="N12796" s="74"/>
      <c r="O12796" s="74"/>
      <c r="P12796" s="74"/>
      <c r="Q12796" s="78"/>
      <c r="AR12796">
        <f t="shared" si="803"/>
        <v>0</v>
      </c>
      <c r="AS12796">
        <f t="shared" si="804"/>
        <v>0</v>
      </c>
      <c r="AT12796">
        <f t="shared" si="802"/>
        <v>0</v>
      </c>
    </row>
    <row r="12797" spans="2:46" ht="15.75" customHeight="1">
      <c r="B12797" t="str">
        <f t="shared" si="801"/>
        <v/>
      </c>
      <c r="C12797" s="73"/>
      <c r="D12797" s="73"/>
      <c r="E12797" s="77"/>
      <c r="F12797" s="74"/>
      <c r="G12797" s="73"/>
      <c r="H12797" s="74"/>
      <c r="I12797" s="74"/>
      <c r="J12797" s="74"/>
      <c r="K12797" s="74"/>
      <c r="L12797" s="74"/>
      <c r="M12797" s="74"/>
      <c r="N12797" s="74"/>
      <c r="O12797" s="74"/>
      <c r="P12797" s="74"/>
      <c r="Q12797" s="78"/>
      <c r="AR12797">
        <f t="shared" si="803"/>
        <v>0</v>
      </c>
      <c r="AS12797">
        <f t="shared" si="804"/>
        <v>0</v>
      </c>
      <c r="AT12797">
        <f t="shared" si="802"/>
        <v>0</v>
      </c>
    </row>
    <row r="12798" spans="2:46" ht="15.75" customHeight="1">
      <c r="B12798" t="str">
        <f t="shared" si="801"/>
        <v/>
      </c>
      <c r="C12798" s="73"/>
      <c r="D12798" s="73"/>
      <c r="E12798" s="77"/>
      <c r="F12798" s="74"/>
      <c r="G12798" s="73"/>
      <c r="H12798" s="74"/>
      <c r="I12798" s="74"/>
      <c r="J12798" s="74"/>
      <c r="K12798" s="74"/>
      <c r="L12798" s="74"/>
      <c r="M12798" s="74"/>
      <c r="N12798" s="74"/>
      <c r="O12798" s="74"/>
      <c r="P12798" s="74"/>
      <c r="Q12798" s="78"/>
      <c r="AR12798">
        <f t="shared" si="803"/>
        <v>0</v>
      </c>
      <c r="AS12798">
        <f t="shared" si="804"/>
        <v>0</v>
      </c>
      <c r="AT12798">
        <f t="shared" si="802"/>
        <v>0</v>
      </c>
    </row>
    <row r="12799" spans="2:46" ht="15.75" customHeight="1">
      <c r="B12799" t="str">
        <f t="shared" si="801"/>
        <v/>
      </c>
      <c r="C12799" s="73"/>
      <c r="D12799" s="73"/>
      <c r="E12799" s="77"/>
      <c r="F12799" s="74"/>
      <c r="G12799" s="73"/>
      <c r="H12799" s="74"/>
      <c r="I12799" s="74"/>
      <c r="J12799" s="74"/>
      <c r="K12799" s="74"/>
      <c r="L12799" s="74"/>
      <c r="M12799" s="74"/>
      <c r="N12799" s="74"/>
      <c r="O12799" s="74"/>
      <c r="P12799" s="74"/>
      <c r="Q12799" s="78"/>
      <c r="AR12799">
        <f t="shared" si="803"/>
        <v>0</v>
      </c>
      <c r="AS12799">
        <f t="shared" si="804"/>
        <v>0</v>
      </c>
      <c r="AT12799">
        <f t="shared" si="802"/>
        <v>0</v>
      </c>
    </row>
    <row r="12800" spans="2:46" ht="15.75" customHeight="1">
      <c r="B12800" t="str">
        <f t="shared" si="801"/>
        <v/>
      </c>
      <c r="C12800" s="73"/>
      <c r="D12800" s="73"/>
      <c r="E12800" s="77"/>
      <c r="F12800" s="74"/>
      <c r="G12800" s="73"/>
      <c r="H12800" s="74"/>
      <c r="I12800" s="74"/>
      <c r="J12800" s="74"/>
      <c r="K12800" s="74"/>
      <c r="L12800" s="74"/>
      <c r="M12800" s="74"/>
      <c r="N12800" s="74"/>
      <c r="O12800" s="74"/>
      <c r="P12800" s="74"/>
      <c r="Q12800" s="78"/>
      <c r="AR12800">
        <f t="shared" si="803"/>
        <v>0</v>
      </c>
      <c r="AS12800">
        <f t="shared" si="804"/>
        <v>0</v>
      </c>
      <c r="AT12800">
        <f t="shared" si="802"/>
        <v>0</v>
      </c>
    </row>
    <row r="12801" spans="2:46" ht="15.75" customHeight="1">
      <c r="B12801" t="str">
        <f t="shared" si="801"/>
        <v/>
      </c>
      <c r="C12801" s="73"/>
      <c r="D12801" s="73"/>
      <c r="E12801" s="77"/>
      <c r="F12801" s="74"/>
      <c r="G12801" s="73"/>
      <c r="H12801" s="74"/>
      <c r="I12801" s="74"/>
      <c r="J12801" s="74"/>
      <c r="K12801" s="74"/>
      <c r="L12801" s="74"/>
      <c r="M12801" s="74"/>
      <c r="N12801" s="74"/>
      <c r="O12801" s="74"/>
      <c r="P12801" s="74"/>
      <c r="Q12801" s="78"/>
      <c r="AR12801">
        <f t="shared" si="803"/>
        <v>0</v>
      </c>
      <c r="AS12801">
        <f t="shared" si="804"/>
        <v>0</v>
      </c>
      <c r="AT12801">
        <f t="shared" si="802"/>
        <v>0</v>
      </c>
    </row>
    <row r="12802" spans="2:46" ht="15.75" customHeight="1">
      <c r="B12802" t="str">
        <f t="shared" ref="B12802:B12865" si="805">D12802&amp;Q12802&amp;E12802</f>
        <v/>
      </c>
      <c r="C12802" s="73"/>
      <c r="D12802" s="73"/>
      <c r="E12802" s="77"/>
      <c r="F12802" s="74"/>
      <c r="G12802" s="73"/>
      <c r="H12802" s="74"/>
      <c r="I12802" s="74"/>
      <c r="J12802" s="74"/>
      <c r="K12802" s="74"/>
      <c r="L12802" s="74"/>
      <c r="M12802" s="74"/>
      <c r="N12802" s="74"/>
      <c r="O12802" s="74"/>
      <c r="P12802" s="74"/>
      <c r="Q12802" s="78"/>
      <c r="AR12802">
        <f t="shared" si="803"/>
        <v>0</v>
      </c>
      <c r="AS12802">
        <f t="shared" si="804"/>
        <v>0</v>
      </c>
      <c r="AT12802">
        <f t="shared" ref="AT12802:AT12865" si="806">AR12802-AS12802</f>
        <v>0</v>
      </c>
    </row>
    <row r="12803" spans="2:46" ht="15.75" customHeight="1">
      <c r="B12803" t="str">
        <f t="shared" si="805"/>
        <v/>
      </c>
      <c r="C12803" s="73"/>
      <c r="D12803" s="73"/>
      <c r="E12803" s="77"/>
      <c r="F12803" s="74"/>
      <c r="G12803" s="73"/>
      <c r="H12803" s="74"/>
      <c r="I12803" s="74"/>
      <c r="J12803" s="74"/>
      <c r="K12803" s="74"/>
      <c r="L12803" s="74"/>
      <c r="M12803" s="74"/>
      <c r="N12803" s="74"/>
      <c r="O12803" s="74"/>
      <c r="P12803" s="74"/>
      <c r="Q12803" s="78"/>
      <c r="AR12803">
        <f t="shared" si="803"/>
        <v>0</v>
      </c>
      <c r="AS12803">
        <f t="shared" si="804"/>
        <v>0</v>
      </c>
      <c r="AT12803">
        <f t="shared" si="806"/>
        <v>0</v>
      </c>
    </row>
    <row r="12804" spans="2:46" ht="15.75" customHeight="1">
      <c r="B12804" t="str">
        <f t="shared" si="805"/>
        <v/>
      </c>
      <c r="C12804" s="73"/>
      <c r="D12804" s="73"/>
      <c r="E12804" s="77"/>
      <c r="F12804" s="74"/>
      <c r="G12804" s="73"/>
      <c r="H12804" s="74"/>
      <c r="I12804" s="74"/>
      <c r="J12804" s="74"/>
      <c r="K12804" s="74"/>
      <c r="L12804" s="74"/>
      <c r="M12804" s="74"/>
      <c r="N12804" s="74"/>
      <c r="O12804" s="74"/>
      <c r="P12804" s="74"/>
      <c r="Q12804" s="78"/>
      <c r="AR12804">
        <f t="shared" si="803"/>
        <v>0</v>
      </c>
      <c r="AS12804">
        <f t="shared" si="804"/>
        <v>0</v>
      </c>
      <c r="AT12804">
        <f t="shared" si="806"/>
        <v>0</v>
      </c>
    </row>
    <row r="12805" spans="2:46" ht="15.75" customHeight="1">
      <c r="B12805" t="str">
        <f t="shared" si="805"/>
        <v/>
      </c>
      <c r="C12805" s="73"/>
      <c r="D12805" s="73"/>
      <c r="E12805" s="77"/>
      <c r="F12805" s="74"/>
      <c r="G12805" s="73"/>
      <c r="H12805" s="74"/>
      <c r="I12805" s="74"/>
      <c r="J12805" s="74"/>
      <c r="K12805" s="74"/>
      <c r="L12805" s="74"/>
      <c r="M12805" s="74"/>
      <c r="N12805" s="74"/>
      <c r="O12805" s="74"/>
      <c r="P12805" s="74"/>
      <c r="Q12805" s="78"/>
      <c r="AR12805">
        <f t="shared" si="803"/>
        <v>0</v>
      </c>
      <c r="AS12805">
        <f t="shared" si="804"/>
        <v>0</v>
      </c>
      <c r="AT12805">
        <f t="shared" si="806"/>
        <v>0</v>
      </c>
    </row>
    <row r="12806" spans="2:46" ht="15.75" customHeight="1">
      <c r="B12806" t="str">
        <f t="shared" si="805"/>
        <v/>
      </c>
      <c r="C12806" s="73"/>
      <c r="D12806" s="73"/>
      <c r="E12806" s="77"/>
      <c r="F12806" s="74"/>
      <c r="G12806" s="73"/>
      <c r="H12806" s="74"/>
      <c r="I12806" s="74"/>
      <c r="J12806" s="74"/>
      <c r="K12806" s="74"/>
      <c r="L12806" s="74"/>
      <c r="M12806" s="74"/>
      <c r="N12806" s="74"/>
      <c r="O12806" s="74"/>
      <c r="P12806" s="74"/>
      <c r="Q12806" s="78"/>
      <c r="AR12806">
        <f t="shared" si="803"/>
        <v>0</v>
      </c>
      <c r="AS12806">
        <f t="shared" si="804"/>
        <v>0</v>
      </c>
      <c r="AT12806">
        <f t="shared" si="806"/>
        <v>0</v>
      </c>
    </row>
    <row r="12807" spans="2:46" ht="15.75" customHeight="1">
      <c r="B12807" t="str">
        <f t="shared" si="805"/>
        <v/>
      </c>
      <c r="C12807" s="73"/>
      <c r="D12807" s="73"/>
      <c r="E12807" s="77"/>
      <c r="F12807" s="74"/>
      <c r="G12807" s="73"/>
      <c r="H12807" s="74"/>
      <c r="I12807" s="74"/>
      <c r="J12807" s="74"/>
      <c r="K12807" s="74"/>
      <c r="L12807" s="74"/>
      <c r="M12807" s="74"/>
      <c r="N12807" s="74"/>
      <c r="O12807" s="74"/>
      <c r="P12807" s="74"/>
      <c r="Q12807" s="78"/>
      <c r="AR12807">
        <f t="shared" si="803"/>
        <v>0</v>
      </c>
      <c r="AS12807">
        <f t="shared" si="804"/>
        <v>0</v>
      </c>
      <c r="AT12807">
        <f t="shared" si="806"/>
        <v>0</v>
      </c>
    </row>
    <row r="12808" spans="2:46" ht="15.75" customHeight="1">
      <c r="B12808" t="str">
        <f t="shared" si="805"/>
        <v/>
      </c>
      <c r="C12808" s="73"/>
      <c r="D12808" s="73"/>
      <c r="E12808" s="77"/>
      <c r="F12808" s="74"/>
      <c r="G12808" s="73"/>
      <c r="H12808" s="74"/>
      <c r="I12808" s="74"/>
      <c r="J12808" s="74"/>
      <c r="K12808" s="74"/>
      <c r="L12808" s="74"/>
      <c r="M12808" s="74"/>
      <c r="N12808" s="74"/>
      <c r="O12808" s="74"/>
      <c r="P12808" s="74"/>
      <c r="Q12808" s="78"/>
      <c r="AR12808">
        <f t="shared" ref="AR12808:AR12871" si="807">IF($AU$2&lt;&gt;5,NA(),IF(D12808=D12807,0,IF(AND(D22309=D12808,D12809=D12808),O12808+O12809+O22309,IF(D12809=D12808,O12809+O12808,O12808))))</f>
        <v>0</v>
      </c>
      <c r="AS12808">
        <f t="shared" ref="AS12808:AS12871" si="808">IF($AU$2&lt;&gt;5,NA(),IF(D12808=D12807,0,IF(AND(D22309=D12808,D12809=D12808),P12808+P12809+P22309,IF(D12809=D12808,P12809+P12808,P12808))))</f>
        <v>0</v>
      </c>
      <c r="AT12808">
        <f t="shared" si="806"/>
        <v>0</v>
      </c>
    </row>
    <row r="12809" spans="2:46" ht="15.75" customHeight="1">
      <c r="B12809" t="str">
        <f t="shared" si="805"/>
        <v/>
      </c>
      <c r="C12809" s="73"/>
      <c r="D12809" s="73"/>
      <c r="E12809" s="77"/>
      <c r="F12809" s="74"/>
      <c r="G12809" s="73"/>
      <c r="H12809" s="74"/>
      <c r="I12809" s="74"/>
      <c r="J12809" s="74"/>
      <c r="K12809" s="74"/>
      <c r="L12809" s="74"/>
      <c r="M12809" s="74"/>
      <c r="N12809" s="74"/>
      <c r="O12809" s="74"/>
      <c r="P12809" s="74"/>
      <c r="Q12809" s="78"/>
      <c r="AR12809">
        <f t="shared" si="807"/>
        <v>0</v>
      </c>
      <c r="AS12809">
        <f t="shared" si="808"/>
        <v>0</v>
      </c>
      <c r="AT12809">
        <f t="shared" si="806"/>
        <v>0</v>
      </c>
    </row>
    <row r="12810" spans="2:46" ht="15.75" customHeight="1">
      <c r="B12810" t="str">
        <f t="shared" si="805"/>
        <v/>
      </c>
      <c r="C12810" s="73"/>
      <c r="D12810" s="73"/>
      <c r="E12810" s="77"/>
      <c r="F12810" s="74"/>
      <c r="G12810" s="73"/>
      <c r="H12810" s="74"/>
      <c r="I12810" s="74"/>
      <c r="J12810" s="74"/>
      <c r="K12810" s="74"/>
      <c r="L12810" s="74"/>
      <c r="M12810" s="74"/>
      <c r="N12810" s="74"/>
      <c r="O12810" s="74"/>
      <c r="P12810" s="74"/>
      <c r="Q12810" s="78"/>
      <c r="AR12810">
        <f t="shared" si="807"/>
        <v>0</v>
      </c>
      <c r="AS12810">
        <f t="shared" si="808"/>
        <v>0</v>
      </c>
      <c r="AT12810">
        <f t="shared" si="806"/>
        <v>0</v>
      </c>
    </row>
    <row r="12811" spans="2:46" ht="15.75" customHeight="1">
      <c r="B12811" t="str">
        <f t="shared" si="805"/>
        <v/>
      </c>
      <c r="C12811" s="73"/>
      <c r="D12811" s="73"/>
      <c r="E12811" s="77"/>
      <c r="F12811" s="74"/>
      <c r="G12811" s="73"/>
      <c r="H12811" s="74"/>
      <c r="I12811" s="74"/>
      <c r="J12811" s="74"/>
      <c r="K12811" s="74"/>
      <c r="L12811" s="74"/>
      <c r="M12811" s="74"/>
      <c r="N12811" s="74"/>
      <c r="O12811" s="74"/>
      <c r="P12811" s="74"/>
      <c r="Q12811" s="78"/>
      <c r="AR12811">
        <f t="shared" si="807"/>
        <v>0</v>
      </c>
      <c r="AS12811">
        <f t="shared" si="808"/>
        <v>0</v>
      </c>
      <c r="AT12811">
        <f t="shared" si="806"/>
        <v>0</v>
      </c>
    </row>
    <row r="12812" spans="2:46" ht="15.75" customHeight="1">
      <c r="B12812" t="str">
        <f t="shared" si="805"/>
        <v/>
      </c>
      <c r="C12812" s="73"/>
      <c r="D12812" s="73"/>
      <c r="E12812" s="77"/>
      <c r="F12812" s="74"/>
      <c r="G12812" s="73"/>
      <c r="H12812" s="74"/>
      <c r="I12812" s="74"/>
      <c r="J12812" s="74"/>
      <c r="K12812" s="74"/>
      <c r="L12812" s="74"/>
      <c r="M12812" s="74"/>
      <c r="N12812" s="74"/>
      <c r="O12812" s="74"/>
      <c r="P12812" s="74"/>
      <c r="Q12812" s="78"/>
      <c r="AR12812">
        <f t="shared" si="807"/>
        <v>0</v>
      </c>
      <c r="AS12812">
        <f t="shared" si="808"/>
        <v>0</v>
      </c>
      <c r="AT12812">
        <f t="shared" si="806"/>
        <v>0</v>
      </c>
    </row>
    <row r="12813" spans="2:46" ht="15.75" customHeight="1">
      <c r="B12813" t="str">
        <f t="shared" si="805"/>
        <v/>
      </c>
      <c r="C12813" s="73"/>
      <c r="D12813" s="73"/>
      <c r="E12813" s="77"/>
      <c r="F12813" s="74"/>
      <c r="G12813" s="73"/>
      <c r="H12813" s="74"/>
      <c r="I12813" s="74"/>
      <c r="J12813" s="74"/>
      <c r="K12813" s="74"/>
      <c r="L12813" s="74"/>
      <c r="M12813" s="74"/>
      <c r="N12813" s="74"/>
      <c r="O12813" s="74"/>
      <c r="P12813" s="74"/>
      <c r="Q12813" s="78"/>
      <c r="AR12813">
        <f t="shared" si="807"/>
        <v>0</v>
      </c>
      <c r="AS12813">
        <f t="shared" si="808"/>
        <v>0</v>
      </c>
      <c r="AT12813">
        <f t="shared" si="806"/>
        <v>0</v>
      </c>
    </row>
    <row r="12814" spans="2:46" ht="15.75" customHeight="1">
      <c r="B12814" t="str">
        <f t="shared" si="805"/>
        <v/>
      </c>
      <c r="C12814" s="73"/>
      <c r="D12814" s="73"/>
      <c r="E12814" s="77"/>
      <c r="F12814" s="74"/>
      <c r="G12814" s="73"/>
      <c r="H12814" s="74"/>
      <c r="I12814" s="74"/>
      <c r="J12814" s="74"/>
      <c r="K12814" s="74"/>
      <c r="L12814" s="74"/>
      <c r="M12814" s="74"/>
      <c r="N12814" s="74"/>
      <c r="O12814" s="74"/>
      <c r="P12814" s="74"/>
      <c r="Q12814" s="78"/>
      <c r="AR12814">
        <f t="shared" si="807"/>
        <v>0</v>
      </c>
      <c r="AS12814">
        <f t="shared" si="808"/>
        <v>0</v>
      </c>
      <c r="AT12814">
        <f t="shared" si="806"/>
        <v>0</v>
      </c>
    </row>
    <row r="12815" spans="2:46" ht="15.75" customHeight="1">
      <c r="B12815" t="str">
        <f t="shared" si="805"/>
        <v/>
      </c>
      <c r="C12815" s="73"/>
      <c r="D12815" s="73"/>
      <c r="E12815" s="77"/>
      <c r="F12815" s="74"/>
      <c r="G12815" s="73"/>
      <c r="H12815" s="74"/>
      <c r="I12815" s="74"/>
      <c r="J12815" s="74"/>
      <c r="K12815" s="74"/>
      <c r="L12815" s="74"/>
      <c r="M12815" s="74"/>
      <c r="N12815" s="74"/>
      <c r="O12815" s="74"/>
      <c r="P12815" s="74"/>
      <c r="Q12815" s="78"/>
      <c r="AR12815">
        <f t="shared" si="807"/>
        <v>0</v>
      </c>
      <c r="AS12815">
        <f t="shared" si="808"/>
        <v>0</v>
      </c>
      <c r="AT12815">
        <f t="shared" si="806"/>
        <v>0</v>
      </c>
    </row>
    <row r="12816" spans="2:46" ht="15.75" customHeight="1">
      <c r="B12816" t="str">
        <f t="shared" si="805"/>
        <v/>
      </c>
      <c r="C12816" s="73"/>
      <c r="D12816" s="73"/>
      <c r="E12816" s="77"/>
      <c r="F12816" s="74"/>
      <c r="G12816" s="73"/>
      <c r="H12816" s="74"/>
      <c r="I12816" s="74"/>
      <c r="J12816" s="74"/>
      <c r="K12816" s="74"/>
      <c r="L12816" s="74"/>
      <c r="M12816" s="74"/>
      <c r="N12816" s="74"/>
      <c r="O12816" s="74"/>
      <c r="P12816" s="74"/>
      <c r="Q12816" s="78"/>
      <c r="AR12816">
        <f t="shared" si="807"/>
        <v>0</v>
      </c>
      <c r="AS12816">
        <f t="shared" si="808"/>
        <v>0</v>
      </c>
      <c r="AT12816">
        <f t="shared" si="806"/>
        <v>0</v>
      </c>
    </row>
    <row r="12817" spans="2:46" ht="15.75" customHeight="1">
      <c r="B12817" t="str">
        <f t="shared" si="805"/>
        <v/>
      </c>
      <c r="C12817" s="73"/>
      <c r="D12817" s="73"/>
      <c r="E12817" s="77"/>
      <c r="F12817" s="74"/>
      <c r="G12817" s="73"/>
      <c r="H12817" s="74"/>
      <c r="I12817" s="74"/>
      <c r="J12817" s="74"/>
      <c r="K12817" s="74"/>
      <c r="L12817" s="74"/>
      <c r="M12817" s="74"/>
      <c r="N12817" s="74"/>
      <c r="O12817" s="74"/>
      <c r="P12817" s="74"/>
      <c r="Q12817" s="78"/>
      <c r="AR12817">
        <f t="shared" si="807"/>
        <v>0</v>
      </c>
      <c r="AS12817">
        <f t="shared" si="808"/>
        <v>0</v>
      </c>
      <c r="AT12817">
        <f t="shared" si="806"/>
        <v>0</v>
      </c>
    </row>
    <row r="12818" spans="2:46" ht="15.75" customHeight="1">
      <c r="B12818" t="str">
        <f t="shared" si="805"/>
        <v/>
      </c>
      <c r="C12818" s="73"/>
      <c r="D12818" s="73"/>
      <c r="E12818" s="77"/>
      <c r="F12818" s="74"/>
      <c r="G12818" s="73"/>
      <c r="H12818" s="74"/>
      <c r="I12818" s="74"/>
      <c r="J12818" s="74"/>
      <c r="K12818" s="74"/>
      <c r="L12818" s="74"/>
      <c r="M12818" s="74"/>
      <c r="N12818" s="74"/>
      <c r="O12818" s="74"/>
      <c r="P12818" s="74"/>
      <c r="Q12818" s="78"/>
      <c r="AR12818">
        <f t="shared" si="807"/>
        <v>0</v>
      </c>
      <c r="AS12818">
        <f t="shared" si="808"/>
        <v>0</v>
      </c>
      <c r="AT12818">
        <f t="shared" si="806"/>
        <v>0</v>
      </c>
    </row>
    <row r="12819" spans="2:46" ht="15.75" customHeight="1">
      <c r="B12819" t="str">
        <f t="shared" si="805"/>
        <v/>
      </c>
      <c r="C12819" s="73"/>
      <c r="D12819" s="73"/>
      <c r="E12819" s="77"/>
      <c r="F12819" s="74"/>
      <c r="G12819" s="73"/>
      <c r="H12819" s="74"/>
      <c r="I12819" s="74"/>
      <c r="J12819" s="74"/>
      <c r="K12819" s="74"/>
      <c r="L12819" s="74"/>
      <c r="M12819" s="74"/>
      <c r="N12819" s="74"/>
      <c r="O12819" s="74"/>
      <c r="P12819" s="74"/>
      <c r="Q12819" s="78"/>
      <c r="AR12819">
        <f t="shared" si="807"/>
        <v>0</v>
      </c>
      <c r="AS12819">
        <f t="shared" si="808"/>
        <v>0</v>
      </c>
      <c r="AT12819">
        <f t="shared" si="806"/>
        <v>0</v>
      </c>
    </row>
    <row r="12820" spans="2:46" ht="15.75" customHeight="1">
      <c r="B12820" t="str">
        <f t="shared" si="805"/>
        <v/>
      </c>
      <c r="C12820" s="73"/>
      <c r="D12820" s="73"/>
      <c r="E12820" s="77"/>
      <c r="F12820" s="74"/>
      <c r="G12820" s="73"/>
      <c r="H12820" s="74"/>
      <c r="I12820" s="74"/>
      <c r="J12820" s="74"/>
      <c r="K12820" s="74"/>
      <c r="L12820" s="74"/>
      <c r="M12820" s="74"/>
      <c r="N12820" s="74"/>
      <c r="O12820" s="74"/>
      <c r="P12820" s="74"/>
      <c r="Q12820" s="78"/>
      <c r="AR12820">
        <f t="shared" si="807"/>
        <v>0</v>
      </c>
      <c r="AS12820">
        <f t="shared" si="808"/>
        <v>0</v>
      </c>
      <c r="AT12820">
        <f t="shared" si="806"/>
        <v>0</v>
      </c>
    </row>
    <row r="12821" spans="2:46" ht="15.75" customHeight="1">
      <c r="B12821" t="str">
        <f t="shared" si="805"/>
        <v/>
      </c>
      <c r="C12821" s="73"/>
      <c r="D12821" s="73"/>
      <c r="E12821" s="77"/>
      <c r="F12821" s="74"/>
      <c r="G12821" s="73"/>
      <c r="H12821" s="74"/>
      <c r="I12821" s="74"/>
      <c r="J12821" s="74"/>
      <c r="K12821" s="74"/>
      <c r="L12821" s="74"/>
      <c r="M12821" s="74"/>
      <c r="N12821" s="74"/>
      <c r="O12821" s="74"/>
      <c r="P12821" s="74"/>
      <c r="Q12821" s="78"/>
      <c r="AR12821">
        <f t="shared" si="807"/>
        <v>0</v>
      </c>
      <c r="AS12821">
        <f t="shared" si="808"/>
        <v>0</v>
      </c>
      <c r="AT12821">
        <f t="shared" si="806"/>
        <v>0</v>
      </c>
    </row>
    <row r="12822" spans="2:46" ht="15.75" customHeight="1">
      <c r="B12822" t="str">
        <f t="shared" si="805"/>
        <v/>
      </c>
      <c r="C12822" s="73"/>
      <c r="D12822" s="73"/>
      <c r="E12822" s="77"/>
      <c r="F12822" s="74"/>
      <c r="G12822" s="73"/>
      <c r="H12822" s="74"/>
      <c r="I12822" s="74"/>
      <c r="J12822" s="74"/>
      <c r="K12822" s="74"/>
      <c r="L12822" s="74"/>
      <c r="M12822" s="74"/>
      <c r="N12822" s="74"/>
      <c r="O12822" s="74"/>
      <c r="P12822" s="74"/>
      <c r="Q12822" s="78"/>
      <c r="AR12822">
        <f t="shared" si="807"/>
        <v>0</v>
      </c>
      <c r="AS12822">
        <f t="shared" si="808"/>
        <v>0</v>
      </c>
      <c r="AT12822">
        <f t="shared" si="806"/>
        <v>0</v>
      </c>
    </row>
    <row r="12823" spans="2:46" ht="15.75" customHeight="1">
      <c r="B12823" t="str">
        <f t="shared" si="805"/>
        <v/>
      </c>
      <c r="C12823" s="73"/>
      <c r="D12823" s="73"/>
      <c r="E12823" s="77"/>
      <c r="F12823" s="74"/>
      <c r="G12823" s="73"/>
      <c r="H12823" s="74"/>
      <c r="I12823" s="74"/>
      <c r="J12823" s="74"/>
      <c r="K12823" s="74"/>
      <c r="L12823" s="74"/>
      <c r="M12823" s="74"/>
      <c r="N12823" s="74"/>
      <c r="O12823" s="74"/>
      <c r="P12823" s="74"/>
      <c r="Q12823" s="78"/>
      <c r="AR12823">
        <f t="shared" si="807"/>
        <v>0</v>
      </c>
      <c r="AS12823">
        <f t="shared" si="808"/>
        <v>0</v>
      </c>
      <c r="AT12823">
        <f t="shared" si="806"/>
        <v>0</v>
      </c>
    </row>
    <row r="12824" spans="2:46" ht="15.75" customHeight="1">
      <c r="B12824" t="str">
        <f t="shared" si="805"/>
        <v/>
      </c>
      <c r="C12824" s="73"/>
      <c r="D12824" s="73"/>
      <c r="E12824" s="77"/>
      <c r="F12824" s="74"/>
      <c r="G12824" s="73"/>
      <c r="H12824" s="74"/>
      <c r="I12824" s="74"/>
      <c r="J12824" s="74"/>
      <c r="K12824" s="74"/>
      <c r="L12824" s="74"/>
      <c r="M12824" s="74"/>
      <c r="N12824" s="74"/>
      <c r="O12824" s="74"/>
      <c r="P12824" s="74"/>
      <c r="Q12824" s="78"/>
      <c r="AR12824">
        <f t="shared" si="807"/>
        <v>0</v>
      </c>
      <c r="AS12824">
        <f t="shared" si="808"/>
        <v>0</v>
      </c>
      <c r="AT12824">
        <f t="shared" si="806"/>
        <v>0</v>
      </c>
    </row>
    <row r="12825" spans="2:46" ht="15.75" customHeight="1">
      <c r="B12825" t="str">
        <f t="shared" si="805"/>
        <v/>
      </c>
      <c r="C12825" s="73"/>
      <c r="D12825" s="73"/>
      <c r="E12825" s="77"/>
      <c r="F12825" s="74"/>
      <c r="G12825" s="73"/>
      <c r="H12825" s="74"/>
      <c r="I12825" s="74"/>
      <c r="J12825" s="74"/>
      <c r="K12825" s="74"/>
      <c r="L12825" s="74"/>
      <c r="M12825" s="74"/>
      <c r="N12825" s="74"/>
      <c r="O12825" s="74"/>
      <c r="P12825" s="74"/>
      <c r="Q12825" s="78"/>
      <c r="AR12825">
        <f t="shared" si="807"/>
        <v>0</v>
      </c>
      <c r="AS12825">
        <f t="shared" si="808"/>
        <v>0</v>
      </c>
      <c r="AT12825">
        <f t="shared" si="806"/>
        <v>0</v>
      </c>
    </row>
    <row r="12826" spans="2:46" ht="15.75" customHeight="1">
      <c r="B12826" t="str">
        <f t="shared" si="805"/>
        <v/>
      </c>
      <c r="C12826" s="73"/>
      <c r="D12826" s="73"/>
      <c r="E12826" s="77"/>
      <c r="F12826" s="74"/>
      <c r="G12826" s="73"/>
      <c r="H12826" s="74"/>
      <c r="I12826" s="74"/>
      <c r="J12826" s="74"/>
      <c r="K12826" s="74"/>
      <c r="L12826" s="74"/>
      <c r="M12826" s="74"/>
      <c r="N12826" s="74"/>
      <c r="O12826" s="74"/>
      <c r="P12826" s="74"/>
      <c r="Q12826" s="78"/>
      <c r="AR12826">
        <f t="shared" si="807"/>
        <v>0</v>
      </c>
      <c r="AS12826">
        <f t="shared" si="808"/>
        <v>0</v>
      </c>
      <c r="AT12826">
        <f t="shared" si="806"/>
        <v>0</v>
      </c>
    </row>
    <row r="12827" spans="2:46" ht="15.75" customHeight="1">
      <c r="B12827" t="str">
        <f t="shared" si="805"/>
        <v/>
      </c>
      <c r="C12827" s="73"/>
      <c r="D12827" s="73"/>
      <c r="E12827" s="77"/>
      <c r="F12827" s="74"/>
      <c r="G12827" s="73"/>
      <c r="H12827" s="74"/>
      <c r="I12827" s="74"/>
      <c r="J12827" s="74"/>
      <c r="K12827" s="74"/>
      <c r="L12827" s="74"/>
      <c r="M12827" s="74"/>
      <c r="N12827" s="74"/>
      <c r="O12827" s="74"/>
      <c r="P12827" s="74"/>
      <c r="Q12827" s="78"/>
      <c r="AR12827">
        <f t="shared" si="807"/>
        <v>0</v>
      </c>
      <c r="AS12827">
        <f t="shared" si="808"/>
        <v>0</v>
      </c>
      <c r="AT12827">
        <f t="shared" si="806"/>
        <v>0</v>
      </c>
    </row>
    <row r="12828" spans="2:46" ht="15.75" customHeight="1">
      <c r="B12828" t="str">
        <f t="shared" si="805"/>
        <v/>
      </c>
      <c r="C12828" s="73"/>
      <c r="D12828" s="73"/>
      <c r="E12828" s="77"/>
      <c r="F12828" s="74"/>
      <c r="G12828" s="73"/>
      <c r="H12828" s="74"/>
      <c r="I12828" s="74"/>
      <c r="J12828" s="74"/>
      <c r="K12828" s="74"/>
      <c r="L12828" s="74"/>
      <c r="M12828" s="74"/>
      <c r="N12828" s="74"/>
      <c r="O12828" s="74"/>
      <c r="P12828" s="74"/>
      <c r="Q12828" s="78"/>
      <c r="AR12828">
        <f t="shared" si="807"/>
        <v>0</v>
      </c>
      <c r="AS12828">
        <f t="shared" si="808"/>
        <v>0</v>
      </c>
      <c r="AT12828">
        <f t="shared" si="806"/>
        <v>0</v>
      </c>
    </row>
    <row r="12829" spans="2:46" ht="15.75" customHeight="1">
      <c r="B12829" t="str">
        <f t="shared" si="805"/>
        <v/>
      </c>
      <c r="C12829" s="73"/>
      <c r="D12829" s="73"/>
      <c r="E12829" s="77"/>
      <c r="F12829" s="74"/>
      <c r="G12829" s="73"/>
      <c r="H12829" s="74"/>
      <c r="I12829" s="74"/>
      <c r="J12829" s="74"/>
      <c r="K12829" s="74"/>
      <c r="L12829" s="74"/>
      <c r="M12829" s="74"/>
      <c r="N12829" s="74"/>
      <c r="O12829" s="74"/>
      <c r="P12829" s="74"/>
      <c r="Q12829" s="78"/>
      <c r="AR12829">
        <f t="shared" si="807"/>
        <v>0</v>
      </c>
      <c r="AS12829">
        <f t="shared" si="808"/>
        <v>0</v>
      </c>
      <c r="AT12829">
        <f t="shared" si="806"/>
        <v>0</v>
      </c>
    </row>
    <row r="12830" spans="2:46" ht="15.75" customHeight="1">
      <c r="B12830" t="str">
        <f t="shared" si="805"/>
        <v/>
      </c>
      <c r="C12830" s="73"/>
      <c r="D12830" s="73"/>
      <c r="E12830" s="77"/>
      <c r="F12830" s="74"/>
      <c r="G12830" s="73"/>
      <c r="H12830" s="74"/>
      <c r="I12830" s="74"/>
      <c r="J12830" s="74"/>
      <c r="K12830" s="74"/>
      <c r="L12830" s="74"/>
      <c r="M12830" s="74"/>
      <c r="N12830" s="74"/>
      <c r="O12830" s="74"/>
      <c r="P12830" s="74"/>
      <c r="Q12830" s="78"/>
      <c r="AR12830">
        <f t="shared" si="807"/>
        <v>0</v>
      </c>
      <c r="AS12830">
        <f t="shared" si="808"/>
        <v>0</v>
      </c>
      <c r="AT12830">
        <f t="shared" si="806"/>
        <v>0</v>
      </c>
    </row>
    <row r="12831" spans="2:46" ht="15.75" customHeight="1">
      <c r="B12831" t="str">
        <f t="shared" si="805"/>
        <v/>
      </c>
      <c r="C12831" s="73"/>
      <c r="D12831" s="73"/>
      <c r="E12831" s="77"/>
      <c r="F12831" s="74"/>
      <c r="G12831" s="73"/>
      <c r="H12831" s="74"/>
      <c r="I12831" s="74"/>
      <c r="J12831" s="74"/>
      <c r="K12831" s="74"/>
      <c r="L12831" s="74"/>
      <c r="M12831" s="74"/>
      <c r="N12831" s="74"/>
      <c r="O12831" s="74"/>
      <c r="P12831" s="74"/>
      <c r="Q12831" s="78"/>
      <c r="AR12831">
        <f t="shared" si="807"/>
        <v>0</v>
      </c>
      <c r="AS12831">
        <f t="shared" si="808"/>
        <v>0</v>
      </c>
      <c r="AT12831">
        <f t="shared" si="806"/>
        <v>0</v>
      </c>
    </row>
    <row r="12832" spans="2:46" ht="15.75" customHeight="1">
      <c r="B12832" t="str">
        <f t="shared" si="805"/>
        <v/>
      </c>
      <c r="C12832" s="73"/>
      <c r="D12832" s="73"/>
      <c r="E12832" s="77"/>
      <c r="F12832" s="74"/>
      <c r="G12832" s="73"/>
      <c r="H12832" s="74"/>
      <c r="I12832" s="74"/>
      <c r="J12832" s="74"/>
      <c r="K12832" s="74"/>
      <c r="L12832" s="74"/>
      <c r="M12832" s="74"/>
      <c r="N12832" s="74"/>
      <c r="O12832" s="74"/>
      <c r="P12832" s="74"/>
      <c r="Q12832" s="78"/>
      <c r="AR12832">
        <f t="shared" si="807"/>
        <v>0</v>
      </c>
      <c r="AS12832">
        <f t="shared" si="808"/>
        <v>0</v>
      </c>
      <c r="AT12832">
        <f t="shared" si="806"/>
        <v>0</v>
      </c>
    </row>
    <row r="12833" spans="2:46" ht="15.75" customHeight="1">
      <c r="B12833" t="str">
        <f t="shared" si="805"/>
        <v/>
      </c>
      <c r="C12833" s="73"/>
      <c r="D12833" s="73"/>
      <c r="E12833" s="77"/>
      <c r="F12833" s="74"/>
      <c r="G12833" s="73"/>
      <c r="H12833" s="74"/>
      <c r="I12833" s="74"/>
      <c r="J12833" s="74"/>
      <c r="K12833" s="74"/>
      <c r="L12833" s="74"/>
      <c r="M12833" s="74"/>
      <c r="N12833" s="74"/>
      <c r="O12833" s="74"/>
      <c r="P12833" s="74"/>
      <c r="Q12833" s="78"/>
      <c r="AR12833">
        <f t="shared" si="807"/>
        <v>0</v>
      </c>
      <c r="AS12833">
        <f t="shared" si="808"/>
        <v>0</v>
      </c>
      <c r="AT12833">
        <f t="shared" si="806"/>
        <v>0</v>
      </c>
    </row>
    <row r="12834" spans="2:46" ht="15.75" customHeight="1">
      <c r="B12834" t="str">
        <f t="shared" si="805"/>
        <v/>
      </c>
      <c r="C12834" s="73"/>
      <c r="D12834" s="73"/>
      <c r="E12834" s="77"/>
      <c r="F12834" s="74"/>
      <c r="G12834" s="73"/>
      <c r="H12834" s="74"/>
      <c r="I12834" s="74"/>
      <c r="J12834" s="74"/>
      <c r="K12834" s="74"/>
      <c r="L12834" s="74"/>
      <c r="M12834" s="74"/>
      <c r="N12834" s="74"/>
      <c r="O12834" s="74"/>
      <c r="P12834" s="74"/>
      <c r="Q12834" s="78"/>
      <c r="AR12834">
        <f t="shared" si="807"/>
        <v>0</v>
      </c>
      <c r="AS12834">
        <f t="shared" si="808"/>
        <v>0</v>
      </c>
      <c r="AT12834">
        <f t="shared" si="806"/>
        <v>0</v>
      </c>
    </row>
    <row r="12835" spans="2:46" ht="15.75" customHeight="1">
      <c r="B12835" t="str">
        <f t="shared" si="805"/>
        <v/>
      </c>
      <c r="C12835" s="73"/>
      <c r="D12835" s="73"/>
      <c r="E12835" s="77"/>
      <c r="F12835" s="74"/>
      <c r="G12835" s="73"/>
      <c r="H12835" s="74"/>
      <c r="I12835" s="74"/>
      <c r="J12835" s="74"/>
      <c r="K12835" s="74"/>
      <c r="L12835" s="74"/>
      <c r="M12835" s="74"/>
      <c r="N12835" s="74"/>
      <c r="O12835" s="74"/>
      <c r="P12835" s="74"/>
      <c r="Q12835" s="78"/>
      <c r="AR12835">
        <f t="shared" si="807"/>
        <v>0</v>
      </c>
      <c r="AS12835">
        <f t="shared" si="808"/>
        <v>0</v>
      </c>
      <c r="AT12835">
        <f t="shared" si="806"/>
        <v>0</v>
      </c>
    </row>
    <row r="12836" spans="2:46" ht="15.75" customHeight="1">
      <c r="B12836" t="str">
        <f t="shared" si="805"/>
        <v/>
      </c>
      <c r="C12836" s="73"/>
      <c r="D12836" s="73"/>
      <c r="E12836" s="77"/>
      <c r="F12836" s="74"/>
      <c r="G12836" s="73"/>
      <c r="H12836" s="74"/>
      <c r="I12836" s="74"/>
      <c r="J12836" s="74"/>
      <c r="K12836" s="74"/>
      <c r="L12836" s="74"/>
      <c r="M12836" s="74"/>
      <c r="N12836" s="74"/>
      <c r="O12836" s="74"/>
      <c r="P12836" s="74"/>
      <c r="Q12836" s="78"/>
      <c r="AR12836">
        <f t="shared" si="807"/>
        <v>0</v>
      </c>
      <c r="AS12836">
        <f t="shared" si="808"/>
        <v>0</v>
      </c>
      <c r="AT12836">
        <f t="shared" si="806"/>
        <v>0</v>
      </c>
    </row>
    <row r="12837" spans="2:46" ht="15.75" customHeight="1">
      <c r="B12837" t="str">
        <f t="shared" si="805"/>
        <v/>
      </c>
      <c r="C12837" s="73"/>
      <c r="D12837" s="73"/>
      <c r="E12837" s="77"/>
      <c r="F12837" s="74"/>
      <c r="G12837" s="73"/>
      <c r="H12837" s="74"/>
      <c r="I12837" s="74"/>
      <c r="J12837" s="74"/>
      <c r="K12837" s="74"/>
      <c r="L12837" s="74"/>
      <c r="M12837" s="74"/>
      <c r="N12837" s="74"/>
      <c r="O12837" s="74"/>
      <c r="P12837" s="74"/>
      <c r="Q12837" s="78"/>
      <c r="AR12837">
        <f t="shared" si="807"/>
        <v>0</v>
      </c>
      <c r="AS12837">
        <f t="shared" si="808"/>
        <v>0</v>
      </c>
      <c r="AT12837">
        <f t="shared" si="806"/>
        <v>0</v>
      </c>
    </row>
    <row r="12838" spans="2:46" ht="15.75" customHeight="1">
      <c r="B12838" t="str">
        <f t="shared" si="805"/>
        <v/>
      </c>
      <c r="C12838" s="73"/>
      <c r="D12838" s="73"/>
      <c r="E12838" s="77"/>
      <c r="F12838" s="74"/>
      <c r="G12838" s="73"/>
      <c r="H12838" s="74"/>
      <c r="I12838" s="74"/>
      <c r="J12838" s="74"/>
      <c r="K12838" s="74"/>
      <c r="L12838" s="74"/>
      <c r="M12838" s="74"/>
      <c r="N12838" s="74"/>
      <c r="O12838" s="74"/>
      <c r="P12838" s="74"/>
      <c r="Q12838" s="78"/>
      <c r="AR12838">
        <f t="shared" si="807"/>
        <v>0</v>
      </c>
      <c r="AS12838">
        <f t="shared" si="808"/>
        <v>0</v>
      </c>
      <c r="AT12838">
        <f t="shared" si="806"/>
        <v>0</v>
      </c>
    </row>
    <row r="12839" spans="2:46" ht="15.75" customHeight="1">
      <c r="B12839" t="str">
        <f t="shared" si="805"/>
        <v/>
      </c>
      <c r="C12839" s="73"/>
      <c r="D12839" s="73"/>
      <c r="E12839" s="77"/>
      <c r="F12839" s="74"/>
      <c r="G12839" s="73"/>
      <c r="H12839" s="74"/>
      <c r="I12839" s="74"/>
      <c r="J12839" s="74"/>
      <c r="K12839" s="74"/>
      <c r="L12839" s="74"/>
      <c r="M12839" s="74"/>
      <c r="N12839" s="74"/>
      <c r="O12839" s="74"/>
      <c r="P12839" s="74"/>
      <c r="Q12839" s="78"/>
      <c r="AR12839">
        <f t="shared" si="807"/>
        <v>0</v>
      </c>
      <c r="AS12839">
        <f t="shared" si="808"/>
        <v>0</v>
      </c>
      <c r="AT12839">
        <f t="shared" si="806"/>
        <v>0</v>
      </c>
    </row>
    <row r="12840" spans="2:46" ht="15.75" customHeight="1">
      <c r="B12840" t="str">
        <f t="shared" si="805"/>
        <v/>
      </c>
      <c r="C12840" s="73"/>
      <c r="D12840" s="73"/>
      <c r="E12840" s="77"/>
      <c r="F12840" s="74"/>
      <c r="G12840" s="73"/>
      <c r="H12840" s="74"/>
      <c r="I12840" s="74"/>
      <c r="J12840" s="74"/>
      <c r="K12840" s="74"/>
      <c r="L12840" s="74"/>
      <c r="M12840" s="74"/>
      <c r="N12840" s="74"/>
      <c r="O12840" s="74"/>
      <c r="P12840" s="74"/>
      <c r="Q12840" s="78"/>
      <c r="AR12840">
        <f t="shared" si="807"/>
        <v>0</v>
      </c>
      <c r="AS12840">
        <f t="shared" si="808"/>
        <v>0</v>
      </c>
      <c r="AT12840">
        <f t="shared" si="806"/>
        <v>0</v>
      </c>
    </row>
    <row r="12841" spans="2:46" ht="15.75" customHeight="1">
      <c r="B12841" t="str">
        <f t="shared" si="805"/>
        <v/>
      </c>
      <c r="C12841" s="73"/>
      <c r="D12841" s="73"/>
      <c r="E12841" s="77"/>
      <c r="F12841" s="74"/>
      <c r="G12841" s="73"/>
      <c r="H12841" s="74"/>
      <c r="I12841" s="74"/>
      <c r="J12841" s="74"/>
      <c r="K12841" s="74"/>
      <c r="L12841" s="74"/>
      <c r="M12841" s="74"/>
      <c r="N12841" s="74"/>
      <c r="O12841" s="74"/>
      <c r="P12841" s="74"/>
      <c r="Q12841" s="78"/>
      <c r="AR12841">
        <f t="shared" si="807"/>
        <v>0</v>
      </c>
      <c r="AS12841">
        <f t="shared" si="808"/>
        <v>0</v>
      </c>
      <c r="AT12841">
        <f t="shared" si="806"/>
        <v>0</v>
      </c>
    </row>
    <row r="12842" spans="2:46" ht="15.75" customHeight="1">
      <c r="B12842" t="str">
        <f t="shared" si="805"/>
        <v/>
      </c>
      <c r="C12842" s="73"/>
      <c r="D12842" s="73"/>
      <c r="E12842" s="77"/>
      <c r="F12842" s="74"/>
      <c r="G12842" s="73"/>
      <c r="H12842" s="74"/>
      <c r="I12842" s="74"/>
      <c r="J12842" s="74"/>
      <c r="K12842" s="74"/>
      <c r="L12842" s="74"/>
      <c r="M12842" s="74"/>
      <c r="N12842" s="74"/>
      <c r="O12842" s="74"/>
      <c r="P12842" s="74"/>
      <c r="Q12842" s="78"/>
      <c r="AR12842">
        <f t="shared" si="807"/>
        <v>0</v>
      </c>
      <c r="AS12842">
        <f t="shared" si="808"/>
        <v>0</v>
      </c>
      <c r="AT12842">
        <f t="shared" si="806"/>
        <v>0</v>
      </c>
    </row>
    <row r="12843" spans="2:46" ht="15.75" customHeight="1">
      <c r="B12843" t="str">
        <f t="shared" si="805"/>
        <v/>
      </c>
      <c r="C12843" s="73"/>
      <c r="D12843" s="73"/>
      <c r="E12843" s="77"/>
      <c r="F12843" s="74"/>
      <c r="G12843" s="73"/>
      <c r="H12843" s="74"/>
      <c r="I12843" s="74"/>
      <c r="J12843" s="74"/>
      <c r="K12843" s="74"/>
      <c r="L12843" s="74"/>
      <c r="M12843" s="74"/>
      <c r="N12843" s="74"/>
      <c r="O12843" s="74"/>
      <c r="P12843" s="74"/>
      <c r="Q12843" s="78"/>
      <c r="AR12843">
        <f t="shared" si="807"/>
        <v>0</v>
      </c>
      <c r="AS12843">
        <f t="shared" si="808"/>
        <v>0</v>
      </c>
      <c r="AT12843">
        <f t="shared" si="806"/>
        <v>0</v>
      </c>
    </row>
    <row r="12844" spans="2:46" ht="15.75" customHeight="1">
      <c r="B12844" t="str">
        <f t="shared" si="805"/>
        <v/>
      </c>
      <c r="C12844" s="73"/>
      <c r="D12844" s="73"/>
      <c r="E12844" s="77"/>
      <c r="F12844" s="74"/>
      <c r="G12844" s="73"/>
      <c r="H12844" s="74"/>
      <c r="I12844" s="74"/>
      <c r="J12844" s="74"/>
      <c r="K12844" s="74"/>
      <c r="L12844" s="74"/>
      <c r="M12844" s="74"/>
      <c r="N12844" s="74"/>
      <c r="O12844" s="74"/>
      <c r="P12844" s="74"/>
      <c r="Q12844" s="78"/>
      <c r="AR12844">
        <f t="shared" si="807"/>
        <v>0</v>
      </c>
      <c r="AS12844">
        <f t="shared" si="808"/>
        <v>0</v>
      </c>
      <c r="AT12844">
        <f t="shared" si="806"/>
        <v>0</v>
      </c>
    </row>
    <row r="12845" spans="2:46" ht="15.75" customHeight="1">
      <c r="B12845" t="str">
        <f t="shared" si="805"/>
        <v/>
      </c>
      <c r="C12845" s="73"/>
      <c r="D12845" s="73"/>
      <c r="E12845" s="77"/>
      <c r="F12845" s="74"/>
      <c r="G12845" s="73"/>
      <c r="H12845" s="74"/>
      <c r="I12845" s="74"/>
      <c r="J12845" s="74"/>
      <c r="K12845" s="74"/>
      <c r="L12845" s="74"/>
      <c r="M12845" s="74"/>
      <c r="N12845" s="74"/>
      <c r="O12845" s="74"/>
      <c r="P12845" s="74"/>
      <c r="Q12845" s="78"/>
      <c r="AR12845">
        <f t="shared" si="807"/>
        <v>0</v>
      </c>
      <c r="AS12845">
        <f t="shared" si="808"/>
        <v>0</v>
      </c>
      <c r="AT12845">
        <f t="shared" si="806"/>
        <v>0</v>
      </c>
    </row>
    <row r="12846" spans="2:46" ht="15.75" customHeight="1">
      <c r="B12846" t="str">
        <f t="shared" si="805"/>
        <v/>
      </c>
      <c r="C12846" s="73"/>
      <c r="D12846" s="73"/>
      <c r="E12846" s="77"/>
      <c r="F12846" s="74"/>
      <c r="G12846" s="73"/>
      <c r="H12846" s="74"/>
      <c r="I12846" s="74"/>
      <c r="J12846" s="74"/>
      <c r="K12846" s="74"/>
      <c r="L12846" s="74"/>
      <c r="M12846" s="74"/>
      <c r="N12846" s="74"/>
      <c r="O12846" s="74"/>
      <c r="P12846" s="74"/>
      <c r="Q12846" s="78"/>
      <c r="AR12846">
        <f t="shared" si="807"/>
        <v>0</v>
      </c>
      <c r="AS12846">
        <f t="shared" si="808"/>
        <v>0</v>
      </c>
      <c r="AT12846">
        <f t="shared" si="806"/>
        <v>0</v>
      </c>
    </row>
    <row r="12847" spans="2:46" ht="15.75" customHeight="1">
      <c r="B12847" t="str">
        <f t="shared" si="805"/>
        <v/>
      </c>
      <c r="C12847" s="73"/>
      <c r="D12847" s="73"/>
      <c r="E12847" s="77"/>
      <c r="F12847" s="74"/>
      <c r="G12847" s="73"/>
      <c r="H12847" s="74"/>
      <c r="I12847" s="74"/>
      <c r="J12847" s="74"/>
      <c r="K12847" s="74"/>
      <c r="L12847" s="74"/>
      <c r="M12847" s="74"/>
      <c r="N12847" s="74"/>
      <c r="O12847" s="74"/>
      <c r="P12847" s="74"/>
      <c r="Q12847" s="78"/>
      <c r="AR12847">
        <f t="shared" si="807"/>
        <v>0</v>
      </c>
      <c r="AS12847">
        <f t="shared" si="808"/>
        <v>0</v>
      </c>
      <c r="AT12847">
        <f t="shared" si="806"/>
        <v>0</v>
      </c>
    </row>
    <row r="12848" spans="2:46" ht="15.75" customHeight="1">
      <c r="B12848" t="str">
        <f t="shared" si="805"/>
        <v/>
      </c>
      <c r="C12848" s="73"/>
      <c r="D12848" s="73"/>
      <c r="E12848" s="77"/>
      <c r="F12848" s="74"/>
      <c r="G12848" s="73"/>
      <c r="H12848" s="74"/>
      <c r="I12848" s="74"/>
      <c r="J12848" s="74"/>
      <c r="K12848" s="74"/>
      <c r="L12848" s="74"/>
      <c r="M12848" s="74"/>
      <c r="N12848" s="74"/>
      <c r="O12848" s="74"/>
      <c r="P12848" s="74"/>
      <c r="Q12848" s="78"/>
      <c r="AR12848">
        <f t="shared" si="807"/>
        <v>0</v>
      </c>
      <c r="AS12848">
        <f t="shared" si="808"/>
        <v>0</v>
      </c>
      <c r="AT12848">
        <f t="shared" si="806"/>
        <v>0</v>
      </c>
    </row>
    <row r="12849" spans="2:46" ht="15.75" customHeight="1">
      <c r="B12849" t="str">
        <f t="shared" si="805"/>
        <v/>
      </c>
      <c r="C12849" s="73"/>
      <c r="D12849" s="73"/>
      <c r="E12849" s="77"/>
      <c r="F12849" s="74"/>
      <c r="G12849" s="73"/>
      <c r="H12849" s="74"/>
      <c r="I12849" s="74"/>
      <c r="J12849" s="74"/>
      <c r="K12849" s="74"/>
      <c r="L12849" s="74"/>
      <c r="M12849" s="74"/>
      <c r="N12849" s="74"/>
      <c r="O12849" s="74"/>
      <c r="P12849" s="74"/>
      <c r="Q12849" s="78"/>
      <c r="AR12849">
        <f t="shared" si="807"/>
        <v>0</v>
      </c>
      <c r="AS12849">
        <f t="shared" si="808"/>
        <v>0</v>
      </c>
      <c r="AT12849">
        <f t="shared" si="806"/>
        <v>0</v>
      </c>
    </row>
    <row r="12850" spans="2:46" ht="15.75" customHeight="1">
      <c r="B12850" t="str">
        <f t="shared" si="805"/>
        <v/>
      </c>
      <c r="C12850" s="73"/>
      <c r="D12850" s="73"/>
      <c r="E12850" s="77"/>
      <c r="F12850" s="74"/>
      <c r="G12850" s="73"/>
      <c r="H12850" s="74"/>
      <c r="I12850" s="74"/>
      <c r="J12850" s="74"/>
      <c r="K12850" s="74"/>
      <c r="L12850" s="74"/>
      <c r="M12850" s="74"/>
      <c r="N12850" s="74"/>
      <c r="O12850" s="74"/>
      <c r="P12850" s="74"/>
      <c r="Q12850" s="78"/>
      <c r="AR12850">
        <f t="shared" si="807"/>
        <v>0</v>
      </c>
      <c r="AS12850">
        <f t="shared" si="808"/>
        <v>0</v>
      </c>
      <c r="AT12850">
        <f t="shared" si="806"/>
        <v>0</v>
      </c>
    </row>
    <row r="12851" spans="2:46" ht="15.75" customHeight="1">
      <c r="B12851" t="str">
        <f t="shared" si="805"/>
        <v/>
      </c>
      <c r="C12851" s="73"/>
      <c r="D12851" s="73"/>
      <c r="E12851" s="77"/>
      <c r="F12851" s="74"/>
      <c r="G12851" s="73"/>
      <c r="H12851" s="74"/>
      <c r="I12851" s="74"/>
      <c r="J12851" s="74"/>
      <c r="K12851" s="74"/>
      <c r="L12851" s="74"/>
      <c r="M12851" s="74"/>
      <c r="N12851" s="74"/>
      <c r="O12851" s="74"/>
      <c r="P12851" s="74"/>
      <c r="Q12851" s="78"/>
      <c r="AR12851">
        <f t="shared" si="807"/>
        <v>0</v>
      </c>
      <c r="AS12851">
        <f t="shared" si="808"/>
        <v>0</v>
      </c>
      <c r="AT12851">
        <f t="shared" si="806"/>
        <v>0</v>
      </c>
    </row>
    <row r="12852" spans="2:46" ht="15.75" customHeight="1">
      <c r="B12852" t="str">
        <f t="shared" si="805"/>
        <v/>
      </c>
      <c r="C12852" s="73"/>
      <c r="D12852" s="73"/>
      <c r="E12852" s="77"/>
      <c r="F12852" s="74"/>
      <c r="G12852" s="73"/>
      <c r="H12852" s="74"/>
      <c r="I12852" s="74"/>
      <c r="J12852" s="74"/>
      <c r="K12852" s="74"/>
      <c r="L12852" s="74"/>
      <c r="M12852" s="74"/>
      <c r="N12852" s="74"/>
      <c r="O12852" s="74"/>
      <c r="P12852" s="74"/>
      <c r="Q12852" s="78"/>
      <c r="AR12852">
        <f t="shared" si="807"/>
        <v>0</v>
      </c>
      <c r="AS12852">
        <f t="shared" si="808"/>
        <v>0</v>
      </c>
      <c r="AT12852">
        <f t="shared" si="806"/>
        <v>0</v>
      </c>
    </row>
    <row r="12853" spans="2:46" ht="15.75" customHeight="1">
      <c r="B12853" t="str">
        <f t="shared" si="805"/>
        <v/>
      </c>
      <c r="C12853" s="73"/>
      <c r="D12853" s="73"/>
      <c r="E12853" s="77"/>
      <c r="F12853" s="74"/>
      <c r="G12853" s="73"/>
      <c r="H12853" s="74"/>
      <c r="I12853" s="74"/>
      <c r="J12853" s="74"/>
      <c r="K12853" s="74"/>
      <c r="L12853" s="74"/>
      <c r="M12853" s="74"/>
      <c r="N12853" s="74"/>
      <c r="O12853" s="74"/>
      <c r="P12853" s="74"/>
      <c r="Q12853" s="78"/>
      <c r="AR12853">
        <f t="shared" si="807"/>
        <v>0</v>
      </c>
      <c r="AS12853">
        <f t="shared" si="808"/>
        <v>0</v>
      </c>
      <c r="AT12853">
        <f t="shared" si="806"/>
        <v>0</v>
      </c>
    </row>
    <row r="12854" spans="2:46" ht="15.75" customHeight="1">
      <c r="B12854" t="str">
        <f t="shared" si="805"/>
        <v/>
      </c>
      <c r="C12854" s="73"/>
      <c r="D12854" s="73"/>
      <c r="E12854" s="77"/>
      <c r="F12854" s="74"/>
      <c r="G12854" s="73"/>
      <c r="H12854" s="74"/>
      <c r="I12854" s="74"/>
      <c r="J12854" s="74"/>
      <c r="K12854" s="74"/>
      <c r="L12854" s="74"/>
      <c r="M12854" s="74"/>
      <c r="N12854" s="74"/>
      <c r="O12854" s="74"/>
      <c r="P12854" s="74"/>
      <c r="Q12854" s="78"/>
      <c r="AR12854">
        <f t="shared" si="807"/>
        <v>0</v>
      </c>
      <c r="AS12854">
        <f t="shared" si="808"/>
        <v>0</v>
      </c>
      <c r="AT12854">
        <f t="shared" si="806"/>
        <v>0</v>
      </c>
    </row>
    <row r="12855" spans="2:46" ht="15.75" customHeight="1">
      <c r="B12855" t="str">
        <f t="shared" si="805"/>
        <v/>
      </c>
      <c r="C12855" s="73"/>
      <c r="D12855" s="73"/>
      <c r="E12855" s="77"/>
      <c r="F12855" s="74"/>
      <c r="G12855" s="73"/>
      <c r="H12855" s="74"/>
      <c r="I12855" s="74"/>
      <c r="J12855" s="74"/>
      <c r="K12855" s="74"/>
      <c r="L12855" s="74"/>
      <c r="M12855" s="74"/>
      <c r="N12855" s="74"/>
      <c r="O12855" s="74"/>
      <c r="P12855" s="74"/>
      <c r="Q12855" s="78"/>
      <c r="AR12855">
        <f t="shared" si="807"/>
        <v>0</v>
      </c>
      <c r="AS12855">
        <f t="shared" si="808"/>
        <v>0</v>
      </c>
      <c r="AT12855">
        <f t="shared" si="806"/>
        <v>0</v>
      </c>
    </row>
    <row r="12856" spans="2:46" ht="15.75" customHeight="1">
      <c r="B12856" t="str">
        <f t="shared" si="805"/>
        <v/>
      </c>
      <c r="C12856" s="73"/>
      <c r="D12856" s="73"/>
      <c r="E12856" s="77"/>
      <c r="F12856" s="74"/>
      <c r="G12856" s="73"/>
      <c r="H12856" s="74"/>
      <c r="I12856" s="74"/>
      <c r="J12856" s="74"/>
      <c r="K12856" s="74"/>
      <c r="L12856" s="74"/>
      <c r="M12856" s="74"/>
      <c r="N12856" s="74"/>
      <c r="O12856" s="74"/>
      <c r="P12856" s="74"/>
      <c r="Q12856" s="78"/>
      <c r="AR12856">
        <f t="shared" si="807"/>
        <v>0</v>
      </c>
      <c r="AS12856">
        <f t="shared" si="808"/>
        <v>0</v>
      </c>
      <c r="AT12856">
        <f t="shared" si="806"/>
        <v>0</v>
      </c>
    </row>
    <row r="12857" spans="2:46" ht="15.75" customHeight="1">
      <c r="B12857" t="str">
        <f t="shared" si="805"/>
        <v/>
      </c>
      <c r="C12857" s="73"/>
      <c r="D12857" s="73"/>
      <c r="E12857" s="77"/>
      <c r="F12857" s="74"/>
      <c r="G12857" s="73"/>
      <c r="H12857" s="74"/>
      <c r="I12857" s="74"/>
      <c r="J12857" s="74"/>
      <c r="K12857" s="74"/>
      <c r="L12857" s="74"/>
      <c r="M12857" s="74"/>
      <c r="N12857" s="74"/>
      <c r="O12857" s="74"/>
      <c r="P12857" s="74"/>
      <c r="Q12857" s="78"/>
      <c r="AR12857">
        <f t="shared" si="807"/>
        <v>0</v>
      </c>
      <c r="AS12857">
        <f t="shared" si="808"/>
        <v>0</v>
      </c>
      <c r="AT12857">
        <f t="shared" si="806"/>
        <v>0</v>
      </c>
    </row>
    <row r="12858" spans="2:46" ht="15.75" customHeight="1">
      <c r="B12858" t="str">
        <f t="shared" si="805"/>
        <v/>
      </c>
      <c r="C12858" s="73"/>
      <c r="D12858" s="73"/>
      <c r="E12858" s="77"/>
      <c r="F12858" s="74"/>
      <c r="G12858" s="73"/>
      <c r="H12858" s="74"/>
      <c r="I12858" s="74"/>
      <c r="J12858" s="74"/>
      <c r="K12858" s="74"/>
      <c r="L12858" s="74"/>
      <c r="M12858" s="74"/>
      <c r="N12858" s="74"/>
      <c r="O12858" s="74"/>
      <c r="P12858" s="74"/>
      <c r="Q12858" s="78"/>
      <c r="AR12858">
        <f t="shared" si="807"/>
        <v>0</v>
      </c>
      <c r="AS12858">
        <f t="shared" si="808"/>
        <v>0</v>
      </c>
      <c r="AT12858">
        <f t="shared" si="806"/>
        <v>0</v>
      </c>
    </row>
    <row r="12859" spans="2:46" ht="15.75" customHeight="1">
      <c r="B12859" t="str">
        <f t="shared" si="805"/>
        <v/>
      </c>
      <c r="C12859" s="73"/>
      <c r="D12859" s="73"/>
      <c r="E12859" s="77"/>
      <c r="F12859" s="74"/>
      <c r="G12859" s="73"/>
      <c r="H12859" s="74"/>
      <c r="I12859" s="74"/>
      <c r="J12859" s="74"/>
      <c r="K12859" s="74"/>
      <c r="L12859" s="74"/>
      <c r="M12859" s="74"/>
      <c r="N12859" s="74"/>
      <c r="O12859" s="74"/>
      <c r="P12859" s="74"/>
      <c r="Q12859" s="78"/>
      <c r="AR12859">
        <f t="shared" si="807"/>
        <v>0</v>
      </c>
      <c r="AS12859">
        <f t="shared" si="808"/>
        <v>0</v>
      </c>
      <c r="AT12859">
        <f t="shared" si="806"/>
        <v>0</v>
      </c>
    </row>
    <row r="12860" spans="2:46" ht="15.75" customHeight="1">
      <c r="B12860" t="str">
        <f t="shared" si="805"/>
        <v/>
      </c>
      <c r="C12860" s="73"/>
      <c r="D12860" s="73"/>
      <c r="E12860" s="77"/>
      <c r="F12860" s="74"/>
      <c r="G12860" s="73"/>
      <c r="H12860" s="74"/>
      <c r="I12860" s="74"/>
      <c r="J12860" s="74"/>
      <c r="K12860" s="74"/>
      <c r="L12860" s="74"/>
      <c r="M12860" s="74"/>
      <c r="N12860" s="74"/>
      <c r="O12860" s="74"/>
      <c r="P12860" s="74"/>
      <c r="Q12860" s="78"/>
      <c r="AR12860">
        <f t="shared" si="807"/>
        <v>0</v>
      </c>
      <c r="AS12860">
        <f t="shared" si="808"/>
        <v>0</v>
      </c>
      <c r="AT12860">
        <f t="shared" si="806"/>
        <v>0</v>
      </c>
    </row>
    <row r="12861" spans="2:46" ht="15.75" customHeight="1">
      <c r="B12861" t="str">
        <f t="shared" si="805"/>
        <v/>
      </c>
      <c r="C12861" s="73"/>
      <c r="D12861" s="73"/>
      <c r="E12861" s="77"/>
      <c r="F12861" s="74"/>
      <c r="G12861" s="73"/>
      <c r="H12861" s="74"/>
      <c r="I12861" s="74"/>
      <c r="J12861" s="74"/>
      <c r="K12861" s="74"/>
      <c r="L12861" s="74"/>
      <c r="M12861" s="74"/>
      <c r="N12861" s="74"/>
      <c r="O12861" s="74"/>
      <c r="P12861" s="74"/>
      <c r="Q12861" s="78"/>
      <c r="AR12861">
        <f t="shared" si="807"/>
        <v>0</v>
      </c>
      <c r="AS12861">
        <f t="shared" si="808"/>
        <v>0</v>
      </c>
      <c r="AT12861">
        <f t="shared" si="806"/>
        <v>0</v>
      </c>
    </row>
    <row r="12862" spans="2:46" ht="15.75" customHeight="1">
      <c r="B12862" t="str">
        <f t="shared" si="805"/>
        <v/>
      </c>
      <c r="C12862" s="73"/>
      <c r="D12862" s="73"/>
      <c r="E12862" s="77"/>
      <c r="F12862" s="74"/>
      <c r="G12862" s="73"/>
      <c r="H12862" s="74"/>
      <c r="I12862" s="74"/>
      <c r="J12862" s="74"/>
      <c r="K12862" s="74"/>
      <c r="L12862" s="74"/>
      <c r="M12862" s="74"/>
      <c r="N12862" s="74"/>
      <c r="O12862" s="74"/>
      <c r="P12862" s="74"/>
      <c r="Q12862" s="78"/>
      <c r="AR12862">
        <f t="shared" si="807"/>
        <v>0</v>
      </c>
      <c r="AS12862">
        <f t="shared" si="808"/>
        <v>0</v>
      </c>
      <c r="AT12862">
        <f t="shared" si="806"/>
        <v>0</v>
      </c>
    </row>
    <row r="12863" spans="2:46" ht="15.75" customHeight="1">
      <c r="B12863" t="str">
        <f t="shared" si="805"/>
        <v/>
      </c>
      <c r="C12863" s="73"/>
      <c r="D12863" s="73"/>
      <c r="E12863" s="77"/>
      <c r="F12863" s="74"/>
      <c r="G12863" s="73"/>
      <c r="H12863" s="74"/>
      <c r="I12863" s="74"/>
      <c r="J12863" s="74"/>
      <c r="K12863" s="74"/>
      <c r="L12863" s="74"/>
      <c r="M12863" s="74"/>
      <c r="N12863" s="74"/>
      <c r="O12863" s="74"/>
      <c r="P12863" s="74"/>
      <c r="Q12863" s="78"/>
      <c r="AR12863">
        <f t="shared" si="807"/>
        <v>0</v>
      </c>
      <c r="AS12863">
        <f t="shared" si="808"/>
        <v>0</v>
      </c>
      <c r="AT12863">
        <f t="shared" si="806"/>
        <v>0</v>
      </c>
    </row>
    <row r="12864" spans="2:46" ht="15.75" customHeight="1">
      <c r="B12864" t="str">
        <f t="shared" si="805"/>
        <v/>
      </c>
      <c r="C12864" s="73"/>
      <c r="D12864" s="73"/>
      <c r="E12864" s="77"/>
      <c r="F12864" s="74"/>
      <c r="G12864" s="73"/>
      <c r="H12864" s="74"/>
      <c r="I12864" s="74"/>
      <c r="J12864" s="74"/>
      <c r="K12864" s="74"/>
      <c r="L12864" s="74"/>
      <c r="M12864" s="74"/>
      <c r="N12864" s="74"/>
      <c r="O12864" s="74"/>
      <c r="P12864" s="74"/>
      <c r="Q12864" s="78"/>
      <c r="AR12864">
        <f t="shared" si="807"/>
        <v>0</v>
      </c>
      <c r="AS12864">
        <f t="shared" si="808"/>
        <v>0</v>
      </c>
      <c r="AT12864">
        <f t="shared" si="806"/>
        <v>0</v>
      </c>
    </row>
    <row r="12865" spans="2:46" ht="15.75" customHeight="1">
      <c r="B12865" t="str">
        <f t="shared" si="805"/>
        <v/>
      </c>
      <c r="C12865" s="73"/>
      <c r="D12865" s="73"/>
      <c r="E12865" s="77"/>
      <c r="F12865" s="74"/>
      <c r="G12865" s="73"/>
      <c r="H12865" s="74"/>
      <c r="I12865" s="74"/>
      <c r="J12865" s="74"/>
      <c r="K12865" s="74"/>
      <c r="L12865" s="74"/>
      <c r="M12865" s="74"/>
      <c r="N12865" s="74"/>
      <c r="O12865" s="74"/>
      <c r="P12865" s="74"/>
      <c r="Q12865" s="78"/>
      <c r="AR12865">
        <f t="shared" si="807"/>
        <v>0</v>
      </c>
      <c r="AS12865">
        <f t="shared" si="808"/>
        <v>0</v>
      </c>
      <c r="AT12865">
        <f t="shared" si="806"/>
        <v>0</v>
      </c>
    </row>
    <row r="12866" spans="2:46" ht="15.75" customHeight="1">
      <c r="B12866" t="str">
        <f t="shared" ref="B12866:B12929" si="809">D12866&amp;Q12866&amp;E12866</f>
        <v/>
      </c>
      <c r="C12866" s="73"/>
      <c r="D12866" s="73"/>
      <c r="E12866" s="77"/>
      <c r="F12866" s="74"/>
      <c r="G12866" s="73"/>
      <c r="H12866" s="74"/>
      <c r="I12866" s="74"/>
      <c r="J12866" s="74"/>
      <c r="K12866" s="74"/>
      <c r="L12866" s="74"/>
      <c r="M12866" s="74"/>
      <c r="N12866" s="74"/>
      <c r="O12866" s="74"/>
      <c r="P12866" s="74"/>
      <c r="Q12866" s="78"/>
      <c r="AR12866">
        <f t="shared" si="807"/>
        <v>0</v>
      </c>
      <c r="AS12866">
        <f t="shared" si="808"/>
        <v>0</v>
      </c>
      <c r="AT12866">
        <f t="shared" ref="AT12866:AT12929" si="810">AR12866-AS12866</f>
        <v>0</v>
      </c>
    </row>
    <row r="12867" spans="2:46" ht="15.75" customHeight="1">
      <c r="B12867" t="str">
        <f t="shared" si="809"/>
        <v/>
      </c>
      <c r="C12867" s="73"/>
      <c r="D12867" s="73"/>
      <c r="E12867" s="77"/>
      <c r="F12867" s="74"/>
      <c r="G12867" s="73"/>
      <c r="H12867" s="74"/>
      <c r="I12867" s="74"/>
      <c r="J12867" s="74"/>
      <c r="K12867" s="74"/>
      <c r="L12867" s="74"/>
      <c r="M12867" s="74"/>
      <c r="N12867" s="74"/>
      <c r="O12867" s="74"/>
      <c r="P12867" s="74"/>
      <c r="Q12867" s="78"/>
      <c r="AR12867">
        <f t="shared" si="807"/>
        <v>0</v>
      </c>
      <c r="AS12867">
        <f t="shared" si="808"/>
        <v>0</v>
      </c>
      <c r="AT12867">
        <f t="shared" si="810"/>
        <v>0</v>
      </c>
    </row>
    <row r="12868" spans="2:46" ht="15.75" customHeight="1">
      <c r="B12868" t="str">
        <f t="shared" si="809"/>
        <v/>
      </c>
      <c r="C12868" s="73"/>
      <c r="D12868" s="73"/>
      <c r="E12868" s="77"/>
      <c r="F12868" s="74"/>
      <c r="G12868" s="73"/>
      <c r="H12868" s="74"/>
      <c r="I12868" s="74"/>
      <c r="J12868" s="74"/>
      <c r="K12868" s="74"/>
      <c r="L12868" s="74"/>
      <c r="M12868" s="74"/>
      <c r="N12868" s="74"/>
      <c r="O12868" s="74"/>
      <c r="P12868" s="74"/>
      <c r="Q12868" s="78"/>
      <c r="AR12868">
        <f t="shared" si="807"/>
        <v>0</v>
      </c>
      <c r="AS12868">
        <f t="shared" si="808"/>
        <v>0</v>
      </c>
      <c r="AT12868">
        <f t="shared" si="810"/>
        <v>0</v>
      </c>
    </row>
    <row r="12869" spans="2:46" ht="15.75" customHeight="1">
      <c r="B12869" t="str">
        <f t="shared" si="809"/>
        <v/>
      </c>
      <c r="C12869" s="73"/>
      <c r="D12869" s="73"/>
      <c r="E12869" s="77"/>
      <c r="F12869" s="74"/>
      <c r="G12869" s="73"/>
      <c r="H12869" s="74"/>
      <c r="I12869" s="74"/>
      <c r="J12869" s="74"/>
      <c r="K12869" s="74"/>
      <c r="L12869" s="74"/>
      <c r="M12869" s="74"/>
      <c r="N12869" s="74"/>
      <c r="O12869" s="74"/>
      <c r="P12869" s="74"/>
      <c r="Q12869" s="78"/>
      <c r="AR12869">
        <f t="shared" si="807"/>
        <v>0</v>
      </c>
      <c r="AS12869">
        <f t="shared" si="808"/>
        <v>0</v>
      </c>
      <c r="AT12869">
        <f t="shared" si="810"/>
        <v>0</v>
      </c>
    </row>
    <row r="12870" spans="2:46" ht="15.75" customHeight="1">
      <c r="B12870" t="str">
        <f t="shared" si="809"/>
        <v/>
      </c>
      <c r="C12870" s="73"/>
      <c r="D12870" s="73"/>
      <c r="E12870" s="77"/>
      <c r="F12870" s="74"/>
      <c r="G12870" s="73"/>
      <c r="H12870" s="74"/>
      <c r="I12870" s="74"/>
      <c r="J12870" s="74"/>
      <c r="K12870" s="74"/>
      <c r="L12870" s="74"/>
      <c r="M12870" s="74"/>
      <c r="N12870" s="74"/>
      <c r="O12870" s="74"/>
      <c r="P12870" s="74"/>
      <c r="Q12870" s="78"/>
      <c r="AR12870">
        <f t="shared" si="807"/>
        <v>0</v>
      </c>
      <c r="AS12870">
        <f t="shared" si="808"/>
        <v>0</v>
      </c>
      <c r="AT12870">
        <f t="shared" si="810"/>
        <v>0</v>
      </c>
    </row>
    <row r="12871" spans="2:46" ht="15.75" customHeight="1">
      <c r="B12871" t="str">
        <f t="shared" si="809"/>
        <v/>
      </c>
      <c r="C12871" s="73"/>
      <c r="D12871" s="73"/>
      <c r="E12871" s="77"/>
      <c r="F12871" s="74"/>
      <c r="G12871" s="73"/>
      <c r="H12871" s="74"/>
      <c r="I12871" s="74"/>
      <c r="J12871" s="74"/>
      <c r="K12871" s="74"/>
      <c r="L12871" s="74"/>
      <c r="M12871" s="74"/>
      <c r="N12871" s="74"/>
      <c r="O12871" s="74"/>
      <c r="P12871" s="74"/>
      <c r="Q12871" s="78"/>
      <c r="AR12871">
        <f t="shared" si="807"/>
        <v>0</v>
      </c>
      <c r="AS12871">
        <f t="shared" si="808"/>
        <v>0</v>
      </c>
      <c r="AT12871">
        <f t="shared" si="810"/>
        <v>0</v>
      </c>
    </row>
    <row r="12872" spans="2:46" ht="15.75" customHeight="1">
      <c r="B12872" t="str">
        <f t="shared" si="809"/>
        <v/>
      </c>
      <c r="C12872" s="73"/>
      <c r="D12872" s="73"/>
      <c r="E12872" s="77"/>
      <c r="F12872" s="74"/>
      <c r="G12872" s="73"/>
      <c r="H12872" s="74"/>
      <c r="I12872" s="74"/>
      <c r="J12872" s="74"/>
      <c r="K12872" s="74"/>
      <c r="L12872" s="74"/>
      <c r="M12872" s="74"/>
      <c r="N12872" s="74"/>
      <c r="O12872" s="74"/>
      <c r="P12872" s="74"/>
      <c r="Q12872" s="78"/>
      <c r="AR12872">
        <f t="shared" ref="AR12872:AR12935" si="811">IF($AU$2&lt;&gt;5,NA(),IF(D12872=D12871,0,IF(AND(D22373=D12872,D12873=D12872),O12872+O12873+O22373,IF(D12873=D12872,O12873+O12872,O12872))))</f>
        <v>0</v>
      </c>
      <c r="AS12872">
        <f t="shared" ref="AS12872:AS12935" si="812">IF($AU$2&lt;&gt;5,NA(),IF(D12872=D12871,0,IF(AND(D22373=D12872,D12873=D12872),P12872+P12873+P22373,IF(D12873=D12872,P12873+P12872,P12872))))</f>
        <v>0</v>
      </c>
      <c r="AT12872">
        <f t="shared" si="810"/>
        <v>0</v>
      </c>
    </row>
    <row r="12873" spans="2:46" ht="15.75" customHeight="1">
      <c r="B12873" t="str">
        <f t="shared" si="809"/>
        <v/>
      </c>
      <c r="C12873" s="73"/>
      <c r="D12873" s="73"/>
      <c r="E12873" s="77"/>
      <c r="F12873" s="74"/>
      <c r="G12873" s="73"/>
      <c r="H12873" s="74"/>
      <c r="I12873" s="74"/>
      <c r="J12873" s="74"/>
      <c r="K12873" s="74"/>
      <c r="L12873" s="74"/>
      <c r="M12873" s="74"/>
      <c r="N12873" s="74"/>
      <c r="O12873" s="74"/>
      <c r="P12873" s="74"/>
      <c r="Q12873" s="78"/>
      <c r="AR12873">
        <f t="shared" si="811"/>
        <v>0</v>
      </c>
      <c r="AS12873">
        <f t="shared" si="812"/>
        <v>0</v>
      </c>
      <c r="AT12873">
        <f t="shared" si="810"/>
        <v>0</v>
      </c>
    </row>
    <row r="12874" spans="2:46" ht="15.75" customHeight="1">
      <c r="B12874" t="str">
        <f t="shared" si="809"/>
        <v/>
      </c>
      <c r="C12874" s="73"/>
      <c r="D12874" s="73"/>
      <c r="E12874" s="77"/>
      <c r="F12874" s="74"/>
      <c r="G12874" s="73"/>
      <c r="H12874" s="74"/>
      <c r="I12874" s="74"/>
      <c r="J12874" s="74"/>
      <c r="K12874" s="74"/>
      <c r="L12874" s="74"/>
      <c r="M12874" s="74"/>
      <c r="N12874" s="74"/>
      <c r="O12874" s="74"/>
      <c r="P12874" s="74"/>
      <c r="Q12874" s="78"/>
      <c r="AR12874">
        <f t="shared" si="811"/>
        <v>0</v>
      </c>
      <c r="AS12874">
        <f t="shared" si="812"/>
        <v>0</v>
      </c>
      <c r="AT12874">
        <f t="shared" si="810"/>
        <v>0</v>
      </c>
    </row>
    <row r="12875" spans="2:46" ht="15.75" customHeight="1">
      <c r="B12875" t="str">
        <f t="shared" si="809"/>
        <v/>
      </c>
      <c r="C12875" s="73"/>
      <c r="D12875" s="73"/>
      <c r="E12875" s="77"/>
      <c r="F12875" s="74"/>
      <c r="G12875" s="73"/>
      <c r="H12875" s="74"/>
      <c r="I12875" s="74"/>
      <c r="J12875" s="74"/>
      <c r="K12875" s="74"/>
      <c r="L12875" s="74"/>
      <c r="M12875" s="74"/>
      <c r="N12875" s="74"/>
      <c r="O12875" s="74"/>
      <c r="P12875" s="74"/>
      <c r="Q12875" s="78"/>
      <c r="AR12875">
        <f t="shared" si="811"/>
        <v>0</v>
      </c>
      <c r="AS12875">
        <f t="shared" si="812"/>
        <v>0</v>
      </c>
      <c r="AT12875">
        <f t="shared" si="810"/>
        <v>0</v>
      </c>
    </row>
    <row r="12876" spans="2:46" ht="15.75" customHeight="1">
      <c r="B12876" t="str">
        <f t="shared" si="809"/>
        <v/>
      </c>
      <c r="C12876" s="73"/>
      <c r="D12876" s="73"/>
      <c r="E12876" s="77"/>
      <c r="F12876" s="74"/>
      <c r="G12876" s="73"/>
      <c r="H12876" s="74"/>
      <c r="I12876" s="74"/>
      <c r="J12876" s="74"/>
      <c r="K12876" s="74"/>
      <c r="L12876" s="74"/>
      <c r="M12876" s="74"/>
      <c r="N12876" s="74"/>
      <c r="O12876" s="74"/>
      <c r="P12876" s="74"/>
      <c r="Q12876" s="78"/>
      <c r="AR12876">
        <f t="shared" si="811"/>
        <v>0</v>
      </c>
      <c r="AS12876">
        <f t="shared" si="812"/>
        <v>0</v>
      </c>
      <c r="AT12876">
        <f t="shared" si="810"/>
        <v>0</v>
      </c>
    </row>
    <row r="12877" spans="2:46" ht="15.75" customHeight="1">
      <c r="B12877" t="str">
        <f t="shared" si="809"/>
        <v/>
      </c>
      <c r="C12877" s="73"/>
      <c r="D12877" s="73"/>
      <c r="E12877" s="77"/>
      <c r="F12877" s="74"/>
      <c r="G12877" s="73"/>
      <c r="H12877" s="74"/>
      <c r="I12877" s="74"/>
      <c r="J12877" s="74"/>
      <c r="K12877" s="74"/>
      <c r="L12877" s="74"/>
      <c r="M12877" s="74"/>
      <c r="N12877" s="74"/>
      <c r="O12877" s="74"/>
      <c r="P12877" s="74"/>
      <c r="Q12877" s="78"/>
      <c r="AR12877">
        <f t="shared" si="811"/>
        <v>0</v>
      </c>
      <c r="AS12877">
        <f t="shared" si="812"/>
        <v>0</v>
      </c>
      <c r="AT12877">
        <f t="shared" si="810"/>
        <v>0</v>
      </c>
    </row>
    <row r="12878" spans="2:46" ht="15.75" customHeight="1">
      <c r="B12878" t="str">
        <f t="shared" si="809"/>
        <v/>
      </c>
      <c r="C12878" s="73"/>
      <c r="D12878" s="73"/>
      <c r="E12878" s="77"/>
      <c r="F12878" s="74"/>
      <c r="G12878" s="73"/>
      <c r="H12878" s="74"/>
      <c r="I12878" s="74"/>
      <c r="J12878" s="74"/>
      <c r="K12878" s="74"/>
      <c r="L12878" s="74"/>
      <c r="M12878" s="74"/>
      <c r="N12878" s="74"/>
      <c r="O12878" s="74"/>
      <c r="P12878" s="74"/>
      <c r="Q12878" s="78"/>
      <c r="AR12878">
        <f t="shared" si="811"/>
        <v>0</v>
      </c>
      <c r="AS12878">
        <f t="shared" si="812"/>
        <v>0</v>
      </c>
      <c r="AT12878">
        <f t="shared" si="810"/>
        <v>0</v>
      </c>
    </row>
    <row r="12879" spans="2:46" ht="15.75" customHeight="1">
      <c r="B12879" t="str">
        <f t="shared" si="809"/>
        <v/>
      </c>
      <c r="C12879" s="73"/>
      <c r="D12879" s="73"/>
      <c r="E12879" s="77"/>
      <c r="F12879" s="74"/>
      <c r="G12879" s="73"/>
      <c r="H12879" s="74"/>
      <c r="I12879" s="74"/>
      <c r="J12879" s="74"/>
      <c r="K12879" s="74"/>
      <c r="L12879" s="74"/>
      <c r="M12879" s="74"/>
      <c r="N12879" s="74"/>
      <c r="O12879" s="74"/>
      <c r="P12879" s="74"/>
      <c r="Q12879" s="78"/>
      <c r="AR12879">
        <f t="shared" si="811"/>
        <v>0</v>
      </c>
      <c r="AS12879">
        <f t="shared" si="812"/>
        <v>0</v>
      </c>
      <c r="AT12879">
        <f t="shared" si="810"/>
        <v>0</v>
      </c>
    </row>
    <row r="12880" spans="2:46" ht="15.75" customHeight="1">
      <c r="B12880" t="str">
        <f t="shared" si="809"/>
        <v/>
      </c>
      <c r="C12880" s="73"/>
      <c r="D12880" s="73"/>
      <c r="E12880" s="77"/>
      <c r="F12880" s="74"/>
      <c r="G12880" s="73"/>
      <c r="H12880" s="74"/>
      <c r="I12880" s="74"/>
      <c r="J12880" s="74"/>
      <c r="K12880" s="74"/>
      <c r="L12880" s="74"/>
      <c r="M12880" s="74"/>
      <c r="N12880" s="74"/>
      <c r="O12880" s="74"/>
      <c r="P12880" s="74"/>
      <c r="Q12880" s="78"/>
      <c r="AR12880">
        <f t="shared" si="811"/>
        <v>0</v>
      </c>
      <c r="AS12880">
        <f t="shared" si="812"/>
        <v>0</v>
      </c>
      <c r="AT12880">
        <f t="shared" si="810"/>
        <v>0</v>
      </c>
    </row>
    <row r="12881" spans="2:46" ht="15.75" customHeight="1">
      <c r="B12881" t="str">
        <f t="shared" si="809"/>
        <v/>
      </c>
      <c r="C12881" s="73"/>
      <c r="D12881" s="73"/>
      <c r="E12881" s="77"/>
      <c r="F12881" s="74"/>
      <c r="G12881" s="73"/>
      <c r="H12881" s="74"/>
      <c r="I12881" s="74"/>
      <c r="J12881" s="74"/>
      <c r="K12881" s="74"/>
      <c r="L12881" s="74"/>
      <c r="M12881" s="74"/>
      <c r="N12881" s="74"/>
      <c r="O12881" s="74"/>
      <c r="P12881" s="74"/>
      <c r="Q12881" s="78"/>
      <c r="AR12881">
        <f t="shared" si="811"/>
        <v>0</v>
      </c>
      <c r="AS12881">
        <f t="shared" si="812"/>
        <v>0</v>
      </c>
      <c r="AT12881">
        <f t="shared" si="810"/>
        <v>0</v>
      </c>
    </row>
    <row r="12882" spans="2:46" ht="15.75" customHeight="1">
      <c r="B12882" t="str">
        <f t="shared" si="809"/>
        <v/>
      </c>
      <c r="C12882" s="73"/>
      <c r="D12882" s="73"/>
      <c r="E12882" s="77"/>
      <c r="F12882" s="74"/>
      <c r="G12882" s="73"/>
      <c r="H12882" s="74"/>
      <c r="I12882" s="74"/>
      <c r="J12882" s="74"/>
      <c r="K12882" s="74"/>
      <c r="L12882" s="74"/>
      <c r="M12882" s="74"/>
      <c r="N12882" s="74"/>
      <c r="O12882" s="74"/>
      <c r="P12882" s="74"/>
      <c r="Q12882" s="78"/>
      <c r="AR12882">
        <f t="shared" si="811"/>
        <v>0</v>
      </c>
      <c r="AS12882">
        <f t="shared" si="812"/>
        <v>0</v>
      </c>
      <c r="AT12882">
        <f t="shared" si="810"/>
        <v>0</v>
      </c>
    </row>
    <row r="12883" spans="2:46" ht="15.75" customHeight="1">
      <c r="B12883" t="str">
        <f t="shared" si="809"/>
        <v/>
      </c>
      <c r="C12883" s="73"/>
      <c r="D12883" s="73"/>
      <c r="E12883" s="77"/>
      <c r="F12883" s="74"/>
      <c r="G12883" s="73"/>
      <c r="H12883" s="74"/>
      <c r="I12883" s="74"/>
      <c r="J12883" s="74"/>
      <c r="K12883" s="74"/>
      <c r="L12883" s="74"/>
      <c r="M12883" s="74"/>
      <c r="N12883" s="74"/>
      <c r="O12883" s="74"/>
      <c r="P12883" s="74"/>
      <c r="Q12883" s="78"/>
      <c r="AR12883">
        <f t="shared" si="811"/>
        <v>0</v>
      </c>
      <c r="AS12883">
        <f t="shared" si="812"/>
        <v>0</v>
      </c>
      <c r="AT12883">
        <f t="shared" si="810"/>
        <v>0</v>
      </c>
    </row>
    <row r="12884" spans="2:46" ht="15.75" customHeight="1">
      <c r="B12884" t="str">
        <f t="shared" si="809"/>
        <v/>
      </c>
      <c r="C12884" s="73"/>
      <c r="D12884" s="73"/>
      <c r="E12884" s="77"/>
      <c r="F12884" s="74"/>
      <c r="G12884" s="73"/>
      <c r="H12884" s="74"/>
      <c r="I12884" s="74"/>
      <c r="J12884" s="74"/>
      <c r="K12884" s="74"/>
      <c r="L12884" s="74"/>
      <c r="M12884" s="74"/>
      <c r="N12884" s="74"/>
      <c r="O12884" s="74"/>
      <c r="P12884" s="74"/>
      <c r="Q12884" s="78"/>
      <c r="AR12884">
        <f t="shared" si="811"/>
        <v>0</v>
      </c>
      <c r="AS12884">
        <f t="shared" si="812"/>
        <v>0</v>
      </c>
      <c r="AT12884">
        <f t="shared" si="810"/>
        <v>0</v>
      </c>
    </row>
    <row r="12885" spans="2:46" ht="15.75" customHeight="1">
      <c r="B12885" t="str">
        <f t="shared" si="809"/>
        <v/>
      </c>
      <c r="C12885" s="73"/>
      <c r="D12885" s="73"/>
      <c r="E12885" s="77"/>
      <c r="F12885" s="74"/>
      <c r="G12885" s="73"/>
      <c r="H12885" s="74"/>
      <c r="I12885" s="74"/>
      <c r="J12885" s="74"/>
      <c r="K12885" s="74"/>
      <c r="L12885" s="74"/>
      <c r="M12885" s="74"/>
      <c r="N12885" s="74"/>
      <c r="O12885" s="74"/>
      <c r="P12885" s="74"/>
      <c r="Q12885" s="78"/>
      <c r="AR12885">
        <f t="shared" si="811"/>
        <v>0</v>
      </c>
      <c r="AS12885">
        <f t="shared" si="812"/>
        <v>0</v>
      </c>
      <c r="AT12885">
        <f t="shared" si="810"/>
        <v>0</v>
      </c>
    </row>
    <row r="12886" spans="2:46" ht="15.75" customHeight="1">
      <c r="B12886" t="str">
        <f t="shared" si="809"/>
        <v/>
      </c>
      <c r="C12886" s="73"/>
      <c r="D12886" s="73"/>
      <c r="E12886" s="77"/>
      <c r="F12886" s="74"/>
      <c r="G12886" s="73"/>
      <c r="H12886" s="74"/>
      <c r="I12886" s="74"/>
      <c r="J12886" s="74"/>
      <c r="K12886" s="74"/>
      <c r="L12886" s="74"/>
      <c r="M12886" s="74"/>
      <c r="N12886" s="74"/>
      <c r="O12886" s="74"/>
      <c r="P12886" s="74"/>
      <c r="Q12886" s="78"/>
      <c r="AR12886">
        <f t="shared" si="811"/>
        <v>0</v>
      </c>
      <c r="AS12886">
        <f t="shared" si="812"/>
        <v>0</v>
      </c>
      <c r="AT12886">
        <f t="shared" si="810"/>
        <v>0</v>
      </c>
    </row>
    <row r="12887" spans="2:46" ht="15.75" customHeight="1">
      <c r="B12887" t="str">
        <f t="shared" si="809"/>
        <v/>
      </c>
      <c r="C12887" s="73"/>
      <c r="D12887" s="73"/>
      <c r="E12887" s="77"/>
      <c r="F12887" s="74"/>
      <c r="G12887" s="73"/>
      <c r="H12887" s="74"/>
      <c r="I12887" s="74"/>
      <c r="J12887" s="74"/>
      <c r="K12887" s="74"/>
      <c r="L12887" s="74"/>
      <c r="M12887" s="74"/>
      <c r="N12887" s="74"/>
      <c r="O12887" s="74"/>
      <c r="P12887" s="74"/>
      <c r="Q12887" s="78"/>
      <c r="AR12887">
        <f t="shared" si="811"/>
        <v>0</v>
      </c>
      <c r="AS12887">
        <f t="shared" si="812"/>
        <v>0</v>
      </c>
      <c r="AT12887">
        <f t="shared" si="810"/>
        <v>0</v>
      </c>
    </row>
    <row r="12888" spans="2:46" ht="15.75" customHeight="1">
      <c r="B12888" t="str">
        <f t="shared" si="809"/>
        <v/>
      </c>
      <c r="C12888" s="73"/>
      <c r="D12888" s="73"/>
      <c r="E12888" s="77"/>
      <c r="F12888" s="74"/>
      <c r="G12888" s="73"/>
      <c r="H12888" s="74"/>
      <c r="I12888" s="74"/>
      <c r="J12888" s="74"/>
      <c r="K12888" s="74"/>
      <c r="L12888" s="74"/>
      <c r="M12888" s="74"/>
      <c r="N12888" s="74"/>
      <c r="O12888" s="74"/>
      <c r="P12888" s="74"/>
      <c r="Q12888" s="78"/>
      <c r="AR12888">
        <f t="shared" si="811"/>
        <v>0</v>
      </c>
      <c r="AS12888">
        <f t="shared" si="812"/>
        <v>0</v>
      </c>
      <c r="AT12888">
        <f t="shared" si="810"/>
        <v>0</v>
      </c>
    </row>
    <row r="12889" spans="2:46" ht="15.75" customHeight="1">
      <c r="B12889" t="str">
        <f t="shared" si="809"/>
        <v/>
      </c>
      <c r="C12889" s="73"/>
      <c r="D12889" s="73"/>
      <c r="E12889" s="77"/>
      <c r="F12889" s="74"/>
      <c r="G12889" s="73"/>
      <c r="H12889" s="74"/>
      <c r="I12889" s="74"/>
      <c r="J12889" s="74"/>
      <c r="K12889" s="74"/>
      <c r="L12889" s="74"/>
      <c r="M12889" s="74"/>
      <c r="N12889" s="74"/>
      <c r="O12889" s="74"/>
      <c r="P12889" s="74"/>
      <c r="Q12889" s="78"/>
      <c r="AR12889">
        <f t="shared" si="811"/>
        <v>0</v>
      </c>
      <c r="AS12889">
        <f t="shared" si="812"/>
        <v>0</v>
      </c>
      <c r="AT12889">
        <f t="shared" si="810"/>
        <v>0</v>
      </c>
    </row>
    <row r="12890" spans="2:46" ht="15.75" customHeight="1">
      <c r="B12890" t="str">
        <f t="shared" si="809"/>
        <v/>
      </c>
      <c r="C12890" s="73"/>
      <c r="D12890" s="73"/>
      <c r="E12890" s="77"/>
      <c r="F12890" s="74"/>
      <c r="G12890" s="73"/>
      <c r="H12890" s="74"/>
      <c r="I12890" s="74"/>
      <c r="J12890" s="74"/>
      <c r="K12890" s="74"/>
      <c r="L12890" s="74"/>
      <c r="M12890" s="74"/>
      <c r="N12890" s="74"/>
      <c r="O12890" s="74"/>
      <c r="P12890" s="74"/>
      <c r="Q12890" s="78"/>
      <c r="AR12890">
        <f t="shared" si="811"/>
        <v>0</v>
      </c>
      <c r="AS12890">
        <f t="shared" si="812"/>
        <v>0</v>
      </c>
      <c r="AT12890">
        <f t="shared" si="810"/>
        <v>0</v>
      </c>
    </row>
    <row r="12891" spans="2:46" ht="15.75" customHeight="1">
      <c r="B12891" t="str">
        <f t="shared" si="809"/>
        <v/>
      </c>
      <c r="C12891" s="73"/>
      <c r="D12891" s="73"/>
      <c r="E12891" s="77"/>
      <c r="F12891" s="74"/>
      <c r="G12891" s="73"/>
      <c r="H12891" s="74"/>
      <c r="I12891" s="74"/>
      <c r="J12891" s="74"/>
      <c r="K12891" s="74"/>
      <c r="L12891" s="74"/>
      <c r="M12891" s="74"/>
      <c r="N12891" s="74"/>
      <c r="O12891" s="74"/>
      <c r="P12891" s="74"/>
      <c r="Q12891" s="78"/>
      <c r="AR12891">
        <f t="shared" si="811"/>
        <v>0</v>
      </c>
      <c r="AS12891">
        <f t="shared" si="812"/>
        <v>0</v>
      </c>
      <c r="AT12891">
        <f t="shared" si="810"/>
        <v>0</v>
      </c>
    </row>
    <row r="12892" spans="2:46" ht="15.75" customHeight="1">
      <c r="B12892" t="str">
        <f t="shared" si="809"/>
        <v/>
      </c>
      <c r="C12892" s="73"/>
      <c r="D12892" s="73"/>
      <c r="E12892" s="77"/>
      <c r="F12892" s="74"/>
      <c r="G12892" s="73"/>
      <c r="H12892" s="74"/>
      <c r="I12892" s="74"/>
      <c r="J12892" s="74"/>
      <c r="K12892" s="74"/>
      <c r="L12892" s="74"/>
      <c r="M12892" s="74"/>
      <c r="N12892" s="74"/>
      <c r="O12892" s="74"/>
      <c r="P12892" s="74"/>
      <c r="Q12892" s="78"/>
      <c r="AR12892">
        <f t="shared" si="811"/>
        <v>0</v>
      </c>
      <c r="AS12892">
        <f t="shared" si="812"/>
        <v>0</v>
      </c>
      <c r="AT12892">
        <f t="shared" si="810"/>
        <v>0</v>
      </c>
    </row>
    <row r="12893" spans="2:46" ht="15.75" customHeight="1">
      <c r="B12893" t="str">
        <f t="shared" si="809"/>
        <v/>
      </c>
      <c r="C12893" s="73"/>
      <c r="D12893" s="73"/>
      <c r="E12893" s="77"/>
      <c r="F12893" s="74"/>
      <c r="G12893" s="73"/>
      <c r="H12893" s="74"/>
      <c r="I12893" s="74"/>
      <c r="J12893" s="74"/>
      <c r="K12893" s="74"/>
      <c r="L12893" s="74"/>
      <c r="M12893" s="74"/>
      <c r="N12893" s="74"/>
      <c r="O12893" s="74"/>
      <c r="P12893" s="74"/>
      <c r="Q12893" s="78"/>
      <c r="AR12893">
        <f t="shared" si="811"/>
        <v>0</v>
      </c>
      <c r="AS12893">
        <f t="shared" si="812"/>
        <v>0</v>
      </c>
      <c r="AT12893">
        <f t="shared" si="810"/>
        <v>0</v>
      </c>
    </row>
    <row r="12894" spans="2:46" ht="15.75" customHeight="1">
      <c r="B12894" t="str">
        <f t="shared" si="809"/>
        <v/>
      </c>
      <c r="C12894" s="73"/>
      <c r="D12894" s="73"/>
      <c r="E12894" s="77"/>
      <c r="F12894" s="74"/>
      <c r="G12894" s="73"/>
      <c r="H12894" s="74"/>
      <c r="I12894" s="74"/>
      <c r="J12894" s="74"/>
      <c r="K12894" s="74"/>
      <c r="L12894" s="74"/>
      <c r="M12894" s="74"/>
      <c r="N12894" s="74"/>
      <c r="O12894" s="74"/>
      <c r="P12894" s="74"/>
      <c r="Q12894" s="78"/>
      <c r="AR12894">
        <f t="shared" si="811"/>
        <v>0</v>
      </c>
      <c r="AS12894">
        <f t="shared" si="812"/>
        <v>0</v>
      </c>
      <c r="AT12894">
        <f t="shared" si="810"/>
        <v>0</v>
      </c>
    </row>
    <row r="12895" spans="2:46" ht="15.75" customHeight="1">
      <c r="B12895" t="str">
        <f t="shared" si="809"/>
        <v/>
      </c>
      <c r="C12895" s="73"/>
      <c r="D12895" s="73"/>
      <c r="E12895" s="77"/>
      <c r="F12895" s="74"/>
      <c r="G12895" s="73"/>
      <c r="H12895" s="74"/>
      <c r="I12895" s="74"/>
      <c r="J12895" s="74"/>
      <c r="K12895" s="74"/>
      <c r="L12895" s="74"/>
      <c r="M12895" s="74"/>
      <c r="N12895" s="74"/>
      <c r="O12895" s="74"/>
      <c r="P12895" s="74"/>
      <c r="Q12895" s="78"/>
      <c r="AR12895">
        <f t="shared" si="811"/>
        <v>0</v>
      </c>
      <c r="AS12895">
        <f t="shared" si="812"/>
        <v>0</v>
      </c>
      <c r="AT12895">
        <f t="shared" si="810"/>
        <v>0</v>
      </c>
    </row>
    <row r="12896" spans="2:46" ht="15.75" customHeight="1">
      <c r="B12896" t="str">
        <f t="shared" si="809"/>
        <v/>
      </c>
      <c r="C12896" s="73"/>
      <c r="D12896" s="73"/>
      <c r="E12896" s="77"/>
      <c r="F12896" s="74"/>
      <c r="G12896" s="73"/>
      <c r="H12896" s="74"/>
      <c r="I12896" s="74"/>
      <c r="J12896" s="74"/>
      <c r="K12896" s="74"/>
      <c r="L12896" s="74"/>
      <c r="M12896" s="74"/>
      <c r="N12896" s="74"/>
      <c r="O12896" s="74"/>
      <c r="P12896" s="74"/>
      <c r="Q12896" s="78"/>
      <c r="AR12896">
        <f t="shared" si="811"/>
        <v>0</v>
      </c>
      <c r="AS12896">
        <f t="shared" si="812"/>
        <v>0</v>
      </c>
      <c r="AT12896">
        <f t="shared" si="810"/>
        <v>0</v>
      </c>
    </row>
    <row r="12897" spans="2:46" ht="15.75" customHeight="1">
      <c r="B12897" t="str">
        <f t="shared" si="809"/>
        <v/>
      </c>
      <c r="C12897" s="73"/>
      <c r="D12897" s="73"/>
      <c r="E12897" s="77"/>
      <c r="F12897" s="74"/>
      <c r="G12897" s="73"/>
      <c r="H12897" s="74"/>
      <c r="I12897" s="74"/>
      <c r="J12897" s="74"/>
      <c r="K12897" s="74"/>
      <c r="L12897" s="74"/>
      <c r="M12897" s="74"/>
      <c r="N12897" s="74"/>
      <c r="O12897" s="74"/>
      <c r="P12897" s="74"/>
      <c r="Q12897" s="78"/>
      <c r="AR12897">
        <f t="shared" si="811"/>
        <v>0</v>
      </c>
      <c r="AS12897">
        <f t="shared" si="812"/>
        <v>0</v>
      </c>
      <c r="AT12897">
        <f t="shared" si="810"/>
        <v>0</v>
      </c>
    </row>
    <row r="12898" spans="2:46" ht="15.75" customHeight="1">
      <c r="B12898" t="str">
        <f t="shared" si="809"/>
        <v/>
      </c>
      <c r="C12898" s="73"/>
      <c r="D12898" s="73"/>
      <c r="E12898" s="77"/>
      <c r="F12898" s="74"/>
      <c r="G12898" s="73"/>
      <c r="H12898" s="74"/>
      <c r="I12898" s="74"/>
      <c r="J12898" s="74"/>
      <c r="K12898" s="74"/>
      <c r="L12898" s="74"/>
      <c r="M12898" s="74"/>
      <c r="N12898" s="74"/>
      <c r="O12898" s="74"/>
      <c r="P12898" s="74"/>
      <c r="Q12898" s="78"/>
      <c r="AR12898">
        <f t="shared" si="811"/>
        <v>0</v>
      </c>
      <c r="AS12898">
        <f t="shared" si="812"/>
        <v>0</v>
      </c>
      <c r="AT12898">
        <f t="shared" si="810"/>
        <v>0</v>
      </c>
    </row>
    <row r="12899" spans="2:46" ht="15.75" customHeight="1">
      <c r="B12899" t="str">
        <f t="shared" si="809"/>
        <v/>
      </c>
      <c r="C12899" s="73"/>
      <c r="D12899" s="73"/>
      <c r="E12899" s="77"/>
      <c r="F12899" s="74"/>
      <c r="G12899" s="73"/>
      <c r="H12899" s="74"/>
      <c r="I12899" s="74"/>
      <c r="J12899" s="74"/>
      <c r="K12899" s="74"/>
      <c r="L12899" s="74"/>
      <c r="M12899" s="74"/>
      <c r="N12899" s="74"/>
      <c r="O12899" s="74"/>
      <c r="P12899" s="74"/>
      <c r="Q12899" s="78"/>
      <c r="AR12899">
        <f t="shared" si="811"/>
        <v>0</v>
      </c>
      <c r="AS12899">
        <f t="shared" si="812"/>
        <v>0</v>
      </c>
      <c r="AT12899">
        <f t="shared" si="810"/>
        <v>0</v>
      </c>
    </row>
    <row r="12900" spans="2:46" ht="15.75" customHeight="1">
      <c r="B12900" t="str">
        <f t="shared" si="809"/>
        <v/>
      </c>
      <c r="C12900" s="73"/>
      <c r="D12900" s="73"/>
      <c r="E12900" s="77"/>
      <c r="F12900" s="74"/>
      <c r="G12900" s="73"/>
      <c r="H12900" s="74"/>
      <c r="I12900" s="74"/>
      <c r="J12900" s="74"/>
      <c r="K12900" s="74"/>
      <c r="L12900" s="74"/>
      <c r="M12900" s="74"/>
      <c r="N12900" s="74"/>
      <c r="O12900" s="74"/>
      <c r="P12900" s="74"/>
      <c r="Q12900" s="78"/>
      <c r="AR12900">
        <f t="shared" si="811"/>
        <v>0</v>
      </c>
      <c r="AS12900">
        <f t="shared" si="812"/>
        <v>0</v>
      </c>
      <c r="AT12900">
        <f t="shared" si="810"/>
        <v>0</v>
      </c>
    </row>
    <row r="12901" spans="2:46" ht="15.75" customHeight="1">
      <c r="B12901" t="str">
        <f t="shared" si="809"/>
        <v/>
      </c>
      <c r="C12901" s="73"/>
      <c r="D12901" s="73"/>
      <c r="E12901" s="77"/>
      <c r="F12901" s="74"/>
      <c r="G12901" s="73"/>
      <c r="H12901" s="74"/>
      <c r="I12901" s="74"/>
      <c r="J12901" s="74"/>
      <c r="K12901" s="74"/>
      <c r="L12901" s="74"/>
      <c r="M12901" s="74"/>
      <c r="N12901" s="74"/>
      <c r="O12901" s="74"/>
      <c r="P12901" s="74"/>
      <c r="Q12901" s="78"/>
      <c r="AR12901">
        <f t="shared" si="811"/>
        <v>0</v>
      </c>
      <c r="AS12901">
        <f t="shared" si="812"/>
        <v>0</v>
      </c>
      <c r="AT12901">
        <f t="shared" si="810"/>
        <v>0</v>
      </c>
    </row>
    <row r="12902" spans="2:46" ht="15.75" customHeight="1">
      <c r="B12902" t="str">
        <f t="shared" si="809"/>
        <v/>
      </c>
      <c r="C12902" s="73"/>
      <c r="D12902" s="73"/>
      <c r="E12902" s="77"/>
      <c r="F12902" s="74"/>
      <c r="G12902" s="73"/>
      <c r="H12902" s="74"/>
      <c r="I12902" s="74"/>
      <c r="J12902" s="74"/>
      <c r="K12902" s="74"/>
      <c r="L12902" s="74"/>
      <c r="M12902" s="74"/>
      <c r="N12902" s="74"/>
      <c r="O12902" s="74"/>
      <c r="P12902" s="74"/>
      <c r="Q12902" s="78"/>
      <c r="AR12902">
        <f t="shared" si="811"/>
        <v>0</v>
      </c>
      <c r="AS12902">
        <f t="shared" si="812"/>
        <v>0</v>
      </c>
      <c r="AT12902">
        <f t="shared" si="810"/>
        <v>0</v>
      </c>
    </row>
    <row r="12903" spans="2:46" ht="15.75" customHeight="1">
      <c r="B12903" t="str">
        <f t="shared" si="809"/>
        <v/>
      </c>
      <c r="C12903" s="73"/>
      <c r="D12903" s="73"/>
      <c r="E12903" s="77"/>
      <c r="F12903" s="74"/>
      <c r="G12903" s="73"/>
      <c r="H12903" s="74"/>
      <c r="I12903" s="74"/>
      <c r="J12903" s="74"/>
      <c r="K12903" s="74"/>
      <c r="L12903" s="74"/>
      <c r="M12903" s="74"/>
      <c r="N12903" s="74"/>
      <c r="O12903" s="74"/>
      <c r="P12903" s="74"/>
      <c r="Q12903" s="78"/>
      <c r="AR12903">
        <f t="shared" si="811"/>
        <v>0</v>
      </c>
      <c r="AS12903">
        <f t="shared" si="812"/>
        <v>0</v>
      </c>
      <c r="AT12903">
        <f t="shared" si="810"/>
        <v>0</v>
      </c>
    </row>
    <row r="12904" spans="2:46" ht="15.75" customHeight="1">
      <c r="B12904" t="str">
        <f t="shared" si="809"/>
        <v/>
      </c>
      <c r="C12904" s="73"/>
      <c r="D12904" s="73"/>
      <c r="E12904" s="77"/>
      <c r="F12904" s="74"/>
      <c r="G12904" s="73"/>
      <c r="H12904" s="74"/>
      <c r="I12904" s="74"/>
      <c r="J12904" s="74"/>
      <c r="K12904" s="74"/>
      <c r="L12904" s="74"/>
      <c r="M12904" s="74"/>
      <c r="N12904" s="74"/>
      <c r="O12904" s="74"/>
      <c r="P12904" s="74"/>
      <c r="Q12904" s="78"/>
      <c r="AR12904">
        <f t="shared" si="811"/>
        <v>0</v>
      </c>
      <c r="AS12904">
        <f t="shared" si="812"/>
        <v>0</v>
      </c>
      <c r="AT12904">
        <f t="shared" si="810"/>
        <v>0</v>
      </c>
    </row>
    <row r="12905" spans="2:46" ht="15.75" customHeight="1">
      <c r="B12905" t="str">
        <f t="shared" si="809"/>
        <v/>
      </c>
      <c r="C12905" s="73"/>
      <c r="D12905" s="73"/>
      <c r="E12905" s="77"/>
      <c r="F12905" s="74"/>
      <c r="G12905" s="73"/>
      <c r="H12905" s="74"/>
      <c r="I12905" s="74"/>
      <c r="J12905" s="74"/>
      <c r="K12905" s="74"/>
      <c r="L12905" s="74"/>
      <c r="M12905" s="74"/>
      <c r="N12905" s="74"/>
      <c r="O12905" s="74"/>
      <c r="P12905" s="74"/>
      <c r="Q12905" s="78"/>
      <c r="AR12905">
        <f t="shared" si="811"/>
        <v>0</v>
      </c>
      <c r="AS12905">
        <f t="shared" si="812"/>
        <v>0</v>
      </c>
      <c r="AT12905">
        <f t="shared" si="810"/>
        <v>0</v>
      </c>
    </row>
    <row r="12906" spans="2:46" ht="15.75" customHeight="1">
      <c r="B12906" t="str">
        <f t="shared" si="809"/>
        <v/>
      </c>
      <c r="C12906" s="73"/>
      <c r="D12906" s="73"/>
      <c r="E12906" s="77"/>
      <c r="F12906" s="74"/>
      <c r="G12906" s="73"/>
      <c r="H12906" s="74"/>
      <c r="I12906" s="74"/>
      <c r="J12906" s="74"/>
      <c r="K12906" s="74"/>
      <c r="L12906" s="74"/>
      <c r="M12906" s="74"/>
      <c r="N12906" s="74"/>
      <c r="O12906" s="74"/>
      <c r="P12906" s="74"/>
      <c r="Q12906" s="78"/>
      <c r="AR12906">
        <f t="shared" si="811"/>
        <v>0</v>
      </c>
      <c r="AS12906">
        <f t="shared" si="812"/>
        <v>0</v>
      </c>
      <c r="AT12906">
        <f t="shared" si="810"/>
        <v>0</v>
      </c>
    </row>
    <row r="12907" spans="2:46" ht="15.75" customHeight="1">
      <c r="B12907" t="str">
        <f t="shared" si="809"/>
        <v/>
      </c>
      <c r="C12907" s="73"/>
      <c r="D12907" s="73"/>
      <c r="E12907" s="77"/>
      <c r="F12907" s="74"/>
      <c r="G12907" s="73"/>
      <c r="H12907" s="74"/>
      <c r="I12907" s="74"/>
      <c r="J12907" s="74"/>
      <c r="K12907" s="74"/>
      <c r="L12907" s="74"/>
      <c r="M12907" s="74"/>
      <c r="N12907" s="74"/>
      <c r="O12907" s="74"/>
      <c r="P12907" s="74"/>
      <c r="Q12907" s="78"/>
      <c r="AR12907">
        <f t="shared" si="811"/>
        <v>0</v>
      </c>
      <c r="AS12907">
        <f t="shared" si="812"/>
        <v>0</v>
      </c>
      <c r="AT12907">
        <f t="shared" si="810"/>
        <v>0</v>
      </c>
    </row>
    <row r="12908" spans="2:46" ht="15.75" customHeight="1">
      <c r="B12908" t="str">
        <f t="shared" si="809"/>
        <v/>
      </c>
      <c r="C12908" s="73"/>
      <c r="D12908" s="73"/>
      <c r="E12908" s="77"/>
      <c r="F12908" s="74"/>
      <c r="G12908" s="73"/>
      <c r="H12908" s="74"/>
      <c r="I12908" s="74"/>
      <c r="J12908" s="74"/>
      <c r="K12908" s="74"/>
      <c r="L12908" s="74"/>
      <c r="M12908" s="74"/>
      <c r="N12908" s="74"/>
      <c r="O12908" s="74"/>
      <c r="P12908" s="74"/>
      <c r="Q12908" s="78"/>
      <c r="AR12908">
        <f t="shared" si="811"/>
        <v>0</v>
      </c>
      <c r="AS12908">
        <f t="shared" si="812"/>
        <v>0</v>
      </c>
      <c r="AT12908">
        <f t="shared" si="810"/>
        <v>0</v>
      </c>
    </row>
    <row r="12909" spans="2:46" ht="15.75" customHeight="1">
      <c r="B12909" t="str">
        <f t="shared" si="809"/>
        <v/>
      </c>
      <c r="C12909" s="73"/>
      <c r="D12909" s="73"/>
      <c r="E12909" s="77"/>
      <c r="F12909" s="74"/>
      <c r="G12909" s="73"/>
      <c r="H12909" s="74"/>
      <c r="I12909" s="74"/>
      <c r="J12909" s="74"/>
      <c r="K12909" s="74"/>
      <c r="L12909" s="74"/>
      <c r="M12909" s="74"/>
      <c r="N12909" s="74"/>
      <c r="O12909" s="74"/>
      <c r="P12909" s="74"/>
      <c r="Q12909" s="78"/>
      <c r="AR12909">
        <f t="shared" si="811"/>
        <v>0</v>
      </c>
      <c r="AS12909">
        <f t="shared" si="812"/>
        <v>0</v>
      </c>
      <c r="AT12909">
        <f t="shared" si="810"/>
        <v>0</v>
      </c>
    </row>
    <row r="12910" spans="2:46" ht="15.75" customHeight="1">
      <c r="B12910" t="str">
        <f t="shared" si="809"/>
        <v/>
      </c>
      <c r="C12910" s="73"/>
      <c r="D12910" s="73"/>
      <c r="E12910" s="77"/>
      <c r="F12910" s="74"/>
      <c r="G12910" s="73"/>
      <c r="H12910" s="74"/>
      <c r="I12910" s="74"/>
      <c r="J12910" s="74"/>
      <c r="K12910" s="74"/>
      <c r="L12910" s="74"/>
      <c r="M12910" s="74"/>
      <c r="N12910" s="74"/>
      <c r="O12910" s="74"/>
      <c r="P12910" s="74"/>
      <c r="Q12910" s="78"/>
      <c r="AR12910">
        <f t="shared" si="811"/>
        <v>0</v>
      </c>
      <c r="AS12910">
        <f t="shared" si="812"/>
        <v>0</v>
      </c>
      <c r="AT12910">
        <f t="shared" si="810"/>
        <v>0</v>
      </c>
    </row>
    <row r="12911" spans="2:46" ht="15.75" customHeight="1">
      <c r="B12911" t="str">
        <f t="shared" si="809"/>
        <v/>
      </c>
      <c r="C12911" s="73"/>
      <c r="D12911" s="73"/>
      <c r="E12911" s="77"/>
      <c r="F12911" s="74"/>
      <c r="G12911" s="73"/>
      <c r="H12911" s="74"/>
      <c r="I12911" s="74"/>
      <c r="J12911" s="74"/>
      <c r="K12911" s="74"/>
      <c r="L12911" s="74"/>
      <c r="M12911" s="74"/>
      <c r="N12911" s="74"/>
      <c r="O12911" s="74"/>
      <c r="P12911" s="74"/>
      <c r="Q12911" s="78"/>
      <c r="AR12911">
        <f t="shared" si="811"/>
        <v>0</v>
      </c>
      <c r="AS12911">
        <f t="shared" si="812"/>
        <v>0</v>
      </c>
      <c r="AT12911">
        <f t="shared" si="810"/>
        <v>0</v>
      </c>
    </row>
    <row r="12912" spans="2:46" ht="15.75" customHeight="1">
      <c r="B12912" t="str">
        <f t="shared" si="809"/>
        <v/>
      </c>
      <c r="C12912" s="73"/>
      <c r="D12912" s="73"/>
      <c r="E12912" s="77"/>
      <c r="F12912" s="74"/>
      <c r="G12912" s="73"/>
      <c r="H12912" s="74"/>
      <c r="I12912" s="74"/>
      <c r="J12912" s="74"/>
      <c r="K12912" s="74"/>
      <c r="L12912" s="74"/>
      <c r="M12912" s="74"/>
      <c r="N12912" s="74"/>
      <c r="O12912" s="74"/>
      <c r="P12912" s="74"/>
      <c r="Q12912" s="78"/>
      <c r="AR12912">
        <f t="shared" si="811"/>
        <v>0</v>
      </c>
      <c r="AS12912">
        <f t="shared" si="812"/>
        <v>0</v>
      </c>
      <c r="AT12912">
        <f t="shared" si="810"/>
        <v>0</v>
      </c>
    </row>
    <row r="12913" spans="2:46" ht="15.75" customHeight="1">
      <c r="B12913" t="str">
        <f t="shared" si="809"/>
        <v/>
      </c>
      <c r="C12913" s="73"/>
      <c r="D12913" s="73"/>
      <c r="E12913" s="77"/>
      <c r="F12913" s="74"/>
      <c r="G12913" s="73"/>
      <c r="H12913" s="74"/>
      <c r="I12913" s="74"/>
      <c r="J12913" s="74"/>
      <c r="K12913" s="74"/>
      <c r="L12913" s="74"/>
      <c r="M12913" s="74"/>
      <c r="N12913" s="74"/>
      <c r="O12913" s="74"/>
      <c r="P12913" s="74"/>
      <c r="Q12913" s="78"/>
      <c r="AR12913">
        <f t="shared" si="811"/>
        <v>0</v>
      </c>
      <c r="AS12913">
        <f t="shared" si="812"/>
        <v>0</v>
      </c>
      <c r="AT12913">
        <f t="shared" si="810"/>
        <v>0</v>
      </c>
    </row>
    <row r="12914" spans="2:46" ht="15.75" customHeight="1">
      <c r="B12914" t="str">
        <f t="shared" si="809"/>
        <v/>
      </c>
      <c r="C12914" s="73"/>
      <c r="D12914" s="73"/>
      <c r="E12914" s="77"/>
      <c r="F12914" s="74"/>
      <c r="G12914" s="73"/>
      <c r="H12914" s="74"/>
      <c r="I12914" s="74"/>
      <c r="J12914" s="74"/>
      <c r="K12914" s="74"/>
      <c r="L12914" s="74"/>
      <c r="M12914" s="74"/>
      <c r="N12914" s="74"/>
      <c r="O12914" s="74"/>
      <c r="P12914" s="74"/>
      <c r="Q12914" s="78"/>
      <c r="AR12914">
        <f t="shared" si="811"/>
        <v>0</v>
      </c>
      <c r="AS12914">
        <f t="shared" si="812"/>
        <v>0</v>
      </c>
      <c r="AT12914">
        <f t="shared" si="810"/>
        <v>0</v>
      </c>
    </row>
    <row r="12915" spans="2:46" ht="15.75" customHeight="1">
      <c r="B12915" t="str">
        <f t="shared" si="809"/>
        <v/>
      </c>
      <c r="C12915" s="73"/>
      <c r="D12915" s="73"/>
      <c r="E12915" s="77"/>
      <c r="F12915" s="74"/>
      <c r="G12915" s="73"/>
      <c r="H12915" s="74"/>
      <c r="I12915" s="74"/>
      <c r="J12915" s="74"/>
      <c r="K12915" s="74"/>
      <c r="L12915" s="74"/>
      <c r="M12915" s="74"/>
      <c r="N12915" s="74"/>
      <c r="O12915" s="74"/>
      <c r="P12915" s="74"/>
      <c r="Q12915" s="78"/>
      <c r="AR12915">
        <f t="shared" si="811"/>
        <v>0</v>
      </c>
      <c r="AS12915">
        <f t="shared" si="812"/>
        <v>0</v>
      </c>
      <c r="AT12915">
        <f t="shared" si="810"/>
        <v>0</v>
      </c>
    </row>
    <row r="12916" spans="2:46" ht="15.75" customHeight="1">
      <c r="B12916" t="str">
        <f t="shared" si="809"/>
        <v/>
      </c>
      <c r="C12916" s="73"/>
      <c r="D12916" s="73"/>
      <c r="E12916" s="77"/>
      <c r="F12916" s="74"/>
      <c r="G12916" s="73"/>
      <c r="H12916" s="74"/>
      <c r="I12916" s="74"/>
      <c r="J12916" s="74"/>
      <c r="K12916" s="74"/>
      <c r="L12916" s="74"/>
      <c r="M12916" s="74"/>
      <c r="N12916" s="74"/>
      <c r="O12916" s="74"/>
      <c r="P12916" s="74"/>
      <c r="Q12916" s="78"/>
      <c r="AR12916">
        <f t="shared" si="811"/>
        <v>0</v>
      </c>
      <c r="AS12916">
        <f t="shared" si="812"/>
        <v>0</v>
      </c>
      <c r="AT12916">
        <f t="shared" si="810"/>
        <v>0</v>
      </c>
    </row>
    <row r="12917" spans="2:46" ht="15.75" customHeight="1">
      <c r="B12917" t="str">
        <f t="shared" si="809"/>
        <v/>
      </c>
      <c r="C12917" s="73"/>
      <c r="D12917" s="73"/>
      <c r="E12917" s="77"/>
      <c r="F12917" s="74"/>
      <c r="G12917" s="73"/>
      <c r="H12917" s="74"/>
      <c r="I12917" s="74"/>
      <c r="J12917" s="74"/>
      <c r="K12917" s="74"/>
      <c r="L12917" s="74"/>
      <c r="M12917" s="74"/>
      <c r="N12917" s="74"/>
      <c r="O12917" s="74"/>
      <c r="P12917" s="74"/>
      <c r="Q12917" s="78"/>
      <c r="AR12917">
        <f t="shared" si="811"/>
        <v>0</v>
      </c>
      <c r="AS12917">
        <f t="shared" si="812"/>
        <v>0</v>
      </c>
      <c r="AT12917">
        <f t="shared" si="810"/>
        <v>0</v>
      </c>
    </row>
    <row r="12918" spans="2:46" ht="15.75" customHeight="1">
      <c r="B12918" t="str">
        <f t="shared" si="809"/>
        <v/>
      </c>
      <c r="C12918" s="73"/>
      <c r="D12918" s="73"/>
      <c r="E12918" s="77"/>
      <c r="F12918" s="74"/>
      <c r="G12918" s="73"/>
      <c r="H12918" s="74"/>
      <c r="I12918" s="74"/>
      <c r="J12918" s="74"/>
      <c r="K12918" s="74"/>
      <c r="L12918" s="74"/>
      <c r="M12918" s="74"/>
      <c r="N12918" s="74"/>
      <c r="O12918" s="74"/>
      <c r="P12918" s="74"/>
      <c r="Q12918" s="78"/>
      <c r="AR12918">
        <f t="shared" si="811"/>
        <v>0</v>
      </c>
      <c r="AS12918">
        <f t="shared" si="812"/>
        <v>0</v>
      </c>
      <c r="AT12918">
        <f t="shared" si="810"/>
        <v>0</v>
      </c>
    </row>
    <row r="12919" spans="2:46" ht="15.75" customHeight="1">
      <c r="B12919" t="str">
        <f t="shared" si="809"/>
        <v/>
      </c>
      <c r="C12919" s="73"/>
      <c r="D12919" s="73"/>
      <c r="E12919" s="77"/>
      <c r="F12919" s="74"/>
      <c r="G12919" s="73"/>
      <c r="H12919" s="74"/>
      <c r="I12919" s="74"/>
      <c r="J12919" s="74"/>
      <c r="K12919" s="74"/>
      <c r="L12919" s="74"/>
      <c r="M12919" s="74"/>
      <c r="N12919" s="74"/>
      <c r="O12919" s="74"/>
      <c r="P12919" s="74"/>
      <c r="Q12919" s="78"/>
      <c r="AR12919">
        <f t="shared" si="811"/>
        <v>0</v>
      </c>
      <c r="AS12919">
        <f t="shared" si="812"/>
        <v>0</v>
      </c>
      <c r="AT12919">
        <f t="shared" si="810"/>
        <v>0</v>
      </c>
    </row>
    <row r="12920" spans="2:46" ht="15.75" customHeight="1">
      <c r="B12920" t="str">
        <f t="shared" si="809"/>
        <v/>
      </c>
      <c r="C12920" s="73"/>
      <c r="D12920" s="73"/>
      <c r="E12920" s="77"/>
      <c r="F12920" s="74"/>
      <c r="G12920" s="73"/>
      <c r="H12920" s="74"/>
      <c r="I12920" s="74"/>
      <c r="J12920" s="74"/>
      <c r="K12920" s="74"/>
      <c r="L12920" s="74"/>
      <c r="M12920" s="74"/>
      <c r="N12920" s="74"/>
      <c r="O12920" s="74"/>
      <c r="P12920" s="74"/>
      <c r="Q12920" s="78"/>
      <c r="AR12920">
        <f t="shared" si="811"/>
        <v>0</v>
      </c>
      <c r="AS12920">
        <f t="shared" si="812"/>
        <v>0</v>
      </c>
      <c r="AT12920">
        <f t="shared" si="810"/>
        <v>0</v>
      </c>
    </row>
    <row r="12921" spans="2:46" ht="15.75" customHeight="1">
      <c r="B12921" t="str">
        <f t="shared" si="809"/>
        <v/>
      </c>
      <c r="C12921" s="73"/>
      <c r="D12921" s="73"/>
      <c r="E12921" s="77"/>
      <c r="F12921" s="74"/>
      <c r="G12921" s="73"/>
      <c r="H12921" s="74"/>
      <c r="I12921" s="74"/>
      <c r="J12921" s="74"/>
      <c r="K12921" s="74"/>
      <c r="L12921" s="74"/>
      <c r="M12921" s="74"/>
      <c r="N12921" s="74"/>
      <c r="O12921" s="74"/>
      <c r="P12921" s="74"/>
      <c r="Q12921" s="78"/>
      <c r="AR12921">
        <f t="shared" si="811"/>
        <v>0</v>
      </c>
      <c r="AS12921">
        <f t="shared" si="812"/>
        <v>0</v>
      </c>
      <c r="AT12921">
        <f t="shared" si="810"/>
        <v>0</v>
      </c>
    </row>
    <row r="12922" spans="2:46" ht="15.75" customHeight="1">
      <c r="B12922" t="str">
        <f t="shared" si="809"/>
        <v/>
      </c>
      <c r="C12922" s="73"/>
      <c r="D12922" s="73"/>
      <c r="E12922" s="77"/>
      <c r="F12922" s="74"/>
      <c r="G12922" s="73"/>
      <c r="H12922" s="74"/>
      <c r="I12922" s="74"/>
      <c r="J12922" s="74"/>
      <c r="K12922" s="74"/>
      <c r="L12922" s="74"/>
      <c r="M12922" s="74"/>
      <c r="N12922" s="74"/>
      <c r="O12922" s="74"/>
      <c r="P12922" s="74"/>
      <c r="Q12922" s="78"/>
      <c r="AR12922">
        <f t="shared" si="811"/>
        <v>0</v>
      </c>
      <c r="AS12922">
        <f t="shared" si="812"/>
        <v>0</v>
      </c>
      <c r="AT12922">
        <f t="shared" si="810"/>
        <v>0</v>
      </c>
    </row>
    <row r="12923" spans="2:46" ht="15.75" customHeight="1">
      <c r="B12923" t="str">
        <f t="shared" si="809"/>
        <v/>
      </c>
      <c r="C12923" s="73"/>
      <c r="D12923" s="73"/>
      <c r="E12923" s="77"/>
      <c r="F12923" s="74"/>
      <c r="G12923" s="73"/>
      <c r="H12923" s="74"/>
      <c r="I12923" s="74"/>
      <c r="J12923" s="74"/>
      <c r="K12923" s="74"/>
      <c r="L12923" s="74"/>
      <c r="M12923" s="74"/>
      <c r="N12923" s="74"/>
      <c r="O12923" s="74"/>
      <c r="P12923" s="74"/>
      <c r="Q12923" s="78"/>
      <c r="AR12923">
        <f t="shared" si="811"/>
        <v>0</v>
      </c>
      <c r="AS12923">
        <f t="shared" si="812"/>
        <v>0</v>
      </c>
      <c r="AT12923">
        <f t="shared" si="810"/>
        <v>0</v>
      </c>
    </row>
    <row r="12924" spans="2:46" ht="15.75" customHeight="1">
      <c r="B12924" t="str">
        <f t="shared" si="809"/>
        <v/>
      </c>
      <c r="C12924" s="73"/>
      <c r="D12924" s="73"/>
      <c r="E12924" s="77"/>
      <c r="F12924" s="74"/>
      <c r="G12924" s="73"/>
      <c r="H12924" s="74"/>
      <c r="I12924" s="74"/>
      <c r="J12924" s="74"/>
      <c r="K12924" s="74"/>
      <c r="L12924" s="74"/>
      <c r="M12924" s="74"/>
      <c r="N12924" s="74"/>
      <c r="O12924" s="74"/>
      <c r="P12924" s="74"/>
      <c r="Q12924" s="78"/>
      <c r="AR12924">
        <f t="shared" si="811"/>
        <v>0</v>
      </c>
      <c r="AS12924">
        <f t="shared" si="812"/>
        <v>0</v>
      </c>
      <c r="AT12924">
        <f t="shared" si="810"/>
        <v>0</v>
      </c>
    </row>
    <row r="12925" spans="2:46" ht="15.75" customHeight="1">
      <c r="B12925" t="str">
        <f t="shared" si="809"/>
        <v/>
      </c>
      <c r="C12925" s="73"/>
      <c r="D12925" s="73"/>
      <c r="E12925" s="77"/>
      <c r="F12925" s="74"/>
      <c r="G12925" s="73"/>
      <c r="H12925" s="74"/>
      <c r="I12925" s="74"/>
      <c r="J12925" s="74"/>
      <c r="K12925" s="74"/>
      <c r="L12925" s="74"/>
      <c r="M12925" s="74"/>
      <c r="N12925" s="74"/>
      <c r="O12925" s="74"/>
      <c r="P12925" s="74"/>
      <c r="Q12925" s="78"/>
      <c r="AR12925">
        <f t="shared" si="811"/>
        <v>0</v>
      </c>
      <c r="AS12925">
        <f t="shared" si="812"/>
        <v>0</v>
      </c>
      <c r="AT12925">
        <f t="shared" si="810"/>
        <v>0</v>
      </c>
    </row>
    <row r="12926" spans="2:46" ht="15.75" customHeight="1">
      <c r="B12926" t="str">
        <f t="shared" si="809"/>
        <v/>
      </c>
      <c r="C12926" s="73"/>
      <c r="D12926" s="73"/>
      <c r="E12926" s="77"/>
      <c r="F12926" s="74"/>
      <c r="G12926" s="73"/>
      <c r="H12926" s="74"/>
      <c r="I12926" s="74"/>
      <c r="J12926" s="74"/>
      <c r="K12926" s="74"/>
      <c r="L12926" s="74"/>
      <c r="M12926" s="74"/>
      <c r="N12926" s="74"/>
      <c r="O12926" s="74"/>
      <c r="P12926" s="74"/>
      <c r="Q12926" s="78"/>
      <c r="AR12926">
        <f t="shared" si="811"/>
        <v>0</v>
      </c>
      <c r="AS12926">
        <f t="shared" si="812"/>
        <v>0</v>
      </c>
      <c r="AT12926">
        <f t="shared" si="810"/>
        <v>0</v>
      </c>
    </row>
    <row r="12927" spans="2:46" ht="15.75" customHeight="1">
      <c r="B12927" t="str">
        <f t="shared" si="809"/>
        <v/>
      </c>
      <c r="C12927" s="73"/>
      <c r="D12927" s="73"/>
      <c r="E12927" s="77"/>
      <c r="F12927" s="74"/>
      <c r="G12927" s="73"/>
      <c r="H12927" s="74"/>
      <c r="I12927" s="74"/>
      <c r="J12927" s="74"/>
      <c r="K12927" s="74"/>
      <c r="L12927" s="74"/>
      <c r="M12927" s="74"/>
      <c r="N12927" s="74"/>
      <c r="O12927" s="74"/>
      <c r="P12927" s="74"/>
      <c r="Q12927" s="78"/>
      <c r="AR12927">
        <f t="shared" si="811"/>
        <v>0</v>
      </c>
      <c r="AS12927">
        <f t="shared" si="812"/>
        <v>0</v>
      </c>
      <c r="AT12927">
        <f t="shared" si="810"/>
        <v>0</v>
      </c>
    </row>
    <row r="12928" spans="2:46" ht="15.75" customHeight="1">
      <c r="B12928" t="str">
        <f t="shared" si="809"/>
        <v/>
      </c>
      <c r="C12928" s="73"/>
      <c r="D12928" s="73"/>
      <c r="E12928" s="77"/>
      <c r="F12928" s="74"/>
      <c r="G12928" s="73"/>
      <c r="H12928" s="74"/>
      <c r="I12928" s="74"/>
      <c r="J12928" s="74"/>
      <c r="K12928" s="74"/>
      <c r="L12928" s="74"/>
      <c r="M12928" s="74"/>
      <c r="N12928" s="74"/>
      <c r="O12928" s="74"/>
      <c r="P12928" s="74"/>
      <c r="Q12928" s="78"/>
      <c r="AR12928">
        <f t="shared" si="811"/>
        <v>0</v>
      </c>
      <c r="AS12928">
        <f t="shared" si="812"/>
        <v>0</v>
      </c>
      <c r="AT12928">
        <f t="shared" si="810"/>
        <v>0</v>
      </c>
    </row>
    <row r="12929" spans="2:46" ht="15.75" customHeight="1">
      <c r="B12929" t="str">
        <f t="shared" si="809"/>
        <v/>
      </c>
      <c r="C12929" s="73"/>
      <c r="D12929" s="73"/>
      <c r="E12929" s="77"/>
      <c r="F12929" s="74"/>
      <c r="G12929" s="73"/>
      <c r="H12929" s="74"/>
      <c r="I12929" s="74"/>
      <c r="J12929" s="74"/>
      <c r="K12929" s="74"/>
      <c r="L12929" s="74"/>
      <c r="M12929" s="74"/>
      <c r="N12929" s="74"/>
      <c r="O12929" s="74"/>
      <c r="P12929" s="74"/>
      <c r="Q12929" s="78"/>
      <c r="AR12929">
        <f t="shared" si="811"/>
        <v>0</v>
      </c>
      <c r="AS12929">
        <f t="shared" si="812"/>
        <v>0</v>
      </c>
      <c r="AT12929">
        <f t="shared" si="810"/>
        <v>0</v>
      </c>
    </row>
    <row r="12930" spans="2:46" ht="15.75" customHeight="1">
      <c r="B12930" t="str">
        <f t="shared" ref="B12930:B12993" si="813">D12930&amp;Q12930&amp;E12930</f>
        <v/>
      </c>
      <c r="C12930" s="73"/>
      <c r="D12930" s="73"/>
      <c r="E12930" s="77"/>
      <c r="F12930" s="74"/>
      <c r="G12930" s="73"/>
      <c r="H12930" s="74"/>
      <c r="I12930" s="74"/>
      <c r="J12930" s="74"/>
      <c r="K12930" s="74"/>
      <c r="L12930" s="74"/>
      <c r="M12930" s="74"/>
      <c r="N12930" s="74"/>
      <c r="O12930" s="74"/>
      <c r="P12930" s="74"/>
      <c r="Q12930" s="78"/>
      <c r="AR12930">
        <f t="shared" si="811"/>
        <v>0</v>
      </c>
      <c r="AS12930">
        <f t="shared" si="812"/>
        <v>0</v>
      </c>
      <c r="AT12930">
        <f t="shared" ref="AT12930:AT12993" si="814">AR12930-AS12930</f>
        <v>0</v>
      </c>
    </row>
    <row r="12931" spans="2:46" ht="15.75" customHeight="1">
      <c r="B12931" t="str">
        <f t="shared" si="813"/>
        <v/>
      </c>
      <c r="C12931" s="73"/>
      <c r="D12931" s="73"/>
      <c r="E12931" s="77"/>
      <c r="F12931" s="74"/>
      <c r="G12931" s="73"/>
      <c r="H12931" s="74"/>
      <c r="I12931" s="74"/>
      <c r="J12931" s="74"/>
      <c r="K12931" s="74"/>
      <c r="L12931" s="74"/>
      <c r="M12931" s="74"/>
      <c r="N12931" s="74"/>
      <c r="O12931" s="74"/>
      <c r="P12931" s="74"/>
      <c r="Q12931" s="78"/>
      <c r="AR12931">
        <f t="shared" si="811"/>
        <v>0</v>
      </c>
      <c r="AS12931">
        <f t="shared" si="812"/>
        <v>0</v>
      </c>
      <c r="AT12931">
        <f t="shared" si="814"/>
        <v>0</v>
      </c>
    </row>
    <row r="12932" spans="2:46" ht="15.75" customHeight="1">
      <c r="B12932" t="str">
        <f t="shared" si="813"/>
        <v/>
      </c>
      <c r="C12932" s="73"/>
      <c r="D12932" s="73"/>
      <c r="E12932" s="77"/>
      <c r="F12932" s="74"/>
      <c r="G12932" s="73"/>
      <c r="H12932" s="74"/>
      <c r="I12932" s="74"/>
      <c r="J12932" s="74"/>
      <c r="K12932" s="74"/>
      <c r="L12932" s="74"/>
      <c r="M12932" s="74"/>
      <c r="N12932" s="74"/>
      <c r="O12932" s="74"/>
      <c r="P12932" s="74"/>
      <c r="Q12932" s="78"/>
      <c r="AR12932">
        <f t="shared" si="811"/>
        <v>0</v>
      </c>
      <c r="AS12932">
        <f t="shared" si="812"/>
        <v>0</v>
      </c>
      <c r="AT12932">
        <f t="shared" si="814"/>
        <v>0</v>
      </c>
    </row>
    <row r="12933" spans="2:46" ht="15.75" customHeight="1">
      <c r="B12933" t="str">
        <f t="shared" si="813"/>
        <v/>
      </c>
      <c r="C12933" s="73"/>
      <c r="D12933" s="73"/>
      <c r="E12933" s="77"/>
      <c r="F12933" s="74"/>
      <c r="G12933" s="73"/>
      <c r="H12933" s="74"/>
      <c r="I12933" s="74"/>
      <c r="J12933" s="74"/>
      <c r="K12933" s="74"/>
      <c r="L12933" s="74"/>
      <c r="M12933" s="74"/>
      <c r="N12933" s="74"/>
      <c r="O12933" s="74"/>
      <c r="P12933" s="74"/>
      <c r="Q12933" s="78"/>
      <c r="AR12933">
        <f t="shared" si="811"/>
        <v>0</v>
      </c>
      <c r="AS12933">
        <f t="shared" si="812"/>
        <v>0</v>
      </c>
      <c r="AT12933">
        <f t="shared" si="814"/>
        <v>0</v>
      </c>
    </row>
    <row r="12934" spans="2:46" ht="15.75" customHeight="1">
      <c r="B12934" t="str">
        <f t="shared" si="813"/>
        <v/>
      </c>
      <c r="C12934" s="73"/>
      <c r="D12934" s="73"/>
      <c r="E12934" s="77"/>
      <c r="F12934" s="74"/>
      <c r="G12934" s="73"/>
      <c r="H12934" s="74"/>
      <c r="I12934" s="74"/>
      <c r="J12934" s="74"/>
      <c r="K12934" s="74"/>
      <c r="L12934" s="74"/>
      <c r="M12934" s="74"/>
      <c r="N12934" s="74"/>
      <c r="O12934" s="74"/>
      <c r="P12934" s="74"/>
      <c r="Q12934" s="78"/>
      <c r="AR12934">
        <f t="shared" si="811"/>
        <v>0</v>
      </c>
      <c r="AS12934">
        <f t="shared" si="812"/>
        <v>0</v>
      </c>
      <c r="AT12934">
        <f t="shared" si="814"/>
        <v>0</v>
      </c>
    </row>
    <row r="12935" spans="2:46" ht="15.75" customHeight="1">
      <c r="B12935" t="str">
        <f t="shared" si="813"/>
        <v/>
      </c>
      <c r="C12935" s="73"/>
      <c r="D12935" s="73"/>
      <c r="E12935" s="77"/>
      <c r="F12935" s="74"/>
      <c r="G12935" s="73"/>
      <c r="H12935" s="74"/>
      <c r="I12935" s="74"/>
      <c r="J12935" s="74"/>
      <c r="K12935" s="74"/>
      <c r="L12935" s="74"/>
      <c r="M12935" s="74"/>
      <c r="N12935" s="74"/>
      <c r="O12935" s="74"/>
      <c r="P12935" s="74"/>
      <c r="Q12935" s="78"/>
      <c r="AR12935">
        <f t="shared" si="811"/>
        <v>0</v>
      </c>
      <c r="AS12935">
        <f t="shared" si="812"/>
        <v>0</v>
      </c>
      <c r="AT12935">
        <f t="shared" si="814"/>
        <v>0</v>
      </c>
    </row>
    <row r="12936" spans="2:46" ht="15.75" customHeight="1">
      <c r="B12936" t="str">
        <f t="shared" si="813"/>
        <v/>
      </c>
      <c r="C12936" s="73"/>
      <c r="D12936" s="73"/>
      <c r="E12936" s="77"/>
      <c r="F12936" s="74"/>
      <c r="G12936" s="73"/>
      <c r="H12936" s="74"/>
      <c r="I12936" s="74"/>
      <c r="J12936" s="74"/>
      <c r="K12936" s="74"/>
      <c r="L12936" s="74"/>
      <c r="M12936" s="74"/>
      <c r="N12936" s="74"/>
      <c r="O12936" s="74"/>
      <c r="P12936" s="74"/>
      <c r="Q12936" s="78"/>
      <c r="AR12936">
        <f t="shared" ref="AR12936:AR12999" si="815">IF($AU$2&lt;&gt;5,NA(),IF(D12936=D12935,0,IF(AND(D22437=D12936,D12937=D12936),O12936+O12937+O22437,IF(D12937=D12936,O12937+O12936,O12936))))</f>
        <v>0</v>
      </c>
      <c r="AS12936">
        <f t="shared" ref="AS12936:AS12999" si="816">IF($AU$2&lt;&gt;5,NA(),IF(D12936=D12935,0,IF(AND(D22437=D12936,D12937=D12936),P12936+P12937+P22437,IF(D12937=D12936,P12937+P12936,P12936))))</f>
        <v>0</v>
      </c>
      <c r="AT12936">
        <f t="shared" si="814"/>
        <v>0</v>
      </c>
    </row>
    <row r="12937" spans="2:46" ht="15.75" customHeight="1">
      <c r="B12937" t="str">
        <f t="shared" si="813"/>
        <v/>
      </c>
      <c r="C12937" s="73"/>
      <c r="D12937" s="73"/>
      <c r="E12937" s="77"/>
      <c r="F12937" s="74"/>
      <c r="G12937" s="73"/>
      <c r="H12937" s="74"/>
      <c r="I12937" s="74"/>
      <c r="J12937" s="74"/>
      <c r="K12937" s="74"/>
      <c r="L12937" s="74"/>
      <c r="M12937" s="74"/>
      <c r="N12937" s="74"/>
      <c r="O12937" s="74"/>
      <c r="P12937" s="74"/>
      <c r="Q12937" s="78"/>
      <c r="AR12937">
        <f t="shared" si="815"/>
        <v>0</v>
      </c>
      <c r="AS12937">
        <f t="shared" si="816"/>
        <v>0</v>
      </c>
      <c r="AT12937">
        <f t="shared" si="814"/>
        <v>0</v>
      </c>
    </row>
    <row r="12938" spans="2:46" ht="15.75" customHeight="1">
      <c r="B12938" t="str">
        <f t="shared" si="813"/>
        <v/>
      </c>
      <c r="C12938" s="73"/>
      <c r="D12938" s="73"/>
      <c r="E12938" s="77"/>
      <c r="F12938" s="74"/>
      <c r="G12938" s="73"/>
      <c r="H12938" s="74"/>
      <c r="I12938" s="74"/>
      <c r="J12938" s="74"/>
      <c r="K12938" s="74"/>
      <c r="L12938" s="74"/>
      <c r="M12938" s="74"/>
      <c r="N12938" s="74"/>
      <c r="O12938" s="74"/>
      <c r="P12938" s="74"/>
      <c r="Q12938" s="78"/>
      <c r="AR12938">
        <f t="shared" si="815"/>
        <v>0</v>
      </c>
      <c r="AS12938">
        <f t="shared" si="816"/>
        <v>0</v>
      </c>
      <c r="AT12938">
        <f t="shared" si="814"/>
        <v>0</v>
      </c>
    </row>
    <row r="12939" spans="2:46" ht="15.75" customHeight="1">
      <c r="B12939" t="str">
        <f t="shared" si="813"/>
        <v/>
      </c>
      <c r="C12939" s="73"/>
      <c r="D12939" s="73"/>
      <c r="E12939" s="77"/>
      <c r="F12939" s="74"/>
      <c r="G12939" s="73"/>
      <c r="H12939" s="74"/>
      <c r="I12939" s="74"/>
      <c r="J12939" s="74"/>
      <c r="K12939" s="74"/>
      <c r="L12939" s="74"/>
      <c r="M12939" s="74"/>
      <c r="N12939" s="74"/>
      <c r="O12939" s="74"/>
      <c r="P12939" s="74"/>
      <c r="Q12939" s="78"/>
      <c r="AR12939">
        <f t="shared" si="815"/>
        <v>0</v>
      </c>
      <c r="AS12939">
        <f t="shared" si="816"/>
        <v>0</v>
      </c>
      <c r="AT12939">
        <f t="shared" si="814"/>
        <v>0</v>
      </c>
    </row>
    <row r="12940" spans="2:46" ht="15.75" customHeight="1">
      <c r="B12940" t="str">
        <f t="shared" si="813"/>
        <v/>
      </c>
      <c r="C12940" s="73"/>
      <c r="D12940" s="73"/>
      <c r="E12940" s="77"/>
      <c r="F12940" s="74"/>
      <c r="G12940" s="73"/>
      <c r="H12940" s="74"/>
      <c r="I12940" s="74"/>
      <c r="J12940" s="74"/>
      <c r="K12940" s="74"/>
      <c r="L12940" s="74"/>
      <c r="M12940" s="74"/>
      <c r="N12940" s="74"/>
      <c r="O12940" s="74"/>
      <c r="P12940" s="74"/>
      <c r="Q12940" s="78"/>
      <c r="AR12940">
        <f t="shared" si="815"/>
        <v>0</v>
      </c>
      <c r="AS12940">
        <f t="shared" si="816"/>
        <v>0</v>
      </c>
      <c r="AT12940">
        <f t="shared" si="814"/>
        <v>0</v>
      </c>
    </row>
    <row r="12941" spans="2:46" ht="15.75" customHeight="1">
      <c r="B12941" t="str">
        <f t="shared" si="813"/>
        <v/>
      </c>
      <c r="C12941" s="73"/>
      <c r="D12941" s="73"/>
      <c r="E12941" s="77"/>
      <c r="F12941" s="74"/>
      <c r="G12941" s="73"/>
      <c r="H12941" s="74"/>
      <c r="I12941" s="74"/>
      <c r="J12941" s="74"/>
      <c r="K12941" s="74"/>
      <c r="L12941" s="74"/>
      <c r="M12941" s="74"/>
      <c r="N12941" s="74"/>
      <c r="O12941" s="74"/>
      <c r="P12941" s="74"/>
      <c r="Q12941" s="78"/>
      <c r="AR12941">
        <f t="shared" si="815"/>
        <v>0</v>
      </c>
      <c r="AS12941">
        <f t="shared" si="816"/>
        <v>0</v>
      </c>
      <c r="AT12941">
        <f t="shared" si="814"/>
        <v>0</v>
      </c>
    </row>
    <row r="12942" spans="2:46" ht="15.75" customHeight="1">
      <c r="B12942" t="str">
        <f t="shared" si="813"/>
        <v/>
      </c>
      <c r="C12942" s="73"/>
      <c r="D12942" s="73"/>
      <c r="E12942" s="77"/>
      <c r="F12942" s="74"/>
      <c r="G12942" s="73"/>
      <c r="H12942" s="74"/>
      <c r="I12942" s="74"/>
      <c r="J12942" s="74"/>
      <c r="K12942" s="74"/>
      <c r="L12942" s="74"/>
      <c r="M12942" s="74"/>
      <c r="N12942" s="74"/>
      <c r="O12942" s="74"/>
      <c r="P12942" s="74"/>
      <c r="Q12942" s="78"/>
      <c r="AR12942">
        <f t="shared" si="815"/>
        <v>0</v>
      </c>
      <c r="AS12942">
        <f t="shared" si="816"/>
        <v>0</v>
      </c>
      <c r="AT12942">
        <f t="shared" si="814"/>
        <v>0</v>
      </c>
    </row>
    <row r="12943" spans="2:46" ht="15.75" customHeight="1">
      <c r="B12943" t="str">
        <f t="shared" si="813"/>
        <v/>
      </c>
      <c r="C12943" s="73"/>
      <c r="D12943" s="73"/>
      <c r="E12943" s="77"/>
      <c r="F12943" s="74"/>
      <c r="G12943" s="73"/>
      <c r="H12943" s="74"/>
      <c r="I12943" s="74"/>
      <c r="J12943" s="74"/>
      <c r="K12943" s="74"/>
      <c r="L12943" s="74"/>
      <c r="M12943" s="74"/>
      <c r="N12943" s="74"/>
      <c r="O12943" s="74"/>
      <c r="P12943" s="74"/>
      <c r="Q12943" s="78"/>
      <c r="AR12943">
        <f t="shared" si="815"/>
        <v>0</v>
      </c>
      <c r="AS12943">
        <f t="shared" si="816"/>
        <v>0</v>
      </c>
      <c r="AT12943">
        <f t="shared" si="814"/>
        <v>0</v>
      </c>
    </row>
    <row r="12944" spans="2:46" ht="15.75" customHeight="1">
      <c r="B12944" t="str">
        <f t="shared" si="813"/>
        <v/>
      </c>
      <c r="C12944" s="73"/>
      <c r="D12944" s="73"/>
      <c r="E12944" s="77"/>
      <c r="F12944" s="74"/>
      <c r="G12944" s="73"/>
      <c r="H12944" s="74"/>
      <c r="I12944" s="74"/>
      <c r="J12944" s="74"/>
      <c r="K12944" s="74"/>
      <c r="L12944" s="74"/>
      <c r="M12944" s="74"/>
      <c r="N12944" s="74"/>
      <c r="O12944" s="74"/>
      <c r="P12944" s="74"/>
      <c r="Q12944" s="78"/>
      <c r="AR12944">
        <f t="shared" si="815"/>
        <v>0</v>
      </c>
      <c r="AS12944">
        <f t="shared" si="816"/>
        <v>0</v>
      </c>
      <c r="AT12944">
        <f t="shared" si="814"/>
        <v>0</v>
      </c>
    </row>
    <row r="12945" spans="2:46" ht="15.75" customHeight="1">
      <c r="B12945" t="str">
        <f t="shared" si="813"/>
        <v/>
      </c>
      <c r="C12945" s="73"/>
      <c r="D12945" s="73"/>
      <c r="E12945" s="77"/>
      <c r="F12945" s="74"/>
      <c r="G12945" s="73"/>
      <c r="H12945" s="74"/>
      <c r="I12945" s="74"/>
      <c r="J12945" s="74"/>
      <c r="K12945" s="74"/>
      <c r="L12945" s="74"/>
      <c r="M12945" s="74"/>
      <c r="N12945" s="74"/>
      <c r="O12945" s="74"/>
      <c r="P12945" s="74"/>
      <c r="Q12945" s="78"/>
      <c r="AR12945">
        <f t="shared" si="815"/>
        <v>0</v>
      </c>
      <c r="AS12945">
        <f t="shared" si="816"/>
        <v>0</v>
      </c>
      <c r="AT12945">
        <f t="shared" si="814"/>
        <v>0</v>
      </c>
    </row>
    <row r="12946" spans="2:46" ht="15.75" customHeight="1">
      <c r="B12946" t="str">
        <f t="shared" si="813"/>
        <v/>
      </c>
      <c r="C12946" s="73"/>
      <c r="D12946" s="73"/>
      <c r="E12946" s="77"/>
      <c r="F12946" s="74"/>
      <c r="G12946" s="73"/>
      <c r="H12946" s="74"/>
      <c r="I12946" s="74"/>
      <c r="J12946" s="74"/>
      <c r="K12946" s="74"/>
      <c r="L12946" s="74"/>
      <c r="M12946" s="74"/>
      <c r="N12946" s="74"/>
      <c r="O12946" s="74"/>
      <c r="P12946" s="74"/>
      <c r="Q12946" s="78"/>
      <c r="AR12946">
        <f t="shared" si="815"/>
        <v>0</v>
      </c>
      <c r="AS12946">
        <f t="shared" si="816"/>
        <v>0</v>
      </c>
      <c r="AT12946">
        <f t="shared" si="814"/>
        <v>0</v>
      </c>
    </row>
    <row r="12947" spans="2:46" ht="15.75" customHeight="1">
      <c r="B12947" t="str">
        <f t="shared" si="813"/>
        <v/>
      </c>
      <c r="C12947" s="73"/>
      <c r="D12947" s="73"/>
      <c r="E12947" s="77"/>
      <c r="F12947" s="74"/>
      <c r="G12947" s="73"/>
      <c r="H12947" s="74"/>
      <c r="I12947" s="74"/>
      <c r="J12947" s="74"/>
      <c r="K12947" s="74"/>
      <c r="L12947" s="74"/>
      <c r="M12947" s="74"/>
      <c r="N12947" s="74"/>
      <c r="O12947" s="74"/>
      <c r="P12947" s="74"/>
      <c r="Q12947" s="78"/>
      <c r="AR12947">
        <f t="shared" si="815"/>
        <v>0</v>
      </c>
      <c r="AS12947">
        <f t="shared" si="816"/>
        <v>0</v>
      </c>
      <c r="AT12947">
        <f t="shared" si="814"/>
        <v>0</v>
      </c>
    </row>
    <row r="12948" spans="2:46" ht="15.75" customHeight="1">
      <c r="B12948" t="str">
        <f t="shared" si="813"/>
        <v/>
      </c>
      <c r="C12948" s="73"/>
      <c r="D12948" s="73"/>
      <c r="E12948" s="77"/>
      <c r="F12948" s="74"/>
      <c r="G12948" s="73"/>
      <c r="H12948" s="74"/>
      <c r="I12948" s="74"/>
      <c r="J12948" s="74"/>
      <c r="K12948" s="74"/>
      <c r="L12948" s="74"/>
      <c r="M12948" s="74"/>
      <c r="N12948" s="74"/>
      <c r="O12948" s="74"/>
      <c r="P12948" s="74"/>
      <c r="Q12948" s="78"/>
      <c r="AR12948">
        <f t="shared" si="815"/>
        <v>0</v>
      </c>
      <c r="AS12948">
        <f t="shared" si="816"/>
        <v>0</v>
      </c>
      <c r="AT12948">
        <f t="shared" si="814"/>
        <v>0</v>
      </c>
    </row>
    <row r="12949" spans="2:46" ht="15.75" customHeight="1">
      <c r="B12949" t="str">
        <f t="shared" si="813"/>
        <v/>
      </c>
      <c r="C12949" s="73"/>
      <c r="D12949" s="73"/>
      <c r="E12949" s="77"/>
      <c r="F12949" s="74"/>
      <c r="G12949" s="73"/>
      <c r="H12949" s="74"/>
      <c r="I12949" s="74"/>
      <c r="J12949" s="74"/>
      <c r="K12949" s="74"/>
      <c r="L12949" s="74"/>
      <c r="M12949" s="74"/>
      <c r="N12949" s="74"/>
      <c r="O12949" s="74"/>
      <c r="P12949" s="74"/>
      <c r="Q12949" s="78"/>
      <c r="AR12949">
        <f t="shared" si="815"/>
        <v>0</v>
      </c>
      <c r="AS12949">
        <f t="shared" si="816"/>
        <v>0</v>
      </c>
      <c r="AT12949">
        <f t="shared" si="814"/>
        <v>0</v>
      </c>
    </row>
    <row r="12950" spans="2:46" ht="15.75" customHeight="1">
      <c r="B12950" t="str">
        <f t="shared" si="813"/>
        <v/>
      </c>
      <c r="C12950" s="73"/>
      <c r="D12950" s="73"/>
      <c r="E12950" s="77"/>
      <c r="F12950" s="74"/>
      <c r="G12950" s="73"/>
      <c r="H12950" s="74"/>
      <c r="I12950" s="74"/>
      <c r="J12950" s="74"/>
      <c r="K12950" s="74"/>
      <c r="L12950" s="74"/>
      <c r="M12950" s="74"/>
      <c r="N12950" s="74"/>
      <c r="O12950" s="74"/>
      <c r="P12950" s="74"/>
      <c r="Q12950" s="78"/>
      <c r="AR12950">
        <f t="shared" si="815"/>
        <v>0</v>
      </c>
      <c r="AS12950">
        <f t="shared" si="816"/>
        <v>0</v>
      </c>
      <c r="AT12950">
        <f t="shared" si="814"/>
        <v>0</v>
      </c>
    </row>
    <row r="12951" spans="2:46" ht="15.75" customHeight="1">
      <c r="B12951" t="str">
        <f t="shared" si="813"/>
        <v/>
      </c>
      <c r="C12951" s="73"/>
      <c r="D12951" s="73"/>
      <c r="E12951" s="77"/>
      <c r="F12951" s="74"/>
      <c r="G12951" s="73"/>
      <c r="H12951" s="74"/>
      <c r="I12951" s="74"/>
      <c r="J12951" s="74"/>
      <c r="K12951" s="74"/>
      <c r="L12951" s="74"/>
      <c r="M12951" s="74"/>
      <c r="N12951" s="74"/>
      <c r="O12951" s="74"/>
      <c r="P12951" s="74"/>
      <c r="Q12951" s="78"/>
      <c r="AR12951">
        <f t="shared" si="815"/>
        <v>0</v>
      </c>
      <c r="AS12951">
        <f t="shared" si="816"/>
        <v>0</v>
      </c>
      <c r="AT12951">
        <f t="shared" si="814"/>
        <v>0</v>
      </c>
    </row>
    <row r="12952" spans="2:46" ht="15.75" customHeight="1">
      <c r="B12952" t="str">
        <f t="shared" si="813"/>
        <v/>
      </c>
      <c r="C12952" s="73"/>
      <c r="D12952" s="73"/>
      <c r="E12952" s="77"/>
      <c r="F12952" s="74"/>
      <c r="G12952" s="73"/>
      <c r="H12952" s="74"/>
      <c r="I12952" s="74"/>
      <c r="J12952" s="74"/>
      <c r="K12952" s="74"/>
      <c r="L12952" s="74"/>
      <c r="M12952" s="74"/>
      <c r="N12952" s="74"/>
      <c r="O12952" s="74"/>
      <c r="P12952" s="74"/>
      <c r="Q12952" s="78"/>
      <c r="AR12952">
        <f t="shared" si="815"/>
        <v>0</v>
      </c>
      <c r="AS12952">
        <f t="shared" si="816"/>
        <v>0</v>
      </c>
      <c r="AT12952">
        <f t="shared" si="814"/>
        <v>0</v>
      </c>
    </row>
    <row r="12953" spans="2:46" ht="15.75" customHeight="1">
      <c r="B12953" t="str">
        <f t="shared" si="813"/>
        <v/>
      </c>
      <c r="C12953" s="73"/>
      <c r="D12953" s="73"/>
      <c r="E12953" s="77"/>
      <c r="F12953" s="74"/>
      <c r="G12953" s="73"/>
      <c r="H12953" s="74"/>
      <c r="I12953" s="74"/>
      <c r="J12953" s="74"/>
      <c r="K12953" s="74"/>
      <c r="L12953" s="74"/>
      <c r="M12953" s="74"/>
      <c r="N12953" s="74"/>
      <c r="O12953" s="74"/>
      <c r="P12953" s="74"/>
      <c r="Q12953" s="78"/>
      <c r="AR12953">
        <f t="shared" si="815"/>
        <v>0</v>
      </c>
      <c r="AS12953">
        <f t="shared" si="816"/>
        <v>0</v>
      </c>
      <c r="AT12953">
        <f t="shared" si="814"/>
        <v>0</v>
      </c>
    </row>
    <row r="12954" spans="2:46" ht="15.75" customHeight="1">
      <c r="B12954" t="str">
        <f t="shared" si="813"/>
        <v/>
      </c>
      <c r="C12954" s="73"/>
      <c r="D12954" s="73"/>
      <c r="E12954" s="77"/>
      <c r="F12954" s="74"/>
      <c r="G12954" s="73"/>
      <c r="H12954" s="74"/>
      <c r="I12954" s="74"/>
      <c r="J12954" s="74"/>
      <c r="K12954" s="74"/>
      <c r="L12954" s="74"/>
      <c r="M12954" s="74"/>
      <c r="N12954" s="74"/>
      <c r="O12954" s="74"/>
      <c r="P12954" s="74"/>
      <c r="Q12954" s="78"/>
      <c r="AR12954">
        <f t="shared" si="815"/>
        <v>0</v>
      </c>
      <c r="AS12954">
        <f t="shared" si="816"/>
        <v>0</v>
      </c>
      <c r="AT12954">
        <f t="shared" si="814"/>
        <v>0</v>
      </c>
    </row>
    <row r="12955" spans="2:46" ht="15.75" customHeight="1">
      <c r="B12955" t="str">
        <f t="shared" si="813"/>
        <v/>
      </c>
      <c r="C12955" s="73"/>
      <c r="D12955" s="73"/>
      <c r="E12955" s="77"/>
      <c r="F12955" s="74"/>
      <c r="G12955" s="73"/>
      <c r="H12955" s="74"/>
      <c r="I12955" s="74"/>
      <c r="J12955" s="74"/>
      <c r="K12955" s="74"/>
      <c r="L12955" s="74"/>
      <c r="M12955" s="74"/>
      <c r="N12955" s="74"/>
      <c r="O12955" s="74"/>
      <c r="P12955" s="74"/>
      <c r="Q12955" s="78"/>
      <c r="AR12955">
        <f t="shared" si="815"/>
        <v>0</v>
      </c>
      <c r="AS12955">
        <f t="shared" si="816"/>
        <v>0</v>
      </c>
      <c r="AT12955">
        <f t="shared" si="814"/>
        <v>0</v>
      </c>
    </row>
    <row r="12956" spans="2:46" ht="15.75" customHeight="1">
      <c r="B12956" t="str">
        <f t="shared" si="813"/>
        <v/>
      </c>
      <c r="C12956" s="73"/>
      <c r="D12956" s="73"/>
      <c r="E12956" s="77"/>
      <c r="F12956" s="74"/>
      <c r="G12956" s="73"/>
      <c r="H12956" s="74"/>
      <c r="I12956" s="74"/>
      <c r="J12956" s="74"/>
      <c r="K12956" s="74"/>
      <c r="L12956" s="74"/>
      <c r="M12956" s="74"/>
      <c r="N12956" s="74"/>
      <c r="O12956" s="74"/>
      <c r="P12956" s="74"/>
      <c r="Q12956" s="78"/>
      <c r="AR12956">
        <f t="shared" si="815"/>
        <v>0</v>
      </c>
      <c r="AS12956">
        <f t="shared" si="816"/>
        <v>0</v>
      </c>
      <c r="AT12956">
        <f t="shared" si="814"/>
        <v>0</v>
      </c>
    </row>
    <row r="12957" spans="2:46" ht="15.75" customHeight="1">
      <c r="B12957" t="str">
        <f t="shared" si="813"/>
        <v/>
      </c>
      <c r="C12957" s="73"/>
      <c r="D12957" s="73"/>
      <c r="E12957" s="77"/>
      <c r="F12957" s="74"/>
      <c r="G12957" s="73"/>
      <c r="H12957" s="74"/>
      <c r="I12957" s="74"/>
      <c r="J12957" s="74"/>
      <c r="K12957" s="74"/>
      <c r="L12957" s="74"/>
      <c r="M12957" s="74"/>
      <c r="N12957" s="74"/>
      <c r="O12957" s="74"/>
      <c r="P12957" s="74"/>
      <c r="Q12957" s="78"/>
      <c r="AR12957">
        <f t="shared" si="815"/>
        <v>0</v>
      </c>
      <c r="AS12957">
        <f t="shared" si="816"/>
        <v>0</v>
      </c>
      <c r="AT12957">
        <f t="shared" si="814"/>
        <v>0</v>
      </c>
    </row>
    <row r="12958" spans="2:46" ht="15.75" customHeight="1">
      <c r="B12958" t="str">
        <f t="shared" si="813"/>
        <v/>
      </c>
      <c r="C12958" s="73"/>
      <c r="D12958" s="73"/>
      <c r="E12958" s="77"/>
      <c r="F12958" s="74"/>
      <c r="G12958" s="73"/>
      <c r="H12958" s="74"/>
      <c r="I12958" s="74"/>
      <c r="J12958" s="74"/>
      <c r="K12958" s="74"/>
      <c r="L12958" s="74"/>
      <c r="M12958" s="74"/>
      <c r="N12958" s="74"/>
      <c r="O12958" s="74"/>
      <c r="P12958" s="74"/>
      <c r="Q12958" s="78"/>
      <c r="AR12958">
        <f t="shared" si="815"/>
        <v>0</v>
      </c>
      <c r="AS12958">
        <f t="shared" si="816"/>
        <v>0</v>
      </c>
      <c r="AT12958">
        <f t="shared" si="814"/>
        <v>0</v>
      </c>
    </row>
    <row r="12959" spans="2:46" ht="15.75" customHeight="1">
      <c r="B12959" t="str">
        <f t="shared" si="813"/>
        <v/>
      </c>
      <c r="C12959" s="73"/>
      <c r="D12959" s="73"/>
      <c r="E12959" s="77"/>
      <c r="F12959" s="74"/>
      <c r="G12959" s="73"/>
      <c r="H12959" s="74"/>
      <c r="I12959" s="74"/>
      <c r="J12959" s="74"/>
      <c r="K12959" s="74"/>
      <c r="L12959" s="74"/>
      <c r="M12959" s="74"/>
      <c r="N12959" s="74"/>
      <c r="O12959" s="74"/>
      <c r="P12959" s="74"/>
      <c r="Q12959" s="78"/>
      <c r="AR12959">
        <f t="shared" si="815"/>
        <v>0</v>
      </c>
      <c r="AS12959">
        <f t="shared" si="816"/>
        <v>0</v>
      </c>
      <c r="AT12959">
        <f t="shared" si="814"/>
        <v>0</v>
      </c>
    </row>
    <row r="12960" spans="2:46" ht="15.75" customHeight="1">
      <c r="B12960" t="str">
        <f t="shared" si="813"/>
        <v/>
      </c>
      <c r="C12960" s="73"/>
      <c r="D12960" s="73"/>
      <c r="E12960" s="77"/>
      <c r="F12960" s="74"/>
      <c r="G12960" s="73"/>
      <c r="H12960" s="74"/>
      <c r="I12960" s="74"/>
      <c r="J12960" s="74"/>
      <c r="K12960" s="74"/>
      <c r="L12960" s="74"/>
      <c r="M12960" s="74"/>
      <c r="N12960" s="74"/>
      <c r="O12960" s="74"/>
      <c r="P12960" s="74"/>
      <c r="Q12960" s="78"/>
      <c r="AR12960">
        <f t="shared" si="815"/>
        <v>0</v>
      </c>
      <c r="AS12960">
        <f t="shared" si="816"/>
        <v>0</v>
      </c>
      <c r="AT12960">
        <f t="shared" si="814"/>
        <v>0</v>
      </c>
    </row>
    <row r="12961" spans="2:46" ht="15.75" customHeight="1">
      <c r="B12961" t="str">
        <f t="shared" si="813"/>
        <v/>
      </c>
      <c r="C12961" s="73"/>
      <c r="D12961" s="73"/>
      <c r="E12961" s="77"/>
      <c r="F12961" s="74"/>
      <c r="G12961" s="73"/>
      <c r="H12961" s="74"/>
      <c r="I12961" s="74"/>
      <c r="J12961" s="74"/>
      <c r="K12961" s="74"/>
      <c r="L12961" s="74"/>
      <c r="M12961" s="74"/>
      <c r="N12961" s="74"/>
      <c r="O12961" s="74"/>
      <c r="P12961" s="74"/>
      <c r="Q12961" s="78"/>
      <c r="AR12961">
        <f t="shared" si="815"/>
        <v>0</v>
      </c>
      <c r="AS12961">
        <f t="shared" si="816"/>
        <v>0</v>
      </c>
      <c r="AT12961">
        <f t="shared" si="814"/>
        <v>0</v>
      </c>
    </row>
    <row r="12962" spans="2:46" ht="15.75" customHeight="1">
      <c r="B12962" t="str">
        <f t="shared" si="813"/>
        <v/>
      </c>
      <c r="C12962" s="73"/>
      <c r="D12962" s="73"/>
      <c r="E12962" s="77"/>
      <c r="F12962" s="74"/>
      <c r="G12962" s="73"/>
      <c r="H12962" s="74"/>
      <c r="I12962" s="74"/>
      <c r="J12962" s="74"/>
      <c r="K12962" s="74"/>
      <c r="L12962" s="74"/>
      <c r="M12962" s="74"/>
      <c r="N12962" s="74"/>
      <c r="O12962" s="74"/>
      <c r="P12962" s="74"/>
      <c r="Q12962" s="78"/>
      <c r="AR12962">
        <f t="shared" si="815"/>
        <v>0</v>
      </c>
      <c r="AS12962">
        <f t="shared" si="816"/>
        <v>0</v>
      </c>
      <c r="AT12962">
        <f t="shared" si="814"/>
        <v>0</v>
      </c>
    </row>
    <row r="12963" spans="2:46" ht="15.75" customHeight="1">
      <c r="B12963" t="str">
        <f t="shared" si="813"/>
        <v/>
      </c>
      <c r="C12963" s="73"/>
      <c r="D12963" s="73"/>
      <c r="E12963" s="77"/>
      <c r="F12963" s="74"/>
      <c r="G12963" s="73"/>
      <c r="H12963" s="74"/>
      <c r="I12963" s="74"/>
      <c r="J12963" s="74"/>
      <c r="K12963" s="74"/>
      <c r="L12963" s="74"/>
      <c r="M12963" s="74"/>
      <c r="N12963" s="74"/>
      <c r="O12963" s="74"/>
      <c r="P12963" s="74"/>
      <c r="Q12963" s="78"/>
      <c r="AR12963">
        <f t="shared" si="815"/>
        <v>0</v>
      </c>
      <c r="AS12963">
        <f t="shared" si="816"/>
        <v>0</v>
      </c>
      <c r="AT12963">
        <f t="shared" si="814"/>
        <v>0</v>
      </c>
    </row>
    <row r="12964" spans="2:46" ht="15.75" customHeight="1">
      <c r="B12964" t="str">
        <f t="shared" si="813"/>
        <v/>
      </c>
      <c r="C12964" s="73"/>
      <c r="D12964" s="73"/>
      <c r="E12964" s="77"/>
      <c r="F12964" s="74"/>
      <c r="G12964" s="73"/>
      <c r="H12964" s="74"/>
      <c r="I12964" s="74"/>
      <c r="J12964" s="74"/>
      <c r="K12964" s="74"/>
      <c r="L12964" s="74"/>
      <c r="M12964" s="74"/>
      <c r="N12964" s="74"/>
      <c r="O12964" s="74"/>
      <c r="P12964" s="74"/>
      <c r="Q12964" s="78"/>
      <c r="AR12964">
        <f t="shared" si="815"/>
        <v>0</v>
      </c>
      <c r="AS12964">
        <f t="shared" si="816"/>
        <v>0</v>
      </c>
      <c r="AT12964">
        <f t="shared" si="814"/>
        <v>0</v>
      </c>
    </row>
    <row r="12965" spans="2:46" ht="15.75" customHeight="1">
      <c r="B12965" t="str">
        <f t="shared" si="813"/>
        <v/>
      </c>
      <c r="C12965" s="73"/>
      <c r="D12965" s="73"/>
      <c r="E12965" s="77"/>
      <c r="F12965" s="74"/>
      <c r="G12965" s="73"/>
      <c r="H12965" s="74"/>
      <c r="I12965" s="74"/>
      <c r="J12965" s="74"/>
      <c r="K12965" s="74"/>
      <c r="L12965" s="74"/>
      <c r="M12965" s="74"/>
      <c r="N12965" s="74"/>
      <c r="O12965" s="74"/>
      <c r="P12965" s="74"/>
      <c r="Q12965" s="78"/>
      <c r="AR12965">
        <f t="shared" si="815"/>
        <v>0</v>
      </c>
      <c r="AS12965">
        <f t="shared" si="816"/>
        <v>0</v>
      </c>
      <c r="AT12965">
        <f t="shared" si="814"/>
        <v>0</v>
      </c>
    </row>
    <row r="12966" spans="2:46" ht="15.75" customHeight="1">
      <c r="B12966" t="str">
        <f t="shared" si="813"/>
        <v/>
      </c>
      <c r="C12966" s="73"/>
      <c r="D12966" s="73"/>
      <c r="E12966" s="77"/>
      <c r="F12966" s="74"/>
      <c r="G12966" s="73"/>
      <c r="H12966" s="74"/>
      <c r="I12966" s="74"/>
      <c r="J12966" s="74"/>
      <c r="K12966" s="74"/>
      <c r="L12966" s="74"/>
      <c r="M12966" s="74"/>
      <c r="N12966" s="74"/>
      <c r="O12966" s="74"/>
      <c r="P12966" s="74"/>
      <c r="Q12966" s="78"/>
      <c r="AR12966">
        <f t="shared" si="815"/>
        <v>0</v>
      </c>
      <c r="AS12966">
        <f t="shared" si="816"/>
        <v>0</v>
      </c>
      <c r="AT12966">
        <f t="shared" si="814"/>
        <v>0</v>
      </c>
    </row>
    <row r="12967" spans="2:46" ht="15.75" customHeight="1">
      <c r="B12967" t="str">
        <f t="shared" si="813"/>
        <v/>
      </c>
      <c r="C12967" s="73"/>
      <c r="D12967" s="73"/>
      <c r="E12967" s="77"/>
      <c r="F12967" s="74"/>
      <c r="G12967" s="73"/>
      <c r="H12967" s="74"/>
      <c r="I12967" s="74"/>
      <c r="J12967" s="74"/>
      <c r="K12967" s="74"/>
      <c r="L12967" s="74"/>
      <c r="M12967" s="74"/>
      <c r="N12967" s="74"/>
      <c r="O12967" s="74"/>
      <c r="P12967" s="74"/>
      <c r="Q12967" s="78"/>
      <c r="AR12967">
        <f t="shared" si="815"/>
        <v>0</v>
      </c>
      <c r="AS12967">
        <f t="shared" si="816"/>
        <v>0</v>
      </c>
      <c r="AT12967">
        <f t="shared" si="814"/>
        <v>0</v>
      </c>
    </row>
    <row r="12968" spans="2:46" ht="15.75" customHeight="1">
      <c r="B12968" t="str">
        <f t="shared" si="813"/>
        <v/>
      </c>
      <c r="C12968" s="73"/>
      <c r="D12968" s="73"/>
      <c r="E12968" s="77"/>
      <c r="F12968" s="74"/>
      <c r="G12968" s="73"/>
      <c r="H12968" s="74"/>
      <c r="I12968" s="74"/>
      <c r="J12968" s="74"/>
      <c r="K12968" s="74"/>
      <c r="L12968" s="74"/>
      <c r="M12968" s="74"/>
      <c r="N12968" s="74"/>
      <c r="O12968" s="74"/>
      <c r="P12968" s="74"/>
      <c r="Q12968" s="78"/>
      <c r="AR12968">
        <f t="shared" si="815"/>
        <v>0</v>
      </c>
      <c r="AS12968">
        <f t="shared" si="816"/>
        <v>0</v>
      </c>
      <c r="AT12968">
        <f t="shared" si="814"/>
        <v>0</v>
      </c>
    </row>
    <row r="12969" spans="2:46" ht="15.75" customHeight="1">
      <c r="B12969" t="str">
        <f t="shared" si="813"/>
        <v/>
      </c>
      <c r="C12969" s="73"/>
      <c r="D12969" s="73"/>
      <c r="E12969" s="77"/>
      <c r="F12969" s="74"/>
      <c r="G12969" s="73"/>
      <c r="H12969" s="74"/>
      <c r="I12969" s="74"/>
      <c r="J12969" s="74"/>
      <c r="K12969" s="74"/>
      <c r="L12969" s="74"/>
      <c r="M12969" s="74"/>
      <c r="N12969" s="74"/>
      <c r="O12969" s="74"/>
      <c r="P12969" s="74"/>
      <c r="Q12969" s="78"/>
      <c r="AR12969">
        <f t="shared" si="815"/>
        <v>0</v>
      </c>
      <c r="AS12969">
        <f t="shared" si="816"/>
        <v>0</v>
      </c>
      <c r="AT12969">
        <f t="shared" si="814"/>
        <v>0</v>
      </c>
    </row>
    <row r="12970" spans="2:46" ht="15.75" customHeight="1">
      <c r="B12970" t="str">
        <f t="shared" si="813"/>
        <v/>
      </c>
      <c r="C12970" s="73"/>
      <c r="D12970" s="73"/>
      <c r="E12970" s="77"/>
      <c r="F12970" s="74"/>
      <c r="G12970" s="73"/>
      <c r="H12970" s="74"/>
      <c r="I12970" s="74"/>
      <c r="J12970" s="74"/>
      <c r="K12970" s="74"/>
      <c r="L12970" s="74"/>
      <c r="M12970" s="74"/>
      <c r="N12970" s="74"/>
      <c r="O12970" s="74"/>
      <c r="P12970" s="74"/>
      <c r="Q12970" s="78"/>
      <c r="AR12970">
        <f t="shared" si="815"/>
        <v>0</v>
      </c>
      <c r="AS12970">
        <f t="shared" si="816"/>
        <v>0</v>
      </c>
      <c r="AT12970">
        <f t="shared" si="814"/>
        <v>0</v>
      </c>
    </row>
    <row r="12971" spans="2:46" ht="15.75" customHeight="1">
      <c r="B12971" t="str">
        <f t="shared" si="813"/>
        <v/>
      </c>
      <c r="C12971" s="73"/>
      <c r="D12971" s="73"/>
      <c r="E12971" s="77"/>
      <c r="F12971" s="74"/>
      <c r="G12971" s="73"/>
      <c r="H12971" s="74"/>
      <c r="I12971" s="74"/>
      <c r="J12971" s="74"/>
      <c r="K12971" s="74"/>
      <c r="L12971" s="74"/>
      <c r="M12971" s="74"/>
      <c r="N12971" s="74"/>
      <c r="O12971" s="74"/>
      <c r="P12971" s="74"/>
      <c r="Q12971" s="78"/>
      <c r="AR12971">
        <f t="shared" si="815"/>
        <v>0</v>
      </c>
      <c r="AS12971">
        <f t="shared" si="816"/>
        <v>0</v>
      </c>
      <c r="AT12971">
        <f t="shared" si="814"/>
        <v>0</v>
      </c>
    </row>
    <row r="12972" spans="2:46" ht="15.75" customHeight="1">
      <c r="B12972" t="str">
        <f t="shared" si="813"/>
        <v/>
      </c>
      <c r="C12972" s="73"/>
      <c r="D12972" s="73"/>
      <c r="E12972" s="77"/>
      <c r="F12972" s="74"/>
      <c r="G12972" s="73"/>
      <c r="H12972" s="74"/>
      <c r="I12972" s="74"/>
      <c r="J12972" s="74"/>
      <c r="K12972" s="74"/>
      <c r="L12972" s="74"/>
      <c r="M12972" s="74"/>
      <c r="N12972" s="74"/>
      <c r="O12972" s="74"/>
      <c r="P12972" s="74"/>
      <c r="Q12972" s="78"/>
      <c r="AR12972">
        <f t="shared" si="815"/>
        <v>0</v>
      </c>
      <c r="AS12972">
        <f t="shared" si="816"/>
        <v>0</v>
      </c>
      <c r="AT12972">
        <f t="shared" si="814"/>
        <v>0</v>
      </c>
    </row>
    <row r="12973" spans="2:46" ht="15.75" customHeight="1">
      <c r="B12973" t="str">
        <f t="shared" si="813"/>
        <v/>
      </c>
      <c r="C12973" s="73"/>
      <c r="D12973" s="73"/>
      <c r="E12973" s="77"/>
      <c r="F12973" s="74"/>
      <c r="G12973" s="73"/>
      <c r="H12973" s="74"/>
      <c r="I12973" s="74"/>
      <c r="J12973" s="74"/>
      <c r="K12973" s="74"/>
      <c r="L12973" s="74"/>
      <c r="M12973" s="74"/>
      <c r="N12973" s="74"/>
      <c r="O12973" s="74"/>
      <c r="P12973" s="74"/>
      <c r="Q12973" s="78"/>
      <c r="AR12973">
        <f t="shared" si="815"/>
        <v>0</v>
      </c>
      <c r="AS12973">
        <f t="shared" si="816"/>
        <v>0</v>
      </c>
      <c r="AT12973">
        <f t="shared" si="814"/>
        <v>0</v>
      </c>
    </row>
    <row r="12974" spans="2:46" ht="15.75" customHeight="1">
      <c r="B12974" t="str">
        <f t="shared" si="813"/>
        <v/>
      </c>
      <c r="C12974" s="73"/>
      <c r="D12974" s="73"/>
      <c r="E12974" s="77"/>
      <c r="F12974" s="74"/>
      <c r="G12974" s="73"/>
      <c r="H12974" s="74"/>
      <c r="I12974" s="74"/>
      <c r="J12974" s="74"/>
      <c r="K12974" s="74"/>
      <c r="L12974" s="74"/>
      <c r="M12974" s="74"/>
      <c r="N12974" s="74"/>
      <c r="O12974" s="74"/>
      <c r="P12974" s="74"/>
      <c r="Q12974" s="78"/>
      <c r="AR12974">
        <f t="shared" si="815"/>
        <v>0</v>
      </c>
      <c r="AS12974">
        <f t="shared" si="816"/>
        <v>0</v>
      </c>
      <c r="AT12974">
        <f t="shared" si="814"/>
        <v>0</v>
      </c>
    </row>
    <row r="12975" spans="2:46" ht="15.75" customHeight="1">
      <c r="B12975" t="str">
        <f t="shared" si="813"/>
        <v/>
      </c>
      <c r="C12975" s="73"/>
      <c r="D12975" s="73"/>
      <c r="E12975" s="77"/>
      <c r="F12975" s="74"/>
      <c r="G12975" s="73"/>
      <c r="H12975" s="74"/>
      <c r="I12975" s="74"/>
      <c r="J12975" s="74"/>
      <c r="K12975" s="74"/>
      <c r="L12975" s="74"/>
      <c r="M12975" s="74"/>
      <c r="N12975" s="74"/>
      <c r="O12975" s="74"/>
      <c r="P12975" s="74"/>
      <c r="Q12975" s="78"/>
      <c r="AR12975">
        <f t="shared" si="815"/>
        <v>0</v>
      </c>
      <c r="AS12975">
        <f t="shared" si="816"/>
        <v>0</v>
      </c>
      <c r="AT12975">
        <f t="shared" si="814"/>
        <v>0</v>
      </c>
    </row>
    <row r="12976" spans="2:46" ht="15.75" customHeight="1">
      <c r="B12976" t="str">
        <f t="shared" si="813"/>
        <v/>
      </c>
      <c r="C12976" s="73"/>
      <c r="D12976" s="73"/>
      <c r="E12976" s="77"/>
      <c r="F12976" s="74"/>
      <c r="G12976" s="73"/>
      <c r="H12976" s="74"/>
      <c r="I12976" s="74"/>
      <c r="J12976" s="74"/>
      <c r="K12976" s="74"/>
      <c r="L12976" s="74"/>
      <c r="M12976" s="74"/>
      <c r="N12976" s="74"/>
      <c r="O12976" s="74"/>
      <c r="P12976" s="74"/>
      <c r="Q12976" s="78"/>
      <c r="AR12976">
        <f t="shared" si="815"/>
        <v>0</v>
      </c>
      <c r="AS12976">
        <f t="shared" si="816"/>
        <v>0</v>
      </c>
      <c r="AT12976">
        <f t="shared" si="814"/>
        <v>0</v>
      </c>
    </row>
    <row r="12977" spans="2:46" ht="15.75" customHeight="1">
      <c r="B12977" t="str">
        <f t="shared" si="813"/>
        <v/>
      </c>
      <c r="C12977" s="73"/>
      <c r="D12977" s="73"/>
      <c r="E12977" s="77"/>
      <c r="F12977" s="74"/>
      <c r="G12977" s="73"/>
      <c r="H12977" s="74"/>
      <c r="I12977" s="74"/>
      <c r="J12977" s="74"/>
      <c r="K12977" s="74"/>
      <c r="L12977" s="74"/>
      <c r="M12977" s="74"/>
      <c r="N12977" s="74"/>
      <c r="O12977" s="74"/>
      <c r="P12977" s="74"/>
      <c r="Q12977" s="78"/>
      <c r="AR12977">
        <f t="shared" si="815"/>
        <v>0</v>
      </c>
      <c r="AS12977">
        <f t="shared" si="816"/>
        <v>0</v>
      </c>
      <c r="AT12977">
        <f t="shared" si="814"/>
        <v>0</v>
      </c>
    </row>
    <row r="12978" spans="2:46" ht="15.75" customHeight="1">
      <c r="B12978" t="str">
        <f t="shared" si="813"/>
        <v/>
      </c>
      <c r="C12978" s="73"/>
      <c r="D12978" s="73"/>
      <c r="E12978" s="77"/>
      <c r="F12978" s="74"/>
      <c r="G12978" s="73"/>
      <c r="H12978" s="74"/>
      <c r="I12978" s="74"/>
      <c r="J12978" s="74"/>
      <c r="K12978" s="74"/>
      <c r="L12978" s="74"/>
      <c r="M12978" s="74"/>
      <c r="N12978" s="74"/>
      <c r="O12978" s="74"/>
      <c r="P12978" s="74"/>
      <c r="Q12978" s="78"/>
      <c r="AR12978">
        <f t="shared" si="815"/>
        <v>0</v>
      </c>
      <c r="AS12978">
        <f t="shared" si="816"/>
        <v>0</v>
      </c>
      <c r="AT12978">
        <f t="shared" si="814"/>
        <v>0</v>
      </c>
    </row>
    <row r="12979" spans="2:46" ht="15.75" customHeight="1">
      <c r="B12979" t="str">
        <f t="shared" si="813"/>
        <v/>
      </c>
      <c r="C12979" s="73"/>
      <c r="D12979" s="73"/>
      <c r="E12979" s="77"/>
      <c r="F12979" s="74"/>
      <c r="G12979" s="73"/>
      <c r="H12979" s="74"/>
      <c r="I12979" s="74"/>
      <c r="J12979" s="74"/>
      <c r="K12979" s="74"/>
      <c r="L12979" s="74"/>
      <c r="M12979" s="74"/>
      <c r="N12979" s="74"/>
      <c r="O12979" s="74"/>
      <c r="P12979" s="74"/>
      <c r="Q12979" s="78"/>
      <c r="AR12979">
        <f t="shared" si="815"/>
        <v>0</v>
      </c>
      <c r="AS12979">
        <f t="shared" si="816"/>
        <v>0</v>
      </c>
      <c r="AT12979">
        <f t="shared" si="814"/>
        <v>0</v>
      </c>
    </row>
    <row r="12980" spans="2:46" ht="15.75" customHeight="1">
      <c r="B12980" t="str">
        <f t="shared" si="813"/>
        <v/>
      </c>
      <c r="C12980" s="73"/>
      <c r="D12980" s="73"/>
      <c r="E12980" s="77"/>
      <c r="F12980" s="74"/>
      <c r="G12980" s="73"/>
      <c r="H12980" s="74"/>
      <c r="I12980" s="74"/>
      <c r="J12980" s="74"/>
      <c r="K12980" s="74"/>
      <c r="L12980" s="74"/>
      <c r="M12980" s="74"/>
      <c r="N12980" s="74"/>
      <c r="O12980" s="74"/>
      <c r="P12980" s="74"/>
      <c r="Q12980" s="78"/>
      <c r="AR12980">
        <f t="shared" si="815"/>
        <v>0</v>
      </c>
      <c r="AS12980">
        <f t="shared" si="816"/>
        <v>0</v>
      </c>
      <c r="AT12980">
        <f t="shared" si="814"/>
        <v>0</v>
      </c>
    </row>
    <row r="12981" spans="2:46" ht="15.75" customHeight="1">
      <c r="B12981" t="str">
        <f t="shared" si="813"/>
        <v/>
      </c>
      <c r="C12981" s="73"/>
      <c r="D12981" s="73"/>
      <c r="E12981" s="77"/>
      <c r="F12981" s="74"/>
      <c r="G12981" s="73"/>
      <c r="H12981" s="74"/>
      <c r="I12981" s="74"/>
      <c r="J12981" s="74"/>
      <c r="K12981" s="74"/>
      <c r="L12981" s="74"/>
      <c r="M12981" s="74"/>
      <c r="N12981" s="74"/>
      <c r="O12981" s="74"/>
      <c r="P12981" s="74"/>
      <c r="Q12981" s="78"/>
      <c r="AR12981">
        <f t="shared" si="815"/>
        <v>0</v>
      </c>
      <c r="AS12981">
        <f t="shared" si="816"/>
        <v>0</v>
      </c>
      <c r="AT12981">
        <f t="shared" si="814"/>
        <v>0</v>
      </c>
    </row>
    <row r="12982" spans="2:46" ht="15.75" customHeight="1">
      <c r="B12982" t="str">
        <f t="shared" si="813"/>
        <v/>
      </c>
      <c r="C12982" s="73"/>
      <c r="D12982" s="73"/>
      <c r="E12982" s="77"/>
      <c r="F12982" s="74"/>
      <c r="G12982" s="73"/>
      <c r="H12982" s="74"/>
      <c r="I12982" s="74"/>
      <c r="J12982" s="74"/>
      <c r="K12982" s="74"/>
      <c r="L12982" s="74"/>
      <c r="M12982" s="74"/>
      <c r="N12982" s="74"/>
      <c r="O12982" s="74"/>
      <c r="P12982" s="74"/>
      <c r="Q12982" s="78"/>
      <c r="AR12982">
        <f t="shared" si="815"/>
        <v>0</v>
      </c>
      <c r="AS12982">
        <f t="shared" si="816"/>
        <v>0</v>
      </c>
      <c r="AT12982">
        <f t="shared" si="814"/>
        <v>0</v>
      </c>
    </row>
    <row r="12983" spans="2:46" ht="15.75" customHeight="1">
      <c r="B12983" t="str">
        <f t="shared" si="813"/>
        <v/>
      </c>
      <c r="C12983" s="73"/>
      <c r="D12983" s="73"/>
      <c r="E12983" s="77"/>
      <c r="F12983" s="74"/>
      <c r="G12983" s="73"/>
      <c r="H12983" s="74"/>
      <c r="I12983" s="74"/>
      <c r="J12983" s="74"/>
      <c r="K12983" s="74"/>
      <c r="L12983" s="74"/>
      <c r="M12983" s="74"/>
      <c r="N12983" s="74"/>
      <c r="O12983" s="74"/>
      <c r="P12983" s="74"/>
      <c r="Q12983" s="78"/>
      <c r="AR12983">
        <f t="shared" si="815"/>
        <v>0</v>
      </c>
      <c r="AS12983">
        <f t="shared" si="816"/>
        <v>0</v>
      </c>
      <c r="AT12983">
        <f t="shared" si="814"/>
        <v>0</v>
      </c>
    </row>
    <row r="12984" spans="2:46" ht="15.75" customHeight="1">
      <c r="B12984" t="str">
        <f t="shared" si="813"/>
        <v/>
      </c>
      <c r="C12984" s="73"/>
      <c r="D12984" s="73"/>
      <c r="E12984" s="77"/>
      <c r="F12984" s="74"/>
      <c r="G12984" s="73"/>
      <c r="H12984" s="74"/>
      <c r="I12984" s="74"/>
      <c r="J12984" s="74"/>
      <c r="K12984" s="74"/>
      <c r="L12984" s="74"/>
      <c r="M12984" s="74"/>
      <c r="N12984" s="74"/>
      <c r="O12984" s="74"/>
      <c r="P12984" s="74"/>
      <c r="Q12984" s="78"/>
      <c r="AR12984">
        <f t="shared" si="815"/>
        <v>0</v>
      </c>
      <c r="AS12984">
        <f t="shared" si="816"/>
        <v>0</v>
      </c>
      <c r="AT12984">
        <f t="shared" si="814"/>
        <v>0</v>
      </c>
    </row>
    <row r="12985" spans="2:46" ht="15.75" customHeight="1">
      <c r="B12985" t="str">
        <f t="shared" si="813"/>
        <v/>
      </c>
      <c r="C12985" s="73"/>
      <c r="D12985" s="73"/>
      <c r="E12985" s="77"/>
      <c r="F12985" s="74"/>
      <c r="G12985" s="73"/>
      <c r="H12985" s="74"/>
      <c r="I12985" s="74"/>
      <c r="J12985" s="74"/>
      <c r="K12985" s="74"/>
      <c r="L12985" s="74"/>
      <c r="M12985" s="74"/>
      <c r="N12985" s="74"/>
      <c r="O12985" s="74"/>
      <c r="P12985" s="74"/>
      <c r="Q12985" s="78"/>
      <c r="AR12985">
        <f t="shared" si="815"/>
        <v>0</v>
      </c>
      <c r="AS12985">
        <f t="shared" si="816"/>
        <v>0</v>
      </c>
      <c r="AT12985">
        <f t="shared" si="814"/>
        <v>0</v>
      </c>
    </row>
    <row r="12986" spans="2:46" ht="15.75" customHeight="1">
      <c r="B12986" t="str">
        <f t="shared" si="813"/>
        <v/>
      </c>
      <c r="C12986" s="73"/>
      <c r="D12986" s="73"/>
      <c r="E12986" s="77"/>
      <c r="F12986" s="74"/>
      <c r="G12986" s="73"/>
      <c r="H12986" s="74"/>
      <c r="I12986" s="74"/>
      <c r="J12986" s="74"/>
      <c r="K12986" s="74"/>
      <c r="L12986" s="74"/>
      <c r="M12986" s="74"/>
      <c r="N12986" s="74"/>
      <c r="O12986" s="74"/>
      <c r="P12986" s="74"/>
      <c r="Q12986" s="78"/>
      <c r="AR12986">
        <f t="shared" si="815"/>
        <v>0</v>
      </c>
      <c r="AS12986">
        <f t="shared" si="816"/>
        <v>0</v>
      </c>
      <c r="AT12986">
        <f t="shared" si="814"/>
        <v>0</v>
      </c>
    </row>
    <row r="12987" spans="2:46" ht="15.75" customHeight="1">
      <c r="B12987" t="str">
        <f t="shared" si="813"/>
        <v/>
      </c>
      <c r="C12987" s="73"/>
      <c r="D12987" s="73"/>
      <c r="E12987" s="77"/>
      <c r="F12987" s="74"/>
      <c r="G12987" s="73"/>
      <c r="H12987" s="74"/>
      <c r="I12987" s="74"/>
      <c r="J12987" s="74"/>
      <c r="K12987" s="74"/>
      <c r="L12987" s="74"/>
      <c r="M12987" s="74"/>
      <c r="N12987" s="74"/>
      <c r="O12987" s="74"/>
      <c r="P12987" s="74"/>
      <c r="Q12987" s="78"/>
      <c r="AR12987">
        <f t="shared" si="815"/>
        <v>0</v>
      </c>
      <c r="AS12987">
        <f t="shared" si="816"/>
        <v>0</v>
      </c>
      <c r="AT12987">
        <f t="shared" si="814"/>
        <v>0</v>
      </c>
    </row>
    <row r="12988" spans="2:46" ht="15.75" customHeight="1">
      <c r="B12988" t="str">
        <f t="shared" si="813"/>
        <v/>
      </c>
      <c r="C12988" s="73"/>
      <c r="D12988" s="73"/>
      <c r="E12988" s="77"/>
      <c r="F12988" s="74"/>
      <c r="G12988" s="73"/>
      <c r="H12988" s="74"/>
      <c r="I12988" s="74"/>
      <c r="J12988" s="74"/>
      <c r="K12988" s="74"/>
      <c r="L12988" s="74"/>
      <c r="M12988" s="74"/>
      <c r="N12988" s="74"/>
      <c r="O12988" s="74"/>
      <c r="P12988" s="74"/>
      <c r="Q12988" s="78"/>
      <c r="AR12988">
        <f t="shared" si="815"/>
        <v>0</v>
      </c>
      <c r="AS12988">
        <f t="shared" si="816"/>
        <v>0</v>
      </c>
      <c r="AT12988">
        <f t="shared" si="814"/>
        <v>0</v>
      </c>
    </row>
    <row r="12989" spans="2:46" ht="15.75" customHeight="1">
      <c r="B12989" t="str">
        <f t="shared" si="813"/>
        <v/>
      </c>
      <c r="C12989" s="73"/>
      <c r="D12989" s="73"/>
      <c r="E12989" s="77"/>
      <c r="F12989" s="74"/>
      <c r="G12989" s="73"/>
      <c r="H12989" s="74"/>
      <c r="I12989" s="74"/>
      <c r="J12989" s="74"/>
      <c r="K12989" s="74"/>
      <c r="L12989" s="74"/>
      <c r="M12989" s="74"/>
      <c r="N12989" s="74"/>
      <c r="O12989" s="74"/>
      <c r="P12989" s="74"/>
      <c r="Q12989" s="78"/>
      <c r="AR12989">
        <f t="shared" si="815"/>
        <v>0</v>
      </c>
      <c r="AS12989">
        <f t="shared" si="816"/>
        <v>0</v>
      </c>
      <c r="AT12989">
        <f t="shared" si="814"/>
        <v>0</v>
      </c>
    </row>
    <row r="12990" spans="2:46" ht="15.75" customHeight="1">
      <c r="B12990" t="str">
        <f t="shared" si="813"/>
        <v/>
      </c>
      <c r="C12990" s="73"/>
      <c r="D12990" s="73"/>
      <c r="E12990" s="77"/>
      <c r="F12990" s="74"/>
      <c r="G12990" s="73"/>
      <c r="H12990" s="74"/>
      <c r="I12990" s="74"/>
      <c r="J12990" s="74"/>
      <c r="K12990" s="74"/>
      <c r="L12990" s="74"/>
      <c r="M12990" s="74"/>
      <c r="N12990" s="74"/>
      <c r="O12990" s="74"/>
      <c r="P12990" s="74"/>
      <c r="Q12990" s="78"/>
      <c r="AR12990">
        <f t="shared" si="815"/>
        <v>0</v>
      </c>
      <c r="AS12990">
        <f t="shared" si="816"/>
        <v>0</v>
      </c>
      <c r="AT12990">
        <f t="shared" si="814"/>
        <v>0</v>
      </c>
    </row>
    <row r="12991" spans="2:46" ht="15.75" customHeight="1">
      <c r="B12991" t="str">
        <f t="shared" si="813"/>
        <v/>
      </c>
      <c r="C12991" s="73"/>
      <c r="D12991" s="73"/>
      <c r="E12991" s="77"/>
      <c r="F12991" s="74"/>
      <c r="G12991" s="73"/>
      <c r="H12991" s="74"/>
      <c r="I12991" s="74"/>
      <c r="J12991" s="74"/>
      <c r="K12991" s="74"/>
      <c r="L12991" s="74"/>
      <c r="M12991" s="74"/>
      <c r="N12991" s="74"/>
      <c r="O12991" s="74"/>
      <c r="P12991" s="74"/>
      <c r="Q12991" s="78"/>
      <c r="AR12991">
        <f t="shared" si="815"/>
        <v>0</v>
      </c>
      <c r="AS12991">
        <f t="shared" si="816"/>
        <v>0</v>
      </c>
      <c r="AT12991">
        <f t="shared" si="814"/>
        <v>0</v>
      </c>
    </row>
    <row r="12992" spans="2:46" ht="15.75" customHeight="1">
      <c r="B12992" t="str">
        <f t="shared" si="813"/>
        <v/>
      </c>
      <c r="C12992" s="73"/>
      <c r="D12992" s="73"/>
      <c r="E12992" s="77"/>
      <c r="F12992" s="74"/>
      <c r="G12992" s="73"/>
      <c r="H12992" s="74"/>
      <c r="I12992" s="74"/>
      <c r="J12992" s="74"/>
      <c r="K12992" s="74"/>
      <c r="L12992" s="74"/>
      <c r="M12992" s="74"/>
      <c r="N12992" s="74"/>
      <c r="O12992" s="74"/>
      <c r="P12992" s="74"/>
      <c r="Q12992" s="78"/>
      <c r="AR12992">
        <f t="shared" si="815"/>
        <v>0</v>
      </c>
      <c r="AS12992">
        <f t="shared" si="816"/>
        <v>0</v>
      </c>
      <c r="AT12992">
        <f t="shared" si="814"/>
        <v>0</v>
      </c>
    </row>
    <row r="12993" spans="2:46" ht="15.75" customHeight="1">
      <c r="B12993" t="str">
        <f t="shared" si="813"/>
        <v/>
      </c>
      <c r="C12993" s="73"/>
      <c r="D12993" s="73"/>
      <c r="E12993" s="77"/>
      <c r="F12993" s="74"/>
      <c r="G12993" s="73"/>
      <c r="H12993" s="74"/>
      <c r="I12993" s="74"/>
      <c r="J12993" s="74"/>
      <c r="K12993" s="74"/>
      <c r="L12993" s="74"/>
      <c r="M12993" s="74"/>
      <c r="N12993" s="74"/>
      <c r="O12993" s="74"/>
      <c r="P12993" s="74"/>
      <c r="Q12993" s="78"/>
      <c r="AR12993">
        <f t="shared" si="815"/>
        <v>0</v>
      </c>
      <c r="AS12993">
        <f t="shared" si="816"/>
        <v>0</v>
      </c>
      <c r="AT12993">
        <f t="shared" si="814"/>
        <v>0</v>
      </c>
    </row>
    <row r="12994" spans="2:46" ht="15.75" customHeight="1">
      <c r="B12994" t="str">
        <f t="shared" ref="B12994:B13057" si="817">D12994&amp;Q12994&amp;E12994</f>
        <v/>
      </c>
      <c r="C12994" s="73"/>
      <c r="D12994" s="73"/>
      <c r="E12994" s="77"/>
      <c r="F12994" s="74"/>
      <c r="G12994" s="73"/>
      <c r="H12994" s="74"/>
      <c r="I12994" s="74"/>
      <c r="J12994" s="74"/>
      <c r="K12994" s="74"/>
      <c r="L12994" s="74"/>
      <c r="M12994" s="74"/>
      <c r="N12994" s="74"/>
      <c r="O12994" s="74"/>
      <c r="P12994" s="74"/>
      <c r="Q12994" s="78"/>
      <c r="AR12994">
        <f t="shared" si="815"/>
        <v>0</v>
      </c>
      <c r="AS12994">
        <f t="shared" si="816"/>
        <v>0</v>
      </c>
      <c r="AT12994">
        <f t="shared" ref="AT12994:AT13057" si="818">AR12994-AS12994</f>
        <v>0</v>
      </c>
    </row>
    <row r="12995" spans="2:46" ht="15.75" customHeight="1">
      <c r="B12995" t="str">
        <f t="shared" si="817"/>
        <v/>
      </c>
      <c r="C12995" s="73"/>
      <c r="D12995" s="73"/>
      <c r="E12995" s="77"/>
      <c r="F12995" s="74"/>
      <c r="G12995" s="73"/>
      <c r="H12995" s="74"/>
      <c r="I12995" s="74"/>
      <c r="J12995" s="74"/>
      <c r="K12995" s="74"/>
      <c r="L12995" s="74"/>
      <c r="M12995" s="74"/>
      <c r="N12995" s="74"/>
      <c r="O12995" s="74"/>
      <c r="P12995" s="74"/>
      <c r="Q12995" s="78"/>
      <c r="AR12995">
        <f t="shared" si="815"/>
        <v>0</v>
      </c>
      <c r="AS12995">
        <f t="shared" si="816"/>
        <v>0</v>
      </c>
      <c r="AT12995">
        <f t="shared" si="818"/>
        <v>0</v>
      </c>
    </row>
    <row r="12996" spans="2:46" ht="15.75" customHeight="1">
      <c r="B12996" t="str">
        <f t="shared" si="817"/>
        <v/>
      </c>
      <c r="C12996" s="73"/>
      <c r="D12996" s="73"/>
      <c r="E12996" s="77"/>
      <c r="F12996" s="74"/>
      <c r="G12996" s="73"/>
      <c r="H12996" s="74"/>
      <c r="I12996" s="74"/>
      <c r="J12996" s="74"/>
      <c r="K12996" s="74"/>
      <c r="L12996" s="74"/>
      <c r="M12996" s="74"/>
      <c r="N12996" s="74"/>
      <c r="O12996" s="74"/>
      <c r="P12996" s="74"/>
      <c r="Q12996" s="78"/>
      <c r="AR12996">
        <f t="shared" si="815"/>
        <v>0</v>
      </c>
      <c r="AS12996">
        <f t="shared" si="816"/>
        <v>0</v>
      </c>
      <c r="AT12996">
        <f t="shared" si="818"/>
        <v>0</v>
      </c>
    </row>
    <row r="12997" spans="2:46" ht="15.75" customHeight="1">
      <c r="B12997" t="str">
        <f t="shared" si="817"/>
        <v/>
      </c>
      <c r="C12997" s="73"/>
      <c r="D12997" s="73"/>
      <c r="E12997" s="77"/>
      <c r="F12997" s="74"/>
      <c r="G12997" s="73"/>
      <c r="H12997" s="74"/>
      <c r="I12997" s="74"/>
      <c r="J12997" s="74"/>
      <c r="K12997" s="74"/>
      <c r="L12997" s="74"/>
      <c r="M12997" s="74"/>
      <c r="N12997" s="74"/>
      <c r="O12997" s="74"/>
      <c r="P12997" s="74"/>
      <c r="Q12997" s="78"/>
      <c r="AR12997">
        <f t="shared" si="815"/>
        <v>0</v>
      </c>
      <c r="AS12997">
        <f t="shared" si="816"/>
        <v>0</v>
      </c>
      <c r="AT12997">
        <f t="shared" si="818"/>
        <v>0</v>
      </c>
    </row>
    <row r="12998" spans="2:46" ht="15.75" customHeight="1">
      <c r="B12998" t="str">
        <f t="shared" si="817"/>
        <v/>
      </c>
      <c r="C12998" s="73"/>
      <c r="D12998" s="73"/>
      <c r="E12998" s="77"/>
      <c r="F12998" s="74"/>
      <c r="G12998" s="73"/>
      <c r="H12998" s="74"/>
      <c r="I12998" s="74"/>
      <c r="J12998" s="74"/>
      <c r="K12998" s="74"/>
      <c r="L12998" s="74"/>
      <c r="M12998" s="74"/>
      <c r="N12998" s="74"/>
      <c r="O12998" s="74"/>
      <c r="P12998" s="74"/>
      <c r="Q12998" s="78"/>
      <c r="AR12998">
        <f t="shared" si="815"/>
        <v>0</v>
      </c>
      <c r="AS12998">
        <f t="shared" si="816"/>
        <v>0</v>
      </c>
      <c r="AT12998">
        <f t="shared" si="818"/>
        <v>0</v>
      </c>
    </row>
    <row r="12999" spans="2:46" ht="15.75" customHeight="1">
      <c r="B12999" t="str">
        <f t="shared" si="817"/>
        <v/>
      </c>
      <c r="C12999" s="73"/>
      <c r="D12999" s="73"/>
      <c r="E12999" s="77"/>
      <c r="F12999" s="74"/>
      <c r="G12999" s="73"/>
      <c r="H12999" s="74"/>
      <c r="I12999" s="74"/>
      <c r="J12999" s="74"/>
      <c r="K12999" s="74"/>
      <c r="L12999" s="74"/>
      <c r="M12999" s="74"/>
      <c r="N12999" s="74"/>
      <c r="O12999" s="74"/>
      <c r="P12999" s="74"/>
      <c r="Q12999" s="78"/>
      <c r="AR12999">
        <f t="shared" si="815"/>
        <v>0</v>
      </c>
      <c r="AS12999">
        <f t="shared" si="816"/>
        <v>0</v>
      </c>
      <c r="AT12999">
        <f t="shared" si="818"/>
        <v>0</v>
      </c>
    </row>
    <row r="13000" spans="2:46" ht="15.75" customHeight="1">
      <c r="B13000" t="str">
        <f t="shared" si="817"/>
        <v/>
      </c>
      <c r="C13000" s="73"/>
      <c r="D13000" s="73"/>
      <c r="E13000" s="77"/>
      <c r="F13000" s="74"/>
      <c r="G13000" s="73"/>
      <c r="H13000" s="74"/>
      <c r="I13000" s="74"/>
      <c r="J13000" s="74"/>
      <c r="K13000" s="74"/>
      <c r="L13000" s="74"/>
      <c r="M13000" s="74"/>
      <c r="N13000" s="74"/>
      <c r="O13000" s="74"/>
      <c r="P13000" s="74"/>
      <c r="Q13000" s="78"/>
      <c r="AR13000">
        <f t="shared" ref="AR13000:AR13063" si="819">IF($AU$2&lt;&gt;5,NA(),IF(D13000=D12999,0,IF(AND(D22501=D13000,D13001=D13000),O13000+O13001+O22501,IF(D13001=D13000,O13001+O13000,O13000))))</f>
        <v>0</v>
      </c>
      <c r="AS13000">
        <f t="shared" ref="AS13000:AS13063" si="820">IF($AU$2&lt;&gt;5,NA(),IF(D13000=D12999,0,IF(AND(D22501=D13000,D13001=D13000),P13000+P13001+P22501,IF(D13001=D13000,P13001+P13000,P13000))))</f>
        <v>0</v>
      </c>
      <c r="AT13000">
        <f t="shared" si="818"/>
        <v>0</v>
      </c>
    </row>
    <row r="13001" spans="2:46" ht="15.75" customHeight="1">
      <c r="B13001" t="str">
        <f t="shared" si="817"/>
        <v/>
      </c>
      <c r="C13001" s="73"/>
      <c r="D13001" s="73"/>
      <c r="E13001" s="77"/>
      <c r="F13001" s="74"/>
      <c r="G13001" s="73"/>
      <c r="H13001" s="74"/>
      <c r="I13001" s="74"/>
      <c r="J13001" s="74"/>
      <c r="K13001" s="74"/>
      <c r="L13001" s="74"/>
      <c r="M13001" s="74"/>
      <c r="N13001" s="74"/>
      <c r="O13001" s="74"/>
      <c r="P13001" s="74"/>
      <c r="Q13001" s="78"/>
      <c r="AR13001">
        <f t="shared" si="819"/>
        <v>0</v>
      </c>
      <c r="AS13001">
        <f t="shared" si="820"/>
        <v>0</v>
      </c>
      <c r="AT13001">
        <f t="shared" si="818"/>
        <v>0</v>
      </c>
    </row>
    <row r="13002" spans="2:46" ht="15.75" customHeight="1">
      <c r="B13002" t="str">
        <f t="shared" si="817"/>
        <v/>
      </c>
      <c r="C13002" s="73"/>
      <c r="D13002" s="73"/>
      <c r="E13002" s="77"/>
      <c r="F13002" s="74"/>
      <c r="G13002" s="73"/>
      <c r="H13002" s="74"/>
      <c r="I13002" s="74"/>
      <c r="J13002" s="74"/>
      <c r="K13002" s="74"/>
      <c r="L13002" s="74"/>
      <c r="M13002" s="74"/>
      <c r="N13002" s="74"/>
      <c r="O13002" s="74"/>
      <c r="P13002" s="74"/>
      <c r="Q13002" s="78"/>
      <c r="AR13002">
        <f t="shared" si="819"/>
        <v>0</v>
      </c>
      <c r="AS13002">
        <f t="shared" si="820"/>
        <v>0</v>
      </c>
      <c r="AT13002">
        <f t="shared" si="818"/>
        <v>0</v>
      </c>
    </row>
    <row r="13003" spans="2:46" ht="15.75" customHeight="1">
      <c r="B13003" t="str">
        <f t="shared" si="817"/>
        <v/>
      </c>
      <c r="C13003" s="73"/>
      <c r="D13003" s="73"/>
      <c r="E13003" s="77"/>
      <c r="F13003" s="74"/>
      <c r="G13003" s="73"/>
      <c r="H13003" s="74"/>
      <c r="I13003" s="74"/>
      <c r="J13003" s="74"/>
      <c r="K13003" s="74"/>
      <c r="L13003" s="74"/>
      <c r="M13003" s="74"/>
      <c r="N13003" s="74"/>
      <c r="O13003" s="74"/>
      <c r="P13003" s="74"/>
      <c r="Q13003" s="78"/>
      <c r="AR13003">
        <f t="shared" si="819"/>
        <v>0</v>
      </c>
      <c r="AS13003">
        <f t="shared" si="820"/>
        <v>0</v>
      </c>
      <c r="AT13003">
        <f t="shared" si="818"/>
        <v>0</v>
      </c>
    </row>
    <row r="13004" spans="2:46" ht="15.75" customHeight="1">
      <c r="B13004" t="str">
        <f t="shared" si="817"/>
        <v/>
      </c>
      <c r="C13004" s="73"/>
      <c r="D13004" s="73"/>
      <c r="E13004" s="77"/>
      <c r="F13004" s="74"/>
      <c r="G13004" s="73"/>
      <c r="H13004" s="74"/>
      <c r="I13004" s="74"/>
      <c r="J13004" s="74"/>
      <c r="K13004" s="74"/>
      <c r="L13004" s="74"/>
      <c r="M13004" s="74"/>
      <c r="N13004" s="74"/>
      <c r="O13004" s="74"/>
      <c r="P13004" s="74"/>
      <c r="Q13004" s="78"/>
      <c r="AR13004">
        <f t="shared" si="819"/>
        <v>0</v>
      </c>
      <c r="AS13004">
        <f t="shared" si="820"/>
        <v>0</v>
      </c>
      <c r="AT13004">
        <f t="shared" si="818"/>
        <v>0</v>
      </c>
    </row>
    <row r="13005" spans="2:46" ht="15.75" customHeight="1">
      <c r="B13005" t="str">
        <f t="shared" si="817"/>
        <v/>
      </c>
      <c r="C13005" s="73"/>
      <c r="D13005" s="73"/>
      <c r="E13005" s="77"/>
      <c r="F13005" s="74"/>
      <c r="G13005" s="73"/>
      <c r="H13005" s="74"/>
      <c r="I13005" s="74"/>
      <c r="J13005" s="74"/>
      <c r="K13005" s="74"/>
      <c r="L13005" s="74"/>
      <c r="M13005" s="74"/>
      <c r="N13005" s="74"/>
      <c r="O13005" s="74"/>
      <c r="P13005" s="74"/>
      <c r="Q13005" s="78"/>
      <c r="AR13005">
        <f t="shared" si="819"/>
        <v>0</v>
      </c>
      <c r="AS13005">
        <f t="shared" si="820"/>
        <v>0</v>
      </c>
      <c r="AT13005">
        <f t="shared" si="818"/>
        <v>0</v>
      </c>
    </row>
    <row r="13006" spans="2:46" ht="15.75" customHeight="1">
      <c r="B13006" t="str">
        <f t="shared" si="817"/>
        <v/>
      </c>
      <c r="C13006" s="73"/>
      <c r="D13006" s="73"/>
      <c r="E13006" s="77"/>
      <c r="F13006" s="74"/>
      <c r="G13006" s="73"/>
      <c r="H13006" s="74"/>
      <c r="I13006" s="74"/>
      <c r="J13006" s="74"/>
      <c r="K13006" s="74"/>
      <c r="L13006" s="74"/>
      <c r="M13006" s="74"/>
      <c r="N13006" s="74"/>
      <c r="O13006" s="74"/>
      <c r="P13006" s="74"/>
      <c r="Q13006" s="78"/>
      <c r="AR13006">
        <f t="shared" si="819"/>
        <v>0</v>
      </c>
      <c r="AS13006">
        <f t="shared" si="820"/>
        <v>0</v>
      </c>
      <c r="AT13006">
        <f t="shared" si="818"/>
        <v>0</v>
      </c>
    </row>
    <row r="13007" spans="2:46" ht="15.75" customHeight="1">
      <c r="B13007" t="str">
        <f t="shared" si="817"/>
        <v/>
      </c>
      <c r="C13007" s="73"/>
      <c r="D13007" s="73"/>
      <c r="E13007" s="77"/>
      <c r="F13007" s="74"/>
      <c r="G13007" s="73"/>
      <c r="H13007" s="74"/>
      <c r="I13007" s="74"/>
      <c r="J13007" s="74"/>
      <c r="K13007" s="74"/>
      <c r="L13007" s="74"/>
      <c r="M13007" s="74"/>
      <c r="N13007" s="74"/>
      <c r="O13007" s="74"/>
      <c r="P13007" s="74"/>
      <c r="Q13007" s="78"/>
      <c r="AR13007">
        <f t="shared" si="819"/>
        <v>0</v>
      </c>
      <c r="AS13007">
        <f t="shared" si="820"/>
        <v>0</v>
      </c>
      <c r="AT13007">
        <f t="shared" si="818"/>
        <v>0</v>
      </c>
    </row>
    <row r="13008" spans="2:46" ht="15.75" customHeight="1">
      <c r="B13008" t="str">
        <f t="shared" si="817"/>
        <v/>
      </c>
      <c r="C13008" s="73"/>
      <c r="D13008" s="73"/>
      <c r="E13008" s="77"/>
      <c r="F13008" s="74"/>
      <c r="G13008" s="73"/>
      <c r="H13008" s="74"/>
      <c r="I13008" s="74"/>
      <c r="J13008" s="74"/>
      <c r="K13008" s="74"/>
      <c r="L13008" s="74"/>
      <c r="M13008" s="74"/>
      <c r="N13008" s="74"/>
      <c r="O13008" s="74"/>
      <c r="P13008" s="74"/>
      <c r="Q13008" s="78"/>
      <c r="AR13008">
        <f t="shared" si="819"/>
        <v>0</v>
      </c>
      <c r="AS13008">
        <f t="shared" si="820"/>
        <v>0</v>
      </c>
      <c r="AT13008">
        <f t="shared" si="818"/>
        <v>0</v>
      </c>
    </row>
    <row r="13009" spans="2:46" ht="15.75" customHeight="1">
      <c r="B13009" t="str">
        <f t="shared" si="817"/>
        <v/>
      </c>
      <c r="C13009" s="73"/>
      <c r="D13009" s="73"/>
      <c r="E13009" s="77"/>
      <c r="F13009" s="74"/>
      <c r="G13009" s="73"/>
      <c r="H13009" s="74"/>
      <c r="I13009" s="74"/>
      <c r="J13009" s="74"/>
      <c r="K13009" s="74"/>
      <c r="L13009" s="74"/>
      <c r="M13009" s="74"/>
      <c r="N13009" s="74"/>
      <c r="O13009" s="74"/>
      <c r="P13009" s="74"/>
      <c r="Q13009" s="78"/>
      <c r="AR13009">
        <f t="shared" si="819"/>
        <v>0</v>
      </c>
      <c r="AS13009">
        <f t="shared" si="820"/>
        <v>0</v>
      </c>
      <c r="AT13009">
        <f t="shared" si="818"/>
        <v>0</v>
      </c>
    </row>
    <row r="13010" spans="2:46" ht="15.75" customHeight="1">
      <c r="B13010" t="str">
        <f t="shared" si="817"/>
        <v/>
      </c>
      <c r="C13010" s="73"/>
      <c r="D13010" s="73"/>
      <c r="E13010" s="77"/>
      <c r="F13010" s="74"/>
      <c r="G13010" s="73"/>
      <c r="H13010" s="74"/>
      <c r="I13010" s="74"/>
      <c r="J13010" s="74"/>
      <c r="K13010" s="74"/>
      <c r="L13010" s="74"/>
      <c r="M13010" s="74"/>
      <c r="N13010" s="74"/>
      <c r="O13010" s="74"/>
      <c r="P13010" s="74"/>
      <c r="Q13010" s="78"/>
      <c r="AR13010">
        <f t="shared" si="819"/>
        <v>0</v>
      </c>
      <c r="AS13010">
        <f t="shared" si="820"/>
        <v>0</v>
      </c>
      <c r="AT13010">
        <f t="shared" si="818"/>
        <v>0</v>
      </c>
    </row>
    <row r="13011" spans="2:46" ht="15.75" customHeight="1">
      <c r="B13011" t="str">
        <f t="shared" si="817"/>
        <v/>
      </c>
      <c r="C13011" s="73"/>
      <c r="D13011" s="73"/>
      <c r="E13011" s="77"/>
      <c r="F13011" s="74"/>
      <c r="G13011" s="73"/>
      <c r="H13011" s="74"/>
      <c r="I13011" s="74"/>
      <c r="J13011" s="74"/>
      <c r="K13011" s="74"/>
      <c r="L13011" s="74"/>
      <c r="M13011" s="74"/>
      <c r="N13011" s="74"/>
      <c r="O13011" s="74"/>
      <c r="P13011" s="74"/>
      <c r="Q13011" s="78"/>
      <c r="AR13011">
        <f t="shared" si="819"/>
        <v>0</v>
      </c>
      <c r="AS13011">
        <f t="shared" si="820"/>
        <v>0</v>
      </c>
      <c r="AT13011">
        <f t="shared" si="818"/>
        <v>0</v>
      </c>
    </row>
    <row r="13012" spans="2:46" ht="15.75" customHeight="1">
      <c r="B13012" t="str">
        <f t="shared" si="817"/>
        <v/>
      </c>
      <c r="C13012" s="73"/>
      <c r="D13012" s="73"/>
      <c r="E13012" s="77"/>
      <c r="F13012" s="74"/>
      <c r="G13012" s="73"/>
      <c r="H13012" s="74"/>
      <c r="I13012" s="74"/>
      <c r="J13012" s="74"/>
      <c r="K13012" s="74"/>
      <c r="L13012" s="74"/>
      <c r="M13012" s="74"/>
      <c r="N13012" s="74"/>
      <c r="O13012" s="74"/>
      <c r="P13012" s="74"/>
      <c r="Q13012" s="78"/>
      <c r="AR13012">
        <f t="shared" si="819"/>
        <v>0</v>
      </c>
      <c r="AS13012">
        <f t="shared" si="820"/>
        <v>0</v>
      </c>
      <c r="AT13012">
        <f t="shared" si="818"/>
        <v>0</v>
      </c>
    </row>
    <row r="13013" spans="2:46" ht="15.75" customHeight="1">
      <c r="B13013" t="str">
        <f t="shared" si="817"/>
        <v/>
      </c>
      <c r="C13013" s="73"/>
      <c r="D13013" s="73"/>
      <c r="E13013" s="77"/>
      <c r="F13013" s="74"/>
      <c r="G13013" s="73"/>
      <c r="H13013" s="74"/>
      <c r="I13013" s="74"/>
      <c r="J13013" s="74"/>
      <c r="K13013" s="74"/>
      <c r="L13013" s="74"/>
      <c r="M13013" s="74"/>
      <c r="N13013" s="74"/>
      <c r="O13013" s="74"/>
      <c r="P13013" s="74"/>
      <c r="Q13013" s="78"/>
      <c r="AR13013">
        <f t="shared" si="819"/>
        <v>0</v>
      </c>
      <c r="AS13013">
        <f t="shared" si="820"/>
        <v>0</v>
      </c>
      <c r="AT13013">
        <f t="shared" si="818"/>
        <v>0</v>
      </c>
    </row>
    <row r="13014" spans="2:46" ht="15.75" customHeight="1">
      <c r="B13014" t="str">
        <f t="shared" si="817"/>
        <v/>
      </c>
      <c r="C13014" s="73"/>
      <c r="D13014" s="73"/>
      <c r="E13014" s="77"/>
      <c r="F13014" s="74"/>
      <c r="G13014" s="73"/>
      <c r="H13014" s="74"/>
      <c r="I13014" s="74"/>
      <c r="J13014" s="74"/>
      <c r="K13014" s="74"/>
      <c r="L13014" s="74"/>
      <c r="M13014" s="74"/>
      <c r="N13014" s="74"/>
      <c r="O13014" s="74"/>
      <c r="P13014" s="74"/>
      <c r="Q13014" s="78"/>
      <c r="AR13014">
        <f t="shared" si="819"/>
        <v>0</v>
      </c>
      <c r="AS13014">
        <f t="shared" si="820"/>
        <v>0</v>
      </c>
      <c r="AT13014">
        <f t="shared" si="818"/>
        <v>0</v>
      </c>
    </row>
    <row r="13015" spans="2:46" ht="15.75" customHeight="1">
      <c r="B13015" t="str">
        <f t="shared" si="817"/>
        <v/>
      </c>
      <c r="C13015" s="73"/>
      <c r="D13015" s="73"/>
      <c r="E13015" s="77"/>
      <c r="F13015" s="74"/>
      <c r="G13015" s="73"/>
      <c r="H13015" s="74"/>
      <c r="I13015" s="74"/>
      <c r="J13015" s="74"/>
      <c r="K13015" s="74"/>
      <c r="L13015" s="74"/>
      <c r="M13015" s="74"/>
      <c r="N13015" s="74"/>
      <c r="O13015" s="74"/>
      <c r="P13015" s="74"/>
      <c r="Q13015" s="78"/>
      <c r="AR13015">
        <f t="shared" si="819"/>
        <v>0</v>
      </c>
      <c r="AS13015">
        <f t="shared" si="820"/>
        <v>0</v>
      </c>
      <c r="AT13015">
        <f t="shared" si="818"/>
        <v>0</v>
      </c>
    </row>
    <row r="13016" spans="2:46" ht="15.75" customHeight="1">
      <c r="B13016" t="str">
        <f t="shared" si="817"/>
        <v/>
      </c>
      <c r="C13016" s="73"/>
      <c r="D13016" s="73"/>
      <c r="E13016" s="77"/>
      <c r="F13016" s="74"/>
      <c r="G13016" s="73"/>
      <c r="H13016" s="74"/>
      <c r="I13016" s="74"/>
      <c r="J13016" s="74"/>
      <c r="K13016" s="74"/>
      <c r="L13016" s="74"/>
      <c r="M13016" s="74"/>
      <c r="N13016" s="74"/>
      <c r="O13016" s="74"/>
      <c r="P13016" s="74"/>
      <c r="Q13016" s="78"/>
      <c r="AR13016">
        <f t="shared" si="819"/>
        <v>0</v>
      </c>
      <c r="AS13016">
        <f t="shared" si="820"/>
        <v>0</v>
      </c>
      <c r="AT13016">
        <f t="shared" si="818"/>
        <v>0</v>
      </c>
    </row>
    <row r="13017" spans="2:46" ht="15.75" customHeight="1">
      <c r="B13017" t="str">
        <f t="shared" si="817"/>
        <v/>
      </c>
      <c r="C13017" s="73"/>
      <c r="D13017" s="73"/>
      <c r="E13017" s="77"/>
      <c r="F13017" s="74"/>
      <c r="G13017" s="73"/>
      <c r="H13017" s="74"/>
      <c r="I13017" s="74"/>
      <c r="J13017" s="74"/>
      <c r="K13017" s="74"/>
      <c r="L13017" s="74"/>
      <c r="M13017" s="74"/>
      <c r="N13017" s="74"/>
      <c r="O13017" s="74"/>
      <c r="P13017" s="74"/>
      <c r="Q13017" s="78"/>
      <c r="AR13017">
        <f t="shared" si="819"/>
        <v>0</v>
      </c>
      <c r="AS13017">
        <f t="shared" si="820"/>
        <v>0</v>
      </c>
      <c r="AT13017">
        <f t="shared" si="818"/>
        <v>0</v>
      </c>
    </row>
    <row r="13018" spans="2:46" ht="15.75" customHeight="1">
      <c r="B13018" t="str">
        <f t="shared" si="817"/>
        <v/>
      </c>
      <c r="C13018" s="73"/>
      <c r="D13018" s="73"/>
      <c r="E13018" s="77"/>
      <c r="F13018" s="74"/>
      <c r="G13018" s="73"/>
      <c r="H13018" s="74"/>
      <c r="I13018" s="74"/>
      <c r="J13018" s="74"/>
      <c r="K13018" s="74"/>
      <c r="L13018" s="74"/>
      <c r="M13018" s="74"/>
      <c r="N13018" s="74"/>
      <c r="O13018" s="74"/>
      <c r="P13018" s="74"/>
      <c r="Q13018" s="78"/>
      <c r="AR13018">
        <f t="shared" si="819"/>
        <v>0</v>
      </c>
      <c r="AS13018">
        <f t="shared" si="820"/>
        <v>0</v>
      </c>
      <c r="AT13018">
        <f t="shared" si="818"/>
        <v>0</v>
      </c>
    </row>
    <row r="13019" spans="2:46" ht="15.75" customHeight="1">
      <c r="B13019" t="str">
        <f t="shared" si="817"/>
        <v/>
      </c>
      <c r="C13019" s="73"/>
      <c r="D13019" s="73"/>
      <c r="E13019" s="77"/>
      <c r="F13019" s="74"/>
      <c r="G13019" s="73"/>
      <c r="H13019" s="74"/>
      <c r="I13019" s="74"/>
      <c r="J13019" s="74"/>
      <c r="K13019" s="74"/>
      <c r="L13019" s="74"/>
      <c r="M13019" s="74"/>
      <c r="N13019" s="74"/>
      <c r="O13019" s="74"/>
      <c r="P13019" s="74"/>
      <c r="Q13019" s="78"/>
      <c r="AR13019">
        <f t="shared" si="819"/>
        <v>0</v>
      </c>
      <c r="AS13019">
        <f t="shared" si="820"/>
        <v>0</v>
      </c>
      <c r="AT13019">
        <f t="shared" si="818"/>
        <v>0</v>
      </c>
    </row>
    <row r="13020" spans="2:46" ht="15.75" customHeight="1">
      <c r="B13020" t="str">
        <f t="shared" si="817"/>
        <v/>
      </c>
      <c r="C13020" s="73"/>
      <c r="D13020" s="73"/>
      <c r="E13020" s="77"/>
      <c r="F13020" s="74"/>
      <c r="G13020" s="73"/>
      <c r="H13020" s="74"/>
      <c r="I13020" s="74"/>
      <c r="J13020" s="74"/>
      <c r="K13020" s="74"/>
      <c r="L13020" s="74"/>
      <c r="M13020" s="74"/>
      <c r="N13020" s="74"/>
      <c r="O13020" s="74"/>
      <c r="P13020" s="74"/>
      <c r="Q13020" s="78"/>
      <c r="AR13020">
        <f t="shared" si="819"/>
        <v>0</v>
      </c>
      <c r="AS13020">
        <f t="shared" si="820"/>
        <v>0</v>
      </c>
      <c r="AT13020">
        <f t="shared" si="818"/>
        <v>0</v>
      </c>
    </row>
    <row r="13021" spans="2:46" ht="15.75" customHeight="1">
      <c r="B13021" t="str">
        <f t="shared" si="817"/>
        <v/>
      </c>
      <c r="C13021" s="73"/>
      <c r="D13021" s="73"/>
      <c r="E13021" s="77"/>
      <c r="F13021" s="74"/>
      <c r="G13021" s="73"/>
      <c r="H13021" s="74"/>
      <c r="I13021" s="74"/>
      <c r="J13021" s="74"/>
      <c r="K13021" s="74"/>
      <c r="L13021" s="74"/>
      <c r="M13021" s="74"/>
      <c r="N13021" s="74"/>
      <c r="O13021" s="74"/>
      <c r="P13021" s="74"/>
      <c r="Q13021" s="78"/>
      <c r="AR13021">
        <f t="shared" si="819"/>
        <v>0</v>
      </c>
      <c r="AS13021">
        <f t="shared" si="820"/>
        <v>0</v>
      </c>
      <c r="AT13021">
        <f t="shared" si="818"/>
        <v>0</v>
      </c>
    </row>
    <row r="13022" spans="2:46" ht="15.75" customHeight="1">
      <c r="B13022" t="str">
        <f t="shared" si="817"/>
        <v/>
      </c>
      <c r="C13022" s="73"/>
      <c r="D13022" s="73"/>
      <c r="E13022" s="77"/>
      <c r="F13022" s="74"/>
      <c r="G13022" s="73"/>
      <c r="H13022" s="74"/>
      <c r="I13022" s="74"/>
      <c r="J13022" s="74"/>
      <c r="K13022" s="74"/>
      <c r="L13022" s="74"/>
      <c r="M13022" s="74"/>
      <c r="N13022" s="74"/>
      <c r="O13022" s="74"/>
      <c r="P13022" s="74"/>
      <c r="Q13022" s="78"/>
      <c r="AR13022">
        <f t="shared" si="819"/>
        <v>0</v>
      </c>
      <c r="AS13022">
        <f t="shared" si="820"/>
        <v>0</v>
      </c>
      <c r="AT13022">
        <f t="shared" si="818"/>
        <v>0</v>
      </c>
    </row>
    <row r="13023" spans="2:46" ht="15.75" customHeight="1">
      <c r="B13023" t="str">
        <f t="shared" si="817"/>
        <v/>
      </c>
      <c r="C13023" s="73"/>
      <c r="D13023" s="73"/>
      <c r="E13023" s="77"/>
      <c r="F13023" s="74"/>
      <c r="G13023" s="73"/>
      <c r="H13023" s="74"/>
      <c r="I13023" s="74"/>
      <c r="J13023" s="74"/>
      <c r="K13023" s="74"/>
      <c r="L13023" s="74"/>
      <c r="M13023" s="74"/>
      <c r="N13023" s="74"/>
      <c r="O13023" s="74"/>
      <c r="P13023" s="74"/>
      <c r="Q13023" s="78"/>
      <c r="AR13023">
        <f t="shared" si="819"/>
        <v>0</v>
      </c>
      <c r="AS13023">
        <f t="shared" si="820"/>
        <v>0</v>
      </c>
      <c r="AT13023">
        <f t="shared" si="818"/>
        <v>0</v>
      </c>
    </row>
    <row r="13024" spans="2:46" ht="15.75" customHeight="1">
      <c r="B13024" t="str">
        <f t="shared" si="817"/>
        <v/>
      </c>
      <c r="C13024" s="73"/>
      <c r="D13024" s="73"/>
      <c r="E13024" s="77"/>
      <c r="F13024" s="74"/>
      <c r="G13024" s="73"/>
      <c r="H13024" s="74"/>
      <c r="I13024" s="74"/>
      <c r="J13024" s="74"/>
      <c r="K13024" s="74"/>
      <c r="L13024" s="74"/>
      <c r="M13024" s="74"/>
      <c r="N13024" s="74"/>
      <c r="O13024" s="74"/>
      <c r="P13024" s="74"/>
      <c r="Q13024" s="78"/>
      <c r="AR13024">
        <f t="shared" si="819"/>
        <v>0</v>
      </c>
      <c r="AS13024">
        <f t="shared" si="820"/>
        <v>0</v>
      </c>
      <c r="AT13024">
        <f t="shared" si="818"/>
        <v>0</v>
      </c>
    </row>
    <row r="13025" spans="2:46" ht="15.75" customHeight="1">
      <c r="B13025" t="str">
        <f t="shared" si="817"/>
        <v/>
      </c>
      <c r="C13025" s="73"/>
      <c r="D13025" s="73"/>
      <c r="E13025" s="77"/>
      <c r="F13025" s="74"/>
      <c r="G13025" s="73"/>
      <c r="H13025" s="74"/>
      <c r="I13025" s="74"/>
      <c r="J13025" s="74"/>
      <c r="K13025" s="74"/>
      <c r="L13025" s="74"/>
      <c r="M13025" s="74"/>
      <c r="N13025" s="74"/>
      <c r="O13025" s="74"/>
      <c r="P13025" s="74"/>
      <c r="Q13025" s="78"/>
      <c r="AR13025">
        <f t="shared" si="819"/>
        <v>0</v>
      </c>
      <c r="AS13025">
        <f t="shared" si="820"/>
        <v>0</v>
      </c>
      <c r="AT13025">
        <f t="shared" si="818"/>
        <v>0</v>
      </c>
    </row>
    <row r="13026" spans="2:46" ht="15.75" customHeight="1">
      <c r="B13026" t="str">
        <f t="shared" si="817"/>
        <v/>
      </c>
      <c r="C13026" s="73"/>
      <c r="D13026" s="73"/>
      <c r="E13026" s="77"/>
      <c r="F13026" s="74"/>
      <c r="G13026" s="73"/>
      <c r="H13026" s="74"/>
      <c r="I13026" s="74"/>
      <c r="J13026" s="74"/>
      <c r="K13026" s="74"/>
      <c r="L13026" s="74"/>
      <c r="M13026" s="74"/>
      <c r="N13026" s="74"/>
      <c r="O13026" s="74"/>
      <c r="P13026" s="74"/>
      <c r="Q13026" s="78"/>
      <c r="AR13026">
        <f t="shared" si="819"/>
        <v>0</v>
      </c>
      <c r="AS13026">
        <f t="shared" si="820"/>
        <v>0</v>
      </c>
      <c r="AT13026">
        <f t="shared" si="818"/>
        <v>0</v>
      </c>
    </row>
    <row r="13027" spans="2:46" ht="15.75" customHeight="1">
      <c r="B13027" t="str">
        <f t="shared" si="817"/>
        <v/>
      </c>
      <c r="C13027" s="73"/>
      <c r="D13027" s="73"/>
      <c r="E13027" s="77"/>
      <c r="F13027" s="74"/>
      <c r="G13027" s="73"/>
      <c r="H13027" s="74"/>
      <c r="I13027" s="74"/>
      <c r="J13027" s="74"/>
      <c r="K13027" s="74"/>
      <c r="L13027" s="74"/>
      <c r="M13027" s="74"/>
      <c r="N13027" s="74"/>
      <c r="O13027" s="74"/>
      <c r="P13027" s="74"/>
      <c r="Q13027" s="78"/>
      <c r="AR13027">
        <f t="shared" si="819"/>
        <v>0</v>
      </c>
      <c r="AS13027">
        <f t="shared" si="820"/>
        <v>0</v>
      </c>
      <c r="AT13027">
        <f t="shared" si="818"/>
        <v>0</v>
      </c>
    </row>
    <row r="13028" spans="2:46" ht="15.75" customHeight="1">
      <c r="B13028" t="str">
        <f t="shared" si="817"/>
        <v/>
      </c>
      <c r="C13028" s="73"/>
      <c r="D13028" s="73"/>
      <c r="E13028" s="77"/>
      <c r="F13028" s="74"/>
      <c r="G13028" s="73"/>
      <c r="H13028" s="74"/>
      <c r="I13028" s="74"/>
      <c r="J13028" s="74"/>
      <c r="K13028" s="74"/>
      <c r="L13028" s="74"/>
      <c r="M13028" s="74"/>
      <c r="N13028" s="74"/>
      <c r="O13028" s="74"/>
      <c r="P13028" s="74"/>
      <c r="Q13028" s="78"/>
      <c r="AR13028">
        <f t="shared" si="819"/>
        <v>0</v>
      </c>
      <c r="AS13028">
        <f t="shared" si="820"/>
        <v>0</v>
      </c>
      <c r="AT13028">
        <f t="shared" si="818"/>
        <v>0</v>
      </c>
    </row>
    <row r="13029" spans="2:46" ht="15.75" customHeight="1">
      <c r="B13029" t="str">
        <f t="shared" si="817"/>
        <v/>
      </c>
      <c r="C13029" s="73"/>
      <c r="D13029" s="73"/>
      <c r="E13029" s="77"/>
      <c r="F13029" s="74"/>
      <c r="G13029" s="73"/>
      <c r="H13029" s="74"/>
      <c r="I13029" s="74"/>
      <c r="J13029" s="74"/>
      <c r="K13029" s="74"/>
      <c r="L13029" s="74"/>
      <c r="M13029" s="74"/>
      <c r="N13029" s="74"/>
      <c r="O13029" s="74"/>
      <c r="P13029" s="74"/>
      <c r="Q13029" s="78"/>
      <c r="AR13029">
        <f t="shared" si="819"/>
        <v>0</v>
      </c>
      <c r="AS13029">
        <f t="shared" si="820"/>
        <v>0</v>
      </c>
      <c r="AT13029">
        <f t="shared" si="818"/>
        <v>0</v>
      </c>
    </row>
    <row r="13030" spans="2:46" ht="15.75" customHeight="1">
      <c r="B13030" t="str">
        <f t="shared" si="817"/>
        <v/>
      </c>
      <c r="C13030" s="73"/>
      <c r="D13030" s="73"/>
      <c r="E13030" s="77"/>
      <c r="F13030" s="74"/>
      <c r="G13030" s="73"/>
      <c r="H13030" s="74"/>
      <c r="I13030" s="74"/>
      <c r="J13030" s="74"/>
      <c r="K13030" s="74"/>
      <c r="L13030" s="74"/>
      <c r="M13030" s="74"/>
      <c r="N13030" s="74"/>
      <c r="O13030" s="74"/>
      <c r="P13030" s="74"/>
      <c r="Q13030" s="78"/>
      <c r="AR13030">
        <f t="shared" si="819"/>
        <v>0</v>
      </c>
      <c r="AS13030">
        <f t="shared" si="820"/>
        <v>0</v>
      </c>
      <c r="AT13030">
        <f t="shared" si="818"/>
        <v>0</v>
      </c>
    </row>
    <row r="13031" spans="2:46" ht="15.75" customHeight="1">
      <c r="B13031" t="str">
        <f t="shared" si="817"/>
        <v/>
      </c>
      <c r="C13031" s="73"/>
      <c r="D13031" s="73"/>
      <c r="E13031" s="77"/>
      <c r="F13031" s="74"/>
      <c r="G13031" s="73"/>
      <c r="H13031" s="74"/>
      <c r="I13031" s="74"/>
      <c r="J13031" s="74"/>
      <c r="K13031" s="74"/>
      <c r="L13031" s="74"/>
      <c r="M13031" s="74"/>
      <c r="N13031" s="74"/>
      <c r="O13031" s="74"/>
      <c r="P13031" s="74"/>
      <c r="Q13031" s="78"/>
      <c r="AR13031">
        <f t="shared" si="819"/>
        <v>0</v>
      </c>
      <c r="AS13031">
        <f t="shared" si="820"/>
        <v>0</v>
      </c>
      <c r="AT13031">
        <f t="shared" si="818"/>
        <v>0</v>
      </c>
    </row>
    <row r="13032" spans="2:46" ht="15.75" customHeight="1">
      <c r="B13032" t="str">
        <f t="shared" si="817"/>
        <v/>
      </c>
      <c r="C13032" s="73"/>
      <c r="D13032" s="73"/>
      <c r="E13032" s="77"/>
      <c r="F13032" s="74"/>
      <c r="G13032" s="73"/>
      <c r="H13032" s="74"/>
      <c r="I13032" s="74"/>
      <c r="J13032" s="74"/>
      <c r="K13032" s="74"/>
      <c r="L13032" s="74"/>
      <c r="M13032" s="74"/>
      <c r="N13032" s="74"/>
      <c r="O13032" s="74"/>
      <c r="P13032" s="74"/>
      <c r="Q13032" s="78"/>
      <c r="AR13032">
        <f t="shared" si="819"/>
        <v>0</v>
      </c>
      <c r="AS13032">
        <f t="shared" si="820"/>
        <v>0</v>
      </c>
      <c r="AT13032">
        <f t="shared" si="818"/>
        <v>0</v>
      </c>
    </row>
    <row r="13033" spans="2:46" ht="15.75" customHeight="1">
      <c r="B13033" t="str">
        <f t="shared" si="817"/>
        <v/>
      </c>
      <c r="C13033" s="73"/>
      <c r="D13033" s="73"/>
      <c r="E13033" s="77"/>
      <c r="F13033" s="74"/>
      <c r="G13033" s="73"/>
      <c r="H13033" s="74"/>
      <c r="I13033" s="74"/>
      <c r="J13033" s="74"/>
      <c r="K13033" s="74"/>
      <c r="L13033" s="74"/>
      <c r="M13033" s="74"/>
      <c r="N13033" s="74"/>
      <c r="O13033" s="74"/>
      <c r="P13033" s="74"/>
      <c r="Q13033" s="78"/>
      <c r="AR13033">
        <f t="shared" si="819"/>
        <v>0</v>
      </c>
      <c r="AS13033">
        <f t="shared" si="820"/>
        <v>0</v>
      </c>
      <c r="AT13033">
        <f t="shared" si="818"/>
        <v>0</v>
      </c>
    </row>
    <row r="13034" spans="2:46" ht="15.75" customHeight="1">
      <c r="B13034" t="str">
        <f t="shared" si="817"/>
        <v/>
      </c>
      <c r="C13034" s="73"/>
      <c r="D13034" s="73"/>
      <c r="E13034" s="77"/>
      <c r="F13034" s="74"/>
      <c r="G13034" s="73"/>
      <c r="H13034" s="74"/>
      <c r="I13034" s="74"/>
      <c r="J13034" s="74"/>
      <c r="K13034" s="74"/>
      <c r="L13034" s="74"/>
      <c r="M13034" s="74"/>
      <c r="N13034" s="74"/>
      <c r="O13034" s="74"/>
      <c r="P13034" s="74"/>
      <c r="Q13034" s="78"/>
      <c r="AR13034">
        <f t="shared" si="819"/>
        <v>0</v>
      </c>
      <c r="AS13034">
        <f t="shared" si="820"/>
        <v>0</v>
      </c>
      <c r="AT13034">
        <f t="shared" si="818"/>
        <v>0</v>
      </c>
    </row>
    <row r="13035" spans="2:46" ht="15.75" customHeight="1">
      <c r="B13035" t="str">
        <f t="shared" si="817"/>
        <v/>
      </c>
      <c r="C13035" s="73"/>
      <c r="D13035" s="73"/>
      <c r="E13035" s="77"/>
      <c r="F13035" s="74"/>
      <c r="G13035" s="73"/>
      <c r="H13035" s="74"/>
      <c r="I13035" s="74"/>
      <c r="J13035" s="74"/>
      <c r="K13035" s="74"/>
      <c r="L13035" s="74"/>
      <c r="M13035" s="74"/>
      <c r="N13035" s="74"/>
      <c r="O13035" s="74"/>
      <c r="P13035" s="74"/>
      <c r="Q13035" s="78"/>
      <c r="AR13035">
        <f t="shared" si="819"/>
        <v>0</v>
      </c>
      <c r="AS13035">
        <f t="shared" si="820"/>
        <v>0</v>
      </c>
      <c r="AT13035">
        <f t="shared" si="818"/>
        <v>0</v>
      </c>
    </row>
    <row r="13036" spans="2:46" ht="15.75" customHeight="1">
      <c r="B13036" t="str">
        <f t="shared" si="817"/>
        <v/>
      </c>
      <c r="C13036" s="73"/>
      <c r="D13036" s="73"/>
      <c r="E13036" s="77"/>
      <c r="F13036" s="74"/>
      <c r="G13036" s="73"/>
      <c r="H13036" s="74"/>
      <c r="I13036" s="74"/>
      <c r="J13036" s="74"/>
      <c r="K13036" s="74"/>
      <c r="L13036" s="74"/>
      <c r="M13036" s="74"/>
      <c r="N13036" s="74"/>
      <c r="O13036" s="74"/>
      <c r="P13036" s="74"/>
      <c r="Q13036" s="78"/>
      <c r="AR13036">
        <f t="shared" si="819"/>
        <v>0</v>
      </c>
      <c r="AS13036">
        <f t="shared" si="820"/>
        <v>0</v>
      </c>
      <c r="AT13036">
        <f t="shared" si="818"/>
        <v>0</v>
      </c>
    </row>
    <row r="13037" spans="2:46" ht="15.75" customHeight="1">
      <c r="B13037" t="str">
        <f t="shared" si="817"/>
        <v/>
      </c>
      <c r="C13037" s="73"/>
      <c r="D13037" s="73"/>
      <c r="E13037" s="77"/>
      <c r="F13037" s="74"/>
      <c r="G13037" s="73"/>
      <c r="H13037" s="74"/>
      <c r="I13037" s="74"/>
      <c r="J13037" s="74"/>
      <c r="K13037" s="74"/>
      <c r="L13037" s="74"/>
      <c r="M13037" s="74"/>
      <c r="N13037" s="74"/>
      <c r="O13037" s="74"/>
      <c r="P13037" s="74"/>
      <c r="Q13037" s="78"/>
      <c r="AR13037">
        <f t="shared" si="819"/>
        <v>0</v>
      </c>
      <c r="AS13037">
        <f t="shared" si="820"/>
        <v>0</v>
      </c>
      <c r="AT13037">
        <f t="shared" si="818"/>
        <v>0</v>
      </c>
    </row>
    <row r="13038" spans="2:46" ht="15.75" customHeight="1">
      <c r="B13038" t="str">
        <f t="shared" si="817"/>
        <v/>
      </c>
      <c r="C13038" s="73"/>
      <c r="D13038" s="73"/>
      <c r="E13038" s="77"/>
      <c r="F13038" s="74"/>
      <c r="G13038" s="73"/>
      <c r="H13038" s="74"/>
      <c r="I13038" s="74"/>
      <c r="J13038" s="74"/>
      <c r="K13038" s="74"/>
      <c r="L13038" s="74"/>
      <c r="M13038" s="74"/>
      <c r="N13038" s="74"/>
      <c r="O13038" s="74"/>
      <c r="P13038" s="74"/>
      <c r="Q13038" s="78"/>
      <c r="AR13038">
        <f t="shared" si="819"/>
        <v>0</v>
      </c>
      <c r="AS13038">
        <f t="shared" si="820"/>
        <v>0</v>
      </c>
      <c r="AT13038">
        <f t="shared" si="818"/>
        <v>0</v>
      </c>
    </row>
    <row r="13039" spans="2:46" ht="15.75" customHeight="1">
      <c r="B13039" t="str">
        <f t="shared" si="817"/>
        <v/>
      </c>
      <c r="C13039" s="73"/>
      <c r="D13039" s="73"/>
      <c r="E13039" s="77"/>
      <c r="F13039" s="74"/>
      <c r="G13039" s="73"/>
      <c r="H13039" s="74"/>
      <c r="I13039" s="74"/>
      <c r="J13039" s="74"/>
      <c r="K13039" s="74"/>
      <c r="L13039" s="74"/>
      <c r="M13039" s="74"/>
      <c r="N13039" s="74"/>
      <c r="O13039" s="74"/>
      <c r="P13039" s="74"/>
      <c r="Q13039" s="78"/>
      <c r="AR13039">
        <f t="shared" si="819"/>
        <v>0</v>
      </c>
      <c r="AS13039">
        <f t="shared" si="820"/>
        <v>0</v>
      </c>
      <c r="AT13039">
        <f t="shared" si="818"/>
        <v>0</v>
      </c>
    </row>
    <row r="13040" spans="2:46" ht="15.75" customHeight="1">
      <c r="B13040" t="str">
        <f t="shared" si="817"/>
        <v/>
      </c>
      <c r="C13040" s="73"/>
      <c r="D13040" s="73"/>
      <c r="E13040" s="77"/>
      <c r="F13040" s="74"/>
      <c r="G13040" s="73"/>
      <c r="H13040" s="74"/>
      <c r="I13040" s="74"/>
      <c r="J13040" s="74"/>
      <c r="K13040" s="74"/>
      <c r="L13040" s="74"/>
      <c r="M13040" s="74"/>
      <c r="N13040" s="74"/>
      <c r="O13040" s="74"/>
      <c r="P13040" s="74"/>
      <c r="Q13040" s="78"/>
      <c r="AR13040">
        <f t="shared" si="819"/>
        <v>0</v>
      </c>
      <c r="AS13040">
        <f t="shared" si="820"/>
        <v>0</v>
      </c>
      <c r="AT13040">
        <f t="shared" si="818"/>
        <v>0</v>
      </c>
    </row>
    <row r="13041" spans="2:46" ht="15.75" customHeight="1">
      <c r="B13041" t="str">
        <f t="shared" si="817"/>
        <v/>
      </c>
      <c r="C13041" s="73"/>
      <c r="D13041" s="73"/>
      <c r="E13041" s="77"/>
      <c r="F13041" s="74"/>
      <c r="G13041" s="73"/>
      <c r="H13041" s="74"/>
      <c r="I13041" s="74"/>
      <c r="J13041" s="74"/>
      <c r="K13041" s="74"/>
      <c r="L13041" s="74"/>
      <c r="M13041" s="74"/>
      <c r="N13041" s="74"/>
      <c r="O13041" s="74"/>
      <c r="P13041" s="74"/>
      <c r="Q13041" s="78"/>
      <c r="AR13041">
        <f t="shared" si="819"/>
        <v>0</v>
      </c>
      <c r="AS13041">
        <f t="shared" si="820"/>
        <v>0</v>
      </c>
      <c r="AT13041">
        <f t="shared" si="818"/>
        <v>0</v>
      </c>
    </row>
    <row r="13042" spans="2:46" ht="15.75" customHeight="1">
      <c r="B13042" t="str">
        <f t="shared" si="817"/>
        <v/>
      </c>
      <c r="C13042" s="73"/>
      <c r="D13042" s="73"/>
      <c r="E13042" s="77"/>
      <c r="F13042" s="74"/>
      <c r="G13042" s="73"/>
      <c r="H13042" s="74"/>
      <c r="I13042" s="74"/>
      <c r="J13042" s="74"/>
      <c r="K13042" s="74"/>
      <c r="L13042" s="74"/>
      <c r="M13042" s="74"/>
      <c r="N13042" s="74"/>
      <c r="O13042" s="74"/>
      <c r="P13042" s="74"/>
      <c r="Q13042" s="78"/>
      <c r="AR13042">
        <f t="shared" si="819"/>
        <v>0</v>
      </c>
      <c r="AS13042">
        <f t="shared" si="820"/>
        <v>0</v>
      </c>
      <c r="AT13042">
        <f t="shared" si="818"/>
        <v>0</v>
      </c>
    </row>
    <row r="13043" spans="2:46" ht="15.75" customHeight="1">
      <c r="B13043" t="str">
        <f t="shared" si="817"/>
        <v/>
      </c>
      <c r="C13043" s="73"/>
      <c r="D13043" s="73"/>
      <c r="E13043" s="77"/>
      <c r="F13043" s="74"/>
      <c r="G13043" s="73"/>
      <c r="H13043" s="74"/>
      <c r="I13043" s="74"/>
      <c r="J13043" s="74"/>
      <c r="K13043" s="74"/>
      <c r="L13043" s="74"/>
      <c r="M13043" s="74"/>
      <c r="N13043" s="74"/>
      <c r="O13043" s="74"/>
      <c r="P13043" s="74"/>
      <c r="Q13043" s="78"/>
      <c r="AR13043">
        <f t="shared" si="819"/>
        <v>0</v>
      </c>
      <c r="AS13043">
        <f t="shared" si="820"/>
        <v>0</v>
      </c>
      <c r="AT13043">
        <f t="shared" si="818"/>
        <v>0</v>
      </c>
    </row>
    <row r="13044" spans="2:46" ht="15.75" customHeight="1">
      <c r="B13044" t="str">
        <f t="shared" si="817"/>
        <v/>
      </c>
      <c r="C13044" s="73"/>
      <c r="D13044" s="73"/>
      <c r="E13044" s="77"/>
      <c r="F13044" s="74"/>
      <c r="G13044" s="73"/>
      <c r="H13044" s="74"/>
      <c r="I13044" s="74"/>
      <c r="J13044" s="74"/>
      <c r="K13044" s="74"/>
      <c r="L13044" s="74"/>
      <c r="M13044" s="74"/>
      <c r="N13044" s="74"/>
      <c r="O13044" s="74"/>
      <c r="P13044" s="74"/>
      <c r="Q13044" s="78"/>
      <c r="AR13044">
        <f t="shared" si="819"/>
        <v>0</v>
      </c>
      <c r="AS13044">
        <f t="shared" si="820"/>
        <v>0</v>
      </c>
      <c r="AT13044">
        <f t="shared" si="818"/>
        <v>0</v>
      </c>
    </row>
    <row r="13045" spans="2:46" ht="15.75" customHeight="1">
      <c r="B13045" t="str">
        <f t="shared" si="817"/>
        <v/>
      </c>
      <c r="C13045" s="73"/>
      <c r="D13045" s="73"/>
      <c r="E13045" s="77"/>
      <c r="F13045" s="74"/>
      <c r="G13045" s="73"/>
      <c r="H13045" s="74"/>
      <c r="I13045" s="74"/>
      <c r="J13045" s="74"/>
      <c r="K13045" s="74"/>
      <c r="L13045" s="74"/>
      <c r="M13045" s="74"/>
      <c r="N13045" s="74"/>
      <c r="O13045" s="74"/>
      <c r="P13045" s="74"/>
      <c r="Q13045" s="78"/>
      <c r="AR13045">
        <f t="shared" si="819"/>
        <v>0</v>
      </c>
      <c r="AS13045">
        <f t="shared" si="820"/>
        <v>0</v>
      </c>
      <c r="AT13045">
        <f t="shared" si="818"/>
        <v>0</v>
      </c>
    </row>
    <row r="13046" spans="2:46" ht="15.75" customHeight="1">
      <c r="B13046" t="str">
        <f t="shared" si="817"/>
        <v/>
      </c>
      <c r="C13046" s="73"/>
      <c r="D13046" s="73"/>
      <c r="E13046" s="77"/>
      <c r="F13046" s="74"/>
      <c r="G13046" s="73"/>
      <c r="H13046" s="74"/>
      <c r="I13046" s="74"/>
      <c r="J13046" s="74"/>
      <c r="K13046" s="74"/>
      <c r="L13046" s="74"/>
      <c r="M13046" s="74"/>
      <c r="N13046" s="74"/>
      <c r="O13046" s="74"/>
      <c r="P13046" s="74"/>
      <c r="Q13046" s="78"/>
      <c r="AR13046">
        <f t="shared" si="819"/>
        <v>0</v>
      </c>
      <c r="AS13046">
        <f t="shared" si="820"/>
        <v>0</v>
      </c>
      <c r="AT13046">
        <f t="shared" si="818"/>
        <v>0</v>
      </c>
    </row>
    <row r="13047" spans="2:46" ht="15.75" customHeight="1">
      <c r="B13047" t="str">
        <f t="shared" si="817"/>
        <v/>
      </c>
      <c r="C13047" s="73"/>
      <c r="D13047" s="73"/>
      <c r="E13047" s="77"/>
      <c r="F13047" s="74"/>
      <c r="G13047" s="73"/>
      <c r="H13047" s="74"/>
      <c r="I13047" s="74"/>
      <c r="J13047" s="74"/>
      <c r="K13047" s="74"/>
      <c r="L13047" s="74"/>
      <c r="M13047" s="74"/>
      <c r="N13047" s="74"/>
      <c r="O13047" s="74"/>
      <c r="P13047" s="74"/>
      <c r="Q13047" s="78"/>
      <c r="AR13047">
        <f t="shared" si="819"/>
        <v>0</v>
      </c>
      <c r="AS13047">
        <f t="shared" si="820"/>
        <v>0</v>
      </c>
      <c r="AT13047">
        <f t="shared" si="818"/>
        <v>0</v>
      </c>
    </row>
    <row r="13048" spans="2:46" ht="15.75" customHeight="1">
      <c r="B13048" t="str">
        <f t="shared" si="817"/>
        <v/>
      </c>
      <c r="C13048" s="73"/>
      <c r="D13048" s="73"/>
      <c r="E13048" s="77"/>
      <c r="F13048" s="74"/>
      <c r="G13048" s="73"/>
      <c r="H13048" s="74"/>
      <c r="I13048" s="74"/>
      <c r="J13048" s="74"/>
      <c r="K13048" s="74"/>
      <c r="L13048" s="74"/>
      <c r="M13048" s="74"/>
      <c r="N13048" s="74"/>
      <c r="O13048" s="74"/>
      <c r="P13048" s="74"/>
      <c r="Q13048" s="78"/>
      <c r="AR13048">
        <f t="shared" si="819"/>
        <v>0</v>
      </c>
      <c r="AS13048">
        <f t="shared" si="820"/>
        <v>0</v>
      </c>
      <c r="AT13048">
        <f t="shared" si="818"/>
        <v>0</v>
      </c>
    </row>
    <row r="13049" spans="2:46" ht="15.75" customHeight="1">
      <c r="B13049" t="str">
        <f t="shared" si="817"/>
        <v/>
      </c>
      <c r="C13049" s="73"/>
      <c r="D13049" s="73"/>
      <c r="E13049" s="77"/>
      <c r="F13049" s="74"/>
      <c r="G13049" s="73"/>
      <c r="H13049" s="74"/>
      <c r="I13049" s="74"/>
      <c r="J13049" s="74"/>
      <c r="K13049" s="74"/>
      <c r="L13049" s="74"/>
      <c r="M13049" s="74"/>
      <c r="N13049" s="74"/>
      <c r="O13049" s="74"/>
      <c r="P13049" s="74"/>
      <c r="Q13049" s="78"/>
      <c r="AR13049">
        <f t="shared" si="819"/>
        <v>0</v>
      </c>
      <c r="AS13049">
        <f t="shared" si="820"/>
        <v>0</v>
      </c>
      <c r="AT13049">
        <f t="shared" si="818"/>
        <v>0</v>
      </c>
    </row>
    <row r="13050" spans="2:46" ht="15.75" customHeight="1">
      <c r="B13050" t="str">
        <f t="shared" si="817"/>
        <v/>
      </c>
      <c r="C13050" s="73"/>
      <c r="D13050" s="73"/>
      <c r="E13050" s="77"/>
      <c r="F13050" s="74"/>
      <c r="G13050" s="73"/>
      <c r="H13050" s="74"/>
      <c r="I13050" s="74"/>
      <c r="J13050" s="74"/>
      <c r="K13050" s="74"/>
      <c r="L13050" s="74"/>
      <c r="M13050" s="74"/>
      <c r="N13050" s="74"/>
      <c r="O13050" s="74"/>
      <c r="P13050" s="74"/>
      <c r="Q13050" s="78"/>
      <c r="AR13050">
        <f t="shared" si="819"/>
        <v>0</v>
      </c>
      <c r="AS13050">
        <f t="shared" si="820"/>
        <v>0</v>
      </c>
      <c r="AT13050">
        <f t="shared" si="818"/>
        <v>0</v>
      </c>
    </row>
    <row r="13051" spans="2:46" ht="15.75" customHeight="1">
      <c r="B13051" t="str">
        <f t="shared" si="817"/>
        <v/>
      </c>
      <c r="C13051" s="73"/>
      <c r="D13051" s="73"/>
      <c r="E13051" s="77"/>
      <c r="F13051" s="74"/>
      <c r="G13051" s="73"/>
      <c r="H13051" s="74"/>
      <c r="I13051" s="74"/>
      <c r="J13051" s="74"/>
      <c r="K13051" s="74"/>
      <c r="L13051" s="74"/>
      <c r="M13051" s="74"/>
      <c r="N13051" s="74"/>
      <c r="O13051" s="74"/>
      <c r="P13051" s="74"/>
      <c r="Q13051" s="78"/>
      <c r="AR13051">
        <f t="shared" si="819"/>
        <v>0</v>
      </c>
      <c r="AS13051">
        <f t="shared" si="820"/>
        <v>0</v>
      </c>
      <c r="AT13051">
        <f t="shared" si="818"/>
        <v>0</v>
      </c>
    </row>
    <row r="13052" spans="2:46" ht="15.75" customHeight="1">
      <c r="B13052" t="str">
        <f t="shared" si="817"/>
        <v/>
      </c>
      <c r="C13052" s="73"/>
      <c r="D13052" s="73"/>
      <c r="E13052" s="77"/>
      <c r="F13052" s="74"/>
      <c r="G13052" s="73"/>
      <c r="H13052" s="74"/>
      <c r="I13052" s="74"/>
      <c r="J13052" s="74"/>
      <c r="K13052" s="74"/>
      <c r="L13052" s="74"/>
      <c r="M13052" s="74"/>
      <c r="N13052" s="74"/>
      <c r="O13052" s="74"/>
      <c r="P13052" s="74"/>
      <c r="Q13052" s="78"/>
      <c r="AR13052">
        <f t="shared" si="819"/>
        <v>0</v>
      </c>
      <c r="AS13052">
        <f t="shared" si="820"/>
        <v>0</v>
      </c>
      <c r="AT13052">
        <f t="shared" si="818"/>
        <v>0</v>
      </c>
    </row>
    <row r="13053" spans="2:46" ht="15.75" customHeight="1">
      <c r="B13053" t="str">
        <f t="shared" si="817"/>
        <v/>
      </c>
      <c r="C13053" s="73"/>
      <c r="D13053" s="73"/>
      <c r="E13053" s="77"/>
      <c r="F13053" s="74"/>
      <c r="G13053" s="73"/>
      <c r="H13053" s="74"/>
      <c r="I13053" s="74"/>
      <c r="J13053" s="74"/>
      <c r="K13053" s="74"/>
      <c r="L13053" s="74"/>
      <c r="M13053" s="74"/>
      <c r="N13053" s="74"/>
      <c r="O13053" s="74"/>
      <c r="P13053" s="74"/>
      <c r="Q13053" s="78"/>
      <c r="AR13053">
        <f t="shared" si="819"/>
        <v>0</v>
      </c>
      <c r="AS13053">
        <f t="shared" si="820"/>
        <v>0</v>
      </c>
      <c r="AT13053">
        <f t="shared" si="818"/>
        <v>0</v>
      </c>
    </row>
    <row r="13054" spans="2:46" ht="15.75" customHeight="1">
      <c r="B13054" t="str">
        <f t="shared" si="817"/>
        <v/>
      </c>
      <c r="C13054" s="73"/>
      <c r="D13054" s="73"/>
      <c r="E13054" s="77"/>
      <c r="F13054" s="74"/>
      <c r="G13054" s="73"/>
      <c r="H13054" s="74"/>
      <c r="I13054" s="74"/>
      <c r="J13054" s="74"/>
      <c r="K13054" s="74"/>
      <c r="L13054" s="74"/>
      <c r="M13054" s="74"/>
      <c r="N13054" s="74"/>
      <c r="O13054" s="74"/>
      <c r="P13054" s="74"/>
      <c r="Q13054" s="78"/>
      <c r="AR13054">
        <f t="shared" si="819"/>
        <v>0</v>
      </c>
      <c r="AS13054">
        <f t="shared" si="820"/>
        <v>0</v>
      </c>
      <c r="AT13054">
        <f t="shared" si="818"/>
        <v>0</v>
      </c>
    </row>
    <row r="13055" spans="2:46" ht="15.75" customHeight="1">
      <c r="B13055" t="str">
        <f t="shared" si="817"/>
        <v/>
      </c>
      <c r="C13055" s="73"/>
      <c r="D13055" s="73"/>
      <c r="E13055" s="77"/>
      <c r="F13055" s="74"/>
      <c r="G13055" s="73"/>
      <c r="H13055" s="74"/>
      <c r="I13055" s="74"/>
      <c r="J13055" s="74"/>
      <c r="K13055" s="74"/>
      <c r="L13055" s="74"/>
      <c r="M13055" s="74"/>
      <c r="N13055" s="74"/>
      <c r="O13055" s="74"/>
      <c r="P13055" s="74"/>
      <c r="Q13055" s="78"/>
      <c r="AR13055">
        <f t="shared" si="819"/>
        <v>0</v>
      </c>
      <c r="AS13055">
        <f t="shared" si="820"/>
        <v>0</v>
      </c>
      <c r="AT13055">
        <f t="shared" si="818"/>
        <v>0</v>
      </c>
    </row>
    <row r="13056" spans="2:46" ht="15.75" customHeight="1">
      <c r="B13056" t="str">
        <f t="shared" si="817"/>
        <v/>
      </c>
      <c r="C13056" s="73"/>
      <c r="D13056" s="73"/>
      <c r="E13056" s="77"/>
      <c r="F13056" s="74"/>
      <c r="G13056" s="73"/>
      <c r="H13056" s="74"/>
      <c r="I13056" s="74"/>
      <c r="J13056" s="74"/>
      <c r="K13056" s="74"/>
      <c r="L13056" s="74"/>
      <c r="M13056" s="74"/>
      <c r="N13056" s="74"/>
      <c r="O13056" s="74"/>
      <c r="P13056" s="74"/>
      <c r="Q13056" s="78"/>
      <c r="AR13056">
        <f t="shared" si="819"/>
        <v>0</v>
      </c>
      <c r="AS13056">
        <f t="shared" si="820"/>
        <v>0</v>
      </c>
      <c r="AT13056">
        <f t="shared" si="818"/>
        <v>0</v>
      </c>
    </row>
    <row r="13057" spans="2:46" ht="15.75" customHeight="1">
      <c r="B13057" t="str">
        <f t="shared" si="817"/>
        <v/>
      </c>
      <c r="C13057" s="73"/>
      <c r="D13057" s="73"/>
      <c r="E13057" s="77"/>
      <c r="F13057" s="74"/>
      <c r="G13057" s="73"/>
      <c r="H13057" s="74"/>
      <c r="I13057" s="74"/>
      <c r="J13057" s="74"/>
      <c r="K13057" s="74"/>
      <c r="L13057" s="74"/>
      <c r="M13057" s="74"/>
      <c r="N13057" s="74"/>
      <c r="O13057" s="74"/>
      <c r="P13057" s="74"/>
      <c r="Q13057" s="78"/>
      <c r="AR13057">
        <f t="shared" si="819"/>
        <v>0</v>
      </c>
      <c r="AS13057">
        <f t="shared" si="820"/>
        <v>0</v>
      </c>
      <c r="AT13057">
        <f t="shared" si="818"/>
        <v>0</v>
      </c>
    </row>
    <row r="13058" spans="2:46" ht="15.75" customHeight="1">
      <c r="B13058" t="str">
        <f t="shared" ref="B13058:B13121" si="821">D13058&amp;Q13058&amp;E13058</f>
        <v/>
      </c>
      <c r="C13058" s="73"/>
      <c r="D13058" s="73"/>
      <c r="E13058" s="77"/>
      <c r="F13058" s="74"/>
      <c r="G13058" s="73"/>
      <c r="H13058" s="74"/>
      <c r="I13058" s="74"/>
      <c r="J13058" s="74"/>
      <c r="K13058" s="74"/>
      <c r="L13058" s="74"/>
      <c r="M13058" s="74"/>
      <c r="N13058" s="74"/>
      <c r="O13058" s="74"/>
      <c r="P13058" s="74"/>
      <c r="Q13058" s="78"/>
      <c r="AR13058">
        <f t="shared" si="819"/>
        <v>0</v>
      </c>
      <c r="AS13058">
        <f t="shared" si="820"/>
        <v>0</v>
      </c>
      <c r="AT13058">
        <f t="shared" ref="AT13058:AT13121" si="822">AR13058-AS13058</f>
        <v>0</v>
      </c>
    </row>
    <row r="13059" spans="2:46" ht="15.75" customHeight="1">
      <c r="B13059" t="str">
        <f t="shared" si="821"/>
        <v/>
      </c>
      <c r="C13059" s="73"/>
      <c r="D13059" s="73"/>
      <c r="E13059" s="77"/>
      <c r="F13059" s="74"/>
      <c r="G13059" s="73"/>
      <c r="H13059" s="74"/>
      <c r="I13059" s="74"/>
      <c r="J13059" s="74"/>
      <c r="K13059" s="74"/>
      <c r="L13059" s="74"/>
      <c r="M13059" s="74"/>
      <c r="N13059" s="74"/>
      <c r="O13059" s="74"/>
      <c r="P13059" s="74"/>
      <c r="Q13059" s="78"/>
      <c r="AR13059">
        <f t="shared" si="819"/>
        <v>0</v>
      </c>
      <c r="AS13059">
        <f t="shared" si="820"/>
        <v>0</v>
      </c>
      <c r="AT13059">
        <f t="shared" si="822"/>
        <v>0</v>
      </c>
    </row>
    <row r="13060" spans="2:46" ht="15.75" customHeight="1">
      <c r="B13060" t="str">
        <f t="shared" si="821"/>
        <v/>
      </c>
      <c r="C13060" s="73"/>
      <c r="D13060" s="73"/>
      <c r="E13060" s="77"/>
      <c r="F13060" s="74"/>
      <c r="G13060" s="73"/>
      <c r="H13060" s="74"/>
      <c r="I13060" s="74"/>
      <c r="J13060" s="74"/>
      <c r="K13060" s="74"/>
      <c r="L13060" s="74"/>
      <c r="M13060" s="74"/>
      <c r="N13060" s="74"/>
      <c r="O13060" s="74"/>
      <c r="P13060" s="74"/>
      <c r="Q13060" s="78"/>
      <c r="AR13060">
        <f t="shared" si="819"/>
        <v>0</v>
      </c>
      <c r="AS13060">
        <f t="shared" si="820"/>
        <v>0</v>
      </c>
      <c r="AT13060">
        <f t="shared" si="822"/>
        <v>0</v>
      </c>
    </row>
    <row r="13061" spans="2:46" ht="15.75" customHeight="1">
      <c r="B13061" t="str">
        <f t="shared" si="821"/>
        <v/>
      </c>
      <c r="C13061" s="73"/>
      <c r="D13061" s="73"/>
      <c r="E13061" s="77"/>
      <c r="F13061" s="74"/>
      <c r="G13061" s="73"/>
      <c r="H13061" s="74"/>
      <c r="I13061" s="74"/>
      <c r="J13061" s="74"/>
      <c r="K13061" s="74"/>
      <c r="L13061" s="74"/>
      <c r="M13061" s="74"/>
      <c r="N13061" s="74"/>
      <c r="O13061" s="74"/>
      <c r="P13061" s="74"/>
      <c r="Q13061" s="78"/>
      <c r="AR13061">
        <f t="shared" si="819"/>
        <v>0</v>
      </c>
      <c r="AS13061">
        <f t="shared" si="820"/>
        <v>0</v>
      </c>
      <c r="AT13061">
        <f t="shared" si="822"/>
        <v>0</v>
      </c>
    </row>
    <row r="13062" spans="2:46" ht="15.75" customHeight="1">
      <c r="B13062" t="str">
        <f t="shared" si="821"/>
        <v/>
      </c>
      <c r="C13062" s="73"/>
      <c r="D13062" s="73"/>
      <c r="E13062" s="77"/>
      <c r="F13062" s="74"/>
      <c r="G13062" s="73"/>
      <c r="H13062" s="74"/>
      <c r="I13062" s="74"/>
      <c r="J13062" s="74"/>
      <c r="K13062" s="74"/>
      <c r="L13062" s="74"/>
      <c r="M13062" s="74"/>
      <c r="N13062" s="74"/>
      <c r="O13062" s="74"/>
      <c r="P13062" s="74"/>
      <c r="Q13062" s="78"/>
      <c r="AR13062">
        <f t="shared" si="819"/>
        <v>0</v>
      </c>
      <c r="AS13062">
        <f t="shared" si="820"/>
        <v>0</v>
      </c>
      <c r="AT13062">
        <f t="shared" si="822"/>
        <v>0</v>
      </c>
    </row>
    <row r="13063" spans="2:46" ht="15.75" customHeight="1">
      <c r="B13063" t="str">
        <f t="shared" si="821"/>
        <v/>
      </c>
      <c r="C13063" s="73"/>
      <c r="D13063" s="73"/>
      <c r="E13063" s="77"/>
      <c r="F13063" s="74"/>
      <c r="G13063" s="73"/>
      <c r="H13063" s="74"/>
      <c r="I13063" s="74"/>
      <c r="J13063" s="74"/>
      <c r="K13063" s="74"/>
      <c r="L13063" s="74"/>
      <c r="M13063" s="74"/>
      <c r="N13063" s="74"/>
      <c r="O13063" s="74"/>
      <c r="P13063" s="74"/>
      <c r="Q13063" s="78"/>
      <c r="AR13063">
        <f t="shared" si="819"/>
        <v>0</v>
      </c>
      <c r="AS13063">
        <f t="shared" si="820"/>
        <v>0</v>
      </c>
      <c r="AT13063">
        <f t="shared" si="822"/>
        <v>0</v>
      </c>
    </row>
    <row r="13064" spans="2:46" ht="15.75" customHeight="1">
      <c r="B13064" t="str">
        <f t="shared" si="821"/>
        <v/>
      </c>
      <c r="C13064" s="73"/>
      <c r="D13064" s="73"/>
      <c r="E13064" s="77"/>
      <c r="F13064" s="74"/>
      <c r="G13064" s="73"/>
      <c r="H13064" s="74"/>
      <c r="I13064" s="74"/>
      <c r="J13064" s="74"/>
      <c r="K13064" s="74"/>
      <c r="L13064" s="74"/>
      <c r="M13064" s="74"/>
      <c r="N13064" s="74"/>
      <c r="O13064" s="74"/>
      <c r="P13064" s="74"/>
      <c r="Q13064" s="78"/>
      <c r="AR13064">
        <f t="shared" ref="AR13064:AR13127" si="823">IF($AU$2&lt;&gt;5,NA(),IF(D13064=D13063,0,IF(AND(D22565=D13064,D13065=D13064),O13064+O13065+O22565,IF(D13065=D13064,O13065+O13064,O13064))))</f>
        <v>0</v>
      </c>
      <c r="AS13064">
        <f t="shared" ref="AS13064:AS13127" si="824">IF($AU$2&lt;&gt;5,NA(),IF(D13064=D13063,0,IF(AND(D22565=D13064,D13065=D13064),P13064+P13065+P22565,IF(D13065=D13064,P13065+P13064,P13064))))</f>
        <v>0</v>
      </c>
      <c r="AT13064">
        <f t="shared" si="822"/>
        <v>0</v>
      </c>
    </row>
    <row r="13065" spans="2:46" ht="15.75" customHeight="1">
      <c r="B13065" t="str">
        <f t="shared" si="821"/>
        <v/>
      </c>
      <c r="C13065" s="73"/>
      <c r="D13065" s="73"/>
      <c r="E13065" s="77"/>
      <c r="F13065" s="74"/>
      <c r="G13065" s="73"/>
      <c r="H13065" s="74"/>
      <c r="I13065" s="74"/>
      <c r="J13065" s="74"/>
      <c r="K13065" s="74"/>
      <c r="L13065" s="74"/>
      <c r="M13065" s="74"/>
      <c r="N13065" s="74"/>
      <c r="O13065" s="74"/>
      <c r="P13065" s="74"/>
      <c r="Q13065" s="78"/>
      <c r="AR13065">
        <f t="shared" si="823"/>
        <v>0</v>
      </c>
      <c r="AS13065">
        <f t="shared" si="824"/>
        <v>0</v>
      </c>
      <c r="AT13065">
        <f t="shared" si="822"/>
        <v>0</v>
      </c>
    </row>
    <row r="13066" spans="2:46" ht="15.75" customHeight="1">
      <c r="B13066" t="str">
        <f t="shared" si="821"/>
        <v/>
      </c>
      <c r="C13066" s="73"/>
      <c r="D13066" s="73"/>
      <c r="E13066" s="77"/>
      <c r="F13066" s="74"/>
      <c r="G13066" s="73"/>
      <c r="H13066" s="74"/>
      <c r="I13066" s="74"/>
      <c r="J13066" s="74"/>
      <c r="K13066" s="74"/>
      <c r="L13066" s="74"/>
      <c r="M13066" s="74"/>
      <c r="N13066" s="74"/>
      <c r="O13066" s="74"/>
      <c r="P13066" s="74"/>
      <c r="Q13066" s="78"/>
      <c r="AR13066">
        <f t="shared" si="823"/>
        <v>0</v>
      </c>
      <c r="AS13066">
        <f t="shared" si="824"/>
        <v>0</v>
      </c>
      <c r="AT13066">
        <f t="shared" si="822"/>
        <v>0</v>
      </c>
    </row>
    <row r="13067" spans="2:46" ht="15.75" customHeight="1">
      <c r="B13067" t="str">
        <f t="shared" si="821"/>
        <v/>
      </c>
      <c r="C13067" s="73"/>
      <c r="D13067" s="73"/>
      <c r="E13067" s="77"/>
      <c r="F13067" s="74"/>
      <c r="G13067" s="73"/>
      <c r="H13067" s="74"/>
      <c r="I13067" s="74"/>
      <c r="J13067" s="74"/>
      <c r="K13067" s="74"/>
      <c r="L13067" s="74"/>
      <c r="M13067" s="74"/>
      <c r="N13067" s="74"/>
      <c r="O13067" s="74"/>
      <c r="P13067" s="74"/>
      <c r="Q13067" s="78"/>
      <c r="AR13067">
        <f t="shared" si="823"/>
        <v>0</v>
      </c>
      <c r="AS13067">
        <f t="shared" si="824"/>
        <v>0</v>
      </c>
      <c r="AT13067">
        <f t="shared" si="822"/>
        <v>0</v>
      </c>
    </row>
    <row r="13068" spans="2:46" ht="15.75" customHeight="1">
      <c r="B13068" t="str">
        <f t="shared" si="821"/>
        <v/>
      </c>
      <c r="C13068" s="73"/>
      <c r="D13068" s="73"/>
      <c r="E13068" s="77"/>
      <c r="F13068" s="74"/>
      <c r="G13068" s="73"/>
      <c r="H13068" s="74"/>
      <c r="I13068" s="74"/>
      <c r="J13068" s="74"/>
      <c r="K13068" s="74"/>
      <c r="L13068" s="74"/>
      <c r="M13068" s="74"/>
      <c r="N13068" s="74"/>
      <c r="O13068" s="74"/>
      <c r="P13068" s="74"/>
      <c r="Q13068" s="78"/>
      <c r="AR13068">
        <f t="shared" si="823"/>
        <v>0</v>
      </c>
      <c r="AS13068">
        <f t="shared" si="824"/>
        <v>0</v>
      </c>
      <c r="AT13068">
        <f t="shared" si="822"/>
        <v>0</v>
      </c>
    </row>
    <row r="13069" spans="2:46" ht="15.75" customHeight="1">
      <c r="B13069" t="str">
        <f t="shared" si="821"/>
        <v/>
      </c>
      <c r="C13069" s="73"/>
      <c r="D13069" s="73"/>
      <c r="E13069" s="77"/>
      <c r="F13069" s="74"/>
      <c r="G13069" s="73"/>
      <c r="H13069" s="74"/>
      <c r="I13069" s="74"/>
      <c r="J13069" s="74"/>
      <c r="K13069" s="74"/>
      <c r="L13069" s="74"/>
      <c r="M13069" s="74"/>
      <c r="N13069" s="74"/>
      <c r="O13069" s="74"/>
      <c r="P13069" s="74"/>
      <c r="Q13069" s="78"/>
      <c r="AR13069">
        <f t="shared" si="823"/>
        <v>0</v>
      </c>
      <c r="AS13069">
        <f t="shared" si="824"/>
        <v>0</v>
      </c>
      <c r="AT13069">
        <f t="shared" si="822"/>
        <v>0</v>
      </c>
    </row>
    <row r="13070" spans="2:46" ht="15.75" customHeight="1">
      <c r="B13070" t="str">
        <f t="shared" si="821"/>
        <v/>
      </c>
      <c r="C13070" s="73"/>
      <c r="D13070" s="73"/>
      <c r="E13070" s="77"/>
      <c r="F13070" s="74"/>
      <c r="G13070" s="73"/>
      <c r="H13070" s="74"/>
      <c r="I13070" s="74"/>
      <c r="J13070" s="74"/>
      <c r="K13070" s="74"/>
      <c r="L13070" s="74"/>
      <c r="M13070" s="74"/>
      <c r="N13070" s="74"/>
      <c r="O13070" s="74"/>
      <c r="P13070" s="74"/>
      <c r="Q13070" s="78"/>
      <c r="AR13070">
        <f t="shared" si="823"/>
        <v>0</v>
      </c>
      <c r="AS13070">
        <f t="shared" si="824"/>
        <v>0</v>
      </c>
      <c r="AT13070">
        <f t="shared" si="822"/>
        <v>0</v>
      </c>
    </row>
    <row r="13071" spans="2:46" ht="15.75" customHeight="1">
      <c r="B13071" t="str">
        <f t="shared" si="821"/>
        <v/>
      </c>
      <c r="C13071" s="73"/>
      <c r="D13071" s="73"/>
      <c r="E13071" s="77"/>
      <c r="F13071" s="74"/>
      <c r="G13071" s="73"/>
      <c r="H13071" s="74"/>
      <c r="I13071" s="74"/>
      <c r="J13071" s="74"/>
      <c r="K13071" s="74"/>
      <c r="L13071" s="74"/>
      <c r="M13071" s="74"/>
      <c r="N13071" s="74"/>
      <c r="O13071" s="74"/>
      <c r="P13071" s="74"/>
      <c r="Q13071" s="78"/>
      <c r="AR13071">
        <f t="shared" si="823"/>
        <v>0</v>
      </c>
      <c r="AS13071">
        <f t="shared" si="824"/>
        <v>0</v>
      </c>
      <c r="AT13071">
        <f t="shared" si="822"/>
        <v>0</v>
      </c>
    </row>
    <row r="13072" spans="2:46" ht="15.75" customHeight="1">
      <c r="B13072" t="str">
        <f t="shared" si="821"/>
        <v/>
      </c>
      <c r="C13072" s="73"/>
      <c r="D13072" s="73"/>
      <c r="E13072" s="77"/>
      <c r="F13072" s="74"/>
      <c r="G13072" s="73"/>
      <c r="H13072" s="74"/>
      <c r="I13072" s="74"/>
      <c r="J13072" s="74"/>
      <c r="K13072" s="74"/>
      <c r="L13072" s="74"/>
      <c r="M13072" s="74"/>
      <c r="N13072" s="74"/>
      <c r="O13072" s="74"/>
      <c r="P13072" s="74"/>
      <c r="Q13072" s="78"/>
      <c r="AR13072">
        <f t="shared" si="823"/>
        <v>0</v>
      </c>
      <c r="AS13072">
        <f t="shared" si="824"/>
        <v>0</v>
      </c>
      <c r="AT13072">
        <f t="shared" si="822"/>
        <v>0</v>
      </c>
    </row>
    <row r="13073" spans="2:46" ht="15.75" customHeight="1">
      <c r="B13073" t="str">
        <f t="shared" si="821"/>
        <v/>
      </c>
      <c r="C13073" s="73"/>
      <c r="D13073" s="73"/>
      <c r="E13073" s="77"/>
      <c r="F13073" s="74"/>
      <c r="G13073" s="73"/>
      <c r="H13073" s="74"/>
      <c r="I13073" s="74"/>
      <c r="J13073" s="74"/>
      <c r="K13073" s="74"/>
      <c r="L13073" s="74"/>
      <c r="M13073" s="74"/>
      <c r="N13073" s="74"/>
      <c r="O13073" s="74"/>
      <c r="P13073" s="74"/>
      <c r="Q13073" s="78"/>
      <c r="AR13073">
        <f t="shared" si="823"/>
        <v>0</v>
      </c>
      <c r="AS13073">
        <f t="shared" si="824"/>
        <v>0</v>
      </c>
      <c r="AT13073">
        <f t="shared" si="822"/>
        <v>0</v>
      </c>
    </row>
    <row r="13074" spans="2:46" ht="15.75" customHeight="1">
      <c r="B13074" t="str">
        <f t="shared" si="821"/>
        <v/>
      </c>
      <c r="C13074" s="73"/>
      <c r="D13074" s="73"/>
      <c r="E13074" s="77"/>
      <c r="F13074" s="74"/>
      <c r="G13074" s="73"/>
      <c r="H13074" s="74"/>
      <c r="I13074" s="74"/>
      <c r="J13074" s="74"/>
      <c r="K13074" s="74"/>
      <c r="L13074" s="74"/>
      <c r="M13074" s="74"/>
      <c r="N13074" s="74"/>
      <c r="O13074" s="74"/>
      <c r="P13074" s="74"/>
      <c r="Q13074" s="78"/>
      <c r="AR13074">
        <f t="shared" si="823"/>
        <v>0</v>
      </c>
      <c r="AS13074">
        <f t="shared" si="824"/>
        <v>0</v>
      </c>
      <c r="AT13074">
        <f t="shared" si="822"/>
        <v>0</v>
      </c>
    </row>
    <row r="13075" spans="2:46" ht="15.75" customHeight="1">
      <c r="B13075" t="str">
        <f t="shared" si="821"/>
        <v/>
      </c>
      <c r="C13075" s="73"/>
      <c r="D13075" s="73"/>
      <c r="E13075" s="77"/>
      <c r="F13075" s="74"/>
      <c r="G13075" s="73"/>
      <c r="H13075" s="74"/>
      <c r="I13075" s="74"/>
      <c r="J13075" s="74"/>
      <c r="K13075" s="74"/>
      <c r="L13075" s="74"/>
      <c r="M13075" s="74"/>
      <c r="N13075" s="74"/>
      <c r="O13075" s="74"/>
      <c r="P13075" s="74"/>
      <c r="Q13075" s="78"/>
      <c r="AR13075">
        <f t="shared" si="823"/>
        <v>0</v>
      </c>
      <c r="AS13075">
        <f t="shared" si="824"/>
        <v>0</v>
      </c>
      <c r="AT13075">
        <f t="shared" si="822"/>
        <v>0</v>
      </c>
    </row>
    <row r="13076" spans="2:46" ht="15.75" customHeight="1">
      <c r="B13076" t="str">
        <f t="shared" si="821"/>
        <v/>
      </c>
      <c r="C13076" s="73"/>
      <c r="D13076" s="73"/>
      <c r="E13076" s="77"/>
      <c r="F13076" s="74"/>
      <c r="G13076" s="73"/>
      <c r="H13076" s="74"/>
      <c r="I13076" s="74"/>
      <c r="J13076" s="74"/>
      <c r="K13076" s="74"/>
      <c r="L13076" s="74"/>
      <c r="M13076" s="74"/>
      <c r="N13076" s="74"/>
      <c r="O13076" s="74"/>
      <c r="P13076" s="74"/>
      <c r="Q13076" s="78"/>
      <c r="AR13076">
        <f t="shared" si="823"/>
        <v>0</v>
      </c>
      <c r="AS13076">
        <f t="shared" si="824"/>
        <v>0</v>
      </c>
      <c r="AT13076">
        <f t="shared" si="822"/>
        <v>0</v>
      </c>
    </row>
    <row r="13077" spans="2:46" ht="15.75" customHeight="1">
      <c r="B13077" t="str">
        <f t="shared" si="821"/>
        <v/>
      </c>
      <c r="C13077" s="73"/>
      <c r="D13077" s="73"/>
      <c r="E13077" s="77"/>
      <c r="F13077" s="74"/>
      <c r="G13077" s="73"/>
      <c r="H13077" s="74"/>
      <c r="I13077" s="74"/>
      <c r="J13077" s="74"/>
      <c r="K13077" s="74"/>
      <c r="L13077" s="74"/>
      <c r="M13077" s="74"/>
      <c r="N13077" s="74"/>
      <c r="O13077" s="74"/>
      <c r="P13077" s="74"/>
      <c r="Q13077" s="78"/>
      <c r="AR13077">
        <f t="shared" si="823"/>
        <v>0</v>
      </c>
      <c r="AS13077">
        <f t="shared" si="824"/>
        <v>0</v>
      </c>
      <c r="AT13077">
        <f t="shared" si="822"/>
        <v>0</v>
      </c>
    </row>
    <row r="13078" spans="2:46" ht="15.75" customHeight="1">
      <c r="B13078" t="str">
        <f t="shared" si="821"/>
        <v/>
      </c>
      <c r="C13078" s="73"/>
      <c r="D13078" s="73"/>
      <c r="E13078" s="77"/>
      <c r="F13078" s="74"/>
      <c r="G13078" s="73"/>
      <c r="H13078" s="74"/>
      <c r="I13078" s="74"/>
      <c r="J13078" s="74"/>
      <c r="K13078" s="74"/>
      <c r="L13078" s="74"/>
      <c r="M13078" s="74"/>
      <c r="N13078" s="74"/>
      <c r="O13078" s="74"/>
      <c r="P13078" s="74"/>
      <c r="Q13078" s="78"/>
      <c r="AR13078">
        <f t="shared" si="823"/>
        <v>0</v>
      </c>
      <c r="AS13078">
        <f t="shared" si="824"/>
        <v>0</v>
      </c>
      <c r="AT13078">
        <f t="shared" si="822"/>
        <v>0</v>
      </c>
    </row>
    <row r="13079" spans="2:46" ht="15.75" customHeight="1">
      <c r="B13079" t="str">
        <f t="shared" si="821"/>
        <v/>
      </c>
      <c r="C13079" s="73"/>
      <c r="D13079" s="73"/>
      <c r="E13079" s="77"/>
      <c r="F13079" s="74"/>
      <c r="G13079" s="73"/>
      <c r="H13079" s="74"/>
      <c r="I13079" s="74"/>
      <c r="J13079" s="74"/>
      <c r="K13079" s="74"/>
      <c r="L13079" s="74"/>
      <c r="M13079" s="74"/>
      <c r="N13079" s="74"/>
      <c r="O13079" s="74"/>
      <c r="P13079" s="74"/>
      <c r="Q13079" s="78"/>
      <c r="AR13079">
        <f t="shared" si="823"/>
        <v>0</v>
      </c>
      <c r="AS13079">
        <f t="shared" si="824"/>
        <v>0</v>
      </c>
      <c r="AT13079">
        <f t="shared" si="822"/>
        <v>0</v>
      </c>
    </row>
    <row r="13080" spans="2:46" ht="15.75" customHeight="1">
      <c r="B13080" t="str">
        <f t="shared" si="821"/>
        <v/>
      </c>
      <c r="C13080" s="73"/>
      <c r="D13080" s="73"/>
      <c r="E13080" s="77"/>
      <c r="F13080" s="74"/>
      <c r="G13080" s="73"/>
      <c r="H13080" s="74"/>
      <c r="I13080" s="74"/>
      <c r="J13080" s="74"/>
      <c r="K13080" s="74"/>
      <c r="L13080" s="74"/>
      <c r="M13080" s="74"/>
      <c r="N13080" s="74"/>
      <c r="O13080" s="74"/>
      <c r="P13080" s="74"/>
      <c r="Q13080" s="78"/>
      <c r="AR13080">
        <f t="shared" si="823"/>
        <v>0</v>
      </c>
      <c r="AS13080">
        <f t="shared" si="824"/>
        <v>0</v>
      </c>
      <c r="AT13080">
        <f t="shared" si="822"/>
        <v>0</v>
      </c>
    </row>
    <row r="13081" spans="2:46" ht="15.75" customHeight="1">
      <c r="B13081" t="str">
        <f t="shared" si="821"/>
        <v/>
      </c>
      <c r="C13081" s="73"/>
      <c r="D13081" s="73"/>
      <c r="E13081" s="77"/>
      <c r="F13081" s="74"/>
      <c r="G13081" s="73"/>
      <c r="H13081" s="74"/>
      <c r="I13081" s="74"/>
      <c r="J13081" s="74"/>
      <c r="K13081" s="74"/>
      <c r="L13081" s="74"/>
      <c r="M13081" s="74"/>
      <c r="N13081" s="74"/>
      <c r="O13081" s="74"/>
      <c r="P13081" s="74"/>
      <c r="Q13081" s="78"/>
      <c r="AR13081">
        <f t="shared" si="823"/>
        <v>0</v>
      </c>
      <c r="AS13081">
        <f t="shared" si="824"/>
        <v>0</v>
      </c>
      <c r="AT13081">
        <f t="shared" si="822"/>
        <v>0</v>
      </c>
    </row>
    <row r="13082" spans="2:46" ht="15.75" customHeight="1">
      <c r="B13082" t="str">
        <f t="shared" si="821"/>
        <v/>
      </c>
      <c r="C13082" s="73"/>
      <c r="D13082" s="73"/>
      <c r="E13082" s="77"/>
      <c r="F13082" s="74"/>
      <c r="G13082" s="73"/>
      <c r="H13082" s="74"/>
      <c r="I13082" s="74"/>
      <c r="J13082" s="74"/>
      <c r="K13082" s="74"/>
      <c r="L13082" s="74"/>
      <c r="M13082" s="74"/>
      <c r="N13082" s="74"/>
      <c r="O13082" s="74"/>
      <c r="P13082" s="74"/>
      <c r="Q13082" s="78"/>
      <c r="AR13082">
        <f t="shared" si="823"/>
        <v>0</v>
      </c>
      <c r="AS13082">
        <f t="shared" si="824"/>
        <v>0</v>
      </c>
      <c r="AT13082">
        <f t="shared" si="822"/>
        <v>0</v>
      </c>
    </row>
    <row r="13083" spans="2:46" ht="15.75" customHeight="1">
      <c r="B13083" t="str">
        <f t="shared" si="821"/>
        <v/>
      </c>
      <c r="C13083" s="73"/>
      <c r="D13083" s="73"/>
      <c r="E13083" s="77"/>
      <c r="F13083" s="74"/>
      <c r="G13083" s="73"/>
      <c r="H13083" s="74"/>
      <c r="I13083" s="74"/>
      <c r="J13083" s="74"/>
      <c r="K13083" s="74"/>
      <c r="L13083" s="74"/>
      <c r="M13083" s="74"/>
      <c r="N13083" s="74"/>
      <c r="O13083" s="74"/>
      <c r="P13083" s="74"/>
      <c r="Q13083" s="78"/>
      <c r="AR13083">
        <f t="shared" si="823"/>
        <v>0</v>
      </c>
      <c r="AS13083">
        <f t="shared" si="824"/>
        <v>0</v>
      </c>
      <c r="AT13083">
        <f t="shared" si="822"/>
        <v>0</v>
      </c>
    </row>
    <row r="13084" spans="2:46" ht="15.75" customHeight="1">
      <c r="B13084" t="str">
        <f t="shared" si="821"/>
        <v/>
      </c>
      <c r="C13084" s="73"/>
      <c r="D13084" s="73"/>
      <c r="E13084" s="77"/>
      <c r="F13084" s="74"/>
      <c r="G13084" s="73"/>
      <c r="H13084" s="74"/>
      <c r="I13084" s="74"/>
      <c r="J13084" s="74"/>
      <c r="K13084" s="74"/>
      <c r="L13084" s="74"/>
      <c r="M13084" s="74"/>
      <c r="N13084" s="74"/>
      <c r="O13084" s="74"/>
      <c r="P13084" s="74"/>
      <c r="Q13084" s="78"/>
      <c r="AR13084">
        <f t="shared" si="823"/>
        <v>0</v>
      </c>
      <c r="AS13084">
        <f t="shared" si="824"/>
        <v>0</v>
      </c>
      <c r="AT13084">
        <f t="shared" si="822"/>
        <v>0</v>
      </c>
    </row>
    <row r="13085" spans="2:46" ht="15.75" customHeight="1">
      <c r="B13085" t="str">
        <f t="shared" si="821"/>
        <v/>
      </c>
      <c r="C13085" s="73"/>
      <c r="D13085" s="73"/>
      <c r="E13085" s="77"/>
      <c r="F13085" s="74"/>
      <c r="G13085" s="73"/>
      <c r="H13085" s="74"/>
      <c r="I13085" s="74"/>
      <c r="J13085" s="74"/>
      <c r="K13085" s="74"/>
      <c r="L13085" s="74"/>
      <c r="M13085" s="74"/>
      <c r="N13085" s="74"/>
      <c r="O13085" s="74"/>
      <c r="P13085" s="74"/>
      <c r="Q13085" s="78"/>
      <c r="AR13085">
        <f t="shared" si="823"/>
        <v>0</v>
      </c>
      <c r="AS13085">
        <f t="shared" si="824"/>
        <v>0</v>
      </c>
      <c r="AT13085">
        <f t="shared" si="822"/>
        <v>0</v>
      </c>
    </row>
    <row r="13086" spans="2:46" ht="15.75" customHeight="1">
      <c r="B13086" t="str">
        <f t="shared" si="821"/>
        <v/>
      </c>
      <c r="C13086" s="73"/>
      <c r="D13086" s="73"/>
      <c r="E13086" s="77"/>
      <c r="F13086" s="74"/>
      <c r="G13086" s="73"/>
      <c r="H13086" s="74"/>
      <c r="I13086" s="74"/>
      <c r="J13086" s="74"/>
      <c r="K13086" s="74"/>
      <c r="L13086" s="74"/>
      <c r="M13086" s="74"/>
      <c r="N13086" s="74"/>
      <c r="O13086" s="74"/>
      <c r="P13086" s="74"/>
      <c r="Q13086" s="78"/>
      <c r="AR13086">
        <f t="shared" si="823"/>
        <v>0</v>
      </c>
      <c r="AS13086">
        <f t="shared" si="824"/>
        <v>0</v>
      </c>
      <c r="AT13086">
        <f t="shared" si="822"/>
        <v>0</v>
      </c>
    </row>
    <row r="13087" spans="2:46" ht="15.75" customHeight="1">
      <c r="B13087" t="str">
        <f t="shared" si="821"/>
        <v/>
      </c>
      <c r="C13087" s="73"/>
      <c r="D13087" s="73"/>
      <c r="E13087" s="77"/>
      <c r="F13087" s="74"/>
      <c r="G13087" s="73"/>
      <c r="H13087" s="74"/>
      <c r="I13087" s="74"/>
      <c r="J13087" s="74"/>
      <c r="K13087" s="74"/>
      <c r="L13087" s="74"/>
      <c r="M13087" s="74"/>
      <c r="N13087" s="74"/>
      <c r="O13087" s="74"/>
      <c r="P13087" s="74"/>
      <c r="Q13087" s="78"/>
      <c r="AR13087">
        <f t="shared" si="823"/>
        <v>0</v>
      </c>
      <c r="AS13087">
        <f t="shared" si="824"/>
        <v>0</v>
      </c>
      <c r="AT13087">
        <f t="shared" si="822"/>
        <v>0</v>
      </c>
    </row>
    <row r="13088" spans="2:46" ht="15.75" customHeight="1">
      <c r="B13088" t="str">
        <f t="shared" si="821"/>
        <v/>
      </c>
      <c r="C13088" s="73"/>
      <c r="D13088" s="73"/>
      <c r="E13088" s="77"/>
      <c r="F13088" s="74"/>
      <c r="G13088" s="73"/>
      <c r="H13088" s="74"/>
      <c r="I13088" s="74"/>
      <c r="J13088" s="74"/>
      <c r="K13088" s="74"/>
      <c r="L13088" s="74"/>
      <c r="M13088" s="74"/>
      <c r="N13088" s="74"/>
      <c r="O13088" s="74"/>
      <c r="P13088" s="74"/>
      <c r="Q13088" s="78"/>
      <c r="AR13088">
        <f t="shared" si="823"/>
        <v>0</v>
      </c>
      <c r="AS13088">
        <f t="shared" si="824"/>
        <v>0</v>
      </c>
      <c r="AT13088">
        <f t="shared" si="822"/>
        <v>0</v>
      </c>
    </row>
    <row r="13089" spans="2:46" ht="15.75" customHeight="1">
      <c r="B13089" t="str">
        <f t="shared" si="821"/>
        <v/>
      </c>
      <c r="C13089" s="73"/>
      <c r="D13089" s="73"/>
      <c r="E13089" s="77"/>
      <c r="F13089" s="74"/>
      <c r="G13089" s="73"/>
      <c r="H13089" s="74"/>
      <c r="I13089" s="74"/>
      <c r="J13089" s="74"/>
      <c r="K13089" s="74"/>
      <c r="L13089" s="74"/>
      <c r="M13089" s="74"/>
      <c r="N13089" s="74"/>
      <c r="O13089" s="74"/>
      <c r="P13089" s="74"/>
      <c r="Q13089" s="78"/>
      <c r="AR13089">
        <f t="shared" si="823"/>
        <v>0</v>
      </c>
      <c r="AS13089">
        <f t="shared" si="824"/>
        <v>0</v>
      </c>
      <c r="AT13089">
        <f t="shared" si="822"/>
        <v>0</v>
      </c>
    </row>
    <row r="13090" spans="2:46" ht="15.75" customHeight="1">
      <c r="B13090" t="str">
        <f t="shared" si="821"/>
        <v/>
      </c>
      <c r="C13090" s="73"/>
      <c r="D13090" s="73"/>
      <c r="E13090" s="77"/>
      <c r="F13090" s="74"/>
      <c r="G13090" s="73"/>
      <c r="H13090" s="74"/>
      <c r="I13090" s="74"/>
      <c r="J13090" s="74"/>
      <c r="K13090" s="74"/>
      <c r="L13090" s="74"/>
      <c r="M13090" s="74"/>
      <c r="N13090" s="74"/>
      <c r="O13090" s="74"/>
      <c r="P13090" s="74"/>
      <c r="Q13090" s="78"/>
      <c r="AR13090">
        <f t="shared" si="823"/>
        <v>0</v>
      </c>
      <c r="AS13090">
        <f t="shared" si="824"/>
        <v>0</v>
      </c>
      <c r="AT13090">
        <f t="shared" si="822"/>
        <v>0</v>
      </c>
    </row>
    <row r="13091" spans="2:46" ht="15.75" customHeight="1">
      <c r="B13091" t="str">
        <f t="shared" si="821"/>
        <v/>
      </c>
      <c r="C13091" s="73"/>
      <c r="D13091" s="73"/>
      <c r="E13091" s="77"/>
      <c r="F13091" s="74"/>
      <c r="G13091" s="73"/>
      <c r="H13091" s="74"/>
      <c r="I13091" s="74"/>
      <c r="J13091" s="74"/>
      <c r="K13091" s="74"/>
      <c r="L13091" s="74"/>
      <c r="M13091" s="74"/>
      <c r="N13091" s="74"/>
      <c r="O13091" s="74"/>
      <c r="P13091" s="74"/>
      <c r="Q13091" s="78"/>
      <c r="AR13091">
        <f t="shared" si="823"/>
        <v>0</v>
      </c>
      <c r="AS13091">
        <f t="shared" si="824"/>
        <v>0</v>
      </c>
      <c r="AT13091">
        <f t="shared" si="822"/>
        <v>0</v>
      </c>
    </row>
    <row r="13092" spans="2:46" ht="15.75" customHeight="1">
      <c r="B13092" t="str">
        <f t="shared" si="821"/>
        <v/>
      </c>
      <c r="C13092" s="73"/>
      <c r="D13092" s="73"/>
      <c r="E13092" s="77"/>
      <c r="F13092" s="74"/>
      <c r="G13092" s="73"/>
      <c r="H13092" s="74"/>
      <c r="I13092" s="74"/>
      <c r="J13092" s="74"/>
      <c r="K13092" s="74"/>
      <c r="L13092" s="74"/>
      <c r="M13092" s="74"/>
      <c r="N13092" s="74"/>
      <c r="O13092" s="74"/>
      <c r="P13092" s="74"/>
      <c r="Q13092" s="78"/>
      <c r="AR13092">
        <f t="shared" si="823"/>
        <v>0</v>
      </c>
      <c r="AS13092">
        <f t="shared" si="824"/>
        <v>0</v>
      </c>
      <c r="AT13092">
        <f t="shared" si="822"/>
        <v>0</v>
      </c>
    </row>
    <row r="13093" spans="2:46" ht="15.75" customHeight="1">
      <c r="B13093" t="str">
        <f t="shared" si="821"/>
        <v/>
      </c>
      <c r="C13093" s="73"/>
      <c r="D13093" s="73"/>
      <c r="E13093" s="77"/>
      <c r="F13093" s="74"/>
      <c r="G13093" s="73"/>
      <c r="H13093" s="74"/>
      <c r="I13093" s="74"/>
      <c r="J13093" s="74"/>
      <c r="K13093" s="74"/>
      <c r="L13093" s="74"/>
      <c r="M13093" s="74"/>
      <c r="N13093" s="74"/>
      <c r="O13093" s="74"/>
      <c r="P13093" s="74"/>
      <c r="Q13093" s="78"/>
      <c r="AR13093">
        <f t="shared" si="823"/>
        <v>0</v>
      </c>
      <c r="AS13093">
        <f t="shared" si="824"/>
        <v>0</v>
      </c>
      <c r="AT13093">
        <f t="shared" si="822"/>
        <v>0</v>
      </c>
    </row>
    <row r="13094" spans="2:46" ht="15.75" customHeight="1">
      <c r="B13094" t="str">
        <f t="shared" si="821"/>
        <v/>
      </c>
      <c r="C13094" s="73"/>
      <c r="D13094" s="73"/>
      <c r="E13094" s="77"/>
      <c r="F13094" s="74"/>
      <c r="G13094" s="73"/>
      <c r="H13094" s="74"/>
      <c r="I13094" s="74"/>
      <c r="J13094" s="74"/>
      <c r="K13094" s="74"/>
      <c r="L13094" s="74"/>
      <c r="M13094" s="74"/>
      <c r="N13094" s="74"/>
      <c r="O13094" s="74"/>
      <c r="P13094" s="74"/>
      <c r="Q13094" s="78"/>
      <c r="AR13094">
        <f t="shared" si="823"/>
        <v>0</v>
      </c>
      <c r="AS13094">
        <f t="shared" si="824"/>
        <v>0</v>
      </c>
      <c r="AT13094">
        <f t="shared" si="822"/>
        <v>0</v>
      </c>
    </row>
    <row r="13095" spans="2:46" ht="15.75" customHeight="1">
      <c r="B13095" t="str">
        <f t="shared" si="821"/>
        <v/>
      </c>
      <c r="C13095" s="73"/>
      <c r="D13095" s="73"/>
      <c r="E13095" s="77"/>
      <c r="F13095" s="74"/>
      <c r="G13095" s="73"/>
      <c r="H13095" s="74"/>
      <c r="I13095" s="74"/>
      <c r="J13095" s="74"/>
      <c r="K13095" s="74"/>
      <c r="L13095" s="74"/>
      <c r="M13095" s="74"/>
      <c r="N13095" s="74"/>
      <c r="O13095" s="74"/>
      <c r="P13095" s="74"/>
      <c r="Q13095" s="78"/>
      <c r="AR13095">
        <f t="shared" si="823"/>
        <v>0</v>
      </c>
      <c r="AS13095">
        <f t="shared" si="824"/>
        <v>0</v>
      </c>
      <c r="AT13095">
        <f t="shared" si="822"/>
        <v>0</v>
      </c>
    </row>
    <row r="13096" spans="2:46" ht="15.75" customHeight="1">
      <c r="B13096" t="str">
        <f t="shared" si="821"/>
        <v/>
      </c>
      <c r="C13096" s="73"/>
      <c r="D13096" s="73"/>
      <c r="E13096" s="77"/>
      <c r="F13096" s="74"/>
      <c r="G13096" s="73"/>
      <c r="H13096" s="74"/>
      <c r="I13096" s="74"/>
      <c r="J13096" s="74"/>
      <c r="K13096" s="74"/>
      <c r="L13096" s="74"/>
      <c r="M13096" s="74"/>
      <c r="N13096" s="74"/>
      <c r="O13096" s="74"/>
      <c r="P13096" s="74"/>
      <c r="Q13096" s="78"/>
      <c r="AR13096">
        <f t="shared" si="823"/>
        <v>0</v>
      </c>
      <c r="AS13096">
        <f t="shared" si="824"/>
        <v>0</v>
      </c>
      <c r="AT13096">
        <f t="shared" si="822"/>
        <v>0</v>
      </c>
    </row>
    <row r="13097" spans="2:46" ht="15.75" customHeight="1">
      <c r="B13097" t="str">
        <f t="shared" si="821"/>
        <v/>
      </c>
      <c r="C13097" s="73"/>
      <c r="D13097" s="73"/>
      <c r="E13097" s="77"/>
      <c r="F13097" s="74"/>
      <c r="G13097" s="73"/>
      <c r="H13097" s="74"/>
      <c r="I13097" s="74"/>
      <c r="J13097" s="74"/>
      <c r="K13097" s="74"/>
      <c r="L13097" s="74"/>
      <c r="M13097" s="74"/>
      <c r="N13097" s="74"/>
      <c r="O13097" s="74"/>
      <c r="P13097" s="74"/>
      <c r="Q13097" s="78"/>
      <c r="AR13097">
        <f t="shared" si="823"/>
        <v>0</v>
      </c>
      <c r="AS13097">
        <f t="shared" si="824"/>
        <v>0</v>
      </c>
      <c r="AT13097">
        <f t="shared" si="822"/>
        <v>0</v>
      </c>
    </row>
    <row r="13098" spans="2:46" ht="15.75" customHeight="1">
      <c r="B13098" t="str">
        <f t="shared" si="821"/>
        <v/>
      </c>
      <c r="C13098" s="73"/>
      <c r="D13098" s="73"/>
      <c r="E13098" s="77"/>
      <c r="F13098" s="74"/>
      <c r="G13098" s="73"/>
      <c r="H13098" s="74"/>
      <c r="I13098" s="74"/>
      <c r="J13098" s="74"/>
      <c r="K13098" s="74"/>
      <c r="L13098" s="74"/>
      <c r="M13098" s="74"/>
      <c r="N13098" s="74"/>
      <c r="O13098" s="74"/>
      <c r="P13098" s="74"/>
      <c r="Q13098" s="78"/>
      <c r="AR13098">
        <f t="shared" si="823"/>
        <v>0</v>
      </c>
      <c r="AS13098">
        <f t="shared" si="824"/>
        <v>0</v>
      </c>
      <c r="AT13098">
        <f t="shared" si="822"/>
        <v>0</v>
      </c>
    </row>
    <row r="13099" spans="2:46" ht="15.75" customHeight="1">
      <c r="B13099" t="str">
        <f t="shared" si="821"/>
        <v/>
      </c>
      <c r="C13099" s="73"/>
      <c r="D13099" s="73"/>
      <c r="E13099" s="77"/>
      <c r="F13099" s="74"/>
      <c r="G13099" s="73"/>
      <c r="H13099" s="74"/>
      <c r="I13099" s="74"/>
      <c r="J13099" s="74"/>
      <c r="K13099" s="74"/>
      <c r="L13099" s="74"/>
      <c r="M13099" s="74"/>
      <c r="N13099" s="74"/>
      <c r="O13099" s="74"/>
      <c r="P13099" s="74"/>
      <c r="Q13099" s="78"/>
      <c r="AR13099">
        <f t="shared" si="823"/>
        <v>0</v>
      </c>
      <c r="AS13099">
        <f t="shared" si="824"/>
        <v>0</v>
      </c>
      <c r="AT13099">
        <f t="shared" si="822"/>
        <v>0</v>
      </c>
    </row>
    <row r="13100" spans="2:46" ht="15.75" customHeight="1">
      <c r="B13100" t="str">
        <f t="shared" si="821"/>
        <v/>
      </c>
      <c r="C13100" s="73"/>
      <c r="D13100" s="73"/>
      <c r="E13100" s="77"/>
      <c r="F13100" s="74"/>
      <c r="G13100" s="73"/>
      <c r="H13100" s="74"/>
      <c r="I13100" s="74"/>
      <c r="J13100" s="74"/>
      <c r="K13100" s="74"/>
      <c r="L13100" s="74"/>
      <c r="M13100" s="74"/>
      <c r="N13100" s="74"/>
      <c r="O13100" s="74"/>
      <c r="P13100" s="74"/>
      <c r="Q13100" s="78"/>
      <c r="AR13100">
        <f t="shared" si="823"/>
        <v>0</v>
      </c>
      <c r="AS13100">
        <f t="shared" si="824"/>
        <v>0</v>
      </c>
      <c r="AT13100">
        <f t="shared" si="822"/>
        <v>0</v>
      </c>
    </row>
    <row r="13101" spans="2:46" ht="15.75" customHeight="1">
      <c r="B13101" t="str">
        <f t="shared" si="821"/>
        <v/>
      </c>
      <c r="C13101" s="73"/>
      <c r="D13101" s="73"/>
      <c r="E13101" s="77"/>
      <c r="F13101" s="74"/>
      <c r="G13101" s="73"/>
      <c r="H13101" s="74"/>
      <c r="I13101" s="74"/>
      <c r="J13101" s="74"/>
      <c r="K13101" s="74"/>
      <c r="L13101" s="74"/>
      <c r="M13101" s="74"/>
      <c r="N13101" s="74"/>
      <c r="O13101" s="74"/>
      <c r="P13101" s="74"/>
      <c r="Q13101" s="78"/>
      <c r="AR13101">
        <f t="shared" si="823"/>
        <v>0</v>
      </c>
      <c r="AS13101">
        <f t="shared" si="824"/>
        <v>0</v>
      </c>
      <c r="AT13101">
        <f t="shared" si="822"/>
        <v>0</v>
      </c>
    </row>
    <row r="13102" spans="2:46" ht="15.75" customHeight="1">
      <c r="B13102" t="str">
        <f t="shared" si="821"/>
        <v/>
      </c>
      <c r="C13102" s="73"/>
      <c r="D13102" s="73"/>
      <c r="E13102" s="77"/>
      <c r="F13102" s="74"/>
      <c r="G13102" s="73"/>
      <c r="H13102" s="74"/>
      <c r="I13102" s="74"/>
      <c r="J13102" s="74"/>
      <c r="K13102" s="74"/>
      <c r="L13102" s="74"/>
      <c r="M13102" s="74"/>
      <c r="N13102" s="74"/>
      <c r="O13102" s="74"/>
      <c r="P13102" s="74"/>
      <c r="Q13102" s="78"/>
      <c r="AR13102">
        <f t="shared" si="823"/>
        <v>0</v>
      </c>
      <c r="AS13102">
        <f t="shared" si="824"/>
        <v>0</v>
      </c>
      <c r="AT13102">
        <f t="shared" si="822"/>
        <v>0</v>
      </c>
    </row>
    <row r="13103" spans="2:46" ht="15.75" customHeight="1">
      <c r="B13103" t="str">
        <f t="shared" si="821"/>
        <v/>
      </c>
      <c r="C13103" s="73"/>
      <c r="D13103" s="73"/>
      <c r="E13103" s="77"/>
      <c r="F13103" s="74"/>
      <c r="G13103" s="73"/>
      <c r="H13103" s="74"/>
      <c r="I13103" s="74"/>
      <c r="J13103" s="74"/>
      <c r="K13103" s="74"/>
      <c r="L13103" s="74"/>
      <c r="M13103" s="74"/>
      <c r="N13103" s="74"/>
      <c r="O13103" s="74"/>
      <c r="P13103" s="74"/>
      <c r="Q13103" s="78"/>
      <c r="AR13103">
        <f t="shared" si="823"/>
        <v>0</v>
      </c>
      <c r="AS13103">
        <f t="shared" si="824"/>
        <v>0</v>
      </c>
      <c r="AT13103">
        <f t="shared" si="822"/>
        <v>0</v>
      </c>
    </row>
    <row r="13104" spans="2:46" ht="15.75" customHeight="1">
      <c r="B13104" t="str">
        <f t="shared" si="821"/>
        <v/>
      </c>
      <c r="C13104" s="73"/>
      <c r="D13104" s="73"/>
      <c r="E13104" s="77"/>
      <c r="F13104" s="74"/>
      <c r="G13104" s="73"/>
      <c r="H13104" s="74"/>
      <c r="I13104" s="74"/>
      <c r="J13104" s="74"/>
      <c r="K13104" s="74"/>
      <c r="L13104" s="74"/>
      <c r="M13104" s="74"/>
      <c r="N13104" s="74"/>
      <c r="O13104" s="74"/>
      <c r="P13104" s="74"/>
      <c r="Q13104" s="78"/>
      <c r="AR13104">
        <f t="shared" si="823"/>
        <v>0</v>
      </c>
      <c r="AS13104">
        <f t="shared" si="824"/>
        <v>0</v>
      </c>
      <c r="AT13104">
        <f t="shared" si="822"/>
        <v>0</v>
      </c>
    </row>
    <row r="13105" spans="2:46" ht="15.75" customHeight="1">
      <c r="B13105" t="str">
        <f t="shared" si="821"/>
        <v/>
      </c>
      <c r="C13105" s="73"/>
      <c r="D13105" s="73"/>
      <c r="E13105" s="77"/>
      <c r="F13105" s="74"/>
      <c r="G13105" s="73"/>
      <c r="H13105" s="74"/>
      <c r="I13105" s="74"/>
      <c r="J13105" s="74"/>
      <c r="K13105" s="74"/>
      <c r="L13105" s="74"/>
      <c r="M13105" s="74"/>
      <c r="N13105" s="74"/>
      <c r="O13105" s="74"/>
      <c r="P13105" s="74"/>
      <c r="Q13105" s="78"/>
      <c r="AR13105">
        <f t="shared" si="823"/>
        <v>0</v>
      </c>
      <c r="AS13105">
        <f t="shared" si="824"/>
        <v>0</v>
      </c>
      <c r="AT13105">
        <f t="shared" si="822"/>
        <v>0</v>
      </c>
    </row>
    <row r="13106" spans="2:46" ht="15.75" customHeight="1">
      <c r="B13106" t="str">
        <f t="shared" si="821"/>
        <v/>
      </c>
      <c r="C13106" s="73"/>
      <c r="D13106" s="73"/>
      <c r="E13106" s="77"/>
      <c r="F13106" s="74"/>
      <c r="G13106" s="73"/>
      <c r="H13106" s="74"/>
      <c r="I13106" s="74"/>
      <c r="J13106" s="74"/>
      <c r="K13106" s="74"/>
      <c r="L13106" s="74"/>
      <c r="M13106" s="74"/>
      <c r="N13106" s="74"/>
      <c r="O13106" s="74"/>
      <c r="P13106" s="74"/>
      <c r="Q13106" s="78"/>
      <c r="AR13106">
        <f t="shared" si="823"/>
        <v>0</v>
      </c>
      <c r="AS13106">
        <f t="shared" si="824"/>
        <v>0</v>
      </c>
      <c r="AT13106">
        <f t="shared" si="822"/>
        <v>0</v>
      </c>
    </row>
    <row r="13107" spans="2:46" ht="15.75" customHeight="1">
      <c r="B13107" t="str">
        <f t="shared" si="821"/>
        <v/>
      </c>
      <c r="C13107" s="73"/>
      <c r="D13107" s="73"/>
      <c r="E13107" s="77"/>
      <c r="F13107" s="74"/>
      <c r="G13107" s="73"/>
      <c r="H13107" s="74"/>
      <c r="I13107" s="74"/>
      <c r="J13107" s="74"/>
      <c r="K13107" s="74"/>
      <c r="L13107" s="74"/>
      <c r="M13107" s="74"/>
      <c r="N13107" s="74"/>
      <c r="O13107" s="74"/>
      <c r="P13107" s="74"/>
      <c r="Q13107" s="78"/>
      <c r="AR13107">
        <f t="shared" si="823"/>
        <v>0</v>
      </c>
      <c r="AS13107">
        <f t="shared" si="824"/>
        <v>0</v>
      </c>
      <c r="AT13107">
        <f t="shared" si="822"/>
        <v>0</v>
      </c>
    </row>
    <row r="13108" spans="2:46" ht="15.75" customHeight="1">
      <c r="B13108" t="str">
        <f t="shared" si="821"/>
        <v/>
      </c>
      <c r="C13108" s="73"/>
      <c r="D13108" s="73"/>
      <c r="E13108" s="77"/>
      <c r="F13108" s="74"/>
      <c r="G13108" s="73"/>
      <c r="H13108" s="74"/>
      <c r="I13108" s="74"/>
      <c r="J13108" s="74"/>
      <c r="K13108" s="74"/>
      <c r="L13108" s="74"/>
      <c r="M13108" s="74"/>
      <c r="N13108" s="74"/>
      <c r="O13108" s="74"/>
      <c r="P13108" s="74"/>
      <c r="Q13108" s="78"/>
      <c r="AR13108">
        <f t="shared" si="823"/>
        <v>0</v>
      </c>
      <c r="AS13108">
        <f t="shared" si="824"/>
        <v>0</v>
      </c>
      <c r="AT13108">
        <f t="shared" si="822"/>
        <v>0</v>
      </c>
    </row>
    <row r="13109" spans="2:46" ht="15.75" customHeight="1">
      <c r="B13109" t="str">
        <f t="shared" si="821"/>
        <v/>
      </c>
      <c r="C13109" s="73"/>
      <c r="D13109" s="73"/>
      <c r="E13109" s="77"/>
      <c r="F13109" s="74"/>
      <c r="G13109" s="73"/>
      <c r="H13109" s="74"/>
      <c r="I13109" s="74"/>
      <c r="J13109" s="74"/>
      <c r="K13109" s="74"/>
      <c r="L13109" s="74"/>
      <c r="M13109" s="74"/>
      <c r="N13109" s="74"/>
      <c r="O13109" s="74"/>
      <c r="P13109" s="74"/>
      <c r="Q13109" s="78"/>
      <c r="AR13109">
        <f t="shared" si="823"/>
        <v>0</v>
      </c>
      <c r="AS13109">
        <f t="shared" si="824"/>
        <v>0</v>
      </c>
      <c r="AT13109">
        <f t="shared" si="822"/>
        <v>0</v>
      </c>
    </row>
    <row r="13110" spans="2:46" ht="15.75" customHeight="1">
      <c r="B13110" t="str">
        <f t="shared" si="821"/>
        <v/>
      </c>
      <c r="C13110" s="73"/>
      <c r="D13110" s="73"/>
      <c r="E13110" s="77"/>
      <c r="F13110" s="74"/>
      <c r="G13110" s="73"/>
      <c r="H13110" s="74"/>
      <c r="I13110" s="74"/>
      <c r="J13110" s="74"/>
      <c r="K13110" s="74"/>
      <c r="L13110" s="74"/>
      <c r="M13110" s="74"/>
      <c r="N13110" s="74"/>
      <c r="O13110" s="74"/>
      <c r="P13110" s="74"/>
      <c r="Q13110" s="78"/>
      <c r="AR13110">
        <f t="shared" si="823"/>
        <v>0</v>
      </c>
      <c r="AS13110">
        <f t="shared" si="824"/>
        <v>0</v>
      </c>
      <c r="AT13110">
        <f t="shared" si="822"/>
        <v>0</v>
      </c>
    </row>
    <row r="13111" spans="2:46" ht="15.75" customHeight="1">
      <c r="B13111" t="str">
        <f t="shared" si="821"/>
        <v/>
      </c>
      <c r="C13111" s="73"/>
      <c r="D13111" s="73"/>
      <c r="E13111" s="77"/>
      <c r="F13111" s="74"/>
      <c r="G13111" s="73"/>
      <c r="H13111" s="74"/>
      <c r="I13111" s="74"/>
      <c r="J13111" s="74"/>
      <c r="K13111" s="74"/>
      <c r="L13111" s="74"/>
      <c r="M13111" s="74"/>
      <c r="N13111" s="74"/>
      <c r="O13111" s="74"/>
      <c r="P13111" s="74"/>
      <c r="Q13111" s="78"/>
      <c r="AR13111">
        <f t="shared" si="823"/>
        <v>0</v>
      </c>
      <c r="AS13111">
        <f t="shared" si="824"/>
        <v>0</v>
      </c>
      <c r="AT13111">
        <f t="shared" si="822"/>
        <v>0</v>
      </c>
    </row>
    <row r="13112" spans="2:46" ht="15.75" customHeight="1">
      <c r="B13112" t="str">
        <f t="shared" si="821"/>
        <v/>
      </c>
      <c r="C13112" s="73"/>
      <c r="D13112" s="73"/>
      <c r="E13112" s="77"/>
      <c r="F13112" s="74"/>
      <c r="G13112" s="73"/>
      <c r="H13112" s="74"/>
      <c r="I13112" s="74"/>
      <c r="J13112" s="74"/>
      <c r="K13112" s="74"/>
      <c r="L13112" s="74"/>
      <c r="M13112" s="74"/>
      <c r="N13112" s="74"/>
      <c r="O13112" s="74"/>
      <c r="P13112" s="74"/>
      <c r="Q13112" s="78"/>
      <c r="AR13112">
        <f t="shared" si="823"/>
        <v>0</v>
      </c>
      <c r="AS13112">
        <f t="shared" si="824"/>
        <v>0</v>
      </c>
      <c r="AT13112">
        <f t="shared" si="822"/>
        <v>0</v>
      </c>
    </row>
    <row r="13113" spans="2:46" ht="15.75" customHeight="1">
      <c r="B13113" t="str">
        <f t="shared" si="821"/>
        <v/>
      </c>
      <c r="C13113" s="73"/>
      <c r="D13113" s="73"/>
      <c r="E13113" s="77"/>
      <c r="F13113" s="74"/>
      <c r="G13113" s="73"/>
      <c r="H13113" s="74"/>
      <c r="I13113" s="74"/>
      <c r="J13113" s="74"/>
      <c r="K13113" s="74"/>
      <c r="L13113" s="74"/>
      <c r="M13113" s="74"/>
      <c r="N13113" s="74"/>
      <c r="O13113" s="74"/>
      <c r="P13113" s="74"/>
      <c r="Q13113" s="78"/>
      <c r="AR13113">
        <f t="shared" si="823"/>
        <v>0</v>
      </c>
      <c r="AS13113">
        <f t="shared" si="824"/>
        <v>0</v>
      </c>
      <c r="AT13113">
        <f t="shared" si="822"/>
        <v>0</v>
      </c>
    </row>
    <row r="13114" spans="2:46" ht="15.75" customHeight="1">
      <c r="B13114" t="str">
        <f t="shared" si="821"/>
        <v/>
      </c>
      <c r="C13114" s="73"/>
      <c r="D13114" s="73"/>
      <c r="E13114" s="77"/>
      <c r="F13114" s="74"/>
      <c r="G13114" s="73"/>
      <c r="H13114" s="74"/>
      <c r="I13114" s="74"/>
      <c r="J13114" s="74"/>
      <c r="K13114" s="74"/>
      <c r="L13114" s="74"/>
      <c r="M13114" s="74"/>
      <c r="N13114" s="74"/>
      <c r="O13114" s="74"/>
      <c r="P13114" s="74"/>
      <c r="Q13114" s="78"/>
      <c r="AR13114">
        <f t="shared" si="823"/>
        <v>0</v>
      </c>
      <c r="AS13114">
        <f t="shared" si="824"/>
        <v>0</v>
      </c>
      <c r="AT13114">
        <f t="shared" si="822"/>
        <v>0</v>
      </c>
    </row>
    <row r="13115" spans="2:46" ht="15.75" customHeight="1">
      <c r="B13115" t="str">
        <f t="shared" si="821"/>
        <v/>
      </c>
      <c r="C13115" s="73"/>
      <c r="D13115" s="73"/>
      <c r="E13115" s="77"/>
      <c r="F13115" s="74"/>
      <c r="G13115" s="73"/>
      <c r="H13115" s="74"/>
      <c r="I13115" s="74"/>
      <c r="J13115" s="74"/>
      <c r="K13115" s="74"/>
      <c r="L13115" s="74"/>
      <c r="M13115" s="74"/>
      <c r="N13115" s="74"/>
      <c r="O13115" s="74"/>
      <c r="P13115" s="74"/>
      <c r="Q13115" s="78"/>
      <c r="AR13115">
        <f t="shared" si="823"/>
        <v>0</v>
      </c>
      <c r="AS13115">
        <f t="shared" si="824"/>
        <v>0</v>
      </c>
      <c r="AT13115">
        <f t="shared" si="822"/>
        <v>0</v>
      </c>
    </row>
    <row r="13116" spans="2:46" ht="15.75" customHeight="1">
      <c r="B13116" t="str">
        <f t="shared" si="821"/>
        <v/>
      </c>
      <c r="C13116" s="73"/>
      <c r="D13116" s="73"/>
      <c r="E13116" s="77"/>
      <c r="F13116" s="74"/>
      <c r="G13116" s="73"/>
      <c r="H13116" s="74"/>
      <c r="I13116" s="74"/>
      <c r="J13116" s="74"/>
      <c r="K13116" s="74"/>
      <c r="L13116" s="74"/>
      <c r="M13116" s="74"/>
      <c r="N13116" s="74"/>
      <c r="O13116" s="74"/>
      <c r="P13116" s="74"/>
      <c r="Q13116" s="78"/>
      <c r="AR13116">
        <f t="shared" si="823"/>
        <v>0</v>
      </c>
      <c r="AS13116">
        <f t="shared" si="824"/>
        <v>0</v>
      </c>
      <c r="AT13116">
        <f t="shared" si="822"/>
        <v>0</v>
      </c>
    </row>
    <row r="13117" spans="2:46" ht="15.75" customHeight="1">
      <c r="B13117" t="str">
        <f t="shared" si="821"/>
        <v/>
      </c>
      <c r="C13117" s="73"/>
      <c r="D13117" s="73"/>
      <c r="E13117" s="77"/>
      <c r="F13117" s="74"/>
      <c r="G13117" s="73"/>
      <c r="H13117" s="74"/>
      <c r="I13117" s="74"/>
      <c r="J13117" s="74"/>
      <c r="K13117" s="74"/>
      <c r="L13117" s="74"/>
      <c r="M13117" s="74"/>
      <c r="N13117" s="74"/>
      <c r="O13117" s="74"/>
      <c r="P13117" s="74"/>
      <c r="Q13117" s="78"/>
      <c r="AR13117">
        <f t="shared" si="823"/>
        <v>0</v>
      </c>
      <c r="AS13117">
        <f t="shared" si="824"/>
        <v>0</v>
      </c>
      <c r="AT13117">
        <f t="shared" si="822"/>
        <v>0</v>
      </c>
    </row>
    <row r="13118" spans="2:46" ht="15.75" customHeight="1">
      <c r="B13118" t="str">
        <f t="shared" si="821"/>
        <v/>
      </c>
      <c r="C13118" s="73"/>
      <c r="D13118" s="73"/>
      <c r="E13118" s="77"/>
      <c r="F13118" s="74"/>
      <c r="G13118" s="73"/>
      <c r="H13118" s="74"/>
      <c r="I13118" s="74"/>
      <c r="J13118" s="74"/>
      <c r="K13118" s="74"/>
      <c r="L13118" s="74"/>
      <c r="M13118" s="74"/>
      <c r="N13118" s="74"/>
      <c r="O13118" s="74"/>
      <c r="P13118" s="74"/>
      <c r="Q13118" s="78"/>
      <c r="AR13118">
        <f t="shared" si="823"/>
        <v>0</v>
      </c>
      <c r="AS13118">
        <f t="shared" si="824"/>
        <v>0</v>
      </c>
      <c r="AT13118">
        <f t="shared" si="822"/>
        <v>0</v>
      </c>
    </row>
    <row r="13119" spans="2:46" ht="15.75" customHeight="1">
      <c r="B13119" t="str">
        <f t="shared" si="821"/>
        <v/>
      </c>
      <c r="C13119" s="73"/>
      <c r="D13119" s="73"/>
      <c r="E13119" s="77"/>
      <c r="F13119" s="74"/>
      <c r="G13119" s="73"/>
      <c r="H13119" s="74"/>
      <c r="I13119" s="74"/>
      <c r="J13119" s="74"/>
      <c r="K13119" s="74"/>
      <c r="L13119" s="74"/>
      <c r="M13119" s="74"/>
      <c r="N13119" s="74"/>
      <c r="O13119" s="74"/>
      <c r="P13119" s="74"/>
      <c r="Q13119" s="78"/>
      <c r="AR13119">
        <f t="shared" si="823"/>
        <v>0</v>
      </c>
      <c r="AS13119">
        <f t="shared" si="824"/>
        <v>0</v>
      </c>
      <c r="AT13119">
        <f t="shared" si="822"/>
        <v>0</v>
      </c>
    </row>
    <row r="13120" spans="2:46" ht="15.75" customHeight="1">
      <c r="B13120" t="str">
        <f t="shared" si="821"/>
        <v/>
      </c>
      <c r="C13120" s="73"/>
      <c r="D13120" s="73"/>
      <c r="E13120" s="77"/>
      <c r="F13120" s="74"/>
      <c r="G13120" s="73"/>
      <c r="H13120" s="74"/>
      <c r="I13120" s="74"/>
      <c r="J13120" s="74"/>
      <c r="K13120" s="74"/>
      <c r="L13120" s="74"/>
      <c r="M13120" s="74"/>
      <c r="N13120" s="74"/>
      <c r="O13120" s="74"/>
      <c r="P13120" s="74"/>
      <c r="Q13120" s="78"/>
      <c r="AR13120">
        <f t="shared" si="823"/>
        <v>0</v>
      </c>
      <c r="AS13120">
        <f t="shared" si="824"/>
        <v>0</v>
      </c>
      <c r="AT13120">
        <f t="shared" si="822"/>
        <v>0</v>
      </c>
    </row>
    <row r="13121" spans="2:46" ht="15.75" customHeight="1">
      <c r="B13121" t="str">
        <f t="shared" si="821"/>
        <v/>
      </c>
      <c r="C13121" s="73"/>
      <c r="D13121" s="73"/>
      <c r="E13121" s="77"/>
      <c r="F13121" s="74"/>
      <c r="G13121" s="73"/>
      <c r="H13121" s="74"/>
      <c r="I13121" s="74"/>
      <c r="J13121" s="74"/>
      <c r="K13121" s="74"/>
      <c r="L13121" s="74"/>
      <c r="M13121" s="74"/>
      <c r="N13121" s="74"/>
      <c r="O13121" s="74"/>
      <c r="P13121" s="74"/>
      <c r="Q13121" s="78"/>
      <c r="AR13121">
        <f t="shared" si="823"/>
        <v>0</v>
      </c>
      <c r="AS13121">
        <f t="shared" si="824"/>
        <v>0</v>
      </c>
      <c r="AT13121">
        <f t="shared" si="822"/>
        <v>0</v>
      </c>
    </row>
    <row r="13122" spans="2:46" ht="15.75" customHeight="1">
      <c r="B13122" t="str">
        <f t="shared" ref="B13122:B13185" si="825">D13122&amp;Q13122&amp;E13122</f>
        <v/>
      </c>
      <c r="C13122" s="73"/>
      <c r="D13122" s="73"/>
      <c r="E13122" s="77"/>
      <c r="F13122" s="74"/>
      <c r="G13122" s="73"/>
      <c r="H13122" s="74"/>
      <c r="I13122" s="74"/>
      <c r="J13122" s="74"/>
      <c r="K13122" s="74"/>
      <c r="L13122" s="74"/>
      <c r="M13122" s="74"/>
      <c r="N13122" s="74"/>
      <c r="O13122" s="74"/>
      <c r="P13122" s="74"/>
      <c r="Q13122" s="78"/>
      <c r="AR13122">
        <f t="shared" si="823"/>
        <v>0</v>
      </c>
      <c r="AS13122">
        <f t="shared" si="824"/>
        <v>0</v>
      </c>
      <c r="AT13122">
        <f t="shared" ref="AT13122:AT13185" si="826">AR13122-AS13122</f>
        <v>0</v>
      </c>
    </row>
    <row r="13123" spans="2:46" ht="15.75" customHeight="1">
      <c r="B13123" t="str">
        <f t="shared" si="825"/>
        <v/>
      </c>
      <c r="C13123" s="73"/>
      <c r="D13123" s="73"/>
      <c r="E13123" s="77"/>
      <c r="F13123" s="74"/>
      <c r="G13123" s="73"/>
      <c r="H13123" s="74"/>
      <c r="I13123" s="74"/>
      <c r="J13123" s="74"/>
      <c r="K13123" s="74"/>
      <c r="L13123" s="74"/>
      <c r="M13123" s="74"/>
      <c r="N13123" s="74"/>
      <c r="O13123" s="74"/>
      <c r="P13123" s="74"/>
      <c r="Q13123" s="78"/>
      <c r="AR13123">
        <f t="shared" si="823"/>
        <v>0</v>
      </c>
      <c r="AS13123">
        <f t="shared" si="824"/>
        <v>0</v>
      </c>
      <c r="AT13123">
        <f t="shared" si="826"/>
        <v>0</v>
      </c>
    </row>
    <row r="13124" spans="2:46" ht="15.75" customHeight="1">
      <c r="B13124" t="str">
        <f t="shared" si="825"/>
        <v/>
      </c>
      <c r="C13124" s="73"/>
      <c r="D13124" s="73"/>
      <c r="E13124" s="77"/>
      <c r="F13124" s="74"/>
      <c r="G13124" s="73"/>
      <c r="H13124" s="74"/>
      <c r="I13124" s="74"/>
      <c r="J13124" s="74"/>
      <c r="K13124" s="74"/>
      <c r="L13124" s="74"/>
      <c r="M13124" s="74"/>
      <c r="N13124" s="74"/>
      <c r="O13124" s="74"/>
      <c r="P13124" s="74"/>
      <c r="Q13124" s="78"/>
      <c r="AR13124">
        <f t="shared" si="823"/>
        <v>0</v>
      </c>
      <c r="AS13124">
        <f t="shared" si="824"/>
        <v>0</v>
      </c>
      <c r="AT13124">
        <f t="shared" si="826"/>
        <v>0</v>
      </c>
    </row>
    <row r="13125" spans="2:46" ht="15.75" customHeight="1">
      <c r="B13125" t="str">
        <f t="shared" si="825"/>
        <v/>
      </c>
      <c r="C13125" s="73"/>
      <c r="D13125" s="73"/>
      <c r="E13125" s="77"/>
      <c r="F13125" s="74"/>
      <c r="G13125" s="73"/>
      <c r="H13125" s="74"/>
      <c r="I13125" s="74"/>
      <c r="J13125" s="74"/>
      <c r="K13125" s="74"/>
      <c r="L13125" s="74"/>
      <c r="M13125" s="74"/>
      <c r="N13125" s="74"/>
      <c r="O13125" s="74"/>
      <c r="P13125" s="74"/>
      <c r="Q13125" s="78"/>
      <c r="AR13125">
        <f t="shared" si="823"/>
        <v>0</v>
      </c>
      <c r="AS13125">
        <f t="shared" si="824"/>
        <v>0</v>
      </c>
      <c r="AT13125">
        <f t="shared" si="826"/>
        <v>0</v>
      </c>
    </row>
    <row r="13126" spans="2:46" ht="15.75" customHeight="1">
      <c r="B13126" t="str">
        <f t="shared" si="825"/>
        <v/>
      </c>
      <c r="C13126" s="73"/>
      <c r="D13126" s="73"/>
      <c r="E13126" s="77"/>
      <c r="F13126" s="74"/>
      <c r="G13126" s="73"/>
      <c r="H13126" s="74"/>
      <c r="I13126" s="74"/>
      <c r="J13126" s="74"/>
      <c r="K13126" s="74"/>
      <c r="L13126" s="74"/>
      <c r="M13126" s="74"/>
      <c r="N13126" s="74"/>
      <c r="O13126" s="74"/>
      <c r="P13126" s="74"/>
      <c r="Q13126" s="78"/>
      <c r="AR13126">
        <f t="shared" si="823"/>
        <v>0</v>
      </c>
      <c r="AS13126">
        <f t="shared" si="824"/>
        <v>0</v>
      </c>
      <c r="AT13126">
        <f t="shared" si="826"/>
        <v>0</v>
      </c>
    </row>
    <row r="13127" spans="2:46" ht="15.75" customHeight="1">
      <c r="B13127" t="str">
        <f t="shared" si="825"/>
        <v/>
      </c>
      <c r="C13127" s="73"/>
      <c r="D13127" s="73"/>
      <c r="E13127" s="77"/>
      <c r="F13127" s="74"/>
      <c r="G13127" s="73"/>
      <c r="H13127" s="74"/>
      <c r="I13127" s="74"/>
      <c r="J13127" s="74"/>
      <c r="K13127" s="74"/>
      <c r="L13127" s="74"/>
      <c r="M13127" s="74"/>
      <c r="N13127" s="74"/>
      <c r="O13127" s="74"/>
      <c r="P13127" s="74"/>
      <c r="Q13127" s="78"/>
      <c r="AR13127">
        <f t="shared" si="823"/>
        <v>0</v>
      </c>
      <c r="AS13127">
        <f t="shared" si="824"/>
        <v>0</v>
      </c>
      <c r="AT13127">
        <f t="shared" si="826"/>
        <v>0</v>
      </c>
    </row>
    <row r="13128" spans="2:46" ht="15.75" customHeight="1">
      <c r="B13128" t="str">
        <f t="shared" si="825"/>
        <v/>
      </c>
      <c r="C13128" s="73"/>
      <c r="D13128" s="73"/>
      <c r="E13128" s="77"/>
      <c r="F13128" s="74"/>
      <c r="G13128" s="73"/>
      <c r="H13128" s="74"/>
      <c r="I13128" s="74"/>
      <c r="J13128" s="74"/>
      <c r="K13128" s="74"/>
      <c r="L13128" s="74"/>
      <c r="M13128" s="74"/>
      <c r="N13128" s="74"/>
      <c r="O13128" s="74"/>
      <c r="P13128" s="74"/>
      <c r="Q13128" s="78"/>
      <c r="AR13128">
        <f t="shared" ref="AR13128:AR13191" si="827">IF($AU$2&lt;&gt;5,NA(),IF(D13128=D13127,0,IF(AND(D22629=D13128,D13129=D13128),O13128+O13129+O22629,IF(D13129=D13128,O13129+O13128,O13128))))</f>
        <v>0</v>
      </c>
      <c r="AS13128">
        <f t="shared" ref="AS13128:AS13191" si="828">IF($AU$2&lt;&gt;5,NA(),IF(D13128=D13127,0,IF(AND(D22629=D13128,D13129=D13128),P13128+P13129+P22629,IF(D13129=D13128,P13129+P13128,P13128))))</f>
        <v>0</v>
      </c>
      <c r="AT13128">
        <f t="shared" si="826"/>
        <v>0</v>
      </c>
    </row>
    <row r="13129" spans="2:46" ht="15.75" customHeight="1">
      <c r="B13129" t="str">
        <f t="shared" si="825"/>
        <v/>
      </c>
      <c r="C13129" s="73"/>
      <c r="D13129" s="73"/>
      <c r="E13129" s="77"/>
      <c r="F13129" s="74"/>
      <c r="G13129" s="73"/>
      <c r="H13129" s="74"/>
      <c r="I13129" s="74"/>
      <c r="J13129" s="74"/>
      <c r="K13129" s="74"/>
      <c r="L13129" s="74"/>
      <c r="M13129" s="74"/>
      <c r="N13129" s="74"/>
      <c r="O13129" s="74"/>
      <c r="P13129" s="74"/>
      <c r="Q13129" s="78"/>
      <c r="AR13129">
        <f t="shared" si="827"/>
        <v>0</v>
      </c>
      <c r="AS13129">
        <f t="shared" si="828"/>
        <v>0</v>
      </c>
      <c r="AT13129">
        <f t="shared" si="826"/>
        <v>0</v>
      </c>
    </row>
    <row r="13130" spans="2:46" ht="15.75" customHeight="1">
      <c r="B13130" t="str">
        <f t="shared" si="825"/>
        <v/>
      </c>
      <c r="C13130" s="73"/>
      <c r="D13130" s="73"/>
      <c r="E13130" s="77"/>
      <c r="F13130" s="74"/>
      <c r="G13130" s="73"/>
      <c r="H13130" s="74"/>
      <c r="I13130" s="74"/>
      <c r="J13130" s="74"/>
      <c r="K13130" s="74"/>
      <c r="L13130" s="74"/>
      <c r="M13130" s="74"/>
      <c r="N13130" s="74"/>
      <c r="O13130" s="74"/>
      <c r="P13130" s="74"/>
      <c r="Q13130" s="78"/>
      <c r="AR13130">
        <f t="shared" si="827"/>
        <v>0</v>
      </c>
      <c r="AS13130">
        <f t="shared" si="828"/>
        <v>0</v>
      </c>
      <c r="AT13130">
        <f t="shared" si="826"/>
        <v>0</v>
      </c>
    </row>
    <row r="13131" spans="2:46" ht="15.75" customHeight="1">
      <c r="B13131" t="str">
        <f t="shared" si="825"/>
        <v/>
      </c>
      <c r="C13131" s="73"/>
      <c r="D13131" s="73"/>
      <c r="E13131" s="77"/>
      <c r="F13131" s="74"/>
      <c r="G13131" s="73"/>
      <c r="H13131" s="74"/>
      <c r="I13131" s="74"/>
      <c r="J13131" s="74"/>
      <c r="K13131" s="74"/>
      <c r="L13131" s="74"/>
      <c r="M13131" s="74"/>
      <c r="N13131" s="74"/>
      <c r="O13131" s="74"/>
      <c r="P13131" s="74"/>
      <c r="Q13131" s="78"/>
      <c r="AR13131">
        <f t="shared" si="827"/>
        <v>0</v>
      </c>
      <c r="AS13131">
        <f t="shared" si="828"/>
        <v>0</v>
      </c>
      <c r="AT13131">
        <f t="shared" si="826"/>
        <v>0</v>
      </c>
    </row>
    <row r="13132" spans="2:46" ht="15.75" customHeight="1">
      <c r="B13132" t="str">
        <f t="shared" si="825"/>
        <v/>
      </c>
      <c r="C13132" s="73"/>
      <c r="D13132" s="73"/>
      <c r="E13132" s="77"/>
      <c r="F13132" s="74"/>
      <c r="G13132" s="73"/>
      <c r="H13132" s="74"/>
      <c r="I13132" s="74"/>
      <c r="J13132" s="74"/>
      <c r="K13132" s="74"/>
      <c r="L13132" s="74"/>
      <c r="M13132" s="74"/>
      <c r="N13132" s="74"/>
      <c r="O13132" s="74"/>
      <c r="P13132" s="74"/>
      <c r="Q13132" s="78"/>
      <c r="AR13132">
        <f t="shared" si="827"/>
        <v>0</v>
      </c>
      <c r="AS13132">
        <f t="shared" si="828"/>
        <v>0</v>
      </c>
      <c r="AT13132">
        <f t="shared" si="826"/>
        <v>0</v>
      </c>
    </row>
    <row r="13133" spans="2:46" ht="15.75" customHeight="1">
      <c r="B13133" t="str">
        <f t="shared" si="825"/>
        <v/>
      </c>
      <c r="C13133" s="73"/>
      <c r="D13133" s="73"/>
      <c r="E13133" s="77"/>
      <c r="F13133" s="74"/>
      <c r="G13133" s="73"/>
      <c r="H13133" s="74"/>
      <c r="I13133" s="74"/>
      <c r="J13133" s="74"/>
      <c r="K13133" s="74"/>
      <c r="L13133" s="74"/>
      <c r="M13133" s="74"/>
      <c r="N13133" s="74"/>
      <c r="O13133" s="74"/>
      <c r="P13133" s="74"/>
      <c r="Q13133" s="78"/>
      <c r="AR13133">
        <f t="shared" si="827"/>
        <v>0</v>
      </c>
      <c r="AS13133">
        <f t="shared" si="828"/>
        <v>0</v>
      </c>
      <c r="AT13133">
        <f t="shared" si="826"/>
        <v>0</v>
      </c>
    </row>
    <row r="13134" spans="2:46" ht="15.75" customHeight="1">
      <c r="B13134" t="str">
        <f t="shared" si="825"/>
        <v/>
      </c>
      <c r="C13134" s="73"/>
      <c r="D13134" s="73"/>
      <c r="E13134" s="77"/>
      <c r="F13134" s="74"/>
      <c r="G13134" s="73"/>
      <c r="H13134" s="74"/>
      <c r="I13134" s="74"/>
      <c r="J13134" s="74"/>
      <c r="K13134" s="74"/>
      <c r="L13134" s="74"/>
      <c r="M13134" s="74"/>
      <c r="N13134" s="74"/>
      <c r="O13134" s="74"/>
      <c r="P13134" s="74"/>
      <c r="Q13134" s="78"/>
      <c r="AR13134">
        <f t="shared" si="827"/>
        <v>0</v>
      </c>
      <c r="AS13134">
        <f t="shared" si="828"/>
        <v>0</v>
      </c>
      <c r="AT13134">
        <f t="shared" si="826"/>
        <v>0</v>
      </c>
    </row>
    <row r="13135" spans="2:46" ht="15.75" customHeight="1">
      <c r="B13135" t="str">
        <f t="shared" si="825"/>
        <v/>
      </c>
      <c r="C13135" s="73"/>
      <c r="D13135" s="73"/>
      <c r="E13135" s="77"/>
      <c r="F13135" s="74"/>
      <c r="G13135" s="73"/>
      <c r="H13135" s="74"/>
      <c r="I13135" s="74"/>
      <c r="J13135" s="74"/>
      <c r="K13135" s="74"/>
      <c r="L13135" s="74"/>
      <c r="M13135" s="74"/>
      <c r="N13135" s="74"/>
      <c r="O13135" s="74"/>
      <c r="P13135" s="74"/>
      <c r="Q13135" s="78"/>
      <c r="AR13135">
        <f t="shared" si="827"/>
        <v>0</v>
      </c>
      <c r="AS13135">
        <f t="shared" si="828"/>
        <v>0</v>
      </c>
      <c r="AT13135">
        <f t="shared" si="826"/>
        <v>0</v>
      </c>
    </row>
    <row r="13136" spans="2:46" ht="15.75" customHeight="1">
      <c r="B13136" t="str">
        <f t="shared" si="825"/>
        <v/>
      </c>
      <c r="C13136" s="73"/>
      <c r="D13136" s="73"/>
      <c r="E13136" s="77"/>
      <c r="F13136" s="74"/>
      <c r="G13136" s="73"/>
      <c r="H13136" s="74"/>
      <c r="I13136" s="74"/>
      <c r="J13136" s="74"/>
      <c r="K13136" s="74"/>
      <c r="L13136" s="74"/>
      <c r="M13136" s="74"/>
      <c r="N13136" s="74"/>
      <c r="O13136" s="74"/>
      <c r="P13136" s="74"/>
      <c r="Q13136" s="78"/>
      <c r="AR13136">
        <f t="shared" si="827"/>
        <v>0</v>
      </c>
      <c r="AS13136">
        <f t="shared" si="828"/>
        <v>0</v>
      </c>
      <c r="AT13136">
        <f t="shared" si="826"/>
        <v>0</v>
      </c>
    </row>
    <row r="13137" spans="2:46" ht="15.75" customHeight="1">
      <c r="B13137" t="str">
        <f t="shared" si="825"/>
        <v/>
      </c>
      <c r="C13137" s="73"/>
      <c r="D13137" s="73"/>
      <c r="E13137" s="77"/>
      <c r="F13137" s="74"/>
      <c r="G13137" s="73"/>
      <c r="H13137" s="74"/>
      <c r="I13137" s="74"/>
      <c r="J13137" s="74"/>
      <c r="K13137" s="74"/>
      <c r="L13137" s="74"/>
      <c r="M13137" s="74"/>
      <c r="N13137" s="74"/>
      <c r="O13137" s="74"/>
      <c r="P13137" s="74"/>
      <c r="Q13137" s="78"/>
      <c r="AR13137">
        <f t="shared" si="827"/>
        <v>0</v>
      </c>
      <c r="AS13137">
        <f t="shared" si="828"/>
        <v>0</v>
      </c>
      <c r="AT13137">
        <f t="shared" si="826"/>
        <v>0</v>
      </c>
    </row>
    <row r="13138" spans="2:46" ht="15.75" customHeight="1">
      <c r="B13138" t="str">
        <f t="shared" si="825"/>
        <v/>
      </c>
      <c r="C13138" s="73"/>
      <c r="D13138" s="73"/>
      <c r="E13138" s="77"/>
      <c r="F13138" s="74"/>
      <c r="G13138" s="73"/>
      <c r="H13138" s="74"/>
      <c r="I13138" s="74"/>
      <c r="J13138" s="74"/>
      <c r="K13138" s="74"/>
      <c r="L13138" s="74"/>
      <c r="M13138" s="74"/>
      <c r="N13138" s="74"/>
      <c r="O13138" s="74"/>
      <c r="P13138" s="74"/>
      <c r="Q13138" s="78"/>
      <c r="AR13138">
        <f t="shared" si="827"/>
        <v>0</v>
      </c>
      <c r="AS13138">
        <f t="shared" si="828"/>
        <v>0</v>
      </c>
      <c r="AT13138">
        <f t="shared" si="826"/>
        <v>0</v>
      </c>
    </row>
    <row r="13139" spans="2:46" ht="15.75" customHeight="1">
      <c r="B13139" t="str">
        <f t="shared" si="825"/>
        <v/>
      </c>
      <c r="C13139" s="73"/>
      <c r="D13139" s="73"/>
      <c r="E13139" s="77"/>
      <c r="F13139" s="74"/>
      <c r="G13139" s="73"/>
      <c r="H13139" s="74"/>
      <c r="I13139" s="74"/>
      <c r="J13139" s="74"/>
      <c r="K13139" s="74"/>
      <c r="L13139" s="74"/>
      <c r="M13139" s="74"/>
      <c r="N13139" s="74"/>
      <c r="O13139" s="74"/>
      <c r="P13139" s="74"/>
      <c r="Q13139" s="78"/>
      <c r="AR13139">
        <f t="shared" si="827"/>
        <v>0</v>
      </c>
      <c r="AS13139">
        <f t="shared" si="828"/>
        <v>0</v>
      </c>
      <c r="AT13139">
        <f t="shared" si="826"/>
        <v>0</v>
      </c>
    </row>
    <row r="13140" spans="2:46" ht="15.75" customHeight="1">
      <c r="B13140" t="str">
        <f t="shared" si="825"/>
        <v/>
      </c>
      <c r="C13140" s="73"/>
      <c r="D13140" s="73"/>
      <c r="E13140" s="77"/>
      <c r="F13140" s="74"/>
      <c r="G13140" s="73"/>
      <c r="H13140" s="74"/>
      <c r="I13140" s="74"/>
      <c r="J13140" s="74"/>
      <c r="K13140" s="74"/>
      <c r="L13140" s="74"/>
      <c r="M13140" s="74"/>
      <c r="N13140" s="74"/>
      <c r="O13140" s="74"/>
      <c r="P13140" s="74"/>
      <c r="Q13140" s="78"/>
      <c r="AR13140">
        <f t="shared" si="827"/>
        <v>0</v>
      </c>
      <c r="AS13140">
        <f t="shared" si="828"/>
        <v>0</v>
      </c>
      <c r="AT13140">
        <f t="shared" si="826"/>
        <v>0</v>
      </c>
    </row>
    <row r="13141" spans="2:46" ht="15.75" customHeight="1">
      <c r="B13141" t="str">
        <f t="shared" si="825"/>
        <v/>
      </c>
      <c r="C13141" s="73"/>
      <c r="D13141" s="73"/>
      <c r="E13141" s="77"/>
      <c r="F13141" s="74"/>
      <c r="G13141" s="73"/>
      <c r="H13141" s="74"/>
      <c r="I13141" s="74"/>
      <c r="J13141" s="74"/>
      <c r="K13141" s="74"/>
      <c r="L13141" s="74"/>
      <c r="M13141" s="74"/>
      <c r="N13141" s="74"/>
      <c r="O13141" s="74"/>
      <c r="P13141" s="74"/>
      <c r="Q13141" s="78"/>
      <c r="AR13141">
        <f t="shared" si="827"/>
        <v>0</v>
      </c>
      <c r="AS13141">
        <f t="shared" si="828"/>
        <v>0</v>
      </c>
      <c r="AT13141">
        <f t="shared" si="826"/>
        <v>0</v>
      </c>
    </row>
    <row r="13142" spans="2:46" ht="15.75" customHeight="1">
      <c r="B13142" t="str">
        <f t="shared" si="825"/>
        <v/>
      </c>
      <c r="C13142" s="73"/>
      <c r="D13142" s="73"/>
      <c r="E13142" s="77"/>
      <c r="F13142" s="74"/>
      <c r="G13142" s="73"/>
      <c r="H13142" s="74"/>
      <c r="I13142" s="74"/>
      <c r="J13142" s="74"/>
      <c r="K13142" s="74"/>
      <c r="L13142" s="74"/>
      <c r="M13142" s="74"/>
      <c r="N13142" s="74"/>
      <c r="O13142" s="74"/>
      <c r="P13142" s="74"/>
      <c r="Q13142" s="78"/>
      <c r="AR13142">
        <f t="shared" si="827"/>
        <v>0</v>
      </c>
      <c r="AS13142">
        <f t="shared" si="828"/>
        <v>0</v>
      </c>
      <c r="AT13142">
        <f t="shared" si="826"/>
        <v>0</v>
      </c>
    </row>
    <row r="13143" spans="2:46" ht="15.75" customHeight="1">
      <c r="B13143" t="str">
        <f t="shared" si="825"/>
        <v/>
      </c>
      <c r="C13143" s="73"/>
      <c r="D13143" s="73"/>
      <c r="E13143" s="77"/>
      <c r="F13143" s="74"/>
      <c r="G13143" s="73"/>
      <c r="H13143" s="74"/>
      <c r="I13143" s="74"/>
      <c r="J13143" s="74"/>
      <c r="K13143" s="74"/>
      <c r="L13143" s="74"/>
      <c r="M13143" s="74"/>
      <c r="N13143" s="74"/>
      <c r="O13143" s="74"/>
      <c r="P13143" s="74"/>
      <c r="Q13143" s="78"/>
      <c r="AR13143">
        <f t="shared" si="827"/>
        <v>0</v>
      </c>
      <c r="AS13143">
        <f t="shared" si="828"/>
        <v>0</v>
      </c>
      <c r="AT13143">
        <f t="shared" si="826"/>
        <v>0</v>
      </c>
    </row>
    <row r="13144" spans="2:46" ht="15.75" customHeight="1">
      <c r="B13144" t="str">
        <f t="shared" si="825"/>
        <v/>
      </c>
      <c r="C13144" s="73"/>
      <c r="D13144" s="73"/>
      <c r="E13144" s="77"/>
      <c r="F13144" s="74"/>
      <c r="G13144" s="73"/>
      <c r="H13144" s="74"/>
      <c r="I13144" s="74"/>
      <c r="J13144" s="74"/>
      <c r="K13144" s="74"/>
      <c r="L13144" s="74"/>
      <c r="M13144" s="74"/>
      <c r="N13144" s="74"/>
      <c r="O13144" s="74"/>
      <c r="P13144" s="74"/>
      <c r="Q13144" s="78"/>
      <c r="AR13144">
        <f t="shared" si="827"/>
        <v>0</v>
      </c>
      <c r="AS13144">
        <f t="shared" si="828"/>
        <v>0</v>
      </c>
      <c r="AT13144">
        <f t="shared" si="826"/>
        <v>0</v>
      </c>
    </row>
    <row r="13145" spans="2:46" ht="15.75" customHeight="1">
      <c r="B13145" t="str">
        <f t="shared" si="825"/>
        <v/>
      </c>
      <c r="C13145" s="73"/>
      <c r="D13145" s="73"/>
      <c r="E13145" s="77"/>
      <c r="F13145" s="74"/>
      <c r="G13145" s="73"/>
      <c r="H13145" s="74"/>
      <c r="I13145" s="74"/>
      <c r="J13145" s="74"/>
      <c r="K13145" s="74"/>
      <c r="L13145" s="74"/>
      <c r="M13145" s="74"/>
      <c r="N13145" s="74"/>
      <c r="O13145" s="74"/>
      <c r="P13145" s="74"/>
      <c r="Q13145" s="78"/>
      <c r="AR13145">
        <f t="shared" si="827"/>
        <v>0</v>
      </c>
      <c r="AS13145">
        <f t="shared" si="828"/>
        <v>0</v>
      </c>
      <c r="AT13145">
        <f t="shared" si="826"/>
        <v>0</v>
      </c>
    </row>
    <row r="13146" spans="2:46" ht="15.75" customHeight="1">
      <c r="B13146" t="str">
        <f t="shared" si="825"/>
        <v/>
      </c>
      <c r="C13146" s="73"/>
      <c r="D13146" s="73"/>
      <c r="E13146" s="77"/>
      <c r="F13146" s="74"/>
      <c r="G13146" s="73"/>
      <c r="H13146" s="74"/>
      <c r="I13146" s="74"/>
      <c r="J13146" s="74"/>
      <c r="K13146" s="74"/>
      <c r="L13146" s="74"/>
      <c r="M13146" s="74"/>
      <c r="N13146" s="74"/>
      <c r="O13146" s="74"/>
      <c r="P13146" s="74"/>
      <c r="Q13146" s="78"/>
      <c r="AR13146">
        <f t="shared" si="827"/>
        <v>0</v>
      </c>
      <c r="AS13146">
        <f t="shared" si="828"/>
        <v>0</v>
      </c>
      <c r="AT13146">
        <f t="shared" si="826"/>
        <v>0</v>
      </c>
    </row>
    <row r="13147" spans="2:46" ht="15.75" customHeight="1">
      <c r="B13147" t="str">
        <f t="shared" si="825"/>
        <v/>
      </c>
      <c r="C13147" s="73"/>
      <c r="D13147" s="73"/>
      <c r="E13147" s="77"/>
      <c r="F13147" s="74"/>
      <c r="G13147" s="73"/>
      <c r="H13147" s="74"/>
      <c r="I13147" s="74"/>
      <c r="J13147" s="74"/>
      <c r="K13147" s="74"/>
      <c r="L13147" s="74"/>
      <c r="M13147" s="74"/>
      <c r="N13147" s="74"/>
      <c r="O13147" s="74"/>
      <c r="P13147" s="74"/>
      <c r="Q13147" s="78"/>
      <c r="AR13147">
        <f t="shared" si="827"/>
        <v>0</v>
      </c>
      <c r="AS13147">
        <f t="shared" si="828"/>
        <v>0</v>
      </c>
      <c r="AT13147">
        <f t="shared" si="826"/>
        <v>0</v>
      </c>
    </row>
    <row r="13148" spans="2:46" ht="15.75" customHeight="1">
      <c r="B13148" t="str">
        <f t="shared" si="825"/>
        <v/>
      </c>
      <c r="C13148" s="73"/>
      <c r="D13148" s="73"/>
      <c r="E13148" s="77"/>
      <c r="F13148" s="74"/>
      <c r="G13148" s="73"/>
      <c r="H13148" s="74"/>
      <c r="I13148" s="74"/>
      <c r="J13148" s="74"/>
      <c r="K13148" s="74"/>
      <c r="L13148" s="74"/>
      <c r="M13148" s="74"/>
      <c r="N13148" s="74"/>
      <c r="O13148" s="74"/>
      <c r="P13148" s="74"/>
      <c r="Q13148" s="78"/>
      <c r="AR13148">
        <f t="shared" si="827"/>
        <v>0</v>
      </c>
      <c r="AS13148">
        <f t="shared" si="828"/>
        <v>0</v>
      </c>
      <c r="AT13148">
        <f t="shared" si="826"/>
        <v>0</v>
      </c>
    </row>
    <row r="13149" spans="2:46" ht="15.75" customHeight="1">
      <c r="B13149" t="str">
        <f t="shared" si="825"/>
        <v/>
      </c>
      <c r="C13149" s="73"/>
      <c r="D13149" s="73"/>
      <c r="E13149" s="77"/>
      <c r="F13149" s="74"/>
      <c r="G13149" s="73"/>
      <c r="H13149" s="74"/>
      <c r="I13149" s="74"/>
      <c r="J13149" s="74"/>
      <c r="K13149" s="74"/>
      <c r="L13149" s="74"/>
      <c r="M13149" s="74"/>
      <c r="N13149" s="74"/>
      <c r="O13149" s="74"/>
      <c r="P13149" s="74"/>
      <c r="Q13149" s="78"/>
      <c r="AR13149">
        <f t="shared" si="827"/>
        <v>0</v>
      </c>
      <c r="AS13149">
        <f t="shared" si="828"/>
        <v>0</v>
      </c>
      <c r="AT13149">
        <f t="shared" si="826"/>
        <v>0</v>
      </c>
    </row>
    <row r="13150" spans="2:46" ht="15.75" customHeight="1">
      <c r="B13150" t="str">
        <f t="shared" si="825"/>
        <v/>
      </c>
      <c r="C13150" s="73"/>
      <c r="D13150" s="73"/>
      <c r="E13150" s="77"/>
      <c r="F13150" s="74"/>
      <c r="G13150" s="73"/>
      <c r="H13150" s="74"/>
      <c r="I13150" s="74"/>
      <c r="J13150" s="74"/>
      <c r="K13150" s="74"/>
      <c r="L13150" s="74"/>
      <c r="M13150" s="74"/>
      <c r="N13150" s="74"/>
      <c r="O13150" s="74"/>
      <c r="P13150" s="74"/>
      <c r="Q13150" s="78"/>
      <c r="AR13150">
        <f t="shared" si="827"/>
        <v>0</v>
      </c>
      <c r="AS13150">
        <f t="shared" si="828"/>
        <v>0</v>
      </c>
      <c r="AT13150">
        <f t="shared" si="826"/>
        <v>0</v>
      </c>
    </row>
    <row r="13151" spans="2:46" ht="15.75" customHeight="1">
      <c r="B13151" t="str">
        <f t="shared" si="825"/>
        <v/>
      </c>
      <c r="C13151" s="73"/>
      <c r="D13151" s="73"/>
      <c r="E13151" s="77"/>
      <c r="F13151" s="74"/>
      <c r="G13151" s="73"/>
      <c r="H13151" s="74"/>
      <c r="I13151" s="74"/>
      <c r="J13151" s="74"/>
      <c r="K13151" s="74"/>
      <c r="L13151" s="74"/>
      <c r="M13151" s="74"/>
      <c r="N13151" s="74"/>
      <c r="O13151" s="74"/>
      <c r="P13151" s="74"/>
      <c r="Q13151" s="78"/>
      <c r="AR13151">
        <f t="shared" si="827"/>
        <v>0</v>
      </c>
      <c r="AS13151">
        <f t="shared" si="828"/>
        <v>0</v>
      </c>
      <c r="AT13151">
        <f t="shared" si="826"/>
        <v>0</v>
      </c>
    </row>
    <row r="13152" spans="2:46" ht="15.75" customHeight="1">
      <c r="B13152" t="str">
        <f t="shared" si="825"/>
        <v/>
      </c>
      <c r="C13152" s="73"/>
      <c r="D13152" s="73"/>
      <c r="E13152" s="77"/>
      <c r="F13152" s="74"/>
      <c r="G13152" s="73"/>
      <c r="H13152" s="74"/>
      <c r="I13152" s="74"/>
      <c r="J13152" s="74"/>
      <c r="K13152" s="74"/>
      <c r="L13152" s="74"/>
      <c r="M13152" s="74"/>
      <c r="N13152" s="74"/>
      <c r="O13152" s="74"/>
      <c r="P13152" s="74"/>
      <c r="Q13152" s="78"/>
      <c r="AR13152">
        <f t="shared" si="827"/>
        <v>0</v>
      </c>
      <c r="AS13152">
        <f t="shared" si="828"/>
        <v>0</v>
      </c>
      <c r="AT13152">
        <f t="shared" si="826"/>
        <v>0</v>
      </c>
    </row>
    <row r="13153" spans="2:46" ht="15.75" customHeight="1">
      <c r="B13153" t="str">
        <f t="shared" si="825"/>
        <v/>
      </c>
      <c r="C13153" s="73"/>
      <c r="D13153" s="73"/>
      <c r="E13153" s="77"/>
      <c r="F13153" s="74"/>
      <c r="G13153" s="73"/>
      <c r="H13153" s="74"/>
      <c r="I13153" s="74"/>
      <c r="J13153" s="74"/>
      <c r="K13153" s="74"/>
      <c r="L13153" s="74"/>
      <c r="M13153" s="74"/>
      <c r="N13153" s="74"/>
      <c r="O13153" s="74"/>
      <c r="P13153" s="74"/>
      <c r="Q13153" s="78"/>
      <c r="AR13153">
        <f t="shared" si="827"/>
        <v>0</v>
      </c>
      <c r="AS13153">
        <f t="shared" si="828"/>
        <v>0</v>
      </c>
      <c r="AT13153">
        <f t="shared" si="826"/>
        <v>0</v>
      </c>
    </row>
    <row r="13154" spans="2:46" ht="15.75" customHeight="1">
      <c r="B13154" t="str">
        <f t="shared" si="825"/>
        <v/>
      </c>
      <c r="C13154" s="73"/>
      <c r="D13154" s="73"/>
      <c r="E13154" s="77"/>
      <c r="F13154" s="74"/>
      <c r="G13154" s="73"/>
      <c r="H13154" s="74"/>
      <c r="I13154" s="74"/>
      <c r="J13154" s="74"/>
      <c r="K13154" s="74"/>
      <c r="L13154" s="74"/>
      <c r="M13154" s="74"/>
      <c r="N13154" s="74"/>
      <c r="O13154" s="74"/>
      <c r="P13154" s="74"/>
      <c r="Q13154" s="78"/>
      <c r="AR13154">
        <f t="shared" si="827"/>
        <v>0</v>
      </c>
      <c r="AS13154">
        <f t="shared" si="828"/>
        <v>0</v>
      </c>
      <c r="AT13154">
        <f t="shared" si="826"/>
        <v>0</v>
      </c>
    </row>
    <row r="13155" spans="2:46" ht="15.75" customHeight="1">
      <c r="B13155" t="str">
        <f t="shared" si="825"/>
        <v/>
      </c>
      <c r="C13155" s="73"/>
      <c r="D13155" s="73"/>
      <c r="E13155" s="77"/>
      <c r="F13155" s="74"/>
      <c r="G13155" s="73"/>
      <c r="H13155" s="74"/>
      <c r="I13155" s="74"/>
      <c r="J13155" s="74"/>
      <c r="K13155" s="74"/>
      <c r="L13155" s="74"/>
      <c r="M13155" s="74"/>
      <c r="N13155" s="74"/>
      <c r="O13155" s="74"/>
      <c r="P13155" s="74"/>
      <c r="Q13155" s="78"/>
      <c r="AR13155">
        <f t="shared" si="827"/>
        <v>0</v>
      </c>
      <c r="AS13155">
        <f t="shared" si="828"/>
        <v>0</v>
      </c>
      <c r="AT13155">
        <f t="shared" si="826"/>
        <v>0</v>
      </c>
    </row>
    <row r="13156" spans="2:46" ht="15.75" customHeight="1">
      <c r="B13156" t="str">
        <f t="shared" si="825"/>
        <v/>
      </c>
      <c r="C13156" s="73"/>
      <c r="D13156" s="73"/>
      <c r="E13156" s="77"/>
      <c r="F13156" s="74"/>
      <c r="G13156" s="73"/>
      <c r="H13156" s="74"/>
      <c r="I13156" s="74"/>
      <c r="J13156" s="74"/>
      <c r="K13156" s="74"/>
      <c r="L13156" s="74"/>
      <c r="M13156" s="74"/>
      <c r="N13156" s="74"/>
      <c r="O13156" s="74"/>
      <c r="P13156" s="74"/>
      <c r="Q13156" s="78"/>
      <c r="AR13156">
        <f t="shared" si="827"/>
        <v>0</v>
      </c>
      <c r="AS13156">
        <f t="shared" si="828"/>
        <v>0</v>
      </c>
      <c r="AT13156">
        <f t="shared" si="826"/>
        <v>0</v>
      </c>
    </row>
    <row r="13157" spans="2:46" ht="15.75" customHeight="1">
      <c r="B13157" t="str">
        <f t="shared" si="825"/>
        <v/>
      </c>
      <c r="C13157" s="73"/>
      <c r="D13157" s="73"/>
      <c r="E13157" s="77"/>
      <c r="F13157" s="74"/>
      <c r="G13157" s="73"/>
      <c r="H13157" s="74"/>
      <c r="I13157" s="74"/>
      <c r="J13157" s="74"/>
      <c r="K13157" s="74"/>
      <c r="L13157" s="74"/>
      <c r="M13157" s="74"/>
      <c r="N13157" s="74"/>
      <c r="O13157" s="74"/>
      <c r="P13157" s="74"/>
      <c r="Q13157" s="78"/>
      <c r="AR13157">
        <f t="shared" si="827"/>
        <v>0</v>
      </c>
      <c r="AS13157">
        <f t="shared" si="828"/>
        <v>0</v>
      </c>
      <c r="AT13157">
        <f t="shared" si="826"/>
        <v>0</v>
      </c>
    </row>
    <row r="13158" spans="2:46" ht="15.75" customHeight="1">
      <c r="B13158" t="str">
        <f t="shared" si="825"/>
        <v/>
      </c>
      <c r="C13158" s="73"/>
      <c r="D13158" s="73"/>
      <c r="E13158" s="77"/>
      <c r="F13158" s="74"/>
      <c r="G13158" s="73"/>
      <c r="H13158" s="74"/>
      <c r="I13158" s="74"/>
      <c r="J13158" s="74"/>
      <c r="K13158" s="74"/>
      <c r="L13158" s="74"/>
      <c r="M13158" s="74"/>
      <c r="N13158" s="74"/>
      <c r="O13158" s="74"/>
      <c r="P13158" s="74"/>
      <c r="Q13158" s="78"/>
      <c r="AR13158">
        <f t="shared" si="827"/>
        <v>0</v>
      </c>
      <c r="AS13158">
        <f t="shared" si="828"/>
        <v>0</v>
      </c>
      <c r="AT13158">
        <f t="shared" si="826"/>
        <v>0</v>
      </c>
    </row>
    <row r="13159" spans="2:46" ht="15.75" customHeight="1">
      <c r="B13159" t="str">
        <f t="shared" si="825"/>
        <v/>
      </c>
      <c r="C13159" s="73"/>
      <c r="D13159" s="73"/>
      <c r="E13159" s="77"/>
      <c r="F13159" s="74"/>
      <c r="G13159" s="73"/>
      <c r="H13159" s="74"/>
      <c r="I13159" s="74"/>
      <c r="J13159" s="74"/>
      <c r="K13159" s="74"/>
      <c r="L13159" s="74"/>
      <c r="M13159" s="74"/>
      <c r="N13159" s="74"/>
      <c r="O13159" s="74"/>
      <c r="P13159" s="74"/>
      <c r="Q13159" s="78"/>
      <c r="AR13159">
        <f t="shared" si="827"/>
        <v>0</v>
      </c>
      <c r="AS13159">
        <f t="shared" si="828"/>
        <v>0</v>
      </c>
      <c r="AT13159">
        <f t="shared" si="826"/>
        <v>0</v>
      </c>
    </row>
    <row r="13160" spans="2:46" ht="15.75" customHeight="1">
      <c r="B13160" t="str">
        <f t="shared" si="825"/>
        <v/>
      </c>
      <c r="C13160" s="73"/>
      <c r="D13160" s="73"/>
      <c r="E13160" s="77"/>
      <c r="F13160" s="74"/>
      <c r="G13160" s="73"/>
      <c r="H13160" s="74"/>
      <c r="I13160" s="74"/>
      <c r="J13160" s="74"/>
      <c r="K13160" s="74"/>
      <c r="L13160" s="74"/>
      <c r="M13160" s="74"/>
      <c r="N13160" s="74"/>
      <c r="O13160" s="74"/>
      <c r="P13160" s="74"/>
      <c r="Q13160" s="78"/>
      <c r="AR13160">
        <f t="shared" si="827"/>
        <v>0</v>
      </c>
      <c r="AS13160">
        <f t="shared" si="828"/>
        <v>0</v>
      </c>
      <c r="AT13160">
        <f t="shared" si="826"/>
        <v>0</v>
      </c>
    </row>
    <row r="13161" spans="2:46" ht="15.75" customHeight="1">
      <c r="B13161" t="str">
        <f t="shared" si="825"/>
        <v/>
      </c>
      <c r="C13161" s="73"/>
      <c r="D13161" s="73"/>
      <c r="E13161" s="77"/>
      <c r="F13161" s="74"/>
      <c r="G13161" s="73"/>
      <c r="H13161" s="74"/>
      <c r="I13161" s="74"/>
      <c r="J13161" s="74"/>
      <c r="K13161" s="74"/>
      <c r="L13161" s="74"/>
      <c r="M13161" s="74"/>
      <c r="N13161" s="74"/>
      <c r="O13161" s="74"/>
      <c r="P13161" s="74"/>
      <c r="Q13161" s="78"/>
      <c r="AR13161">
        <f t="shared" si="827"/>
        <v>0</v>
      </c>
      <c r="AS13161">
        <f t="shared" si="828"/>
        <v>0</v>
      </c>
      <c r="AT13161">
        <f t="shared" si="826"/>
        <v>0</v>
      </c>
    </row>
    <row r="13162" spans="2:46" ht="15.75" customHeight="1">
      <c r="B13162" t="str">
        <f t="shared" si="825"/>
        <v/>
      </c>
      <c r="C13162" s="73"/>
      <c r="D13162" s="73"/>
      <c r="E13162" s="77"/>
      <c r="F13162" s="74"/>
      <c r="G13162" s="73"/>
      <c r="H13162" s="74"/>
      <c r="I13162" s="74"/>
      <c r="J13162" s="74"/>
      <c r="K13162" s="74"/>
      <c r="L13162" s="74"/>
      <c r="M13162" s="74"/>
      <c r="N13162" s="74"/>
      <c r="O13162" s="74"/>
      <c r="P13162" s="74"/>
      <c r="Q13162" s="78"/>
      <c r="AR13162">
        <f t="shared" si="827"/>
        <v>0</v>
      </c>
      <c r="AS13162">
        <f t="shared" si="828"/>
        <v>0</v>
      </c>
      <c r="AT13162">
        <f t="shared" si="826"/>
        <v>0</v>
      </c>
    </row>
    <row r="13163" spans="2:46" ht="15.75" customHeight="1">
      <c r="B13163" t="str">
        <f t="shared" si="825"/>
        <v/>
      </c>
      <c r="C13163" s="73"/>
      <c r="D13163" s="73"/>
      <c r="E13163" s="77"/>
      <c r="F13163" s="74"/>
      <c r="G13163" s="73"/>
      <c r="H13163" s="74"/>
      <c r="I13163" s="74"/>
      <c r="J13163" s="74"/>
      <c r="K13163" s="74"/>
      <c r="L13163" s="74"/>
      <c r="M13163" s="74"/>
      <c r="N13163" s="74"/>
      <c r="O13163" s="74"/>
      <c r="P13163" s="74"/>
      <c r="Q13163" s="78"/>
      <c r="AR13163">
        <f t="shared" si="827"/>
        <v>0</v>
      </c>
      <c r="AS13163">
        <f t="shared" si="828"/>
        <v>0</v>
      </c>
      <c r="AT13163">
        <f t="shared" si="826"/>
        <v>0</v>
      </c>
    </row>
    <row r="13164" spans="2:46" ht="15.75" customHeight="1">
      <c r="B13164" t="str">
        <f t="shared" si="825"/>
        <v/>
      </c>
      <c r="C13164" s="73"/>
      <c r="D13164" s="73"/>
      <c r="E13164" s="77"/>
      <c r="F13164" s="74"/>
      <c r="G13164" s="73"/>
      <c r="H13164" s="74"/>
      <c r="I13164" s="74"/>
      <c r="J13164" s="74"/>
      <c r="K13164" s="74"/>
      <c r="L13164" s="74"/>
      <c r="M13164" s="74"/>
      <c r="N13164" s="74"/>
      <c r="O13164" s="74"/>
      <c r="P13164" s="74"/>
      <c r="Q13164" s="78"/>
      <c r="AR13164">
        <f t="shared" si="827"/>
        <v>0</v>
      </c>
      <c r="AS13164">
        <f t="shared" si="828"/>
        <v>0</v>
      </c>
      <c r="AT13164">
        <f t="shared" si="826"/>
        <v>0</v>
      </c>
    </row>
    <row r="13165" spans="2:46" ht="15.75" customHeight="1">
      <c r="B13165" t="str">
        <f t="shared" si="825"/>
        <v/>
      </c>
      <c r="C13165" s="73"/>
      <c r="D13165" s="73"/>
      <c r="E13165" s="77"/>
      <c r="F13165" s="74"/>
      <c r="G13165" s="73"/>
      <c r="H13165" s="74"/>
      <c r="I13165" s="74"/>
      <c r="J13165" s="74"/>
      <c r="K13165" s="74"/>
      <c r="L13165" s="74"/>
      <c r="M13165" s="74"/>
      <c r="N13165" s="74"/>
      <c r="O13165" s="74"/>
      <c r="P13165" s="74"/>
      <c r="Q13165" s="78"/>
      <c r="AR13165">
        <f t="shared" si="827"/>
        <v>0</v>
      </c>
      <c r="AS13165">
        <f t="shared" si="828"/>
        <v>0</v>
      </c>
      <c r="AT13165">
        <f t="shared" si="826"/>
        <v>0</v>
      </c>
    </row>
    <row r="13166" spans="2:46" ht="15.75" customHeight="1">
      <c r="B13166" t="str">
        <f t="shared" si="825"/>
        <v/>
      </c>
      <c r="C13166" s="73"/>
      <c r="D13166" s="73"/>
      <c r="E13166" s="77"/>
      <c r="F13166" s="74"/>
      <c r="G13166" s="73"/>
      <c r="H13166" s="74"/>
      <c r="I13166" s="74"/>
      <c r="J13166" s="74"/>
      <c r="K13166" s="74"/>
      <c r="L13166" s="74"/>
      <c r="M13166" s="74"/>
      <c r="N13166" s="74"/>
      <c r="O13166" s="74"/>
      <c r="P13166" s="74"/>
      <c r="Q13166" s="78"/>
      <c r="AR13166">
        <f t="shared" si="827"/>
        <v>0</v>
      </c>
      <c r="AS13166">
        <f t="shared" si="828"/>
        <v>0</v>
      </c>
      <c r="AT13166">
        <f t="shared" si="826"/>
        <v>0</v>
      </c>
    </row>
    <row r="13167" spans="2:46" ht="15.75" customHeight="1">
      <c r="B13167" t="str">
        <f t="shared" si="825"/>
        <v/>
      </c>
      <c r="C13167" s="73"/>
      <c r="D13167" s="73"/>
      <c r="E13167" s="77"/>
      <c r="F13167" s="74"/>
      <c r="G13167" s="73"/>
      <c r="H13167" s="74"/>
      <c r="I13167" s="74"/>
      <c r="J13167" s="74"/>
      <c r="K13167" s="74"/>
      <c r="L13167" s="74"/>
      <c r="M13167" s="74"/>
      <c r="N13167" s="74"/>
      <c r="O13167" s="74"/>
      <c r="P13167" s="74"/>
      <c r="Q13167" s="78"/>
      <c r="AR13167">
        <f t="shared" si="827"/>
        <v>0</v>
      </c>
      <c r="AS13167">
        <f t="shared" si="828"/>
        <v>0</v>
      </c>
      <c r="AT13167">
        <f t="shared" si="826"/>
        <v>0</v>
      </c>
    </row>
    <row r="13168" spans="2:46" ht="15.75" customHeight="1">
      <c r="B13168" t="str">
        <f t="shared" si="825"/>
        <v/>
      </c>
      <c r="C13168" s="73"/>
      <c r="D13168" s="73"/>
      <c r="E13168" s="77"/>
      <c r="F13168" s="74"/>
      <c r="G13168" s="73"/>
      <c r="H13168" s="74"/>
      <c r="I13168" s="74"/>
      <c r="J13168" s="74"/>
      <c r="K13168" s="74"/>
      <c r="L13168" s="74"/>
      <c r="M13168" s="74"/>
      <c r="N13168" s="74"/>
      <c r="O13168" s="74"/>
      <c r="P13168" s="74"/>
      <c r="Q13168" s="78"/>
      <c r="AR13168">
        <f t="shared" si="827"/>
        <v>0</v>
      </c>
      <c r="AS13168">
        <f t="shared" si="828"/>
        <v>0</v>
      </c>
      <c r="AT13168">
        <f t="shared" si="826"/>
        <v>0</v>
      </c>
    </row>
    <row r="13169" spans="2:46" ht="15.75" customHeight="1">
      <c r="B13169" t="str">
        <f t="shared" si="825"/>
        <v/>
      </c>
      <c r="C13169" s="73"/>
      <c r="D13169" s="73"/>
      <c r="E13169" s="77"/>
      <c r="F13169" s="74"/>
      <c r="G13169" s="73"/>
      <c r="H13169" s="74"/>
      <c r="I13169" s="74"/>
      <c r="J13169" s="74"/>
      <c r="K13169" s="74"/>
      <c r="L13169" s="74"/>
      <c r="M13169" s="74"/>
      <c r="N13169" s="74"/>
      <c r="O13169" s="74"/>
      <c r="P13169" s="74"/>
      <c r="Q13169" s="78"/>
      <c r="AR13169">
        <f t="shared" si="827"/>
        <v>0</v>
      </c>
      <c r="AS13169">
        <f t="shared" si="828"/>
        <v>0</v>
      </c>
      <c r="AT13169">
        <f t="shared" si="826"/>
        <v>0</v>
      </c>
    </row>
    <row r="13170" spans="2:46" ht="15.75" customHeight="1">
      <c r="B13170" t="str">
        <f t="shared" si="825"/>
        <v/>
      </c>
      <c r="C13170" s="73"/>
      <c r="D13170" s="73"/>
      <c r="E13170" s="77"/>
      <c r="F13170" s="74"/>
      <c r="G13170" s="73"/>
      <c r="H13170" s="74"/>
      <c r="I13170" s="74"/>
      <c r="J13170" s="74"/>
      <c r="K13170" s="74"/>
      <c r="L13170" s="74"/>
      <c r="M13170" s="74"/>
      <c r="N13170" s="74"/>
      <c r="O13170" s="74"/>
      <c r="P13170" s="74"/>
      <c r="Q13170" s="78"/>
      <c r="AR13170">
        <f t="shared" si="827"/>
        <v>0</v>
      </c>
      <c r="AS13170">
        <f t="shared" si="828"/>
        <v>0</v>
      </c>
      <c r="AT13170">
        <f t="shared" si="826"/>
        <v>0</v>
      </c>
    </row>
    <row r="13171" spans="2:46" ht="15.75" customHeight="1">
      <c r="B13171" t="str">
        <f t="shared" si="825"/>
        <v/>
      </c>
      <c r="C13171" s="73"/>
      <c r="D13171" s="73"/>
      <c r="E13171" s="77"/>
      <c r="F13171" s="74"/>
      <c r="G13171" s="73"/>
      <c r="H13171" s="74"/>
      <c r="I13171" s="74"/>
      <c r="J13171" s="74"/>
      <c r="K13171" s="74"/>
      <c r="L13171" s="74"/>
      <c r="M13171" s="74"/>
      <c r="N13171" s="74"/>
      <c r="O13171" s="74"/>
      <c r="P13171" s="74"/>
      <c r="Q13171" s="78"/>
      <c r="AR13171">
        <f t="shared" si="827"/>
        <v>0</v>
      </c>
      <c r="AS13171">
        <f t="shared" si="828"/>
        <v>0</v>
      </c>
      <c r="AT13171">
        <f t="shared" si="826"/>
        <v>0</v>
      </c>
    </row>
    <row r="13172" spans="2:46" ht="15.75" customHeight="1">
      <c r="B13172" t="str">
        <f t="shared" si="825"/>
        <v/>
      </c>
      <c r="C13172" s="73"/>
      <c r="D13172" s="73"/>
      <c r="E13172" s="77"/>
      <c r="F13172" s="74"/>
      <c r="G13172" s="73"/>
      <c r="H13172" s="74"/>
      <c r="I13172" s="74"/>
      <c r="J13172" s="74"/>
      <c r="K13172" s="74"/>
      <c r="L13172" s="74"/>
      <c r="M13172" s="74"/>
      <c r="N13172" s="74"/>
      <c r="O13172" s="74"/>
      <c r="P13172" s="74"/>
      <c r="Q13172" s="78"/>
      <c r="AR13172">
        <f t="shared" si="827"/>
        <v>0</v>
      </c>
      <c r="AS13172">
        <f t="shared" si="828"/>
        <v>0</v>
      </c>
      <c r="AT13172">
        <f t="shared" si="826"/>
        <v>0</v>
      </c>
    </row>
    <row r="13173" spans="2:46" ht="15.75" customHeight="1">
      <c r="B13173" t="str">
        <f t="shared" si="825"/>
        <v/>
      </c>
      <c r="C13173" s="73"/>
      <c r="D13173" s="73"/>
      <c r="E13173" s="77"/>
      <c r="F13173" s="74"/>
      <c r="G13173" s="73"/>
      <c r="H13173" s="74"/>
      <c r="I13173" s="74"/>
      <c r="J13173" s="74"/>
      <c r="K13173" s="74"/>
      <c r="L13173" s="74"/>
      <c r="M13173" s="74"/>
      <c r="N13173" s="74"/>
      <c r="O13173" s="74"/>
      <c r="P13173" s="74"/>
      <c r="Q13173" s="78"/>
      <c r="AR13173">
        <f t="shared" si="827"/>
        <v>0</v>
      </c>
      <c r="AS13173">
        <f t="shared" si="828"/>
        <v>0</v>
      </c>
      <c r="AT13173">
        <f t="shared" si="826"/>
        <v>0</v>
      </c>
    </row>
    <row r="13174" spans="2:46" ht="15.75" customHeight="1">
      <c r="B13174" t="str">
        <f t="shared" si="825"/>
        <v/>
      </c>
      <c r="C13174" s="73"/>
      <c r="D13174" s="73"/>
      <c r="E13174" s="77"/>
      <c r="F13174" s="74"/>
      <c r="G13174" s="73"/>
      <c r="H13174" s="74"/>
      <c r="I13174" s="74"/>
      <c r="J13174" s="74"/>
      <c r="K13174" s="74"/>
      <c r="L13174" s="74"/>
      <c r="M13174" s="74"/>
      <c r="N13174" s="74"/>
      <c r="O13174" s="74"/>
      <c r="P13174" s="74"/>
      <c r="Q13174" s="78"/>
      <c r="AR13174">
        <f t="shared" si="827"/>
        <v>0</v>
      </c>
      <c r="AS13174">
        <f t="shared" si="828"/>
        <v>0</v>
      </c>
      <c r="AT13174">
        <f t="shared" si="826"/>
        <v>0</v>
      </c>
    </row>
    <row r="13175" spans="2:46" ht="15.75" customHeight="1">
      <c r="B13175" t="str">
        <f t="shared" si="825"/>
        <v/>
      </c>
      <c r="C13175" s="73"/>
      <c r="D13175" s="73"/>
      <c r="E13175" s="77"/>
      <c r="F13175" s="74"/>
      <c r="G13175" s="73"/>
      <c r="H13175" s="74"/>
      <c r="I13175" s="74"/>
      <c r="J13175" s="74"/>
      <c r="K13175" s="74"/>
      <c r="L13175" s="74"/>
      <c r="M13175" s="74"/>
      <c r="N13175" s="74"/>
      <c r="O13175" s="74"/>
      <c r="P13175" s="74"/>
      <c r="Q13175" s="78"/>
      <c r="AR13175">
        <f t="shared" si="827"/>
        <v>0</v>
      </c>
      <c r="AS13175">
        <f t="shared" si="828"/>
        <v>0</v>
      </c>
      <c r="AT13175">
        <f t="shared" si="826"/>
        <v>0</v>
      </c>
    </row>
    <row r="13176" spans="2:46" ht="15.75" customHeight="1">
      <c r="B13176" t="str">
        <f t="shared" si="825"/>
        <v/>
      </c>
      <c r="C13176" s="73"/>
      <c r="D13176" s="73"/>
      <c r="E13176" s="77"/>
      <c r="F13176" s="74"/>
      <c r="G13176" s="73"/>
      <c r="H13176" s="74"/>
      <c r="I13176" s="74"/>
      <c r="J13176" s="74"/>
      <c r="K13176" s="74"/>
      <c r="L13176" s="74"/>
      <c r="M13176" s="74"/>
      <c r="N13176" s="74"/>
      <c r="O13176" s="74"/>
      <c r="P13176" s="74"/>
      <c r="Q13176" s="78"/>
      <c r="AR13176">
        <f t="shared" si="827"/>
        <v>0</v>
      </c>
      <c r="AS13176">
        <f t="shared" si="828"/>
        <v>0</v>
      </c>
      <c r="AT13176">
        <f t="shared" si="826"/>
        <v>0</v>
      </c>
    </row>
    <row r="13177" spans="2:46" ht="15.75" customHeight="1">
      <c r="B13177" t="str">
        <f t="shared" si="825"/>
        <v/>
      </c>
      <c r="C13177" s="73"/>
      <c r="D13177" s="73"/>
      <c r="E13177" s="77"/>
      <c r="F13177" s="74"/>
      <c r="G13177" s="73"/>
      <c r="H13177" s="74"/>
      <c r="I13177" s="74"/>
      <c r="J13177" s="74"/>
      <c r="K13177" s="74"/>
      <c r="L13177" s="74"/>
      <c r="M13177" s="74"/>
      <c r="N13177" s="74"/>
      <c r="O13177" s="74"/>
      <c r="P13177" s="74"/>
      <c r="Q13177" s="78"/>
      <c r="AR13177">
        <f t="shared" si="827"/>
        <v>0</v>
      </c>
      <c r="AS13177">
        <f t="shared" si="828"/>
        <v>0</v>
      </c>
      <c r="AT13177">
        <f t="shared" si="826"/>
        <v>0</v>
      </c>
    </row>
    <row r="13178" spans="2:46" ht="15.75" customHeight="1">
      <c r="B13178" t="str">
        <f t="shared" si="825"/>
        <v/>
      </c>
      <c r="C13178" s="73"/>
      <c r="D13178" s="73"/>
      <c r="E13178" s="77"/>
      <c r="F13178" s="74"/>
      <c r="G13178" s="73"/>
      <c r="H13178" s="74"/>
      <c r="I13178" s="74"/>
      <c r="J13178" s="74"/>
      <c r="K13178" s="74"/>
      <c r="L13178" s="74"/>
      <c r="M13178" s="74"/>
      <c r="N13178" s="74"/>
      <c r="O13178" s="74"/>
      <c r="P13178" s="74"/>
      <c r="Q13178" s="78"/>
      <c r="AR13178">
        <f t="shared" si="827"/>
        <v>0</v>
      </c>
      <c r="AS13178">
        <f t="shared" si="828"/>
        <v>0</v>
      </c>
      <c r="AT13178">
        <f t="shared" si="826"/>
        <v>0</v>
      </c>
    </row>
    <row r="13179" spans="2:46" ht="15.75" customHeight="1">
      <c r="B13179" t="str">
        <f t="shared" si="825"/>
        <v/>
      </c>
      <c r="C13179" s="73"/>
      <c r="D13179" s="73"/>
      <c r="E13179" s="77"/>
      <c r="F13179" s="74"/>
      <c r="G13179" s="73"/>
      <c r="H13179" s="74"/>
      <c r="I13179" s="74"/>
      <c r="J13179" s="74"/>
      <c r="K13179" s="74"/>
      <c r="L13179" s="74"/>
      <c r="M13179" s="74"/>
      <c r="N13179" s="74"/>
      <c r="O13179" s="74"/>
      <c r="P13179" s="74"/>
      <c r="Q13179" s="78"/>
      <c r="AR13179">
        <f t="shared" si="827"/>
        <v>0</v>
      </c>
      <c r="AS13179">
        <f t="shared" si="828"/>
        <v>0</v>
      </c>
      <c r="AT13179">
        <f t="shared" si="826"/>
        <v>0</v>
      </c>
    </row>
    <row r="13180" spans="2:46" ht="15.75" customHeight="1">
      <c r="B13180" t="str">
        <f t="shared" si="825"/>
        <v/>
      </c>
      <c r="C13180" s="73"/>
      <c r="D13180" s="73"/>
      <c r="E13180" s="77"/>
      <c r="F13180" s="74"/>
      <c r="G13180" s="73"/>
      <c r="H13180" s="74"/>
      <c r="I13180" s="74"/>
      <c r="J13180" s="74"/>
      <c r="K13180" s="74"/>
      <c r="L13180" s="74"/>
      <c r="M13180" s="74"/>
      <c r="N13180" s="74"/>
      <c r="O13180" s="74"/>
      <c r="P13180" s="74"/>
      <c r="Q13180" s="78"/>
      <c r="AR13180">
        <f t="shared" si="827"/>
        <v>0</v>
      </c>
      <c r="AS13180">
        <f t="shared" si="828"/>
        <v>0</v>
      </c>
      <c r="AT13180">
        <f t="shared" si="826"/>
        <v>0</v>
      </c>
    </row>
    <row r="13181" spans="2:46" ht="15.75" customHeight="1">
      <c r="B13181" t="str">
        <f t="shared" si="825"/>
        <v/>
      </c>
      <c r="C13181" s="73"/>
      <c r="D13181" s="73"/>
      <c r="E13181" s="77"/>
      <c r="F13181" s="74"/>
      <c r="G13181" s="73"/>
      <c r="H13181" s="74"/>
      <c r="I13181" s="74"/>
      <c r="J13181" s="74"/>
      <c r="K13181" s="74"/>
      <c r="L13181" s="74"/>
      <c r="M13181" s="74"/>
      <c r="N13181" s="74"/>
      <c r="O13181" s="74"/>
      <c r="P13181" s="74"/>
      <c r="Q13181" s="78"/>
      <c r="AR13181">
        <f t="shared" si="827"/>
        <v>0</v>
      </c>
      <c r="AS13181">
        <f t="shared" si="828"/>
        <v>0</v>
      </c>
      <c r="AT13181">
        <f t="shared" si="826"/>
        <v>0</v>
      </c>
    </row>
    <row r="13182" spans="2:46" ht="15.75" customHeight="1">
      <c r="B13182" t="str">
        <f t="shared" si="825"/>
        <v/>
      </c>
      <c r="C13182" s="73"/>
      <c r="D13182" s="73"/>
      <c r="E13182" s="77"/>
      <c r="F13182" s="74"/>
      <c r="G13182" s="73"/>
      <c r="H13182" s="74"/>
      <c r="I13182" s="74"/>
      <c r="J13182" s="74"/>
      <c r="K13182" s="74"/>
      <c r="L13182" s="74"/>
      <c r="M13182" s="74"/>
      <c r="N13182" s="74"/>
      <c r="O13182" s="74"/>
      <c r="P13182" s="74"/>
      <c r="Q13182" s="78"/>
      <c r="AR13182">
        <f t="shared" si="827"/>
        <v>0</v>
      </c>
      <c r="AS13182">
        <f t="shared" si="828"/>
        <v>0</v>
      </c>
      <c r="AT13182">
        <f t="shared" si="826"/>
        <v>0</v>
      </c>
    </row>
    <row r="13183" spans="2:46" ht="15.75" customHeight="1">
      <c r="B13183" t="str">
        <f t="shared" si="825"/>
        <v/>
      </c>
      <c r="C13183" s="73"/>
      <c r="D13183" s="73"/>
      <c r="E13183" s="77"/>
      <c r="F13183" s="74"/>
      <c r="G13183" s="73"/>
      <c r="H13183" s="74"/>
      <c r="I13183" s="74"/>
      <c r="J13183" s="74"/>
      <c r="K13183" s="74"/>
      <c r="L13183" s="74"/>
      <c r="M13183" s="74"/>
      <c r="N13183" s="74"/>
      <c r="O13183" s="74"/>
      <c r="P13183" s="74"/>
      <c r="Q13183" s="78"/>
      <c r="AR13183">
        <f t="shared" si="827"/>
        <v>0</v>
      </c>
      <c r="AS13183">
        <f t="shared" si="828"/>
        <v>0</v>
      </c>
      <c r="AT13183">
        <f t="shared" si="826"/>
        <v>0</v>
      </c>
    </row>
    <row r="13184" spans="2:46" ht="15.75" customHeight="1">
      <c r="B13184" t="str">
        <f t="shared" si="825"/>
        <v/>
      </c>
      <c r="C13184" s="73"/>
      <c r="D13184" s="73"/>
      <c r="E13184" s="77"/>
      <c r="F13184" s="74"/>
      <c r="G13184" s="73"/>
      <c r="H13184" s="74"/>
      <c r="I13184" s="74"/>
      <c r="J13184" s="74"/>
      <c r="K13184" s="74"/>
      <c r="L13184" s="74"/>
      <c r="M13184" s="74"/>
      <c r="N13184" s="74"/>
      <c r="O13184" s="74"/>
      <c r="P13184" s="74"/>
      <c r="Q13184" s="78"/>
      <c r="AR13184">
        <f t="shared" si="827"/>
        <v>0</v>
      </c>
      <c r="AS13184">
        <f t="shared" si="828"/>
        <v>0</v>
      </c>
      <c r="AT13184">
        <f t="shared" si="826"/>
        <v>0</v>
      </c>
    </row>
    <row r="13185" spans="2:46" ht="15.75" customHeight="1">
      <c r="B13185" t="str">
        <f t="shared" si="825"/>
        <v/>
      </c>
      <c r="C13185" s="73"/>
      <c r="D13185" s="73"/>
      <c r="E13185" s="77"/>
      <c r="F13185" s="74"/>
      <c r="G13185" s="73"/>
      <c r="H13185" s="74"/>
      <c r="I13185" s="74"/>
      <c r="J13185" s="74"/>
      <c r="K13185" s="74"/>
      <c r="L13185" s="74"/>
      <c r="M13185" s="74"/>
      <c r="N13185" s="74"/>
      <c r="O13185" s="74"/>
      <c r="P13185" s="74"/>
      <c r="Q13185" s="78"/>
      <c r="AR13185">
        <f t="shared" si="827"/>
        <v>0</v>
      </c>
      <c r="AS13185">
        <f t="shared" si="828"/>
        <v>0</v>
      </c>
      <c r="AT13185">
        <f t="shared" si="826"/>
        <v>0</v>
      </c>
    </row>
    <row r="13186" spans="2:46" ht="15.75" customHeight="1">
      <c r="B13186" t="str">
        <f t="shared" ref="B13186:B13249" si="829">D13186&amp;Q13186&amp;E13186</f>
        <v/>
      </c>
      <c r="C13186" s="73"/>
      <c r="D13186" s="73"/>
      <c r="E13186" s="77"/>
      <c r="F13186" s="74"/>
      <c r="G13186" s="73"/>
      <c r="H13186" s="74"/>
      <c r="I13186" s="74"/>
      <c r="J13186" s="74"/>
      <c r="K13186" s="74"/>
      <c r="L13186" s="74"/>
      <c r="M13186" s="74"/>
      <c r="N13186" s="74"/>
      <c r="O13186" s="74"/>
      <c r="P13186" s="74"/>
      <c r="Q13186" s="78"/>
      <c r="AR13186">
        <f t="shared" si="827"/>
        <v>0</v>
      </c>
      <c r="AS13186">
        <f t="shared" si="828"/>
        <v>0</v>
      </c>
      <c r="AT13186">
        <f t="shared" ref="AT13186:AT13249" si="830">AR13186-AS13186</f>
        <v>0</v>
      </c>
    </row>
    <row r="13187" spans="2:46" ht="15.75" customHeight="1">
      <c r="B13187" t="str">
        <f t="shared" si="829"/>
        <v/>
      </c>
      <c r="C13187" s="73"/>
      <c r="D13187" s="73"/>
      <c r="E13187" s="77"/>
      <c r="F13187" s="74"/>
      <c r="G13187" s="73"/>
      <c r="H13187" s="74"/>
      <c r="I13187" s="74"/>
      <c r="J13187" s="74"/>
      <c r="K13187" s="74"/>
      <c r="L13187" s="74"/>
      <c r="M13187" s="74"/>
      <c r="N13187" s="74"/>
      <c r="O13187" s="74"/>
      <c r="P13187" s="74"/>
      <c r="Q13187" s="78"/>
      <c r="AR13187">
        <f t="shared" si="827"/>
        <v>0</v>
      </c>
      <c r="AS13187">
        <f t="shared" si="828"/>
        <v>0</v>
      </c>
      <c r="AT13187">
        <f t="shared" si="830"/>
        <v>0</v>
      </c>
    </row>
    <row r="13188" spans="2:46" ht="15.75" customHeight="1">
      <c r="B13188" t="str">
        <f t="shared" si="829"/>
        <v/>
      </c>
      <c r="C13188" s="73"/>
      <c r="D13188" s="73"/>
      <c r="E13188" s="77"/>
      <c r="F13188" s="74"/>
      <c r="G13188" s="73"/>
      <c r="H13188" s="74"/>
      <c r="I13188" s="74"/>
      <c r="J13188" s="74"/>
      <c r="K13188" s="74"/>
      <c r="L13188" s="74"/>
      <c r="M13188" s="74"/>
      <c r="N13188" s="74"/>
      <c r="O13188" s="74"/>
      <c r="P13188" s="74"/>
      <c r="Q13188" s="78"/>
      <c r="AR13188">
        <f t="shared" si="827"/>
        <v>0</v>
      </c>
      <c r="AS13188">
        <f t="shared" si="828"/>
        <v>0</v>
      </c>
      <c r="AT13188">
        <f t="shared" si="830"/>
        <v>0</v>
      </c>
    </row>
    <row r="13189" spans="2:46" ht="15.75" customHeight="1">
      <c r="B13189" t="str">
        <f t="shared" si="829"/>
        <v/>
      </c>
      <c r="C13189" s="73"/>
      <c r="D13189" s="73"/>
      <c r="E13189" s="77"/>
      <c r="F13189" s="74"/>
      <c r="G13189" s="73"/>
      <c r="H13189" s="74"/>
      <c r="I13189" s="74"/>
      <c r="J13189" s="74"/>
      <c r="K13189" s="74"/>
      <c r="L13189" s="74"/>
      <c r="M13189" s="74"/>
      <c r="N13189" s="74"/>
      <c r="O13189" s="74"/>
      <c r="P13189" s="74"/>
      <c r="Q13189" s="78"/>
      <c r="AR13189">
        <f t="shared" si="827"/>
        <v>0</v>
      </c>
      <c r="AS13189">
        <f t="shared" si="828"/>
        <v>0</v>
      </c>
      <c r="AT13189">
        <f t="shared" si="830"/>
        <v>0</v>
      </c>
    </row>
    <row r="13190" spans="2:46" ht="15.75" customHeight="1">
      <c r="B13190" t="str">
        <f t="shared" si="829"/>
        <v/>
      </c>
      <c r="C13190" s="73"/>
      <c r="D13190" s="73"/>
      <c r="E13190" s="77"/>
      <c r="F13190" s="74"/>
      <c r="G13190" s="73"/>
      <c r="H13190" s="74"/>
      <c r="I13190" s="74"/>
      <c r="J13190" s="74"/>
      <c r="K13190" s="74"/>
      <c r="L13190" s="74"/>
      <c r="M13190" s="74"/>
      <c r="N13190" s="74"/>
      <c r="O13190" s="74"/>
      <c r="P13190" s="74"/>
      <c r="Q13190" s="78"/>
      <c r="AR13190">
        <f t="shared" si="827"/>
        <v>0</v>
      </c>
      <c r="AS13190">
        <f t="shared" si="828"/>
        <v>0</v>
      </c>
      <c r="AT13190">
        <f t="shared" si="830"/>
        <v>0</v>
      </c>
    </row>
    <row r="13191" spans="2:46" ht="15.75" customHeight="1">
      <c r="B13191" t="str">
        <f t="shared" si="829"/>
        <v/>
      </c>
      <c r="C13191" s="73"/>
      <c r="D13191" s="73"/>
      <c r="E13191" s="77"/>
      <c r="F13191" s="74"/>
      <c r="G13191" s="73"/>
      <c r="H13191" s="74"/>
      <c r="I13191" s="74"/>
      <c r="J13191" s="74"/>
      <c r="K13191" s="74"/>
      <c r="L13191" s="74"/>
      <c r="M13191" s="74"/>
      <c r="N13191" s="74"/>
      <c r="O13191" s="74"/>
      <c r="P13191" s="74"/>
      <c r="Q13191" s="78"/>
      <c r="AR13191">
        <f t="shared" si="827"/>
        <v>0</v>
      </c>
      <c r="AS13191">
        <f t="shared" si="828"/>
        <v>0</v>
      </c>
      <c r="AT13191">
        <f t="shared" si="830"/>
        <v>0</v>
      </c>
    </row>
    <row r="13192" spans="2:46" ht="15.75" customHeight="1">
      <c r="B13192" t="str">
        <f t="shared" si="829"/>
        <v/>
      </c>
      <c r="C13192" s="73"/>
      <c r="D13192" s="73"/>
      <c r="E13192" s="77"/>
      <c r="F13192" s="74"/>
      <c r="G13192" s="73"/>
      <c r="H13192" s="74"/>
      <c r="I13192" s="74"/>
      <c r="J13192" s="74"/>
      <c r="K13192" s="74"/>
      <c r="L13192" s="74"/>
      <c r="M13192" s="74"/>
      <c r="N13192" s="74"/>
      <c r="O13192" s="74"/>
      <c r="P13192" s="74"/>
      <c r="Q13192" s="78"/>
      <c r="AR13192">
        <f t="shared" ref="AR13192:AR13255" si="831">IF($AU$2&lt;&gt;5,NA(),IF(D13192=D13191,0,IF(AND(D22693=D13192,D13193=D13192),O13192+O13193+O22693,IF(D13193=D13192,O13193+O13192,O13192))))</f>
        <v>0</v>
      </c>
      <c r="AS13192">
        <f t="shared" ref="AS13192:AS13255" si="832">IF($AU$2&lt;&gt;5,NA(),IF(D13192=D13191,0,IF(AND(D22693=D13192,D13193=D13192),P13192+P13193+P22693,IF(D13193=D13192,P13193+P13192,P13192))))</f>
        <v>0</v>
      </c>
      <c r="AT13192">
        <f t="shared" si="830"/>
        <v>0</v>
      </c>
    </row>
    <row r="13193" spans="2:46" ht="15.75" customHeight="1">
      <c r="B13193" t="str">
        <f t="shared" si="829"/>
        <v/>
      </c>
      <c r="C13193" s="73"/>
      <c r="D13193" s="73"/>
      <c r="E13193" s="77"/>
      <c r="F13193" s="74"/>
      <c r="G13193" s="73"/>
      <c r="H13193" s="74"/>
      <c r="I13193" s="74"/>
      <c r="J13193" s="74"/>
      <c r="K13193" s="74"/>
      <c r="L13193" s="74"/>
      <c r="M13193" s="74"/>
      <c r="N13193" s="74"/>
      <c r="O13193" s="74"/>
      <c r="P13193" s="74"/>
      <c r="Q13193" s="78"/>
      <c r="AR13193">
        <f t="shared" si="831"/>
        <v>0</v>
      </c>
      <c r="AS13193">
        <f t="shared" si="832"/>
        <v>0</v>
      </c>
      <c r="AT13193">
        <f t="shared" si="830"/>
        <v>0</v>
      </c>
    </row>
    <row r="13194" spans="2:46" ht="15.75" customHeight="1">
      <c r="B13194" t="str">
        <f t="shared" si="829"/>
        <v/>
      </c>
      <c r="C13194" s="73"/>
      <c r="D13194" s="73"/>
      <c r="E13194" s="77"/>
      <c r="F13194" s="74"/>
      <c r="G13194" s="73"/>
      <c r="H13194" s="74"/>
      <c r="I13194" s="74"/>
      <c r="J13194" s="74"/>
      <c r="K13194" s="74"/>
      <c r="L13194" s="74"/>
      <c r="M13194" s="74"/>
      <c r="N13194" s="74"/>
      <c r="O13194" s="74"/>
      <c r="P13194" s="74"/>
      <c r="Q13194" s="78"/>
      <c r="AR13194">
        <f t="shared" si="831"/>
        <v>0</v>
      </c>
      <c r="AS13194">
        <f t="shared" si="832"/>
        <v>0</v>
      </c>
      <c r="AT13194">
        <f t="shared" si="830"/>
        <v>0</v>
      </c>
    </row>
    <row r="13195" spans="2:46" ht="15.75" customHeight="1">
      <c r="B13195" t="str">
        <f t="shared" si="829"/>
        <v/>
      </c>
      <c r="C13195" s="73"/>
      <c r="D13195" s="73"/>
      <c r="E13195" s="77"/>
      <c r="F13195" s="74"/>
      <c r="G13195" s="73"/>
      <c r="H13195" s="74"/>
      <c r="I13195" s="74"/>
      <c r="J13195" s="74"/>
      <c r="K13195" s="74"/>
      <c r="L13195" s="74"/>
      <c r="M13195" s="74"/>
      <c r="N13195" s="74"/>
      <c r="O13195" s="74"/>
      <c r="P13195" s="74"/>
      <c r="Q13195" s="78"/>
      <c r="AR13195">
        <f t="shared" si="831"/>
        <v>0</v>
      </c>
      <c r="AS13195">
        <f t="shared" si="832"/>
        <v>0</v>
      </c>
      <c r="AT13195">
        <f t="shared" si="830"/>
        <v>0</v>
      </c>
    </row>
    <row r="13196" spans="2:46" ht="15.75" customHeight="1">
      <c r="B13196" t="str">
        <f t="shared" si="829"/>
        <v/>
      </c>
      <c r="C13196" s="73"/>
      <c r="D13196" s="73"/>
      <c r="E13196" s="77"/>
      <c r="F13196" s="74"/>
      <c r="G13196" s="73"/>
      <c r="H13196" s="74"/>
      <c r="I13196" s="74"/>
      <c r="J13196" s="74"/>
      <c r="K13196" s="74"/>
      <c r="L13196" s="74"/>
      <c r="M13196" s="74"/>
      <c r="N13196" s="74"/>
      <c r="O13196" s="74"/>
      <c r="P13196" s="74"/>
      <c r="Q13196" s="78"/>
      <c r="AR13196">
        <f t="shared" si="831"/>
        <v>0</v>
      </c>
      <c r="AS13196">
        <f t="shared" si="832"/>
        <v>0</v>
      </c>
      <c r="AT13196">
        <f t="shared" si="830"/>
        <v>0</v>
      </c>
    </row>
    <row r="13197" spans="2:46" ht="15.75" customHeight="1">
      <c r="B13197" t="str">
        <f t="shared" si="829"/>
        <v/>
      </c>
      <c r="C13197" s="73"/>
      <c r="D13197" s="73"/>
      <c r="E13197" s="77"/>
      <c r="F13197" s="74"/>
      <c r="G13197" s="73"/>
      <c r="H13197" s="74"/>
      <c r="I13197" s="74"/>
      <c r="J13197" s="74"/>
      <c r="K13197" s="74"/>
      <c r="L13197" s="74"/>
      <c r="M13197" s="74"/>
      <c r="N13197" s="74"/>
      <c r="O13197" s="74"/>
      <c r="P13197" s="74"/>
      <c r="Q13197" s="78"/>
      <c r="AR13197">
        <f t="shared" si="831"/>
        <v>0</v>
      </c>
      <c r="AS13197">
        <f t="shared" si="832"/>
        <v>0</v>
      </c>
      <c r="AT13197">
        <f t="shared" si="830"/>
        <v>0</v>
      </c>
    </row>
    <row r="13198" spans="2:46" ht="15.75" customHeight="1">
      <c r="B13198" t="str">
        <f t="shared" si="829"/>
        <v/>
      </c>
      <c r="C13198" s="73"/>
      <c r="D13198" s="73"/>
      <c r="E13198" s="77"/>
      <c r="F13198" s="74"/>
      <c r="G13198" s="73"/>
      <c r="H13198" s="74"/>
      <c r="I13198" s="74"/>
      <c r="J13198" s="74"/>
      <c r="K13198" s="74"/>
      <c r="L13198" s="74"/>
      <c r="M13198" s="74"/>
      <c r="N13198" s="74"/>
      <c r="O13198" s="74"/>
      <c r="P13198" s="74"/>
      <c r="Q13198" s="78"/>
      <c r="AR13198">
        <f t="shared" si="831"/>
        <v>0</v>
      </c>
      <c r="AS13198">
        <f t="shared" si="832"/>
        <v>0</v>
      </c>
      <c r="AT13198">
        <f t="shared" si="830"/>
        <v>0</v>
      </c>
    </row>
    <row r="13199" spans="2:46" ht="15.75" customHeight="1">
      <c r="B13199" t="str">
        <f t="shared" si="829"/>
        <v/>
      </c>
      <c r="C13199" s="73"/>
      <c r="D13199" s="73"/>
      <c r="E13199" s="77"/>
      <c r="F13199" s="74"/>
      <c r="G13199" s="73"/>
      <c r="H13199" s="74"/>
      <c r="I13199" s="74"/>
      <c r="J13199" s="74"/>
      <c r="K13199" s="74"/>
      <c r="L13199" s="74"/>
      <c r="M13199" s="74"/>
      <c r="N13199" s="74"/>
      <c r="O13199" s="74"/>
      <c r="P13199" s="74"/>
      <c r="Q13199" s="78"/>
      <c r="AR13199">
        <f t="shared" si="831"/>
        <v>0</v>
      </c>
      <c r="AS13199">
        <f t="shared" si="832"/>
        <v>0</v>
      </c>
      <c r="AT13199">
        <f t="shared" si="830"/>
        <v>0</v>
      </c>
    </row>
    <row r="13200" spans="2:46" ht="15.75" customHeight="1">
      <c r="B13200" t="str">
        <f t="shared" si="829"/>
        <v/>
      </c>
      <c r="C13200" s="73"/>
      <c r="D13200" s="73"/>
      <c r="E13200" s="77"/>
      <c r="F13200" s="74"/>
      <c r="G13200" s="73"/>
      <c r="H13200" s="74"/>
      <c r="I13200" s="74"/>
      <c r="J13200" s="74"/>
      <c r="K13200" s="74"/>
      <c r="L13200" s="74"/>
      <c r="M13200" s="74"/>
      <c r="N13200" s="74"/>
      <c r="O13200" s="74"/>
      <c r="P13200" s="74"/>
      <c r="Q13200" s="78"/>
      <c r="AR13200">
        <f t="shared" si="831"/>
        <v>0</v>
      </c>
      <c r="AS13200">
        <f t="shared" si="832"/>
        <v>0</v>
      </c>
      <c r="AT13200">
        <f t="shared" si="830"/>
        <v>0</v>
      </c>
    </row>
    <row r="13201" spans="2:46" ht="15.75" customHeight="1">
      <c r="B13201" t="str">
        <f t="shared" si="829"/>
        <v/>
      </c>
      <c r="C13201" s="73"/>
      <c r="D13201" s="73"/>
      <c r="E13201" s="77"/>
      <c r="F13201" s="74"/>
      <c r="G13201" s="73"/>
      <c r="H13201" s="74"/>
      <c r="I13201" s="74"/>
      <c r="J13201" s="74"/>
      <c r="K13201" s="74"/>
      <c r="L13201" s="74"/>
      <c r="M13201" s="74"/>
      <c r="N13201" s="74"/>
      <c r="O13201" s="74"/>
      <c r="P13201" s="74"/>
      <c r="Q13201" s="78"/>
      <c r="AR13201">
        <f t="shared" si="831"/>
        <v>0</v>
      </c>
      <c r="AS13201">
        <f t="shared" si="832"/>
        <v>0</v>
      </c>
      <c r="AT13201">
        <f t="shared" si="830"/>
        <v>0</v>
      </c>
    </row>
    <row r="13202" spans="2:46" ht="15.75" customHeight="1">
      <c r="B13202" t="str">
        <f t="shared" si="829"/>
        <v/>
      </c>
      <c r="C13202" s="73"/>
      <c r="D13202" s="73"/>
      <c r="E13202" s="77"/>
      <c r="F13202" s="74"/>
      <c r="G13202" s="73"/>
      <c r="H13202" s="74"/>
      <c r="I13202" s="74"/>
      <c r="J13202" s="74"/>
      <c r="K13202" s="74"/>
      <c r="L13202" s="74"/>
      <c r="M13202" s="74"/>
      <c r="N13202" s="74"/>
      <c r="O13202" s="74"/>
      <c r="P13202" s="74"/>
      <c r="Q13202" s="78"/>
      <c r="AR13202">
        <f t="shared" si="831"/>
        <v>0</v>
      </c>
      <c r="AS13202">
        <f t="shared" si="832"/>
        <v>0</v>
      </c>
      <c r="AT13202">
        <f t="shared" si="830"/>
        <v>0</v>
      </c>
    </row>
    <row r="13203" spans="2:46" ht="15.75" customHeight="1">
      <c r="B13203" t="str">
        <f t="shared" si="829"/>
        <v/>
      </c>
      <c r="C13203" s="73"/>
      <c r="D13203" s="73"/>
      <c r="E13203" s="77"/>
      <c r="F13203" s="74"/>
      <c r="G13203" s="73"/>
      <c r="H13203" s="74"/>
      <c r="I13203" s="74"/>
      <c r="J13203" s="74"/>
      <c r="K13203" s="74"/>
      <c r="L13203" s="74"/>
      <c r="M13203" s="74"/>
      <c r="N13203" s="74"/>
      <c r="O13203" s="74"/>
      <c r="P13203" s="74"/>
      <c r="Q13203" s="78"/>
      <c r="AR13203">
        <f t="shared" si="831"/>
        <v>0</v>
      </c>
      <c r="AS13203">
        <f t="shared" si="832"/>
        <v>0</v>
      </c>
      <c r="AT13203">
        <f t="shared" si="830"/>
        <v>0</v>
      </c>
    </row>
    <row r="13204" spans="2:46" ht="15.75" customHeight="1">
      <c r="B13204" t="str">
        <f t="shared" si="829"/>
        <v/>
      </c>
      <c r="C13204" s="73"/>
      <c r="D13204" s="73"/>
      <c r="E13204" s="77"/>
      <c r="F13204" s="74"/>
      <c r="G13204" s="73"/>
      <c r="H13204" s="74"/>
      <c r="I13204" s="74"/>
      <c r="J13204" s="74"/>
      <c r="K13204" s="74"/>
      <c r="L13204" s="74"/>
      <c r="M13204" s="74"/>
      <c r="N13204" s="74"/>
      <c r="O13204" s="74"/>
      <c r="P13204" s="74"/>
      <c r="Q13204" s="78"/>
      <c r="AR13204">
        <f t="shared" si="831"/>
        <v>0</v>
      </c>
      <c r="AS13204">
        <f t="shared" si="832"/>
        <v>0</v>
      </c>
      <c r="AT13204">
        <f t="shared" si="830"/>
        <v>0</v>
      </c>
    </row>
    <row r="13205" spans="2:46" ht="15.75" customHeight="1">
      <c r="B13205" t="str">
        <f t="shared" si="829"/>
        <v/>
      </c>
      <c r="C13205" s="73"/>
      <c r="D13205" s="73"/>
      <c r="E13205" s="77"/>
      <c r="F13205" s="74"/>
      <c r="G13205" s="73"/>
      <c r="H13205" s="74"/>
      <c r="I13205" s="74"/>
      <c r="J13205" s="74"/>
      <c r="K13205" s="74"/>
      <c r="L13205" s="74"/>
      <c r="M13205" s="74"/>
      <c r="N13205" s="74"/>
      <c r="O13205" s="74"/>
      <c r="P13205" s="74"/>
      <c r="Q13205" s="78"/>
      <c r="AR13205">
        <f t="shared" si="831"/>
        <v>0</v>
      </c>
      <c r="AS13205">
        <f t="shared" si="832"/>
        <v>0</v>
      </c>
      <c r="AT13205">
        <f t="shared" si="830"/>
        <v>0</v>
      </c>
    </row>
    <row r="13206" spans="2:46" ht="15.75" customHeight="1">
      <c r="B13206" t="str">
        <f t="shared" si="829"/>
        <v/>
      </c>
      <c r="C13206" s="73"/>
      <c r="D13206" s="73"/>
      <c r="E13206" s="77"/>
      <c r="F13206" s="74"/>
      <c r="G13206" s="73"/>
      <c r="H13206" s="74"/>
      <c r="I13206" s="74"/>
      <c r="J13206" s="74"/>
      <c r="K13206" s="74"/>
      <c r="L13206" s="74"/>
      <c r="M13206" s="74"/>
      <c r="N13206" s="74"/>
      <c r="O13206" s="74"/>
      <c r="P13206" s="74"/>
      <c r="Q13206" s="78"/>
      <c r="AR13206">
        <f t="shared" si="831"/>
        <v>0</v>
      </c>
      <c r="AS13206">
        <f t="shared" si="832"/>
        <v>0</v>
      </c>
      <c r="AT13206">
        <f t="shared" si="830"/>
        <v>0</v>
      </c>
    </row>
    <row r="13207" spans="2:46" ht="15.75" customHeight="1">
      <c r="B13207" t="str">
        <f t="shared" si="829"/>
        <v/>
      </c>
      <c r="C13207" s="73"/>
      <c r="D13207" s="73"/>
      <c r="E13207" s="77"/>
      <c r="F13207" s="74"/>
      <c r="G13207" s="73"/>
      <c r="H13207" s="74"/>
      <c r="I13207" s="74"/>
      <c r="J13207" s="74"/>
      <c r="K13207" s="74"/>
      <c r="L13207" s="74"/>
      <c r="M13207" s="74"/>
      <c r="N13207" s="74"/>
      <c r="O13207" s="74"/>
      <c r="P13207" s="74"/>
      <c r="Q13207" s="78"/>
      <c r="AR13207">
        <f t="shared" si="831"/>
        <v>0</v>
      </c>
      <c r="AS13207">
        <f t="shared" si="832"/>
        <v>0</v>
      </c>
      <c r="AT13207">
        <f t="shared" si="830"/>
        <v>0</v>
      </c>
    </row>
    <row r="13208" spans="2:46" ht="15.75" customHeight="1">
      <c r="B13208" t="str">
        <f t="shared" si="829"/>
        <v/>
      </c>
      <c r="C13208" s="73"/>
      <c r="D13208" s="73"/>
      <c r="E13208" s="77"/>
      <c r="F13208" s="74"/>
      <c r="G13208" s="73"/>
      <c r="H13208" s="74"/>
      <c r="I13208" s="74"/>
      <c r="J13208" s="74"/>
      <c r="K13208" s="74"/>
      <c r="L13208" s="74"/>
      <c r="M13208" s="74"/>
      <c r="N13208" s="74"/>
      <c r="O13208" s="74"/>
      <c r="P13208" s="74"/>
      <c r="Q13208" s="78"/>
      <c r="AR13208">
        <f t="shared" si="831"/>
        <v>0</v>
      </c>
      <c r="AS13208">
        <f t="shared" si="832"/>
        <v>0</v>
      </c>
      <c r="AT13208">
        <f t="shared" si="830"/>
        <v>0</v>
      </c>
    </row>
    <row r="13209" spans="2:46" ht="15.75" customHeight="1">
      <c r="B13209" t="str">
        <f t="shared" si="829"/>
        <v/>
      </c>
      <c r="C13209" s="73"/>
      <c r="D13209" s="73"/>
      <c r="E13209" s="77"/>
      <c r="F13209" s="74"/>
      <c r="G13209" s="73"/>
      <c r="H13209" s="74"/>
      <c r="I13209" s="74"/>
      <c r="J13209" s="74"/>
      <c r="K13209" s="74"/>
      <c r="L13209" s="74"/>
      <c r="M13209" s="74"/>
      <c r="N13209" s="74"/>
      <c r="O13209" s="74"/>
      <c r="P13209" s="74"/>
      <c r="Q13209" s="78"/>
      <c r="AR13209">
        <f t="shared" si="831"/>
        <v>0</v>
      </c>
      <c r="AS13209">
        <f t="shared" si="832"/>
        <v>0</v>
      </c>
      <c r="AT13209">
        <f t="shared" si="830"/>
        <v>0</v>
      </c>
    </row>
    <row r="13210" spans="2:46" ht="15.75" customHeight="1">
      <c r="B13210" t="str">
        <f t="shared" si="829"/>
        <v/>
      </c>
      <c r="C13210" s="73"/>
      <c r="D13210" s="73"/>
      <c r="E13210" s="77"/>
      <c r="F13210" s="74"/>
      <c r="G13210" s="73"/>
      <c r="H13210" s="74"/>
      <c r="I13210" s="74"/>
      <c r="J13210" s="74"/>
      <c r="K13210" s="74"/>
      <c r="L13210" s="74"/>
      <c r="M13210" s="74"/>
      <c r="N13210" s="74"/>
      <c r="O13210" s="74"/>
      <c r="P13210" s="74"/>
      <c r="Q13210" s="78"/>
      <c r="AR13210">
        <f t="shared" si="831"/>
        <v>0</v>
      </c>
      <c r="AS13210">
        <f t="shared" si="832"/>
        <v>0</v>
      </c>
      <c r="AT13210">
        <f t="shared" si="830"/>
        <v>0</v>
      </c>
    </row>
    <row r="13211" spans="2:46" ht="15.75" customHeight="1">
      <c r="B13211" t="str">
        <f t="shared" si="829"/>
        <v/>
      </c>
      <c r="C13211" s="73"/>
      <c r="D13211" s="73"/>
      <c r="E13211" s="77"/>
      <c r="F13211" s="74"/>
      <c r="G13211" s="73"/>
      <c r="H13211" s="74"/>
      <c r="I13211" s="74"/>
      <c r="J13211" s="74"/>
      <c r="K13211" s="74"/>
      <c r="L13211" s="74"/>
      <c r="M13211" s="74"/>
      <c r="N13211" s="74"/>
      <c r="O13211" s="74"/>
      <c r="P13211" s="74"/>
      <c r="Q13211" s="78"/>
      <c r="AR13211">
        <f t="shared" si="831"/>
        <v>0</v>
      </c>
      <c r="AS13211">
        <f t="shared" si="832"/>
        <v>0</v>
      </c>
      <c r="AT13211">
        <f t="shared" si="830"/>
        <v>0</v>
      </c>
    </row>
    <row r="13212" spans="2:46" ht="15.75" customHeight="1">
      <c r="B13212" t="str">
        <f t="shared" si="829"/>
        <v/>
      </c>
      <c r="C13212" s="73"/>
      <c r="D13212" s="73"/>
      <c r="E13212" s="77"/>
      <c r="F13212" s="74"/>
      <c r="G13212" s="73"/>
      <c r="H13212" s="74"/>
      <c r="I13212" s="74"/>
      <c r="J13212" s="74"/>
      <c r="K13212" s="74"/>
      <c r="L13212" s="74"/>
      <c r="M13212" s="74"/>
      <c r="N13212" s="74"/>
      <c r="O13212" s="74"/>
      <c r="P13212" s="74"/>
      <c r="Q13212" s="78"/>
      <c r="AR13212">
        <f t="shared" si="831"/>
        <v>0</v>
      </c>
      <c r="AS13212">
        <f t="shared" si="832"/>
        <v>0</v>
      </c>
      <c r="AT13212">
        <f t="shared" si="830"/>
        <v>0</v>
      </c>
    </row>
    <row r="13213" spans="2:46" ht="15.75" customHeight="1">
      <c r="B13213" t="str">
        <f t="shared" si="829"/>
        <v/>
      </c>
      <c r="C13213" s="73"/>
      <c r="D13213" s="73"/>
      <c r="E13213" s="77"/>
      <c r="F13213" s="74"/>
      <c r="G13213" s="73"/>
      <c r="H13213" s="74"/>
      <c r="I13213" s="74"/>
      <c r="J13213" s="74"/>
      <c r="K13213" s="74"/>
      <c r="L13213" s="74"/>
      <c r="M13213" s="74"/>
      <c r="N13213" s="74"/>
      <c r="O13213" s="74"/>
      <c r="P13213" s="74"/>
      <c r="Q13213" s="78"/>
      <c r="AR13213">
        <f t="shared" si="831"/>
        <v>0</v>
      </c>
      <c r="AS13213">
        <f t="shared" si="832"/>
        <v>0</v>
      </c>
      <c r="AT13213">
        <f t="shared" si="830"/>
        <v>0</v>
      </c>
    </row>
    <row r="13214" spans="2:46" ht="15.75" customHeight="1">
      <c r="B13214" t="str">
        <f t="shared" si="829"/>
        <v/>
      </c>
      <c r="C13214" s="73"/>
      <c r="D13214" s="73"/>
      <c r="E13214" s="77"/>
      <c r="F13214" s="74"/>
      <c r="G13214" s="73"/>
      <c r="H13214" s="74"/>
      <c r="I13214" s="74"/>
      <c r="J13214" s="74"/>
      <c r="K13214" s="74"/>
      <c r="L13214" s="74"/>
      <c r="M13214" s="74"/>
      <c r="N13214" s="74"/>
      <c r="O13214" s="74"/>
      <c r="P13214" s="74"/>
      <c r="Q13214" s="78"/>
      <c r="AR13214">
        <f t="shared" si="831"/>
        <v>0</v>
      </c>
      <c r="AS13214">
        <f t="shared" si="832"/>
        <v>0</v>
      </c>
      <c r="AT13214">
        <f t="shared" si="830"/>
        <v>0</v>
      </c>
    </row>
    <row r="13215" spans="2:46" ht="15.75" customHeight="1">
      <c r="B13215" t="str">
        <f t="shared" si="829"/>
        <v/>
      </c>
      <c r="C13215" s="73"/>
      <c r="D13215" s="73"/>
      <c r="E13215" s="77"/>
      <c r="F13215" s="74"/>
      <c r="G13215" s="73"/>
      <c r="H13215" s="74"/>
      <c r="I13215" s="74"/>
      <c r="J13215" s="74"/>
      <c r="K13215" s="74"/>
      <c r="L13215" s="74"/>
      <c r="M13215" s="74"/>
      <c r="N13215" s="74"/>
      <c r="O13215" s="74"/>
      <c r="P13215" s="74"/>
      <c r="Q13215" s="78"/>
      <c r="AR13215">
        <f t="shared" si="831"/>
        <v>0</v>
      </c>
      <c r="AS13215">
        <f t="shared" si="832"/>
        <v>0</v>
      </c>
      <c r="AT13215">
        <f t="shared" si="830"/>
        <v>0</v>
      </c>
    </row>
    <row r="13216" spans="2:46" ht="15.75" customHeight="1">
      <c r="B13216" t="str">
        <f t="shared" si="829"/>
        <v/>
      </c>
      <c r="C13216" s="73"/>
      <c r="D13216" s="73"/>
      <c r="E13216" s="77"/>
      <c r="F13216" s="74"/>
      <c r="G13216" s="73"/>
      <c r="H13216" s="74"/>
      <c r="I13216" s="74"/>
      <c r="J13216" s="74"/>
      <c r="K13216" s="74"/>
      <c r="L13216" s="74"/>
      <c r="M13216" s="74"/>
      <c r="N13216" s="74"/>
      <c r="O13216" s="74"/>
      <c r="P13216" s="74"/>
      <c r="Q13216" s="78"/>
      <c r="AR13216">
        <f t="shared" si="831"/>
        <v>0</v>
      </c>
      <c r="AS13216">
        <f t="shared" si="832"/>
        <v>0</v>
      </c>
      <c r="AT13216">
        <f t="shared" si="830"/>
        <v>0</v>
      </c>
    </row>
    <row r="13217" spans="2:46" ht="15.75" customHeight="1">
      <c r="B13217" t="str">
        <f t="shared" si="829"/>
        <v/>
      </c>
      <c r="C13217" s="73"/>
      <c r="D13217" s="73"/>
      <c r="E13217" s="77"/>
      <c r="F13217" s="74"/>
      <c r="G13217" s="73"/>
      <c r="H13217" s="74"/>
      <c r="I13217" s="74"/>
      <c r="J13217" s="74"/>
      <c r="K13217" s="74"/>
      <c r="L13217" s="74"/>
      <c r="M13217" s="74"/>
      <c r="N13217" s="74"/>
      <c r="O13217" s="74"/>
      <c r="P13217" s="74"/>
      <c r="Q13217" s="78"/>
      <c r="AR13217">
        <f t="shared" si="831"/>
        <v>0</v>
      </c>
      <c r="AS13217">
        <f t="shared" si="832"/>
        <v>0</v>
      </c>
      <c r="AT13217">
        <f t="shared" si="830"/>
        <v>0</v>
      </c>
    </row>
    <row r="13218" spans="2:46" ht="15.75" customHeight="1">
      <c r="B13218" t="str">
        <f t="shared" si="829"/>
        <v/>
      </c>
      <c r="C13218" s="73"/>
      <c r="D13218" s="73"/>
      <c r="E13218" s="77"/>
      <c r="F13218" s="74"/>
      <c r="G13218" s="73"/>
      <c r="H13218" s="74"/>
      <c r="I13218" s="74"/>
      <c r="J13218" s="74"/>
      <c r="K13218" s="74"/>
      <c r="L13218" s="74"/>
      <c r="M13218" s="74"/>
      <c r="N13218" s="74"/>
      <c r="O13218" s="74"/>
      <c r="P13218" s="74"/>
      <c r="Q13218" s="78"/>
      <c r="AR13218">
        <f t="shared" si="831"/>
        <v>0</v>
      </c>
      <c r="AS13218">
        <f t="shared" si="832"/>
        <v>0</v>
      </c>
      <c r="AT13218">
        <f t="shared" si="830"/>
        <v>0</v>
      </c>
    </row>
    <row r="13219" spans="2:46" ht="15.75" customHeight="1">
      <c r="B13219" t="str">
        <f t="shared" si="829"/>
        <v/>
      </c>
      <c r="C13219" s="73"/>
      <c r="D13219" s="73"/>
      <c r="E13219" s="77"/>
      <c r="F13219" s="74"/>
      <c r="G13219" s="73"/>
      <c r="H13219" s="74"/>
      <c r="I13219" s="74"/>
      <c r="J13219" s="74"/>
      <c r="K13219" s="74"/>
      <c r="L13219" s="74"/>
      <c r="M13219" s="74"/>
      <c r="N13219" s="74"/>
      <c r="O13219" s="74"/>
      <c r="P13219" s="74"/>
      <c r="Q13219" s="78"/>
      <c r="AR13219">
        <f t="shared" si="831"/>
        <v>0</v>
      </c>
      <c r="AS13219">
        <f t="shared" si="832"/>
        <v>0</v>
      </c>
      <c r="AT13219">
        <f t="shared" si="830"/>
        <v>0</v>
      </c>
    </row>
    <row r="13220" spans="2:46" ht="15.75" customHeight="1">
      <c r="B13220" t="str">
        <f t="shared" si="829"/>
        <v/>
      </c>
      <c r="C13220" s="73"/>
      <c r="D13220" s="73"/>
      <c r="E13220" s="77"/>
      <c r="F13220" s="74"/>
      <c r="G13220" s="73"/>
      <c r="H13220" s="74"/>
      <c r="I13220" s="74"/>
      <c r="J13220" s="74"/>
      <c r="K13220" s="74"/>
      <c r="L13220" s="74"/>
      <c r="M13220" s="74"/>
      <c r="N13220" s="74"/>
      <c r="O13220" s="74"/>
      <c r="P13220" s="74"/>
      <c r="Q13220" s="78"/>
      <c r="AR13220">
        <f t="shared" si="831"/>
        <v>0</v>
      </c>
      <c r="AS13220">
        <f t="shared" si="832"/>
        <v>0</v>
      </c>
      <c r="AT13220">
        <f t="shared" si="830"/>
        <v>0</v>
      </c>
    </row>
    <row r="13221" spans="2:46" ht="15.75" customHeight="1">
      <c r="B13221" t="str">
        <f t="shared" si="829"/>
        <v/>
      </c>
      <c r="C13221" s="73"/>
      <c r="D13221" s="73"/>
      <c r="E13221" s="77"/>
      <c r="F13221" s="74"/>
      <c r="G13221" s="73"/>
      <c r="H13221" s="74"/>
      <c r="I13221" s="74"/>
      <c r="J13221" s="74"/>
      <c r="K13221" s="74"/>
      <c r="L13221" s="74"/>
      <c r="M13221" s="74"/>
      <c r="N13221" s="74"/>
      <c r="O13221" s="74"/>
      <c r="P13221" s="74"/>
      <c r="Q13221" s="78"/>
      <c r="AR13221">
        <f t="shared" si="831"/>
        <v>0</v>
      </c>
      <c r="AS13221">
        <f t="shared" si="832"/>
        <v>0</v>
      </c>
      <c r="AT13221">
        <f t="shared" si="830"/>
        <v>0</v>
      </c>
    </row>
    <row r="13222" spans="2:46" ht="15.75" customHeight="1">
      <c r="B13222" t="str">
        <f t="shared" si="829"/>
        <v/>
      </c>
      <c r="C13222" s="73"/>
      <c r="D13222" s="73"/>
      <c r="E13222" s="77"/>
      <c r="F13222" s="74"/>
      <c r="G13222" s="73"/>
      <c r="H13222" s="74"/>
      <c r="I13222" s="74"/>
      <c r="J13222" s="74"/>
      <c r="K13222" s="74"/>
      <c r="L13222" s="74"/>
      <c r="M13222" s="74"/>
      <c r="N13222" s="74"/>
      <c r="O13222" s="74"/>
      <c r="P13222" s="74"/>
      <c r="Q13222" s="78"/>
      <c r="AR13222">
        <f t="shared" si="831"/>
        <v>0</v>
      </c>
      <c r="AS13222">
        <f t="shared" si="832"/>
        <v>0</v>
      </c>
      <c r="AT13222">
        <f t="shared" si="830"/>
        <v>0</v>
      </c>
    </row>
    <row r="13223" spans="2:46" ht="15.75" customHeight="1">
      <c r="B13223" t="str">
        <f t="shared" si="829"/>
        <v/>
      </c>
      <c r="C13223" s="73"/>
      <c r="D13223" s="73"/>
      <c r="E13223" s="77"/>
      <c r="F13223" s="74"/>
      <c r="G13223" s="73"/>
      <c r="H13223" s="74"/>
      <c r="I13223" s="74"/>
      <c r="J13223" s="74"/>
      <c r="K13223" s="74"/>
      <c r="L13223" s="74"/>
      <c r="M13223" s="74"/>
      <c r="N13223" s="74"/>
      <c r="O13223" s="74"/>
      <c r="P13223" s="74"/>
      <c r="Q13223" s="78"/>
      <c r="AR13223">
        <f t="shared" si="831"/>
        <v>0</v>
      </c>
      <c r="AS13223">
        <f t="shared" si="832"/>
        <v>0</v>
      </c>
      <c r="AT13223">
        <f t="shared" si="830"/>
        <v>0</v>
      </c>
    </row>
    <row r="13224" spans="2:46" ht="15.75" customHeight="1">
      <c r="B13224" t="str">
        <f t="shared" si="829"/>
        <v/>
      </c>
      <c r="C13224" s="73"/>
      <c r="D13224" s="73"/>
      <c r="E13224" s="77"/>
      <c r="F13224" s="74"/>
      <c r="G13224" s="73"/>
      <c r="H13224" s="74"/>
      <c r="I13224" s="74"/>
      <c r="J13224" s="74"/>
      <c r="K13224" s="74"/>
      <c r="L13224" s="74"/>
      <c r="M13224" s="74"/>
      <c r="N13224" s="74"/>
      <c r="O13224" s="74"/>
      <c r="P13224" s="74"/>
      <c r="Q13224" s="78"/>
      <c r="AR13224">
        <f t="shared" si="831"/>
        <v>0</v>
      </c>
      <c r="AS13224">
        <f t="shared" si="832"/>
        <v>0</v>
      </c>
      <c r="AT13224">
        <f t="shared" si="830"/>
        <v>0</v>
      </c>
    </row>
    <row r="13225" spans="2:46" ht="15.75" customHeight="1">
      <c r="B13225" t="str">
        <f t="shared" si="829"/>
        <v/>
      </c>
      <c r="C13225" s="73"/>
      <c r="D13225" s="73"/>
      <c r="E13225" s="77"/>
      <c r="F13225" s="74"/>
      <c r="G13225" s="73"/>
      <c r="H13225" s="74"/>
      <c r="I13225" s="74"/>
      <c r="J13225" s="74"/>
      <c r="K13225" s="74"/>
      <c r="L13225" s="74"/>
      <c r="M13225" s="74"/>
      <c r="N13225" s="74"/>
      <c r="O13225" s="74"/>
      <c r="P13225" s="74"/>
      <c r="Q13225" s="78"/>
      <c r="AR13225">
        <f t="shared" si="831"/>
        <v>0</v>
      </c>
      <c r="AS13225">
        <f t="shared" si="832"/>
        <v>0</v>
      </c>
      <c r="AT13225">
        <f t="shared" si="830"/>
        <v>0</v>
      </c>
    </row>
    <row r="13226" spans="2:46" ht="15.75" customHeight="1">
      <c r="B13226" t="str">
        <f t="shared" si="829"/>
        <v/>
      </c>
      <c r="C13226" s="73"/>
      <c r="D13226" s="73"/>
      <c r="E13226" s="77"/>
      <c r="F13226" s="74"/>
      <c r="G13226" s="73"/>
      <c r="H13226" s="74"/>
      <c r="I13226" s="74"/>
      <c r="J13226" s="74"/>
      <c r="K13226" s="74"/>
      <c r="L13226" s="74"/>
      <c r="M13226" s="74"/>
      <c r="N13226" s="74"/>
      <c r="O13226" s="74"/>
      <c r="P13226" s="74"/>
      <c r="Q13226" s="78"/>
      <c r="AR13226">
        <f t="shared" si="831"/>
        <v>0</v>
      </c>
      <c r="AS13226">
        <f t="shared" si="832"/>
        <v>0</v>
      </c>
      <c r="AT13226">
        <f t="shared" si="830"/>
        <v>0</v>
      </c>
    </row>
    <row r="13227" spans="2:46" ht="15.75" customHeight="1">
      <c r="B13227" t="str">
        <f t="shared" si="829"/>
        <v/>
      </c>
      <c r="C13227" s="73"/>
      <c r="D13227" s="73"/>
      <c r="E13227" s="77"/>
      <c r="F13227" s="74"/>
      <c r="G13227" s="73"/>
      <c r="H13227" s="74"/>
      <c r="I13227" s="74"/>
      <c r="J13227" s="74"/>
      <c r="K13227" s="74"/>
      <c r="L13227" s="74"/>
      <c r="M13227" s="74"/>
      <c r="N13227" s="74"/>
      <c r="O13227" s="74"/>
      <c r="P13227" s="74"/>
      <c r="Q13227" s="78"/>
      <c r="AR13227">
        <f t="shared" si="831"/>
        <v>0</v>
      </c>
      <c r="AS13227">
        <f t="shared" si="832"/>
        <v>0</v>
      </c>
      <c r="AT13227">
        <f t="shared" si="830"/>
        <v>0</v>
      </c>
    </row>
    <row r="13228" spans="2:46" ht="15.75" customHeight="1">
      <c r="B13228" t="str">
        <f t="shared" si="829"/>
        <v/>
      </c>
      <c r="C13228" s="73"/>
      <c r="D13228" s="73"/>
      <c r="E13228" s="77"/>
      <c r="F13228" s="74"/>
      <c r="G13228" s="73"/>
      <c r="H13228" s="74"/>
      <c r="I13228" s="74"/>
      <c r="J13228" s="74"/>
      <c r="K13228" s="74"/>
      <c r="L13228" s="74"/>
      <c r="M13228" s="74"/>
      <c r="N13228" s="74"/>
      <c r="O13228" s="74"/>
      <c r="P13228" s="74"/>
      <c r="Q13228" s="78"/>
      <c r="AR13228">
        <f t="shared" si="831"/>
        <v>0</v>
      </c>
      <c r="AS13228">
        <f t="shared" si="832"/>
        <v>0</v>
      </c>
      <c r="AT13228">
        <f t="shared" si="830"/>
        <v>0</v>
      </c>
    </row>
    <row r="13229" spans="2:46" ht="15.75" customHeight="1">
      <c r="B13229" t="str">
        <f t="shared" si="829"/>
        <v/>
      </c>
      <c r="C13229" s="73"/>
      <c r="D13229" s="73"/>
      <c r="E13229" s="77"/>
      <c r="F13229" s="74"/>
      <c r="G13229" s="73"/>
      <c r="H13229" s="74"/>
      <c r="I13229" s="74"/>
      <c r="J13229" s="74"/>
      <c r="K13229" s="74"/>
      <c r="L13229" s="74"/>
      <c r="M13229" s="74"/>
      <c r="N13229" s="74"/>
      <c r="O13229" s="74"/>
      <c r="P13229" s="74"/>
      <c r="Q13229" s="78"/>
      <c r="AR13229">
        <f t="shared" si="831"/>
        <v>0</v>
      </c>
      <c r="AS13229">
        <f t="shared" si="832"/>
        <v>0</v>
      </c>
      <c r="AT13229">
        <f t="shared" si="830"/>
        <v>0</v>
      </c>
    </row>
    <row r="13230" spans="2:46" ht="15.75" customHeight="1">
      <c r="B13230" t="str">
        <f t="shared" si="829"/>
        <v/>
      </c>
      <c r="C13230" s="73"/>
      <c r="D13230" s="73"/>
      <c r="E13230" s="77"/>
      <c r="F13230" s="74"/>
      <c r="G13230" s="73"/>
      <c r="H13230" s="74"/>
      <c r="I13230" s="74"/>
      <c r="J13230" s="74"/>
      <c r="K13230" s="74"/>
      <c r="L13230" s="74"/>
      <c r="M13230" s="74"/>
      <c r="N13230" s="74"/>
      <c r="O13230" s="74"/>
      <c r="P13230" s="74"/>
      <c r="Q13230" s="78"/>
      <c r="AR13230">
        <f t="shared" si="831"/>
        <v>0</v>
      </c>
      <c r="AS13230">
        <f t="shared" si="832"/>
        <v>0</v>
      </c>
      <c r="AT13230">
        <f t="shared" si="830"/>
        <v>0</v>
      </c>
    </row>
    <row r="13231" spans="2:46" ht="15.75" customHeight="1">
      <c r="B13231" t="str">
        <f t="shared" si="829"/>
        <v/>
      </c>
      <c r="C13231" s="73"/>
      <c r="D13231" s="73"/>
      <c r="E13231" s="77"/>
      <c r="F13231" s="74"/>
      <c r="G13231" s="73"/>
      <c r="H13231" s="74"/>
      <c r="I13231" s="74"/>
      <c r="J13231" s="74"/>
      <c r="K13231" s="74"/>
      <c r="L13231" s="74"/>
      <c r="M13231" s="74"/>
      <c r="N13231" s="74"/>
      <c r="O13231" s="74"/>
      <c r="P13231" s="74"/>
      <c r="Q13231" s="78"/>
      <c r="AR13231">
        <f t="shared" si="831"/>
        <v>0</v>
      </c>
      <c r="AS13231">
        <f t="shared" si="832"/>
        <v>0</v>
      </c>
      <c r="AT13231">
        <f t="shared" si="830"/>
        <v>0</v>
      </c>
    </row>
    <row r="13232" spans="2:46" ht="15.75" customHeight="1">
      <c r="B13232" t="str">
        <f t="shared" si="829"/>
        <v/>
      </c>
      <c r="C13232" s="73"/>
      <c r="D13232" s="73"/>
      <c r="E13232" s="77"/>
      <c r="F13232" s="74"/>
      <c r="G13232" s="73"/>
      <c r="H13232" s="74"/>
      <c r="I13232" s="74"/>
      <c r="J13232" s="74"/>
      <c r="K13232" s="74"/>
      <c r="L13232" s="74"/>
      <c r="M13232" s="74"/>
      <c r="N13232" s="74"/>
      <c r="O13232" s="74"/>
      <c r="P13232" s="74"/>
      <c r="Q13232" s="78"/>
      <c r="AR13232">
        <f t="shared" si="831"/>
        <v>0</v>
      </c>
      <c r="AS13232">
        <f t="shared" si="832"/>
        <v>0</v>
      </c>
      <c r="AT13232">
        <f t="shared" si="830"/>
        <v>0</v>
      </c>
    </row>
    <row r="13233" spans="2:46" ht="15.75" customHeight="1">
      <c r="B13233" t="str">
        <f t="shared" si="829"/>
        <v/>
      </c>
      <c r="C13233" s="73"/>
      <c r="D13233" s="73"/>
      <c r="E13233" s="77"/>
      <c r="F13233" s="74"/>
      <c r="G13233" s="73"/>
      <c r="H13233" s="74"/>
      <c r="I13233" s="74"/>
      <c r="J13233" s="74"/>
      <c r="K13233" s="74"/>
      <c r="L13233" s="74"/>
      <c r="M13233" s="74"/>
      <c r="N13233" s="74"/>
      <c r="O13233" s="74"/>
      <c r="P13233" s="74"/>
      <c r="Q13233" s="78"/>
      <c r="AR13233">
        <f t="shared" si="831"/>
        <v>0</v>
      </c>
      <c r="AS13233">
        <f t="shared" si="832"/>
        <v>0</v>
      </c>
      <c r="AT13233">
        <f t="shared" si="830"/>
        <v>0</v>
      </c>
    </row>
    <row r="13234" spans="2:46" ht="15.75" customHeight="1">
      <c r="B13234" t="str">
        <f t="shared" si="829"/>
        <v/>
      </c>
      <c r="C13234" s="73"/>
      <c r="D13234" s="73"/>
      <c r="E13234" s="77"/>
      <c r="F13234" s="74"/>
      <c r="G13234" s="73"/>
      <c r="H13234" s="74"/>
      <c r="I13234" s="74"/>
      <c r="J13234" s="74"/>
      <c r="K13234" s="74"/>
      <c r="L13234" s="74"/>
      <c r="M13234" s="74"/>
      <c r="N13234" s="74"/>
      <c r="O13234" s="74"/>
      <c r="P13234" s="74"/>
      <c r="Q13234" s="78"/>
      <c r="AR13234">
        <f t="shared" si="831"/>
        <v>0</v>
      </c>
      <c r="AS13234">
        <f t="shared" si="832"/>
        <v>0</v>
      </c>
      <c r="AT13234">
        <f t="shared" si="830"/>
        <v>0</v>
      </c>
    </row>
    <row r="13235" spans="2:46" ht="15.75" customHeight="1">
      <c r="B13235" t="str">
        <f t="shared" si="829"/>
        <v/>
      </c>
      <c r="C13235" s="73"/>
      <c r="D13235" s="73"/>
      <c r="E13235" s="77"/>
      <c r="F13235" s="74"/>
      <c r="G13235" s="73"/>
      <c r="H13235" s="74"/>
      <c r="I13235" s="74"/>
      <c r="J13235" s="74"/>
      <c r="K13235" s="74"/>
      <c r="L13235" s="74"/>
      <c r="M13235" s="74"/>
      <c r="N13235" s="74"/>
      <c r="O13235" s="74"/>
      <c r="P13235" s="74"/>
      <c r="Q13235" s="78"/>
      <c r="AR13235">
        <f t="shared" si="831"/>
        <v>0</v>
      </c>
      <c r="AS13235">
        <f t="shared" si="832"/>
        <v>0</v>
      </c>
      <c r="AT13235">
        <f t="shared" si="830"/>
        <v>0</v>
      </c>
    </row>
    <row r="13236" spans="2:46" ht="15.75" customHeight="1">
      <c r="B13236" t="str">
        <f t="shared" si="829"/>
        <v/>
      </c>
      <c r="C13236" s="73"/>
      <c r="D13236" s="73"/>
      <c r="E13236" s="77"/>
      <c r="F13236" s="74"/>
      <c r="G13236" s="73"/>
      <c r="H13236" s="74"/>
      <c r="I13236" s="74"/>
      <c r="J13236" s="74"/>
      <c r="K13236" s="74"/>
      <c r="L13236" s="74"/>
      <c r="M13236" s="74"/>
      <c r="N13236" s="74"/>
      <c r="O13236" s="74"/>
      <c r="P13236" s="74"/>
      <c r="Q13236" s="78"/>
      <c r="AR13236">
        <f t="shared" si="831"/>
        <v>0</v>
      </c>
      <c r="AS13236">
        <f t="shared" si="832"/>
        <v>0</v>
      </c>
      <c r="AT13236">
        <f t="shared" si="830"/>
        <v>0</v>
      </c>
    </row>
    <row r="13237" spans="2:46" ht="15.75" customHeight="1">
      <c r="B13237" t="str">
        <f t="shared" si="829"/>
        <v/>
      </c>
      <c r="C13237" s="73"/>
      <c r="D13237" s="73"/>
      <c r="E13237" s="77"/>
      <c r="F13237" s="74"/>
      <c r="G13237" s="73"/>
      <c r="H13237" s="74"/>
      <c r="I13237" s="74"/>
      <c r="J13237" s="74"/>
      <c r="K13237" s="74"/>
      <c r="L13237" s="74"/>
      <c r="M13237" s="74"/>
      <c r="N13237" s="74"/>
      <c r="O13237" s="74"/>
      <c r="P13237" s="74"/>
      <c r="Q13237" s="78"/>
      <c r="AR13237">
        <f t="shared" si="831"/>
        <v>0</v>
      </c>
      <c r="AS13237">
        <f t="shared" si="832"/>
        <v>0</v>
      </c>
      <c r="AT13237">
        <f t="shared" si="830"/>
        <v>0</v>
      </c>
    </row>
    <row r="13238" spans="2:46" ht="15.75" customHeight="1">
      <c r="B13238" t="str">
        <f t="shared" si="829"/>
        <v/>
      </c>
      <c r="C13238" s="73"/>
      <c r="D13238" s="73"/>
      <c r="E13238" s="77"/>
      <c r="F13238" s="74"/>
      <c r="G13238" s="73"/>
      <c r="H13238" s="74"/>
      <c r="I13238" s="74"/>
      <c r="J13238" s="74"/>
      <c r="K13238" s="74"/>
      <c r="L13238" s="74"/>
      <c r="M13238" s="74"/>
      <c r="N13238" s="74"/>
      <c r="O13238" s="74"/>
      <c r="P13238" s="74"/>
      <c r="Q13238" s="78"/>
      <c r="AR13238">
        <f t="shared" si="831"/>
        <v>0</v>
      </c>
      <c r="AS13238">
        <f t="shared" si="832"/>
        <v>0</v>
      </c>
      <c r="AT13238">
        <f t="shared" si="830"/>
        <v>0</v>
      </c>
    </row>
    <row r="13239" spans="2:46" ht="15.75" customHeight="1">
      <c r="B13239" t="str">
        <f t="shared" si="829"/>
        <v/>
      </c>
      <c r="C13239" s="73"/>
      <c r="D13239" s="73"/>
      <c r="E13239" s="77"/>
      <c r="F13239" s="74"/>
      <c r="G13239" s="73"/>
      <c r="H13239" s="74"/>
      <c r="I13239" s="74"/>
      <c r="J13239" s="74"/>
      <c r="K13239" s="74"/>
      <c r="L13239" s="74"/>
      <c r="M13239" s="74"/>
      <c r="N13239" s="74"/>
      <c r="O13239" s="74"/>
      <c r="P13239" s="74"/>
      <c r="Q13239" s="78"/>
      <c r="AR13239">
        <f t="shared" si="831"/>
        <v>0</v>
      </c>
      <c r="AS13239">
        <f t="shared" si="832"/>
        <v>0</v>
      </c>
      <c r="AT13239">
        <f t="shared" si="830"/>
        <v>0</v>
      </c>
    </row>
    <row r="13240" spans="2:46" ht="15.75" customHeight="1">
      <c r="B13240" t="str">
        <f t="shared" si="829"/>
        <v/>
      </c>
      <c r="C13240" s="73"/>
      <c r="D13240" s="73"/>
      <c r="E13240" s="77"/>
      <c r="F13240" s="74"/>
      <c r="G13240" s="73"/>
      <c r="H13240" s="74"/>
      <c r="I13240" s="74"/>
      <c r="J13240" s="74"/>
      <c r="K13240" s="74"/>
      <c r="L13240" s="74"/>
      <c r="M13240" s="74"/>
      <c r="N13240" s="74"/>
      <c r="O13240" s="74"/>
      <c r="P13240" s="74"/>
      <c r="Q13240" s="78"/>
      <c r="AR13240">
        <f t="shared" si="831"/>
        <v>0</v>
      </c>
      <c r="AS13240">
        <f t="shared" si="832"/>
        <v>0</v>
      </c>
      <c r="AT13240">
        <f t="shared" si="830"/>
        <v>0</v>
      </c>
    </row>
    <row r="13241" spans="2:46" ht="15.75" customHeight="1">
      <c r="B13241" t="str">
        <f t="shared" si="829"/>
        <v/>
      </c>
      <c r="C13241" s="73"/>
      <c r="D13241" s="73"/>
      <c r="E13241" s="77"/>
      <c r="F13241" s="74"/>
      <c r="G13241" s="73"/>
      <c r="H13241" s="74"/>
      <c r="I13241" s="74"/>
      <c r="J13241" s="74"/>
      <c r="K13241" s="74"/>
      <c r="L13241" s="74"/>
      <c r="M13241" s="74"/>
      <c r="N13241" s="74"/>
      <c r="O13241" s="74"/>
      <c r="P13241" s="74"/>
      <c r="Q13241" s="78"/>
      <c r="AR13241">
        <f t="shared" si="831"/>
        <v>0</v>
      </c>
      <c r="AS13241">
        <f t="shared" si="832"/>
        <v>0</v>
      </c>
      <c r="AT13241">
        <f t="shared" si="830"/>
        <v>0</v>
      </c>
    </row>
    <row r="13242" spans="2:46" ht="15.75" customHeight="1">
      <c r="B13242" t="str">
        <f t="shared" si="829"/>
        <v/>
      </c>
      <c r="C13242" s="73"/>
      <c r="D13242" s="73"/>
      <c r="E13242" s="77"/>
      <c r="F13242" s="74"/>
      <c r="G13242" s="73"/>
      <c r="H13242" s="74"/>
      <c r="I13242" s="74"/>
      <c r="J13242" s="74"/>
      <c r="K13242" s="74"/>
      <c r="L13242" s="74"/>
      <c r="M13242" s="74"/>
      <c r="N13242" s="74"/>
      <c r="O13242" s="74"/>
      <c r="P13242" s="74"/>
      <c r="Q13242" s="78"/>
      <c r="AR13242">
        <f t="shared" si="831"/>
        <v>0</v>
      </c>
      <c r="AS13242">
        <f t="shared" si="832"/>
        <v>0</v>
      </c>
      <c r="AT13242">
        <f t="shared" si="830"/>
        <v>0</v>
      </c>
    </row>
    <row r="13243" spans="2:46" ht="15.75" customHeight="1">
      <c r="B13243" t="str">
        <f t="shared" si="829"/>
        <v/>
      </c>
      <c r="C13243" s="73"/>
      <c r="D13243" s="73"/>
      <c r="E13243" s="77"/>
      <c r="F13243" s="74"/>
      <c r="G13243" s="73"/>
      <c r="H13243" s="74"/>
      <c r="I13243" s="74"/>
      <c r="J13243" s="74"/>
      <c r="K13243" s="74"/>
      <c r="L13243" s="74"/>
      <c r="M13243" s="74"/>
      <c r="N13243" s="74"/>
      <c r="O13243" s="74"/>
      <c r="P13243" s="74"/>
      <c r="Q13243" s="78"/>
      <c r="AR13243">
        <f t="shared" si="831"/>
        <v>0</v>
      </c>
      <c r="AS13243">
        <f t="shared" si="832"/>
        <v>0</v>
      </c>
      <c r="AT13243">
        <f t="shared" si="830"/>
        <v>0</v>
      </c>
    </row>
    <row r="13244" spans="2:46" ht="15.75" customHeight="1">
      <c r="B13244" t="str">
        <f t="shared" si="829"/>
        <v/>
      </c>
      <c r="C13244" s="73"/>
      <c r="D13244" s="73"/>
      <c r="E13244" s="77"/>
      <c r="F13244" s="74"/>
      <c r="G13244" s="73"/>
      <c r="H13244" s="74"/>
      <c r="I13244" s="74"/>
      <c r="J13244" s="74"/>
      <c r="K13244" s="74"/>
      <c r="L13244" s="74"/>
      <c r="M13244" s="74"/>
      <c r="N13244" s="74"/>
      <c r="O13244" s="74"/>
      <c r="P13244" s="74"/>
      <c r="Q13244" s="78"/>
      <c r="AR13244">
        <f t="shared" si="831"/>
        <v>0</v>
      </c>
      <c r="AS13244">
        <f t="shared" si="832"/>
        <v>0</v>
      </c>
      <c r="AT13244">
        <f t="shared" si="830"/>
        <v>0</v>
      </c>
    </row>
    <row r="13245" spans="2:46" ht="15.75" customHeight="1">
      <c r="B13245" t="str">
        <f t="shared" si="829"/>
        <v/>
      </c>
      <c r="C13245" s="73"/>
      <c r="D13245" s="73"/>
      <c r="E13245" s="77"/>
      <c r="F13245" s="74"/>
      <c r="G13245" s="73"/>
      <c r="H13245" s="74"/>
      <c r="I13245" s="74"/>
      <c r="J13245" s="74"/>
      <c r="K13245" s="74"/>
      <c r="L13245" s="74"/>
      <c r="M13245" s="74"/>
      <c r="N13245" s="74"/>
      <c r="O13245" s="74"/>
      <c r="P13245" s="74"/>
      <c r="Q13245" s="78"/>
      <c r="AR13245">
        <f t="shared" si="831"/>
        <v>0</v>
      </c>
      <c r="AS13245">
        <f t="shared" si="832"/>
        <v>0</v>
      </c>
      <c r="AT13245">
        <f t="shared" si="830"/>
        <v>0</v>
      </c>
    </row>
    <row r="13246" spans="2:46" ht="15.75" customHeight="1">
      <c r="B13246" t="str">
        <f t="shared" si="829"/>
        <v/>
      </c>
      <c r="C13246" s="73"/>
      <c r="D13246" s="73"/>
      <c r="E13246" s="77"/>
      <c r="F13246" s="74"/>
      <c r="G13246" s="73"/>
      <c r="H13246" s="74"/>
      <c r="I13246" s="74"/>
      <c r="J13246" s="74"/>
      <c r="K13246" s="74"/>
      <c r="L13246" s="74"/>
      <c r="M13246" s="74"/>
      <c r="N13246" s="74"/>
      <c r="O13246" s="74"/>
      <c r="P13246" s="74"/>
      <c r="Q13246" s="78"/>
      <c r="AR13246">
        <f t="shared" si="831"/>
        <v>0</v>
      </c>
      <c r="AS13246">
        <f t="shared" si="832"/>
        <v>0</v>
      </c>
      <c r="AT13246">
        <f t="shared" si="830"/>
        <v>0</v>
      </c>
    </row>
    <row r="13247" spans="2:46" ht="15.75" customHeight="1">
      <c r="B13247" t="str">
        <f t="shared" si="829"/>
        <v/>
      </c>
      <c r="C13247" s="73"/>
      <c r="D13247" s="73"/>
      <c r="E13247" s="77"/>
      <c r="F13247" s="74"/>
      <c r="G13247" s="73"/>
      <c r="H13247" s="74"/>
      <c r="I13247" s="74"/>
      <c r="J13247" s="74"/>
      <c r="K13247" s="74"/>
      <c r="L13247" s="74"/>
      <c r="M13247" s="74"/>
      <c r="N13247" s="74"/>
      <c r="O13247" s="74"/>
      <c r="P13247" s="74"/>
      <c r="Q13247" s="78"/>
      <c r="AR13247">
        <f t="shared" si="831"/>
        <v>0</v>
      </c>
      <c r="AS13247">
        <f t="shared" si="832"/>
        <v>0</v>
      </c>
      <c r="AT13247">
        <f t="shared" si="830"/>
        <v>0</v>
      </c>
    </row>
    <row r="13248" spans="2:46" ht="15.75" customHeight="1">
      <c r="B13248" t="str">
        <f t="shared" si="829"/>
        <v/>
      </c>
      <c r="C13248" s="73"/>
      <c r="D13248" s="73"/>
      <c r="E13248" s="77"/>
      <c r="F13248" s="74"/>
      <c r="G13248" s="73"/>
      <c r="H13248" s="74"/>
      <c r="I13248" s="74"/>
      <c r="J13248" s="74"/>
      <c r="K13248" s="74"/>
      <c r="L13248" s="74"/>
      <c r="M13248" s="74"/>
      <c r="N13248" s="74"/>
      <c r="O13248" s="74"/>
      <c r="P13248" s="74"/>
      <c r="Q13248" s="78"/>
      <c r="AR13248">
        <f t="shared" si="831"/>
        <v>0</v>
      </c>
      <c r="AS13248">
        <f t="shared" si="832"/>
        <v>0</v>
      </c>
      <c r="AT13248">
        <f t="shared" si="830"/>
        <v>0</v>
      </c>
    </row>
    <row r="13249" spans="2:46" ht="15.75" customHeight="1">
      <c r="B13249" t="str">
        <f t="shared" si="829"/>
        <v/>
      </c>
      <c r="C13249" s="73"/>
      <c r="D13249" s="73"/>
      <c r="E13249" s="77"/>
      <c r="F13249" s="74"/>
      <c r="G13249" s="73"/>
      <c r="H13249" s="74"/>
      <c r="I13249" s="74"/>
      <c r="J13249" s="74"/>
      <c r="K13249" s="74"/>
      <c r="L13249" s="74"/>
      <c r="M13249" s="74"/>
      <c r="N13249" s="74"/>
      <c r="O13249" s="74"/>
      <c r="P13249" s="74"/>
      <c r="Q13249" s="78"/>
      <c r="AR13249">
        <f t="shared" si="831"/>
        <v>0</v>
      </c>
      <c r="AS13249">
        <f t="shared" si="832"/>
        <v>0</v>
      </c>
      <c r="AT13249">
        <f t="shared" si="830"/>
        <v>0</v>
      </c>
    </row>
    <row r="13250" spans="2:46" ht="15.75" customHeight="1">
      <c r="B13250" t="str">
        <f t="shared" ref="B13250:B13313" si="833">D13250&amp;Q13250&amp;E13250</f>
        <v/>
      </c>
      <c r="C13250" s="73"/>
      <c r="D13250" s="73"/>
      <c r="E13250" s="77"/>
      <c r="F13250" s="74"/>
      <c r="G13250" s="73"/>
      <c r="H13250" s="74"/>
      <c r="I13250" s="74"/>
      <c r="J13250" s="74"/>
      <c r="K13250" s="74"/>
      <c r="L13250" s="74"/>
      <c r="M13250" s="74"/>
      <c r="N13250" s="74"/>
      <c r="O13250" s="74"/>
      <c r="P13250" s="74"/>
      <c r="Q13250" s="78"/>
      <c r="AR13250">
        <f t="shared" si="831"/>
        <v>0</v>
      </c>
      <c r="AS13250">
        <f t="shared" si="832"/>
        <v>0</v>
      </c>
      <c r="AT13250">
        <f t="shared" ref="AT13250:AT13313" si="834">AR13250-AS13250</f>
        <v>0</v>
      </c>
    </row>
    <row r="13251" spans="2:46" ht="15.75" customHeight="1">
      <c r="B13251" t="str">
        <f t="shared" si="833"/>
        <v/>
      </c>
      <c r="C13251" s="73"/>
      <c r="D13251" s="73"/>
      <c r="E13251" s="77"/>
      <c r="F13251" s="74"/>
      <c r="G13251" s="73"/>
      <c r="H13251" s="74"/>
      <c r="I13251" s="74"/>
      <c r="J13251" s="74"/>
      <c r="K13251" s="74"/>
      <c r="L13251" s="74"/>
      <c r="M13251" s="74"/>
      <c r="N13251" s="74"/>
      <c r="O13251" s="74"/>
      <c r="P13251" s="74"/>
      <c r="Q13251" s="78"/>
      <c r="AR13251">
        <f t="shared" si="831"/>
        <v>0</v>
      </c>
      <c r="AS13251">
        <f t="shared" si="832"/>
        <v>0</v>
      </c>
      <c r="AT13251">
        <f t="shared" si="834"/>
        <v>0</v>
      </c>
    </row>
    <row r="13252" spans="2:46" ht="15.75" customHeight="1">
      <c r="B13252" t="str">
        <f t="shared" si="833"/>
        <v/>
      </c>
      <c r="C13252" s="73"/>
      <c r="D13252" s="73"/>
      <c r="E13252" s="77"/>
      <c r="F13252" s="74"/>
      <c r="G13252" s="73"/>
      <c r="H13252" s="74"/>
      <c r="I13252" s="74"/>
      <c r="J13252" s="74"/>
      <c r="K13252" s="74"/>
      <c r="L13252" s="74"/>
      <c r="M13252" s="74"/>
      <c r="N13252" s="74"/>
      <c r="O13252" s="74"/>
      <c r="P13252" s="74"/>
      <c r="Q13252" s="78"/>
      <c r="AR13252">
        <f t="shared" si="831"/>
        <v>0</v>
      </c>
      <c r="AS13252">
        <f t="shared" si="832"/>
        <v>0</v>
      </c>
      <c r="AT13252">
        <f t="shared" si="834"/>
        <v>0</v>
      </c>
    </row>
    <row r="13253" spans="2:46" ht="15.75" customHeight="1">
      <c r="B13253" t="str">
        <f t="shared" si="833"/>
        <v/>
      </c>
      <c r="C13253" s="73"/>
      <c r="D13253" s="73"/>
      <c r="E13253" s="77"/>
      <c r="F13253" s="74"/>
      <c r="G13253" s="73"/>
      <c r="H13253" s="74"/>
      <c r="I13253" s="74"/>
      <c r="J13253" s="74"/>
      <c r="K13253" s="74"/>
      <c r="L13253" s="74"/>
      <c r="M13253" s="74"/>
      <c r="N13253" s="74"/>
      <c r="O13253" s="74"/>
      <c r="P13253" s="74"/>
      <c r="Q13253" s="78"/>
      <c r="AR13253">
        <f t="shared" si="831"/>
        <v>0</v>
      </c>
      <c r="AS13253">
        <f t="shared" si="832"/>
        <v>0</v>
      </c>
      <c r="AT13253">
        <f t="shared" si="834"/>
        <v>0</v>
      </c>
    </row>
    <row r="13254" spans="2:46" ht="15.75" customHeight="1">
      <c r="B13254" t="str">
        <f t="shared" si="833"/>
        <v/>
      </c>
      <c r="C13254" s="73"/>
      <c r="D13254" s="73"/>
      <c r="E13254" s="77"/>
      <c r="F13254" s="74"/>
      <c r="G13254" s="73"/>
      <c r="H13254" s="74"/>
      <c r="I13254" s="74"/>
      <c r="J13254" s="74"/>
      <c r="K13254" s="74"/>
      <c r="L13254" s="74"/>
      <c r="M13254" s="74"/>
      <c r="N13254" s="74"/>
      <c r="O13254" s="74"/>
      <c r="P13254" s="74"/>
      <c r="Q13254" s="78"/>
      <c r="AR13254">
        <f t="shared" si="831"/>
        <v>0</v>
      </c>
      <c r="AS13254">
        <f t="shared" si="832"/>
        <v>0</v>
      </c>
      <c r="AT13254">
        <f t="shared" si="834"/>
        <v>0</v>
      </c>
    </row>
    <row r="13255" spans="2:46" ht="15.75" customHeight="1">
      <c r="B13255" t="str">
        <f t="shared" si="833"/>
        <v/>
      </c>
      <c r="C13255" s="73"/>
      <c r="D13255" s="73"/>
      <c r="E13255" s="77"/>
      <c r="F13255" s="74"/>
      <c r="G13255" s="73"/>
      <c r="H13255" s="74"/>
      <c r="I13255" s="74"/>
      <c r="J13255" s="74"/>
      <c r="K13255" s="74"/>
      <c r="L13255" s="74"/>
      <c r="M13255" s="74"/>
      <c r="N13255" s="74"/>
      <c r="O13255" s="74"/>
      <c r="P13255" s="74"/>
      <c r="Q13255" s="78"/>
      <c r="AR13255">
        <f t="shared" si="831"/>
        <v>0</v>
      </c>
      <c r="AS13255">
        <f t="shared" si="832"/>
        <v>0</v>
      </c>
      <c r="AT13255">
        <f t="shared" si="834"/>
        <v>0</v>
      </c>
    </row>
    <row r="13256" spans="2:46" ht="15.75" customHeight="1">
      <c r="B13256" t="str">
        <f t="shared" si="833"/>
        <v/>
      </c>
      <c r="C13256" s="73"/>
      <c r="D13256" s="73"/>
      <c r="E13256" s="77"/>
      <c r="F13256" s="74"/>
      <c r="G13256" s="73"/>
      <c r="H13256" s="74"/>
      <c r="I13256" s="74"/>
      <c r="J13256" s="74"/>
      <c r="K13256" s="74"/>
      <c r="L13256" s="74"/>
      <c r="M13256" s="74"/>
      <c r="N13256" s="74"/>
      <c r="O13256" s="74"/>
      <c r="P13256" s="74"/>
      <c r="Q13256" s="78"/>
      <c r="AR13256">
        <f t="shared" ref="AR13256:AR13319" si="835">IF($AU$2&lt;&gt;5,NA(),IF(D13256=D13255,0,IF(AND(D22757=D13256,D13257=D13256),O13256+O13257+O22757,IF(D13257=D13256,O13257+O13256,O13256))))</f>
        <v>0</v>
      </c>
      <c r="AS13256">
        <f t="shared" ref="AS13256:AS13319" si="836">IF($AU$2&lt;&gt;5,NA(),IF(D13256=D13255,0,IF(AND(D22757=D13256,D13257=D13256),P13256+P13257+P22757,IF(D13257=D13256,P13257+P13256,P13256))))</f>
        <v>0</v>
      </c>
      <c r="AT13256">
        <f t="shared" si="834"/>
        <v>0</v>
      </c>
    </row>
    <row r="13257" spans="2:46" ht="15.75" customHeight="1">
      <c r="B13257" t="str">
        <f t="shared" si="833"/>
        <v/>
      </c>
      <c r="C13257" s="73"/>
      <c r="D13257" s="73"/>
      <c r="E13257" s="77"/>
      <c r="F13257" s="74"/>
      <c r="G13257" s="73"/>
      <c r="H13257" s="74"/>
      <c r="I13257" s="74"/>
      <c r="J13257" s="74"/>
      <c r="K13257" s="74"/>
      <c r="L13257" s="74"/>
      <c r="M13257" s="74"/>
      <c r="N13257" s="74"/>
      <c r="O13257" s="74"/>
      <c r="P13257" s="74"/>
      <c r="Q13257" s="78"/>
      <c r="AR13257">
        <f t="shared" si="835"/>
        <v>0</v>
      </c>
      <c r="AS13257">
        <f t="shared" si="836"/>
        <v>0</v>
      </c>
      <c r="AT13257">
        <f t="shared" si="834"/>
        <v>0</v>
      </c>
    </row>
    <row r="13258" spans="2:46" ht="15.75" customHeight="1">
      <c r="B13258" t="str">
        <f t="shared" si="833"/>
        <v/>
      </c>
      <c r="C13258" s="73"/>
      <c r="D13258" s="73"/>
      <c r="E13258" s="77"/>
      <c r="F13258" s="74"/>
      <c r="G13258" s="73"/>
      <c r="H13258" s="74"/>
      <c r="I13258" s="74"/>
      <c r="J13258" s="74"/>
      <c r="K13258" s="74"/>
      <c r="L13258" s="74"/>
      <c r="M13258" s="74"/>
      <c r="N13258" s="74"/>
      <c r="O13258" s="74"/>
      <c r="P13258" s="74"/>
      <c r="Q13258" s="78"/>
      <c r="AR13258">
        <f t="shared" si="835"/>
        <v>0</v>
      </c>
      <c r="AS13258">
        <f t="shared" si="836"/>
        <v>0</v>
      </c>
      <c r="AT13258">
        <f t="shared" si="834"/>
        <v>0</v>
      </c>
    </row>
    <row r="13259" spans="2:46" ht="15.75" customHeight="1">
      <c r="B13259" t="str">
        <f t="shared" si="833"/>
        <v/>
      </c>
      <c r="C13259" s="73"/>
      <c r="D13259" s="73"/>
      <c r="E13259" s="77"/>
      <c r="F13259" s="74"/>
      <c r="G13259" s="73"/>
      <c r="H13259" s="74"/>
      <c r="I13259" s="74"/>
      <c r="J13259" s="74"/>
      <c r="K13259" s="74"/>
      <c r="L13259" s="74"/>
      <c r="M13259" s="74"/>
      <c r="N13259" s="74"/>
      <c r="O13259" s="74"/>
      <c r="P13259" s="74"/>
      <c r="Q13259" s="78"/>
      <c r="AR13259">
        <f t="shared" si="835"/>
        <v>0</v>
      </c>
      <c r="AS13259">
        <f t="shared" si="836"/>
        <v>0</v>
      </c>
      <c r="AT13259">
        <f t="shared" si="834"/>
        <v>0</v>
      </c>
    </row>
    <row r="13260" spans="2:46" ht="15.75" customHeight="1">
      <c r="B13260" t="str">
        <f t="shared" si="833"/>
        <v/>
      </c>
      <c r="C13260" s="73"/>
      <c r="D13260" s="73"/>
      <c r="E13260" s="77"/>
      <c r="F13260" s="74"/>
      <c r="G13260" s="73"/>
      <c r="H13260" s="74"/>
      <c r="I13260" s="74"/>
      <c r="J13260" s="74"/>
      <c r="K13260" s="74"/>
      <c r="L13260" s="74"/>
      <c r="M13260" s="74"/>
      <c r="N13260" s="74"/>
      <c r="O13260" s="74"/>
      <c r="P13260" s="74"/>
      <c r="Q13260" s="78"/>
      <c r="AR13260">
        <f t="shared" si="835"/>
        <v>0</v>
      </c>
      <c r="AS13260">
        <f t="shared" si="836"/>
        <v>0</v>
      </c>
      <c r="AT13260">
        <f t="shared" si="834"/>
        <v>0</v>
      </c>
    </row>
    <row r="13261" spans="2:46" ht="15.75" customHeight="1">
      <c r="B13261" t="str">
        <f t="shared" si="833"/>
        <v/>
      </c>
      <c r="C13261" s="73"/>
      <c r="D13261" s="73"/>
      <c r="E13261" s="77"/>
      <c r="F13261" s="74"/>
      <c r="G13261" s="73"/>
      <c r="H13261" s="74"/>
      <c r="I13261" s="74"/>
      <c r="J13261" s="74"/>
      <c r="K13261" s="74"/>
      <c r="L13261" s="74"/>
      <c r="M13261" s="74"/>
      <c r="N13261" s="74"/>
      <c r="O13261" s="74"/>
      <c r="P13261" s="74"/>
      <c r="Q13261" s="78"/>
      <c r="AR13261">
        <f t="shared" si="835"/>
        <v>0</v>
      </c>
      <c r="AS13261">
        <f t="shared" si="836"/>
        <v>0</v>
      </c>
      <c r="AT13261">
        <f t="shared" si="834"/>
        <v>0</v>
      </c>
    </row>
    <row r="13262" spans="2:46" ht="15.75" customHeight="1">
      <c r="B13262" t="str">
        <f t="shared" si="833"/>
        <v/>
      </c>
      <c r="C13262" s="73"/>
      <c r="D13262" s="73"/>
      <c r="E13262" s="77"/>
      <c r="F13262" s="74"/>
      <c r="G13262" s="73"/>
      <c r="H13262" s="74"/>
      <c r="I13262" s="74"/>
      <c r="J13262" s="74"/>
      <c r="K13262" s="74"/>
      <c r="L13262" s="74"/>
      <c r="M13262" s="74"/>
      <c r="N13262" s="74"/>
      <c r="O13262" s="74"/>
      <c r="P13262" s="74"/>
      <c r="Q13262" s="78"/>
      <c r="AR13262">
        <f t="shared" si="835"/>
        <v>0</v>
      </c>
      <c r="AS13262">
        <f t="shared" si="836"/>
        <v>0</v>
      </c>
      <c r="AT13262">
        <f t="shared" si="834"/>
        <v>0</v>
      </c>
    </row>
    <row r="13263" spans="2:46" ht="15.75" customHeight="1">
      <c r="B13263" t="str">
        <f t="shared" si="833"/>
        <v/>
      </c>
      <c r="C13263" s="73"/>
      <c r="D13263" s="73"/>
      <c r="E13263" s="77"/>
      <c r="F13263" s="74"/>
      <c r="G13263" s="73"/>
      <c r="H13263" s="74"/>
      <c r="I13263" s="74"/>
      <c r="J13263" s="74"/>
      <c r="K13263" s="74"/>
      <c r="L13263" s="74"/>
      <c r="M13263" s="74"/>
      <c r="N13263" s="74"/>
      <c r="O13263" s="74"/>
      <c r="P13263" s="74"/>
      <c r="Q13263" s="78"/>
      <c r="AR13263">
        <f t="shared" si="835"/>
        <v>0</v>
      </c>
      <c r="AS13263">
        <f t="shared" si="836"/>
        <v>0</v>
      </c>
      <c r="AT13263">
        <f t="shared" si="834"/>
        <v>0</v>
      </c>
    </row>
    <row r="13264" spans="2:46" ht="15.75" customHeight="1">
      <c r="B13264" t="str">
        <f t="shared" si="833"/>
        <v/>
      </c>
      <c r="C13264" s="73"/>
      <c r="D13264" s="73"/>
      <c r="E13264" s="77"/>
      <c r="F13264" s="74"/>
      <c r="G13264" s="73"/>
      <c r="H13264" s="74"/>
      <c r="I13264" s="74"/>
      <c r="J13264" s="74"/>
      <c r="K13264" s="74"/>
      <c r="L13264" s="74"/>
      <c r="M13264" s="74"/>
      <c r="N13264" s="74"/>
      <c r="O13264" s="74"/>
      <c r="P13264" s="74"/>
      <c r="Q13264" s="78"/>
      <c r="AR13264">
        <f t="shared" si="835"/>
        <v>0</v>
      </c>
      <c r="AS13264">
        <f t="shared" si="836"/>
        <v>0</v>
      </c>
      <c r="AT13264">
        <f t="shared" si="834"/>
        <v>0</v>
      </c>
    </row>
    <row r="13265" spans="2:46" ht="15.75" customHeight="1">
      <c r="B13265" t="str">
        <f t="shared" si="833"/>
        <v/>
      </c>
      <c r="C13265" s="73"/>
      <c r="D13265" s="73"/>
      <c r="E13265" s="77"/>
      <c r="F13265" s="74"/>
      <c r="G13265" s="73"/>
      <c r="H13265" s="74"/>
      <c r="I13265" s="74"/>
      <c r="J13265" s="74"/>
      <c r="K13265" s="74"/>
      <c r="L13265" s="74"/>
      <c r="M13265" s="74"/>
      <c r="N13265" s="74"/>
      <c r="O13265" s="74"/>
      <c r="P13265" s="74"/>
      <c r="Q13265" s="78"/>
      <c r="AR13265">
        <f t="shared" si="835"/>
        <v>0</v>
      </c>
      <c r="AS13265">
        <f t="shared" si="836"/>
        <v>0</v>
      </c>
      <c r="AT13265">
        <f t="shared" si="834"/>
        <v>0</v>
      </c>
    </row>
    <row r="13266" spans="2:46" ht="15.75" customHeight="1">
      <c r="B13266" t="str">
        <f t="shared" si="833"/>
        <v/>
      </c>
      <c r="C13266" s="73"/>
      <c r="D13266" s="73"/>
      <c r="E13266" s="77"/>
      <c r="F13266" s="74"/>
      <c r="G13266" s="73"/>
      <c r="H13266" s="74"/>
      <c r="I13266" s="74"/>
      <c r="J13266" s="74"/>
      <c r="K13266" s="74"/>
      <c r="L13266" s="74"/>
      <c r="M13266" s="74"/>
      <c r="N13266" s="74"/>
      <c r="O13266" s="74"/>
      <c r="P13266" s="74"/>
      <c r="Q13266" s="78"/>
      <c r="AR13266">
        <f t="shared" si="835"/>
        <v>0</v>
      </c>
      <c r="AS13266">
        <f t="shared" si="836"/>
        <v>0</v>
      </c>
      <c r="AT13266">
        <f t="shared" si="834"/>
        <v>0</v>
      </c>
    </row>
    <row r="13267" spans="2:46" ht="15.75" customHeight="1">
      <c r="B13267" t="str">
        <f t="shared" si="833"/>
        <v/>
      </c>
      <c r="C13267" s="73"/>
      <c r="D13267" s="73"/>
      <c r="E13267" s="77"/>
      <c r="F13267" s="74"/>
      <c r="G13267" s="73"/>
      <c r="H13267" s="74"/>
      <c r="I13267" s="74"/>
      <c r="J13267" s="74"/>
      <c r="K13267" s="74"/>
      <c r="L13267" s="74"/>
      <c r="M13267" s="74"/>
      <c r="N13267" s="74"/>
      <c r="O13267" s="74"/>
      <c r="P13267" s="74"/>
      <c r="Q13267" s="78"/>
      <c r="AR13267">
        <f t="shared" si="835"/>
        <v>0</v>
      </c>
      <c r="AS13267">
        <f t="shared" si="836"/>
        <v>0</v>
      </c>
      <c r="AT13267">
        <f t="shared" si="834"/>
        <v>0</v>
      </c>
    </row>
    <row r="13268" spans="2:46" ht="15.75" customHeight="1">
      <c r="B13268" t="str">
        <f t="shared" si="833"/>
        <v/>
      </c>
      <c r="C13268" s="73"/>
      <c r="D13268" s="73"/>
      <c r="E13268" s="77"/>
      <c r="F13268" s="74"/>
      <c r="G13268" s="73"/>
      <c r="H13268" s="74"/>
      <c r="I13268" s="74"/>
      <c r="J13268" s="74"/>
      <c r="K13268" s="74"/>
      <c r="L13268" s="74"/>
      <c r="M13268" s="74"/>
      <c r="N13268" s="74"/>
      <c r="O13268" s="74"/>
      <c r="P13268" s="74"/>
      <c r="Q13268" s="78"/>
      <c r="AR13268">
        <f t="shared" si="835"/>
        <v>0</v>
      </c>
      <c r="AS13268">
        <f t="shared" si="836"/>
        <v>0</v>
      </c>
      <c r="AT13268">
        <f t="shared" si="834"/>
        <v>0</v>
      </c>
    </row>
    <row r="13269" spans="2:46" ht="15.75" customHeight="1">
      <c r="B13269" t="str">
        <f t="shared" si="833"/>
        <v/>
      </c>
      <c r="C13269" s="73"/>
      <c r="D13269" s="73"/>
      <c r="E13269" s="77"/>
      <c r="F13269" s="74"/>
      <c r="G13269" s="73"/>
      <c r="H13269" s="74"/>
      <c r="I13269" s="74"/>
      <c r="J13269" s="74"/>
      <c r="K13269" s="74"/>
      <c r="L13269" s="74"/>
      <c r="M13269" s="74"/>
      <c r="N13269" s="74"/>
      <c r="O13269" s="74"/>
      <c r="P13269" s="74"/>
      <c r="Q13269" s="78"/>
      <c r="AR13269">
        <f t="shared" si="835"/>
        <v>0</v>
      </c>
      <c r="AS13269">
        <f t="shared" si="836"/>
        <v>0</v>
      </c>
      <c r="AT13269">
        <f t="shared" si="834"/>
        <v>0</v>
      </c>
    </row>
    <row r="13270" spans="2:46" ht="15.75" customHeight="1">
      <c r="B13270" t="str">
        <f t="shared" si="833"/>
        <v/>
      </c>
      <c r="C13270" s="73"/>
      <c r="D13270" s="73"/>
      <c r="E13270" s="77"/>
      <c r="F13270" s="74"/>
      <c r="G13270" s="73"/>
      <c r="H13270" s="74"/>
      <c r="I13270" s="74"/>
      <c r="J13270" s="74"/>
      <c r="K13270" s="74"/>
      <c r="L13270" s="74"/>
      <c r="M13270" s="74"/>
      <c r="N13270" s="74"/>
      <c r="O13270" s="74"/>
      <c r="P13270" s="74"/>
      <c r="Q13270" s="78"/>
      <c r="AR13270">
        <f t="shared" si="835"/>
        <v>0</v>
      </c>
      <c r="AS13270">
        <f t="shared" si="836"/>
        <v>0</v>
      </c>
      <c r="AT13270">
        <f t="shared" si="834"/>
        <v>0</v>
      </c>
    </row>
    <row r="13271" spans="2:46" ht="15.75" customHeight="1">
      <c r="B13271" t="str">
        <f t="shared" si="833"/>
        <v/>
      </c>
      <c r="C13271" s="73"/>
      <c r="D13271" s="73"/>
      <c r="E13271" s="77"/>
      <c r="F13271" s="74"/>
      <c r="G13271" s="73"/>
      <c r="H13271" s="74"/>
      <c r="I13271" s="74"/>
      <c r="J13271" s="74"/>
      <c r="K13271" s="74"/>
      <c r="L13271" s="74"/>
      <c r="M13271" s="74"/>
      <c r="N13271" s="74"/>
      <c r="O13271" s="74"/>
      <c r="P13271" s="74"/>
      <c r="Q13271" s="78"/>
      <c r="AR13271">
        <f t="shared" si="835"/>
        <v>0</v>
      </c>
      <c r="AS13271">
        <f t="shared" si="836"/>
        <v>0</v>
      </c>
      <c r="AT13271">
        <f t="shared" si="834"/>
        <v>0</v>
      </c>
    </row>
    <row r="13272" spans="2:46" ht="15.75" customHeight="1">
      <c r="B13272" t="str">
        <f t="shared" si="833"/>
        <v/>
      </c>
      <c r="C13272" s="73"/>
      <c r="D13272" s="73"/>
      <c r="E13272" s="77"/>
      <c r="F13272" s="74"/>
      <c r="G13272" s="73"/>
      <c r="H13272" s="74"/>
      <c r="I13272" s="74"/>
      <c r="J13272" s="74"/>
      <c r="K13272" s="74"/>
      <c r="L13272" s="74"/>
      <c r="M13272" s="74"/>
      <c r="N13272" s="74"/>
      <c r="O13272" s="74"/>
      <c r="P13272" s="74"/>
      <c r="Q13272" s="78"/>
      <c r="AR13272">
        <f t="shared" si="835"/>
        <v>0</v>
      </c>
      <c r="AS13272">
        <f t="shared" si="836"/>
        <v>0</v>
      </c>
      <c r="AT13272">
        <f t="shared" si="834"/>
        <v>0</v>
      </c>
    </row>
    <row r="13273" spans="2:46" ht="15.75" customHeight="1">
      <c r="B13273" t="str">
        <f t="shared" si="833"/>
        <v/>
      </c>
      <c r="C13273" s="73"/>
      <c r="D13273" s="73"/>
      <c r="E13273" s="77"/>
      <c r="F13273" s="74"/>
      <c r="G13273" s="73"/>
      <c r="H13273" s="74"/>
      <c r="I13273" s="74"/>
      <c r="J13273" s="74"/>
      <c r="K13273" s="74"/>
      <c r="L13273" s="74"/>
      <c r="M13273" s="74"/>
      <c r="N13273" s="74"/>
      <c r="O13273" s="74"/>
      <c r="P13273" s="74"/>
      <c r="Q13273" s="78"/>
      <c r="AR13273">
        <f t="shared" si="835"/>
        <v>0</v>
      </c>
      <c r="AS13273">
        <f t="shared" si="836"/>
        <v>0</v>
      </c>
      <c r="AT13273">
        <f t="shared" si="834"/>
        <v>0</v>
      </c>
    </row>
    <row r="13274" spans="2:46" ht="15.75" customHeight="1">
      <c r="B13274" t="str">
        <f t="shared" si="833"/>
        <v/>
      </c>
      <c r="C13274" s="73"/>
      <c r="D13274" s="73"/>
      <c r="E13274" s="77"/>
      <c r="F13274" s="74"/>
      <c r="G13274" s="73"/>
      <c r="H13274" s="74"/>
      <c r="I13274" s="74"/>
      <c r="J13274" s="74"/>
      <c r="K13274" s="74"/>
      <c r="L13274" s="74"/>
      <c r="M13274" s="74"/>
      <c r="N13274" s="74"/>
      <c r="O13274" s="74"/>
      <c r="P13274" s="74"/>
      <c r="Q13274" s="78"/>
      <c r="AR13274">
        <f t="shared" si="835"/>
        <v>0</v>
      </c>
      <c r="AS13274">
        <f t="shared" si="836"/>
        <v>0</v>
      </c>
      <c r="AT13274">
        <f t="shared" si="834"/>
        <v>0</v>
      </c>
    </row>
    <row r="13275" spans="2:46" ht="15.75" customHeight="1">
      <c r="B13275" t="str">
        <f t="shared" si="833"/>
        <v/>
      </c>
      <c r="C13275" s="73"/>
      <c r="D13275" s="73"/>
      <c r="E13275" s="77"/>
      <c r="F13275" s="74"/>
      <c r="G13275" s="73"/>
      <c r="H13275" s="74"/>
      <c r="I13275" s="74"/>
      <c r="J13275" s="74"/>
      <c r="K13275" s="74"/>
      <c r="L13275" s="74"/>
      <c r="M13275" s="74"/>
      <c r="N13275" s="74"/>
      <c r="O13275" s="74"/>
      <c r="P13275" s="74"/>
      <c r="Q13275" s="78"/>
      <c r="AR13275">
        <f t="shared" si="835"/>
        <v>0</v>
      </c>
      <c r="AS13275">
        <f t="shared" si="836"/>
        <v>0</v>
      </c>
      <c r="AT13275">
        <f t="shared" si="834"/>
        <v>0</v>
      </c>
    </row>
    <row r="13276" spans="2:46" ht="15.75" customHeight="1">
      <c r="B13276" t="str">
        <f t="shared" si="833"/>
        <v/>
      </c>
      <c r="C13276" s="73"/>
      <c r="D13276" s="73"/>
      <c r="E13276" s="77"/>
      <c r="F13276" s="74"/>
      <c r="G13276" s="73"/>
      <c r="H13276" s="74"/>
      <c r="I13276" s="74"/>
      <c r="J13276" s="74"/>
      <c r="K13276" s="74"/>
      <c r="L13276" s="74"/>
      <c r="M13276" s="74"/>
      <c r="N13276" s="74"/>
      <c r="O13276" s="74"/>
      <c r="P13276" s="74"/>
      <c r="Q13276" s="78"/>
      <c r="AR13276">
        <f t="shared" si="835"/>
        <v>0</v>
      </c>
      <c r="AS13276">
        <f t="shared" si="836"/>
        <v>0</v>
      </c>
      <c r="AT13276">
        <f t="shared" si="834"/>
        <v>0</v>
      </c>
    </row>
    <row r="13277" spans="2:46" ht="15.75" customHeight="1">
      <c r="B13277" t="str">
        <f t="shared" si="833"/>
        <v/>
      </c>
      <c r="C13277" s="73"/>
      <c r="D13277" s="73"/>
      <c r="E13277" s="77"/>
      <c r="F13277" s="74"/>
      <c r="G13277" s="73"/>
      <c r="H13277" s="74"/>
      <c r="I13277" s="74"/>
      <c r="J13277" s="74"/>
      <c r="K13277" s="74"/>
      <c r="L13277" s="74"/>
      <c r="M13277" s="74"/>
      <c r="N13277" s="74"/>
      <c r="O13277" s="74"/>
      <c r="P13277" s="74"/>
      <c r="Q13277" s="78"/>
      <c r="AR13277">
        <f t="shared" si="835"/>
        <v>0</v>
      </c>
      <c r="AS13277">
        <f t="shared" si="836"/>
        <v>0</v>
      </c>
      <c r="AT13277">
        <f t="shared" si="834"/>
        <v>0</v>
      </c>
    </row>
    <row r="13278" spans="2:46" ht="15.75" customHeight="1">
      <c r="B13278" t="str">
        <f t="shared" si="833"/>
        <v/>
      </c>
      <c r="C13278" s="73"/>
      <c r="D13278" s="73"/>
      <c r="E13278" s="77"/>
      <c r="F13278" s="74"/>
      <c r="G13278" s="73"/>
      <c r="H13278" s="74"/>
      <c r="I13278" s="74"/>
      <c r="J13278" s="74"/>
      <c r="K13278" s="74"/>
      <c r="L13278" s="74"/>
      <c r="M13278" s="74"/>
      <c r="N13278" s="74"/>
      <c r="O13278" s="74"/>
      <c r="P13278" s="74"/>
      <c r="Q13278" s="78"/>
      <c r="AR13278">
        <f t="shared" si="835"/>
        <v>0</v>
      </c>
      <c r="AS13278">
        <f t="shared" si="836"/>
        <v>0</v>
      </c>
      <c r="AT13278">
        <f t="shared" si="834"/>
        <v>0</v>
      </c>
    </row>
    <row r="13279" spans="2:46" ht="15.75" customHeight="1">
      <c r="B13279" t="str">
        <f t="shared" si="833"/>
        <v/>
      </c>
      <c r="C13279" s="73"/>
      <c r="D13279" s="73"/>
      <c r="E13279" s="77"/>
      <c r="F13279" s="74"/>
      <c r="G13279" s="73"/>
      <c r="H13279" s="74"/>
      <c r="I13279" s="74"/>
      <c r="J13279" s="74"/>
      <c r="K13279" s="74"/>
      <c r="L13279" s="74"/>
      <c r="M13279" s="74"/>
      <c r="N13279" s="74"/>
      <c r="O13279" s="74"/>
      <c r="P13279" s="74"/>
      <c r="Q13279" s="78"/>
      <c r="AR13279">
        <f t="shared" si="835"/>
        <v>0</v>
      </c>
      <c r="AS13279">
        <f t="shared" si="836"/>
        <v>0</v>
      </c>
      <c r="AT13279">
        <f t="shared" si="834"/>
        <v>0</v>
      </c>
    </row>
    <row r="13280" spans="2:46" ht="15.75" customHeight="1">
      <c r="B13280" t="str">
        <f t="shared" si="833"/>
        <v/>
      </c>
      <c r="C13280" s="73"/>
      <c r="D13280" s="73"/>
      <c r="E13280" s="77"/>
      <c r="F13280" s="74"/>
      <c r="G13280" s="73"/>
      <c r="H13280" s="74"/>
      <c r="I13280" s="74"/>
      <c r="J13280" s="74"/>
      <c r="K13280" s="74"/>
      <c r="L13280" s="74"/>
      <c r="M13280" s="74"/>
      <c r="N13280" s="74"/>
      <c r="O13280" s="74"/>
      <c r="P13280" s="74"/>
      <c r="Q13280" s="78"/>
      <c r="AR13280">
        <f t="shared" si="835"/>
        <v>0</v>
      </c>
      <c r="AS13280">
        <f t="shared" si="836"/>
        <v>0</v>
      </c>
      <c r="AT13280">
        <f t="shared" si="834"/>
        <v>0</v>
      </c>
    </row>
    <row r="13281" spans="2:46" ht="15.75" customHeight="1">
      <c r="B13281" t="str">
        <f t="shared" si="833"/>
        <v/>
      </c>
      <c r="C13281" s="73"/>
      <c r="D13281" s="73"/>
      <c r="E13281" s="77"/>
      <c r="F13281" s="74"/>
      <c r="G13281" s="73"/>
      <c r="H13281" s="74"/>
      <c r="I13281" s="74"/>
      <c r="J13281" s="74"/>
      <c r="K13281" s="74"/>
      <c r="L13281" s="74"/>
      <c r="M13281" s="74"/>
      <c r="N13281" s="74"/>
      <c r="O13281" s="74"/>
      <c r="P13281" s="74"/>
      <c r="Q13281" s="78"/>
      <c r="AR13281">
        <f t="shared" si="835"/>
        <v>0</v>
      </c>
      <c r="AS13281">
        <f t="shared" si="836"/>
        <v>0</v>
      </c>
      <c r="AT13281">
        <f t="shared" si="834"/>
        <v>0</v>
      </c>
    </row>
    <row r="13282" spans="2:46" ht="15.75" customHeight="1">
      <c r="B13282" t="str">
        <f t="shared" si="833"/>
        <v/>
      </c>
      <c r="C13282" s="73"/>
      <c r="D13282" s="73"/>
      <c r="E13282" s="77"/>
      <c r="F13282" s="74"/>
      <c r="G13282" s="73"/>
      <c r="H13282" s="74"/>
      <c r="I13282" s="74"/>
      <c r="J13282" s="74"/>
      <c r="K13282" s="74"/>
      <c r="L13282" s="74"/>
      <c r="M13282" s="74"/>
      <c r="N13282" s="74"/>
      <c r="O13282" s="74"/>
      <c r="P13282" s="74"/>
      <c r="Q13282" s="78"/>
      <c r="AR13282">
        <f t="shared" si="835"/>
        <v>0</v>
      </c>
      <c r="AS13282">
        <f t="shared" si="836"/>
        <v>0</v>
      </c>
      <c r="AT13282">
        <f t="shared" si="834"/>
        <v>0</v>
      </c>
    </row>
    <row r="13283" spans="2:46" ht="15.75" customHeight="1">
      <c r="B13283" t="str">
        <f t="shared" si="833"/>
        <v/>
      </c>
      <c r="C13283" s="73"/>
      <c r="D13283" s="73"/>
      <c r="E13283" s="77"/>
      <c r="F13283" s="74"/>
      <c r="G13283" s="73"/>
      <c r="H13283" s="74"/>
      <c r="I13283" s="74"/>
      <c r="J13283" s="74"/>
      <c r="K13283" s="74"/>
      <c r="L13283" s="74"/>
      <c r="M13283" s="74"/>
      <c r="N13283" s="74"/>
      <c r="O13283" s="74"/>
      <c r="P13283" s="74"/>
      <c r="Q13283" s="78"/>
      <c r="AR13283">
        <f t="shared" si="835"/>
        <v>0</v>
      </c>
      <c r="AS13283">
        <f t="shared" si="836"/>
        <v>0</v>
      </c>
      <c r="AT13283">
        <f t="shared" si="834"/>
        <v>0</v>
      </c>
    </row>
    <row r="13284" spans="2:46" ht="15.75" customHeight="1">
      <c r="B13284" t="str">
        <f t="shared" si="833"/>
        <v/>
      </c>
      <c r="C13284" s="73"/>
      <c r="D13284" s="73"/>
      <c r="E13284" s="77"/>
      <c r="F13284" s="74"/>
      <c r="G13284" s="73"/>
      <c r="H13284" s="74"/>
      <c r="I13284" s="74"/>
      <c r="J13284" s="74"/>
      <c r="K13284" s="74"/>
      <c r="L13284" s="74"/>
      <c r="M13284" s="74"/>
      <c r="N13284" s="74"/>
      <c r="O13284" s="74"/>
      <c r="P13284" s="74"/>
      <c r="Q13284" s="78"/>
      <c r="AR13284">
        <f t="shared" si="835"/>
        <v>0</v>
      </c>
      <c r="AS13284">
        <f t="shared" si="836"/>
        <v>0</v>
      </c>
      <c r="AT13284">
        <f t="shared" si="834"/>
        <v>0</v>
      </c>
    </row>
    <row r="13285" spans="2:46" ht="15.75" customHeight="1">
      <c r="B13285" t="str">
        <f t="shared" si="833"/>
        <v/>
      </c>
      <c r="C13285" s="73"/>
      <c r="D13285" s="73"/>
      <c r="E13285" s="77"/>
      <c r="F13285" s="74"/>
      <c r="G13285" s="73"/>
      <c r="H13285" s="74"/>
      <c r="I13285" s="74"/>
      <c r="J13285" s="74"/>
      <c r="K13285" s="74"/>
      <c r="L13285" s="74"/>
      <c r="M13285" s="74"/>
      <c r="N13285" s="74"/>
      <c r="O13285" s="74"/>
      <c r="P13285" s="74"/>
      <c r="Q13285" s="78"/>
      <c r="AR13285">
        <f t="shared" si="835"/>
        <v>0</v>
      </c>
      <c r="AS13285">
        <f t="shared" si="836"/>
        <v>0</v>
      </c>
      <c r="AT13285">
        <f t="shared" si="834"/>
        <v>0</v>
      </c>
    </row>
    <row r="13286" spans="2:46" ht="15.75" customHeight="1">
      <c r="B13286" t="str">
        <f t="shared" si="833"/>
        <v/>
      </c>
      <c r="C13286" s="73"/>
      <c r="D13286" s="73"/>
      <c r="E13286" s="77"/>
      <c r="F13286" s="74"/>
      <c r="G13286" s="73"/>
      <c r="H13286" s="74"/>
      <c r="I13286" s="74"/>
      <c r="J13286" s="74"/>
      <c r="K13286" s="74"/>
      <c r="L13286" s="74"/>
      <c r="M13286" s="74"/>
      <c r="N13286" s="74"/>
      <c r="O13286" s="74"/>
      <c r="P13286" s="74"/>
      <c r="Q13286" s="78"/>
      <c r="AR13286">
        <f t="shared" si="835"/>
        <v>0</v>
      </c>
      <c r="AS13286">
        <f t="shared" si="836"/>
        <v>0</v>
      </c>
      <c r="AT13286">
        <f t="shared" si="834"/>
        <v>0</v>
      </c>
    </row>
    <row r="13287" spans="2:46" ht="15.75" customHeight="1">
      <c r="B13287" t="str">
        <f t="shared" si="833"/>
        <v/>
      </c>
      <c r="C13287" s="73"/>
      <c r="D13287" s="73"/>
      <c r="E13287" s="77"/>
      <c r="F13287" s="74"/>
      <c r="G13287" s="73"/>
      <c r="H13287" s="74"/>
      <c r="I13287" s="74"/>
      <c r="J13287" s="74"/>
      <c r="K13287" s="74"/>
      <c r="L13287" s="74"/>
      <c r="M13287" s="74"/>
      <c r="N13287" s="74"/>
      <c r="O13287" s="74"/>
      <c r="P13287" s="74"/>
      <c r="Q13287" s="78"/>
      <c r="AR13287">
        <f t="shared" si="835"/>
        <v>0</v>
      </c>
      <c r="AS13287">
        <f t="shared" si="836"/>
        <v>0</v>
      </c>
      <c r="AT13287">
        <f t="shared" si="834"/>
        <v>0</v>
      </c>
    </row>
    <row r="13288" spans="2:46" ht="15.75" customHeight="1">
      <c r="B13288" t="str">
        <f t="shared" si="833"/>
        <v/>
      </c>
      <c r="C13288" s="73"/>
      <c r="D13288" s="73"/>
      <c r="E13288" s="77"/>
      <c r="F13288" s="74"/>
      <c r="G13288" s="73"/>
      <c r="H13288" s="74"/>
      <c r="I13288" s="74"/>
      <c r="J13288" s="74"/>
      <c r="K13288" s="74"/>
      <c r="L13288" s="74"/>
      <c r="M13288" s="74"/>
      <c r="N13288" s="74"/>
      <c r="O13288" s="74"/>
      <c r="P13288" s="74"/>
      <c r="Q13288" s="78"/>
      <c r="AR13288">
        <f t="shared" si="835"/>
        <v>0</v>
      </c>
      <c r="AS13288">
        <f t="shared" si="836"/>
        <v>0</v>
      </c>
      <c r="AT13288">
        <f t="shared" si="834"/>
        <v>0</v>
      </c>
    </row>
    <row r="13289" spans="2:46" ht="15.75" customHeight="1">
      <c r="B13289" t="str">
        <f t="shared" si="833"/>
        <v/>
      </c>
      <c r="C13289" s="73"/>
      <c r="D13289" s="73"/>
      <c r="E13289" s="77"/>
      <c r="F13289" s="74"/>
      <c r="G13289" s="73"/>
      <c r="H13289" s="74"/>
      <c r="I13289" s="74"/>
      <c r="J13289" s="74"/>
      <c r="K13289" s="74"/>
      <c r="L13289" s="74"/>
      <c r="M13289" s="74"/>
      <c r="N13289" s="74"/>
      <c r="O13289" s="74"/>
      <c r="P13289" s="74"/>
      <c r="Q13289" s="78"/>
      <c r="AR13289">
        <f t="shared" si="835"/>
        <v>0</v>
      </c>
      <c r="AS13289">
        <f t="shared" si="836"/>
        <v>0</v>
      </c>
      <c r="AT13289">
        <f t="shared" si="834"/>
        <v>0</v>
      </c>
    </row>
    <row r="13290" spans="2:46" ht="15.75" customHeight="1">
      <c r="B13290" t="str">
        <f t="shared" si="833"/>
        <v/>
      </c>
      <c r="C13290" s="73"/>
      <c r="D13290" s="73"/>
      <c r="E13290" s="77"/>
      <c r="F13290" s="74"/>
      <c r="G13290" s="73"/>
      <c r="H13290" s="74"/>
      <c r="I13290" s="74"/>
      <c r="J13290" s="74"/>
      <c r="K13290" s="74"/>
      <c r="L13290" s="74"/>
      <c r="M13290" s="74"/>
      <c r="N13290" s="74"/>
      <c r="O13290" s="74"/>
      <c r="P13290" s="74"/>
      <c r="Q13290" s="78"/>
      <c r="AR13290">
        <f t="shared" si="835"/>
        <v>0</v>
      </c>
      <c r="AS13290">
        <f t="shared" si="836"/>
        <v>0</v>
      </c>
      <c r="AT13290">
        <f t="shared" si="834"/>
        <v>0</v>
      </c>
    </row>
    <row r="13291" spans="2:46" ht="15.75" customHeight="1">
      <c r="B13291" t="str">
        <f t="shared" si="833"/>
        <v/>
      </c>
      <c r="C13291" s="73"/>
      <c r="D13291" s="73"/>
      <c r="E13291" s="77"/>
      <c r="F13291" s="74"/>
      <c r="G13291" s="73"/>
      <c r="H13291" s="74"/>
      <c r="I13291" s="74"/>
      <c r="J13291" s="74"/>
      <c r="K13291" s="74"/>
      <c r="L13291" s="74"/>
      <c r="M13291" s="74"/>
      <c r="N13291" s="74"/>
      <c r="O13291" s="74"/>
      <c r="P13291" s="74"/>
      <c r="Q13291" s="78"/>
      <c r="AR13291">
        <f t="shared" si="835"/>
        <v>0</v>
      </c>
      <c r="AS13291">
        <f t="shared" si="836"/>
        <v>0</v>
      </c>
      <c r="AT13291">
        <f t="shared" si="834"/>
        <v>0</v>
      </c>
    </row>
    <row r="13292" spans="2:46" ht="15.75" customHeight="1">
      <c r="B13292" t="str">
        <f t="shared" si="833"/>
        <v/>
      </c>
      <c r="C13292" s="73"/>
      <c r="D13292" s="73"/>
      <c r="E13292" s="77"/>
      <c r="F13292" s="74"/>
      <c r="G13292" s="73"/>
      <c r="H13292" s="74"/>
      <c r="I13292" s="74"/>
      <c r="J13292" s="74"/>
      <c r="K13292" s="74"/>
      <c r="L13292" s="74"/>
      <c r="M13292" s="74"/>
      <c r="N13292" s="74"/>
      <c r="O13292" s="74"/>
      <c r="P13292" s="74"/>
      <c r="Q13292" s="78"/>
      <c r="AR13292">
        <f t="shared" si="835"/>
        <v>0</v>
      </c>
      <c r="AS13292">
        <f t="shared" si="836"/>
        <v>0</v>
      </c>
      <c r="AT13292">
        <f t="shared" si="834"/>
        <v>0</v>
      </c>
    </row>
    <row r="13293" spans="2:46" ht="15.75" customHeight="1">
      <c r="B13293" t="str">
        <f t="shared" si="833"/>
        <v/>
      </c>
      <c r="C13293" s="73"/>
      <c r="D13293" s="73"/>
      <c r="E13293" s="77"/>
      <c r="F13293" s="74"/>
      <c r="G13293" s="73"/>
      <c r="H13293" s="74"/>
      <c r="I13293" s="74"/>
      <c r="J13293" s="74"/>
      <c r="K13293" s="74"/>
      <c r="L13293" s="74"/>
      <c r="M13293" s="74"/>
      <c r="N13293" s="74"/>
      <c r="O13293" s="74"/>
      <c r="P13293" s="74"/>
      <c r="Q13293" s="78"/>
      <c r="AR13293">
        <f t="shared" si="835"/>
        <v>0</v>
      </c>
      <c r="AS13293">
        <f t="shared" si="836"/>
        <v>0</v>
      </c>
      <c r="AT13293">
        <f t="shared" si="834"/>
        <v>0</v>
      </c>
    </row>
    <row r="13294" spans="2:46" ht="15.75" customHeight="1">
      <c r="B13294" t="str">
        <f t="shared" si="833"/>
        <v/>
      </c>
      <c r="C13294" s="73"/>
      <c r="D13294" s="73"/>
      <c r="E13294" s="77"/>
      <c r="F13294" s="74"/>
      <c r="G13294" s="73"/>
      <c r="H13294" s="74"/>
      <c r="I13294" s="74"/>
      <c r="J13294" s="74"/>
      <c r="K13294" s="74"/>
      <c r="L13294" s="74"/>
      <c r="M13294" s="74"/>
      <c r="N13294" s="74"/>
      <c r="O13294" s="74"/>
      <c r="P13294" s="74"/>
      <c r="Q13294" s="78"/>
      <c r="AR13294">
        <f t="shared" si="835"/>
        <v>0</v>
      </c>
      <c r="AS13294">
        <f t="shared" si="836"/>
        <v>0</v>
      </c>
      <c r="AT13294">
        <f t="shared" si="834"/>
        <v>0</v>
      </c>
    </row>
    <row r="13295" spans="2:46" ht="15.75" customHeight="1">
      <c r="B13295" t="str">
        <f t="shared" si="833"/>
        <v/>
      </c>
      <c r="C13295" s="73"/>
      <c r="D13295" s="73"/>
      <c r="E13295" s="77"/>
      <c r="F13295" s="74"/>
      <c r="G13295" s="73"/>
      <c r="H13295" s="74"/>
      <c r="I13295" s="74"/>
      <c r="J13295" s="74"/>
      <c r="K13295" s="74"/>
      <c r="L13295" s="74"/>
      <c r="M13295" s="74"/>
      <c r="N13295" s="74"/>
      <c r="O13295" s="74"/>
      <c r="P13295" s="74"/>
      <c r="Q13295" s="78"/>
      <c r="AR13295">
        <f t="shared" si="835"/>
        <v>0</v>
      </c>
      <c r="AS13295">
        <f t="shared" si="836"/>
        <v>0</v>
      </c>
      <c r="AT13295">
        <f t="shared" si="834"/>
        <v>0</v>
      </c>
    </row>
    <row r="13296" spans="2:46" ht="15.75" customHeight="1">
      <c r="B13296" t="str">
        <f t="shared" si="833"/>
        <v/>
      </c>
      <c r="C13296" s="73"/>
      <c r="D13296" s="73"/>
      <c r="E13296" s="77"/>
      <c r="F13296" s="74"/>
      <c r="G13296" s="73"/>
      <c r="H13296" s="74"/>
      <c r="I13296" s="74"/>
      <c r="J13296" s="74"/>
      <c r="K13296" s="74"/>
      <c r="L13296" s="74"/>
      <c r="M13296" s="74"/>
      <c r="N13296" s="74"/>
      <c r="O13296" s="74"/>
      <c r="P13296" s="74"/>
      <c r="Q13296" s="78"/>
      <c r="AR13296">
        <f t="shared" si="835"/>
        <v>0</v>
      </c>
      <c r="AS13296">
        <f t="shared" si="836"/>
        <v>0</v>
      </c>
      <c r="AT13296">
        <f t="shared" si="834"/>
        <v>0</v>
      </c>
    </row>
    <row r="13297" spans="2:46" ht="15.75" customHeight="1">
      <c r="B13297" t="str">
        <f t="shared" si="833"/>
        <v/>
      </c>
      <c r="C13297" s="73"/>
      <c r="D13297" s="73"/>
      <c r="E13297" s="77"/>
      <c r="F13297" s="74"/>
      <c r="G13297" s="73"/>
      <c r="H13297" s="74"/>
      <c r="I13297" s="74"/>
      <c r="J13297" s="74"/>
      <c r="K13297" s="74"/>
      <c r="L13297" s="74"/>
      <c r="M13297" s="74"/>
      <c r="N13297" s="74"/>
      <c r="O13297" s="74"/>
      <c r="P13297" s="74"/>
      <c r="Q13297" s="78"/>
      <c r="AR13297">
        <f t="shared" si="835"/>
        <v>0</v>
      </c>
      <c r="AS13297">
        <f t="shared" si="836"/>
        <v>0</v>
      </c>
      <c r="AT13297">
        <f t="shared" si="834"/>
        <v>0</v>
      </c>
    </row>
    <row r="13298" spans="2:46" ht="15.75" customHeight="1">
      <c r="B13298" t="str">
        <f t="shared" si="833"/>
        <v/>
      </c>
      <c r="C13298" s="73"/>
      <c r="D13298" s="73"/>
      <c r="E13298" s="77"/>
      <c r="F13298" s="74"/>
      <c r="G13298" s="73"/>
      <c r="H13298" s="74"/>
      <c r="I13298" s="74"/>
      <c r="J13298" s="74"/>
      <c r="K13298" s="74"/>
      <c r="L13298" s="74"/>
      <c r="M13298" s="74"/>
      <c r="N13298" s="74"/>
      <c r="O13298" s="74"/>
      <c r="P13298" s="74"/>
      <c r="Q13298" s="78"/>
      <c r="AR13298">
        <f t="shared" si="835"/>
        <v>0</v>
      </c>
      <c r="AS13298">
        <f t="shared" si="836"/>
        <v>0</v>
      </c>
      <c r="AT13298">
        <f t="shared" si="834"/>
        <v>0</v>
      </c>
    </row>
    <row r="13299" spans="2:46" ht="15.75" customHeight="1">
      <c r="B13299" t="str">
        <f t="shared" si="833"/>
        <v/>
      </c>
      <c r="C13299" s="73"/>
      <c r="D13299" s="73"/>
      <c r="E13299" s="77"/>
      <c r="F13299" s="74"/>
      <c r="G13299" s="73"/>
      <c r="H13299" s="74"/>
      <c r="I13299" s="74"/>
      <c r="J13299" s="74"/>
      <c r="K13299" s="74"/>
      <c r="L13299" s="74"/>
      <c r="M13299" s="74"/>
      <c r="N13299" s="74"/>
      <c r="O13299" s="74"/>
      <c r="P13299" s="74"/>
      <c r="Q13299" s="78"/>
      <c r="AR13299">
        <f t="shared" si="835"/>
        <v>0</v>
      </c>
      <c r="AS13299">
        <f t="shared" si="836"/>
        <v>0</v>
      </c>
      <c r="AT13299">
        <f t="shared" si="834"/>
        <v>0</v>
      </c>
    </row>
    <row r="13300" spans="2:46" ht="15.75" customHeight="1">
      <c r="B13300" t="str">
        <f t="shared" si="833"/>
        <v/>
      </c>
      <c r="C13300" s="73"/>
      <c r="D13300" s="73"/>
      <c r="E13300" s="77"/>
      <c r="F13300" s="74"/>
      <c r="G13300" s="73"/>
      <c r="H13300" s="74"/>
      <c r="I13300" s="74"/>
      <c r="J13300" s="74"/>
      <c r="K13300" s="74"/>
      <c r="L13300" s="74"/>
      <c r="M13300" s="74"/>
      <c r="N13300" s="74"/>
      <c r="O13300" s="74"/>
      <c r="P13300" s="74"/>
      <c r="Q13300" s="78"/>
      <c r="AR13300">
        <f t="shared" si="835"/>
        <v>0</v>
      </c>
      <c r="AS13300">
        <f t="shared" si="836"/>
        <v>0</v>
      </c>
      <c r="AT13300">
        <f t="shared" si="834"/>
        <v>0</v>
      </c>
    </row>
    <row r="13301" spans="2:46" ht="15.75" customHeight="1">
      <c r="B13301" t="str">
        <f t="shared" si="833"/>
        <v/>
      </c>
      <c r="C13301" s="73"/>
      <c r="D13301" s="73"/>
      <c r="E13301" s="77"/>
      <c r="F13301" s="74"/>
      <c r="G13301" s="73"/>
      <c r="H13301" s="74"/>
      <c r="I13301" s="74"/>
      <c r="J13301" s="74"/>
      <c r="K13301" s="74"/>
      <c r="L13301" s="74"/>
      <c r="M13301" s="74"/>
      <c r="N13301" s="74"/>
      <c r="O13301" s="74"/>
      <c r="P13301" s="74"/>
      <c r="Q13301" s="78"/>
      <c r="AR13301">
        <f t="shared" si="835"/>
        <v>0</v>
      </c>
      <c r="AS13301">
        <f t="shared" si="836"/>
        <v>0</v>
      </c>
      <c r="AT13301">
        <f t="shared" si="834"/>
        <v>0</v>
      </c>
    </row>
    <row r="13302" spans="2:46" ht="15.75" customHeight="1">
      <c r="B13302" t="str">
        <f t="shared" si="833"/>
        <v/>
      </c>
      <c r="C13302" s="73"/>
      <c r="D13302" s="73"/>
      <c r="E13302" s="77"/>
      <c r="F13302" s="74"/>
      <c r="G13302" s="73"/>
      <c r="H13302" s="74"/>
      <c r="I13302" s="74"/>
      <c r="J13302" s="74"/>
      <c r="K13302" s="74"/>
      <c r="L13302" s="74"/>
      <c r="M13302" s="74"/>
      <c r="N13302" s="74"/>
      <c r="O13302" s="74"/>
      <c r="P13302" s="74"/>
      <c r="Q13302" s="78"/>
      <c r="AR13302">
        <f t="shared" si="835"/>
        <v>0</v>
      </c>
      <c r="AS13302">
        <f t="shared" si="836"/>
        <v>0</v>
      </c>
      <c r="AT13302">
        <f t="shared" si="834"/>
        <v>0</v>
      </c>
    </row>
    <row r="13303" spans="2:46" ht="15.75" customHeight="1">
      <c r="B13303" t="str">
        <f t="shared" si="833"/>
        <v/>
      </c>
      <c r="C13303" s="73"/>
      <c r="D13303" s="73"/>
      <c r="E13303" s="77"/>
      <c r="F13303" s="74"/>
      <c r="G13303" s="73"/>
      <c r="H13303" s="74"/>
      <c r="I13303" s="74"/>
      <c r="J13303" s="74"/>
      <c r="K13303" s="74"/>
      <c r="L13303" s="74"/>
      <c r="M13303" s="74"/>
      <c r="N13303" s="74"/>
      <c r="O13303" s="74"/>
      <c r="P13303" s="74"/>
      <c r="Q13303" s="78"/>
      <c r="AR13303">
        <f t="shared" si="835"/>
        <v>0</v>
      </c>
      <c r="AS13303">
        <f t="shared" si="836"/>
        <v>0</v>
      </c>
      <c r="AT13303">
        <f t="shared" si="834"/>
        <v>0</v>
      </c>
    </row>
    <row r="13304" spans="2:46" ht="15.75" customHeight="1">
      <c r="B13304" t="str">
        <f t="shared" si="833"/>
        <v/>
      </c>
      <c r="C13304" s="73"/>
      <c r="D13304" s="73"/>
      <c r="E13304" s="77"/>
      <c r="F13304" s="74"/>
      <c r="G13304" s="73"/>
      <c r="H13304" s="74"/>
      <c r="I13304" s="74"/>
      <c r="J13304" s="74"/>
      <c r="K13304" s="74"/>
      <c r="L13304" s="74"/>
      <c r="M13304" s="74"/>
      <c r="N13304" s="74"/>
      <c r="O13304" s="74"/>
      <c r="P13304" s="74"/>
      <c r="Q13304" s="78"/>
      <c r="AR13304">
        <f t="shared" si="835"/>
        <v>0</v>
      </c>
      <c r="AS13304">
        <f t="shared" si="836"/>
        <v>0</v>
      </c>
      <c r="AT13304">
        <f t="shared" si="834"/>
        <v>0</v>
      </c>
    </row>
    <row r="13305" spans="2:46" ht="15.75" customHeight="1">
      <c r="B13305" t="str">
        <f t="shared" si="833"/>
        <v/>
      </c>
      <c r="C13305" s="73"/>
      <c r="D13305" s="73"/>
      <c r="E13305" s="77"/>
      <c r="F13305" s="74"/>
      <c r="G13305" s="73"/>
      <c r="H13305" s="74"/>
      <c r="I13305" s="74"/>
      <c r="J13305" s="74"/>
      <c r="K13305" s="74"/>
      <c r="L13305" s="74"/>
      <c r="M13305" s="74"/>
      <c r="N13305" s="74"/>
      <c r="O13305" s="74"/>
      <c r="P13305" s="74"/>
      <c r="Q13305" s="78"/>
      <c r="AR13305">
        <f t="shared" si="835"/>
        <v>0</v>
      </c>
      <c r="AS13305">
        <f t="shared" si="836"/>
        <v>0</v>
      </c>
      <c r="AT13305">
        <f t="shared" si="834"/>
        <v>0</v>
      </c>
    </row>
    <row r="13306" spans="2:46" ht="15.75" customHeight="1">
      <c r="B13306" t="str">
        <f t="shared" si="833"/>
        <v/>
      </c>
      <c r="C13306" s="73"/>
      <c r="D13306" s="73"/>
      <c r="E13306" s="77"/>
      <c r="F13306" s="74"/>
      <c r="G13306" s="73"/>
      <c r="H13306" s="74"/>
      <c r="I13306" s="74"/>
      <c r="J13306" s="74"/>
      <c r="K13306" s="74"/>
      <c r="L13306" s="74"/>
      <c r="M13306" s="74"/>
      <c r="N13306" s="74"/>
      <c r="O13306" s="74"/>
      <c r="P13306" s="74"/>
      <c r="Q13306" s="78"/>
      <c r="AR13306">
        <f t="shared" si="835"/>
        <v>0</v>
      </c>
      <c r="AS13306">
        <f t="shared" si="836"/>
        <v>0</v>
      </c>
      <c r="AT13306">
        <f t="shared" si="834"/>
        <v>0</v>
      </c>
    </row>
    <row r="13307" spans="2:46" ht="15.75" customHeight="1">
      <c r="B13307" t="str">
        <f t="shared" si="833"/>
        <v/>
      </c>
      <c r="C13307" s="73"/>
      <c r="D13307" s="73"/>
      <c r="E13307" s="77"/>
      <c r="F13307" s="74"/>
      <c r="G13307" s="73"/>
      <c r="H13307" s="74"/>
      <c r="I13307" s="74"/>
      <c r="J13307" s="74"/>
      <c r="K13307" s="74"/>
      <c r="L13307" s="74"/>
      <c r="M13307" s="74"/>
      <c r="N13307" s="74"/>
      <c r="O13307" s="74"/>
      <c r="P13307" s="74"/>
      <c r="Q13307" s="78"/>
      <c r="AR13307">
        <f t="shared" si="835"/>
        <v>0</v>
      </c>
      <c r="AS13307">
        <f t="shared" si="836"/>
        <v>0</v>
      </c>
      <c r="AT13307">
        <f t="shared" si="834"/>
        <v>0</v>
      </c>
    </row>
    <row r="13308" spans="2:46" ht="15.75" customHeight="1">
      <c r="B13308" t="str">
        <f t="shared" si="833"/>
        <v/>
      </c>
      <c r="C13308" s="73"/>
      <c r="D13308" s="73"/>
      <c r="E13308" s="77"/>
      <c r="F13308" s="74"/>
      <c r="G13308" s="73"/>
      <c r="H13308" s="74"/>
      <c r="I13308" s="74"/>
      <c r="J13308" s="74"/>
      <c r="K13308" s="74"/>
      <c r="L13308" s="74"/>
      <c r="M13308" s="74"/>
      <c r="N13308" s="74"/>
      <c r="O13308" s="74"/>
      <c r="P13308" s="74"/>
      <c r="Q13308" s="78"/>
      <c r="AR13308">
        <f t="shared" si="835"/>
        <v>0</v>
      </c>
      <c r="AS13308">
        <f t="shared" si="836"/>
        <v>0</v>
      </c>
      <c r="AT13308">
        <f t="shared" si="834"/>
        <v>0</v>
      </c>
    </row>
    <row r="13309" spans="2:46" ht="15.75" customHeight="1">
      <c r="B13309" t="str">
        <f t="shared" si="833"/>
        <v/>
      </c>
      <c r="C13309" s="73"/>
      <c r="D13309" s="73"/>
      <c r="E13309" s="77"/>
      <c r="F13309" s="74"/>
      <c r="G13309" s="73"/>
      <c r="H13309" s="74"/>
      <c r="I13309" s="74"/>
      <c r="J13309" s="74"/>
      <c r="K13309" s="74"/>
      <c r="L13309" s="74"/>
      <c r="M13309" s="74"/>
      <c r="N13309" s="74"/>
      <c r="O13309" s="74"/>
      <c r="P13309" s="74"/>
      <c r="Q13309" s="78"/>
      <c r="AR13309">
        <f t="shared" si="835"/>
        <v>0</v>
      </c>
      <c r="AS13309">
        <f t="shared" si="836"/>
        <v>0</v>
      </c>
      <c r="AT13309">
        <f t="shared" si="834"/>
        <v>0</v>
      </c>
    </row>
    <row r="13310" spans="2:46" ht="15.75" customHeight="1">
      <c r="B13310" t="str">
        <f t="shared" si="833"/>
        <v/>
      </c>
      <c r="C13310" s="73"/>
      <c r="D13310" s="73"/>
      <c r="E13310" s="77"/>
      <c r="F13310" s="74"/>
      <c r="G13310" s="73"/>
      <c r="H13310" s="74"/>
      <c r="I13310" s="74"/>
      <c r="J13310" s="74"/>
      <c r="K13310" s="74"/>
      <c r="L13310" s="74"/>
      <c r="M13310" s="74"/>
      <c r="N13310" s="74"/>
      <c r="O13310" s="74"/>
      <c r="P13310" s="74"/>
      <c r="Q13310" s="78"/>
      <c r="AR13310">
        <f t="shared" si="835"/>
        <v>0</v>
      </c>
      <c r="AS13310">
        <f t="shared" si="836"/>
        <v>0</v>
      </c>
      <c r="AT13310">
        <f t="shared" si="834"/>
        <v>0</v>
      </c>
    </row>
    <row r="13311" spans="2:46" ht="15.75" customHeight="1">
      <c r="B13311" t="str">
        <f t="shared" si="833"/>
        <v/>
      </c>
      <c r="C13311" s="73"/>
      <c r="D13311" s="73"/>
      <c r="E13311" s="77"/>
      <c r="F13311" s="74"/>
      <c r="G13311" s="73"/>
      <c r="H13311" s="74"/>
      <c r="I13311" s="74"/>
      <c r="J13311" s="74"/>
      <c r="K13311" s="74"/>
      <c r="L13311" s="74"/>
      <c r="M13311" s="74"/>
      <c r="N13311" s="74"/>
      <c r="O13311" s="74"/>
      <c r="P13311" s="74"/>
      <c r="Q13311" s="78"/>
      <c r="AR13311">
        <f t="shared" si="835"/>
        <v>0</v>
      </c>
      <c r="AS13311">
        <f t="shared" si="836"/>
        <v>0</v>
      </c>
      <c r="AT13311">
        <f t="shared" si="834"/>
        <v>0</v>
      </c>
    </row>
    <row r="13312" spans="2:46" ht="15.75" customHeight="1">
      <c r="B13312" t="str">
        <f t="shared" si="833"/>
        <v/>
      </c>
      <c r="C13312" s="73"/>
      <c r="D13312" s="73"/>
      <c r="E13312" s="77"/>
      <c r="F13312" s="74"/>
      <c r="G13312" s="73"/>
      <c r="H13312" s="74"/>
      <c r="I13312" s="74"/>
      <c r="J13312" s="74"/>
      <c r="K13312" s="74"/>
      <c r="L13312" s="74"/>
      <c r="M13312" s="74"/>
      <c r="N13312" s="74"/>
      <c r="O13312" s="74"/>
      <c r="P13312" s="74"/>
      <c r="Q13312" s="78"/>
      <c r="AR13312">
        <f t="shared" si="835"/>
        <v>0</v>
      </c>
      <c r="AS13312">
        <f t="shared" si="836"/>
        <v>0</v>
      </c>
      <c r="AT13312">
        <f t="shared" si="834"/>
        <v>0</v>
      </c>
    </row>
    <row r="13313" spans="2:46" ht="15.75" customHeight="1">
      <c r="B13313" t="str">
        <f t="shared" si="833"/>
        <v/>
      </c>
      <c r="C13313" s="73"/>
      <c r="D13313" s="73"/>
      <c r="E13313" s="77"/>
      <c r="F13313" s="74"/>
      <c r="G13313" s="73"/>
      <c r="H13313" s="74"/>
      <c r="I13313" s="74"/>
      <c r="J13313" s="74"/>
      <c r="K13313" s="74"/>
      <c r="L13313" s="74"/>
      <c r="M13313" s="74"/>
      <c r="N13313" s="74"/>
      <c r="O13313" s="74"/>
      <c r="P13313" s="74"/>
      <c r="Q13313" s="78"/>
      <c r="AR13313">
        <f t="shared" si="835"/>
        <v>0</v>
      </c>
      <c r="AS13313">
        <f t="shared" si="836"/>
        <v>0</v>
      </c>
      <c r="AT13313">
        <f t="shared" si="834"/>
        <v>0</v>
      </c>
    </row>
    <row r="13314" spans="2:46" ht="15.75" customHeight="1">
      <c r="B13314" t="str">
        <f t="shared" ref="B13314:B13377" si="837">D13314&amp;Q13314&amp;E13314</f>
        <v/>
      </c>
      <c r="C13314" s="73"/>
      <c r="D13314" s="73"/>
      <c r="E13314" s="77"/>
      <c r="F13314" s="74"/>
      <c r="G13314" s="73"/>
      <c r="H13314" s="74"/>
      <c r="I13314" s="74"/>
      <c r="J13314" s="74"/>
      <c r="K13314" s="74"/>
      <c r="L13314" s="74"/>
      <c r="M13314" s="74"/>
      <c r="N13314" s="74"/>
      <c r="O13314" s="74"/>
      <c r="P13314" s="74"/>
      <c r="Q13314" s="78"/>
      <c r="AR13314">
        <f t="shared" si="835"/>
        <v>0</v>
      </c>
      <c r="AS13314">
        <f t="shared" si="836"/>
        <v>0</v>
      </c>
      <c r="AT13314">
        <f t="shared" ref="AT13314:AT13377" si="838">AR13314-AS13314</f>
        <v>0</v>
      </c>
    </row>
    <row r="13315" spans="2:46" ht="15.75" customHeight="1">
      <c r="B13315" t="str">
        <f t="shared" si="837"/>
        <v/>
      </c>
      <c r="C13315" s="73"/>
      <c r="D13315" s="73"/>
      <c r="E13315" s="77"/>
      <c r="F13315" s="74"/>
      <c r="G13315" s="73"/>
      <c r="H13315" s="74"/>
      <c r="I13315" s="74"/>
      <c r="J13315" s="74"/>
      <c r="K13315" s="74"/>
      <c r="L13315" s="74"/>
      <c r="M13315" s="74"/>
      <c r="N13315" s="74"/>
      <c r="O13315" s="74"/>
      <c r="P13315" s="74"/>
      <c r="Q13315" s="78"/>
      <c r="AR13315">
        <f t="shared" si="835"/>
        <v>0</v>
      </c>
      <c r="AS13315">
        <f t="shared" si="836"/>
        <v>0</v>
      </c>
      <c r="AT13315">
        <f t="shared" si="838"/>
        <v>0</v>
      </c>
    </row>
    <row r="13316" spans="2:46" ht="15.75" customHeight="1">
      <c r="B13316" t="str">
        <f t="shared" si="837"/>
        <v/>
      </c>
      <c r="C13316" s="73"/>
      <c r="D13316" s="73"/>
      <c r="E13316" s="77"/>
      <c r="F13316" s="74"/>
      <c r="G13316" s="73"/>
      <c r="H13316" s="74"/>
      <c r="I13316" s="74"/>
      <c r="J13316" s="74"/>
      <c r="K13316" s="74"/>
      <c r="L13316" s="74"/>
      <c r="M13316" s="74"/>
      <c r="N13316" s="74"/>
      <c r="O13316" s="74"/>
      <c r="P13316" s="74"/>
      <c r="Q13316" s="78"/>
      <c r="AR13316">
        <f t="shared" si="835"/>
        <v>0</v>
      </c>
      <c r="AS13316">
        <f t="shared" si="836"/>
        <v>0</v>
      </c>
      <c r="AT13316">
        <f t="shared" si="838"/>
        <v>0</v>
      </c>
    </row>
    <row r="13317" spans="2:46" ht="15.75" customHeight="1">
      <c r="B13317" t="str">
        <f t="shared" si="837"/>
        <v/>
      </c>
      <c r="C13317" s="73"/>
      <c r="D13317" s="73"/>
      <c r="E13317" s="77"/>
      <c r="F13317" s="74"/>
      <c r="G13317" s="73"/>
      <c r="H13317" s="74"/>
      <c r="I13317" s="74"/>
      <c r="J13317" s="74"/>
      <c r="K13317" s="74"/>
      <c r="L13317" s="74"/>
      <c r="M13317" s="74"/>
      <c r="N13317" s="74"/>
      <c r="O13317" s="74"/>
      <c r="P13317" s="74"/>
      <c r="Q13317" s="78"/>
      <c r="AR13317">
        <f t="shared" si="835"/>
        <v>0</v>
      </c>
      <c r="AS13317">
        <f t="shared" si="836"/>
        <v>0</v>
      </c>
      <c r="AT13317">
        <f t="shared" si="838"/>
        <v>0</v>
      </c>
    </row>
    <row r="13318" spans="2:46" ht="15.75" customHeight="1">
      <c r="B13318" t="str">
        <f t="shared" si="837"/>
        <v/>
      </c>
      <c r="C13318" s="73"/>
      <c r="D13318" s="73"/>
      <c r="E13318" s="77"/>
      <c r="F13318" s="74"/>
      <c r="G13318" s="73"/>
      <c r="H13318" s="74"/>
      <c r="I13318" s="74"/>
      <c r="J13318" s="74"/>
      <c r="K13318" s="74"/>
      <c r="L13318" s="74"/>
      <c r="M13318" s="74"/>
      <c r="N13318" s="74"/>
      <c r="O13318" s="74"/>
      <c r="P13318" s="74"/>
      <c r="Q13318" s="78"/>
      <c r="AR13318">
        <f t="shared" si="835"/>
        <v>0</v>
      </c>
      <c r="AS13318">
        <f t="shared" si="836"/>
        <v>0</v>
      </c>
      <c r="AT13318">
        <f t="shared" si="838"/>
        <v>0</v>
      </c>
    </row>
    <row r="13319" spans="2:46" ht="15.75" customHeight="1">
      <c r="B13319" t="str">
        <f t="shared" si="837"/>
        <v/>
      </c>
      <c r="C13319" s="73"/>
      <c r="D13319" s="73"/>
      <c r="E13319" s="77"/>
      <c r="F13319" s="74"/>
      <c r="G13319" s="73"/>
      <c r="H13319" s="74"/>
      <c r="I13319" s="74"/>
      <c r="J13319" s="74"/>
      <c r="K13319" s="74"/>
      <c r="L13319" s="74"/>
      <c r="M13319" s="74"/>
      <c r="N13319" s="74"/>
      <c r="O13319" s="74"/>
      <c r="P13319" s="74"/>
      <c r="Q13319" s="78"/>
      <c r="AR13319">
        <f t="shared" si="835"/>
        <v>0</v>
      </c>
      <c r="AS13319">
        <f t="shared" si="836"/>
        <v>0</v>
      </c>
      <c r="AT13319">
        <f t="shared" si="838"/>
        <v>0</v>
      </c>
    </row>
    <row r="13320" spans="2:46" ht="15.75" customHeight="1">
      <c r="B13320" t="str">
        <f t="shared" si="837"/>
        <v/>
      </c>
      <c r="C13320" s="73"/>
      <c r="D13320" s="73"/>
      <c r="E13320" s="77"/>
      <c r="F13320" s="74"/>
      <c r="G13320" s="73"/>
      <c r="H13320" s="74"/>
      <c r="I13320" s="74"/>
      <c r="J13320" s="74"/>
      <c r="K13320" s="74"/>
      <c r="L13320" s="74"/>
      <c r="M13320" s="74"/>
      <c r="N13320" s="74"/>
      <c r="O13320" s="74"/>
      <c r="P13320" s="74"/>
      <c r="Q13320" s="78"/>
      <c r="AR13320">
        <f t="shared" ref="AR13320:AR13383" si="839">IF($AU$2&lt;&gt;5,NA(),IF(D13320=D13319,0,IF(AND(D22821=D13320,D13321=D13320),O13320+O13321+O22821,IF(D13321=D13320,O13321+O13320,O13320))))</f>
        <v>0</v>
      </c>
      <c r="AS13320">
        <f t="shared" ref="AS13320:AS13383" si="840">IF($AU$2&lt;&gt;5,NA(),IF(D13320=D13319,0,IF(AND(D22821=D13320,D13321=D13320),P13320+P13321+P22821,IF(D13321=D13320,P13321+P13320,P13320))))</f>
        <v>0</v>
      </c>
      <c r="AT13320">
        <f t="shared" si="838"/>
        <v>0</v>
      </c>
    </row>
    <row r="13321" spans="2:46" ht="15.75" customHeight="1">
      <c r="B13321" t="str">
        <f t="shared" si="837"/>
        <v/>
      </c>
      <c r="C13321" s="73"/>
      <c r="D13321" s="73"/>
      <c r="E13321" s="77"/>
      <c r="F13321" s="74"/>
      <c r="G13321" s="73"/>
      <c r="H13321" s="74"/>
      <c r="I13321" s="74"/>
      <c r="J13321" s="74"/>
      <c r="K13321" s="74"/>
      <c r="L13321" s="74"/>
      <c r="M13321" s="74"/>
      <c r="N13321" s="74"/>
      <c r="O13321" s="74"/>
      <c r="P13321" s="74"/>
      <c r="Q13321" s="78"/>
      <c r="AR13321">
        <f t="shared" si="839"/>
        <v>0</v>
      </c>
      <c r="AS13321">
        <f t="shared" si="840"/>
        <v>0</v>
      </c>
      <c r="AT13321">
        <f t="shared" si="838"/>
        <v>0</v>
      </c>
    </row>
    <row r="13322" spans="2:46" ht="15.75" customHeight="1">
      <c r="B13322" t="str">
        <f t="shared" si="837"/>
        <v/>
      </c>
      <c r="C13322" s="73"/>
      <c r="D13322" s="73"/>
      <c r="E13322" s="77"/>
      <c r="F13322" s="74"/>
      <c r="G13322" s="73"/>
      <c r="H13322" s="74"/>
      <c r="I13322" s="74"/>
      <c r="J13322" s="74"/>
      <c r="K13322" s="74"/>
      <c r="L13322" s="74"/>
      <c r="M13322" s="74"/>
      <c r="N13322" s="74"/>
      <c r="O13322" s="74"/>
      <c r="P13322" s="74"/>
      <c r="Q13322" s="78"/>
      <c r="AR13322">
        <f t="shared" si="839"/>
        <v>0</v>
      </c>
      <c r="AS13322">
        <f t="shared" si="840"/>
        <v>0</v>
      </c>
      <c r="AT13322">
        <f t="shared" si="838"/>
        <v>0</v>
      </c>
    </row>
    <row r="13323" spans="2:46" ht="15.75" customHeight="1">
      <c r="B13323" t="str">
        <f t="shared" si="837"/>
        <v/>
      </c>
      <c r="C13323" s="73"/>
      <c r="D13323" s="73"/>
      <c r="E13323" s="77"/>
      <c r="F13323" s="74"/>
      <c r="G13323" s="73"/>
      <c r="H13323" s="74"/>
      <c r="I13323" s="74"/>
      <c r="J13323" s="74"/>
      <c r="K13323" s="74"/>
      <c r="L13323" s="74"/>
      <c r="M13323" s="74"/>
      <c r="N13323" s="74"/>
      <c r="O13323" s="74"/>
      <c r="P13323" s="74"/>
      <c r="Q13323" s="78"/>
      <c r="AR13323">
        <f t="shared" si="839"/>
        <v>0</v>
      </c>
      <c r="AS13323">
        <f t="shared" si="840"/>
        <v>0</v>
      </c>
      <c r="AT13323">
        <f t="shared" si="838"/>
        <v>0</v>
      </c>
    </row>
    <row r="13324" spans="2:46" ht="15.75" customHeight="1">
      <c r="B13324" t="str">
        <f t="shared" si="837"/>
        <v/>
      </c>
      <c r="C13324" s="73"/>
      <c r="D13324" s="73"/>
      <c r="E13324" s="77"/>
      <c r="F13324" s="74"/>
      <c r="G13324" s="73"/>
      <c r="H13324" s="74"/>
      <c r="I13324" s="74"/>
      <c r="J13324" s="74"/>
      <c r="K13324" s="74"/>
      <c r="L13324" s="74"/>
      <c r="M13324" s="74"/>
      <c r="N13324" s="74"/>
      <c r="O13324" s="74"/>
      <c r="P13324" s="74"/>
      <c r="Q13324" s="78"/>
      <c r="AR13324">
        <f t="shared" si="839"/>
        <v>0</v>
      </c>
      <c r="AS13324">
        <f t="shared" si="840"/>
        <v>0</v>
      </c>
      <c r="AT13324">
        <f t="shared" si="838"/>
        <v>0</v>
      </c>
    </row>
    <row r="13325" spans="2:46" ht="15.75" customHeight="1">
      <c r="B13325" t="str">
        <f t="shared" si="837"/>
        <v/>
      </c>
      <c r="C13325" s="73"/>
      <c r="D13325" s="73"/>
      <c r="E13325" s="77"/>
      <c r="F13325" s="74"/>
      <c r="G13325" s="73"/>
      <c r="H13325" s="74"/>
      <c r="I13325" s="74"/>
      <c r="J13325" s="74"/>
      <c r="K13325" s="74"/>
      <c r="L13325" s="74"/>
      <c r="M13325" s="74"/>
      <c r="N13325" s="74"/>
      <c r="O13325" s="74"/>
      <c r="P13325" s="74"/>
      <c r="Q13325" s="78"/>
      <c r="AR13325">
        <f t="shared" si="839"/>
        <v>0</v>
      </c>
      <c r="AS13325">
        <f t="shared" si="840"/>
        <v>0</v>
      </c>
      <c r="AT13325">
        <f t="shared" si="838"/>
        <v>0</v>
      </c>
    </row>
    <row r="13326" spans="2:46" ht="15.75" customHeight="1">
      <c r="B13326" t="str">
        <f t="shared" si="837"/>
        <v/>
      </c>
      <c r="C13326" s="73"/>
      <c r="D13326" s="73"/>
      <c r="E13326" s="77"/>
      <c r="F13326" s="74"/>
      <c r="G13326" s="73"/>
      <c r="H13326" s="74"/>
      <c r="I13326" s="74"/>
      <c r="J13326" s="74"/>
      <c r="K13326" s="74"/>
      <c r="L13326" s="74"/>
      <c r="M13326" s="74"/>
      <c r="N13326" s="74"/>
      <c r="O13326" s="74"/>
      <c r="P13326" s="74"/>
      <c r="Q13326" s="78"/>
      <c r="AR13326">
        <f t="shared" si="839"/>
        <v>0</v>
      </c>
      <c r="AS13326">
        <f t="shared" si="840"/>
        <v>0</v>
      </c>
      <c r="AT13326">
        <f t="shared" si="838"/>
        <v>0</v>
      </c>
    </row>
    <row r="13327" spans="2:46" ht="15.75" customHeight="1">
      <c r="B13327" t="str">
        <f t="shared" si="837"/>
        <v/>
      </c>
      <c r="C13327" s="73"/>
      <c r="D13327" s="73"/>
      <c r="E13327" s="77"/>
      <c r="F13327" s="74"/>
      <c r="G13327" s="73"/>
      <c r="H13327" s="74"/>
      <c r="I13327" s="74"/>
      <c r="J13327" s="74"/>
      <c r="K13327" s="74"/>
      <c r="L13327" s="74"/>
      <c r="M13327" s="74"/>
      <c r="N13327" s="74"/>
      <c r="O13327" s="74"/>
      <c r="P13327" s="74"/>
      <c r="Q13327" s="78"/>
      <c r="AR13327">
        <f t="shared" si="839"/>
        <v>0</v>
      </c>
      <c r="AS13327">
        <f t="shared" si="840"/>
        <v>0</v>
      </c>
      <c r="AT13327">
        <f t="shared" si="838"/>
        <v>0</v>
      </c>
    </row>
    <row r="13328" spans="2:46" ht="15.75" customHeight="1">
      <c r="B13328" t="str">
        <f t="shared" si="837"/>
        <v/>
      </c>
      <c r="C13328" s="73"/>
      <c r="D13328" s="73"/>
      <c r="E13328" s="77"/>
      <c r="F13328" s="74"/>
      <c r="G13328" s="73"/>
      <c r="H13328" s="74"/>
      <c r="I13328" s="74"/>
      <c r="J13328" s="74"/>
      <c r="K13328" s="74"/>
      <c r="L13328" s="74"/>
      <c r="M13328" s="74"/>
      <c r="N13328" s="74"/>
      <c r="O13328" s="74"/>
      <c r="P13328" s="74"/>
      <c r="Q13328" s="78"/>
      <c r="AR13328">
        <f t="shared" si="839"/>
        <v>0</v>
      </c>
      <c r="AS13328">
        <f t="shared" si="840"/>
        <v>0</v>
      </c>
      <c r="AT13328">
        <f t="shared" si="838"/>
        <v>0</v>
      </c>
    </row>
    <row r="13329" spans="2:46" ht="15.75" customHeight="1">
      <c r="B13329" t="str">
        <f t="shared" si="837"/>
        <v/>
      </c>
      <c r="C13329" s="73"/>
      <c r="D13329" s="73"/>
      <c r="E13329" s="77"/>
      <c r="F13329" s="74"/>
      <c r="G13329" s="73"/>
      <c r="H13329" s="74"/>
      <c r="I13329" s="74"/>
      <c r="J13329" s="74"/>
      <c r="K13329" s="74"/>
      <c r="L13329" s="74"/>
      <c r="M13329" s="74"/>
      <c r="N13329" s="74"/>
      <c r="O13329" s="74"/>
      <c r="P13329" s="74"/>
      <c r="Q13329" s="78"/>
      <c r="AR13329">
        <f t="shared" si="839"/>
        <v>0</v>
      </c>
      <c r="AS13329">
        <f t="shared" si="840"/>
        <v>0</v>
      </c>
      <c r="AT13329">
        <f t="shared" si="838"/>
        <v>0</v>
      </c>
    </row>
    <row r="13330" spans="2:46" ht="15.75" customHeight="1">
      <c r="B13330" t="str">
        <f t="shared" si="837"/>
        <v/>
      </c>
      <c r="C13330" s="73"/>
      <c r="D13330" s="73"/>
      <c r="E13330" s="77"/>
      <c r="F13330" s="74"/>
      <c r="G13330" s="73"/>
      <c r="H13330" s="74"/>
      <c r="I13330" s="74"/>
      <c r="J13330" s="74"/>
      <c r="K13330" s="74"/>
      <c r="L13330" s="74"/>
      <c r="M13330" s="74"/>
      <c r="N13330" s="74"/>
      <c r="O13330" s="74"/>
      <c r="P13330" s="74"/>
      <c r="Q13330" s="78"/>
      <c r="AR13330">
        <f t="shared" si="839"/>
        <v>0</v>
      </c>
      <c r="AS13330">
        <f t="shared" si="840"/>
        <v>0</v>
      </c>
      <c r="AT13330">
        <f t="shared" si="838"/>
        <v>0</v>
      </c>
    </row>
    <row r="13331" spans="2:46" ht="15.75" customHeight="1">
      <c r="B13331" t="str">
        <f t="shared" si="837"/>
        <v/>
      </c>
      <c r="C13331" s="73"/>
      <c r="D13331" s="73"/>
      <c r="E13331" s="77"/>
      <c r="F13331" s="74"/>
      <c r="G13331" s="73"/>
      <c r="H13331" s="74"/>
      <c r="I13331" s="74"/>
      <c r="J13331" s="74"/>
      <c r="K13331" s="74"/>
      <c r="L13331" s="74"/>
      <c r="M13331" s="74"/>
      <c r="N13331" s="74"/>
      <c r="O13331" s="74"/>
      <c r="P13331" s="74"/>
      <c r="Q13331" s="78"/>
      <c r="AR13331">
        <f t="shared" si="839"/>
        <v>0</v>
      </c>
      <c r="AS13331">
        <f t="shared" si="840"/>
        <v>0</v>
      </c>
      <c r="AT13331">
        <f t="shared" si="838"/>
        <v>0</v>
      </c>
    </row>
    <row r="13332" spans="2:46" ht="15.75" customHeight="1">
      <c r="B13332" t="str">
        <f t="shared" si="837"/>
        <v/>
      </c>
      <c r="C13332" s="73"/>
      <c r="D13332" s="73"/>
      <c r="E13332" s="77"/>
      <c r="F13332" s="74"/>
      <c r="G13332" s="73"/>
      <c r="H13332" s="74"/>
      <c r="I13332" s="74"/>
      <c r="J13332" s="74"/>
      <c r="K13332" s="74"/>
      <c r="L13332" s="74"/>
      <c r="M13332" s="74"/>
      <c r="N13332" s="74"/>
      <c r="O13332" s="74"/>
      <c r="P13332" s="74"/>
      <c r="Q13332" s="78"/>
      <c r="AR13332">
        <f t="shared" si="839"/>
        <v>0</v>
      </c>
      <c r="AS13332">
        <f t="shared" si="840"/>
        <v>0</v>
      </c>
      <c r="AT13332">
        <f t="shared" si="838"/>
        <v>0</v>
      </c>
    </row>
    <row r="13333" spans="2:46" ht="15.75" customHeight="1">
      <c r="B13333" t="str">
        <f t="shared" si="837"/>
        <v/>
      </c>
      <c r="C13333" s="73"/>
      <c r="D13333" s="73"/>
      <c r="E13333" s="77"/>
      <c r="F13333" s="74"/>
      <c r="G13333" s="73"/>
      <c r="H13333" s="74"/>
      <c r="I13333" s="74"/>
      <c r="J13333" s="74"/>
      <c r="K13333" s="74"/>
      <c r="L13333" s="74"/>
      <c r="M13333" s="74"/>
      <c r="N13333" s="74"/>
      <c r="O13333" s="74"/>
      <c r="P13333" s="74"/>
      <c r="Q13333" s="78"/>
      <c r="AR13333">
        <f t="shared" si="839"/>
        <v>0</v>
      </c>
      <c r="AS13333">
        <f t="shared" si="840"/>
        <v>0</v>
      </c>
      <c r="AT13333">
        <f t="shared" si="838"/>
        <v>0</v>
      </c>
    </row>
    <row r="13334" spans="2:46" ht="15.75" customHeight="1">
      <c r="B13334" t="str">
        <f t="shared" si="837"/>
        <v/>
      </c>
      <c r="C13334" s="73"/>
      <c r="D13334" s="73"/>
      <c r="E13334" s="77"/>
      <c r="F13334" s="74"/>
      <c r="G13334" s="73"/>
      <c r="H13334" s="74"/>
      <c r="I13334" s="74"/>
      <c r="J13334" s="74"/>
      <c r="K13334" s="74"/>
      <c r="L13334" s="74"/>
      <c r="M13334" s="74"/>
      <c r="N13334" s="74"/>
      <c r="O13334" s="74"/>
      <c r="P13334" s="74"/>
      <c r="Q13334" s="78"/>
      <c r="AR13334">
        <f t="shared" si="839"/>
        <v>0</v>
      </c>
      <c r="AS13334">
        <f t="shared" si="840"/>
        <v>0</v>
      </c>
      <c r="AT13334">
        <f t="shared" si="838"/>
        <v>0</v>
      </c>
    </row>
    <row r="13335" spans="2:46" ht="15.75" customHeight="1">
      <c r="B13335" t="str">
        <f t="shared" si="837"/>
        <v/>
      </c>
      <c r="C13335" s="73"/>
      <c r="D13335" s="73"/>
      <c r="E13335" s="77"/>
      <c r="F13335" s="74"/>
      <c r="G13335" s="73"/>
      <c r="H13335" s="74"/>
      <c r="I13335" s="74"/>
      <c r="J13335" s="74"/>
      <c r="K13335" s="74"/>
      <c r="L13335" s="74"/>
      <c r="M13335" s="74"/>
      <c r="N13335" s="74"/>
      <c r="O13335" s="74"/>
      <c r="P13335" s="74"/>
      <c r="Q13335" s="78"/>
      <c r="AR13335">
        <f t="shared" si="839"/>
        <v>0</v>
      </c>
      <c r="AS13335">
        <f t="shared" si="840"/>
        <v>0</v>
      </c>
      <c r="AT13335">
        <f t="shared" si="838"/>
        <v>0</v>
      </c>
    </row>
    <row r="13336" spans="2:46" ht="15.75" customHeight="1">
      <c r="B13336" t="str">
        <f t="shared" si="837"/>
        <v/>
      </c>
      <c r="C13336" s="73"/>
      <c r="D13336" s="73"/>
      <c r="E13336" s="77"/>
      <c r="F13336" s="74"/>
      <c r="G13336" s="73"/>
      <c r="H13336" s="74"/>
      <c r="I13336" s="74"/>
      <c r="J13336" s="74"/>
      <c r="K13336" s="74"/>
      <c r="L13336" s="74"/>
      <c r="M13336" s="74"/>
      <c r="N13336" s="74"/>
      <c r="O13336" s="74"/>
      <c r="P13336" s="74"/>
      <c r="Q13336" s="78"/>
      <c r="AR13336">
        <f t="shared" si="839"/>
        <v>0</v>
      </c>
      <c r="AS13336">
        <f t="shared" si="840"/>
        <v>0</v>
      </c>
      <c r="AT13336">
        <f t="shared" si="838"/>
        <v>0</v>
      </c>
    </row>
    <row r="13337" spans="2:46" ht="15.75" customHeight="1">
      <c r="B13337" t="str">
        <f t="shared" si="837"/>
        <v/>
      </c>
      <c r="C13337" s="73"/>
      <c r="D13337" s="73"/>
      <c r="E13337" s="77"/>
      <c r="F13337" s="74"/>
      <c r="G13337" s="73"/>
      <c r="H13337" s="74"/>
      <c r="I13337" s="74"/>
      <c r="J13337" s="74"/>
      <c r="K13337" s="74"/>
      <c r="L13337" s="74"/>
      <c r="M13337" s="74"/>
      <c r="N13337" s="74"/>
      <c r="O13337" s="74"/>
      <c r="P13337" s="74"/>
      <c r="Q13337" s="78"/>
      <c r="AR13337">
        <f t="shared" si="839"/>
        <v>0</v>
      </c>
      <c r="AS13337">
        <f t="shared" si="840"/>
        <v>0</v>
      </c>
      <c r="AT13337">
        <f t="shared" si="838"/>
        <v>0</v>
      </c>
    </row>
    <row r="13338" spans="2:46" ht="15.75" customHeight="1">
      <c r="B13338" t="str">
        <f t="shared" si="837"/>
        <v/>
      </c>
      <c r="C13338" s="73"/>
      <c r="D13338" s="73"/>
      <c r="E13338" s="77"/>
      <c r="F13338" s="74"/>
      <c r="G13338" s="73"/>
      <c r="H13338" s="74"/>
      <c r="I13338" s="74"/>
      <c r="J13338" s="74"/>
      <c r="K13338" s="74"/>
      <c r="L13338" s="74"/>
      <c r="M13338" s="74"/>
      <c r="N13338" s="74"/>
      <c r="O13338" s="74"/>
      <c r="P13338" s="74"/>
      <c r="Q13338" s="78"/>
      <c r="AR13338">
        <f t="shared" si="839"/>
        <v>0</v>
      </c>
      <c r="AS13338">
        <f t="shared" si="840"/>
        <v>0</v>
      </c>
      <c r="AT13338">
        <f t="shared" si="838"/>
        <v>0</v>
      </c>
    </row>
    <row r="13339" spans="2:46" ht="15.75" customHeight="1">
      <c r="B13339" t="str">
        <f t="shared" si="837"/>
        <v/>
      </c>
      <c r="C13339" s="73"/>
      <c r="D13339" s="73"/>
      <c r="E13339" s="77"/>
      <c r="F13339" s="74"/>
      <c r="G13339" s="73"/>
      <c r="H13339" s="74"/>
      <c r="I13339" s="74"/>
      <c r="J13339" s="74"/>
      <c r="K13339" s="74"/>
      <c r="L13339" s="74"/>
      <c r="M13339" s="74"/>
      <c r="N13339" s="74"/>
      <c r="O13339" s="74"/>
      <c r="P13339" s="74"/>
      <c r="Q13339" s="78"/>
      <c r="AR13339">
        <f t="shared" si="839"/>
        <v>0</v>
      </c>
      <c r="AS13339">
        <f t="shared" si="840"/>
        <v>0</v>
      </c>
      <c r="AT13339">
        <f t="shared" si="838"/>
        <v>0</v>
      </c>
    </row>
    <row r="13340" spans="2:46" ht="15.75" customHeight="1">
      <c r="B13340" t="str">
        <f t="shared" si="837"/>
        <v/>
      </c>
      <c r="C13340" s="73"/>
      <c r="D13340" s="73"/>
      <c r="E13340" s="77"/>
      <c r="F13340" s="74"/>
      <c r="G13340" s="73"/>
      <c r="H13340" s="74"/>
      <c r="I13340" s="74"/>
      <c r="J13340" s="74"/>
      <c r="K13340" s="74"/>
      <c r="L13340" s="74"/>
      <c r="M13340" s="74"/>
      <c r="N13340" s="74"/>
      <c r="O13340" s="74"/>
      <c r="P13340" s="74"/>
      <c r="Q13340" s="78"/>
      <c r="AR13340">
        <f t="shared" si="839"/>
        <v>0</v>
      </c>
      <c r="AS13340">
        <f t="shared" si="840"/>
        <v>0</v>
      </c>
      <c r="AT13340">
        <f t="shared" si="838"/>
        <v>0</v>
      </c>
    </row>
    <row r="13341" spans="2:46" ht="15.75" customHeight="1">
      <c r="B13341" t="str">
        <f t="shared" si="837"/>
        <v/>
      </c>
      <c r="C13341" s="73"/>
      <c r="D13341" s="73"/>
      <c r="E13341" s="77"/>
      <c r="F13341" s="74"/>
      <c r="G13341" s="73"/>
      <c r="H13341" s="74"/>
      <c r="I13341" s="74"/>
      <c r="J13341" s="74"/>
      <c r="K13341" s="74"/>
      <c r="L13341" s="74"/>
      <c r="M13341" s="74"/>
      <c r="N13341" s="74"/>
      <c r="O13341" s="74"/>
      <c r="P13341" s="74"/>
      <c r="Q13341" s="78"/>
      <c r="AR13341">
        <f t="shared" si="839"/>
        <v>0</v>
      </c>
      <c r="AS13341">
        <f t="shared" si="840"/>
        <v>0</v>
      </c>
      <c r="AT13341">
        <f t="shared" si="838"/>
        <v>0</v>
      </c>
    </row>
    <row r="13342" spans="2:46" ht="15.75" customHeight="1">
      <c r="B13342" t="str">
        <f t="shared" si="837"/>
        <v/>
      </c>
      <c r="C13342" s="73"/>
      <c r="D13342" s="73"/>
      <c r="E13342" s="77"/>
      <c r="F13342" s="74"/>
      <c r="G13342" s="73"/>
      <c r="H13342" s="74"/>
      <c r="I13342" s="74"/>
      <c r="J13342" s="74"/>
      <c r="K13342" s="74"/>
      <c r="L13342" s="74"/>
      <c r="M13342" s="74"/>
      <c r="N13342" s="74"/>
      <c r="O13342" s="74"/>
      <c r="P13342" s="74"/>
      <c r="Q13342" s="78"/>
      <c r="AR13342">
        <f t="shared" si="839"/>
        <v>0</v>
      </c>
      <c r="AS13342">
        <f t="shared" si="840"/>
        <v>0</v>
      </c>
      <c r="AT13342">
        <f t="shared" si="838"/>
        <v>0</v>
      </c>
    </row>
    <row r="13343" spans="2:46" ht="15.75" customHeight="1">
      <c r="B13343" t="str">
        <f t="shared" si="837"/>
        <v/>
      </c>
      <c r="C13343" s="73"/>
      <c r="D13343" s="73"/>
      <c r="E13343" s="77"/>
      <c r="F13343" s="74"/>
      <c r="G13343" s="73"/>
      <c r="H13343" s="74"/>
      <c r="I13343" s="74"/>
      <c r="J13343" s="74"/>
      <c r="K13343" s="74"/>
      <c r="L13343" s="74"/>
      <c r="M13343" s="74"/>
      <c r="N13343" s="74"/>
      <c r="O13343" s="74"/>
      <c r="P13343" s="74"/>
      <c r="Q13343" s="78"/>
      <c r="AR13343">
        <f t="shared" si="839"/>
        <v>0</v>
      </c>
      <c r="AS13343">
        <f t="shared" si="840"/>
        <v>0</v>
      </c>
      <c r="AT13343">
        <f t="shared" si="838"/>
        <v>0</v>
      </c>
    </row>
    <row r="13344" spans="2:46" ht="15.75" customHeight="1">
      <c r="B13344" t="str">
        <f t="shared" si="837"/>
        <v/>
      </c>
      <c r="C13344" s="73"/>
      <c r="D13344" s="73"/>
      <c r="E13344" s="77"/>
      <c r="F13344" s="74"/>
      <c r="G13344" s="73"/>
      <c r="H13344" s="74"/>
      <c r="I13344" s="74"/>
      <c r="J13344" s="74"/>
      <c r="K13344" s="74"/>
      <c r="L13344" s="74"/>
      <c r="M13344" s="74"/>
      <c r="N13344" s="74"/>
      <c r="O13344" s="74"/>
      <c r="P13344" s="74"/>
      <c r="Q13344" s="78"/>
      <c r="AR13344">
        <f t="shared" si="839"/>
        <v>0</v>
      </c>
      <c r="AS13344">
        <f t="shared" si="840"/>
        <v>0</v>
      </c>
      <c r="AT13344">
        <f t="shared" si="838"/>
        <v>0</v>
      </c>
    </row>
    <row r="13345" spans="2:46" ht="15.75" customHeight="1">
      <c r="B13345" t="str">
        <f t="shared" si="837"/>
        <v/>
      </c>
      <c r="C13345" s="73"/>
      <c r="D13345" s="73"/>
      <c r="E13345" s="77"/>
      <c r="F13345" s="74"/>
      <c r="G13345" s="73"/>
      <c r="H13345" s="74"/>
      <c r="I13345" s="74"/>
      <c r="J13345" s="74"/>
      <c r="K13345" s="74"/>
      <c r="L13345" s="74"/>
      <c r="M13345" s="74"/>
      <c r="N13345" s="74"/>
      <c r="O13345" s="74"/>
      <c r="P13345" s="74"/>
      <c r="Q13345" s="78"/>
      <c r="AR13345">
        <f t="shared" si="839"/>
        <v>0</v>
      </c>
      <c r="AS13345">
        <f t="shared" si="840"/>
        <v>0</v>
      </c>
      <c r="AT13345">
        <f t="shared" si="838"/>
        <v>0</v>
      </c>
    </row>
    <row r="13346" spans="2:46" ht="15.75" customHeight="1">
      <c r="B13346" t="str">
        <f t="shared" si="837"/>
        <v/>
      </c>
      <c r="C13346" s="73"/>
      <c r="D13346" s="73"/>
      <c r="E13346" s="77"/>
      <c r="F13346" s="74"/>
      <c r="G13346" s="73"/>
      <c r="H13346" s="74"/>
      <c r="I13346" s="74"/>
      <c r="J13346" s="74"/>
      <c r="K13346" s="74"/>
      <c r="L13346" s="74"/>
      <c r="M13346" s="74"/>
      <c r="N13346" s="74"/>
      <c r="O13346" s="74"/>
      <c r="P13346" s="74"/>
      <c r="Q13346" s="78"/>
      <c r="AR13346">
        <f t="shared" si="839"/>
        <v>0</v>
      </c>
      <c r="AS13346">
        <f t="shared" si="840"/>
        <v>0</v>
      </c>
      <c r="AT13346">
        <f t="shared" si="838"/>
        <v>0</v>
      </c>
    </row>
    <row r="13347" spans="2:46" ht="15.75" customHeight="1">
      <c r="B13347" t="str">
        <f t="shared" si="837"/>
        <v/>
      </c>
      <c r="C13347" s="73"/>
      <c r="D13347" s="73"/>
      <c r="E13347" s="77"/>
      <c r="F13347" s="74"/>
      <c r="G13347" s="73"/>
      <c r="H13347" s="74"/>
      <c r="I13347" s="74"/>
      <c r="J13347" s="74"/>
      <c r="K13347" s="74"/>
      <c r="L13347" s="74"/>
      <c r="M13347" s="74"/>
      <c r="N13347" s="74"/>
      <c r="O13347" s="74"/>
      <c r="P13347" s="74"/>
      <c r="Q13347" s="78"/>
      <c r="AR13347">
        <f t="shared" si="839"/>
        <v>0</v>
      </c>
      <c r="AS13347">
        <f t="shared" si="840"/>
        <v>0</v>
      </c>
      <c r="AT13347">
        <f t="shared" si="838"/>
        <v>0</v>
      </c>
    </row>
    <row r="13348" spans="2:46" ht="15.75" customHeight="1">
      <c r="B13348" t="str">
        <f t="shared" si="837"/>
        <v/>
      </c>
      <c r="C13348" s="73"/>
      <c r="D13348" s="73"/>
      <c r="E13348" s="77"/>
      <c r="F13348" s="74"/>
      <c r="G13348" s="73"/>
      <c r="H13348" s="74"/>
      <c r="I13348" s="74"/>
      <c r="J13348" s="74"/>
      <c r="K13348" s="74"/>
      <c r="L13348" s="74"/>
      <c r="M13348" s="74"/>
      <c r="N13348" s="74"/>
      <c r="O13348" s="74"/>
      <c r="P13348" s="74"/>
      <c r="Q13348" s="78"/>
      <c r="AR13348">
        <f t="shared" si="839"/>
        <v>0</v>
      </c>
      <c r="AS13348">
        <f t="shared" si="840"/>
        <v>0</v>
      </c>
      <c r="AT13348">
        <f t="shared" si="838"/>
        <v>0</v>
      </c>
    </row>
    <row r="13349" spans="2:46" ht="15.75" customHeight="1">
      <c r="B13349" t="str">
        <f t="shared" si="837"/>
        <v/>
      </c>
      <c r="C13349" s="73"/>
      <c r="D13349" s="73"/>
      <c r="E13349" s="77"/>
      <c r="F13349" s="74"/>
      <c r="G13349" s="73"/>
      <c r="H13349" s="74"/>
      <c r="I13349" s="74"/>
      <c r="J13349" s="74"/>
      <c r="K13349" s="74"/>
      <c r="L13349" s="74"/>
      <c r="M13349" s="74"/>
      <c r="N13349" s="74"/>
      <c r="O13349" s="74"/>
      <c r="P13349" s="74"/>
      <c r="Q13349" s="78"/>
      <c r="AR13349">
        <f t="shared" si="839"/>
        <v>0</v>
      </c>
      <c r="AS13349">
        <f t="shared" si="840"/>
        <v>0</v>
      </c>
      <c r="AT13349">
        <f t="shared" si="838"/>
        <v>0</v>
      </c>
    </row>
    <row r="13350" spans="2:46" ht="15.75" customHeight="1">
      <c r="B13350" t="str">
        <f t="shared" si="837"/>
        <v/>
      </c>
      <c r="C13350" s="73"/>
      <c r="D13350" s="73"/>
      <c r="E13350" s="77"/>
      <c r="F13350" s="74"/>
      <c r="G13350" s="73"/>
      <c r="H13350" s="74"/>
      <c r="I13350" s="74"/>
      <c r="J13350" s="74"/>
      <c r="K13350" s="74"/>
      <c r="L13350" s="74"/>
      <c r="M13350" s="74"/>
      <c r="N13350" s="74"/>
      <c r="O13350" s="74"/>
      <c r="P13350" s="74"/>
      <c r="Q13350" s="78"/>
      <c r="AR13350">
        <f t="shared" si="839"/>
        <v>0</v>
      </c>
      <c r="AS13350">
        <f t="shared" si="840"/>
        <v>0</v>
      </c>
      <c r="AT13350">
        <f t="shared" si="838"/>
        <v>0</v>
      </c>
    </row>
    <row r="13351" spans="2:46" ht="15.75" customHeight="1">
      <c r="B13351" t="str">
        <f t="shared" si="837"/>
        <v/>
      </c>
      <c r="C13351" s="73"/>
      <c r="D13351" s="73"/>
      <c r="E13351" s="77"/>
      <c r="F13351" s="74"/>
      <c r="G13351" s="73"/>
      <c r="H13351" s="74"/>
      <c r="I13351" s="74"/>
      <c r="J13351" s="74"/>
      <c r="K13351" s="74"/>
      <c r="L13351" s="74"/>
      <c r="M13351" s="74"/>
      <c r="N13351" s="74"/>
      <c r="O13351" s="74"/>
      <c r="P13351" s="74"/>
      <c r="Q13351" s="78"/>
      <c r="AR13351">
        <f t="shared" si="839"/>
        <v>0</v>
      </c>
      <c r="AS13351">
        <f t="shared" si="840"/>
        <v>0</v>
      </c>
      <c r="AT13351">
        <f t="shared" si="838"/>
        <v>0</v>
      </c>
    </row>
    <row r="13352" spans="2:46" ht="15.75" customHeight="1">
      <c r="B13352" t="str">
        <f t="shared" si="837"/>
        <v/>
      </c>
      <c r="C13352" s="73"/>
      <c r="D13352" s="73"/>
      <c r="E13352" s="77"/>
      <c r="F13352" s="74"/>
      <c r="G13352" s="73"/>
      <c r="H13352" s="74"/>
      <c r="I13352" s="74"/>
      <c r="J13352" s="74"/>
      <c r="K13352" s="74"/>
      <c r="L13352" s="74"/>
      <c r="M13352" s="74"/>
      <c r="N13352" s="74"/>
      <c r="O13352" s="74"/>
      <c r="P13352" s="74"/>
      <c r="Q13352" s="78"/>
      <c r="AR13352">
        <f t="shared" si="839"/>
        <v>0</v>
      </c>
      <c r="AS13352">
        <f t="shared" si="840"/>
        <v>0</v>
      </c>
      <c r="AT13352">
        <f t="shared" si="838"/>
        <v>0</v>
      </c>
    </row>
    <row r="13353" spans="2:46" ht="15.75" customHeight="1">
      <c r="B13353" t="str">
        <f t="shared" si="837"/>
        <v/>
      </c>
      <c r="C13353" s="73"/>
      <c r="D13353" s="73"/>
      <c r="E13353" s="77"/>
      <c r="F13353" s="74"/>
      <c r="G13353" s="73"/>
      <c r="H13353" s="74"/>
      <c r="I13353" s="74"/>
      <c r="J13353" s="74"/>
      <c r="K13353" s="74"/>
      <c r="L13353" s="74"/>
      <c r="M13353" s="74"/>
      <c r="N13353" s="74"/>
      <c r="O13353" s="74"/>
      <c r="P13353" s="74"/>
      <c r="Q13353" s="78"/>
      <c r="AR13353">
        <f t="shared" si="839"/>
        <v>0</v>
      </c>
      <c r="AS13353">
        <f t="shared" si="840"/>
        <v>0</v>
      </c>
      <c r="AT13353">
        <f t="shared" si="838"/>
        <v>0</v>
      </c>
    </row>
    <row r="13354" spans="2:46" ht="15.75" customHeight="1">
      <c r="B13354" t="str">
        <f t="shared" si="837"/>
        <v/>
      </c>
      <c r="C13354" s="73"/>
      <c r="D13354" s="73"/>
      <c r="E13354" s="77"/>
      <c r="F13354" s="74"/>
      <c r="G13354" s="73"/>
      <c r="H13354" s="74"/>
      <c r="I13354" s="74"/>
      <c r="J13354" s="74"/>
      <c r="K13354" s="74"/>
      <c r="L13354" s="74"/>
      <c r="M13354" s="74"/>
      <c r="N13354" s="74"/>
      <c r="O13354" s="74"/>
      <c r="P13354" s="74"/>
      <c r="Q13354" s="78"/>
      <c r="AR13354">
        <f t="shared" si="839"/>
        <v>0</v>
      </c>
      <c r="AS13354">
        <f t="shared" si="840"/>
        <v>0</v>
      </c>
      <c r="AT13354">
        <f t="shared" si="838"/>
        <v>0</v>
      </c>
    </row>
    <row r="13355" spans="2:46" ht="15.75" customHeight="1">
      <c r="B13355" t="str">
        <f t="shared" si="837"/>
        <v/>
      </c>
      <c r="C13355" s="73"/>
      <c r="D13355" s="73"/>
      <c r="E13355" s="77"/>
      <c r="F13355" s="74"/>
      <c r="G13355" s="73"/>
      <c r="H13355" s="74"/>
      <c r="I13355" s="74"/>
      <c r="J13355" s="74"/>
      <c r="K13355" s="74"/>
      <c r="L13355" s="74"/>
      <c r="M13355" s="74"/>
      <c r="N13355" s="74"/>
      <c r="O13355" s="74"/>
      <c r="P13355" s="74"/>
      <c r="Q13355" s="78"/>
      <c r="AR13355">
        <f t="shared" si="839"/>
        <v>0</v>
      </c>
      <c r="AS13355">
        <f t="shared" si="840"/>
        <v>0</v>
      </c>
      <c r="AT13355">
        <f t="shared" si="838"/>
        <v>0</v>
      </c>
    </row>
    <row r="13356" spans="2:46" ht="15.75" customHeight="1">
      <c r="B13356" t="str">
        <f t="shared" si="837"/>
        <v/>
      </c>
      <c r="C13356" s="73"/>
      <c r="D13356" s="73"/>
      <c r="E13356" s="77"/>
      <c r="F13356" s="74"/>
      <c r="G13356" s="73"/>
      <c r="H13356" s="74"/>
      <c r="I13356" s="74"/>
      <c r="J13356" s="74"/>
      <c r="K13356" s="74"/>
      <c r="L13356" s="74"/>
      <c r="M13356" s="74"/>
      <c r="N13356" s="74"/>
      <c r="O13356" s="74"/>
      <c r="P13356" s="74"/>
      <c r="Q13356" s="78"/>
      <c r="AR13356">
        <f t="shared" si="839"/>
        <v>0</v>
      </c>
      <c r="AS13356">
        <f t="shared" si="840"/>
        <v>0</v>
      </c>
      <c r="AT13356">
        <f t="shared" si="838"/>
        <v>0</v>
      </c>
    </row>
    <row r="13357" spans="2:46" ht="15.75" customHeight="1">
      <c r="B13357" t="str">
        <f t="shared" si="837"/>
        <v/>
      </c>
      <c r="C13357" s="73"/>
      <c r="D13357" s="73"/>
      <c r="E13357" s="77"/>
      <c r="F13357" s="74"/>
      <c r="G13357" s="73"/>
      <c r="H13357" s="74"/>
      <c r="I13357" s="74"/>
      <c r="J13357" s="74"/>
      <c r="K13357" s="74"/>
      <c r="L13357" s="74"/>
      <c r="M13357" s="74"/>
      <c r="N13357" s="74"/>
      <c r="O13357" s="74"/>
      <c r="P13357" s="74"/>
      <c r="Q13357" s="78"/>
      <c r="AR13357">
        <f t="shared" si="839"/>
        <v>0</v>
      </c>
      <c r="AS13357">
        <f t="shared" si="840"/>
        <v>0</v>
      </c>
      <c r="AT13357">
        <f t="shared" si="838"/>
        <v>0</v>
      </c>
    </row>
    <row r="13358" spans="2:46" ht="15.75" customHeight="1">
      <c r="B13358" t="str">
        <f t="shared" si="837"/>
        <v/>
      </c>
      <c r="C13358" s="73"/>
      <c r="D13358" s="73"/>
      <c r="E13358" s="77"/>
      <c r="F13358" s="74"/>
      <c r="G13358" s="73"/>
      <c r="H13358" s="74"/>
      <c r="I13358" s="74"/>
      <c r="J13358" s="74"/>
      <c r="K13358" s="74"/>
      <c r="L13358" s="74"/>
      <c r="M13358" s="74"/>
      <c r="N13358" s="74"/>
      <c r="O13358" s="74"/>
      <c r="P13358" s="74"/>
      <c r="Q13358" s="78"/>
      <c r="AR13358">
        <f t="shared" si="839"/>
        <v>0</v>
      </c>
      <c r="AS13358">
        <f t="shared" si="840"/>
        <v>0</v>
      </c>
      <c r="AT13358">
        <f t="shared" si="838"/>
        <v>0</v>
      </c>
    </row>
    <row r="13359" spans="2:46" ht="15.75" customHeight="1">
      <c r="B13359" t="str">
        <f t="shared" si="837"/>
        <v/>
      </c>
      <c r="C13359" s="73"/>
      <c r="D13359" s="73"/>
      <c r="E13359" s="77"/>
      <c r="F13359" s="74"/>
      <c r="G13359" s="73"/>
      <c r="H13359" s="74"/>
      <c r="I13359" s="74"/>
      <c r="J13359" s="74"/>
      <c r="K13359" s="74"/>
      <c r="L13359" s="74"/>
      <c r="M13359" s="74"/>
      <c r="N13359" s="74"/>
      <c r="O13359" s="74"/>
      <c r="P13359" s="74"/>
      <c r="Q13359" s="78"/>
      <c r="AR13359">
        <f t="shared" si="839"/>
        <v>0</v>
      </c>
      <c r="AS13359">
        <f t="shared" si="840"/>
        <v>0</v>
      </c>
      <c r="AT13359">
        <f t="shared" si="838"/>
        <v>0</v>
      </c>
    </row>
    <row r="13360" spans="2:46" ht="15.75" customHeight="1">
      <c r="B13360" t="str">
        <f t="shared" si="837"/>
        <v/>
      </c>
      <c r="C13360" s="73"/>
      <c r="D13360" s="73"/>
      <c r="E13360" s="77"/>
      <c r="F13360" s="74"/>
      <c r="G13360" s="73"/>
      <c r="H13360" s="74"/>
      <c r="I13360" s="74"/>
      <c r="J13360" s="74"/>
      <c r="K13360" s="74"/>
      <c r="L13360" s="74"/>
      <c r="M13360" s="74"/>
      <c r="N13360" s="74"/>
      <c r="O13360" s="74"/>
      <c r="P13360" s="74"/>
      <c r="Q13360" s="78"/>
      <c r="AR13360">
        <f t="shared" si="839"/>
        <v>0</v>
      </c>
      <c r="AS13360">
        <f t="shared" si="840"/>
        <v>0</v>
      </c>
      <c r="AT13360">
        <f t="shared" si="838"/>
        <v>0</v>
      </c>
    </row>
    <row r="13361" spans="2:46" ht="15.75" customHeight="1">
      <c r="B13361" t="str">
        <f t="shared" si="837"/>
        <v/>
      </c>
      <c r="C13361" s="73"/>
      <c r="D13361" s="73"/>
      <c r="E13361" s="77"/>
      <c r="F13361" s="74"/>
      <c r="G13361" s="73"/>
      <c r="H13361" s="74"/>
      <c r="I13361" s="74"/>
      <c r="J13361" s="74"/>
      <c r="K13361" s="74"/>
      <c r="L13361" s="74"/>
      <c r="M13361" s="74"/>
      <c r="N13361" s="74"/>
      <c r="O13361" s="74"/>
      <c r="P13361" s="74"/>
      <c r="Q13361" s="78"/>
      <c r="AR13361">
        <f t="shared" si="839"/>
        <v>0</v>
      </c>
      <c r="AS13361">
        <f t="shared" si="840"/>
        <v>0</v>
      </c>
      <c r="AT13361">
        <f t="shared" si="838"/>
        <v>0</v>
      </c>
    </row>
    <row r="13362" spans="2:46" ht="15.75" customHeight="1">
      <c r="B13362" t="str">
        <f t="shared" si="837"/>
        <v/>
      </c>
      <c r="C13362" s="73"/>
      <c r="D13362" s="73"/>
      <c r="E13362" s="77"/>
      <c r="F13362" s="74"/>
      <c r="G13362" s="73"/>
      <c r="H13362" s="74"/>
      <c r="I13362" s="74"/>
      <c r="J13362" s="74"/>
      <c r="K13362" s="74"/>
      <c r="L13362" s="74"/>
      <c r="M13362" s="74"/>
      <c r="N13362" s="74"/>
      <c r="O13362" s="74"/>
      <c r="P13362" s="74"/>
      <c r="Q13362" s="78"/>
      <c r="AR13362">
        <f t="shared" si="839"/>
        <v>0</v>
      </c>
      <c r="AS13362">
        <f t="shared" si="840"/>
        <v>0</v>
      </c>
      <c r="AT13362">
        <f t="shared" si="838"/>
        <v>0</v>
      </c>
    </row>
    <row r="13363" spans="2:46" ht="15.75" customHeight="1">
      <c r="B13363" t="str">
        <f t="shared" si="837"/>
        <v/>
      </c>
      <c r="C13363" s="73"/>
      <c r="D13363" s="73"/>
      <c r="E13363" s="77"/>
      <c r="F13363" s="74"/>
      <c r="G13363" s="73"/>
      <c r="H13363" s="74"/>
      <c r="I13363" s="74"/>
      <c r="J13363" s="74"/>
      <c r="K13363" s="74"/>
      <c r="L13363" s="74"/>
      <c r="M13363" s="74"/>
      <c r="N13363" s="74"/>
      <c r="O13363" s="74"/>
      <c r="P13363" s="74"/>
      <c r="Q13363" s="78"/>
      <c r="AR13363">
        <f t="shared" si="839"/>
        <v>0</v>
      </c>
      <c r="AS13363">
        <f t="shared" si="840"/>
        <v>0</v>
      </c>
      <c r="AT13363">
        <f t="shared" si="838"/>
        <v>0</v>
      </c>
    </row>
    <row r="13364" spans="2:46" ht="15.75" customHeight="1">
      <c r="B13364" t="str">
        <f t="shared" si="837"/>
        <v/>
      </c>
      <c r="C13364" s="73"/>
      <c r="D13364" s="73"/>
      <c r="E13364" s="77"/>
      <c r="F13364" s="74"/>
      <c r="G13364" s="73"/>
      <c r="H13364" s="74"/>
      <c r="I13364" s="74"/>
      <c r="J13364" s="74"/>
      <c r="K13364" s="74"/>
      <c r="L13364" s="74"/>
      <c r="M13364" s="74"/>
      <c r="N13364" s="74"/>
      <c r="O13364" s="74"/>
      <c r="P13364" s="74"/>
      <c r="Q13364" s="78"/>
      <c r="AR13364">
        <f t="shared" si="839"/>
        <v>0</v>
      </c>
      <c r="AS13364">
        <f t="shared" si="840"/>
        <v>0</v>
      </c>
      <c r="AT13364">
        <f t="shared" si="838"/>
        <v>0</v>
      </c>
    </row>
    <row r="13365" spans="2:46" ht="15.75" customHeight="1">
      <c r="B13365" t="str">
        <f t="shared" si="837"/>
        <v/>
      </c>
      <c r="C13365" s="73"/>
      <c r="D13365" s="73"/>
      <c r="E13365" s="77"/>
      <c r="F13365" s="74"/>
      <c r="G13365" s="73"/>
      <c r="H13365" s="74"/>
      <c r="I13365" s="74"/>
      <c r="J13365" s="74"/>
      <c r="K13365" s="74"/>
      <c r="L13365" s="74"/>
      <c r="M13365" s="74"/>
      <c r="N13365" s="74"/>
      <c r="O13365" s="74"/>
      <c r="P13365" s="74"/>
      <c r="Q13365" s="78"/>
      <c r="AR13365">
        <f t="shared" si="839"/>
        <v>0</v>
      </c>
      <c r="AS13365">
        <f t="shared" si="840"/>
        <v>0</v>
      </c>
      <c r="AT13365">
        <f t="shared" si="838"/>
        <v>0</v>
      </c>
    </row>
    <row r="13366" spans="2:46" ht="15.75" customHeight="1">
      <c r="B13366" t="str">
        <f t="shared" si="837"/>
        <v/>
      </c>
      <c r="C13366" s="73"/>
      <c r="D13366" s="73"/>
      <c r="E13366" s="77"/>
      <c r="F13366" s="74"/>
      <c r="G13366" s="73"/>
      <c r="H13366" s="74"/>
      <c r="I13366" s="74"/>
      <c r="J13366" s="74"/>
      <c r="K13366" s="74"/>
      <c r="L13366" s="74"/>
      <c r="M13366" s="74"/>
      <c r="N13366" s="74"/>
      <c r="O13366" s="74"/>
      <c r="P13366" s="74"/>
      <c r="Q13366" s="78"/>
      <c r="AR13366">
        <f t="shared" si="839"/>
        <v>0</v>
      </c>
      <c r="AS13366">
        <f t="shared" si="840"/>
        <v>0</v>
      </c>
      <c r="AT13366">
        <f t="shared" si="838"/>
        <v>0</v>
      </c>
    </row>
    <row r="13367" spans="2:46" ht="15.75" customHeight="1">
      <c r="B13367" t="str">
        <f t="shared" si="837"/>
        <v/>
      </c>
      <c r="C13367" s="73"/>
      <c r="D13367" s="73"/>
      <c r="E13367" s="77"/>
      <c r="F13367" s="74"/>
      <c r="G13367" s="73"/>
      <c r="H13367" s="74"/>
      <c r="I13367" s="74"/>
      <c r="J13367" s="74"/>
      <c r="K13367" s="74"/>
      <c r="L13367" s="74"/>
      <c r="M13367" s="74"/>
      <c r="N13367" s="74"/>
      <c r="O13367" s="74"/>
      <c r="P13367" s="74"/>
      <c r="Q13367" s="78"/>
      <c r="AR13367">
        <f t="shared" si="839"/>
        <v>0</v>
      </c>
      <c r="AS13367">
        <f t="shared" si="840"/>
        <v>0</v>
      </c>
      <c r="AT13367">
        <f t="shared" si="838"/>
        <v>0</v>
      </c>
    </row>
    <row r="13368" spans="2:46" ht="15.75" customHeight="1">
      <c r="B13368" t="str">
        <f t="shared" si="837"/>
        <v/>
      </c>
      <c r="C13368" s="73"/>
      <c r="D13368" s="73"/>
      <c r="E13368" s="77"/>
      <c r="F13368" s="74"/>
      <c r="G13368" s="73"/>
      <c r="H13368" s="74"/>
      <c r="I13368" s="74"/>
      <c r="J13368" s="74"/>
      <c r="K13368" s="74"/>
      <c r="L13368" s="74"/>
      <c r="M13368" s="74"/>
      <c r="N13368" s="74"/>
      <c r="O13368" s="74"/>
      <c r="P13368" s="74"/>
      <c r="Q13368" s="78"/>
      <c r="AR13368">
        <f t="shared" si="839"/>
        <v>0</v>
      </c>
      <c r="AS13368">
        <f t="shared" si="840"/>
        <v>0</v>
      </c>
      <c r="AT13368">
        <f t="shared" si="838"/>
        <v>0</v>
      </c>
    </row>
    <row r="13369" spans="2:46" ht="15.75" customHeight="1">
      <c r="B13369" t="str">
        <f t="shared" si="837"/>
        <v/>
      </c>
      <c r="C13369" s="73"/>
      <c r="D13369" s="73"/>
      <c r="E13369" s="77"/>
      <c r="F13369" s="74"/>
      <c r="G13369" s="73"/>
      <c r="H13369" s="74"/>
      <c r="I13369" s="74"/>
      <c r="J13369" s="74"/>
      <c r="K13369" s="74"/>
      <c r="L13369" s="74"/>
      <c r="M13369" s="74"/>
      <c r="N13369" s="74"/>
      <c r="O13369" s="74"/>
      <c r="P13369" s="74"/>
      <c r="Q13369" s="78"/>
      <c r="AR13369">
        <f t="shared" si="839"/>
        <v>0</v>
      </c>
      <c r="AS13369">
        <f t="shared" si="840"/>
        <v>0</v>
      </c>
      <c r="AT13369">
        <f t="shared" si="838"/>
        <v>0</v>
      </c>
    </row>
    <row r="13370" spans="2:46" ht="15.75" customHeight="1">
      <c r="B13370" t="str">
        <f t="shared" si="837"/>
        <v/>
      </c>
      <c r="C13370" s="73"/>
      <c r="D13370" s="73"/>
      <c r="E13370" s="77"/>
      <c r="F13370" s="74"/>
      <c r="G13370" s="73"/>
      <c r="H13370" s="74"/>
      <c r="I13370" s="74"/>
      <c r="J13370" s="74"/>
      <c r="K13370" s="74"/>
      <c r="L13370" s="74"/>
      <c r="M13370" s="74"/>
      <c r="N13370" s="74"/>
      <c r="O13370" s="74"/>
      <c r="P13370" s="74"/>
      <c r="Q13370" s="78"/>
      <c r="AR13370">
        <f t="shared" si="839"/>
        <v>0</v>
      </c>
      <c r="AS13370">
        <f t="shared" si="840"/>
        <v>0</v>
      </c>
      <c r="AT13370">
        <f t="shared" si="838"/>
        <v>0</v>
      </c>
    </row>
    <row r="13371" spans="2:46" ht="15.75" customHeight="1">
      <c r="B13371" t="str">
        <f t="shared" si="837"/>
        <v/>
      </c>
      <c r="C13371" s="73"/>
      <c r="D13371" s="73"/>
      <c r="E13371" s="77"/>
      <c r="F13371" s="74"/>
      <c r="G13371" s="73"/>
      <c r="H13371" s="74"/>
      <c r="I13371" s="74"/>
      <c r="J13371" s="74"/>
      <c r="K13371" s="74"/>
      <c r="L13371" s="74"/>
      <c r="M13371" s="74"/>
      <c r="N13371" s="74"/>
      <c r="O13371" s="74"/>
      <c r="P13371" s="74"/>
      <c r="Q13371" s="78"/>
      <c r="AR13371">
        <f t="shared" si="839"/>
        <v>0</v>
      </c>
      <c r="AS13371">
        <f t="shared" si="840"/>
        <v>0</v>
      </c>
      <c r="AT13371">
        <f t="shared" si="838"/>
        <v>0</v>
      </c>
    </row>
    <row r="13372" spans="2:46" ht="15.75" customHeight="1">
      <c r="B13372" t="str">
        <f t="shared" si="837"/>
        <v/>
      </c>
      <c r="C13372" s="73"/>
      <c r="D13372" s="73"/>
      <c r="E13372" s="77"/>
      <c r="F13372" s="74"/>
      <c r="G13372" s="73"/>
      <c r="H13372" s="74"/>
      <c r="I13372" s="74"/>
      <c r="J13372" s="74"/>
      <c r="K13372" s="74"/>
      <c r="L13372" s="74"/>
      <c r="M13372" s="74"/>
      <c r="N13372" s="74"/>
      <c r="O13372" s="74"/>
      <c r="P13372" s="74"/>
      <c r="Q13372" s="78"/>
      <c r="AR13372">
        <f t="shared" si="839"/>
        <v>0</v>
      </c>
      <c r="AS13372">
        <f t="shared" si="840"/>
        <v>0</v>
      </c>
      <c r="AT13372">
        <f t="shared" si="838"/>
        <v>0</v>
      </c>
    </row>
    <row r="13373" spans="2:46" ht="15.75" customHeight="1">
      <c r="B13373" t="str">
        <f t="shared" si="837"/>
        <v/>
      </c>
      <c r="C13373" s="73"/>
      <c r="D13373" s="73"/>
      <c r="E13373" s="77"/>
      <c r="F13373" s="74"/>
      <c r="G13373" s="73"/>
      <c r="H13373" s="74"/>
      <c r="I13373" s="74"/>
      <c r="J13373" s="74"/>
      <c r="K13373" s="74"/>
      <c r="L13373" s="74"/>
      <c r="M13373" s="74"/>
      <c r="N13373" s="74"/>
      <c r="O13373" s="74"/>
      <c r="P13373" s="74"/>
      <c r="Q13373" s="78"/>
      <c r="AR13373">
        <f t="shared" si="839"/>
        <v>0</v>
      </c>
      <c r="AS13373">
        <f t="shared" si="840"/>
        <v>0</v>
      </c>
      <c r="AT13373">
        <f t="shared" si="838"/>
        <v>0</v>
      </c>
    </row>
    <row r="13374" spans="2:46" ht="15.75" customHeight="1">
      <c r="B13374" t="str">
        <f t="shared" si="837"/>
        <v/>
      </c>
      <c r="C13374" s="73"/>
      <c r="D13374" s="73"/>
      <c r="E13374" s="77"/>
      <c r="F13374" s="74"/>
      <c r="G13374" s="73"/>
      <c r="H13374" s="74"/>
      <c r="I13374" s="74"/>
      <c r="J13374" s="74"/>
      <c r="K13374" s="74"/>
      <c r="L13374" s="74"/>
      <c r="M13374" s="74"/>
      <c r="N13374" s="74"/>
      <c r="O13374" s="74"/>
      <c r="P13374" s="74"/>
      <c r="Q13374" s="78"/>
      <c r="AR13374">
        <f t="shared" si="839"/>
        <v>0</v>
      </c>
      <c r="AS13374">
        <f t="shared" si="840"/>
        <v>0</v>
      </c>
      <c r="AT13374">
        <f t="shared" si="838"/>
        <v>0</v>
      </c>
    </row>
    <row r="13375" spans="2:46" ht="15.75" customHeight="1">
      <c r="B13375" t="str">
        <f t="shared" si="837"/>
        <v/>
      </c>
      <c r="C13375" s="73"/>
      <c r="D13375" s="73"/>
      <c r="E13375" s="77"/>
      <c r="F13375" s="74"/>
      <c r="G13375" s="73"/>
      <c r="H13375" s="74"/>
      <c r="I13375" s="74"/>
      <c r="J13375" s="74"/>
      <c r="K13375" s="74"/>
      <c r="L13375" s="74"/>
      <c r="M13375" s="74"/>
      <c r="N13375" s="74"/>
      <c r="O13375" s="74"/>
      <c r="P13375" s="74"/>
      <c r="Q13375" s="78"/>
      <c r="AR13375">
        <f t="shared" si="839"/>
        <v>0</v>
      </c>
      <c r="AS13375">
        <f t="shared" si="840"/>
        <v>0</v>
      </c>
      <c r="AT13375">
        <f t="shared" si="838"/>
        <v>0</v>
      </c>
    </row>
    <row r="13376" spans="2:46" ht="15.75" customHeight="1">
      <c r="B13376" t="str">
        <f t="shared" si="837"/>
        <v/>
      </c>
      <c r="C13376" s="73"/>
      <c r="D13376" s="73"/>
      <c r="E13376" s="77"/>
      <c r="F13376" s="74"/>
      <c r="G13376" s="73"/>
      <c r="H13376" s="74"/>
      <c r="I13376" s="74"/>
      <c r="J13376" s="74"/>
      <c r="K13376" s="74"/>
      <c r="L13376" s="74"/>
      <c r="M13376" s="74"/>
      <c r="N13376" s="74"/>
      <c r="O13376" s="74"/>
      <c r="P13376" s="74"/>
      <c r="Q13376" s="78"/>
      <c r="AR13376">
        <f t="shared" si="839"/>
        <v>0</v>
      </c>
      <c r="AS13376">
        <f t="shared" si="840"/>
        <v>0</v>
      </c>
      <c r="AT13376">
        <f t="shared" si="838"/>
        <v>0</v>
      </c>
    </row>
    <row r="13377" spans="2:46" ht="15.75" customHeight="1">
      <c r="B13377" t="str">
        <f t="shared" si="837"/>
        <v/>
      </c>
      <c r="C13377" s="73"/>
      <c r="D13377" s="73"/>
      <c r="E13377" s="77"/>
      <c r="F13377" s="74"/>
      <c r="G13377" s="73"/>
      <c r="H13377" s="74"/>
      <c r="I13377" s="74"/>
      <c r="J13377" s="74"/>
      <c r="K13377" s="74"/>
      <c r="L13377" s="74"/>
      <c r="M13377" s="74"/>
      <c r="N13377" s="74"/>
      <c r="O13377" s="74"/>
      <c r="P13377" s="74"/>
      <c r="Q13377" s="78"/>
      <c r="AR13377">
        <f t="shared" si="839"/>
        <v>0</v>
      </c>
      <c r="AS13377">
        <f t="shared" si="840"/>
        <v>0</v>
      </c>
      <c r="AT13377">
        <f t="shared" si="838"/>
        <v>0</v>
      </c>
    </row>
    <row r="13378" spans="2:46" ht="15.75" customHeight="1">
      <c r="B13378" t="str">
        <f t="shared" ref="B13378:B13441" si="841">D13378&amp;Q13378&amp;E13378</f>
        <v/>
      </c>
      <c r="C13378" s="73"/>
      <c r="D13378" s="73"/>
      <c r="E13378" s="77"/>
      <c r="F13378" s="74"/>
      <c r="G13378" s="73"/>
      <c r="H13378" s="74"/>
      <c r="I13378" s="74"/>
      <c r="J13378" s="74"/>
      <c r="K13378" s="74"/>
      <c r="L13378" s="74"/>
      <c r="M13378" s="74"/>
      <c r="N13378" s="74"/>
      <c r="O13378" s="74"/>
      <c r="P13378" s="74"/>
      <c r="Q13378" s="78"/>
      <c r="AR13378">
        <f t="shared" si="839"/>
        <v>0</v>
      </c>
      <c r="AS13378">
        <f t="shared" si="840"/>
        <v>0</v>
      </c>
      <c r="AT13378">
        <f t="shared" ref="AT13378:AT13441" si="842">AR13378-AS13378</f>
        <v>0</v>
      </c>
    </row>
    <row r="13379" spans="2:46" ht="15.75" customHeight="1">
      <c r="B13379" t="str">
        <f t="shared" si="841"/>
        <v/>
      </c>
      <c r="C13379" s="73"/>
      <c r="D13379" s="73"/>
      <c r="E13379" s="77"/>
      <c r="F13379" s="74"/>
      <c r="G13379" s="73"/>
      <c r="H13379" s="74"/>
      <c r="I13379" s="74"/>
      <c r="J13379" s="74"/>
      <c r="K13379" s="74"/>
      <c r="L13379" s="74"/>
      <c r="M13379" s="74"/>
      <c r="N13379" s="74"/>
      <c r="O13379" s="74"/>
      <c r="P13379" s="74"/>
      <c r="Q13379" s="78"/>
      <c r="AR13379">
        <f t="shared" si="839"/>
        <v>0</v>
      </c>
      <c r="AS13379">
        <f t="shared" si="840"/>
        <v>0</v>
      </c>
      <c r="AT13379">
        <f t="shared" si="842"/>
        <v>0</v>
      </c>
    </row>
    <row r="13380" spans="2:46" ht="15.75" customHeight="1">
      <c r="B13380" t="str">
        <f t="shared" si="841"/>
        <v/>
      </c>
      <c r="C13380" s="73"/>
      <c r="D13380" s="73"/>
      <c r="E13380" s="77"/>
      <c r="F13380" s="74"/>
      <c r="G13380" s="73"/>
      <c r="H13380" s="74"/>
      <c r="I13380" s="74"/>
      <c r="J13380" s="74"/>
      <c r="K13380" s="74"/>
      <c r="L13380" s="74"/>
      <c r="M13380" s="74"/>
      <c r="N13380" s="74"/>
      <c r="O13380" s="74"/>
      <c r="P13380" s="74"/>
      <c r="Q13380" s="78"/>
      <c r="AR13380">
        <f t="shared" si="839"/>
        <v>0</v>
      </c>
      <c r="AS13380">
        <f t="shared" si="840"/>
        <v>0</v>
      </c>
      <c r="AT13380">
        <f t="shared" si="842"/>
        <v>0</v>
      </c>
    </row>
    <row r="13381" spans="2:46" ht="15.75" customHeight="1">
      <c r="B13381" t="str">
        <f t="shared" si="841"/>
        <v/>
      </c>
      <c r="C13381" s="73"/>
      <c r="D13381" s="73"/>
      <c r="E13381" s="77"/>
      <c r="F13381" s="74"/>
      <c r="G13381" s="73"/>
      <c r="H13381" s="74"/>
      <c r="I13381" s="74"/>
      <c r="J13381" s="74"/>
      <c r="K13381" s="74"/>
      <c r="L13381" s="74"/>
      <c r="M13381" s="74"/>
      <c r="N13381" s="74"/>
      <c r="O13381" s="74"/>
      <c r="P13381" s="74"/>
      <c r="Q13381" s="78"/>
      <c r="AR13381">
        <f t="shared" si="839"/>
        <v>0</v>
      </c>
      <c r="AS13381">
        <f t="shared" si="840"/>
        <v>0</v>
      </c>
      <c r="AT13381">
        <f t="shared" si="842"/>
        <v>0</v>
      </c>
    </row>
    <row r="13382" spans="2:46" ht="15.75" customHeight="1">
      <c r="B13382" t="str">
        <f t="shared" si="841"/>
        <v/>
      </c>
      <c r="C13382" s="73"/>
      <c r="D13382" s="73"/>
      <c r="E13382" s="77"/>
      <c r="F13382" s="74"/>
      <c r="G13382" s="73"/>
      <c r="H13382" s="74"/>
      <c r="I13382" s="74"/>
      <c r="J13382" s="74"/>
      <c r="K13382" s="74"/>
      <c r="L13382" s="74"/>
      <c r="M13382" s="74"/>
      <c r="N13382" s="74"/>
      <c r="O13382" s="74"/>
      <c r="P13382" s="74"/>
      <c r="Q13382" s="78"/>
      <c r="AR13382">
        <f t="shared" si="839"/>
        <v>0</v>
      </c>
      <c r="AS13382">
        <f t="shared" si="840"/>
        <v>0</v>
      </c>
      <c r="AT13382">
        <f t="shared" si="842"/>
        <v>0</v>
      </c>
    </row>
    <row r="13383" spans="2:46" ht="15.75" customHeight="1">
      <c r="B13383" t="str">
        <f t="shared" si="841"/>
        <v/>
      </c>
      <c r="C13383" s="73"/>
      <c r="D13383" s="73"/>
      <c r="E13383" s="77"/>
      <c r="F13383" s="74"/>
      <c r="G13383" s="73"/>
      <c r="H13383" s="74"/>
      <c r="I13383" s="74"/>
      <c r="J13383" s="74"/>
      <c r="K13383" s="74"/>
      <c r="L13383" s="74"/>
      <c r="M13383" s="74"/>
      <c r="N13383" s="74"/>
      <c r="O13383" s="74"/>
      <c r="P13383" s="74"/>
      <c r="Q13383" s="78"/>
      <c r="AR13383">
        <f t="shared" si="839"/>
        <v>0</v>
      </c>
      <c r="AS13383">
        <f t="shared" si="840"/>
        <v>0</v>
      </c>
      <c r="AT13383">
        <f t="shared" si="842"/>
        <v>0</v>
      </c>
    </row>
    <row r="13384" spans="2:46" ht="15.75" customHeight="1">
      <c r="B13384" t="str">
        <f t="shared" si="841"/>
        <v/>
      </c>
      <c r="C13384" s="73"/>
      <c r="D13384" s="73"/>
      <c r="E13384" s="77"/>
      <c r="F13384" s="74"/>
      <c r="G13384" s="73"/>
      <c r="H13384" s="74"/>
      <c r="I13384" s="74"/>
      <c r="J13384" s="74"/>
      <c r="K13384" s="74"/>
      <c r="L13384" s="74"/>
      <c r="M13384" s="74"/>
      <c r="N13384" s="74"/>
      <c r="O13384" s="74"/>
      <c r="P13384" s="74"/>
      <c r="Q13384" s="78"/>
      <c r="AR13384">
        <f t="shared" ref="AR13384:AR13447" si="843">IF($AU$2&lt;&gt;5,NA(),IF(D13384=D13383,0,IF(AND(D22885=D13384,D13385=D13384),O13384+O13385+O22885,IF(D13385=D13384,O13385+O13384,O13384))))</f>
        <v>0</v>
      </c>
      <c r="AS13384">
        <f t="shared" ref="AS13384:AS13447" si="844">IF($AU$2&lt;&gt;5,NA(),IF(D13384=D13383,0,IF(AND(D22885=D13384,D13385=D13384),P13384+P13385+P22885,IF(D13385=D13384,P13385+P13384,P13384))))</f>
        <v>0</v>
      </c>
      <c r="AT13384">
        <f t="shared" si="842"/>
        <v>0</v>
      </c>
    </row>
    <row r="13385" spans="2:46" ht="15.75" customHeight="1">
      <c r="B13385" t="str">
        <f t="shared" si="841"/>
        <v/>
      </c>
      <c r="C13385" s="73"/>
      <c r="D13385" s="73"/>
      <c r="E13385" s="77"/>
      <c r="F13385" s="74"/>
      <c r="G13385" s="73"/>
      <c r="H13385" s="74"/>
      <c r="I13385" s="74"/>
      <c r="J13385" s="74"/>
      <c r="K13385" s="74"/>
      <c r="L13385" s="74"/>
      <c r="M13385" s="74"/>
      <c r="N13385" s="74"/>
      <c r="O13385" s="74"/>
      <c r="P13385" s="74"/>
      <c r="Q13385" s="78"/>
      <c r="AR13385">
        <f t="shared" si="843"/>
        <v>0</v>
      </c>
      <c r="AS13385">
        <f t="shared" si="844"/>
        <v>0</v>
      </c>
      <c r="AT13385">
        <f t="shared" si="842"/>
        <v>0</v>
      </c>
    </row>
    <row r="13386" spans="2:46" ht="15.75" customHeight="1">
      <c r="B13386" t="str">
        <f t="shared" si="841"/>
        <v/>
      </c>
      <c r="C13386" s="73"/>
      <c r="D13386" s="73"/>
      <c r="E13386" s="77"/>
      <c r="F13386" s="74"/>
      <c r="G13386" s="73"/>
      <c r="H13386" s="74"/>
      <c r="I13386" s="74"/>
      <c r="J13386" s="74"/>
      <c r="K13386" s="74"/>
      <c r="L13386" s="74"/>
      <c r="M13386" s="74"/>
      <c r="N13386" s="74"/>
      <c r="O13386" s="74"/>
      <c r="P13386" s="74"/>
      <c r="Q13386" s="78"/>
      <c r="AR13386">
        <f t="shared" si="843"/>
        <v>0</v>
      </c>
      <c r="AS13386">
        <f t="shared" si="844"/>
        <v>0</v>
      </c>
      <c r="AT13386">
        <f t="shared" si="842"/>
        <v>0</v>
      </c>
    </row>
    <row r="13387" spans="2:46" ht="15.75" customHeight="1">
      <c r="B13387" t="str">
        <f t="shared" si="841"/>
        <v/>
      </c>
      <c r="C13387" s="73"/>
      <c r="D13387" s="73"/>
      <c r="E13387" s="77"/>
      <c r="F13387" s="74"/>
      <c r="G13387" s="73"/>
      <c r="H13387" s="74"/>
      <c r="I13387" s="74"/>
      <c r="J13387" s="74"/>
      <c r="K13387" s="74"/>
      <c r="L13387" s="74"/>
      <c r="M13387" s="74"/>
      <c r="N13387" s="74"/>
      <c r="O13387" s="74"/>
      <c r="P13387" s="74"/>
      <c r="Q13387" s="78"/>
      <c r="AR13387">
        <f t="shared" si="843"/>
        <v>0</v>
      </c>
      <c r="AS13387">
        <f t="shared" si="844"/>
        <v>0</v>
      </c>
      <c r="AT13387">
        <f t="shared" si="842"/>
        <v>0</v>
      </c>
    </row>
    <row r="13388" spans="2:46" ht="15.75" customHeight="1">
      <c r="B13388" t="str">
        <f t="shared" si="841"/>
        <v/>
      </c>
      <c r="C13388" s="73"/>
      <c r="D13388" s="73"/>
      <c r="E13388" s="77"/>
      <c r="F13388" s="74"/>
      <c r="G13388" s="73"/>
      <c r="H13388" s="74"/>
      <c r="I13388" s="74"/>
      <c r="J13388" s="74"/>
      <c r="K13388" s="74"/>
      <c r="L13388" s="74"/>
      <c r="M13388" s="74"/>
      <c r="N13388" s="74"/>
      <c r="O13388" s="74"/>
      <c r="P13388" s="74"/>
      <c r="Q13388" s="78"/>
      <c r="AR13388">
        <f t="shared" si="843"/>
        <v>0</v>
      </c>
      <c r="AS13388">
        <f t="shared" si="844"/>
        <v>0</v>
      </c>
      <c r="AT13388">
        <f t="shared" si="842"/>
        <v>0</v>
      </c>
    </row>
    <row r="13389" spans="2:46" ht="15.75" customHeight="1">
      <c r="B13389" t="str">
        <f t="shared" si="841"/>
        <v/>
      </c>
      <c r="C13389" s="73"/>
      <c r="D13389" s="73"/>
      <c r="E13389" s="77"/>
      <c r="F13389" s="74"/>
      <c r="G13389" s="73"/>
      <c r="H13389" s="74"/>
      <c r="I13389" s="74"/>
      <c r="J13389" s="74"/>
      <c r="K13389" s="74"/>
      <c r="L13389" s="74"/>
      <c r="M13389" s="74"/>
      <c r="N13389" s="74"/>
      <c r="O13389" s="74"/>
      <c r="P13389" s="74"/>
      <c r="Q13389" s="78"/>
      <c r="AR13389">
        <f t="shared" si="843"/>
        <v>0</v>
      </c>
      <c r="AS13389">
        <f t="shared" si="844"/>
        <v>0</v>
      </c>
      <c r="AT13389">
        <f t="shared" si="842"/>
        <v>0</v>
      </c>
    </row>
    <row r="13390" spans="2:46" ht="15.75" customHeight="1">
      <c r="B13390" t="str">
        <f t="shared" si="841"/>
        <v/>
      </c>
      <c r="C13390" s="73"/>
      <c r="D13390" s="73"/>
      <c r="E13390" s="77"/>
      <c r="F13390" s="74"/>
      <c r="G13390" s="73"/>
      <c r="H13390" s="74"/>
      <c r="I13390" s="74"/>
      <c r="J13390" s="74"/>
      <c r="K13390" s="74"/>
      <c r="L13390" s="74"/>
      <c r="M13390" s="74"/>
      <c r="N13390" s="74"/>
      <c r="O13390" s="74"/>
      <c r="P13390" s="74"/>
      <c r="Q13390" s="78"/>
      <c r="AR13390">
        <f t="shared" si="843"/>
        <v>0</v>
      </c>
      <c r="AS13390">
        <f t="shared" si="844"/>
        <v>0</v>
      </c>
      <c r="AT13390">
        <f t="shared" si="842"/>
        <v>0</v>
      </c>
    </row>
    <row r="13391" spans="2:46" ht="15.75" customHeight="1">
      <c r="B13391" t="str">
        <f t="shared" si="841"/>
        <v/>
      </c>
      <c r="C13391" s="73"/>
      <c r="D13391" s="73"/>
      <c r="E13391" s="77"/>
      <c r="F13391" s="74"/>
      <c r="G13391" s="73"/>
      <c r="H13391" s="74"/>
      <c r="I13391" s="74"/>
      <c r="J13391" s="74"/>
      <c r="K13391" s="74"/>
      <c r="L13391" s="74"/>
      <c r="M13391" s="74"/>
      <c r="N13391" s="74"/>
      <c r="O13391" s="74"/>
      <c r="P13391" s="74"/>
      <c r="Q13391" s="78"/>
      <c r="AR13391">
        <f t="shared" si="843"/>
        <v>0</v>
      </c>
      <c r="AS13391">
        <f t="shared" si="844"/>
        <v>0</v>
      </c>
      <c r="AT13391">
        <f t="shared" si="842"/>
        <v>0</v>
      </c>
    </row>
    <row r="13392" spans="2:46" ht="15.75" customHeight="1">
      <c r="B13392" t="str">
        <f t="shared" si="841"/>
        <v/>
      </c>
      <c r="C13392" s="73"/>
      <c r="D13392" s="73"/>
      <c r="E13392" s="77"/>
      <c r="F13392" s="74"/>
      <c r="G13392" s="73"/>
      <c r="H13392" s="74"/>
      <c r="I13392" s="74"/>
      <c r="J13392" s="74"/>
      <c r="K13392" s="74"/>
      <c r="L13392" s="74"/>
      <c r="M13392" s="74"/>
      <c r="N13392" s="74"/>
      <c r="O13392" s="74"/>
      <c r="P13392" s="74"/>
      <c r="Q13392" s="78"/>
      <c r="AR13392">
        <f t="shared" si="843"/>
        <v>0</v>
      </c>
      <c r="AS13392">
        <f t="shared" si="844"/>
        <v>0</v>
      </c>
      <c r="AT13392">
        <f t="shared" si="842"/>
        <v>0</v>
      </c>
    </row>
    <row r="13393" spans="2:46" ht="15.75" customHeight="1">
      <c r="B13393" t="str">
        <f t="shared" si="841"/>
        <v/>
      </c>
      <c r="C13393" s="73"/>
      <c r="D13393" s="73"/>
      <c r="E13393" s="77"/>
      <c r="F13393" s="74"/>
      <c r="G13393" s="73"/>
      <c r="H13393" s="74"/>
      <c r="I13393" s="74"/>
      <c r="J13393" s="74"/>
      <c r="K13393" s="74"/>
      <c r="L13393" s="74"/>
      <c r="M13393" s="74"/>
      <c r="N13393" s="74"/>
      <c r="O13393" s="74"/>
      <c r="P13393" s="74"/>
      <c r="Q13393" s="78"/>
      <c r="AR13393">
        <f t="shared" si="843"/>
        <v>0</v>
      </c>
      <c r="AS13393">
        <f t="shared" si="844"/>
        <v>0</v>
      </c>
      <c r="AT13393">
        <f t="shared" si="842"/>
        <v>0</v>
      </c>
    </row>
    <row r="13394" spans="2:46" ht="15.75" customHeight="1">
      <c r="B13394" t="str">
        <f t="shared" si="841"/>
        <v/>
      </c>
      <c r="C13394" s="73"/>
      <c r="D13394" s="73"/>
      <c r="E13394" s="77"/>
      <c r="F13394" s="74"/>
      <c r="G13394" s="73"/>
      <c r="H13394" s="74"/>
      <c r="I13394" s="74"/>
      <c r="J13394" s="74"/>
      <c r="K13394" s="74"/>
      <c r="L13394" s="74"/>
      <c r="M13394" s="74"/>
      <c r="N13394" s="74"/>
      <c r="O13394" s="74"/>
      <c r="P13394" s="74"/>
      <c r="Q13394" s="78"/>
      <c r="AR13394">
        <f t="shared" si="843"/>
        <v>0</v>
      </c>
      <c r="AS13394">
        <f t="shared" si="844"/>
        <v>0</v>
      </c>
      <c r="AT13394">
        <f t="shared" si="842"/>
        <v>0</v>
      </c>
    </row>
    <row r="13395" spans="2:46" ht="15.75" customHeight="1">
      <c r="B13395" t="str">
        <f t="shared" si="841"/>
        <v/>
      </c>
      <c r="C13395" s="73"/>
      <c r="D13395" s="73"/>
      <c r="E13395" s="77"/>
      <c r="F13395" s="74"/>
      <c r="G13395" s="73"/>
      <c r="H13395" s="74"/>
      <c r="I13395" s="74"/>
      <c r="J13395" s="74"/>
      <c r="K13395" s="74"/>
      <c r="L13395" s="74"/>
      <c r="M13395" s="74"/>
      <c r="N13395" s="74"/>
      <c r="O13395" s="74"/>
      <c r="P13395" s="74"/>
      <c r="Q13395" s="78"/>
      <c r="AR13395">
        <f t="shared" si="843"/>
        <v>0</v>
      </c>
      <c r="AS13395">
        <f t="shared" si="844"/>
        <v>0</v>
      </c>
      <c r="AT13395">
        <f t="shared" si="842"/>
        <v>0</v>
      </c>
    </row>
    <row r="13396" spans="2:46" ht="15.75" customHeight="1">
      <c r="B13396" t="str">
        <f t="shared" si="841"/>
        <v/>
      </c>
      <c r="C13396" s="73"/>
      <c r="D13396" s="73"/>
      <c r="E13396" s="77"/>
      <c r="F13396" s="74"/>
      <c r="G13396" s="73"/>
      <c r="H13396" s="74"/>
      <c r="I13396" s="74"/>
      <c r="J13396" s="74"/>
      <c r="K13396" s="74"/>
      <c r="L13396" s="74"/>
      <c r="M13396" s="74"/>
      <c r="N13396" s="74"/>
      <c r="O13396" s="74"/>
      <c r="P13396" s="74"/>
      <c r="Q13396" s="78"/>
      <c r="AR13396">
        <f t="shared" si="843"/>
        <v>0</v>
      </c>
      <c r="AS13396">
        <f t="shared" si="844"/>
        <v>0</v>
      </c>
      <c r="AT13396">
        <f t="shared" si="842"/>
        <v>0</v>
      </c>
    </row>
    <row r="13397" spans="2:46" ht="15.75" customHeight="1">
      <c r="B13397" t="str">
        <f t="shared" si="841"/>
        <v/>
      </c>
      <c r="C13397" s="73"/>
      <c r="D13397" s="73"/>
      <c r="E13397" s="77"/>
      <c r="F13397" s="74"/>
      <c r="G13397" s="73"/>
      <c r="H13397" s="74"/>
      <c r="I13397" s="74"/>
      <c r="J13397" s="74"/>
      <c r="K13397" s="74"/>
      <c r="L13397" s="74"/>
      <c r="M13397" s="74"/>
      <c r="N13397" s="74"/>
      <c r="O13397" s="74"/>
      <c r="P13397" s="74"/>
      <c r="Q13397" s="78"/>
      <c r="AR13397">
        <f t="shared" si="843"/>
        <v>0</v>
      </c>
      <c r="AS13397">
        <f t="shared" si="844"/>
        <v>0</v>
      </c>
      <c r="AT13397">
        <f t="shared" si="842"/>
        <v>0</v>
      </c>
    </row>
    <row r="13398" spans="2:46" ht="15.75" customHeight="1">
      <c r="B13398" t="str">
        <f t="shared" si="841"/>
        <v/>
      </c>
      <c r="C13398" s="73"/>
      <c r="D13398" s="73"/>
      <c r="E13398" s="77"/>
      <c r="F13398" s="74"/>
      <c r="G13398" s="73"/>
      <c r="H13398" s="74"/>
      <c r="I13398" s="74"/>
      <c r="J13398" s="74"/>
      <c r="K13398" s="74"/>
      <c r="L13398" s="74"/>
      <c r="M13398" s="74"/>
      <c r="N13398" s="74"/>
      <c r="O13398" s="74"/>
      <c r="P13398" s="74"/>
      <c r="Q13398" s="78"/>
      <c r="AR13398">
        <f t="shared" si="843"/>
        <v>0</v>
      </c>
      <c r="AS13398">
        <f t="shared" si="844"/>
        <v>0</v>
      </c>
      <c r="AT13398">
        <f t="shared" si="842"/>
        <v>0</v>
      </c>
    </row>
    <row r="13399" spans="2:46" ht="15.75" customHeight="1">
      <c r="B13399" t="str">
        <f t="shared" si="841"/>
        <v/>
      </c>
      <c r="C13399" s="73"/>
      <c r="D13399" s="73"/>
      <c r="E13399" s="77"/>
      <c r="F13399" s="74"/>
      <c r="G13399" s="73"/>
      <c r="H13399" s="74"/>
      <c r="I13399" s="74"/>
      <c r="J13399" s="74"/>
      <c r="K13399" s="74"/>
      <c r="L13399" s="74"/>
      <c r="M13399" s="74"/>
      <c r="N13399" s="74"/>
      <c r="O13399" s="74"/>
      <c r="P13399" s="74"/>
      <c r="Q13399" s="78"/>
      <c r="AR13399">
        <f t="shared" si="843"/>
        <v>0</v>
      </c>
      <c r="AS13399">
        <f t="shared" si="844"/>
        <v>0</v>
      </c>
      <c r="AT13399">
        <f t="shared" si="842"/>
        <v>0</v>
      </c>
    </row>
    <row r="13400" spans="2:46" ht="15.75" customHeight="1">
      <c r="B13400" t="str">
        <f t="shared" si="841"/>
        <v/>
      </c>
      <c r="C13400" s="73"/>
      <c r="D13400" s="73"/>
      <c r="E13400" s="77"/>
      <c r="F13400" s="74"/>
      <c r="G13400" s="73"/>
      <c r="H13400" s="74"/>
      <c r="I13400" s="74"/>
      <c r="J13400" s="74"/>
      <c r="K13400" s="74"/>
      <c r="L13400" s="74"/>
      <c r="M13400" s="74"/>
      <c r="N13400" s="74"/>
      <c r="O13400" s="74"/>
      <c r="P13400" s="74"/>
      <c r="Q13400" s="78"/>
      <c r="AR13400">
        <f t="shared" si="843"/>
        <v>0</v>
      </c>
      <c r="AS13400">
        <f t="shared" si="844"/>
        <v>0</v>
      </c>
      <c r="AT13400">
        <f t="shared" si="842"/>
        <v>0</v>
      </c>
    </row>
    <row r="13401" spans="2:46" ht="15.75" customHeight="1">
      <c r="B13401" t="str">
        <f t="shared" si="841"/>
        <v/>
      </c>
      <c r="C13401" s="73"/>
      <c r="D13401" s="73"/>
      <c r="E13401" s="77"/>
      <c r="F13401" s="74"/>
      <c r="G13401" s="73"/>
      <c r="H13401" s="74"/>
      <c r="I13401" s="74"/>
      <c r="J13401" s="74"/>
      <c r="K13401" s="74"/>
      <c r="L13401" s="74"/>
      <c r="M13401" s="74"/>
      <c r="N13401" s="74"/>
      <c r="O13401" s="74"/>
      <c r="P13401" s="74"/>
      <c r="Q13401" s="78"/>
      <c r="AR13401">
        <f t="shared" si="843"/>
        <v>0</v>
      </c>
      <c r="AS13401">
        <f t="shared" si="844"/>
        <v>0</v>
      </c>
      <c r="AT13401">
        <f t="shared" si="842"/>
        <v>0</v>
      </c>
    </row>
    <row r="13402" spans="2:46" ht="15.75" customHeight="1">
      <c r="B13402" t="str">
        <f t="shared" si="841"/>
        <v/>
      </c>
      <c r="C13402" s="73"/>
      <c r="D13402" s="73"/>
      <c r="E13402" s="77"/>
      <c r="F13402" s="74"/>
      <c r="G13402" s="73"/>
      <c r="H13402" s="74"/>
      <c r="I13402" s="74"/>
      <c r="J13402" s="74"/>
      <c r="K13402" s="74"/>
      <c r="L13402" s="74"/>
      <c r="M13402" s="74"/>
      <c r="N13402" s="74"/>
      <c r="O13402" s="74"/>
      <c r="P13402" s="74"/>
      <c r="Q13402" s="78"/>
      <c r="AR13402">
        <f t="shared" si="843"/>
        <v>0</v>
      </c>
      <c r="AS13402">
        <f t="shared" si="844"/>
        <v>0</v>
      </c>
      <c r="AT13402">
        <f t="shared" si="842"/>
        <v>0</v>
      </c>
    </row>
    <row r="13403" spans="2:46" ht="15.75" customHeight="1">
      <c r="B13403" t="str">
        <f t="shared" si="841"/>
        <v/>
      </c>
      <c r="C13403" s="73"/>
      <c r="D13403" s="73"/>
      <c r="E13403" s="77"/>
      <c r="F13403" s="74"/>
      <c r="G13403" s="73"/>
      <c r="H13403" s="74"/>
      <c r="I13403" s="74"/>
      <c r="J13403" s="74"/>
      <c r="K13403" s="74"/>
      <c r="L13403" s="74"/>
      <c r="M13403" s="74"/>
      <c r="N13403" s="74"/>
      <c r="O13403" s="74"/>
      <c r="P13403" s="74"/>
      <c r="Q13403" s="78"/>
      <c r="AR13403">
        <f t="shared" si="843"/>
        <v>0</v>
      </c>
      <c r="AS13403">
        <f t="shared" si="844"/>
        <v>0</v>
      </c>
      <c r="AT13403">
        <f t="shared" si="842"/>
        <v>0</v>
      </c>
    </row>
    <row r="13404" spans="2:46" ht="15.75" customHeight="1">
      <c r="B13404" t="str">
        <f t="shared" si="841"/>
        <v/>
      </c>
      <c r="C13404" s="73"/>
      <c r="D13404" s="73"/>
      <c r="E13404" s="77"/>
      <c r="F13404" s="74"/>
      <c r="G13404" s="73"/>
      <c r="H13404" s="74"/>
      <c r="I13404" s="74"/>
      <c r="J13404" s="74"/>
      <c r="K13404" s="74"/>
      <c r="L13404" s="74"/>
      <c r="M13404" s="74"/>
      <c r="N13404" s="74"/>
      <c r="O13404" s="74"/>
      <c r="P13404" s="74"/>
      <c r="Q13404" s="78"/>
      <c r="AR13404">
        <f t="shared" si="843"/>
        <v>0</v>
      </c>
      <c r="AS13404">
        <f t="shared" si="844"/>
        <v>0</v>
      </c>
      <c r="AT13404">
        <f t="shared" si="842"/>
        <v>0</v>
      </c>
    </row>
    <row r="13405" spans="2:46" ht="15.75" customHeight="1">
      <c r="B13405" t="str">
        <f t="shared" si="841"/>
        <v/>
      </c>
      <c r="C13405" s="73"/>
      <c r="D13405" s="73"/>
      <c r="E13405" s="77"/>
      <c r="F13405" s="74"/>
      <c r="G13405" s="73"/>
      <c r="H13405" s="74"/>
      <c r="I13405" s="74"/>
      <c r="J13405" s="74"/>
      <c r="K13405" s="74"/>
      <c r="L13405" s="74"/>
      <c r="M13405" s="74"/>
      <c r="N13405" s="74"/>
      <c r="O13405" s="74"/>
      <c r="P13405" s="74"/>
      <c r="Q13405" s="78"/>
      <c r="AR13405">
        <f t="shared" si="843"/>
        <v>0</v>
      </c>
      <c r="AS13405">
        <f t="shared" si="844"/>
        <v>0</v>
      </c>
      <c r="AT13405">
        <f t="shared" si="842"/>
        <v>0</v>
      </c>
    </row>
    <row r="13406" spans="2:46" ht="15.75" customHeight="1">
      <c r="B13406" t="str">
        <f t="shared" si="841"/>
        <v/>
      </c>
      <c r="C13406" s="73"/>
      <c r="D13406" s="73"/>
      <c r="E13406" s="77"/>
      <c r="F13406" s="74"/>
      <c r="G13406" s="73"/>
      <c r="H13406" s="74"/>
      <c r="I13406" s="74"/>
      <c r="J13406" s="74"/>
      <c r="K13406" s="74"/>
      <c r="L13406" s="74"/>
      <c r="M13406" s="74"/>
      <c r="N13406" s="74"/>
      <c r="O13406" s="74"/>
      <c r="P13406" s="74"/>
      <c r="Q13406" s="78"/>
      <c r="AR13406">
        <f t="shared" si="843"/>
        <v>0</v>
      </c>
      <c r="AS13406">
        <f t="shared" si="844"/>
        <v>0</v>
      </c>
      <c r="AT13406">
        <f t="shared" si="842"/>
        <v>0</v>
      </c>
    </row>
    <row r="13407" spans="2:46" ht="15.75" customHeight="1">
      <c r="B13407" t="str">
        <f t="shared" si="841"/>
        <v/>
      </c>
      <c r="C13407" s="73"/>
      <c r="D13407" s="73"/>
      <c r="E13407" s="77"/>
      <c r="F13407" s="74"/>
      <c r="G13407" s="73"/>
      <c r="H13407" s="74"/>
      <c r="I13407" s="74"/>
      <c r="J13407" s="74"/>
      <c r="K13407" s="74"/>
      <c r="L13407" s="74"/>
      <c r="M13407" s="74"/>
      <c r="N13407" s="74"/>
      <c r="O13407" s="74"/>
      <c r="P13407" s="74"/>
      <c r="Q13407" s="78"/>
      <c r="AR13407">
        <f t="shared" si="843"/>
        <v>0</v>
      </c>
      <c r="AS13407">
        <f t="shared" si="844"/>
        <v>0</v>
      </c>
      <c r="AT13407">
        <f t="shared" si="842"/>
        <v>0</v>
      </c>
    </row>
    <row r="13408" spans="2:46" ht="15.75" customHeight="1">
      <c r="B13408" t="str">
        <f t="shared" si="841"/>
        <v/>
      </c>
      <c r="C13408" s="73"/>
      <c r="D13408" s="73"/>
      <c r="E13408" s="77"/>
      <c r="F13408" s="74"/>
      <c r="G13408" s="73"/>
      <c r="H13408" s="74"/>
      <c r="I13408" s="74"/>
      <c r="J13408" s="74"/>
      <c r="K13408" s="74"/>
      <c r="L13408" s="74"/>
      <c r="M13408" s="74"/>
      <c r="N13408" s="74"/>
      <c r="O13408" s="74"/>
      <c r="P13408" s="74"/>
      <c r="Q13408" s="78"/>
      <c r="AR13408">
        <f t="shared" si="843"/>
        <v>0</v>
      </c>
      <c r="AS13408">
        <f t="shared" si="844"/>
        <v>0</v>
      </c>
      <c r="AT13408">
        <f t="shared" si="842"/>
        <v>0</v>
      </c>
    </row>
    <row r="13409" spans="2:46" ht="15.75" customHeight="1">
      <c r="B13409" t="str">
        <f t="shared" si="841"/>
        <v/>
      </c>
      <c r="C13409" s="73"/>
      <c r="D13409" s="73"/>
      <c r="E13409" s="77"/>
      <c r="F13409" s="74"/>
      <c r="G13409" s="73"/>
      <c r="H13409" s="74"/>
      <c r="I13409" s="74"/>
      <c r="J13409" s="74"/>
      <c r="K13409" s="74"/>
      <c r="L13409" s="74"/>
      <c r="M13409" s="74"/>
      <c r="N13409" s="74"/>
      <c r="O13409" s="74"/>
      <c r="P13409" s="74"/>
      <c r="Q13409" s="78"/>
      <c r="AR13409">
        <f t="shared" si="843"/>
        <v>0</v>
      </c>
      <c r="AS13409">
        <f t="shared" si="844"/>
        <v>0</v>
      </c>
      <c r="AT13409">
        <f t="shared" si="842"/>
        <v>0</v>
      </c>
    </row>
    <row r="13410" spans="2:46" ht="15.75" customHeight="1">
      <c r="B13410" t="str">
        <f t="shared" si="841"/>
        <v/>
      </c>
      <c r="C13410" s="73"/>
      <c r="D13410" s="73"/>
      <c r="E13410" s="77"/>
      <c r="F13410" s="74"/>
      <c r="G13410" s="73"/>
      <c r="H13410" s="74"/>
      <c r="I13410" s="74"/>
      <c r="J13410" s="74"/>
      <c r="K13410" s="74"/>
      <c r="L13410" s="74"/>
      <c r="M13410" s="74"/>
      <c r="N13410" s="74"/>
      <c r="O13410" s="74"/>
      <c r="P13410" s="74"/>
      <c r="Q13410" s="78"/>
      <c r="AR13410">
        <f t="shared" si="843"/>
        <v>0</v>
      </c>
      <c r="AS13410">
        <f t="shared" si="844"/>
        <v>0</v>
      </c>
      <c r="AT13410">
        <f t="shared" si="842"/>
        <v>0</v>
      </c>
    </row>
    <row r="13411" spans="2:46" ht="15.75" customHeight="1">
      <c r="B13411" t="str">
        <f t="shared" si="841"/>
        <v/>
      </c>
      <c r="C13411" s="73"/>
      <c r="D13411" s="73"/>
      <c r="E13411" s="77"/>
      <c r="F13411" s="74"/>
      <c r="G13411" s="73"/>
      <c r="H13411" s="74"/>
      <c r="I13411" s="74"/>
      <c r="J13411" s="74"/>
      <c r="K13411" s="74"/>
      <c r="L13411" s="74"/>
      <c r="M13411" s="74"/>
      <c r="N13411" s="74"/>
      <c r="O13411" s="74"/>
      <c r="P13411" s="74"/>
      <c r="Q13411" s="78"/>
      <c r="AR13411">
        <f t="shared" si="843"/>
        <v>0</v>
      </c>
      <c r="AS13411">
        <f t="shared" si="844"/>
        <v>0</v>
      </c>
      <c r="AT13411">
        <f t="shared" si="842"/>
        <v>0</v>
      </c>
    </row>
    <row r="13412" spans="2:46" ht="15.75" customHeight="1">
      <c r="B13412" t="str">
        <f t="shared" si="841"/>
        <v/>
      </c>
      <c r="C13412" s="73"/>
      <c r="D13412" s="73"/>
      <c r="E13412" s="77"/>
      <c r="F13412" s="74"/>
      <c r="G13412" s="73"/>
      <c r="H13412" s="74"/>
      <c r="I13412" s="74"/>
      <c r="J13412" s="74"/>
      <c r="K13412" s="74"/>
      <c r="L13412" s="74"/>
      <c r="M13412" s="74"/>
      <c r="N13412" s="74"/>
      <c r="O13412" s="74"/>
      <c r="P13412" s="74"/>
      <c r="Q13412" s="78"/>
      <c r="AR13412">
        <f t="shared" si="843"/>
        <v>0</v>
      </c>
      <c r="AS13412">
        <f t="shared" si="844"/>
        <v>0</v>
      </c>
      <c r="AT13412">
        <f t="shared" si="842"/>
        <v>0</v>
      </c>
    </row>
    <row r="13413" spans="2:46" ht="15.75" customHeight="1">
      <c r="B13413" t="str">
        <f t="shared" si="841"/>
        <v/>
      </c>
      <c r="C13413" s="73"/>
      <c r="D13413" s="73"/>
      <c r="E13413" s="77"/>
      <c r="F13413" s="74"/>
      <c r="G13413" s="73"/>
      <c r="H13413" s="74"/>
      <c r="I13413" s="74"/>
      <c r="J13413" s="74"/>
      <c r="K13413" s="74"/>
      <c r="L13413" s="74"/>
      <c r="M13413" s="74"/>
      <c r="N13413" s="74"/>
      <c r="O13413" s="74"/>
      <c r="P13413" s="74"/>
      <c r="Q13413" s="78"/>
      <c r="AR13413">
        <f t="shared" si="843"/>
        <v>0</v>
      </c>
      <c r="AS13413">
        <f t="shared" si="844"/>
        <v>0</v>
      </c>
      <c r="AT13413">
        <f t="shared" si="842"/>
        <v>0</v>
      </c>
    </row>
    <row r="13414" spans="2:46" ht="15.75" customHeight="1">
      <c r="B13414" t="str">
        <f t="shared" si="841"/>
        <v/>
      </c>
      <c r="C13414" s="73"/>
      <c r="D13414" s="73"/>
      <c r="E13414" s="77"/>
      <c r="F13414" s="74"/>
      <c r="G13414" s="73"/>
      <c r="H13414" s="74"/>
      <c r="I13414" s="74"/>
      <c r="J13414" s="74"/>
      <c r="K13414" s="74"/>
      <c r="L13414" s="74"/>
      <c r="M13414" s="74"/>
      <c r="N13414" s="74"/>
      <c r="O13414" s="74"/>
      <c r="P13414" s="74"/>
      <c r="Q13414" s="78"/>
      <c r="AR13414">
        <f t="shared" si="843"/>
        <v>0</v>
      </c>
      <c r="AS13414">
        <f t="shared" si="844"/>
        <v>0</v>
      </c>
      <c r="AT13414">
        <f t="shared" si="842"/>
        <v>0</v>
      </c>
    </row>
    <row r="13415" spans="2:46" ht="15.75" customHeight="1">
      <c r="B13415" t="str">
        <f t="shared" si="841"/>
        <v/>
      </c>
      <c r="C13415" s="73"/>
      <c r="D13415" s="73"/>
      <c r="E13415" s="77"/>
      <c r="F13415" s="74"/>
      <c r="G13415" s="73"/>
      <c r="H13415" s="74"/>
      <c r="I13415" s="74"/>
      <c r="J13415" s="74"/>
      <c r="K13415" s="74"/>
      <c r="L13415" s="74"/>
      <c r="M13415" s="74"/>
      <c r="N13415" s="74"/>
      <c r="O13415" s="74"/>
      <c r="P13415" s="74"/>
      <c r="Q13415" s="78"/>
      <c r="AR13415">
        <f t="shared" si="843"/>
        <v>0</v>
      </c>
      <c r="AS13415">
        <f t="shared" si="844"/>
        <v>0</v>
      </c>
      <c r="AT13415">
        <f t="shared" si="842"/>
        <v>0</v>
      </c>
    </row>
    <row r="13416" spans="2:46" ht="15.75" customHeight="1">
      <c r="B13416" t="str">
        <f t="shared" si="841"/>
        <v/>
      </c>
      <c r="C13416" s="73"/>
      <c r="D13416" s="73"/>
      <c r="E13416" s="77"/>
      <c r="F13416" s="74"/>
      <c r="G13416" s="73"/>
      <c r="H13416" s="74"/>
      <c r="I13416" s="74"/>
      <c r="J13416" s="74"/>
      <c r="K13416" s="74"/>
      <c r="L13416" s="74"/>
      <c r="M13416" s="74"/>
      <c r="N13416" s="74"/>
      <c r="O13416" s="74"/>
      <c r="P13416" s="74"/>
      <c r="Q13416" s="78"/>
      <c r="AR13416">
        <f t="shared" si="843"/>
        <v>0</v>
      </c>
      <c r="AS13416">
        <f t="shared" si="844"/>
        <v>0</v>
      </c>
      <c r="AT13416">
        <f t="shared" si="842"/>
        <v>0</v>
      </c>
    </row>
    <row r="13417" spans="2:46" ht="15.75" customHeight="1">
      <c r="B13417" t="str">
        <f t="shared" si="841"/>
        <v/>
      </c>
      <c r="C13417" s="73"/>
      <c r="D13417" s="73"/>
      <c r="E13417" s="77"/>
      <c r="F13417" s="74"/>
      <c r="G13417" s="73"/>
      <c r="H13417" s="74"/>
      <c r="I13417" s="74"/>
      <c r="J13417" s="74"/>
      <c r="K13417" s="74"/>
      <c r="L13417" s="74"/>
      <c r="M13417" s="74"/>
      <c r="N13417" s="74"/>
      <c r="O13417" s="74"/>
      <c r="P13417" s="74"/>
      <c r="Q13417" s="78"/>
      <c r="AR13417">
        <f t="shared" si="843"/>
        <v>0</v>
      </c>
      <c r="AS13417">
        <f t="shared" si="844"/>
        <v>0</v>
      </c>
      <c r="AT13417">
        <f t="shared" si="842"/>
        <v>0</v>
      </c>
    </row>
    <row r="13418" spans="2:46" ht="15.75" customHeight="1">
      <c r="B13418" t="str">
        <f t="shared" si="841"/>
        <v/>
      </c>
      <c r="C13418" s="73"/>
      <c r="D13418" s="73"/>
      <c r="E13418" s="77"/>
      <c r="F13418" s="74"/>
      <c r="G13418" s="73"/>
      <c r="H13418" s="74"/>
      <c r="I13418" s="74"/>
      <c r="J13418" s="74"/>
      <c r="K13418" s="74"/>
      <c r="L13418" s="74"/>
      <c r="M13418" s="74"/>
      <c r="N13418" s="74"/>
      <c r="O13418" s="74"/>
      <c r="P13418" s="74"/>
      <c r="Q13418" s="78"/>
      <c r="AR13418">
        <f t="shared" si="843"/>
        <v>0</v>
      </c>
      <c r="AS13418">
        <f t="shared" si="844"/>
        <v>0</v>
      </c>
      <c r="AT13418">
        <f t="shared" si="842"/>
        <v>0</v>
      </c>
    </row>
    <row r="13419" spans="2:46" ht="15.75" customHeight="1">
      <c r="B13419" t="str">
        <f t="shared" si="841"/>
        <v/>
      </c>
      <c r="C13419" s="73"/>
      <c r="D13419" s="73"/>
      <c r="E13419" s="77"/>
      <c r="F13419" s="74"/>
      <c r="G13419" s="73"/>
      <c r="H13419" s="74"/>
      <c r="I13419" s="74"/>
      <c r="J13419" s="74"/>
      <c r="K13419" s="74"/>
      <c r="L13419" s="74"/>
      <c r="M13419" s="74"/>
      <c r="N13419" s="74"/>
      <c r="O13419" s="74"/>
      <c r="P13419" s="74"/>
      <c r="Q13419" s="78"/>
      <c r="AR13419">
        <f t="shared" si="843"/>
        <v>0</v>
      </c>
      <c r="AS13419">
        <f t="shared" si="844"/>
        <v>0</v>
      </c>
      <c r="AT13419">
        <f t="shared" si="842"/>
        <v>0</v>
      </c>
    </row>
    <row r="13420" spans="2:46" ht="15.75" customHeight="1">
      <c r="B13420" t="str">
        <f t="shared" si="841"/>
        <v/>
      </c>
      <c r="C13420" s="73"/>
      <c r="D13420" s="73"/>
      <c r="E13420" s="77"/>
      <c r="F13420" s="74"/>
      <c r="G13420" s="73"/>
      <c r="H13420" s="74"/>
      <c r="I13420" s="74"/>
      <c r="J13420" s="74"/>
      <c r="K13420" s="74"/>
      <c r="L13420" s="74"/>
      <c r="M13420" s="74"/>
      <c r="N13420" s="74"/>
      <c r="O13420" s="74"/>
      <c r="P13420" s="74"/>
      <c r="Q13420" s="78"/>
      <c r="AR13420">
        <f t="shared" si="843"/>
        <v>0</v>
      </c>
      <c r="AS13420">
        <f t="shared" si="844"/>
        <v>0</v>
      </c>
      <c r="AT13420">
        <f t="shared" si="842"/>
        <v>0</v>
      </c>
    </row>
    <row r="13421" spans="2:46" ht="15.75" customHeight="1">
      <c r="B13421" t="str">
        <f t="shared" si="841"/>
        <v/>
      </c>
      <c r="C13421" s="73"/>
      <c r="D13421" s="73"/>
      <c r="E13421" s="77"/>
      <c r="F13421" s="74"/>
      <c r="G13421" s="73"/>
      <c r="H13421" s="74"/>
      <c r="I13421" s="74"/>
      <c r="J13421" s="74"/>
      <c r="K13421" s="74"/>
      <c r="L13421" s="74"/>
      <c r="M13421" s="74"/>
      <c r="N13421" s="74"/>
      <c r="O13421" s="74"/>
      <c r="P13421" s="74"/>
      <c r="Q13421" s="78"/>
      <c r="AR13421">
        <f t="shared" si="843"/>
        <v>0</v>
      </c>
      <c r="AS13421">
        <f t="shared" si="844"/>
        <v>0</v>
      </c>
      <c r="AT13421">
        <f t="shared" si="842"/>
        <v>0</v>
      </c>
    </row>
    <row r="13422" spans="2:46" ht="15.75" customHeight="1">
      <c r="B13422" t="str">
        <f t="shared" si="841"/>
        <v/>
      </c>
      <c r="C13422" s="73"/>
      <c r="D13422" s="73"/>
      <c r="E13422" s="77"/>
      <c r="F13422" s="74"/>
      <c r="G13422" s="73"/>
      <c r="H13422" s="74"/>
      <c r="I13422" s="74"/>
      <c r="J13422" s="74"/>
      <c r="K13422" s="74"/>
      <c r="L13422" s="74"/>
      <c r="M13422" s="74"/>
      <c r="N13422" s="74"/>
      <c r="O13422" s="74"/>
      <c r="P13422" s="74"/>
      <c r="Q13422" s="78"/>
      <c r="AR13422">
        <f t="shared" si="843"/>
        <v>0</v>
      </c>
      <c r="AS13422">
        <f t="shared" si="844"/>
        <v>0</v>
      </c>
      <c r="AT13422">
        <f t="shared" si="842"/>
        <v>0</v>
      </c>
    </row>
    <row r="13423" spans="2:46" ht="15.75" customHeight="1">
      <c r="B13423" t="str">
        <f t="shared" si="841"/>
        <v/>
      </c>
      <c r="C13423" s="73"/>
      <c r="D13423" s="73"/>
      <c r="E13423" s="77"/>
      <c r="F13423" s="74"/>
      <c r="G13423" s="73"/>
      <c r="H13423" s="74"/>
      <c r="I13423" s="74"/>
      <c r="J13423" s="74"/>
      <c r="K13423" s="74"/>
      <c r="L13423" s="74"/>
      <c r="M13423" s="74"/>
      <c r="N13423" s="74"/>
      <c r="O13423" s="74"/>
      <c r="P13423" s="74"/>
      <c r="Q13423" s="78"/>
      <c r="AR13423">
        <f t="shared" si="843"/>
        <v>0</v>
      </c>
      <c r="AS13423">
        <f t="shared" si="844"/>
        <v>0</v>
      </c>
      <c r="AT13423">
        <f t="shared" si="842"/>
        <v>0</v>
      </c>
    </row>
    <row r="13424" spans="2:46" ht="15.75" customHeight="1">
      <c r="B13424" t="str">
        <f t="shared" si="841"/>
        <v/>
      </c>
      <c r="C13424" s="73"/>
      <c r="D13424" s="73"/>
      <c r="E13424" s="77"/>
      <c r="F13424" s="74"/>
      <c r="G13424" s="73"/>
      <c r="H13424" s="74"/>
      <c r="I13424" s="74"/>
      <c r="J13424" s="74"/>
      <c r="K13424" s="74"/>
      <c r="L13424" s="74"/>
      <c r="M13424" s="74"/>
      <c r="N13424" s="74"/>
      <c r="O13424" s="74"/>
      <c r="P13424" s="74"/>
      <c r="Q13424" s="78"/>
      <c r="AR13424">
        <f t="shared" si="843"/>
        <v>0</v>
      </c>
      <c r="AS13424">
        <f t="shared" si="844"/>
        <v>0</v>
      </c>
      <c r="AT13424">
        <f t="shared" si="842"/>
        <v>0</v>
      </c>
    </row>
    <row r="13425" spans="2:46" ht="15.75" customHeight="1">
      <c r="B13425" t="str">
        <f t="shared" si="841"/>
        <v/>
      </c>
      <c r="C13425" s="73"/>
      <c r="D13425" s="73"/>
      <c r="E13425" s="77"/>
      <c r="F13425" s="74"/>
      <c r="G13425" s="73"/>
      <c r="H13425" s="74"/>
      <c r="I13425" s="74"/>
      <c r="J13425" s="74"/>
      <c r="K13425" s="74"/>
      <c r="L13425" s="74"/>
      <c r="M13425" s="74"/>
      <c r="N13425" s="74"/>
      <c r="O13425" s="74"/>
      <c r="P13425" s="74"/>
      <c r="Q13425" s="78"/>
      <c r="AR13425">
        <f t="shared" si="843"/>
        <v>0</v>
      </c>
      <c r="AS13425">
        <f t="shared" si="844"/>
        <v>0</v>
      </c>
      <c r="AT13425">
        <f t="shared" si="842"/>
        <v>0</v>
      </c>
    </row>
    <row r="13426" spans="2:46" ht="15.75" customHeight="1">
      <c r="B13426" t="str">
        <f t="shared" si="841"/>
        <v/>
      </c>
      <c r="C13426" s="73"/>
      <c r="D13426" s="73"/>
      <c r="E13426" s="77"/>
      <c r="F13426" s="74"/>
      <c r="G13426" s="73"/>
      <c r="H13426" s="74"/>
      <c r="I13426" s="74"/>
      <c r="J13426" s="74"/>
      <c r="K13426" s="74"/>
      <c r="L13426" s="74"/>
      <c r="M13426" s="74"/>
      <c r="N13426" s="74"/>
      <c r="O13426" s="74"/>
      <c r="P13426" s="74"/>
      <c r="Q13426" s="78"/>
      <c r="AR13426">
        <f t="shared" si="843"/>
        <v>0</v>
      </c>
      <c r="AS13426">
        <f t="shared" si="844"/>
        <v>0</v>
      </c>
      <c r="AT13426">
        <f t="shared" si="842"/>
        <v>0</v>
      </c>
    </row>
    <row r="13427" spans="2:46" ht="15.75" customHeight="1">
      <c r="B13427" t="str">
        <f t="shared" si="841"/>
        <v/>
      </c>
      <c r="C13427" s="73"/>
      <c r="D13427" s="73"/>
      <c r="E13427" s="77"/>
      <c r="F13427" s="74"/>
      <c r="G13427" s="73"/>
      <c r="H13427" s="74"/>
      <c r="I13427" s="74"/>
      <c r="J13427" s="74"/>
      <c r="K13427" s="74"/>
      <c r="L13427" s="74"/>
      <c r="M13427" s="74"/>
      <c r="N13427" s="74"/>
      <c r="O13427" s="74"/>
      <c r="P13427" s="74"/>
      <c r="Q13427" s="78"/>
      <c r="AR13427">
        <f t="shared" si="843"/>
        <v>0</v>
      </c>
      <c r="AS13427">
        <f t="shared" si="844"/>
        <v>0</v>
      </c>
      <c r="AT13427">
        <f t="shared" si="842"/>
        <v>0</v>
      </c>
    </row>
    <row r="13428" spans="2:46" ht="15.75" customHeight="1">
      <c r="B13428" t="str">
        <f t="shared" si="841"/>
        <v/>
      </c>
      <c r="C13428" s="73"/>
      <c r="D13428" s="73"/>
      <c r="E13428" s="77"/>
      <c r="F13428" s="74"/>
      <c r="G13428" s="73"/>
      <c r="H13428" s="74"/>
      <c r="I13428" s="74"/>
      <c r="J13428" s="74"/>
      <c r="K13428" s="74"/>
      <c r="L13428" s="74"/>
      <c r="M13428" s="74"/>
      <c r="N13428" s="74"/>
      <c r="O13428" s="74"/>
      <c r="P13428" s="74"/>
      <c r="Q13428" s="78"/>
      <c r="AR13428">
        <f t="shared" si="843"/>
        <v>0</v>
      </c>
      <c r="AS13428">
        <f t="shared" si="844"/>
        <v>0</v>
      </c>
      <c r="AT13428">
        <f t="shared" si="842"/>
        <v>0</v>
      </c>
    </row>
    <row r="13429" spans="2:46" ht="15.75" customHeight="1">
      <c r="B13429" t="str">
        <f t="shared" si="841"/>
        <v/>
      </c>
      <c r="C13429" s="73"/>
      <c r="D13429" s="73"/>
      <c r="E13429" s="77"/>
      <c r="F13429" s="74"/>
      <c r="G13429" s="73"/>
      <c r="H13429" s="74"/>
      <c r="I13429" s="74"/>
      <c r="J13429" s="74"/>
      <c r="K13429" s="74"/>
      <c r="L13429" s="74"/>
      <c r="M13429" s="74"/>
      <c r="N13429" s="74"/>
      <c r="O13429" s="74"/>
      <c r="P13429" s="74"/>
      <c r="Q13429" s="78"/>
      <c r="AR13429">
        <f t="shared" si="843"/>
        <v>0</v>
      </c>
      <c r="AS13429">
        <f t="shared" si="844"/>
        <v>0</v>
      </c>
      <c r="AT13429">
        <f t="shared" si="842"/>
        <v>0</v>
      </c>
    </row>
    <row r="13430" spans="2:46" ht="15.75" customHeight="1">
      <c r="B13430" t="str">
        <f t="shared" si="841"/>
        <v/>
      </c>
      <c r="C13430" s="73"/>
      <c r="D13430" s="73"/>
      <c r="E13430" s="77"/>
      <c r="F13430" s="74"/>
      <c r="G13430" s="73"/>
      <c r="H13430" s="74"/>
      <c r="I13430" s="74"/>
      <c r="J13430" s="74"/>
      <c r="K13430" s="74"/>
      <c r="L13430" s="74"/>
      <c r="M13430" s="74"/>
      <c r="N13430" s="74"/>
      <c r="O13430" s="74"/>
      <c r="P13430" s="74"/>
      <c r="Q13430" s="78"/>
      <c r="AR13430">
        <f t="shared" si="843"/>
        <v>0</v>
      </c>
      <c r="AS13430">
        <f t="shared" si="844"/>
        <v>0</v>
      </c>
      <c r="AT13430">
        <f t="shared" si="842"/>
        <v>0</v>
      </c>
    </row>
    <row r="13431" spans="2:46" ht="15.75" customHeight="1">
      <c r="B13431" t="str">
        <f t="shared" si="841"/>
        <v/>
      </c>
      <c r="C13431" s="73"/>
      <c r="D13431" s="73"/>
      <c r="E13431" s="77"/>
      <c r="F13431" s="74"/>
      <c r="G13431" s="73"/>
      <c r="H13431" s="74"/>
      <c r="I13431" s="74"/>
      <c r="J13431" s="74"/>
      <c r="K13431" s="74"/>
      <c r="L13431" s="74"/>
      <c r="M13431" s="74"/>
      <c r="N13431" s="74"/>
      <c r="O13431" s="74"/>
      <c r="P13431" s="74"/>
      <c r="Q13431" s="78"/>
      <c r="AR13431">
        <f t="shared" si="843"/>
        <v>0</v>
      </c>
      <c r="AS13431">
        <f t="shared" si="844"/>
        <v>0</v>
      </c>
      <c r="AT13431">
        <f t="shared" si="842"/>
        <v>0</v>
      </c>
    </row>
    <row r="13432" spans="2:46" ht="15.75" customHeight="1">
      <c r="B13432" t="str">
        <f t="shared" si="841"/>
        <v/>
      </c>
      <c r="C13432" s="73"/>
      <c r="D13432" s="73"/>
      <c r="E13432" s="77"/>
      <c r="F13432" s="74"/>
      <c r="G13432" s="73"/>
      <c r="H13432" s="74"/>
      <c r="I13432" s="74"/>
      <c r="J13432" s="74"/>
      <c r="K13432" s="74"/>
      <c r="L13432" s="74"/>
      <c r="M13432" s="74"/>
      <c r="N13432" s="74"/>
      <c r="O13432" s="74"/>
      <c r="P13432" s="74"/>
      <c r="Q13432" s="78"/>
      <c r="AR13432">
        <f t="shared" si="843"/>
        <v>0</v>
      </c>
      <c r="AS13432">
        <f t="shared" si="844"/>
        <v>0</v>
      </c>
      <c r="AT13432">
        <f t="shared" si="842"/>
        <v>0</v>
      </c>
    </row>
    <row r="13433" spans="2:46" ht="15.75" customHeight="1">
      <c r="B13433" t="str">
        <f t="shared" si="841"/>
        <v/>
      </c>
      <c r="C13433" s="73"/>
      <c r="D13433" s="73"/>
      <c r="E13433" s="77"/>
      <c r="F13433" s="74"/>
      <c r="G13433" s="73"/>
      <c r="H13433" s="74"/>
      <c r="I13433" s="74"/>
      <c r="J13433" s="74"/>
      <c r="K13433" s="74"/>
      <c r="L13433" s="74"/>
      <c r="M13433" s="74"/>
      <c r="N13433" s="74"/>
      <c r="O13433" s="74"/>
      <c r="P13433" s="74"/>
      <c r="Q13433" s="78"/>
      <c r="AR13433">
        <f t="shared" si="843"/>
        <v>0</v>
      </c>
      <c r="AS13433">
        <f t="shared" si="844"/>
        <v>0</v>
      </c>
      <c r="AT13433">
        <f t="shared" si="842"/>
        <v>0</v>
      </c>
    </row>
    <row r="13434" spans="2:46" ht="15.75" customHeight="1">
      <c r="B13434" t="str">
        <f t="shared" si="841"/>
        <v/>
      </c>
      <c r="C13434" s="73"/>
      <c r="D13434" s="73"/>
      <c r="E13434" s="77"/>
      <c r="F13434" s="74"/>
      <c r="G13434" s="73"/>
      <c r="H13434" s="74"/>
      <c r="I13434" s="74"/>
      <c r="J13434" s="74"/>
      <c r="K13434" s="74"/>
      <c r="L13434" s="74"/>
      <c r="M13434" s="74"/>
      <c r="N13434" s="74"/>
      <c r="O13434" s="74"/>
      <c r="P13434" s="74"/>
      <c r="Q13434" s="78"/>
      <c r="AR13434">
        <f t="shared" si="843"/>
        <v>0</v>
      </c>
      <c r="AS13434">
        <f t="shared" si="844"/>
        <v>0</v>
      </c>
      <c r="AT13434">
        <f t="shared" si="842"/>
        <v>0</v>
      </c>
    </row>
    <row r="13435" spans="2:46" ht="15.75" customHeight="1">
      <c r="B13435" t="str">
        <f t="shared" si="841"/>
        <v/>
      </c>
      <c r="C13435" s="73"/>
      <c r="D13435" s="73"/>
      <c r="E13435" s="77"/>
      <c r="F13435" s="74"/>
      <c r="G13435" s="73"/>
      <c r="H13435" s="74"/>
      <c r="I13435" s="74"/>
      <c r="J13435" s="74"/>
      <c r="K13435" s="74"/>
      <c r="L13435" s="74"/>
      <c r="M13435" s="74"/>
      <c r="N13435" s="74"/>
      <c r="O13435" s="74"/>
      <c r="P13435" s="74"/>
      <c r="Q13435" s="78"/>
      <c r="AR13435">
        <f t="shared" si="843"/>
        <v>0</v>
      </c>
      <c r="AS13435">
        <f t="shared" si="844"/>
        <v>0</v>
      </c>
      <c r="AT13435">
        <f t="shared" si="842"/>
        <v>0</v>
      </c>
    </row>
    <row r="13436" spans="2:46" ht="15.75" customHeight="1">
      <c r="B13436" t="str">
        <f t="shared" si="841"/>
        <v/>
      </c>
      <c r="C13436" s="73"/>
      <c r="D13436" s="73"/>
      <c r="E13436" s="77"/>
      <c r="F13436" s="74"/>
      <c r="G13436" s="73"/>
      <c r="H13436" s="74"/>
      <c r="I13436" s="74"/>
      <c r="J13436" s="74"/>
      <c r="K13436" s="74"/>
      <c r="L13436" s="74"/>
      <c r="M13436" s="74"/>
      <c r="N13436" s="74"/>
      <c r="O13436" s="74"/>
      <c r="P13436" s="74"/>
      <c r="Q13436" s="78"/>
      <c r="AR13436">
        <f t="shared" si="843"/>
        <v>0</v>
      </c>
      <c r="AS13436">
        <f t="shared" si="844"/>
        <v>0</v>
      </c>
      <c r="AT13436">
        <f t="shared" si="842"/>
        <v>0</v>
      </c>
    </row>
    <row r="13437" spans="2:46" ht="15.75" customHeight="1">
      <c r="B13437" t="str">
        <f t="shared" si="841"/>
        <v/>
      </c>
      <c r="C13437" s="73"/>
      <c r="D13437" s="73"/>
      <c r="E13437" s="77"/>
      <c r="F13437" s="74"/>
      <c r="G13437" s="73"/>
      <c r="H13437" s="74"/>
      <c r="I13437" s="74"/>
      <c r="J13437" s="74"/>
      <c r="K13437" s="74"/>
      <c r="L13437" s="74"/>
      <c r="M13437" s="74"/>
      <c r="N13437" s="74"/>
      <c r="O13437" s="74"/>
      <c r="P13437" s="74"/>
      <c r="Q13437" s="78"/>
      <c r="AR13437">
        <f t="shared" si="843"/>
        <v>0</v>
      </c>
      <c r="AS13437">
        <f t="shared" si="844"/>
        <v>0</v>
      </c>
      <c r="AT13437">
        <f t="shared" si="842"/>
        <v>0</v>
      </c>
    </row>
    <row r="13438" spans="2:46" ht="15.75" customHeight="1">
      <c r="B13438" t="str">
        <f t="shared" si="841"/>
        <v/>
      </c>
      <c r="C13438" s="73"/>
      <c r="D13438" s="73"/>
      <c r="E13438" s="77"/>
      <c r="F13438" s="74"/>
      <c r="G13438" s="73"/>
      <c r="H13438" s="74"/>
      <c r="I13438" s="74"/>
      <c r="J13438" s="74"/>
      <c r="K13438" s="74"/>
      <c r="L13438" s="74"/>
      <c r="M13438" s="74"/>
      <c r="N13438" s="74"/>
      <c r="O13438" s="74"/>
      <c r="P13438" s="74"/>
      <c r="Q13438" s="78"/>
      <c r="AR13438">
        <f t="shared" si="843"/>
        <v>0</v>
      </c>
      <c r="AS13438">
        <f t="shared" si="844"/>
        <v>0</v>
      </c>
      <c r="AT13438">
        <f t="shared" si="842"/>
        <v>0</v>
      </c>
    </row>
    <row r="13439" spans="2:46" ht="15.75" customHeight="1">
      <c r="B13439" t="str">
        <f t="shared" si="841"/>
        <v/>
      </c>
      <c r="C13439" s="73"/>
      <c r="D13439" s="73"/>
      <c r="E13439" s="77"/>
      <c r="F13439" s="74"/>
      <c r="G13439" s="73"/>
      <c r="H13439" s="74"/>
      <c r="I13439" s="74"/>
      <c r="J13439" s="74"/>
      <c r="K13439" s="74"/>
      <c r="L13439" s="74"/>
      <c r="M13439" s="74"/>
      <c r="N13439" s="74"/>
      <c r="O13439" s="74"/>
      <c r="P13439" s="74"/>
      <c r="Q13439" s="78"/>
      <c r="AR13439">
        <f t="shared" si="843"/>
        <v>0</v>
      </c>
      <c r="AS13439">
        <f t="shared" si="844"/>
        <v>0</v>
      </c>
      <c r="AT13439">
        <f t="shared" si="842"/>
        <v>0</v>
      </c>
    </row>
    <row r="13440" spans="2:46" ht="15.75" customHeight="1">
      <c r="B13440" t="str">
        <f t="shared" si="841"/>
        <v/>
      </c>
      <c r="C13440" s="73"/>
      <c r="D13440" s="73"/>
      <c r="E13440" s="77"/>
      <c r="F13440" s="74"/>
      <c r="G13440" s="73"/>
      <c r="H13440" s="74"/>
      <c r="I13440" s="74"/>
      <c r="J13440" s="74"/>
      <c r="K13440" s="74"/>
      <c r="L13440" s="74"/>
      <c r="M13440" s="74"/>
      <c r="N13440" s="74"/>
      <c r="O13440" s="74"/>
      <c r="P13440" s="74"/>
      <c r="Q13440" s="78"/>
      <c r="AR13440">
        <f t="shared" si="843"/>
        <v>0</v>
      </c>
      <c r="AS13440">
        <f t="shared" si="844"/>
        <v>0</v>
      </c>
      <c r="AT13440">
        <f t="shared" si="842"/>
        <v>0</v>
      </c>
    </row>
    <row r="13441" spans="2:46" ht="15.75" customHeight="1">
      <c r="B13441" t="str">
        <f t="shared" si="841"/>
        <v/>
      </c>
      <c r="C13441" s="73"/>
      <c r="D13441" s="73"/>
      <c r="E13441" s="77"/>
      <c r="F13441" s="74"/>
      <c r="G13441" s="73"/>
      <c r="H13441" s="74"/>
      <c r="I13441" s="74"/>
      <c r="J13441" s="74"/>
      <c r="K13441" s="74"/>
      <c r="L13441" s="74"/>
      <c r="M13441" s="74"/>
      <c r="N13441" s="74"/>
      <c r="O13441" s="74"/>
      <c r="P13441" s="74"/>
      <c r="Q13441" s="78"/>
      <c r="AR13441">
        <f t="shared" si="843"/>
        <v>0</v>
      </c>
      <c r="AS13441">
        <f t="shared" si="844"/>
        <v>0</v>
      </c>
      <c r="AT13441">
        <f t="shared" si="842"/>
        <v>0</v>
      </c>
    </row>
    <row r="13442" spans="2:46" ht="15.75" customHeight="1">
      <c r="B13442" t="str">
        <f t="shared" ref="B13442:B13505" si="845">D13442&amp;Q13442&amp;E13442</f>
        <v/>
      </c>
      <c r="C13442" s="73"/>
      <c r="D13442" s="73"/>
      <c r="E13442" s="77"/>
      <c r="F13442" s="74"/>
      <c r="G13442" s="73"/>
      <c r="H13442" s="74"/>
      <c r="I13442" s="74"/>
      <c r="J13442" s="74"/>
      <c r="K13442" s="74"/>
      <c r="L13442" s="74"/>
      <c r="M13442" s="74"/>
      <c r="N13442" s="74"/>
      <c r="O13442" s="74"/>
      <c r="P13442" s="74"/>
      <c r="Q13442" s="78"/>
      <c r="AR13442">
        <f t="shared" si="843"/>
        <v>0</v>
      </c>
      <c r="AS13442">
        <f t="shared" si="844"/>
        <v>0</v>
      </c>
      <c r="AT13442">
        <f t="shared" ref="AT13442:AT13505" si="846">AR13442-AS13442</f>
        <v>0</v>
      </c>
    </row>
    <row r="13443" spans="2:46" ht="15.75" customHeight="1">
      <c r="B13443" t="str">
        <f t="shared" si="845"/>
        <v/>
      </c>
      <c r="C13443" s="73"/>
      <c r="D13443" s="73"/>
      <c r="E13443" s="77"/>
      <c r="F13443" s="74"/>
      <c r="G13443" s="73"/>
      <c r="H13443" s="74"/>
      <c r="I13443" s="74"/>
      <c r="J13443" s="74"/>
      <c r="K13443" s="74"/>
      <c r="L13443" s="74"/>
      <c r="M13443" s="74"/>
      <c r="N13443" s="74"/>
      <c r="O13443" s="74"/>
      <c r="P13443" s="74"/>
      <c r="Q13443" s="78"/>
      <c r="AR13443">
        <f t="shared" si="843"/>
        <v>0</v>
      </c>
      <c r="AS13443">
        <f t="shared" si="844"/>
        <v>0</v>
      </c>
      <c r="AT13443">
        <f t="shared" si="846"/>
        <v>0</v>
      </c>
    </row>
    <row r="13444" spans="2:46" ht="15.75" customHeight="1">
      <c r="B13444" t="str">
        <f t="shared" si="845"/>
        <v/>
      </c>
      <c r="C13444" s="73"/>
      <c r="D13444" s="73"/>
      <c r="E13444" s="77"/>
      <c r="F13444" s="74"/>
      <c r="G13444" s="73"/>
      <c r="H13444" s="74"/>
      <c r="I13444" s="74"/>
      <c r="J13444" s="74"/>
      <c r="K13444" s="74"/>
      <c r="L13444" s="74"/>
      <c r="M13444" s="74"/>
      <c r="N13444" s="74"/>
      <c r="O13444" s="74"/>
      <c r="P13444" s="74"/>
      <c r="Q13444" s="78"/>
      <c r="AR13444">
        <f t="shared" si="843"/>
        <v>0</v>
      </c>
      <c r="AS13444">
        <f t="shared" si="844"/>
        <v>0</v>
      </c>
      <c r="AT13444">
        <f t="shared" si="846"/>
        <v>0</v>
      </c>
    </row>
    <row r="13445" spans="2:46" ht="15.75" customHeight="1">
      <c r="B13445" t="str">
        <f t="shared" si="845"/>
        <v/>
      </c>
      <c r="C13445" s="73"/>
      <c r="D13445" s="73"/>
      <c r="E13445" s="77"/>
      <c r="F13445" s="74"/>
      <c r="G13445" s="73"/>
      <c r="H13445" s="74"/>
      <c r="I13445" s="74"/>
      <c r="J13445" s="74"/>
      <c r="K13445" s="74"/>
      <c r="L13445" s="74"/>
      <c r="M13445" s="74"/>
      <c r="N13445" s="74"/>
      <c r="O13445" s="74"/>
      <c r="P13445" s="74"/>
      <c r="Q13445" s="78"/>
      <c r="AR13445">
        <f t="shared" si="843"/>
        <v>0</v>
      </c>
      <c r="AS13445">
        <f t="shared" si="844"/>
        <v>0</v>
      </c>
      <c r="AT13445">
        <f t="shared" si="846"/>
        <v>0</v>
      </c>
    </row>
    <row r="13446" spans="2:46" ht="15.75" customHeight="1">
      <c r="B13446" t="str">
        <f t="shared" si="845"/>
        <v/>
      </c>
      <c r="C13446" s="73"/>
      <c r="D13446" s="73"/>
      <c r="E13446" s="77"/>
      <c r="F13446" s="74"/>
      <c r="G13446" s="73"/>
      <c r="H13446" s="74"/>
      <c r="I13446" s="74"/>
      <c r="J13446" s="74"/>
      <c r="K13446" s="74"/>
      <c r="L13446" s="74"/>
      <c r="M13446" s="74"/>
      <c r="N13446" s="74"/>
      <c r="O13446" s="74"/>
      <c r="P13446" s="74"/>
      <c r="Q13446" s="78"/>
      <c r="AR13446">
        <f t="shared" si="843"/>
        <v>0</v>
      </c>
      <c r="AS13446">
        <f t="shared" si="844"/>
        <v>0</v>
      </c>
      <c r="AT13446">
        <f t="shared" si="846"/>
        <v>0</v>
      </c>
    </row>
    <row r="13447" spans="2:46" ht="15.75" customHeight="1">
      <c r="B13447" t="str">
        <f t="shared" si="845"/>
        <v/>
      </c>
      <c r="C13447" s="73"/>
      <c r="D13447" s="73"/>
      <c r="E13447" s="77"/>
      <c r="F13447" s="74"/>
      <c r="G13447" s="73"/>
      <c r="H13447" s="74"/>
      <c r="I13447" s="74"/>
      <c r="J13447" s="74"/>
      <c r="K13447" s="74"/>
      <c r="L13447" s="74"/>
      <c r="M13447" s="74"/>
      <c r="N13447" s="74"/>
      <c r="O13447" s="74"/>
      <c r="P13447" s="74"/>
      <c r="Q13447" s="78"/>
      <c r="AR13447">
        <f t="shared" si="843"/>
        <v>0</v>
      </c>
      <c r="AS13447">
        <f t="shared" si="844"/>
        <v>0</v>
      </c>
      <c r="AT13447">
        <f t="shared" si="846"/>
        <v>0</v>
      </c>
    </row>
    <row r="13448" spans="2:46" ht="15.75" customHeight="1">
      <c r="B13448" t="str">
        <f t="shared" si="845"/>
        <v/>
      </c>
      <c r="C13448" s="73"/>
      <c r="D13448" s="73"/>
      <c r="E13448" s="77"/>
      <c r="F13448" s="74"/>
      <c r="G13448" s="73"/>
      <c r="H13448" s="74"/>
      <c r="I13448" s="74"/>
      <c r="J13448" s="74"/>
      <c r="K13448" s="74"/>
      <c r="L13448" s="74"/>
      <c r="M13448" s="74"/>
      <c r="N13448" s="74"/>
      <c r="O13448" s="74"/>
      <c r="P13448" s="74"/>
      <c r="Q13448" s="78"/>
      <c r="AR13448">
        <f t="shared" ref="AR13448:AR13511" si="847">IF($AU$2&lt;&gt;5,NA(),IF(D13448=D13447,0,IF(AND(D22949=D13448,D13449=D13448),O13448+O13449+O22949,IF(D13449=D13448,O13449+O13448,O13448))))</f>
        <v>0</v>
      </c>
      <c r="AS13448">
        <f t="shared" ref="AS13448:AS13511" si="848">IF($AU$2&lt;&gt;5,NA(),IF(D13448=D13447,0,IF(AND(D22949=D13448,D13449=D13448),P13448+P13449+P22949,IF(D13449=D13448,P13449+P13448,P13448))))</f>
        <v>0</v>
      </c>
      <c r="AT13448">
        <f t="shared" si="846"/>
        <v>0</v>
      </c>
    </row>
    <row r="13449" spans="2:46" ht="15.75" customHeight="1">
      <c r="B13449" t="str">
        <f t="shared" si="845"/>
        <v/>
      </c>
      <c r="C13449" s="73"/>
      <c r="D13449" s="73"/>
      <c r="E13449" s="77"/>
      <c r="F13449" s="74"/>
      <c r="G13449" s="73"/>
      <c r="H13449" s="74"/>
      <c r="I13449" s="74"/>
      <c r="J13449" s="74"/>
      <c r="K13449" s="74"/>
      <c r="L13449" s="74"/>
      <c r="M13449" s="74"/>
      <c r="N13449" s="74"/>
      <c r="O13449" s="74"/>
      <c r="P13449" s="74"/>
      <c r="Q13449" s="78"/>
      <c r="AR13449">
        <f t="shared" si="847"/>
        <v>0</v>
      </c>
      <c r="AS13449">
        <f t="shared" si="848"/>
        <v>0</v>
      </c>
      <c r="AT13449">
        <f t="shared" si="846"/>
        <v>0</v>
      </c>
    </row>
    <row r="13450" spans="2:46" ht="15.75" customHeight="1">
      <c r="B13450" t="str">
        <f t="shared" si="845"/>
        <v/>
      </c>
      <c r="C13450" s="73"/>
      <c r="D13450" s="73"/>
      <c r="E13450" s="77"/>
      <c r="F13450" s="74"/>
      <c r="G13450" s="73"/>
      <c r="H13450" s="74"/>
      <c r="I13450" s="74"/>
      <c r="J13450" s="74"/>
      <c r="K13450" s="74"/>
      <c r="L13450" s="74"/>
      <c r="M13450" s="74"/>
      <c r="N13450" s="74"/>
      <c r="O13450" s="74"/>
      <c r="P13450" s="74"/>
      <c r="Q13450" s="78"/>
      <c r="AR13450">
        <f t="shared" si="847"/>
        <v>0</v>
      </c>
      <c r="AS13450">
        <f t="shared" si="848"/>
        <v>0</v>
      </c>
      <c r="AT13450">
        <f t="shared" si="846"/>
        <v>0</v>
      </c>
    </row>
    <row r="13451" spans="2:46" ht="15.75" customHeight="1">
      <c r="B13451" t="str">
        <f t="shared" si="845"/>
        <v/>
      </c>
      <c r="C13451" s="73"/>
      <c r="D13451" s="73"/>
      <c r="E13451" s="77"/>
      <c r="F13451" s="74"/>
      <c r="G13451" s="73"/>
      <c r="H13451" s="74"/>
      <c r="I13451" s="74"/>
      <c r="J13451" s="74"/>
      <c r="K13451" s="74"/>
      <c r="L13451" s="74"/>
      <c r="M13451" s="74"/>
      <c r="N13451" s="74"/>
      <c r="O13451" s="74"/>
      <c r="P13451" s="74"/>
      <c r="Q13451" s="78"/>
      <c r="AR13451">
        <f t="shared" si="847"/>
        <v>0</v>
      </c>
      <c r="AS13451">
        <f t="shared" si="848"/>
        <v>0</v>
      </c>
      <c r="AT13451">
        <f t="shared" si="846"/>
        <v>0</v>
      </c>
    </row>
    <row r="13452" spans="2:46" ht="15.75" customHeight="1">
      <c r="B13452" t="str">
        <f t="shared" si="845"/>
        <v/>
      </c>
      <c r="C13452" s="73"/>
      <c r="D13452" s="73"/>
      <c r="E13452" s="77"/>
      <c r="F13452" s="74"/>
      <c r="G13452" s="73"/>
      <c r="H13452" s="74"/>
      <c r="I13452" s="74"/>
      <c r="J13452" s="74"/>
      <c r="K13452" s="74"/>
      <c r="L13452" s="74"/>
      <c r="M13452" s="74"/>
      <c r="N13452" s="74"/>
      <c r="O13452" s="74"/>
      <c r="P13452" s="74"/>
      <c r="Q13452" s="78"/>
      <c r="AR13452">
        <f t="shared" si="847"/>
        <v>0</v>
      </c>
      <c r="AS13452">
        <f t="shared" si="848"/>
        <v>0</v>
      </c>
      <c r="AT13452">
        <f t="shared" si="846"/>
        <v>0</v>
      </c>
    </row>
    <row r="13453" spans="2:46" ht="15.75" customHeight="1">
      <c r="B13453" t="str">
        <f t="shared" si="845"/>
        <v/>
      </c>
      <c r="C13453" s="73"/>
      <c r="D13453" s="73"/>
      <c r="E13453" s="77"/>
      <c r="F13453" s="74"/>
      <c r="G13453" s="73"/>
      <c r="H13453" s="74"/>
      <c r="I13453" s="74"/>
      <c r="J13453" s="74"/>
      <c r="K13453" s="74"/>
      <c r="L13453" s="74"/>
      <c r="M13453" s="74"/>
      <c r="N13453" s="74"/>
      <c r="O13453" s="74"/>
      <c r="P13453" s="74"/>
      <c r="Q13453" s="78"/>
      <c r="AR13453">
        <f t="shared" si="847"/>
        <v>0</v>
      </c>
      <c r="AS13453">
        <f t="shared" si="848"/>
        <v>0</v>
      </c>
      <c r="AT13453">
        <f t="shared" si="846"/>
        <v>0</v>
      </c>
    </row>
    <row r="13454" spans="2:46" ht="15.75" customHeight="1">
      <c r="B13454" t="str">
        <f t="shared" si="845"/>
        <v/>
      </c>
      <c r="C13454" s="73"/>
      <c r="D13454" s="73"/>
      <c r="E13454" s="77"/>
      <c r="F13454" s="74"/>
      <c r="G13454" s="73"/>
      <c r="H13454" s="74"/>
      <c r="I13454" s="74"/>
      <c r="J13454" s="74"/>
      <c r="K13454" s="74"/>
      <c r="L13454" s="74"/>
      <c r="M13454" s="74"/>
      <c r="N13454" s="74"/>
      <c r="O13454" s="74"/>
      <c r="P13454" s="74"/>
      <c r="Q13454" s="78"/>
      <c r="AR13454">
        <f t="shared" si="847"/>
        <v>0</v>
      </c>
      <c r="AS13454">
        <f t="shared" si="848"/>
        <v>0</v>
      </c>
      <c r="AT13454">
        <f t="shared" si="846"/>
        <v>0</v>
      </c>
    </row>
    <row r="13455" spans="2:46" ht="15.75" customHeight="1">
      <c r="B13455" t="str">
        <f t="shared" si="845"/>
        <v/>
      </c>
      <c r="C13455" s="73"/>
      <c r="D13455" s="73"/>
      <c r="E13455" s="77"/>
      <c r="F13455" s="74"/>
      <c r="G13455" s="73"/>
      <c r="H13455" s="74"/>
      <c r="I13455" s="74"/>
      <c r="J13455" s="74"/>
      <c r="K13455" s="74"/>
      <c r="L13455" s="74"/>
      <c r="M13455" s="74"/>
      <c r="N13455" s="74"/>
      <c r="O13455" s="74"/>
      <c r="P13455" s="74"/>
      <c r="Q13455" s="78"/>
      <c r="AR13455">
        <f t="shared" si="847"/>
        <v>0</v>
      </c>
      <c r="AS13455">
        <f t="shared" si="848"/>
        <v>0</v>
      </c>
      <c r="AT13455">
        <f t="shared" si="846"/>
        <v>0</v>
      </c>
    </row>
    <row r="13456" spans="2:46" ht="15.75" customHeight="1">
      <c r="B13456" t="str">
        <f t="shared" si="845"/>
        <v/>
      </c>
      <c r="C13456" s="73"/>
      <c r="D13456" s="73"/>
      <c r="E13456" s="77"/>
      <c r="F13456" s="74"/>
      <c r="G13456" s="73"/>
      <c r="H13456" s="74"/>
      <c r="I13456" s="74"/>
      <c r="J13456" s="74"/>
      <c r="K13456" s="74"/>
      <c r="L13456" s="74"/>
      <c r="M13456" s="74"/>
      <c r="N13456" s="74"/>
      <c r="O13456" s="74"/>
      <c r="P13456" s="74"/>
      <c r="Q13456" s="78"/>
      <c r="AR13456">
        <f t="shared" si="847"/>
        <v>0</v>
      </c>
      <c r="AS13456">
        <f t="shared" si="848"/>
        <v>0</v>
      </c>
      <c r="AT13456">
        <f t="shared" si="846"/>
        <v>0</v>
      </c>
    </row>
    <row r="13457" spans="2:46" ht="15.75" customHeight="1">
      <c r="B13457" t="str">
        <f t="shared" si="845"/>
        <v/>
      </c>
      <c r="C13457" s="73"/>
      <c r="D13457" s="73"/>
      <c r="E13457" s="77"/>
      <c r="F13457" s="74"/>
      <c r="G13457" s="73"/>
      <c r="H13457" s="74"/>
      <c r="I13457" s="74"/>
      <c r="J13457" s="74"/>
      <c r="K13457" s="74"/>
      <c r="L13457" s="74"/>
      <c r="M13457" s="74"/>
      <c r="N13457" s="74"/>
      <c r="O13457" s="74"/>
      <c r="P13457" s="74"/>
      <c r="Q13457" s="78"/>
      <c r="AR13457">
        <f t="shared" si="847"/>
        <v>0</v>
      </c>
      <c r="AS13457">
        <f t="shared" si="848"/>
        <v>0</v>
      </c>
      <c r="AT13457">
        <f t="shared" si="846"/>
        <v>0</v>
      </c>
    </row>
    <row r="13458" spans="2:46" ht="15.75" customHeight="1">
      <c r="B13458" t="str">
        <f t="shared" si="845"/>
        <v/>
      </c>
      <c r="C13458" s="73"/>
      <c r="D13458" s="73"/>
      <c r="E13458" s="77"/>
      <c r="F13458" s="74"/>
      <c r="G13458" s="73"/>
      <c r="H13458" s="74"/>
      <c r="I13458" s="74"/>
      <c r="J13458" s="74"/>
      <c r="K13458" s="74"/>
      <c r="L13458" s="74"/>
      <c r="M13458" s="74"/>
      <c r="N13458" s="74"/>
      <c r="O13458" s="74"/>
      <c r="P13458" s="74"/>
      <c r="Q13458" s="78"/>
      <c r="AR13458">
        <f t="shared" si="847"/>
        <v>0</v>
      </c>
      <c r="AS13458">
        <f t="shared" si="848"/>
        <v>0</v>
      </c>
      <c r="AT13458">
        <f t="shared" si="846"/>
        <v>0</v>
      </c>
    </row>
    <row r="13459" spans="2:46" ht="15.75" customHeight="1">
      <c r="B13459" t="str">
        <f t="shared" si="845"/>
        <v/>
      </c>
      <c r="C13459" s="73"/>
      <c r="D13459" s="73"/>
      <c r="E13459" s="77"/>
      <c r="F13459" s="74"/>
      <c r="G13459" s="73"/>
      <c r="H13459" s="74"/>
      <c r="I13459" s="74"/>
      <c r="J13459" s="74"/>
      <c r="K13459" s="74"/>
      <c r="L13459" s="74"/>
      <c r="M13459" s="74"/>
      <c r="N13459" s="74"/>
      <c r="O13459" s="74"/>
      <c r="P13459" s="74"/>
      <c r="Q13459" s="78"/>
      <c r="AR13459">
        <f t="shared" si="847"/>
        <v>0</v>
      </c>
      <c r="AS13459">
        <f t="shared" si="848"/>
        <v>0</v>
      </c>
      <c r="AT13459">
        <f t="shared" si="846"/>
        <v>0</v>
      </c>
    </row>
    <row r="13460" spans="2:46" ht="15.75" customHeight="1">
      <c r="B13460" t="str">
        <f t="shared" si="845"/>
        <v/>
      </c>
      <c r="C13460" s="73"/>
      <c r="D13460" s="73"/>
      <c r="E13460" s="77"/>
      <c r="F13460" s="74"/>
      <c r="G13460" s="73"/>
      <c r="H13460" s="74"/>
      <c r="I13460" s="74"/>
      <c r="J13460" s="74"/>
      <c r="K13460" s="74"/>
      <c r="L13460" s="74"/>
      <c r="M13460" s="74"/>
      <c r="N13460" s="74"/>
      <c r="O13460" s="74"/>
      <c r="P13460" s="74"/>
      <c r="Q13460" s="78"/>
      <c r="AR13460">
        <f t="shared" si="847"/>
        <v>0</v>
      </c>
      <c r="AS13460">
        <f t="shared" si="848"/>
        <v>0</v>
      </c>
      <c r="AT13460">
        <f t="shared" si="846"/>
        <v>0</v>
      </c>
    </row>
    <row r="13461" spans="2:46" ht="15.75" customHeight="1">
      <c r="B13461" t="str">
        <f t="shared" si="845"/>
        <v/>
      </c>
      <c r="C13461" s="73"/>
      <c r="D13461" s="73"/>
      <c r="E13461" s="77"/>
      <c r="F13461" s="74"/>
      <c r="G13461" s="73"/>
      <c r="H13461" s="74"/>
      <c r="I13461" s="74"/>
      <c r="J13461" s="74"/>
      <c r="K13461" s="74"/>
      <c r="L13461" s="74"/>
      <c r="M13461" s="74"/>
      <c r="N13461" s="74"/>
      <c r="O13461" s="74"/>
      <c r="P13461" s="74"/>
      <c r="Q13461" s="78"/>
      <c r="AR13461">
        <f t="shared" si="847"/>
        <v>0</v>
      </c>
      <c r="AS13461">
        <f t="shared" si="848"/>
        <v>0</v>
      </c>
      <c r="AT13461">
        <f t="shared" si="846"/>
        <v>0</v>
      </c>
    </row>
    <row r="13462" spans="2:46" ht="15.75" customHeight="1">
      <c r="B13462" t="str">
        <f t="shared" si="845"/>
        <v/>
      </c>
      <c r="C13462" s="73"/>
      <c r="D13462" s="73"/>
      <c r="E13462" s="77"/>
      <c r="F13462" s="74"/>
      <c r="G13462" s="73"/>
      <c r="H13462" s="74"/>
      <c r="I13462" s="74"/>
      <c r="J13462" s="74"/>
      <c r="K13462" s="74"/>
      <c r="L13462" s="74"/>
      <c r="M13462" s="74"/>
      <c r="N13462" s="74"/>
      <c r="O13462" s="74"/>
      <c r="P13462" s="74"/>
      <c r="Q13462" s="78"/>
      <c r="AR13462">
        <f t="shared" si="847"/>
        <v>0</v>
      </c>
      <c r="AS13462">
        <f t="shared" si="848"/>
        <v>0</v>
      </c>
      <c r="AT13462">
        <f t="shared" si="846"/>
        <v>0</v>
      </c>
    </row>
    <row r="13463" spans="2:46" ht="15.75" customHeight="1">
      <c r="B13463" t="str">
        <f t="shared" si="845"/>
        <v/>
      </c>
      <c r="C13463" s="73"/>
      <c r="D13463" s="73"/>
      <c r="E13463" s="77"/>
      <c r="F13463" s="74"/>
      <c r="G13463" s="73"/>
      <c r="H13463" s="74"/>
      <c r="I13463" s="74"/>
      <c r="J13463" s="74"/>
      <c r="K13463" s="74"/>
      <c r="L13463" s="74"/>
      <c r="M13463" s="74"/>
      <c r="N13463" s="74"/>
      <c r="O13463" s="74"/>
      <c r="P13463" s="74"/>
      <c r="Q13463" s="78"/>
      <c r="AR13463">
        <f t="shared" si="847"/>
        <v>0</v>
      </c>
      <c r="AS13463">
        <f t="shared" si="848"/>
        <v>0</v>
      </c>
      <c r="AT13463">
        <f t="shared" si="846"/>
        <v>0</v>
      </c>
    </row>
    <row r="13464" spans="2:46" ht="15.75" customHeight="1">
      <c r="B13464" t="str">
        <f t="shared" si="845"/>
        <v/>
      </c>
      <c r="C13464" s="73"/>
      <c r="D13464" s="73"/>
      <c r="E13464" s="77"/>
      <c r="F13464" s="74"/>
      <c r="G13464" s="73"/>
      <c r="H13464" s="74"/>
      <c r="I13464" s="74"/>
      <c r="J13464" s="74"/>
      <c r="K13464" s="74"/>
      <c r="L13464" s="74"/>
      <c r="M13464" s="74"/>
      <c r="N13464" s="74"/>
      <c r="O13464" s="74"/>
      <c r="P13464" s="74"/>
      <c r="Q13464" s="78"/>
      <c r="AR13464">
        <f t="shared" si="847"/>
        <v>0</v>
      </c>
      <c r="AS13464">
        <f t="shared" si="848"/>
        <v>0</v>
      </c>
      <c r="AT13464">
        <f t="shared" si="846"/>
        <v>0</v>
      </c>
    </row>
    <row r="13465" spans="2:46" ht="15.75" customHeight="1">
      <c r="B13465" t="str">
        <f t="shared" si="845"/>
        <v/>
      </c>
      <c r="C13465" s="73"/>
      <c r="D13465" s="73"/>
      <c r="E13465" s="77"/>
      <c r="F13465" s="74"/>
      <c r="G13465" s="73"/>
      <c r="H13465" s="74"/>
      <c r="I13465" s="74"/>
      <c r="J13465" s="74"/>
      <c r="K13465" s="74"/>
      <c r="L13465" s="74"/>
      <c r="M13465" s="74"/>
      <c r="N13465" s="74"/>
      <c r="O13465" s="74"/>
      <c r="P13465" s="74"/>
      <c r="Q13465" s="78"/>
      <c r="AR13465">
        <f t="shared" si="847"/>
        <v>0</v>
      </c>
      <c r="AS13465">
        <f t="shared" si="848"/>
        <v>0</v>
      </c>
      <c r="AT13465">
        <f t="shared" si="846"/>
        <v>0</v>
      </c>
    </row>
    <row r="13466" spans="2:46" ht="15.75" customHeight="1">
      <c r="B13466" t="str">
        <f t="shared" si="845"/>
        <v/>
      </c>
      <c r="C13466" s="73"/>
      <c r="D13466" s="73"/>
      <c r="E13466" s="77"/>
      <c r="F13466" s="74"/>
      <c r="G13466" s="73"/>
      <c r="H13466" s="74"/>
      <c r="I13466" s="74"/>
      <c r="J13466" s="74"/>
      <c r="K13466" s="74"/>
      <c r="L13466" s="74"/>
      <c r="M13466" s="74"/>
      <c r="N13466" s="74"/>
      <c r="O13466" s="74"/>
      <c r="P13466" s="74"/>
      <c r="Q13466" s="78"/>
      <c r="AR13466">
        <f t="shared" si="847"/>
        <v>0</v>
      </c>
      <c r="AS13466">
        <f t="shared" si="848"/>
        <v>0</v>
      </c>
      <c r="AT13466">
        <f t="shared" si="846"/>
        <v>0</v>
      </c>
    </row>
    <row r="13467" spans="2:46" ht="15.75" customHeight="1">
      <c r="B13467" t="str">
        <f t="shared" si="845"/>
        <v/>
      </c>
      <c r="C13467" s="73"/>
      <c r="D13467" s="73"/>
      <c r="E13467" s="77"/>
      <c r="F13467" s="74"/>
      <c r="G13467" s="73"/>
      <c r="H13467" s="74"/>
      <c r="I13467" s="74"/>
      <c r="J13467" s="74"/>
      <c r="K13467" s="74"/>
      <c r="L13467" s="74"/>
      <c r="M13467" s="74"/>
      <c r="N13467" s="74"/>
      <c r="O13467" s="74"/>
      <c r="P13467" s="74"/>
      <c r="Q13467" s="78"/>
      <c r="AR13467">
        <f t="shared" si="847"/>
        <v>0</v>
      </c>
      <c r="AS13467">
        <f t="shared" si="848"/>
        <v>0</v>
      </c>
      <c r="AT13467">
        <f t="shared" si="846"/>
        <v>0</v>
      </c>
    </row>
    <row r="13468" spans="2:46" ht="15.75" customHeight="1">
      <c r="B13468" t="str">
        <f t="shared" si="845"/>
        <v/>
      </c>
      <c r="C13468" s="73"/>
      <c r="D13468" s="73"/>
      <c r="E13468" s="77"/>
      <c r="F13468" s="74"/>
      <c r="G13468" s="73"/>
      <c r="H13468" s="74"/>
      <c r="I13468" s="74"/>
      <c r="J13468" s="74"/>
      <c r="K13468" s="74"/>
      <c r="L13468" s="74"/>
      <c r="M13468" s="74"/>
      <c r="N13468" s="74"/>
      <c r="O13468" s="74"/>
      <c r="P13468" s="74"/>
      <c r="Q13468" s="78"/>
      <c r="AR13468">
        <f t="shared" si="847"/>
        <v>0</v>
      </c>
      <c r="AS13468">
        <f t="shared" si="848"/>
        <v>0</v>
      </c>
      <c r="AT13468">
        <f t="shared" si="846"/>
        <v>0</v>
      </c>
    </row>
    <row r="13469" spans="2:46" ht="15.75" customHeight="1">
      <c r="B13469" t="str">
        <f t="shared" si="845"/>
        <v/>
      </c>
      <c r="C13469" s="73"/>
      <c r="D13469" s="73"/>
      <c r="E13469" s="77"/>
      <c r="F13469" s="74"/>
      <c r="G13469" s="73"/>
      <c r="H13469" s="74"/>
      <c r="I13469" s="74"/>
      <c r="J13469" s="74"/>
      <c r="K13469" s="74"/>
      <c r="L13469" s="74"/>
      <c r="M13469" s="74"/>
      <c r="N13469" s="74"/>
      <c r="O13469" s="74"/>
      <c r="P13469" s="74"/>
      <c r="Q13469" s="78"/>
      <c r="AR13469">
        <f t="shared" si="847"/>
        <v>0</v>
      </c>
      <c r="AS13469">
        <f t="shared" si="848"/>
        <v>0</v>
      </c>
      <c r="AT13469">
        <f t="shared" si="846"/>
        <v>0</v>
      </c>
    </row>
    <row r="13470" spans="2:46" ht="15.75" customHeight="1">
      <c r="B13470" t="str">
        <f t="shared" si="845"/>
        <v/>
      </c>
      <c r="C13470" s="73"/>
      <c r="D13470" s="73"/>
      <c r="E13470" s="77"/>
      <c r="F13470" s="74"/>
      <c r="G13470" s="73"/>
      <c r="H13470" s="74"/>
      <c r="I13470" s="74"/>
      <c r="J13470" s="74"/>
      <c r="K13470" s="74"/>
      <c r="L13470" s="74"/>
      <c r="M13470" s="74"/>
      <c r="N13470" s="74"/>
      <c r="O13470" s="74"/>
      <c r="P13470" s="74"/>
      <c r="Q13470" s="78"/>
      <c r="AR13470">
        <f t="shared" si="847"/>
        <v>0</v>
      </c>
      <c r="AS13470">
        <f t="shared" si="848"/>
        <v>0</v>
      </c>
      <c r="AT13470">
        <f t="shared" si="846"/>
        <v>0</v>
      </c>
    </row>
    <row r="13471" spans="2:46" ht="15.75" customHeight="1">
      <c r="B13471" t="str">
        <f t="shared" si="845"/>
        <v/>
      </c>
      <c r="C13471" s="73"/>
      <c r="D13471" s="73"/>
      <c r="E13471" s="77"/>
      <c r="F13471" s="74"/>
      <c r="G13471" s="73"/>
      <c r="H13471" s="74"/>
      <c r="I13471" s="74"/>
      <c r="J13471" s="74"/>
      <c r="K13471" s="74"/>
      <c r="L13471" s="74"/>
      <c r="M13471" s="74"/>
      <c r="N13471" s="74"/>
      <c r="O13471" s="74"/>
      <c r="P13471" s="74"/>
      <c r="Q13471" s="78"/>
      <c r="AR13471">
        <f t="shared" si="847"/>
        <v>0</v>
      </c>
      <c r="AS13471">
        <f t="shared" si="848"/>
        <v>0</v>
      </c>
      <c r="AT13471">
        <f t="shared" si="846"/>
        <v>0</v>
      </c>
    </row>
    <row r="13472" spans="2:46" ht="15.75" customHeight="1">
      <c r="B13472" t="str">
        <f t="shared" si="845"/>
        <v/>
      </c>
      <c r="C13472" s="73"/>
      <c r="D13472" s="73"/>
      <c r="E13472" s="77"/>
      <c r="F13472" s="74"/>
      <c r="G13472" s="73"/>
      <c r="H13472" s="74"/>
      <c r="I13472" s="74"/>
      <c r="J13472" s="74"/>
      <c r="K13472" s="74"/>
      <c r="L13472" s="74"/>
      <c r="M13472" s="74"/>
      <c r="N13472" s="74"/>
      <c r="O13472" s="74"/>
      <c r="P13472" s="74"/>
      <c r="Q13472" s="78"/>
      <c r="AR13472">
        <f t="shared" si="847"/>
        <v>0</v>
      </c>
      <c r="AS13472">
        <f t="shared" si="848"/>
        <v>0</v>
      </c>
      <c r="AT13472">
        <f t="shared" si="846"/>
        <v>0</v>
      </c>
    </row>
    <row r="13473" spans="2:46" ht="15.75" customHeight="1">
      <c r="B13473" t="str">
        <f t="shared" si="845"/>
        <v/>
      </c>
      <c r="C13473" s="73"/>
      <c r="D13473" s="73"/>
      <c r="E13473" s="77"/>
      <c r="F13473" s="74"/>
      <c r="G13473" s="73"/>
      <c r="H13473" s="74"/>
      <c r="I13473" s="74"/>
      <c r="J13473" s="74"/>
      <c r="K13473" s="74"/>
      <c r="L13473" s="74"/>
      <c r="M13473" s="74"/>
      <c r="N13473" s="74"/>
      <c r="O13473" s="74"/>
      <c r="P13473" s="74"/>
      <c r="Q13473" s="78"/>
      <c r="AR13473">
        <f t="shared" si="847"/>
        <v>0</v>
      </c>
      <c r="AS13473">
        <f t="shared" si="848"/>
        <v>0</v>
      </c>
      <c r="AT13473">
        <f t="shared" si="846"/>
        <v>0</v>
      </c>
    </row>
    <row r="13474" spans="2:46" ht="15.75" customHeight="1">
      <c r="B13474" t="str">
        <f t="shared" si="845"/>
        <v/>
      </c>
      <c r="C13474" s="73"/>
      <c r="D13474" s="73"/>
      <c r="E13474" s="77"/>
      <c r="F13474" s="74"/>
      <c r="G13474" s="73"/>
      <c r="H13474" s="74"/>
      <c r="I13474" s="74"/>
      <c r="J13474" s="74"/>
      <c r="K13474" s="74"/>
      <c r="L13474" s="74"/>
      <c r="M13474" s="74"/>
      <c r="N13474" s="74"/>
      <c r="O13474" s="74"/>
      <c r="P13474" s="74"/>
      <c r="Q13474" s="78"/>
      <c r="AR13474">
        <f t="shared" si="847"/>
        <v>0</v>
      </c>
      <c r="AS13474">
        <f t="shared" si="848"/>
        <v>0</v>
      </c>
      <c r="AT13474">
        <f t="shared" si="846"/>
        <v>0</v>
      </c>
    </row>
    <row r="13475" spans="2:46" ht="15.75" customHeight="1">
      <c r="B13475" t="str">
        <f t="shared" si="845"/>
        <v/>
      </c>
      <c r="C13475" s="73"/>
      <c r="D13475" s="73"/>
      <c r="E13475" s="77"/>
      <c r="F13475" s="74"/>
      <c r="G13475" s="73"/>
      <c r="H13475" s="74"/>
      <c r="I13475" s="74"/>
      <c r="J13475" s="74"/>
      <c r="K13475" s="74"/>
      <c r="L13475" s="74"/>
      <c r="M13475" s="74"/>
      <c r="N13475" s="74"/>
      <c r="O13475" s="74"/>
      <c r="P13475" s="74"/>
      <c r="Q13475" s="78"/>
      <c r="AR13475">
        <f t="shared" si="847"/>
        <v>0</v>
      </c>
      <c r="AS13475">
        <f t="shared" si="848"/>
        <v>0</v>
      </c>
      <c r="AT13475">
        <f t="shared" si="846"/>
        <v>0</v>
      </c>
    </row>
    <row r="13476" spans="2:46" ht="15.75" customHeight="1">
      <c r="B13476" t="str">
        <f t="shared" si="845"/>
        <v/>
      </c>
      <c r="C13476" s="73"/>
      <c r="D13476" s="73"/>
      <c r="E13476" s="77"/>
      <c r="F13476" s="74"/>
      <c r="G13476" s="73"/>
      <c r="H13476" s="74"/>
      <c r="I13476" s="74"/>
      <c r="J13476" s="74"/>
      <c r="K13476" s="74"/>
      <c r="L13476" s="74"/>
      <c r="M13476" s="74"/>
      <c r="N13476" s="74"/>
      <c r="O13476" s="74"/>
      <c r="P13476" s="74"/>
      <c r="Q13476" s="78"/>
      <c r="AR13476">
        <f t="shared" si="847"/>
        <v>0</v>
      </c>
      <c r="AS13476">
        <f t="shared" si="848"/>
        <v>0</v>
      </c>
      <c r="AT13476">
        <f t="shared" si="846"/>
        <v>0</v>
      </c>
    </row>
    <row r="13477" spans="2:46" ht="15.75" customHeight="1">
      <c r="B13477" t="str">
        <f t="shared" si="845"/>
        <v/>
      </c>
      <c r="C13477" s="73"/>
      <c r="D13477" s="73"/>
      <c r="E13477" s="77"/>
      <c r="F13477" s="74"/>
      <c r="G13477" s="73"/>
      <c r="H13477" s="74"/>
      <c r="I13477" s="74"/>
      <c r="J13477" s="74"/>
      <c r="K13477" s="74"/>
      <c r="L13477" s="74"/>
      <c r="M13477" s="74"/>
      <c r="N13477" s="74"/>
      <c r="O13477" s="74"/>
      <c r="P13477" s="74"/>
      <c r="Q13477" s="78"/>
      <c r="AR13477">
        <f t="shared" si="847"/>
        <v>0</v>
      </c>
      <c r="AS13477">
        <f t="shared" si="848"/>
        <v>0</v>
      </c>
      <c r="AT13477">
        <f t="shared" si="846"/>
        <v>0</v>
      </c>
    </row>
    <row r="13478" spans="2:46" ht="15.75" customHeight="1">
      <c r="B13478" t="str">
        <f t="shared" si="845"/>
        <v/>
      </c>
      <c r="C13478" s="73"/>
      <c r="D13478" s="73"/>
      <c r="E13478" s="77"/>
      <c r="F13478" s="74"/>
      <c r="G13478" s="73"/>
      <c r="H13478" s="74"/>
      <c r="I13478" s="74"/>
      <c r="J13478" s="74"/>
      <c r="K13478" s="74"/>
      <c r="L13478" s="74"/>
      <c r="M13478" s="74"/>
      <c r="N13478" s="74"/>
      <c r="O13478" s="74"/>
      <c r="P13478" s="74"/>
      <c r="Q13478" s="78"/>
      <c r="AR13478">
        <f t="shared" si="847"/>
        <v>0</v>
      </c>
      <c r="AS13478">
        <f t="shared" si="848"/>
        <v>0</v>
      </c>
      <c r="AT13478">
        <f t="shared" si="846"/>
        <v>0</v>
      </c>
    </row>
    <row r="13479" spans="2:46" ht="15.75" customHeight="1">
      <c r="B13479" t="str">
        <f t="shared" si="845"/>
        <v/>
      </c>
      <c r="C13479" s="73"/>
      <c r="D13479" s="73"/>
      <c r="E13479" s="77"/>
      <c r="F13479" s="74"/>
      <c r="G13479" s="73"/>
      <c r="H13479" s="74"/>
      <c r="I13479" s="74"/>
      <c r="J13479" s="74"/>
      <c r="K13479" s="74"/>
      <c r="L13479" s="74"/>
      <c r="M13479" s="74"/>
      <c r="N13479" s="74"/>
      <c r="O13479" s="74"/>
      <c r="P13479" s="74"/>
      <c r="Q13479" s="78"/>
      <c r="AR13479">
        <f t="shared" si="847"/>
        <v>0</v>
      </c>
      <c r="AS13479">
        <f t="shared" si="848"/>
        <v>0</v>
      </c>
      <c r="AT13479">
        <f t="shared" si="846"/>
        <v>0</v>
      </c>
    </row>
    <row r="13480" spans="2:46" ht="15.75" customHeight="1">
      <c r="B13480" t="str">
        <f t="shared" si="845"/>
        <v/>
      </c>
      <c r="C13480" s="73"/>
      <c r="D13480" s="73"/>
      <c r="E13480" s="77"/>
      <c r="F13480" s="74"/>
      <c r="G13480" s="73"/>
      <c r="H13480" s="74"/>
      <c r="I13480" s="74"/>
      <c r="J13480" s="74"/>
      <c r="K13480" s="74"/>
      <c r="L13480" s="74"/>
      <c r="M13480" s="74"/>
      <c r="N13480" s="74"/>
      <c r="O13480" s="74"/>
      <c r="P13480" s="74"/>
      <c r="Q13480" s="78"/>
      <c r="AR13480">
        <f t="shared" si="847"/>
        <v>0</v>
      </c>
      <c r="AS13480">
        <f t="shared" si="848"/>
        <v>0</v>
      </c>
      <c r="AT13480">
        <f t="shared" si="846"/>
        <v>0</v>
      </c>
    </row>
    <row r="13481" spans="2:46" ht="15.75" customHeight="1">
      <c r="B13481" t="str">
        <f t="shared" si="845"/>
        <v/>
      </c>
      <c r="C13481" s="73"/>
      <c r="D13481" s="73"/>
      <c r="E13481" s="77"/>
      <c r="F13481" s="74"/>
      <c r="G13481" s="73"/>
      <c r="H13481" s="74"/>
      <c r="I13481" s="74"/>
      <c r="J13481" s="74"/>
      <c r="K13481" s="74"/>
      <c r="L13481" s="74"/>
      <c r="M13481" s="74"/>
      <c r="N13481" s="74"/>
      <c r="O13481" s="74"/>
      <c r="P13481" s="74"/>
      <c r="Q13481" s="78"/>
      <c r="AR13481">
        <f t="shared" si="847"/>
        <v>0</v>
      </c>
      <c r="AS13481">
        <f t="shared" si="848"/>
        <v>0</v>
      </c>
      <c r="AT13481">
        <f t="shared" si="846"/>
        <v>0</v>
      </c>
    </row>
    <row r="13482" spans="2:46" ht="15.75" customHeight="1">
      <c r="B13482" t="str">
        <f t="shared" si="845"/>
        <v/>
      </c>
      <c r="C13482" s="73"/>
      <c r="D13482" s="73"/>
      <c r="E13482" s="77"/>
      <c r="F13482" s="74"/>
      <c r="G13482" s="73"/>
      <c r="H13482" s="74"/>
      <c r="I13482" s="74"/>
      <c r="J13482" s="74"/>
      <c r="K13482" s="74"/>
      <c r="L13482" s="74"/>
      <c r="M13482" s="74"/>
      <c r="N13482" s="74"/>
      <c r="O13482" s="74"/>
      <c r="P13482" s="74"/>
      <c r="Q13482" s="78"/>
      <c r="AR13482">
        <f t="shared" si="847"/>
        <v>0</v>
      </c>
      <c r="AS13482">
        <f t="shared" si="848"/>
        <v>0</v>
      </c>
      <c r="AT13482">
        <f t="shared" si="846"/>
        <v>0</v>
      </c>
    </row>
    <row r="13483" spans="2:46" ht="15.75" customHeight="1">
      <c r="B13483" t="str">
        <f t="shared" si="845"/>
        <v/>
      </c>
      <c r="C13483" s="73"/>
      <c r="D13483" s="73"/>
      <c r="E13483" s="77"/>
      <c r="F13483" s="74"/>
      <c r="G13483" s="73"/>
      <c r="H13483" s="74"/>
      <c r="I13483" s="74"/>
      <c r="J13483" s="74"/>
      <c r="K13483" s="74"/>
      <c r="L13483" s="74"/>
      <c r="M13483" s="74"/>
      <c r="N13483" s="74"/>
      <c r="O13483" s="74"/>
      <c r="P13483" s="74"/>
      <c r="Q13483" s="78"/>
      <c r="AR13483">
        <f t="shared" si="847"/>
        <v>0</v>
      </c>
      <c r="AS13483">
        <f t="shared" si="848"/>
        <v>0</v>
      </c>
      <c r="AT13483">
        <f t="shared" si="846"/>
        <v>0</v>
      </c>
    </row>
    <row r="13484" spans="2:46" ht="15.75" customHeight="1">
      <c r="B13484" t="str">
        <f t="shared" si="845"/>
        <v/>
      </c>
      <c r="C13484" s="73"/>
      <c r="D13484" s="73"/>
      <c r="E13484" s="77"/>
      <c r="F13484" s="74"/>
      <c r="G13484" s="73"/>
      <c r="H13484" s="74"/>
      <c r="I13484" s="74"/>
      <c r="J13484" s="74"/>
      <c r="K13484" s="74"/>
      <c r="L13484" s="74"/>
      <c r="M13484" s="74"/>
      <c r="N13484" s="74"/>
      <c r="O13484" s="74"/>
      <c r="P13484" s="74"/>
      <c r="Q13484" s="78"/>
      <c r="AR13484">
        <f t="shared" si="847"/>
        <v>0</v>
      </c>
      <c r="AS13484">
        <f t="shared" si="848"/>
        <v>0</v>
      </c>
      <c r="AT13484">
        <f t="shared" si="846"/>
        <v>0</v>
      </c>
    </row>
    <row r="13485" spans="2:46" ht="15.75" customHeight="1">
      <c r="B13485" t="str">
        <f t="shared" si="845"/>
        <v/>
      </c>
      <c r="C13485" s="73"/>
      <c r="D13485" s="73"/>
      <c r="E13485" s="77"/>
      <c r="F13485" s="74"/>
      <c r="G13485" s="73"/>
      <c r="H13485" s="74"/>
      <c r="I13485" s="74"/>
      <c r="J13485" s="74"/>
      <c r="K13485" s="74"/>
      <c r="L13485" s="74"/>
      <c r="M13485" s="74"/>
      <c r="N13485" s="74"/>
      <c r="O13485" s="74"/>
      <c r="P13485" s="74"/>
      <c r="Q13485" s="78"/>
      <c r="AR13485">
        <f t="shared" si="847"/>
        <v>0</v>
      </c>
      <c r="AS13485">
        <f t="shared" si="848"/>
        <v>0</v>
      </c>
      <c r="AT13485">
        <f t="shared" si="846"/>
        <v>0</v>
      </c>
    </row>
    <row r="13486" spans="2:46" ht="15.75" customHeight="1">
      <c r="B13486" t="str">
        <f t="shared" si="845"/>
        <v/>
      </c>
      <c r="C13486" s="73"/>
      <c r="D13486" s="73"/>
      <c r="E13486" s="77"/>
      <c r="F13486" s="74"/>
      <c r="G13486" s="73"/>
      <c r="H13486" s="74"/>
      <c r="I13486" s="74"/>
      <c r="J13486" s="74"/>
      <c r="K13486" s="74"/>
      <c r="L13486" s="74"/>
      <c r="M13486" s="74"/>
      <c r="N13486" s="74"/>
      <c r="O13486" s="74"/>
      <c r="P13486" s="74"/>
      <c r="Q13486" s="78"/>
      <c r="AR13486">
        <f t="shared" si="847"/>
        <v>0</v>
      </c>
      <c r="AS13486">
        <f t="shared" si="848"/>
        <v>0</v>
      </c>
      <c r="AT13486">
        <f t="shared" si="846"/>
        <v>0</v>
      </c>
    </row>
    <row r="13487" spans="2:46" ht="15.75" customHeight="1">
      <c r="B13487" t="str">
        <f t="shared" si="845"/>
        <v/>
      </c>
      <c r="C13487" s="73"/>
      <c r="D13487" s="73"/>
      <c r="E13487" s="77"/>
      <c r="F13487" s="74"/>
      <c r="G13487" s="73"/>
      <c r="H13487" s="74"/>
      <c r="I13487" s="74"/>
      <c r="J13487" s="74"/>
      <c r="K13487" s="74"/>
      <c r="L13487" s="74"/>
      <c r="M13487" s="74"/>
      <c r="N13487" s="74"/>
      <c r="O13487" s="74"/>
      <c r="P13487" s="74"/>
      <c r="Q13487" s="78"/>
      <c r="AR13487">
        <f t="shared" si="847"/>
        <v>0</v>
      </c>
      <c r="AS13487">
        <f t="shared" si="848"/>
        <v>0</v>
      </c>
      <c r="AT13487">
        <f t="shared" si="846"/>
        <v>0</v>
      </c>
    </row>
    <row r="13488" spans="2:46" ht="15.75" customHeight="1">
      <c r="B13488" t="str">
        <f t="shared" si="845"/>
        <v/>
      </c>
      <c r="C13488" s="73"/>
      <c r="D13488" s="73"/>
      <c r="E13488" s="77"/>
      <c r="F13488" s="74"/>
      <c r="G13488" s="73"/>
      <c r="H13488" s="74"/>
      <c r="I13488" s="74"/>
      <c r="J13488" s="74"/>
      <c r="K13488" s="74"/>
      <c r="L13488" s="74"/>
      <c r="M13488" s="74"/>
      <c r="N13488" s="74"/>
      <c r="O13488" s="74"/>
      <c r="P13488" s="74"/>
      <c r="Q13488" s="78"/>
      <c r="AR13488">
        <f t="shared" si="847"/>
        <v>0</v>
      </c>
      <c r="AS13488">
        <f t="shared" si="848"/>
        <v>0</v>
      </c>
      <c r="AT13488">
        <f t="shared" si="846"/>
        <v>0</v>
      </c>
    </row>
    <row r="13489" spans="2:46" ht="15.75" customHeight="1">
      <c r="B13489" t="str">
        <f t="shared" si="845"/>
        <v/>
      </c>
      <c r="C13489" s="73"/>
      <c r="D13489" s="73"/>
      <c r="E13489" s="77"/>
      <c r="F13489" s="74"/>
      <c r="G13489" s="73"/>
      <c r="H13489" s="74"/>
      <c r="I13489" s="74"/>
      <c r="J13489" s="74"/>
      <c r="K13489" s="74"/>
      <c r="L13489" s="74"/>
      <c r="M13489" s="74"/>
      <c r="N13489" s="74"/>
      <c r="O13489" s="74"/>
      <c r="P13489" s="74"/>
      <c r="Q13489" s="78"/>
      <c r="AR13489">
        <f t="shared" si="847"/>
        <v>0</v>
      </c>
      <c r="AS13489">
        <f t="shared" si="848"/>
        <v>0</v>
      </c>
      <c r="AT13489">
        <f t="shared" si="846"/>
        <v>0</v>
      </c>
    </row>
    <row r="13490" spans="2:46" ht="15.75" customHeight="1">
      <c r="B13490" t="str">
        <f t="shared" si="845"/>
        <v/>
      </c>
      <c r="C13490" s="73"/>
      <c r="D13490" s="73"/>
      <c r="E13490" s="77"/>
      <c r="F13490" s="74"/>
      <c r="G13490" s="73"/>
      <c r="H13490" s="74"/>
      <c r="I13490" s="74"/>
      <c r="J13490" s="74"/>
      <c r="K13490" s="74"/>
      <c r="L13490" s="74"/>
      <c r="M13490" s="74"/>
      <c r="N13490" s="74"/>
      <c r="O13490" s="74"/>
      <c r="P13490" s="74"/>
      <c r="Q13490" s="78"/>
      <c r="AR13490">
        <f t="shared" si="847"/>
        <v>0</v>
      </c>
      <c r="AS13490">
        <f t="shared" si="848"/>
        <v>0</v>
      </c>
      <c r="AT13490">
        <f t="shared" si="846"/>
        <v>0</v>
      </c>
    </row>
    <row r="13491" spans="2:46" ht="15.75" customHeight="1">
      <c r="B13491" t="str">
        <f t="shared" si="845"/>
        <v/>
      </c>
      <c r="C13491" s="73"/>
      <c r="D13491" s="73"/>
      <c r="E13491" s="77"/>
      <c r="F13491" s="74"/>
      <c r="G13491" s="73"/>
      <c r="H13491" s="74"/>
      <c r="I13491" s="74"/>
      <c r="J13491" s="74"/>
      <c r="K13491" s="74"/>
      <c r="L13491" s="74"/>
      <c r="M13491" s="74"/>
      <c r="N13491" s="74"/>
      <c r="O13491" s="74"/>
      <c r="P13491" s="74"/>
      <c r="Q13491" s="78"/>
      <c r="AR13491">
        <f t="shared" si="847"/>
        <v>0</v>
      </c>
      <c r="AS13491">
        <f t="shared" si="848"/>
        <v>0</v>
      </c>
      <c r="AT13491">
        <f t="shared" si="846"/>
        <v>0</v>
      </c>
    </row>
    <row r="13492" spans="2:46" ht="15.75" customHeight="1">
      <c r="B13492" t="str">
        <f t="shared" si="845"/>
        <v/>
      </c>
      <c r="C13492" s="73"/>
      <c r="D13492" s="73"/>
      <c r="E13492" s="77"/>
      <c r="F13492" s="74"/>
      <c r="G13492" s="73"/>
      <c r="H13492" s="74"/>
      <c r="I13492" s="74"/>
      <c r="J13492" s="74"/>
      <c r="K13492" s="74"/>
      <c r="L13492" s="74"/>
      <c r="M13492" s="74"/>
      <c r="N13492" s="74"/>
      <c r="O13492" s="74"/>
      <c r="P13492" s="74"/>
      <c r="Q13492" s="78"/>
      <c r="AR13492">
        <f t="shared" si="847"/>
        <v>0</v>
      </c>
      <c r="AS13492">
        <f t="shared" si="848"/>
        <v>0</v>
      </c>
      <c r="AT13492">
        <f t="shared" si="846"/>
        <v>0</v>
      </c>
    </row>
    <row r="13493" spans="2:46" ht="15.75" customHeight="1">
      <c r="B13493" t="str">
        <f t="shared" si="845"/>
        <v/>
      </c>
      <c r="C13493" s="73"/>
      <c r="D13493" s="73"/>
      <c r="E13493" s="77"/>
      <c r="F13493" s="74"/>
      <c r="G13493" s="73"/>
      <c r="H13493" s="74"/>
      <c r="I13493" s="74"/>
      <c r="J13493" s="74"/>
      <c r="K13493" s="74"/>
      <c r="L13493" s="74"/>
      <c r="M13493" s="74"/>
      <c r="N13493" s="74"/>
      <c r="O13493" s="74"/>
      <c r="P13493" s="74"/>
      <c r="Q13493" s="78"/>
      <c r="AR13493">
        <f t="shared" si="847"/>
        <v>0</v>
      </c>
      <c r="AS13493">
        <f t="shared" si="848"/>
        <v>0</v>
      </c>
      <c r="AT13493">
        <f t="shared" si="846"/>
        <v>0</v>
      </c>
    </row>
    <row r="13494" spans="2:46" ht="15.75" customHeight="1">
      <c r="B13494" t="str">
        <f t="shared" si="845"/>
        <v/>
      </c>
      <c r="C13494" s="73"/>
      <c r="D13494" s="73"/>
      <c r="E13494" s="77"/>
      <c r="F13494" s="74"/>
      <c r="G13494" s="73"/>
      <c r="H13494" s="74"/>
      <c r="I13494" s="74"/>
      <c r="J13494" s="74"/>
      <c r="K13494" s="74"/>
      <c r="L13494" s="74"/>
      <c r="M13494" s="74"/>
      <c r="N13494" s="74"/>
      <c r="O13494" s="74"/>
      <c r="P13494" s="74"/>
      <c r="Q13494" s="78"/>
      <c r="AR13494">
        <f t="shared" si="847"/>
        <v>0</v>
      </c>
      <c r="AS13494">
        <f t="shared" si="848"/>
        <v>0</v>
      </c>
      <c r="AT13494">
        <f t="shared" si="846"/>
        <v>0</v>
      </c>
    </row>
    <row r="13495" spans="2:46" ht="15.75" customHeight="1">
      <c r="B13495" t="str">
        <f t="shared" si="845"/>
        <v/>
      </c>
      <c r="C13495" s="73"/>
      <c r="D13495" s="73"/>
      <c r="E13495" s="77"/>
      <c r="F13495" s="74"/>
      <c r="G13495" s="73"/>
      <c r="H13495" s="74"/>
      <c r="I13495" s="74"/>
      <c r="J13495" s="74"/>
      <c r="K13495" s="74"/>
      <c r="L13495" s="74"/>
      <c r="M13495" s="74"/>
      <c r="N13495" s="74"/>
      <c r="O13495" s="74"/>
      <c r="P13495" s="74"/>
      <c r="Q13495" s="78"/>
      <c r="AR13495">
        <f t="shared" si="847"/>
        <v>0</v>
      </c>
      <c r="AS13495">
        <f t="shared" si="848"/>
        <v>0</v>
      </c>
      <c r="AT13495">
        <f t="shared" si="846"/>
        <v>0</v>
      </c>
    </row>
    <row r="13496" spans="2:46" ht="15.75" customHeight="1">
      <c r="B13496" t="str">
        <f t="shared" si="845"/>
        <v/>
      </c>
      <c r="C13496" s="73"/>
      <c r="D13496" s="73"/>
      <c r="E13496" s="77"/>
      <c r="F13496" s="74"/>
      <c r="G13496" s="73"/>
      <c r="H13496" s="74"/>
      <c r="I13496" s="74"/>
      <c r="J13496" s="74"/>
      <c r="K13496" s="74"/>
      <c r="L13496" s="74"/>
      <c r="M13496" s="74"/>
      <c r="N13496" s="74"/>
      <c r="O13496" s="74"/>
      <c r="P13496" s="74"/>
      <c r="Q13496" s="78"/>
      <c r="AR13496">
        <f t="shared" si="847"/>
        <v>0</v>
      </c>
      <c r="AS13496">
        <f t="shared" si="848"/>
        <v>0</v>
      </c>
      <c r="AT13496">
        <f t="shared" si="846"/>
        <v>0</v>
      </c>
    </row>
    <row r="13497" spans="2:46" ht="15.75" customHeight="1">
      <c r="B13497" t="str">
        <f t="shared" si="845"/>
        <v/>
      </c>
      <c r="C13497" s="73"/>
      <c r="D13497" s="73"/>
      <c r="E13497" s="77"/>
      <c r="F13497" s="74"/>
      <c r="G13497" s="73"/>
      <c r="H13497" s="74"/>
      <c r="I13497" s="74"/>
      <c r="J13497" s="74"/>
      <c r="K13497" s="74"/>
      <c r="L13497" s="74"/>
      <c r="M13497" s="74"/>
      <c r="N13497" s="74"/>
      <c r="O13497" s="74"/>
      <c r="P13497" s="74"/>
      <c r="Q13497" s="78"/>
      <c r="AR13497">
        <f t="shared" si="847"/>
        <v>0</v>
      </c>
      <c r="AS13497">
        <f t="shared" si="848"/>
        <v>0</v>
      </c>
      <c r="AT13497">
        <f t="shared" si="846"/>
        <v>0</v>
      </c>
    </row>
    <row r="13498" spans="2:46" ht="15.75" customHeight="1">
      <c r="B13498" t="str">
        <f t="shared" si="845"/>
        <v/>
      </c>
      <c r="C13498" s="73"/>
      <c r="D13498" s="73"/>
      <c r="E13498" s="77"/>
      <c r="F13498" s="74"/>
      <c r="G13498" s="73"/>
      <c r="H13498" s="74"/>
      <c r="I13498" s="74"/>
      <c r="J13498" s="74"/>
      <c r="K13498" s="74"/>
      <c r="L13498" s="74"/>
      <c r="M13498" s="74"/>
      <c r="N13498" s="74"/>
      <c r="O13498" s="74"/>
      <c r="P13498" s="74"/>
      <c r="Q13498" s="78"/>
      <c r="AR13498">
        <f t="shared" si="847"/>
        <v>0</v>
      </c>
      <c r="AS13498">
        <f t="shared" si="848"/>
        <v>0</v>
      </c>
      <c r="AT13498">
        <f t="shared" si="846"/>
        <v>0</v>
      </c>
    </row>
    <row r="13499" spans="2:46" ht="15.75" customHeight="1">
      <c r="B13499" t="str">
        <f t="shared" si="845"/>
        <v/>
      </c>
      <c r="C13499" s="73"/>
      <c r="D13499" s="73"/>
      <c r="E13499" s="77"/>
      <c r="F13499" s="74"/>
      <c r="G13499" s="73"/>
      <c r="H13499" s="74"/>
      <c r="I13499" s="74"/>
      <c r="J13499" s="74"/>
      <c r="K13499" s="74"/>
      <c r="L13499" s="74"/>
      <c r="M13499" s="74"/>
      <c r="N13499" s="74"/>
      <c r="O13499" s="74"/>
      <c r="P13499" s="74"/>
      <c r="Q13499" s="78"/>
      <c r="AR13499">
        <f t="shared" si="847"/>
        <v>0</v>
      </c>
      <c r="AS13499">
        <f t="shared" si="848"/>
        <v>0</v>
      </c>
      <c r="AT13499">
        <f t="shared" si="846"/>
        <v>0</v>
      </c>
    </row>
    <row r="13500" spans="2:46" ht="15.75" customHeight="1">
      <c r="B13500" t="str">
        <f t="shared" si="845"/>
        <v/>
      </c>
      <c r="C13500" s="73"/>
      <c r="D13500" s="73"/>
      <c r="E13500" s="77"/>
      <c r="F13500" s="74"/>
      <c r="G13500" s="73"/>
      <c r="H13500" s="74"/>
      <c r="I13500" s="74"/>
      <c r="J13500" s="74"/>
      <c r="K13500" s="74"/>
      <c r="L13500" s="74"/>
      <c r="M13500" s="74"/>
      <c r="N13500" s="74"/>
      <c r="O13500" s="74"/>
      <c r="P13500" s="74"/>
      <c r="Q13500" s="78"/>
      <c r="AR13500">
        <f t="shared" si="847"/>
        <v>0</v>
      </c>
      <c r="AS13500">
        <f t="shared" si="848"/>
        <v>0</v>
      </c>
      <c r="AT13500">
        <f t="shared" si="846"/>
        <v>0</v>
      </c>
    </row>
    <row r="13501" spans="2:46" ht="15.75" customHeight="1">
      <c r="B13501" t="str">
        <f t="shared" si="845"/>
        <v/>
      </c>
      <c r="C13501" s="73"/>
      <c r="D13501" s="73"/>
      <c r="E13501" s="77"/>
      <c r="F13501" s="74"/>
      <c r="G13501" s="73"/>
      <c r="H13501" s="74"/>
      <c r="I13501" s="74"/>
      <c r="J13501" s="74"/>
      <c r="K13501" s="74"/>
      <c r="L13501" s="74"/>
      <c r="M13501" s="74"/>
      <c r="N13501" s="74"/>
      <c r="O13501" s="74"/>
      <c r="P13501" s="74"/>
      <c r="Q13501" s="78"/>
      <c r="AR13501">
        <f t="shared" si="847"/>
        <v>0</v>
      </c>
      <c r="AS13501">
        <f t="shared" si="848"/>
        <v>0</v>
      </c>
      <c r="AT13501">
        <f t="shared" si="846"/>
        <v>0</v>
      </c>
    </row>
    <row r="13502" spans="2:46" ht="15.75" customHeight="1">
      <c r="B13502" t="str">
        <f t="shared" si="845"/>
        <v/>
      </c>
      <c r="C13502" s="73"/>
      <c r="D13502" s="73"/>
      <c r="E13502" s="77"/>
      <c r="F13502" s="74"/>
      <c r="G13502" s="73"/>
      <c r="H13502" s="74"/>
      <c r="I13502" s="74"/>
      <c r="J13502" s="74"/>
      <c r="K13502" s="74"/>
      <c r="L13502" s="74"/>
      <c r="M13502" s="74"/>
      <c r="N13502" s="74"/>
      <c r="O13502" s="74"/>
      <c r="P13502" s="74"/>
      <c r="Q13502" s="78"/>
      <c r="AR13502">
        <f t="shared" si="847"/>
        <v>0</v>
      </c>
      <c r="AS13502">
        <f t="shared" si="848"/>
        <v>0</v>
      </c>
      <c r="AT13502">
        <f t="shared" si="846"/>
        <v>0</v>
      </c>
    </row>
    <row r="13503" spans="2:46" ht="15.75" customHeight="1">
      <c r="B13503" t="str">
        <f t="shared" si="845"/>
        <v/>
      </c>
      <c r="C13503" s="73"/>
      <c r="D13503" s="73"/>
      <c r="E13503" s="77"/>
      <c r="F13503" s="74"/>
      <c r="G13503" s="73"/>
      <c r="H13503" s="74"/>
      <c r="I13503" s="74"/>
      <c r="J13503" s="74"/>
      <c r="K13503" s="74"/>
      <c r="L13503" s="74"/>
      <c r="M13503" s="74"/>
      <c r="N13503" s="74"/>
      <c r="O13503" s="74"/>
      <c r="P13503" s="74"/>
      <c r="Q13503" s="78"/>
      <c r="AR13503">
        <f t="shared" si="847"/>
        <v>0</v>
      </c>
      <c r="AS13503">
        <f t="shared" si="848"/>
        <v>0</v>
      </c>
      <c r="AT13503">
        <f t="shared" si="846"/>
        <v>0</v>
      </c>
    </row>
    <row r="13504" spans="2:46" ht="15.75" customHeight="1">
      <c r="B13504" t="str">
        <f t="shared" si="845"/>
        <v/>
      </c>
      <c r="C13504" s="73"/>
      <c r="D13504" s="73"/>
      <c r="E13504" s="77"/>
      <c r="F13504" s="74"/>
      <c r="G13504" s="73"/>
      <c r="H13504" s="74"/>
      <c r="I13504" s="74"/>
      <c r="J13504" s="74"/>
      <c r="K13504" s="74"/>
      <c r="L13504" s="74"/>
      <c r="M13504" s="74"/>
      <c r="N13504" s="74"/>
      <c r="O13504" s="74"/>
      <c r="P13504" s="74"/>
      <c r="Q13504" s="78"/>
      <c r="AR13504">
        <f t="shared" si="847"/>
        <v>0</v>
      </c>
      <c r="AS13504">
        <f t="shared" si="848"/>
        <v>0</v>
      </c>
      <c r="AT13504">
        <f t="shared" si="846"/>
        <v>0</v>
      </c>
    </row>
    <row r="13505" spans="2:46" ht="15.75" customHeight="1">
      <c r="B13505" t="str">
        <f t="shared" si="845"/>
        <v/>
      </c>
      <c r="C13505" s="73"/>
      <c r="D13505" s="73"/>
      <c r="E13505" s="77"/>
      <c r="F13505" s="74"/>
      <c r="G13505" s="73"/>
      <c r="H13505" s="74"/>
      <c r="I13505" s="74"/>
      <c r="J13505" s="74"/>
      <c r="K13505" s="74"/>
      <c r="L13505" s="74"/>
      <c r="M13505" s="74"/>
      <c r="N13505" s="74"/>
      <c r="O13505" s="74"/>
      <c r="P13505" s="74"/>
      <c r="Q13505" s="78"/>
      <c r="AR13505">
        <f t="shared" si="847"/>
        <v>0</v>
      </c>
      <c r="AS13505">
        <f t="shared" si="848"/>
        <v>0</v>
      </c>
      <c r="AT13505">
        <f t="shared" si="846"/>
        <v>0</v>
      </c>
    </row>
    <row r="13506" spans="2:46" ht="15.75" customHeight="1">
      <c r="B13506" t="str">
        <f t="shared" ref="B13506:B13569" si="849">D13506&amp;Q13506&amp;E13506</f>
        <v/>
      </c>
      <c r="C13506" s="73"/>
      <c r="D13506" s="73"/>
      <c r="E13506" s="77"/>
      <c r="F13506" s="74"/>
      <c r="G13506" s="73"/>
      <c r="H13506" s="74"/>
      <c r="I13506" s="74"/>
      <c r="J13506" s="74"/>
      <c r="K13506" s="74"/>
      <c r="L13506" s="74"/>
      <c r="M13506" s="74"/>
      <c r="N13506" s="74"/>
      <c r="O13506" s="74"/>
      <c r="P13506" s="74"/>
      <c r="Q13506" s="78"/>
      <c r="AR13506">
        <f t="shared" si="847"/>
        <v>0</v>
      </c>
      <c r="AS13506">
        <f t="shared" si="848"/>
        <v>0</v>
      </c>
      <c r="AT13506">
        <f t="shared" ref="AT13506:AT13569" si="850">AR13506-AS13506</f>
        <v>0</v>
      </c>
    </row>
    <row r="13507" spans="2:46" ht="15.75" customHeight="1">
      <c r="B13507" t="str">
        <f t="shared" si="849"/>
        <v/>
      </c>
      <c r="C13507" s="73"/>
      <c r="D13507" s="73"/>
      <c r="E13507" s="77"/>
      <c r="F13507" s="74"/>
      <c r="G13507" s="73"/>
      <c r="H13507" s="74"/>
      <c r="I13507" s="74"/>
      <c r="J13507" s="74"/>
      <c r="K13507" s="74"/>
      <c r="L13507" s="74"/>
      <c r="M13507" s="74"/>
      <c r="N13507" s="74"/>
      <c r="O13507" s="74"/>
      <c r="P13507" s="74"/>
      <c r="Q13507" s="78"/>
      <c r="AR13507">
        <f t="shared" si="847"/>
        <v>0</v>
      </c>
      <c r="AS13507">
        <f t="shared" si="848"/>
        <v>0</v>
      </c>
      <c r="AT13507">
        <f t="shared" si="850"/>
        <v>0</v>
      </c>
    </row>
    <row r="13508" spans="2:46" ht="15.75" customHeight="1">
      <c r="B13508" t="str">
        <f t="shared" si="849"/>
        <v/>
      </c>
      <c r="C13508" s="73"/>
      <c r="D13508" s="73"/>
      <c r="E13508" s="77"/>
      <c r="F13508" s="74"/>
      <c r="G13508" s="73"/>
      <c r="H13508" s="74"/>
      <c r="I13508" s="74"/>
      <c r="J13508" s="74"/>
      <c r="K13508" s="74"/>
      <c r="L13508" s="74"/>
      <c r="M13508" s="74"/>
      <c r="N13508" s="74"/>
      <c r="O13508" s="74"/>
      <c r="P13508" s="74"/>
      <c r="Q13508" s="78"/>
      <c r="AR13508">
        <f t="shared" si="847"/>
        <v>0</v>
      </c>
      <c r="AS13508">
        <f t="shared" si="848"/>
        <v>0</v>
      </c>
      <c r="AT13508">
        <f t="shared" si="850"/>
        <v>0</v>
      </c>
    </row>
    <row r="13509" spans="2:46" ht="15.75" customHeight="1">
      <c r="B13509" t="str">
        <f t="shared" si="849"/>
        <v/>
      </c>
      <c r="C13509" s="73"/>
      <c r="D13509" s="73"/>
      <c r="E13509" s="77"/>
      <c r="F13509" s="74"/>
      <c r="G13509" s="73"/>
      <c r="H13509" s="74"/>
      <c r="I13509" s="74"/>
      <c r="J13509" s="74"/>
      <c r="K13509" s="74"/>
      <c r="L13509" s="74"/>
      <c r="M13509" s="74"/>
      <c r="N13509" s="74"/>
      <c r="O13509" s="74"/>
      <c r="P13509" s="74"/>
      <c r="Q13509" s="78"/>
      <c r="AR13509">
        <f t="shared" si="847"/>
        <v>0</v>
      </c>
      <c r="AS13509">
        <f t="shared" si="848"/>
        <v>0</v>
      </c>
      <c r="AT13509">
        <f t="shared" si="850"/>
        <v>0</v>
      </c>
    </row>
    <row r="13510" spans="2:46" ht="15.75" customHeight="1">
      <c r="B13510" t="str">
        <f t="shared" si="849"/>
        <v/>
      </c>
      <c r="C13510" s="73"/>
      <c r="D13510" s="73"/>
      <c r="E13510" s="77"/>
      <c r="F13510" s="74"/>
      <c r="G13510" s="73"/>
      <c r="H13510" s="74"/>
      <c r="I13510" s="74"/>
      <c r="J13510" s="74"/>
      <c r="K13510" s="74"/>
      <c r="L13510" s="74"/>
      <c r="M13510" s="74"/>
      <c r="N13510" s="74"/>
      <c r="O13510" s="74"/>
      <c r="P13510" s="74"/>
      <c r="Q13510" s="78"/>
      <c r="AR13510">
        <f t="shared" si="847"/>
        <v>0</v>
      </c>
      <c r="AS13510">
        <f t="shared" si="848"/>
        <v>0</v>
      </c>
      <c r="AT13510">
        <f t="shared" si="850"/>
        <v>0</v>
      </c>
    </row>
    <row r="13511" spans="2:46" ht="15.75" customHeight="1">
      <c r="B13511" t="str">
        <f t="shared" si="849"/>
        <v/>
      </c>
      <c r="C13511" s="73"/>
      <c r="D13511" s="73"/>
      <c r="E13511" s="77"/>
      <c r="F13511" s="74"/>
      <c r="G13511" s="73"/>
      <c r="H13511" s="74"/>
      <c r="I13511" s="74"/>
      <c r="J13511" s="74"/>
      <c r="K13511" s="74"/>
      <c r="L13511" s="74"/>
      <c r="M13511" s="74"/>
      <c r="N13511" s="74"/>
      <c r="O13511" s="74"/>
      <c r="P13511" s="74"/>
      <c r="Q13511" s="78"/>
      <c r="AR13511">
        <f t="shared" si="847"/>
        <v>0</v>
      </c>
      <c r="AS13511">
        <f t="shared" si="848"/>
        <v>0</v>
      </c>
      <c r="AT13511">
        <f t="shared" si="850"/>
        <v>0</v>
      </c>
    </row>
    <row r="13512" spans="2:46" ht="15.75" customHeight="1">
      <c r="B13512" t="str">
        <f t="shared" si="849"/>
        <v/>
      </c>
      <c r="C13512" s="73"/>
      <c r="D13512" s="73"/>
      <c r="E13512" s="77"/>
      <c r="F13512" s="74"/>
      <c r="G13512" s="73"/>
      <c r="H13512" s="74"/>
      <c r="I13512" s="74"/>
      <c r="J13512" s="74"/>
      <c r="K13512" s="74"/>
      <c r="L13512" s="74"/>
      <c r="M13512" s="74"/>
      <c r="N13512" s="74"/>
      <c r="O13512" s="74"/>
      <c r="P13512" s="74"/>
      <c r="Q13512" s="78"/>
      <c r="AR13512">
        <f t="shared" ref="AR13512:AR13575" si="851">IF($AU$2&lt;&gt;5,NA(),IF(D13512=D13511,0,IF(AND(D23013=D13512,D13513=D13512),O13512+O13513+O23013,IF(D13513=D13512,O13513+O13512,O13512))))</f>
        <v>0</v>
      </c>
      <c r="AS13512">
        <f t="shared" ref="AS13512:AS13575" si="852">IF($AU$2&lt;&gt;5,NA(),IF(D13512=D13511,0,IF(AND(D23013=D13512,D13513=D13512),P13512+P13513+P23013,IF(D13513=D13512,P13513+P13512,P13512))))</f>
        <v>0</v>
      </c>
      <c r="AT13512">
        <f t="shared" si="850"/>
        <v>0</v>
      </c>
    </row>
    <row r="13513" spans="2:46" ht="15.75" customHeight="1">
      <c r="B13513" t="str">
        <f t="shared" si="849"/>
        <v/>
      </c>
      <c r="C13513" s="73"/>
      <c r="D13513" s="73"/>
      <c r="E13513" s="77"/>
      <c r="F13513" s="74"/>
      <c r="G13513" s="73"/>
      <c r="H13513" s="74"/>
      <c r="I13513" s="74"/>
      <c r="J13513" s="74"/>
      <c r="K13513" s="74"/>
      <c r="L13513" s="74"/>
      <c r="M13513" s="74"/>
      <c r="N13513" s="74"/>
      <c r="O13513" s="74"/>
      <c r="P13513" s="74"/>
      <c r="Q13513" s="78"/>
      <c r="AR13513">
        <f t="shared" si="851"/>
        <v>0</v>
      </c>
      <c r="AS13513">
        <f t="shared" si="852"/>
        <v>0</v>
      </c>
      <c r="AT13513">
        <f t="shared" si="850"/>
        <v>0</v>
      </c>
    </row>
    <row r="13514" spans="2:46" ht="15.75" customHeight="1">
      <c r="B13514" t="str">
        <f t="shared" si="849"/>
        <v/>
      </c>
      <c r="C13514" s="73"/>
      <c r="D13514" s="73"/>
      <c r="E13514" s="77"/>
      <c r="F13514" s="74"/>
      <c r="G13514" s="73"/>
      <c r="H13514" s="74"/>
      <c r="I13514" s="74"/>
      <c r="J13514" s="74"/>
      <c r="K13514" s="74"/>
      <c r="L13514" s="74"/>
      <c r="M13514" s="74"/>
      <c r="N13514" s="74"/>
      <c r="O13514" s="74"/>
      <c r="P13514" s="74"/>
      <c r="Q13514" s="78"/>
      <c r="AR13514">
        <f t="shared" si="851"/>
        <v>0</v>
      </c>
      <c r="AS13514">
        <f t="shared" si="852"/>
        <v>0</v>
      </c>
      <c r="AT13514">
        <f t="shared" si="850"/>
        <v>0</v>
      </c>
    </row>
    <row r="13515" spans="2:46" ht="15.75" customHeight="1">
      <c r="B13515" t="str">
        <f t="shared" si="849"/>
        <v/>
      </c>
      <c r="C13515" s="73"/>
      <c r="D13515" s="73"/>
      <c r="E13515" s="77"/>
      <c r="F13515" s="74"/>
      <c r="G13515" s="73"/>
      <c r="H13515" s="74"/>
      <c r="I13515" s="74"/>
      <c r="J13515" s="74"/>
      <c r="K13515" s="74"/>
      <c r="L13515" s="74"/>
      <c r="M13515" s="74"/>
      <c r="N13515" s="74"/>
      <c r="O13515" s="74"/>
      <c r="P13515" s="74"/>
      <c r="Q13515" s="78"/>
      <c r="AR13515">
        <f t="shared" si="851"/>
        <v>0</v>
      </c>
      <c r="AS13515">
        <f t="shared" si="852"/>
        <v>0</v>
      </c>
      <c r="AT13515">
        <f t="shared" si="850"/>
        <v>0</v>
      </c>
    </row>
    <row r="13516" spans="2:46" ht="15.75" customHeight="1">
      <c r="B13516" t="str">
        <f t="shared" si="849"/>
        <v/>
      </c>
      <c r="C13516" s="73"/>
      <c r="D13516" s="73"/>
      <c r="E13516" s="77"/>
      <c r="F13516" s="74"/>
      <c r="G13516" s="73"/>
      <c r="H13516" s="74"/>
      <c r="I13516" s="74"/>
      <c r="J13516" s="74"/>
      <c r="K13516" s="74"/>
      <c r="L13516" s="74"/>
      <c r="M13516" s="74"/>
      <c r="N13516" s="74"/>
      <c r="O13516" s="74"/>
      <c r="P13516" s="74"/>
      <c r="Q13516" s="78"/>
      <c r="AR13516">
        <f t="shared" si="851"/>
        <v>0</v>
      </c>
      <c r="AS13516">
        <f t="shared" si="852"/>
        <v>0</v>
      </c>
      <c r="AT13516">
        <f t="shared" si="850"/>
        <v>0</v>
      </c>
    </row>
    <row r="13517" spans="2:46" ht="15.75" customHeight="1">
      <c r="B13517" t="str">
        <f t="shared" si="849"/>
        <v/>
      </c>
      <c r="C13517" s="73"/>
      <c r="D13517" s="73"/>
      <c r="E13517" s="77"/>
      <c r="F13517" s="74"/>
      <c r="G13517" s="73"/>
      <c r="H13517" s="74"/>
      <c r="I13517" s="74"/>
      <c r="J13517" s="74"/>
      <c r="K13517" s="74"/>
      <c r="L13517" s="74"/>
      <c r="M13517" s="74"/>
      <c r="N13517" s="74"/>
      <c r="O13517" s="74"/>
      <c r="P13517" s="74"/>
      <c r="Q13517" s="78"/>
      <c r="AR13517">
        <f t="shared" si="851"/>
        <v>0</v>
      </c>
      <c r="AS13517">
        <f t="shared" si="852"/>
        <v>0</v>
      </c>
      <c r="AT13517">
        <f t="shared" si="850"/>
        <v>0</v>
      </c>
    </row>
    <row r="13518" spans="2:46" ht="15.75" customHeight="1">
      <c r="B13518" t="str">
        <f t="shared" si="849"/>
        <v/>
      </c>
      <c r="C13518" s="73"/>
      <c r="D13518" s="73"/>
      <c r="E13518" s="77"/>
      <c r="F13518" s="74"/>
      <c r="G13518" s="73"/>
      <c r="H13518" s="74"/>
      <c r="I13518" s="74"/>
      <c r="J13518" s="74"/>
      <c r="K13518" s="74"/>
      <c r="L13518" s="74"/>
      <c r="M13518" s="74"/>
      <c r="N13518" s="74"/>
      <c r="O13518" s="74"/>
      <c r="P13518" s="74"/>
      <c r="Q13518" s="78"/>
      <c r="AR13518">
        <f t="shared" si="851"/>
        <v>0</v>
      </c>
      <c r="AS13518">
        <f t="shared" si="852"/>
        <v>0</v>
      </c>
      <c r="AT13518">
        <f t="shared" si="850"/>
        <v>0</v>
      </c>
    </row>
    <row r="13519" spans="2:46" ht="15.75" customHeight="1">
      <c r="B13519" t="str">
        <f t="shared" si="849"/>
        <v/>
      </c>
      <c r="C13519" s="73"/>
      <c r="D13519" s="73"/>
      <c r="E13519" s="77"/>
      <c r="F13519" s="74"/>
      <c r="G13519" s="73"/>
      <c r="H13519" s="74"/>
      <c r="I13519" s="74"/>
      <c r="J13519" s="74"/>
      <c r="K13519" s="74"/>
      <c r="L13519" s="74"/>
      <c r="M13519" s="74"/>
      <c r="N13519" s="74"/>
      <c r="O13519" s="74"/>
      <c r="P13519" s="74"/>
      <c r="Q13519" s="78"/>
      <c r="AR13519">
        <f t="shared" si="851"/>
        <v>0</v>
      </c>
      <c r="AS13519">
        <f t="shared" si="852"/>
        <v>0</v>
      </c>
      <c r="AT13519">
        <f t="shared" si="850"/>
        <v>0</v>
      </c>
    </row>
    <row r="13520" spans="2:46" ht="15.75" customHeight="1">
      <c r="B13520" t="str">
        <f t="shared" si="849"/>
        <v/>
      </c>
      <c r="C13520" s="73"/>
      <c r="D13520" s="73"/>
      <c r="E13520" s="77"/>
      <c r="F13520" s="74"/>
      <c r="G13520" s="73"/>
      <c r="H13520" s="74"/>
      <c r="I13520" s="74"/>
      <c r="J13520" s="74"/>
      <c r="K13520" s="74"/>
      <c r="L13520" s="74"/>
      <c r="M13520" s="74"/>
      <c r="N13520" s="74"/>
      <c r="O13520" s="74"/>
      <c r="P13520" s="74"/>
      <c r="Q13520" s="78"/>
      <c r="AR13520">
        <f t="shared" si="851"/>
        <v>0</v>
      </c>
      <c r="AS13520">
        <f t="shared" si="852"/>
        <v>0</v>
      </c>
      <c r="AT13520">
        <f t="shared" si="850"/>
        <v>0</v>
      </c>
    </row>
    <row r="13521" spans="2:46" ht="15.75" customHeight="1">
      <c r="B13521" t="str">
        <f t="shared" si="849"/>
        <v/>
      </c>
      <c r="C13521" s="73"/>
      <c r="D13521" s="73"/>
      <c r="E13521" s="77"/>
      <c r="F13521" s="74"/>
      <c r="G13521" s="73"/>
      <c r="H13521" s="74"/>
      <c r="I13521" s="74"/>
      <c r="J13521" s="74"/>
      <c r="K13521" s="74"/>
      <c r="L13521" s="74"/>
      <c r="M13521" s="74"/>
      <c r="N13521" s="74"/>
      <c r="O13521" s="74"/>
      <c r="P13521" s="74"/>
      <c r="Q13521" s="78"/>
      <c r="AR13521">
        <f t="shared" si="851"/>
        <v>0</v>
      </c>
      <c r="AS13521">
        <f t="shared" si="852"/>
        <v>0</v>
      </c>
      <c r="AT13521">
        <f t="shared" si="850"/>
        <v>0</v>
      </c>
    </row>
    <row r="13522" spans="2:46" ht="15.75" customHeight="1">
      <c r="B13522" t="str">
        <f t="shared" si="849"/>
        <v/>
      </c>
      <c r="C13522" s="73"/>
      <c r="D13522" s="73"/>
      <c r="E13522" s="77"/>
      <c r="F13522" s="74"/>
      <c r="G13522" s="73"/>
      <c r="H13522" s="74"/>
      <c r="I13522" s="74"/>
      <c r="J13522" s="74"/>
      <c r="K13522" s="74"/>
      <c r="L13522" s="74"/>
      <c r="M13522" s="74"/>
      <c r="N13522" s="74"/>
      <c r="O13522" s="74"/>
      <c r="P13522" s="74"/>
      <c r="Q13522" s="78"/>
      <c r="AR13522">
        <f t="shared" si="851"/>
        <v>0</v>
      </c>
      <c r="AS13522">
        <f t="shared" si="852"/>
        <v>0</v>
      </c>
      <c r="AT13522">
        <f t="shared" si="850"/>
        <v>0</v>
      </c>
    </row>
    <row r="13523" spans="2:46" ht="15.75" customHeight="1">
      <c r="B13523" t="str">
        <f t="shared" si="849"/>
        <v/>
      </c>
      <c r="C13523" s="73"/>
      <c r="D13523" s="73"/>
      <c r="E13523" s="77"/>
      <c r="F13523" s="74"/>
      <c r="G13523" s="73"/>
      <c r="H13523" s="74"/>
      <c r="I13523" s="74"/>
      <c r="J13523" s="74"/>
      <c r="K13523" s="74"/>
      <c r="L13523" s="74"/>
      <c r="M13523" s="74"/>
      <c r="N13523" s="74"/>
      <c r="O13523" s="74"/>
      <c r="P13523" s="74"/>
      <c r="Q13523" s="78"/>
      <c r="AR13523">
        <f t="shared" si="851"/>
        <v>0</v>
      </c>
      <c r="AS13523">
        <f t="shared" si="852"/>
        <v>0</v>
      </c>
      <c r="AT13523">
        <f t="shared" si="850"/>
        <v>0</v>
      </c>
    </row>
    <row r="13524" spans="2:46" ht="15.75" customHeight="1">
      <c r="B13524" t="str">
        <f t="shared" si="849"/>
        <v/>
      </c>
      <c r="C13524" s="73"/>
      <c r="D13524" s="73"/>
      <c r="E13524" s="77"/>
      <c r="F13524" s="74"/>
      <c r="G13524" s="73"/>
      <c r="H13524" s="74"/>
      <c r="I13524" s="74"/>
      <c r="J13524" s="74"/>
      <c r="K13524" s="74"/>
      <c r="L13524" s="74"/>
      <c r="M13524" s="74"/>
      <c r="N13524" s="74"/>
      <c r="O13524" s="74"/>
      <c r="P13524" s="74"/>
      <c r="Q13524" s="78"/>
      <c r="AR13524">
        <f t="shared" si="851"/>
        <v>0</v>
      </c>
      <c r="AS13524">
        <f t="shared" si="852"/>
        <v>0</v>
      </c>
      <c r="AT13524">
        <f t="shared" si="850"/>
        <v>0</v>
      </c>
    </row>
    <row r="13525" spans="2:46" ht="15.75" customHeight="1">
      <c r="B13525" t="str">
        <f t="shared" si="849"/>
        <v/>
      </c>
      <c r="C13525" s="73"/>
      <c r="D13525" s="73"/>
      <c r="E13525" s="77"/>
      <c r="F13525" s="74"/>
      <c r="G13525" s="73"/>
      <c r="H13525" s="74"/>
      <c r="I13525" s="74"/>
      <c r="J13525" s="74"/>
      <c r="K13525" s="74"/>
      <c r="L13525" s="74"/>
      <c r="M13525" s="74"/>
      <c r="N13525" s="74"/>
      <c r="O13525" s="74"/>
      <c r="P13525" s="74"/>
      <c r="Q13525" s="78"/>
      <c r="AR13525">
        <f t="shared" si="851"/>
        <v>0</v>
      </c>
      <c r="AS13525">
        <f t="shared" si="852"/>
        <v>0</v>
      </c>
      <c r="AT13525">
        <f t="shared" si="850"/>
        <v>0</v>
      </c>
    </row>
    <row r="13526" spans="2:46" ht="15.75" customHeight="1">
      <c r="B13526" t="str">
        <f t="shared" si="849"/>
        <v/>
      </c>
      <c r="C13526" s="73"/>
      <c r="D13526" s="73"/>
      <c r="E13526" s="77"/>
      <c r="F13526" s="74"/>
      <c r="G13526" s="73"/>
      <c r="H13526" s="74"/>
      <c r="I13526" s="74"/>
      <c r="J13526" s="74"/>
      <c r="K13526" s="74"/>
      <c r="L13526" s="74"/>
      <c r="M13526" s="74"/>
      <c r="N13526" s="74"/>
      <c r="O13526" s="74"/>
      <c r="P13526" s="74"/>
      <c r="Q13526" s="78"/>
      <c r="AR13526">
        <f t="shared" si="851"/>
        <v>0</v>
      </c>
      <c r="AS13526">
        <f t="shared" si="852"/>
        <v>0</v>
      </c>
      <c r="AT13526">
        <f t="shared" si="850"/>
        <v>0</v>
      </c>
    </row>
    <row r="13527" spans="2:46" ht="15.75" customHeight="1">
      <c r="B13527" t="str">
        <f t="shared" si="849"/>
        <v/>
      </c>
      <c r="C13527" s="73"/>
      <c r="D13527" s="73"/>
      <c r="E13527" s="77"/>
      <c r="F13527" s="74"/>
      <c r="G13527" s="73"/>
      <c r="H13527" s="74"/>
      <c r="I13527" s="74"/>
      <c r="J13527" s="74"/>
      <c r="K13527" s="74"/>
      <c r="L13527" s="74"/>
      <c r="M13527" s="74"/>
      <c r="N13527" s="74"/>
      <c r="O13527" s="74"/>
      <c r="P13527" s="74"/>
      <c r="Q13527" s="78"/>
      <c r="AR13527">
        <f t="shared" si="851"/>
        <v>0</v>
      </c>
      <c r="AS13527">
        <f t="shared" si="852"/>
        <v>0</v>
      </c>
      <c r="AT13527">
        <f t="shared" si="850"/>
        <v>0</v>
      </c>
    </row>
    <row r="13528" spans="2:46" ht="15.75" customHeight="1">
      <c r="B13528" t="str">
        <f t="shared" si="849"/>
        <v/>
      </c>
      <c r="C13528" s="73"/>
      <c r="D13528" s="73"/>
      <c r="E13528" s="77"/>
      <c r="F13528" s="74"/>
      <c r="G13528" s="73"/>
      <c r="H13528" s="74"/>
      <c r="I13528" s="74"/>
      <c r="J13528" s="74"/>
      <c r="K13528" s="74"/>
      <c r="L13528" s="74"/>
      <c r="M13528" s="74"/>
      <c r="N13528" s="74"/>
      <c r="O13528" s="74"/>
      <c r="P13528" s="74"/>
      <c r="Q13528" s="78"/>
      <c r="AR13528">
        <f t="shared" si="851"/>
        <v>0</v>
      </c>
      <c r="AS13528">
        <f t="shared" si="852"/>
        <v>0</v>
      </c>
      <c r="AT13528">
        <f t="shared" si="850"/>
        <v>0</v>
      </c>
    </row>
    <row r="13529" spans="2:46" ht="15.75" customHeight="1">
      <c r="B13529" t="str">
        <f t="shared" si="849"/>
        <v/>
      </c>
      <c r="C13529" s="73"/>
      <c r="D13529" s="73"/>
      <c r="E13529" s="77"/>
      <c r="F13529" s="74"/>
      <c r="G13529" s="73"/>
      <c r="H13529" s="74"/>
      <c r="I13529" s="74"/>
      <c r="J13529" s="74"/>
      <c r="K13529" s="74"/>
      <c r="L13529" s="74"/>
      <c r="M13529" s="74"/>
      <c r="N13529" s="74"/>
      <c r="O13529" s="74"/>
      <c r="P13529" s="74"/>
      <c r="Q13529" s="78"/>
      <c r="AR13529">
        <f t="shared" si="851"/>
        <v>0</v>
      </c>
      <c r="AS13529">
        <f t="shared" si="852"/>
        <v>0</v>
      </c>
      <c r="AT13529">
        <f t="shared" si="850"/>
        <v>0</v>
      </c>
    </row>
    <row r="13530" spans="2:46" ht="15.75" customHeight="1">
      <c r="B13530" t="str">
        <f t="shared" si="849"/>
        <v/>
      </c>
      <c r="C13530" s="73"/>
      <c r="D13530" s="73"/>
      <c r="E13530" s="77"/>
      <c r="F13530" s="74"/>
      <c r="G13530" s="73"/>
      <c r="H13530" s="74"/>
      <c r="I13530" s="74"/>
      <c r="J13530" s="74"/>
      <c r="K13530" s="74"/>
      <c r="L13530" s="74"/>
      <c r="M13530" s="74"/>
      <c r="N13530" s="74"/>
      <c r="O13530" s="74"/>
      <c r="P13530" s="74"/>
      <c r="Q13530" s="78"/>
      <c r="AR13530">
        <f t="shared" si="851"/>
        <v>0</v>
      </c>
      <c r="AS13530">
        <f t="shared" si="852"/>
        <v>0</v>
      </c>
      <c r="AT13530">
        <f t="shared" si="850"/>
        <v>0</v>
      </c>
    </row>
    <row r="13531" spans="2:46" ht="15.75" customHeight="1">
      <c r="B13531" t="str">
        <f t="shared" si="849"/>
        <v/>
      </c>
      <c r="C13531" s="73"/>
      <c r="D13531" s="73"/>
      <c r="E13531" s="77"/>
      <c r="F13531" s="74"/>
      <c r="G13531" s="73"/>
      <c r="H13531" s="74"/>
      <c r="I13531" s="74"/>
      <c r="J13531" s="74"/>
      <c r="K13531" s="74"/>
      <c r="L13531" s="74"/>
      <c r="M13531" s="74"/>
      <c r="N13531" s="74"/>
      <c r="O13531" s="74"/>
      <c r="P13531" s="74"/>
      <c r="Q13531" s="78"/>
      <c r="AR13531">
        <f t="shared" si="851"/>
        <v>0</v>
      </c>
      <c r="AS13531">
        <f t="shared" si="852"/>
        <v>0</v>
      </c>
      <c r="AT13531">
        <f t="shared" si="850"/>
        <v>0</v>
      </c>
    </row>
    <row r="13532" spans="2:46" ht="15.75" customHeight="1">
      <c r="B13532" t="str">
        <f t="shared" si="849"/>
        <v/>
      </c>
      <c r="C13532" s="73"/>
      <c r="D13532" s="73"/>
      <c r="E13532" s="77"/>
      <c r="F13532" s="74"/>
      <c r="G13532" s="73"/>
      <c r="H13532" s="74"/>
      <c r="I13532" s="74"/>
      <c r="J13532" s="74"/>
      <c r="K13532" s="74"/>
      <c r="L13532" s="74"/>
      <c r="M13532" s="74"/>
      <c r="N13532" s="74"/>
      <c r="O13532" s="74"/>
      <c r="P13532" s="74"/>
      <c r="Q13532" s="78"/>
      <c r="AR13532">
        <f t="shared" si="851"/>
        <v>0</v>
      </c>
      <c r="AS13532">
        <f t="shared" si="852"/>
        <v>0</v>
      </c>
      <c r="AT13532">
        <f t="shared" si="850"/>
        <v>0</v>
      </c>
    </row>
    <row r="13533" spans="2:46" ht="15.75" customHeight="1">
      <c r="B13533" t="str">
        <f t="shared" si="849"/>
        <v/>
      </c>
      <c r="C13533" s="73"/>
      <c r="D13533" s="73"/>
      <c r="E13533" s="77"/>
      <c r="F13533" s="74"/>
      <c r="G13533" s="73"/>
      <c r="H13533" s="74"/>
      <c r="I13533" s="74"/>
      <c r="J13533" s="74"/>
      <c r="K13533" s="74"/>
      <c r="L13533" s="74"/>
      <c r="M13533" s="74"/>
      <c r="N13533" s="74"/>
      <c r="O13533" s="74"/>
      <c r="P13533" s="74"/>
      <c r="Q13533" s="78"/>
      <c r="AR13533">
        <f t="shared" si="851"/>
        <v>0</v>
      </c>
      <c r="AS13533">
        <f t="shared" si="852"/>
        <v>0</v>
      </c>
      <c r="AT13533">
        <f t="shared" si="850"/>
        <v>0</v>
      </c>
    </row>
    <row r="13534" spans="2:46" ht="15.75" customHeight="1">
      <c r="B13534" t="str">
        <f t="shared" si="849"/>
        <v/>
      </c>
      <c r="C13534" s="73"/>
      <c r="D13534" s="73"/>
      <c r="E13534" s="77"/>
      <c r="F13534" s="74"/>
      <c r="G13534" s="73"/>
      <c r="H13534" s="74"/>
      <c r="I13534" s="74"/>
      <c r="J13534" s="74"/>
      <c r="K13534" s="74"/>
      <c r="L13534" s="74"/>
      <c r="M13534" s="74"/>
      <c r="N13534" s="74"/>
      <c r="O13534" s="74"/>
      <c r="P13534" s="74"/>
      <c r="Q13534" s="78"/>
      <c r="AR13534">
        <f t="shared" si="851"/>
        <v>0</v>
      </c>
      <c r="AS13534">
        <f t="shared" si="852"/>
        <v>0</v>
      </c>
      <c r="AT13534">
        <f t="shared" si="850"/>
        <v>0</v>
      </c>
    </row>
    <row r="13535" spans="2:46" ht="15.75" customHeight="1">
      <c r="B13535" t="str">
        <f t="shared" si="849"/>
        <v/>
      </c>
      <c r="C13535" s="73"/>
      <c r="D13535" s="73"/>
      <c r="E13535" s="77"/>
      <c r="F13535" s="74"/>
      <c r="G13535" s="73"/>
      <c r="H13535" s="74"/>
      <c r="I13535" s="74"/>
      <c r="J13535" s="74"/>
      <c r="K13535" s="74"/>
      <c r="L13535" s="74"/>
      <c r="M13535" s="74"/>
      <c r="N13535" s="74"/>
      <c r="O13535" s="74"/>
      <c r="P13535" s="74"/>
      <c r="Q13535" s="78"/>
      <c r="AR13535">
        <f t="shared" si="851"/>
        <v>0</v>
      </c>
      <c r="AS13535">
        <f t="shared" si="852"/>
        <v>0</v>
      </c>
      <c r="AT13535">
        <f t="shared" si="850"/>
        <v>0</v>
      </c>
    </row>
    <row r="13536" spans="2:46" ht="15.75" customHeight="1">
      <c r="B13536" t="str">
        <f t="shared" si="849"/>
        <v/>
      </c>
      <c r="C13536" s="73"/>
      <c r="D13536" s="73"/>
      <c r="E13536" s="77"/>
      <c r="F13536" s="74"/>
      <c r="G13536" s="73"/>
      <c r="H13536" s="74"/>
      <c r="I13536" s="74"/>
      <c r="J13536" s="74"/>
      <c r="K13536" s="74"/>
      <c r="L13536" s="74"/>
      <c r="M13536" s="74"/>
      <c r="N13536" s="74"/>
      <c r="O13536" s="74"/>
      <c r="P13536" s="74"/>
      <c r="Q13536" s="78"/>
      <c r="AR13536">
        <f t="shared" si="851"/>
        <v>0</v>
      </c>
      <c r="AS13536">
        <f t="shared" si="852"/>
        <v>0</v>
      </c>
      <c r="AT13536">
        <f t="shared" si="850"/>
        <v>0</v>
      </c>
    </row>
    <row r="13537" spans="2:46" ht="15.75" customHeight="1">
      <c r="B13537" t="str">
        <f t="shared" si="849"/>
        <v/>
      </c>
      <c r="C13537" s="73"/>
      <c r="D13537" s="73"/>
      <c r="E13537" s="77"/>
      <c r="F13537" s="74"/>
      <c r="G13537" s="73"/>
      <c r="H13537" s="74"/>
      <c r="I13537" s="74"/>
      <c r="J13537" s="74"/>
      <c r="K13537" s="74"/>
      <c r="L13537" s="74"/>
      <c r="M13537" s="74"/>
      <c r="N13537" s="74"/>
      <c r="O13537" s="74"/>
      <c r="P13537" s="74"/>
      <c r="Q13537" s="78"/>
      <c r="AR13537">
        <f t="shared" si="851"/>
        <v>0</v>
      </c>
      <c r="AS13537">
        <f t="shared" si="852"/>
        <v>0</v>
      </c>
      <c r="AT13537">
        <f t="shared" si="850"/>
        <v>0</v>
      </c>
    </row>
    <row r="13538" spans="2:46" ht="15.75" customHeight="1">
      <c r="B13538" t="str">
        <f t="shared" si="849"/>
        <v/>
      </c>
      <c r="C13538" s="73"/>
      <c r="D13538" s="73"/>
      <c r="E13538" s="77"/>
      <c r="F13538" s="74"/>
      <c r="G13538" s="73"/>
      <c r="H13538" s="74"/>
      <c r="I13538" s="74"/>
      <c r="J13538" s="74"/>
      <c r="K13538" s="74"/>
      <c r="L13538" s="74"/>
      <c r="M13538" s="74"/>
      <c r="N13538" s="74"/>
      <c r="O13538" s="74"/>
      <c r="P13538" s="74"/>
      <c r="Q13538" s="78"/>
      <c r="AR13538">
        <f t="shared" si="851"/>
        <v>0</v>
      </c>
      <c r="AS13538">
        <f t="shared" si="852"/>
        <v>0</v>
      </c>
      <c r="AT13538">
        <f t="shared" si="850"/>
        <v>0</v>
      </c>
    </row>
    <row r="13539" spans="2:46" ht="15.75" customHeight="1">
      <c r="B13539" t="str">
        <f t="shared" si="849"/>
        <v/>
      </c>
      <c r="C13539" s="73"/>
      <c r="D13539" s="73"/>
      <c r="E13539" s="77"/>
      <c r="F13539" s="74"/>
      <c r="G13539" s="73"/>
      <c r="H13539" s="74"/>
      <c r="I13539" s="74"/>
      <c r="J13539" s="74"/>
      <c r="K13539" s="74"/>
      <c r="L13539" s="74"/>
      <c r="M13539" s="74"/>
      <c r="N13539" s="74"/>
      <c r="O13539" s="74"/>
      <c r="P13539" s="74"/>
      <c r="Q13539" s="78"/>
      <c r="AR13539">
        <f t="shared" si="851"/>
        <v>0</v>
      </c>
      <c r="AS13539">
        <f t="shared" si="852"/>
        <v>0</v>
      </c>
      <c r="AT13539">
        <f t="shared" si="850"/>
        <v>0</v>
      </c>
    </row>
    <row r="13540" spans="2:46" ht="15.75" customHeight="1">
      <c r="B13540" t="str">
        <f t="shared" si="849"/>
        <v/>
      </c>
      <c r="C13540" s="73"/>
      <c r="D13540" s="73"/>
      <c r="E13540" s="77"/>
      <c r="F13540" s="74"/>
      <c r="G13540" s="73"/>
      <c r="H13540" s="74"/>
      <c r="I13540" s="74"/>
      <c r="J13540" s="74"/>
      <c r="K13540" s="74"/>
      <c r="L13540" s="74"/>
      <c r="M13540" s="74"/>
      <c r="N13540" s="74"/>
      <c r="O13540" s="74"/>
      <c r="P13540" s="74"/>
      <c r="Q13540" s="78"/>
      <c r="AR13540">
        <f t="shared" si="851"/>
        <v>0</v>
      </c>
      <c r="AS13540">
        <f t="shared" si="852"/>
        <v>0</v>
      </c>
      <c r="AT13540">
        <f t="shared" si="850"/>
        <v>0</v>
      </c>
    </row>
    <row r="13541" spans="2:46" ht="15.75" customHeight="1">
      <c r="B13541" t="str">
        <f t="shared" si="849"/>
        <v/>
      </c>
      <c r="C13541" s="73"/>
      <c r="D13541" s="73"/>
      <c r="E13541" s="77"/>
      <c r="F13541" s="74"/>
      <c r="G13541" s="73"/>
      <c r="H13541" s="74"/>
      <c r="I13541" s="74"/>
      <c r="J13541" s="74"/>
      <c r="K13541" s="74"/>
      <c r="L13541" s="74"/>
      <c r="M13541" s="74"/>
      <c r="N13541" s="74"/>
      <c r="O13541" s="74"/>
      <c r="P13541" s="74"/>
      <c r="Q13541" s="78"/>
      <c r="AR13541">
        <f t="shared" si="851"/>
        <v>0</v>
      </c>
      <c r="AS13541">
        <f t="shared" si="852"/>
        <v>0</v>
      </c>
      <c r="AT13541">
        <f t="shared" si="850"/>
        <v>0</v>
      </c>
    </row>
    <row r="13542" spans="2:46" ht="15.75" customHeight="1">
      <c r="B13542" t="str">
        <f t="shared" si="849"/>
        <v/>
      </c>
      <c r="C13542" s="73"/>
      <c r="D13542" s="73"/>
      <c r="E13542" s="77"/>
      <c r="F13542" s="74"/>
      <c r="G13542" s="73"/>
      <c r="H13542" s="74"/>
      <c r="I13542" s="74"/>
      <c r="J13542" s="74"/>
      <c r="K13542" s="74"/>
      <c r="L13542" s="74"/>
      <c r="M13542" s="74"/>
      <c r="N13542" s="74"/>
      <c r="O13542" s="74"/>
      <c r="P13542" s="74"/>
      <c r="Q13542" s="78"/>
      <c r="AR13542">
        <f t="shared" si="851"/>
        <v>0</v>
      </c>
      <c r="AS13542">
        <f t="shared" si="852"/>
        <v>0</v>
      </c>
      <c r="AT13542">
        <f t="shared" si="850"/>
        <v>0</v>
      </c>
    </row>
    <row r="13543" spans="2:46" ht="15.75" customHeight="1">
      <c r="B13543" t="str">
        <f t="shared" si="849"/>
        <v/>
      </c>
      <c r="C13543" s="73"/>
      <c r="D13543" s="73"/>
      <c r="E13543" s="77"/>
      <c r="F13543" s="74"/>
      <c r="G13543" s="73"/>
      <c r="H13543" s="74"/>
      <c r="I13543" s="74"/>
      <c r="J13543" s="74"/>
      <c r="K13543" s="74"/>
      <c r="L13543" s="74"/>
      <c r="M13543" s="74"/>
      <c r="N13543" s="74"/>
      <c r="O13543" s="74"/>
      <c r="P13543" s="74"/>
      <c r="Q13543" s="78"/>
      <c r="AR13543">
        <f t="shared" si="851"/>
        <v>0</v>
      </c>
      <c r="AS13543">
        <f t="shared" si="852"/>
        <v>0</v>
      </c>
      <c r="AT13543">
        <f t="shared" si="850"/>
        <v>0</v>
      </c>
    </row>
    <row r="13544" spans="2:46" ht="15.75" customHeight="1">
      <c r="B13544" t="str">
        <f t="shared" si="849"/>
        <v/>
      </c>
      <c r="C13544" s="73"/>
      <c r="D13544" s="73"/>
      <c r="E13544" s="77"/>
      <c r="F13544" s="74"/>
      <c r="G13544" s="73"/>
      <c r="H13544" s="74"/>
      <c r="I13544" s="74"/>
      <c r="J13544" s="74"/>
      <c r="K13544" s="74"/>
      <c r="L13544" s="74"/>
      <c r="M13544" s="74"/>
      <c r="N13544" s="74"/>
      <c r="O13544" s="74"/>
      <c r="P13544" s="74"/>
      <c r="Q13544" s="78"/>
      <c r="AR13544">
        <f t="shared" si="851"/>
        <v>0</v>
      </c>
      <c r="AS13544">
        <f t="shared" si="852"/>
        <v>0</v>
      </c>
      <c r="AT13544">
        <f t="shared" si="850"/>
        <v>0</v>
      </c>
    </row>
    <row r="13545" spans="2:46" ht="15.75" customHeight="1">
      <c r="B13545" t="str">
        <f t="shared" si="849"/>
        <v/>
      </c>
      <c r="C13545" s="73"/>
      <c r="D13545" s="73"/>
      <c r="E13545" s="77"/>
      <c r="F13545" s="74"/>
      <c r="G13545" s="73"/>
      <c r="H13545" s="74"/>
      <c r="I13545" s="74"/>
      <c r="J13545" s="74"/>
      <c r="K13545" s="74"/>
      <c r="L13545" s="74"/>
      <c r="M13545" s="74"/>
      <c r="N13545" s="74"/>
      <c r="O13545" s="74"/>
      <c r="P13545" s="74"/>
      <c r="Q13545" s="78"/>
      <c r="AR13545">
        <f t="shared" si="851"/>
        <v>0</v>
      </c>
      <c r="AS13545">
        <f t="shared" si="852"/>
        <v>0</v>
      </c>
      <c r="AT13545">
        <f t="shared" si="850"/>
        <v>0</v>
      </c>
    </row>
    <row r="13546" spans="2:46" ht="15.75" customHeight="1">
      <c r="B13546" t="str">
        <f t="shared" si="849"/>
        <v/>
      </c>
      <c r="C13546" s="73"/>
      <c r="D13546" s="73"/>
      <c r="E13546" s="77"/>
      <c r="F13546" s="74"/>
      <c r="G13546" s="73"/>
      <c r="H13546" s="74"/>
      <c r="I13546" s="74"/>
      <c r="J13546" s="74"/>
      <c r="K13546" s="74"/>
      <c r="L13546" s="74"/>
      <c r="M13546" s="74"/>
      <c r="N13546" s="74"/>
      <c r="O13546" s="74"/>
      <c r="P13546" s="74"/>
      <c r="Q13546" s="78"/>
      <c r="AR13546">
        <f t="shared" si="851"/>
        <v>0</v>
      </c>
      <c r="AS13546">
        <f t="shared" si="852"/>
        <v>0</v>
      </c>
      <c r="AT13546">
        <f t="shared" si="850"/>
        <v>0</v>
      </c>
    </row>
    <row r="13547" spans="2:46" ht="15.75" customHeight="1">
      <c r="B13547" t="str">
        <f t="shared" si="849"/>
        <v/>
      </c>
      <c r="C13547" s="73"/>
      <c r="D13547" s="73"/>
      <c r="E13547" s="77"/>
      <c r="F13547" s="74"/>
      <c r="G13547" s="73"/>
      <c r="H13547" s="74"/>
      <c r="I13547" s="74"/>
      <c r="J13547" s="74"/>
      <c r="K13547" s="74"/>
      <c r="L13547" s="74"/>
      <c r="M13547" s="74"/>
      <c r="N13547" s="74"/>
      <c r="O13547" s="74"/>
      <c r="P13547" s="74"/>
      <c r="Q13547" s="78"/>
      <c r="AR13547">
        <f t="shared" si="851"/>
        <v>0</v>
      </c>
      <c r="AS13547">
        <f t="shared" si="852"/>
        <v>0</v>
      </c>
      <c r="AT13547">
        <f t="shared" si="850"/>
        <v>0</v>
      </c>
    </row>
    <row r="13548" spans="2:46" ht="15.75" customHeight="1">
      <c r="B13548" t="str">
        <f t="shared" si="849"/>
        <v/>
      </c>
      <c r="C13548" s="73"/>
      <c r="D13548" s="73"/>
      <c r="E13548" s="77"/>
      <c r="F13548" s="74"/>
      <c r="G13548" s="73"/>
      <c r="H13548" s="74"/>
      <c r="I13548" s="74"/>
      <c r="J13548" s="74"/>
      <c r="K13548" s="74"/>
      <c r="L13548" s="74"/>
      <c r="M13548" s="74"/>
      <c r="N13548" s="74"/>
      <c r="O13548" s="74"/>
      <c r="P13548" s="74"/>
      <c r="Q13548" s="78"/>
      <c r="AR13548">
        <f t="shared" si="851"/>
        <v>0</v>
      </c>
      <c r="AS13548">
        <f t="shared" si="852"/>
        <v>0</v>
      </c>
      <c r="AT13548">
        <f t="shared" si="850"/>
        <v>0</v>
      </c>
    </row>
    <row r="13549" spans="2:46" ht="15.75" customHeight="1">
      <c r="B13549" t="str">
        <f t="shared" si="849"/>
        <v/>
      </c>
      <c r="C13549" s="73"/>
      <c r="D13549" s="73"/>
      <c r="E13549" s="77"/>
      <c r="F13549" s="74"/>
      <c r="G13549" s="73"/>
      <c r="H13549" s="74"/>
      <c r="I13549" s="74"/>
      <c r="J13549" s="74"/>
      <c r="K13549" s="74"/>
      <c r="L13549" s="74"/>
      <c r="M13549" s="74"/>
      <c r="N13549" s="74"/>
      <c r="O13549" s="74"/>
      <c r="P13549" s="74"/>
      <c r="Q13549" s="78"/>
      <c r="AR13549">
        <f t="shared" si="851"/>
        <v>0</v>
      </c>
      <c r="AS13549">
        <f t="shared" si="852"/>
        <v>0</v>
      </c>
      <c r="AT13549">
        <f t="shared" si="850"/>
        <v>0</v>
      </c>
    </row>
    <row r="13550" spans="2:46" ht="15.75" customHeight="1">
      <c r="B13550" t="str">
        <f t="shared" si="849"/>
        <v/>
      </c>
      <c r="C13550" s="73"/>
      <c r="D13550" s="73"/>
      <c r="E13550" s="77"/>
      <c r="F13550" s="74"/>
      <c r="G13550" s="73"/>
      <c r="H13550" s="74"/>
      <c r="I13550" s="74"/>
      <c r="J13550" s="74"/>
      <c r="K13550" s="74"/>
      <c r="L13550" s="74"/>
      <c r="M13550" s="74"/>
      <c r="N13550" s="74"/>
      <c r="O13550" s="74"/>
      <c r="P13550" s="74"/>
      <c r="Q13550" s="78"/>
      <c r="AR13550">
        <f t="shared" si="851"/>
        <v>0</v>
      </c>
      <c r="AS13550">
        <f t="shared" si="852"/>
        <v>0</v>
      </c>
      <c r="AT13550">
        <f t="shared" si="850"/>
        <v>0</v>
      </c>
    </row>
    <row r="13551" spans="2:46" ht="15.75" customHeight="1">
      <c r="B13551" t="str">
        <f t="shared" si="849"/>
        <v/>
      </c>
      <c r="C13551" s="73"/>
      <c r="D13551" s="73"/>
      <c r="E13551" s="77"/>
      <c r="F13551" s="74"/>
      <c r="G13551" s="73"/>
      <c r="H13551" s="74"/>
      <c r="I13551" s="74"/>
      <c r="J13551" s="74"/>
      <c r="K13551" s="74"/>
      <c r="L13551" s="74"/>
      <c r="M13551" s="74"/>
      <c r="N13551" s="74"/>
      <c r="O13551" s="74"/>
      <c r="P13551" s="74"/>
      <c r="Q13551" s="78"/>
      <c r="AR13551">
        <f t="shared" si="851"/>
        <v>0</v>
      </c>
      <c r="AS13551">
        <f t="shared" si="852"/>
        <v>0</v>
      </c>
      <c r="AT13551">
        <f t="shared" si="850"/>
        <v>0</v>
      </c>
    </row>
    <row r="13552" spans="2:46" ht="15.75" customHeight="1">
      <c r="B13552" t="str">
        <f t="shared" si="849"/>
        <v/>
      </c>
      <c r="C13552" s="73"/>
      <c r="D13552" s="73"/>
      <c r="E13552" s="77"/>
      <c r="F13552" s="74"/>
      <c r="G13552" s="73"/>
      <c r="H13552" s="74"/>
      <c r="I13552" s="74"/>
      <c r="J13552" s="74"/>
      <c r="K13552" s="74"/>
      <c r="L13552" s="74"/>
      <c r="M13552" s="74"/>
      <c r="N13552" s="74"/>
      <c r="O13552" s="74"/>
      <c r="P13552" s="74"/>
      <c r="Q13552" s="78"/>
      <c r="AR13552">
        <f t="shared" si="851"/>
        <v>0</v>
      </c>
      <c r="AS13552">
        <f t="shared" si="852"/>
        <v>0</v>
      </c>
      <c r="AT13552">
        <f t="shared" si="850"/>
        <v>0</v>
      </c>
    </row>
    <row r="13553" spans="2:46" ht="15.75" customHeight="1">
      <c r="B13553" t="str">
        <f t="shared" si="849"/>
        <v/>
      </c>
      <c r="C13553" s="73"/>
      <c r="D13553" s="73"/>
      <c r="E13553" s="77"/>
      <c r="F13553" s="74"/>
      <c r="G13553" s="73"/>
      <c r="H13553" s="74"/>
      <c r="I13553" s="74"/>
      <c r="J13553" s="74"/>
      <c r="K13553" s="74"/>
      <c r="L13553" s="74"/>
      <c r="M13553" s="74"/>
      <c r="N13553" s="74"/>
      <c r="O13553" s="74"/>
      <c r="P13553" s="74"/>
      <c r="Q13553" s="78"/>
      <c r="AR13553">
        <f t="shared" si="851"/>
        <v>0</v>
      </c>
      <c r="AS13553">
        <f t="shared" si="852"/>
        <v>0</v>
      </c>
      <c r="AT13553">
        <f t="shared" si="850"/>
        <v>0</v>
      </c>
    </row>
    <row r="13554" spans="2:46" ht="15.75" customHeight="1">
      <c r="B13554" t="str">
        <f t="shared" si="849"/>
        <v/>
      </c>
      <c r="C13554" s="73"/>
      <c r="D13554" s="73"/>
      <c r="E13554" s="77"/>
      <c r="F13554" s="74"/>
      <c r="G13554" s="73"/>
      <c r="H13554" s="74"/>
      <c r="I13554" s="74"/>
      <c r="J13554" s="74"/>
      <c r="K13554" s="74"/>
      <c r="L13554" s="74"/>
      <c r="M13554" s="74"/>
      <c r="N13554" s="74"/>
      <c r="O13554" s="74"/>
      <c r="P13554" s="74"/>
      <c r="Q13554" s="78"/>
      <c r="AR13554">
        <f t="shared" si="851"/>
        <v>0</v>
      </c>
      <c r="AS13554">
        <f t="shared" si="852"/>
        <v>0</v>
      </c>
      <c r="AT13554">
        <f t="shared" si="850"/>
        <v>0</v>
      </c>
    </row>
    <row r="13555" spans="2:46" ht="15.75" customHeight="1">
      <c r="B13555" t="str">
        <f t="shared" si="849"/>
        <v/>
      </c>
      <c r="C13555" s="73"/>
      <c r="D13555" s="73"/>
      <c r="E13555" s="77"/>
      <c r="F13555" s="74"/>
      <c r="G13555" s="73"/>
      <c r="H13555" s="74"/>
      <c r="I13555" s="74"/>
      <c r="J13555" s="74"/>
      <c r="K13555" s="74"/>
      <c r="L13555" s="74"/>
      <c r="M13555" s="74"/>
      <c r="N13555" s="74"/>
      <c r="O13555" s="74"/>
      <c r="P13555" s="74"/>
      <c r="Q13555" s="78"/>
      <c r="AR13555">
        <f t="shared" si="851"/>
        <v>0</v>
      </c>
      <c r="AS13555">
        <f t="shared" si="852"/>
        <v>0</v>
      </c>
      <c r="AT13555">
        <f t="shared" si="850"/>
        <v>0</v>
      </c>
    </row>
    <row r="13556" spans="2:46" ht="15.75" customHeight="1">
      <c r="B13556" t="str">
        <f t="shared" si="849"/>
        <v/>
      </c>
      <c r="C13556" s="73"/>
      <c r="D13556" s="73"/>
      <c r="E13556" s="77"/>
      <c r="F13556" s="74"/>
      <c r="G13556" s="73"/>
      <c r="H13556" s="74"/>
      <c r="I13556" s="74"/>
      <c r="J13556" s="74"/>
      <c r="K13556" s="74"/>
      <c r="L13556" s="74"/>
      <c r="M13556" s="74"/>
      <c r="N13556" s="74"/>
      <c r="O13556" s="74"/>
      <c r="P13556" s="74"/>
      <c r="Q13556" s="78"/>
      <c r="AR13556">
        <f t="shared" si="851"/>
        <v>0</v>
      </c>
      <c r="AS13556">
        <f t="shared" si="852"/>
        <v>0</v>
      </c>
      <c r="AT13556">
        <f t="shared" si="850"/>
        <v>0</v>
      </c>
    </row>
    <row r="13557" spans="2:46" ht="15.75" customHeight="1">
      <c r="B13557" t="str">
        <f t="shared" si="849"/>
        <v/>
      </c>
      <c r="C13557" s="73"/>
      <c r="D13557" s="73"/>
      <c r="E13557" s="77"/>
      <c r="F13557" s="74"/>
      <c r="G13557" s="73"/>
      <c r="H13557" s="74"/>
      <c r="I13557" s="74"/>
      <c r="J13557" s="74"/>
      <c r="K13557" s="74"/>
      <c r="L13557" s="74"/>
      <c r="M13557" s="74"/>
      <c r="N13557" s="74"/>
      <c r="O13557" s="74"/>
      <c r="P13557" s="74"/>
      <c r="Q13557" s="78"/>
      <c r="AR13557">
        <f t="shared" si="851"/>
        <v>0</v>
      </c>
      <c r="AS13557">
        <f t="shared" si="852"/>
        <v>0</v>
      </c>
      <c r="AT13557">
        <f t="shared" si="850"/>
        <v>0</v>
      </c>
    </row>
    <row r="13558" spans="2:46" ht="15.75" customHeight="1">
      <c r="B13558" t="str">
        <f t="shared" si="849"/>
        <v/>
      </c>
      <c r="C13558" s="73"/>
      <c r="D13558" s="73"/>
      <c r="E13558" s="77"/>
      <c r="F13558" s="74"/>
      <c r="G13558" s="73"/>
      <c r="H13558" s="74"/>
      <c r="I13558" s="74"/>
      <c r="J13558" s="74"/>
      <c r="K13558" s="74"/>
      <c r="L13558" s="74"/>
      <c r="M13558" s="74"/>
      <c r="N13558" s="74"/>
      <c r="O13558" s="74"/>
      <c r="P13558" s="74"/>
      <c r="Q13558" s="78"/>
      <c r="AR13558">
        <f t="shared" si="851"/>
        <v>0</v>
      </c>
      <c r="AS13558">
        <f t="shared" si="852"/>
        <v>0</v>
      </c>
      <c r="AT13558">
        <f t="shared" si="850"/>
        <v>0</v>
      </c>
    </row>
    <row r="13559" spans="2:46" ht="15.75" customHeight="1">
      <c r="B13559" t="str">
        <f t="shared" si="849"/>
        <v/>
      </c>
      <c r="C13559" s="73"/>
      <c r="D13559" s="73"/>
      <c r="E13559" s="77"/>
      <c r="F13559" s="74"/>
      <c r="G13559" s="73"/>
      <c r="H13559" s="74"/>
      <c r="I13559" s="74"/>
      <c r="J13559" s="74"/>
      <c r="K13559" s="74"/>
      <c r="L13559" s="74"/>
      <c r="M13559" s="74"/>
      <c r="N13559" s="74"/>
      <c r="O13559" s="74"/>
      <c r="P13559" s="74"/>
      <c r="Q13559" s="78"/>
      <c r="AR13559">
        <f t="shared" si="851"/>
        <v>0</v>
      </c>
      <c r="AS13559">
        <f t="shared" si="852"/>
        <v>0</v>
      </c>
      <c r="AT13559">
        <f t="shared" si="850"/>
        <v>0</v>
      </c>
    </row>
    <row r="13560" spans="2:46" ht="15.75" customHeight="1">
      <c r="B13560" t="str">
        <f t="shared" si="849"/>
        <v/>
      </c>
      <c r="C13560" s="73"/>
      <c r="D13560" s="73"/>
      <c r="E13560" s="77"/>
      <c r="F13560" s="74"/>
      <c r="G13560" s="73"/>
      <c r="H13560" s="74"/>
      <c r="I13560" s="74"/>
      <c r="J13560" s="74"/>
      <c r="K13560" s="74"/>
      <c r="L13560" s="74"/>
      <c r="M13560" s="74"/>
      <c r="N13560" s="74"/>
      <c r="O13560" s="74"/>
      <c r="P13560" s="74"/>
      <c r="Q13560" s="78"/>
      <c r="AR13560">
        <f t="shared" si="851"/>
        <v>0</v>
      </c>
      <c r="AS13560">
        <f t="shared" si="852"/>
        <v>0</v>
      </c>
      <c r="AT13560">
        <f t="shared" si="850"/>
        <v>0</v>
      </c>
    </row>
    <row r="13561" spans="2:46" ht="15.75" customHeight="1">
      <c r="B13561" t="str">
        <f t="shared" si="849"/>
        <v/>
      </c>
      <c r="C13561" s="73"/>
      <c r="D13561" s="73"/>
      <c r="E13561" s="77"/>
      <c r="F13561" s="74"/>
      <c r="G13561" s="73"/>
      <c r="H13561" s="74"/>
      <c r="I13561" s="74"/>
      <c r="J13561" s="74"/>
      <c r="K13561" s="74"/>
      <c r="L13561" s="74"/>
      <c r="M13561" s="74"/>
      <c r="N13561" s="74"/>
      <c r="O13561" s="74"/>
      <c r="P13561" s="74"/>
      <c r="Q13561" s="78"/>
      <c r="AR13561">
        <f t="shared" si="851"/>
        <v>0</v>
      </c>
      <c r="AS13561">
        <f t="shared" si="852"/>
        <v>0</v>
      </c>
      <c r="AT13561">
        <f t="shared" si="850"/>
        <v>0</v>
      </c>
    </row>
    <row r="13562" spans="2:46" ht="15.75" customHeight="1">
      <c r="B13562" t="str">
        <f t="shared" si="849"/>
        <v/>
      </c>
      <c r="C13562" s="73"/>
      <c r="D13562" s="73"/>
      <c r="E13562" s="77"/>
      <c r="F13562" s="74"/>
      <c r="G13562" s="73"/>
      <c r="H13562" s="74"/>
      <c r="I13562" s="74"/>
      <c r="J13562" s="74"/>
      <c r="K13562" s="74"/>
      <c r="L13562" s="74"/>
      <c r="M13562" s="74"/>
      <c r="N13562" s="74"/>
      <c r="O13562" s="74"/>
      <c r="P13562" s="74"/>
      <c r="Q13562" s="78"/>
      <c r="AR13562">
        <f t="shared" si="851"/>
        <v>0</v>
      </c>
      <c r="AS13562">
        <f t="shared" si="852"/>
        <v>0</v>
      </c>
      <c r="AT13562">
        <f t="shared" si="850"/>
        <v>0</v>
      </c>
    </row>
    <row r="13563" spans="2:46" ht="15.75" customHeight="1">
      <c r="B13563" t="str">
        <f t="shared" si="849"/>
        <v/>
      </c>
      <c r="C13563" s="73"/>
      <c r="D13563" s="73"/>
      <c r="E13563" s="77"/>
      <c r="F13563" s="74"/>
      <c r="G13563" s="73"/>
      <c r="H13563" s="74"/>
      <c r="I13563" s="74"/>
      <c r="J13563" s="74"/>
      <c r="K13563" s="74"/>
      <c r="L13563" s="74"/>
      <c r="M13563" s="74"/>
      <c r="N13563" s="74"/>
      <c r="O13563" s="74"/>
      <c r="P13563" s="74"/>
      <c r="Q13563" s="78"/>
      <c r="AR13563">
        <f t="shared" si="851"/>
        <v>0</v>
      </c>
      <c r="AS13563">
        <f t="shared" si="852"/>
        <v>0</v>
      </c>
      <c r="AT13563">
        <f t="shared" si="850"/>
        <v>0</v>
      </c>
    </row>
    <row r="13564" spans="2:46" ht="15.75" customHeight="1">
      <c r="B13564" t="str">
        <f t="shared" si="849"/>
        <v/>
      </c>
      <c r="C13564" s="73"/>
      <c r="D13564" s="73"/>
      <c r="E13564" s="77"/>
      <c r="F13564" s="74"/>
      <c r="G13564" s="73"/>
      <c r="H13564" s="74"/>
      <c r="I13564" s="74"/>
      <c r="J13564" s="74"/>
      <c r="K13564" s="74"/>
      <c r="L13564" s="74"/>
      <c r="M13564" s="74"/>
      <c r="N13564" s="74"/>
      <c r="O13564" s="74"/>
      <c r="P13564" s="74"/>
      <c r="Q13564" s="78"/>
      <c r="AR13564">
        <f t="shared" si="851"/>
        <v>0</v>
      </c>
      <c r="AS13564">
        <f t="shared" si="852"/>
        <v>0</v>
      </c>
      <c r="AT13564">
        <f t="shared" si="850"/>
        <v>0</v>
      </c>
    </row>
    <row r="13565" spans="2:46" ht="15.75" customHeight="1">
      <c r="B13565" t="str">
        <f t="shared" si="849"/>
        <v/>
      </c>
      <c r="C13565" s="73"/>
      <c r="D13565" s="73"/>
      <c r="E13565" s="77"/>
      <c r="F13565" s="74"/>
      <c r="G13565" s="73"/>
      <c r="H13565" s="74"/>
      <c r="I13565" s="74"/>
      <c r="J13565" s="74"/>
      <c r="K13565" s="74"/>
      <c r="L13565" s="74"/>
      <c r="M13565" s="74"/>
      <c r="N13565" s="74"/>
      <c r="O13565" s="74"/>
      <c r="P13565" s="74"/>
      <c r="Q13565" s="78"/>
      <c r="AR13565">
        <f t="shared" si="851"/>
        <v>0</v>
      </c>
      <c r="AS13565">
        <f t="shared" si="852"/>
        <v>0</v>
      </c>
      <c r="AT13565">
        <f t="shared" si="850"/>
        <v>0</v>
      </c>
    </row>
    <row r="13566" spans="2:46" ht="15.75" customHeight="1">
      <c r="B13566" t="str">
        <f t="shared" si="849"/>
        <v/>
      </c>
      <c r="C13566" s="73"/>
      <c r="D13566" s="73"/>
      <c r="E13566" s="77"/>
      <c r="F13566" s="74"/>
      <c r="G13566" s="73"/>
      <c r="H13566" s="74"/>
      <c r="I13566" s="74"/>
      <c r="J13566" s="74"/>
      <c r="K13566" s="74"/>
      <c r="L13566" s="74"/>
      <c r="M13566" s="74"/>
      <c r="N13566" s="74"/>
      <c r="O13566" s="74"/>
      <c r="P13566" s="74"/>
      <c r="Q13566" s="78"/>
      <c r="AR13566">
        <f t="shared" si="851"/>
        <v>0</v>
      </c>
      <c r="AS13566">
        <f t="shared" si="852"/>
        <v>0</v>
      </c>
      <c r="AT13566">
        <f t="shared" si="850"/>
        <v>0</v>
      </c>
    </row>
    <row r="13567" spans="2:46" ht="15.75" customHeight="1">
      <c r="B13567" t="str">
        <f t="shared" si="849"/>
        <v/>
      </c>
      <c r="C13567" s="73"/>
      <c r="D13567" s="73"/>
      <c r="E13567" s="77"/>
      <c r="F13567" s="74"/>
      <c r="G13567" s="73"/>
      <c r="H13567" s="74"/>
      <c r="I13567" s="74"/>
      <c r="J13567" s="74"/>
      <c r="K13567" s="74"/>
      <c r="L13567" s="74"/>
      <c r="M13567" s="74"/>
      <c r="N13567" s="74"/>
      <c r="O13567" s="74"/>
      <c r="P13567" s="74"/>
      <c r="Q13567" s="78"/>
      <c r="AR13567">
        <f t="shared" si="851"/>
        <v>0</v>
      </c>
      <c r="AS13567">
        <f t="shared" si="852"/>
        <v>0</v>
      </c>
      <c r="AT13567">
        <f t="shared" si="850"/>
        <v>0</v>
      </c>
    </row>
    <row r="13568" spans="2:46" ht="15.75" customHeight="1">
      <c r="B13568" t="str">
        <f t="shared" si="849"/>
        <v/>
      </c>
      <c r="C13568" s="73"/>
      <c r="D13568" s="73"/>
      <c r="E13568" s="77"/>
      <c r="F13568" s="74"/>
      <c r="G13568" s="73"/>
      <c r="H13568" s="74"/>
      <c r="I13568" s="74"/>
      <c r="J13568" s="74"/>
      <c r="K13568" s="74"/>
      <c r="L13568" s="74"/>
      <c r="M13568" s="74"/>
      <c r="N13568" s="74"/>
      <c r="O13568" s="74"/>
      <c r="P13568" s="74"/>
      <c r="Q13568" s="78"/>
      <c r="AR13568">
        <f t="shared" si="851"/>
        <v>0</v>
      </c>
      <c r="AS13568">
        <f t="shared" si="852"/>
        <v>0</v>
      </c>
      <c r="AT13568">
        <f t="shared" si="850"/>
        <v>0</v>
      </c>
    </row>
    <row r="13569" spans="2:46" ht="15.75" customHeight="1">
      <c r="B13569" t="str">
        <f t="shared" si="849"/>
        <v/>
      </c>
      <c r="C13569" s="73"/>
      <c r="D13569" s="73"/>
      <c r="E13569" s="77"/>
      <c r="F13569" s="74"/>
      <c r="G13569" s="73"/>
      <c r="H13569" s="74"/>
      <c r="I13569" s="74"/>
      <c r="J13569" s="74"/>
      <c r="K13569" s="74"/>
      <c r="L13569" s="74"/>
      <c r="M13569" s="74"/>
      <c r="N13569" s="74"/>
      <c r="O13569" s="74"/>
      <c r="P13569" s="74"/>
      <c r="Q13569" s="78"/>
      <c r="AR13569">
        <f t="shared" si="851"/>
        <v>0</v>
      </c>
      <c r="AS13569">
        <f t="shared" si="852"/>
        <v>0</v>
      </c>
      <c r="AT13569">
        <f t="shared" si="850"/>
        <v>0</v>
      </c>
    </row>
    <row r="13570" spans="2:46" ht="15.75" customHeight="1">
      <c r="B13570" t="str">
        <f t="shared" ref="B13570:B13633" si="853">D13570&amp;Q13570&amp;E13570</f>
        <v/>
      </c>
      <c r="C13570" s="73"/>
      <c r="D13570" s="73"/>
      <c r="E13570" s="77"/>
      <c r="F13570" s="74"/>
      <c r="G13570" s="73"/>
      <c r="H13570" s="74"/>
      <c r="I13570" s="74"/>
      <c r="J13570" s="74"/>
      <c r="K13570" s="74"/>
      <c r="L13570" s="74"/>
      <c r="M13570" s="74"/>
      <c r="N13570" s="74"/>
      <c r="O13570" s="74"/>
      <c r="P13570" s="74"/>
      <c r="Q13570" s="78"/>
      <c r="AR13570">
        <f t="shared" si="851"/>
        <v>0</v>
      </c>
      <c r="AS13570">
        <f t="shared" si="852"/>
        <v>0</v>
      </c>
      <c r="AT13570">
        <f t="shared" ref="AT13570:AT13633" si="854">AR13570-AS13570</f>
        <v>0</v>
      </c>
    </row>
    <row r="13571" spans="2:46" ht="15.75" customHeight="1">
      <c r="B13571" t="str">
        <f t="shared" si="853"/>
        <v/>
      </c>
      <c r="C13571" s="73"/>
      <c r="D13571" s="73"/>
      <c r="E13571" s="77"/>
      <c r="F13571" s="74"/>
      <c r="G13571" s="73"/>
      <c r="H13571" s="74"/>
      <c r="I13571" s="74"/>
      <c r="J13571" s="74"/>
      <c r="K13571" s="74"/>
      <c r="L13571" s="74"/>
      <c r="M13571" s="74"/>
      <c r="N13571" s="74"/>
      <c r="O13571" s="74"/>
      <c r="P13571" s="74"/>
      <c r="Q13571" s="78"/>
      <c r="AR13571">
        <f t="shared" si="851"/>
        <v>0</v>
      </c>
      <c r="AS13571">
        <f t="shared" si="852"/>
        <v>0</v>
      </c>
      <c r="AT13571">
        <f t="shared" si="854"/>
        <v>0</v>
      </c>
    </row>
    <row r="13572" spans="2:46" ht="15.75" customHeight="1">
      <c r="B13572" t="str">
        <f t="shared" si="853"/>
        <v/>
      </c>
      <c r="C13572" s="73"/>
      <c r="D13572" s="73"/>
      <c r="E13572" s="77"/>
      <c r="F13572" s="74"/>
      <c r="G13572" s="73"/>
      <c r="H13572" s="74"/>
      <c r="I13572" s="74"/>
      <c r="J13572" s="74"/>
      <c r="K13572" s="74"/>
      <c r="L13572" s="74"/>
      <c r="M13572" s="74"/>
      <c r="N13572" s="74"/>
      <c r="O13572" s="74"/>
      <c r="P13572" s="74"/>
      <c r="Q13572" s="78"/>
      <c r="AR13572">
        <f t="shared" si="851"/>
        <v>0</v>
      </c>
      <c r="AS13572">
        <f t="shared" si="852"/>
        <v>0</v>
      </c>
      <c r="AT13572">
        <f t="shared" si="854"/>
        <v>0</v>
      </c>
    </row>
    <row r="13573" spans="2:46" ht="15.75" customHeight="1">
      <c r="B13573" t="str">
        <f t="shared" si="853"/>
        <v/>
      </c>
      <c r="C13573" s="73"/>
      <c r="D13573" s="73"/>
      <c r="E13573" s="77"/>
      <c r="F13573" s="74"/>
      <c r="G13573" s="73"/>
      <c r="H13573" s="74"/>
      <c r="I13573" s="74"/>
      <c r="J13573" s="74"/>
      <c r="K13573" s="74"/>
      <c r="L13573" s="74"/>
      <c r="M13573" s="74"/>
      <c r="N13573" s="74"/>
      <c r="O13573" s="74"/>
      <c r="P13573" s="74"/>
      <c r="Q13573" s="78"/>
      <c r="AR13573">
        <f t="shared" si="851"/>
        <v>0</v>
      </c>
      <c r="AS13573">
        <f t="shared" si="852"/>
        <v>0</v>
      </c>
      <c r="AT13573">
        <f t="shared" si="854"/>
        <v>0</v>
      </c>
    </row>
    <row r="13574" spans="2:46" ht="15.75" customHeight="1">
      <c r="B13574" t="str">
        <f t="shared" si="853"/>
        <v/>
      </c>
      <c r="C13574" s="73"/>
      <c r="D13574" s="73"/>
      <c r="E13574" s="77"/>
      <c r="F13574" s="74"/>
      <c r="G13574" s="73"/>
      <c r="H13574" s="74"/>
      <c r="I13574" s="74"/>
      <c r="J13574" s="74"/>
      <c r="K13574" s="74"/>
      <c r="L13574" s="74"/>
      <c r="M13574" s="74"/>
      <c r="N13574" s="74"/>
      <c r="O13574" s="74"/>
      <c r="P13574" s="74"/>
      <c r="Q13574" s="78"/>
      <c r="AR13574">
        <f t="shared" si="851"/>
        <v>0</v>
      </c>
      <c r="AS13574">
        <f t="shared" si="852"/>
        <v>0</v>
      </c>
      <c r="AT13574">
        <f t="shared" si="854"/>
        <v>0</v>
      </c>
    </row>
    <row r="13575" spans="2:46" ht="15.75" customHeight="1">
      <c r="B13575" t="str">
        <f t="shared" si="853"/>
        <v/>
      </c>
      <c r="C13575" s="73"/>
      <c r="D13575" s="73"/>
      <c r="E13575" s="77"/>
      <c r="F13575" s="74"/>
      <c r="G13575" s="73"/>
      <c r="H13575" s="74"/>
      <c r="I13575" s="74"/>
      <c r="J13575" s="74"/>
      <c r="K13575" s="74"/>
      <c r="L13575" s="74"/>
      <c r="M13575" s="74"/>
      <c r="N13575" s="74"/>
      <c r="O13575" s="74"/>
      <c r="P13575" s="74"/>
      <c r="Q13575" s="78"/>
      <c r="AR13575">
        <f t="shared" si="851"/>
        <v>0</v>
      </c>
      <c r="AS13575">
        <f t="shared" si="852"/>
        <v>0</v>
      </c>
      <c r="AT13575">
        <f t="shared" si="854"/>
        <v>0</v>
      </c>
    </row>
    <row r="13576" spans="2:46" ht="15.75" customHeight="1">
      <c r="B13576" t="str">
        <f t="shared" si="853"/>
        <v/>
      </c>
      <c r="C13576" s="73"/>
      <c r="D13576" s="73"/>
      <c r="E13576" s="77"/>
      <c r="F13576" s="74"/>
      <c r="G13576" s="73"/>
      <c r="H13576" s="74"/>
      <c r="I13576" s="74"/>
      <c r="J13576" s="74"/>
      <c r="K13576" s="74"/>
      <c r="L13576" s="74"/>
      <c r="M13576" s="74"/>
      <c r="N13576" s="74"/>
      <c r="O13576" s="74"/>
      <c r="P13576" s="74"/>
      <c r="Q13576" s="78"/>
      <c r="AR13576">
        <f t="shared" ref="AR13576:AR13639" si="855">IF($AU$2&lt;&gt;5,NA(),IF(D13576=D13575,0,IF(AND(D23077=D13576,D13577=D13576),O13576+O13577+O23077,IF(D13577=D13576,O13577+O13576,O13576))))</f>
        <v>0</v>
      </c>
      <c r="AS13576">
        <f t="shared" ref="AS13576:AS13639" si="856">IF($AU$2&lt;&gt;5,NA(),IF(D13576=D13575,0,IF(AND(D23077=D13576,D13577=D13576),P13576+P13577+P23077,IF(D13577=D13576,P13577+P13576,P13576))))</f>
        <v>0</v>
      </c>
      <c r="AT13576">
        <f t="shared" si="854"/>
        <v>0</v>
      </c>
    </row>
    <row r="13577" spans="2:46" ht="15.75" customHeight="1">
      <c r="B13577" t="str">
        <f t="shared" si="853"/>
        <v/>
      </c>
      <c r="C13577" s="73"/>
      <c r="D13577" s="73"/>
      <c r="E13577" s="77"/>
      <c r="F13577" s="74"/>
      <c r="G13577" s="73"/>
      <c r="H13577" s="74"/>
      <c r="I13577" s="74"/>
      <c r="J13577" s="74"/>
      <c r="K13577" s="74"/>
      <c r="L13577" s="74"/>
      <c r="M13577" s="74"/>
      <c r="N13577" s="74"/>
      <c r="O13577" s="74"/>
      <c r="P13577" s="74"/>
      <c r="Q13577" s="78"/>
      <c r="AR13577">
        <f t="shared" si="855"/>
        <v>0</v>
      </c>
      <c r="AS13577">
        <f t="shared" si="856"/>
        <v>0</v>
      </c>
      <c r="AT13577">
        <f t="shared" si="854"/>
        <v>0</v>
      </c>
    </row>
    <row r="13578" spans="2:46" ht="15.75" customHeight="1">
      <c r="B13578" t="str">
        <f t="shared" si="853"/>
        <v/>
      </c>
      <c r="C13578" s="73"/>
      <c r="D13578" s="73"/>
      <c r="E13578" s="77"/>
      <c r="F13578" s="74"/>
      <c r="G13578" s="73"/>
      <c r="H13578" s="74"/>
      <c r="I13578" s="74"/>
      <c r="J13578" s="74"/>
      <c r="K13578" s="74"/>
      <c r="L13578" s="74"/>
      <c r="M13578" s="74"/>
      <c r="N13578" s="74"/>
      <c r="O13578" s="74"/>
      <c r="P13578" s="74"/>
      <c r="Q13578" s="78"/>
      <c r="AR13578">
        <f t="shared" si="855"/>
        <v>0</v>
      </c>
      <c r="AS13578">
        <f t="shared" si="856"/>
        <v>0</v>
      </c>
      <c r="AT13578">
        <f t="shared" si="854"/>
        <v>0</v>
      </c>
    </row>
    <row r="13579" spans="2:46" ht="15.75" customHeight="1">
      <c r="B13579" t="str">
        <f t="shared" si="853"/>
        <v/>
      </c>
      <c r="C13579" s="73"/>
      <c r="D13579" s="73"/>
      <c r="E13579" s="77"/>
      <c r="F13579" s="74"/>
      <c r="G13579" s="73"/>
      <c r="H13579" s="74"/>
      <c r="I13579" s="74"/>
      <c r="J13579" s="74"/>
      <c r="K13579" s="74"/>
      <c r="L13579" s="74"/>
      <c r="M13579" s="74"/>
      <c r="N13579" s="74"/>
      <c r="O13579" s="74"/>
      <c r="P13579" s="74"/>
      <c r="Q13579" s="78"/>
      <c r="AR13579">
        <f t="shared" si="855"/>
        <v>0</v>
      </c>
      <c r="AS13579">
        <f t="shared" si="856"/>
        <v>0</v>
      </c>
      <c r="AT13579">
        <f t="shared" si="854"/>
        <v>0</v>
      </c>
    </row>
    <row r="13580" spans="2:46" ht="15.75" customHeight="1">
      <c r="B13580" t="str">
        <f t="shared" si="853"/>
        <v/>
      </c>
      <c r="C13580" s="73"/>
      <c r="D13580" s="73"/>
      <c r="E13580" s="77"/>
      <c r="F13580" s="74"/>
      <c r="G13580" s="73"/>
      <c r="H13580" s="74"/>
      <c r="I13580" s="74"/>
      <c r="J13580" s="74"/>
      <c r="K13580" s="74"/>
      <c r="L13580" s="74"/>
      <c r="M13580" s="74"/>
      <c r="N13580" s="74"/>
      <c r="O13580" s="74"/>
      <c r="P13580" s="74"/>
      <c r="Q13580" s="78"/>
      <c r="AR13580">
        <f t="shared" si="855"/>
        <v>0</v>
      </c>
      <c r="AS13580">
        <f t="shared" si="856"/>
        <v>0</v>
      </c>
      <c r="AT13580">
        <f t="shared" si="854"/>
        <v>0</v>
      </c>
    </row>
    <row r="13581" spans="2:46" ht="15.75" customHeight="1">
      <c r="B13581" t="str">
        <f t="shared" si="853"/>
        <v/>
      </c>
      <c r="C13581" s="73"/>
      <c r="D13581" s="73"/>
      <c r="E13581" s="77"/>
      <c r="F13581" s="74"/>
      <c r="G13581" s="73"/>
      <c r="H13581" s="74"/>
      <c r="I13581" s="74"/>
      <c r="J13581" s="74"/>
      <c r="K13581" s="74"/>
      <c r="L13581" s="74"/>
      <c r="M13581" s="74"/>
      <c r="N13581" s="74"/>
      <c r="O13581" s="74"/>
      <c r="P13581" s="74"/>
      <c r="Q13581" s="78"/>
      <c r="AR13581">
        <f t="shared" si="855"/>
        <v>0</v>
      </c>
      <c r="AS13581">
        <f t="shared" si="856"/>
        <v>0</v>
      </c>
      <c r="AT13581">
        <f t="shared" si="854"/>
        <v>0</v>
      </c>
    </row>
    <row r="13582" spans="2:46" ht="15.75" customHeight="1">
      <c r="B13582" t="str">
        <f t="shared" si="853"/>
        <v/>
      </c>
      <c r="C13582" s="73"/>
      <c r="D13582" s="73"/>
      <c r="E13582" s="77"/>
      <c r="F13582" s="74"/>
      <c r="G13582" s="73"/>
      <c r="H13582" s="74"/>
      <c r="I13582" s="74"/>
      <c r="J13582" s="74"/>
      <c r="K13582" s="74"/>
      <c r="L13582" s="74"/>
      <c r="M13582" s="74"/>
      <c r="N13582" s="74"/>
      <c r="O13582" s="74"/>
      <c r="P13582" s="74"/>
      <c r="Q13582" s="78"/>
      <c r="AR13582">
        <f t="shared" si="855"/>
        <v>0</v>
      </c>
      <c r="AS13582">
        <f t="shared" si="856"/>
        <v>0</v>
      </c>
      <c r="AT13582">
        <f t="shared" si="854"/>
        <v>0</v>
      </c>
    </row>
    <row r="13583" spans="2:46" ht="15.75" customHeight="1">
      <c r="B13583" t="str">
        <f t="shared" si="853"/>
        <v/>
      </c>
      <c r="C13583" s="73"/>
      <c r="D13583" s="73"/>
      <c r="E13583" s="77"/>
      <c r="F13583" s="74"/>
      <c r="G13583" s="73"/>
      <c r="H13583" s="74"/>
      <c r="I13583" s="74"/>
      <c r="J13583" s="74"/>
      <c r="K13583" s="74"/>
      <c r="L13583" s="74"/>
      <c r="M13583" s="74"/>
      <c r="N13583" s="74"/>
      <c r="O13583" s="74"/>
      <c r="P13583" s="74"/>
      <c r="Q13583" s="78"/>
      <c r="AR13583">
        <f t="shared" si="855"/>
        <v>0</v>
      </c>
      <c r="AS13583">
        <f t="shared" si="856"/>
        <v>0</v>
      </c>
      <c r="AT13583">
        <f t="shared" si="854"/>
        <v>0</v>
      </c>
    </row>
    <row r="13584" spans="2:46" ht="15.75" customHeight="1">
      <c r="B13584" t="str">
        <f t="shared" si="853"/>
        <v/>
      </c>
      <c r="C13584" s="73"/>
      <c r="D13584" s="73"/>
      <c r="E13584" s="77"/>
      <c r="F13584" s="74"/>
      <c r="G13584" s="73"/>
      <c r="H13584" s="74"/>
      <c r="I13584" s="74"/>
      <c r="J13584" s="74"/>
      <c r="K13584" s="74"/>
      <c r="L13584" s="74"/>
      <c r="M13584" s="74"/>
      <c r="N13584" s="74"/>
      <c r="O13584" s="74"/>
      <c r="P13584" s="74"/>
      <c r="Q13584" s="78"/>
      <c r="AR13584">
        <f t="shared" si="855"/>
        <v>0</v>
      </c>
      <c r="AS13584">
        <f t="shared" si="856"/>
        <v>0</v>
      </c>
      <c r="AT13584">
        <f t="shared" si="854"/>
        <v>0</v>
      </c>
    </row>
    <row r="13585" spans="2:46" ht="15.75" customHeight="1">
      <c r="B13585" t="str">
        <f t="shared" si="853"/>
        <v/>
      </c>
      <c r="C13585" s="73"/>
      <c r="D13585" s="73"/>
      <c r="E13585" s="77"/>
      <c r="F13585" s="74"/>
      <c r="G13585" s="73"/>
      <c r="H13585" s="74"/>
      <c r="I13585" s="74"/>
      <c r="J13585" s="74"/>
      <c r="K13585" s="74"/>
      <c r="L13585" s="74"/>
      <c r="M13585" s="74"/>
      <c r="N13585" s="74"/>
      <c r="O13585" s="74"/>
      <c r="P13585" s="74"/>
      <c r="Q13585" s="78"/>
      <c r="AR13585">
        <f t="shared" si="855"/>
        <v>0</v>
      </c>
      <c r="AS13585">
        <f t="shared" si="856"/>
        <v>0</v>
      </c>
      <c r="AT13585">
        <f t="shared" si="854"/>
        <v>0</v>
      </c>
    </row>
    <row r="13586" spans="2:46" ht="15.75" customHeight="1">
      <c r="B13586" t="str">
        <f t="shared" si="853"/>
        <v/>
      </c>
      <c r="C13586" s="73"/>
      <c r="D13586" s="73"/>
      <c r="E13586" s="77"/>
      <c r="F13586" s="74"/>
      <c r="G13586" s="73"/>
      <c r="H13586" s="74"/>
      <c r="I13586" s="74"/>
      <c r="J13586" s="74"/>
      <c r="K13586" s="74"/>
      <c r="L13586" s="74"/>
      <c r="M13586" s="74"/>
      <c r="N13586" s="74"/>
      <c r="O13586" s="74"/>
      <c r="P13586" s="74"/>
      <c r="Q13586" s="78"/>
      <c r="AR13586">
        <f t="shared" si="855"/>
        <v>0</v>
      </c>
      <c r="AS13586">
        <f t="shared" si="856"/>
        <v>0</v>
      </c>
      <c r="AT13586">
        <f t="shared" si="854"/>
        <v>0</v>
      </c>
    </row>
    <row r="13587" spans="2:46" ht="15.75" customHeight="1">
      <c r="B13587" t="str">
        <f t="shared" si="853"/>
        <v/>
      </c>
      <c r="C13587" s="73"/>
      <c r="D13587" s="73"/>
      <c r="E13587" s="77"/>
      <c r="F13587" s="74"/>
      <c r="G13587" s="73"/>
      <c r="H13587" s="74"/>
      <c r="I13587" s="74"/>
      <c r="J13587" s="74"/>
      <c r="K13587" s="74"/>
      <c r="L13587" s="74"/>
      <c r="M13587" s="74"/>
      <c r="N13587" s="74"/>
      <c r="O13587" s="74"/>
      <c r="P13587" s="74"/>
      <c r="Q13587" s="78"/>
      <c r="AR13587">
        <f t="shared" si="855"/>
        <v>0</v>
      </c>
      <c r="AS13587">
        <f t="shared" si="856"/>
        <v>0</v>
      </c>
      <c r="AT13587">
        <f t="shared" si="854"/>
        <v>0</v>
      </c>
    </row>
    <row r="13588" spans="2:46" ht="15.75" customHeight="1">
      <c r="B13588" t="str">
        <f t="shared" si="853"/>
        <v/>
      </c>
      <c r="C13588" s="73"/>
      <c r="D13588" s="73"/>
      <c r="E13588" s="77"/>
      <c r="F13588" s="74"/>
      <c r="G13588" s="73"/>
      <c r="H13588" s="74"/>
      <c r="I13588" s="74"/>
      <c r="J13588" s="74"/>
      <c r="K13588" s="74"/>
      <c r="L13588" s="74"/>
      <c r="M13588" s="74"/>
      <c r="N13588" s="74"/>
      <c r="O13588" s="74"/>
      <c r="P13588" s="74"/>
      <c r="Q13588" s="78"/>
      <c r="AR13588">
        <f t="shared" si="855"/>
        <v>0</v>
      </c>
      <c r="AS13588">
        <f t="shared" si="856"/>
        <v>0</v>
      </c>
      <c r="AT13588">
        <f t="shared" si="854"/>
        <v>0</v>
      </c>
    </row>
    <row r="13589" spans="2:46" ht="15.75" customHeight="1">
      <c r="B13589" t="str">
        <f t="shared" si="853"/>
        <v/>
      </c>
      <c r="C13589" s="73"/>
      <c r="D13589" s="73"/>
      <c r="E13589" s="77"/>
      <c r="F13589" s="74"/>
      <c r="G13589" s="73"/>
      <c r="H13589" s="74"/>
      <c r="I13589" s="74"/>
      <c r="J13589" s="74"/>
      <c r="K13589" s="74"/>
      <c r="L13589" s="74"/>
      <c r="M13589" s="74"/>
      <c r="N13589" s="74"/>
      <c r="O13589" s="74"/>
      <c r="P13589" s="74"/>
      <c r="Q13589" s="78"/>
      <c r="AR13589">
        <f t="shared" si="855"/>
        <v>0</v>
      </c>
      <c r="AS13589">
        <f t="shared" si="856"/>
        <v>0</v>
      </c>
      <c r="AT13589">
        <f t="shared" si="854"/>
        <v>0</v>
      </c>
    </row>
    <row r="13590" spans="2:46" ht="15.75" customHeight="1">
      <c r="B13590" t="str">
        <f t="shared" si="853"/>
        <v/>
      </c>
      <c r="C13590" s="73"/>
      <c r="D13590" s="73"/>
      <c r="E13590" s="77"/>
      <c r="F13590" s="74"/>
      <c r="G13590" s="73"/>
      <c r="H13590" s="74"/>
      <c r="I13590" s="74"/>
      <c r="J13590" s="74"/>
      <c r="K13590" s="74"/>
      <c r="L13590" s="74"/>
      <c r="M13590" s="74"/>
      <c r="N13590" s="74"/>
      <c r="O13590" s="74"/>
      <c r="P13590" s="74"/>
      <c r="Q13590" s="78"/>
      <c r="AR13590">
        <f t="shared" si="855"/>
        <v>0</v>
      </c>
      <c r="AS13590">
        <f t="shared" si="856"/>
        <v>0</v>
      </c>
      <c r="AT13590">
        <f t="shared" si="854"/>
        <v>0</v>
      </c>
    </row>
    <row r="13591" spans="2:46" ht="15.75" customHeight="1">
      <c r="B13591" t="str">
        <f t="shared" si="853"/>
        <v/>
      </c>
      <c r="C13591" s="73"/>
      <c r="D13591" s="73"/>
      <c r="E13591" s="77"/>
      <c r="F13591" s="74"/>
      <c r="G13591" s="73"/>
      <c r="H13591" s="74"/>
      <c r="I13591" s="74"/>
      <c r="J13591" s="74"/>
      <c r="K13591" s="74"/>
      <c r="L13591" s="74"/>
      <c r="M13591" s="74"/>
      <c r="N13591" s="74"/>
      <c r="O13591" s="74"/>
      <c r="P13591" s="74"/>
      <c r="Q13591" s="78"/>
      <c r="AR13591">
        <f t="shared" si="855"/>
        <v>0</v>
      </c>
      <c r="AS13591">
        <f t="shared" si="856"/>
        <v>0</v>
      </c>
      <c r="AT13591">
        <f t="shared" si="854"/>
        <v>0</v>
      </c>
    </row>
    <row r="13592" spans="2:46" ht="15.75" customHeight="1">
      <c r="B13592" t="str">
        <f t="shared" si="853"/>
        <v/>
      </c>
      <c r="C13592" s="73"/>
      <c r="D13592" s="73"/>
      <c r="E13592" s="77"/>
      <c r="F13592" s="74"/>
      <c r="G13592" s="73"/>
      <c r="H13592" s="74"/>
      <c r="I13592" s="74"/>
      <c r="J13592" s="74"/>
      <c r="K13592" s="74"/>
      <c r="L13592" s="74"/>
      <c r="M13592" s="74"/>
      <c r="N13592" s="74"/>
      <c r="O13592" s="74"/>
      <c r="P13592" s="74"/>
      <c r="Q13592" s="78"/>
      <c r="AR13592">
        <f t="shared" si="855"/>
        <v>0</v>
      </c>
      <c r="AS13592">
        <f t="shared" si="856"/>
        <v>0</v>
      </c>
      <c r="AT13592">
        <f t="shared" si="854"/>
        <v>0</v>
      </c>
    </row>
    <row r="13593" spans="2:46" ht="15.75" customHeight="1">
      <c r="B13593" t="str">
        <f t="shared" si="853"/>
        <v/>
      </c>
      <c r="C13593" s="73"/>
      <c r="D13593" s="73"/>
      <c r="E13593" s="77"/>
      <c r="F13593" s="74"/>
      <c r="G13593" s="73"/>
      <c r="H13593" s="74"/>
      <c r="I13593" s="74"/>
      <c r="J13593" s="74"/>
      <c r="K13593" s="74"/>
      <c r="L13593" s="74"/>
      <c r="M13593" s="74"/>
      <c r="N13593" s="74"/>
      <c r="O13593" s="74"/>
      <c r="P13593" s="74"/>
      <c r="Q13593" s="78"/>
      <c r="AR13593">
        <f t="shared" si="855"/>
        <v>0</v>
      </c>
      <c r="AS13593">
        <f t="shared" si="856"/>
        <v>0</v>
      </c>
      <c r="AT13593">
        <f t="shared" si="854"/>
        <v>0</v>
      </c>
    </row>
    <row r="13594" spans="2:46" ht="15.75" customHeight="1">
      <c r="B13594" t="str">
        <f t="shared" si="853"/>
        <v/>
      </c>
      <c r="C13594" s="73"/>
      <c r="D13594" s="73"/>
      <c r="E13594" s="77"/>
      <c r="F13594" s="74"/>
      <c r="G13594" s="73"/>
      <c r="H13594" s="74"/>
      <c r="I13594" s="74"/>
      <c r="J13594" s="74"/>
      <c r="K13594" s="74"/>
      <c r="L13594" s="74"/>
      <c r="M13594" s="74"/>
      <c r="N13594" s="74"/>
      <c r="O13594" s="74"/>
      <c r="P13594" s="74"/>
      <c r="Q13594" s="78"/>
      <c r="AR13594">
        <f t="shared" si="855"/>
        <v>0</v>
      </c>
      <c r="AS13594">
        <f t="shared" si="856"/>
        <v>0</v>
      </c>
      <c r="AT13594">
        <f t="shared" si="854"/>
        <v>0</v>
      </c>
    </row>
    <row r="13595" spans="2:46" ht="15.75" customHeight="1">
      <c r="B13595" t="str">
        <f t="shared" si="853"/>
        <v/>
      </c>
      <c r="C13595" s="73"/>
      <c r="D13595" s="73"/>
      <c r="E13595" s="77"/>
      <c r="F13595" s="74"/>
      <c r="G13595" s="73"/>
      <c r="H13595" s="74"/>
      <c r="I13595" s="74"/>
      <c r="J13595" s="74"/>
      <c r="K13595" s="74"/>
      <c r="L13595" s="74"/>
      <c r="M13595" s="74"/>
      <c r="N13595" s="74"/>
      <c r="O13595" s="74"/>
      <c r="P13595" s="74"/>
      <c r="Q13595" s="78"/>
      <c r="AR13595">
        <f t="shared" si="855"/>
        <v>0</v>
      </c>
      <c r="AS13595">
        <f t="shared" si="856"/>
        <v>0</v>
      </c>
      <c r="AT13595">
        <f t="shared" si="854"/>
        <v>0</v>
      </c>
    </row>
    <row r="13596" spans="2:46" ht="15.75" customHeight="1">
      <c r="B13596" t="str">
        <f t="shared" si="853"/>
        <v/>
      </c>
      <c r="C13596" s="73"/>
      <c r="D13596" s="73"/>
      <c r="E13596" s="77"/>
      <c r="F13596" s="74"/>
      <c r="G13596" s="73"/>
      <c r="H13596" s="74"/>
      <c r="I13596" s="74"/>
      <c r="J13596" s="74"/>
      <c r="K13596" s="74"/>
      <c r="L13596" s="74"/>
      <c r="M13596" s="74"/>
      <c r="N13596" s="74"/>
      <c r="O13596" s="74"/>
      <c r="P13596" s="74"/>
      <c r="Q13596" s="78"/>
      <c r="AR13596">
        <f t="shared" si="855"/>
        <v>0</v>
      </c>
      <c r="AS13596">
        <f t="shared" si="856"/>
        <v>0</v>
      </c>
      <c r="AT13596">
        <f t="shared" si="854"/>
        <v>0</v>
      </c>
    </row>
    <row r="13597" spans="2:46" ht="15.75" customHeight="1">
      <c r="B13597" t="str">
        <f t="shared" si="853"/>
        <v/>
      </c>
      <c r="C13597" s="73"/>
      <c r="D13597" s="73"/>
      <c r="E13597" s="77"/>
      <c r="F13597" s="74"/>
      <c r="G13597" s="73"/>
      <c r="H13597" s="74"/>
      <c r="I13597" s="74"/>
      <c r="J13597" s="74"/>
      <c r="K13597" s="74"/>
      <c r="L13597" s="74"/>
      <c r="M13597" s="74"/>
      <c r="N13597" s="74"/>
      <c r="O13597" s="74"/>
      <c r="P13597" s="74"/>
      <c r="Q13597" s="78"/>
      <c r="AR13597">
        <f t="shared" si="855"/>
        <v>0</v>
      </c>
      <c r="AS13597">
        <f t="shared" si="856"/>
        <v>0</v>
      </c>
      <c r="AT13597">
        <f t="shared" si="854"/>
        <v>0</v>
      </c>
    </row>
    <row r="13598" spans="2:46" ht="15.75" customHeight="1">
      <c r="B13598" t="str">
        <f t="shared" si="853"/>
        <v/>
      </c>
      <c r="C13598" s="73"/>
      <c r="D13598" s="73"/>
      <c r="E13598" s="77"/>
      <c r="F13598" s="74"/>
      <c r="G13598" s="73"/>
      <c r="H13598" s="74"/>
      <c r="I13598" s="74"/>
      <c r="J13598" s="74"/>
      <c r="K13598" s="74"/>
      <c r="L13598" s="74"/>
      <c r="M13598" s="74"/>
      <c r="N13598" s="74"/>
      <c r="O13598" s="74"/>
      <c r="P13598" s="74"/>
      <c r="Q13598" s="78"/>
      <c r="AR13598">
        <f t="shared" si="855"/>
        <v>0</v>
      </c>
      <c r="AS13598">
        <f t="shared" si="856"/>
        <v>0</v>
      </c>
      <c r="AT13598">
        <f t="shared" si="854"/>
        <v>0</v>
      </c>
    </row>
    <row r="13599" spans="2:46" ht="15.75" customHeight="1">
      <c r="B13599" t="str">
        <f t="shared" si="853"/>
        <v/>
      </c>
      <c r="C13599" s="73"/>
      <c r="D13599" s="73"/>
      <c r="E13599" s="77"/>
      <c r="F13599" s="74"/>
      <c r="G13599" s="73"/>
      <c r="H13599" s="74"/>
      <c r="I13599" s="74"/>
      <c r="J13599" s="74"/>
      <c r="K13599" s="74"/>
      <c r="L13599" s="74"/>
      <c r="M13599" s="74"/>
      <c r="N13599" s="74"/>
      <c r="O13599" s="74"/>
      <c r="P13599" s="74"/>
      <c r="Q13599" s="78"/>
      <c r="AR13599">
        <f t="shared" si="855"/>
        <v>0</v>
      </c>
      <c r="AS13599">
        <f t="shared" si="856"/>
        <v>0</v>
      </c>
      <c r="AT13599">
        <f t="shared" si="854"/>
        <v>0</v>
      </c>
    </row>
    <row r="13600" spans="2:46" ht="15.75" customHeight="1">
      <c r="B13600" t="str">
        <f t="shared" si="853"/>
        <v/>
      </c>
      <c r="C13600" s="73"/>
      <c r="D13600" s="73"/>
      <c r="E13600" s="77"/>
      <c r="F13600" s="74"/>
      <c r="G13600" s="73"/>
      <c r="H13600" s="74"/>
      <c r="I13600" s="74"/>
      <c r="J13600" s="74"/>
      <c r="K13600" s="74"/>
      <c r="L13600" s="74"/>
      <c r="M13600" s="74"/>
      <c r="N13600" s="74"/>
      <c r="O13600" s="74"/>
      <c r="P13600" s="74"/>
      <c r="Q13600" s="78"/>
      <c r="AR13600">
        <f t="shared" si="855"/>
        <v>0</v>
      </c>
      <c r="AS13600">
        <f t="shared" si="856"/>
        <v>0</v>
      </c>
      <c r="AT13600">
        <f t="shared" si="854"/>
        <v>0</v>
      </c>
    </row>
    <row r="13601" spans="2:46" ht="15.75" customHeight="1">
      <c r="B13601" t="str">
        <f t="shared" si="853"/>
        <v/>
      </c>
      <c r="C13601" s="73"/>
      <c r="D13601" s="73"/>
      <c r="E13601" s="77"/>
      <c r="F13601" s="74"/>
      <c r="G13601" s="73"/>
      <c r="H13601" s="74"/>
      <c r="I13601" s="74"/>
      <c r="J13601" s="74"/>
      <c r="K13601" s="74"/>
      <c r="L13601" s="74"/>
      <c r="M13601" s="74"/>
      <c r="N13601" s="74"/>
      <c r="O13601" s="74"/>
      <c r="P13601" s="74"/>
      <c r="Q13601" s="78"/>
      <c r="AR13601">
        <f t="shared" si="855"/>
        <v>0</v>
      </c>
      <c r="AS13601">
        <f t="shared" si="856"/>
        <v>0</v>
      </c>
      <c r="AT13601">
        <f t="shared" si="854"/>
        <v>0</v>
      </c>
    </row>
    <row r="13602" spans="2:46" ht="15.75" customHeight="1">
      <c r="B13602" t="str">
        <f t="shared" si="853"/>
        <v/>
      </c>
      <c r="C13602" s="73"/>
      <c r="D13602" s="73"/>
      <c r="E13602" s="77"/>
      <c r="F13602" s="74"/>
      <c r="G13602" s="73"/>
      <c r="H13602" s="74"/>
      <c r="I13602" s="74"/>
      <c r="J13602" s="74"/>
      <c r="K13602" s="74"/>
      <c r="L13602" s="74"/>
      <c r="M13602" s="74"/>
      <c r="N13602" s="74"/>
      <c r="O13602" s="74"/>
      <c r="P13602" s="74"/>
      <c r="Q13602" s="78"/>
      <c r="AR13602">
        <f t="shared" si="855"/>
        <v>0</v>
      </c>
      <c r="AS13602">
        <f t="shared" si="856"/>
        <v>0</v>
      </c>
      <c r="AT13602">
        <f t="shared" si="854"/>
        <v>0</v>
      </c>
    </row>
    <row r="13603" spans="2:46" ht="15.75" customHeight="1">
      <c r="B13603" t="str">
        <f t="shared" si="853"/>
        <v/>
      </c>
      <c r="C13603" s="73"/>
      <c r="D13603" s="73"/>
      <c r="E13603" s="77"/>
      <c r="F13603" s="74"/>
      <c r="G13603" s="73"/>
      <c r="H13603" s="74"/>
      <c r="I13603" s="74"/>
      <c r="J13603" s="74"/>
      <c r="K13603" s="74"/>
      <c r="L13603" s="74"/>
      <c r="M13603" s="74"/>
      <c r="N13603" s="74"/>
      <c r="O13603" s="74"/>
      <c r="P13603" s="74"/>
      <c r="Q13603" s="78"/>
      <c r="AR13603">
        <f t="shared" si="855"/>
        <v>0</v>
      </c>
      <c r="AS13603">
        <f t="shared" si="856"/>
        <v>0</v>
      </c>
      <c r="AT13603">
        <f t="shared" si="854"/>
        <v>0</v>
      </c>
    </row>
    <row r="13604" spans="2:46" ht="15.75" customHeight="1">
      <c r="B13604" t="str">
        <f t="shared" si="853"/>
        <v/>
      </c>
      <c r="C13604" s="73"/>
      <c r="D13604" s="73"/>
      <c r="E13604" s="77"/>
      <c r="F13604" s="74"/>
      <c r="G13604" s="73"/>
      <c r="H13604" s="74"/>
      <c r="I13604" s="74"/>
      <c r="J13604" s="74"/>
      <c r="K13604" s="74"/>
      <c r="L13604" s="74"/>
      <c r="M13604" s="74"/>
      <c r="N13604" s="74"/>
      <c r="O13604" s="74"/>
      <c r="P13604" s="74"/>
      <c r="Q13604" s="78"/>
      <c r="AR13604">
        <f t="shared" si="855"/>
        <v>0</v>
      </c>
      <c r="AS13604">
        <f t="shared" si="856"/>
        <v>0</v>
      </c>
      <c r="AT13604">
        <f t="shared" si="854"/>
        <v>0</v>
      </c>
    </row>
    <row r="13605" spans="2:46" ht="15.75" customHeight="1">
      <c r="B13605" t="str">
        <f t="shared" si="853"/>
        <v/>
      </c>
      <c r="C13605" s="73"/>
      <c r="D13605" s="73"/>
      <c r="E13605" s="77"/>
      <c r="F13605" s="74"/>
      <c r="G13605" s="73"/>
      <c r="H13605" s="74"/>
      <c r="I13605" s="74"/>
      <c r="J13605" s="74"/>
      <c r="K13605" s="74"/>
      <c r="L13605" s="74"/>
      <c r="M13605" s="74"/>
      <c r="N13605" s="74"/>
      <c r="O13605" s="74"/>
      <c r="P13605" s="74"/>
      <c r="Q13605" s="78"/>
      <c r="AR13605">
        <f t="shared" si="855"/>
        <v>0</v>
      </c>
      <c r="AS13605">
        <f t="shared" si="856"/>
        <v>0</v>
      </c>
      <c r="AT13605">
        <f t="shared" si="854"/>
        <v>0</v>
      </c>
    </row>
    <row r="13606" spans="2:46" ht="15.75" customHeight="1">
      <c r="B13606" t="str">
        <f t="shared" si="853"/>
        <v/>
      </c>
      <c r="C13606" s="73"/>
      <c r="D13606" s="73"/>
      <c r="E13606" s="77"/>
      <c r="F13606" s="74"/>
      <c r="G13606" s="73"/>
      <c r="H13606" s="74"/>
      <c r="I13606" s="74"/>
      <c r="J13606" s="74"/>
      <c r="K13606" s="74"/>
      <c r="L13606" s="74"/>
      <c r="M13606" s="74"/>
      <c r="N13606" s="74"/>
      <c r="O13606" s="74"/>
      <c r="P13606" s="74"/>
      <c r="Q13606" s="78"/>
      <c r="AR13606">
        <f t="shared" si="855"/>
        <v>0</v>
      </c>
      <c r="AS13606">
        <f t="shared" si="856"/>
        <v>0</v>
      </c>
      <c r="AT13606">
        <f t="shared" si="854"/>
        <v>0</v>
      </c>
    </row>
    <row r="13607" spans="2:46" ht="15.75" customHeight="1">
      <c r="B13607" t="str">
        <f t="shared" si="853"/>
        <v/>
      </c>
      <c r="C13607" s="73"/>
      <c r="D13607" s="73"/>
      <c r="E13607" s="77"/>
      <c r="F13607" s="74"/>
      <c r="G13607" s="73"/>
      <c r="H13607" s="74"/>
      <c r="I13607" s="74"/>
      <c r="J13607" s="74"/>
      <c r="K13607" s="74"/>
      <c r="L13607" s="74"/>
      <c r="M13607" s="74"/>
      <c r="N13607" s="74"/>
      <c r="O13607" s="74"/>
      <c r="P13607" s="74"/>
      <c r="Q13607" s="78"/>
      <c r="AR13607">
        <f t="shared" si="855"/>
        <v>0</v>
      </c>
      <c r="AS13607">
        <f t="shared" si="856"/>
        <v>0</v>
      </c>
      <c r="AT13607">
        <f t="shared" si="854"/>
        <v>0</v>
      </c>
    </row>
    <row r="13608" spans="2:46" ht="15.75" customHeight="1">
      <c r="B13608" t="str">
        <f t="shared" si="853"/>
        <v/>
      </c>
      <c r="C13608" s="73"/>
      <c r="D13608" s="73"/>
      <c r="E13608" s="77"/>
      <c r="F13608" s="74"/>
      <c r="G13608" s="73"/>
      <c r="H13608" s="74"/>
      <c r="I13608" s="74"/>
      <c r="J13608" s="74"/>
      <c r="K13608" s="74"/>
      <c r="L13608" s="74"/>
      <c r="M13608" s="74"/>
      <c r="N13608" s="74"/>
      <c r="O13608" s="74"/>
      <c r="P13608" s="74"/>
      <c r="Q13608" s="78"/>
      <c r="AR13608">
        <f t="shared" si="855"/>
        <v>0</v>
      </c>
      <c r="AS13608">
        <f t="shared" si="856"/>
        <v>0</v>
      </c>
      <c r="AT13608">
        <f t="shared" si="854"/>
        <v>0</v>
      </c>
    </row>
    <row r="13609" spans="2:46" ht="15.75" customHeight="1">
      <c r="B13609" t="str">
        <f t="shared" si="853"/>
        <v/>
      </c>
      <c r="C13609" s="73"/>
      <c r="D13609" s="73"/>
      <c r="E13609" s="77"/>
      <c r="F13609" s="74"/>
      <c r="G13609" s="73"/>
      <c r="H13609" s="74"/>
      <c r="I13609" s="74"/>
      <c r="J13609" s="74"/>
      <c r="K13609" s="74"/>
      <c r="L13609" s="74"/>
      <c r="M13609" s="74"/>
      <c r="N13609" s="74"/>
      <c r="O13609" s="74"/>
      <c r="P13609" s="74"/>
      <c r="Q13609" s="78"/>
      <c r="AR13609">
        <f t="shared" si="855"/>
        <v>0</v>
      </c>
      <c r="AS13609">
        <f t="shared" si="856"/>
        <v>0</v>
      </c>
      <c r="AT13609">
        <f t="shared" si="854"/>
        <v>0</v>
      </c>
    </row>
    <row r="13610" spans="2:46" ht="15.75" customHeight="1">
      <c r="B13610" t="str">
        <f t="shared" si="853"/>
        <v/>
      </c>
      <c r="C13610" s="73"/>
      <c r="D13610" s="73"/>
      <c r="E13610" s="77"/>
      <c r="F13610" s="74"/>
      <c r="G13610" s="73"/>
      <c r="H13610" s="74"/>
      <c r="I13610" s="74"/>
      <c r="J13610" s="74"/>
      <c r="K13610" s="74"/>
      <c r="L13610" s="74"/>
      <c r="M13610" s="74"/>
      <c r="N13610" s="74"/>
      <c r="O13610" s="74"/>
      <c r="P13610" s="74"/>
      <c r="Q13610" s="78"/>
      <c r="AR13610">
        <f t="shared" si="855"/>
        <v>0</v>
      </c>
      <c r="AS13610">
        <f t="shared" si="856"/>
        <v>0</v>
      </c>
      <c r="AT13610">
        <f t="shared" si="854"/>
        <v>0</v>
      </c>
    </row>
    <row r="13611" spans="2:46" ht="15.75" customHeight="1">
      <c r="B13611" t="str">
        <f t="shared" si="853"/>
        <v/>
      </c>
      <c r="C13611" s="73"/>
      <c r="D13611" s="73"/>
      <c r="E13611" s="77"/>
      <c r="F13611" s="74"/>
      <c r="G13611" s="73"/>
      <c r="H13611" s="74"/>
      <c r="I13611" s="74"/>
      <c r="J13611" s="74"/>
      <c r="K13611" s="74"/>
      <c r="L13611" s="74"/>
      <c r="M13611" s="74"/>
      <c r="N13611" s="74"/>
      <c r="O13611" s="74"/>
      <c r="P13611" s="74"/>
      <c r="Q13611" s="78"/>
      <c r="AR13611">
        <f t="shared" si="855"/>
        <v>0</v>
      </c>
      <c r="AS13611">
        <f t="shared" si="856"/>
        <v>0</v>
      </c>
      <c r="AT13611">
        <f t="shared" si="854"/>
        <v>0</v>
      </c>
    </row>
    <row r="13612" spans="2:46" ht="15.75" customHeight="1">
      <c r="B13612" t="str">
        <f t="shared" si="853"/>
        <v/>
      </c>
      <c r="C13612" s="73"/>
      <c r="D13612" s="73"/>
      <c r="E13612" s="77"/>
      <c r="F13612" s="74"/>
      <c r="G13612" s="73"/>
      <c r="H13612" s="74"/>
      <c r="I13612" s="74"/>
      <c r="J13612" s="74"/>
      <c r="K13612" s="74"/>
      <c r="L13612" s="74"/>
      <c r="M13612" s="74"/>
      <c r="N13612" s="74"/>
      <c r="O13612" s="74"/>
      <c r="P13612" s="74"/>
      <c r="Q13612" s="78"/>
      <c r="AR13612">
        <f t="shared" si="855"/>
        <v>0</v>
      </c>
      <c r="AS13612">
        <f t="shared" si="856"/>
        <v>0</v>
      </c>
      <c r="AT13612">
        <f t="shared" si="854"/>
        <v>0</v>
      </c>
    </row>
    <row r="13613" spans="2:46" ht="15.75" customHeight="1">
      <c r="B13613" t="str">
        <f t="shared" si="853"/>
        <v/>
      </c>
      <c r="C13613" s="73"/>
      <c r="D13613" s="73"/>
      <c r="E13613" s="77"/>
      <c r="F13613" s="74"/>
      <c r="G13613" s="73"/>
      <c r="H13613" s="74"/>
      <c r="I13613" s="74"/>
      <c r="J13613" s="74"/>
      <c r="K13613" s="74"/>
      <c r="L13613" s="74"/>
      <c r="M13613" s="74"/>
      <c r="N13613" s="74"/>
      <c r="O13613" s="74"/>
      <c r="P13613" s="74"/>
      <c r="Q13613" s="78"/>
      <c r="AR13613">
        <f t="shared" si="855"/>
        <v>0</v>
      </c>
      <c r="AS13613">
        <f t="shared" si="856"/>
        <v>0</v>
      </c>
      <c r="AT13613">
        <f t="shared" si="854"/>
        <v>0</v>
      </c>
    </row>
    <row r="13614" spans="2:46" ht="15.75" customHeight="1">
      <c r="B13614" t="str">
        <f t="shared" si="853"/>
        <v/>
      </c>
      <c r="C13614" s="73"/>
      <c r="D13614" s="73"/>
      <c r="E13614" s="77"/>
      <c r="F13614" s="74"/>
      <c r="G13614" s="73"/>
      <c r="H13614" s="74"/>
      <c r="I13614" s="74"/>
      <c r="J13614" s="74"/>
      <c r="K13614" s="74"/>
      <c r="L13614" s="74"/>
      <c r="M13614" s="74"/>
      <c r="N13614" s="74"/>
      <c r="O13614" s="74"/>
      <c r="P13614" s="74"/>
      <c r="Q13614" s="78"/>
      <c r="AR13614">
        <f t="shared" si="855"/>
        <v>0</v>
      </c>
      <c r="AS13614">
        <f t="shared" si="856"/>
        <v>0</v>
      </c>
      <c r="AT13614">
        <f t="shared" si="854"/>
        <v>0</v>
      </c>
    </row>
    <row r="13615" spans="2:46" ht="15.75" customHeight="1">
      <c r="B13615" t="str">
        <f t="shared" si="853"/>
        <v/>
      </c>
      <c r="C13615" s="73"/>
      <c r="D13615" s="73"/>
      <c r="E13615" s="77"/>
      <c r="F13615" s="74"/>
      <c r="G13615" s="73"/>
      <c r="H13615" s="74"/>
      <c r="I13615" s="74"/>
      <c r="J13615" s="74"/>
      <c r="K13615" s="74"/>
      <c r="L13615" s="74"/>
      <c r="M13615" s="74"/>
      <c r="N13615" s="74"/>
      <c r="O13615" s="74"/>
      <c r="P13615" s="74"/>
      <c r="Q13615" s="78"/>
      <c r="AR13615">
        <f t="shared" si="855"/>
        <v>0</v>
      </c>
      <c r="AS13615">
        <f t="shared" si="856"/>
        <v>0</v>
      </c>
      <c r="AT13615">
        <f t="shared" si="854"/>
        <v>0</v>
      </c>
    </row>
    <row r="13616" spans="2:46" ht="15.75" customHeight="1">
      <c r="B13616" t="str">
        <f t="shared" si="853"/>
        <v/>
      </c>
      <c r="C13616" s="73"/>
      <c r="D13616" s="73"/>
      <c r="E13616" s="77"/>
      <c r="F13616" s="74"/>
      <c r="G13616" s="73"/>
      <c r="H13616" s="74"/>
      <c r="I13616" s="74"/>
      <c r="J13616" s="74"/>
      <c r="K13616" s="74"/>
      <c r="L13616" s="74"/>
      <c r="M13616" s="74"/>
      <c r="N13616" s="74"/>
      <c r="O13616" s="74"/>
      <c r="P13616" s="74"/>
      <c r="Q13616" s="78"/>
      <c r="AR13616">
        <f t="shared" si="855"/>
        <v>0</v>
      </c>
      <c r="AS13616">
        <f t="shared" si="856"/>
        <v>0</v>
      </c>
      <c r="AT13616">
        <f t="shared" si="854"/>
        <v>0</v>
      </c>
    </row>
    <row r="13617" spans="2:46" ht="15.75" customHeight="1">
      <c r="B13617" t="str">
        <f t="shared" si="853"/>
        <v/>
      </c>
      <c r="C13617" s="73"/>
      <c r="D13617" s="73"/>
      <c r="E13617" s="77"/>
      <c r="F13617" s="74"/>
      <c r="G13617" s="73"/>
      <c r="H13617" s="74"/>
      <c r="I13617" s="74"/>
      <c r="J13617" s="74"/>
      <c r="K13617" s="74"/>
      <c r="L13617" s="74"/>
      <c r="M13617" s="74"/>
      <c r="N13617" s="74"/>
      <c r="O13617" s="74"/>
      <c r="P13617" s="74"/>
      <c r="Q13617" s="78"/>
      <c r="AR13617">
        <f t="shared" si="855"/>
        <v>0</v>
      </c>
      <c r="AS13617">
        <f t="shared" si="856"/>
        <v>0</v>
      </c>
      <c r="AT13617">
        <f t="shared" si="854"/>
        <v>0</v>
      </c>
    </row>
    <row r="13618" spans="2:46" ht="15.75" customHeight="1">
      <c r="B13618" t="str">
        <f t="shared" si="853"/>
        <v/>
      </c>
      <c r="C13618" s="73"/>
      <c r="D13618" s="73"/>
      <c r="E13618" s="77"/>
      <c r="F13618" s="74"/>
      <c r="G13618" s="73"/>
      <c r="H13618" s="74"/>
      <c r="I13618" s="74"/>
      <c r="J13618" s="74"/>
      <c r="K13618" s="74"/>
      <c r="L13618" s="74"/>
      <c r="M13618" s="74"/>
      <c r="N13618" s="74"/>
      <c r="O13618" s="74"/>
      <c r="P13618" s="74"/>
      <c r="Q13618" s="78"/>
      <c r="AR13618">
        <f t="shared" si="855"/>
        <v>0</v>
      </c>
      <c r="AS13618">
        <f t="shared" si="856"/>
        <v>0</v>
      </c>
      <c r="AT13618">
        <f t="shared" si="854"/>
        <v>0</v>
      </c>
    </row>
    <row r="13619" spans="2:46" ht="15.75" customHeight="1">
      <c r="B13619" t="str">
        <f t="shared" si="853"/>
        <v/>
      </c>
      <c r="C13619" s="73"/>
      <c r="D13619" s="73"/>
      <c r="E13619" s="77"/>
      <c r="F13619" s="74"/>
      <c r="G13619" s="73"/>
      <c r="H13619" s="74"/>
      <c r="I13619" s="74"/>
      <c r="J13619" s="74"/>
      <c r="K13619" s="74"/>
      <c r="L13619" s="74"/>
      <c r="M13619" s="74"/>
      <c r="N13619" s="74"/>
      <c r="O13619" s="74"/>
      <c r="P13619" s="74"/>
      <c r="Q13619" s="78"/>
      <c r="AR13619">
        <f t="shared" si="855"/>
        <v>0</v>
      </c>
      <c r="AS13619">
        <f t="shared" si="856"/>
        <v>0</v>
      </c>
      <c r="AT13619">
        <f t="shared" si="854"/>
        <v>0</v>
      </c>
    </row>
    <row r="13620" spans="2:46" ht="15.75" customHeight="1">
      <c r="B13620" t="str">
        <f t="shared" si="853"/>
        <v/>
      </c>
      <c r="C13620" s="73"/>
      <c r="D13620" s="73"/>
      <c r="E13620" s="77"/>
      <c r="F13620" s="74"/>
      <c r="G13620" s="73"/>
      <c r="H13620" s="74"/>
      <c r="I13620" s="74"/>
      <c r="J13620" s="74"/>
      <c r="K13620" s="74"/>
      <c r="L13620" s="74"/>
      <c r="M13620" s="74"/>
      <c r="N13620" s="74"/>
      <c r="O13620" s="74"/>
      <c r="P13620" s="74"/>
      <c r="Q13620" s="78"/>
      <c r="AR13620">
        <f t="shared" si="855"/>
        <v>0</v>
      </c>
      <c r="AS13620">
        <f t="shared" si="856"/>
        <v>0</v>
      </c>
      <c r="AT13620">
        <f t="shared" si="854"/>
        <v>0</v>
      </c>
    </row>
    <row r="13621" spans="2:46" ht="15.75" customHeight="1">
      <c r="B13621" t="str">
        <f t="shared" si="853"/>
        <v/>
      </c>
      <c r="C13621" s="73"/>
      <c r="D13621" s="73"/>
      <c r="E13621" s="77"/>
      <c r="F13621" s="74"/>
      <c r="G13621" s="73"/>
      <c r="H13621" s="74"/>
      <c r="I13621" s="74"/>
      <c r="J13621" s="74"/>
      <c r="K13621" s="74"/>
      <c r="L13621" s="74"/>
      <c r="M13621" s="74"/>
      <c r="N13621" s="74"/>
      <c r="O13621" s="74"/>
      <c r="P13621" s="74"/>
      <c r="Q13621" s="78"/>
      <c r="AR13621">
        <f t="shared" si="855"/>
        <v>0</v>
      </c>
      <c r="AS13621">
        <f t="shared" si="856"/>
        <v>0</v>
      </c>
      <c r="AT13621">
        <f t="shared" si="854"/>
        <v>0</v>
      </c>
    </row>
    <row r="13622" spans="2:46" ht="15.75" customHeight="1">
      <c r="B13622" t="str">
        <f t="shared" si="853"/>
        <v/>
      </c>
      <c r="C13622" s="73"/>
      <c r="D13622" s="73"/>
      <c r="E13622" s="77"/>
      <c r="F13622" s="74"/>
      <c r="G13622" s="73"/>
      <c r="H13622" s="74"/>
      <c r="I13622" s="74"/>
      <c r="J13622" s="74"/>
      <c r="K13622" s="74"/>
      <c r="L13622" s="74"/>
      <c r="M13622" s="74"/>
      <c r="N13622" s="74"/>
      <c r="O13622" s="74"/>
      <c r="P13622" s="74"/>
      <c r="Q13622" s="78"/>
      <c r="AR13622">
        <f t="shared" si="855"/>
        <v>0</v>
      </c>
      <c r="AS13622">
        <f t="shared" si="856"/>
        <v>0</v>
      </c>
      <c r="AT13622">
        <f t="shared" si="854"/>
        <v>0</v>
      </c>
    </row>
    <row r="13623" spans="2:46" ht="15.75" customHeight="1">
      <c r="B13623" t="str">
        <f t="shared" si="853"/>
        <v/>
      </c>
      <c r="C13623" s="73"/>
      <c r="D13623" s="73"/>
      <c r="E13623" s="77"/>
      <c r="F13623" s="74"/>
      <c r="G13623" s="73"/>
      <c r="H13623" s="74"/>
      <c r="I13623" s="74"/>
      <c r="J13623" s="74"/>
      <c r="K13623" s="74"/>
      <c r="L13623" s="74"/>
      <c r="M13623" s="74"/>
      <c r="N13623" s="74"/>
      <c r="O13623" s="74"/>
      <c r="P13623" s="74"/>
      <c r="Q13623" s="78"/>
      <c r="AR13623">
        <f t="shared" si="855"/>
        <v>0</v>
      </c>
      <c r="AS13623">
        <f t="shared" si="856"/>
        <v>0</v>
      </c>
      <c r="AT13623">
        <f t="shared" si="854"/>
        <v>0</v>
      </c>
    </row>
    <row r="13624" spans="2:46" ht="15.75" customHeight="1">
      <c r="B13624" t="str">
        <f t="shared" si="853"/>
        <v/>
      </c>
      <c r="C13624" s="73"/>
      <c r="D13624" s="73"/>
      <c r="E13624" s="77"/>
      <c r="F13624" s="74"/>
      <c r="G13624" s="73"/>
      <c r="H13624" s="74"/>
      <c r="I13624" s="74"/>
      <c r="J13624" s="74"/>
      <c r="K13624" s="74"/>
      <c r="L13624" s="74"/>
      <c r="M13624" s="74"/>
      <c r="N13624" s="74"/>
      <c r="O13624" s="74"/>
      <c r="P13624" s="74"/>
      <c r="Q13624" s="78"/>
      <c r="AR13624">
        <f t="shared" si="855"/>
        <v>0</v>
      </c>
      <c r="AS13624">
        <f t="shared" si="856"/>
        <v>0</v>
      </c>
      <c r="AT13624">
        <f t="shared" si="854"/>
        <v>0</v>
      </c>
    </row>
    <row r="13625" spans="2:46" ht="15.75" customHeight="1">
      <c r="B13625" t="str">
        <f t="shared" si="853"/>
        <v/>
      </c>
      <c r="C13625" s="73"/>
      <c r="D13625" s="73"/>
      <c r="E13625" s="77"/>
      <c r="F13625" s="74"/>
      <c r="G13625" s="73"/>
      <c r="H13625" s="74"/>
      <c r="I13625" s="74"/>
      <c r="J13625" s="74"/>
      <c r="K13625" s="74"/>
      <c r="L13625" s="74"/>
      <c r="M13625" s="74"/>
      <c r="N13625" s="74"/>
      <c r="O13625" s="74"/>
      <c r="P13625" s="74"/>
      <c r="Q13625" s="78"/>
      <c r="AR13625">
        <f t="shared" si="855"/>
        <v>0</v>
      </c>
      <c r="AS13625">
        <f t="shared" si="856"/>
        <v>0</v>
      </c>
      <c r="AT13625">
        <f t="shared" si="854"/>
        <v>0</v>
      </c>
    </row>
    <row r="13626" spans="2:46" ht="15.75" customHeight="1">
      <c r="B13626" t="str">
        <f t="shared" si="853"/>
        <v/>
      </c>
      <c r="C13626" s="73"/>
      <c r="D13626" s="73"/>
      <c r="E13626" s="77"/>
      <c r="F13626" s="74"/>
      <c r="G13626" s="73"/>
      <c r="H13626" s="74"/>
      <c r="I13626" s="74"/>
      <c r="J13626" s="74"/>
      <c r="K13626" s="74"/>
      <c r="L13626" s="74"/>
      <c r="M13626" s="74"/>
      <c r="N13626" s="74"/>
      <c r="O13626" s="74"/>
      <c r="P13626" s="74"/>
      <c r="Q13626" s="78"/>
      <c r="AR13626">
        <f t="shared" si="855"/>
        <v>0</v>
      </c>
      <c r="AS13626">
        <f t="shared" si="856"/>
        <v>0</v>
      </c>
      <c r="AT13626">
        <f t="shared" si="854"/>
        <v>0</v>
      </c>
    </row>
    <row r="13627" spans="2:46" ht="15.75" customHeight="1">
      <c r="B13627" t="str">
        <f t="shared" si="853"/>
        <v/>
      </c>
      <c r="C13627" s="73"/>
      <c r="D13627" s="73"/>
      <c r="E13627" s="77"/>
      <c r="F13627" s="74"/>
      <c r="G13627" s="73"/>
      <c r="H13627" s="74"/>
      <c r="I13627" s="74"/>
      <c r="J13627" s="74"/>
      <c r="K13627" s="74"/>
      <c r="L13627" s="74"/>
      <c r="M13627" s="74"/>
      <c r="N13627" s="74"/>
      <c r="O13627" s="74"/>
      <c r="P13627" s="74"/>
      <c r="Q13627" s="78"/>
      <c r="AR13627">
        <f t="shared" si="855"/>
        <v>0</v>
      </c>
      <c r="AS13627">
        <f t="shared" si="856"/>
        <v>0</v>
      </c>
      <c r="AT13627">
        <f t="shared" si="854"/>
        <v>0</v>
      </c>
    </row>
    <row r="13628" spans="2:46" ht="15.75" customHeight="1">
      <c r="B13628" t="str">
        <f t="shared" si="853"/>
        <v/>
      </c>
      <c r="C13628" s="73"/>
      <c r="D13628" s="73"/>
      <c r="E13628" s="77"/>
      <c r="F13628" s="74"/>
      <c r="G13628" s="73"/>
      <c r="H13628" s="74"/>
      <c r="I13628" s="74"/>
      <c r="J13628" s="74"/>
      <c r="K13628" s="74"/>
      <c r="L13628" s="74"/>
      <c r="M13628" s="74"/>
      <c r="N13628" s="74"/>
      <c r="O13628" s="74"/>
      <c r="P13628" s="74"/>
      <c r="Q13628" s="78"/>
      <c r="AR13628">
        <f t="shared" si="855"/>
        <v>0</v>
      </c>
      <c r="AS13628">
        <f t="shared" si="856"/>
        <v>0</v>
      </c>
      <c r="AT13628">
        <f t="shared" si="854"/>
        <v>0</v>
      </c>
    </row>
    <row r="13629" spans="2:46" ht="15.75" customHeight="1">
      <c r="B13629" t="str">
        <f t="shared" si="853"/>
        <v/>
      </c>
      <c r="C13629" s="73"/>
      <c r="D13629" s="73"/>
      <c r="E13629" s="77"/>
      <c r="F13629" s="74"/>
      <c r="G13629" s="73"/>
      <c r="H13629" s="74"/>
      <c r="I13629" s="74"/>
      <c r="J13629" s="74"/>
      <c r="K13629" s="74"/>
      <c r="L13629" s="74"/>
      <c r="M13629" s="74"/>
      <c r="N13629" s="74"/>
      <c r="O13629" s="74"/>
      <c r="P13629" s="74"/>
      <c r="Q13629" s="78"/>
      <c r="AR13629">
        <f t="shared" si="855"/>
        <v>0</v>
      </c>
      <c r="AS13629">
        <f t="shared" si="856"/>
        <v>0</v>
      </c>
      <c r="AT13629">
        <f t="shared" si="854"/>
        <v>0</v>
      </c>
    </row>
    <row r="13630" spans="2:46" ht="15.75" customHeight="1">
      <c r="B13630" t="str">
        <f t="shared" si="853"/>
        <v/>
      </c>
      <c r="C13630" s="73"/>
      <c r="D13630" s="73"/>
      <c r="E13630" s="77"/>
      <c r="F13630" s="74"/>
      <c r="G13630" s="73"/>
      <c r="H13630" s="74"/>
      <c r="I13630" s="74"/>
      <c r="J13630" s="74"/>
      <c r="K13630" s="74"/>
      <c r="L13630" s="74"/>
      <c r="M13630" s="74"/>
      <c r="N13630" s="74"/>
      <c r="O13630" s="74"/>
      <c r="P13630" s="74"/>
      <c r="Q13630" s="78"/>
      <c r="AR13630">
        <f t="shared" si="855"/>
        <v>0</v>
      </c>
      <c r="AS13630">
        <f t="shared" si="856"/>
        <v>0</v>
      </c>
      <c r="AT13630">
        <f t="shared" si="854"/>
        <v>0</v>
      </c>
    </row>
    <row r="13631" spans="2:46" ht="15.75" customHeight="1">
      <c r="B13631" t="str">
        <f t="shared" si="853"/>
        <v/>
      </c>
      <c r="C13631" s="73"/>
      <c r="D13631" s="73"/>
      <c r="E13631" s="77"/>
      <c r="F13631" s="74"/>
      <c r="G13631" s="73"/>
      <c r="H13631" s="74"/>
      <c r="I13631" s="74"/>
      <c r="J13631" s="74"/>
      <c r="K13631" s="74"/>
      <c r="L13631" s="74"/>
      <c r="M13631" s="74"/>
      <c r="N13631" s="74"/>
      <c r="O13631" s="74"/>
      <c r="P13631" s="74"/>
      <c r="Q13631" s="78"/>
      <c r="AR13631">
        <f t="shared" si="855"/>
        <v>0</v>
      </c>
      <c r="AS13631">
        <f t="shared" si="856"/>
        <v>0</v>
      </c>
      <c r="AT13631">
        <f t="shared" si="854"/>
        <v>0</v>
      </c>
    </row>
    <row r="13632" spans="2:46" ht="15.75" customHeight="1">
      <c r="B13632" t="str">
        <f t="shared" si="853"/>
        <v/>
      </c>
      <c r="C13632" s="73"/>
      <c r="D13632" s="73"/>
      <c r="E13632" s="77"/>
      <c r="F13632" s="74"/>
      <c r="G13632" s="73"/>
      <c r="H13632" s="74"/>
      <c r="I13632" s="74"/>
      <c r="J13632" s="74"/>
      <c r="K13632" s="74"/>
      <c r="L13632" s="74"/>
      <c r="M13632" s="74"/>
      <c r="N13632" s="74"/>
      <c r="O13632" s="74"/>
      <c r="P13632" s="74"/>
      <c r="Q13632" s="78"/>
      <c r="AR13632">
        <f t="shared" si="855"/>
        <v>0</v>
      </c>
      <c r="AS13632">
        <f t="shared" si="856"/>
        <v>0</v>
      </c>
      <c r="AT13632">
        <f t="shared" si="854"/>
        <v>0</v>
      </c>
    </row>
    <row r="13633" spans="2:46" ht="15.75" customHeight="1">
      <c r="B13633" t="str">
        <f t="shared" si="853"/>
        <v/>
      </c>
      <c r="C13633" s="73"/>
      <c r="D13633" s="73"/>
      <c r="E13633" s="77"/>
      <c r="F13633" s="74"/>
      <c r="G13633" s="73"/>
      <c r="H13633" s="74"/>
      <c r="I13633" s="74"/>
      <c r="J13633" s="74"/>
      <c r="K13633" s="74"/>
      <c r="L13633" s="74"/>
      <c r="M13633" s="74"/>
      <c r="N13633" s="74"/>
      <c r="O13633" s="74"/>
      <c r="P13633" s="74"/>
      <c r="Q13633" s="78"/>
      <c r="AR13633">
        <f t="shared" si="855"/>
        <v>0</v>
      </c>
      <c r="AS13633">
        <f t="shared" si="856"/>
        <v>0</v>
      </c>
      <c r="AT13633">
        <f t="shared" si="854"/>
        <v>0</v>
      </c>
    </row>
    <row r="13634" spans="2:46" ht="15.75" customHeight="1">
      <c r="B13634" t="str">
        <f t="shared" ref="B13634:B13697" si="857">D13634&amp;Q13634&amp;E13634</f>
        <v/>
      </c>
      <c r="C13634" s="73"/>
      <c r="D13634" s="73"/>
      <c r="E13634" s="77"/>
      <c r="F13634" s="74"/>
      <c r="G13634" s="73"/>
      <c r="H13634" s="74"/>
      <c r="I13634" s="74"/>
      <c r="J13634" s="74"/>
      <c r="K13634" s="74"/>
      <c r="L13634" s="74"/>
      <c r="M13634" s="74"/>
      <c r="N13634" s="74"/>
      <c r="O13634" s="74"/>
      <c r="P13634" s="74"/>
      <c r="Q13634" s="78"/>
      <c r="AR13634">
        <f t="shared" si="855"/>
        <v>0</v>
      </c>
      <c r="AS13634">
        <f t="shared" si="856"/>
        <v>0</v>
      </c>
      <c r="AT13634">
        <f t="shared" ref="AT13634:AT13697" si="858">AR13634-AS13634</f>
        <v>0</v>
      </c>
    </row>
    <row r="13635" spans="2:46" ht="15.75" customHeight="1">
      <c r="B13635" t="str">
        <f t="shared" si="857"/>
        <v/>
      </c>
      <c r="C13635" s="73"/>
      <c r="D13635" s="73"/>
      <c r="E13635" s="77"/>
      <c r="F13635" s="74"/>
      <c r="G13635" s="73"/>
      <c r="H13635" s="74"/>
      <c r="I13635" s="74"/>
      <c r="J13635" s="74"/>
      <c r="K13635" s="74"/>
      <c r="L13635" s="74"/>
      <c r="M13635" s="74"/>
      <c r="N13635" s="74"/>
      <c r="O13635" s="74"/>
      <c r="P13635" s="74"/>
      <c r="Q13635" s="78"/>
      <c r="AR13635">
        <f t="shared" si="855"/>
        <v>0</v>
      </c>
      <c r="AS13635">
        <f t="shared" si="856"/>
        <v>0</v>
      </c>
      <c r="AT13635">
        <f t="shared" si="858"/>
        <v>0</v>
      </c>
    </row>
    <row r="13636" spans="2:46" ht="15.75" customHeight="1">
      <c r="B13636" t="str">
        <f t="shared" si="857"/>
        <v/>
      </c>
      <c r="C13636" s="73"/>
      <c r="D13636" s="73"/>
      <c r="E13636" s="77"/>
      <c r="F13636" s="74"/>
      <c r="G13636" s="73"/>
      <c r="H13636" s="74"/>
      <c r="I13636" s="74"/>
      <c r="J13636" s="74"/>
      <c r="K13636" s="74"/>
      <c r="L13636" s="74"/>
      <c r="M13636" s="74"/>
      <c r="N13636" s="74"/>
      <c r="O13636" s="74"/>
      <c r="P13636" s="74"/>
      <c r="Q13636" s="78"/>
      <c r="AR13636">
        <f t="shared" si="855"/>
        <v>0</v>
      </c>
      <c r="AS13636">
        <f t="shared" si="856"/>
        <v>0</v>
      </c>
      <c r="AT13636">
        <f t="shared" si="858"/>
        <v>0</v>
      </c>
    </row>
    <row r="13637" spans="2:46" ht="15.75" customHeight="1">
      <c r="B13637" t="str">
        <f t="shared" si="857"/>
        <v/>
      </c>
      <c r="C13637" s="73"/>
      <c r="D13637" s="73"/>
      <c r="E13637" s="77"/>
      <c r="F13637" s="74"/>
      <c r="G13637" s="73"/>
      <c r="H13637" s="74"/>
      <c r="I13637" s="74"/>
      <c r="J13637" s="74"/>
      <c r="K13637" s="74"/>
      <c r="L13637" s="74"/>
      <c r="M13637" s="74"/>
      <c r="N13637" s="74"/>
      <c r="O13637" s="74"/>
      <c r="P13637" s="74"/>
      <c r="Q13637" s="78"/>
      <c r="AR13637">
        <f t="shared" si="855"/>
        <v>0</v>
      </c>
      <c r="AS13637">
        <f t="shared" si="856"/>
        <v>0</v>
      </c>
      <c r="AT13637">
        <f t="shared" si="858"/>
        <v>0</v>
      </c>
    </row>
    <row r="13638" spans="2:46" ht="15.75" customHeight="1">
      <c r="B13638" t="str">
        <f t="shared" si="857"/>
        <v/>
      </c>
      <c r="C13638" s="73"/>
      <c r="D13638" s="73"/>
      <c r="E13638" s="77"/>
      <c r="F13638" s="74"/>
      <c r="G13638" s="73"/>
      <c r="H13638" s="74"/>
      <c r="I13638" s="74"/>
      <c r="J13638" s="74"/>
      <c r="K13638" s="74"/>
      <c r="L13638" s="74"/>
      <c r="M13638" s="74"/>
      <c r="N13638" s="74"/>
      <c r="O13638" s="74"/>
      <c r="P13638" s="74"/>
      <c r="Q13638" s="78"/>
      <c r="AR13638">
        <f t="shared" si="855"/>
        <v>0</v>
      </c>
      <c r="AS13638">
        <f t="shared" si="856"/>
        <v>0</v>
      </c>
      <c r="AT13638">
        <f t="shared" si="858"/>
        <v>0</v>
      </c>
    </row>
    <row r="13639" spans="2:46" ht="15.75" customHeight="1">
      <c r="B13639" t="str">
        <f t="shared" si="857"/>
        <v/>
      </c>
      <c r="C13639" s="73"/>
      <c r="D13639" s="73"/>
      <c r="E13639" s="77"/>
      <c r="F13639" s="74"/>
      <c r="G13639" s="73"/>
      <c r="H13639" s="74"/>
      <c r="I13639" s="74"/>
      <c r="J13639" s="74"/>
      <c r="K13639" s="74"/>
      <c r="L13639" s="74"/>
      <c r="M13639" s="74"/>
      <c r="N13639" s="74"/>
      <c r="O13639" s="74"/>
      <c r="P13639" s="74"/>
      <c r="Q13639" s="78"/>
      <c r="AR13639">
        <f t="shared" si="855"/>
        <v>0</v>
      </c>
      <c r="AS13639">
        <f t="shared" si="856"/>
        <v>0</v>
      </c>
      <c r="AT13639">
        <f t="shared" si="858"/>
        <v>0</v>
      </c>
    </row>
    <row r="13640" spans="2:46" ht="15.75" customHeight="1">
      <c r="B13640" t="str">
        <f t="shared" si="857"/>
        <v/>
      </c>
      <c r="C13640" s="73"/>
      <c r="D13640" s="73"/>
      <c r="E13640" s="77"/>
      <c r="F13640" s="74"/>
      <c r="G13640" s="73"/>
      <c r="H13640" s="74"/>
      <c r="I13640" s="74"/>
      <c r="J13640" s="74"/>
      <c r="K13640" s="74"/>
      <c r="L13640" s="74"/>
      <c r="M13640" s="74"/>
      <c r="N13640" s="74"/>
      <c r="O13640" s="74"/>
      <c r="P13640" s="74"/>
      <c r="Q13640" s="78"/>
      <c r="AR13640">
        <f t="shared" ref="AR13640:AR13703" si="859">IF($AU$2&lt;&gt;5,NA(),IF(D13640=D13639,0,IF(AND(D23141=D13640,D13641=D13640),O13640+O13641+O23141,IF(D13641=D13640,O13641+O13640,O13640))))</f>
        <v>0</v>
      </c>
      <c r="AS13640">
        <f t="shared" ref="AS13640:AS13703" si="860">IF($AU$2&lt;&gt;5,NA(),IF(D13640=D13639,0,IF(AND(D23141=D13640,D13641=D13640),P13640+P13641+P23141,IF(D13641=D13640,P13641+P13640,P13640))))</f>
        <v>0</v>
      </c>
      <c r="AT13640">
        <f t="shared" si="858"/>
        <v>0</v>
      </c>
    </row>
    <row r="13641" spans="2:46" ht="15.75" customHeight="1">
      <c r="B13641" t="str">
        <f t="shared" si="857"/>
        <v/>
      </c>
      <c r="C13641" s="73"/>
      <c r="D13641" s="73"/>
      <c r="E13641" s="77"/>
      <c r="F13641" s="74"/>
      <c r="G13641" s="73"/>
      <c r="H13641" s="74"/>
      <c r="I13641" s="74"/>
      <c r="J13641" s="74"/>
      <c r="K13641" s="74"/>
      <c r="L13641" s="74"/>
      <c r="M13641" s="74"/>
      <c r="N13641" s="74"/>
      <c r="O13641" s="74"/>
      <c r="P13641" s="74"/>
      <c r="Q13641" s="78"/>
      <c r="AR13641">
        <f t="shared" si="859"/>
        <v>0</v>
      </c>
      <c r="AS13641">
        <f t="shared" si="860"/>
        <v>0</v>
      </c>
      <c r="AT13641">
        <f t="shared" si="858"/>
        <v>0</v>
      </c>
    </row>
    <row r="13642" spans="2:46" ht="15.75" customHeight="1">
      <c r="B13642" t="str">
        <f t="shared" si="857"/>
        <v/>
      </c>
      <c r="C13642" s="73"/>
      <c r="D13642" s="73"/>
      <c r="E13642" s="77"/>
      <c r="F13642" s="74"/>
      <c r="G13642" s="73"/>
      <c r="H13642" s="74"/>
      <c r="I13642" s="74"/>
      <c r="J13642" s="74"/>
      <c r="K13642" s="74"/>
      <c r="L13642" s="74"/>
      <c r="M13642" s="74"/>
      <c r="N13642" s="74"/>
      <c r="O13642" s="74"/>
      <c r="P13642" s="74"/>
      <c r="Q13642" s="78"/>
      <c r="AR13642">
        <f t="shared" si="859"/>
        <v>0</v>
      </c>
      <c r="AS13642">
        <f t="shared" si="860"/>
        <v>0</v>
      </c>
      <c r="AT13642">
        <f t="shared" si="858"/>
        <v>0</v>
      </c>
    </row>
    <row r="13643" spans="2:46" ht="15.75" customHeight="1">
      <c r="B13643" t="str">
        <f t="shared" si="857"/>
        <v/>
      </c>
      <c r="C13643" s="73"/>
      <c r="D13643" s="73"/>
      <c r="E13643" s="77"/>
      <c r="F13643" s="74"/>
      <c r="G13643" s="73"/>
      <c r="H13643" s="74"/>
      <c r="I13643" s="74"/>
      <c r="J13643" s="74"/>
      <c r="K13643" s="74"/>
      <c r="L13643" s="74"/>
      <c r="M13643" s="74"/>
      <c r="N13643" s="74"/>
      <c r="O13643" s="74"/>
      <c r="P13643" s="74"/>
      <c r="Q13643" s="78"/>
      <c r="AR13643">
        <f t="shared" si="859"/>
        <v>0</v>
      </c>
      <c r="AS13643">
        <f t="shared" si="860"/>
        <v>0</v>
      </c>
      <c r="AT13643">
        <f t="shared" si="858"/>
        <v>0</v>
      </c>
    </row>
    <row r="13644" spans="2:46" ht="15.75" customHeight="1">
      <c r="B13644" t="str">
        <f t="shared" si="857"/>
        <v/>
      </c>
      <c r="C13644" s="73"/>
      <c r="D13644" s="73"/>
      <c r="E13644" s="77"/>
      <c r="F13644" s="74"/>
      <c r="G13644" s="73"/>
      <c r="H13644" s="74"/>
      <c r="I13644" s="74"/>
      <c r="J13644" s="74"/>
      <c r="K13644" s="74"/>
      <c r="L13644" s="74"/>
      <c r="M13644" s="74"/>
      <c r="N13644" s="74"/>
      <c r="O13644" s="74"/>
      <c r="P13644" s="74"/>
      <c r="Q13644" s="78"/>
      <c r="AR13644">
        <f t="shared" si="859"/>
        <v>0</v>
      </c>
      <c r="AS13644">
        <f t="shared" si="860"/>
        <v>0</v>
      </c>
      <c r="AT13644">
        <f t="shared" si="858"/>
        <v>0</v>
      </c>
    </row>
    <row r="13645" spans="2:46" ht="15.75" customHeight="1">
      <c r="B13645" t="str">
        <f t="shared" si="857"/>
        <v/>
      </c>
      <c r="C13645" s="73"/>
      <c r="D13645" s="73"/>
      <c r="E13645" s="77"/>
      <c r="F13645" s="74"/>
      <c r="G13645" s="73"/>
      <c r="H13645" s="74"/>
      <c r="I13645" s="74"/>
      <c r="J13645" s="74"/>
      <c r="K13645" s="74"/>
      <c r="L13645" s="74"/>
      <c r="M13645" s="74"/>
      <c r="N13645" s="74"/>
      <c r="O13645" s="74"/>
      <c r="P13645" s="74"/>
      <c r="Q13645" s="78"/>
      <c r="AR13645">
        <f t="shared" si="859"/>
        <v>0</v>
      </c>
      <c r="AS13645">
        <f t="shared" si="860"/>
        <v>0</v>
      </c>
      <c r="AT13645">
        <f t="shared" si="858"/>
        <v>0</v>
      </c>
    </row>
    <row r="13646" spans="2:46" ht="15.75" customHeight="1">
      <c r="B13646" t="str">
        <f t="shared" si="857"/>
        <v/>
      </c>
      <c r="C13646" s="73"/>
      <c r="D13646" s="73"/>
      <c r="E13646" s="77"/>
      <c r="F13646" s="74"/>
      <c r="G13646" s="73"/>
      <c r="H13646" s="74"/>
      <c r="I13646" s="74"/>
      <c r="J13646" s="74"/>
      <c r="K13646" s="74"/>
      <c r="L13646" s="74"/>
      <c r="M13646" s="74"/>
      <c r="N13646" s="74"/>
      <c r="O13646" s="74"/>
      <c r="P13646" s="74"/>
      <c r="Q13646" s="78"/>
      <c r="AR13646">
        <f t="shared" si="859"/>
        <v>0</v>
      </c>
      <c r="AS13646">
        <f t="shared" si="860"/>
        <v>0</v>
      </c>
      <c r="AT13646">
        <f t="shared" si="858"/>
        <v>0</v>
      </c>
    </row>
    <row r="13647" spans="2:46" ht="15.75" customHeight="1">
      <c r="B13647" t="str">
        <f t="shared" si="857"/>
        <v/>
      </c>
      <c r="C13647" s="73"/>
      <c r="D13647" s="73"/>
      <c r="E13647" s="77"/>
      <c r="F13647" s="74"/>
      <c r="G13647" s="73"/>
      <c r="H13647" s="74"/>
      <c r="I13647" s="74"/>
      <c r="J13647" s="74"/>
      <c r="K13647" s="74"/>
      <c r="L13647" s="74"/>
      <c r="M13647" s="74"/>
      <c r="N13647" s="74"/>
      <c r="O13647" s="74"/>
      <c r="P13647" s="74"/>
      <c r="Q13647" s="78"/>
      <c r="AR13647">
        <f t="shared" si="859"/>
        <v>0</v>
      </c>
      <c r="AS13647">
        <f t="shared" si="860"/>
        <v>0</v>
      </c>
      <c r="AT13647">
        <f t="shared" si="858"/>
        <v>0</v>
      </c>
    </row>
    <row r="13648" spans="2:46" ht="15.75" customHeight="1">
      <c r="B13648" t="str">
        <f t="shared" si="857"/>
        <v/>
      </c>
      <c r="C13648" s="73"/>
      <c r="D13648" s="73"/>
      <c r="E13648" s="77"/>
      <c r="F13648" s="74"/>
      <c r="G13648" s="73"/>
      <c r="H13648" s="74"/>
      <c r="I13648" s="74"/>
      <c r="J13648" s="74"/>
      <c r="K13648" s="74"/>
      <c r="L13648" s="74"/>
      <c r="M13648" s="74"/>
      <c r="N13648" s="74"/>
      <c r="O13648" s="74"/>
      <c r="P13648" s="74"/>
      <c r="Q13648" s="78"/>
      <c r="AR13648">
        <f t="shared" si="859"/>
        <v>0</v>
      </c>
      <c r="AS13648">
        <f t="shared" si="860"/>
        <v>0</v>
      </c>
      <c r="AT13648">
        <f t="shared" si="858"/>
        <v>0</v>
      </c>
    </row>
    <row r="13649" spans="2:46" ht="15.75" customHeight="1">
      <c r="B13649" t="str">
        <f t="shared" si="857"/>
        <v/>
      </c>
      <c r="C13649" s="73"/>
      <c r="D13649" s="73"/>
      <c r="E13649" s="77"/>
      <c r="F13649" s="74"/>
      <c r="G13649" s="73"/>
      <c r="H13649" s="74"/>
      <c r="I13649" s="74"/>
      <c r="J13649" s="74"/>
      <c r="K13649" s="74"/>
      <c r="L13649" s="74"/>
      <c r="M13649" s="74"/>
      <c r="N13649" s="74"/>
      <c r="O13649" s="74"/>
      <c r="P13649" s="74"/>
      <c r="Q13649" s="78"/>
      <c r="AR13649">
        <f t="shared" si="859"/>
        <v>0</v>
      </c>
      <c r="AS13649">
        <f t="shared" si="860"/>
        <v>0</v>
      </c>
      <c r="AT13649">
        <f t="shared" si="858"/>
        <v>0</v>
      </c>
    </row>
    <row r="13650" spans="2:46" ht="15.75" customHeight="1">
      <c r="B13650" t="str">
        <f t="shared" si="857"/>
        <v/>
      </c>
      <c r="C13650" s="73"/>
      <c r="D13650" s="73"/>
      <c r="E13650" s="77"/>
      <c r="F13650" s="74"/>
      <c r="G13650" s="73"/>
      <c r="H13650" s="74"/>
      <c r="I13650" s="74"/>
      <c r="J13650" s="74"/>
      <c r="K13650" s="74"/>
      <c r="L13650" s="74"/>
      <c r="M13650" s="74"/>
      <c r="N13650" s="74"/>
      <c r="O13650" s="74"/>
      <c r="P13650" s="74"/>
      <c r="Q13650" s="78"/>
      <c r="AR13650">
        <f t="shared" si="859"/>
        <v>0</v>
      </c>
      <c r="AS13650">
        <f t="shared" si="860"/>
        <v>0</v>
      </c>
      <c r="AT13650">
        <f t="shared" si="858"/>
        <v>0</v>
      </c>
    </row>
    <row r="13651" spans="2:46" ht="15.75" customHeight="1">
      <c r="B13651" t="str">
        <f t="shared" si="857"/>
        <v/>
      </c>
      <c r="C13651" s="73"/>
      <c r="D13651" s="73"/>
      <c r="E13651" s="77"/>
      <c r="F13651" s="74"/>
      <c r="G13651" s="73"/>
      <c r="H13651" s="74"/>
      <c r="I13651" s="74"/>
      <c r="J13651" s="74"/>
      <c r="K13651" s="74"/>
      <c r="L13651" s="74"/>
      <c r="M13651" s="74"/>
      <c r="N13651" s="74"/>
      <c r="O13651" s="74"/>
      <c r="P13651" s="74"/>
      <c r="Q13651" s="78"/>
      <c r="AR13651">
        <f t="shared" si="859"/>
        <v>0</v>
      </c>
      <c r="AS13651">
        <f t="shared" si="860"/>
        <v>0</v>
      </c>
      <c r="AT13651">
        <f t="shared" si="858"/>
        <v>0</v>
      </c>
    </row>
    <row r="13652" spans="2:46" ht="15.75" customHeight="1">
      <c r="B13652" t="str">
        <f t="shared" si="857"/>
        <v/>
      </c>
      <c r="C13652" s="73"/>
      <c r="D13652" s="73"/>
      <c r="E13652" s="77"/>
      <c r="F13652" s="74"/>
      <c r="G13652" s="73"/>
      <c r="H13652" s="74"/>
      <c r="I13652" s="74"/>
      <c r="J13652" s="74"/>
      <c r="K13652" s="74"/>
      <c r="L13652" s="74"/>
      <c r="M13652" s="74"/>
      <c r="N13652" s="74"/>
      <c r="O13652" s="74"/>
      <c r="P13652" s="74"/>
      <c r="Q13652" s="78"/>
      <c r="AR13652">
        <f t="shared" si="859"/>
        <v>0</v>
      </c>
      <c r="AS13652">
        <f t="shared" si="860"/>
        <v>0</v>
      </c>
      <c r="AT13652">
        <f t="shared" si="858"/>
        <v>0</v>
      </c>
    </row>
    <row r="13653" spans="2:46" ht="15.75" customHeight="1">
      <c r="B13653" t="str">
        <f t="shared" si="857"/>
        <v/>
      </c>
      <c r="C13653" s="73"/>
      <c r="D13653" s="73"/>
      <c r="E13653" s="77"/>
      <c r="F13653" s="74"/>
      <c r="G13653" s="73"/>
      <c r="H13653" s="74"/>
      <c r="I13653" s="74"/>
      <c r="J13653" s="74"/>
      <c r="K13653" s="74"/>
      <c r="L13653" s="74"/>
      <c r="M13653" s="74"/>
      <c r="N13653" s="74"/>
      <c r="O13653" s="74"/>
      <c r="P13653" s="74"/>
      <c r="Q13653" s="78"/>
      <c r="AR13653">
        <f t="shared" si="859"/>
        <v>0</v>
      </c>
      <c r="AS13653">
        <f t="shared" si="860"/>
        <v>0</v>
      </c>
      <c r="AT13653">
        <f t="shared" si="858"/>
        <v>0</v>
      </c>
    </row>
    <row r="13654" spans="2:46" ht="15.75" customHeight="1">
      <c r="B13654" t="str">
        <f t="shared" si="857"/>
        <v/>
      </c>
      <c r="C13654" s="73"/>
      <c r="D13654" s="73"/>
      <c r="E13654" s="77"/>
      <c r="F13654" s="74"/>
      <c r="G13654" s="73"/>
      <c r="H13654" s="74"/>
      <c r="I13654" s="74"/>
      <c r="J13654" s="74"/>
      <c r="K13654" s="74"/>
      <c r="L13654" s="74"/>
      <c r="M13654" s="74"/>
      <c r="N13654" s="74"/>
      <c r="O13654" s="74"/>
      <c r="P13654" s="74"/>
      <c r="Q13654" s="78"/>
      <c r="AR13654">
        <f t="shared" si="859"/>
        <v>0</v>
      </c>
      <c r="AS13654">
        <f t="shared" si="860"/>
        <v>0</v>
      </c>
      <c r="AT13654">
        <f t="shared" si="858"/>
        <v>0</v>
      </c>
    </row>
    <row r="13655" spans="2:46" ht="15.75" customHeight="1">
      <c r="B13655" t="str">
        <f t="shared" si="857"/>
        <v/>
      </c>
      <c r="C13655" s="73"/>
      <c r="D13655" s="73"/>
      <c r="E13655" s="77"/>
      <c r="F13655" s="74"/>
      <c r="G13655" s="73"/>
      <c r="H13655" s="74"/>
      <c r="I13655" s="74"/>
      <c r="J13655" s="74"/>
      <c r="K13655" s="74"/>
      <c r="L13655" s="74"/>
      <c r="M13655" s="74"/>
      <c r="N13655" s="74"/>
      <c r="O13655" s="74"/>
      <c r="P13655" s="74"/>
      <c r="Q13655" s="78"/>
      <c r="AR13655">
        <f t="shared" si="859"/>
        <v>0</v>
      </c>
      <c r="AS13655">
        <f t="shared" si="860"/>
        <v>0</v>
      </c>
      <c r="AT13655">
        <f t="shared" si="858"/>
        <v>0</v>
      </c>
    </row>
    <row r="13656" spans="2:46" ht="15.75" customHeight="1">
      <c r="B13656" t="str">
        <f t="shared" si="857"/>
        <v/>
      </c>
      <c r="C13656" s="73"/>
      <c r="D13656" s="73"/>
      <c r="E13656" s="77"/>
      <c r="F13656" s="74"/>
      <c r="G13656" s="73"/>
      <c r="H13656" s="74"/>
      <c r="I13656" s="74"/>
      <c r="J13656" s="74"/>
      <c r="K13656" s="74"/>
      <c r="L13656" s="74"/>
      <c r="M13656" s="74"/>
      <c r="N13656" s="74"/>
      <c r="O13656" s="74"/>
      <c r="P13656" s="74"/>
      <c r="Q13656" s="78"/>
      <c r="AR13656">
        <f t="shared" si="859"/>
        <v>0</v>
      </c>
      <c r="AS13656">
        <f t="shared" si="860"/>
        <v>0</v>
      </c>
      <c r="AT13656">
        <f t="shared" si="858"/>
        <v>0</v>
      </c>
    </row>
    <row r="13657" spans="2:46" ht="15.75" customHeight="1">
      <c r="B13657" t="str">
        <f t="shared" si="857"/>
        <v/>
      </c>
      <c r="C13657" s="73"/>
      <c r="D13657" s="73"/>
      <c r="E13657" s="77"/>
      <c r="F13657" s="74"/>
      <c r="G13657" s="73"/>
      <c r="H13657" s="74"/>
      <c r="I13657" s="74"/>
      <c r="J13657" s="74"/>
      <c r="K13657" s="74"/>
      <c r="L13657" s="74"/>
      <c r="M13657" s="74"/>
      <c r="N13657" s="74"/>
      <c r="O13657" s="74"/>
      <c r="P13657" s="74"/>
      <c r="Q13657" s="78"/>
      <c r="AR13657">
        <f t="shared" si="859"/>
        <v>0</v>
      </c>
      <c r="AS13657">
        <f t="shared" si="860"/>
        <v>0</v>
      </c>
      <c r="AT13657">
        <f t="shared" si="858"/>
        <v>0</v>
      </c>
    </row>
    <row r="13658" spans="2:46" ht="15.75" customHeight="1">
      <c r="B13658" t="str">
        <f t="shared" si="857"/>
        <v/>
      </c>
      <c r="C13658" s="73"/>
      <c r="D13658" s="73"/>
      <c r="E13658" s="77"/>
      <c r="F13658" s="74"/>
      <c r="G13658" s="73"/>
      <c r="H13658" s="74"/>
      <c r="I13658" s="74"/>
      <c r="J13658" s="74"/>
      <c r="K13658" s="74"/>
      <c r="L13658" s="74"/>
      <c r="M13658" s="74"/>
      <c r="N13658" s="74"/>
      <c r="O13658" s="74"/>
      <c r="P13658" s="74"/>
      <c r="Q13658" s="78"/>
      <c r="AR13658">
        <f t="shared" si="859"/>
        <v>0</v>
      </c>
      <c r="AS13658">
        <f t="shared" si="860"/>
        <v>0</v>
      </c>
      <c r="AT13658">
        <f t="shared" si="858"/>
        <v>0</v>
      </c>
    </row>
    <row r="13659" spans="2:46" ht="15.75" customHeight="1">
      <c r="B13659" t="str">
        <f t="shared" si="857"/>
        <v/>
      </c>
      <c r="C13659" s="73"/>
      <c r="D13659" s="73"/>
      <c r="E13659" s="77"/>
      <c r="F13659" s="74"/>
      <c r="G13659" s="73"/>
      <c r="H13659" s="74"/>
      <c r="I13659" s="74"/>
      <c r="J13659" s="74"/>
      <c r="K13659" s="74"/>
      <c r="L13659" s="74"/>
      <c r="M13659" s="74"/>
      <c r="N13659" s="74"/>
      <c r="O13659" s="74"/>
      <c r="P13659" s="74"/>
      <c r="Q13659" s="78"/>
      <c r="AR13659">
        <f t="shared" si="859"/>
        <v>0</v>
      </c>
      <c r="AS13659">
        <f t="shared" si="860"/>
        <v>0</v>
      </c>
      <c r="AT13659">
        <f t="shared" si="858"/>
        <v>0</v>
      </c>
    </row>
    <row r="13660" spans="2:46" ht="15.75" customHeight="1">
      <c r="B13660" t="str">
        <f t="shared" si="857"/>
        <v/>
      </c>
      <c r="C13660" s="73"/>
      <c r="D13660" s="73"/>
      <c r="E13660" s="77"/>
      <c r="F13660" s="74"/>
      <c r="G13660" s="73"/>
      <c r="H13660" s="74"/>
      <c r="I13660" s="74"/>
      <c r="J13660" s="74"/>
      <c r="K13660" s="74"/>
      <c r="L13660" s="74"/>
      <c r="M13660" s="74"/>
      <c r="N13660" s="74"/>
      <c r="O13660" s="74"/>
      <c r="P13660" s="74"/>
      <c r="Q13660" s="78"/>
      <c r="AR13660">
        <f t="shared" si="859"/>
        <v>0</v>
      </c>
      <c r="AS13660">
        <f t="shared" si="860"/>
        <v>0</v>
      </c>
      <c r="AT13660">
        <f t="shared" si="858"/>
        <v>0</v>
      </c>
    </row>
    <row r="13661" spans="2:46" ht="15.75" customHeight="1">
      <c r="B13661" t="str">
        <f t="shared" si="857"/>
        <v/>
      </c>
      <c r="C13661" s="73"/>
      <c r="D13661" s="73"/>
      <c r="E13661" s="77"/>
      <c r="F13661" s="74"/>
      <c r="G13661" s="73"/>
      <c r="H13661" s="74"/>
      <c r="I13661" s="74"/>
      <c r="J13661" s="74"/>
      <c r="K13661" s="74"/>
      <c r="L13661" s="74"/>
      <c r="M13661" s="74"/>
      <c r="N13661" s="74"/>
      <c r="O13661" s="74"/>
      <c r="P13661" s="74"/>
      <c r="Q13661" s="78"/>
      <c r="AR13661">
        <f t="shared" si="859"/>
        <v>0</v>
      </c>
      <c r="AS13661">
        <f t="shared" si="860"/>
        <v>0</v>
      </c>
      <c r="AT13661">
        <f t="shared" si="858"/>
        <v>0</v>
      </c>
    </row>
    <row r="13662" spans="2:46" ht="15.75" customHeight="1">
      <c r="B13662" t="str">
        <f t="shared" si="857"/>
        <v/>
      </c>
      <c r="C13662" s="73"/>
      <c r="D13662" s="73"/>
      <c r="E13662" s="77"/>
      <c r="F13662" s="74"/>
      <c r="G13662" s="73"/>
      <c r="H13662" s="74"/>
      <c r="I13662" s="74"/>
      <c r="J13662" s="74"/>
      <c r="K13662" s="74"/>
      <c r="L13662" s="74"/>
      <c r="M13662" s="74"/>
      <c r="N13662" s="74"/>
      <c r="O13662" s="74"/>
      <c r="P13662" s="74"/>
      <c r="Q13662" s="78"/>
      <c r="AR13662">
        <f t="shared" si="859"/>
        <v>0</v>
      </c>
      <c r="AS13662">
        <f t="shared" si="860"/>
        <v>0</v>
      </c>
      <c r="AT13662">
        <f t="shared" si="858"/>
        <v>0</v>
      </c>
    </row>
    <row r="13663" spans="2:46" ht="15.75" customHeight="1">
      <c r="B13663" t="str">
        <f t="shared" si="857"/>
        <v/>
      </c>
      <c r="C13663" s="73"/>
      <c r="D13663" s="73"/>
      <c r="E13663" s="77"/>
      <c r="F13663" s="74"/>
      <c r="G13663" s="73"/>
      <c r="H13663" s="74"/>
      <c r="I13663" s="74"/>
      <c r="J13663" s="74"/>
      <c r="K13663" s="74"/>
      <c r="L13663" s="74"/>
      <c r="M13663" s="74"/>
      <c r="N13663" s="74"/>
      <c r="O13663" s="74"/>
      <c r="P13663" s="74"/>
      <c r="Q13663" s="78"/>
      <c r="AR13663">
        <f t="shared" si="859"/>
        <v>0</v>
      </c>
      <c r="AS13663">
        <f t="shared" si="860"/>
        <v>0</v>
      </c>
      <c r="AT13663">
        <f t="shared" si="858"/>
        <v>0</v>
      </c>
    </row>
    <row r="13664" spans="2:46" ht="15.75" customHeight="1">
      <c r="B13664" t="str">
        <f t="shared" si="857"/>
        <v/>
      </c>
      <c r="C13664" s="73"/>
      <c r="D13664" s="73"/>
      <c r="E13664" s="77"/>
      <c r="F13664" s="74"/>
      <c r="G13664" s="73"/>
      <c r="H13664" s="74"/>
      <c r="I13664" s="74"/>
      <c r="J13664" s="74"/>
      <c r="K13664" s="74"/>
      <c r="L13664" s="74"/>
      <c r="M13664" s="74"/>
      <c r="N13664" s="74"/>
      <c r="O13664" s="74"/>
      <c r="P13664" s="74"/>
      <c r="Q13664" s="78"/>
      <c r="AR13664">
        <f t="shared" si="859"/>
        <v>0</v>
      </c>
      <c r="AS13664">
        <f t="shared" si="860"/>
        <v>0</v>
      </c>
      <c r="AT13664">
        <f t="shared" si="858"/>
        <v>0</v>
      </c>
    </row>
    <row r="13665" spans="2:46" ht="15.75" customHeight="1">
      <c r="B13665" t="str">
        <f t="shared" si="857"/>
        <v/>
      </c>
      <c r="C13665" s="73"/>
      <c r="D13665" s="73"/>
      <c r="E13665" s="77"/>
      <c r="F13665" s="74"/>
      <c r="G13665" s="73"/>
      <c r="H13665" s="74"/>
      <c r="I13665" s="74"/>
      <c r="J13665" s="74"/>
      <c r="K13665" s="74"/>
      <c r="L13665" s="74"/>
      <c r="M13665" s="74"/>
      <c r="N13665" s="74"/>
      <c r="O13665" s="74"/>
      <c r="P13665" s="74"/>
      <c r="Q13665" s="78"/>
      <c r="AR13665">
        <f t="shared" si="859"/>
        <v>0</v>
      </c>
      <c r="AS13665">
        <f t="shared" si="860"/>
        <v>0</v>
      </c>
      <c r="AT13665">
        <f t="shared" si="858"/>
        <v>0</v>
      </c>
    </row>
    <row r="13666" spans="2:46" ht="15.75" customHeight="1">
      <c r="B13666" t="str">
        <f t="shared" si="857"/>
        <v/>
      </c>
      <c r="C13666" s="73"/>
      <c r="D13666" s="73"/>
      <c r="E13666" s="77"/>
      <c r="F13666" s="74"/>
      <c r="G13666" s="73"/>
      <c r="H13666" s="74"/>
      <c r="I13666" s="74"/>
      <c r="J13666" s="74"/>
      <c r="K13666" s="74"/>
      <c r="L13666" s="74"/>
      <c r="M13666" s="74"/>
      <c r="N13666" s="74"/>
      <c r="O13666" s="74"/>
      <c r="P13666" s="74"/>
      <c r="Q13666" s="78"/>
      <c r="AR13666">
        <f t="shared" si="859"/>
        <v>0</v>
      </c>
      <c r="AS13666">
        <f t="shared" si="860"/>
        <v>0</v>
      </c>
      <c r="AT13666">
        <f t="shared" si="858"/>
        <v>0</v>
      </c>
    </row>
    <row r="13667" spans="2:46" ht="15.75" customHeight="1">
      <c r="B13667" t="str">
        <f t="shared" si="857"/>
        <v/>
      </c>
      <c r="C13667" s="73"/>
      <c r="D13667" s="73"/>
      <c r="E13667" s="77"/>
      <c r="F13667" s="74"/>
      <c r="G13667" s="73"/>
      <c r="H13667" s="74"/>
      <c r="I13667" s="74"/>
      <c r="J13667" s="74"/>
      <c r="K13667" s="74"/>
      <c r="L13667" s="74"/>
      <c r="M13667" s="74"/>
      <c r="N13667" s="74"/>
      <c r="O13667" s="74"/>
      <c r="P13667" s="74"/>
      <c r="Q13667" s="78"/>
      <c r="AR13667">
        <f t="shared" si="859"/>
        <v>0</v>
      </c>
      <c r="AS13667">
        <f t="shared" si="860"/>
        <v>0</v>
      </c>
      <c r="AT13667">
        <f t="shared" si="858"/>
        <v>0</v>
      </c>
    </row>
    <row r="13668" spans="2:46" ht="15.75" customHeight="1">
      <c r="B13668" t="str">
        <f t="shared" si="857"/>
        <v/>
      </c>
      <c r="C13668" s="73"/>
      <c r="D13668" s="73"/>
      <c r="E13668" s="77"/>
      <c r="F13668" s="74"/>
      <c r="G13668" s="73"/>
      <c r="H13668" s="74"/>
      <c r="I13668" s="74"/>
      <c r="J13668" s="74"/>
      <c r="K13668" s="74"/>
      <c r="L13668" s="74"/>
      <c r="M13668" s="74"/>
      <c r="N13668" s="74"/>
      <c r="O13668" s="74"/>
      <c r="P13668" s="74"/>
      <c r="Q13668" s="78"/>
      <c r="AR13668">
        <f t="shared" si="859"/>
        <v>0</v>
      </c>
      <c r="AS13668">
        <f t="shared" si="860"/>
        <v>0</v>
      </c>
      <c r="AT13668">
        <f t="shared" si="858"/>
        <v>0</v>
      </c>
    </row>
    <row r="13669" spans="2:46" ht="15.75" customHeight="1">
      <c r="B13669" t="str">
        <f t="shared" si="857"/>
        <v/>
      </c>
      <c r="C13669" s="73"/>
      <c r="D13669" s="73"/>
      <c r="E13669" s="77"/>
      <c r="F13669" s="74"/>
      <c r="G13669" s="73"/>
      <c r="H13669" s="74"/>
      <c r="I13669" s="74"/>
      <c r="J13669" s="74"/>
      <c r="K13669" s="74"/>
      <c r="L13669" s="74"/>
      <c r="M13669" s="74"/>
      <c r="N13669" s="74"/>
      <c r="O13669" s="74"/>
      <c r="P13669" s="74"/>
      <c r="Q13669" s="78"/>
      <c r="AR13669">
        <f t="shared" si="859"/>
        <v>0</v>
      </c>
      <c r="AS13669">
        <f t="shared" si="860"/>
        <v>0</v>
      </c>
      <c r="AT13669">
        <f t="shared" si="858"/>
        <v>0</v>
      </c>
    </row>
    <row r="13670" spans="2:46" ht="15.75" customHeight="1">
      <c r="B13670" t="str">
        <f t="shared" si="857"/>
        <v/>
      </c>
      <c r="C13670" s="73"/>
      <c r="D13670" s="73"/>
      <c r="E13670" s="77"/>
      <c r="F13670" s="74"/>
      <c r="G13670" s="73"/>
      <c r="H13670" s="74"/>
      <c r="I13670" s="74"/>
      <c r="J13670" s="74"/>
      <c r="K13670" s="74"/>
      <c r="L13670" s="74"/>
      <c r="M13670" s="74"/>
      <c r="N13670" s="74"/>
      <c r="O13670" s="74"/>
      <c r="P13670" s="74"/>
      <c r="Q13670" s="78"/>
      <c r="AR13670">
        <f t="shared" si="859"/>
        <v>0</v>
      </c>
      <c r="AS13670">
        <f t="shared" si="860"/>
        <v>0</v>
      </c>
      <c r="AT13670">
        <f t="shared" si="858"/>
        <v>0</v>
      </c>
    </row>
    <row r="13671" spans="2:46" ht="15.75" customHeight="1">
      <c r="B13671" t="str">
        <f t="shared" si="857"/>
        <v/>
      </c>
      <c r="C13671" s="73"/>
      <c r="D13671" s="73"/>
      <c r="E13671" s="77"/>
      <c r="F13671" s="74"/>
      <c r="G13671" s="73"/>
      <c r="H13671" s="74"/>
      <c r="I13671" s="74"/>
      <c r="J13671" s="74"/>
      <c r="K13671" s="74"/>
      <c r="L13671" s="74"/>
      <c r="M13671" s="74"/>
      <c r="N13671" s="74"/>
      <c r="O13671" s="74"/>
      <c r="P13671" s="74"/>
      <c r="Q13671" s="78"/>
      <c r="AR13671">
        <f t="shared" si="859"/>
        <v>0</v>
      </c>
      <c r="AS13671">
        <f t="shared" si="860"/>
        <v>0</v>
      </c>
      <c r="AT13671">
        <f t="shared" si="858"/>
        <v>0</v>
      </c>
    </row>
    <row r="13672" spans="2:46" ht="15.75" customHeight="1">
      <c r="B13672" t="str">
        <f t="shared" si="857"/>
        <v/>
      </c>
      <c r="C13672" s="73"/>
      <c r="D13672" s="73"/>
      <c r="E13672" s="77"/>
      <c r="F13672" s="74"/>
      <c r="G13672" s="73"/>
      <c r="H13672" s="74"/>
      <c r="I13672" s="74"/>
      <c r="J13672" s="74"/>
      <c r="K13672" s="74"/>
      <c r="L13672" s="74"/>
      <c r="M13672" s="74"/>
      <c r="N13672" s="74"/>
      <c r="O13672" s="74"/>
      <c r="P13672" s="74"/>
      <c r="Q13672" s="78"/>
      <c r="AR13672">
        <f t="shared" si="859"/>
        <v>0</v>
      </c>
      <c r="AS13672">
        <f t="shared" si="860"/>
        <v>0</v>
      </c>
      <c r="AT13672">
        <f t="shared" si="858"/>
        <v>0</v>
      </c>
    </row>
    <row r="13673" spans="2:46" ht="15.75" customHeight="1">
      <c r="B13673" t="str">
        <f t="shared" si="857"/>
        <v/>
      </c>
      <c r="C13673" s="73"/>
      <c r="D13673" s="73"/>
      <c r="E13673" s="77"/>
      <c r="F13673" s="74"/>
      <c r="G13673" s="73"/>
      <c r="H13673" s="74"/>
      <c r="I13673" s="74"/>
      <c r="J13673" s="74"/>
      <c r="K13673" s="74"/>
      <c r="L13673" s="74"/>
      <c r="M13673" s="74"/>
      <c r="N13673" s="74"/>
      <c r="O13673" s="74"/>
      <c r="P13673" s="74"/>
      <c r="Q13673" s="78"/>
      <c r="AR13673">
        <f t="shared" si="859"/>
        <v>0</v>
      </c>
      <c r="AS13673">
        <f t="shared" si="860"/>
        <v>0</v>
      </c>
      <c r="AT13673">
        <f t="shared" si="858"/>
        <v>0</v>
      </c>
    </row>
    <row r="13674" spans="2:46" ht="15.75" customHeight="1">
      <c r="B13674" t="str">
        <f t="shared" si="857"/>
        <v/>
      </c>
      <c r="C13674" s="73"/>
      <c r="D13674" s="73"/>
      <c r="E13674" s="77"/>
      <c r="F13674" s="74"/>
      <c r="G13674" s="73"/>
      <c r="H13674" s="74"/>
      <c r="I13674" s="74"/>
      <c r="J13674" s="74"/>
      <c r="K13674" s="74"/>
      <c r="L13674" s="74"/>
      <c r="M13674" s="74"/>
      <c r="N13674" s="74"/>
      <c r="O13674" s="74"/>
      <c r="P13674" s="74"/>
      <c r="Q13674" s="78"/>
      <c r="AR13674">
        <f t="shared" si="859"/>
        <v>0</v>
      </c>
      <c r="AS13674">
        <f t="shared" si="860"/>
        <v>0</v>
      </c>
      <c r="AT13674">
        <f t="shared" si="858"/>
        <v>0</v>
      </c>
    </row>
    <row r="13675" spans="2:46" ht="15.75" customHeight="1">
      <c r="B13675" t="str">
        <f t="shared" si="857"/>
        <v/>
      </c>
      <c r="C13675" s="73"/>
      <c r="D13675" s="73"/>
      <c r="E13675" s="77"/>
      <c r="F13675" s="74"/>
      <c r="G13675" s="73"/>
      <c r="H13675" s="74"/>
      <c r="I13675" s="74"/>
      <c r="J13675" s="74"/>
      <c r="K13675" s="74"/>
      <c r="L13675" s="74"/>
      <c r="M13675" s="74"/>
      <c r="N13675" s="74"/>
      <c r="O13675" s="74"/>
      <c r="P13675" s="74"/>
      <c r="Q13675" s="78"/>
      <c r="AR13675">
        <f t="shared" si="859"/>
        <v>0</v>
      </c>
      <c r="AS13675">
        <f t="shared" si="860"/>
        <v>0</v>
      </c>
      <c r="AT13675">
        <f t="shared" si="858"/>
        <v>0</v>
      </c>
    </row>
    <row r="13676" spans="2:46" ht="15.75" customHeight="1">
      <c r="B13676" t="str">
        <f t="shared" si="857"/>
        <v/>
      </c>
      <c r="C13676" s="73"/>
      <c r="D13676" s="73"/>
      <c r="E13676" s="77"/>
      <c r="F13676" s="74"/>
      <c r="G13676" s="73"/>
      <c r="H13676" s="74"/>
      <c r="I13676" s="74"/>
      <c r="J13676" s="74"/>
      <c r="K13676" s="74"/>
      <c r="L13676" s="74"/>
      <c r="M13676" s="74"/>
      <c r="N13676" s="74"/>
      <c r="O13676" s="74"/>
      <c r="P13676" s="74"/>
      <c r="Q13676" s="78"/>
      <c r="AR13676">
        <f t="shared" si="859"/>
        <v>0</v>
      </c>
      <c r="AS13676">
        <f t="shared" si="860"/>
        <v>0</v>
      </c>
      <c r="AT13676">
        <f t="shared" si="858"/>
        <v>0</v>
      </c>
    </row>
    <row r="13677" spans="2:46" ht="15.75" customHeight="1">
      <c r="B13677" t="str">
        <f t="shared" si="857"/>
        <v/>
      </c>
      <c r="C13677" s="73"/>
      <c r="D13677" s="73"/>
      <c r="E13677" s="77"/>
      <c r="F13677" s="74"/>
      <c r="G13677" s="73"/>
      <c r="H13677" s="74"/>
      <c r="I13677" s="74"/>
      <c r="J13677" s="74"/>
      <c r="K13677" s="74"/>
      <c r="L13677" s="74"/>
      <c r="M13677" s="74"/>
      <c r="N13677" s="74"/>
      <c r="O13677" s="74"/>
      <c r="P13677" s="74"/>
      <c r="Q13677" s="78"/>
      <c r="AR13677">
        <f t="shared" si="859"/>
        <v>0</v>
      </c>
      <c r="AS13677">
        <f t="shared" si="860"/>
        <v>0</v>
      </c>
      <c r="AT13677">
        <f t="shared" si="858"/>
        <v>0</v>
      </c>
    </row>
    <row r="13678" spans="2:46" ht="15.75" customHeight="1">
      <c r="B13678" t="str">
        <f t="shared" si="857"/>
        <v/>
      </c>
      <c r="C13678" s="73"/>
      <c r="D13678" s="73"/>
      <c r="E13678" s="77"/>
      <c r="F13678" s="74"/>
      <c r="G13678" s="73"/>
      <c r="H13678" s="74"/>
      <c r="I13678" s="74"/>
      <c r="J13678" s="74"/>
      <c r="K13678" s="74"/>
      <c r="L13678" s="74"/>
      <c r="M13678" s="74"/>
      <c r="N13678" s="74"/>
      <c r="O13678" s="74"/>
      <c r="P13678" s="74"/>
      <c r="Q13678" s="78"/>
      <c r="AR13678">
        <f t="shared" si="859"/>
        <v>0</v>
      </c>
      <c r="AS13678">
        <f t="shared" si="860"/>
        <v>0</v>
      </c>
      <c r="AT13678">
        <f t="shared" si="858"/>
        <v>0</v>
      </c>
    </row>
    <row r="13679" spans="2:46" ht="15.75" customHeight="1">
      <c r="B13679" t="str">
        <f t="shared" si="857"/>
        <v/>
      </c>
      <c r="C13679" s="73"/>
      <c r="D13679" s="73"/>
      <c r="E13679" s="77"/>
      <c r="F13679" s="74"/>
      <c r="G13679" s="73"/>
      <c r="H13679" s="74"/>
      <c r="I13679" s="74"/>
      <c r="J13679" s="74"/>
      <c r="K13679" s="74"/>
      <c r="L13679" s="74"/>
      <c r="M13679" s="74"/>
      <c r="N13679" s="74"/>
      <c r="O13679" s="74"/>
      <c r="P13679" s="74"/>
      <c r="Q13679" s="78"/>
      <c r="AR13679">
        <f t="shared" si="859"/>
        <v>0</v>
      </c>
      <c r="AS13679">
        <f t="shared" si="860"/>
        <v>0</v>
      </c>
      <c r="AT13679">
        <f t="shared" si="858"/>
        <v>0</v>
      </c>
    </row>
    <row r="13680" spans="2:46" ht="15.75" customHeight="1">
      <c r="B13680" t="str">
        <f t="shared" si="857"/>
        <v/>
      </c>
      <c r="C13680" s="73"/>
      <c r="D13680" s="73"/>
      <c r="E13680" s="77"/>
      <c r="F13680" s="74"/>
      <c r="G13680" s="73"/>
      <c r="H13680" s="74"/>
      <c r="I13680" s="74"/>
      <c r="J13680" s="74"/>
      <c r="K13680" s="74"/>
      <c r="L13680" s="74"/>
      <c r="M13680" s="74"/>
      <c r="N13680" s="74"/>
      <c r="O13680" s="74"/>
      <c r="P13680" s="74"/>
      <c r="Q13680" s="78"/>
      <c r="AR13680">
        <f t="shared" si="859"/>
        <v>0</v>
      </c>
      <c r="AS13680">
        <f t="shared" si="860"/>
        <v>0</v>
      </c>
      <c r="AT13680">
        <f t="shared" si="858"/>
        <v>0</v>
      </c>
    </row>
    <row r="13681" spans="2:46" ht="15.75" customHeight="1">
      <c r="B13681" t="str">
        <f t="shared" si="857"/>
        <v/>
      </c>
      <c r="C13681" s="73"/>
      <c r="D13681" s="73"/>
      <c r="E13681" s="77"/>
      <c r="F13681" s="74"/>
      <c r="G13681" s="73"/>
      <c r="H13681" s="74"/>
      <c r="I13681" s="74"/>
      <c r="J13681" s="74"/>
      <c r="K13681" s="74"/>
      <c r="L13681" s="74"/>
      <c r="M13681" s="74"/>
      <c r="N13681" s="74"/>
      <c r="O13681" s="74"/>
      <c r="P13681" s="74"/>
      <c r="Q13681" s="78"/>
      <c r="AR13681">
        <f t="shared" si="859"/>
        <v>0</v>
      </c>
      <c r="AS13681">
        <f t="shared" si="860"/>
        <v>0</v>
      </c>
      <c r="AT13681">
        <f t="shared" si="858"/>
        <v>0</v>
      </c>
    </row>
    <row r="13682" spans="2:46" ht="15.75" customHeight="1">
      <c r="B13682" t="str">
        <f t="shared" si="857"/>
        <v/>
      </c>
      <c r="C13682" s="73"/>
      <c r="D13682" s="73"/>
      <c r="E13682" s="77"/>
      <c r="F13682" s="74"/>
      <c r="G13682" s="73"/>
      <c r="H13682" s="74"/>
      <c r="I13682" s="74"/>
      <c r="J13682" s="74"/>
      <c r="K13682" s="74"/>
      <c r="L13682" s="74"/>
      <c r="M13682" s="74"/>
      <c r="N13682" s="74"/>
      <c r="O13682" s="74"/>
      <c r="P13682" s="74"/>
      <c r="Q13682" s="78"/>
      <c r="AR13682">
        <f t="shared" si="859"/>
        <v>0</v>
      </c>
      <c r="AS13682">
        <f t="shared" si="860"/>
        <v>0</v>
      </c>
      <c r="AT13682">
        <f t="shared" si="858"/>
        <v>0</v>
      </c>
    </row>
    <row r="13683" spans="2:46" ht="15.75" customHeight="1">
      <c r="B13683" t="str">
        <f t="shared" si="857"/>
        <v/>
      </c>
      <c r="C13683" s="73"/>
      <c r="D13683" s="73"/>
      <c r="E13683" s="77"/>
      <c r="F13683" s="74"/>
      <c r="G13683" s="73"/>
      <c r="H13683" s="74"/>
      <c r="I13683" s="74"/>
      <c r="J13683" s="74"/>
      <c r="K13683" s="74"/>
      <c r="L13683" s="74"/>
      <c r="M13683" s="74"/>
      <c r="N13683" s="74"/>
      <c r="O13683" s="74"/>
      <c r="P13683" s="74"/>
      <c r="Q13683" s="78"/>
      <c r="AR13683">
        <f t="shared" si="859"/>
        <v>0</v>
      </c>
      <c r="AS13683">
        <f t="shared" si="860"/>
        <v>0</v>
      </c>
      <c r="AT13683">
        <f t="shared" si="858"/>
        <v>0</v>
      </c>
    </row>
    <row r="13684" spans="2:46" ht="15.75" customHeight="1">
      <c r="B13684" t="str">
        <f t="shared" si="857"/>
        <v/>
      </c>
      <c r="C13684" s="73"/>
      <c r="D13684" s="73"/>
      <c r="E13684" s="77"/>
      <c r="F13684" s="74"/>
      <c r="G13684" s="73"/>
      <c r="H13684" s="74"/>
      <c r="I13684" s="74"/>
      <c r="J13684" s="74"/>
      <c r="K13684" s="74"/>
      <c r="L13684" s="74"/>
      <c r="M13684" s="74"/>
      <c r="N13684" s="74"/>
      <c r="O13684" s="74"/>
      <c r="P13684" s="74"/>
      <c r="Q13684" s="78"/>
      <c r="AR13684">
        <f t="shared" si="859"/>
        <v>0</v>
      </c>
      <c r="AS13684">
        <f t="shared" si="860"/>
        <v>0</v>
      </c>
      <c r="AT13684">
        <f t="shared" si="858"/>
        <v>0</v>
      </c>
    </row>
    <row r="13685" spans="2:46" ht="15.75" customHeight="1">
      <c r="B13685" t="str">
        <f t="shared" si="857"/>
        <v/>
      </c>
      <c r="C13685" s="73"/>
      <c r="D13685" s="73"/>
      <c r="E13685" s="77"/>
      <c r="F13685" s="74"/>
      <c r="G13685" s="73"/>
      <c r="H13685" s="74"/>
      <c r="I13685" s="74"/>
      <c r="J13685" s="74"/>
      <c r="K13685" s="74"/>
      <c r="L13685" s="74"/>
      <c r="M13685" s="74"/>
      <c r="N13685" s="74"/>
      <c r="O13685" s="74"/>
      <c r="P13685" s="74"/>
      <c r="Q13685" s="78"/>
      <c r="AR13685">
        <f t="shared" si="859"/>
        <v>0</v>
      </c>
      <c r="AS13685">
        <f t="shared" si="860"/>
        <v>0</v>
      </c>
      <c r="AT13685">
        <f t="shared" si="858"/>
        <v>0</v>
      </c>
    </row>
    <row r="13686" spans="2:46" ht="15.75" customHeight="1">
      <c r="B13686" t="str">
        <f t="shared" si="857"/>
        <v/>
      </c>
      <c r="C13686" s="73"/>
      <c r="D13686" s="73"/>
      <c r="E13686" s="77"/>
      <c r="F13686" s="74"/>
      <c r="G13686" s="73"/>
      <c r="H13686" s="74"/>
      <c r="I13686" s="74"/>
      <c r="J13686" s="74"/>
      <c r="K13686" s="74"/>
      <c r="L13686" s="74"/>
      <c r="M13686" s="74"/>
      <c r="N13686" s="74"/>
      <c r="O13686" s="74"/>
      <c r="P13686" s="74"/>
      <c r="Q13686" s="78"/>
      <c r="AR13686">
        <f t="shared" si="859"/>
        <v>0</v>
      </c>
      <c r="AS13686">
        <f t="shared" si="860"/>
        <v>0</v>
      </c>
      <c r="AT13686">
        <f t="shared" si="858"/>
        <v>0</v>
      </c>
    </row>
    <row r="13687" spans="2:46" ht="15.75" customHeight="1">
      <c r="B13687" t="str">
        <f t="shared" si="857"/>
        <v/>
      </c>
      <c r="C13687" s="73"/>
      <c r="D13687" s="73"/>
      <c r="E13687" s="77"/>
      <c r="F13687" s="74"/>
      <c r="G13687" s="73"/>
      <c r="H13687" s="74"/>
      <c r="I13687" s="74"/>
      <c r="J13687" s="74"/>
      <c r="K13687" s="74"/>
      <c r="L13687" s="74"/>
      <c r="M13687" s="74"/>
      <c r="N13687" s="74"/>
      <c r="O13687" s="74"/>
      <c r="P13687" s="74"/>
      <c r="Q13687" s="78"/>
      <c r="AR13687">
        <f t="shared" si="859"/>
        <v>0</v>
      </c>
      <c r="AS13687">
        <f t="shared" si="860"/>
        <v>0</v>
      </c>
      <c r="AT13687">
        <f t="shared" si="858"/>
        <v>0</v>
      </c>
    </row>
    <row r="13688" spans="2:46" ht="15.75" customHeight="1">
      <c r="B13688" t="str">
        <f t="shared" si="857"/>
        <v/>
      </c>
      <c r="C13688" s="73"/>
      <c r="D13688" s="73"/>
      <c r="E13688" s="77"/>
      <c r="F13688" s="74"/>
      <c r="G13688" s="73"/>
      <c r="H13688" s="74"/>
      <c r="I13688" s="74"/>
      <c r="J13688" s="74"/>
      <c r="K13688" s="74"/>
      <c r="L13688" s="74"/>
      <c r="M13688" s="74"/>
      <c r="N13688" s="74"/>
      <c r="O13688" s="74"/>
      <c r="P13688" s="74"/>
      <c r="Q13688" s="78"/>
      <c r="AR13688">
        <f t="shared" si="859"/>
        <v>0</v>
      </c>
      <c r="AS13688">
        <f t="shared" si="860"/>
        <v>0</v>
      </c>
      <c r="AT13688">
        <f t="shared" si="858"/>
        <v>0</v>
      </c>
    </row>
    <row r="13689" spans="2:46" ht="15.75" customHeight="1">
      <c r="B13689" t="str">
        <f t="shared" si="857"/>
        <v/>
      </c>
      <c r="C13689" s="73"/>
      <c r="D13689" s="73"/>
      <c r="E13689" s="77"/>
      <c r="F13689" s="74"/>
      <c r="G13689" s="73"/>
      <c r="H13689" s="74"/>
      <c r="I13689" s="74"/>
      <c r="J13689" s="74"/>
      <c r="K13689" s="74"/>
      <c r="L13689" s="74"/>
      <c r="M13689" s="74"/>
      <c r="N13689" s="74"/>
      <c r="O13689" s="74"/>
      <c r="P13689" s="74"/>
      <c r="Q13689" s="78"/>
      <c r="AR13689">
        <f t="shared" si="859"/>
        <v>0</v>
      </c>
      <c r="AS13689">
        <f t="shared" si="860"/>
        <v>0</v>
      </c>
      <c r="AT13689">
        <f t="shared" si="858"/>
        <v>0</v>
      </c>
    </row>
    <row r="13690" spans="2:46" ht="15.75" customHeight="1">
      <c r="B13690" t="str">
        <f t="shared" si="857"/>
        <v/>
      </c>
      <c r="C13690" s="73"/>
      <c r="D13690" s="73"/>
      <c r="E13690" s="77"/>
      <c r="F13690" s="74"/>
      <c r="G13690" s="73"/>
      <c r="H13690" s="74"/>
      <c r="I13690" s="74"/>
      <c r="J13690" s="74"/>
      <c r="K13690" s="74"/>
      <c r="L13690" s="74"/>
      <c r="M13690" s="74"/>
      <c r="N13690" s="74"/>
      <c r="O13690" s="74"/>
      <c r="P13690" s="74"/>
      <c r="Q13690" s="78"/>
      <c r="AR13690">
        <f t="shared" si="859"/>
        <v>0</v>
      </c>
      <c r="AS13690">
        <f t="shared" si="860"/>
        <v>0</v>
      </c>
      <c r="AT13690">
        <f t="shared" si="858"/>
        <v>0</v>
      </c>
    </row>
    <row r="13691" spans="2:46" ht="15.75" customHeight="1">
      <c r="B13691" t="str">
        <f t="shared" si="857"/>
        <v/>
      </c>
      <c r="C13691" s="73"/>
      <c r="D13691" s="73"/>
      <c r="E13691" s="77"/>
      <c r="F13691" s="74"/>
      <c r="G13691" s="73"/>
      <c r="H13691" s="74"/>
      <c r="I13691" s="74"/>
      <c r="J13691" s="74"/>
      <c r="K13691" s="74"/>
      <c r="L13691" s="74"/>
      <c r="M13691" s="74"/>
      <c r="N13691" s="74"/>
      <c r="O13691" s="74"/>
      <c r="P13691" s="74"/>
      <c r="Q13691" s="78"/>
      <c r="AR13691">
        <f t="shared" si="859"/>
        <v>0</v>
      </c>
      <c r="AS13691">
        <f t="shared" si="860"/>
        <v>0</v>
      </c>
      <c r="AT13691">
        <f t="shared" si="858"/>
        <v>0</v>
      </c>
    </row>
    <row r="13692" spans="2:46" ht="15.75" customHeight="1">
      <c r="B13692" t="str">
        <f t="shared" si="857"/>
        <v/>
      </c>
      <c r="C13692" s="73"/>
      <c r="D13692" s="73"/>
      <c r="E13692" s="77"/>
      <c r="F13692" s="74"/>
      <c r="G13692" s="73"/>
      <c r="H13692" s="74"/>
      <c r="I13692" s="74"/>
      <c r="J13692" s="74"/>
      <c r="K13692" s="74"/>
      <c r="L13692" s="74"/>
      <c r="M13692" s="74"/>
      <c r="N13692" s="74"/>
      <c r="O13692" s="74"/>
      <c r="P13692" s="74"/>
      <c r="Q13692" s="78"/>
      <c r="AR13692">
        <f t="shared" si="859"/>
        <v>0</v>
      </c>
      <c r="AS13692">
        <f t="shared" si="860"/>
        <v>0</v>
      </c>
      <c r="AT13692">
        <f t="shared" si="858"/>
        <v>0</v>
      </c>
    </row>
    <row r="13693" spans="2:46" ht="15.75" customHeight="1">
      <c r="B13693" t="str">
        <f t="shared" si="857"/>
        <v/>
      </c>
      <c r="C13693" s="73"/>
      <c r="D13693" s="73"/>
      <c r="E13693" s="77"/>
      <c r="F13693" s="74"/>
      <c r="G13693" s="73"/>
      <c r="H13693" s="74"/>
      <c r="I13693" s="74"/>
      <c r="J13693" s="74"/>
      <c r="K13693" s="74"/>
      <c r="L13693" s="74"/>
      <c r="M13693" s="74"/>
      <c r="N13693" s="74"/>
      <c r="O13693" s="74"/>
      <c r="P13693" s="74"/>
      <c r="Q13693" s="78"/>
      <c r="AR13693">
        <f t="shared" si="859"/>
        <v>0</v>
      </c>
      <c r="AS13693">
        <f t="shared" si="860"/>
        <v>0</v>
      </c>
      <c r="AT13693">
        <f t="shared" si="858"/>
        <v>0</v>
      </c>
    </row>
    <row r="13694" spans="2:46" ht="15.75" customHeight="1">
      <c r="B13694" t="str">
        <f t="shared" si="857"/>
        <v/>
      </c>
      <c r="C13694" s="73"/>
      <c r="D13694" s="73"/>
      <c r="E13694" s="77"/>
      <c r="F13694" s="74"/>
      <c r="G13694" s="73"/>
      <c r="H13694" s="74"/>
      <c r="I13694" s="74"/>
      <c r="J13694" s="74"/>
      <c r="K13694" s="74"/>
      <c r="L13694" s="74"/>
      <c r="M13694" s="74"/>
      <c r="N13694" s="74"/>
      <c r="O13694" s="74"/>
      <c r="P13694" s="74"/>
      <c r="Q13694" s="78"/>
      <c r="AR13694">
        <f t="shared" si="859"/>
        <v>0</v>
      </c>
      <c r="AS13694">
        <f t="shared" si="860"/>
        <v>0</v>
      </c>
      <c r="AT13694">
        <f t="shared" si="858"/>
        <v>0</v>
      </c>
    </row>
    <row r="13695" spans="2:46" ht="15.75" customHeight="1">
      <c r="B13695" t="str">
        <f t="shared" si="857"/>
        <v/>
      </c>
      <c r="C13695" s="73"/>
      <c r="D13695" s="73"/>
      <c r="E13695" s="77"/>
      <c r="F13695" s="74"/>
      <c r="G13695" s="73"/>
      <c r="H13695" s="74"/>
      <c r="I13695" s="74"/>
      <c r="J13695" s="74"/>
      <c r="K13695" s="74"/>
      <c r="L13695" s="74"/>
      <c r="M13695" s="74"/>
      <c r="N13695" s="74"/>
      <c r="O13695" s="74"/>
      <c r="P13695" s="74"/>
      <c r="Q13695" s="78"/>
      <c r="AR13695">
        <f t="shared" si="859"/>
        <v>0</v>
      </c>
      <c r="AS13695">
        <f t="shared" si="860"/>
        <v>0</v>
      </c>
      <c r="AT13695">
        <f t="shared" si="858"/>
        <v>0</v>
      </c>
    </row>
    <row r="13696" spans="2:46" ht="15.75" customHeight="1">
      <c r="B13696" t="str">
        <f t="shared" si="857"/>
        <v/>
      </c>
      <c r="C13696" s="73"/>
      <c r="D13696" s="73"/>
      <c r="E13696" s="77"/>
      <c r="F13696" s="74"/>
      <c r="G13696" s="73"/>
      <c r="H13696" s="74"/>
      <c r="I13696" s="74"/>
      <c r="J13696" s="74"/>
      <c r="K13696" s="74"/>
      <c r="L13696" s="74"/>
      <c r="M13696" s="74"/>
      <c r="N13696" s="74"/>
      <c r="O13696" s="74"/>
      <c r="P13696" s="74"/>
      <c r="Q13696" s="78"/>
      <c r="AR13696">
        <f t="shared" si="859"/>
        <v>0</v>
      </c>
      <c r="AS13696">
        <f t="shared" si="860"/>
        <v>0</v>
      </c>
      <c r="AT13696">
        <f t="shared" si="858"/>
        <v>0</v>
      </c>
    </row>
    <row r="13697" spans="2:46" ht="15.75" customHeight="1">
      <c r="B13697" t="str">
        <f t="shared" si="857"/>
        <v/>
      </c>
      <c r="C13697" s="73"/>
      <c r="D13697" s="73"/>
      <c r="E13697" s="77"/>
      <c r="F13697" s="74"/>
      <c r="G13697" s="73"/>
      <c r="H13697" s="74"/>
      <c r="I13697" s="74"/>
      <c r="J13697" s="74"/>
      <c r="K13697" s="74"/>
      <c r="L13697" s="74"/>
      <c r="M13697" s="74"/>
      <c r="N13697" s="74"/>
      <c r="O13697" s="74"/>
      <c r="P13697" s="74"/>
      <c r="Q13697" s="78"/>
      <c r="AR13697">
        <f t="shared" si="859"/>
        <v>0</v>
      </c>
      <c r="AS13697">
        <f t="shared" si="860"/>
        <v>0</v>
      </c>
      <c r="AT13697">
        <f t="shared" si="858"/>
        <v>0</v>
      </c>
    </row>
    <row r="13698" spans="2:46" ht="15.75" customHeight="1">
      <c r="B13698" t="str">
        <f t="shared" ref="B13698:B13761" si="861">D13698&amp;Q13698&amp;E13698</f>
        <v/>
      </c>
      <c r="C13698" s="73"/>
      <c r="D13698" s="73"/>
      <c r="E13698" s="77"/>
      <c r="F13698" s="74"/>
      <c r="G13698" s="73"/>
      <c r="H13698" s="74"/>
      <c r="I13698" s="74"/>
      <c r="J13698" s="74"/>
      <c r="K13698" s="74"/>
      <c r="L13698" s="74"/>
      <c r="M13698" s="74"/>
      <c r="N13698" s="74"/>
      <c r="O13698" s="74"/>
      <c r="P13698" s="74"/>
      <c r="Q13698" s="78"/>
      <c r="AR13698">
        <f t="shared" si="859"/>
        <v>0</v>
      </c>
      <c r="AS13698">
        <f t="shared" si="860"/>
        <v>0</v>
      </c>
      <c r="AT13698">
        <f t="shared" ref="AT13698:AT13761" si="862">AR13698-AS13698</f>
        <v>0</v>
      </c>
    </row>
    <row r="13699" spans="2:46" ht="15.75" customHeight="1">
      <c r="B13699" t="str">
        <f t="shared" si="861"/>
        <v/>
      </c>
      <c r="C13699" s="73"/>
      <c r="D13699" s="73"/>
      <c r="E13699" s="77"/>
      <c r="F13699" s="74"/>
      <c r="G13699" s="73"/>
      <c r="H13699" s="74"/>
      <c r="I13699" s="74"/>
      <c r="J13699" s="74"/>
      <c r="K13699" s="74"/>
      <c r="L13699" s="74"/>
      <c r="M13699" s="74"/>
      <c r="N13699" s="74"/>
      <c r="O13699" s="74"/>
      <c r="P13699" s="74"/>
      <c r="Q13699" s="78"/>
      <c r="AR13699">
        <f t="shared" si="859"/>
        <v>0</v>
      </c>
      <c r="AS13699">
        <f t="shared" si="860"/>
        <v>0</v>
      </c>
      <c r="AT13699">
        <f t="shared" si="862"/>
        <v>0</v>
      </c>
    </row>
    <row r="13700" spans="2:46" ht="15.75" customHeight="1">
      <c r="B13700" t="str">
        <f t="shared" si="861"/>
        <v/>
      </c>
      <c r="C13700" s="73"/>
      <c r="D13700" s="73"/>
      <c r="E13700" s="77"/>
      <c r="F13700" s="74"/>
      <c r="G13700" s="73"/>
      <c r="H13700" s="74"/>
      <c r="I13700" s="74"/>
      <c r="J13700" s="74"/>
      <c r="K13700" s="74"/>
      <c r="L13700" s="74"/>
      <c r="M13700" s="74"/>
      <c r="N13700" s="74"/>
      <c r="O13700" s="74"/>
      <c r="P13700" s="74"/>
      <c r="Q13700" s="78"/>
      <c r="AR13700">
        <f t="shared" si="859"/>
        <v>0</v>
      </c>
      <c r="AS13700">
        <f t="shared" si="860"/>
        <v>0</v>
      </c>
      <c r="AT13700">
        <f t="shared" si="862"/>
        <v>0</v>
      </c>
    </row>
    <row r="13701" spans="2:46" ht="15.75" customHeight="1">
      <c r="B13701" t="str">
        <f t="shared" si="861"/>
        <v/>
      </c>
      <c r="C13701" s="73"/>
      <c r="D13701" s="73"/>
      <c r="E13701" s="77"/>
      <c r="F13701" s="74"/>
      <c r="G13701" s="73"/>
      <c r="H13701" s="74"/>
      <c r="I13701" s="74"/>
      <c r="J13701" s="74"/>
      <c r="K13701" s="74"/>
      <c r="L13701" s="74"/>
      <c r="M13701" s="74"/>
      <c r="N13701" s="74"/>
      <c r="O13701" s="74"/>
      <c r="P13701" s="74"/>
      <c r="Q13701" s="78"/>
      <c r="AR13701">
        <f t="shared" si="859"/>
        <v>0</v>
      </c>
      <c r="AS13701">
        <f t="shared" si="860"/>
        <v>0</v>
      </c>
      <c r="AT13701">
        <f t="shared" si="862"/>
        <v>0</v>
      </c>
    </row>
    <row r="13702" spans="2:46" ht="15.75" customHeight="1">
      <c r="B13702" t="str">
        <f t="shared" si="861"/>
        <v/>
      </c>
      <c r="C13702" s="73"/>
      <c r="D13702" s="73"/>
      <c r="E13702" s="77"/>
      <c r="F13702" s="74"/>
      <c r="G13702" s="73"/>
      <c r="H13702" s="74"/>
      <c r="I13702" s="74"/>
      <c r="J13702" s="74"/>
      <c r="K13702" s="74"/>
      <c r="L13702" s="74"/>
      <c r="M13702" s="74"/>
      <c r="N13702" s="74"/>
      <c r="O13702" s="74"/>
      <c r="P13702" s="74"/>
      <c r="Q13702" s="78"/>
      <c r="AR13702">
        <f t="shared" si="859"/>
        <v>0</v>
      </c>
      <c r="AS13702">
        <f t="shared" si="860"/>
        <v>0</v>
      </c>
      <c r="AT13702">
        <f t="shared" si="862"/>
        <v>0</v>
      </c>
    </row>
    <row r="13703" spans="2:46" ht="15.75" customHeight="1">
      <c r="B13703" t="str">
        <f t="shared" si="861"/>
        <v/>
      </c>
      <c r="C13703" s="73"/>
      <c r="D13703" s="73"/>
      <c r="E13703" s="77"/>
      <c r="F13703" s="74"/>
      <c r="G13703" s="73"/>
      <c r="H13703" s="74"/>
      <c r="I13703" s="74"/>
      <c r="J13703" s="74"/>
      <c r="K13703" s="74"/>
      <c r="L13703" s="74"/>
      <c r="M13703" s="74"/>
      <c r="N13703" s="74"/>
      <c r="O13703" s="74"/>
      <c r="P13703" s="74"/>
      <c r="Q13703" s="78"/>
      <c r="AR13703">
        <f t="shared" si="859"/>
        <v>0</v>
      </c>
      <c r="AS13703">
        <f t="shared" si="860"/>
        <v>0</v>
      </c>
      <c r="AT13703">
        <f t="shared" si="862"/>
        <v>0</v>
      </c>
    </row>
    <row r="13704" spans="2:46" ht="15.75" customHeight="1">
      <c r="B13704" t="str">
        <f t="shared" si="861"/>
        <v/>
      </c>
      <c r="C13704" s="73"/>
      <c r="D13704" s="73"/>
      <c r="E13704" s="77"/>
      <c r="F13704" s="74"/>
      <c r="G13704" s="73"/>
      <c r="H13704" s="74"/>
      <c r="I13704" s="74"/>
      <c r="J13704" s="74"/>
      <c r="K13704" s="74"/>
      <c r="L13704" s="74"/>
      <c r="M13704" s="74"/>
      <c r="N13704" s="74"/>
      <c r="O13704" s="74"/>
      <c r="P13704" s="74"/>
      <c r="Q13704" s="78"/>
      <c r="AR13704">
        <f t="shared" ref="AR13704:AR13767" si="863">IF($AU$2&lt;&gt;5,NA(),IF(D13704=D13703,0,IF(AND(D23205=D13704,D13705=D13704),O13704+O13705+O23205,IF(D13705=D13704,O13705+O13704,O13704))))</f>
        <v>0</v>
      </c>
      <c r="AS13704">
        <f t="shared" ref="AS13704:AS13767" si="864">IF($AU$2&lt;&gt;5,NA(),IF(D13704=D13703,0,IF(AND(D23205=D13704,D13705=D13704),P13704+P13705+P23205,IF(D13705=D13704,P13705+P13704,P13704))))</f>
        <v>0</v>
      </c>
      <c r="AT13704">
        <f t="shared" si="862"/>
        <v>0</v>
      </c>
    </row>
    <row r="13705" spans="2:46" ht="15.75" customHeight="1">
      <c r="B13705" t="str">
        <f t="shared" si="861"/>
        <v/>
      </c>
      <c r="C13705" s="73"/>
      <c r="D13705" s="73"/>
      <c r="E13705" s="77"/>
      <c r="F13705" s="74"/>
      <c r="G13705" s="73"/>
      <c r="H13705" s="74"/>
      <c r="I13705" s="74"/>
      <c r="J13705" s="74"/>
      <c r="K13705" s="74"/>
      <c r="L13705" s="74"/>
      <c r="M13705" s="74"/>
      <c r="N13705" s="74"/>
      <c r="O13705" s="74"/>
      <c r="P13705" s="74"/>
      <c r="Q13705" s="78"/>
      <c r="AR13705">
        <f t="shared" si="863"/>
        <v>0</v>
      </c>
      <c r="AS13705">
        <f t="shared" si="864"/>
        <v>0</v>
      </c>
      <c r="AT13705">
        <f t="shared" si="862"/>
        <v>0</v>
      </c>
    </row>
    <row r="13706" spans="2:46" ht="15.75" customHeight="1">
      <c r="B13706" t="str">
        <f t="shared" si="861"/>
        <v/>
      </c>
      <c r="C13706" s="73"/>
      <c r="D13706" s="73"/>
      <c r="E13706" s="77"/>
      <c r="F13706" s="74"/>
      <c r="G13706" s="73"/>
      <c r="H13706" s="74"/>
      <c r="I13706" s="74"/>
      <c r="J13706" s="74"/>
      <c r="K13706" s="74"/>
      <c r="L13706" s="74"/>
      <c r="M13706" s="74"/>
      <c r="N13706" s="74"/>
      <c r="O13706" s="74"/>
      <c r="P13706" s="74"/>
      <c r="Q13706" s="78"/>
      <c r="AR13706">
        <f t="shared" si="863"/>
        <v>0</v>
      </c>
      <c r="AS13706">
        <f t="shared" si="864"/>
        <v>0</v>
      </c>
      <c r="AT13706">
        <f t="shared" si="862"/>
        <v>0</v>
      </c>
    </row>
    <row r="13707" spans="2:46" ht="15.75" customHeight="1">
      <c r="B13707" t="str">
        <f t="shared" si="861"/>
        <v/>
      </c>
      <c r="C13707" s="73"/>
      <c r="D13707" s="73"/>
      <c r="E13707" s="77"/>
      <c r="F13707" s="74"/>
      <c r="G13707" s="73"/>
      <c r="H13707" s="74"/>
      <c r="I13707" s="74"/>
      <c r="J13707" s="74"/>
      <c r="K13707" s="74"/>
      <c r="L13707" s="74"/>
      <c r="M13707" s="74"/>
      <c r="N13707" s="74"/>
      <c r="O13707" s="74"/>
      <c r="P13707" s="74"/>
      <c r="Q13707" s="78"/>
      <c r="AR13707">
        <f t="shared" si="863"/>
        <v>0</v>
      </c>
      <c r="AS13707">
        <f t="shared" si="864"/>
        <v>0</v>
      </c>
      <c r="AT13707">
        <f t="shared" si="862"/>
        <v>0</v>
      </c>
    </row>
    <row r="13708" spans="2:46" ht="15.75" customHeight="1">
      <c r="B13708" t="str">
        <f t="shared" si="861"/>
        <v/>
      </c>
      <c r="C13708" s="73"/>
      <c r="D13708" s="73"/>
      <c r="E13708" s="77"/>
      <c r="F13708" s="74"/>
      <c r="G13708" s="73"/>
      <c r="H13708" s="74"/>
      <c r="I13708" s="74"/>
      <c r="J13708" s="74"/>
      <c r="K13708" s="74"/>
      <c r="L13708" s="74"/>
      <c r="M13708" s="74"/>
      <c r="N13708" s="74"/>
      <c r="O13708" s="74"/>
      <c r="P13708" s="74"/>
      <c r="Q13708" s="78"/>
      <c r="AR13708">
        <f t="shared" si="863"/>
        <v>0</v>
      </c>
      <c r="AS13708">
        <f t="shared" si="864"/>
        <v>0</v>
      </c>
      <c r="AT13708">
        <f t="shared" si="862"/>
        <v>0</v>
      </c>
    </row>
    <row r="13709" spans="2:46" ht="15.75" customHeight="1">
      <c r="B13709" t="str">
        <f t="shared" si="861"/>
        <v/>
      </c>
      <c r="C13709" s="73"/>
      <c r="D13709" s="73"/>
      <c r="E13709" s="77"/>
      <c r="F13709" s="74"/>
      <c r="G13709" s="73"/>
      <c r="H13709" s="74"/>
      <c r="I13709" s="74"/>
      <c r="J13709" s="74"/>
      <c r="K13709" s="74"/>
      <c r="L13709" s="74"/>
      <c r="M13709" s="74"/>
      <c r="N13709" s="74"/>
      <c r="O13709" s="74"/>
      <c r="P13709" s="74"/>
      <c r="Q13709" s="78"/>
      <c r="AR13709">
        <f t="shared" si="863"/>
        <v>0</v>
      </c>
      <c r="AS13709">
        <f t="shared" si="864"/>
        <v>0</v>
      </c>
      <c r="AT13709">
        <f t="shared" si="862"/>
        <v>0</v>
      </c>
    </row>
    <row r="13710" spans="2:46" ht="15.75" customHeight="1">
      <c r="B13710" t="str">
        <f t="shared" si="861"/>
        <v/>
      </c>
      <c r="C13710" s="73"/>
      <c r="D13710" s="73"/>
      <c r="E13710" s="77"/>
      <c r="F13710" s="74"/>
      <c r="G13710" s="73"/>
      <c r="H13710" s="74"/>
      <c r="I13710" s="74"/>
      <c r="J13710" s="74"/>
      <c r="K13710" s="74"/>
      <c r="L13710" s="74"/>
      <c r="M13710" s="74"/>
      <c r="N13710" s="74"/>
      <c r="O13710" s="74"/>
      <c r="P13710" s="74"/>
      <c r="Q13710" s="78"/>
      <c r="AR13710">
        <f t="shared" si="863"/>
        <v>0</v>
      </c>
      <c r="AS13710">
        <f t="shared" si="864"/>
        <v>0</v>
      </c>
      <c r="AT13710">
        <f t="shared" si="862"/>
        <v>0</v>
      </c>
    </row>
    <row r="13711" spans="2:46" ht="15.75" customHeight="1">
      <c r="B13711" t="str">
        <f t="shared" si="861"/>
        <v/>
      </c>
      <c r="C13711" s="73"/>
      <c r="D13711" s="73"/>
      <c r="E13711" s="77"/>
      <c r="F13711" s="74"/>
      <c r="G13711" s="73"/>
      <c r="H13711" s="74"/>
      <c r="I13711" s="74"/>
      <c r="J13711" s="74"/>
      <c r="K13711" s="74"/>
      <c r="L13711" s="74"/>
      <c r="M13711" s="74"/>
      <c r="N13711" s="74"/>
      <c r="O13711" s="74"/>
      <c r="P13711" s="74"/>
      <c r="Q13711" s="78"/>
      <c r="AR13711">
        <f t="shared" si="863"/>
        <v>0</v>
      </c>
      <c r="AS13711">
        <f t="shared" si="864"/>
        <v>0</v>
      </c>
      <c r="AT13711">
        <f t="shared" si="862"/>
        <v>0</v>
      </c>
    </row>
    <row r="13712" spans="2:46" ht="15.75" customHeight="1">
      <c r="B13712" t="str">
        <f t="shared" si="861"/>
        <v/>
      </c>
      <c r="C13712" s="73"/>
      <c r="D13712" s="73"/>
      <c r="E13712" s="77"/>
      <c r="F13712" s="74"/>
      <c r="G13712" s="73"/>
      <c r="H13712" s="74"/>
      <c r="I13712" s="74"/>
      <c r="J13712" s="74"/>
      <c r="K13712" s="74"/>
      <c r="L13712" s="74"/>
      <c r="M13712" s="74"/>
      <c r="N13712" s="74"/>
      <c r="O13712" s="74"/>
      <c r="P13712" s="74"/>
      <c r="Q13712" s="78"/>
      <c r="AR13712">
        <f t="shared" si="863"/>
        <v>0</v>
      </c>
      <c r="AS13712">
        <f t="shared" si="864"/>
        <v>0</v>
      </c>
      <c r="AT13712">
        <f t="shared" si="862"/>
        <v>0</v>
      </c>
    </row>
    <row r="13713" spans="2:46" ht="15.75" customHeight="1">
      <c r="B13713" t="str">
        <f t="shared" si="861"/>
        <v/>
      </c>
      <c r="C13713" s="73"/>
      <c r="D13713" s="73"/>
      <c r="E13713" s="77"/>
      <c r="F13713" s="74"/>
      <c r="G13713" s="73"/>
      <c r="H13713" s="74"/>
      <c r="I13713" s="74"/>
      <c r="J13713" s="74"/>
      <c r="K13713" s="74"/>
      <c r="L13713" s="74"/>
      <c r="M13713" s="74"/>
      <c r="N13713" s="74"/>
      <c r="O13713" s="74"/>
      <c r="P13713" s="74"/>
      <c r="Q13713" s="78"/>
      <c r="AR13713">
        <f t="shared" si="863"/>
        <v>0</v>
      </c>
      <c r="AS13713">
        <f t="shared" si="864"/>
        <v>0</v>
      </c>
      <c r="AT13713">
        <f t="shared" si="862"/>
        <v>0</v>
      </c>
    </row>
    <row r="13714" spans="2:46" ht="15.75" customHeight="1">
      <c r="B13714" t="str">
        <f t="shared" si="861"/>
        <v/>
      </c>
      <c r="C13714" s="73"/>
      <c r="D13714" s="73"/>
      <c r="E13714" s="77"/>
      <c r="F13714" s="74"/>
      <c r="G13714" s="73"/>
      <c r="H13714" s="74"/>
      <c r="I13714" s="74"/>
      <c r="J13714" s="74"/>
      <c r="K13714" s="74"/>
      <c r="L13714" s="74"/>
      <c r="M13714" s="74"/>
      <c r="N13714" s="74"/>
      <c r="O13714" s="74"/>
      <c r="P13714" s="74"/>
      <c r="Q13714" s="78"/>
      <c r="AR13714">
        <f t="shared" si="863"/>
        <v>0</v>
      </c>
      <c r="AS13714">
        <f t="shared" si="864"/>
        <v>0</v>
      </c>
      <c r="AT13714">
        <f t="shared" si="862"/>
        <v>0</v>
      </c>
    </row>
    <row r="13715" spans="2:46" ht="15.75" customHeight="1">
      <c r="B13715" t="str">
        <f t="shared" si="861"/>
        <v/>
      </c>
      <c r="C13715" s="73"/>
      <c r="D13715" s="73"/>
      <c r="E13715" s="77"/>
      <c r="F13715" s="74"/>
      <c r="G13715" s="73"/>
      <c r="H13715" s="74"/>
      <c r="I13715" s="74"/>
      <c r="J13715" s="74"/>
      <c r="K13715" s="74"/>
      <c r="L13715" s="74"/>
      <c r="M13715" s="74"/>
      <c r="N13715" s="74"/>
      <c r="O13715" s="74"/>
      <c r="P13715" s="74"/>
      <c r="Q13715" s="78"/>
      <c r="AR13715">
        <f t="shared" si="863"/>
        <v>0</v>
      </c>
      <c r="AS13715">
        <f t="shared" si="864"/>
        <v>0</v>
      </c>
      <c r="AT13715">
        <f t="shared" si="862"/>
        <v>0</v>
      </c>
    </row>
    <row r="13716" spans="2:46" ht="15.75" customHeight="1">
      <c r="B13716" t="str">
        <f t="shared" si="861"/>
        <v/>
      </c>
      <c r="C13716" s="73"/>
      <c r="D13716" s="73"/>
      <c r="E13716" s="77"/>
      <c r="F13716" s="74"/>
      <c r="G13716" s="73"/>
      <c r="H13716" s="74"/>
      <c r="I13716" s="74"/>
      <c r="J13716" s="74"/>
      <c r="K13716" s="74"/>
      <c r="L13716" s="74"/>
      <c r="M13716" s="74"/>
      <c r="N13716" s="74"/>
      <c r="O13716" s="74"/>
      <c r="P13716" s="74"/>
      <c r="Q13716" s="78"/>
      <c r="AR13716">
        <f t="shared" si="863"/>
        <v>0</v>
      </c>
      <c r="AS13716">
        <f t="shared" si="864"/>
        <v>0</v>
      </c>
      <c r="AT13716">
        <f t="shared" si="862"/>
        <v>0</v>
      </c>
    </row>
    <row r="13717" spans="2:46" ht="15.75" customHeight="1">
      <c r="B13717" t="str">
        <f t="shared" si="861"/>
        <v/>
      </c>
      <c r="C13717" s="73"/>
      <c r="D13717" s="73"/>
      <c r="E13717" s="77"/>
      <c r="F13717" s="74"/>
      <c r="G13717" s="73"/>
      <c r="H13717" s="74"/>
      <c r="I13717" s="74"/>
      <c r="J13717" s="74"/>
      <c r="K13717" s="74"/>
      <c r="L13717" s="74"/>
      <c r="M13717" s="74"/>
      <c r="N13717" s="74"/>
      <c r="O13717" s="74"/>
      <c r="P13717" s="74"/>
      <c r="Q13717" s="78"/>
      <c r="AR13717">
        <f t="shared" si="863"/>
        <v>0</v>
      </c>
      <c r="AS13717">
        <f t="shared" si="864"/>
        <v>0</v>
      </c>
      <c r="AT13717">
        <f t="shared" si="862"/>
        <v>0</v>
      </c>
    </row>
    <row r="13718" spans="2:46" ht="15.75" customHeight="1">
      <c r="B13718" t="str">
        <f t="shared" si="861"/>
        <v/>
      </c>
      <c r="C13718" s="73"/>
      <c r="D13718" s="73"/>
      <c r="E13718" s="77"/>
      <c r="F13718" s="74"/>
      <c r="G13718" s="73"/>
      <c r="H13718" s="74"/>
      <c r="I13718" s="74"/>
      <c r="J13718" s="74"/>
      <c r="K13718" s="74"/>
      <c r="L13718" s="74"/>
      <c r="M13718" s="74"/>
      <c r="N13718" s="74"/>
      <c r="O13718" s="74"/>
      <c r="P13718" s="74"/>
      <c r="Q13718" s="78"/>
      <c r="AR13718">
        <f t="shared" si="863"/>
        <v>0</v>
      </c>
      <c r="AS13718">
        <f t="shared" si="864"/>
        <v>0</v>
      </c>
      <c r="AT13718">
        <f t="shared" si="862"/>
        <v>0</v>
      </c>
    </row>
    <row r="13719" spans="2:46" ht="15.75" customHeight="1">
      <c r="B13719" t="str">
        <f t="shared" si="861"/>
        <v/>
      </c>
      <c r="C13719" s="73"/>
      <c r="D13719" s="73"/>
      <c r="E13719" s="77"/>
      <c r="F13719" s="74"/>
      <c r="G13719" s="73"/>
      <c r="H13719" s="74"/>
      <c r="I13719" s="74"/>
      <c r="J13719" s="74"/>
      <c r="K13719" s="74"/>
      <c r="L13719" s="74"/>
      <c r="M13719" s="74"/>
      <c r="N13719" s="74"/>
      <c r="O13719" s="74"/>
      <c r="P13719" s="74"/>
      <c r="Q13719" s="78"/>
      <c r="AR13719">
        <f t="shared" si="863"/>
        <v>0</v>
      </c>
      <c r="AS13719">
        <f t="shared" si="864"/>
        <v>0</v>
      </c>
      <c r="AT13719">
        <f t="shared" si="862"/>
        <v>0</v>
      </c>
    </row>
    <row r="13720" spans="2:46" ht="15.75" customHeight="1">
      <c r="B13720" t="str">
        <f t="shared" si="861"/>
        <v/>
      </c>
      <c r="C13720" s="73"/>
      <c r="D13720" s="73"/>
      <c r="E13720" s="77"/>
      <c r="F13720" s="74"/>
      <c r="G13720" s="73"/>
      <c r="H13720" s="74"/>
      <c r="I13720" s="74"/>
      <c r="J13720" s="74"/>
      <c r="K13720" s="74"/>
      <c r="L13720" s="74"/>
      <c r="M13720" s="74"/>
      <c r="N13720" s="74"/>
      <c r="O13720" s="74"/>
      <c r="P13720" s="74"/>
      <c r="Q13720" s="78"/>
      <c r="AR13720">
        <f t="shared" si="863"/>
        <v>0</v>
      </c>
      <c r="AS13720">
        <f t="shared" si="864"/>
        <v>0</v>
      </c>
      <c r="AT13720">
        <f t="shared" si="862"/>
        <v>0</v>
      </c>
    </row>
    <row r="13721" spans="2:46" ht="15.75" customHeight="1">
      <c r="B13721" t="str">
        <f t="shared" si="861"/>
        <v/>
      </c>
      <c r="C13721" s="73"/>
      <c r="D13721" s="73"/>
      <c r="E13721" s="77"/>
      <c r="F13721" s="74"/>
      <c r="G13721" s="73"/>
      <c r="H13721" s="74"/>
      <c r="I13721" s="74"/>
      <c r="J13721" s="74"/>
      <c r="K13721" s="74"/>
      <c r="L13721" s="74"/>
      <c r="M13721" s="74"/>
      <c r="N13721" s="74"/>
      <c r="O13721" s="74"/>
      <c r="P13721" s="74"/>
      <c r="Q13721" s="78"/>
      <c r="AR13721">
        <f t="shared" si="863"/>
        <v>0</v>
      </c>
      <c r="AS13721">
        <f t="shared" si="864"/>
        <v>0</v>
      </c>
      <c r="AT13721">
        <f t="shared" si="862"/>
        <v>0</v>
      </c>
    </row>
    <row r="13722" spans="2:46" ht="15.75" customHeight="1">
      <c r="B13722" t="str">
        <f t="shared" si="861"/>
        <v/>
      </c>
      <c r="C13722" s="73"/>
      <c r="D13722" s="73"/>
      <c r="E13722" s="77"/>
      <c r="F13722" s="74"/>
      <c r="G13722" s="73"/>
      <c r="H13722" s="74"/>
      <c r="I13722" s="74"/>
      <c r="J13722" s="74"/>
      <c r="K13722" s="74"/>
      <c r="L13722" s="74"/>
      <c r="M13722" s="74"/>
      <c r="N13722" s="74"/>
      <c r="O13722" s="74"/>
      <c r="P13722" s="74"/>
      <c r="Q13722" s="78"/>
      <c r="AR13722">
        <f t="shared" si="863"/>
        <v>0</v>
      </c>
      <c r="AS13722">
        <f t="shared" si="864"/>
        <v>0</v>
      </c>
      <c r="AT13722">
        <f t="shared" si="862"/>
        <v>0</v>
      </c>
    </row>
    <row r="13723" spans="2:46" ht="15.75" customHeight="1">
      <c r="B13723" t="str">
        <f t="shared" si="861"/>
        <v/>
      </c>
      <c r="C13723" s="73"/>
      <c r="D13723" s="73"/>
      <c r="E13723" s="77"/>
      <c r="F13723" s="74"/>
      <c r="G13723" s="73"/>
      <c r="H13723" s="74"/>
      <c r="I13723" s="74"/>
      <c r="J13723" s="74"/>
      <c r="K13723" s="74"/>
      <c r="L13723" s="74"/>
      <c r="M13723" s="74"/>
      <c r="N13723" s="74"/>
      <c r="O13723" s="74"/>
      <c r="P13723" s="74"/>
      <c r="Q13723" s="78"/>
      <c r="AR13723">
        <f t="shared" si="863"/>
        <v>0</v>
      </c>
      <c r="AS13723">
        <f t="shared" si="864"/>
        <v>0</v>
      </c>
      <c r="AT13723">
        <f t="shared" si="862"/>
        <v>0</v>
      </c>
    </row>
    <row r="13724" spans="2:46" ht="15.75" customHeight="1">
      <c r="B13724" t="str">
        <f t="shared" si="861"/>
        <v/>
      </c>
      <c r="C13724" s="73"/>
      <c r="D13724" s="73"/>
      <c r="E13724" s="77"/>
      <c r="F13724" s="74"/>
      <c r="G13724" s="73"/>
      <c r="H13724" s="74"/>
      <c r="I13724" s="74"/>
      <c r="J13724" s="74"/>
      <c r="K13724" s="74"/>
      <c r="L13724" s="74"/>
      <c r="M13724" s="74"/>
      <c r="N13724" s="74"/>
      <c r="O13724" s="74"/>
      <c r="P13724" s="74"/>
      <c r="Q13724" s="78"/>
      <c r="AR13724">
        <f t="shared" si="863"/>
        <v>0</v>
      </c>
      <c r="AS13724">
        <f t="shared" si="864"/>
        <v>0</v>
      </c>
      <c r="AT13724">
        <f t="shared" si="862"/>
        <v>0</v>
      </c>
    </row>
    <row r="13725" spans="2:46" ht="15.75" customHeight="1">
      <c r="B13725" t="str">
        <f t="shared" si="861"/>
        <v/>
      </c>
      <c r="C13725" s="73"/>
      <c r="D13725" s="73"/>
      <c r="E13725" s="77"/>
      <c r="F13725" s="74"/>
      <c r="G13725" s="73"/>
      <c r="H13725" s="74"/>
      <c r="I13725" s="74"/>
      <c r="J13725" s="74"/>
      <c r="K13725" s="74"/>
      <c r="L13725" s="74"/>
      <c r="M13725" s="74"/>
      <c r="N13725" s="74"/>
      <c r="O13725" s="74"/>
      <c r="P13725" s="74"/>
      <c r="Q13725" s="78"/>
      <c r="AR13725">
        <f t="shared" si="863"/>
        <v>0</v>
      </c>
      <c r="AS13725">
        <f t="shared" si="864"/>
        <v>0</v>
      </c>
      <c r="AT13725">
        <f t="shared" si="862"/>
        <v>0</v>
      </c>
    </row>
    <row r="13726" spans="2:46" ht="15.75" customHeight="1">
      <c r="B13726" t="str">
        <f t="shared" si="861"/>
        <v/>
      </c>
      <c r="C13726" s="73"/>
      <c r="D13726" s="73"/>
      <c r="E13726" s="77"/>
      <c r="F13726" s="74"/>
      <c r="G13726" s="73"/>
      <c r="H13726" s="74"/>
      <c r="I13726" s="74"/>
      <c r="J13726" s="74"/>
      <c r="K13726" s="74"/>
      <c r="L13726" s="74"/>
      <c r="M13726" s="74"/>
      <c r="N13726" s="74"/>
      <c r="O13726" s="74"/>
      <c r="P13726" s="74"/>
      <c r="Q13726" s="78"/>
      <c r="AR13726">
        <f t="shared" si="863"/>
        <v>0</v>
      </c>
      <c r="AS13726">
        <f t="shared" si="864"/>
        <v>0</v>
      </c>
      <c r="AT13726">
        <f t="shared" si="862"/>
        <v>0</v>
      </c>
    </row>
    <row r="13727" spans="2:46" ht="15.75" customHeight="1">
      <c r="B13727" t="str">
        <f t="shared" si="861"/>
        <v/>
      </c>
      <c r="C13727" s="73"/>
      <c r="D13727" s="73"/>
      <c r="E13727" s="77"/>
      <c r="F13727" s="74"/>
      <c r="G13727" s="73"/>
      <c r="H13727" s="74"/>
      <c r="I13727" s="74"/>
      <c r="J13727" s="74"/>
      <c r="K13727" s="74"/>
      <c r="L13727" s="74"/>
      <c r="M13727" s="74"/>
      <c r="N13727" s="74"/>
      <c r="O13727" s="74"/>
      <c r="P13727" s="74"/>
      <c r="Q13727" s="78"/>
      <c r="AR13727">
        <f t="shared" si="863"/>
        <v>0</v>
      </c>
      <c r="AS13727">
        <f t="shared" si="864"/>
        <v>0</v>
      </c>
      <c r="AT13727">
        <f t="shared" si="862"/>
        <v>0</v>
      </c>
    </row>
    <row r="13728" spans="2:46" ht="15.75" customHeight="1">
      <c r="B13728" t="str">
        <f t="shared" si="861"/>
        <v/>
      </c>
      <c r="C13728" s="73"/>
      <c r="D13728" s="73"/>
      <c r="E13728" s="77"/>
      <c r="F13728" s="74"/>
      <c r="G13728" s="73"/>
      <c r="H13728" s="74"/>
      <c r="I13728" s="74"/>
      <c r="J13728" s="74"/>
      <c r="K13728" s="74"/>
      <c r="L13728" s="74"/>
      <c r="M13728" s="74"/>
      <c r="N13728" s="74"/>
      <c r="O13728" s="74"/>
      <c r="P13728" s="74"/>
      <c r="Q13728" s="78"/>
      <c r="AR13728">
        <f t="shared" si="863"/>
        <v>0</v>
      </c>
      <c r="AS13728">
        <f t="shared" si="864"/>
        <v>0</v>
      </c>
      <c r="AT13728">
        <f t="shared" si="862"/>
        <v>0</v>
      </c>
    </row>
    <row r="13729" spans="2:46" ht="15.75" customHeight="1">
      <c r="B13729" t="str">
        <f t="shared" si="861"/>
        <v/>
      </c>
      <c r="C13729" s="73"/>
      <c r="D13729" s="73"/>
      <c r="E13729" s="77"/>
      <c r="F13729" s="74"/>
      <c r="G13729" s="73"/>
      <c r="H13729" s="74"/>
      <c r="I13729" s="74"/>
      <c r="J13729" s="74"/>
      <c r="K13729" s="74"/>
      <c r="L13729" s="74"/>
      <c r="M13729" s="74"/>
      <c r="N13729" s="74"/>
      <c r="O13729" s="74"/>
      <c r="P13729" s="74"/>
      <c r="Q13729" s="78"/>
      <c r="AR13729">
        <f t="shared" si="863"/>
        <v>0</v>
      </c>
      <c r="AS13729">
        <f t="shared" si="864"/>
        <v>0</v>
      </c>
      <c r="AT13729">
        <f t="shared" si="862"/>
        <v>0</v>
      </c>
    </row>
    <row r="13730" spans="2:46" ht="15.75" customHeight="1">
      <c r="B13730" t="str">
        <f t="shared" si="861"/>
        <v/>
      </c>
      <c r="C13730" s="73"/>
      <c r="D13730" s="73"/>
      <c r="E13730" s="77"/>
      <c r="F13730" s="74"/>
      <c r="G13730" s="73"/>
      <c r="H13730" s="74"/>
      <c r="I13730" s="74"/>
      <c r="J13730" s="74"/>
      <c r="K13730" s="74"/>
      <c r="L13730" s="74"/>
      <c r="M13730" s="74"/>
      <c r="N13730" s="74"/>
      <c r="O13730" s="74"/>
      <c r="P13730" s="74"/>
      <c r="Q13730" s="78"/>
      <c r="AR13730">
        <f t="shared" si="863"/>
        <v>0</v>
      </c>
      <c r="AS13730">
        <f t="shared" si="864"/>
        <v>0</v>
      </c>
      <c r="AT13730">
        <f t="shared" si="862"/>
        <v>0</v>
      </c>
    </row>
    <row r="13731" spans="2:46" ht="15.75" customHeight="1">
      <c r="B13731" t="str">
        <f t="shared" si="861"/>
        <v/>
      </c>
      <c r="C13731" s="73"/>
      <c r="D13731" s="73"/>
      <c r="E13731" s="77"/>
      <c r="F13731" s="74"/>
      <c r="G13731" s="73"/>
      <c r="H13731" s="74"/>
      <c r="I13731" s="74"/>
      <c r="J13731" s="74"/>
      <c r="K13731" s="74"/>
      <c r="L13731" s="74"/>
      <c r="M13731" s="74"/>
      <c r="N13731" s="74"/>
      <c r="O13731" s="74"/>
      <c r="P13731" s="74"/>
      <c r="Q13731" s="78"/>
      <c r="AR13731">
        <f t="shared" si="863"/>
        <v>0</v>
      </c>
      <c r="AS13731">
        <f t="shared" si="864"/>
        <v>0</v>
      </c>
      <c r="AT13731">
        <f t="shared" si="862"/>
        <v>0</v>
      </c>
    </row>
    <row r="13732" spans="2:46" ht="15.75" customHeight="1">
      <c r="B13732" t="str">
        <f t="shared" si="861"/>
        <v/>
      </c>
      <c r="C13732" s="73"/>
      <c r="D13732" s="73"/>
      <c r="E13732" s="77"/>
      <c r="F13732" s="74"/>
      <c r="G13732" s="73"/>
      <c r="H13732" s="74"/>
      <c r="I13732" s="74"/>
      <c r="J13732" s="74"/>
      <c r="K13732" s="74"/>
      <c r="L13732" s="74"/>
      <c r="M13732" s="74"/>
      <c r="N13732" s="74"/>
      <c r="O13732" s="74"/>
      <c r="P13732" s="74"/>
      <c r="Q13732" s="78"/>
      <c r="AR13732">
        <f t="shared" si="863"/>
        <v>0</v>
      </c>
      <c r="AS13732">
        <f t="shared" si="864"/>
        <v>0</v>
      </c>
      <c r="AT13732">
        <f t="shared" si="862"/>
        <v>0</v>
      </c>
    </row>
    <row r="13733" spans="2:46" ht="15.75" customHeight="1">
      <c r="B13733" t="str">
        <f t="shared" si="861"/>
        <v/>
      </c>
      <c r="C13733" s="73"/>
      <c r="D13733" s="73"/>
      <c r="E13733" s="77"/>
      <c r="F13733" s="74"/>
      <c r="G13733" s="73"/>
      <c r="H13733" s="74"/>
      <c r="I13733" s="74"/>
      <c r="J13733" s="74"/>
      <c r="K13733" s="74"/>
      <c r="L13733" s="74"/>
      <c r="M13733" s="74"/>
      <c r="N13733" s="74"/>
      <c r="O13733" s="74"/>
      <c r="P13733" s="74"/>
      <c r="Q13733" s="78"/>
      <c r="AR13733">
        <f t="shared" si="863"/>
        <v>0</v>
      </c>
      <c r="AS13733">
        <f t="shared" si="864"/>
        <v>0</v>
      </c>
      <c r="AT13733">
        <f t="shared" si="862"/>
        <v>0</v>
      </c>
    </row>
    <row r="13734" spans="2:46" ht="15.75" customHeight="1">
      <c r="B13734" t="str">
        <f t="shared" si="861"/>
        <v/>
      </c>
      <c r="C13734" s="73"/>
      <c r="D13734" s="73"/>
      <c r="E13734" s="77"/>
      <c r="F13734" s="74"/>
      <c r="G13734" s="73"/>
      <c r="H13734" s="74"/>
      <c r="I13734" s="74"/>
      <c r="J13734" s="74"/>
      <c r="K13734" s="74"/>
      <c r="L13734" s="74"/>
      <c r="M13734" s="74"/>
      <c r="N13734" s="74"/>
      <c r="O13734" s="74"/>
      <c r="P13734" s="74"/>
      <c r="Q13734" s="78"/>
      <c r="AR13734">
        <f t="shared" si="863"/>
        <v>0</v>
      </c>
      <c r="AS13734">
        <f t="shared" si="864"/>
        <v>0</v>
      </c>
      <c r="AT13734">
        <f t="shared" si="862"/>
        <v>0</v>
      </c>
    </row>
    <row r="13735" spans="2:46" ht="15.75" customHeight="1">
      <c r="B13735" t="str">
        <f t="shared" si="861"/>
        <v/>
      </c>
      <c r="C13735" s="73"/>
      <c r="D13735" s="73"/>
      <c r="E13735" s="77"/>
      <c r="F13735" s="74"/>
      <c r="G13735" s="73"/>
      <c r="H13735" s="74"/>
      <c r="I13735" s="74"/>
      <c r="J13735" s="74"/>
      <c r="K13735" s="74"/>
      <c r="L13735" s="74"/>
      <c r="M13735" s="74"/>
      <c r="N13735" s="74"/>
      <c r="O13735" s="74"/>
      <c r="P13735" s="74"/>
      <c r="Q13735" s="78"/>
      <c r="AR13735">
        <f t="shared" si="863"/>
        <v>0</v>
      </c>
      <c r="AS13735">
        <f t="shared" si="864"/>
        <v>0</v>
      </c>
      <c r="AT13735">
        <f t="shared" si="862"/>
        <v>0</v>
      </c>
    </row>
    <row r="13736" spans="2:46" ht="15.75" customHeight="1">
      <c r="B13736" t="str">
        <f t="shared" si="861"/>
        <v/>
      </c>
      <c r="C13736" s="73"/>
      <c r="D13736" s="73"/>
      <c r="E13736" s="77"/>
      <c r="F13736" s="74"/>
      <c r="G13736" s="73"/>
      <c r="H13736" s="74"/>
      <c r="I13736" s="74"/>
      <c r="J13736" s="74"/>
      <c r="K13736" s="74"/>
      <c r="L13736" s="74"/>
      <c r="M13736" s="74"/>
      <c r="N13736" s="74"/>
      <c r="O13736" s="74"/>
      <c r="P13736" s="74"/>
      <c r="Q13736" s="78"/>
      <c r="AR13736">
        <f t="shared" si="863"/>
        <v>0</v>
      </c>
      <c r="AS13736">
        <f t="shared" si="864"/>
        <v>0</v>
      </c>
      <c r="AT13736">
        <f t="shared" si="862"/>
        <v>0</v>
      </c>
    </row>
    <row r="13737" spans="2:46" ht="15.75" customHeight="1">
      <c r="B13737" t="str">
        <f t="shared" si="861"/>
        <v/>
      </c>
      <c r="C13737" s="73"/>
      <c r="D13737" s="73"/>
      <c r="E13737" s="77"/>
      <c r="F13737" s="74"/>
      <c r="G13737" s="73"/>
      <c r="H13737" s="74"/>
      <c r="I13737" s="74"/>
      <c r="J13737" s="74"/>
      <c r="K13737" s="74"/>
      <c r="L13737" s="74"/>
      <c r="M13737" s="74"/>
      <c r="N13737" s="74"/>
      <c r="O13737" s="74"/>
      <c r="P13737" s="74"/>
      <c r="Q13737" s="78"/>
      <c r="AR13737">
        <f t="shared" si="863"/>
        <v>0</v>
      </c>
      <c r="AS13737">
        <f t="shared" si="864"/>
        <v>0</v>
      </c>
      <c r="AT13737">
        <f t="shared" si="862"/>
        <v>0</v>
      </c>
    </row>
    <row r="13738" spans="2:46" ht="15.75" customHeight="1">
      <c r="B13738" t="str">
        <f t="shared" si="861"/>
        <v/>
      </c>
      <c r="C13738" s="73"/>
      <c r="D13738" s="73"/>
      <c r="E13738" s="77"/>
      <c r="F13738" s="74"/>
      <c r="G13738" s="73"/>
      <c r="H13738" s="74"/>
      <c r="I13738" s="74"/>
      <c r="J13738" s="74"/>
      <c r="K13738" s="74"/>
      <c r="L13738" s="74"/>
      <c r="M13738" s="74"/>
      <c r="N13738" s="74"/>
      <c r="O13738" s="74"/>
      <c r="P13738" s="74"/>
      <c r="Q13738" s="78"/>
      <c r="AR13738">
        <f t="shared" si="863"/>
        <v>0</v>
      </c>
      <c r="AS13738">
        <f t="shared" si="864"/>
        <v>0</v>
      </c>
      <c r="AT13738">
        <f t="shared" si="862"/>
        <v>0</v>
      </c>
    </row>
    <row r="13739" spans="2:46" ht="15.75" customHeight="1">
      <c r="B13739" t="str">
        <f t="shared" si="861"/>
        <v/>
      </c>
      <c r="C13739" s="73"/>
      <c r="D13739" s="73"/>
      <c r="E13739" s="77"/>
      <c r="F13739" s="74"/>
      <c r="G13739" s="73"/>
      <c r="H13739" s="74"/>
      <c r="I13739" s="74"/>
      <c r="J13739" s="74"/>
      <c r="K13739" s="74"/>
      <c r="L13739" s="74"/>
      <c r="M13739" s="74"/>
      <c r="N13739" s="74"/>
      <c r="O13739" s="74"/>
      <c r="P13739" s="74"/>
      <c r="Q13739" s="78"/>
      <c r="AR13739">
        <f t="shared" si="863"/>
        <v>0</v>
      </c>
      <c r="AS13739">
        <f t="shared" si="864"/>
        <v>0</v>
      </c>
      <c r="AT13739">
        <f t="shared" si="862"/>
        <v>0</v>
      </c>
    </row>
    <row r="13740" spans="2:46" ht="15.75" customHeight="1">
      <c r="B13740" t="str">
        <f t="shared" si="861"/>
        <v/>
      </c>
      <c r="C13740" s="73"/>
      <c r="D13740" s="73"/>
      <c r="E13740" s="77"/>
      <c r="F13740" s="74"/>
      <c r="G13740" s="73"/>
      <c r="H13740" s="74"/>
      <c r="I13740" s="74"/>
      <c r="J13740" s="74"/>
      <c r="K13740" s="74"/>
      <c r="L13740" s="74"/>
      <c r="M13740" s="74"/>
      <c r="N13740" s="74"/>
      <c r="O13740" s="74"/>
      <c r="P13740" s="74"/>
      <c r="Q13740" s="78"/>
      <c r="AR13740">
        <f t="shared" si="863"/>
        <v>0</v>
      </c>
      <c r="AS13740">
        <f t="shared" si="864"/>
        <v>0</v>
      </c>
      <c r="AT13740">
        <f t="shared" si="862"/>
        <v>0</v>
      </c>
    </row>
    <row r="13741" spans="2:46" ht="15.75" customHeight="1">
      <c r="B13741" t="str">
        <f t="shared" si="861"/>
        <v/>
      </c>
      <c r="C13741" s="73"/>
      <c r="D13741" s="73"/>
      <c r="E13741" s="77"/>
      <c r="F13741" s="74"/>
      <c r="G13741" s="73"/>
      <c r="H13741" s="74"/>
      <c r="I13741" s="74"/>
      <c r="J13741" s="74"/>
      <c r="K13741" s="74"/>
      <c r="L13741" s="74"/>
      <c r="M13741" s="74"/>
      <c r="N13741" s="74"/>
      <c r="O13741" s="74"/>
      <c r="P13741" s="74"/>
      <c r="Q13741" s="78"/>
      <c r="AR13741">
        <f t="shared" si="863"/>
        <v>0</v>
      </c>
      <c r="AS13741">
        <f t="shared" si="864"/>
        <v>0</v>
      </c>
      <c r="AT13741">
        <f t="shared" si="862"/>
        <v>0</v>
      </c>
    </row>
    <row r="13742" spans="2:46" ht="15.75" customHeight="1">
      <c r="B13742" t="str">
        <f t="shared" si="861"/>
        <v/>
      </c>
      <c r="C13742" s="73"/>
      <c r="D13742" s="73"/>
      <c r="E13742" s="77"/>
      <c r="F13742" s="74"/>
      <c r="G13742" s="73"/>
      <c r="H13742" s="74"/>
      <c r="I13742" s="74"/>
      <c r="J13742" s="74"/>
      <c r="K13742" s="74"/>
      <c r="L13742" s="74"/>
      <c r="M13742" s="74"/>
      <c r="N13742" s="74"/>
      <c r="O13742" s="74"/>
      <c r="P13742" s="74"/>
      <c r="Q13742" s="78"/>
      <c r="AR13742">
        <f t="shared" si="863"/>
        <v>0</v>
      </c>
      <c r="AS13742">
        <f t="shared" si="864"/>
        <v>0</v>
      </c>
      <c r="AT13742">
        <f t="shared" si="862"/>
        <v>0</v>
      </c>
    </row>
    <row r="13743" spans="2:46" ht="15.75" customHeight="1">
      <c r="B13743" t="str">
        <f t="shared" si="861"/>
        <v/>
      </c>
      <c r="C13743" s="73"/>
      <c r="D13743" s="73"/>
      <c r="E13743" s="77"/>
      <c r="F13743" s="74"/>
      <c r="G13743" s="73"/>
      <c r="H13743" s="74"/>
      <c r="I13743" s="74"/>
      <c r="J13743" s="74"/>
      <c r="K13743" s="74"/>
      <c r="L13743" s="74"/>
      <c r="M13743" s="74"/>
      <c r="N13743" s="74"/>
      <c r="O13743" s="74"/>
      <c r="P13743" s="74"/>
      <c r="Q13743" s="78"/>
      <c r="AR13743">
        <f t="shared" si="863"/>
        <v>0</v>
      </c>
      <c r="AS13743">
        <f t="shared" si="864"/>
        <v>0</v>
      </c>
      <c r="AT13743">
        <f t="shared" si="862"/>
        <v>0</v>
      </c>
    </row>
    <row r="13744" spans="2:46" ht="15.75" customHeight="1">
      <c r="B13744" t="str">
        <f t="shared" si="861"/>
        <v/>
      </c>
      <c r="C13744" s="73"/>
      <c r="D13744" s="73"/>
      <c r="E13744" s="77"/>
      <c r="F13744" s="74"/>
      <c r="G13744" s="73"/>
      <c r="H13744" s="74"/>
      <c r="I13744" s="74"/>
      <c r="J13744" s="74"/>
      <c r="K13744" s="74"/>
      <c r="L13744" s="74"/>
      <c r="M13744" s="74"/>
      <c r="N13744" s="74"/>
      <c r="O13744" s="74"/>
      <c r="P13744" s="74"/>
      <c r="Q13744" s="78"/>
      <c r="AR13744">
        <f t="shared" si="863"/>
        <v>0</v>
      </c>
      <c r="AS13744">
        <f t="shared" si="864"/>
        <v>0</v>
      </c>
      <c r="AT13744">
        <f t="shared" si="862"/>
        <v>0</v>
      </c>
    </row>
    <row r="13745" spans="2:46" ht="15.75" customHeight="1">
      <c r="B13745" t="str">
        <f t="shared" si="861"/>
        <v/>
      </c>
      <c r="C13745" s="73"/>
      <c r="D13745" s="73"/>
      <c r="E13745" s="77"/>
      <c r="F13745" s="74"/>
      <c r="G13745" s="73"/>
      <c r="H13745" s="74"/>
      <c r="I13745" s="74"/>
      <c r="J13745" s="74"/>
      <c r="K13745" s="74"/>
      <c r="L13745" s="74"/>
      <c r="M13745" s="74"/>
      <c r="N13745" s="74"/>
      <c r="O13745" s="74"/>
      <c r="P13745" s="74"/>
      <c r="Q13745" s="78"/>
      <c r="AR13745">
        <f t="shared" si="863"/>
        <v>0</v>
      </c>
      <c r="AS13745">
        <f t="shared" si="864"/>
        <v>0</v>
      </c>
      <c r="AT13745">
        <f t="shared" si="862"/>
        <v>0</v>
      </c>
    </row>
    <row r="13746" spans="2:46" ht="15.75" customHeight="1">
      <c r="B13746" t="str">
        <f t="shared" si="861"/>
        <v/>
      </c>
      <c r="C13746" s="73"/>
      <c r="D13746" s="73"/>
      <c r="E13746" s="77"/>
      <c r="F13746" s="74"/>
      <c r="G13746" s="73"/>
      <c r="H13746" s="74"/>
      <c r="I13746" s="74"/>
      <c r="J13746" s="74"/>
      <c r="K13746" s="74"/>
      <c r="L13746" s="74"/>
      <c r="M13746" s="74"/>
      <c r="N13746" s="74"/>
      <c r="O13746" s="74"/>
      <c r="P13746" s="74"/>
      <c r="Q13746" s="78"/>
      <c r="AR13746">
        <f t="shared" si="863"/>
        <v>0</v>
      </c>
      <c r="AS13746">
        <f t="shared" si="864"/>
        <v>0</v>
      </c>
      <c r="AT13746">
        <f t="shared" si="862"/>
        <v>0</v>
      </c>
    </row>
    <row r="13747" spans="2:46" ht="15.75" customHeight="1">
      <c r="B13747" t="str">
        <f t="shared" si="861"/>
        <v/>
      </c>
      <c r="C13747" s="73"/>
      <c r="D13747" s="73"/>
      <c r="E13747" s="77"/>
      <c r="F13747" s="74"/>
      <c r="G13747" s="73"/>
      <c r="H13747" s="74"/>
      <c r="I13747" s="74"/>
      <c r="J13747" s="74"/>
      <c r="K13747" s="74"/>
      <c r="L13747" s="74"/>
      <c r="M13747" s="74"/>
      <c r="N13747" s="74"/>
      <c r="O13747" s="74"/>
      <c r="P13747" s="74"/>
      <c r="Q13747" s="78"/>
      <c r="AR13747">
        <f t="shared" si="863"/>
        <v>0</v>
      </c>
      <c r="AS13747">
        <f t="shared" si="864"/>
        <v>0</v>
      </c>
      <c r="AT13747">
        <f t="shared" si="862"/>
        <v>0</v>
      </c>
    </row>
    <row r="13748" spans="2:46" ht="15.75" customHeight="1">
      <c r="B13748" t="str">
        <f t="shared" si="861"/>
        <v/>
      </c>
      <c r="C13748" s="73"/>
      <c r="D13748" s="73"/>
      <c r="E13748" s="77"/>
      <c r="F13748" s="74"/>
      <c r="G13748" s="73"/>
      <c r="H13748" s="74"/>
      <c r="I13748" s="74"/>
      <c r="J13748" s="74"/>
      <c r="K13748" s="74"/>
      <c r="L13748" s="74"/>
      <c r="M13748" s="74"/>
      <c r="N13748" s="74"/>
      <c r="O13748" s="74"/>
      <c r="P13748" s="74"/>
      <c r="Q13748" s="78"/>
      <c r="AR13748">
        <f t="shared" si="863"/>
        <v>0</v>
      </c>
      <c r="AS13748">
        <f t="shared" si="864"/>
        <v>0</v>
      </c>
      <c r="AT13748">
        <f t="shared" si="862"/>
        <v>0</v>
      </c>
    </row>
    <row r="13749" spans="2:46" ht="15.75" customHeight="1">
      <c r="B13749" t="str">
        <f t="shared" si="861"/>
        <v/>
      </c>
      <c r="C13749" s="73"/>
      <c r="D13749" s="73"/>
      <c r="E13749" s="77"/>
      <c r="F13749" s="74"/>
      <c r="G13749" s="73"/>
      <c r="H13749" s="74"/>
      <c r="I13749" s="74"/>
      <c r="J13749" s="74"/>
      <c r="K13749" s="74"/>
      <c r="L13749" s="74"/>
      <c r="M13749" s="74"/>
      <c r="N13749" s="74"/>
      <c r="O13749" s="74"/>
      <c r="P13749" s="74"/>
      <c r="Q13749" s="78"/>
      <c r="AR13749">
        <f t="shared" si="863"/>
        <v>0</v>
      </c>
      <c r="AS13749">
        <f t="shared" si="864"/>
        <v>0</v>
      </c>
      <c r="AT13749">
        <f t="shared" si="862"/>
        <v>0</v>
      </c>
    </row>
    <row r="13750" spans="2:46" ht="15.75" customHeight="1">
      <c r="B13750" t="str">
        <f t="shared" si="861"/>
        <v/>
      </c>
      <c r="C13750" s="73"/>
      <c r="D13750" s="73"/>
      <c r="E13750" s="77"/>
      <c r="F13750" s="74"/>
      <c r="G13750" s="73"/>
      <c r="H13750" s="74"/>
      <c r="I13750" s="74"/>
      <c r="J13750" s="74"/>
      <c r="K13750" s="74"/>
      <c r="L13750" s="74"/>
      <c r="M13750" s="74"/>
      <c r="N13750" s="74"/>
      <c r="O13750" s="74"/>
      <c r="P13750" s="74"/>
      <c r="Q13750" s="78"/>
      <c r="AR13750">
        <f t="shared" si="863"/>
        <v>0</v>
      </c>
      <c r="AS13750">
        <f t="shared" si="864"/>
        <v>0</v>
      </c>
      <c r="AT13750">
        <f t="shared" si="862"/>
        <v>0</v>
      </c>
    </row>
    <row r="13751" spans="2:46" ht="15.75" customHeight="1">
      <c r="B13751" t="str">
        <f t="shared" si="861"/>
        <v/>
      </c>
      <c r="C13751" s="73"/>
      <c r="D13751" s="73"/>
      <c r="E13751" s="77"/>
      <c r="F13751" s="74"/>
      <c r="G13751" s="73"/>
      <c r="H13751" s="74"/>
      <c r="I13751" s="74"/>
      <c r="J13751" s="74"/>
      <c r="K13751" s="74"/>
      <c r="L13751" s="74"/>
      <c r="M13751" s="74"/>
      <c r="N13751" s="74"/>
      <c r="O13751" s="74"/>
      <c r="P13751" s="74"/>
      <c r="Q13751" s="78"/>
      <c r="AR13751">
        <f t="shared" si="863"/>
        <v>0</v>
      </c>
      <c r="AS13751">
        <f t="shared" si="864"/>
        <v>0</v>
      </c>
      <c r="AT13751">
        <f t="shared" si="862"/>
        <v>0</v>
      </c>
    </row>
    <row r="13752" spans="2:46" ht="15.75" customHeight="1">
      <c r="B13752" t="str">
        <f t="shared" si="861"/>
        <v/>
      </c>
      <c r="C13752" s="73"/>
      <c r="D13752" s="73"/>
      <c r="E13752" s="77"/>
      <c r="F13752" s="74"/>
      <c r="G13752" s="73"/>
      <c r="H13752" s="74"/>
      <c r="I13752" s="74"/>
      <c r="J13752" s="74"/>
      <c r="K13752" s="74"/>
      <c r="L13752" s="74"/>
      <c r="M13752" s="74"/>
      <c r="N13752" s="74"/>
      <c r="O13752" s="74"/>
      <c r="P13752" s="74"/>
      <c r="Q13752" s="78"/>
      <c r="AR13752">
        <f t="shared" si="863"/>
        <v>0</v>
      </c>
      <c r="AS13752">
        <f t="shared" si="864"/>
        <v>0</v>
      </c>
      <c r="AT13752">
        <f t="shared" si="862"/>
        <v>0</v>
      </c>
    </row>
    <row r="13753" spans="2:46" ht="15.75" customHeight="1">
      <c r="B13753" t="str">
        <f t="shared" si="861"/>
        <v/>
      </c>
      <c r="C13753" s="73"/>
      <c r="D13753" s="73"/>
      <c r="E13753" s="77"/>
      <c r="F13753" s="74"/>
      <c r="G13753" s="73"/>
      <c r="H13753" s="74"/>
      <c r="I13753" s="74"/>
      <c r="J13753" s="74"/>
      <c r="K13753" s="74"/>
      <c r="L13753" s="74"/>
      <c r="M13753" s="74"/>
      <c r="N13753" s="74"/>
      <c r="O13753" s="74"/>
      <c r="P13753" s="74"/>
      <c r="Q13753" s="78"/>
      <c r="AR13753">
        <f t="shared" si="863"/>
        <v>0</v>
      </c>
      <c r="AS13753">
        <f t="shared" si="864"/>
        <v>0</v>
      </c>
      <c r="AT13753">
        <f t="shared" si="862"/>
        <v>0</v>
      </c>
    </row>
    <row r="13754" spans="2:46" ht="15.75" customHeight="1">
      <c r="B13754" t="str">
        <f t="shared" si="861"/>
        <v/>
      </c>
      <c r="C13754" s="73"/>
      <c r="D13754" s="73"/>
      <c r="E13754" s="77"/>
      <c r="F13754" s="74"/>
      <c r="G13754" s="73"/>
      <c r="H13754" s="74"/>
      <c r="I13754" s="74"/>
      <c r="J13754" s="74"/>
      <c r="K13754" s="74"/>
      <c r="L13754" s="74"/>
      <c r="M13754" s="74"/>
      <c r="N13754" s="74"/>
      <c r="O13754" s="74"/>
      <c r="P13754" s="74"/>
      <c r="Q13754" s="78"/>
      <c r="AR13754">
        <f t="shared" si="863"/>
        <v>0</v>
      </c>
      <c r="AS13754">
        <f t="shared" si="864"/>
        <v>0</v>
      </c>
      <c r="AT13754">
        <f t="shared" si="862"/>
        <v>0</v>
      </c>
    </row>
    <row r="13755" spans="2:46" ht="15.75" customHeight="1">
      <c r="B13755" t="str">
        <f t="shared" si="861"/>
        <v/>
      </c>
      <c r="C13755" s="73"/>
      <c r="D13755" s="73"/>
      <c r="E13755" s="77"/>
      <c r="F13755" s="74"/>
      <c r="G13755" s="73"/>
      <c r="H13755" s="74"/>
      <c r="I13755" s="74"/>
      <c r="J13755" s="74"/>
      <c r="K13755" s="74"/>
      <c r="L13755" s="74"/>
      <c r="M13755" s="74"/>
      <c r="N13755" s="74"/>
      <c r="O13755" s="74"/>
      <c r="P13755" s="74"/>
      <c r="Q13755" s="78"/>
      <c r="AR13755">
        <f t="shared" si="863"/>
        <v>0</v>
      </c>
      <c r="AS13755">
        <f t="shared" si="864"/>
        <v>0</v>
      </c>
      <c r="AT13755">
        <f t="shared" si="862"/>
        <v>0</v>
      </c>
    </row>
    <row r="13756" spans="2:46" ht="15.75" customHeight="1">
      <c r="B13756" t="str">
        <f t="shared" si="861"/>
        <v/>
      </c>
      <c r="C13756" s="73"/>
      <c r="D13756" s="73"/>
      <c r="E13756" s="77"/>
      <c r="F13756" s="74"/>
      <c r="G13756" s="73"/>
      <c r="H13756" s="74"/>
      <c r="I13756" s="74"/>
      <c r="J13756" s="74"/>
      <c r="K13756" s="74"/>
      <c r="L13756" s="74"/>
      <c r="M13756" s="74"/>
      <c r="N13756" s="74"/>
      <c r="O13756" s="74"/>
      <c r="P13756" s="74"/>
      <c r="Q13756" s="78"/>
      <c r="AR13756">
        <f t="shared" si="863"/>
        <v>0</v>
      </c>
      <c r="AS13756">
        <f t="shared" si="864"/>
        <v>0</v>
      </c>
      <c r="AT13756">
        <f t="shared" si="862"/>
        <v>0</v>
      </c>
    </row>
    <row r="13757" spans="2:46" ht="15.75" customHeight="1">
      <c r="B13757" t="str">
        <f t="shared" si="861"/>
        <v/>
      </c>
      <c r="C13757" s="73"/>
      <c r="D13757" s="73"/>
      <c r="E13757" s="77"/>
      <c r="F13757" s="74"/>
      <c r="G13757" s="73"/>
      <c r="H13757" s="74"/>
      <c r="I13757" s="74"/>
      <c r="J13757" s="74"/>
      <c r="K13757" s="74"/>
      <c r="L13757" s="74"/>
      <c r="M13757" s="74"/>
      <c r="N13757" s="74"/>
      <c r="O13757" s="74"/>
      <c r="P13757" s="74"/>
      <c r="Q13757" s="78"/>
      <c r="AR13757">
        <f t="shared" si="863"/>
        <v>0</v>
      </c>
      <c r="AS13757">
        <f t="shared" si="864"/>
        <v>0</v>
      </c>
      <c r="AT13757">
        <f t="shared" si="862"/>
        <v>0</v>
      </c>
    </row>
    <row r="13758" spans="2:46" ht="15.75" customHeight="1">
      <c r="B13758" t="str">
        <f t="shared" si="861"/>
        <v/>
      </c>
      <c r="C13758" s="73"/>
      <c r="D13758" s="73"/>
      <c r="E13758" s="77"/>
      <c r="F13758" s="74"/>
      <c r="G13758" s="73"/>
      <c r="H13758" s="74"/>
      <c r="I13758" s="74"/>
      <c r="J13758" s="74"/>
      <c r="K13758" s="74"/>
      <c r="L13758" s="74"/>
      <c r="M13758" s="74"/>
      <c r="N13758" s="74"/>
      <c r="O13758" s="74"/>
      <c r="P13758" s="74"/>
      <c r="Q13758" s="78"/>
      <c r="AR13758">
        <f t="shared" si="863"/>
        <v>0</v>
      </c>
      <c r="AS13758">
        <f t="shared" si="864"/>
        <v>0</v>
      </c>
      <c r="AT13758">
        <f t="shared" si="862"/>
        <v>0</v>
      </c>
    </row>
    <row r="13759" spans="2:46" ht="15.75" customHeight="1">
      <c r="B13759" t="str">
        <f t="shared" si="861"/>
        <v/>
      </c>
      <c r="C13759" s="73"/>
      <c r="D13759" s="73"/>
      <c r="E13759" s="77"/>
      <c r="F13759" s="74"/>
      <c r="G13759" s="73"/>
      <c r="H13759" s="74"/>
      <c r="I13759" s="74"/>
      <c r="J13759" s="74"/>
      <c r="K13759" s="74"/>
      <c r="L13759" s="74"/>
      <c r="M13759" s="74"/>
      <c r="N13759" s="74"/>
      <c r="O13759" s="74"/>
      <c r="P13759" s="74"/>
      <c r="Q13759" s="78"/>
      <c r="AR13759">
        <f t="shared" si="863"/>
        <v>0</v>
      </c>
      <c r="AS13759">
        <f t="shared" si="864"/>
        <v>0</v>
      </c>
      <c r="AT13759">
        <f t="shared" si="862"/>
        <v>0</v>
      </c>
    </row>
    <row r="13760" spans="2:46" ht="15.75" customHeight="1">
      <c r="B13760" t="str">
        <f t="shared" si="861"/>
        <v/>
      </c>
      <c r="C13760" s="73"/>
      <c r="D13760" s="73"/>
      <c r="E13760" s="77"/>
      <c r="F13760" s="74"/>
      <c r="G13760" s="73"/>
      <c r="H13760" s="74"/>
      <c r="I13760" s="74"/>
      <c r="J13760" s="74"/>
      <c r="K13760" s="74"/>
      <c r="L13760" s="74"/>
      <c r="M13760" s="74"/>
      <c r="N13760" s="74"/>
      <c r="O13760" s="74"/>
      <c r="P13760" s="74"/>
      <c r="Q13760" s="78"/>
      <c r="AR13760">
        <f t="shared" si="863"/>
        <v>0</v>
      </c>
      <c r="AS13760">
        <f t="shared" si="864"/>
        <v>0</v>
      </c>
      <c r="AT13760">
        <f t="shared" si="862"/>
        <v>0</v>
      </c>
    </row>
    <row r="13761" spans="2:46" ht="15.75" customHeight="1">
      <c r="B13761" t="str">
        <f t="shared" si="861"/>
        <v/>
      </c>
      <c r="C13761" s="73"/>
      <c r="D13761" s="73"/>
      <c r="E13761" s="77"/>
      <c r="F13761" s="74"/>
      <c r="G13761" s="73"/>
      <c r="H13761" s="74"/>
      <c r="I13761" s="74"/>
      <c r="J13761" s="74"/>
      <c r="K13761" s="74"/>
      <c r="L13761" s="74"/>
      <c r="M13761" s="74"/>
      <c r="N13761" s="74"/>
      <c r="O13761" s="74"/>
      <c r="P13761" s="74"/>
      <c r="Q13761" s="78"/>
      <c r="AR13761">
        <f t="shared" si="863"/>
        <v>0</v>
      </c>
      <c r="AS13761">
        <f t="shared" si="864"/>
        <v>0</v>
      </c>
      <c r="AT13761">
        <f t="shared" si="862"/>
        <v>0</v>
      </c>
    </row>
    <row r="13762" spans="2:46" ht="15.75" customHeight="1">
      <c r="B13762" t="str">
        <f t="shared" ref="B13762:B13825" si="865">D13762&amp;Q13762&amp;E13762</f>
        <v/>
      </c>
      <c r="C13762" s="73"/>
      <c r="D13762" s="73"/>
      <c r="E13762" s="77"/>
      <c r="F13762" s="74"/>
      <c r="G13762" s="73"/>
      <c r="H13762" s="74"/>
      <c r="I13762" s="74"/>
      <c r="J13762" s="74"/>
      <c r="K13762" s="74"/>
      <c r="L13762" s="74"/>
      <c r="M13762" s="74"/>
      <c r="N13762" s="74"/>
      <c r="O13762" s="74"/>
      <c r="P13762" s="74"/>
      <c r="Q13762" s="78"/>
      <c r="AR13762">
        <f t="shared" si="863"/>
        <v>0</v>
      </c>
      <c r="AS13762">
        <f t="shared" si="864"/>
        <v>0</v>
      </c>
      <c r="AT13762">
        <f t="shared" ref="AT13762:AT13825" si="866">AR13762-AS13762</f>
        <v>0</v>
      </c>
    </row>
    <row r="13763" spans="2:46" ht="15.75" customHeight="1">
      <c r="B13763" t="str">
        <f t="shared" si="865"/>
        <v/>
      </c>
      <c r="C13763" s="73"/>
      <c r="D13763" s="73"/>
      <c r="E13763" s="77"/>
      <c r="F13763" s="74"/>
      <c r="G13763" s="73"/>
      <c r="H13763" s="74"/>
      <c r="I13763" s="74"/>
      <c r="J13763" s="74"/>
      <c r="K13763" s="74"/>
      <c r="L13763" s="74"/>
      <c r="M13763" s="74"/>
      <c r="N13763" s="74"/>
      <c r="O13763" s="74"/>
      <c r="P13763" s="74"/>
      <c r="Q13763" s="78"/>
      <c r="AR13763">
        <f t="shared" si="863"/>
        <v>0</v>
      </c>
      <c r="AS13763">
        <f t="shared" si="864"/>
        <v>0</v>
      </c>
      <c r="AT13763">
        <f t="shared" si="866"/>
        <v>0</v>
      </c>
    </row>
    <row r="13764" spans="2:46" ht="15.75" customHeight="1">
      <c r="B13764" t="str">
        <f t="shared" si="865"/>
        <v/>
      </c>
      <c r="C13764" s="73"/>
      <c r="D13764" s="73"/>
      <c r="E13764" s="77"/>
      <c r="F13764" s="74"/>
      <c r="G13764" s="73"/>
      <c r="H13764" s="74"/>
      <c r="I13764" s="74"/>
      <c r="J13764" s="74"/>
      <c r="K13764" s="74"/>
      <c r="L13764" s="74"/>
      <c r="M13764" s="74"/>
      <c r="N13764" s="74"/>
      <c r="O13764" s="74"/>
      <c r="P13764" s="74"/>
      <c r="Q13764" s="78"/>
      <c r="AR13764">
        <f t="shared" si="863"/>
        <v>0</v>
      </c>
      <c r="AS13764">
        <f t="shared" si="864"/>
        <v>0</v>
      </c>
      <c r="AT13764">
        <f t="shared" si="866"/>
        <v>0</v>
      </c>
    </row>
    <row r="13765" spans="2:46" ht="15.75" customHeight="1">
      <c r="B13765" t="str">
        <f t="shared" si="865"/>
        <v/>
      </c>
      <c r="C13765" s="73"/>
      <c r="D13765" s="73"/>
      <c r="E13765" s="77"/>
      <c r="F13765" s="74"/>
      <c r="G13765" s="73"/>
      <c r="H13765" s="74"/>
      <c r="I13765" s="74"/>
      <c r="J13765" s="74"/>
      <c r="K13765" s="74"/>
      <c r="L13765" s="74"/>
      <c r="M13765" s="74"/>
      <c r="N13765" s="74"/>
      <c r="O13765" s="74"/>
      <c r="P13765" s="74"/>
      <c r="Q13765" s="78"/>
      <c r="AR13765">
        <f t="shared" si="863"/>
        <v>0</v>
      </c>
      <c r="AS13765">
        <f t="shared" si="864"/>
        <v>0</v>
      </c>
      <c r="AT13765">
        <f t="shared" si="866"/>
        <v>0</v>
      </c>
    </row>
    <row r="13766" spans="2:46" ht="15.75" customHeight="1">
      <c r="B13766" t="str">
        <f t="shared" si="865"/>
        <v/>
      </c>
      <c r="C13766" s="73"/>
      <c r="D13766" s="73"/>
      <c r="E13766" s="77"/>
      <c r="F13766" s="74"/>
      <c r="G13766" s="73"/>
      <c r="H13766" s="74"/>
      <c r="I13766" s="74"/>
      <c r="J13766" s="74"/>
      <c r="K13766" s="74"/>
      <c r="L13766" s="74"/>
      <c r="M13766" s="74"/>
      <c r="N13766" s="74"/>
      <c r="O13766" s="74"/>
      <c r="P13766" s="74"/>
      <c r="Q13766" s="78"/>
      <c r="AR13766">
        <f t="shared" si="863"/>
        <v>0</v>
      </c>
      <c r="AS13766">
        <f t="shared" si="864"/>
        <v>0</v>
      </c>
      <c r="AT13766">
        <f t="shared" si="866"/>
        <v>0</v>
      </c>
    </row>
    <row r="13767" spans="2:46" ht="15.75" customHeight="1">
      <c r="B13767" t="str">
        <f t="shared" si="865"/>
        <v/>
      </c>
      <c r="C13767" s="73"/>
      <c r="D13767" s="73"/>
      <c r="E13767" s="77"/>
      <c r="F13767" s="74"/>
      <c r="G13767" s="73"/>
      <c r="H13767" s="74"/>
      <c r="I13767" s="74"/>
      <c r="J13767" s="74"/>
      <c r="K13767" s="74"/>
      <c r="L13767" s="74"/>
      <c r="M13767" s="74"/>
      <c r="N13767" s="74"/>
      <c r="O13767" s="74"/>
      <c r="P13767" s="74"/>
      <c r="Q13767" s="78"/>
      <c r="AR13767">
        <f t="shared" si="863"/>
        <v>0</v>
      </c>
      <c r="AS13767">
        <f t="shared" si="864"/>
        <v>0</v>
      </c>
      <c r="AT13767">
        <f t="shared" si="866"/>
        <v>0</v>
      </c>
    </row>
    <row r="13768" spans="2:46" ht="15.75" customHeight="1">
      <c r="B13768" t="str">
        <f t="shared" si="865"/>
        <v/>
      </c>
      <c r="C13768" s="73"/>
      <c r="D13768" s="73"/>
      <c r="E13768" s="77"/>
      <c r="F13768" s="74"/>
      <c r="G13768" s="73"/>
      <c r="H13768" s="74"/>
      <c r="I13768" s="74"/>
      <c r="J13768" s="74"/>
      <c r="K13768" s="74"/>
      <c r="L13768" s="74"/>
      <c r="M13768" s="74"/>
      <c r="N13768" s="74"/>
      <c r="O13768" s="74"/>
      <c r="P13768" s="74"/>
      <c r="Q13768" s="78"/>
      <c r="AR13768">
        <f t="shared" ref="AR13768:AR13831" si="867">IF($AU$2&lt;&gt;5,NA(),IF(D13768=D13767,0,IF(AND(D23269=D13768,D13769=D13768),O13768+O13769+O23269,IF(D13769=D13768,O13769+O13768,O13768))))</f>
        <v>0</v>
      </c>
      <c r="AS13768">
        <f t="shared" ref="AS13768:AS13831" si="868">IF($AU$2&lt;&gt;5,NA(),IF(D13768=D13767,0,IF(AND(D23269=D13768,D13769=D13768),P13768+P13769+P23269,IF(D13769=D13768,P13769+P13768,P13768))))</f>
        <v>0</v>
      </c>
      <c r="AT13768">
        <f t="shared" si="866"/>
        <v>0</v>
      </c>
    </row>
    <row r="13769" spans="2:46" ht="15.75" customHeight="1">
      <c r="B13769" t="str">
        <f t="shared" si="865"/>
        <v/>
      </c>
      <c r="C13769" s="73"/>
      <c r="D13769" s="73"/>
      <c r="E13769" s="77"/>
      <c r="F13769" s="74"/>
      <c r="G13769" s="73"/>
      <c r="H13769" s="74"/>
      <c r="I13769" s="74"/>
      <c r="J13769" s="74"/>
      <c r="K13769" s="74"/>
      <c r="L13769" s="74"/>
      <c r="M13769" s="74"/>
      <c r="N13769" s="74"/>
      <c r="O13769" s="74"/>
      <c r="P13769" s="74"/>
      <c r="Q13769" s="78"/>
      <c r="AR13769">
        <f t="shared" si="867"/>
        <v>0</v>
      </c>
      <c r="AS13769">
        <f t="shared" si="868"/>
        <v>0</v>
      </c>
      <c r="AT13769">
        <f t="shared" si="866"/>
        <v>0</v>
      </c>
    </row>
    <row r="13770" spans="2:46" ht="15.75" customHeight="1">
      <c r="B13770" t="str">
        <f t="shared" si="865"/>
        <v/>
      </c>
      <c r="C13770" s="73"/>
      <c r="D13770" s="73"/>
      <c r="E13770" s="77"/>
      <c r="F13770" s="74"/>
      <c r="G13770" s="73"/>
      <c r="H13770" s="74"/>
      <c r="I13770" s="74"/>
      <c r="J13770" s="74"/>
      <c r="K13770" s="74"/>
      <c r="L13770" s="74"/>
      <c r="M13770" s="74"/>
      <c r="N13770" s="74"/>
      <c r="O13770" s="74"/>
      <c r="P13770" s="74"/>
      <c r="Q13770" s="78"/>
      <c r="AR13770">
        <f t="shared" si="867"/>
        <v>0</v>
      </c>
      <c r="AS13770">
        <f t="shared" si="868"/>
        <v>0</v>
      </c>
      <c r="AT13770">
        <f t="shared" si="866"/>
        <v>0</v>
      </c>
    </row>
    <row r="13771" spans="2:46" ht="15.75" customHeight="1">
      <c r="B13771" t="str">
        <f t="shared" si="865"/>
        <v/>
      </c>
      <c r="C13771" s="73"/>
      <c r="D13771" s="73"/>
      <c r="E13771" s="77"/>
      <c r="F13771" s="74"/>
      <c r="G13771" s="73"/>
      <c r="H13771" s="74"/>
      <c r="I13771" s="74"/>
      <c r="J13771" s="74"/>
      <c r="K13771" s="74"/>
      <c r="L13771" s="74"/>
      <c r="M13771" s="74"/>
      <c r="N13771" s="74"/>
      <c r="O13771" s="74"/>
      <c r="P13771" s="74"/>
      <c r="Q13771" s="78"/>
      <c r="AR13771">
        <f t="shared" si="867"/>
        <v>0</v>
      </c>
      <c r="AS13771">
        <f t="shared" si="868"/>
        <v>0</v>
      </c>
      <c r="AT13771">
        <f t="shared" si="866"/>
        <v>0</v>
      </c>
    </row>
    <row r="13772" spans="2:46" ht="15.75" customHeight="1">
      <c r="B13772" t="str">
        <f t="shared" si="865"/>
        <v/>
      </c>
      <c r="C13772" s="73"/>
      <c r="D13772" s="73"/>
      <c r="E13772" s="77"/>
      <c r="F13772" s="74"/>
      <c r="G13772" s="73"/>
      <c r="H13772" s="74"/>
      <c r="I13772" s="74"/>
      <c r="J13772" s="74"/>
      <c r="K13772" s="74"/>
      <c r="L13772" s="74"/>
      <c r="M13772" s="74"/>
      <c r="N13772" s="74"/>
      <c r="O13772" s="74"/>
      <c r="P13772" s="74"/>
      <c r="Q13772" s="78"/>
      <c r="AR13772">
        <f t="shared" si="867"/>
        <v>0</v>
      </c>
      <c r="AS13772">
        <f t="shared" si="868"/>
        <v>0</v>
      </c>
      <c r="AT13772">
        <f t="shared" si="866"/>
        <v>0</v>
      </c>
    </row>
    <row r="13773" spans="2:46" ht="15.75" customHeight="1">
      <c r="B13773" t="str">
        <f t="shared" si="865"/>
        <v/>
      </c>
      <c r="C13773" s="73"/>
      <c r="D13773" s="73"/>
      <c r="E13773" s="77"/>
      <c r="F13773" s="74"/>
      <c r="G13773" s="73"/>
      <c r="H13773" s="74"/>
      <c r="I13773" s="74"/>
      <c r="J13773" s="74"/>
      <c r="K13773" s="74"/>
      <c r="L13773" s="74"/>
      <c r="M13773" s="74"/>
      <c r="N13773" s="74"/>
      <c r="O13773" s="74"/>
      <c r="P13773" s="74"/>
      <c r="Q13773" s="78"/>
      <c r="AR13773">
        <f t="shared" si="867"/>
        <v>0</v>
      </c>
      <c r="AS13773">
        <f t="shared" si="868"/>
        <v>0</v>
      </c>
      <c r="AT13773">
        <f t="shared" si="866"/>
        <v>0</v>
      </c>
    </row>
    <row r="13774" spans="2:46" ht="15.75" customHeight="1">
      <c r="B13774" t="str">
        <f t="shared" si="865"/>
        <v/>
      </c>
      <c r="C13774" s="73"/>
      <c r="D13774" s="73"/>
      <c r="E13774" s="77"/>
      <c r="F13774" s="74"/>
      <c r="G13774" s="73"/>
      <c r="H13774" s="74"/>
      <c r="I13774" s="74"/>
      <c r="J13774" s="74"/>
      <c r="K13774" s="74"/>
      <c r="L13774" s="74"/>
      <c r="M13774" s="74"/>
      <c r="N13774" s="74"/>
      <c r="O13774" s="74"/>
      <c r="P13774" s="74"/>
      <c r="Q13774" s="78"/>
      <c r="AR13774">
        <f t="shared" si="867"/>
        <v>0</v>
      </c>
      <c r="AS13774">
        <f t="shared" si="868"/>
        <v>0</v>
      </c>
      <c r="AT13774">
        <f t="shared" si="866"/>
        <v>0</v>
      </c>
    </row>
    <row r="13775" spans="2:46" ht="15.75" customHeight="1">
      <c r="B13775" t="str">
        <f t="shared" si="865"/>
        <v/>
      </c>
      <c r="C13775" s="73"/>
      <c r="D13775" s="73"/>
      <c r="E13775" s="77"/>
      <c r="F13775" s="74"/>
      <c r="G13775" s="73"/>
      <c r="H13775" s="74"/>
      <c r="I13775" s="74"/>
      <c r="J13775" s="74"/>
      <c r="K13775" s="74"/>
      <c r="L13775" s="74"/>
      <c r="M13775" s="74"/>
      <c r="N13775" s="74"/>
      <c r="O13775" s="74"/>
      <c r="P13775" s="74"/>
      <c r="Q13775" s="78"/>
      <c r="AR13775">
        <f t="shared" si="867"/>
        <v>0</v>
      </c>
      <c r="AS13775">
        <f t="shared" si="868"/>
        <v>0</v>
      </c>
      <c r="AT13775">
        <f t="shared" si="866"/>
        <v>0</v>
      </c>
    </row>
    <row r="13776" spans="2:46" ht="15.75" customHeight="1">
      <c r="B13776" t="str">
        <f t="shared" si="865"/>
        <v/>
      </c>
      <c r="C13776" s="73"/>
      <c r="D13776" s="73"/>
      <c r="E13776" s="77"/>
      <c r="F13776" s="74"/>
      <c r="G13776" s="73"/>
      <c r="H13776" s="74"/>
      <c r="I13776" s="74"/>
      <c r="J13776" s="74"/>
      <c r="K13776" s="74"/>
      <c r="L13776" s="74"/>
      <c r="M13776" s="74"/>
      <c r="N13776" s="74"/>
      <c r="O13776" s="74"/>
      <c r="P13776" s="74"/>
      <c r="Q13776" s="78"/>
      <c r="AR13776">
        <f t="shared" si="867"/>
        <v>0</v>
      </c>
      <c r="AS13776">
        <f t="shared" si="868"/>
        <v>0</v>
      </c>
      <c r="AT13776">
        <f t="shared" si="866"/>
        <v>0</v>
      </c>
    </row>
    <row r="13777" spans="2:46" ht="15.75" customHeight="1">
      <c r="B13777" t="str">
        <f t="shared" si="865"/>
        <v/>
      </c>
      <c r="C13777" s="73"/>
      <c r="D13777" s="73"/>
      <c r="E13777" s="77"/>
      <c r="F13777" s="74"/>
      <c r="G13777" s="73"/>
      <c r="H13777" s="74"/>
      <c r="I13777" s="74"/>
      <c r="J13777" s="74"/>
      <c r="K13777" s="74"/>
      <c r="L13777" s="74"/>
      <c r="M13777" s="74"/>
      <c r="N13777" s="74"/>
      <c r="O13777" s="74"/>
      <c r="P13777" s="74"/>
      <c r="Q13777" s="78"/>
      <c r="AR13777">
        <f t="shared" si="867"/>
        <v>0</v>
      </c>
      <c r="AS13777">
        <f t="shared" si="868"/>
        <v>0</v>
      </c>
      <c r="AT13777">
        <f t="shared" si="866"/>
        <v>0</v>
      </c>
    </row>
    <row r="13778" spans="2:46" ht="15.75" customHeight="1">
      <c r="B13778" t="str">
        <f t="shared" si="865"/>
        <v/>
      </c>
      <c r="C13778" s="73"/>
      <c r="D13778" s="73"/>
      <c r="E13778" s="77"/>
      <c r="F13778" s="74"/>
      <c r="G13778" s="73"/>
      <c r="H13778" s="74"/>
      <c r="I13778" s="74"/>
      <c r="J13778" s="74"/>
      <c r="K13778" s="74"/>
      <c r="L13778" s="74"/>
      <c r="M13778" s="74"/>
      <c r="N13778" s="74"/>
      <c r="O13778" s="74"/>
      <c r="P13778" s="74"/>
      <c r="Q13778" s="78"/>
      <c r="AR13778">
        <f t="shared" si="867"/>
        <v>0</v>
      </c>
      <c r="AS13778">
        <f t="shared" si="868"/>
        <v>0</v>
      </c>
      <c r="AT13778">
        <f t="shared" si="866"/>
        <v>0</v>
      </c>
    </row>
    <row r="13779" spans="2:46" ht="15.75" customHeight="1">
      <c r="B13779" t="str">
        <f t="shared" si="865"/>
        <v/>
      </c>
      <c r="C13779" s="73"/>
      <c r="D13779" s="73"/>
      <c r="E13779" s="77"/>
      <c r="F13779" s="74"/>
      <c r="G13779" s="73"/>
      <c r="H13779" s="74"/>
      <c r="I13779" s="74"/>
      <c r="J13779" s="74"/>
      <c r="K13779" s="74"/>
      <c r="L13779" s="74"/>
      <c r="M13779" s="74"/>
      <c r="N13779" s="74"/>
      <c r="O13779" s="74"/>
      <c r="P13779" s="74"/>
      <c r="Q13779" s="78"/>
      <c r="AR13779">
        <f t="shared" si="867"/>
        <v>0</v>
      </c>
      <c r="AS13779">
        <f t="shared" si="868"/>
        <v>0</v>
      </c>
      <c r="AT13779">
        <f t="shared" si="866"/>
        <v>0</v>
      </c>
    </row>
    <row r="13780" spans="2:46" ht="15.75" customHeight="1">
      <c r="B13780" t="str">
        <f t="shared" si="865"/>
        <v/>
      </c>
      <c r="C13780" s="73"/>
      <c r="D13780" s="73"/>
      <c r="E13780" s="77"/>
      <c r="F13780" s="74"/>
      <c r="G13780" s="73"/>
      <c r="H13780" s="74"/>
      <c r="I13780" s="74"/>
      <c r="J13780" s="74"/>
      <c r="K13780" s="74"/>
      <c r="L13780" s="74"/>
      <c r="M13780" s="74"/>
      <c r="N13780" s="74"/>
      <c r="O13780" s="74"/>
      <c r="P13780" s="74"/>
      <c r="Q13780" s="78"/>
      <c r="AR13780">
        <f t="shared" si="867"/>
        <v>0</v>
      </c>
      <c r="AS13780">
        <f t="shared" si="868"/>
        <v>0</v>
      </c>
      <c r="AT13780">
        <f t="shared" si="866"/>
        <v>0</v>
      </c>
    </row>
    <row r="13781" spans="2:46" ht="15.75" customHeight="1">
      <c r="B13781" t="str">
        <f t="shared" si="865"/>
        <v/>
      </c>
      <c r="C13781" s="73"/>
      <c r="D13781" s="73"/>
      <c r="E13781" s="77"/>
      <c r="F13781" s="74"/>
      <c r="G13781" s="73"/>
      <c r="H13781" s="74"/>
      <c r="I13781" s="74"/>
      <c r="J13781" s="74"/>
      <c r="K13781" s="74"/>
      <c r="L13781" s="74"/>
      <c r="M13781" s="74"/>
      <c r="N13781" s="74"/>
      <c r="O13781" s="74"/>
      <c r="P13781" s="74"/>
      <c r="Q13781" s="78"/>
      <c r="AR13781">
        <f t="shared" si="867"/>
        <v>0</v>
      </c>
      <c r="AS13781">
        <f t="shared" si="868"/>
        <v>0</v>
      </c>
      <c r="AT13781">
        <f t="shared" si="866"/>
        <v>0</v>
      </c>
    </row>
    <row r="13782" spans="2:46" ht="15.75" customHeight="1">
      <c r="B13782" t="str">
        <f t="shared" si="865"/>
        <v/>
      </c>
      <c r="C13782" s="73"/>
      <c r="D13782" s="73"/>
      <c r="E13782" s="77"/>
      <c r="F13782" s="74"/>
      <c r="G13782" s="73"/>
      <c r="H13782" s="74"/>
      <c r="I13782" s="74"/>
      <c r="J13782" s="74"/>
      <c r="K13782" s="74"/>
      <c r="L13782" s="74"/>
      <c r="M13782" s="74"/>
      <c r="N13782" s="74"/>
      <c r="O13782" s="74"/>
      <c r="P13782" s="74"/>
      <c r="Q13782" s="78"/>
      <c r="AR13782">
        <f t="shared" si="867"/>
        <v>0</v>
      </c>
      <c r="AS13782">
        <f t="shared" si="868"/>
        <v>0</v>
      </c>
      <c r="AT13782">
        <f t="shared" si="866"/>
        <v>0</v>
      </c>
    </row>
    <row r="13783" spans="2:46" ht="15.75" customHeight="1">
      <c r="B13783" t="str">
        <f t="shared" si="865"/>
        <v/>
      </c>
      <c r="C13783" s="73"/>
      <c r="D13783" s="73"/>
      <c r="E13783" s="77"/>
      <c r="F13783" s="74"/>
      <c r="G13783" s="73"/>
      <c r="H13783" s="74"/>
      <c r="I13783" s="74"/>
      <c r="J13783" s="74"/>
      <c r="K13783" s="74"/>
      <c r="L13783" s="74"/>
      <c r="M13783" s="74"/>
      <c r="N13783" s="74"/>
      <c r="O13783" s="74"/>
      <c r="P13783" s="74"/>
      <c r="Q13783" s="78"/>
      <c r="AR13783">
        <f t="shared" si="867"/>
        <v>0</v>
      </c>
      <c r="AS13783">
        <f t="shared" si="868"/>
        <v>0</v>
      </c>
      <c r="AT13783">
        <f t="shared" si="866"/>
        <v>0</v>
      </c>
    </row>
    <row r="13784" spans="2:46" ht="15.75" customHeight="1">
      <c r="B13784" t="str">
        <f t="shared" si="865"/>
        <v/>
      </c>
      <c r="C13784" s="73"/>
      <c r="D13784" s="73"/>
      <c r="E13784" s="77"/>
      <c r="F13784" s="74"/>
      <c r="G13784" s="73"/>
      <c r="H13784" s="74"/>
      <c r="I13784" s="74"/>
      <c r="J13784" s="74"/>
      <c r="K13784" s="74"/>
      <c r="L13784" s="74"/>
      <c r="M13784" s="74"/>
      <c r="N13784" s="74"/>
      <c r="O13784" s="74"/>
      <c r="P13784" s="74"/>
      <c r="Q13784" s="78"/>
      <c r="AR13784">
        <f t="shared" si="867"/>
        <v>0</v>
      </c>
      <c r="AS13784">
        <f t="shared" si="868"/>
        <v>0</v>
      </c>
      <c r="AT13784">
        <f t="shared" si="866"/>
        <v>0</v>
      </c>
    </row>
    <row r="13785" spans="2:46" ht="15.75" customHeight="1">
      <c r="B13785" t="str">
        <f t="shared" si="865"/>
        <v/>
      </c>
      <c r="C13785" s="73"/>
      <c r="D13785" s="73"/>
      <c r="E13785" s="77"/>
      <c r="F13785" s="74"/>
      <c r="G13785" s="73"/>
      <c r="H13785" s="74"/>
      <c r="I13785" s="74"/>
      <c r="J13785" s="74"/>
      <c r="K13785" s="74"/>
      <c r="L13785" s="74"/>
      <c r="M13785" s="74"/>
      <c r="N13785" s="74"/>
      <c r="O13785" s="74"/>
      <c r="P13785" s="74"/>
      <c r="Q13785" s="78"/>
      <c r="AR13785">
        <f t="shared" si="867"/>
        <v>0</v>
      </c>
      <c r="AS13785">
        <f t="shared" si="868"/>
        <v>0</v>
      </c>
      <c r="AT13785">
        <f t="shared" si="866"/>
        <v>0</v>
      </c>
    </row>
    <row r="13786" spans="2:46" ht="15.75" customHeight="1">
      <c r="B13786" t="str">
        <f t="shared" si="865"/>
        <v/>
      </c>
      <c r="C13786" s="73"/>
      <c r="D13786" s="73"/>
      <c r="E13786" s="77"/>
      <c r="F13786" s="74"/>
      <c r="G13786" s="73"/>
      <c r="H13786" s="74"/>
      <c r="I13786" s="74"/>
      <c r="J13786" s="74"/>
      <c r="K13786" s="74"/>
      <c r="L13786" s="74"/>
      <c r="M13786" s="74"/>
      <c r="N13786" s="74"/>
      <c r="O13786" s="74"/>
      <c r="P13786" s="74"/>
      <c r="Q13786" s="78"/>
      <c r="AR13786">
        <f t="shared" si="867"/>
        <v>0</v>
      </c>
      <c r="AS13786">
        <f t="shared" si="868"/>
        <v>0</v>
      </c>
      <c r="AT13786">
        <f t="shared" si="866"/>
        <v>0</v>
      </c>
    </row>
    <row r="13787" spans="2:46" ht="15.75" customHeight="1">
      <c r="B13787" t="str">
        <f t="shared" si="865"/>
        <v/>
      </c>
      <c r="C13787" s="73"/>
      <c r="D13787" s="73"/>
      <c r="E13787" s="77"/>
      <c r="F13787" s="74"/>
      <c r="G13787" s="73"/>
      <c r="H13787" s="74"/>
      <c r="I13787" s="74"/>
      <c r="J13787" s="74"/>
      <c r="K13787" s="74"/>
      <c r="L13787" s="74"/>
      <c r="M13787" s="74"/>
      <c r="N13787" s="74"/>
      <c r="O13787" s="74"/>
      <c r="P13787" s="74"/>
      <c r="Q13787" s="78"/>
      <c r="AR13787">
        <f t="shared" si="867"/>
        <v>0</v>
      </c>
      <c r="AS13787">
        <f t="shared" si="868"/>
        <v>0</v>
      </c>
      <c r="AT13787">
        <f t="shared" si="866"/>
        <v>0</v>
      </c>
    </row>
    <row r="13788" spans="2:46" ht="15.75" customHeight="1">
      <c r="B13788" t="str">
        <f t="shared" si="865"/>
        <v/>
      </c>
      <c r="C13788" s="73"/>
      <c r="D13788" s="73"/>
      <c r="E13788" s="77"/>
      <c r="F13788" s="74"/>
      <c r="G13788" s="73"/>
      <c r="H13788" s="74"/>
      <c r="I13788" s="74"/>
      <c r="J13788" s="74"/>
      <c r="K13788" s="74"/>
      <c r="L13788" s="74"/>
      <c r="M13788" s="74"/>
      <c r="N13788" s="74"/>
      <c r="O13788" s="74"/>
      <c r="P13788" s="74"/>
      <c r="Q13788" s="78"/>
      <c r="AR13788">
        <f t="shared" si="867"/>
        <v>0</v>
      </c>
      <c r="AS13788">
        <f t="shared" si="868"/>
        <v>0</v>
      </c>
      <c r="AT13788">
        <f t="shared" si="866"/>
        <v>0</v>
      </c>
    </row>
    <row r="13789" spans="2:46" ht="15.75" customHeight="1">
      <c r="B13789" t="str">
        <f t="shared" si="865"/>
        <v/>
      </c>
      <c r="C13789" s="73"/>
      <c r="D13789" s="73"/>
      <c r="E13789" s="77"/>
      <c r="F13789" s="74"/>
      <c r="G13789" s="73"/>
      <c r="H13789" s="74"/>
      <c r="I13789" s="74"/>
      <c r="J13789" s="74"/>
      <c r="K13789" s="74"/>
      <c r="L13789" s="74"/>
      <c r="M13789" s="74"/>
      <c r="N13789" s="74"/>
      <c r="O13789" s="74"/>
      <c r="P13789" s="74"/>
      <c r="Q13789" s="78"/>
      <c r="AR13789">
        <f t="shared" si="867"/>
        <v>0</v>
      </c>
      <c r="AS13789">
        <f t="shared" si="868"/>
        <v>0</v>
      </c>
      <c r="AT13789">
        <f t="shared" si="866"/>
        <v>0</v>
      </c>
    </row>
    <row r="13790" spans="2:46" ht="15.75" customHeight="1">
      <c r="B13790" t="str">
        <f t="shared" si="865"/>
        <v/>
      </c>
      <c r="C13790" s="73"/>
      <c r="D13790" s="73"/>
      <c r="E13790" s="77"/>
      <c r="F13790" s="74"/>
      <c r="G13790" s="73"/>
      <c r="H13790" s="74"/>
      <c r="I13790" s="74"/>
      <c r="J13790" s="74"/>
      <c r="K13790" s="74"/>
      <c r="L13790" s="74"/>
      <c r="M13790" s="74"/>
      <c r="N13790" s="74"/>
      <c r="O13790" s="74"/>
      <c r="P13790" s="74"/>
      <c r="Q13790" s="78"/>
      <c r="AR13790">
        <f t="shared" si="867"/>
        <v>0</v>
      </c>
      <c r="AS13790">
        <f t="shared" si="868"/>
        <v>0</v>
      </c>
      <c r="AT13790">
        <f t="shared" si="866"/>
        <v>0</v>
      </c>
    </row>
    <row r="13791" spans="2:46" ht="15.75" customHeight="1">
      <c r="B13791" t="str">
        <f t="shared" si="865"/>
        <v/>
      </c>
      <c r="C13791" s="73"/>
      <c r="D13791" s="73"/>
      <c r="E13791" s="77"/>
      <c r="F13791" s="74"/>
      <c r="G13791" s="73"/>
      <c r="H13791" s="74"/>
      <c r="I13791" s="74"/>
      <c r="J13791" s="74"/>
      <c r="K13791" s="74"/>
      <c r="L13791" s="74"/>
      <c r="M13791" s="74"/>
      <c r="N13791" s="74"/>
      <c r="O13791" s="74"/>
      <c r="P13791" s="74"/>
      <c r="Q13791" s="78"/>
      <c r="AR13791">
        <f t="shared" si="867"/>
        <v>0</v>
      </c>
      <c r="AS13791">
        <f t="shared" si="868"/>
        <v>0</v>
      </c>
      <c r="AT13791">
        <f t="shared" si="866"/>
        <v>0</v>
      </c>
    </row>
    <row r="13792" spans="2:46" ht="15.75" customHeight="1">
      <c r="B13792" t="str">
        <f t="shared" si="865"/>
        <v/>
      </c>
      <c r="C13792" s="73"/>
      <c r="D13792" s="73"/>
      <c r="E13792" s="77"/>
      <c r="F13792" s="74"/>
      <c r="G13792" s="73"/>
      <c r="H13792" s="74"/>
      <c r="I13792" s="74"/>
      <c r="J13792" s="74"/>
      <c r="K13792" s="74"/>
      <c r="L13792" s="74"/>
      <c r="M13792" s="74"/>
      <c r="N13792" s="74"/>
      <c r="O13792" s="74"/>
      <c r="P13792" s="74"/>
      <c r="Q13792" s="78"/>
      <c r="AR13792">
        <f t="shared" si="867"/>
        <v>0</v>
      </c>
      <c r="AS13792">
        <f t="shared" si="868"/>
        <v>0</v>
      </c>
      <c r="AT13792">
        <f t="shared" si="866"/>
        <v>0</v>
      </c>
    </row>
    <row r="13793" spans="2:46" ht="15.75" customHeight="1">
      <c r="B13793" t="str">
        <f t="shared" si="865"/>
        <v/>
      </c>
      <c r="C13793" s="73"/>
      <c r="D13793" s="73"/>
      <c r="E13793" s="77"/>
      <c r="F13793" s="74"/>
      <c r="G13793" s="73"/>
      <c r="H13793" s="74"/>
      <c r="I13793" s="74"/>
      <c r="J13793" s="74"/>
      <c r="K13793" s="74"/>
      <c r="L13793" s="74"/>
      <c r="M13793" s="74"/>
      <c r="N13793" s="74"/>
      <c r="O13793" s="74"/>
      <c r="P13793" s="74"/>
      <c r="Q13793" s="78"/>
      <c r="AR13793">
        <f t="shared" si="867"/>
        <v>0</v>
      </c>
      <c r="AS13793">
        <f t="shared" si="868"/>
        <v>0</v>
      </c>
      <c r="AT13793">
        <f t="shared" si="866"/>
        <v>0</v>
      </c>
    </row>
    <row r="13794" spans="2:46" ht="15.75" customHeight="1">
      <c r="B13794" t="str">
        <f t="shared" si="865"/>
        <v/>
      </c>
      <c r="C13794" s="73"/>
      <c r="D13794" s="73"/>
      <c r="E13794" s="77"/>
      <c r="F13794" s="74"/>
      <c r="G13794" s="73"/>
      <c r="H13794" s="74"/>
      <c r="I13794" s="74"/>
      <c r="J13794" s="74"/>
      <c r="K13794" s="74"/>
      <c r="L13794" s="74"/>
      <c r="M13794" s="74"/>
      <c r="N13794" s="74"/>
      <c r="O13794" s="74"/>
      <c r="P13794" s="74"/>
      <c r="Q13794" s="78"/>
      <c r="AR13794">
        <f t="shared" si="867"/>
        <v>0</v>
      </c>
      <c r="AS13794">
        <f t="shared" si="868"/>
        <v>0</v>
      </c>
      <c r="AT13794">
        <f t="shared" si="866"/>
        <v>0</v>
      </c>
    </row>
    <row r="13795" spans="2:46" ht="15.75" customHeight="1">
      <c r="B13795" t="str">
        <f t="shared" si="865"/>
        <v/>
      </c>
      <c r="C13795" s="73"/>
      <c r="D13795" s="73"/>
      <c r="E13795" s="77"/>
      <c r="F13795" s="74"/>
      <c r="G13795" s="73"/>
      <c r="H13795" s="74"/>
      <c r="I13795" s="74"/>
      <c r="J13795" s="74"/>
      <c r="K13795" s="74"/>
      <c r="L13795" s="74"/>
      <c r="M13795" s="74"/>
      <c r="N13795" s="74"/>
      <c r="O13795" s="74"/>
      <c r="P13795" s="74"/>
      <c r="Q13795" s="78"/>
      <c r="AR13795">
        <f t="shared" si="867"/>
        <v>0</v>
      </c>
      <c r="AS13795">
        <f t="shared" si="868"/>
        <v>0</v>
      </c>
      <c r="AT13795">
        <f t="shared" si="866"/>
        <v>0</v>
      </c>
    </row>
    <row r="13796" spans="2:46" ht="15.75" customHeight="1">
      <c r="B13796" t="str">
        <f t="shared" si="865"/>
        <v/>
      </c>
      <c r="C13796" s="73"/>
      <c r="D13796" s="73"/>
      <c r="E13796" s="77"/>
      <c r="F13796" s="74"/>
      <c r="G13796" s="73"/>
      <c r="H13796" s="74"/>
      <c r="I13796" s="74"/>
      <c r="J13796" s="74"/>
      <c r="K13796" s="74"/>
      <c r="L13796" s="74"/>
      <c r="M13796" s="74"/>
      <c r="N13796" s="74"/>
      <c r="O13796" s="74"/>
      <c r="P13796" s="74"/>
      <c r="Q13796" s="78"/>
      <c r="AR13796">
        <f t="shared" si="867"/>
        <v>0</v>
      </c>
      <c r="AS13796">
        <f t="shared" si="868"/>
        <v>0</v>
      </c>
      <c r="AT13796">
        <f t="shared" si="866"/>
        <v>0</v>
      </c>
    </row>
    <row r="13797" spans="2:46" ht="15.75" customHeight="1">
      <c r="B13797" t="str">
        <f t="shared" si="865"/>
        <v/>
      </c>
      <c r="C13797" s="73"/>
      <c r="D13797" s="73"/>
      <c r="E13797" s="77"/>
      <c r="F13797" s="74"/>
      <c r="G13797" s="73"/>
      <c r="H13797" s="74"/>
      <c r="I13797" s="74"/>
      <c r="J13797" s="74"/>
      <c r="K13797" s="74"/>
      <c r="L13797" s="74"/>
      <c r="M13797" s="74"/>
      <c r="N13797" s="74"/>
      <c r="O13797" s="74"/>
      <c r="P13797" s="74"/>
      <c r="Q13797" s="78"/>
      <c r="AR13797">
        <f t="shared" si="867"/>
        <v>0</v>
      </c>
      <c r="AS13797">
        <f t="shared" si="868"/>
        <v>0</v>
      </c>
      <c r="AT13797">
        <f t="shared" si="866"/>
        <v>0</v>
      </c>
    </row>
    <row r="13798" spans="2:46" ht="15.75" customHeight="1">
      <c r="B13798" t="str">
        <f t="shared" si="865"/>
        <v/>
      </c>
      <c r="C13798" s="73"/>
      <c r="D13798" s="73"/>
      <c r="E13798" s="77"/>
      <c r="F13798" s="74"/>
      <c r="G13798" s="73"/>
      <c r="H13798" s="74"/>
      <c r="I13798" s="74"/>
      <c r="J13798" s="74"/>
      <c r="K13798" s="74"/>
      <c r="L13798" s="74"/>
      <c r="M13798" s="74"/>
      <c r="N13798" s="74"/>
      <c r="O13798" s="74"/>
      <c r="P13798" s="74"/>
      <c r="Q13798" s="78"/>
      <c r="AR13798">
        <f t="shared" si="867"/>
        <v>0</v>
      </c>
      <c r="AS13798">
        <f t="shared" si="868"/>
        <v>0</v>
      </c>
      <c r="AT13798">
        <f t="shared" si="866"/>
        <v>0</v>
      </c>
    </row>
    <row r="13799" spans="2:46" ht="15.75" customHeight="1">
      <c r="B13799" t="str">
        <f t="shared" si="865"/>
        <v/>
      </c>
      <c r="C13799" s="73"/>
      <c r="D13799" s="73"/>
      <c r="E13799" s="77"/>
      <c r="F13799" s="74"/>
      <c r="G13799" s="73"/>
      <c r="H13799" s="74"/>
      <c r="I13799" s="74"/>
      <c r="J13799" s="74"/>
      <c r="K13799" s="74"/>
      <c r="L13799" s="74"/>
      <c r="M13799" s="74"/>
      <c r="N13799" s="74"/>
      <c r="O13799" s="74"/>
      <c r="P13799" s="74"/>
      <c r="Q13799" s="78"/>
      <c r="AR13799">
        <f t="shared" si="867"/>
        <v>0</v>
      </c>
      <c r="AS13799">
        <f t="shared" si="868"/>
        <v>0</v>
      </c>
      <c r="AT13799">
        <f t="shared" si="866"/>
        <v>0</v>
      </c>
    </row>
    <row r="13800" spans="2:46" ht="15.75" customHeight="1">
      <c r="B13800" t="str">
        <f t="shared" si="865"/>
        <v/>
      </c>
      <c r="C13800" s="73"/>
      <c r="D13800" s="73"/>
      <c r="E13800" s="77"/>
      <c r="F13800" s="74"/>
      <c r="G13800" s="73"/>
      <c r="H13800" s="74"/>
      <c r="I13800" s="74"/>
      <c r="J13800" s="74"/>
      <c r="K13800" s="74"/>
      <c r="L13800" s="74"/>
      <c r="M13800" s="74"/>
      <c r="N13800" s="74"/>
      <c r="O13800" s="74"/>
      <c r="P13800" s="74"/>
      <c r="Q13800" s="78"/>
      <c r="AR13800">
        <f t="shared" si="867"/>
        <v>0</v>
      </c>
      <c r="AS13800">
        <f t="shared" si="868"/>
        <v>0</v>
      </c>
      <c r="AT13800">
        <f t="shared" si="866"/>
        <v>0</v>
      </c>
    </row>
    <row r="13801" spans="2:46" ht="15.75" customHeight="1">
      <c r="B13801" t="str">
        <f t="shared" si="865"/>
        <v/>
      </c>
      <c r="C13801" s="73"/>
      <c r="D13801" s="73"/>
      <c r="E13801" s="77"/>
      <c r="F13801" s="74"/>
      <c r="G13801" s="73"/>
      <c r="H13801" s="74"/>
      <c r="I13801" s="74"/>
      <c r="J13801" s="74"/>
      <c r="K13801" s="74"/>
      <c r="L13801" s="74"/>
      <c r="M13801" s="74"/>
      <c r="N13801" s="74"/>
      <c r="O13801" s="74"/>
      <c r="P13801" s="74"/>
      <c r="Q13801" s="78"/>
      <c r="AR13801">
        <f t="shared" si="867"/>
        <v>0</v>
      </c>
      <c r="AS13801">
        <f t="shared" si="868"/>
        <v>0</v>
      </c>
      <c r="AT13801">
        <f t="shared" si="866"/>
        <v>0</v>
      </c>
    </row>
    <row r="13802" spans="2:46" ht="15.75" customHeight="1">
      <c r="B13802" t="str">
        <f t="shared" si="865"/>
        <v/>
      </c>
      <c r="C13802" s="73"/>
      <c r="D13802" s="73"/>
      <c r="E13802" s="77"/>
      <c r="F13802" s="74"/>
      <c r="G13802" s="73"/>
      <c r="H13802" s="74"/>
      <c r="I13802" s="74"/>
      <c r="J13802" s="74"/>
      <c r="K13802" s="74"/>
      <c r="L13802" s="74"/>
      <c r="M13802" s="74"/>
      <c r="N13802" s="74"/>
      <c r="O13802" s="74"/>
      <c r="P13802" s="74"/>
      <c r="Q13802" s="78"/>
      <c r="AR13802">
        <f t="shared" si="867"/>
        <v>0</v>
      </c>
      <c r="AS13802">
        <f t="shared" si="868"/>
        <v>0</v>
      </c>
      <c r="AT13802">
        <f t="shared" si="866"/>
        <v>0</v>
      </c>
    </row>
    <row r="13803" spans="2:46" ht="15.75" customHeight="1">
      <c r="B13803" t="str">
        <f t="shared" si="865"/>
        <v/>
      </c>
      <c r="C13803" s="73"/>
      <c r="D13803" s="73"/>
      <c r="E13803" s="77"/>
      <c r="F13803" s="74"/>
      <c r="G13803" s="73"/>
      <c r="H13803" s="74"/>
      <c r="I13803" s="74"/>
      <c r="J13803" s="74"/>
      <c r="K13803" s="74"/>
      <c r="L13803" s="74"/>
      <c r="M13803" s="74"/>
      <c r="N13803" s="74"/>
      <c r="O13803" s="74"/>
      <c r="P13803" s="74"/>
      <c r="Q13803" s="78"/>
      <c r="AR13803">
        <f t="shared" si="867"/>
        <v>0</v>
      </c>
      <c r="AS13803">
        <f t="shared" si="868"/>
        <v>0</v>
      </c>
      <c r="AT13803">
        <f t="shared" si="866"/>
        <v>0</v>
      </c>
    </row>
    <row r="13804" spans="2:46" ht="15.75" customHeight="1">
      <c r="B13804" t="str">
        <f t="shared" si="865"/>
        <v/>
      </c>
      <c r="C13804" s="73"/>
      <c r="D13804" s="73"/>
      <c r="E13804" s="77"/>
      <c r="F13804" s="74"/>
      <c r="G13804" s="73"/>
      <c r="H13804" s="74"/>
      <c r="I13804" s="74"/>
      <c r="J13804" s="74"/>
      <c r="K13804" s="74"/>
      <c r="L13804" s="74"/>
      <c r="M13804" s="74"/>
      <c r="N13804" s="74"/>
      <c r="O13804" s="74"/>
      <c r="P13804" s="74"/>
      <c r="Q13804" s="78"/>
      <c r="AR13804">
        <f t="shared" si="867"/>
        <v>0</v>
      </c>
      <c r="AS13804">
        <f t="shared" si="868"/>
        <v>0</v>
      </c>
      <c r="AT13804">
        <f t="shared" si="866"/>
        <v>0</v>
      </c>
    </row>
    <row r="13805" spans="2:46" ht="15.75" customHeight="1">
      <c r="B13805" t="str">
        <f t="shared" si="865"/>
        <v/>
      </c>
      <c r="C13805" s="73"/>
      <c r="D13805" s="73"/>
      <c r="E13805" s="77"/>
      <c r="F13805" s="74"/>
      <c r="G13805" s="73"/>
      <c r="H13805" s="74"/>
      <c r="I13805" s="74"/>
      <c r="J13805" s="74"/>
      <c r="K13805" s="74"/>
      <c r="L13805" s="74"/>
      <c r="M13805" s="74"/>
      <c r="N13805" s="74"/>
      <c r="O13805" s="74"/>
      <c r="P13805" s="74"/>
      <c r="Q13805" s="78"/>
      <c r="AR13805">
        <f t="shared" si="867"/>
        <v>0</v>
      </c>
      <c r="AS13805">
        <f t="shared" si="868"/>
        <v>0</v>
      </c>
      <c r="AT13805">
        <f t="shared" si="866"/>
        <v>0</v>
      </c>
    </row>
    <row r="13806" spans="2:46" ht="15.75" customHeight="1">
      <c r="B13806" t="str">
        <f t="shared" si="865"/>
        <v/>
      </c>
      <c r="C13806" s="73"/>
      <c r="D13806" s="73"/>
      <c r="E13806" s="77"/>
      <c r="F13806" s="74"/>
      <c r="G13806" s="73"/>
      <c r="H13806" s="74"/>
      <c r="I13806" s="74"/>
      <c r="J13806" s="74"/>
      <c r="K13806" s="74"/>
      <c r="L13806" s="74"/>
      <c r="M13806" s="74"/>
      <c r="N13806" s="74"/>
      <c r="O13806" s="74"/>
      <c r="P13806" s="74"/>
      <c r="Q13806" s="78"/>
      <c r="AR13806">
        <f t="shared" si="867"/>
        <v>0</v>
      </c>
      <c r="AS13806">
        <f t="shared" si="868"/>
        <v>0</v>
      </c>
      <c r="AT13806">
        <f t="shared" si="866"/>
        <v>0</v>
      </c>
    </row>
    <row r="13807" spans="2:46" ht="15.75" customHeight="1">
      <c r="B13807" t="str">
        <f t="shared" si="865"/>
        <v/>
      </c>
      <c r="C13807" s="73"/>
      <c r="D13807" s="73"/>
      <c r="E13807" s="77"/>
      <c r="F13807" s="74"/>
      <c r="G13807" s="73"/>
      <c r="H13807" s="74"/>
      <c r="I13807" s="74"/>
      <c r="J13807" s="74"/>
      <c r="K13807" s="74"/>
      <c r="L13807" s="74"/>
      <c r="M13807" s="74"/>
      <c r="N13807" s="74"/>
      <c r="O13807" s="74"/>
      <c r="P13807" s="74"/>
      <c r="Q13807" s="78"/>
      <c r="AR13807">
        <f t="shared" si="867"/>
        <v>0</v>
      </c>
      <c r="AS13807">
        <f t="shared" si="868"/>
        <v>0</v>
      </c>
      <c r="AT13807">
        <f t="shared" si="866"/>
        <v>0</v>
      </c>
    </row>
    <row r="13808" spans="2:46" ht="15.75" customHeight="1">
      <c r="B13808" t="str">
        <f t="shared" si="865"/>
        <v/>
      </c>
      <c r="C13808" s="73"/>
      <c r="D13808" s="73"/>
      <c r="E13808" s="77"/>
      <c r="F13808" s="74"/>
      <c r="G13808" s="73"/>
      <c r="H13808" s="74"/>
      <c r="I13808" s="74"/>
      <c r="J13808" s="74"/>
      <c r="K13808" s="74"/>
      <c r="L13808" s="74"/>
      <c r="M13808" s="74"/>
      <c r="N13808" s="74"/>
      <c r="O13808" s="74"/>
      <c r="P13808" s="74"/>
      <c r="Q13808" s="78"/>
      <c r="AR13808">
        <f t="shared" si="867"/>
        <v>0</v>
      </c>
      <c r="AS13808">
        <f t="shared" si="868"/>
        <v>0</v>
      </c>
      <c r="AT13808">
        <f t="shared" si="866"/>
        <v>0</v>
      </c>
    </row>
    <row r="13809" spans="2:46" ht="15.75" customHeight="1">
      <c r="B13809" t="str">
        <f t="shared" si="865"/>
        <v/>
      </c>
      <c r="C13809" s="73"/>
      <c r="D13809" s="73"/>
      <c r="E13809" s="77"/>
      <c r="F13809" s="74"/>
      <c r="G13809" s="73"/>
      <c r="H13809" s="74"/>
      <c r="I13809" s="74"/>
      <c r="J13809" s="74"/>
      <c r="K13809" s="74"/>
      <c r="L13809" s="74"/>
      <c r="M13809" s="74"/>
      <c r="N13809" s="74"/>
      <c r="O13809" s="74"/>
      <c r="P13809" s="74"/>
      <c r="Q13809" s="78"/>
      <c r="AR13809">
        <f t="shared" si="867"/>
        <v>0</v>
      </c>
      <c r="AS13809">
        <f t="shared" si="868"/>
        <v>0</v>
      </c>
      <c r="AT13809">
        <f t="shared" si="866"/>
        <v>0</v>
      </c>
    </row>
    <row r="13810" spans="2:46" ht="15.75" customHeight="1">
      <c r="B13810" t="str">
        <f t="shared" si="865"/>
        <v/>
      </c>
      <c r="C13810" s="73"/>
      <c r="D13810" s="73"/>
      <c r="E13810" s="77"/>
      <c r="F13810" s="74"/>
      <c r="G13810" s="73"/>
      <c r="H13810" s="74"/>
      <c r="I13810" s="74"/>
      <c r="J13810" s="74"/>
      <c r="K13810" s="74"/>
      <c r="L13810" s="74"/>
      <c r="M13810" s="74"/>
      <c r="N13810" s="74"/>
      <c r="O13810" s="74"/>
      <c r="P13810" s="74"/>
      <c r="Q13810" s="78"/>
      <c r="AR13810">
        <f t="shared" si="867"/>
        <v>0</v>
      </c>
      <c r="AS13810">
        <f t="shared" si="868"/>
        <v>0</v>
      </c>
      <c r="AT13810">
        <f t="shared" si="866"/>
        <v>0</v>
      </c>
    </row>
    <row r="13811" spans="2:46" ht="15.75" customHeight="1">
      <c r="B13811" t="str">
        <f t="shared" si="865"/>
        <v/>
      </c>
      <c r="C13811" s="73"/>
      <c r="D13811" s="73"/>
      <c r="E13811" s="77"/>
      <c r="F13811" s="74"/>
      <c r="G13811" s="73"/>
      <c r="H13811" s="74"/>
      <c r="I13811" s="74"/>
      <c r="J13811" s="74"/>
      <c r="K13811" s="74"/>
      <c r="L13811" s="74"/>
      <c r="M13811" s="74"/>
      <c r="N13811" s="74"/>
      <c r="O13811" s="74"/>
      <c r="P13811" s="74"/>
      <c r="Q13811" s="78"/>
      <c r="AR13811">
        <f t="shared" si="867"/>
        <v>0</v>
      </c>
      <c r="AS13811">
        <f t="shared" si="868"/>
        <v>0</v>
      </c>
      <c r="AT13811">
        <f t="shared" si="866"/>
        <v>0</v>
      </c>
    </row>
    <row r="13812" spans="2:46" ht="15.75" customHeight="1">
      <c r="B13812" t="str">
        <f t="shared" si="865"/>
        <v/>
      </c>
      <c r="C13812" s="73"/>
      <c r="D13812" s="73"/>
      <c r="E13812" s="77"/>
      <c r="F13812" s="74"/>
      <c r="G13812" s="73"/>
      <c r="H13812" s="74"/>
      <c r="I13812" s="74"/>
      <c r="J13812" s="74"/>
      <c r="K13812" s="74"/>
      <c r="L13812" s="74"/>
      <c r="M13812" s="74"/>
      <c r="N13812" s="74"/>
      <c r="O13812" s="74"/>
      <c r="P13812" s="74"/>
      <c r="Q13812" s="78"/>
      <c r="AR13812">
        <f t="shared" si="867"/>
        <v>0</v>
      </c>
      <c r="AS13812">
        <f t="shared" si="868"/>
        <v>0</v>
      </c>
      <c r="AT13812">
        <f t="shared" si="866"/>
        <v>0</v>
      </c>
    </row>
    <row r="13813" spans="2:46" ht="15.75" customHeight="1">
      <c r="B13813" t="str">
        <f t="shared" si="865"/>
        <v/>
      </c>
      <c r="C13813" s="73"/>
      <c r="D13813" s="73"/>
      <c r="E13813" s="77"/>
      <c r="F13813" s="74"/>
      <c r="G13813" s="73"/>
      <c r="H13813" s="74"/>
      <c r="I13813" s="74"/>
      <c r="J13813" s="74"/>
      <c r="K13813" s="74"/>
      <c r="L13813" s="74"/>
      <c r="M13813" s="74"/>
      <c r="N13813" s="74"/>
      <c r="O13813" s="74"/>
      <c r="P13813" s="74"/>
      <c r="Q13813" s="78"/>
      <c r="AR13813">
        <f t="shared" si="867"/>
        <v>0</v>
      </c>
      <c r="AS13813">
        <f t="shared" si="868"/>
        <v>0</v>
      </c>
      <c r="AT13813">
        <f t="shared" si="866"/>
        <v>0</v>
      </c>
    </row>
    <row r="13814" spans="2:46" ht="15.75" customHeight="1">
      <c r="B13814" t="str">
        <f t="shared" si="865"/>
        <v/>
      </c>
      <c r="C13814" s="73"/>
      <c r="D13814" s="73"/>
      <c r="E13814" s="77"/>
      <c r="F13814" s="74"/>
      <c r="G13814" s="73"/>
      <c r="H13814" s="74"/>
      <c r="I13814" s="74"/>
      <c r="J13814" s="74"/>
      <c r="K13814" s="74"/>
      <c r="L13814" s="74"/>
      <c r="M13814" s="74"/>
      <c r="N13814" s="74"/>
      <c r="O13814" s="74"/>
      <c r="P13814" s="74"/>
      <c r="Q13814" s="78"/>
      <c r="AR13814">
        <f t="shared" si="867"/>
        <v>0</v>
      </c>
      <c r="AS13814">
        <f t="shared" si="868"/>
        <v>0</v>
      </c>
      <c r="AT13814">
        <f t="shared" si="866"/>
        <v>0</v>
      </c>
    </row>
    <row r="13815" spans="2:46" ht="15.75" customHeight="1">
      <c r="B13815" t="str">
        <f t="shared" si="865"/>
        <v/>
      </c>
      <c r="C13815" s="73"/>
      <c r="D13815" s="73"/>
      <c r="E13815" s="77"/>
      <c r="F13815" s="74"/>
      <c r="G13815" s="73"/>
      <c r="H13815" s="74"/>
      <c r="I13815" s="74"/>
      <c r="J13815" s="74"/>
      <c r="K13815" s="74"/>
      <c r="L13815" s="74"/>
      <c r="M13815" s="74"/>
      <c r="N13815" s="74"/>
      <c r="O13815" s="74"/>
      <c r="P13815" s="74"/>
      <c r="Q13815" s="78"/>
      <c r="AR13815">
        <f t="shared" si="867"/>
        <v>0</v>
      </c>
      <c r="AS13815">
        <f t="shared" si="868"/>
        <v>0</v>
      </c>
      <c r="AT13815">
        <f t="shared" si="866"/>
        <v>0</v>
      </c>
    </row>
    <row r="13816" spans="2:46" ht="15.75" customHeight="1">
      <c r="B13816" t="str">
        <f t="shared" si="865"/>
        <v/>
      </c>
      <c r="C13816" s="73"/>
      <c r="D13816" s="73"/>
      <c r="E13816" s="77"/>
      <c r="F13816" s="74"/>
      <c r="G13816" s="73"/>
      <c r="H13816" s="74"/>
      <c r="I13816" s="74"/>
      <c r="J13816" s="74"/>
      <c r="K13816" s="74"/>
      <c r="L13816" s="74"/>
      <c r="M13816" s="74"/>
      <c r="N13816" s="74"/>
      <c r="O13816" s="74"/>
      <c r="P13816" s="74"/>
      <c r="Q13816" s="78"/>
      <c r="AR13816">
        <f t="shared" si="867"/>
        <v>0</v>
      </c>
      <c r="AS13816">
        <f t="shared" si="868"/>
        <v>0</v>
      </c>
      <c r="AT13816">
        <f t="shared" si="866"/>
        <v>0</v>
      </c>
    </row>
    <row r="13817" spans="2:46" ht="15.75" customHeight="1">
      <c r="B13817" t="str">
        <f t="shared" si="865"/>
        <v/>
      </c>
      <c r="C13817" s="73"/>
      <c r="D13817" s="73"/>
      <c r="E13817" s="77"/>
      <c r="F13817" s="74"/>
      <c r="G13817" s="73"/>
      <c r="H13817" s="74"/>
      <c r="I13817" s="74"/>
      <c r="J13817" s="74"/>
      <c r="K13817" s="74"/>
      <c r="L13817" s="74"/>
      <c r="M13817" s="74"/>
      <c r="N13817" s="74"/>
      <c r="O13817" s="74"/>
      <c r="P13817" s="74"/>
      <c r="Q13817" s="78"/>
      <c r="AR13817">
        <f t="shared" si="867"/>
        <v>0</v>
      </c>
      <c r="AS13817">
        <f t="shared" si="868"/>
        <v>0</v>
      </c>
      <c r="AT13817">
        <f t="shared" si="866"/>
        <v>0</v>
      </c>
    </row>
    <row r="13818" spans="2:46" ht="15.75" customHeight="1">
      <c r="B13818" t="str">
        <f t="shared" si="865"/>
        <v/>
      </c>
      <c r="C13818" s="73"/>
      <c r="D13818" s="73"/>
      <c r="E13818" s="77"/>
      <c r="F13818" s="74"/>
      <c r="G13818" s="73"/>
      <c r="H13818" s="74"/>
      <c r="I13818" s="74"/>
      <c r="J13818" s="74"/>
      <c r="K13818" s="74"/>
      <c r="L13818" s="74"/>
      <c r="M13818" s="74"/>
      <c r="N13818" s="74"/>
      <c r="O13818" s="74"/>
      <c r="P13818" s="74"/>
      <c r="Q13818" s="78"/>
      <c r="AR13818">
        <f t="shared" si="867"/>
        <v>0</v>
      </c>
      <c r="AS13818">
        <f t="shared" si="868"/>
        <v>0</v>
      </c>
      <c r="AT13818">
        <f t="shared" si="866"/>
        <v>0</v>
      </c>
    </row>
    <row r="13819" spans="2:46" ht="15.75" customHeight="1">
      <c r="B13819" t="str">
        <f t="shared" si="865"/>
        <v/>
      </c>
      <c r="C13819" s="73"/>
      <c r="D13819" s="73"/>
      <c r="E13819" s="77"/>
      <c r="F13819" s="74"/>
      <c r="G13819" s="73"/>
      <c r="H13819" s="74"/>
      <c r="I13819" s="74"/>
      <c r="J13819" s="74"/>
      <c r="K13819" s="74"/>
      <c r="L13819" s="74"/>
      <c r="M13819" s="74"/>
      <c r="N13819" s="74"/>
      <c r="O13819" s="74"/>
      <c r="P13819" s="74"/>
      <c r="Q13819" s="78"/>
      <c r="AR13819">
        <f t="shared" si="867"/>
        <v>0</v>
      </c>
      <c r="AS13819">
        <f t="shared" si="868"/>
        <v>0</v>
      </c>
      <c r="AT13819">
        <f t="shared" si="866"/>
        <v>0</v>
      </c>
    </row>
    <row r="13820" spans="2:46" ht="15.75" customHeight="1">
      <c r="B13820" t="str">
        <f t="shared" si="865"/>
        <v/>
      </c>
      <c r="C13820" s="73"/>
      <c r="D13820" s="73"/>
      <c r="E13820" s="77"/>
      <c r="F13820" s="74"/>
      <c r="G13820" s="73"/>
      <c r="H13820" s="74"/>
      <c r="I13820" s="74"/>
      <c r="J13820" s="74"/>
      <c r="K13820" s="74"/>
      <c r="L13820" s="74"/>
      <c r="M13820" s="74"/>
      <c r="N13820" s="74"/>
      <c r="O13820" s="74"/>
      <c r="P13820" s="74"/>
      <c r="Q13820" s="78"/>
      <c r="AR13820">
        <f t="shared" si="867"/>
        <v>0</v>
      </c>
      <c r="AS13820">
        <f t="shared" si="868"/>
        <v>0</v>
      </c>
      <c r="AT13820">
        <f t="shared" si="866"/>
        <v>0</v>
      </c>
    </row>
    <row r="13821" spans="2:46" ht="15.75" customHeight="1">
      <c r="B13821" t="str">
        <f t="shared" si="865"/>
        <v/>
      </c>
      <c r="C13821" s="73"/>
      <c r="D13821" s="73"/>
      <c r="E13821" s="77"/>
      <c r="F13821" s="74"/>
      <c r="G13821" s="73"/>
      <c r="H13821" s="74"/>
      <c r="I13821" s="74"/>
      <c r="J13821" s="74"/>
      <c r="K13821" s="74"/>
      <c r="L13821" s="74"/>
      <c r="M13821" s="74"/>
      <c r="N13821" s="74"/>
      <c r="O13821" s="74"/>
      <c r="P13821" s="74"/>
      <c r="Q13821" s="78"/>
      <c r="AR13821">
        <f t="shared" si="867"/>
        <v>0</v>
      </c>
      <c r="AS13821">
        <f t="shared" si="868"/>
        <v>0</v>
      </c>
      <c r="AT13821">
        <f t="shared" si="866"/>
        <v>0</v>
      </c>
    </row>
    <row r="13822" spans="2:46" ht="15.75" customHeight="1">
      <c r="B13822" t="str">
        <f t="shared" si="865"/>
        <v/>
      </c>
      <c r="C13822" s="73"/>
      <c r="D13822" s="73"/>
      <c r="E13822" s="77"/>
      <c r="F13822" s="74"/>
      <c r="G13822" s="73"/>
      <c r="H13822" s="74"/>
      <c r="I13822" s="74"/>
      <c r="J13822" s="74"/>
      <c r="K13822" s="74"/>
      <c r="L13822" s="74"/>
      <c r="M13822" s="74"/>
      <c r="N13822" s="74"/>
      <c r="O13822" s="74"/>
      <c r="P13822" s="74"/>
      <c r="Q13822" s="78"/>
      <c r="AR13822">
        <f t="shared" si="867"/>
        <v>0</v>
      </c>
      <c r="AS13822">
        <f t="shared" si="868"/>
        <v>0</v>
      </c>
      <c r="AT13822">
        <f t="shared" si="866"/>
        <v>0</v>
      </c>
    </row>
    <row r="13823" spans="2:46" ht="15.75" customHeight="1">
      <c r="B13823" t="str">
        <f t="shared" si="865"/>
        <v/>
      </c>
      <c r="C13823" s="73"/>
      <c r="D13823" s="73"/>
      <c r="E13823" s="77"/>
      <c r="F13823" s="74"/>
      <c r="G13823" s="73"/>
      <c r="H13823" s="74"/>
      <c r="I13823" s="74"/>
      <c r="J13823" s="74"/>
      <c r="K13823" s="74"/>
      <c r="L13823" s="74"/>
      <c r="M13823" s="74"/>
      <c r="N13823" s="74"/>
      <c r="O13823" s="74"/>
      <c r="P13823" s="74"/>
      <c r="Q13823" s="78"/>
      <c r="AR13823">
        <f t="shared" si="867"/>
        <v>0</v>
      </c>
      <c r="AS13823">
        <f t="shared" si="868"/>
        <v>0</v>
      </c>
      <c r="AT13823">
        <f t="shared" si="866"/>
        <v>0</v>
      </c>
    </row>
    <row r="13824" spans="2:46" ht="15.75" customHeight="1">
      <c r="B13824" t="str">
        <f t="shared" si="865"/>
        <v/>
      </c>
      <c r="C13824" s="73"/>
      <c r="D13824" s="73"/>
      <c r="E13824" s="77"/>
      <c r="F13824" s="74"/>
      <c r="G13824" s="73"/>
      <c r="H13824" s="74"/>
      <c r="I13824" s="74"/>
      <c r="J13824" s="74"/>
      <c r="K13824" s="74"/>
      <c r="L13824" s="74"/>
      <c r="M13824" s="74"/>
      <c r="N13824" s="74"/>
      <c r="O13824" s="74"/>
      <c r="P13824" s="74"/>
      <c r="Q13824" s="78"/>
      <c r="AR13824">
        <f t="shared" si="867"/>
        <v>0</v>
      </c>
      <c r="AS13824">
        <f t="shared" si="868"/>
        <v>0</v>
      </c>
      <c r="AT13824">
        <f t="shared" si="866"/>
        <v>0</v>
      </c>
    </row>
    <row r="13825" spans="2:46" ht="15.75" customHeight="1">
      <c r="B13825" t="str">
        <f t="shared" si="865"/>
        <v/>
      </c>
      <c r="C13825" s="73"/>
      <c r="D13825" s="73"/>
      <c r="E13825" s="77"/>
      <c r="F13825" s="74"/>
      <c r="G13825" s="73"/>
      <c r="H13825" s="74"/>
      <c r="I13825" s="74"/>
      <c r="J13825" s="74"/>
      <c r="K13825" s="74"/>
      <c r="L13825" s="74"/>
      <c r="M13825" s="74"/>
      <c r="N13825" s="74"/>
      <c r="O13825" s="74"/>
      <c r="P13825" s="74"/>
      <c r="Q13825" s="78"/>
      <c r="AR13825">
        <f t="shared" si="867"/>
        <v>0</v>
      </c>
      <c r="AS13825">
        <f t="shared" si="868"/>
        <v>0</v>
      </c>
      <c r="AT13825">
        <f t="shared" si="866"/>
        <v>0</v>
      </c>
    </row>
    <row r="13826" spans="2:46" ht="15.75" customHeight="1">
      <c r="B13826" t="str">
        <f t="shared" ref="B13826:B13889" si="869">D13826&amp;Q13826&amp;E13826</f>
        <v/>
      </c>
      <c r="C13826" s="73"/>
      <c r="D13826" s="73"/>
      <c r="E13826" s="77"/>
      <c r="F13826" s="74"/>
      <c r="G13826" s="73"/>
      <c r="H13826" s="74"/>
      <c r="I13826" s="74"/>
      <c r="J13826" s="74"/>
      <c r="K13826" s="74"/>
      <c r="L13826" s="74"/>
      <c r="M13826" s="74"/>
      <c r="N13826" s="74"/>
      <c r="O13826" s="74"/>
      <c r="P13826" s="74"/>
      <c r="Q13826" s="78"/>
      <c r="AR13826">
        <f t="shared" si="867"/>
        <v>0</v>
      </c>
      <c r="AS13826">
        <f t="shared" si="868"/>
        <v>0</v>
      </c>
      <c r="AT13826">
        <f t="shared" ref="AT13826:AT13889" si="870">AR13826-AS13826</f>
        <v>0</v>
      </c>
    </row>
    <row r="13827" spans="2:46" ht="15.75" customHeight="1">
      <c r="B13827" t="str">
        <f t="shared" si="869"/>
        <v/>
      </c>
      <c r="C13827" s="73"/>
      <c r="D13827" s="73"/>
      <c r="E13827" s="77"/>
      <c r="F13827" s="74"/>
      <c r="G13827" s="73"/>
      <c r="H13827" s="74"/>
      <c r="I13827" s="74"/>
      <c r="J13827" s="74"/>
      <c r="K13827" s="74"/>
      <c r="L13827" s="74"/>
      <c r="M13827" s="74"/>
      <c r="N13827" s="74"/>
      <c r="O13827" s="74"/>
      <c r="P13827" s="74"/>
      <c r="Q13827" s="78"/>
      <c r="AR13827">
        <f t="shared" si="867"/>
        <v>0</v>
      </c>
      <c r="AS13827">
        <f t="shared" si="868"/>
        <v>0</v>
      </c>
      <c r="AT13827">
        <f t="shared" si="870"/>
        <v>0</v>
      </c>
    </row>
    <row r="13828" spans="2:46" ht="15.75" customHeight="1">
      <c r="B13828" t="str">
        <f t="shared" si="869"/>
        <v/>
      </c>
      <c r="C13828" s="73"/>
      <c r="D13828" s="73"/>
      <c r="E13828" s="77"/>
      <c r="F13828" s="74"/>
      <c r="G13828" s="73"/>
      <c r="H13828" s="74"/>
      <c r="I13828" s="74"/>
      <c r="J13828" s="74"/>
      <c r="K13828" s="74"/>
      <c r="L13828" s="74"/>
      <c r="M13828" s="74"/>
      <c r="N13828" s="74"/>
      <c r="O13828" s="74"/>
      <c r="P13828" s="74"/>
      <c r="Q13828" s="78"/>
      <c r="AR13828">
        <f t="shared" si="867"/>
        <v>0</v>
      </c>
      <c r="AS13828">
        <f t="shared" si="868"/>
        <v>0</v>
      </c>
      <c r="AT13828">
        <f t="shared" si="870"/>
        <v>0</v>
      </c>
    </row>
    <row r="13829" spans="2:46" ht="15.75" customHeight="1">
      <c r="B13829" t="str">
        <f t="shared" si="869"/>
        <v/>
      </c>
      <c r="C13829" s="73"/>
      <c r="D13829" s="73"/>
      <c r="E13829" s="77"/>
      <c r="F13829" s="74"/>
      <c r="G13829" s="73"/>
      <c r="H13829" s="74"/>
      <c r="I13829" s="74"/>
      <c r="J13829" s="74"/>
      <c r="K13829" s="74"/>
      <c r="L13829" s="74"/>
      <c r="M13829" s="74"/>
      <c r="N13829" s="74"/>
      <c r="O13829" s="74"/>
      <c r="P13829" s="74"/>
      <c r="Q13829" s="78"/>
      <c r="AR13829">
        <f t="shared" si="867"/>
        <v>0</v>
      </c>
      <c r="AS13829">
        <f t="shared" si="868"/>
        <v>0</v>
      </c>
      <c r="AT13829">
        <f t="shared" si="870"/>
        <v>0</v>
      </c>
    </row>
    <row r="13830" spans="2:46" ht="15.75" customHeight="1">
      <c r="B13830" t="str">
        <f t="shared" si="869"/>
        <v/>
      </c>
      <c r="C13830" s="73"/>
      <c r="D13830" s="73"/>
      <c r="E13830" s="77"/>
      <c r="F13830" s="74"/>
      <c r="G13830" s="73"/>
      <c r="H13830" s="74"/>
      <c r="I13830" s="74"/>
      <c r="J13830" s="74"/>
      <c r="K13830" s="74"/>
      <c r="L13830" s="74"/>
      <c r="M13830" s="74"/>
      <c r="N13830" s="74"/>
      <c r="O13830" s="74"/>
      <c r="P13830" s="74"/>
      <c r="Q13830" s="78"/>
      <c r="AR13830">
        <f t="shared" si="867"/>
        <v>0</v>
      </c>
      <c r="AS13830">
        <f t="shared" si="868"/>
        <v>0</v>
      </c>
      <c r="AT13830">
        <f t="shared" si="870"/>
        <v>0</v>
      </c>
    </row>
    <row r="13831" spans="2:46" ht="15.75" customHeight="1">
      <c r="B13831" t="str">
        <f t="shared" si="869"/>
        <v/>
      </c>
      <c r="C13831" s="73"/>
      <c r="D13831" s="73"/>
      <c r="E13831" s="77"/>
      <c r="F13831" s="74"/>
      <c r="G13831" s="73"/>
      <c r="H13831" s="74"/>
      <c r="I13831" s="74"/>
      <c r="J13831" s="74"/>
      <c r="K13831" s="74"/>
      <c r="L13831" s="74"/>
      <c r="M13831" s="74"/>
      <c r="N13831" s="74"/>
      <c r="O13831" s="74"/>
      <c r="P13831" s="74"/>
      <c r="Q13831" s="78"/>
      <c r="AR13831">
        <f t="shared" si="867"/>
        <v>0</v>
      </c>
      <c r="AS13831">
        <f t="shared" si="868"/>
        <v>0</v>
      </c>
      <c r="AT13831">
        <f t="shared" si="870"/>
        <v>0</v>
      </c>
    </row>
    <row r="13832" spans="2:46" ht="15.75" customHeight="1">
      <c r="B13832" t="str">
        <f t="shared" si="869"/>
        <v/>
      </c>
      <c r="C13832" s="73"/>
      <c r="D13832" s="73"/>
      <c r="E13832" s="77"/>
      <c r="F13832" s="74"/>
      <c r="G13832" s="73"/>
      <c r="H13832" s="74"/>
      <c r="I13832" s="74"/>
      <c r="J13832" s="74"/>
      <c r="K13832" s="74"/>
      <c r="L13832" s="74"/>
      <c r="M13832" s="74"/>
      <c r="N13832" s="74"/>
      <c r="O13832" s="74"/>
      <c r="P13832" s="74"/>
      <c r="Q13832" s="78"/>
      <c r="AR13832">
        <f t="shared" ref="AR13832:AR13895" si="871">IF($AU$2&lt;&gt;5,NA(),IF(D13832=D13831,0,IF(AND(D23333=D13832,D13833=D13832),O13832+O13833+O23333,IF(D13833=D13832,O13833+O13832,O13832))))</f>
        <v>0</v>
      </c>
      <c r="AS13832">
        <f t="shared" ref="AS13832:AS13895" si="872">IF($AU$2&lt;&gt;5,NA(),IF(D13832=D13831,0,IF(AND(D23333=D13832,D13833=D13832),P13832+P13833+P23333,IF(D13833=D13832,P13833+P13832,P13832))))</f>
        <v>0</v>
      </c>
      <c r="AT13832">
        <f t="shared" si="870"/>
        <v>0</v>
      </c>
    </row>
    <row r="13833" spans="2:46" ht="15.75" customHeight="1">
      <c r="B13833" t="str">
        <f t="shared" si="869"/>
        <v/>
      </c>
      <c r="C13833" s="73"/>
      <c r="D13833" s="73"/>
      <c r="E13833" s="77"/>
      <c r="F13833" s="74"/>
      <c r="G13833" s="73"/>
      <c r="H13833" s="74"/>
      <c r="I13833" s="74"/>
      <c r="J13833" s="74"/>
      <c r="K13833" s="74"/>
      <c r="L13833" s="74"/>
      <c r="M13833" s="74"/>
      <c r="N13833" s="74"/>
      <c r="O13833" s="74"/>
      <c r="P13833" s="74"/>
      <c r="Q13833" s="78"/>
      <c r="AR13833">
        <f t="shared" si="871"/>
        <v>0</v>
      </c>
      <c r="AS13833">
        <f t="shared" si="872"/>
        <v>0</v>
      </c>
      <c r="AT13833">
        <f t="shared" si="870"/>
        <v>0</v>
      </c>
    </row>
    <row r="13834" spans="2:46" ht="15.75" customHeight="1">
      <c r="B13834" t="str">
        <f t="shared" si="869"/>
        <v/>
      </c>
      <c r="C13834" s="73"/>
      <c r="D13834" s="73"/>
      <c r="E13834" s="77"/>
      <c r="F13834" s="74"/>
      <c r="G13834" s="73"/>
      <c r="H13834" s="74"/>
      <c r="I13834" s="74"/>
      <c r="J13834" s="74"/>
      <c r="K13834" s="74"/>
      <c r="L13834" s="74"/>
      <c r="M13834" s="74"/>
      <c r="N13834" s="74"/>
      <c r="O13834" s="74"/>
      <c r="P13834" s="74"/>
      <c r="Q13834" s="78"/>
      <c r="AR13834">
        <f t="shared" si="871"/>
        <v>0</v>
      </c>
      <c r="AS13834">
        <f t="shared" si="872"/>
        <v>0</v>
      </c>
      <c r="AT13834">
        <f t="shared" si="870"/>
        <v>0</v>
      </c>
    </row>
    <row r="13835" spans="2:46" ht="15.75" customHeight="1">
      <c r="B13835" t="str">
        <f t="shared" si="869"/>
        <v/>
      </c>
      <c r="C13835" s="73"/>
      <c r="D13835" s="73"/>
      <c r="E13835" s="77"/>
      <c r="F13835" s="74"/>
      <c r="G13835" s="73"/>
      <c r="H13835" s="74"/>
      <c r="I13835" s="74"/>
      <c r="J13835" s="74"/>
      <c r="K13835" s="74"/>
      <c r="L13835" s="74"/>
      <c r="M13835" s="74"/>
      <c r="N13835" s="74"/>
      <c r="O13835" s="74"/>
      <c r="P13835" s="74"/>
      <c r="Q13835" s="78"/>
      <c r="AR13835">
        <f t="shared" si="871"/>
        <v>0</v>
      </c>
      <c r="AS13835">
        <f t="shared" si="872"/>
        <v>0</v>
      </c>
      <c r="AT13835">
        <f t="shared" si="870"/>
        <v>0</v>
      </c>
    </row>
    <row r="13836" spans="2:46" ht="15.75" customHeight="1">
      <c r="B13836" t="str">
        <f t="shared" si="869"/>
        <v/>
      </c>
      <c r="C13836" s="73"/>
      <c r="D13836" s="73"/>
      <c r="E13836" s="77"/>
      <c r="F13836" s="74"/>
      <c r="G13836" s="73"/>
      <c r="H13836" s="74"/>
      <c r="I13836" s="74"/>
      <c r="J13836" s="74"/>
      <c r="K13836" s="74"/>
      <c r="L13836" s="74"/>
      <c r="M13836" s="74"/>
      <c r="N13836" s="74"/>
      <c r="O13836" s="74"/>
      <c r="P13836" s="74"/>
      <c r="Q13836" s="78"/>
      <c r="AR13836">
        <f t="shared" si="871"/>
        <v>0</v>
      </c>
      <c r="AS13836">
        <f t="shared" si="872"/>
        <v>0</v>
      </c>
      <c r="AT13836">
        <f t="shared" si="870"/>
        <v>0</v>
      </c>
    </row>
    <row r="13837" spans="2:46" ht="15.75" customHeight="1">
      <c r="B13837" t="str">
        <f t="shared" si="869"/>
        <v/>
      </c>
      <c r="C13837" s="73"/>
      <c r="D13837" s="73"/>
      <c r="E13837" s="77"/>
      <c r="F13837" s="74"/>
      <c r="G13837" s="73"/>
      <c r="H13837" s="74"/>
      <c r="I13837" s="74"/>
      <c r="J13837" s="74"/>
      <c r="K13837" s="74"/>
      <c r="L13837" s="74"/>
      <c r="M13837" s="74"/>
      <c r="N13837" s="74"/>
      <c r="O13837" s="74"/>
      <c r="P13837" s="74"/>
      <c r="Q13837" s="78"/>
      <c r="AR13837">
        <f t="shared" si="871"/>
        <v>0</v>
      </c>
      <c r="AS13837">
        <f t="shared" si="872"/>
        <v>0</v>
      </c>
      <c r="AT13837">
        <f t="shared" si="870"/>
        <v>0</v>
      </c>
    </row>
    <row r="13838" spans="2:46" ht="15.75" customHeight="1">
      <c r="B13838" t="str">
        <f t="shared" si="869"/>
        <v/>
      </c>
      <c r="C13838" s="73"/>
      <c r="D13838" s="73"/>
      <c r="E13838" s="77"/>
      <c r="F13838" s="74"/>
      <c r="G13838" s="73"/>
      <c r="H13838" s="74"/>
      <c r="I13838" s="74"/>
      <c r="J13838" s="74"/>
      <c r="K13838" s="74"/>
      <c r="L13838" s="74"/>
      <c r="M13838" s="74"/>
      <c r="N13838" s="74"/>
      <c r="O13838" s="74"/>
      <c r="P13838" s="74"/>
      <c r="Q13838" s="78"/>
      <c r="AR13838">
        <f t="shared" si="871"/>
        <v>0</v>
      </c>
      <c r="AS13838">
        <f t="shared" si="872"/>
        <v>0</v>
      </c>
      <c r="AT13838">
        <f t="shared" si="870"/>
        <v>0</v>
      </c>
    </row>
    <row r="13839" spans="2:46" ht="15.75" customHeight="1">
      <c r="B13839" t="str">
        <f t="shared" si="869"/>
        <v/>
      </c>
      <c r="C13839" s="73"/>
      <c r="D13839" s="73"/>
      <c r="E13839" s="77"/>
      <c r="F13839" s="74"/>
      <c r="G13839" s="73"/>
      <c r="H13839" s="74"/>
      <c r="I13839" s="74"/>
      <c r="J13839" s="74"/>
      <c r="K13839" s="74"/>
      <c r="L13839" s="74"/>
      <c r="M13839" s="74"/>
      <c r="N13839" s="74"/>
      <c r="O13839" s="74"/>
      <c r="P13839" s="74"/>
      <c r="Q13839" s="78"/>
      <c r="AR13839">
        <f t="shared" si="871"/>
        <v>0</v>
      </c>
      <c r="AS13839">
        <f t="shared" si="872"/>
        <v>0</v>
      </c>
      <c r="AT13839">
        <f t="shared" si="870"/>
        <v>0</v>
      </c>
    </row>
    <row r="13840" spans="2:46" ht="15.75" customHeight="1">
      <c r="B13840" t="str">
        <f t="shared" si="869"/>
        <v/>
      </c>
      <c r="C13840" s="73"/>
      <c r="D13840" s="73"/>
      <c r="E13840" s="77"/>
      <c r="F13840" s="74"/>
      <c r="G13840" s="73"/>
      <c r="H13840" s="74"/>
      <c r="I13840" s="74"/>
      <c r="J13840" s="74"/>
      <c r="K13840" s="74"/>
      <c r="L13840" s="74"/>
      <c r="M13840" s="74"/>
      <c r="N13840" s="74"/>
      <c r="O13840" s="74"/>
      <c r="P13840" s="74"/>
      <c r="Q13840" s="78"/>
      <c r="AR13840">
        <f t="shared" si="871"/>
        <v>0</v>
      </c>
      <c r="AS13840">
        <f t="shared" si="872"/>
        <v>0</v>
      </c>
      <c r="AT13840">
        <f t="shared" si="870"/>
        <v>0</v>
      </c>
    </row>
    <row r="13841" spans="2:46" ht="15.75" customHeight="1">
      <c r="B13841" t="str">
        <f t="shared" si="869"/>
        <v/>
      </c>
      <c r="C13841" s="73"/>
      <c r="D13841" s="73"/>
      <c r="E13841" s="77"/>
      <c r="F13841" s="74"/>
      <c r="G13841" s="73"/>
      <c r="H13841" s="74"/>
      <c r="I13841" s="74"/>
      <c r="J13841" s="74"/>
      <c r="K13841" s="74"/>
      <c r="L13841" s="74"/>
      <c r="M13841" s="74"/>
      <c r="N13841" s="74"/>
      <c r="O13841" s="74"/>
      <c r="P13841" s="74"/>
      <c r="Q13841" s="78"/>
      <c r="AR13841">
        <f t="shared" si="871"/>
        <v>0</v>
      </c>
      <c r="AS13841">
        <f t="shared" si="872"/>
        <v>0</v>
      </c>
      <c r="AT13841">
        <f t="shared" si="870"/>
        <v>0</v>
      </c>
    </row>
    <row r="13842" spans="2:46" ht="15.75" customHeight="1">
      <c r="B13842" t="str">
        <f t="shared" si="869"/>
        <v/>
      </c>
      <c r="C13842" s="73"/>
      <c r="D13842" s="73"/>
      <c r="E13842" s="77"/>
      <c r="F13842" s="74"/>
      <c r="G13842" s="73"/>
      <c r="H13842" s="74"/>
      <c r="I13842" s="74"/>
      <c r="J13842" s="74"/>
      <c r="K13842" s="74"/>
      <c r="L13842" s="74"/>
      <c r="M13842" s="74"/>
      <c r="N13842" s="74"/>
      <c r="O13842" s="74"/>
      <c r="P13842" s="74"/>
      <c r="Q13842" s="78"/>
      <c r="AR13842">
        <f t="shared" si="871"/>
        <v>0</v>
      </c>
      <c r="AS13842">
        <f t="shared" si="872"/>
        <v>0</v>
      </c>
      <c r="AT13842">
        <f t="shared" si="870"/>
        <v>0</v>
      </c>
    </row>
    <row r="13843" spans="2:46" ht="15.75" customHeight="1">
      <c r="B13843" t="str">
        <f t="shared" si="869"/>
        <v/>
      </c>
      <c r="C13843" s="73"/>
      <c r="D13843" s="73"/>
      <c r="E13843" s="77"/>
      <c r="F13843" s="74"/>
      <c r="G13843" s="73"/>
      <c r="H13843" s="74"/>
      <c r="I13843" s="74"/>
      <c r="J13843" s="74"/>
      <c r="K13843" s="74"/>
      <c r="L13843" s="74"/>
      <c r="M13843" s="74"/>
      <c r="N13843" s="74"/>
      <c r="O13843" s="74"/>
      <c r="P13843" s="74"/>
      <c r="Q13843" s="78"/>
      <c r="AR13843">
        <f t="shared" si="871"/>
        <v>0</v>
      </c>
      <c r="AS13843">
        <f t="shared" si="872"/>
        <v>0</v>
      </c>
      <c r="AT13843">
        <f t="shared" si="870"/>
        <v>0</v>
      </c>
    </row>
    <row r="13844" spans="2:46" ht="15.75" customHeight="1">
      <c r="B13844" t="str">
        <f t="shared" si="869"/>
        <v/>
      </c>
      <c r="C13844" s="73"/>
      <c r="D13844" s="73"/>
      <c r="E13844" s="77"/>
      <c r="F13844" s="74"/>
      <c r="G13844" s="73"/>
      <c r="H13844" s="74"/>
      <c r="I13844" s="74"/>
      <c r="J13844" s="74"/>
      <c r="K13844" s="74"/>
      <c r="L13844" s="74"/>
      <c r="M13844" s="74"/>
      <c r="N13844" s="74"/>
      <c r="O13844" s="74"/>
      <c r="P13844" s="74"/>
      <c r="Q13844" s="78"/>
      <c r="AR13844">
        <f t="shared" si="871"/>
        <v>0</v>
      </c>
      <c r="AS13844">
        <f t="shared" si="872"/>
        <v>0</v>
      </c>
      <c r="AT13844">
        <f t="shared" si="870"/>
        <v>0</v>
      </c>
    </row>
    <row r="13845" spans="2:46" ht="15.75" customHeight="1">
      <c r="B13845" t="str">
        <f t="shared" si="869"/>
        <v/>
      </c>
      <c r="C13845" s="73"/>
      <c r="D13845" s="73"/>
      <c r="E13845" s="77"/>
      <c r="F13845" s="74"/>
      <c r="G13845" s="73"/>
      <c r="H13845" s="74"/>
      <c r="I13845" s="74"/>
      <c r="J13845" s="74"/>
      <c r="K13845" s="74"/>
      <c r="L13845" s="74"/>
      <c r="M13845" s="74"/>
      <c r="N13845" s="74"/>
      <c r="O13845" s="74"/>
      <c r="P13845" s="74"/>
      <c r="Q13845" s="78"/>
      <c r="AR13845">
        <f t="shared" si="871"/>
        <v>0</v>
      </c>
      <c r="AS13845">
        <f t="shared" si="872"/>
        <v>0</v>
      </c>
      <c r="AT13845">
        <f t="shared" si="870"/>
        <v>0</v>
      </c>
    </row>
    <row r="13846" spans="2:46" ht="15.75" customHeight="1">
      <c r="B13846" t="str">
        <f t="shared" si="869"/>
        <v/>
      </c>
      <c r="C13846" s="73"/>
      <c r="D13846" s="73"/>
      <c r="E13846" s="77"/>
      <c r="F13846" s="74"/>
      <c r="G13846" s="73"/>
      <c r="H13846" s="74"/>
      <c r="I13846" s="74"/>
      <c r="J13846" s="74"/>
      <c r="K13846" s="74"/>
      <c r="L13846" s="74"/>
      <c r="M13846" s="74"/>
      <c r="N13846" s="74"/>
      <c r="O13846" s="74"/>
      <c r="P13846" s="74"/>
      <c r="Q13846" s="78"/>
      <c r="AR13846">
        <f t="shared" si="871"/>
        <v>0</v>
      </c>
      <c r="AS13846">
        <f t="shared" si="872"/>
        <v>0</v>
      </c>
      <c r="AT13846">
        <f t="shared" si="870"/>
        <v>0</v>
      </c>
    </row>
    <row r="13847" spans="2:46" ht="15.75" customHeight="1">
      <c r="B13847" t="str">
        <f t="shared" si="869"/>
        <v/>
      </c>
      <c r="C13847" s="73"/>
      <c r="D13847" s="73"/>
      <c r="E13847" s="77"/>
      <c r="F13847" s="74"/>
      <c r="G13847" s="73"/>
      <c r="H13847" s="74"/>
      <c r="I13847" s="74"/>
      <c r="J13847" s="74"/>
      <c r="K13847" s="74"/>
      <c r="L13847" s="74"/>
      <c r="M13847" s="74"/>
      <c r="N13847" s="74"/>
      <c r="O13847" s="74"/>
      <c r="P13847" s="74"/>
      <c r="Q13847" s="78"/>
      <c r="AR13847">
        <f t="shared" si="871"/>
        <v>0</v>
      </c>
      <c r="AS13847">
        <f t="shared" si="872"/>
        <v>0</v>
      </c>
      <c r="AT13847">
        <f t="shared" si="870"/>
        <v>0</v>
      </c>
    </row>
    <row r="13848" spans="2:46" ht="15.75" customHeight="1">
      <c r="B13848" t="str">
        <f t="shared" si="869"/>
        <v/>
      </c>
      <c r="C13848" s="73"/>
      <c r="D13848" s="73"/>
      <c r="E13848" s="77"/>
      <c r="F13848" s="74"/>
      <c r="G13848" s="73"/>
      <c r="H13848" s="74"/>
      <c r="I13848" s="74"/>
      <c r="J13848" s="74"/>
      <c r="K13848" s="74"/>
      <c r="L13848" s="74"/>
      <c r="M13848" s="74"/>
      <c r="N13848" s="74"/>
      <c r="O13848" s="74"/>
      <c r="P13848" s="74"/>
      <c r="Q13848" s="78"/>
      <c r="AR13848">
        <f t="shared" si="871"/>
        <v>0</v>
      </c>
      <c r="AS13848">
        <f t="shared" si="872"/>
        <v>0</v>
      </c>
      <c r="AT13848">
        <f t="shared" si="870"/>
        <v>0</v>
      </c>
    </row>
    <row r="13849" spans="2:46" ht="15.75" customHeight="1">
      <c r="B13849" t="str">
        <f t="shared" si="869"/>
        <v/>
      </c>
      <c r="C13849" s="73"/>
      <c r="D13849" s="73"/>
      <c r="E13849" s="77"/>
      <c r="F13849" s="74"/>
      <c r="G13849" s="73"/>
      <c r="H13849" s="74"/>
      <c r="I13849" s="74"/>
      <c r="J13849" s="74"/>
      <c r="K13849" s="74"/>
      <c r="L13849" s="74"/>
      <c r="M13849" s="74"/>
      <c r="N13849" s="74"/>
      <c r="O13849" s="74"/>
      <c r="P13849" s="74"/>
      <c r="Q13849" s="78"/>
      <c r="AR13849">
        <f t="shared" si="871"/>
        <v>0</v>
      </c>
      <c r="AS13849">
        <f t="shared" si="872"/>
        <v>0</v>
      </c>
      <c r="AT13849">
        <f t="shared" si="870"/>
        <v>0</v>
      </c>
    </row>
    <row r="13850" spans="2:46" ht="15.75" customHeight="1">
      <c r="B13850" t="str">
        <f t="shared" si="869"/>
        <v/>
      </c>
      <c r="C13850" s="73"/>
      <c r="D13850" s="73"/>
      <c r="E13850" s="77"/>
      <c r="F13850" s="74"/>
      <c r="G13850" s="73"/>
      <c r="H13850" s="74"/>
      <c r="I13850" s="74"/>
      <c r="J13850" s="74"/>
      <c r="K13850" s="74"/>
      <c r="L13850" s="74"/>
      <c r="M13850" s="74"/>
      <c r="N13850" s="74"/>
      <c r="O13850" s="74"/>
      <c r="P13850" s="74"/>
      <c r="Q13850" s="78"/>
      <c r="AR13850">
        <f t="shared" si="871"/>
        <v>0</v>
      </c>
      <c r="AS13850">
        <f t="shared" si="872"/>
        <v>0</v>
      </c>
      <c r="AT13850">
        <f t="shared" si="870"/>
        <v>0</v>
      </c>
    </row>
    <row r="13851" spans="2:46" ht="15.75" customHeight="1">
      <c r="B13851" t="str">
        <f t="shared" si="869"/>
        <v/>
      </c>
      <c r="C13851" s="73"/>
      <c r="D13851" s="73"/>
      <c r="E13851" s="77"/>
      <c r="F13851" s="74"/>
      <c r="G13851" s="73"/>
      <c r="H13851" s="74"/>
      <c r="I13851" s="74"/>
      <c r="J13851" s="74"/>
      <c r="K13851" s="74"/>
      <c r="L13851" s="74"/>
      <c r="M13851" s="74"/>
      <c r="N13851" s="74"/>
      <c r="O13851" s="74"/>
      <c r="P13851" s="74"/>
      <c r="Q13851" s="78"/>
      <c r="AR13851">
        <f t="shared" si="871"/>
        <v>0</v>
      </c>
      <c r="AS13851">
        <f t="shared" si="872"/>
        <v>0</v>
      </c>
      <c r="AT13851">
        <f t="shared" si="870"/>
        <v>0</v>
      </c>
    </row>
    <row r="13852" spans="2:46" ht="15.75" customHeight="1">
      <c r="B13852" t="str">
        <f t="shared" si="869"/>
        <v/>
      </c>
      <c r="C13852" s="73"/>
      <c r="D13852" s="73"/>
      <c r="E13852" s="77"/>
      <c r="F13852" s="74"/>
      <c r="G13852" s="73"/>
      <c r="H13852" s="74"/>
      <c r="I13852" s="74"/>
      <c r="J13852" s="74"/>
      <c r="K13852" s="74"/>
      <c r="L13852" s="74"/>
      <c r="M13852" s="74"/>
      <c r="N13852" s="74"/>
      <c r="O13852" s="74"/>
      <c r="P13852" s="74"/>
      <c r="Q13852" s="78"/>
      <c r="AR13852">
        <f t="shared" si="871"/>
        <v>0</v>
      </c>
      <c r="AS13852">
        <f t="shared" si="872"/>
        <v>0</v>
      </c>
      <c r="AT13852">
        <f t="shared" si="870"/>
        <v>0</v>
      </c>
    </row>
    <row r="13853" spans="2:46" ht="15.75" customHeight="1">
      <c r="B13853" t="str">
        <f t="shared" si="869"/>
        <v/>
      </c>
      <c r="C13853" s="73"/>
      <c r="D13853" s="73"/>
      <c r="E13853" s="77"/>
      <c r="F13853" s="74"/>
      <c r="G13853" s="73"/>
      <c r="H13853" s="74"/>
      <c r="I13853" s="74"/>
      <c r="J13853" s="74"/>
      <c r="K13853" s="74"/>
      <c r="L13853" s="74"/>
      <c r="M13853" s="74"/>
      <c r="N13853" s="74"/>
      <c r="O13853" s="74"/>
      <c r="P13853" s="74"/>
      <c r="Q13853" s="78"/>
      <c r="AR13853">
        <f t="shared" si="871"/>
        <v>0</v>
      </c>
      <c r="AS13853">
        <f t="shared" si="872"/>
        <v>0</v>
      </c>
      <c r="AT13853">
        <f t="shared" si="870"/>
        <v>0</v>
      </c>
    </row>
    <row r="13854" spans="2:46" ht="15.75" customHeight="1">
      <c r="B13854" t="str">
        <f t="shared" si="869"/>
        <v/>
      </c>
      <c r="C13854" s="73"/>
      <c r="D13854" s="73"/>
      <c r="E13854" s="77"/>
      <c r="F13854" s="74"/>
      <c r="G13854" s="73"/>
      <c r="H13854" s="74"/>
      <c r="I13854" s="74"/>
      <c r="J13854" s="74"/>
      <c r="K13854" s="74"/>
      <c r="L13854" s="74"/>
      <c r="M13854" s="74"/>
      <c r="N13854" s="74"/>
      <c r="O13854" s="74"/>
      <c r="P13854" s="74"/>
      <c r="Q13854" s="78"/>
      <c r="AR13854">
        <f t="shared" si="871"/>
        <v>0</v>
      </c>
      <c r="AS13854">
        <f t="shared" si="872"/>
        <v>0</v>
      </c>
      <c r="AT13854">
        <f t="shared" si="870"/>
        <v>0</v>
      </c>
    </row>
    <row r="13855" spans="2:46" ht="15.75" customHeight="1">
      <c r="B13855" t="str">
        <f t="shared" si="869"/>
        <v/>
      </c>
      <c r="C13855" s="73"/>
      <c r="D13855" s="73"/>
      <c r="E13855" s="77"/>
      <c r="F13855" s="74"/>
      <c r="G13855" s="73"/>
      <c r="H13855" s="74"/>
      <c r="I13855" s="74"/>
      <c r="J13855" s="74"/>
      <c r="K13855" s="74"/>
      <c r="L13855" s="74"/>
      <c r="M13855" s="74"/>
      <c r="N13855" s="74"/>
      <c r="O13855" s="74"/>
      <c r="P13855" s="74"/>
      <c r="Q13855" s="78"/>
      <c r="AR13855">
        <f t="shared" si="871"/>
        <v>0</v>
      </c>
      <c r="AS13855">
        <f t="shared" si="872"/>
        <v>0</v>
      </c>
      <c r="AT13855">
        <f t="shared" si="870"/>
        <v>0</v>
      </c>
    </row>
    <row r="13856" spans="2:46" ht="15.75" customHeight="1">
      <c r="B13856" t="str">
        <f t="shared" si="869"/>
        <v/>
      </c>
      <c r="C13856" s="73"/>
      <c r="D13856" s="73"/>
      <c r="E13856" s="77"/>
      <c r="F13856" s="74"/>
      <c r="G13856" s="73"/>
      <c r="H13856" s="74"/>
      <c r="I13856" s="74"/>
      <c r="J13856" s="74"/>
      <c r="K13856" s="74"/>
      <c r="L13856" s="74"/>
      <c r="M13856" s="74"/>
      <c r="N13856" s="74"/>
      <c r="O13856" s="74"/>
      <c r="P13856" s="74"/>
      <c r="Q13856" s="78"/>
      <c r="AR13856">
        <f t="shared" si="871"/>
        <v>0</v>
      </c>
      <c r="AS13856">
        <f t="shared" si="872"/>
        <v>0</v>
      </c>
      <c r="AT13856">
        <f t="shared" si="870"/>
        <v>0</v>
      </c>
    </row>
    <row r="13857" spans="2:46" ht="15.75" customHeight="1">
      <c r="B13857" t="str">
        <f t="shared" si="869"/>
        <v/>
      </c>
      <c r="C13857" s="73"/>
      <c r="D13857" s="73"/>
      <c r="E13857" s="77"/>
      <c r="F13857" s="74"/>
      <c r="G13857" s="73"/>
      <c r="H13857" s="74"/>
      <c r="I13857" s="74"/>
      <c r="J13857" s="74"/>
      <c r="K13857" s="74"/>
      <c r="L13857" s="74"/>
      <c r="M13857" s="74"/>
      <c r="N13857" s="74"/>
      <c r="O13857" s="74"/>
      <c r="P13857" s="74"/>
      <c r="Q13857" s="78"/>
      <c r="AR13857">
        <f t="shared" si="871"/>
        <v>0</v>
      </c>
      <c r="AS13857">
        <f t="shared" si="872"/>
        <v>0</v>
      </c>
      <c r="AT13857">
        <f t="shared" si="870"/>
        <v>0</v>
      </c>
    </row>
    <row r="13858" spans="2:46" ht="15.75" customHeight="1">
      <c r="B13858" t="str">
        <f t="shared" si="869"/>
        <v/>
      </c>
      <c r="C13858" s="73"/>
      <c r="D13858" s="73"/>
      <c r="E13858" s="77"/>
      <c r="F13858" s="74"/>
      <c r="G13858" s="73"/>
      <c r="H13858" s="74"/>
      <c r="I13858" s="74"/>
      <c r="J13858" s="74"/>
      <c r="K13858" s="74"/>
      <c r="L13858" s="74"/>
      <c r="M13858" s="74"/>
      <c r="N13858" s="74"/>
      <c r="O13858" s="74"/>
      <c r="P13858" s="74"/>
      <c r="Q13858" s="78"/>
      <c r="AR13858">
        <f t="shared" si="871"/>
        <v>0</v>
      </c>
      <c r="AS13858">
        <f t="shared" si="872"/>
        <v>0</v>
      </c>
      <c r="AT13858">
        <f t="shared" si="870"/>
        <v>0</v>
      </c>
    </row>
    <row r="13859" spans="2:46" ht="15.75" customHeight="1">
      <c r="B13859" t="str">
        <f t="shared" si="869"/>
        <v/>
      </c>
      <c r="C13859" s="73"/>
      <c r="D13859" s="73"/>
      <c r="E13859" s="77"/>
      <c r="F13859" s="74"/>
      <c r="G13859" s="73"/>
      <c r="H13859" s="74"/>
      <c r="I13859" s="74"/>
      <c r="J13859" s="74"/>
      <c r="K13859" s="74"/>
      <c r="L13859" s="74"/>
      <c r="M13859" s="74"/>
      <c r="N13859" s="74"/>
      <c r="O13859" s="74"/>
      <c r="P13859" s="74"/>
      <c r="Q13859" s="78"/>
      <c r="AR13859">
        <f t="shared" si="871"/>
        <v>0</v>
      </c>
      <c r="AS13859">
        <f t="shared" si="872"/>
        <v>0</v>
      </c>
      <c r="AT13859">
        <f t="shared" si="870"/>
        <v>0</v>
      </c>
    </row>
    <row r="13860" spans="2:46" ht="15.75" customHeight="1">
      <c r="B13860" t="str">
        <f t="shared" si="869"/>
        <v/>
      </c>
      <c r="C13860" s="73"/>
      <c r="D13860" s="73"/>
      <c r="E13860" s="77"/>
      <c r="F13860" s="74"/>
      <c r="G13860" s="73"/>
      <c r="H13860" s="74"/>
      <c r="I13860" s="74"/>
      <c r="J13860" s="74"/>
      <c r="K13860" s="74"/>
      <c r="L13860" s="74"/>
      <c r="M13860" s="74"/>
      <c r="N13860" s="74"/>
      <c r="O13860" s="74"/>
      <c r="P13860" s="74"/>
      <c r="Q13860" s="78"/>
      <c r="AR13860">
        <f t="shared" si="871"/>
        <v>0</v>
      </c>
      <c r="AS13860">
        <f t="shared" si="872"/>
        <v>0</v>
      </c>
      <c r="AT13860">
        <f t="shared" si="870"/>
        <v>0</v>
      </c>
    </row>
    <row r="13861" spans="2:46" ht="15.75" customHeight="1">
      <c r="B13861" t="str">
        <f t="shared" si="869"/>
        <v/>
      </c>
      <c r="C13861" s="73"/>
      <c r="D13861" s="73"/>
      <c r="E13861" s="77"/>
      <c r="F13861" s="74"/>
      <c r="G13861" s="73"/>
      <c r="H13861" s="74"/>
      <c r="I13861" s="74"/>
      <c r="J13861" s="74"/>
      <c r="K13861" s="74"/>
      <c r="L13861" s="74"/>
      <c r="M13861" s="74"/>
      <c r="N13861" s="74"/>
      <c r="O13861" s="74"/>
      <c r="P13861" s="74"/>
      <c r="Q13861" s="78"/>
      <c r="AR13861">
        <f t="shared" si="871"/>
        <v>0</v>
      </c>
      <c r="AS13861">
        <f t="shared" si="872"/>
        <v>0</v>
      </c>
      <c r="AT13861">
        <f t="shared" si="870"/>
        <v>0</v>
      </c>
    </row>
    <row r="13862" spans="2:46" ht="15.75" customHeight="1">
      <c r="B13862" t="str">
        <f t="shared" si="869"/>
        <v/>
      </c>
      <c r="C13862" s="73"/>
      <c r="D13862" s="73"/>
      <c r="E13862" s="77"/>
      <c r="F13862" s="74"/>
      <c r="G13862" s="73"/>
      <c r="H13862" s="74"/>
      <c r="I13862" s="74"/>
      <c r="J13862" s="74"/>
      <c r="K13862" s="74"/>
      <c r="L13862" s="74"/>
      <c r="M13862" s="74"/>
      <c r="N13862" s="74"/>
      <c r="O13862" s="74"/>
      <c r="P13862" s="74"/>
      <c r="Q13862" s="78"/>
      <c r="AR13862">
        <f t="shared" si="871"/>
        <v>0</v>
      </c>
      <c r="AS13862">
        <f t="shared" si="872"/>
        <v>0</v>
      </c>
      <c r="AT13862">
        <f t="shared" si="870"/>
        <v>0</v>
      </c>
    </row>
    <row r="13863" spans="2:46" ht="15.75" customHeight="1">
      <c r="B13863" t="str">
        <f t="shared" si="869"/>
        <v/>
      </c>
      <c r="C13863" s="73"/>
      <c r="D13863" s="73"/>
      <c r="E13863" s="77"/>
      <c r="F13863" s="74"/>
      <c r="G13863" s="73"/>
      <c r="H13863" s="74"/>
      <c r="I13863" s="74"/>
      <c r="J13863" s="74"/>
      <c r="K13863" s="74"/>
      <c r="L13863" s="74"/>
      <c r="M13863" s="74"/>
      <c r="N13863" s="74"/>
      <c r="O13863" s="74"/>
      <c r="P13863" s="74"/>
      <c r="Q13863" s="78"/>
      <c r="AR13863">
        <f t="shared" si="871"/>
        <v>0</v>
      </c>
      <c r="AS13863">
        <f t="shared" si="872"/>
        <v>0</v>
      </c>
      <c r="AT13863">
        <f t="shared" si="870"/>
        <v>0</v>
      </c>
    </row>
    <row r="13864" spans="2:46" ht="15.75" customHeight="1">
      <c r="B13864" t="str">
        <f t="shared" si="869"/>
        <v/>
      </c>
      <c r="C13864" s="73"/>
      <c r="D13864" s="73"/>
      <c r="E13864" s="77"/>
      <c r="F13864" s="74"/>
      <c r="G13864" s="73"/>
      <c r="H13864" s="74"/>
      <c r="I13864" s="74"/>
      <c r="J13864" s="74"/>
      <c r="K13864" s="74"/>
      <c r="L13864" s="74"/>
      <c r="M13864" s="74"/>
      <c r="N13864" s="74"/>
      <c r="O13864" s="74"/>
      <c r="P13864" s="74"/>
      <c r="Q13864" s="78"/>
      <c r="AR13864">
        <f t="shared" si="871"/>
        <v>0</v>
      </c>
      <c r="AS13864">
        <f t="shared" si="872"/>
        <v>0</v>
      </c>
      <c r="AT13864">
        <f t="shared" si="870"/>
        <v>0</v>
      </c>
    </row>
    <row r="13865" spans="2:46" ht="15.75" customHeight="1">
      <c r="B13865" t="str">
        <f t="shared" si="869"/>
        <v/>
      </c>
      <c r="C13865" s="73"/>
      <c r="D13865" s="73"/>
      <c r="E13865" s="77"/>
      <c r="F13865" s="74"/>
      <c r="G13865" s="73"/>
      <c r="H13865" s="74"/>
      <c r="I13865" s="74"/>
      <c r="J13865" s="74"/>
      <c r="K13865" s="74"/>
      <c r="L13865" s="74"/>
      <c r="M13865" s="74"/>
      <c r="N13865" s="74"/>
      <c r="O13865" s="74"/>
      <c r="P13865" s="74"/>
      <c r="Q13865" s="78"/>
      <c r="AR13865">
        <f t="shared" si="871"/>
        <v>0</v>
      </c>
      <c r="AS13865">
        <f t="shared" si="872"/>
        <v>0</v>
      </c>
      <c r="AT13865">
        <f t="shared" si="870"/>
        <v>0</v>
      </c>
    </row>
    <row r="13866" spans="2:46" ht="15.75" customHeight="1">
      <c r="B13866" t="str">
        <f t="shared" si="869"/>
        <v/>
      </c>
      <c r="C13866" s="73"/>
      <c r="D13866" s="73"/>
      <c r="E13866" s="77"/>
      <c r="F13866" s="74"/>
      <c r="G13866" s="73"/>
      <c r="H13866" s="74"/>
      <c r="I13866" s="74"/>
      <c r="J13866" s="74"/>
      <c r="K13866" s="74"/>
      <c r="L13866" s="74"/>
      <c r="M13866" s="74"/>
      <c r="N13866" s="74"/>
      <c r="O13866" s="74"/>
      <c r="P13866" s="74"/>
      <c r="Q13866" s="78"/>
      <c r="AR13866">
        <f t="shared" si="871"/>
        <v>0</v>
      </c>
      <c r="AS13866">
        <f t="shared" si="872"/>
        <v>0</v>
      </c>
      <c r="AT13866">
        <f t="shared" si="870"/>
        <v>0</v>
      </c>
    </row>
    <row r="13867" spans="2:46" ht="15.75" customHeight="1">
      <c r="B13867" t="str">
        <f t="shared" si="869"/>
        <v/>
      </c>
      <c r="C13867" s="73"/>
      <c r="D13867" s="73"/>
      <c r="E13867" s="77"/>
      <c r="F13867" s="74"/>
      <c r="G13867" s="73"/>
      <c r="H13867" s="74"/>
      <c r="I13867" s="74"/>
      <c r="J13867" s="74"/>
      <c r="K13867" s="74"/>
      <c r="L13867" s="74"/>
      <c r="M13867" s="74"/>
      <c r="N13867" s="74"/>
      <c r="O13867" s="74"/>
      <c r="P13867" s="74"/>
      <c r="Q13867" s="78"/>
      <c r="AR13867">
        <f t="shared" si="871"/>
        <v>0</v>
      </c>
      <c r="AS13867">
        <f t="shared" si="872"/>
        <v>0</v>
      </c>
      <c r="AT13867">
        <f t="shared" si="870"/>
        <v>0</v>
      </c>
    </row>
    <row r="13868" spans="2:46" ht="15.75" customHeight="1">
      <c r="B13868" t="str">
        <f t="shared" si="869"/>
        <v/>
      </c>
      <c r="C13868" s="73"/>
      <c r="D13868" s="73"/>
      <c r="E13868" s="77"/>
      <c r="F13868" s="74"/>
      <c r="G13868" s="73"/>
      <c r="H13868" s="74"/>
      <c r="I13868" s="74"/>
      <c r="J13868" s="74"/>
      <c r="K13868" s="74"/>
      <c r="L13868" s="74"/>
      <c r="M13868" s="74"/>
      <c r="N13868" s="74"/>
      <c r="O13868" s="74"/>
      <c r="P13868" s="74"/>
      <c r="Q13868" s="78"/>
      <c r="AR13868">
        <f t="shared" si="871"/>
        <v>0</v>
      </c>
      <c r="AS13868">
        <f t="shared" si="872"/>
        <v>0</v>
      </c>
      <c r="AT13868">
        <f t="shared" si="870"/>
        <v>0</v>
      </c>
    </row>
    <row r="13869" spans="2:46" ht="15.75" customHeight="1">
      <c r="B13869" t="str">
        <f t="shared" si="869"/>
        <v/>
      </c>
      <c r="C13869" s="73"/>
      <c r="D13869" s="73"/>
      <c r="E13869" s="77"/>
      <c r="F13869" s="74"/>
      <c r="G13869" s="73"/>
      <c r="H13869" s="74"/>
      <c r="I13869" s="74"/>
      <c r="J13869" s="74"/>
      <c r="K13869" s="74"/>
      <c r="L13869" s="74"/>
      <c r="M13869" s="74"/>
      <c r="N13869" s="74"/>
      <c r="O13869" s="74"/>
      <c r="P13869" s="74"/>
      <c r="Q13869" s="78"/>
      <c r="AR13869">
        <f t="shared" si="871"/>
        <v>0</v>
      </c>
      <c r="AS13869">
        <f t="shared" si="872"/>
        <v>0</v>
      </c>
      <c r="AT13869">
        <f t="shared" si="870"/>
        <v>0</v>
      </c>
    </row>
    <row r="13870" spans="2:46" ht="15.75" customHeight="1">
      <c r="B13870" t="str">
        <f t="shared" si="869"/>
        <v/>
      </c>
      <c r="C13870" s="73"/>
      <c r="D13870" s="73"/>
      <c r="E13870" s="77"/>
      <c r="F13870" s="74"/>
      <c r="G13870" s="73"/>
      <c r="H13870" s="74"/>
      <c r="I13870" s="74"/>
      <c r="J13870" s="74"/>
      <c r="K13870" s="74"/>
      <c r="L13870" s="74"/>
      <c r="M13870" s="74"/>
      <c r="N13870" s="74"/>
      <c r="O13870" s="74"/>
      <c r="P13870" s="74"/>
      <c r="Q13870" s="78"/>
      <c r="AR13870">
        <f t="shared" si="871"/>
        <v>0</v>
      </c>
      <c r="AS13870">
        <f t="shared" si="872"/>
        <v>0</v>
      </c>
      <c r="AT13870">
        <f t="shared" si="870"/>
        <v>0</v>
      </c>
    </row>
    <row r="13871" spans="2:46" ht="15.75" customHeight="1">
      <c r="B13871" t="str">
        <f t="shared" si="869"/>
        <v/>
      </c>
      <c r="C13871" s="73"/>
      <c r="D13871" s="73"/>
      <c r="E13871" s="77"/>
      <c r="F13871" s="74"/>
      <c r="G13871" s="73"/>
      <c r="H13871" s="74"/>
      <c r="I13871" s="74"/>
      <c r="J13871" s="74"/>
      <c r="K13871" s="74"/>
      <c r="L13871" s="74"/>
      <c r="M13871" s="74"/>
      <c r="N13871" s="74"/>
      <c r="O13871" s="74"/>
      <c r="P13871" s="74"/>
      <c r="Q13871" s="78"/>
      <c r="AR13871">
        <f t="shared" si="871"/>
        <v>0</v>
      </c>
      <c r="AS13871">
        <f t="shared" si="872"/>
        <v>0</v>
      </c>
      <c r="AT13871">
        <f t="shared" si="870"/>
        <v>0</v>
      </c>
    </row>
    <row r="13872" spans="2:46" ht="15.75" customHeight="1">
      <c r="B13872" t="str">
        <f t="shared" si="869"/>
        <v/>
      </c>
      <c r="C13872" s="73"/>
      <c r="D13872" s="73"/>
      <c r="E13872" s="77"/>
      <c r="F13872" s="74"/>
      <c r="G13872" s="73"/>
      <c r="H13872" s="74"/>
      <c r="I13872" s="74"/>
      <c r="J13872" s="74"/>
      <c r="K13872" s="74"/>
      <c r="L13872" s="74"/>
      <c r="M13872" s="74"/>
      <c r="N13872" s="74"/>
      <c r="O13872" s="74"/>
      <c r="P13872" s="74"/>
      <c r="Q13872" s="78"/>
      <c r="AR13872">
        <f t="shared" si="871"/>
        <v>0</v>
      </c>
      <c r="AS13872">
        <f t="shared" si="872"/>
        <v>0</v>
      </c>
      <c r="AT13872">
        <f t="shared" si="870"/>
        <v>0</v>
      </c>
    </row>
    <row r="13873" spans="2:46" ht="15.75" customHeight="1">
      <c r="B13873" t="str">
        <f t="shared" si="869"/>
        <v/>
      </c>
      <c r="C13873" s="73"/>
      <c r="D13873" s="73"/>
      <c r="E13873" s="77"/>
      <c r="F13873" s="74"/>
      <c r="G13873" s="73"/>
      <c r="H13873" s="74"/>
      <c r="I13873" s="74"/>
      <c r="J13873" s="74"/>
      <c r="K13873" s="74"/>
      <c r="L13873" s="74"/>
      <c r="M13873" s="74"/>
      <c r="N13873" s="74"/>
      <c r="O13873" s="74"/>
      <c r="P13873" s="74"/>
      <c r="Q13873" s="78"/>
      <c r="AR13873">
        <f t="shared" si="871"/>
        <v>0</v>
      </c>
      <c r="AS13873">
        <f t="shared" si="872"/>
        <v>0</v>
      </c>
      <c r="AT13873">
        <f t="shared" si="870"/>
        <v>0</v>
      </c>
    </row>
    <row r="13874" spans="2:46" ht="15.75" customHeight="1">
      <c r="B13874" t="str">
        <f t="shared" si="869"/>
        <v/>
      </c>
      <c r="C13874" s="73"/>
      <c r="D13874" s="73"/>
      <c r="E13874" s="77"/>
      <c r="F13874" s="74"/>
      <c r="G13874" s="73"/>
      <c r="H13874" s="74"/>
      <c r="I13874" s="74"/>
      <c r="J13874" s="74"/>
      <c r="K13874" s="74"/>
      <c r="L13874" s="74"/>
      <c r="M13874" s="74"/>
      <c r="N13874" s="74"/>
      <c r="O13874" s="74"/>
      <c r="P13874" s="74"/>
      <c r="Q13874" s="78"/>
      <c r="AR13874">
        <f t="shared" si="871"/>
        <v>0</v>
      </c>
      <c r="AS13874">
        <f t="shared" si="872"/>
        <v>0</v>
      </c>
      <c r="AT13874">
        <f t="shared" si="870"/>
        <v>0</v>
      </c>
    </row>
    <row r="13875" spans="2:46" ht="15.75" customHeight="1">
      <c r="B13875" t="str">
        <f t="shared" si="869"/>
        <v/>
      </c>
      <c r="C13875" s="73"/>
      <c r="D13875" s="73"/>
      <c r="E13875" s="77"/>
      <c r="F13875" s="74"/>
      <c r="G13875" s="73"/>
      <c r="H13875" s="74"/>
      <c r="I13875" s="74"/>
      <c r="J13875" s="74"/>
      <c r="K13875" s="74"/>
      <c r="L13875" s="74"/>
      <c r="M13875" s="74"/>
      <c r="N13875" s="74"/>
      <c r="O13875" s="74"/>
      <c r="P13875" s="74"/>
      <c r="Q13875" s="78"/>
      <c r="AR13875">
        <f t="shared" si="871"/>
        <v>0</v>
      </c>
      <c r="AS13875">
        <f t="shared" si="872"/>
        <v>0</v>
      </c>
      <c r="AT13875">
        <f t="shared" si="870"/>
        <v>0</v>
      </c>
    </row>
    <row r="13876" spans="2:46" ht="15.75" customHeight="1">
      <c r="B13876" t="str">
        <f t="shared" si="869"/>
        <v/>
      </c>
      <c r="C13876" s="73"/>
      <c r="D13876" s="73"/>
      <c r="E13876" s="77"/>
      <c r="F13876" s="74"/>
      <c r="G13876" s="73"/>
      <c r="H13876" s="74"/>
      <c r="I13876" s="74"/>
      <c r="J13876" s="74"/>
      <c r="K13876" s="74"/>
      <c r="L13876" s="74"/>
      <c r="M13876" s="74"/>
      <c r="N13876" s="74"/>
      <c r="O13876" s="74"/>
      <c r="P13876" s="74"/>
      <c r="Q13876" s="78"/>
      <c r="AR13876">
        <f t="shared" si="871"/>
        <v>0</v>
      </c>
      <c r="AS13876">
        <f t="shared" si="872"/>
        <v>0</v>
      </c>
      <c r="AT13876">
        <f t="shared" si="870"/>
        <v>0</v>
      </c>
    </row>
    <row r="13877" spans="2:46" ht="15.75" customHeight="1">
      <c r="B13877" t="str">
        <f t="shared" si="869"/>
        <v/>
      </c>
      <c r="C13877" s="73"/>
      <c r="D13877" s="73"/>
      <c r="E13877" s="77"/>
      <c r="F13877" s="74"/>
      <c r="G13877" s="73"/>
      <c r="H13877" s="74"/>
      <c r="I13877" s="74"/>
      <c r="J13877" s="74"/>
      <c r="K13877" s="74"/>
      <c r="L13877" s="74"/>
      <c r="M13877" s="74"/>
      <c r="N13877" s="74"/>
      <c r="O13877" s="74"/>
      <c r="P13877" s="74"/>
      <c r="Q13877" s="78"/>
      <c r="AR13877">
        <f t="shared" si="871"/>
        <v>0</v>
      </c>
      <c r="AS13877">
        <f t="shared" si="872"/>
        <v>0</v>
      </c>
      <c r="AT13877">
        <f t="shared" si="870"/>
        <v>0</v>
      </c>
    </row>
    <row r="13878" spans="2:46" ht="15.75" customHeight="1">
      <c r="B13878" t="str">
        <f t="shared" si="869"/>
        <v/>
      </c>
      <c r="C13878" s="73"/>
      <c r="D13878" s="73"/>
      <c r="E13878" s="77"/>
      <c r="F13878" s="74"/>
      <c r="G13878" s="73"/>
      <c r="H13878" s="74"/>
      <c r="I13878" s="74"/>
      <c r="J13878" s="74"/>
      <c r="K13878" s="74"/>
      <c r="L13878" s="74"/>
      <c r="M13878" s="74"/>
      <c r="N13878" s="74"/>
      <c r="O13878" s="74"/>
      <c r="P13878" s="74"/>
      <c r="Q13878" s="78"/>
      <c r="AR13878">
        <f t="shared" si="871"/>
        <v>0</v>
      </c>
      <c r="AS13878">
        <f t="shared" si="872"/>
        <v>0</v>
      </c>
      <c r="AT13878">
        <f t="shared" si="870"/>
        <v>0</v>
      </c>
    </row>
    <row r="13879" spans="2:46" ht="15.75" customHeight="1">
      <c r="B13879" t="str">
        <f t="shared" si="869"/>
        <v/>
      </c>
      <c r="C13879" s="73"/>
      <c r="D13879" s="73"/>
      <c r="E13879" s="77"/>
      <c r="F13879" s="74"/>
      <c r="G13879" s="73"/>
      <c r="H13879" s="74"/>
      <c r="I13879" s="74"/>
      <c r="J13879" s="74"/>
      <c r="K13879" s="74"/>
      <c r="L13879" s="74"/>
      <c r="M13879" s="74"/>
      <c r="N13879" s="74"/>
      <c r="O13879" s="74"/>
      <c r="P13879" s="74"/>
      <c r="Q13879" s="78"/>
      <c r="AR13879">
        <f t="shared" si="871"/>
        <v>0</v>
      </c>
      <c r="AS13879">
        <f t="shared" si="872"/>
        <v>0</v>
      </c>
      <c r="AT13879">
        <f t="shared" si="870"/>
        <v>0</v>
      </c>
    </row>
    <row r="13880" spans="2:46" ht="15.75" customHeight="1">
      <c r="B13880" t="str">
        <f t="shared" si="869"/>
        <v/>
      </c>
      <c r="C13880" s="73"/>
      <c r="D13880" s="73"/>
      <c r="E13880" s="77"/>
      <c r="F13880" s="74"/>
      <c r="G13880" s="73"/>
      <c r="H13880" s="74"/>
      <c r="I13880" s="74"/>
      <c r="J13880" s="74"/>
      <c r="K13880" s="74"/>
      <c r="L13880" s="74"/>
      <c r="M13880" s="74"/>
      <c r="N13880" s="74"/>
      <c r="O13880" s="74"/>
      <c r="P13880" s="74"/>
      <c r="Q13880" s="78"/>
      <c r="AR13880">
        <f t="shared" si="871"/>
        <v>0</v>
      </c>
      <c r="AS13880">
        <f t="shared" si="872"/>
        <v>0</v>
      </c>
      <c r="AT13880">
        <f t="shared" si="870"/>
        <v>0</v>
      </c>
    </row>
    <row r="13881" spans="2:46" ht="15.75" customHeight="1">
      <c r="B13881" t="str">
        <f t="shared" si="869"/>
        <v/>
      </c>
      <c r="C13881" s="73"/>
      <c r="D13881" s="73"/>
      <c r="E13881" s="77"/>
      <c r="F13881" s="74"/>
      <c r="G13881" s="73"/>
      <c r="H13881" s="74"/>
      <c r="I13881" s="74"/>
      <c r="J13881" s="74"/>
      <c r="K13881" s="74"/>
      <c r="L13881" s="74"/>
      <c r="M13881" s="74"/>
      <c r="N13881" s="74"/>
      <c r="O13881" s="74"/>
      <c r="P13881" s="74"/>
      <c r="Q13881" s="78"/>
      <c r="AR13881">
        <f t="shared" si="871"/>
        <v>0</v>
      </c>
      <c r="AS13881">
        <f t="shared" si="872"/>
        <v>0</v>
      </c>
      <c r="AT13881">
        <f t="shared" si="870"/>
        <v>0</v>
      </c>
    </row>
    <row r="13882" spans="2:46" ht="15.75" customHeight="1">
      <c r="B13882" t="str">
        <f t="shared" si="869"/>
        <v/>
      </c>
      <c r="C13882" s="73"/>
      <c r="D13882" s="73"/>
      <c r="E13882" s="77"/>
      <c r="F13882" s="74"/>
      <c r="G13882" s="73"/>
      <c r="H13882" s="74"/>
      <c r="I13882" s="74"/>
      <c r="J13882" s="74"/>
      <c r="K13882" s="74"/>
      <c r="L13882" s="74"/>
      <c r="M13882" s="74"/>
      <c r="N13882" s="74"/>
      <c r="O13882" s="74"/>
      <c r="P13882" s="74"/>
      <c r="Q13882" s="78"/>
      <c r="AR13882">
        <f t="shared" si="871"/>
        <v>0</v>
      </c>
      <c r="AS13882">
        <f t="shared" si="872"/>
        <v>0</v>
      </c>
      <c r="AT13882">
        <f t="shared" si="870"/>
        <v>0</v>
      </c>
    </row>
    <row r="13883" spans="2:46" ht="15.75" customHeight="1">
      <c r="B13883" t="str">
        <f t="shared" si="869"/>
        <v/>
      </c>
      <c r="C13883" s="73"/>
      <c r="D13883" s="73"/>
      <c r="E13883" s="77"/>
      <c r="F13883" s="74"/>
      <c r="G13883" s="73"/>
      <c r="H13883" s="74"/>
      <c r="I13883" s="74"/>
      <c r="J13883" s="74"/>
      <c r="K13883" s="74"/>
      <c r="L13883" s="74"/>
      <c r="M13883" s="74"/>
      <c r="N13883" s="74"/>
      <c r="O13883" s="74"/>
      <c r="P13883" s="74"/>
      <c r="Q13883" s="78"/>
      <c r="AR13883">
        <f t="shared" si="871"/>
        <v>0</v>
      </c>
      <c r="AS13883">
        <f t="shared" si="872"/>
        <v>0</v>
      </c>
      <c r="AT13883">
        <f t="shared" si="870"/>
        <v>0</v>
      </c>
    </row>
    <row r="13884" spans="2:46" ht="15.75" customHeight="1">
      <c r="B13884" t="str">
        <f t="shared" si="869"/>
        <v/>
      </c>
      <c r="C13884" s="73"/>
      <c r="D13884" s="73"/>
      <c r="E13884" s="77"/>
      <c r="F13884" s="74"/>
      <c r="G13884" s="73"/>
      <c r="H13884" s="74"/>
      <c r="I13884" s="74"/>
      <c r="J13884" s="74"/>
      <c r="K13884" s="74"/>
      <c r="L13884" s="74"/>
      <c r="M13884" s="74"/>
      <c r="N13884" s="74"/>
      <c r="O13884" s="74"/>
      <c r="P13884" s="74"/>
      <c r="Q13884" s="78"/>
      <c r="AR13884">
        <f t="shared" si="871"/>
        <v>0</v>
      </c>
      <c r="AS13884">
        <f t="shared" si="872"/>
        <v>0</v>
      </c>
      <c r="AT13884">
        <f t="shared" si="870"/>
        <v>0</v>
      </c>
    </row>
    <row r="13885" spans="2:46" ht="15.75" customHeight="1">
      <c r="B13885" t="str">
        <f t="shared" si="869"/>
        <v/>
      </c>
      <c r="C13885" s="73"/>
      <c r="D13885" s="73"/>
      <c r="E13885" s="77"/>
      <c r="F13885" s="74"/>
      <c r="G13885" s="73"/>
      <c r="H13885" s="74"/>
      <c r="I13885" s="74"/>
      <c r="J13885" s="74"/>
      <c r="K13885" s="74"/>
      <c r="L13885" s="74"/>
      <c r="M13885" s="74"/>
      <c r="N13885" s="74"/>
      <c r="O13885" s="74"/>
      <c r="P13885" s="74"/>
      <c r="Q13885" s="78"/>
      <c r="AR13885">
        <f t="shared" si="871"/>
        <v>0</v>
      </c>
      <c r="AS13885">
        <f t="shared" si="872"/>
        <v>0</v>
      </c>
      <c r="AT13885">
        <f t="shared" si="870"/>
        <v>0</v>
      </c>
    </row>
    <row r="13886" spans="2:46" ht="15.75" customHeight="1">
      <c r="B13886" t="str">
        <f t="shared" si="869"/>
        <v/>
      </c>
      <c r="C13886" s="73"/>
      <c r="D13886" s="73"/>
      <c r="E13886" s="77"/>
      <c r="F13886" s="74"/>
      <c r="G13886" s="73"/>
      <c r="H13886" s="74"/>
      <c r="I13886" s="74"/>
      <c r="J13886" s="74"/>
      <c r="K13886" s="74"/>
      <c r="L13886" s="74"/>
      <c r="M13886" s="74"/>
      <c r="N13886" s="74"/>
      <c r="O13886" s="74"/>
      <c r="P13886" s="74"/>
      <c r="Q13886" s="78"/>
      <c r="AR13886">
        <f t="shared" si="871"/>
        <v>0</v>
      </c>
      <c r="AS13886">
        <f t="shared" si="872"/>
        <v>0</v>
      </c>
      <c r="AT13886">
        <f t="shared" si="870"/>
        <v>0</v>
      </c>
    </row>
    <row r="13887" spans="2:46" ht="15.75" customHeight="1">
      <c r="B13887" t="str">
        <f t="shared" si="869"/>
        <v/>
      </c>
      <c r="C13887" s="73"/>
      <c r="D13887" s="73"/>
      <c r="E13887" s="77"/>
      <c r="F13887" s="74"/>
      <c r="G13887" s="73"/>
      <c r="H13887" s="74"/>
      <c r="I13887" s="74"/>
      <c r="J13887" s="74"/>
      <c r="K13887" s="74"/>
      <c r="L13887" s="74"/>
      <c r="M13887" s="74"/>
      <c r="N13887" s="74"/>
      <c r="O13887" s="74"/>
      <c r="P13887" s="74"/>
      <c r="Q13887" s="78"/>
      <c r="AR13887">
        <f t="shared" si="871"/>
        <v>0</v>
      </c>
      <c r="AS13887">
        <f t="shared" si="872"/>
        <v>0</v>
      </c>
      <c r="AT13887">
        <f t="shared" si="870"/>
        <v>0</v>
      </c>
    </row>
    <row r="13888" spans="2:46" ht="15.75" customHeight="1">
      <c r="B13888" t="str">
        <f t="shared" si="869"/>
        <v/>
      </c>
      <c r="C13888" s="73"/>
      <c r="D13888" s="73"/>
      <c r="E13888" s="77"/>
      <c r="F13888" s="74"/>
      <c r="G13888" s="73"/>
      <c r="H13888" s="74"/>
      <c r="I13888" s="74"/>
      <c r="J13888" s="74"/>
      <c r="K13888" s="74"/>
      <c r="L13888" s="74"/>
      <c r="M13888" s="74"/>
      <c r="N13888" s="74"/>
      <c r="O13888" s="74"/>
      <c r="P13888" s="74"/>
      <c r="Q13888" s="78"/>
      <c r="AR13888">
        <f t="shared" si="871"/>
        <v>0</v>
      </c>
      <c r="AS13888">
        <f t="shared" si="872"/>
        <v>0</v>
      </c>
      <c r="AT13888">
        <f t="shared" si="870"/>
        <v>0</v>
      </c>
    </row>
    <row r="13889" spans="2:46" ht="15.75" customHeight="1">
      <c r="B13889" t="str">
        <f t="shared" si="869"/>
        <v/>
      </c>
      <c r="C13889" s="73"/>
      <c r="D13889" s="73"/>
      <c r="E13889" s="77"/>
      <c r="F13889" s="74"/>
      <c r="G13889" s="73"/>
      <c r="H13889" s="74"/>
      <c r="I13889" s="74"/>
      <c r="J13889" s="74"/>
      <c r="K13889" s="74"/>
      <c r="L13889" s="74"/>
      <c r="M13889" s="74"/>
      <c r="N13889" s="74"/>
      <c r="O13889" s="74"/>
      <c r="P13889" s="74"/>
      <c r="Q13889" s="78"/>
      <c r="AR13889">
        <f t="shared" si="871"/>
        <v>0</v>
      </c>
      <c r="AS13889">
        <f t="shared" si="872"/>
        <v>0</v>
      </c>
      <c r="AT13889">
        <f t="shared" si="870"/>
        <v>0</v>
      </c>
    </row>
    <row r="13890" spans="2:46" ht="15.75" customHeight="1">
      <c r="B13890" t="str">
        <f t="shared" ref="B13890:B13953" si="873">D13890&amp;Q13890&amp;E13890</f>
        <v/>
      </c>
      <c r="C13890" s="73"/>
      <c r="D13890" s="73"/>
      <c r="E13890" s="77"/>
      <c r="F13890" s="74"/>
      <c r="G13890" s="73"/>
      <c r="H13890" s="74"/>
      <c r="I13890" s="74"/>
      <c r="J13890" s="74"/>
      <c r="K13890" s="74"/>
      <c r="L13890" s="74"/>
      <c r="M13890" s="74"/>
      <c r="N13890" s="74"/>
      <c r="O13890" s="74"/>
      <c r="P13890" s="74"/>
      <c r="Q13890" s="78"/>
      <c r="AR13890">
        <f t="shared" si="871"/>
        <v>0</v>
      </c>
      <c r="AS13890">
        <f t="shared" si="872"/>
        <v>0</v>
      </c>
      <c r="AT13890">
        <f t="shared" ref="AT13890:AT13953" si="874">AR13890-AS13890</f>
        <v>0</v>
      </c>
    </row>
    <row r="13891" spans="2:46" ht="15.75" customHeight="1">
      <c r="B13891" t="str">
        <f t="shared" si="873"/>
        <v/>
      </c>
      <c r="C13891" s="73"/>
      <c r="D13891" s="73"/>
      <c r="E13891" s="77"/>
      <c r="F13891" s="74"/>
      <c r="G13891" s="73"/>
      <c r="H13891" s="74"/>
      <c r="I13891" s="74"/>
      <c r="J13891" s="74"/>
      <c r="K13891" s="74"/>
      <c r="L13891" s="74"/>
      <c r="M13891" s="74"/>
      <c r="N13891" s="74"/>
      <c r="O13891" s="74"/>
      <c r="P13891" s="74"/>
      <c r="Q13891" s="78"/>
      <c r="AR13891">
        <f t="shared" si="871"/>
        <v>0</v>
      </c>
      <c r="AS13891">
        <f t="shared" si="872"/>
        <v>0</v>
      </c>
      <c r="AT13891">
        <f t="shared" si="874"/>
        <v>0</v>
      </c>
    </row>
    <row r="13892" spans="2:46" ht="15.75" customHeight="1">
      <c r="B13892" t="str">
        <f t="shared" si="873"/>
        <v/>
      </c>
      <c r="C13892" s="73"/>
      <c r="D13892" s="73"/>
      <c r="E13892" s="77"/>
      <c r="F13892" s="74"/>
      <c r="G13892" s="73"/>
      <c r="H13892" s="74"/>
      <c r="I13892" s="74"/>
      <c r="J13892" s="74"/>
      <c r="K13892" s="74"/>
      <c r="L13892" s="74"/>
      <c r="M13892" s="74"/>
      <c r="N13892" s="74"/>
      <c r="O13892" s="74"/>
      <c r="P13892" s="74"/>
      <c r="Q13892" s="78"/>
      <c r="AR13892">
        <f t="shared" si="871"/>
        <v>0</v>
      </c>
      <c r="AS13892">
        <f t="shared" si="872"/>
        <v>0</v>
      </c>
      <c r="AT13892">
        <f t="shared" si="874"/>
        <v>0</v>
      </c>
    </row>
    <row r="13893" spans="2:46" ht="15.75" customHeight="1">
      <c r="B13893" t="str">
        <f t="shared" si="873"/>
        <v/>
      </c>
      <c r="C13893" s="73"/>
      <c r="D13893" s="73"/>
      <c r="E13893" s="77"/>
      <c r="F13893" s="74"/>
      <c r="G13893" s="73"/>
      <c r="H13893" s="74"/>
      <c r="I13893" s="74"/>
      <c r="J13893" s="74"/>
      <c r="K13893" s="74"/>
      <c r="L13893" s="74"/>
      <c r="M13893" s="74"/>
      <c r="N13893" s="74"/>
      <c r="O13893" s="74"/>
      <c r="P13893" s="74"/>
      <c r="Q13893" s="78"/>
      <c r="AR13893">
        <f t="shared" si="871"/>
        <v>0</v>
      </c>
      <c r="AS13893">
        <f t="shared" si="872"/>
        <v>0</v>
      </c>
      <c r="AT13893">
        <f t="shared" si="874"/>
        <v>0</v>
      </c>
    </row>
    <row r="13894" spans="2:46" ht="15.75" customHeight="1">
      <c r="B13894" t="str">
        <f t="shared" si="873"/>
        <v/>
      </c>
      <c r="C13894" s="73"/>
      <c r="D13894" s="73"/>
      <c r="E13894" s="77"/>
      <c r="F13894" s="74"/>
      <c r="G13894" s="73"/>
      <c r="H13894" s="74"/>
      <c r="I13894" s="74"/>
      <c r="J13894" s="74"/>
      <c r="K13894" s="74"/>
      <c r="L13894" s="74"/>
      <c r="M13894" s="74"/>
      <c r="N13894" s="74"/>
      <c r="O13894" s="74"/>
      <c r="P13894" s="74"/>
      <c r="Q13894" s="78"/>
      <c r="AR13894">
        <f t="shared" si="871"/>
        <v>0</v>
      </c>
      <c r="AS13894">
        <f t="shared" si="872"/>
        <v>0</v>
      </c>
      <c r="AT13894">
        <f t="shared" si="874"/>
        <v>0</v>
      </c>
    </row>
    <row r="13895" spans="2:46" ht="15.75" customHeight="1">
      <c r="B13895" t="str">
        <f t="shared" si="873"/>
        <v/>
      </c>
      <c r="C13895" s="73"/>
      <c r="D13895" s="73"/>
      <c r="E13895" s="77"/>
      <c r="F13895" s="74"/>
      <c r="G13895" s="73"/>
      <c r="H13895" s="74"/>
      <c r="I13895" s="74"/>
      <c r="J13895" s="74"/>
      <c r="K13895" s="74"/>
      <c r="L13895" s="74"/>
      <c r="M13895" s="74"/>
      <c r="N13895" s="74"/>
      <c r="O13895" s="74"/>
      <c r="P13895" s="74"/>
      <c r="Q13895" s="78"/>
      <c r="AR13895">
        <f t="shared" si="871"/>
        <v>0</v>
      </c>
      <c r="AS13895">
        <f t="shared" si="872"/>
        <v>0</v>
      </c>
      <c r="AT13895">
        <f t="shared" si="874"/>
        <v>0</v>
      </c>
    </row>
    <row r="13896" spans="2:46" ht="15.75" customHeight="1">
      <c r="B13896" t="str">
        <f t="shared" si="873"/>
        <v/>
      </c>
      <c r="C13896" s="73"/>
      <c r="D13896" s="73"/>
      <c r="E13896" s="77"/>
      <c r="F13896" s="74"/>
      <c r="G13896" s="73"/>
      <c r="H13896" s="74"/>
      <c r="I13896" s="74"/>
      <c r="J13896" s="74"/>
      <c r="K13896" s="74"/>
      <c r="L13896" s="74"/>
      <c r="M13896" s="74"/>
      <c r="N13896" s="74"/>
      <c r="O13896" s="74"/>
      <c r="P13896" s="74"/>
      <c r="Q13896" s="78"/>
      <c r="AR13896">
        <f t="shared" ref="AR13896:AR13959" si="875">IF($AU$2&lt;&gt;5,NA(),IF(D13896=D13895,0,IF(AND(D23397=D13896,D13897=D13896),O13896+O13897+O23397,IF(D13897=D13896,O13897+O13896,O13896))))</f>
        <v>0</v>
      </c>
      <c r="AS13896">
        <f t="shared" ref="AS13896:AS13959" si="876">IF($AU$2&lt;&gt;5,NA(),IF(D13896=D13895,0,IF(AND(D23397=D13896,D13897=D13896),P13896+P13897+P23397,IF(D13897=D13896,P13897+P13896,P13896))))</f>
        <v>0</v>
      </c>
      <c r="AT13896">
        <f t="shared" si="874"/>
        <v>0</v>
      </c>
    </row>
    <row r="13897" spans="2:46" ht="15.75" customHeight="1">
      <c r="B13897" t="str">
        <f t="shared" si="873"/>
        <v/>
      </c>
      <c r="C13897" s="73"/>
      <c r="D13897" s="73"/>
      <c r="E13897" s="77"/>
      <c r="F13897" s="74"/>
      <c r="G13897" s="73"/>
      <c r="H13897" s="74"/>
      <c r="I13897" s="74"/>
      <c r="J13897" s="74"/>
      <c r="K13897" s="74"/>
      <c r="L13897" s="74"/>
      <c r="M13897" s="74"/>
      <c r="N13897" s="74"/>
      <c r="O13897" s="74"/>
      <c r="P13897" s="74"/>
      <c r="Q13897" s="78"/>
      <c r="AR13897">
        <f t="shared" si="875"/>
        <v>0</v>
      </c>
      <c r="AS13897">
        <f t="shared" si="876"/>
        <v>0</v>
      </c>
      <c r="AT13897">
        <f t="shared" si="874"/>
        <v>0</v>
      </c>
    </row>
    <row r="13898" spans="2:46" ht="15.75" customHeight="1">
      <c r="B13898" t="str">
        <f t="shared" si="873"/>
        <v/>
      </c>
      <c r="C13898" s="73"/>
      <c r="D13898" s="73"/>
      <c r="E13898" s="77"/>
      <c r="F13898" s="74"/>
      <c r="G13898" s="73"/>
      <c r="H13898" s="74"/>
      <c r="I13898" s="74"/>
      <c r="J13898" s="74"/>
      <c r="K13898" s="74"/>
      <c r="L13898" s="74"/>
      <c r="M13898" s="74"/>
      <c r="N13898" s="74"/>
      <c r="O13898" s="74"/>
      <c r="P13898" s="74"/>
      <c r="Q13898" s="78"/>
      <c r="AR13898">
        <f t="shared" si="875"/>
        <v>0</v>
      </c>
      <c r="AS13898">
        <f t="shared" si="876"/>
        <v>0</v>
      </c>
      <c r="AT13898">
        <f t="shared" si="874"/>
        <v>0</v>
      </c>
    </row>
    <row r="13899" spans="2:46" ht="15.75" customHeight="1">
      <c r="B13899" t="str">
        <f t="shared" si="873"/>
        <v/>
      </c>
      <c r="C13899" s="73"/>
      <c r="D13899" s="73"/>
      <c r="E13899" s="77"/>
      <c r="F13899" s="74"/>
      <c r="G13899" s="73"/>
      <c r="H13899" s="74"/>
      <c r="I13899" s="74"/>
      <c r="J13899" s="74"/>
      <c r="K13899" s="74"/>
      <c r="L13899" s="74"/>
      <c r="M13899" s="74"/>
      <c r="N13899" s="74"/>
      <c r="O13899" s="74"/>
      <c r="P13899" s="74"/>
      <c r="Q13899" s="78"/>
      <c r="AR13899">
        <f t="shared" si="875"/>
        <v>0</v>
      </c>
      <c r="AS13899">
        <f t="shared" si="876"/>
        <v>0</v>
      </c>
      <c r="AT13899">
        <f t="shared" si="874"/>
        <v>0</v>
      </c>
    </row>
    <row r="13900" spans="2:46" ht="15.75" customHeight="1">
      <c r="B13900" t="str">
        <f t="shared" si="873"/>
        <v/>
      </c>
      <c r="C13900" s="73"/>
      <c r="D13900" s="73"/>
      <c r="E13900" s="77"/>
      <c r="F13900" s="74"/>
      <c r="G13900" s="73"/>
      <c r="H13900" s="74"/>
      <c r="I13900" s="74"/>
      <c r="J13900" s="74"/>
      <c r="K13900" s="74"/>
      <c r="L13900" s="74"/>
      <c r="M13900" s="74"/>
      <c r="N13900" s="74"/>
      <c r="O13900" s="74"/>
      <c r="P13900" s="74"/>
      <c r="Q13900" s="78"/>
      <c r="AR13900">
        <f t="shared" si="875"/>
        <v>0</v>
      </c>
      <c r="AS13900">
        <f t="shared" si="876"/>
        <v>0</v>
      </c>
      <c r="AT13900">
        <f t="shared" si="874"/>
        <v>0</v>
      </c>
    </row>
    <row r="13901" spans="2:46" ht="15.75" customHeight="1">
      <c r="B13901" t="str">
        <f t="shared" si="873"/>
        <v/>
      </c>
      <c r="C13901" s="73"/>
      <c r="D13901" s="73"/>
      <c r="E13901" s="77"/>
      <c r="F13901" s="74"/>
      <c r="G13901" s="73"/>
      <c r="H13901" s="74"/>
      <c r="I13901" s="74"/>
      <c r="J13901" s="74"/>
      <c r="K13901" s="74"/>
      <c r="L13901" s="74"/>
      <c r="M13901" s="74"/>
      <c r="N13901" s="74"/>
      <c r="O13901" s="74"/>
      <c r="P13901" s="74"/>
      <c r="Q13901" s="78"/>
      <c r="AR13901">
        <f t="shared" si="875"/>
        <v>0</v>
      </c>
      <c r="AS13901">
        <f t="shared" si="876"/>
        <v>0</v>
      </c>
      <c r="AT13901">
        <f t="shared" si="874"/>
        <v>0</v>
      </c>
    </row>
    <row r="13902" spans="2:46" ht="15.75" customHeight="1">
      <c r="B13902" t="str">
        <f t="shared" si="873"/>
        <v/>
      </c>
      <c r="C13902" s="73"/>
      <c r="D13902" s="73"/>
      <c r="E13902" s="77"/>
      <c r="F13902" s="74"/>
      <c r="G13902" s="73"/>
      <c r="H13902" s="74"/>
      <c r="I13902" s="74"/>
      <c r="J13902" s="74"/>
      <c r="K13902" s="74"/>
      <c r="L13902" s="74"/>
      <c r="M13902" s="74"/>
      <c r="N13902" s="74"/>
      <c r="O13902" s="74"/>
      <c r="P13902" s="74"/>
      <c r="Q13902" s="78"/>
      <c r="AR13902">
        <f t="shared" si="875"/>
        <v>0</v>
      </c>
      <c r="AS13902">
        <f t="shared" si="876"/>
        <v>0</v>
      </c>
      <c r="AT13902">
        <f t="shared" si="874"/>
        <v>0</v>
      </c>
    </row>
    <row r="13903" spans="2:46" ht="15.75" customHeight="1">
      <c r="B13903" t="str">
        <f t="shared" si="873"/>
        <v/>
      </c>
      <c r="C13903" s="73"/>
      <c r="D13903" s="73"/>
      <c r="E13903" s="77"/>
      <c r="F13903" s="74"/>
      <c r="G13903" s="73"/>
      <c r="H13903" s="74"/>
      <c r="I13903" s="74"/>
      <c r="J13903" s="74"/>
      <c r="K13903" s="74"/>
      <c r="L13903" s="74"/>
      <c r="M13903" s="74"/>
      <c r="N13903" s="74"/>
      <c r="O13903" s="74"/>
      <c r="P13903" s="74"/>
      <c r="Q13903" s="78"/>
      <c r="AR13903">
        <f t="shared" si="875"/>
        <v>0</v>
      </c>
      <c r="AS13903">
        <f t="shared" si="876"/>
        <v>0</v>
      </c>
      <c r="AT13903">
        <f t="shared" si="874"/>
        <v>0</v>
      </c>
    </row>
    <row r="13904" spans="2:46" ht="15.75" customHeight="1">
      <c r="B13904" t="str">
        <f t="shared" si="873"/>
        <v/>
      </c>
      <c r="C13904" s="73"/>
      <c r="D13904" s="73"/>
      <c r="E13904" s="77"/>
      <c r="F13904" s="74"/>
      <c r="G13904" s="73"/>
      <c r="H13904" s="74"/>
      <c r="I13904" s="74"/>
      <c r="J13904" s="74"/>
      <c r="K13904" s="74"/>
      <c r="L13904" s="74"/>
      <c r="M13904" s="74"/>
      <c r="N13904" s="74"/>
      <c r="O13904" s="74"/>
      <c r="P13904" s="74"/>
      <c r="Q13904" s="78"/>
      <c r="AR13904">
        <f t="shared" si="875"/>
        <v>0</v>
      </c>
      <c r="AS13904">
        <f t="shared" si="876"/>
        <v>0</v>
      </c>
      <c r="AT13904">
        <f t="shared" si="874"/>
        <v>0</v>
      </c>
    </row>
    <row r="13905" spans="2:46" ht="15.75" customHeight="1">
      <c r="B13905" t="str">
        <f t="shared" si="873"/>
        <v/>
      </c>
      <c r="C13905" s="73"/>
      <c r="D13905" s="73"/>
      <c r="E13905" s="77"/>
      <c r="F13905" s="74"/>
      <c r="G13905" s="73"/>
      <c r="H13905" s="74"/>
      <c r="I13905" s="74"/>
      <c r="J13905" s="74"/>
      <c r="K13905" s="74"/>
      <c r="L13905" s="74"/>
      <c r="M13905" s="74"/>
      <c r="N13905" s="74"/>
      <c r="O13905" s="74"/>
      <c r="P13905" s="74"/>
      <c r="Q13905" s="78"/>
      <c r="AR13905">
        <f t="shared" si="875"/>
        <v>0</v>
      </c>
      <c r="AS13905">
        <f t="shared" si="876"/>
        <v>0</v>
      </c>
      <c r="AT13905">
        <f t="shared" si="874"/>
        <v>0</v>
      </c>
    </row>
    <row r="13906" spans="2:46" ht="15.75" customHeight="1">
      <c r="B13906" t="str">
        <f t="shared" si="873"/>
        <v/>
      </c>
      <c r="C13906" s="73"/>
      <c r="D13906" s="73"/>
      <c r="E13906" s="77"/>
      <c r="F13906" s="74"/>
      <c r="G13906" s="73"/>
      <c r="H13906" s="74"/>
      <c r="I13906" s="74"/>
      <c r="J13906" s="74"/>
      <c r="K13906" s="74"/>
      <c r="L13906" s="74"/>
      <c r="M13906" s="74"/>
      <c r="N13906" s="74"/>
      <c r="O13906" s="74"/>
      <c r="P13906" s="74"/>
      <c r="Q13906" s="78"/>
      <c r="AR13906">
        <f t="shared" si="875"/>
        <v>0</v>
      </c>
      <c r="AS13906">
        <f t="shared" si="876"/>
        <v>0</v>
      </c>
      <c r="AT13906">
        <f t="shared" si="874"/>
        <v>0</v>
      </c>
    </row>
    <row r="13907" spans="2:46" ht="15.75" customHeight="1">
      <c r="B13907" t="str">
        <f t="shared" si="873"/>
        <v/>
      </c>
      <c r="C13907" s="73"/>
      <c r="D13907" s="73"/>
      <c r="E13907" s="77"/>
      <c r="F13907" s="74"/>
      <c r="G13907" s="73"/>
      <c r="H13907" s="74"/>
      <c r="I13907" s="74"/>
      <c r="J13907" s="74"/>
      <c r="K13907" s="74"/>
      <c r="L13907" s="74"/>
      <c r="M13907" s="74"/>
      <c r="N13907" s="74"/>
      <c r="O13907" s="74"/>
      <c r="P13907" s="74"/>
      <c r="Q13907" s="78"/>
      <c r="AR13907">
        <f t="shared" si="875"/>
        <v>0</v>
      </c>
      <c r="AS13907">
        <f t="shared" si="876"/>
        <v>0</v>
      </c>
      <c r="AT13907">
        <f t="shared" si="874"/>
        <v>0</v>
      </c>
    </row>
    <row r="13908" spans="2:46" ht="15.75" customHeight="1">
      <c r="B13908" t="str">
        <f t="shared" si="873"/>
        <v/>
      </c>
      <c r="C13908" s="73"/>
      <c r="D13908" s="73"/>
      <c r="E13908" s="77"/>
      <c r="F13908" s="74"/>
      <c r="G13908" s="73"/>
      <c r="H13908" s="74"/>
      <c r="I13908" s="74"/>
      <c r="J13908" s="74"/>
      <c r="K13908" s="74"/>
      <c r="L13908" s="74"/>
      <c r="M13908" s="74"/>
      <c r="N13908" s="74"/>
      <c r="O13908" s="74"/>
      <c r="P13908" s="74"/>
      <c r="Q13908" s="78"/>
      <c r="AR13908">
        <f t="shared" si="875"/>
        <v>0</v>
      </c>
      <c r="AS13908">
        <f t="shared" si="876"/>
        <v>0</v>
      </c>
      <c r="AT13908">
        <f t="shared" si="874"/>
        <v>0</v>
      </c>
    </row>
    <row r="13909" spans="2:46" ht="15.75" customHeight="1">
      <c r="B13909" t="str">
        <f t="shared" si="873"/>
        <v/>
      </c>
      <c r="C13909" s="73"/>
      <c r="D13909" s="73"/>
      <c r="E13909" s="77"/>
      <c r="F13909" s="74"/>
      <c r="G13909" s="73"/>
      <c r="H13909" s="74"/>
      <c r="I13909" s="74"/>
      <c r="J13909" s="74"/>
      <c r="K13909" s="74"/>
      <c r="L13909" s="74"/>
      <c r="M13909" s="74"/>
      <c r="N13909" s="74"/>
      <c r="O13909" s="74"/>
      <c r="P13909" s="74"/>
      <c r="Q13909" s="78"/>
      <c r="AR13909">
        <f t="shared" si="875"/>
        <v>0</v>
      </c>
      <c r="AS13909">
        <f t="shared" si="876"/>
        <v>0</v>
      </c>
      <c r="AT13909">
        <f t="shared" si="874"/>
        <v>0</v>
      </c>
    </row>
    <row r="13910" spans="2:46" ht="15.75" customHeight="1">
      <c r="B13910" t="str">
        <f t="shared" si="873"/>
        <v/>
      </c>
      <c r="C13910" s="73"/>
      <c r="D13910" s="73"/>
      <c r="E13910" s="77"/>
      <c r="F13910" s="74"/>
      <c r="G13910" s="73"/>
      <c r="H13910" s="74"/>
      <c r="I13910" s="74"/>
      <c r="J13910" s="74"/>
      <c r="K13910" s="74"/>
      <c r="L13910" s="74"/>
      <c r="M13910" s="74"/>
      <c r="N13910" s="74"/>
      <c r="O13910" s="74"/>
      <c r="P13910" s="74"/>
      <c r="Q13910" s="78"/>
      <c r="AR13910">
        <f t="shared" si="875"/>
        <v>0</v>
      </c>
      <c r="AS13910">
        <f t="shared" si="876"/>
        <v>0</v>
      </c>
      <c r="AT13910">
        <f t="shared" si="874"/>
        <v>0</v>
      </c>
    </row>
    <row r="13911" spans="2:46" ht="15.75" customHeight="1">
      <c r="B13911" t="str">
        <f t="shared" si="873"/>
        <v/>
      </c>
      <c r="C13911" s="73"/>
      <c r="D13911" s="73"/>
      <c r="E13911" s="77"/>
      <c r="F13911" s="74"/>
      <c r="G13911" s="73"/>
      <c r="H13911" s="74"/>
      <c r="I13911" s="74"/>
      <c r="J13911" s="74"/>
      <c r="K13911" s="74"/>
      <c r="L13911" s="74"/>
      <c r="M13911" s="74"/>
      <c r="N13911" s="74"/>
      <c r="O13911" s="74"/>
      <c r="P13911" s="74"/>
      <c r="Q13911" s="78"/>
      <c r="AR13911">
        <f t="shared" si="875"/>
        <v>0</v>
      </c>
      <c r="AS13911">
        <f t="shared" si="876"/>
        <v>0</v>
      </c>
      <c r="AT13911">
        <f t="shared" si="874"/>
        <v>0</v>
      </c>
    </row>
    <row r="13912" spans="2:46" ht="15.75" customHeight="1">
      <c r="B13912" t="str">
        <f t="shared" si="873"/>
        <v/>
      </c>
      <c r="C13912" s="73"/>
      <c r="D13912" s="73"/>
      <c r="E13912" s="77"/>
      <c r="F13912" s="74"/>
      <c r="G13912" s="73"/>
      <c r="H13912" s="74"/>
      <c r="I13912" s="74"/>
      <c r="J13912" s="74"/>
      <c r="K13912" s="74"/>
      <c r="L13912" s="74"/>
      <c r="M13912" s="74"/>
      <c r="N13912" s="74"/>
      <c r="O13912" s="74"/>
      <c r="P13912" s="74"/>
      <c r="Q13912" s="78"/>
      <c r="AR13912">
        <f t="shared" si="875"/>
        <v>0</v>
      </c>
      <c r="AS13912">
        <f t="shared" si="876"/>
        <v>0</v>
      </c>
      <c r="AT13912">
        <f t="shared" si="874"/>
        <v>0</v>
      </c>
    </row>
    <row r="13913" spans="2:46" ht="15.75" customHeight="1">
      <c r="B13913" t="str">
        <f t="shared" si="873"/>
        <v/>
      </c>
      <c r="C13913" s="73"/>
      <c r="D13913" s="73"/>
      <c r="E13913" s="77"/>
      <c r="F13913" s="74"/>
      <c r="G13913" s="73"/>
      <c r="H13913" s="74"/>
      <c r="I13913" s="74"/>
      <c r="J13913" s="74"/>
      <c r="K13913" s="74"/>
      <c r="L13913" s="74"/>
      <c r="M13913" s="74"/>
      <c r="N13913" s="74"/>
      <c r="O13913" s="74"/>
      <c r="P13913" s="74"/>
      <c r="Q13913" s="78"/>
      <c r="AR13913">
        <f t="shared" si="875"/>
        <v>0</v>
      </c>
      <c r="AS13913">
        <f t="shared" si="876"/>
        <v>0</v>
      </c>
      <c r="AT13913">
        <f t="shared" si="874"/>
        <v>0</v>
      </c>
    </row>
    <row r="13914" spans="2:46" ht="15.75" customHeight="1">
      <c r="B13914" t="str">
        <f t="shared" si="873"/>
        <v/>
      </c>
      <c r="C13914" s="73"/>
      <c r="D13914" s="73"/>
      <c r="E13914" s="77"/>
      <c r="F13914" s="74"/>
      <c r="G13914" s="73"/>
      <c r="H13914" s="74"/>
      <c r="I13914" s="74"/>
      <c r="J13914" s="74"/>
      <c r="K13914" s="74"/>
      <c r="L13914" s="74"/>
      <c r="M13914" s="74"/>
      <c r="N13914" s="74"/>
      <c r="O13914" s="74"/>
      <c r="P13914" s="74"/>
      <c r="Q13914" s="78"/>
      <c r="AR13914">
        <f t="shared" si="875"/>
        <v>0</v>
      </c>
      <c r="AS13914">
        <f t="shared" si="876"/>
        <v>0</v>
      </c>
      <c r="AT13914">
        <f t="shared" si="874"/>
        <v>0</v>
      </c>
    </row>
    <row r="13915" spans="2:46" ht="15.75" customHeight="1">
      <c r="B13915" t="str">
        <f t="shared" si="873"/>
        <v/>
      </c>
      <c r="C13915" s="73"/>
      <c r="D13915" s="73"/>
      <c r="E13915" s="77"/>
      <c r="F13915" s="74"/>
      <c r="G13915" s="73"/>
      <c r="H13915" s="74"/>
      <c r="I13915" s="74"/>
      <c r="J13915" s="74"/>
      <c r="K13915" s="74"/>
      <c r="L13915" s="74"/>
      <c r="M13915" s="74"/>
      <c r="N13915" s="74"/>
      <c r="O13915" s="74"/>
      <c r="P13915" s="74"/>
      <c r="Q13915" s="78"/>
      <c r="AR13915">
        <f t="shared" si="875"/>
        <v>0</v>
      </c>
      <c r="AS13915">
        <f t="shared" si="876"/>
        <v>0</v>
      </c>
      <c r="AT13915">
        <f t="shared" si="874"/>
        <v>0</v>
      </c>
    </row>
    <row r="13916" spans="2:46" ht="15.75" customHeight="1">
      <c r="B13916" t="str">
        <f t="shared" si="873"/>
        <v/>
      </c>
      <c r="C13916" s="73"/>
      <c r="D13916" s="73"/>
      <c r="E13916" s="77"/>
      <c r="F13916" s="74"/>
      <c r="G13916" s="73"/>
      <c r="H13916" s="74"/>
      <c r="I13916" s="74"/>
      <c r="J13916" s="74"/>
      <c r="K13916" s="74"/>
      <c r="L13916" s="74"/>
      <c r="M13916" s="74"/>
      <c r="N13916" s="74"/>
      <c r="O13916" s="74"/>
      <c r="P13916" s="74"/>
      <c r="Q13916" s="78"/>
      <c r="AR13916">
        <f t="shared" si="875"/>
        <v>0</v>
      </c>
      <c r="AS13916">
        <f t="shared" si="876"/>
        <v>0</v>
      </c>
      <c r="AT13916">
        <f t="shared" si="874"/>
        <v>0</v>
      </c>
    </row>
    <row r="13917" spans="2:46" ht="15.75" customHeight="1">
      <c r="B13917" t="str">
        <f t="shared" si="873"/>
        <v/>
      </c>
      <c r="C13917" s="73"/>
      <c r="D13917" s="73"/>
      <c r="E13917" s="77"/>
      <c r="F13917" s="74"/>
      <c r="G13917" s="73"/>
      <c r="H13917" s="74"/>
      <c r="I13917" s="74"/>
      <c r="J13917" s="74"/>
      <c r="K13917" s="74"/>
      <c r="L13917" s="74"/>
      <c r="M13917" s="74"/>
      <c r="N13917" s="74"/>
      <c r="O13917" s="74"/>
      <c r="P13917" s="74"/>
      <c r="Q13917" s="78"/>
      <c r="AR13917">
        <f t="shared" si="875"/>
        <v>0</v>
      </c>
      <c r="AS13917">
        <f t="shared" si="876"/>
        <v>0</v>
      </c>
      <c r="AT13917">
        <f t="shared" si="874"/>
        <v>0</v>
      </c>
    </row>
    <row r="13918" spans="2:46" ht="15.75" customHeight="1">
      <c r="B13918" t="str">
        <f t="shared" si="873"/>
        <v/>
      </c>
      <c r="C13918" s="73"/>
      <c r="D13918" s="73"/>
      <c r="E13918" s="77"/>
      <c r="F13918" s="74"/>
      <c r="G13918" s="73"/>
      <c r="H13918" s="74"/>
      <c r="I13918" s="74"/>
      <c r="J13918" s="74"/>
      <c r="K13918" s="74"/>
      <c r="L13918" s="74"/>
      <c r="M13918" s="74"/>
      <c r="N13918" s="74"/>
      <c r="O13918" s="74"/>
      <c r="P13918" s="74"/>
      <c r="Q13918" s="78"/>
      <c r="AR13918">
        <f t="shared" si="875"/>
        <v>0</v>
      </c>
      <c r="AS13918">
        <f t="shared" si="876"/>
        <v>0</v>
      </c>
      <c r="AT13918">
        <f t="shared" si="874"/>
        <v>0</v>
      </c>
    </row>
    <row r="13919" spans="2:46" ht="15.75" customHeight="1">
      <c r="B13919" t="str">
        <f t="shared" si="873"/>
        <v/>
      </c>
      <c r="C13919" s="73"/>
      <c r="D13919" s="73"/>
      <c r="E13919" s="77"/>
      <c r="F13919" s="74"/>
      <c r="G13919" s="73"/>
      <c r="H13919" s="74"/>
      <c r="I13919" s="74"/>
      <c r="J13919" s="74"/>
      <c r="K13919" s="74"/>
      <c r="L13919" s="74"/>
      <c r="M13919" s="74"/>
      <c r="N13919" s="74"/>
      <c r="O13919" s="74"/>
      <c r="P13919" s="74"/>
      <c r="Q13919" s="78"/>
      <c r="AR13919">
        <f t="shared" si="875"/>
        <v>0</v>
      </c>
      <c r="AS13919">
        <f t="shared" si="876"/>
        <v>0</v>
      </c>
      <c r="AT13919">
        <f t="shared" si="874"/>
        <v>0</v>
      </c>
    </row>
    <row r="13920" spans="2:46" ht="15.75" customHeight="1">
      <c r="B13920" t="str">
        <f t="shared" si="873"/>
        <v/>
      </c>
      <c r="C13920" s="73"/>
      <c r="D13920" s="73"/>
      <c r="E13920" s="77"/>
      <c r="F13920" s="74"/>
      <c r="G13920" s="73"/>
      <c r="H13920" s="74"/>
      <c r="I13920" s="74"/>
      <c r="J13920" s="74"/>
      <c r="K13920" s="74"/>
      <c r="L13920" s="74"/>
      <c r="M13920" s="74"/>
      <c r="N13920" s="74"/>
      <c r="O13920" s="74"/>
      <c r="P13920" s="74"/>
      <c r="Q13920" s="78"/>
      <c r="AR13920">
        <f t="shared" si="875"/>
        <v>0</v>
      </c>
      <c r="AS13920">
        <f t="shared" si="876"/>
        <v>0</v>
      </c>
      <c r="AT13920">
        <f t="shared" si="874"/>
        <v>0</v>
      </c>
    </row>
    <row r="13921" spans="2:46" ht="15.75" customHeight="1">
      <c r="B13921" t="str">
        <f t="shared" si="873"/>
        <v/>
      </c>
      <c r="C13921" s="73"/>
      <c r="D13921" s="73"/>
      <c r="E13921" s="77"/>
      <c r="F13921" s="74"/>
      <c r="G13921" s="73"/>
      <c r="H13921" s="74"/>
      <c r="I13921" s="74"/>
      <c r="J13921" s="74"/>
      <c r="K13921" s="74"/>
      <c r="L13921" s="74"/>
      <c r="M13921" s="74"/>
      <c r="N13921" s="74"/>
      <c r="O13921" s="74"/>
      <c r="P13921" s="74"/>
      <c r="Q13921" s="78"/>
      <c r="AR13921">
        <f t="shared" si="875"/>
        <v>0</v>
      </c>
      <c r="AS13921">
        <f t="shared" si="876"/>
        <v>0</v>
      </c>
      <c r="AT13921">
        <f t="shared" si="874"/>
        <v>0</v>
      </c>
    </row>
    <row r="13922" spans="2:46" ht="15.75" customHeight="1">
      <c r="B13922" t="str">
        <f t="shared" si="873"/>
        <v/>
      </c>
      <c r="C13922" s="73"/>
      <c r="D13922" s="73"/>
      <c r="E13922" s="77"/>
      <c r="F13922" s="74"/>
      <c r="G13922" s="73"/>
      <c r="H13922" s="74"/>
      <c r="I13922" s="74"/>
      <c r="J13922" s="74"/>
      <c r="K13922" s="74"/>
      <c r="L13922" s="74"/>
      <c r="M13922" s="74"/>
      <c r="N13922" s="74"/>
      <c r="O13922" s="74"/>
      <c r="P13922" s="74"/>
      <c r="Q13922" s="78"/>
      <c r="AR13922">
        <f t="shared" si="875"/>
        <v>0</v>
      </c>
      <c r="AS13922">
        <f t="shared" si="876"/>
        <v>0</v>
      </c>
      <c r="AT13922">
        <f t="shared" si="874"/>
        <v>0</v>
      </c>
    </row>
    <row r="13923" spans="2:46" ht="15.75" customHeight="1">
      <c r="B13923" t="str">
        <f t="shared" si="873"/>
        <v/>
      </c>
      <c r="C13923" s="73"/>
      <c r="D13923" s="73"/>
      <c r="E13923" s="77"/>
      <c r="F13923" s="74"/>
      <c r="G13923" s="73"/>
      <c r="H13923" s="74"/>
      <c r="I13923" s="74"/>
      <c r="J13923" s="74"/>
      <c r="K13923" s="74"/>
      <c r="L13923" s="74"/>
      <c r="M13923" s="74"/>
      <c r="N13923" s="74"/>
      <c r="O13923" s="74"/>
      <c r="P13923" s="74"/>
      <c r="Q13923" s="78"/>
      <c r="AR13923">
        <f t="shared" si="875"/>
        <v>0</v>
      </c>
      <c r="AS13923">
        <f t="shared" si="876"/>
        <v>0</v>
      </c>
      <c r="AT13923">
        <f t="shared" si="874"/>
        <v>0</v>
      </c>
    </row>
    <row r="13924" spans="2:46" ht="15.75" customHeight="1">
      <c r="B13924" t="str">
        <f t="shared" si="873"/>
        <v/>
      </c>
      <c r="C13924" s="73"/>
      <c r="D13924" s="73"/>
      <c r="E13924" s="77"/>
      <c r="F13924" s="74"/>
      <c r="G13924" s="73"/>
      <c r="H13924" s="74"/>
      <c r="I13924" s="74"/>
      <c r="J13924" s="74"/>
      <c r="K13924" s="74"/>
      <c r="L13924" s="74"/>
      <c r="M13924" s="74"/>
      <c r="N13924" s="74"/>
      <c r="O13924" s="74"/>
      <c r="P13924" s="74"/>
      <c r="Q13924" s="78"/>
      <c r="AR13924">
        <f t="shared" si="875"/>
        <v>0</v>
      </c>
      <c r="AS13924">
        <f t="shared" si="876"/>
        <v>0</v>
      </c>
      <c r="AT13924">
        <f t="shared" si="874"/>
        <v>0</v>
      </c>
    </row>
    <row r="13925" spans="2:46" ht="15.75" customHeight="1">
      <c r="B13925" t="str">
        <f t="shared" si="873"/>
        <v/>
      </c>
      <c r="C13925" s="73"/>
      <c r="D13925" s="73"/>
      <c r="E13925" s="77"/>
      <c r="F13925" s="74"/>
      <c r="G13925" s="73"/>
      <c r="H13925" s="74"/>
      <c r="I13925" s="74"/>
      <c r="J13925" s="74"/>
      <c r="K13925" s="74"/>
      <c r="L13925" s="74"/>
      <c r="M13925" s="74"/>
      <c r="N13925" s="74"/>
      <c r="O13925" s="74"/>
      <c r="P13925" s="74"/>
      <c r="Q13925" s="78"/>
      <c r="AR13925">
        <f t="shared" si="875"/>
        <v>0</v>
      </c>
      <c r="AS13925">
        <f t="shared" si="876"/>
        <v>0</v>
      </c>
      <c r="AT13925">
        <f t="shared" si="874"/>
        <v>0</v>
      </c>
    </row>
    <row r="13926" spans="2:46" ht="15.75" customHeight="1">
      <c r="B13926" t="str">
        <f t="shared" si="873"/>
        <v/>
      </c>
      <c r="C13926" s="73"/>
      <c r="D13926" s="73"/>
      <c r="E13926" s="77"/>
      <c r="F13926" s="74"/>
      <c r="G13926" s="73"/>
      <c r="H13926" s="74"/>
      <c r="I13926" s="74"/>
      <c r="J13926" s="74"/>
      <c r="K13926" s="74"/>
      <c r="L13926" s="74"/>
      <c r="M13926" s="74"/>
      <c r="N13926" s="74"/>
      <c r="O13926" s="74"/>
      <c r="P13926" s="74"/>
      <c r="Q13926" s="78"/>
      <c r="AR13926">
        <f t="shared" si="875"/>
        <v>0</v>
      </c>
      <c r="AS13926">
        <f t="shared" si="876"/>
        <v>0</v>
      </c>
      <c r="AT13926">
        <f t="shared" si="874"/>
        <v>0</v>
      </c>
    </row>
    <row r="13927" spans="2:46" ht="15.75" customHeight="1">
      <c r="B13927" t="str">
        <f t="shared" si="873"/>
        <v/>
      </c>
      <c r="C13927" s="73"/>
      <c r="D13927" s="73"/>
      <c r="E13927" s="77"/>
      <c r="F13927" s="74"/>
      <c r="G13927" s="73"/>
      <c r="H13927" s="74"/>
      <c r="I13927" s="74"/>
      <c r="J13927" s="74"/>
      <c r="K13927" s="74"/>
      <c r="L13927" s="74"/>
      <c r="M13927" s="74"/>
      <c r="N13927" s="74"/>
      <c r="O13927" s="74"/>
      <c r="P13927" s="74"/>
      <c r="Q13927" s="78"/>
      <c r="AR13927">
        <f t="shared" si="875"/>
        <v>0</v>
      </c>
      <c r="AS13927">
        <f t="shared" si="876"/>
        <v>0</v>
      </c>
      <c r="AT13927">
        <f t="shared" si="874"/>
        <v>0</v>
      </c>
    </row>
    <row r="13928" spans="2:46" ht="15.75" customHeight="1">
      <c r="B13928" t="str">
        <f t="shared" si="873"/>
        <v/>
      </c>
      <c r="C13928" s="73"/>
      <c r="D13928" s="73"/>
      <c r="E13928" s="77"/>
      <c r="F13928" s="74"/>
      <c r="G13928" s="73"/>
      <c r="H13928" s="74"/>
      <c r="I13928" s="74"/>
      <c r="J13928" s="74"/>
      <c r="K13928" s="74"/>
      <c r="L13928" s="74"/>
      <c r="M13928" s="74"/>
      <c r="N13928" s="74"/>
      <c r="O13928" s="74"/>
      <c r="P13928" s="74"/>
      <c r="Q13928" s="78"/>
      <c r="AR13928">
        <f t="shared" si="875"/>
        <v>0</v>
      </c>
      <c r="AS13928">
        <f t="shared" si="876"/>
        <v>0</v>
      </c>
      <c r="AT13928">
        <f t="shared" si="874"/>
        <v>0</v>
      </c>
    </row>
    <row r="13929" spans="2:46" ht="15.75" customHeight="1">
      <c r="B13929" t="str">
        <f t="shared" si="873"/>
        <v/>
      </c>
      <c r="C13929" s="73"/>
      <c r="D13929" s="73"/>
      <c r="E13929" s="77"/>
      <c r="F13929" s="74"/>
      <c r="G13929" s="73"/>
      <c r="H13929" s="74"/>
      <c r="I13929" s="74"/>
      <c r="J13929" s="74"/>
      <c r="K13929" s="74"/>
      <c r="L13929" s="74"/>
      <c r="M13929" s="74"/>
      <c r="N13929" s="74"/>
      <c r="O13929" s="74"/>
      <c r="P13929" s="74"/>
      <c r="Q13929" s="78"/>
      <c r="AR13929">
        <f t="shared" si="875"/>
        <v>0</v>
      </c>
      <c r="AS13929">
        <f t="shared" si="876"/>
        <v>0</v>
      </c>
      <c r="AT13929">
        <f t="shared" si="874"/>
        <v>0</v>
      </c>
    </row>
    <row r="13930" spans="2:46" ht="15.75" customHeight="1">
      <c r="B13930" t="str">
        <f t="shared" si="873"/>
        <v/>
      </c>
      <c r="C13930" s="73"/>
      <c r="D13930" s="73"/>
      <c r="E13930" s="77"/>
      <c r="F13930" s="74"/>
      <c r="G13930" s="73"/>
      <c r="H13930" s="74"/>
      <c r="I13930" s="74"/>
      <c r="J13930" s="74"/>
      <c r="K13930" s="74"/>
      <c r="L13930" s="74"/>
      <c r="M13930" s="74"/>
      <c r="N13930" s="74"/>
      <c r="O13930" s="74"/>
      <c r="P13930" s="74"/>
      <c r="Q13930" s="78"/>
      <c r="AR13930">
        <f t="shared" si="875"/>
        <v>0</v>
      </c>
      <c r="AS13930">
        <f t="shared" si="876"/>
        <v>0</v>
      </c>
      <c r="AT13930">
        <f t="shared" si="874"/>
        <v>0</v>
      </c>
    </row>
    <row r="13931" spans="2:46" ht="15.75" customHeight="1">
      <c r="B13931" t="str">
        <f t="shared" si="873"/>
        <v/>
      </c>
      <c r="C13931" s="73"/>
      <c r="D13931" s="73"/>
      <c r="E13931" s="77"/>
      <c r="F13931" s="74"/>
      <c r="G13931" s="73"/>
      <c r="H13931" s="74"/>
      <c r="I13931" s="74"/>
      <c r="J13931" s="74"/>
      <c r="K13931" s="74"/>
      <c r="L13931" s="74"/>
      <c r="M13931" s="74"/>
      <c r="N13931" s="74"/>
      <c r="O13931" s="74"/>
      <c r="P13931" s="74"/>
      <c r="Q13931" s="78"/>
      <c r="AR13931">
        <f t="shared" si="875"/>
        <v>0</v>
      </c>
      <c r="AS13931">
        <f t="shared" si="876"/>
        <v>0</v>
      </c>
      <c r="AT13931">
        <f t="shared" si="874"/>
        <v>0</v>
      </c>
    </row>
    <row r="13932" spans="2:46" ht="15.75" customHeight="1">
      <c r="B13932" t="str">
        <f t="shared" si="873"/>
        <v/>
      </c>
      <c r="C13932" s="73"/>
      <c r="D13932" s="73"/>
      <c r="E13932" s="77"/>
      <c r="F13932" s="74"/>
      <c r="G13932" s="73"/>
      <c r="H13932" s="74"/>
      <c r="I13932" s="74"/>
      <c r="J13932" s="74"/>
      <c r="K13932" s="74"/>
      <c r="L13932" s="74"/>
      <c r="M13932" s="74"/>
      <c r="N13932" s="74"/>
      <c r="O13932" s="74"/>
      <c r="P13932" s="74"/>
      <c r="Q13932" s="78"/>
      <c r="AR13932">
        <f t="shared" si="875"/>
        <v>0</v>
      </c>
      <c r="AS13932">
        <f t="shared" si="876"/>
        <v>0</v>
      </c>
      <c r="AT13932">
        <f t="shared" si="874"/>
        <v>0</v>
      </c>
    </row>
    <row r="13933" spans="2:46" ht="15.75" customHeight="1">
      <c r="B13933" t="str">
        <f t="shared" si="873"/>
        <v/>
      </c>
      <c r="C13933" s="73"/>
      <c r="D13933" s="73"/>
      <c r="E13933" s="77"/>
      <c r="F13933" s="74"/>
      <c r="G13933" s="73"/>
      <c r="H13933" s="74"/>
      <c r="I13933" s="74"/>
      <c r="J13933" s="74"/>
      <c r="K13933" s="74"/>
      <c r="L13933" s="74"/>
      <c r="M13933" s="74"/>
      <c r="N13933" s="74"/>
      <c r="O13933" s="74"/>
      <c r="P13933" s="74"/>
      <c r="Q13933" s="78"/>
      <c r="AR13933">
        <f t="shared" si="875"/>
        <v>0</v>
      </c>
      <c r="AS13933">
        <f t="shared" si="876"/>
        <v>0</v>
      </c>
      <c r="AT13933">
        <f t="shared" si="874"/>
        <v>0</v>
      </c>
    </row>
    <row r="13934" spans="2:46" ht="15.75" customHeight="1">
      <c r="B13934" t="str">
        <f t="shared" si="873"/>
        <v/>
      </c>
      <c r="C13934" s="73"/>
      <c r="D13934" s="73"/>
      <c r="E13934" s="77"/>
      <c r="F13934" s="74"/>
      <c r="G13934" s="73"/>
      <c r="H13934" s="74"/>
      <c r="I13934" s="74"/>
      <c r="J13934" s="74"/>
      <c r="K13934" s="74"/>
      <c r="L13934" s="74"/>
      <c r="M13934" s="74"/>
      <c r="N13934" s="74"/>
      <c r="O13934" s="74"/>
      <c r="P13934" s="74"/>
      <c r="Q13934" s="78"/>
      <c r="AR13934">
        <f t="shared" si="875"/>
        <v>0</v>
      </c>
      <c r="AS13934">
        <f t="shared" si="876"/>
        <v>0</v>
      </c>
      <c r="AT13934">
        <f t="shared" si="874"/>
        <v>0</v>
      </c>
    </row>
    <row r="13935" spans="2:46" ht="15.75" customHeight="1">
      <c r="B13935" t="str">
        <f t="shared" si="873"/>
        <v/>
      </c>
      <c r="C13935" s="73"/>
      <c r="D13935" s="73"/>
      <c r="E13935" s="77"/>
      <c r="F13935" s="74"/>
      <c r="G13935" s="73"/>
      <c r="H13935" s="74"/>
      <c r="I13935" s="74"/>
      <c r="J13935" s="74"/>
      <c r="K13935" s="74"/>
      <c r="L13935" s="74"/>
      <c r="M13935" s="74"/>
      <c r="N13935" s="74"/>
      <c r="O13935" s="74"/>
      <c r="P13935" s="74"/>
      <c r="Q13935" s="78"/>
      <c r="AR13935">
        <f t="shared" si="875"/>
        <v>0</v>
      </c>
      <c r="AS13935">
        <f t="shared" si="876"/>
        <v>0</v>
      </c>
      <c r="AT13935">
        <f t="shared" si="874"/>
        <v>0</v>
      </c>
    </row>
    <row r="13936" spans="2:46" ht="15.75" customHeight="1">
      <c r="B13936" t="str">
        <f t="shared" si="873"/>
        <v/>
      </c>
      <c r="C13936" s="73"/>
      <c r="D13936" s="73"/>
      <c r="E13936" s="77"/>
      <c r="F13936" s="74"/>
      <c r="G13936" s="73"/>
      <c r="H13936" s="74"/>
      <c r="I13936" s="74"/>
      <c r="J13936" s="74"/>
      <c r="K13936" s="74"/>
      <c r="L13936" s="74"/>
      <c r="M13936" s="74"/>
      <c r="N13936" s="74"/>
      <c r="O13936" s="74"/>
      <c r="P13936" s="74"/>
      <c r="Q13936" s="78"/>
      <c r="AR13936">
        <f t="shared" si="875"/>
        <v>0</v>
      </c>
      <c r="AS13936">
        <f t="shared" si="876"/>
        <v>0</v>
      </c>
      <c r="AT13936">
        <f t="shared" si="874"/>
        <v>0</v>
      </c>
    </row>
    <row r="13937" spans="2:46" ht="15.75" customHeight="1">
      <c r="B13937" t="str">
        <f t="shared" si="873"/>
        <v/>
      </c>
      <c r="C13937" s="73"/>
      <c r="D13937" s="73"/>
      <c r="E13937" s="77"/>
      <c r="F13937" s="74"/>
      <c r="G13937" s="73"/>
      <c r="H13937" s="74"/>
      <c r="I13937" s="74"/>
      <c r="J13937" s="74"/>
      <c r="K13937" s="74"/>
      <c r="L13937" s="74"/>
      <c r="M13937" s="74"/>
      <c r="N13937" s="74"/>
      <c r="O13937" s="74"/>
      <c r="P13937" s="74"/>
      <c r="Q13937" s="78"/>
      <c r="AR13937">
        <f t="shared" si="875"/>
        <v>0</v>
      </c>
      <c r="AS13937">
        <f t="shared" si="876"/>
        <v>0</v>
      </c>
      <c r="AT13937">
        <f t="shared" si="874"/>
        <v>0</v>
      </c>
    </row>
    <row r="13938" spans="2:46" ht="15.75" customHeight="1">
      <c r="B13938" t="str">
        <f t="shared" si="873"/>
        <v/>
      </c>
      <c r="C13938" s="73"/>
      <c r="D13938" s="73"/>
      <c r="E13938" s="77"/>
      <c r="F13938" s="74"/>
      <c r="G13938" s="73"/>
      <c r="H13938" s="74"/>
      <c r="I13938" s="74"/>
      <c r="J13938" s="74"/>
      <c r="K13938" s="74"/>
      <c r="L13938" s="74"/>
      <c r="M13938" s="74"/>
      <c r="N13938" s="74"/>
      <c r="O13938" s="74"/>
      <c r="P13938" s="74"/>
      <c r="Q13938" s="78"/>
      <c r="AR13938">
        <f t="shared" si="875"/>
        <v>0</v>
      </c>
      <c r="AS13938">
        <f t="shared" si="876"/>
        <v>0</v>
      </c>
      <c r="AT13938">
        <f t="shared" si="874"/>
        <v>0</v>
      </c>
    </row>
    <row r="13939" spans="2:46" ht="15.75" customHeight="1">
      <c r="B13939" t="str">
        <f t="shared" si="873"/>
        <v/>
      </c>
      <c r="C13939" s="73"/>
      <c r="D13939" s="73"/>
      <c r="E13939" s="77"/>
      <c r="F13939" s="74"/>
      <c r="G13939" s="73"/>
      <c r="H13939" s="74"/>
      <c r="I13939" s="74"/>
      <c r="J13939" s="74"/>
      <c r="K13939" s="74"/>
      <c r="L13939" s="74"/>
      <c r="M13939" s="74"/>
      <c r="N13939" s="74"/>
      <c r="O13939" s="74"/>
      <c r="P13939" s="74"/>
      <c r="Q13939" s="78"/>
      <c r="AR13939">
        <f t="shared" si="875"/>
        <v>0</v>
      </c>
      <c r="AS13939">
        <f t="shared" si="876"/>
        <v>0</v>
      </c>
      <c r="AT13939">
        <f t="shared" si="874"/>
        <v>0</v>
      </c>
    </row>
    <row r="13940" spans="2:46" ht="15.75" customHeight="1">
      <c r="B13940" t="str">
        <f t="shared" si="873"/>
        <v/>
      </c>
      <c r="C13940" s="73"/>
      <c r="D13940" s="73"/>
      <c r="E13940" s="77"/>
      <c r="F13940" s="74"/>
      <c r="G13940" s="73"/>
      <c r="H13940" s="74"/>
      <c r="I13940" s="74"/>
      <c r="J13940" s="74"/>
      <c r="K13940" s="74"/>
      <c r="L13940" s="74"/>
      <c r="M13940" s="74"/>
      <c r="N13940" s="74"/>
      <c r="O13940" s="74"/>
      <c r="P13940" s="74"/>
      <c r="Q13940" s="78"/>
      <c r="AR13940">
        <f t="shared" si="875"/>
        <v>0</v>
      </c>
      <c r="AS13940">
        <f t="shared" si="876"/>
        <v>0</v>
      </c>
      <c r="AT13940">
        <f t="shared" si="874"/>
        <v>0</v>
      </c>
    </row>
    <row r="13941" spans="2:46" ht="15.75" customHeight="1">
      <c r="B13941" t="str">
        <f t="shared" si="873"/>
        <v/>
      </c>
      <c r="C13941" s="73"/>
      <c r="D13941" s="73"/>
      <c r="E13941" s="77"/>
      <c r="F13941" s="74"/>
      <c r="G13941" s="73"/>
      <c r="H13941" s="74"/>
      <c r="I13941" s="74"/>
      <c r="J13941" s="74"/>
      <c r="K13941" s="74"/>
      <c r="L13941" s="74"/>
      <c r="M13941" s="74"/>
      <c r="N13941" s="74"/>
      <c r="O13941" s="74"/>
      <c r="P13941" s="74"/>
      <c r="Q13941" s="78"/>
      <c r="AR13941">
        <f t="shared" si="875"/>
        <v>0</v>
      </c>
      <c r="AS13941">
        <f t="shared" si="876"/>
        <v>0</v>
      </c>
      <c r="AT13941">
        <f t="shared" si="874"/>
        <v>0</v>
      </c>
    </row>
    <row r="13942" spans="2:46" ht="15.75" customHeight="1">
      <c r="B13942" t="str">
        <f t="shared" si="873"/>
        <v/>
      </c>
      <c r="C13942" s="73"/>
      <c r="D13942" s="73"/>
      <c r="E13942" s="77"/>
      <c r="F13942" s="74"/>
      <c r="G13942" s="73"/>
      <c r="H13942" s="74"/>
      <c r="I13942" s="74"/>
      <c r="J13942" s="74"/>
      <c r="K13942" s="74"/>
      <c r="L13942" s="74"/>
      <c r="M13942" s="74"/>
      <c r="N13942" s="74"/>
      <c r="O13942" s="74"/>
      <c r="P13942" s="74"/>
      <c r="Q13942" s="78"/>
      <c r="AR13942">
        <f t="shared" si="875"/>
        <v>0</v>
      </c>
      <c r="AS13942">
        <f t="shared" si="876"/>
        <v>0</v>
      </c>
      <c r="AT13942">
        <f t="shared" si="874"/>
        <v>0</v>
      </c>
    </row>
    <row r="13943" spans="2:46" ht="15.75" customHeight="1">
      <c r="B13943" t="str">
        <f t="shared" si="873"/>
        <v/>
      </c>
      <c r="C13943" s="73"/>
      <c r="D13943" s="73"/>
      <c r="E13943" s="77"/>
      <c r="F13943" s="74"/>
      <c r="G13943" s="73"/>
      <c r="H13943" s="74"/>
      <c r="I13943" s="74"/>
      <c r="J13943" s="74"/>
      <c r="K13943" s="74"/>
      <c r="L13943" s="74"/>
      <c r="M13943" s="74"/>
      <c r="N13943" s="74"/>
      <c r="O13943" s="74"/>
      <c r="P13943" s="74"/>
      <c r="Q13943" s="78"/>
      <c r="AR13943">
        <f t="shared" si="875"/>
        <v>0</v>
      </c>
      <c r="AS13943">
        <f t="shared" si="876"/>
        <v>0</v>
      </c>
      <c r="AT13943">
        <f t="shared" si="874"/>
        <v>0</v>
      </c>
    </row>
    <row r="13944" spans="2:46" ht="15.75" customHeight="1">
      <c r="B13944" t="str">
        <f t="shared" si="873"/>
        <v/>
      </c>
      <c r="C13944" s="73"/>
      <c r="D13944" s="73"/>
      <c r="E13944" s="77"/>
      <c r="F13944" s="74"/>
      <c r="G13944" s="73"/>
      <c r="H13944" s="74"/>
      <c r="I13944" s="74"/>
      <c r="J13944" s="74"/>
      <c r="K13944" s="74"/>
      <c r="L13944" s="74"/>
      <c r="M13944" s="74"/>
      <c r="N13944" s="74"/>
      <c r="O13944" s="74"/>
      <c r="P13944" s="74"/>
      <c r="Q13944" s="78"/>
      <c r="AR13944">
        <f t="shared" si="875"/>
        <v>0</v>
      </c>
      <c r="AS13944">
        <f t="shared" si="876"/>
        <v>0</v>
      </c>
      <c r="AT13944">
        <f t="shared" si="874"/>
        <v>0</v>
      </c>
    </row>
    <row r="13945" spans="2:46" ht="15.75" customHeight="1">
      <c r="B13945" t="str">
        <f t="shared" si="873"/>
        <v/>
      </c>
      <c r="C13945" s="73"/>
      <c r="D13945" s="73"/>
      <c r="E13945" s="77"/>
      <c r="F13945" s="74"/>
      <c r="G13945" s="73"/>
      <c r="H13945" s="74"/>
      <c r="I13945" s="74"/>
      <c r="J13945" s="74"/>
      <c r="K13945" s="74"/>
      <c r="L13945" s="74"/>
      <c r="M13945" s="74"/>
      <c r="N13945" s="74"/>
      <c r="O13945" s="74"/>
      <c r="P13945" s="74"/>
      <c r="Q13945" s="78"/>
      <c r="AR13945">
        <f t="shared" si="875"/>
        <v>0</v>
      </c>
      <c r="AS13945">
        <f t="shared" si="876"/>
        <v>0</v>
      </c>
      <c r="AT13945">
        <f t="shared" si="874"/>
        <v>0</v>
      </c>
    </row>
    <row r="13946" spans="2:46" ht="15.75" customHeight="1">
      <c r="B13946" t="str">
        <f t="shared" si="873"/>
        <v/>
      </c>
      <c r="C13946" s="73"/>
      <c r="D13946" s="73"/>
      <c r="E13946" s="77"/>
      <c r="F13946" s="74"/>
      <c r="G13946" s="73"/>
      <c r="H13946" s="74"/>
      <c r="I13946" s="74"/>
      <c r="J13946" s="74"/>
      <c r="K13946" s="74"/>
      <c r="L13946" s="74"/>
      <c r="M13946" s="74"/>
      <c r="N13946" s="74"/>
      <c r="O13946" s="74"/>
      <c r="P13946" s="74"/>
      <c r="Q13946" s="78"/>
      <c r="AR13946">
        <f t="shared" si="875"/>
        <v>0</v>
      </c>
      <c r="AS13946">
        <f t="shared" si="876"/>
        <v>0</v>
      </c>
      <c r="AT13946">
        <f t="shared" si="874"/>
        <v>0</v>
      </c>
    </row>
    <row r="13947" spans="2:46" ht="15.75" customHeight="1">
      <c r="B13947" t="str">
        <f t="shared" si="873"/>
        <v/>
      </c>
      <c r="C13947" s="73"/>
      <c r="D13947" s="73"/>
      <c r="E13947" s="77"/>
      <c r="F13947" s="74"/>
      <c r="G13947" s="73"/>
      <c r="H13947" s="74"/>
      <c r="I13947" s="74"/>
      <c r="J13947" s="74"/>
      <c r="K13947" s="74"/>
      <c r="L13947" s="74"/>
      <c r="M13947" s="74"/>
      <c r="N13947" s="74"/>
      <c r="O13947" s="74"/>
      <c r="P13947" s="74"/>
      <c r="Q13947" s="78"/>
      <c r="AR13947">
        <f t="shared" si="875"/>
        <v>0</v>
      </c>
      <c r="AS13947">
        <f t="shared" si="876"/>
        <v>0</v>
      </c>
      <c r="AT13947">
        <f t="shared" si="874"/>
        <v>0</v>
      </c>
    </row>
    <row r="13948" spans="2:46" ht="15.75" customHeight="1">
      <c r="B13948" t="str">
        <f t="shared" si="873"/>
        <v/>
      </c>
      <c r="C13948" s="73"/>
      <c r="D13948" s="73"/>
      <c r="E13948" s="77"/>
      <c r="F13948" s="74"/>
      <c r="G13948" s="73"/>
      <c r="H13948" s="74"/>
      <c r="I13948" s="74"/>
      <c r="J13948" s="74"/>
      <c r="K13948" s="74"/>
      <c r="L13948" s="74"/>
      <c r="M13948" s="74"/>
      <c r="N13948" s="74"/>
      <c r="O13948" s="74"/>
      <c r="P13948" s="74"/>
      <c r="Q13948" s="78"/>
      <c r="AR13948">
        <f t="shared" si="875"/>
        <v>0</v>
      </c>
      <c r="AS13948">
        <f t="shared" si="876"/>
        <v>0</v>
      </c>
      <c r="AT13948">
        <f t="shared" si="874"/>
        <v>0</v>
      </c>
    </row>
    <row r="13949" spans="2:46" ht="15.75" customHeight="1">
      <c r="B13949" t="str">
        <f t="shared" si="873"/>
        <v/>
      </c>
      <c r="C13949" s="73"/>
      <c r="D13949" s="73"/>
      <c r="E13949" s="77"/>
      <c r="F13949" s="74"/>
      <c r="G13949" s="73"/>
      <c r="H13949" s="74"/>
      <c r="I13949" s="74"/>
      <c r="J13949" s="74"/>
      <c r="K13949" s="74"/>
      <c r="L13949" s="74"/>
      <c r="M13949" s="74"/>
      <c r="N13949" s="74"/>
      <c r="O13949" s="74"/>
      <c r="P13949" s="74"/>
      <c r="Q13949" s="78"/>
      <c r="AR13949">
        <f t="shared" si="875"/>
        <v>0</v>
      </c>
      <c r="AS13949">
        <f t="shared" si="876"/>
        <v>0</v>
      </c>
      <c r="AT13949">
        <f t="shared" si="874"/>
        <v>0</v>
      </c>
    </row>
    <row r="13950" spans="2:46" ht="15.75" customHeight="1">
      <c r="B13950" t="str">
        <f t="shared" si="873"/>
        <v/>
      </c>
      <c r="C13950" s="73"/>
      <c r="D13950" s="73"/>
      <c r="E13950" s="77"/>
      <c r="F13950" s="74"/>
      <c r="G13950" s="73"/>
      <c r="H13950" s="74"/>
      <c r="I13950" s="74"/>
      <c r="J13950" s="74"/>
      <c r="K13950" s="74"/>
      <c r="L13950" s="74"/>
      <c r="M13950" s="74"/>
      <c r="N13950" s="74"/>
      <c r="O13950" s="74"/>
      <c r="P13950" s="74"/>
      <c r="Q13950" s="78"/>
      <c r="AR13950">
        <f t="shared" si="875"/>
        <v>0</v>
      </c>
      <c r="AS13950">
        <f t="shared" si="876"/>
        <v>0</v>
      </c>
      <c r="AT13950">
        <f t="shared" si="874"/>
        <v>0</v>
      </c>
    </row>
    <row r="13951" spans="2:46" ht="15.75" customHeight="1">
      <c r="B13951" t="str">
        <f t="shared" si="873"/>
        <v/>
      </c>
      <c r="C13951" s="73"/>
      <c r="D13951" s="73"/>
      <c r="E13951" s="77"/>
      <c r="F13951" s="74"/>
      <c r="G13951" s="73"/>
      <c r="H13951" s="74"/>
      <c r="I13951" s="74"/>
      <c r="J13951" s="74"/>
      <c r="K13951" s="74"/>
      <c r="L13951" s="74"/>
      <c r="M13951" s="74"/>
      <c r="N13951" s="74"/>
      <c r="O13951" s="74"/>
      <c r="P13951" s="74"/>
      <c r="Q13951" s="78"/>
      <c r="AR13951">
        <f t="shared" si="875"/>
        <v>0</v>
      </c>
      <c r="AS13951">
        <f t="shared" si="876"/>
        <v>0</v>
      </c>
      <c r="AT13951">
        <f t="shared" si="874"/>
        <v>0</v>
      </c>
    </row>
    <row r="13952" spans="2:46" ht="15.75" customHeight="1">
      <c r="B13952" t="str">
        <f t="shared" si="873"/>
        <v/>
      </c>
      <c r="C13952" s="73"/>
      <c r="D13952" s="73"/>
      <c r="E13952" s="77"/>
      <c r="F13952" s="74"/>
      <c r="G13952" s="73"/>
      <c r="H13952" s="74"/>
      <c r="I13952" s="74"/>
      <c r="J13952" s="74"/>
      <c r="K13952" s="74"/>
      <c r="L13952" s="74"/>
      <c r="M13952" s="74"/>
      <c r="N13952" s="74"/>
      <c r="O13952" s="74"/>
      <c r="P13952" s="74"/>
      <c r="Q13952" s="78"/>
      <c r="AR13952">
        <f t="shared" si="875"/>
        <v>0</v>
      </c>
      <c r="AS13952">
        <f t="shared" si="876"/>
        <v>0</v>
      </c>
      <c r="AT13952">
        <f t="shared" si="874"/>
        <v>0</v>
      </c>
    </row>
    <row r="13953" spans="2:46" ht="15.75" customHeight="1">
      <c r="B13953" t="str">
        <f t="shared" si="873"/>
        <v/>
      </c>
      <c r="C13953" s="73"/>
      <c r="D13953" s="73"/>
      <c r="E13953" s="77"/>
      <c r="F13953" s="74"/>
      <c r="G13953" s="73"/>
      <c r="H13953" s="74"/>
      <c r="I13953" s="74"/>
      <c r="J13953" s="74"/>
      <c r="K13953" s="74"/>
      <c r="L13953" s="74"/>
      <c r="M13953" s="74"/>
      <c r="N13953" s="74"/>
      <c r="O13953" s="74"/>
      <c r="P13953" s="74"/>
      <c r="Q13953" s="78"/>
      <c r="AR13953">
        <f t="shared" si="875"/>
        <v>0</v>
      </c>
      <c r="AS13953">
        <f t="shared" si="876"/>
        <v>0</v>
      </c>
      <c r="AT13953">
        <f t="shared" si="874"/>
        <v>0</v>
      </c>
    </row>
    <row r="13954" spans="2:46" ht="15.75" customHeight="1">
      <c r="B13954" t="str">
        <f t="shared" ref="B13954:B14000" si="877">D13954&amp;Q13954&amp;E13954</f>
        <v/>
      </c>
      <c r="C13954" s="73"/>
      <c r="D13954" s="73"/>
      <c r="E13954" s="77"/>
      <c r="F13954" s="74"/>
      <c r="G13954" s="73"/>
      <c r="H13954" s="74"/>
      <c r="I13954" s="74"/>
      <c r="J13954" s="74"/>
      <c r="K13954" s="74"/>
      <c r="L13954" s="74"/>
      <c r="M13954" s="74"/>
      <c r="N13954" s="74"/>
      <c r="O13954" s="74"/>
      <c r="P13954" s="74"/>
      <c r="Q13954" s="78"/>
      <c r="AR13954">
        <f t="shared" si="875"/>
        <v>0</v>
      </c>
      <c r="AS13954">
        <f t="shared" si="876"/>
        <v>0</v>
      </c>
      <c r="AT13954">
        <f t="shared" ref="AT13954:AT14000" si="878">AR13954-AS13954</f>
        <v>0</v>
      </c>
    </row>
    <row r="13955" spans="2:46" ht="15.75" customHeight="1">
      <c r="B13955" t="str">
        <f t="shared" si="877"/>
        <v/>
      </c>
      <c r="C13955" s="73"/>
      <c r="D13955" s="73"/>
      <c r="E13955" s="77"/>
      <c r="F13955" s="74"/>
      <c r="G13955" s="73"/>
      <c r="H13955" s="74"/>
      <c r="I13955" s="74"/>
      <c r="J13955" s="74"/>
      <c r="K13955" s="74"/>
      <c r="L13955" s="74"/>
      <c r="M13955" s="74"/>
      <c r="N13955" s="74"/>
      <c r="O13955" s="74"/>
      <c r="P13955" s="74"/>
      <c r="Q13955" s="78"/>
      <c r="AR13955">
        <f t="shared" si="875"/>
        <v>0</v>
      </c>
      <c r="AS13955">
        <f t="shared" si="876"/>
        <v>0</v>
      </c>
      <c r="AT13955">
        <f t="shared" si="878"/>
        <v>0</v>
      </c>
    </row>
    <row r="13956" spans="2:46" ht="15.75" customHeight="1">
      <c r="B13956" t="str">
        <f t="shared" si="877"/>
        <v/>
      </c>
      <c r="C13956" s="73"/>
      <c r="D13956" s="73"/>
      <c r="E13956" s="77"/>
      <c r="F13956" s="74"/>
      <c r="G13956" s="73"/>
      <c r="H13956" s="74"/>
      <c r="I13956" s="74"/>
      <c r="J13956" s="74"/>
      <c r="K13956" s="74"/>
      <c r="L13956" s="74"/>
      <c r="M13956" s="74"/>
      <c r="N13956" s="74"/>
      <c r="O13956" s="74"/>
      <c r="P13956" s="74"/>
      <c r="Q13956" s="78"/>
      <c r="AR13956">
        <f t="shared" si="875"/>
        <v>0</v>
      </c>
      <c r="AS13956">
        <f t="shared" si="876"/>
        <v>0</v>
      </c>
      <c r="AT13956">
        <f t="shared" si="878"/>
        <v>0</v>
      </c>
    </row>
    <row r="13957" spans="2:46" ht="15.75" customHeight="1">
      <c r="B13957" t="str">
        <f t="shared" si="877"/>
        <v/>
      </c>
      <c r="C13957" s="73"/>
      <c r="D13957" s="73"/>
      <c r="E13957" s="77"/>
      <c r="F13957" s="74"/>
      <c r="G13957" s="73"/>
      <c r="H13957" s="74"/>
      <c r="I13957" s="74"/>
      <c r="J13957" s="74"/>
      <c r="K13957" s="74"/>
      <c r="L13957" s="74"/>
      <c r="M13957" s="74"/>
      <c r="N13957" s="74"/>
      <c r="O13957" s="74"/>
      <c r="P13957" s="74"/>
      <c r="Q13957" s="78"/>
      <c r="AR13957">
        <f t="shared" si="875"/>
        <v>0</v>
      </c>
      <c r="AS13957">
        <f t="shared" si="876"/>
        <v>0</v>
      </c>
      <c r="AT13957">
        <f t="shared" si="878"/>
        <v>0</v>
      </c>
    </row>
    <row r="13958" spans="2:46" ht="15.75" customHeight="1">
      <c r="B13958" t="str">
        <f t="shared" si="877"/>
        <v/>
      </c>
      <c r="C13958" s="73"/>
      <c r="D13958" s="73"/>
      <c r="E13958" s="77"/>
      <c r="F13958" s="74"/>
      <c r="G13958" s="73"/>
      <c r="H13958" s="74"/>
      <c r="I13958" s="74"/>
      <c r="J13958" s="74"/>
      <c r="K13958" s="74"/>
      <c r="L13958" s="74"/>
      <c r="M13958" s="74"/>
      <c r="N13958" s="74"/>
      <c r="O13958" s="74"/>
      <c r="P13958" s="74"/>
      <c r="Q13958" s="78"/>
      <c r="AR13958">
        <f t="shared" si="875"/>
        <v>0</v>
      </c>
      <c r="AS13958">
        <f t="shared" si="876"/>
        <v>0</v>
      </c>
      <c r="AT13958">
        <f t="shared" si="878"/>
        <v>0</v>
      </c>
    </row>
    <row r="13959" spans="2:46" ht="15.75" customHeight="1">
      <c r="B13959" t="str">
        <f t="shared" si="877"/>
        <v/>
      </c>
      <c r="C13959" s="73"/>
      <c r="D13959" s="73"/>
      <c r="E13959" s="77"/>
      <c r="F13959" s="74"/>
      <c r="G13959" s="73"/>
      <c r="H13959" s="74"/>
      <c r="I13959" s="74"/>
      <c r="J13959" s="74"/>
      <c r="K13959" s="74"/>
      <c r="L13959" s="74"/>
      <c r="M13959" s="74"/>
      <c r="N13959" s="74"/>
      <c r="O13959" s="74"/>
      <c r="P13959" s="74"/>
      <c r="Q13959" s="78"/>
      <c r="AR13959">
        <f t="shared" si="875"/>
        <v>0</v>
      </c>
      <c r="AS13959">
        <f t="shared" si="876"/>
        <v>0</v>
      </c>
      <c r="AT13959">
        <f t="shared" si="878"/>
        <v>0</v>
      </c>
    </row>
    <row r="13960" spans="2:46" ht="15.75" customHeight="1">
      <c r="B13960" t="str">
        <f t="shared" si="877"/>
        <v/>
      </c>
      <c r="C13960" s="73"/>
      <c r="D13960" s="73"/>
      <c r="E13960" s="77"/>
      <c r="F13960" s="74"/>
      <c r="G13960" s="73"/>
      <c r="H13960" s="74"/>
      <c r="I13960" s="74"/>
      <c r="J13960" s="74"/>
      <c r="K13960" s="74"/>
      <c r="L13960" s="74"/>
      <c r="M13960" s="74"/>
      <c r="N13960" s="74"/>
      <c r="O13960" s="74"/>
      <c r="P13960" s="74"/>
      <c r="Q13960" s="78"/>
      <c r="AR13960">
        <f t="shared" ref="AR13960:AR14000" si="879">IF($AU$2&lt;&gt;5,NA(),IF(D13960=D13959,0,IF(AND(D23461=D13960,D13961=D13960),O13960+O13961+O23461,IF(D13961=D13960,O13961+O13960,O13960))))</f>
        <v>0</v>
      </c>
      <c r="AS13960">
        <f t="shared" ref="AS13960:AS14000" si="880">IF($AU$2&lt;&gt;5,NA(),IF(D13960=D13959,0,IF(AND(D23461=D13960,D13961=D13960),P13960+P13961+P23461,IF(D13961=D13960,P13961+P13960,P13960))))</f>
        <v>0</v>
      </c>
      <c r="AT13960">
        <f t="shared" si="878"/>
        <v>0</v>
      </c>
    </row>
    <row r="13961" spans="2:46" ht="15.75" customHeight="1">
      <c r="B13961" t="str">
        <f t="shared" si="877"/>
        <v/>
      </c>
      <c r="C13961" s="73"/>
      <c r="D13961" s="73"/>
      <c r="E13961" s="77"/>
      <c r="F13961" s="74"/>
      <c r="G13961" s="73"/>
      <c r="H13961" s="74"/>
      <c r="I13961" s="74"/>
      <c r="J13961" s="74"/>
      <c r="K13961" s="74"/>
      <c r="L13961" s="74"/>
      <c r="M13961" s="74"/>
      <c r="N13961" s="74"/>
      <c r="O13961" s="74"/>
      <c r="P13961" s="74"/>
      <c r="Q13961" s="78"/>
      <c r="AR13961">
        <f t="shared" si="879"/>
        <v>0</v>
      </c>
      <c r="AS13961">
        <f t="shared" si="880"/>
        <v>0</v>
      </c>
      <c r="AT13961">
        <f t="shared" si="878"/>
        <v>0</v>
      </c>
    </row>
    <row r="13962" spans="2:46" ht="15.75" customHeight="1">
      <c r="B13962" t="str">
        <f t="shared" si="877"/>
        <v/>
      </c>
      <c r="C13962" s="73"/>
      <c r="D13962" s="73"/>
      <c r="E13962" s="77"/>
      <c r="F13962" s="74"/>
      <c r="G13962" s="73"/>
      <c r="H13962" s="74"/>
      <c r="I13962" s="74"/>
      <c r="J13962" s="74"/>
      <c r="K13962" s="74"/>
      <c r="L13962" s="74"/>
      <c r="M13962" s="74"/>
      <c r="N13962" s="74"/>
      <c r="O13962" s="74"/>
      <c r="P13962" s="74"/>
      <c r="Q13962" s="78"/>
      <c r="AR13962">
        <f t="shared" si="879"/>
        <v>0</v>
      </c>
      <c r="AS13962">
        <f t="shared" si="880"/>
        <v>0</v>
      </c>
      <c r="AT13962">
        <f t="shared" si="878"/>
        <v>0</v>
      </c>
    </row>
    <row r="13963" spans="2:46" ht="15.75" customHeight="1">
      <c r="B13963" t="str">
        <f t="shared" si="877"/>
        <v/>
      </c>
      <c r="C13963" s="73"/>
      <c r="D13963" s="73"/>
      <c r="E13963" s="77"/>
      <c r="F13963" s="74"/>
      <c r="G13963" s="73"/>
      <c r="H13963" s="74"/>
      <c r="I13963" s="74"/>
      <c r="J13963" s="74"/>
      <c r="K13963" s="74"/>
      <c r="L13963" s="74"/>
      <c r="M13963" s="74"/>
      <c r="N13963" s="74"/>
      <c r="O13963" s="74"/>
      <c r="P13963" s="74"/>
      <c r="Q13963" s="78"/>
      <c r="AR13963">
        <f t="shared" si="879"/>
        <v>0</v>
      </c>
      <c r="AS13963">
        <f t="shared" si="880"/>
        <v>0</v>
      </c>
      <c r="AT13963">
        <f t="shared" si="878"/>
        <v>0</v>
      </c>
    </row>
    <row r="13964" spans="2:46" ht="15.75" customHeight="1">
      <c r="B13964" t="str">
        <f t="shared" si="877"/>
        <v/>
      </c>
      <c r="C13964" s="73"/>
      <c r="D13964" s="73"/>
      <c r="E13964" s="77"/>
      <c r="F13964" s="74"/>
      <c r="G13964" s="73"/>
      <c r="H13964" s="74"/>
      <c r="I13964" s="74"/>
      <c r="J13964" s="74"/>
      <c r="K13964" s="74"/>
      <c r="L13964" s="74"/>
      <c r="M13964" s="74"/>
      <c r="N13964" s="74"/>
      <c r="O13964" s="74"/>
      <c r="P13964" s="74"/>
      <c r="Q13964" s="78"/>
      <c r="AR13964">
        <f t="shared" si="879"/>
        <v>0</v>
      </c>
      <c r="AS13964">
        <f t="shared" si="880"/>
        <v>0</v>
      </c>
      <c r="AT13964">
        <f t="shared" si="878"/>
        <v>0</v>
      </c>
    </row>
    <row r="13965" spans="2:46" ht="15.75" customHeight="1">
      <c r="B13965" t="str">
        <f t="shared" si="877"/>
        <v/>
      </c>
      <c r="C13965" s="73"/>
      <c r="D13965" s="73"/>
      <c r="E13965" s="77"/>
      <c r="F13965" s="74"/>
      <c r="G13965" s="73"/>
      <c r="H13965" s="74"/>
      <c r="I13965" s="74"/>
      <c r="J13965" s="74"/>
      <c r="K13965" s="74"/>
      <c r="L13965" s="74"/>
      <c r="M13965" s="74"/>
      <c r="N13965" s="74"/>
      <c r="O13965" s="74"/>
      <c r="P13965" s="74"/>
      <c r="Q13965" s="78"/>
      <c r="AR13965">
        <f t="shared" si="879"/>
        <v>0</v>
      </c>
      <c r="AS13965">
        <f t="shared" si="880"/>
        <v>0</v>
      </c>
      <c r="AT13965">
        <f t="shared" si="878"/>
        <v>0</v>
      </c>
    </row>
    <row r="13966" spans="2:46" ht="15.75" customHeight="1">
      <c r="B13966" t="str">
        <f t="shared" si="877"/>
        <v/>
      </c>
      <c r="C13966" s="73"/>
      <c r="D13966" s="73"/>
      <c r="E13966" s="77"/>
      <c r="F13966" s="74"/>
      <c r="G13966" s="73"/>
      <c r="H13966" s="74"/>
      <c r="I13966" s="74"/>
      <c r="J13966" s="74"/>
      <c r="K13966" s="74"/>
      <c r="L13966" s="74"/>
      <c r="M13966" s="74"/>
      <c r="N13966" s="74"/>
      <c r="O13966" s="74"/>
      <c r="P13966" s="74"/>
      <c r="Q13966" s="78"/>
      <c r="AR13966">
        <f t="shared" si="879"/>
        <v>0</v>
      </c>
      <c r="AS13966">
        <f t="shared" si="880"/>
        <v>0</v>
      </c>
      <c r="AT13966">
        <f t="shared" si="878"/>
        <v>0</v>
      </c>
    </row>
    <row r="13967" spans="2:46" ht="15.75" customHeight="1">
      <c r="B13967" t="str">
        <f t="shared" si="877"/>
        <v/>
      </c>
      <c r="C13967" s="73"/>
      <c r="D13967" s="73"/>
      <c r="E13967" s="77"/>
      <c r="F13967" s="74"/>
      <c r="G13967" s="73"/>
      <c r="H13967" s="74"/>
      <c r="I13967" s="74"/>
      <c r="J13967" s="74"/>
      <c r="K13967" s="74"/>
      <c r="L13967" s="74"/>
      <c r="M13967" s="74"/>
      <c r="N13967" s="74"/>
      <c r="O13967" s="74"/>
      <c r="P13967" s="74"/>
      <c r="Q13967" s="78"/>
      <c r="AR13967">
        <f t="shared" si="879"/>
        <v>0</v>
      </c>
      <c r="AS13967">
        <f t="shared" si="880"/>
        <v>0</v>
      </c>
      <c r="AT13967">
        <f t="shared" si="878"/>
        <v>0</v>
      </c>
    </row>
    <row r="13968" spans="2:46" ht="15.75" customHeight="1">
      <c r="B13968" t="str">
        <f t="shared" si="877"/>
        <v/>
      </c>
      <c r="C13968" s="73"/>
      <c r="D13968" s="73"/>
      <c r="E13968" s="77"/>
      <c r="F13968" s="74"/>
      <c r="G13968" s="73"/>
      <c r="H13968" s="74"/>
      <c r="I13968" s="74"/>
      <c r="J13968" s="74"/>
      <c r="K13968" s="74"/>
      <c r="L13968" s="74"/>
      <c r="M13968" s="74"/>
      <c r="N13968" s="74"/>
      <c r="O13968" s="74"/>
      <c r="P13968" s="74"/>
      <c r="Q13968" s="78"/>
      <c r="AR13968">
        <f t="shared" si="879"/>
        <v>0</v>
      </c>
      <c r="AS13968">
        <f t="shared" si="880"/>
        <v>0</v>
      </c>
      <c r="AT13968">
        <f t="shared" si="878"/>
        <v>0</v>
      </c>
    </row>
    <row r="13969" spans="2:46" ht="15.75" customHeight="1">
      <c r="B13969" t="str">
        <f t="shared" si="877"/>
        <v/>
      </c>
      <c r="C13969" s="73"/>
      <c r="D13969" s="73"/>
      <c r="E13969" s="77"/>
      <c r="F13969" s="74"/>
      <c r="G13969" s="73"/>
      <c r="H13969" s="74"/>
      <c r="I13969" s="74"/>
      <c r="J13969" s="74"/>
      <c r="K13969" s="74"/>
      <c r="L13969" s="74"/>
      <c r="M13969" s="74"/>
      <c r="N13969" s="74"/>
      <c r="O13969" s="74"/>
      <c r="P13969" s="74"/>
      <c r="Q13969" s="78"/>
      <c r="AR13969">
        <f t="shared" si="879"/>
        <v>0</v>
      </c>
      <c r="AS13969">
        <f t="shared" si="880"/>
        <v>0</v>
      </c>
      <c r="AT13969">
        <f t="shared" si="878"/>
        <v>0</v>
      </c>
    </row>
    <row r="13970" spans="2:46" ht="15.75" customHeight="1">
      <c r="B13970" t="str">
        <f t="shared" si="877"/>
        <v/>
      </c>
      <c r="C13970" s="73"/>
      <c r="D13970" s="73"/>
      <c r="E13970" s="77"/>
      <c r="F13970" s="74"/>
      <c r="G13970" s="73"/>
      <c r="H13970" s="74"/>
      <c r="I13970" s="74"/>
      <c r="J13970" s="74"/>
      <c r="K13970" s="74"/>
      <c r="L13970" s="74"/>
      <c r="M13970" s="74"/>
      <c r="N13970" s="74"/>
      <c r="O13970" s="74"/>
      <c r="P13970" s="74"/>
      <c r="Q13970" s="78"/>
      <c r="AR13970">
        <f t="shared" si="879"/>
        <v>0</v>
      </c>
      <c r="AS13970">
        <f t="shared" si="880"/>
        <v>0</v>
      </c>
      <c r="AT13970">
        <f t="shared" si="878"/>
        <v>0</v>
      </c>
    </row>
    <row r="13971" spans="2:46" ht="15.75" customHeight="1">
      <c r="B13971" t="str">
        <f t="shared" si="877"/>
        <v/>
      </c>
      <c r="C13971" s="73"/>
      <c r="D13971" s="73"/>
      <c r="E13971" s="77"/>
      <c r="F13971" s="74"/>
      <c r="G13971" s="73"/>
      <c r="H13971" s="74"/>
      <c r="I13971" s="74"/>
      <c r="J13971" s="74"/>
      <c r="K13971" s="74"/>
      <c r="L13971" s="74"/>
      <c r="M13971" s="74"/>
      <c r="N13971" s="74"/>
      <c r="O13971" s="74"/>
      <c r="P13971" s="74"/>
      <c r="Q13971" s="78"/>
      <c r="AR13971">
        <f t="shared" si="879"/>
        <v>0</v>
      </c>
      <c r="AS13971">
        <f t="shared" si="880"/>
        <v>0</v>
      </c>
      <c r="AT13971">
        <f t="shared" si="878"/>
        <v>0</v>
      </c>
    </row>
    <row r="13972" spans="2:46" ht="15.75" customHeight="1">
      <c r="B13972" t="str">
        <f t="shared" si="877"/>
        <v/>
      </c>
      <c r="C13972" s="73"/>
      <c r="D13972" s="73"/>
      <c r="E13972" s="77"/>
      <c r="F13972" s="74"/>
      <c r="G13972" s="73"/>
      <c r="H13972" s="74"/>
      <c r="I13972" s="74"/>
      <c r="J13972" s="74"/>
      <c r="K13972" s="74"/>
      <c r="L13972" s="74"/>
      <c r="M13972" s="74"/>
      <c r="N13972" s="74"/>
      <c r="O13972" s="74"/>
      <c r="P13972" s="74"/>
      <c r="Q13972" s="78"/>
      <c r="AR13972">
        <f t="shared" si="879"/>
        <v>0</v>
      </c>
      <c r="AS13972">
        <f t="shared" si="880"/>
        <v>0</v>
      </c>
      <c r="AT13972">
        <f t="shared" si="878"/>
        <v>0</v>
      </c>
    </row>
    <row r="13973" spans="2:46" ht="15.75" customHeight="1">
      <c r="B13973" t="str">
        <f t="shared" si="877"/>
        <v/>
      </c>
      <c r="C13973" s="73"/>
      <c r="D13973" s="73"/>
      <c r="E13973" s="77"/>
      <c r="F13973" s="74"/>
      <c r="G13973" s="73"/>
      <c r="H13973" s="74"/>
      <c r="I13973" s="74"/>
      <c r="J13973" s="74"/>
      <c r="K13973" s="74"/>
      <c r="L13973" s="74"/>
      <c r="M13973" s="74"/>
      <c r="N13973" s="74"/>
      <c r="O13973" s="74"/>
      <c r="P13973" s="74"/>
      <c r="Q13973" s="78"/>
      <c r="AR13973">
        <f t="shared" si="879"/>
        <v>0</v>
      </c>
      <c r="AS13973">
        <f t="shared" si="880"/>
        <v>0</v>
      </c>
      <c r="AT13973">
        <f t="shared" si="878"/>
        <v>0</v>
      </c>
    </row>
    <row r="13974" spans="2:46" ht="15.75" customHeight="1">
      <c r="B13974" t="str">
        <f t="shared" si="877"/>
        <v/>
      </c>
      <c r="C13974" s="73"/>
      <c r="D13974" s="73"/>
      <c r="E13974" s="77"/>
      <c r="F13974" s="74"/>
      <c r="G13974" s="73"/>
      <c r="H13974" s="74"/>
      <c r="I13974" s="74"/>
      <c r="J13974" s="74"/>
      <c r="K13974" s="74"/>
      <c r="L13974" s="74"/>
      <c r="M13974" s="74"/>
      <c r="N13974" s="74"/>
      <c r="O13974" s="74"/>
      <c r="P13974" s="74"/>
      <c r="Q13974" s="78"/>
      <c r="AR13974">
        <f t="shared" si="879"/>
        <v>0</v>
      </c>
      <c r="AS13974">
        <f t="shared" si="880"/>
        <v>0</v>
      </c>
      <c r="AT13974">
        <f t="shared" si="878"/>
        <v>0</v>
      </c>
    </row>
    <row r="13975" spans="2:46" ht="15.75" customHeight="1">
      <c r="B13975" t="str">
        <f t="shared" si="877"/>
        <v/>
      </c>
      <c r="C13975" s="73"/>
      <c r="D13975" s="73"/>
      <c r="E13975" s="77"/>
      <c r="F13975" s="74"/>
      <c r="G13975" s="73"/>
      <c r="H13975" s="74"/>
      <c r="I13975" s="74"/>
      <c r="J13975" s="74"/>
      <c r="K13975" s="74"/>
      <c r="L13975" s="74"/>
      <c r="M13975" s="74"/>
      <c r="N13975" s="74"/>
      <c r="O13975" s="74"/>
      <c r="P13975" s="74"/>
      <c r="Q13975" s="78"/>
      <c r="AR13975">
        <f t="shared" si="879"/>
        <v>0</v>
      </c>
      <c r="AS13975">
        <f t="shared" si="880"/>
        <v>0</v>
      </c>
      <c r="AT13975">
        <f t="shared" si="878"/>
        <v>0</v>
      </c>
    </row>
    <row r="13976" spans="2:46" ht="15.75" customHeight="1">
      <c r="B13976" t="str">
        <f t="shared" si="877"/>
        <v/>
      </c>
      <c r="C13976" s="73"/>
      <c r="D13976" s="73"/>
      <c r="E13976" s="77"/>
      <c r="F13976" s="74"/>
      <c r="G13976" s="73"/>
      <c r="H13976" s="74"/>
      <c r="I13976" s="74"/>
      <c r="J13976" s="74"/>
      <c r="K13976" s="74"/>
      <c r="L13976" s="74"/>
      <c r="M13976" s="74"/>
      <c r="N13976" s="74"/>
      <c r="O13976" s="74"/>
      <c r="P13976" s="74"/>
      <c r="Q13976" s="78"/>
      <c r="AR13976">
        <f t="shared" si="879"/>
        <v>0</v>
      </c>
      <c r="AS13976">
        <f t="shared" si="880"/>
        <v>0</v>
      </c>
      <c r="AT13976">
        <f t="shared" si="878"/>
        <v>0</v>
      </c>
    </row>
    <row r="13977" spans="2:46" ht="15.75" customHeight="1">
      <c r="B13977" t="str">
        <f t="shared" si="877"/>
        <v/>
      </c>
      <c r="C13977" s="73"/>
      <c r="D13977" s="73"/>
      <c r="E13977" s="77"/>
      <c r="F13977" s="74"/>
      <c r="G13977" s="73"/>
      <c r="H13977" s="74"/>
      <c r="I13977" s="74"/>
      <c r="J13977" s="74"/>
      <c r="K13977" s="74"/>
      <c r="L13977" s="74"/>
      <c r="M13977" s="74"/>
      <c r="N13977" s="74"/>
      <c r="O13977" s="74"/>
      <c r="P13977" s="74"/>
      <c r="Q13977" s="78"/>
      <c r="AR13977">
        <f t="shared" si="879"/>
        <v>0</v>
      </c>
      <c r="AS13977">
        <f t="shared" si="880"/>
        <v>0</v>
      </c>
      <c r="AT13977">
        <f t="shared" si="878"/>
        <v>0</v>
      </c>
    </row>
    <row r="13978" spans="2:46" ht="15.75" customHeight="1">
      <c r="B13978" t="str">
        <f t="shared" si="877"/>
        <v/>
      </c>
      <c r="C13978" s="73"/>
      <c r="D13978" s="73"/>
      <c r="E13978" s="77"/>
      <c r="F13978" s="74"/>
      <c r="G13978" s="73"/>
      <c r="H13978" s="74"/>
      <c r="I13978" s="74"/>
      <c r="J13978" s="74"/>
      <c r="K13978" s="74"/>
      <c r="L13978" s="74"/>
      <c r="M13978" s="74"/>
      <c r="N13978" s="74"/>
      <c r="O13978" s="74"/>
      <c r="P13978" s="74"/>
      <c r="Q13978" s="78"/>
      <c r="AR13978">
        <f t="shared" si="879"/>
        <v>0</v>
      </c>
      <c r="AS13978">
        <f t="shared" si="880"/>
        <v>0</v>
      </c>
      <c r="AT13978">
        <f t="shared" si="878"/>
        <v>0</v>
      </c>
    </row>
    <row r="13979" spans="2:46" ht="15.75" customHeight="1">
      <c r="B13979" t="str">
        <f t="shared" si="877"/>
        <v/>
      </c>
      <c r="C13979" s="73"/>
      <c r="D13979" s="73"/>
      <c r="E13979" s="77"/>
      <c r="F13979" s="74"/>
      <c r="G13979" s="73"/>
      <c r="H13979" s="74"/>
      <c r="I13979" s="74"/>
      <c r="J13979" s="74"/>
      <c r="K13979" s="74"/>
      <c r="L13979" s="74"/>
      <c r="M13979" s="74"/>
      <c r="N13979" s="74"/>
      <c r="O13979" s="74"/>
      <c r="P13979" s="74"/>
      <c r="Q13979" s="78"/>
      <c r="AR13979">
        <f t="shared" si="879"/>
        <v>0</v>
      </c>
      <c r="AS13979">
        <f t="shared" si="880"/>
        <v>0</v>
      </c>
      <c r="AT13979">
        <f t="shared" si="878"/>
        <v>0</v>
      </c>
    </row>
    <row r="13980" spans="2:46" ht="15.75" customHeight="1">
      <c r="B13980" t="str">
        <f t="shared" si="877"/>
        <v/>
      </c>
      <c r="C13980" s="73"/>
      <c r="D13980" s="73"/>
      <c r="E13980" s="77"/>
      <c r="F13980" s="74"/>
      <c r="G13980" s="73"/>
      <c r="H13980" s="74"/>
      <c r="I13980" s="74"/>
      <c r="J13980" s="74"/>
      <c r="K13980" s="74"/>
      <c r="L13980" s="74"/>
      <c r="M13980" s="74"/>
      <c r="N13980" s="74"/>
      <c r="O13980" s="74"/>
      <c r="P13980" s="74"/>
      <c r="Q13980" s="78"/>
      <c r="AR13980">
        <f t="shared" si="879"/>
        <v>0</v>
      </c>
      <c r="AS13980">
        <f t="shared" si="880"/>
        <v>0</v>
      </c>
      <c r="AT13980">
        <f t="shared" si="878"/>
        <v>0</v>
      </c>
    </row>
    <row r="13981" spans="2:46" ht="15.75" customHeight="1">
      <c r="B13981" t="str">
        <f t="shared" si="877"/>
        <v/>
      </c>
      <c r="C13981" s="73"/>
      <c r="D13981" s="73"/>
      <c r="E13981" s="77"/>
      <c r="F13981" s="74"/>
      <c r="G13981" s="73"/>
      <c r="H13981" s="74"/>
      <c r="I13981" s="74"/>
      <c r="J13981" s="74"/>
      <c r="K13981" s="74"/>
      <c r="L13981" s="74"/>
      <c r="M13981" s="74"/>
      <c r="N13981" s="74"/>
      <c r="O13981" s="74"/>
      <c r="P13981" s="74"/>
      <c r="Q13981" s="78"/>
      <c r="AR13981">
        <f t="shared" si="879"/>
        <v>0</v>
      </c>
      <c r="AS13981">
        <f t="shared" si="880"/>
        <v>0</v>
      </c>
      <c r="AT13981">
        <f t="shared" si="878"/>
        <v>0</v>
      </c>
    </row>
    <row r="13982" spans="2:46" ht="15.75" customHeight="1">
      <c r="B13982" t="str">
        <f t="shared" si="877"/>
        <v/>
      </c>
      <c r="C13982" s="73"/>
      <c r="D13982" s="73"/>
      <c r="E13982" s="77"/>
      <c r="F13982" s="74"/>
      <c r="G13982" s="73"/>
      <c r="H13982" s="74"/>
      <c r="I13982" s="74"/>
      <c r="J13982" s="74"/>
      <c r="K13982" s="74"/>
      <c r="L13982" s="74"/>
      <c r="M13982" s="74"/>
      <c r="N13982" s="74"/>
      <c r="O13982" s="74"/>
      <c r="P13982" s="74"/>
      <c r="Q13982" s="78"/>
      <c r="AR13982">
        <f t="shared" si="879"/>
        <v>0</v>
      </c>
      <c r="AS13982">
        <f t="shared" si="880"/>
        <v>0</v>
      </c>
      <c r="AT13982">
        <f t="shared" si="878"/>
        <v>0</v>
      </c>
    </row>
    <row r="13983" spans="2:46" ht="15.75" customHeight="1">
      <c r="B13983" t="str">
        <f t="shared" si="877"/>
        <v/>
      </c>
      <c r="C13983" s="73"/>
      <c r="D13983" s="73"/>
      <c r="E13983" s="77"/>
      <c r="F13983" s="74"/>
      <c r="G13983" s="73"/>
      <c r="H13983" s="74"/>
      <c r="I13983" s="74"/>
      <c r="J13983" s="74"/>
      <c r="K13983" s="74"/>
      <c r="L13983" s="74"/>
      <c r="M13983" s="74"/>
      <c r="N13983" s="74"/>
      <c r="O13983" s="74"/>
      <c r="P13983" s="74"/>
      <c r="Q13983" s="78"/>
      <c r="AR13983">
        <f t="shared" si="879"/>
        <v>0</v>
      </c>
      <c r="AS13983">
        <f t="shared" si="880"/>
        <v>0</v>
      </c>
      <c r="AT13983">
        <f t="shared" si="878"/>
        <v>0</v>
      </c>
    </row>
    <row r="13984" spans="2:46" ht="15.75" customHeight="1">
      <c r="B13984" t="str">
        <f t="shared" si="877"/>
        <v/>
      </c>
      <c r="C13984" s="73"/>
      <c r="D13984" s="73"/>
      <c r="E13984" s="77"/>
      <c r="F13984" s="74"/>
      <c r="G13984" s="73"/>
      <c r="H13984" s="74"/>
      <c r="I13984" s="74"/>
      <c r="J13984" s="74"/>
      <c r="K13984" s="74"/>
      <c r="L13984" s="74"/>
      <c r="M13984" s="74"/>
      <c r="N13984" s="74"/>
      <c r="O13984" s="74"/>
      <c r="P13984" s="74"/>
      <c r="Q13984" s="78"/>
      <c r="AR13984">
        <f t="shared" si="879"/>
        <v>0</v>
      </c>
      <c r="AS13984">
        <f t="shared" si="880"/>
        <v>0</v>
      </c>
      <c r="AT13984">
        <f t="shared" si="878"/>
        <v>0</v>
      </c>
    </row>
    <row r="13985" spans="2:46" ht="15.75" customHeight="1">
      <c r="B13985" t="str">
        <f t="shared" si="877"/>
        <v/>
      </c>
      <c r="C13985" s="73"/>
      <c r="D13985" s="73"/>
      <c r="E13985" s="77"/>
      <c r="F13985" s="74"/>
      <c r="G13985" s="73"/>
      <c r="H13985" s="74"/>
      <c r="I13985" s="74"/>
      <c r="J13985" s="74"/>
      <c r="K13985" s="74"/>
      <c r="L13985" s="74"/>
      <c r="M13985" s="74"/>
      <c r="N13985" s="74"/>
      <c r="O13985" s="74"/>
      <c r="P13985" s="74"/>
      <c r="Q13985" s="78"/>
      <c r="AR13985">
        <f t="shared" si="879"/>
        <v>0</v>
      </c>
      <c r="AS13985">
        <f t="shared" si="880"/>
        <v>0</v>
      </c>
      <c r="AT13985">
        <f t="shared" si="878"/>
        <v>0</v>
      </c>
    </row>
    <row r="13986" spans="2:46" ht="15.75" customHeight="1">
      <c r="B13986" t="str">
        <f t="shared" si="877"/>
        <v/>
      </c>
      <c r="C13986" s="73"/>
      <c r="D13986" s="73"/>
      <c r="E13986" s="77"/>
      <c r="F13986" s="74"/>
      <c r="G13986" s="73"/>
      <c r="H13986" s="74"/>
      <c r="I13986" s="74"/>
      <c r="J13986" s="74"/>
      <c r="K13986" s="74"/>
      <c r="L13986" s="74"/>
      <c r="M13986" s="74"/>
      <c r="N13986" s="74"/>
      <c r="O13986" s="74"/>
      <c r="P13986" s="74"/>
      <c r="Q13986" s="78"/>
      <c r="AR13986">
        <f t="shared" si="879"/>
        <v>0</v>
      </c>
      <c r="AS13986">
        <f t="shared" si="880"/>
        <v>0</v>
      </c>
      <c r="AT13986">
        <f t="shared" si="878"/>
        <v>0</v>
      </c>
    </row>
    <row r="13987" spans="2:46" ht="15.75" customHeight="1">
      <c r="B13987" t="str">
        <f t="shared" si="877"/>
        <v/>
      </c>
      <c r="C13987" s="73"/>
      <c r="D13987" s="73"/>
      <c r="E13987" s="77"/>
      <c r="F13987" s="74"/>
      <c r="G13987" s="73"/>
      <c r="H13987" s="74"/>
      <c r="I13987" s="74"/>
      <c r="J13987" s="74"/>
      <c r="K13987" s="74"/>
      <c r="L13987" s="74"/>
      <c r="M13987" s="74"/>
      <c r="N13987" s="74"/>
      <c r="O13987" s="74"/>
      <c r="P13987" s="74"/>
      <c r="Q13987" s="78"/>
      <c r="AR13987">
        <f t="shared" si="879"/>
        <v>0</v>
      </c>
      <c r="AS13987">
        <f t="shared" si="880"/>
        <v>0</v>
      </c>
      <c r="AT13987">
        <f t="shared" si="878"/>
        <v>0</v>
      </c>
    </row>
    <row r="13988" spans="2:46" ht="15.75" customHeight="1">
      <c r="B13988" t="str">
        <f t="shared" si="877"/>
        <v/>
      </c>
      <c r="C13988" s="73"/>
      <c r="D13988" s="73"/>
      <c r="E13988" s="77"/>
      <c r="F13988" s="74"/>
      <c r="G13988" s="73"/>
      <c r="H13988" s="74"/>
      <c r="I13988" s="74"/>
      <c r="J13988" s="74"/>
      <c r="K13988" s="74"/>
      <c r="L13988" s="74"/>
      <c r="M13988" s="74"/>
      <c r="N13988" s="74"/>
      <c r="O13988" s="74"/>
      <c r="P13988" s="74"/>
      <c r="Q13988" s="78"/>
      <c r="AR13988">
        <f t="shared" si="879"/>
        <v>0</v>
      </c>
      <c r="AS13988">
        <f t="shared" si="880"/>
        <v>0</v>
      </c>
      <c r="AT13988">
        <f t="shared" si="878"/>
        <v>0</v>
      </c>
    </row>
    <row r="13989" spans="2:46" ht="15.75" customHeight="1">
      <c r="B13989" t="str">
        <f t="shared" si="877"/>
        <v/>
      </c>
      <c r="C13989" s="73"/>
      <c r="D13989" s="73"/>
      <c r="E13989" s="77"/>
      <c r="F13989" s="74"/>
      <c r="G13989" s="73"/>
      <c r="H13989" s="74"/>
      <c r="I13989" s="74"/>
      <c r="J13989" s="74"/>
      <c r="K13989" s="74"/>
      <c r="L13989" s="74"/>
      <c r="M13989" s="74"/>
      <c r="N13989" s="74"/>
      <c r="O13989" s="74"/>
      <c r="P13989" s="74"/>
      <c r="Q13989" s="78"/>
      <c r="AR13989">
        <f t="shared" si="879"/>
        <v>0</v>
      </c>
      <c r="AS13989">
        <f t="shared" si="880"/>
        <v>0</v>
      </c>
      <c r="AT13989">
        <f t="shared" si="878"/>
        <v>0</v>
      </c>
    </row>
    <row r="13990" spans="2:46" ht="15.75" customHeight="1">
      <c r="B13990" t="str">
        <f t="shared" si="877"/>
        <v/>
      </c>
      <c r="C13990" s="73"/>
      <c r="D13990" s="73"/>
      <c r="E13990" s="77"/>
      <c r="F13990" s="74"/>
      <c r="G13990" s="73"/>
      <c r="H13990" s="74"/>
      <c r="I13990" s="74"/>
      <c r="J13990" s="74"/>
      <c r="K13990" s="74"/>
      <c r="L13990" s="74"/>
      <c r="M13990" s="74"/>
      <c r="N13990" s="74"/>
      <c r="O13990" s="74"/>
      <c r="P13990" s="74"/>
      <c r="Q13990" s="78"/>
      <c r="AR13990">
        <f t="shared" si="879"/>
        <v>0</v>
      </c>
      <c r="AS13990">
        <f t="shared" si="880"/>
        <v>0</v>
      </c>
      <c r="AT13990">
        <f t="shared" si="878"/>
        <v>0</v>
      </c>
    </row>
    <row r="13991" spans="2:46" ht="15.75" customHeight="1">
      <c r="B13991" t="str">
        <f t="shared" si="877"/>
        <v/>
      </c>
      <c r="C13991" s="73"/>
      <c r="D13991" s="73"/>
      <c r="E13991" s="77"/>
      <c r="F13991" s="74"/>
      <c r="G13991" s="73"/>
      <c r="H13991" s="74"/>
      <c r="I13991" s="74"/>
      <c r="J13991" s="74"/>
      <c r="K13991" s="74"/>
      <c r="L13991" s="74"/>
      <c r="M13991" s="74"/>
      <c r="N13991" s="74"/>
      <c r="O13991" s="74"/>
      <c r="P13991" s="74"/>
      <c r="Q13991" s="78"/>
      <c r="AR13991">
        <f t="shared" si="879"/>
        <v>0</v>
      </c>
      <c r="AS13991">
        <f t="shared" si="880"/>
        <v>0</v>
      </c>
      <c r="AT13991">
        <f t="shared" si="878"/>
        <v>0</v>
      </c>
    </row>
    <row r="13992" spans="2:46" ht="15.75" customHeight="1">
      <c r="B13992" t="str">
        <f t="shared" si="877"/>
        <v/>
      </c>
      <c r="C13992" s="73"/>
      <c r="D13992" s="73"/>
      <c r="E13992" s="77"/>
      <c r="F13992" s="74"/>
      <c r="G13992" s="73"/>
      <c r="H13992" s="74"/>
      <c r="I13992" s="74"/>
      <c r="J13992" s="74"/>
      <c r="K13992" s="74"/>
      <c r="L13992" s="74"/>
      <c r="M13992" s="74"/>
      <c r="N13992" s="74"/>
      <c r="O13992" s="74"/>
      <c r="P13992" s="74"/>
      <c r="Q13992" s="78"/>
      <c r="AR13992">
        <f t="shared" si="879"/>
        <v>0</v>
      </c>
      <c r="AS13992">
        <f t="shared" si="880"/>
        <v>0</v>
      </c>
      <c r="AT13992">
        <f t="shared" si="878"/>
        <v>0</v>
      </c>
    </row>
    <row r="13993" spans="2:46" ht="15.75" customHeight="1">
      <c r="B13993" t="str">
        <f t="shared" si="877"/>
        <v/>
      </c>
      <c r="C13993" s="73"/>
      <c r="D13993" s="73"/>
      <c r="E13993" s="77"/>
      <c r="F13993" s="74"/>
      <c r="G13993" s="73"/>
      <c r="H13993" s="74"/>
      <c r="I13993" s="74"/>
      <c r="J13993" s="74"/>
      <c r="K13993" s="74"/>
      <c r="L13993" s="74"/>
      <c r="M13993" s="74"/>
      <c r="N13993" s="74"/>
      <c r="O13993" s="74"/>
      <c r="P13993" s="74"/>
      <c r="Q13993" s="78"/>
      <c r="AR13993">
        <f t="shared" si="879"/>
        <v>0</v>
      </c>
      <c r="AS13993">
        <f t="shared" si="880"/>
        <v>0</v>
      </c>
      <c r="AT13993">
        <f t="shared" si="878"/>
        <v>0</v>
      </c>
    </row>
    <row r="13994" spans="2:46" ht="15.75" customHeight="1">
      <c r="B13994" t="str">
        <f t="shared" si="877"/>
        <v/>
      </c>
      <c r="C13994" s="73"/>
      <c r="D13994" s="73"/>
      <c r="E13994" s="77"/>
      <c r="F13994" s="74"/>
      <c r="G13994" s="73"/>
      <c r="H13994" s="74"/>
      <c r="I13994" s="74"/>
      <c r="J13994" s="74"/>
      <c r="K13994" s="74"/>
      <c r="L13994" s="74"/>
      <c r="M13994" s="74"/>
      <c r="N13994" s="74"/>
      <c r="O13994" s="74"/>
      <c r="P13994" s="74"/>
      <c r="Q13994" s="78"/>
      <c r="AR13994">
        <f t="shared" si="879"/>
        <v>0</v>
      </c>
      <c r="AS13994">
        <f t="shared" si="880"/>
        <v>0</v>
      </c>
      <c r="AT13994">
        <f t="shared" si="878"/>
        <v>0</v>
      </c>
    </row>
    <row r="13995" spans="2:46" ht="15.75" customHeight="1">
      <c r="B13995" t="str">
        <f t="shared" si="877"/>
        <v/>
      </c>
      <c r="C13995" s="73"/>
      <c r="D13995" s="73"/>
      <c r="E13995" s="77"/>
      <c r="F13995" s="74"/>
      <c r="G13995" s="73"/>
      <c r="H13995" s="74"/>
      <c r="I13995" s="74"/>
      <c r="J13995" s="74"/>
      <c r="K13995" s="74"/>
      <c r="L13995" s="74"/>
      <c r="M13995" s="74"/>
      <c r="N13995" s="74"/>
      <c r="O13995" s="74"/>
      <c r="P13995" s="74"/>
      <c r="Q13995" s="78"/>
      <c r="AR13995">
        <f t="shared" si="879"/>
        <v>0</v>
      </c>
      <c r="AS13995">
        <f t="shared" si="880"/>
        <v>0</v>
      </c>
      <c r="AT13995">
        <f t="shared" si="878"/>
        <v>0</v>
      </c>
    </row>
    <row r="13996" spans="2:46" ht="15.75" customHeight="1">
      <c r="B13996" t="str">
        <f t="shared" si="877"/>
        <v/>
      </c>
      <c r="C13996" s="73"/>
      <c r="D13996" s="73"/>
      <c r="E13996" s="77"/>
      <c r="F13996" s="74"/>
      <c r="G13996" s="73"/>
      <c r="H13996" s="74"/>
      <c r="I13996" s="74"/>
      <c r="J13996" s="74"/>
      <c r="K13996" s="74"/>
      <c r="L13996" s="74"/>
      <c r="M13996" s="74"/>
      <c r="N13996" s="74"/>
      <c r="O13996" s="74"/>
      <c r="P13996" s="74"/>
      <c r="Q13996" s="78"/>
      <c r="AR13996">
        <f t="shared" si="879"/>
        <v>0</v>
      </c>
      <c r="AS13996">
        <f t="shared" si="880"/>
        <v>0</v>
      </c>
      <c r="AT13996">
        <f t="shared" si="878"/>
        <v>0</v>
      </c>
    </row>
    <row r="13997" spans="2:46" ht="15.75" customHeight="1">
      <c r="B13997" t="str">
        <f t="shared" si="877"/>
        <v/>
      </c>
      <c r="C13997" s="73"/>
      <c r="D13997" s="73"/>
      <c r="E13997" s="77"/>
      <c r="F13997" s="74"/>
      <c r="G13997" s="73"/>
      <c r="H13997" s="74"/>
      <c r="I13997" s="74"/>
      <c r="J13997" s="74"/>
      <c r="K13997" s="74"/>
      <c r="L13997" s="74"/>
      <c r="M13997" s="74"/>
      <c r="N13997" s="74"/>
      <c r="O13997" s="74"/>
      <c r="P13997" s="74"/>
      <c r="Q13997" s="78"/>
      <c r="AR13997">
        <f t="shared" si="879"/>
        <v>0</v>
      </c>
      <c r="AS13997">
        <f t="shared" si="880"/>
        <v>0</v>
      </c>
      <c r="AT13997">
        <f t="shared" si="878"/>
        <v>0</v>
      </c>
    </row>
    <row r="13998" spans="2:46" ht="15.75" customHeight="1">
      <c r="B13998" t="str">
        <f t="shared" si="877"/>
        <v/>
      </c>
      <c r="C13998" s="73"/>
      <c r="D13998" s="73"/>
      <c r="E13998" s="77"/>
      <c r="F13998" s="74"/>
      <c r="G13998" s="73"/>
      <c r="H13998" s="74"/>
      <c r="I13998" s="74"/>
      <c r="J13998" s="74"/>
      <c r="K13998" s="74"/>
      <c r="L13998" s="74"/>
      <c r="M13998" s="74"/>
      <c r="N13998" s="74"/>
      <c r="O13998" s="74"/>
      <c r="P13998" s="74"/>
      <c r="Q13998" s="78"/>
      <c r="AR13998">
        <f t="shared" si="879"/>
        <v>0</v>
      </c>
      <c r="AS13998">
        <f t="shared" si="880"/>
        <v>0</v>
      </c>
      <c r="AT13998">
        <f t="shared" si="878"/>
        <v>0</v>
      </c>
    </row>
    <row r="13999" spans="2:46" ht="15.75" customHeight="1">
      <c r="B13999" t="str">
        <f t="shared" si="877"/>
        <v/>
      </c>
      <c r="C13999" s="73"/>
      <c r="D13999" s="73"/>
      <c r="E13999" s="77"/>
      <c r="F13999" s="74"/>
      <c r="G13999" s="73"/>
      <c r="H13999" s="74"/>
      <c r="I13999" s="74"/>
      <c r="J13999" s="74"/>
      <c r="K13999" s="74"/>
      <c r="L13999" s="74"/>
      <c r="M13999" s="74"/>
      <c r="N13999" s="74"/>
      <c r="O13999" s="74"/>
      <c r="P13999" s="74"/>
      <c r="Q13999" s="78"/>
      <c r="AR13999">
        <f t="shared" si="879"/>
        <v>0</v>
      </c>
      <c r="AS13999">
        <f t="shared" si="880"/>
        <v>0</v>
      </c>
      <c r="AT13999">
        <f t="shared" si="878"/>
        <v>0</v>
      </c>
    </row>
    <row r="14000" spans="2:46" ht="15.75" customHeight="1">
      <c r="B14000" t="str">
        <f t="shared" si="877"/>
        <v/>
      </c>
      <c r="C14000" s="73"/>
      <c r="D14000" s="73"/>
      <c r="E14000" s="77"/>
      <c r="F14000" s="74"/>
      <c r="G14000" s="73"/>
      <c r="H14000" s="74"/>
      <c r="I14000" s="74"/>
      <c r="J14000" s="74"/>
      <c r="K14000" s="74"/>
      <c r="L14000" s="74"/>
      <c r="M14000" s="74"/>
      <c r="N14000" s="74"/>
      <c r="O14000" s="74"/>
      <c r="P14000" s="74"/>
      <c r="Q14000" s="78"/>
      <c r="AR14000">
        <f t="shared" si="879"/>
        <v>0</v>
      </c>
      <c r="AS14000">
        <f t="shared" si="880"/>
        <v>0</v>
      </c>
      <c r="AT14000">
        <f t="shared" si="878"/>
        <v>0</v>
      </c>
    </row>
    <row r="14001" spans="3:17" ht="15.75" customHeight="1">
      <c r="C14001" s="73"/>
      <c r="D14001" s="73"/>
      <c r="E14001" s="77"/>
      <c r="F14001" s="74"/>
      <c r="G14001" s="73"/>
      <c r="H14001" s="74"/>
      <c r="I14001" s="74"/>
      <c r="J14001" s="74"/>
      <c r="K14001" s="74"/>
      <c r="L14001" s="74"/>
      <c r="M14001" s="74"/>
      <c r="N14001" s="74"/>
      <c r="O14001" s="74"/>
      <c r="P14001" s="74"/>
      <c r="Q14001" s="78"/>
    </row>
    <row r="14002" spans="3:17" ht="15.75" customHeight="1">
      <c r="C14002" s="73"/>
      <c r="D14002" s="73"/>
      <c r="E14002" s="77"/>
      <c r="F14002" s="74"/>
      <c r="G14002" s="73"/>
      <c r="H14002" s="74"/>
      <c r="I14002" s="74"/>
      <c r="J14002" s="74"/>
      <c r="K14002" s="74"/>
      <c r="L14002" s="74"/>
      <c r="M14002" s="74"/>
      <c r="N14002" s="74"/>
      <c r="O14002" s="74"/>
      <c r="P14002" s="74"/>
      <c r="Q14002" s="78"/>
    </row>
    <row r="14003" spans="3:17" ht="15.75" customHeight="1">
      <c r="C14003" s="73"/>
      <c r="D14003" s="73"/>
      <c r="E14003" s="77"/>
      <c r="F14003" s="74"/>
      <c r="G14003" s="73"/>
      <c r="H14003" s="74"/>
      <c r="I14003" s="74"/>
      <c r="J14003" s="74"/>
      <c r="K14003" s="74"/>
      <c r="L14003" s="74"/>
      <c r="M14003" s="74"/>
      <c r="N14003" s="74"/>
      <c r="O14003" s="74"/>
      <c r="P14003" s="74"/>
      <c r="Q14003" s="78"/>
    </row>
    <row r="14004" spans="3:17" ht="15.75" customHeight="1">
      <c r="C14004" s="73"/>
      <c r="D14004" s="73"/>
      <c r="E14004" s="77"/>
      <c r="F14004" s="74"/>
      <c r="G14004" s="73"/>
      <c r="H14004" s="74"/>
      <c r="I14004" s="74"/>
      <c r="J14004" s="74"/>
      <c r="K14004" s="74"/>
      <c r="L14004" s="74"/>
      <c r="M14004" s="74"/>
      <c r="N14004" s="74"/>
      <c r="O14004" s="74"/>
      <c r="P14004" s="74"/>
      <c r="Q14004" s="78"/>
    </row>
    <row r="14005" spans="3:17" ht="15.75" customHeight="1">
      <c r="C14005" s="73"/>
      <c r="D14005" s="73"/>
      <c r="E14005" s="77"/>
      <c r="F14005" s="74"/>
      <c r="G14005" s="73"/>
      <c r="H14005" s="74"/>
      <c r="I14005" s="74"/>
      <c r="J14005" s="74"/>
      <c r="K14005" s="74"/>
      <c r="L14005" s="74"/>
      <c r="M14005" s="74"/>
      <c r="N14005" s="74"/>
      <c r="O14005" s="74"/>
      <c r="P14005" s="74"/>
      <c r="Q14005" s="78"/>
    </row>
    <row r="14006" spans="3:17" ht="15.75" customHeight="1">
      <c r="C14006" s="73"/>
      <c r="D14006" s="73"/>
      <c r="E14006" s="77"/>
      <c r="F14006" s="74"/>
      <c r="G14006" s="73"/>
      <c r="H14006" s="74"/>
      <c r="I14006" s="74"/>
      <c r="J14006" s="74"/>
      <c r="K14006" s="74"/>
      <c r="L14006" s="74"/>
      <c r="M14006" s="74"/>
      <c r="N14006" s="74"/>
      <c r="O14006" s="74"/>
      <c r="P14006" s="74"/>
      <c r="Q14006" s="78"/>
    </row>
    <row r="14007" spans="3:17" ht="15.75" customHeight="1">
      <c r="C14007" s="73"/>
      <c r="D14007" s="73"/>
      <c r="E14007" s="77"/>
      <c r="F14007" s="74"/>
      <c r="G14007" s="73"/>
      <c r="H14007" s="74"/>
      <c r="I14007" s="74"/>
      <c r="J14007" s="74"/>
      <c r="K14007" s="74"/>
      <c r="L14007" s="74"/>
      <c r="M14007" s="74"/>
      <c r="N14007" s="74"/>
      <c r="O14007" s="74"/>
      <c r="P14007" s="74"/>
      <c r="Q14007" s="78"/>
    </row>
    <row r="14008" spans="3:17" ht="15.75" customHeight="1">
      <c r="C14008" s="73"/>
      <c r="D14008" s="73"/>
      <c r="E14008" s="77"/>
      <c r="F14008" s="74"/>
      <c r="G14008" s="73"/>
      <c r="H14008" s="74"/>
      <c r="I14008" s="74"/>
      <c r="J14008" s="74"/>
      <c r="K14008" s="74"/>
      <c r="L14008" s="74"/>
      <c r="M14008" s="74"/>
      <c r="N14008" s="74"/>
      <c r="O14008" s="74"/>
      <c r="P14008" s="74"/>
      <c r="Q14008" s="78"/>
    </row>
    <row r="14009" spans="3:17" ht="15.75" customHeight="1">
      <c r="C14009" s="73"/>
      <c r="D14009" s="73"/>
      <c r="E14009" s="77"/>
      <c r="F14009" s="74"/>
      <c r="G14009" s="73"/>
      <c r="H14009" s="74"/>
      <c r="I14009" s="74"/>
      <c r="J14009" s="74"/>
      <c r="K14009" s="74"/>
      <c r="L14009" s="74"/>
      <c r="M14009" s="74"/>
      <c r="N14009" s="74"/>
      <c r="O14009" s="74"/>
      <c r="P14009" s="74"/>
      <c r="Q14009" s="78"/>
    </row>
    <row r="14010" spans="3:17" ht="15.75" customHeight="1">
      <c r="C14010" s="73"/>
      <c r="D14010" s="73"/>
      <c r="E14010" s="77"/>
      <c r="F14010" s="74"/>
      <c r="G14010" s="73"/>
      <c r="H14010" s="74"/>
      <c r="I14010" s="74"/>
      <c r="J14010" s="74"/>
      <c r="K14010" s="74"/>
      <c r="L14010" s="74"/>
      <c r="M14010" s="74"/>
      <c r="N14010" s="74"/>
      <c r="O14010" s="74"/>
      <c r="P14010" s="74"/>
      <c r="Q14010" s="78"/>
    </row>
    <row r="14011" spans="3:17" ht="15.75" customHeight="1">
      <c r="C14011" s="73"/>
      <c r="D14011" s="73"/>
      <c r="E14011" s="77"/>
      <c r="F14011" s="74"/>
      <c r="G14011" s="73"/>
      <c r="H14011" s="74"/>
      <c r="I14011" s="74"/>
      <c r="J14011" s="74"/>
      <c r="K14011" s="74"/>
      <c r="L14011" s="74"/>
      <c r="M14011" s="74"/>
      <c r="N14011" s="74"/>
      <c r="O14011" s="74"/>
      <c r="P14011" s="74"/>
      <c r="Q14011" s="78"/>
    </row>
    <row r="14012" spans="3:17" ht="15.75" customHeight="1">
      <c r="C14012" s="73"/>
      <c r="D14012" s="73"/>
      <c r="E14012" s="77"/>
      <c r="F14012" s="74"/>
      <c r="G14012" s="73"/>
      <c r="H14012" s="74"/>
      <c r="I14012" s="74"/>
      <c r="J14012" s="74"/>
      <c r="K14012" s="74"/>
      <c r="L14012" s="74"/>
      <c r="M14012" s="74"/>
      <c r="N14012" s="74"/>
      <c r="O14012" s="74"/>
      <c r="P14012" s="74"/>
      <c r="Q14012" s="78"/>
    </row>
    <row r="14013" spans="3:17" ht="15.75" customHeight="1">
      <c r="C14013" s="73"/>
      <c r="D14013" s="73"/>
      <c r="E14013" s="77"/>
      <c r="F14013" s="74"/>
      <c r="G14013" s="73"/>
      <c r="H14013" s="74"/>
      <c r="I14013" s="74"/>
      <c r="J14013" s="74"/>
      <c r="K14013" s="74"/>
      <c r="L14013" s="74"/>
      <c r="M14013" s="74"/>
      <c r="N14013" s="74"/>
      <c r="O14013" s="74"/>
      <c r="P14013" s="74"/>
      <c r="Q14013" s="78"/>
    </row>
    <row r="14014" spans="3:17" ht="15.75" customHeight="1">
      <c r="C14014" s="73"/>
      <c r="D14014" s="73"/>
      <c r="E14014" s="77"/>
      <c r="F14014" s="74"/>
      <c r="G14014" s="73"/>
      <c r="H14014" s="74"/>
      <c r="I14014" s="74"/>
      <c r="J14014" s="74"/>
      <c r="K14014" s="74"/>
      <c r="L14014" s="74"/>
      <c r="M14014" s="74"/>
      <c r="N14014" s="74"/>
      <c r="O14014" s="74"/>
      <c r="P14014" s="74"/>
      <c r="Q14014" s="78"/>
    </row>
    <row r="14015" spans="3:17" ht="15.75" customHeight="1">
      <c r="C14015" s="73"/>
      <c r="D14015" s="73"/>
      <c r="E14015" s="77"/>
      <c r="F14015" s="74"/>
      <c r="G14015" s="73"/>
      <c r="H14015" s="74"/>
      <c r="I14015" s="74"/>
      <c r="J14015" s="74"/>
      <c r="K14015" s="74"/>
      <c r="L14015" s="74"/>
      <c r="M14015" s="74"/>
      <c r="N14015" s="74"/>
      <c r="O14015" s="74"/>
      <c r="P14015" s="74"/>
      <c r="Q14015" s="78"/>
    </row>
    <row r="14016" spans="3:17" ht="15.75" customHeight="1">
      <c r="C14016" s="73"/>
      <c r="D14016" s="73"/>
      <c r="E14016" s="77"/>
      <c r="F14016" s="74"/>
      <c r="G14016" s="73"/>
      <c r="H14016" s="74"/>
      <c r="I14016" s="74"/>
      <c r="J14016" s="74"/>
      <c r="K14016" s="74"/>
      <c r="L14016" s="74"/>
      <c r="M14016" s="74"/>
      <c r="N14016" s="74"/>
      <c r="O14016" s="74"/>
      <c r="P14016" s="74"/>
      <c r="Q14016" s="78"/>
    </row>
    <row r="14017" spans="3:17" ht="15.75" customHeight="1">
      <c r="C14017" s="73"/>
      <c r="D14017" s="73"/>
      <c r="E14017" s="77"/>
      <c r="F14017" s="74"/>
      <c r="G14017" s="73"/>
      <c r="H14017" s="74"/>
      <c r="I14017" s="74"/>
      <c r="J14017" s="74"/>
      <c r="K14017" s="74"/>
      <c r="L14017" s="74"/>
      <c r="M14017" s="74"/>
      <c r="N14017" s="74"/>
      <c r="O14017" s="74"/>
      <c r="P14017" s="74"/>
      <c r="Q14017" s="78"/>
    </row>
    <row r="14018" spans="3:17" ht="15.75" customHeight="1">
      <c r="C14018" s="73"/>
      <c r="D14018" s="73"/>
      <c r="E14018" s="77"/>
      <c r="F14018" s="74"/>
      <c r="G14018" s="73"/>
      <c r="H14018" s="74"/>
      <c r="I14018" s="74"/>
      <c r="J14018" s="74"/>
      <c r="K14018" s="74"/>
      <c r="L14018" s="74"/>
      <c r="M14018" s="74"/>
      <c r="N14018" s="74"/>
      <c r="O14018" s="74"/>
      <c r="P14018" s="74"/>
      <c r="Q14018" s="78"/>
    </row>
    <row r="14019" spans="3:17" ht="15.75" customHeight="1">
      <c r="C14019" s="73"/>
      <c r="D14019" s="73"/>
      <c r="E14019" s="77"/>
      <c r="F14019" s="74"/>
      <c r="G14019" s="73"/>
      <c r="H14019" s="74"/>
      <c r="I14019" s="74"/>
      <c r="J14019" s="74"/>
      <c r="K14019" s="74"/>
      <c r="L14019" s="74"/>
      <c r="M14019" s="74"/>
      <c r="N14019" s="74"/>
      <c r="O14019" s="74"/>
      <c r="P14019" s="74"/>
      <c r="Q14019" s="78"/>
    </row>
    <row r="14020" spans="3:17" ht="15.75" customHeight="1">
      <c r="C14020" s="73"/>
      <c r="D14020" s="73"/>
      <c r="E14020" s="77"/>
      <c r="F14020" s="74"/>
      <c r="G14020" s="73"/>
      <c r="H14020" s="74"/>
      <c r="I14020" s="74"/>
      <c r="J14020" s="74"/>
      <c r="K14020" s="74"/>
      <c r="L14020" s="74"/>
      <c r="M14020" s="74"/>
      <c r="N14020" s="74"/>
      <c r="O14020" s="74"/>
      <c r="P14020" s="74"/>
      <c r="Q14020" s="78"/>
    </row>
    <row r="14021" spans="3:17" ht="15.75" customHeight="1">
      <c r="C14021" s="73"/>
      <c r="D14021" s="73"/>
      <c r="E14021" s="77"/>
      <c r="F14021" s="74"/>
      <c r="G14021" s="73"/>
      <c r="H14021" s="74"/>
      <c r="I14021" s="74"/>
      <c r="J14021" s="74"/>
      <c r="K14021" s="74"/>
      <c r="L14021" s="74"/>
      <c r="M14021" s="74"/>
      <c r="N14021" s="74"/>
      <c r="O14021" s="74"/>
      <c r="P14021" s="74"/>
      <c r="Q14021" s="78"/>
    </row>
    <row r="14022" spans="3:17" ht="15.75" customHeight="1">
      <c r="C14022" s="73"/>
      <c r="D14022" s="73"/>
      <c r="E14022" s="77"/>
      <c r="F14022" s="74"/>
      <c r="G14022" s="73"/>
      <c r="H14022" s="74"/>
      <c r="I14022" s="74"/>
      <c r="J14022" s="74"/>
      <c r="K14022" s="74"/>
      <c r="L14022" s="74"/>
      <c r="M14022" s="74"/>
      <c r="N14022" s="74"/>
      <c r="O14022" s="74"/>
      <c r="P14022" s="74"/>
      <c r="Q14022" s="78"/>
    </row>
    <row r="14023" spans="3:17" ht="15.75" customHeight="1">
      <c r="C14023" s="73"/>
      <c r="D14023" s="73"/>
      <c r="E14023" s="77"/>
      <c r="F14023" s="74"/>
      <c r="G14023" s="73"/>
      <c r="H14023" s="74"/>
      <c r="I14023" s="74"/>
      <c r="J14023" s="74"/>
      <c r="K14023" s="74"/>
      <c r="L14023" s="74"/>
      <c r="M14023" s="74"/>
      <c r="N14023" s="74"/>
      <c r="O14023" s="74"/>
      <c r="P14023" s="74"/>
      <c r="Q14023" s="78"/>
    </row>
    <row r="14024" spans="3:17" ht="15.75" customHeight="1">
      <c r="C14024" s="73"/>
      <c r="D14024" s="73"/>
      <c r="E14024" s="77"/>
      <c r="F14024" s="74"/>
      <c r="G14024" s="73"/>
      <c r="H14024" s="74"/>
      <c r="I14024" s="74"/>
      <c r="J14024" s="74"/>
      <c r="K14024" s="74"/>
      <c r="L14024" s="74"/>
      <c r="M14024" s="74"/>
      <c r="N14024" s="74"/>
      <c r="O14024" s="74"/>
      <c r="P14024" s="74"/>
      <c r="Q14024" s="78"/>
    </row>
    <row r="14025" spans="3:17" ht="15.75" customHeight="1">
      <c r="C14025" s="73"/>
      <c r="D14025" s="73"/>
      <c r="E14025" s="77"/>
      <c r="F14025" s="74"/>
      <c r="G14025" s="73"/>
      <c r="H14025" s="74"/>
      <c r="I14025" s="74"/>
      <c r="J14025" s="74"/>
      <c r="K14025" s="74"/>
      <c r="L14025" s="74"/>
      <c r="M14025" s="74"/>
      <c r="N14025" s="74"/>
      <c r="O14025" s="74"/>
      <c r="P14025" s="74"/>
      <c r="Q14025" s="78"/>
    </row>
    <row r="14026" spans="3:17" ht="15.75" customHeight="1">
      <c r="C14026" s="73"/>
      <c r="D14026" s="73"/>
      <c r="E14026" s="77"/>
      <c r="F14026" s="74"/>
      <c r="G14026" s="73"/>
      <c r="H14026" s="74"/>
      <c r="I14026" s="74"/>
      <c r="J14026" s="74"/>
      <c r="K14026" s="74"/>
      <c r="L14026" s="74"/>
      <c r="M14026" s="74"/>
      <c r="N14026" s="74"/>
      <c r="O14026" s="74"/>
      <c r="P14026" s="74"/>
      <c r="Q14026" s="78"/>
    </row>
    <row r="14027" spans="3:17" ht="15.75" customHeight="1">
      <c r="C14027" s="73"/>
      <c r="D14027" s="73"/>
      <c r="E14027" s="77"/>
      <c r="F14027" s="74"/>
      <c r="G14027" s="73"/>
      <c r="H14027" s="74"/>
      <c r="I14027" s="74"/>
      <c r="J14027" s="74"/>
      <c r="K14027" s="74"/>
      <c r="L14027" s="74"/>
      <c r="M14027" s="74"/>
      <c r="N14027" s="74"/>
      <c r="O14027" s="74"/>
      <c r="P14027" s="74"/>
      <c r="Q14027" s="78"/>
    </row>
    <row r="14028" spans="3:17" ht="15.75" customHeight="1">
      <c r="C14028" s="73"/>
      <c r="D14028" s="73"/>
      <c r="E14028" s="77"/>
      <c r="F14028" s="74"/>
      <c r="G14028" s="73"/>
      <c r="H14028" s="74"/>
      <c r="I14028" s="74"/>
      <c r="J14028" s="74"/>
      <c r="K14028" s="74"/>
      <c r="L14028" s="74"/>
      <c r="M14028" s="74"/>
      <c r="N14028" s="74"/>
      <c r="O14028" s="74"/>
      <c r="P14028" s="74"/>
      <c r="Q14028" s="78"/>
    </row>
    <row r="14029" spans="3:17" ht="15.75" customHeight="1">
      <c r="C14029" s="73"/>
      <c r="D14029" s="73"/>
      <c r="E14029" s="77"/>
      <c r="F14029" s="74"/>
      <c r="G14029" s="73"/>
      <c r="H14029" s="74"/>
      <c r="I14029" s="74"/>
      <c r="J14029" s="74"/>
      <c r="K14029" s="74"/>
      <c r="L14029" s="74"/>
      <c r="M14029" s="74"/>
      <c r="N14029" s="74"/>
      <c r="O14029" s="74"/>
      <c r="P14029" s="74"/>
      <c r="Q14029" s="78"/>
    </row>
    <row r="14030" spans="3:17" ht="15.75" customHeight="1">
      <c r="C14030" s="73"/>
      <c r="D14030" s="73"/>
      <c r="E14030" s="77"/>
      <c r="F14030" s="74"/>
      <c r="G14030" s="73"/>
      <c r="H14030" s="74"/>
      <c r="I14030" s="74"/>
      <c r="J14030" s="74"/>
      <c r="K14030" s="74"/>
      <c r="L14030" s="74"/>
      <c r="M14030" s="74"/>
      <c r="N14030" s="74"/>
      <c r="O14030" s="74"/>
      <c r="P14030" s="74"/>
      <c r="Q14030" s="78"/>
    </row>
    <row r="14031" spans="3:17" ht="15.75" customHeight="1">
      <c r="C14031" s="73"/>
      <c r="D14031" s="73"/>
      <c r="E14031" s="77"/>
      <c r="F14031" s="74"/>
      <c r="G14031" s="73"/>
      <c r="H14031" s="74"/>
      <c r="I14031" s="74"/>
      <c r="J14031" s="74"/>
      <c r="K14031" s="74"/>
      <c r="L14031" s="74"/>
      <c r="M14031" s="74"/>
      <c r="N14031" s="74"/>
      <c r="O14031" s="74"/>
      <c r="P14031" s="74"/>
      <c r="Q14031" s="78"/>
    </row>
    <row r="14032" spans="3:17" ht="15.75" customHeight="1">
      <c r="C14032" s="73"/>
      <c r="D14032" s="73"/>
      <c r="E14032" s="77"/>
      <c r="F14032" s="74"/>
      <c r="G14032" s="73"/>
      <c r="H14032" s="74"/>
      <c r="I14032" s="74"/>
      <c r="J14032" s="74"/>
      <c r="K14032" s="74"/>
      <c r="L14032" s="74"/>
      <c r="M14032" s="74"/>
      <c r="N14032" s="74"/>
      <c r="O14032" s="74"/>
      <c r="P14032" s="74"/>
      <c r="Q14032" s="78"/>
    </row>
    <row r="14033" spans="3:17" ht="15.75" customHeight="1">
      <c r="C14033" s="73"/>
      <c r="D14033" s="73"/>
      <c r="E14033" s="77"/>
      <c r="F14033" s="74"/>
      <c r="G14033" s="73"/>
      <c r="H14033" s="74"/>
      <c r="I14033" s="74"/>
      <c r="J14033" s="74"/>
      <c r="K14033" s="74"/>
      <c r="L14033" s="74"/>
      <c r="M14033" s="74"/>
      <c r="N14033" s="74"/>
      <c r="O14033" s="74"/>
      <c r="P14033" s="74"/>
      <c r="Q14033" s="78"/>
    </row>
    <row r="14034" spans="3:17" ht="15.75" customHeight="1">
      <c r="C14034" s="73"/>
      <c r="D14034" s="73"/>
      <c r="E14034" s="77"/>
      <c r="F14034" s="74"/>
      <c r="G14034" s="73"/>
      <c r="H14034" s="74"/>
      <c r="I14034" s="74"/>
      <c r="J14034" s="74"/>
      <c r="K14034" s="74"/>
      <c r="L14034" s="74"/>
      <c r="M14034" s="74"/>
      <c r="N14034" s="74"/>
      <c r="O14034" s="74"/>
      <c r="P14034" s="74"/>
      <c r="Q14034" s="78"/>
    </row>
    <row r="14035" spans="3:17" ht="15.75" customHeight="1">
      <c r="C14035" s="73"/>
      <c r="D14035" s="73"/>
      <c r="E14035" s="77"/>
      <c r="F14035" s="74"/>
      <c r="G14035" s="73"/>
      <c r="H14035" s="74"/>
      <c r="I14035" s="74"/>
      <c r="J14035" s="74"/>
      <c r="K14035" s="74"/>
      <c r="L14035" s="74"/>
      <c r="M14035" s="74"/>
      <c r="N14035" s="74"/>
      <c r="O14035" s="74"/>
      <c r="P14035" s="74"/>
      <c r="Q14035" s="78"/>
    </row>
    <row r="14036" spans="3:17" ht="15.75" customHeight="1">
      <c r="C14036" s="73"/>
      <c r="D14036" s="73"/>
      <c r="E14036" s="77"/>
      <c r="F14036" s="74"/>
      <c r="G14036" s="73"/>
      <c r="H14036" s="74"/>
      <c r="I14036" s="74"/>
      <c r="J14036" s="74"/>
      <c r="K14036" s="74"/>
      <c r="L14036" s="74"/>
      <c r="M14036" s="74"/>
      <c r="N14036" s="74"/>
      <c r="O14036" s="74"/>
      <c r="P14036" s="74"/>
      <c r="Q14036" s="78"/>
    </row>
    <row r="14037" spans="3:17" ht="15.75" customHeight="1">
      <c r="C14037" s="73"/>
      <c r="D14037" s="73"/>
      <c r="E14037" s="77"/>
      <c r="F14037" s="74"/>
      <c r="G14037" s="73"/>
      <c r="H14037" s="74"/>
      <c r="I14037" s="74"/>
      <c r="J14037" s="74"/>
      <c r="K14037" s="74"/>
      <c r="L14037" s="74"/>
      <c r="M14037" s="74"/>
      <c r="N14037" s="74"/>
      <c r="O14037" s="74"/>
      <c r="P14037" s="74"/>
      <c r="Q14037" s="78"/>
    </row>
    <row r="14038" spans="3:17" ht="15.75" customHeight="1">
      <c r="C14038" s="73"/>
      <c r="D14038" s="73"/>
      <c r="E14038" s="77"/>
      <c r="F14038" s="74"/>
      <c r="G14038" s="73"/>
      <c r="H14038" s="74"/>
      <c r="I14038" s="74"/>
      <c r="J14038" s="74"/>
      <c r="K14038" s="74"/>
      <c r="L14038" s="74"/>
      <c r="M14038" s="74"/>
      <c r="N14038" s="74"/>
      <c r="O14038" s="74"/>
      <c r="P14038" s="74"/>
      <c r="Q14038" s="78"/>
    </row>
    <row r="14039" spans="3:17" ht="15.75" customHeight="1">
      <c r="C14039" s="73"/>
      <c r="D14039" s="73"/>
      <c r="E14039" s="77"/>
      <c r="F14039" s="74"/>
      <c r="G14039" s="73"/>
      <c r="H14039" s="74"/>
      <c r="I14039" s="74"/>
      <c r="J14039" s="74"/>
      <c r="K14039" s="74"/>
      <c r="L14039" s="74"/>
      <c r="M14039" s="74"/>
      <c r="N14039" s="74"/>
      <c r="O14039" s="74"/>
      <c r="P14039" s="74"/>
      <c r="Q14039" s="78"/>
    </row>
    <row r="14040" spans="3:17" ht="15.75" customHeight="1">
      <c r="C14040" s="73"/>
      <c r="D14040" s="73"/>
      <c r="E14040" s="77"/>
      <c r="F14040" s="74"/>
      <c r="G14040" s="73"/>
      <c r="H14040" s="74"/>
      <c r="I14040" s="74"/>
      <c r="J14040" s="74"/>
      <c r="K14040" s="74"/>
      <c r="L14040" s="74"/>
      <c r="M14040" s="74"/>
      <c r="N14040" s="74"/>
      <c r="O14040" s="74"/>
      <c r="P14040" s="74"/>
      <c r="Q14040" s="78"/>
    </row>
    <row r="14041" spans="3:17" ht="15.75" customHeight="1">
      <c r="C14041" s="73"/>
      <c r="D14041" s="73"/>
      <c r="E14041" s="77"/>
      <c r="F14041" s="74"/>
      <c r="G14041" s="73"/>
      <c r="H14041" s="74"/>
      <c r="I14041" s="74"/>
      <c r="J14041" s="74"/>
      <c r="K14041" s="74"/>
      <c r="L14041" s="74"/>
      <c r="M14041" s="74"/>
      <c r="N14041" s="74"/>
      <c r="O14041" s="74"/>
      <c r="P14041" s="74"/>
      <c r="Q14041" s="78"/>
    </row>
    <row r="14042" spans="3:17" ht="15.75" customHeight="1">
      <c r="C14042" s="73"/>
      <c r="D14042" s="73"/>
      <c r="E14042" s="77"/>
      <c r="F14042" s="74"/>
      <c r="G14042" s="73"/>
      <c r="H14042" s="74"/>
      <c r="I14042" s="74"/>
      <c r="J14042" s="74"/>
      <c r="K14042" s="74"/>
      <c r="L14042" s="74"/>
      <c r="M14042" s="74"/>
      <c r="N14042" s="74"/>
      <c r="O14042" s="74"/>
      <c r="P14042" s="74"/>
      <c r="Q14042" s="78"/>
    </row>
    <row r="14043" spans="3:17" ht="15.75" customHeight="1">
      <c r="C14043" s="73"/>
      <c r="D14043" s="73"/>
      <c r="E14043" s="77"/>
      <c r="F14043" s="74"/>
      <c r="G14043" s="73"/>
      <c r="H14043" s="74"/>
      <c r="I14043" s="74"/>
      <c r="J14043" s="74"/>
      <c r="K14043" s="74"/>
      <c r="L14043" s="74"/>
      <c r="M14043" s="74"/>
      <c r="N14043" s="74"/>
      <c r="O14043" s="74"/>
      <c r="P14043" s="74"/>
      <c r="Q14043" s="78"/>
    </row>
    <row r="14044" spans="3:17" ht="15.75" customHeight="1">
      <c r="C14044" s="73"/>
      <c r="D14044" s="73"/>
      <c r="E14044" s="77"/>
      <c r="F14044" s="74"/>
      <c r="G14044" s="73"/>
      <c r="H14044" s="74"/>
      <c r="I14044" s="74"/>
      <c r="J14044" s="74"/>
      <c r="K14044" s="74"/>
      <c r="L14044" s="74"/>
      <c r="M14044" s="74"/>
      <c r="N14044" s="74"/>
      <c r="O14044" s="74"/>
      <c r="P14044" s="74"/>
      <c r="Q14044" s="78"/>
    </row>
    <row r="14045" spans="3:17" ht="15.75" customHeight="1">
      <c r="C14045" s="73"/>
      <c r="D14045" s="73"/>
      <c r="E14045" s="77"/>
      <c r="F14045" s="74"/>
      <c r="G14045" s="73"/>
      <c r="H14045" s="74"/>
      <c r="I14045" s="74"/>
      <c r="J14045" s="74"/>
      <c r="K14045" s="74"/>
      <c r="L14045" s="74"/>
      <c r="M14045" s="74"/>
      <c r="N14045" s="74"/>
      <c r="O14045" s="74"/>
      <c r="P14045" s="74"/>
      <c r="Q14045" s="78"/>
    </row>
    <row r="14046" spans="3:17" ht="15.75" customHeight="1">
      <c r="C14046" s="73"/>
      <c r="D14046" s="73"/>
      <c r="E14046" s="77"/>
      <c r="F14046" s="74"/>
      <c r="G14046" s="73"/>
      <c r="H14046" s="74"/>
      <c r="I14046" s="74"/>
      <c r="J14046" s="74"/>
      <c r="K14046" s="74"/>
      <c r="L14046" s="74"/>
      <c r="M14046" s="74"/>
      <c r="N14046" s="74"/>
      <c r="O14046" s="74"/>
      <c r="P14046" s="74"/>
      <c r="Q14046" s="78"/>
    </row>
    <row r="14047" spans="3:17" ht="15.75" customHeight="1">
      <c r="C14047" s="73"/>
      <c r="D14047" s="73"/>
      <c r="E14047" s="77"/>
      <c r="F14047" s="74"/>
      <c r="G14047" s="73"/>
      <c r="H14047" s="74"/>
      <c r="I14047" s="74"/>
      <c r="J14047" s="74"/>
      <c r="K14047" s="74"/>
      <c r="L14047" s="74"/>
      <c r="M14047" s="74"/>
      <c r="N14047" s="74"/>
      <c r="O14047" s="74"/>
      <c r="P14047" s="74"/>
      <c r="Q14047" s="78"/>
    </row>
    <row r="14048" spans="3:17" ht="15.75" customHeight="1">
      <c r="C14048" s="73"/>
      <c r="D14048" s="73"/>
      <c r="E14048" s="77"/>
      <c r="F14048" s="74"/>
      <c r="G14048" s="73"/>
      <c r="H14048" s="74"/>
      <c r="I14048" s="74"/>
      <c r="J14048" s="74"/>
      <c r="K14048" s="74"/>
      <c r="L14048" s="74"/>
      <c r="M14048" s="74"/>
      <c r="N14048" s="74"/>
      <c r="O14048" s="74"/>
      <c r="P14048" s="74"/>
      <c r="Q14048" s="78"/>
    </row>
    <row r="14049" spans="3:17" ht="15.75" customHeight="1">
      <c r="C14049" s="73"/>
      <c r="D14049" s="73"/>
      <c r="E14049" s="77"/>
      <c r="F14049" s="74"/>
      <c r="G14049" s="73"/>
      <c r="H14049" s="74"/>
      <c r="I14049" s="74"/>
      <c r="J14049" s="74"/>
      <c r="K14049" s="74"/>
      <c r="L14049" s="74"/>
      <c r="M14049" s="74"/>
      <c r="N14049" s="74"/>
      <c r="O14049" s="74"/>
      <c r="P14049" s="74"/>
      <c r="Q14049" s="78"/>
    </row>
    <row r="14050" spans="3:17" ht="15.75" customHeight="1">
      <c r="C14050" s="73"/>
      <c r="D14050" s="73"/>
      <c r="E14050" s="77"/>
      <c r="F14050" s="74"/>
      <c r="G14050" s="73"/>
      <c r="H14050" s="74"/>
      <c r="I14050" s="74"/>
      <c r="J14050" s="74"/>
      <c r="K14050" s="74"/>
      <c r="L14050" s="74"/>
      <c r="M14050" s="74"/>
      <c r="N14050" s="74"/>
      <c r="O14050" s="74"/>
      <c r="P14050" s="74"/>
      <c r="Q14050" s="78"/>
    </row>
    <row r="14051" spans="3:17" ht="15.75" customHeight="1">
      <c r="C14051" s="73"/>
      <c r="D14051" s="73"/>
      <c r="E14051" s="77"/>
      <c r="F14051" s="74"/>
      <c r="G14051" s="73"/>
      <c r="H14051" s="74"/>
      <c r="I14051" s="74"/>
      <c r="J14051" s="74"/>
      <c r="K14051" s="74"/>
      <c r="L14051" s="74"/>
      <c r="M14051" s="74"/>
      <c r="N14051" s="74"/>
      <c r="O14051" s="74"/>
      <c r="P14051" s="74"/>
      <c r="Q14051" s="78"/>
    </row>
    <row r="14052" spans="3:17" ht="15.75" customHeight="1">
      <c r="C14052" s="73"/>
      <c r="D14052" s="73"/>
      <c r="E14052" s="77"/>
      <c r="F14052" s="74"/>
      <c r="G14052" s="73"/>
      <c r="H14052" s="74"/>
      <c r="I14052" s="74"/>
      <c r="J14052" s="74"/>
      <c r="K14052" s="74"/>
      <c r="L14052" s="74"/>
      <c r="M14052" s="74"/>
      <c r="N14052" s="74"/>
      <c r="O14052" s="74"/>
      <c r="P14052" s="74"/>
      <c r="Q14052" s="78"/>
    </row>
    <row r="14053" spans="3:17" ht="15.75" customHeight="1">
      <c r="C14053" s="73"/>
      <c r="D14053" s="73"/>
      <c r="E14053" s="77"/>
      <c r="F14053" s="74"/>
      <c r="G14053" s="73"/>
      <c r="H14053" s="74"/>
      <c r="I14053" s="74"/>
      <c r="J14053" s="74"/>
      <c r="K14053" s="74"/>
      <c r="L14053" s="74"/>
      <c r="M14053" s="74"/>
      <c r="N14053" s="74"/>
      <c r="O14053" s="74"/>
      <c r="P14053" s="74"/>
      <c r="Q14053" s="78"/>
    </row>
    <row r="14054" spans="3:17" ht="15.75" customHeight="1">
      <c r="C14054" s="73"/>
      <c r="D14054" s="73"/>
      <c r="E14054" s="77"/>
      <c r="F14054" s="74"/>
      <c r="G14054" s="73"/>
      <c r="H14054" s="74"/>
      <c r="I14054" s="74"/>
      <c r="J14054" s="74"/>
      <c r="K14054" s="74"/>
      <c r="L14054" s="74"/>
      <c r="M14054" s="74"/>
      <c r="N14054" s="74"/>
      <c r="O14054" s="74"/>
      <c r="P14054" s="74"/>
      <c r="Q14054" s="78"/>
    </row>
    <row r="14055" spans="3:17" ht="15.75" customHeight="1">
      <c r="C14055" s="73"/>
      <c r="D14055" s="73"/>
      <c r="E14055" s="77"/>
      <c r="F14055" s="74"/>
      <c r="G14055" s="73"/>
      <c r="H14055" s="74"/>
      <c r="I14055" s="74"/>
      <c r="J14055" s="74"/>
      <c r="K14055" s="74"/>
      <c r="L14055" s="74"/>
      <c r="M14055" s="74"/>
      <c r="N14055" s="74"/>
      <c r="O14055" s="74"/>
      <c r="P14055" s="74"/>
      <c r="Q14055" s="78"/>
    </row>
    <row r="14056" spans="3:17" ht="15.75" customHeight="1">
      <c r="C14056" s="73"/>
      <c r="D14056" s="73"/>
      <c r="E14056" s="77"/>
      <c r="F14056" s="74"/>
      <c r="G14056" s="73"/>
      <c r="H14056" s="74"/>
      <c r="I14056" s="74"/>
      <c r="J14056" s="74"/>
      <c r="K14056" s="74"/>
      <c r="L14056" s="74"/>
      <c r="M14056" s="74"/>
      <c r="N14056" s="74"/>
      <c r="O14056" s="74"/>
      <c r="P14056" s="74"/>
      <c r="Q14056" s="78"/>
    </row>
    <row r="14057" spans="3:17" ht="15.75" customHeight="1">
      <c r="C14057" s="73"/>
      <c r="D14057" s="73"/>
      <c r="E14057" s="77"/>
      <c r="F14057" s="74"/>
      <c r="G14057" s="73"/>
      <c r="H14057" s="74"/>
      <c r="I14057" s="74"/>
      <c r="J14057" s="74"/>
      <c r="K14057" s="74"/>
      <c r="L14057" s="74"/>
      <c r="M14057" s="74"/>
      <c r="N14057" s="74"/>
      <c r="O14057" s="74"/>
      <c r="P14057" s="74"/>
      <c r="Q14057" s="78"/>
    </row>
    <row r="14058" spans="3:17" ht="15.75" customHeight="1">
      <c r="C14058" s="73"/>
      <c r="D14058" s="73"/>
      <c r="E14058" s="77"/>
      <c r="F14058" s="74"/>
      <c r="G14058" s="73"/>
      <c r="H14058" s="74"/>
      <c r="I14058" s="74"/>
      <c r="J14058" s="74"/>
      <c r="K14058" s="74"/>
      <c r="L14058" s="74"/>
      <c r="M14058" s="74"/>
      <c r="N14058" s="74"/>
      <c r="O14058" s="74"/>
      <c r="P14058" s="74"/>
      <c r="Q14058" s="78"/>
    </row>
    <row r="14059" spans="3:17" ht="15.75" customHeight="1">
      <c r="C14059" s="73"/>
      <c r="D14059" s="73"/>
      <c r="E14059" s="77"/>
      <c r="F14059" s="74"/>
      <c r="G14059" s="73"/>
      <c r="H14059" s="74"/>
      <c r="I14059" s="74"/>
      <c r="J14059" s="74"/>
      <c r="K14059" s="74"/>
      <c r="L14059" s="74"/>
      <c r="M14059" s="74"/>
      <c r="N14059" s="74"/>
      <c r="O14059" s="74"/>
      <c r="P14059" s="74"/>
      <c r="Q14059" s="78"/>
    </row>
    <row r="14060" spans="3:17" ht="15.75" customHeight="1">
      <c r="C14060" s="73"/>
      <c r="D14060" s="73"/>
      <c r="E14060" s="77"/>
      <c r="F14060" s="74"/>
      <c r="G14060" s="73"/>
      <c r="H14060" s="74"/>
      <c r="I14060" s="74"/>
      <c r="J14060" s="74"/>
      <c r="K14060" s="74"/>
      <c r="L14060" s="74"/>
      <c r="M14060" s="74"/>
      <c r="N14060" s="74"/>
      <c r="O14060" s="74"/>
      <c r="P14060" s="74"/>
      <c r="Q14060" s="78"/>
    </row>
    <row r="14061" spans="3:17" ht="15.75" customHeight="1">
      <c r="C14061" s="73"/>
      <c r="D14061" s="73"/>
      <c r="E14061" s="77"/>
      <c r="F14061" s="74"/>
      <c r="G14061" s="73"/>
      <c r="H14061" s="74"/>
      <c r="I14061" s="74"/>
      <c r="J14061" s="74"/>
      <c r="K14061" s="74"/>
      <c r="L14061" s="74"/>
      <c r="M14061" s="74"/>
      <c r="N14061" s="74"/>
      <c r="O14061" s="74"/>
      <c r="P14061" s="74"/>
      <c r="Q14061" s="78"/>
    </row>
    <row r="14062" spans="3:17" ht="15.75" customHeight="1">
      <c r="C14062" s="73"/>
      <c r="D14062" s="73"/>
      <c r="E14062" s="77"/>
      <c r="F14062" s="74"/>
      <c r="G14062" s="73"/>
      <c r="H14062" s="74"/>
      <c r="I14062" s="74"/>
      <c r="J14062" s="74"/>
      <c r="K14062" s="74"/>
      <c r="L14062" s="74"/>
      <c r="M14062" s="74"/>
      <c r="N14062" s="74"/>
      <c r="O14062" s="74"/>
      <c r="P14062" s="74"/>
      <c r="Q14062" s="78"/>
    </row>
    <row r="14063" spans="3:17" ht="15.75" customHeight="1">
      <c r="C14063" s="73"/>
      <c r="D14063" s="73"/>
      <c r="E14063" s="77"/>
      <c r="F14063" s="74"/>
      <c r="G14063" s="73"/>
      <c r="H14063" s="74"/>
      <c r="I14063" s="74"/>
      <c r="J14063" s="74"/>
      <c r="K14063" s="74"/>
      <c r="L14063" s="74"/>
      <c r="M14063" s="74"/>
      <c r="N14063" s="74"/>
      <c r="O14063" s="74"/>
      <c r="P14063" s="74"/>
      <c r="Q14063" s="78"/>
    </row>
    <row r="14064" spans="3:17" ht="15.75" customHeight="1">
      <c r="C14064" s="73"/>
      <c r="D14064" s="73"/>
      <c r="E14064" s="77"/>
      <c r="F14064" s="74"/>
      <c r="G14064" s="73"/>
      <c r="H14064" s="74"/>
      <c r="I14064" s="74"/>
      <c r="J14064" s="74"/>
      <c r="K14064" s="74"/>
      <c r="L14064" s="74"/>
      <c r="M14064" s="74"/>
      <c r="N14064" s="74"/>
      <c r="O14064" s="74"/>
      <c r="P14064" s="74"/>
      <c r="Q14064" s="78"/>
    </row>
    <row r="14065" spans="3:17" ht="15.75" customHeight="1">
      <c r="C14065" s="73"/>
      <c r="D14065" s="73"/>
      <c r="E14065" s="77"/>
      <c r="F14065" s="74"/>
      <c r="G14065" s="73"/>
      <c r="H14065" s="74"/>
      <c r="I14065" s="74"/>
      <c r="J14065" s="74"/>
      <c r="K14065" s="74"/>
      <c r="L14065" s="74"/>
      <c r="M14065" s="74"/>
      <c r="N14065" s="74"/>
      <c r="O14065" s="74"/>
      <c r="P14065" s="74"/>
      <c r="Q14065" s="78"/>
    </row>
    <row r="14066" spans="3:17" ht="15.75" customHeight="1">
      <c r="C14066" s="73"/>
      <c r="D14066" s="73"/>
      <c r="E14066" s="77"/>
      <c r="F14066" s="74"/>
      <c r="G14066" s="73"/>
      <c r="H14066" s="74"/>
      <c r="I14066" s="74"/>
      <c r="J14066" s="74"/>
      <c r="K14066" s="74"/>
      <c r="L14066" s="74"/>
      <c r="M14066" s="74"/>
      <c r="N14066" s="74"/>
      <c r="O14066" s="74"/>
      <c r="P14066" s="74"/>
      <c r="Q14066" s="78"/>
    </row>
    <row r="14067" spans="3:17" ht="15.75" customHeight="1">
      <c r="C14067" s="73"/>
      <c r="D14067" s="73"/>
      <c r="E14067" s="77"/>
      <c r="F14067" s="74"/>
      <c r="G14067" s="73"/>
      <c r="H14067" s="74"/>
      <c r="I14067" s="74"/>
      <c r="J14067" s="74"/>
      <c r="K14067" s="74"/>
      <c r="L14067" s="74"/>
      <c r="M14067" s="74"/>
      <c r="N14067" s="74"/>
      <c r="O14067" s="74"/>
      <c r="P14067" s="74"/>
      <c r="Q14067" s="78"/>
    </row>
    <row r="14068" spans="3:17" ht="15.75" customHeight="1">
      <c r="C14068" s="73"/>
      <c r="D14068" s="73"/>
      <c r="E14068" s="77"/>
      <c r="F14068" s="74"/>
      <c r="G14068" s="73"/>
      <c r="H14068" s="74"/>
      <c r="I14068" s="74"/>
      <c r="J14068" s="74"/>
      <c r="K14068" s="74"/>
      <c r="L14068" s="74"/>
      <c r="M14068" s="74"/>
      <c r="N14068" s="74"/>
      <c r="O14068" s="74"/>
      <c r="P14068" s="74"/>
      <c r="Q14068" s="78"/>
    </row>
    <row r="14069" spans="3:17" ht="15.75" customHeight="1">
      <c r="C14069" s="73"/>
      <c r="D14069" s="73"/>
      <c r="E14069" s="77"/>
      <c r="F14069" s="74"/>
      <c r="G14069" s="73"/>
      <c r="H14069" s="74"/>
      <c r="I14069" s="74"/>
      <c r="J14069" s="74"/>
      <c r="K14069" s="74"/>
      <c r="L14069" s="74"/>
      <c r="M14069" s="74"/>
      <c r="N14069" s="74"/>
      <c r="O14069" s="74"/>
      <c r="P14069" s="74"/>
      <c r="Q14069" s="78"/>
    </row>
    <row r="14070" spans="3:17" ht="15.75" customHeight="1">
      <c r="C14070" s="73"/>
      <c r="D14070" s="73"/>
      <c r="E14070" s="77"/>
      <c r="F14070" s="74"/>
      <c r="G14070" s="73"/>
      <c r="H14070" s="74"/>
      <c r="I14070" s="74"/>
      <c r="J14070" s="74"/>
      <c r="K14070" s="74"/>
      <c r="L14070" s="74"/>
      <c r="M14070" s="74"/>
      <c r="N14070" s="74"/>
      <c r="O14070" s="74"/>
      <c r="P14070" s="74"/>
      <c r="Q14070" s="78"/>
    </row>
    <row r="14071" spans="3:17" ht="15.75" customHeight="1">
      <c r="C14071" s="73"/>
      <c r="D14071" s="73"/>
      <c r="E14071" s="77"/>
      <c r="F14071" s="74"/>
      <c r="G14071" s="73"/>
      <c r="H14071" s="74"/>
      <c r="I14071" s="74"/>
      <c r="J14071" s="74"/>
      <c r="K14071" s="74"/>
      <c r="L14071" s="74"/>
      <c r="M14071" s="74"/>
      <c r="N14071" s="74"/>
      <c r="O14071" s="74"/>
      <c r="P14071" s="74"/>
      <c r="Q14071" s="78"/>
    </row>
    <row r="14072" spans="3:17" ht="15.75" customHeight="1">
      <c r="C14072" s="73"/>
      <c r="D14072" s="73"/>
      <c r="E14072" s="77"/>
      <c r="F14072" s="74"/>
      <c r="G14072" s="73"/>
      <c r="H14072" s="74"/>
      <c r="I14072" s="74"/>
      <c r="J14072" s="74"/>
      <c r="K14072" s="74"/>
      <c r="L14072" s="74"/>
      <c r="M14072" s="74"/>
      <c r="N14072" s="74"/>
      <c r="O14072" s="74"/>
      <c r="P14072" s="74"/>
      <c r="Q14072" s="78"/>
    </row>
    <row r="14073" spans="3:17" ht="15.75" customHeight="1">
      <c r="C14073" s="73"/>
      <c r="D14073" s="73"/>
      <c r="E14073" s="77"/>
      <c r="F14073" s="74"/>
      <c r="G14073" s="73"/>
      <c r="H14073" s="74"/>
      <c r="I14073" s="74"/>
      <c r="J14073" s="74"/>
      <c r="K14073" s="74"/>
      <c r="L14073" s="74"/>
      <c r="M14073" s="74"/>
      <c r="N14073" s="74"/>
      <c r="O14073" s="74"/>
      <c r="P14073" s="74"/>
      <c r="Q14073" s="78"/>
    </row>
    <row r="14074" spans="3:17" ht="15.75" customHeight="1">
      <c r="C14074" s="73"/>
      <c r="D14074" s="73"/>
      <c r="E14074" s="77"/>
      <c r="F14074" s="74"/>
      <c r="G14074" s="73"/>
      <c r="H14074" s="74"/>
      <c r="I14074" s="74"/>
      <c r="J14074" s="74"/>
      <c r="K14074" s="74"/>
      <c r="L14074" s="74"/>
      <c r="M14074" s="74"/>
      <c r="N14074" s="74"/>
      <c r="O14074" s="74"/>
      <c r="P14074" s="74"/>
      <c r="Q14074" s="78"/>
    </row>
    <row r="14075" spans="3:17" ht="15.75" customHeight="1">
      <c r="C14075" s="73"/>
      <c r="D14075" s="73"/>
      <c r="E14075" s="77"/>
      <c r="F14075" s="74"/>
      <c r="G14075" s="73"/>
      <c r="H14075" s="74"/>
      <c r="I14075" s="74"/>
      <c r="J14075" s="74"/>
      <c r="K14075" s="74"/>
      <c r="L14075" s="74"/>
      <c r="M14075" s="74"/>
      <c r="N14075" s="74"/>
      <c r="O14075" s="74"/>
      <c r="P14075" s="74"/>
      <c r="Q14075" s="78"/>
    </row>
    <row r="14076" spans="3:17" ht="15.75" customHeight="1">
      <c r="C14076" s="73"/>
      <c r="D14076" s="73"/>
      <c r="E14076" s="77"/>
      <c r="F14076" s="74"/>
      <c r="G14076" s="73"/>
      <c r="H14076" s="74"/>
      <c r="I14076" s="74"/>
      <c r="J14076" s="74"/>
      <c r="K14076" s="74"/>
      <c r="L14076" s="74"/>
      <c r="M14076" s="74"/>
      <c r="N14076" s="74"/>
      <c r="O14076" s="74"/>
      <c r="P14076" s="74"/>
      <c r="Q14076" s="78"/>
    </row>
    <row r="14077" spans="3:17" ht="15.75" customHeight="1">
      <c r="C14077" s="73"/>
      <c r="D14077" s="73"/>
      <c r="E14077" s="77"/>
      <c r="F14077" s="74"/>
      <c r="G14077" s="73"/>
      <c r="H14077" s="74"/>
      <c r="I14077" s="74"/>
      <c r="J14077" s="74"/>
      <c r="K14077" s="74"/>
      <c r="L14077" s="74"/>
      <c r="M14077" s="74"/>
      <c r="N14077" s="74"/>
      <c r="O14077" s="74"/>
      <c r="P14077" s="74"/>
      <c r="Q14077" s="78"/>
    </row>
    <row r="14078" spans="3:17" ht="15.75" customHeight="1">
      <c r="C14078" s="73"/>
      <c r="D14078" s="73"/>
      <c r="E14078" s="77"/>
      <c r="F14078" s="74"/>
      <c r="G14078" s="73"/>
      <c r="H14078" s="74"/>
      <c r="I14078" s="74"/>
      <c r="J14078" s="74"/>
      <c r="K14078" s="74"/>
      <c r="L14078" s="74"/>
      <c r="M14078" s="74"/>
      <c r="N14078" s="74"/>
      <c r="O14078" s="74"/>
      <c r="P14078" s="74"/>
      <c r="Q14078" s="78"/>
    </row>
    <row r="14079" spans="3:17" ht="15.75" customHeight="1">
      <c r="C14079" s="73"/>
      <c r="D14079" s="73"/>
      <c r="E14079" s="77"/>
      <c r="F14079" s="74"/>
      <c r="G14079" s="73"/>
      <c r="H14079" s="74"/>
      <c r="I14079" s="74"/>
      <c r="J14079" s="74"/>
      <c r="K14079" s="74"/>
      <c r="L14079" s="74"/>
      <c r="M14079" s="74"/>
      <c r="N14079" s="74"/>
      <c r="O14079" s="74"/>
      <c r="P14079" s="74"/>
      <c r="Q14079" s="78"/>
    </row>
    <row r="14080" spans="3:17" ht="15.75" customHeight="1">
      <c r="C14080" s="73"/>
      <c r="D14080" s="73"/>
      <c r="E14080" s="77"/>
      <c r="F14080" s="74"/>
      <c r="G14080" s="73"/>
      <c r="H14080" s="74"/>
      <c r="I14080" s="74"/>
      <c r="J14080" s="74"/>
      <c r="K14080" s="74"/>
      <c r="L14080" s="74"/>
      <c r="M14080" s="74"/>
      <c r="N14080" s="74"/>
      <c r="O14080" s="74"/>
      <c r="P14080" s="74"/>
      <c r="Q14080" s="78"/>
    </row>
    <row r="14081" spans="3:17" ht="15.75" customHeight="1">
      <c r="C14081" s="73"/>
      <c r="D14081" s="73"/>
      <c r="E14081" s="77"/>
      <c r="F14081" s="74"/>
      <c r="G14081" s="73"/>
      <c r="H14081" s="74"/>
      <c r="I14081" s="74"/>
      <c r="J14081" s="74"/>
      <c r="K14081" s="74"/>
      <c r="L14081" s="74"/>
      <c r="M14081" s="74"/>
      <c r="N14081" s="74"/>
      <c r="O14081" s="74"/>
      <c r="P14081" s="74"/>
      <c r="Q14081" s="78"/>
    </row>
    <row r="14082" spans="3:17" ht="15.75" customHeight="1">
      <c r="C14082" s="73"/>
      <c r="D14082" s="73"/>
      <c r="E14082" s="77"/>
      <c r="F14082" s="74"/>
      <c r="G14082" s="73"/>
      <c r="H14082" s="74"/>
      <c r="I14082" s="74"/>
      <c r="J14082" s="74"/>
      <c r="K14082" s="74"/>
      <c r="L14082" s="74"/>
      <c r="M14082" s="74"/>
      <c r="N14082" s="74"/>
      <c r="O14082" s="74"/>
      <c r="P14082" s="74"/>
      <c r="Q14082" s="78"/>
    </row>
    <row r="14083" spans="3:17" ht="15.75" customHeight="1">
      <c r="C14083" s="73"/>
      <c r="D14083" s="73"/>
      <c r="E14083" s="77"/>
      <c r="F14083" s="74"/>
      <c r="G14083" s="73"/>
      <c r="H14083" s="74"/>
      <c r="I14083" s="74"/>
      <c r="J14083" s="74"/>
      <c r="K14083" s="74"/>
      <c r="L14083" s="74"/>
      <c r="M14083" s="74"/>
      <c r="N14083" s="74"/>
      <c r="O14083" s="74"/>
      <c r="P14083" s="74"/>
      <c r="Q14083" s="78"/>
    </row>
    <row r="14084" spans="3:17" ht="15.75" customHeight="1">
      <c r="C14084" s="73"/>
      <c r="D14084" s="73"/>
      <c r="E14084" s="77"/>
      <c r="F14084" s="74"/>
      <c r="G14084" s="73"/>
      <c r="H14084" s="74"/>
      <c r="I14084" s="74"/>
      <c r="J14084" s="74"/>
      <c r="K14084" s="74"/>
      <c r="L14084" s="74"/>
      <c r="M14084" s="74"/>
      <c r="N14084" s="74"/>
      <c r="O14084" s="74"/>
      <c r="P14084" s="74"/>
      <c r="Q14084" s="78"/>
    </row>
    <row r="14085" spans="3:17" ht="15.75" customHeight="1">
      <c r="C14085" s="73"/>
      <c r="D14085" s="73"/>
      <c r="E14085" s="77"/>
      <c r="F14085" s="74"/>
      <c r="G14085" s="73"/>
      <c r="H14085" s="74"/>
      <c r="I14085" s="74"/>
      <c r="J14085" s="74"/>
      <c r="K14085" s="74"/>
      <c r="L14085" s="74"/>
      <c r="M14085" s="74"/>
      <c r="N14085" s="74"/>
      <c r="O14085" s="74"/>
      <c r="P14085" s="74"/>
      <c r="Q14085" s="78"/>
    </row>
    <row r="14086" spans="3:17" ht="15.75" customHeight="1">
      <c r="C14086" s="73"/>
      <c r="D14086" s="73"/>
      <c r="E14086" s="77"/>
      <c r="F14086" s="74"/>
      <c r="G14086" s="73"/>
      <c r="H14086" s="74"/>
      <c r="I14086" s="74"/>
      <c r="J14086" s="74"/>
      <c r="K14086" s="74"/>
      <c r="L14086" s="74"/>
      <c r="M14086" s="74"/>
      <c r="N14086" s="74"/>
      <c r="O14086" s="74"/>
      <c r="P14086" s="74"/>
      <c r="Q14086" s="78"/>
    </row>
    <row r="14087" spans="3:17" ht="15.75" customHeight="1">
      <c r="C14087" s="73"/>
      <c r="D14087" s="73"/>
      <c r="E14087" s="77"/>
      <c r="F14087" s="74"/>
      <c r="G14087" s="73"/>
      <c r="H14087" s="74"/>
      <c r="I14087" s="74"/>
      <c r="J14087" s="74"/>
      <c r="K14087" s="74"/>
      <c r="L14087" s="74"/>
      <c r="M14087" s="74"/>
      <c r="N14087" s="74"/>
      <c r="O14087" s="74"/>
      <c r="P14087" s="74"/>
      <c r="Q14087" s="78"/>
    </row>
    <row r="14088" spans="3:17" ht="15.75" customHeight="1">
      <c r="C14088" s="73"/>
      <c r="D14088" s="73"/>
      <c r="E14088" s="77"/>
      <c r="F14088" s="74"/>
      <c r="G14088" s="73"/>
      <c r="H14088" s="74"/>
      <c r="I14088" s="74"/>
      <c r="J14088" s="74"/>
      <c r="K14088" s="74"/>
      <c r="L14088" s="74"/>
      <c r="M14088" s="74"/>
      <c r="N14088" s="74"/>
      <c r="O14088" s="74"/>
      <c r="P14088" s="74"/>
      <c r="Q14088" s="78"/>
    </row>
    <row r="14089" spans="3:17" ht="15.75" customHeight="1">
      <c r="C14089" s="73"/>
      <c r="D14089" s="73"/>
      <c r="E14089" s="77"/>
      <c r="F14089" s="74"/>
      <c r="G14089" s="73"/>
      <c r="H14089" s="74"/>
      <c r="I14089" s="74"/>
      <c r="J14089" s="74"/>
      <c r="K14089" s="74"/>
      <c r="L14089" s="74"/>
      <c r="M14089" s="74"/>
      <c r="N14089" s="74"/>
      <c r="O14089" s="74"/>
      <c r="P14089" s="74"/>
      <c r="Q14089" s="78"/>
    </row>
    <row r="14090" spans="3:17" ht="15.75" customHeight="1">
      <c r="C14090" s="73"/>
      <c r="D14090" s="73"/>
      <c r="E14090" s="77"/>
      <c r="F14090" s="74"/>
      <c r="G14090" s="73"/>
      <c r="H14090" s="74"/>
      <c r="I14090" s="74"/>
      <c r="J14090" s="74"/>
      <c r="K14090" s="74"/>
      <c r="L14090" s="74"/>
      <c r="M14090" s="74"/>
      <c r="N14090" s="74"/>
      <c r="O14090" s="74"/>
      <c r="P14090" s="74"/>
      <c r="Q14090" s="78"/>
    </row>
    <row r="14091" spans="3:17" ht="15.75" customHeight="1">
      <c r="C14091" s="73"/>
      <c r="D14091" s="73"/>
      <c r="E14091" s="77"/>
      <c r="F14091" s="74"/>
      <c r="G14091" s="73"/>
      <c r="H14091" s="74"/>
      <c r="I14091" s="74"/>
      <c r="J14091" s="74"/>
      <c r="K14091" s="74"/>
      <c r="L14091" s="74"/>
      <c r="M14091" s="74"/>
      <c r="N14091" s="74"/>
      <c r="O14091" s="74"/>
      <c r="P14091" s="74"/>
      <c r="Q14091" s="78"/>
    </row>
    <row r="14092" spans="3:17" ht="15.75" customHeight="1">
      <c r="C14092" s="73"/>
      <c r="D14092" s="73"/>
      <c r="E14092" s="77"/>
      <c r="F14092" s="74"/>
      <c r="G14092" s="73"/>
      <c r="H14092" s="74"/>
      <c r="I14092" s="74"/>
      <c r="J14092" s="74"/>
      <c r="K14092" s="74"/>
      <c r="L14092" s="74"/>
      <c r="M14092" s="74"/>
      <c r="N14092" s="74"/>
      <c r="O14092" s="74"/>
      <c r="P14092" s="74"/>
      <c r="Q14092" s="78"/>
    </row>
    <row r="14093" spans="3:17" ht="15.75" customHeight="1">
      <c r="C14093" s="73"/>
      <c r="D14093" s="73"/>
      <c r="E14093" s="77"/>
      <c r="F14093" s="74"/>
      <c r="G14093" s="73"/>
      <c r="H14093" s="74"/>
      <c r="I14093" s="74"/>
      <c r="J14093" s="74"/>
      <c r="K14093" s="74"/>
      <c r="L14093" s="74"/>
      <c r="M14093" s="74"/>
      <c r="N14093" s="74"/>
      <c r="O14093" s="74"/>
      <c r="P14093" s="74"/>
      <c r="Q14093" s="78"/>
    </row>
    <row r="14094" spans="3:17" ht="15.75" customHeight="1">
      <c r="C14094" s="73"/>
      <c r="D14094" s="73"/>
      <c r="E14094" s="77"/>
      <c r="F14094" s="74"/>
      <c r="G14094" s="73"/>
      <c r="H14094" s="74"/>
      <c r="I14094" s="74"/>
      <c r="J14094" s="74"/>
      <c r="K14094" s="74"/>
      <c r="L14094" s="74"/>
      <c r="M14094" s="74"/>
      <c r="N14094" s="74"/>
      <c r="O14094" s="74"/>
      <c r="P14094" s="74"/>
      <c r="Q14094" s="78"/>
    </row>
    <row r="14095" spans="3:17" ht="15.75" customHeight="1">
      <c r="C14095" s="73"/>
      <c r="D14095" s="73"/>
      <c r="E14095" s="77"/>
      <c r="F14095" s="74"/>
      <c r="G14095" s="73"/>
      <c r="H14095" s="74"/>
      <c r="I14095" s="74"/>
      <c r="J14095" s="74"/>
      <c r="K14095" s="74"/>
      <c r="L14095" s="74"/>
      <c r="M14095" s="74"/>
      <c r="N14095" s="74"/>
      <c r="O14095" s="74"/>
      <c r="P14095" s="74"/>
      <c r="Q14095" s="78"/>
    </row>
    <row r="14096" spans="3:17" ht="15.75" customHeight="1">
      <c r="C14096" s="73"/>
      <c r="D14096" s="73"/>
      <c r="E14096" s="77"/>
      <c r="F14096" s="74"/>
      <c r="G14096" s="73"/>
      <c r="H14096" s="74"/>
      <c r="I14096" s="74"/>
      <c r="J14096" s="74"/>
      <c r="K14096" s="74"/>
      <c r="L14096" s="74"/>
      <c r="M14096" s="74"/>
      <c r="N14096" s="74"/>
      <c r="O14096" s="74"/>
      <c r="P14096" s="74"/>
      <c r="Q14096" s="78"/>
    </row>
    <row r="14097" spans="3:17" ht="15.75" customHeight="1">
      <c r="C14097" s="73"/>
      <c r="D14097" s="73"/>
      <c r="E14097" s="77"/>
      <c r="F14097" s="74"/>
      <c r="G14097" s="73"/>
      <c r="H14097" s="74"/>
      <c r="I14097" s="74"/>
      <c r="J14097" s="74"/>
      <c r="K14097" s="74"/>
      <c r="L14097" s="74"/>
      <c r="M14097" s="74"/>
      <c r="N14097" s="74"/>
      <c r="O14097" s="74"/>
      <c r="P14097" s="74"/>
      <c r="Q14097" s="78"/>
    </row>
    <row r="14098" spans="3:17" ht="15.75" customHeight="1">
      <c r="C14098" s="73"/>
      <c r="D14098" s="73"/>
      <c r="E14098" s="77"/>
      <c r="F14098" s="74"/>
      <c r="G14098" s="73"/>
      <c r="H14098" s="74"/>
      <c r="I14098" s="74"/>
      <c r="J14098" s="74"/>
      <c r="K14098" s="74"/>
      <c r="L14098" s="74"/>
      <c r="M14098" s="74"/>
      <c r="N14098" s="74"/>
      <c r="O14098" s="74"/>
      <c r="P14098" s="74"/>
      <c r="Q14098" s="78"/>
    </row>
    <row r="14099" spans="3:17" ht="15.75" customHeight="1">
      <c r="C14099" s="73"/>
      <c r="D14099" s="73"/>
      <c r="E14099" s="77"/>
      <c r="F14099" s="74"/>
      <c r="G14099" s="73"/>
      <c r="H14099" s="74"/>
      <c r="I14099" s="74"/>
      <c r="J14099" s="74"/>
      <c r="K14099" s="74"/>
      <c r="L14099" s="74"/>
      <c r="M14099" s="74"/>
      <c r="N14099" s="74"/>
      <c r="O14099" s="74"/>
      <c r="P14099" s="74"/>
      <c r="Q14099" s="78"/>
    </row>
    <row r="14100" spans="3:17" ht="15.75" customHeight="1">
      <c r="C14100" s="73"/>
      <c r="D14100" s="73"/>
      <c r="E14100" s="77"/>
      <c r="F14100" s="74"/>
      <c r="G14100" s="73"/>
      <c r="H14100" s="74"/>
      <c r="I14100" s="74"/>
      <c r="J14100" s="74"/>
      <c r="K14100" s="74"/>
      <c r="L14100" s="74"/>
      <c r="M14100" s="74"/>
      <c r="N14100" s="74"/>
      <c r="O14100" s="74"/>
      <c r="P14100" s="74"/>
      <c r="Q14100" s="78"/>
    </row>
    <row r="14101" spans="3:17" ht="15.75" customHeight="1">
      <c r="C14101" s="73"/>
      <c r="D14101" s="73"/>
      <c r="E14101" s="77"/>
      <c r="F14101" s="74"/>
      <c r="G14101" s="73"/>
      <c r="H14101" s="74"/>
      <c r="I14101" s="74"/>
      <c r="J14101" s="74"/>
      <c r="K14101" s="74"/>
      <c r="L14101" s="74"/>
      <c r="M14101" s="74"/>
      <c r="N14101" s="74"/>
      <c r="O14101" s="74"/>
      <c r="P14101" s="74"/>
      <c r="Q14101" s="78"/>
    </row>
    <row r="14102" spans="3:17" ht="15.75" customHeight="1">
      <c r="C14102" s="73"/>
      <c r="D14102" s="73"/>
      <c r="E14102" s="77"/>
      <c r="F14102" s="74"/>
      <c r="G14102" s="73"/>
      <c r="H14102" s="74"/>
      <c r="I14102" s="74"/>
      <c r="J14102" s="74"/>
      <c r="K14102" s="74"/>
      <c r="L14102" s="74"/>
      <c r="M14102" s="74"/>
      <c r="N14102" s="74"/>
      <c r="O14102" s="74"/>
      <c r="P14102" s="74"/>
      <c r="Q14102" s="78"/>
    </row>
    <row r="14103" spans="3:17" ht="15.75" customHeight="1">
      <c r="C14103" s="73"/>
      <c r="D14103" s="73"/>
      <c r="E14103" s="77"/>
      <c r="F14103" s="74"/>
      <c r="G14103" s="73"/>
      <c r="H14103" s="74"/>
      <c r="I14103" s="74"/>
      <c r="J14103" s="74"/>
      <c r="K14103" s="74"/>
      <c r="L14103" s="74"/>
      <c r="M14103" s="74"/>
      <c r="N14103" s="74"/>
      <c r="O14103" s="74"/>
      <c r="P14103" s="74"/>
      <c r="Q14103" s="78"/>
    </row>
    <row r="14104" spans="3:17" ht="15.75" customHeight="1">
      <c r="C14104" s="73"/>
      <c r="D14104" s="73"/>
      <c r="E14104" s="77"/>
      <c r="F14104" s="74"/>
      <c r="G14104" s="73"/>
      <c r="H14104" s="74"/>
      <c r="I14104" s="74"/>
      <c r="J14104" s="74"/>
      <c r="K14104" s="74"/>
      <c r="L14104" s="74"/>
      <c r="M14104" s="74"/>
      <c r="N14104" s="74"/>
      <c r="O14104" s="74"/>
      <c r="P14104" s="74"/>
      <c r="Q14104" s="78"/>
    </row>
    <row r="14105" spans="3:17" ht="15.75" customHeight="1">
      <c r="C14105" s="73"/>
      <c r="D14105" s="73"/>
      <c r="E14105" s="77"/>
      <c r="F14105" s="74"/>
      <c r="G14105" s="73"/>
      <c r="H14105" s="74"/>
      <c r="I14105" s="74"/>
      <c r="J14105" s="74"/>
      <c r="K14105" s="74"/>
      <c r="L14105" s="74"/>
      <c r="M14105" s="74"/>
      <c r="N14105" s="74"/>
      <c r="O14105" s="74"/>
      <c r="P14105" s="74"/>
      <c r="Q14105" s="78"/>
    </row>
    <row r="14106" spans="3:17" ht="15.75" customHeight="1">
      <c r="C14106" s="73"/>
      <c r="D14106" s="73"/>
      <c r="E14106" s="77"/>
      <c r="F14106" s="74"/>
      <c r="G14106" s="73"/>
      <c r="H14106" s="74"/>
      <c r="I14106" s="74"/>
      <c r="J14106" s="74"/>
      <c r="K14106" s="74"/>
      <c r="L14106" s="74"/>
      <c r="M14106" s="74"/>
      <c r="N14106" s="74"/>
      <c r="O14106" s="74"/>
      <c r="P14106" s="74"/>
      <c r="Q14106" s="78"/>
    </row>
    <row r="14107" spans="3:17" ht="15.75" customHeight="1">
      <c r="C14107" s="73"/>
      <c r="D14107" s="73"/>
      <c r="E14107" s="77"/>
      <c r="F14107" s="74"/>
      <c r="G14107" s="73"/>
      <c r="H14107" s="74"/>
      <c r="I14107" s="74"/>
      <c r="J14107" s="74"/>
      <c r="K14107" s="74"/>
      <c r="L14107" s="74"/>
      <c r="M14107" s="74"/>
      <c r="N14107" s="74"/>
      <c r="O14107" s="74"/>
      <c r="P14107" s="74"/>
      <c r="Q14107" s="78"/>
    </row>
    <row r="14108" spans="3:17" ht="15.75" customHeight="1">
      <c r="C14108" s="73"/>
      <c r="D14108" s="73"/>
      <c r="E14108" s="77"/>
      <c r="F14108" s="74"/>
      <c r="G14108" s="73"/>
      <c r="H14108" s="74"/>
      <c r="I14108" s="74"/>
      <c r="J14108" s="74"/>
      <c r="K14108" s="74"/>
      <c r="L14108" s="74"/>
      <c r="M14108" s="74"/>
      <c r="N14108" s="74"/>
      <c r="O14108" s="74"/>
      <c r="P14108" s="74"/>
      <c r="Q14108" s="78"/>
    </row>
    <row r="14109" spans="3:17" ht="15.75" customHeight="1">
      <c r="C14109" s="73"/>
      <c r="D14109" s="73"/>
      <c r="E14109" s="77"/>
      <c r="F14109" s="74"/>
      <c r="G14109" s="73"/>
      <c r="H14109" s="74"/>
      <c r="I14109" s="74"/>
      <c r="J14109" s="74"/>
      <c r="K14109" s="74"/>
      <c r="L14109" s="74"/>
      <c r="M14109" s="74"/>
      <c r="N14109" s="74"/>
      <c r="O14109" s="74"/>
      <c r="P14109" s="74"/>
      <c r="Q14109" s="78"/>
    </row>
    <row r="14110" spans="3:17" ht="15.75" customHeight="1">
      <c r="C14110" s="73"/>
      <c r="D14110" s="73"/>
      <c r="E14110" s="77"/>
      <c r="F14110" s="74"/>
      <c r="G14110" s="73"/>
      <c r="H14110" s="74"/>
      <c r="I14110" s="74"/>
      <c r="J14110" s="74"/>
      <c r="K14110" s="74"/>
      <c r="L14110" s="74"/>
      <c r="M14110" s="74"/>
      <c r="N14110" s="74"/>
      <c r="O14110" s="74"/>
      <c r="P14110" s="74"/>
      <c r="Q14110" s="78"/>
    </row>
    <row r="14111" spans="3:17" ht="15.75" customHeight="1">
      <c r="C14111" s="73"/>
      <c r="D14111" s="73"/>
      <c r="E14111" s="77"/>
      <c r="F14111" s="74"/>
      <c r="G14111" s="73"/>
      <c r="H14111" s="74"/>
      <c r="I14111" s="74"/>
      <c r="J14111" s="74"/>
      <c r="K14111" s="74"/>
      <c r="L14111" s="74"/>
      <c r="M14111" s="74"/>
      <c r="N14111" s="74"/>
      <c r="O14111" s="74"/>
      <c r="P14111" s="74"/>
      <c r="Q14111" s="78"/>
    </row>
    <row r="14112" spans="3:17" ht="15.75" customHeight="1">
      <c r="C14112" s="73"/>
      <c r="D14112" s="73"/>
      <c r="E14112" s="77"/>
      <c r="F14112" s="74"/>
      <c r="G14112" s="73"/>
      <c r="H14112" s="74"/>
      <c r="I14112" s="74"/>
      <c r="J14112" s="74"/>
      <c r="K14112" s="74"/>
      <c r="L14112" s="74"/>
      <c r="M14112" s="74"/>
      <c r="N14112" s="74"/>
      <c r="O14112" s="74"/>
      <c r="P14112" s="74"/>
      <c r="Q14112" s="78"/>
    </row>
    <row r="14113" spans="3:17" ht="15.75" customHeight="1">
      <c r="C14113" s="73"/>
      <c r="D14113" s="73"/>
      <c r="E14113" s="77"/>
      <c r="F14113" s="74"/>
      <c r="G14113" s="73"/>
      <c r="H14113" s="74"/>
      <c r="I14113" s="74"/>
      <c r="J14113" s="74"/>
      <c r="K14113" s="74"/>
      <c r="L14113" s="74"/>
      <c r="M14113" s="74"/>
      <c r="N14113" s="74"/>
      <c r="O14113" s="74"/>
      <c r="P14113" s="74"/>
      <c r="Q14113" s="78"/>
    </row>
    <row r="14114" spans="3:17" ht="15.75" customHeight="1">
      <c r="C14114" s="73"/>
      <c r="D14114" s="73"/>
      <c r="E14114" s="77"/>
      <c r="F14114" s="74"/>
      <c r="G14114" s="73"/>
      <c r="H14114" s="74"/>
      <c r="I14114" s="74"/>
      <c r="J14114" s="74"/>
      <c r="K14114" s="74"/>
      <c r="L14114" s="74"/>
      <c r="M14114" s="74"/>
      <c r="N14114" s="74"/>
      <c r="O14114" s="74"/>
      <c r="P14114" s="74"/>
      <c r="Q14114" s="78"/>
    </row>
    <row r="14115" spans="3:17" ht="15.75" customHeight="1">
      <c r="C14115" s="73"/>
      <c r="D14115" s="73"/>
      <c r="E14115" s="77"/>
      <c r="F14115" s="74"/>
      <c r="G14115" s="73"/>
      <c r="H14115" s="74"/>
      <c r="I14115" s="74"/>
      <c r="J14115" s="74"/>
      <c r="K14115" s="74"/>
      <c r="L14115" s="74"/>
      <c r="M14115" s="74"/>
      <c r="N14115" s="74"/>
      <c r="O14115" s="74"/>
      <c r="P14115" s="74"/>
      <c r="Q14115" s="78"/>
    </row>
    <row r="14116" spans="3:17" ht="15.75" customHeight="1">
      <c r="C14116" s="73"/>
      <c r="D14116" s="73"/>
      <c r="E14116" s="77"/>
      <c r="F14116" s="74"/>
      <c r="G14116" s="73"/>
      <c r="H14116" s="74"/>
      <c r="I14116" s="74"/>
      <c r="J14116" s="74"/>
      <c r="K14116" s="74"/>
      <c r="L14116" s="74"/>
      <c r="M14116" s="74"/>
      <c r="N14116" s="74"/>
      <c r="O14116" s="74"/>
      <c r="P14116" s="74"/>
      <c r="Q14116" s="78"/>
    </row>
    <row r="14117" spans="3:17" ht="15.75" customHeight="1">
      <c r="C14117" s="73"/>
      <c r="D14117" s="73"/>
      <c r="E14117" s="77"/>
      <c r="F14117" s="74"/>
      <c r="G14117" s="73"/>
      <c r="H14117" s="74"/>
      <c r="I14117" s="74"/>
      <c r="J14117" s="74"/>
      <c r="K14117" s="74"/>
      <c r="L14117" s="74"/>
      <c r="M14117" s="74"/>
      <c r="N14117" s="74"/>
      <c r="O14117" s="74"/>
      <c r="P14117" s="74"/>
      <c r="Q14117" s="78"/>
    </row>
    <row r="14118" spans="3:17" ht="15.75" customHeight="1">
      <c r="C14118" s="73"/>
      <c r="D14118" s="73"/>
      <c r="E14118" s="77"/>
      <c r="F14118" s="74"/>
      <c r="G14118" s="73"/>
      <c r="H14118" s="74"/>
      <c r="I14118" s="74"/>
      <c r="J14118" s="74"/>
      <c r="K14118" s="74"/>
      <c r="L14118" s="74"/>
      <c r="M14118" s="74"/>
      <c r="N14118" s="74"/>
      <c r="O14118" s="74"/>
      <c r="P14118" s="74"/>
      <c r="Q14118" s="78"/>
    </row>
    <row r="14119" spans="3:17" ht="15.75" customHeight="1">
      <c r="C14119" s="73"/>
      <c r="D14119" s="73"/>
      <c r="E14119" s="77"/>
      <c r="F14119" s="74"/>
      <c r="G14119" s="73"/>
      <c r="H14119" s="74"/>
      <c r="I14119" s="74"/>
      <c r="J14119" s="74"/>
      <c r="K14119" s="74"/>
      <c r="L14119" s="74"/>
      <c r="M14119" s="74"/>
      <c r="N14119" s="74"/>
      <c r="O14119" s="74"/>
      <c r="P14119" s="74"/>
      <c r="Q14119" s="78"/>
    </row>
    <row r="14120" spans="3:17" ht="15.75" customHeight="1">
      <c r="C14120" s="73"/>
      <c r="D14120" s="73"/>
      <c r="E14120" s="77"/>
      <c r="F14120" s="74"/>
      <c r="G14120" s="73"/>
      <c r="H14120" s="74"/>
      <c r="I14120" s="74"/>
      <c r="J14120" s="74"/>
      <c r="K14120" s="74"/>
      <c r="L14120" s="74"/>
      <c r="M14120" s="74"/>
      <c r="N14120" s="74"/>
      <c r="O14120" s="74"/>
      <c r="P14120" s="74"/>
      <c r="Q14120" s="78"/>
    </row>
    <row r="14121" spans="3:17" ht="15.75" customHeight="1">
      <c r="C14121" s="73"/>
      <c r="D14121" s="73"/>
      <c r="E14121" s="77"/>
      <c r="F14121" s="74"/>
      <c r="G14121" s="73"/>
      <c r="H14121" s="74"/>
      <c r="I14121" s="74"/>
      <c r="J14121" s="74"/>
      <c r="K14121" s="74"/>
      <c r="L14121" s="74"/>
      <c r="M14121" s="74"/>
      <c r="N14121" s="74"/>
      <c r="O14121" s="74"/>
      <c r="P14121" s="74"/>
      <c r="Q14121" s="78"/>
    </row>
    <row r="14122" spans="3:17" ht="15.75" customHeight="1">
      <c r="C14122" s="73"/>
      <c r="D14122" s="73"/>
      <c r="E14122" s="77"/>
      <c r="F14122" s="74"/>
      <c r="G14122" s="73"/>
      <c r="H14122" s="74"/>
      <c r="I14122" s="74"/>
      <c r="J14122" s="74"/>
      <c r="K14122" s="74"/>
      <c r="L14122" s="74"/>
      <c r="M14122" s="74"/>
      <c r="N14122" s="74"/>
      <c r="O14122" s="74"/>
      <c r="P14122" s="74"/>
      <c r="Q14122" s="78"/>
    </row>
    <row r="14123" spans="3:17" ht="15.75" customHeight="1">
      <c r="C14123" s="73"/>
      <c r="D14123" s="73"/>
      <c r="E14123" s="77"/>
      <c r="F14123" s="74"/>
      <c r="G14123" s="73"/>
      <c r="H14123" s="74"/>
      <c r="I14123" s="74"/>
      <c r="J14123" s="74"/>
      <c r="K14123" s="74"/>
      <c r="L14123" s="74"/>
      <c r="M14123" s="74"/>
      <c r="N14123" s="74"/>
      <c r="O14123" s="74"/>
      <c r="P14123" s="74"/>
      <c r="Q14123" s="78"/>
    </row>
    <row r="14124" spans="3:17" ht="15.75" customHeight="1">
      <c r="C14124" s="73"/>
      <c r="D14124" s="73"/>
      <c r="E14124" s="77"/>
      <c r="F14124" s="74"/>
      <c r="G14124" s="73"/>
      <c r="H14124" s="74"/>
      <c r="I14124" s="74"/>
      <c r="J14124" s="74"/>
      <c r="K14124" s="74"/>
      <c r="L14124" s="74"/>
      <c r="M14124" s="74"/>
      <c r="N14124" s="74"/>
      <c r="O14124" s="74"/>
      <c r="P14124" s="74"/>
      <c r="Q14124" s="78"/>
    </row>
    <row r="14125" spans="3:17" ht="15.75" customHeight="1">
      <c r="C14125" s="73"/>
      <c r="D14125" s="73"/>
      <c r="E14125" s="77"/>
      <c r="F14125" s="74"/>
      <c r="G14125" s="73"/>
      <c r="H14125" s="74"/>
      <c r="I14125" s="74"/>
      <c r="J14125" s="74"/>
      <c r="K14125" s="74"/>
      <c r="L14125" s="74"/>
      <c r="M14125" s="74"/>
      <c r="N14125" s="74"/>
      <c r="O14125" s="74"/>
      <c r="P14125" s="74"/>
      <c r="Q14125" s="78"/>
    </row>
    <row r="14126" spans="3:17" ht="15.75" customHeight="1">
      <c r="C14126" s="73"/>
      <c r="D14126" s="73"/>
      <c r="E14126" s="77"/>
      <c r="F14126" s="74"/>
      <c r="G14126" s="73"/>
      <c r="H14126" s="74"/>
      <c r="I14126" s="74"/>
      <c r="J14126" s="74"/>
      <c r="K14126" s="74"/>
      <c r="L14126" s="74"/>
      <c r="M14126" s="74"/>
      <c r="N14126" s="74"/>
      <c r="O14126" s="74"/>
      <c r="P14126" s="74"/>
      <c r="Q14126" s="78"/>
    </row>
    <row r="14127" spans="3:17" ht="15.75" customHeight="1">
      <c r="C14127" s="73"/>
      <c r="D14127" s="73"/>
      <c r="E14127" s="77"/>
      <c r="F14127" s="74"/>
      <c r="G14127" s="73"/>
      <c r="H14127" s="74"/>
      <c r="I14127" s="74"/>
      <c r="J14127" s="74"/>
      <c r="K14127" s="74"/>
      <c r="L14127" s="74"/>
      <c r="M14127" s="74"/>
      <c r="N14127" s="74"/>
      <c r="O14127" s="74"/>
      <c r="P14127" s="74"/>
      <c r="Q14127" s="78"/>
    </row>
    <row r="14128" spans="3:17" ht="15.75" customHeight="1">
      <c r="C14128" s="73"/>
      <c r="D14128" s="73"/>
      <c r="E14128" s="77"/>
      <c r="F14128" s="74"/>
      <c r="G14128" s="73"/>
      <c r="H14128" s="74"/>
      <c r="I14128" s="74"/>
      <c r="J14128" s="74"/>
      <c r="K14128" s="74"/>
      <c r="L14128" s="74"/>
      <c r="M14128" s="74"/>
      <c r="N14128" s="74"/>
      <c r="O14128" s="74"/>
      <c r="P14128" s="74"/>
      <c r="Q14128" s="78"/>
    </row>
    <row r="14129" spans="3:17" ht="15.75" customHeight="1">
      <c r="C14129" s="73"/>
      <c r="D14129" s="73"/>
      <c r="E14129" s="77"/>
      <c r="F14129" s="74"/>
      <c r="G14129" s="73"/>
      <c r="H14129" s="74"/>
      <c r="I14129" s="74"/>
      <c r="J14129" s="74"/>
      <c r="K14129" s="74"/>
      <c r="L14129" s="74"/>
      <c r="M14129" s="74"/>
      <c r="N14129" s="74"/>
      <c r="O14129" s="74"/>
      <c r="P14129" s="74"/>
      <c r="Q14129" s="78"/>
    </row>
    <row r="14130" spans="3:17" ht="15.75" customHeight="1">
      <c r="C14130" s="73"/>
      <c r="D14130" s="73"/>
      <c r="E14130" s="77"/>
      <c r="F14130" s="74"/>
      <c r="G14130" s="73"/>
      <c r="H14130" s="74"/>
      <c r="I14130" s="74"/>
      <c r="J14130" s="74"/>
      <c r="K14130" s="74"/>
      <c r="L14130" s="74"/>
      <c r="M14130" s="74"/>
      <c r="N14130" s="74"/>
      <c r="O14130" s="74"/>
      <c r="P14130" s="74"/>
      <c r="Q14130" s="78"/>
    </row>
    <row r="14131" spans="3:17" ht="15.75" customHeight="1">
      <c r="C14131" s="73"/>
      <c r="D14131" s="73"/>
      <c r="E14131" s="77"/>
      <c r="F14131" s="74"/>
      <c r="G14131" s="73"/>
      <c r="H14131" s="74"/>
      <c r="I14131" s="74"/>
      <c r="J14131" s="74"/>
      <c r="K14131" s="74"/>
      <c r="L14131" s="74"/>
      <c r="M14131" s="74"/>
      <c r="N14131" s="74"/>
      <c r="O14131" s="74"/>
      <c r="P14131" s="74"/>
      <c r="Q14131" s="78"/>
    </row>
    <row r="14132" spans="3:17" ht="15.75" customHeight="1">
      <c r="C14132" s="73"/>
      <c r="D14132" s="73"/>
      <c r="E14132" s="77"/>
      <c r="F14132" s="74"/>
      <c r="G14132" s="73"/>
      <c r="H14132" s="74"/>
      <c r="I14132" s="74"/>
      <c r="J14132" s="74"/>
      <c r="K14132" s="74"/>
      <c r="L14132" s="74"/>
      <c r="M14132" s="74"/>
      <c r="N14132" s="74"/>
      <c r="O14132" s="74"/>
      <c r="P14132" s="74"/>
      <c r="Q14132" s="78"/>
    </row>
    <row r="14133" spans="3:17" ht="15.75" customHeight="1">
      <c r="C14133" s="73"/>
      <c r="D14133" s="73"/>
      <c r="E14133" s="77"/>
      <c r="F14133" s="74"/>
      <c r="G14133" s="73"/>
      <c r="H14133" s="74"/>
      <c r="I14133" s="74"/>
      <c r="J14133" s="74"/>
      <c r="K14133" s="74"/>
      <c r="L14133" s="74"/>
      <c r="M14133" s="74"/>
      <c r="N14133" s="74"/>
      <c r="O14133" s="74"/>
      <c r="P14133" s="74"/>
      <c r="Q14133" s="78"/>
    </row>
    <row r="14134" spans="3:17" ht="15.75" customHeight="1">
      <c r="C14134" s="73"/>
      <c r="D14134" s="73"/>
      <c r="E14134" s="77"/>
      <c r="F14134" s="74"/>
      <c r="G14134" s="73"/>
      <c r="H14134" s="74"/>
      <c r="I14134" s="74"/>
      <c r="J14134" s="74"/>
      <c r="K14134" s="74"/>
      <c r="L14134" s="74"/>
      <c r="M14134" s="74"/>
      <c r="N14134" s="74"/>
      <c r="O14134" s="74"/>
      <c r="P14134" s="74"/>
      <c r="Q14134" s="78"/>
    </row>
    <row r="14135" spans="3:17" ht="15.75" customHeight="1">
      <c r="C14135" s="73"/>
      <c r="D14135" s="73"/>
      <c r="E14135" s="77"/>
      <c r="F14135" s="74"/>
      <c r="G14135" s="73"/>
      <c r="H14135" s="74"/>
      <c r="I14135" s="74"/>
      <c r="J14135" s="74"/>
      <c r="K14135" s="74"/>
      <c r="L14135" s="74"/>
      <c r="M14135" s="74"/>
      <c r="N14135" s="74"/>
      <c r="O14135" s="74"/>
      <c r="P14135" s="74"/>
      <c r="Q14135" s="78"/>
    </row>
    <row r="14136" spans="3:17" ht="15.75" customHeight="1">
      <c r="C14136" s="73"/>
      <c r="D14136" s="73"/>
      <c r="E14136" s="77"/>
      <c r="F14136" s="74"/>
      <c r="G14136" s="73"/>
      <c r="H14136" s="74"/>
      <c r="I14136" s="74"/>
      <c r="J14136" s="74"/>
      <c r="K14136" s="74"/>
      <c r="L14136" s="74"/>
      <c r="M14136" s="74"/>
      <c r="N14136" s="74"/>
      <c r="O14136" s="74"/>
      <c r="P14136" s="74"/>
      <c r="Q14136" s="78"/>
    </row>
    <row r="14137" spans="3:17" ht="15.75" customHeight="1">
      <c r="C14137" s="73"/>
      <c r="D14137" s="73"/>
      <c r="E14137" s="77"/>
      <c r="F14137" s="74"/>
      <c r="G14137" s="73"/>
      <c r="H14137" s="74"/>
      <c r="I14137" s="74"/>
      <c r="J14137" s="74"/>
      <c r="K14137" s="74"/>
      <c r="L14137" s="74"/>
      <c r="M14137" s="74"/>
      <c r="N14137" s="74"/>
      <c r="O14137" s="74"/>
      <c r="P14137" s="74"/>
      <c r="Q14137" s="78"/>
    </row>
    <row r="14138" spans="3:17" ht="15.75" customHeight="1">
      <c r="C14138" s="73"/>
      <c r="D14138" s="73"/>
      <c r="E14138" s="77"/>
      <c r="F14138" s="74"/>
      <c r="G14138" s="73"/>
      <c r="H14138" s="74"/>
      <c r="I14138" s="74"/>
      <c r="J14138" s="74"/>
      <c r="K14138" s="74"/>
      <c r="L14138" s="74"/>
      <c r="M14138" s="74"/>
      <c r="N14138" s="74"/>
      <c r="O14138" s="74"/>
      <c r="P14138" s="74"/>
      <c r="Q14138" s="78"/>
    </row>
    <row r="14139" spans="3:17" ht="15.75" customHeight="1">
      <c r="C14139" s="73"/>
      <c r="D14139" s="73"/>
      <c r="E14139" s="77"/>
      <c r="F14139" s="74"/>
      <c r="G14139" s="73"/>
      <c r="H14139" s="74"/>
      <c r="I14139" s="74"/>
      <c r="J14139" s="74"/>
      <c r="K14139" s="74"/>
      <c r="L14139" s="74"/>
      <c r="M14139" s="74"/>
      <c r="N14139" s="74"/>
      <c r="O14139" s="74"/>
      <c r="P14139" s="74"/>
      <c r="Q14139" s="78"/>
    </row>
    <row r="14140" spans="3:17" ht="15.75" customHeight="1">
      <c r="C14140" s="73"/>
      <c r="D14140" s="73"/>
      <c r="E14140" s="77"/>
      <c r="F14140" s="74"/>
      <c r="G14140" s="73"/>
      <c r="H14140" s="74"/>
      <c r="I14140" s="74"/>
      <c r="J14140" s="74"/>
      <c r="K14140" s="74"/>
      <c r="L14140" s="74"/>
      <c r="M14140" s="74"/>
      <c r="N14140" s="74"/>
      <c r="O14140" s="74"/>
      <c r="P14140" s="74"/>
      <c r="Q14140" s="78"/>
    </row>
    <row r="14141" spans="3:17" ht="15.75" customHeight="1">
      <c r="C14141" s="73"/>
      <c r="D14141" s="73"/>
      <c r="E14141" s="77"/>
      <c r="F14141" s="74"/>
      <c r="G14141" s="73"/>
      <c r="H14141" s="74"/>
      <c r="I14141" s="74"/>
      <c r="J14141" s="74"/>
      <c r="K14141" s="74"/>
      <c r="L14141" s="74"/>
      <c r="M14141" s="74"/>
      <c r="N14141" s="74"/>
      <c r="O14141" s="74"/>
      <c r="P14141" s="74"/>
      <c r="Q14141" s="78"/>
    </row>
    <row r="14142" spans="3:17" ht="15.75" customHeight="1">
      <c r="C14142" s="73"/>
      <c r="D14142" s="73"/>
      <c r="E14142" s="77"/>
      <c r="F14142" s="74"/>
      <c r="G14142" s="73"/>
      <c r="H14142" s="74"/>
      <c r="I14142" s="74"/>
      <c r="J14142" s="74"/>
      <c r="K14142" s="74"/>
      <c r="L14142" s="74"/>
      <c r="M14142" s="74"/>
      <c r="N14142" s="74"/>
      <c r="O14142" s="74"/>
      <c r="P14142" s="74"/>
      <c r="Q14142" s="78"/>
    </row>
    <row r="14143" spans="3:17" ht="15.75" customHeight="1">
      <c r="C14143" s="73"/>
      <c r="D14143" s="73"/>
      <c r="E14143" s="77"/>
      <c r="F14143" s="74"/>
      <c r="G14143" s="73"/>
      <c r="H14143" s="74"/>
      <c r="I14143" s="74"/>
      <c r="J14143" s="74"/>
      <c r="K14143" s="74"/>
      <c r="L14143" s="74"/>
      <c r="M14143" s="74"/>
      <c r="N14143" s="74"/>
      <c r="O14143" s="74"/>
      <c r="P14143" s="74"/>
      <c r="Q14143" s="78"/>
    </row>
    <row r="14144" spans="3:17" ht="15.75" customHeight="1">
      <c r="C14144" s="73"/>
      <c r="D14144" s="73"/>
      <c r="E14144" s="77"/>
      <c r="F14144" s="74"/>
      <c r="G14144" s="73"/>
      <c r="H14144" s="74"/>
      <c r="I14144" s="74"/>
      <c r="J14144" s="74"/>
      <c r="K14144" s="74"/>
      <c r="L14144" s="74"/>
      <c r="M14144" s="74"/>
      <c r="N14144" s="74"/>
      <c r="O14144" s="74"/>
      <c r="P14144" s="74"/>
      <c r="Q14144" s="78"/>
    </row>
    <row r="14145" spans="3:17" ht="15.75" customHeight="1">
      <c r="C14145" s="73"/>
      <c r="D14145" s="73"/>
      <c r="E14145" s="77"/>
      <c r="F14145" s="74"/>
      <c r="G14145" s="73"/>
      <c r="H14145" s="74"/>
      <c r="I14145" s="74"/>
      <c r="J14145" s="74"/>
      <c r="K14145" s="74"/>
      <c r="L14145" s="74"/>
      <c r="M14145" s="74"/>
      <c r="N14145" s="74"/>
      <c r="O14145" s="74"/>
      <c r="P14145" s="74"/>
      <c r="Q14145" s="78"/>
    </row>
    <row r="14146" spans="3:17" ht="15.75" customHeight="1">
      <c r="C14146" s="73"/>
      <c r="D14146" s="73"/>
      <c r="E14146" s="77"/>
      <c r="F14146" s="74"/>
      <c r="G14146" s="73"/>
      <c r="H14146" s="74"/>
      <c r="I14146" s="74"/>
      <c r="J14146" s="74"/>
      <c r="K14146" s="74"/>
      <c r="L14146" s="74"/>
      <c r="M14146" s="74"/>
      <c r="N14146" s="74"/>
      <c r="O14146" s="74"/>
      <c r="P14146" s="74"/>
      <c r="Q14146" s="78"/>
    </row>
    <row r="14147" spans="3:17" ht="15.75" customHeight="1">
      <c r="C14147" s="73"/>
      <c r="D14147" s="73"/>
      <c r="E14147" s="77"/>
      <c r="F14147" s="74"/>
      <c r="G14147" s="73"/>
      <c r="H14147" s="74"/>
      <c r="I14147" s="74"/>
      <c r="J14147" s="74"/>
      <c r="K14147" s="74"/>
      <c r="L14147" s="74"/>
      <c r="M14147" s="74"/>
      <c r="N14147" s="74"/>
      <c r="O14147" s="74"/>
      <c r="P14147" s="74"/>
      <c r="Q14147" s="78"/>
    </row>
    <row r="14148" spans="3:17" ht="15.75" customHeight="1">
      <c r="C14148" s="73"/>
      <c r="D14148" s="73"/>
      <c r="E14148" s="77"/>
      <c r="F14148" s="74"/>
      <c r="G14148" s="73"/>
      <c r="H14148" s="74"/>
      <c r="I14148" s="74"/>
      <c r="J14148" s="74"/>
      <c r="K14148" s="74"/>
      <c r="L14148" s="74"/>
      <c r="M14148" s="74"/>
      <c r="N14148" s="74"/>
      <c r="O14148" s="74"/>
      <c r="P14148" s="74"/>
      <c r="Q14148" s="78"/>
    </row>
    <row r="14149" spans="3:17" ht="15.75" customHeight="1">
      <c r="C14149" s="73"/>
      <c r="D14149" s="73"/>
      <c r="E14149" s="77"/>
      <c r="F14149" s="74"/>
      <c r="G14149" s="73"/>
      <c r="H14149" s="74"/>
      <c r="I14149" s="74"/>
      <c r="J14149" s="74"/>
      <c r="K14149" s="74"/>
      <c r="L14149" s="74"/>
      <c r="M14149" s="74"/>
      <c r="N14149" s="74"/>
      <c r="O14149" s="74"/>
      <c r="P14149" s="74"/>
      <c r="Q14149" s="78"/>
    </row>
    <row r="14150" spans="3:17" ht="15.75" customHeight="1">
      <c r="C14150" s="73"/>
      <c r="D14150" s="73"/>
      <c r="E14150" s="77"/>
      <c r="F14150" s="74"/>
      <c r="G14150" s="73"/>
      <c r="H14150" s="74"/>
      <c r="I14150" s="74"/>
      <c r="J14150" s="74"/>
      <c r="K14150" s="74"/>
      <c r="L14150" s="74"/>
      <c r="M14150" s="74"/>
      <c r="N14150" s="74"/>
      <c r="O14150" s="74"/>
      <c r="P14150" s="74"/>
      <c r="Q14150" s="78"/>
    </row>
    <row r="14151" spans="3:17" ht="15.75" customHeight="1">
      <c r="C14151" s="73"/>
      <c r="D14151" s="73"/>
      <c r="E14151" s="77"/>
      <c r="F14151" s="74"/>
      <c r="G14151" s="73"/>
      <c r="H14151" s="74"/>
      <c r="I14151" s="74"/>
      <c r="J14151" s="74"/>
      <c r="K14151" s="74"/>
      <c r="L14151" s="74"/>
      <c r="M14151" s="74"/>
      <c r="N14151" s="74"/>
      <c r="O14151" s="74"/>
      <c r="P14151" s="74"/>
      <c r="Q14151" s="78"/>
    </row>
    <row r="14152" spans="3:17" ht="15.75" customHeight="1">
      <c r="C14152" s="73"/>
      <c r="D14152" s="73"/>
      <c r="E14152" s="77"/>
      <c r="F14152" s="74"/>
      <c r="G14152" s="73"/>
      <c r="H14152" s="74"/>
      <c r="I14152" s="74"/>
      <c r="J14152" s="74"/>
      <c r="K14152" s="74"/>
      <c r="L14152" s="74"/>
      <c r="M14152" s="74"/>
      <c r="N14152" s="74"/>
      <c r="O14152" s="74"/>
      <c r="P14152" s="74"/>
      <c r="Q14152" s="78"/>
    </row>
    <row r="14153" spans="3:17" ht="15.75" customHeight="1">
      <c r="C14153" s="73"/>
      <c r="D14153" s="73"/>
      <c r="E14153" s="77"/>
      <c r="F14153" s="74"/>
      <c r="G14153" s="73"/>
      <c r="H14153" s="74"/>
      <c r="I14153" s="74"/>
      <c r="J14153" s="74"/>
      <c r="K14153" s="74"/>
      <c r="L14153" s="74"/>
      <c r="M14153" s="74"/>
      <c r="N14153" s="74"/>
      <c r="O14153" s="74"/>
      <c r="P14153" s="74"/>
      <c r="Q14153" s="78"/>
    </row>
    <row r="14154" spans="3:17" ht="15.75" customHeight="1">
      <c r="C14154" s="73"/>
      <c r="D14154" s="73"/>
      <c r="E14154" s="77"/>
      <c r="F14154" s="74"/>
      <c r="G14154" s="73"/>
      <c r="H14154" s="74"/>
      <c r="I14154" s="74"/>
      <c r="J14154" s="74"/>
      <c r="K14154" s="74"/>
      <c r="L14154" s="74"/>
      <c r="M14154" s="74"/>
      <c r="N14154" s="74"/>
      <c r="O14154" s="74"/>
      <c r="P14154" s="74"/>
      <c r="Q14154" s="78"/>
    </row>
    <row r="14155" spans="3:17" ht="15.75" customHeight="1">
      <c r="C14155" s="73"/>
      <c r="D14155" s="73"/>
      <c r="E14155" s="77"/>
      <c r="F14155" s="74"/>
      <c r="G14155" s="73"/>
      <c r="H14155" s="74"/>
      <c r="I14155" s="74"/>
      <c r="J14155" s="74"/>
      <c r="K14155" s="74"/>
      <c r="L14155" s="74"/>
      <c r="M14155" s="74"/>
      <c r="N14155" s="74"/>
      <c r="O14155" s="74"/>
      <c r="P14155" s="74"/>
      <c r="Q14155" s="78"/>
    </row>
    <row r="14156" spans="3:17" ht="15.75" customHeight="1">
      <c r="C14156" s="73"/>
      <c r="D14156" s="73"/>
      <c r="E14156" s="77"/>
      <c r="F14156" s="74"/>
      <c r="G14156" s="73"/>
      <c r="H14156" s="74"/>
      <c r="I14156" s="74"/>
      <c r="J14156" s="74"/>
      <c r="K14156" s="74"/>
      <c r="L14156" s="74"/>
      <c r="M14156" s="74"/>
      <c r="N14156" s="74"/>
      <c r="O14156" s="74"/>
      <c r="P14156" s="74"/>
      <c r="Q14156" s="78"/>
    </row>
    <row r="14157" spans="3:17" ht="15.75" customHeight="1">
      <c r="C14157" s="73"/>
      <c r="D14157" s="73"/>
      <c r="E14157" s="77"/>
      <c r="F14157" s="74"/>
      <c r="G14157" s="73"/>
      <c r="H14157" s="74"/>
      <c r="I14157" s="74"/>
      <c r="J14157" s="74"/>
      <c r="K14157" s="74"/>
      <c r="L14157" s="74"/>
      <c r="M14157" s="74"/>
      <c r="N14157" s="74"/>
      <c r="O14157" s="74"/>
      <c r="P14157" s="74"/>
      <c r="Q14157" s="78"/>
    </row>
    <row r="14158" spans="3:17" ht="15.75" customHeight="1">
      <c r="C14158" s="73"/>
      <c r="D14158" s="73"/>
      <c r="E14158" s="77"/>
      <c r="F14158" s="74"/>
      <c r="G14158" s="73"/>
      <c r="H14158" s="74"/>
      <c r="I14158" s="74"/>
      <c r="J14158" s="74"/>
      <c r="K14158" s="74"/>
      <c r="L14158" s="74"/>
      <c r="M14158" s="74"/>
      <c r="N14158" s="74"/>
      <c r="O14158" s="74"/>
      <c r="P14158" s="74"/>
      <c r="Q14158" s="78"/>
    </row>
    <row r="14159" spans="3:17" ht="15.75" customHeight="1">
      <c r="C14159" s="73"/>
      <c r="D14159" s="73"/>
      <c r="E14159" s="77"/>
      <c r="F14159" s="74"/>
      <c r="G14159" s="73"/>
      <c r="H14159" s="74"/>
      <c r="I14159" s="74"/>
      <c r="J14159" s="74"/>
      <c r="K14159" s="74"/>
      <c r="L14159" s="74"/>
      <c r="M14159" s="74"/>
      <c r="N14159" s="74"/>
      <c r="O14159" s="74"/>
      <c r="P14159" s="74"/>
      <c r="Q14159" s="78"/>
    </row>
    <row r="14160" spans="3:17" ht="15.75" customHeight="1">
      <c r="C14160" s="73"/>
      <c r="D14160" s="73"/>
      <c r="E14160" s="77"/>
      <c r="F14160" s="74"/>
      <c r="G14160" s="73"/>
      <c r="H14160" s="74"/>
      <c r="I14160" s="74"/>
      <c r="J14160" s="74"/>
      <c r="K14160" s="74"/>
      <c r="L14160" s="74"/>
      <c r="M14160" s="74"/>
      <c r="N14160" s="74"/>
      <c r="O14160" s="74"/>
      <c r="P14160" s="74"/>
      <c r="Q14160" s="78"/>
    </row>
    <row r="14161" spans="3:17" ht="15.75" customHeight="1">
      <c r="C14161" s="73"/>
      <c r="D14161" s="73"/>
      <c r="E14161" s="77"/>
      <c r="F14161" s="74"/>
      <c r="G14161" s="73"/>
      <c r="H14161" s="74"/>
      <c r="I14161" s="74"/>
      <c r="J14161" s="74"/>
      <c r="K14161" s="74"/>
      <c r="L14161" s="74"/>
      <c r="M14161" s="74"/>
      <c r="N14161" s="74"/>
      <c r="O14161" s="74"/>
      <c r="P14161" s="74"/>
      <c r="Q14161" s="78"/>
    </row>
    <row r="14162" spans="3:17" ht="15.75" customHeight="1">
      <c r="C14162" s="73"/>
      <c r="D14162" s="73"/>
      <c r="E14162" s="77"/>
      <c r="F14162" s="74"/>
      <c r="G14162" s="73"/>
      <c r="H14162" s="74"/>
      <c r="I14162" s="74"/>
      <c r="J14162" s="74"/>
      <c r="K14162" s="74"/>
      <c r="L14162" s="74"/>
      <c r="M14162" s="74"/>
      <c r="N14162" s="74"/>
      <c r="O14162" s="74"/>
      <c r="P14162" s="74"/>
      <c r="Q14162" s="78"/>
    </row>
    <row r="14163" spans="3:17" ht="15.75" customHeight="1">
      <c r="C14163" s="73"/>
      <c r="D14163" s="73"/>
      <c r="E14163" s="77"/>
      <c r="F14163" s="74"/>
      <c r="G14163" s="73"/>
      <c r="H14163" s="74"/>
      <c r="I14163" s="74"/>
      <c r="J14163" s="74"/>
      <c r="K14163" s="74"/>
      <c r="L14163" s="74"/>
      <c r="M14163" s="74"/>
      <c r="N14163" s="74"/>
      <c r="O14163" s="74"/>
      <c r="P14163" s="74"/>
      <c r="Q14163" s="78"/>
    </row>
    <row r="14164" spans="3:17" ht="15.75" customHeight="1">
      <c r="C14164" s="73"/>
      <c r="D14164" s="73"/>
      <c r="E14164" s="77"/>
      <c r="F14164" s="74"/>
      <c r="G14164" s="73"/>
      <c r="H14164" s="74"/>
      <c r="I14164" s="74"/>
      <c r="J14164" s="74"/>
      <c r="K14164" s="74"/>
      <c r="L14164" s="74"/>
      <c r="M14164" s="74"/>
      <c r="N14164" s="74"/>
      <c r="O14164" s="74"/>
      <c r="P14164" s="74"/>
      <c r="Q14164" s="78"/>
    </row>
    <row r="14165" spans="3:17" ht="15.75" customHeight="1">
      <c r="C14165" s="73"/>
      <c r="D14165" s="73"/>
      <c r="E14165" s="77"/>
      <c r="F14165" s="74"/>
      <c r="G14165" s="73"/>
      <c r="H14165" s="74"/>
      <c r="I14165" s="74"/>
      <c r="J14165" s="74"/>
      <c r="K14165" s="74"/>
      <c r="L14165" s="74"/>
      <c r="M14165" s="74"/>
      <c r="N14165" s="74"/>
      <c r="O14165" s="74"/>
      <c r="P14165" s="74"/>
      <c r="Q14165" s="78"/>
    </row>
    <row r="14166" spans="3:17" ht="15.75" customHeight="1">
      <c r="C14166" s="73"/>
      <c r="D14166" s="73"/>
      <c r="E14166" s="77"/>
      <c r="F14166" s="74"/>
      <c r="G14166" s="73"/>
      <c r="H14166" s="74"/>
      <c r="I14166" s="74"/>
      <c r="J14166" s="74"/>
      <c r="K14166" s="74"/>
      <c r="L14166" s="74"/>
      <c r="M14166" s="74"/>
      <c r="N14166" s="74"/>
      <c r="O14166" s="74"/>
      <c r="P14166" s="74"/>
      <c r="Q14166" s="78"/>
    </row>
    <row r="14167" spans="3:17" ht="15.75" customHeight="1">
      <c r="C14167" s="73"/>
      <c r="D14167" s="73"/>
      <c r="E14167" s="77"/>
      <c r="F14167" s="74"/>
      <c r="G14167" s="73"/>
      <c r="H14167" s="74"/>
      <c r="I14167" s="74"/>
      <c r="J14167" s="74"/>
      <c r="K14167" s="74"/>
      <c r="L14167" s="74"/>
      <c r="M14167" s="74"/>
      <c r="N14167" s="74"/>
      <c r="O14167" s="74"/>
      <c r="P14167" s="74"/>
      <c r="Q14167" s="78"/>
    </row>
    <row r="14168" spans="3:17" ht="15.75" customHeight="1">
      <c r="C14168" s="73"/>
      <c r="D14168" s="73"/>
      <c r="E14168" s="77"/>
      <c r="F14168" s="74"/>
      <c r="G14168" s="73"/>
      <c r="H14168" s="74"/>
      <c r="I14168" s="74"/>
      <c r="J14168" s="74"/>
      <c r="K14168" s="74"/>
      <c r="L14168" s="74"/>
      <c r="M14168" s="74"/>
      <c r="N14168" s="74"/>
      <c r="O14168" s="74"/>
      <c r="P14168" s="74"/>
      <c r="Q14168" s="78"/>
    </row>
    <row r="14169" spans="3:17" ht="15.75" customHeight="1">
      <c r="C14169" s="73"/>
      <c r="D14169" s="73"/>
      <c r="E14169" s="77"/>
      <c r="F14169" s="74"/>
      <c r="G14169" s="73"/>
      <c r="H14169" s="74"/>
      <c r="I14169" s="74"/>
      <c r="J14169" s="74"/>
      <c r="K14169" s="74"/>
      <c r="L14169" s="74"/>
      <c r="M14169" s="74"/>
      <c r="N14169" s="74"/>
      <c r="O14169" s="74"/>
      <c r="P14169" s="74"/>
      <c r="Q14169" s="78"/>
    </row>
    <row r="14170" spans="3:17" ht="15.75" customHeight="1">
      <c r="C14170" s="73"/>
      <c r="D14170" s="73"/>
      <c r="E14170" s="77"/>
      <c r="F14170" s="74"/>
      <c r="G14170" s="73"/>
      <c r="H14170" s="74"/>
      <c r="I14170" s="74"/>
      <c r="J14170" s="74"/>
      <c r="K14170" s="74"/>
      <c r="L14170" s="74"/>
      <c r="M14170" s="74"/>
      <c r="N14170" s="74"/>
      <c r="O14170" s="74"/>
      <c r="P14170" s="74"/>
      <c r="Q14170" s="78"/>
    </row>
    <row r="14171" spans="3:17" ht="15.75" customHeight="1">
      <c r="C14171" s="73"/>
      <c r="D14171" s="73"/>
      <c r="E14171" s="77"/>
      <c r="F14171" s="74"/>
      <c r="G14171" s="73"/>
      <c r="H14171" s="74"/>
      <c r="I14171" s="74"/>
      <c r="J14171" s="74"/>
      <c r="K14171" s="74"/>
      <c r="L14171" s="74"/>
      <c r="M14171" s="74"/>
      <c r="N14171" s="74"/>
      <c r="O14171" s="74"/>
      <c r="P14171" s="74"/>
      <c r="Q14171" s="78"/>
    </row>
    <row r="14172" spans="3:17" ht="15.75" customHeight="1">
      <c r="C14172" s="73"/>
      <c r="D14172" s="73"/>
      <c r="E14172" s="77"/>
      <c r="F14172" s="74"/>
      <c r="G14172" s="73"/>
      <c r="H14172" s="74"/>
      <c r="I14172" s="74"/>
      <c r="J14172" s="74"/>
      <c r="K14172" s="74"/>
      <c r="L14172" s="74"/>
      <c r="M14172" s="74"/>
      <c r="N14172" s="74"/>
      <c r="O14172" s="74"/>
      <c r="P14172" s="74"/>
      <c r="Q14172" s="78"/>
    </row>
    <row r="14173" spans="3:17" ht="15.75" customHeight="1">
      <c r="C14173" s="73"/>
      <c r="D14173" s="73"/>
      <c r="E14173" s="77"/>
      <c r="F14173" s="74"/>
      <c r="G14173" s="73"/>
      <c r="H14173" s="74"/>
      <c r="I14173" s="74"/>
      <c r="J14173" s="74"/>
      <c r="K14173" s="74"/>
      <c r="L14173" s="74"/>
      <c r="M14173" s="74"/>
      <c r="N14173" s="74"/>
      <c r="O14173" s="74"/>
      <c r="P14173" s="74"/>
      <c r="Q14173" s="78"/>
    </row>
    <row r="14174" spans="3:17" ht="15.75" customHeight="1">
      <c r="C14174" s="73"/>
      <c r="D14174" s="73"/>
      <c r="E14174" s="77"/>
      <c r="F14174" s="74"/>
      <c r="G14174" s="73"/>
      <c r="H14174" s="74"/>
      <c r="I14174" s="74"/>
      <c r="J14174" s="74"/>
      <c r="K14174" s="74"/>
      <c r="L14174" s="74"/>
      <c r="M14174" s="74"/>
      <c r="N14174" s="74"/>
      <c r="O14174" s="74"/>
      <c r="P14174" s="74"/>
      <c r="Q14174" s="78"/>
    </row>
    <row r="14175" spans="3:17" ht="15.75" customHeight="1">
      <c r="C14175" s="73"/>
      <c r="D14175" s="73"/>
      <c r="E14175" s="77"/>
      <c r="F14175" s="74"/>
      <c r="G14175" s="73"/>
      <c r="H14175" s="74"/>
      <c r="I14175" s="74"/>
      <c r="J14175" s="74"/>
      <c r="K14175" s="74"/>
      <c r="L14175" s="74"/>
      <c r="M14175" s="74"/>
      <c r="N14175" s="74"/>
      <c r="O14175" s="74"/>
      <c r="P14175" s="74"/>
      <c r="Q14175" s="78"/>
    </row>
    <row r="14176" spans="3:17" ht="15.75" customHeight="1">
      <c r="C14176" s="73"/>
      <c r="D14176" s="73"/>
      <c r="E14176" s="77"/>
      <c r="F14176" s="74"/>
      <c r="G14176" s="73"/>
      <c r="H14176" s="74"/>
      <c r="I14176" s="74"/>
      <c r="J14176" s="74"/>
      <c r="K14176" s="74"/>
      <c r="L14176" s="74"/>
      <c r="M14176" s="74"/>
      <c r="N14176" s="74"/>
      <c r="O14176" s="74"/>
      <c r="P14176" s="74"/>
      <c r="Q14176" s="78"/>
    </row>
    <row r="14177" spans="3:17" ht="15.75" customHeight="1">
      <c r="C14177" s="73"/>
      <c r="D14177" s="73"/>
      <c r="E14177" s="77"/>
      <c r="F14177" s="74"/>
      <c r="G14177" s="73"/>
      <c r="H14177" s="74"/>
      <c r="I14177" s="74"/>
      <c r="J14177" s="74"/>
      <c r="K14177" s="74"/>
      <c r="L14177" s="74"/>
      <c r="M14177" s="74"/>
      <c r="N14177" s="74"/>
      <c r="O14177" s="74"/>
      <c r="P14177" s="74"/>
      <c r="Q14177" s="78"/>
    </row>
    <row r="14178" spans="3:17" ht="15.75" customHeight="1">
      <c r="C14178" s="73"/>
      <c r="D14178" s="73"/>
      <c r="E14178" s="77"/>
      <c r="F14178" s="74"/>
      <c r="G14178" s="73"/>
      <c r="H14178" s="74"/>
      <c r="I14178" s="74"/>
      <c r="J14178" s="74"/>
      <c r="K14178" s="74"/>
      <c r="L14178" s="74"/>
      <c r="M14178" s="74"/>
      <c r="N14178" s="74"/>
      <c r="O14178" s="74"/>
      <c r="P14178" s="74"/>
      <c r="Q14178" s="78"/>
    </row>
    <row r="14179" spans="3:17" ht="15.75" customHeight="1">
      <c r="C14179" s="73"/>
      <c r="D14179" s="73"/>
      <c r="E14179" s="77"/>
      <c r="F14179" s="74"/>
      <c r="G14179" s="73"/>
      <c r="H14179" s="74"/>
      <c r="I14179" s="74"/>
      <c r="J14179" s="74"/>
      <c r="K14179" s="74"/>
      <c r="L14179" s="74"/>
      <c r="M14179" s="74"/>
      <c r="N14179" s="74"/>
      <c r="O14179" s="74"/>
      <c r="P14179" s="74"/>
      <c r="Q14179" s="78"/>
    </row>
    <row r="14180" spans="3:17" ht="15.75" customHeight="1">
      <c r="C14180" s="73"/>
      <c r="D14180" s="73"/>
      <c r="E14180" s="77"/>
      <c r="F14180" s="74"/>
      <c r="G14180" s="73"/>
      <c r="H14180" s="74"/>
      <c r="I14180" s="74"/>
      <c r="J14180" s="74"/>
      <c r="K14180" s="74"/>
      <c r="L14180" s="74"/>
      <c r="M14180" s="74"/>
      <c r="N14180" s="74"/>
      <c r="O14180" s="74"/>
      <c r="P14180" s="74"/>
      <c r="Q14180" s="78"/>
    </row>
    <row r="14181" spans="3:17" ht="15.75" customHeight="1">
      <c r="C14181" s="73"/>
      <c r="D14181" s="73"/>
      <c r="E14181" s="77"/>
      <c r="F14181" s="74"/>
      <c r="G14181" s="73"/>
      <c r="H14181" s="74"/>
      <c r="I14181" s="74"/>
      <c r="J14181" s="74"/>
      <c r="K14181" s="74"/>
      <c r="L14181" s="74"/>
      <c r="M14181" s="74"/>
      <c r="N14181" s="74"/>
      <c r="O14181" s="74"/>
      <c r="P14181" s="74"/>
      <c r="Q14181" s="78"/>
    </row>
    <row r="14182" spans="3:17" ht="15.75" customHeight="1">
      <c r="C14182" s="73"/>
      <c r="D14182" s="73"/>
      <c r="E14182" s="77"/>
      <c r="F14182" s="74"/>
      <c r="G14182" s="73"/>
      <c r="H14182" s="74"/>
      <c r="I14182" s="74"/>
      <c r="J14182" s="74"/>
      <c r="K14182" s="74"/>
      <c r="L14182" s="74"/>
      <c r="M14182" s="74"/>
      <c r="N14182" s="74"/>
      <c r="O14182" s="74"/>
      <c r="P14182" s="74"/>
      <c r="Q14182" s="78"/>
    </row>
    <row r="14183" spans="3:17" ht="15.75" customHeight="1">
      <c r="C14183" s="73"/>
      <c r="D14183" s="73"/>
      <c r="E14183" s="77"/>
      <c r="F14183" s="74"/>
      <c r="G14183" s="73"/>
      <c r="H14183" s="74"/>
      <c r="I14183" s="74"/>
      <c r="J14183" s="74"/>
      <c r="K14183" s="74"/>
      <c r="L14183" s="74"/>
      <c r="M14183" s="74"/>
      <c r="N14183" s="74"/>
      <c r="O14183" s="74"/>
      <c r="P14183" s="74"/>
      <c r="Q14183" s="78"/>
    </row>
    <row r="14184" spans="3:17" ht="15.75" customHeight="1">
      <c r="C14184" s="73"/>
      <c r="D14184" s="73"/>
      <c r="E14184" s="77"/>
      <c r="F14184" s="74"/>
      <c r="G14184" s="73"/>
      <c r="H14184" s="74"/>
      <c r="I14184" s="74"/>
      <c r="J14184" s="74"/>
      <c r="K14184" s="74"/>
      <c r="L14184" s="74"/>
      <c r="M14184" s="74"/>
      <c r="N14184" s="74"/>
      <c r="O14184" s="74"/>
      <c r="P14184" s="74"/>
      <c r="Q14184" s="78"/>
    </row>
    <row r="14185" spans="3:17" ht="15.75" customHeight="1">
      <c r="C14185" s="73"/>
      <c r="D14185" s="73"/>
      <c r="E14185" s="77"/>
      <c r="F14185" s="74"/>
      <c r="G14185" s="73"/>
      <c r="H14185" s="74"/>
      <c r="I14185" s="74"/>
      <c r="J14185" s="74"/>
      <c r="K14185" s="74"/>
      <c r="L14185" s="74"/>
      <c r="M14185" s="74"/>
      <c r="N14185" s="74"/>
      <c r="O14185" s="74"/>
      <c r="P14185" s="74"/>
      <c r="Q14185" s="78"/>
    </row>
    <row r="14186" spans="3:17" ht="15.75" customHeight="1">
      <c r="C14186" s="73"/>
      <c r="D14186" s="73"/>
      <c r="E14186" s="77"/>
      <c r="F14186" s="74"/>
      <c r="G14186" s="73"/>
      <c r="H14186" s="74"/>
      <c r="I14186" s="74"/>
      <c r="J14186" s="74"/>
      <c r="K14186" s="74"/>
      <c r="L14186" s="74"/>
      <c r="M14186" s="74"/>
      <c r="N14186" s="74"/>
      <c r="O14186" s="74"/>
      <c r="P14186" s="74"/>
      <c r="Q14186" s="78"/>
    </row>
    <row r="14187" spans="3:17" ht="15.75" customHeight="1">
      <c r="C14187" s="73"/>
      <c r="D14187" s="73"/>
      <c r="E14187" s="77"/>
      <c r="F14187" s="74"/>
      <c r="G14187" s="73"/>
      <c r="H14187" s="74"/>
      <c r="I14187" s="74"/>
      <c r="J14187" s="74"/>
      <c r="K14187" s="74"/>
      <c r="L14187" s="74"/>
      <c r="M14187" s="74"/>
      <c r="N14187" s="74"/>
      <c r="O14187" s="74"/>
      <c r="P14187" s="74"/>
      <c r="Q14187" s="78"/>
    </row>
    <row r="14188" spans="3:17" ht="15.75" customHeight="1">
      <c r="C14188" s="73"/>
      <c r="D14188" s="73"/>
      <c r="E14188" s="77"/>
      <c r="F14188" s="74"/>
      <c r="G14188" s="73"/>
      <c r="H14188" s="74"/>
      <c r="I14188" s="74"/>
      <c r="J14188" s="74"/>
      <c r="K14188" s="74"/>
      <c r="L14188" s="74"/>
      <c r="M14188" s="74"/>
      <c r="N14188" s="74"/>
      <c r="O14188" s="74"/>
      <c r="P14188" s="74"/>
      <c r="Q14188" s="78"/>
    </row>
    <row r="14189" spans="3:17" ht="15.75" customHeight="1">
      <c r="C14189" s="73"/>
      <c r="D14189" s="73"/>
      <c r="E14189" s="77"/>
      <c r="F14189" s="74"/>
      <c r="G14189" s="73"/>
      <c r="H14189" s="74"/>
      <c r="I14189" s="74"/>
      <c r="J14189" s="74"/>
      <c r="K14189" s="74"/>
      <c r="L14189" s="74"/>
      <c r="M14189" s="74"/>
      <c r="N14189" s="74"/>
      <c r="O14189" s="74"/>
      <c r="P14189" s="74"/>
      <c r="Q14189" s="78"/>
    </row>
    <row r="14190" spans="3:17" ht="15.75" customHeight="1">
      <c r="C14190" s="73"/>
      <c r="D14190" s="73"/>
      <c r="E14190" s="77"/>
      <c r="F14190" s="74"/>
      <c r="G14190" s="73"/>
      <c r="H14190" s="74"/>
      <c r="I14190" s="74"/>
      <c r="J14190" s="74"/>
      <c r="K14190" s="74"/>
      <c r="L14190" s="74"/>
      <c r="M14190" s="74"/>
      <c r="N14190" s="74"/>
      <c r="O14190" s="74"/>
      <c r="P14190" s="74"/>
      <c r="Q14190" s="78"/>
    </row>
    <row r="14191" spans="3:17" ht="15.75" customHeight="1">
      <c r="C14191" s="73"/>
      <c r="D14191" s="73"/>
      <c r="E14191" s="77"/>
      <c r="F14191" s="74"/>
      <c r="G14191" s="73"/>
      <c r="H14191" s="74"/>
      <c r="I14191" s="74"/>
      <c r="J14191" s="74"/>
      <c r="K14191" s="74"/>
      <c r="L14191" s="74"/>
      <c r="M14191" s="74"/>
      <c r="N14191" s="74"/>
      <c r="O14191" s="74"/>
      <c r="P14191" s="74"/>
      <c r="Q14191" s="78"/>
    </row>
    <row r="14192" spans="3:17" ht="15.75" customHeight="1">
      <c r="C14192" s="73"/>
      <c r="D14192" s="73"/>
      <c r="E14192" s="77"/>
      <c r="F14192" s="74"/>
      <c r="G14192" s="73"/>
      <c r="H14192" s="74"/>
      <c r="I14192" s="74"/>
      <c r="J14192" s="74"/>
      <c r="K14192" s="74"/>
      <c r="L14192" s="74"/>
      <c r="M14192" s="74"/>
      <c r="N14192" s="74"/>
      <c r="O14192" s="74"/>
      <c r="P14192" s="74"/>
      <c r="Q14192" s="78"/>
    </row>
    <row r="14193" spans="3:17" ht="15.75" customHeight="1">
      <c r="C14193" s="73"/>
      <c r="D14193" s="73"/>
      <c r="E14193" s="77"/>
      <c r="F14193" s="74"/>
      <c r="G14193" s="73"/>
      <c r="H14193" s="74"/>
      <c r="I14193" s="74"/>
      <c r="J14193" s="74"/>
      <c r="K14193" s="74"/>
      <c r="L14193" s="74"/>
      <c r="M14193" s="74"/>
      <c r="N14193" s="74"/>
      <c r="O14193" s="74"/>
      <c r="P14193" s="74"/>
      <c r="Q14193" s="78"/>
    </row>
    <row r="14194" spans="3:17" ht="15.75" customHeight="1">
      <c r="C14194" s="73"/>
      <c r="D14194" s="73"/>
      <c r="E14194" s="77"/>
      <c r="F14194" s="74"/>
      <c r="G14194" s="73"/>
      <c r="H14194" s="74"/>
      <c r="I14194" s="74"/>
      <c r="J14194" s="74"/>
      <c r="K14194" s="74"/>
      <c r="L14194" s="74"/>
      <c r="M14194" s="74"/>
      <c r="N14194" s="74"/>
      <c r="O14194" s="74"/>
      <c r="P14194" s="74"/>
      <c r="Q14194" s="78"/>
    </row>
    <row r="14195" spans="3:17" ht="15.75" customHeight="1">
      <c r="C14195" s="73"/>
      <c r="D14195" s="73"/>
      <c r="E14195" s="77"/>
      <c r="F14195" s="74"/>
      <c r="G14195" s="73"/>
      <c r="H14195" s="74"/>
      <c r="I14195" s="74"/>
      <c r="J14195" s="74"/>
      <c r="K14195" s="74"/>
      <c r="L14195" s="74"/>
      <c r="M14195" s="74"/>
      <c r="N14195" s="74"/>
      <c r="O14195" s="74"/>
      <c r="P14195" s="74"/>
      <c r="Q14195" s="78"/>
    </row>
    <row r="14196" spans="3:17" ht="15.75" customHeight="1">
      <c r="C14196" s="73"/>
      <c r="D14196" s="73"/>
      <c r="E14196" s="77"/>
      <c r="F14196" s="74"/>
      <c r="G14196" s="73"/>
      <c r="H14196" s="74"/>
      <c r="I14196" s="74"/>
      <c r="J14196" s="74"/>
      <c r="K14196" s="74"/>
      <c r="L14196" s="74"/>
      <c r="M14196" s="74"/>
      <c r="N14196" s="74"/>
      <c r="O14196" s="74"/>
      <c r="P14196" s="74"/>
      <c r="Q14196" s="78"/>
    </row>
    <row r="14197" spans="3:17" ht="15.75" customHeight="1">
      <c r="C14197" s="73"/>
      <c r="D14197" s="73"/>
      <c r="E14197" s="77"/>
      <c r="F14197" s="74"/>
      <c r="G14197" s="73"/>
      <c r="H14197" s="74"/>
      <c r="I14197" s="74"/>
      <c r="J14197" s="74"/>
      <c r="K14197" s="74"/>
      <c r="L14197" s="74"/>
      <c r="M14197" s="74"/>
      <c r="N14197" s="74"/>
      <c r="O14197" s="74"/>
      <c r="P14197" s="74"/>
      <c r="Q14197" s="78"/>
    </row>
    <row r="14198" spans="3:17" ht="15.75" customHeight="1">
      <c r="C14198" s="73"/>
      <c r="D14198" s="73"/>
      <c r="E14198" s="77"/>
      <c r="F14198" s="74"/>
      <c r="G14198" s="73"/>
      <c r="H14198" s="74"/>
      <c r="I14198" s="74"/>
      <c r="J14198" s="74"/>
      <c r="K14198" s="74"/>
      <c r="L14198" s="74"/>
      <c r="M14198" s="74"/>
      <c r="N14198" s="74"/>
      <c r="O14198" s="74"/>
      <c r="P14198" s="74"/>
      <c r="Q14198" s="78"/>
    </row>
    <row r="14199" spans="3:17" ht="15.75" customHeight="1">
      <c r="C14199" s="73"/>
      <c r="D14199" s="73"/>
      <c r="E14199" s="77"/>
      <c r="F14199" s="74"/>
      <c r="G14199" s="73"/>
      <c r="H14199" s="74"/>
      <c r="I14199" s="74"/>
      <c r="J14199" s="74"/>
      <c r="K14199" s="74"/>
      <c r="L14199" s="74"/>
      <c r="M14199" s="74"/>
      <c r="N14199" s="74"/>
      <c r="O14199" s="74"/>
      <c r="P14199" s="74"/>
      <c r="Q14199" s="78"/>
    </row>
    <row r="14200" spans="3:17" ht="15.75" customHeight="1">
      <c r="C14200" s="73"/>
      <c r="D14200" s="73"/>
      <c r="E14200" s="77"/>
      <c r="F14200" s="74"/>
      <c r="G14200" s="73"/>
      <c r="H14200" s="74"/>
      <c r="I14200" s="74"/>
      <c r="J14200" s="74"/>
      <c r="K14200" s="74"/>
      <c r="L14200" s="74"/>
      <c r="M14200" s="74"/>
      <c r="N14200" s="74"/>
      <c r="O14200" s="74"/>
      <c r="P14200" s="74"/>
      <c r="Q14200" s="78"/>
    </row>
    <row r="14201" spans="3:17" ht="15.75" customHeight="1">
      <c r="C14201" s="73"/>
      <c r="D14201" s="73"/>
      <c r="E14201" s="77"/>
      <c r="F14201" s="74"/>
      <c r="G14201" s="73"/>
      <c r="H14201" s="74"/>
      <c r="I14201" s="74"/>
      <c r="J14201" s="74"/>
      <c r="K14201" s="74"/>
      <c r="L14201" s="74"/>
      <c r="M14201" s="74"/>
      <c r="N14201" s="74"/>
      <c r="O14201" s="74"/>
      <c r="P14201" s="74"/>
      <c r="Q14201" s="78"/>
    </row>
    <row r="14202" spans="3:17" ht="15.75" customHeight="1">
      <c r="C14202" s="73"/>
      <c r="D14202" s="73"/>
      <c r="E14202" s="77"/>
      <c r="F14202" s="74"/>
      <c r="G14202" s="73"/>
      <c r="H14202" s="74"/>
      <c r="I14202" s="74"/>
      <c r="J14202" s="74"/>
      <c r="K14202" s="74"/>
      <c r="L14202" s="74"/>
      <c r="M14202" s="74"/>
      <c r="N14202" s="74"/>
      <c r="O14202" s="74"/>
      <c r="P14202" s="74"/>
      <c r="Q14202" s="78"/>
    </row>
    <row r="14203" spans="3:17" ht="15.75" customHeight="1">
      <c r="C14203" s="73"/>
      <c r="D14203" s="73"/>
      <c r="E14203" s="77"/>
      <c r="F14203" s="74"/>
      <c r="G14203" s="73"/>
      <c r="H14203" s="74"/>
      <c r="I14203" s="74"/>
      <c r="J14203" s="74"/>
      <c r="K14203" s="74"/>
      <c r="L14203" s="74"/>
      <c r="M14203" s="74"/>
      <c r="N14203" s="74"/>
      <c r="O14203" s="74"/>
      <c r="P14203" s="74"/>
      <c r="Q14203" s="78"/>
    </row>
    <row r="14204" spans="3:17" ht="15.75" customHeight="1">
      <c r="C14204" s="73"/>
      <c r="D14204" s="73"/>
      <c r="E14204" s="77"/>
      <c r="F14204" s="74"/>
      <c r="G14204" s="73"/>
      <c r="H14204" s="74"/>
      <c r="I14204" s="74"/>
      <c r="J14204" s="74"/>
      <c r="K14204" s="74"/>
      <c r="L14204" s="74"/>
      <c r="M14204" s="74"/>
      <c r="N14204" s="74"/>
      <c r="O14204" s="74"/>
      <c r="P14204" s="74"/>
      <c r="Q14204" s="78"/>
    </row>
    <row r="14205" spans="3:17" ht="15.75" customHeight="1">
      <c r="C14205" s="73"/>
      <c r="D14205" s="73"/>
      <c r="E14205" s="77"/>
      <c r="F14205" s="74"/>
      <c r="G14205" s="73"/>
      <c r="H14205" s="74"/>
      <c r="I14205" s="74"/>
      <c r="J14205" s="74"/>
      <c r="K14205" s="74"/>
      <c r="L14205" s="74"/>
      <c r="M14205" s="74"/>
      <c r="N14205" s="74"/>
      <c r="O14205" s="74"/>
      <c r="P14205" s="74"/>
      <c r="Q14205" s="78"/>
    </row>
    <row r="14206" spans="3:17" ht="15.75" customHeight="1">
      <c r="C14206" s="73"/>
      <c r="D14206" s="73"/>
      <c r="E14206" s="77"/>
      <c r="F14206" s="74"/>
      <c r="G14206" s="73"/>
      <c r="H14206" s="74"/>
      <c r="I14206" s="74"/>
      <c r="J14206" s="74"/>
      <c r="K14206" s="74"/>
      <c r="L14206" s="74"/>
      <c r="M14206" s="74"/>
      <c r="N14206" s="74"/>
      <c r="O14206" s="74"/>
      <c r="P14206" s="74"/>
      <c r="Q14206" s="78"/>
    </row>
    <row r="14207" spans="3:17" ht="15.75" customHeight="1">
      <c r="C14207" s="73"/>
      <c r="D14207" s="73"/>
      <c r="E14207" s="77"/>
      <c r="F14207" s="74"/>
      <c r="G14207" s="73"/>
      <c r="H14207" s="74"/>
      <c r="I14207" s="74"/>
      <c r="J14207" s="74"/>
      <c r="K14207" s="74"/>
      <c r="L14207" s="74"/>
      <c r="M14207" s="74"/>
      <c r="N14207" s="74"/>
      <c r="O14207" s="74"/>
      <c r="P14207" s="74"/>
      <c r="Q14207" s="78"/>
    </row>
    <row r="14208" spans="3:17" ht="15.75" customHeight="1">
      <c r="C14208" s="73"/>
      <c r="D14208" s="73"/>
      <c r="E14208" s="77"/>
      <c r="F14208" s="74"/>
      <c r="G14208" s="73"/>
      <c r="H14208" s="74"/>
      <c r="I14208" s="74"/>
      <c r="J14208" s="74"/>
      <c r="K14208" s="74"/>
      <c r="L14208" s="74"/>
      <c r="M14208" s="74"/>
      <c r="N14208" s="74"/>
      <c r="O14208" s="74"/>
      <c r="P14208" s="74"/>
      <c r="Q14208" s="78"/>
    </row>
    <row r="14209" spans="3:17" ht="15.75" customHeight="1">
      <c r="C14209" s="73"/>
      <c r="D14209" s="73"/>
      <c r="E14209" s="77"/>
      <c r="F14209" s="74"/>
      <c r="G14209" s="73"/>
      <c r="H14209" s="74"/>
      <c r="I14209" s="74"/>
      <c r="J14209" s="74"/>
      <c r="K14209" s="74"/>
      <c r="L14209" s="74"/>
      <c r="M14209" s="74"/>
      <c r="N14209" s="74"/>
      <c r="O14209" s="74"/>
      <c r="P14209" s="74"/>
      <c r="Q14209" s="78"/>
    </row>
    <row r="14210" spans="3:17" ht="15.75" customHeight="1">
      <c r="C14210" s="73"/>
      <c r="D14210" s="73"/>
      <c r="E14210" s="77"/>
      <c r="F14210" s="74"/>
      <c r="G14210" s="73"/>
      <c r="H14210" s="74"/>
      <c r="I14210" s="74"/>
      <c r="J14210" s="74"/>
      <c r="K14210" s="74"/>
      <c r="L14210" s="74"/>
      <c r="M14210" s="74"/>
      <c r="N14210" s="74"/>
      <c r="O14210" s="74"/>
      <c r="P14210" s="74"/>
      <c r="Q14210" s="78"/>
    </row>
    <row r="14211" spans="3:17" ht="15.75" customHeight="1">
      <c r="C14211" s="73"/>
      <c r="D14211" s="73"/>
      <c r="E14211" s="77"/>
      <c r="F14211" s="74"/>
      <c r="G14211" s="73"/>
      <c r="H14211" s="74"/>
      <c r="I14211" s="74"/>
      <c r="J14211" s="74"/>
      <c r="K14211" s="74"/>
      <c r="L14211" s="74"/>
      <c r="M14211" s="74"/>
      <c r="N14211" s="74"/>
      <c r="O14211" s="74"/>
      <c r="P14211" s="74"/>
      <c r="Q14211" s="78"/>
    </row>
    <row r="14212" spans="3:17" ht="15.75" customHeight="1">
      <c r="C14212" s="73"/>
      <c r="D14212" s="73"/>
      <c r="E14212" s="77"/>
      <c r="F14212" s="74"/>
      <c r="G14212" s="73"/>
      <c r="H14212" s="74"/>
      <c r="I14212" s="74"/>
      <c r="J14212" s="74"/>
      <c r="K14212" s="74"/>
      <c r="L14212" s="74"/>
      <c r="M14212" s="74"/>
      <c r="N14212" s="74"/>
      <c r="O14212" s="74"/>
      <c r="P14212" s="74"/>
      <c r="Q14212" s="78"/>
    </row>
    <row r="14213" spans="3:17" ht="15.75" customHeight="1">
      <c r="C14213" s="73"/>
      <c r="D14213" s="73"/>
      <c r="E14213" s="77"/>
      <c r="F14213" s="74"/>
      <c r="G14213" s="73"/>
      <c r="H14213" s="74"/>
      <c r="I14213" s="74"/>
      <c r="J14213" s="74"/>
      <c r="K14213" s="74"/>
      <c r="L14213" s="74"/>
      <c r="M14213" s="74"/>
      <c r="N14213" s="74"/>
      <c r="O14213" s="74"/>
      <c r="P14213" s="74"/>
      <c r="Q14213" s="78"/>
    </row>
    <row r="14214" spans="3:17" ht="15.75" customHeight="1">
      <c r="C14214" s="73"/>
      <c r="D14214" s="73"/>
      <c r="E14214" s="77"/>
      <c r="F14214" s="74"/>
      <c r="G14214" s="73"/>
      <c r="H14214" s="74"/>
      <c r="I14214" s="74"/>
      <c r="J14214" s="74"/>
      <c r="K14214" s="74"/>
      <c r="L14214" s="74"/>
      <c r="M14214" s="74"/>
      <c r="N14214" s="74"/>
      <c r="O14214" s="74"/>
      <c r="P14214" s="74"/>
      <c r="Q14214" s="78"/>
    </row>
    <row r="14215" spans="3:17" ht="15.75" customHeight="1">
      <c r="C14215" s="73"/>
      <c r="D14215" s="73"/>
      <c r="E14215" s="77"/>
      <c r="F14215" s="74"/>
      <c r="G14215" s="73"/>
      <c r="H14215" s="74"/>
      <c r="I14215" s="74"/>
      <c r="J14215" s="74"/>
      <c r="K14215" s="74"/>
      <c r="L14215" s="74"/>
      <c r="M14215" s="74"/>
      <c r="N14215" s="74"/>
      <c r="O14215" s="74"/>
      <c r="P14215" s="74"/>
      <c r="Q14215" s="78"/>
    </row>
    <row r="14216" spans="3:17" ht="15.75" customHeight="1">
      <c r="C14216" s="73"/>
      <c r="D14216" s="73"/>
      <c r="E14216" s="77"/>
      <c r="F14216" s="74"/>
      <c r="G14216" s="73"/>
      <c r="H14216" s="74"/>
      <c r="I14216" s="74"/>
      <c r="J14216" s="74"/>
      <c r="K14216" s="74"/>
      <c r="L14216" s="74"/>
      <c r="M14216" s="74"/>
      <c r="N14216" s="74"/>
      <c r="O14216" s="74"/>
      <c r="P14216" s="74"/>
      <c r="Q14216" s="78"/>
    </row>
    <row r="14217" spans="3:17" ht="15.75" customHeight="1">
      <c r="C14217" s="73"/>
      <c r="D14217" s="73"/>
      <c r="E14217" s="77"/>
      <c r="F14217" s="74"/>
      <c r="G14217" s="73"/>
      <c r="H14217" s="74"/>
      <c r="I14217" s="74"/>
      <c r="J14217" s="74"/>
      <c r="K14217" s="74"/>
      <c r="L14217" s="74"/>
      <c r="M14217" s="74"/>
      <c r="N14217" s="74"/>
      <c r="O14217" s="74"/>
      <c r="P14217" s="74"/>
      <c r="Q14217" s="78"/>
    </row>
    <row r="14218" spans="3:17" ht="15.75" customHeight="1">
      <c r="C14218" s="73"/>
      <c r="D14218" s="73"/>
      <c r="E14218" s="77"/>
      <c r="F14218" s="74"/>
      <c r="G14218" s="73"/>
      <c r="H14218" s="74"/>
      <c r="I14218" s="74"/>
      <c r="J14218" s="74"/>
      <c r="K14218" s="74"/>
      <c r="L14218" s="74"/>
      <c r="M14218" s="74"/>
      <c r="N14218" s="74"/>
      <c r="O14218" s="74"/>
      <c r="P14218" s="74"/>
      <c r="Q14218" s="78"/>
    </row>
    <row r="14219" spans="3:17" ht="15.75" customHeight="1">
      <c r="C14219" s="73"/>
      <c r="D14219" s="73"/>
      <c r="E14219" s="77"/>
      <c r="F14219" s="74"/>
      <c r="G14219" s="73"/>
      <c r="H14219" s="74"/>
      <c r="I14219" s="74"/>
      <c r="J14219" s="74"/>
      <c r="K14219" s="74"/>
      <c r="L14219" s="74"/>
      <c r="M14219" s="74"/>
      <c r="N14219" s="74"/>
      <c r="O14219" s="74"/>
      <c r="P14219" s="74"/>
      <c r="Q14219" s="78"/>
    </row>
    <row r="14220" spans="3:17" ht="15.75" customHeight="1">
      <c r="C14220" s="73"/>
      <c r="D14220" s="73"/>
      <c r="E14220" s="77"/>
      <c r="F14220" s="74"/>
      <c r="G14220" s="73"/>
      <c r="H14220" s="74"/>
      <c r="I14220" s="74"/>
      <c r="J14220" s="74"/>
      <c r="K14220" s="74"/>
      <c r="L14220" s="74"/>
      <c r="M14220" s="74"/>
      <c r="N14220" s="74"/>
      <c r="O14220" s="74"/>
      <c r="P14220" s="74"/>
      <c r="Q14220" s="78"/>
    </row>
    <row r="14221" spans="3:17" ht="15.75" customHeight="1">
      <c r="C14221" s="73"/>
      <c r="D14221" s="73"/>
      <c r="E14221" s="77"/>
      <c r="F14221" s="74"/>
      <c r="G14221" s="73"/>
      <c r="H14221" s="74"/>
      <c r="I14221" s="74"/>
      <c r="J14221" s="74"/>
      <c r="K14221" s="74"/>
      <c r="L14221" s="74"/>
      <c r="M14221" s="74"/>
      <c r="N14221" s="74"/>
      <c r="O14221" s="74"/>
      <c r="P14221" s="74"/>
      <c r="Q14221" s="78"/>
    </row>
    <row r="14222" spans="3:17" ht="15.75" customHeight="1">
      <c r="C14222" s="73"/>
      <c r="D14222" s="73"/>
      <c r="E14222" s="77"/>
      <c r="F14222" s="74"/>
      <c r="G14222" s="73"/>
      <c r="H14222" s="74"/>
      <c r="I14222" s="74"/>
      <c r="J14222" s="74"/>
      <c r="K14222" s="74"/>
      <c r="L14222" s="74"/>
      <c r="M14222" s="74"/>
      <c r="N14222" s="74"/>
      <c r="O14222" s="74"/>
      <c r="P14222" s="74"/>
      <c r="Q14222" s="78"/>
    </row>
    <row r="14223" spans="3:17" ht="15.75" customHeight="1">
      <c r="C14223" s="73"/>
      <c r="D14223" s="73"/>
      <c r="E14223" s="77"/>
      <c r="F14223" s="74"/>
      <c r="G14223" s="73"/>
      <c r="H14223" s="74"/>
      <c r="I14223" s="74"/>
      <c r="J14223" s="74"/>
      <c r="K14223" s="74"/>
      <c r="L14223" s="74"/>
      <c r="M14223" s="74"/>
      <c r="N14223" s="74"/>
      <c r="O14223" s="74"/>
      <c r="P14223" s="74"/>
      <c r="Q14223" s="78"/>
    </row>
    <row r="14224" spans="3:17" ht="15.75" customHeight="1">
      <c r="C14224" s="73"/>
      <c r="D14224" s="73"/>
      <c r="E14224" s="77"/>
      <c r="F14224" s="74"/>
      <c r="G14224" s="73"/>
      <c r="H14224" s="74"/>
      <c r="I14224" s="74"/>
      <c r="J14224" s="74"/>
      <c r="K14224" s="74"/>
      <c r="L14224" s="74"/>
      <c r="M14224" s="74"/>
      <c r="N14224" s="74"/>
      <c r="O14224" s="74"/>
      <c r="P14224" s="74"/>
      <c r="Q14224" s="78"/>
    </row>
    <row r="14225" spans="3:17" ht="15.75" customHeight="1">
      <c r="C14225" s="73"/>
      <c r="D14225" s="73"/>
      <c r="E14225" s="77"/>
      <c r="F14225" s="74"/>
      <c r="G14225" s="73"/>
      <c r="H14225" s="74"/>
      <c r="I14225" s="74"/>
      <c r="J14225" s="74"/>
      <c r="K14225" s="74"/>
      <c r="L14225" s="74"/>
      <c r="M14225" s="74"/>
      <c r="N14225" s="74"/>
      <c r="O14225" s="74"/>
      <c r="P14225" s="74"/>
      <c r="Q14225" s="78"/>
    </row>
    <row r="14226" spans="3:17" ht="15.75" customHeight="1">
      <c r="C14226" s="73"/>
      <c r="D14226" s="73"/>
      <c r="E14226" s="77"/>
      <c r="F14226" s="74"/>
      <c r="G14226" s="73"/>
      <c r="H14226" s="74"/>
      <c r="I14226" s="74"/>
      <c r="J14226" s="74"/>
      <c r="K14226" s="74"/>
      <c r="L14226" s="74"/>
      <c r="M14226" s="74"/>
      <c r="N14226" s="74"/>
      <c r="O14226" s="74"/>
      <c r="P14226" s="74"/>
      <c r="Q14226" s="78"/>
    </row>
    <row r="14227" spans="3:17" ht="15.75" customHeight="1">
      <c r="C14227" s="73"/>
      <c r="D14227" s="73"/>
      <c r="E14227" s="77"/>
      <c r="F14227" s="74"/>
      <c r="G14227" s="73"/>
      <c r="H14227" s="74"/>
      <c r="I14227" s="74"/>
      <c r="J14227" s="74"/>
      <c r="K14227" s="74"/>
      <c r="L14227" s="74"/>
      <c r="M14227" s="74"/>
      <c r="N14227" s="74"/>
      <c r="O14227" s="74"/>
      <c r="P14227" s="74"/>
      <c r="Q14227" s="78"/>
    </row>
    <row r="14228" spans="3:17" ht="15.75" customHeight="1">
      <c r="C14228" s="73"/>
      <c r="D14228" s="73"/>
      <c r="E14228" s="77"/>
      <c r="F14228" s="74"/>
      <c r="G14228" s="73"/>
      <c r="H14228" s="74"/>
      <c r="I14228" s="74"/>
      <c r="J14228" s="74"/>
      <c r="K14228" s="74"/>
      <c r="L14228" s="74"/>
      <c r="M14228" s="74"/>
      <c r="N14228" s="74"/>
      <c r="O14228" s="74"/>
      <c r="P14228" s="74"/>
      <c r="Q14228" s="78"/>
    </row>
    <row r="14229" spans="3:17" ht="15.75" customHeight="1">
      <c r="C14229" s="73"/>
      <c r="D14229" s="73"/>
      <c r="E14229" s="77"/>
      <c r="F14229" s="74"/>
      <c r="G14229" s="73"/>
      <c r="H14229" s="74"/>
      <c r="I14229" s="74"/>
      <c r="J14229" s="74"/>
      <c r="K14229" s="74"/>
      <c r="L14229" s="74"/>
      <c r="M14229" s="74"/>
      <c r="N14229" s="74"/>
      <c r="O14229" s="74"/>
      <c r="P14229" s="74"/>
      <c r="Q14229" s="78"/>
    </row>
    <row r="14230" spans="3:17" ht="15.75" customHeight="1">
      <c r="C14230" s="73"/>
      <c r="D14230" s="73"/>
      <c r="E14230" s="77"/>
      <c r="F14230" s="74"/>
      <c r="G14230" s="73"/>
      <c r="H14230" s="74"/>
      <c r="I14230" s="74"/>
      <c r="J14230" s="74"/>
      <c r="K14230" s="74"/>
      <c r="L14230" s="74"/>
      <c r="M14230" s="74"/>
      <c r="N14230" s="74"/>
      <c r="O14230" s="74"/>
      <c r="P14230" s="74"/>
      <c r="Q14230" s="78"/>
    </row>
    <row r="14231" spans="3:17" ht="15.75" customHeight="1">
      <c r="C14231" s="73"/>
      <c r="D14231" s="73"/>
      <c r="E14231" s="77"/>
      <c r="F14231" s="74"/>
      <c r="G14231" s="73"/>
      <c r="H14231" s="74"/>
      <c r="I14231" s="74"/>
      <c r="J14231" s="74"/>
      <c r="K14231" s="74"/>
      <c r="L14231" s="74"/>
      <c r="M14231" s="74"/>
      <c r="N14231" s="74"/>
      <c r="O14231" s="74"/>
      <c r="P14231" s="74"/>
      <c r="Q14231" s="78"/>
    </row>
    <row r="14232" spans="3:17" ht="15.75" customHeight="1">
      <c r="C14232" s="73"/>
      <c r="D14232" s="73"/>
      <c r="E14232" s="77"/>
      <c r="F14232" s="74"/>
      <c r="G14232" s="73"/>
      <c r="H14232" s="74"/>
      <c r="I14232" s="74"/>
      <c r="J14232" s="74"/>
      <c r="K14232" s="74"/>
      <c r="L14232" s="74"/>
      <c r="M14232" s="74"/>
      <c r="N14232" s="74"/>
      <c r="O14232" s="74"/>
      <c r="P14232" s="74"/>
      <c r="Q14232" s="78"/>
    </row>
    <row r="14233" spans="3:17" ht="15.75" customHeight="1">
      <c r="C14233" s="73"/>
      <c r="D14233" s="73"/>
      <c r="E14233" s="77"/>
      <c r="F14233" s="74"/>
      <c r="G14233" s="73"/>
      <c r="H14233" s="74"/>
      <c r="I14233" s="74"/>
      <c r="J14233" s="74"/>
      <c r="K14233" s="74"/>
      <c r="L14233" s="74"/>
      <c r="M14233" s="74"/>
      <c r="N14233" s="74"/>
      <c r="O14233" s="74"/>
      <c r="P14233" s="74"/>
      <c r="Q14233" s="78"/>
    </row>
    <row r="14234" spans="3:17" ht="15.75" customHeight="1">
      <c r="C14234" s="73"/>
      <c r="D14234" s="73"/>
      <c r="E14234" s="77"/>
      <c r="F14234" s="74"/>
      <c r="G14234" s="73"/>
      <c r="H14234" s="74"/>
      <c r="I14234" s="74"/>
      <c r="J14234" s="74"/>
      <c r="K14234" s="74"/>
      <c r="L14234" s="74"/>
      <c r="M14234" s="74"/>
      <c r="N14234" s="74"/>
      <c r="O14234" s="74"/>
      <c r="P14234" s="74"/>
      <c r="Q14234" s="78"/>
    </row>
    <row r="14235" spans="3:17" ht="15.75" customHeight="1">
      <c r="C14235" s="73"/>
      <c r="D14235" s="73"/>
      <c r="E14235" s="77"/>
      <c r="F14235" s="74"/>
      <c r="G14235" s="73"/>
      <c r="H14235" s="74"/>
      <c r="I14235" s="74"/>
      <c r="J14235" s="74"/>
      <c r="K14235" s="74"/>
      <c r="L14235" s="74"/>
      <c r="M14235" s="74"/>
      <c r="N14235" s="74"/>
      <c r="O14235" s="74"/>
      <c r="P14235" s="74"/>
      <c r="Q14235" s="78"/>
    </row>
    <row r="14236" spans="3:17" ht="15.75" customHeight="1">
      <c r="C14236" s="73"/>
      <c r="D14236" s="73"/>
      <c r="E14236" s="77"/>
      <c r="F14236" s="74"/>
      <c r="G14236" s="73"/>
      <c r="H14236" s="74"/>
      <c r="I14236" s="74"/>
      <c r="J14236" s="74"/>
      <c r="K14236" s="74"/>
      <c r="L14236" s="74"/>
      <c r="M14236" s="74"/>
      <c r="N14236" s="74"/>
      <c r="O14236" s="74"/>
      <c r="P14236" s="74"/>
      <c r="Q14236" s="78"/>
    </row>
    <row r="14237" spans="3:17" ht="15.75" customHeight="1">
      <c r="C14237" s="73"/>
      <c r="D14237" s="73"/>
      <c r="E14237" s="77"/>
      <c r="F14237" s="74"/>
      <c r="G14237" s="73"/>
      <c r="H14237" s="74"/>
      <c r="I14237" s="74"/>
      <c r="J14237" s="74"/>
      <c r="K14237" s="74"/>
      <c r="L14237" s="74"/>
      <c r="M14237" s="74"/>
      <c r="N14237" s="74"/>
      <c r="O14237" s="74"/>
      <c r="P14237" s="74"/>
      <c r="Q14237" s="78"/>
    </row>
    <row r="14238" spans="3:17" ht="15.75" customHeight="1">
      <c r="C14238" s="73"/>
      <c r="D14238" s="73"/>
      <c r="E14238" s="77"/>
      <c r="F14238" s="74"/>
      <c r="G14238" s="73"/>
      <c r="H14238" s="74"/>
      <c r="I14238" s="74"/>
      <c r="J14238" s="74"/>
      <c r="K14238" s="74"/>
      <c r="L14238" s="74"/>
      <c r="M14238" s="74"/>
      <c r="N14238" s="74"/>
      <c r="O14238" s="74"/>
      <c r="P14238" s="74"/>
      <c r="Q14238" s="78"/>
    </row>
    <row r="14239" spans="3:17" ht="15.75" customHeight="1">
      <c r="C14239" s="73"/>
      <c r="D14239" s="73"/>
      <c r="E14239" s="77"/>
      <c r="F14239" s="74"/>
      <c r="G14239" s="73"/>
      <c r="H14239" s="74"/>
      <c r="I14239" s="74"/>
      <c r="J14239" s="74"/>
      <c r="K14239" s="74"/>
      <c r="L14239" s="74"/>
      <c r="M14239" s="74"/>
      <c r="N14239" s="74"/>
      <c r="O14239" s="74"/>
      <c r="P14239" s="74"/>
      <c r="Q14239" s="78"/>
    </row>
    <row r="14240" spans="3:17" ht="15.75" customHeight="1">
      <c r="C14240" s="73"/>
      <c r="D14240" s="73"/>
      <c r="E14240" s="77"/>
      <c r="F14240" s="74"/>
      <c r="G14240" s="73"/>
      <c r="H14240" s="74"/>
      <c r="I14240" s="74"/>
      <c r="J14240" s="74"/>
      <c r="K14240" s="74"/>
      <c r="L14240" s="74"/>
      <c r="M14240" s="74"/>
      <c r="N14240" s="74"/>
      <c r="O14240" s="74"/>
      <c r="P14240" s="74"/>
      <c r="Q14240" s="78"/>
    </row>
    <row r="14241" spans="3:17" ht="15.75" customHeight="1">
      <c r="C14241" s="73"/>
      <c r="D14241" s="73"/>
      <c r="E14241" s="77"/>
      <c r="F14241" s="74"/>
      <c r="G14241" s="73"/>
      <c r="H14241" s="74"/>
      <c r="I14241" s="74"/>
      <c r="J14241" s="74"/>
      <c r="K14241" s="74"/>
      <c r="L14241" s="74"/>
      <c r="M14241" s="74"/>
      <c r="N14241" s="74"/>
      <c r="O14241" s="74"/>
      <c r="P14241" s="74"/>
      <c r="Q14241" s="78"/>
    </row>
    <row r="14242" spans="3:17" ht="15.75" customHeight="1">
      <c r="C14242" s="73"/>
      <c r="D14242" s="73"/>
      <c r="E14242" s="77"/>
      <c r="F14242" s="74"/>
      <c r="G14242" s="73"/>
      <c r="H14242" s="74"/>
      <c r="I14242" s="74"/>
      <c r="J14242" s="74"/>
      <c r="K14242" s="74"/>
      <c r="L14242" s="74"/>
      <c r="M14242" s="74"/>
      <c r="N14242" s="74"/>
      <c r="O14242" s="74"/>
      <c r="P14242" s="74"/>
      <c r="Q14242" s="78"/>
    </row>
    <row r="14243" spans="3:17" ht="15.75" customHeight="1">
      <c r="C14243" s="73"/>
      <c r="D14243" s="73"/>
      <c r="E14243" s="77"/>
      <c r="F14243" s="74"/>
      <c r="G14243" s="73"/>
      <c r="H14243" s="74"/>
      <c r="I14243" s="74"/>
      <c r="J14243" s="74"/>
      <c r="K14243" s="74"/>
      <c r="L14243" s="74"/>
      <c r="M14243" s="74"/>
      <c r="N14243" s="74"/>
      <c r="O14243" s="74"/>
      <c r="P14243" s="74"/>
      <c r="Q14243" s="78"/>
    </row>
    <row r="14244" spans="3:17" ht="15.75" customHeight="1">
      <c r="C14244" s="73"/>
      <c r="D14244" s="73"/>
      <c r="E14244" s="77"/>
      <c r="F14244" s="74"/>
      <c r="G14244" s="73"/>
      <c r="H14244" s="74"/>
      <c r="I14244" s="74"/>
      <c r="J14244" s="74"/>
      <c r="K14244" s="74"/>
      <c r="L14244" s="74"/>
      <c r="M14244" s="74"/>
      <c r="N14244" s="74"/>
      <c r="O14244" s="74"/>
      <c r="P14244" s="74"/>
      <c r="Q14244" s="78"/>
    </row>
    <row r="14245" spans="3:17" ht="15.75" customHeight="1">
      <c r="C14245" s="73"/>
      <c r="D14245" s="73"/>
      <c r="E14245" s="77"/>
      <c r="F14245" s="74"/>
      <c r="G14245" s="73"/>
      <c r="H14245" s="74"/>
      <c r="I14245" s="74"/>
      <c r="J14245" s="74"/>
      <c r="K14245" s="74"/>
      <c r="L14245" s="74"/>
      <c r="M14245" s="74"/>
      <c r="N14245" s="74"/>
      <c r="O14245" s="74"/>
      <c r="P14245" s="74"/>
      <c r="Q14245" s="78"/>
    </row>
    <row r="14246" spans="3:17" ht="15.75" customHeight="1">
      <c r="C14246" s="73"/>
      <c r="D14246" s="73"/>
      <c r="E14246" s="77"/>
      <c r="F14246" s="74"/>
      <c r="G14246" s="73"/>
      <c r="H14246" s="74"/>
      <c r="I14246" s="74"/>
      <c r="J14246" s="74"/>
      <c r="K14246" s="74"/>
      <c r="L14246" s="74"/>
      <c r="M14246" s="74"/>
      <c r="N14246" s="74"/>
      <c r="O14246" s="74"/>
      <c r="P14246" s="74"/>
      <c r="Q14246" s="78"/>
    </row>
    <row r="14247" spans="3:17" ht="15.75" customHeight="1">
      <c r="C14247" s="73"/>
      <c r="D14247" s="73"/>
      <c r="E14247" s="77"/>
      <c r="F14247" s="74"/>
      <c r="G14247" s="73"/>
      <c r="H14247" s="74"/>
      <c r="I14247" s="74"/>
      <c r="J14247" s="74"/>
      <c r="K14247" s="74"/>
      <c r="L14247" s="74"/>
      <c r="M14247" s="74"/>
      <c r="N14247" s="74"/>
      <c r="O14247" s="74"/>
      <c r="P14247" s="74"/>
      <c r="Q14247" s="78"/>
    </row>
    <row r="14248" spans="3:17" ht="15.75" customHeight="1">
      <c r="C14248" s="73"/>
      <c r="D14248" s="73"/>
      <c r="E14248" s="77"/>
      <c r="F14248" s="74"/>
      <c r="G14248" s="73"/>
      <c r="H14248" s="74"/>
      <c r="I14248" s="74"/>
      <c r="J14248" s="74"/>
      <c r="K14248" s="74"/>
      <c r="L14248" s="74"/>
      <c r="M14248" s="74"/>
      <c r="N14248" s="74"/>
      <c r="O14248" s="74"/>
      <c r="P14248" s="74"/>
      <c r="Q14248" s="78"/>
    </row>
    <row r="14249" spans="3:17" ht="15.75" customHeight="1">
      <c r="C14249" s="73"/>
      <c r="D14249" s="73"/>
      <c r="E14249" s="77"/>
      <c r="F14249" s="74"/>
      <c r="G14249" s="73"/>
      <c r="H14249" s="74"/>
      <c r="I14249" s="74"/>
      <c r="J14249" s="74"/>
      <c r="K14249" s="74"/>
      <c r="L14249" s="74"/>
      <c r="M14249" s="74"/>
      <c r="N14249" s="74"/>
      <c r="O14249" s="74"/>
      <c r="P14249" s="74"/>
      <c r="Q14249" s="78"/>
    </row>
    <row r="14250" spans="3:17" ht="15.75" customHeight="1">
      <c r="C14250" s="73"/>
      <c r="D14250" s="73"/>
      <c r="E14250" s="77"/>
      <c r="F14250" s="74"/>
      <c r="G14250" s="73"/>
      <c r="H14250" s="74"/>
      <c r="I14250" s="74"/>
      <c r="J14250" s="74"/>
      <c r="K14250" s="74"/>
      <c r="L14250" s="74"/>
      <c r="M14250" s="74"/>
      <c r="N14250" s="74"/>
      <c r="O14250" s="74"/>
      <c r="P14250" s="74"/>
      <c r="Q14250" s="78"/>
    </row>
    <row r="14251" spans="3:17" ht="15.75" customHeight="1">
      <c r="C14251" s="73"/>
      <c r="D14251" s="73"/>
      <c r="E14251" s="77"/>
      <c r="F14251" s="74"/>
      <c r="G14251" s="73"/>
      <c r="H14251" s="74"/>
      <c r="I14251" s="74"/>
      <c r="J14251" s="74"/>
      <c r="K14251" s="74"/>
      <c r="L14251" s="74"/>
      <c r="M14251" s="74"/>
      <c r="N14251" s="74"/>
      <c r="O14251" s="74"/>
      <c r="P14251" s="74"/>
      <c r="Q14251" s="78"/>
    </row>
    <row r="14252" spans="3:17" ht="15.75" customHeight="1">
      <c r="C14252" s="73"/>
      <c r="D14252" s="73"/>
      <c r="E14252" s="77"/>
      <c r="F14252" s="74"/>
      <c r="G14252" s="73"/>
      <c r="H14252" s="74"/>
      <c r="I14252" s="74"/>
      <c r="J14252" s="74"/>
      <c r="K14252" s="74"/>
      <c r="L14252" s="74"/>
      <c r="M14252" s="74"/>
      <c r="N14252" s="74"/>
      <c r="O14252" s="74"/>
      <c r="P14252" s="74"/>
      <c r="Q14252" s="78"/>
    </row>
    <row r="14253" spans="3:17" ht="15.75" customHeight="1">
      <c r="C14253" s="73"/>
      <c r="D14253" s="73"/>
      <c r="E14253" s="77"/>
      <c r="F14253" s="74"/>
      <c r="G14253" s="73"/>
      <c r="H14253" s="74"/>
      <c r="I14253" s="74"/>
      <c r="J14253" s="74"/>
      <c r="K14253" s="74"/>
      <c r="L14253" s="74"/>
      <c r="M14253" s="74"/>
      <c r="N14253" s="74"/>
      <c r="O14253" s="74"/>
      <c r="P14253" s="74"/>
      <c r="Q14253" s="78"/>
    </row>
    <row r="14254" spans="3:17" ht="15.75" customHeight="1">
      <c r="C14254" s="73"/>
      <c r="D14254" s="73"/>
      <c r="E14254" s="77"/>
      <c r="F14254" s="74"/>
      <c r="G14254" s="73"/>
      <c r="H14254" s="74"/>
      <c r="I14254" s="74"/>
      <c r="J14254" s="74"/>
      <c r="K14254" s="74"/>
      <c r="L14254" s="74"/>
      <c r="M14254" s="74"/>
      <c r="N14254" s="74"/>
      <c r="O14254" s="74"/>
      <c r="P14254" s="74"/>
      <c r="Q14254" s="78"/>
    </row>
    <row r="14255" spans="3:17" ht="15.75" customHeight="1">
      <c r="C14255" s="73"/>
      <c r="D14255" s="73"/>
      <c r="E14255" s="77"/>
      <c r="F14255" s="74"/>
      <c r="G14255" s="73"/>
      <c r="H14255" s="74"/>
      <c r="I14255" s="74"/>
      <c r="J14255" s="74"/>
      <c r="K14255" s="74"/>
      <c r="L14255" s="74"/>
      <c r="M14255" s="74"/>
      <c r="N14255" s="74"/>
      <c r="O14255" s="74"/>
      <c r="P14255" s="74"/>
      <c r="Q14255" s="78"/>
    </row>
    <row r="14256" spans="3:17" ht="15.75" customHeight="1">
      <c r="C14256" s="73"/>
      <c r="D14256" s="73"/>
      <c r="E14256" s="77"/>
      <c r="F14256" s="74"/>
      <c r="G14256" s="73"/>
      <c r="H14256" s="74"/>
      <c r="I14256" s="74"/>
      <c r="J14256" s="74"/>
      <c r="K14256" s="74"/>
      <c r="L14256" s="74"/>
      <c r="M14256" s="74"/>
      <c r="N14256" s="74"/>
      <c r="O14256" s="74"/>
      <c r="P14256" s="74"/>
      <c r="Q14256" s="78"/>
    </row>
    <row r="14257" spans="3:17" ht="15.75" customHeight="1">
      <c r="C14257" s="73"/>
      <c r="D14257" s="73"/>
      <c r="E14257" s="77"/>
      <c r="F14257" s="74"/>
      <c r="G14257" s="73"/>
      <c r="H14257" s="74"/>
      <c r="I14257" s="74"/>
      <c r="J14257" s="74"/>
      <c r="K14257" s="74"/>
      <c r="L14257" s="74"/>
      <c r="M14257" s="74"/>
      <c r="N14257" s="74"/>
      <c r="O14257" s="74"/>
      <c r="P14257" s="74"/>
      <c r="Q14257" s="78"/>
    </row>
    <row r="14258" spans="3:17" ht="15.75" customHeight="1">
      <c r="C14258" s="73"/>
      <c r="D14258" s="73"/>
      <c r="E14258" s="77"/>
      <c r="F14258" s="74"/>
      <c r="G14258" s="73"/>
      <c r="H14258" s="74"/>
      <c r="I14258" s="74"/>
      <c r="J14258" s="74"/>
      <c r="K14258" s="74"/>
      <c r="L14258" s="74"/>
      <c r="M14258" s="74"/>
      <c r="N14258" s="74"/>
      <c r="O14258" s="74"/>
      <c r="P14258" s="74"/>
      <c r="Q14258" s="78"/>
    </row>
    <row r="14259" spans="3:17" ht="15.75" customHeight="1">
      <c r="C14259" s="73"/>
      <c r="D14259" s="73"/>
      <c r="E14259" s="77"/>
      <c r="F14259" s="74"/>
      <c r="G14259" s="73"/>
      <c r="H14259" s="74"/>
      <c r="I14259" s="74"/>
      <c r="J14259" s="74"/>
      <c r="K14259" s="74"/>
      <c r="L14259" s="74"/>
      <c r="M14259" s="74"/>
      <c r="N14259" s="74"/>
      <c r="O14259" s="74"/>
      <c r="P14259" s="74"/>
      <c r="Q14259" s="78"/>
    </row>
    <row r="14260" spans="3:17" ht="15.75" customHeight="1">
      <c r="C14260" s="73"/>
      <c r="D14260" s="73"/>
      <c r="E14260" s="77"/>
      <c r="F14260" s="74"/>
      <c r="G14260" s="73"/>
      <c r="H14260" s="74"/>
      <c r="I14260" s="74"/>
      <c r="J14260" s="74"/>
      <c r="K14260" s="74"/>
      <c r="L14260" s="74"/>
      <c r="M14260" s="74"/>
      <c r="N14260" s="74"/>
      <c r="O14260" s="74"/>
      <c r="P14260" s="74"/>
      <c r="Q14260" s="78"/>
    </row>
    <row r="14261" spans="3:17" ht="15.75" customHeight="1">
      <c r="C14261" s="73"/>
      <c r="D14261" s="73"/>
      <c r="E14261" s="77"/>
      <c r="F14261" s="74"/>
      <c r="G14261" s="73"/>
      <c r="H14261" s="74"/>
      <c r="I14261" s="74"/>
      <c r="J14261" s="74"/>
      <c r="K14261" s="74"/>
      <c r="L14261" s="74"/>
      <c r="M14261" s="74"/>
      <c r="N14261" s="74"/>
      <c r="O14261" s="74"/>
      <c r="P14261" s="74"/>
      <c r="Q14261" s="78"/>
    </row>
    <row r="14262" spans="3:17" ht="15.75" customHeight="1">
      <c r="C14262" s="73"/>
      <c r="D14262" s="73"/>
      <c r="E14262" s="77"/>
      <c r="F14262" s="74"/>
      <c r="G14262" s="73"/>
      <c r="H14262" s="74"/>
      <c r="I14262" s="74"/>
      <c r="J14262" s="74"/>
      <c r="K14262" s="74"/>
      <c r="L14262" s="74"/>
      <c r="M14262" s="74"/>
      <c r="N14262" s="74"/>
      <c r="O14262" s="74"/>
      <c r="P14262" s="74"/>
      <c r="Q14262" s="78"/>
    </row>
    <row r="14263" spans="3:17" ht="15.75" customHeight="1">
      <c r="C14263" s="73"/>
      <c r="D14263" s="73"/>
      <c r="E14263" s="77"/>
      <c r="F14263" s="74"/>
      <c r="G14263" s="73"/>
      <c r="H14263" s="74"/>
      <c r="I14263" s="74"/>
      <c r="J14263" s="74"/>
      <c r="K14263" s="74"/>
      <c r="L14263" s="74"/>
      <c r="M14263" s="74"/>
      <c r="N14263" s="74"/>
      <c r="O14263" s="74"/>
      <c r="P14263" s="74"/>
      <c r="Q14263" s="78"/>
    </row>
    <row r="14264" spans="3:17" ht="15.75" customHeight="1">
      <c r="C14264" s="73"/>
      <c r="D14264" s="73"/>
      <c r="E14264" s="77"/>
      <c r="F14264" s="74"/>
      <c r="G14264" s="73"/>
      <c r="H14264" s="74"/>
      <c r="I14264" s="74"/>
      <c r="J14264" s="74"/>
      <c r="K14264" s="74"/>
      <c r="L14264" s="74"/>
      <c r="M14264" s="74"/>
      <c r="N14264" s="74"/>
      <c r="O14264" s="74"/>
      <c r="P14264" s="74"/>
      <c r="Q14264" s="78"/>
    </row>
    <row r="14265" spans="3:17" ht="15.75" customHeight="1">
      <c r="C14265" s="73"/>
      <c r="D14265" s="73"/>
      <c r="E14265" s="77"/>
      <c r="F14265" s="74"/>
      <c r="G14265" s="73"/>
      <c r="H14265" s="74"/>
      <c r="I14265" s="74"/>
      <c r="J14265" s="74"/>
      <c r="K14265" s="74"/>
      <c r="L14265" s="74"/>
      <c r="M14265" s="74"/>
      <c r="N14265" s="74"/>
      <c r="O14265" s="74"/>
      <c r="P14265" s="74"/>
      <c r="Q14265" s="78"/>
    </row>
    <row r="14266" spans="3:17" ht="15.75" customHeight="1">
      <c r="C14266" s="73"/>
      <c r="D14266" s="73"/>
      <c r="E14266" s="77"/>
      <c r="F14266" s="74"/>
      <c r="G14266" s="73"/>
      <c r="H14266" s="74"/>
      <c r="I14266" s="74"/>
      <c r="J14266" s="74"/>
      <c r="K14266" s="74"/>
      <c r="L14266" s="74"/>
      <c r="M14266" s="74"/>
      <c r="N14266" s="74"/>
      <c r="O14266" s="74"/>
      <c r="P14266" s="74"/>
      <c r="Q14266" s="78"/>
    </row>
    <row r="14267" spans="3:17" ht="15.75" customHeight="1">
      <c r="C14267" s="73"/>
      <c r="D14267" s="73"/>
      <c r="E14267" s="77"/>
      <c r="F14267" s="74"/>
      <c r="G14267" s="73"/>
      <c r="H14267" s="74"/>
      <c r="I14267" s="74"/>
      <c r="J14267" s="74"/>
      <c r="K14267" s="74"/>
      <c r="L14267" s="74"/>
      <c r="M14267" s="74"/>
      <c r="N14267" s="74"/>
      <c r="O14267" s="74"/>
      <c r="P14267" s="74"/>
      <c r="Q14267" s="78"/>
    </row>
    <row r="14268" spans="3:17" ht="15.75" customHeight="1">
      <c r="C14268" s="73"/>
      <c r="D14268" s="73"/>
      <c r="E14268" s="77"/>
      <c r="F14268" s="74"/>
      <c r="G14268" s="73"/>
      <c r="H14268" s="74"/>
      <c r="I14268" s="74"/>
      <c r="J14268" s="74"/>
      <c r="K14268" s="74"/>
      <c r="L14268" s="74"/>
      <c r="M14268" s="74"/>
      <c r="N14268" s="74"/>
      <c r="O14268" s="74"/>
      <c r="P14268" s="74"/>
      <c r="Q14268" s="78"/>
    </row>
    <row r="14269" spans="3:17" ht="15.75" customHeight="1">
      <c r="C14269" s="73"/>
      <c r="D14269" s="73"/>
      <c r="E14269" s="77"/>
      <c r="F14269" s="74"/>
      <c r="G14269" s="73"/>
      <c r="H14269" s="74"/>
      <c r="I14269" s="74"/>
      <c r="J14269" s="74"/>
      <c r="K14269" s="74"/>
      <c r="L14269" s="74"/>
      <c r="M14269" s="74"/>
      <c r="N14269" s="74"/>
      <c r="O14269" s="74"/>
      <c r="P14269" s="74"/>
      <c r="Q14269" s="78"/>
    </row>
    <row r="14270" spans="3:17" ht="15.75" customHeight="1">
      <c r="C14270" s="73"/>
      <c r="D14270" s="73"/>
      <c r="E14270" s="77"/>
      <c r="F14270" s="74"/>
      <c r="G14270" s="73"/>
      <c r="H14270" s="74"/>
      <c r="I14270" s="74"/>
      <c r="J14270" s="74"/>
      <c r="K14270" s="74"/>
      <c r="L14270" s="74"/>
      <c r="M14270" s="74"/>
      <c r="N14270" s="74"/>
      <c r="O14270" s="74"/>
      <c r="P14270" s="74"/>
      <c r="Q14270" s="78"/>
    </row>
    <row r="14271" spans="3:17" ht="15.75" customHeight="1">
      <c r="C14271" s="73"/>
      <c r="D14271" s="73"/>
      <c r="E14271" s="77"/>
      <c r="F14271" s="74"/>
      <c r="G14271" s="73"/>
      <c r="H14271" s="74"/>
      <c r="I14271" s="74"/>
      <c r="J14271" s="74"/>
      <c r="K14271" s="74"/>
      <c r="L14271" s="74"/>
      <c r="M14271" s="74"/>
      <c r="N14271" s="74"/>
      <c r="O14271" s="74"/>
      <c r="P14271" s="74"/>
      <c r="Q14271" s="78"/>
    </row>
    <row r="14272" spans="3:17" ht="15.75" customHeight="1">
      <c r="C14272" s="73"/>
      <c r="D14272" s="73"/>
      <c r="E14272" s="77"/>
      <c r="F14272" s="74"/>
      <c r="G14272" s="73"/>
      <c r="H14272" s="74"/>
      <c r="I14272" s="74"/>
      <c r="J14272" s="74"/>
      <c r="K14272" s="74"/>
      <c r="L14272" s="74"/>
      <c r="M14272" s="74"/>
      <c r="N14272" s="74"/>
      <c r="O14272" s="74"/>
      <c r="P14272" s="74"/>
      <c r="Q14272" s="78"/>
    </row>
    <row r="14273" spans="3:17" ht="15.75" customHeight="1">
      <c r="C14273" s="73"/>
      <c r="D14273" s="73"/>
      <c r="E14273" s="77"/>
      <c r="F14273" s="74"/>
      <c r="G14273" s="73"/>
      <c r="H14273" s="74"/>
      <c r="I14273" s="74"/>
      <c r="J14273" s="74"/>
      <c r="K14273" s="74"/>
      <c r="L14273" s="74"/>
      <c r="M14273" s="74"/>
      <c r="N14273" s="74"/>
      <c r="O14273" s="74"/>
      <c r="P14273" s="74"/>
      <c r="Q14273" s="78"/>
    </row>
    <row r="14274" spans="3:17" ht="15.75" customHeight="1">
      <c r="C14274" s="73"/>
      <c r="D14274" s="73"/>
      <c r="E14274" s="77"/>
      <c r="F14274" s="74"/>
      <c r="G14274" s="73"/>
      <c r="H14274" s="74"/>
      <c r="I14274" s="74"/>
      <c r="J14274" s="74"/>
      <c r="K14274" s="74"/>
      <c r="L14274" s="74"/>
      <c r="M14274" s="74"/>
      <c r="N14274" s="74"/>
      <c r="O14274" s="74"/>
      <c r="P14274" s="74"/>
      <c r="Q14274" s="78"/>
    </row>
    <row r="14275" spans="3:17" ht="15.75" customHeight="1">
      <c r="C14275" s="73"/>
      <c r="D14275" s="73"/>
      <c r="E14275" s="77"/>
      <c r="F14275" s="74"/>
      <c r="G14275" s="73"/>
      <c r="H14275" s="74"/>
      <c r="I14275" s="74"/>
      <c r="J14275" s="74"/>
      <c r="K14275" s="74"/>
      <c r="L14275" s="74"/>
      <c r="M14275" s="74"/>
      <c r="N14275" s="74"/>
      <c r="O14275" s="74"/>
      <c r="P14275" s="74"/>
      <c r="Q14275" s="78"/>
    </row>
    <row r="14276" spans="3:17" ht="15.75" customHeight="1">
      <c r="C14276" s="73"/>
      <c r="D14276" s="73"/>
      <c r="E14276" s="77"/>
      <c r="F14276" s="74"/>
      <c r="G14276" s="73"/>
      <c r="H14276" s="74"/>
      <c r="I14276" s="74"/>
      <c r="J14276" s="74"/>
      <c r="K14276" s="74"/>
      <c r="L14276" s="74"/>
      <c r="M14276" s="74"/>
      <c r="N14276" s="74"/>
      <c r="O14276" s="74"/>
      <c r="P14276" s="74"/>
      <c r="Q14276" s="78"/>
    </row>
    <row r="14277" spans="3:17" ht="15.75" customHeight="1">
      <c r="C14277" s="73"/>
      <c r="D14277" s="73"/>
      <c r="E14277" s="77"/>
      <c r="F14277" s="74"/>
      <c r="G14277" s="73"/>
      <c r="H14277" s="74"/>
      <c r="I14277" s="74"/>
      <c r="J14277" s="74"/>
      <c r="K14277" s="74"/>
      <c r="L14277" s="74"/>
      <c r="M14277" s="74"/>
      <c r="N14277" s="74"/>
      <c r="O14277" s="74"/>
      <c r="P14277" s="74"/>
      <c r="Q14277" s="78"/>
    </row>
    <row r="14278" spans="3:17" ht="15.75" customHeight="1">
      <c r="C14278" s="73"/>
      <c r="D14278" s="73"/>
      <c r="E14278" s="77"/>
      <c r="F14278" s="74"/>
      <c r="G14278" s="73"/>
      <c r="H14278" s="74"/>
      <c r="I14278" s="74"/>
      <c r="J14278" s="74"/>
      <c r="K14278" s="74"/>
      <c r="L14278" s="74"/>
      <c r="M14278" s="74"/>
      <c r="N14278" s="74"/>
      <c r="O14278" s="74"/>
      <c r="P14278" s="74"/>
      <c r="Q14278" s="78"/>
    </row>
    <row r="14279" spans="3:17" ht="15.75" customHeight="1">
      <c r="C14279" s="73"/>
      <c r="D14279" s="73"/>
      <c r="E14279" s="77"/>
      <c r="F14279" s="74"/>
      <c r="G14279" s="73"/>
      <c r="H14279" s="74"/>
      <c r="I14279" s="74"/>
      <c r="J14279" s="74"/>
      <c r="K14279" s="74"/>
      <c r="L14279" s="74"/>
      <c r="M14279" s="74"/>
      <c r="N14279" s="74"/>
      <c r="O14279" s="74"/>
      <c r="P14279" s="74"/>
      <c r="Q14279" s="78"/>
    </row>
    <row r="14280" spans="3:17" ht="15.75" customHeight="1">
      <c r="C14280" s="73"/>
      <c r="D14280" s="73"/>
      <c r="E14280" s="77"/>
      <c r="F14280" s="74"/>
      <c r="G14280" s="73"/>
      <c r="H14280" s="74"/>
      <c r="I14280" s="74"/>
      <c r="J14280" s="74"/>
      <c r="K14280" s="74"/>
      <c r="L14280" s="74"/>
      <c r="M14280" s="74"/>
      <c r="N14280" s="74"/>
      <c r="O14280" s="74"/>
      <c r="P14280" s="74"/>
      <c r="Q14280" s="78"/>
    </row>
    <row r="14281" spans="3:17" ht="15.75" customHeight="1">
      <c r="C14281" s="73"/>
      <c r="D14281" s="73"/>
      <c r="E14281" s="77"/>
      <c r="F14281" s="74"/>
      <c r="G14281" s="73"/>
      <c r="H14281" s="74"/>
      <c r="I14281" s="74"/>
      <c r="J14281" s="74"/>
      <c r="K14281" s="74"/>
      <c r="L14281" s="74"/>
      <c r="M14281" s="74"/>
      <c r="N14281" s="74"/>
      <c r="O14281" s="74"/>
      <c r="P14281" s="74"/>
      <c r="Q14281" s="78"/>
    </row>
    <row r="14282" spans="3:17" ht="15.75" customHeight="1">
      <c r="C14282" s="73"/>
      <c r="D14282" s="73"/>
      <c r="E14282" s="77"/>
      <c r="F14282" s="74"/>
      <c r="G14282" s="73"/>
      <c r="H14282" s="74"/>
      <c r="I14282" s="74"/>
      <c r="J14282" s="74"/>
      <c r="K14282" s="74"/>
      <c r="L14282" s="74"/>
      <c r="M14282" s="74"/>
      <c r="N14282" s="74"/>
      <c r="O14282" s="74"/>
      <c r="P14282" s="74"/>
      <c r="Q14282" s="78"/>
    </row>
    <row r="14283" spans="3:17" ht="15.75" customHeight="1">
      <c r="C14283" s="73"/>
      <c r="D14283" s="73"/>
      <c r="E14283" s="77"/>
      <c r="F14283" s="74"/>
      <c r="G14283" s="73"/>
      <c r="H14283" s="74"/>
      <c r="I14283" s="74"/>
      <c r="J14283" s="74"/>
      <c r="K14283" s="74"/>
      <c r="L14283" s="74"/>
      <c r="M14283" s="74"/>
      <c r="N14283" s="74"/>
      <c r="O14283" s="74"/>
      <c r="P14283" s="74"/>
      <c r="Q14283" s="78"/>
    </row>
    <row r="14284" spans="3:17" ht="15.75" customHeight="1">
      <c r="C14284" s="73"/>
      <c r="D14284" s="73"/>
      <c r="E14284" s="77"/>
      <c r="F14284" s="74"/>
      <c r="G14284" s="73"/>
      <c r="H14284" s="74"/>
      <c r="I14284" s="74"/>
      <c r="J14284" s="74"/>
      <c r="K14284" s="74"/>
      <c r="L14284" s="74"/>
      <c r="M14284" s="74"/>
      <c r="N14284" s="74"/>
      <c r="O14284" s="74"/>
      <c r="P14284" s="74"/>
      <c r="Q14284" s="78"/>
    </row>
    <row r="14285" spans="3:17" ht="15.75" customHeight="1">
      <c r="C14285" s="73"/>
      <c r="D14285" s="73"/>
      <c r="E14285" s="77"/>
      <c r="F14285" s="74"/>
      <c r="G14285" s="73"/>
      <c r="H14285" s="74"/>
      <c r="I14285" s="74"/>
      <c r="J14285" s="74"/>
      <c r="K14285" s="74"/>
      <c r="L14285" s="74"/>
      <c r="M14285" s="74"/>
      <c r="N14285" s="74"/>
      <c r="O14285" s="74"/>
      <c r="P14285" s="74"/>
      <c r="Q14285" s="78"/>
    </row>
    <row r="14286" spans="3:17" ht="15.75" customHeight="1">
      <c r="C14286" s="73"/>
      <c r="D14286" s="73"/>
      <c r="E14286" s="77"/>
      <c r="F14286" s="74"/>
      <c r="G14286" s="73"/>
      <c r="H14286" s="74"/>
      <c r="I14286" s="74"/>
      <c r="J14286" s="74"/>
      <c r="K14286" s="74"/>
      <c r="L14286" s="74"/>
      <c r="M14286" s="74"/>
      <c r="N14286" s="74"/>
      <c r="O14286" s="74"/>
      <c r="P14286" s="74"/>
      <c r="Q14286" s="78"/>
    </row>
    <row r="14287" spans="3:17" ht="15.75" customHeight="1">
      <c r="C14287" s="73"/>
      <c r="D14287" s="73"/>
      <c r="E14287" s="77"/>
      <c r="F14287" s="74"/>
      <c r="G14287" s="73"/>
      <c r="H14287" s="74"/>
      <c r="I14287" s="74"/>
      <c r="J14287" s="74"/>
      <c r="K14287" s="74"/>
      <c r="L14287" s="74"/>
      <c r="M14287" s="74"/>
      <c r="N14287" s="74"/>
      <c r="O14287" s="74"/>
      <c r="P14287" s="74"/>
      <c r="Q14287" s="78"/>
    </row>
    <row r="14288" spans="3:17" ht="15.75" customHeight="1">
      <c r="C14288" s="73"/>
      <c r="D14288" s="73"/>
      <c r="E14288" s="77"/>
      <c r="F14288" s="74"/>
      <c r="G14288" s="73"/>
      <c r="H14288" s="74"/>
      <c r="I14288" s="74"/>
      <c r="J14288" s="74"/>
      <c r="K14288" s="74"/>
      <c r="L14288" s="74"/>
      <c r="M14288" s="74"/>
      <c r="N14288" s="74"/>
      <c r="O14288" s="74"/>
      <c r="P14288" s="74"/>
      <c r="Q14288" s="78"/>
    </row>
    <row r="14289" spans="3:17" ht="15.75" customHeight="1">
      <c r="C14289" s="73"/>
      <c r="D14289" s="73"/>
      <c r="E14289" s="77"/>
      <c r="F14289" s="74"/>
      <c r="G14289" s="73"/>
      <c r="H14289" s="74"/>
      <c r="I14289" s="74"/>
      <c r="J14289" s="74"/>
      <c r="K14289" s="74"/>
      <c r="L14289" s="74"/>
      <c r="M14289" s="74"/>
      <c r="N14289" s="74"/>
      <c r="O14289" s="74"/>
      <c r="P14289" s="74"/>
      <c r="Q14289" s="78"/>
    </row>
    <row r="14290" spans="3:17" ht="15.75" customHeight="1">
      <c r="C14290" s="73"/>
      <c r="D14290" s="73"/>
      <c r="E14290" s="77"/>
      <c r="F14290" s="74"/>
      <c r="G14290" s="73"/>
      <c r="H14290" s="74"/>
      <c r="I14290" s="74"/>
      <c r="J14290" s="74"/>
      <c r="K14290" s="74"/>
      <c r="L14290" s="74"/>
      <c r="M14290" s="74"/>
      <c r="N14290" s="74"/>
      <c r="O14290" s="74"/>
      <c r="P14290" s="74"/>
      <c r="Q14290" s="78"/>
    </row>
    <row r="14291" spans="3:17" ht="15.75" customHeight="1">
      <c r="C14291" s="73"/>
      <c r="D14291" s="73"/>
      <c r="E14291" s="77"/>
      <c r="F14291" s="74"/>
      <c r="G14291" s="73"/>
      <c r="H14291" s="74"/>
      <c r="I14291" s="74"/>
      <c r="J14291" s="74"/>
      <c r="K14291" s="74"/>
      <c r="L14291" s="74"/>
      <c r="M14291" s="74"/>
      <c r="N14291" s="74"/>
      <c r="O14291" s="74"/>
      <c r="P14291" s="74"/>
      <c r="Q14291" s="78"/>
    </row>
    <row r="14292" spans="3:17" ht="15.75" customHeight="1">
      <c r="C14292" s="73"/>
      <c r="D14292" s="73"/>
      <c r="E14292" s="77"/>
      <c r="F14292" s="74"/>
      <c r="G14292" s="73"/>
      <c r="H14292" s="74"/>
      <c r="I14292" s="74"/>
      <c r="J14292" s="74"/>
      <c r="K14292" s="74"/>
      <c r="L14292" s="74"/>
      <c r="M14292" s="74"/>
      <c r="N14292" s="74"/>
      <c r="O14292" s="74"/>
      <c r="P14292" s="74"/>
      <c r="Q14292" s="78"/>
    </row>
    <row r="14293" spans="3:17" ht="15.75" customHeight="1">
      <c r="C14293" s="73"/>
      <c r="D14293" s="73"/>
      <c r="E14293" s="77"/>
      <c r="F14293" s="74"/>
      <c r="G14293" s="73"/>
      <c r="H14293" s="74"/>
      <c r="I14293" s="74"/>
      <c r="J14293" s="74"/>
      <c r="K14293" s="74"/>
      <c r="L14293" s="74"/>
      <c r="M14293" s="74"/>
      <c r="N14293" s="74"/>
      <c r="O14293" s="74"/>
      <c r="P14293" s="74"/>
      <c r="Q14293" s="78"/>
    </row>
    <row r="14294" spans="3:17" ht="15.75" customHeight="1">
      <c r="C14294" s="73"/>
      <c r="D14294" s="73"/>
      <c r="E14294" s="77"/>
      <c r="F14294" s="74"/>
      <c r="G14294" s="73"/>
      <c r="H14294" s="74"/>
      <c r="I14294" s="74"/>
      <c r="J14294" s="74"/>
      <c r="K14294" s="74"/>
      <c r="L14294" s="74"/>
      <c r="M14294" s="74"/>
      <c r="N14294" s="74"/>
      <c r="O14294" s="74"/>
      <c r="P14294" s="74"/>
      <c r="Q14294" s="78"/>
    </row>
    <row r="14295" spans="3:17" ht="15.75" customHeight="1">
      <c r="C14295" s="73"/>
      <c r="D14295" s="73"/>
      <c r="E14295" s="77"/>
      <c r="F14295" s="74"/>
      <c r="G14295" s="73"/>
      <c r="H14295" s="74"/>
      <c r="I14295" s="74"/>
      <c r="J14295" s="74"/>
      <c r="K14295" s="74"/>
      <c r="L14295" s="74"/>
      <c r="M14295" s="74"/>
      <c r="N14295" s="74"/>
      <c r="O14295" s="74"/>
      <c r="P14295" s="74"/>
      <c r="Q14295" s="78"/>
    </row>
    <row r="14296" spans="3:17" ht="15.75" customHeight="1">
      <c r="C14296" s="73"/>
      <c r="D14296" s="73"/>
      <c r="E14296" s="77"/>
      <c r="F14296" s="74"/>
      <c r="G14296" s="73"/>
      <c r="H14296" s="74"/>
      <c r="I14296" s="74"/>
      <c r="J14296" s="74"/>
      <c r="K14296" s="74"/>
      <c r="L14296" s="74"/>
      <c r="M14296" s="74"/>
      <c r="N14296" s="74"/>
      <c r="O14296" s="74"/>
      <c r="P14296" s="74"/>
      <c r="Q14296" s="78"/>
    </row>
    <row r="14297" spans="3:17" ht="15.75" customHeight="1">
      <c r="C14297" s="73"/>
      <c r="D14297" s="73"/>
      <c r="E14297" s="77"/>
      <c r="F14297" s="74"/>
      <c r="G14297" s="73"/>
      <c r="H14297" s="74"/>
      <c r="I14297" s="74"/>
      <c r="J14297" s="74"/>
      <c r="K14297" s="74"/>
      <c r="L14297" s="74"/>
      <c r="M14297" s="74"/>
      <c r="N14297" s="74"/>
      <c r="O14297" s="74"/>
      <c r="P14297" s="74"/>
      <c r="Q14297" s="78"/>
    </row>
    <row r="14298" spans="3:17" ht="15.75" customHeight="1">
      <c r="C14298" s="73"/>
      <c r="D14298" s="73"/>
      <c r="E14298" s="77"/>
      <c r="F14298" s="74"/>
      <c r="G14298" s="73"/>
      <c r="H14298" s="74"/>
      <c r="I14298" s="74"/>
      <c r="J14298" s="74"/>
      <c r="K14298" s="74"/>
      <c r="L14298" s="74"/>
      <c r="M14298" s="74"/>
      <c r="N14298" s="74"/>
      <c r="O14298" s="74"/>
      <c r="P14298" s="74"/>
      <c r="Q14298" s="78"/>
    </row>
    <row r="14299" spans="3:17" ht="15.75" customHeight="1">
      <c r="C14299" s="73"/>
      <c r="D14299" s="73"/>
      <c r="E14299" s="77"/>
      <c r="F14299" s="74"/>
      <c r="G14299" s="73"/>
      <c r="H14299" s="74"/>
      <c r="I14299" s="74"/>
      <c r="J14299" s="74"/>
      <c r="K14299" s="74"/>
      <c r="L14299" s="74"/>
      <c r="M14299" s="74"/>
      <c r="N14299" s="74"/>
      <c r="O14299" s="74"/>
      <c r="P14299" s="74"/>
      <c r="Q14299" s="78"/>
    </row>
    <row r="14300" spans="3:17" ht="15.75" customHeight="1">
      <c r="C14300" s="73"/>
      <c r="D14300" s="73"/>
      <c r="E14300" s="77"/>
      <c r="F14300" s="74"/>
      <c r="G14300" s="73"/>
      <c r="H14300" s="74"/>
      <c r="I14300" s="74"/>
      <c r="J14300" s="74"/>
      <c r="K14300" s="74"/>
      <c r="L14300" s="74"/>
      <c r="M14300" s="74"/>
      <c r="N14300" s="74"/>
      <c r="O14300" s="74"/>
      <c r="P14300" s="74"/>
      <c r="Q14300" s="78"/>
    </row>
    <row r="14301" spans="3:17" ht="15.75" customHeight="1">
      <c r="C14301" s="73"/>
      <c r="D14301" s="73"/>
      <c r="E14301" s="77"/>
      <c r="F14301" s="74"/>
      <c r="G14301" s="73"/>
      <c r="H14301" s="74"/>
      <c r="I14301" s="74"/>
      <c r="J14301" s="74"/>
      <c r="K14301" s="74"/>
      <c r="L14301" s="74"/>
      <c r="M14301" s="74"/>
      <c r="N14301" s="74"/>
      <c r="O14301" s="74"/>
      <c r="P14301" s="74"/>
      <c r="Q14301" s="78"/>
    </row>
    <row r="14302" spans="3:17" ht="15.75" customHeight="1">
      <c r="C14302" s="73"/>
      <c r="D14302" s="73"/>
      <c r="E14302" s="77"/>
      <c r="F14302" s="74"/>
      <c r="G14302" s="73"/>
      <c r="H14302" s="74"/>
      <c r="I14302" s="74"/>
      <c r="J14302" s="74"/>
      <c r="K14302" s="74"/>
      <c r="L14302" s="74"/>
      <c r="M14302" s="74"/>
      <c r="N14302" s="74"/>
      <c r="O14302" s="74"/>
      <c r="P14302" s="74"/>
      <c r="Q14302" s="78"/>
    </row>
    <row r="14303" spans="3:17" ht="15.75" customHeight="1">
      <c r="C14303" s="73"/>
      <c r="D14303" s="73"/>
      <c r="E14303" s="77"/>
      <c r="F14303" s="74"/>
      <c r="G14303" s="73"/>
      <c r="H14303" s="74"/>
      <c r="I14303" s="74"/>
      <c r="J14303" s="74"/>
      <c r="K14303" s="74"/>
      <c r="L14303" s="74"/>
      <c r="M14303" s="74"/>
      <c r="N14303" s="74"/>
      <c r="O14303" s="74"/>
      <c r="P14303" s="74"/>
      <c r="Q14303" s="78"/>
    </row>
    <row r="14304" spans="3:17" ht="15.75" customHeight="1">
      <c r="C14304" s="73"/>
      <c r="D14304" s="73"/>
      <c r="E14304" s="77"/>
      <c r="F14304" s="74"/>
      <c r="G14304" s="73"/>
      <c r="H14304" s="74"/>
      <c r="I14304" s="74"/>
      <c r="J14304" s="74"/>
      <c r="K14304" s="74"/>
      <c r="L14304" s="74"/>
      <c r="M14304" s="74"/>
      <c r="N14304" s="74"/>
      <c r="O14304" s="74"/>
      <c r="P14304" s="74"/>
      <c r="Q14304" s="78"/>
    </row>
    <row r="14305" spans="3:17" ht="15.75" customHeight="1">
      <c r="C14305" s="73"/>
      <c r="D14305" s="73"/>
      <c r="E14305" s="77"/>
      <c r="F14305" s="74"/>
      <c r="G14305" s="73"/>
      <c r="H14305" s="74"/>
      <c r="I14305" s="74"/>
      <c r="J14305" s="74"/>
      <c r="K14305" s="74"/>
      <c r="L14305" s="74"/>
      <c r="M14305" s="74"/>
      <c r="N14305" s="74"/>
      <c r="O14305" s="74"/>
      <c r="P14305" s="74"/>
      <c r="Q14305" s="78"/>
    </row>
    <row r="14306" spans="3:17" ht="15.75" customHeight="1">
      <c r="C14306" s="73"/>
      <c r="D14306" s="73"/>
      <c r="E14306" s="77"/>
      <c r="F14306" s="74"/>
      <c r="G14306" s="73"/>
      <c r="H14306" s="74"/>
      <c r="I14306" s="74"/>
      <c r="J14306" s="74"/>
      <c r="K14306" s="74"/>
      <c r="L14306" s="74"/>
      <c r="M14306" s="74"/>
      <c r="N14306" s="74"/>
      <c r="O14306" s="74"/>
      <c r="P14306" s="74"/>
      <c r="Q14306" s="78"/>
    </row>
    <row r="14307" spans="3:17" ht="15.75" customHeight="1">
      <c r="C14307" s="73"/>
      <c r="D14307" s="73"/>
      <c r="E14307" s="77"/>
      <c r="F14307" s="74"/>
      <c r="G14307" s="73"/>
      <c r="H14307" s="74"/>
      <c r="I14307" s="74"/>
      <c r="J14307" s="74"/>
      <c r="K14307" s="74"/>
      <c r="L14307" s="74"/>
      <c r="M14307" s="74"/>
      <c r="N14307" s="74"/>
      <c r="O14307" s="74"/>
      <c r="P14307" s="74"/>
      <c r="Q14307" s="78"/>
    </row>
    <row r="14308" spans="3:17" ht="15.75" customHeight="1">
      <c r="C14308" s="73"/>
      <c r="D14308" s="73"/>
      <c r="E14308" s="77"/>
      <c r="F14308" s="74"/>
      <c r="G14308" s="73"/>
      <c r="H14308" s="74"/>
      <c r="I14308" s="74"/>
      <c r="J14308" s="74"/>
      <c r="K14308" s="74"/>
      <c r="L14308" s="74"/>
      <c r="M14308" s="74"/>
      <c r="N14308" s="74"/>
      <c r="O14308" s="74"/>
      <c r="P14308" s="74"/>
      <c r="Q14308" s="78"/>
    </row>
    <row r="14309" spans="3:17" ht="15.75" customHeight="1">
      <c r="C14309" s="73"/>
      <c r="D14309" s="73"/>
      <c r="E14309" s="77"/>
      <c r="F14309" s="74"/>
      <c r="G14309" s="73"/>
      <c r="H14309" s="74"/>
      <c r="I14309" s="74"/>
      <c r="J14309" s="74"/>
      <c r="K14309" s="74"/>
      <c r="L14309" s="74"/>
      <c r="M14309" s="74"/>
      <c r="N14309" s="74"/>
      <c r="O14309" s="74"/>
      <c r="P14309" s="74"/>
      <c r="Q14309" s="78"/>
    </row>
    <row r="14310" spans="3:17" ht="15.75" customHeight="1">
      <c r="C14310" s="73"/>
      <c r="D14310" s="73"/>
      <c r="E14310" s="77"/>
      <c r="F14310" s="74"/>
      <c r="G14310" s="73"/>
      <c r="H14310" s="74"/>
      <c r="I14310" s="74"/>
      <c r="J14310" s="74"/>
      <c r="K14310" s="74"/>
      <c r="L14310" s="74"/>
      <c r="M14310" s="74"/>
      <c r="N14310" s="74"/>
      <c r="O14310" s="74"/>
      <c r="P14310" s="74"/>
      <c r="Q14310" s="78"/>
    </row>
    <row r="14311" spans="3:17" ht="15.75" customHeight="1">
      <c r="C14311" s="73"/>
      <c r="D14311" s="73"/>
      <c r="E14311" s="77"/>
      <c r="F14311" s="74"/>
      <c r="G14311" s="73"/>
      <c r="H14311" s="74"/>
      <c r="I14311" s="74"/>
      <c r="J14311" s="74"/>
      <c r="K14311" s="74"/>
      <c r="L14311" s="74"/>
      <c r="M14311" s="74"/>
      <c r="N14311" s="74"/>
      <c r="O14311" s="74"/>
      <c r="P14311" s="74"/>
      <c r="Q14311" s="78"/>
    </row>
    <row r="14312" spans="3:17" ht="15.75" customHeight="1">
      <c r="C14312" s="73"/>
      <c r="D14312" s="73"/>
      <c r="E14312" s="77"/>
      <c r="F14312" s="74"/>
      <c r="G14312" s="73"/>
      <c r="H14312" s="74"/>
      <c r="I14312" s="74"/>
      <c r="J14312" s="74"/>
      <c r="K14312" s="74"/>
      <c r="L14312" s="74"/>
      <c r="M14312" s="74"/>
      <c r="N14312" s="74"/>
      <c r="O14312" s="74"/>
      <c r="P14312" s="74"/>
      <c r="Q14312" s="78"/>
    </row>
    <row r="14313" spans="3:17" ht="15.75" customHeight="1">
      <c r="C14313" s="73"/>
      <c r="D14313" s="73"/>
      <c r="E14313" s="77"/>
      <c r="F14313" s="74"/>
      <c r="G14313" s="73"/>
      <c r="H14313" s="74"/>
      <c r="I14313" s="74"/>
      <c r="J14313" s="74"/>
      <c r="K14313" s="74"/>
      <c r="L14313" s="74"/>
      <c r="M14313" s="74"/>
      <c r="N14313" s="74"/>
      <c r="O14313" s="74"/>
      <c r="P14313" s="74"/>
      <c r="Q14313" s="78"/>
    </row>
    <row r="14314" spans="3:17" ht="15.75" customHeight="1">
      <c r="C14314" s="73"/>
      <c r="D14314" s="73"/>
      <c r="E14314" s="77"/>
      <c r="F14314" s="74"/>
      <c r="G14314" s="73"/>
      <c r="H14314" s="74"/>
      <c r="I14314" s="74"/>
      <c r="J14314" s="74"/>
      <c r="K14314" s="74"/>
      <c r="L14314" s="74"/>
      <c r="M14314" s="74"/>
      <c r="N14314" s="74"/>
      <c r="O14314" s="74"/>
      <c r="P14314" s="74"/>
      <c r="Q14314" s="78"/>
    </row>
    <row r="14315" spans="3:17" ht="15.75" customHeight="1">
      <c r="C14315" s="73"/>
      <c r="D14315" s="73"/>
      <c r="E14315" s="77"/>
      <c r="F14315" s="74"/>
      <c r="G14315" s="73"/>
      <c r="H14315" s="74"/>
      <c r="I14315" s="74"/>
      <c r="J14315" s="74"/>
      <c r="K14315" s="74"/>
      <c r="L14315" s="74"/>
      <c r="M14315" s="74"/>
      <c r="N14315" s="74"/>
      <c r="O14315" s="74"/>
      <c r="P14315" s="74"/>
      <c r="Q14315" s="78"/>
    </row>
    <row r="14316" spans="3:17" ht="15.75" customHeight="1">
      <c r="C14316" s="73"/>
      <c r="D14316" s="73"/>
      <c r="E14316" s="77"/>
      <c r="F14316" s="74"/>
      <c r="G14316" s="73"/>
      <c r="H14316" s="74"/>
      <c r="I14316" s="74"/>
      <c r="J14316" s="74"/>
      <c r="K14316" s="74"/>
      <c r="L14316" s="74"/>
      <c r="M14316" s="74"/>
      <c r="N14316" s="74"/>
      <c r="O14316" s="74"/>
      <c r="P14316" s="74"/>
      <c r="Q14316" s="78"/>
    </row>
    <row r="14317" spans="3:17" ht="15.75" customHeight="1">
      <c r="C14317" s="73"/>
      <c r="D14317" s="73"/>
      <c r="E14317" s="77"/>
      <c r="F14317" s="74"/>
      <c r="G14317" s="73"/>
      <c r="H14317" s="74"/>
      <c r="I14317" s="74"/>
      <c r="J14317" s="74"/>
      <c r="K14317" s="74"/>
      <c r="L14317" s="74"/>
      <c r="M14317" s="74"/>
      <c r="N14317" s="74"/>
      <c r="O14317" s="74"/>
      <c r="P14317" s="74"/>
      <c r="Q14317" s="78"/>
    </row>
    <row r="14318" spans="3:17" ht="15.75" customHeight="1">
      <c r="C14318" s="73"/>
      <c r="D14318" s="73"/>
      <c r="E14318" s="77"/>
      <c r="F14318" s="74"/>
      <c r="G14318" s="73"/>
      <c r="H14318" s="74"/>
      <c r="I14318" s="74"/>
      <c r="J14318" s="74"/>
      <c r="K14318" s="74"/>
      <c r="L14318" s="74"/>
      <c r="M14318" s="74"/>
      <c r="N14318" s="74"/>
      <c r="O14318" s="74"/>
      <c r="P14318" s="74"/>
      <c r="Q14318" s="78"/>
    </row>
    <row r="14319" spans="3:17" ht="15.75" customHeight="1">
      <c r="C14319" s="73"/>
      <c r="D14319" s="73"/>
      <c r="E14319" s="77"/>
      <c r="F14319" s="74"/>
      <c r="G14319" s="73"/>
      <c r="H14319" s="74"/>
      <c r="I14319" s="74"/>
      <c r="J14319" s="74"/>
      <c r="K14319" s="74"/>
      <c r="L14319" s="74"/>
      <c r="M14319" s="74"/>
      <c r="N14319" s="74"/>
      <c r="O14319" s="74"/>
      <c r="P14319" s="74"/>
      <c r="Q14319" s="78"/>
    </row>
    <row r="14320" spans="3:17" ht="15.75" customHeight="1">
      <c r="C14320" s="73"/>
      <c r="D14320" s="73"/>
      <c r="E14320" s="77"/>
      <c r="F14320" s="74"/>
      <c r="G14320" s="73"/>
      <c r="H14320" s="74"/>
      <c r="I14320" s="74"/>
      <c r="J14320" s="74"/>
      <c r="K14320" s="74"/>
      <c r="L14320" s="74"/>
      <c r="M14320" s="74"/>
      <c r="N14320" s="74"/>
      <c r="O14320" s="74"/>
      <c r="P14320" s="74"/>
      <c r="Q14320" s="78"/>
    </row>
    <row r="14321" spans="3:17" ht="15.75" customHeight="1">
      <c r="C14321" s="73"/>
      <c r="D14321" s="73"/>
      <c r="E14321" s="77"/>
      <c r="F14321" s="74"/>
      <c r="G14321" s="73"/>
      <c r="H14321" s="74"/>
      <c r="I14321" s="74"/>
      <c r="J14321" s="74"/>
      <c r="K14321" s="74"/>
      <c r="L14321" s="74"/>
      <c r="M14321" s="74"/>
      <c r="N14321" s="74"/>
      <c r="O14321" s="74"/>
      <c r="P14321" s="74"/>
      <c r="Q14321" s="78"/>
    </row>
    <row r="14322" spans="3:17" ht="15.75" customHeight="1">
      <c r="C14322" s="73"/>
      <c r="D14322" s="73"/>
      <c r="E14322" s="77"/>
      <c r="F14322" s="74"/>
      <c r="G14322" s="73"/>
      <c r="H14322" s="74"/>
      <c r="I14322" s="74"/>
      <c r="J14322" s="74"/>
      <c r="K14322" s="74"/>
      <c r="L14322" s="74"/>
      <c r="M14322" s="74"/>
      <c r="N14322" s="74"/>
      <c r="O14322" s="74"/>
      <c r="P14322" s="74"/>
      <c r="Q14322" s="78"/>
    </row>
    <row r="14323" spans="3:17" ht="15.75" customHeight="1">
      <c r="C14323" s="73"/>
      <c r="D14323" s="73"/>
      <c r="E14323" s="77"/>
      <c r="F14323" s="74"/>
      <c r="G14323" s="73"/>
      <c r="H14323" s="74"/>
      <c r="I14323" s="74"/>
      <c r="J14323" s="74"/>
      <c r="K14323" s="74"/>
      <c r="L14323" s="74"/>
      <c r="M14323" s="74"/>
      <c r="N14323" s="74"/>
      <c r="O14323" s="74"/>
      <c r="P14323" s="74"/>
      <c r="Q14323" s="78"/>
    </row>
    <row r="14324" spans="3:17" ht="15.75" customHeight="1">
      <c r="C14324" s="73"/>
      <c r="D14324" s="73"/>
      <c r="E14324" s="77"/>
      <c r="F14324" s="74"/>
      <c r="G14324" s="73"/>
      <c r="H14324" s="74"/>
      <c r="I14324" s="74"/>
      <c r="J14324" s="74"/>
      <c r="K14324" s="74"/>
      <c r="L14324" s="74"/>
      <c r="M14324" s="74"/>
      <c r="N14324" s="74"/>
      <c r="O14324" s="74"/>
      <c r="P14324" s="74"/>
      <c r="Q14324" s="78"/>
    </row>
    <row r="14325" spans="3:17" ht="15.75" customHeight="1">
      <c r="C14325" s="73"/>
      <c r="D14325" s="73"/>
      <c r="E14325" s="77"/>
      <c r="F14325" s="74"/>
      <c r="G14325" s="73"/>
      <c r="H14325" s="74"/>
      <c r="I14325" s="74"/>
      <c r="J14325" s="74"/>
      <c r="K14325" s="74"/>
      <c r="L14325" s="74"/>
      <c r="M14325" s="74"/>
      <c r="N14325" s="74"/>
      <c r="O14325" s="74"/>
      <c r="P14325" s="74"/>
      <c r="Q14325" s="78"/>
    </row>
    <row r="14326" spans="3:17" ht="15.75" customHeight="1">
      <c r="C14326" s="73"/>
      <c r="D14326" s="73"/>
      <c r="E14326" s="77"/>
      <c r="F14326" s="74"/>
      <c r="G14326" s="73"/>
      <c r="H14326" s="74"/>
      <c r="I14326" s="74"/>
      <c r="J14326" s="74"/>
      <c r="K14326" s="74"/>
      <c r="L14326" s="74"/>
      <c r="M14326" s="74"/>
      <c r="N14326" s="74"/>
      <c r="O14326" s="74"/>
      <c r="P14326" s="74"/>
      <c r="Q14326" s="78"/>
    </row>
    <row r="14327" spans="3:17" ht="15.75" customHeight="1">
      <c r="C14327" s="73"/>
      <c r="D14327" s="73"/>
      <c r="E14327" s="77"/>
      <c r="F14327" s="74"/>
      <c r="G14327" s="73"/>
      <c r="H14327" s="74"/>
      <c r="I14327" s="74"/>
      <c r="J14327" s="74"/>
      <c r="K14327" s="74"/>
      <c r="L14327" s="74"/>
      <c r="M14327" s="74"/>
      <c r="N14327" s="74"/>
      <c r="O14327" s="74"/>
      <c r="P14327" s="74"/>
      <c r="Q14327" s="78"/>
    </row>
    <row r="14328" spans="3:17" ht="15.75" customHeight="1">
      <c r="C14328" s="73"/>
      <c r="D14328" s="73"/>
      <c r="E14328" s="77"/>
      <c r="F14328" s="74"/>
      <c r="G14328" s="73"/>
      <c r="H14328" s="74"/>
      <c r="I14328" s="74"/>
      <c r="J14328" s="74"/>
      <c r="K14328" s="74"/>
      <c r="L14328" s="74"/>
      <c r="M14328" s="74"/>
      <c r="N14328" s="74"/>
      <c r="O14328" s="74"/>
      <c r="P14328" s="74"/>
      <c r="Q14328" s="78"/>
    </row>
    <row r="14329" spans="3:17" ht="15.75" customHeight="1">
      <c r="C14329" s="73"/>
      <c r="D14329" s="73"/>
      <c r="E14329" s="77"/>
      <c r="F14329" s="74"/>
      <c r="G14329" s="73"/>
      <c r="H14329" s="74"/>
      <c r="I14329" s="74"/>
      <c r="J14329" s="74"/>
      <c r="K14329" s="74"/>
      <c r="L14329" s="74"/>
      <c r="M14329" s="74"/>
      <c r="N14329" s="74"/>
      <c r="O14329" s="74"/>
      <c r="P14329" s="74"/>
      <c r="Q14329" s="78"/>
    </row>
    <row r="14330" spans="3:17" ht="15.75" customHeight="1">
      <c r="C14330" s="73"/>
      <c r="D14330" s="73"/>
      <c r="E14330" s="77"/>
      <c r="F14330" s="74"/>
      <c r="G14330" s="73"/>
      <c r="H14330" s="74"/>
      <c r="I14330" s="74"/>
      <c r="J14330" s="74"/>
      <c r="K14330" s="74"/>
      <c r="L14330" s="74"/>
      <c r="M14330" s="74"/>
      <c r="N14330" s="74"/>
      <c r="O14330" s="74"/>
      <c r="P14330" s="74"/>
      <c r="Q14330" s="78"/>
    </row>
    <row r="14331" spans="3:17" ht="15.75" customHeight="1">
      <c r="C14331" s="73"/>
      <c r="D14331" s="73"/>
      <c r="E14331" s="77"/>
      <c r="F14331" s="74"/>
      <c r="G14331" s="73"/>
      <c r="H14331" s="74"/>
      <c r="I14331" s="74"/>
      <c r="J14331" s="74"/>
      <c r="K14331" s="74"/>
      <c r="L14331" s="74"/>
      <c r="M14331" s="74"/>
      <c r="N14331" s="74"/>
      <c r="O14331" s="74"/>
      <c r="P14331" s="74"/>
      <c r="Q14331" s="78"/>
    </row>
    <row r="14332" spans="3:17" ht="15.75" customHeight="1">
      <c r="C14332" s="73"/>
      <c r="D14332" s="73"/>
      <c r="E14332" s="77"/>
      <c r="F14332" s="74"/>
      <c r="G14332" s="73"/>
      <c r="H14332" s="74"/>
      <c r="I14332" s="74"/>
      <c r="J14332" s="74"/>
      <c r="K14332" s="74"/>
      <c r="L14332" s="74"/>
      <c r="M14332" s="74"/>
      <c r="N14332" s="74"/>
      <c r="O14332" s="74"/>
      <c r="P14332" s="74"/>
      <c r="Q14332" s="78"/>
    </row>
    <row r="14333" spans="3:17" ht="15.75" customHeight="1">
      <c r="C14333" s="73"/>
      <c r="D14333" s="73"/>
      <c r="E14333" s="77"/>
      <c r="F14333" s="74"/>
      <c r="G14333" s="73"/>
      <c r="H14333" s="74"/>
      <c r="I14333" s="74"/>
      <c r="J14333" s="74"/>
      <c r="K14333" s="74"/>
      <c r="L14333" s="74"/>
      <c r="M14333" s="74"/>
      <c r="N14333" s="74"/>
      <c r="O14333" s="74"/>
      <c r="P14333" s="74"/>
      <c r="Q14333" s="78"/>
    </row>
    <row r="14334" spans="3:17" ht="15.75" customHeight="1">
      <c r="C14334" s="73"/>
      <c r="D14334" s="73"/>
      <c r="E14334" s="77"/>
      <c r="F14334" s="74"/>
      <c r="G14334" s="73"/>
      <c r="H14334" s="74"/>
      <c r="I14334" s="74"/>
      <c r="J14334" s="74"/>
      <c r="K14334" s="74"/>
      <c r="L14334" s="74"/>
      <c r="M14334" s="74"/>
      <c r="N14334" s="74"/>
      <c r="O14334" s="74"/>
      <c r="P14334" s="74"/>
      <c r="Q14334" s="78"/>
    </row>
    <row r="14335" spans="3:17" ht="15.75" customHeight="1">
      <c r="C14335" s="73"/>
      <c r="D14335" s="73"/>
      <c r="E14335" s="77"/>
      <c r="F14335" s="74"/>
      <c r="G14335" s="73"/>
      <c r="H14335" s="74"/>
      <c r="I14335" s="74"/>
      <c r="J14335" s="74"/>
      <c r="K14335" s="74"/>
      <c r="L14335" s="74"/>
      <c r="M14335" s="74"/>
      <c r="N14335" s="74"/>
      <c r="O14335" s="74"/>
      <c r="P14335" s="74"/>
      <c r="Q14335" s="78"/>
    </row>
    <row r="14336" spans="3:17" ht="15.75" customHeight="1">
      <c r="C14336" s="73"/>
      <c r="D14336" s="73"/>
      <c r="E14336" s="77"/>
      <c r="F14336" s="74"/>
      <c r="G14336" s="73"/>
      <c r="H14336" s="74"/>
      <c r="I14336" s="74"/>
      <c r="J14336" s="74"/>
      <c r="K14336" s="74"/>
      <c r="L14336" s="74"/>
      <c r="M14336" s="74"/>
      <c r="N14336" s="74"/>
      <c r="O14336" s="74"/>
      <c r="P14336" s="74"/>
      <c r="Q14336" s="78"/>
    </row>
    <row r="14337" spans="3:17" ht="15.75" customHeight="1">
      <c r="C14337" s="73"/>
      <c r="D14337" s="73"/>
      <c r="E14337" s="77"/>
      <c r="F14337" s="74"/>
      <c r="G14337" s="73"/>
      <c r="H14337" s="74"/>
      <c r="I14337" s="74"/>
      <c r="J14337" s="74"/>
      <c r="K14337" s="74"/>
      <c r="L14337" s="74"/>
      <c r="M14337" s="74"/>
      <c r="N14337" s="74"/>
      <c r="O14337" s="74"/>
      <c r="P14337" s="74"/>
      <c r="Q14337" s="78"/>
    </row>
    <row r="14338" spans="3:17" ht="15.75" customHeight="1">
      <c r="C14338" s="73"/>
      <c r="D14338" s="73"/>
      <c r="E14338" s="77"/>
      <c r="F14338" s="74"/>
      <c r="G14338" s="73"/>
      <c r="H14338" s="74"/>
      <c r="I14338" s="74"/>
      <c r="J14338" s="74"/>
      <c r="K14338" s="74"/>
      <c r="L14338" s="74"/>
      <c r="M14338" s="74"/>
      <c r="N14338" s="74"/>
      <c r="O14338" s="74"/>
      <c r="P14338" s="74"/>
      <c r="Q14338" s="78"/>
    </row>
    <row r="14339" spans="3:17" ht="15.75" customHeight="1">
      <c r="C14339" s="73"/>
      <c r="D14339" s="73"/>
      <c r="E14339" s="77"/>
      <c r="F14339" s="74"/>
      <c r="G14339" s="73"/>
      <c r="H14339" s="74"/>
      <c r="I14339" s="74"/>
      <c r="J14339" s="74"/>
      <c r="K14339" s="74"/>
      <c r="L14339" s="74"/>
      <c r="M14339" s="74"/>
      <c r="N14339" s="74"/>
      <c r="O14339" s="74"/>
      <c r="P14339" s="74"/>
      <c r="Q14339" s="78"/>
    </row>
    <row r="14340" spans="3:17" ht="15.75" customHeight="1">
      <c r="C14340" s="73"/>
      <c r="D14340" s="73"/>
      <c r="E14340" s="77"/>
      <c r="F14340" s="74"/>
      <c r="G14340" s="73"/>
      <c r="H14340" s="74"/>
      <c r="I14340" s="74"/>
      <c r="J14340" s="74"/>
      <c r="K14340" s="74"/>
      <c r="L14340" s="74"/>
      <c r="M14340" s="74"/>
      <c r="N14340" s="74"/>
      <c r="O14340" s="74"/>
      <c r="P14340" s="74"/>
      <c r="Q14340" s="78"/>
    </row>
    <row r="14341" spans="3:17" ht="15.75" customHeight="1">
      <c r="C14341" s="73"/>
      <c r="D14341" s="73"/>
      <c r="E14341" s="77"/>
      <c r="F14341" s="74"/>
      <c r="G14341" s="73"/>
      <c r="H14341" s="74"/>
      <c r="I14341" s="74"/>
      <c r="J14341" s="74"/>
      <c r="K14341" s="74"/>
      <c r="L14341" s="74"/>
      <c r="M14341" s="74"/>
      <c r="N14341" s="74"/>
      <c r="O14341" s="74"/>
      <c r="P14341" s="74"/>
      <c r="Q14341" s="78"/>
    </row>
    <row r="14342" spans="3:17" ht="15.75" customHeight="1">
      <c r="C14342" s="73"/>
      <c r="D14342" s="73"/>
      <c r="E14342" s="77"/>
      <c r="F14342" s="74"/>
      <c r="G14342" s="73"/>
      <c r="H14342" s="74"/>
      <c r="I14342" s="74"/>
      <c r="J14342" s="74"/>
      <c r="K14342" s="74"/>
      <c r="L14342" s="74"/>
      <c r="M14342" s="74"/>
      <c r="N14342" s="74"/>
      <c r="O14342" s="74"/>
      <c r="P14342" s="74"/>
      <c r="Q14342" s="78"/>
    </row>
    <row r="14343" spans="3:17" ht="15.75" customHeight="1">
      <c r="C14343" s="73"/>
      <c r="D14343" s="73"/>
      <c r="E14343" s="77"/>
      <c r="F14343" s="74"/>
      <c r="G14343" s="73"/>
      <c r="H14343" s="74"/>
      <c r="I14343" s="74"/>
      <c r="J14343" s="74"/>
      <c r="K14343" s="74"/>
      <c r="L14343" s="74"/>
      <c r="M14343" s="74"/>
      <c r="N14343" s="74"/>
      <c r="O14343" s="74"/>
      <c r="P14343" s="74"/>
      <c r="Q14343" s="78"/>
    </row>
    <row r="14344" spans="3:17" ht="15.75" customHeight="1">
      <c r="C14344" s="73"/>
      <c r="D14344" s="73"/>
      <c r="E14344" s="77"/>
      <c r="F14344" s="74"/>
      <c r="G14344" s="73"/>
      <c r="H14344" s="74"/>
      <c r="I14344" s="74"/>
      <c r="J14344" s="74"/>
      <c r="K14344" s="74"/>
      <c r="L14344" s="74"/>
      <c r="M14344" s="74"/>
      <c r="N14344" s="74"/>
      <c r="O14344" s="74"/>
      <c r="P14344" s="74"/>
      <c r="Q14344" s="78"/>
    </row>
    <row r="14345" spans="3:17" ht="15.75" customHeight="1">
      <c r="C14345" s="73"/>
      <c r="D14345" s="73"/>
      <c r="E14345" s="77"/>
      <c r="F14345" s="74"/>
      <c r="G14345" s="73"/>
      <c r="H14345" s="74"/>
      <c r="I14345" s="74"/>
      <c r="J14345" s="74"/>
      <c r="K14345" s="74"/>
      <c r="L14345" s="74"/>
      <c r="M14345" s="74"/>
      <c r="N14345" s="74"/>
      <c r="O14345" s="74"/>
      <c r="P14345" s="74"/>
      <c r="Q14345" s="78"/>
    </row>
    <row r="14346" spans="3:17" ht="15.75" customHeight="1">
      <c r="C14346" s="73"/>
      <c r="D14346" s="73"/>
      <c r="E14346" s="77"/>
      <c r="F14346" s="74"/>
      <c r="G14346" s="73"/>
      <c r="H14346" s="74"/>
      <c r="I14346" s="74"/>
      <c r="J14346" s="74"/>
      <c r="K14346" s="74"/>
      <c r="L14346" s="74"/>
      <c r="M14346" s="74"/>
      <c r="N14346" s="74"/>
      <c r="O14346" s="74"/>
      <c r="P14346" s="74"/>
      <c r="Q14346" s="78"/>
    </row>
    <row r="14347" spans="3:17" ht="15.75" customHeight="1">
      <c r="C14347" s="73"/>
      <c r="D14347" s="73"/>
      <c r="E14347" s="77"/>
      <c r="F14347" s="74"/>
      <c r="G14347" s="73"/>
      <c r="H14347" s="74"/>
      <c r="I14347" s="74"/>
      <c r="J14347" s="74"/>
      <c r="K14347" s="74"/>
      <c r="L14347" s="74"/>
      <c r="M14347" s="74"/>
      <c r="N14347" s="74"/>
      <c r="O14347" s="74"/>
      <c r="P14347" s="74"/>
      <c r="Q14347" s="78"/>
    </row>
    <row r="14348" spans="3:17" ht="15.75" customHeight="1">
      <c r="C14348" s="73"/>
      <c r="D14348" s="73"/>
      <c r="E14348" s="77"/>
      <c r="F14348" s="74"/>
      <c r="G14348" s="73"/>
      <c r="H14348" s="74"/>
      <c r="I14348" s="74"/>
      <c r="J14348" s="74"/>
      <c r="K14348" s="74"/>
      <c r="L14348" s="74"/>
      <c r="M14348" s="74"/>
      <c r="N14348" s="74"/>
      <c r="O14348" s="74"/>
      <c r="P14348" s="74"/>
      <c r="Q14348" s="78"/>
    </row>
    <row r="14349" spans="3:17" ht="15.75" customHeight="1">
      <c r="C14349" s="73"/>
      <c r="D14349" s="73"/>
      <c r="E14349" s="77"/>
      <c r="F14349" s="74"/>
      <c r="G14349" s="73"/>
      <c r="H14349" s="74"/>
      <c r="I14349" s="74"/>
      <c r="J14349" s="74"/>
      <c r="K14349" s="74"/>
      <c r="L14349" s="74"/>
      <c r="M14349" s="74"/>
      <c r="N14349" s="74"/>
      <c r="O14349" s="74"/>
      <c r="P14349" s="74"/>
      <c r="Q14349" s="78"/>
    </row>
    <row r="14350" spans="3:17" ht="15.75" customHeight="1">
      <c r="C14350" s="73"/>
      <c r="D14350" s="73"/>
      <c r="E14350" s="77"/>
      <c r="F14350" s="74"/>
      <c r="G14350" s="73"/>
      <c r="H14350" s="74"/>
      <c r="I14350" s="74"/>
      <c r="J14350" s="74"/>
      <c r="K14350" s="74"/>
      <c r="L14350" s="74"/>
      <c r="M14350" s="74"/>
      <c r="N14350" s="74"/>
      <c r="O14350" s="74"/>
      <c r="P14350" s="74"/>
      <c r="Q14350" s="78"/>
    </row>
    <row r="14351" spans="3:17" ht="15.75" customHeight="1">
      <c r="C14351" s="73"/>
      <c r="D14351" s="73"/>
      <c r="E14351" s="77"/>
      <c r="F14351" s="74"/>
      <c r="G14351" s="73"/>
      <c r="H14351" s="74"/>
      <c r="I14351" s="74"/>
      <c r="J14351" s="74"/>
      <c r="K14351" s="74"/>
      <c r="L14351" s="74"/>
      <c r="M14351" s="74"/>
      <c r="N14351" s="74"/>
      <c r="O14351" s="74"/>
      <c r="P14351" s="74"/>
      <c r="Q14351" s="78"/>
    </row>
    <row r="14352" spans="3:17" ht="15.75" customHeight="1">
      <c r="C14352" s="73"/>
      <c r="D14352" s="73"/>
      <c r="E14352" s="77"/>
      <c r="F14352" s="74"/>
      <c r="G14352" s="73"/>
      <c r="H14352" s="74"/>
      <c r="I14352" s="74"/>
      <c r="J14352" s="74"/>
      <c r="K14352" s="74"/>
      <c r="L14352" s="74"/>
      <c r="M14352" s="74"/>
      <c r="N14352" s="74"/>
      <c r="O14352" s="74"/>
      <c r="P14352" s="74"/>
      <c r="Q14352" s="78"/>
    </row>
    <row r="14353" spans="3:17" ht="15.75" customHeight="1">
      <c r="C14353" s="73"/>
      <c r="D14353" s="73"/>
      <c r="E14353" s="77"/>
      <c r="F14353" s="74"/>
      <c r="G14353" s="73"/>
      <c r="H14353" s="74"/>
      <c r="I14353" s="74"/>
      <c r="J14353" s="74"/>
      <c r="K14353" s="74"/>
      <c r="L14353" s="74"/>
      <c r="M14353" s="74"/>
      <c r="N14353" s="74"/>
      <c r="O14353" s="74"/>
      <c r="P14353" s="74"/>
      <c r="Q14353" s="78"/>
    </row>
    <row r="14354" spans="3:17" ht="15.75" customHeight="1">
      <c r="C14354" s="73"/>
      <c r="D14354" s="73"/>
      <c r="E14354" s="77"/>
      <c r="F14354" s="74"/>
      <c r="G14354" s="73"/>
      <c r="H14354" s="74"/>
      <c r="I14354" s="74"/>
      <c r="J14354" s="74"/>
      <c r="K14354" s="74"/>
      <c r="L14354" s="74"/>
      <c r="M14354" s="74"/>
      <c r="N14354" s="74"/>
      <c r="O14354" s="74"/>
      <c r="P14354" s="74"/>
      <c r="Q14354" s="78"/>
    </row>
    <row r="14355" spans="3:17" ht="15.75" customHeight="1">
      <c r="C14355" s="73"/>
      <c r="D14355" s="73"/>
      <c r="E14355" s="77"/>
      <c r="F14355" s="74"/>
      <c r="G14355" s="73"/>
      <c r="H14355" s="74"/>
      <c r="I14355" s="74"/>
      <c r="J14355" s="74"/>
      <c r="K14355" s="74"/>
      <c r="L14355" s="74"/>
      <c r="M14355" s="74"/>
      <c r="N14355" s="74"/>
      <c r="O14355" s="74"/>
      <c r="P14355" s="74"/>
      <c r="Q14355" s="78"/>
    </row>
    <row r="14356" spans="3:17" ht="15.75" customHeight="1">
      <c r="C14356" s="73"/>
      <c r="D14356" s="73"/>
      <c r="E14356" s="77"/>
      <c r="F14356" s="74"/>
      <c r="G14356" s="73"/>
      <c r="H14356" s="74"/>
      <c r="I14356" s="74"/>
      <c r="J14356" s="74"/>
      <c r="K14356" s="74"/>
      <c r="L14356" s="74"/>
      <c r="M14356" s="74"/>
      <c r="N14356" s="74"/>
      <c r="O14356" s="74"/>
      <c r="P14356" s="74"/>
      <c r="Q14356" s="78"/>
    </row>
    <row r="14357" spans="3:17" ht="15.75" customHeight="1">
      <c r="C14357" s="73"/>
      <c r="D14357" s="73"/>
      <c r="E14357" s="77"/>
      <c r="F14357" s="74"/>
      <c r="G14357" s="73"/>
      <c r="H14357" s="74"/>
      <c r="I14357" s="74"/>
      <c r="J14357" s="74"/>
      <c r="K14357" s="74"/>
      <c r="L14357" s="74"/>
      <c r="M14357" s="74"/>
      <c r="N14357" s="74"/>
      <c r="O14357" s="74"/>
      <c r="P14357" s="74"/>
      <c r="Q14357" s="78"/>
    </row>
    <row r="14358" spans="3:17" ht="15.75" customHeight="1">
      <c r="C14358" s="73"/>
      <c r="D14358" s="73"/>
      <c r="E14358" s="77"/>
      <c r="F14358" s="74"/>
      <c r="G14358" s="73"/>
      <c r="H14358" s="74"/>
      <c r="I14358" s="74"/>
      <c r="J14358" s="74"/>
      <c r="K14358" s="74"/>
      <c r="L14358" s="74"/>
      <c r="M14358" s="74"/>
      <c r="N14358" s="74"/>
      <c r="O14358" s="74"/>
      <c r="P14358" s="74"/>
      <c r="Q14358" s="78"/>
    </row>
    <row r="14359" spans="3:17" ht="15.75" customHeight="1">
      <c r="C14359" s="73"/>
      <c r="D14359" s="73"/>
      <c r="E14359" s="77"/>
      <c r="F14359" s="74"/>
      <c r="G14359" s="73"/>
      <c r="H14359" s="74"/>
      <c r="I14359" s="74"/>
      <c r="J14359" s="74"/>
      <c r="K14359" s="74"/>
      <c r="L14359" s="74"/>
      <c r="M14359" s="74"/>
      <c r="N14359" s="74"/>
      <c r="O14359" s="74"/>
      <c r="P14359" s="74"/>
      <c r="Q14359" s="78"/>
    </row>
    <row r="14360" spans="3:17" ht="15.75" customHeight="1">
      <c r="C14360" s="73"/>
      <c r="D14360" s="73"/>
      <c r="E14360" s="77"/>
      <c r="F14360" s="74"/>
      <c r="G14360" s="73"/>
      <c r="H14360" s="74"/>
      <c r="I14360" s="74"/>
      <c r="J14360" s="74"/>
      <c r="K14360" s="74"/>
      <c r="L14360" s="74"/>
      <c r="M14360" s="74"/>
      <c r="N14360" s="74"/>
      <c r="O14360" s="74"/>
      <c r="P14360" s="74"/>
      <c r="Q14360" s="78"/>
    </row>
    <row r="14361" spans="3:17" ht="15.75" customHeight="1">
      <c r="C14361" s="73"/>
      <c r="D14361" s="73"/>
      <c r="E14361" s="77"/>
      <c r="F14361" s="74"/>
      <c r="G14361" s="73"/>
      <c r="H14361" s="74"/>
      <c r="I14361" s="74"/>
      <c r="J14361" s="74"/>
      <c r="K14361" s="74"/>
      <c r="L14361" s="74"/>
      <c r="M14361" s="74"/>
      <c r="N14361" s="74"/>
      <c r="O14361" s="74"/>
      <c r="P14361" s="74"/>
      <c r="Q14361" s="78"/>
    </row>
    <row r="14362" spans="3:17" ht="15.75" customHeight="1">
      <c r="C14362" s="73"/>
      <c r="D14362" s="73"/>
      <c r="E14362" s="77"/>
      <c r="F14362" s="74"/>
      <c r="G14362" s="73"/>
      <c r="H14362" s="74"/>
      <c r="I14362" s="74"/>
      <c r="J14362" s="74"/>
      <c r="K14362" s="74"/>
      <c r="L14362" s="74"/>
      <c r="M14362" s="74"/>
      <c r="N14362" s="74"/>
      <c r="O14362" s="74"/>
      <c r="P14362" s="74"/>
      <c r="Q14362" s="78"/>
    </row>
    <row r="14363" spans="3:17" ht="15.75" customHeight="1">
      <c r="C14363" s="73"/>
      <c r="D14363" s="73"/>
      <c r="E14363" s="77"/>
      <c r="F14363" s="74"/>
      <c r="G14363" s="73"/>
      <c r="H14363" s="74"/>
      <c r="I14363" s="74"/>
      <c r="J14363" s="74"/>
      <c r="K14363" s="74"/>
      <c r="L14363" s="74"/>
      <c r="M14363" s="74"/>
      <c r="N14363" s="74"/>
      <c r="O14363" s="74"/>
      <c r="P14363" s="74"/>
      <c r="Q14363" s="78"/>
    </row>
    <row r="14364" spans="3:17" ht="15.75" customHeight="1">
      <c r="C14364" s="73"/>
      <c r="D14364" s="73"/>
      <c r="E14364" s="77"/>
      <c r="F14364" s="74"/>
      <c r="G14364" s="73"/>
      <c r="H14364" s="74"/>
      <c r="I14364" s="74"/>
      <c r="J14364" s="74"/>
      <c r="K14364" s="74"/>
      <c r="L14364" s="74"/>
      <c r="M14364" s="74"/>
      <c r="N14364" s="74"/>
      <c r="O14364" s="74"/>
      <c r="P14364" s="74"/>
      <c r="Q14364" s="78"/>
    </row>
    <row r="14365" spans="3:17" ht="15.75" customHeight="1">
      <c r="C14365" s="73"/>
      <c r="D14365" s="73"/>
      <c r="E14365" s="77"/>
      <c r="F14365" s="74"/>
      <c r="G14365" s="73"/>
      <c r="H14365" s="74"/>
      <c r="I14365" s="74"/>
      <c r="J14365" s="74"/>
      <c r="K14365" s="74"/>
      <c r="L14365" s="74"/>
      <c r="M14365" s="74"/>
      <c r="N14365" s="74"/>
      <c r="O14365" s="74"/>
      <c r="P14365" s="74"/>
      <c r="Q14365" s="78"/>
    </row>
    <row r="14366" spans="3:17" ht="15.75" customHeight="1">
      <c r="C14366" s="73"/>
      <c r="D14366" s="73"/>
      <c r="E14366" s="77"/>
      <c r="F14366" s="74"/>
      <c r="G14366" s="73"/>
      <c r="H14366" s="74"/>
      <c r="I14366" s="74"/>
      <c r="J14366" s="74"/>
      <c r="K14366" s="74"/>
      <c r="L14366" s="74"/>
      <c r="M14366" s="74"/>
      <c r="N14366" s="74"/>
      <c r="O14366" s="74"/>
      <c r="P14366" s="74"/>
      <c r="Q14366" s="78"/>
    </row>
    <row r="14367" spans="3:17" ht="15.75" customHeight="1">
      <c r="C14367" s="73"/>
      <c r="D14367" s="73"/>
      <c r="E14367" s="77"/>
      <c r="F14367" s="74"/>
      <c r="G14367" s="73"/>
      <c r="H14367" s="74"/>
      <c r="I14367" s="74"/>
      <c r="J14367" s="74"/>
      <c r="K14367" s="74"/>
      <c r="L14367" s="74"/>
      <c r="M14367" s="74"/>
      <c r="N14367" s="74"/>
      <c r="O14367" s="74"/>
      <c r="P14367" s="74"/>
      <c r="Q14367" s="78"/>
    </row>
    <row r="14368" spans="3:17" ht="15.75" customHeight="1">
      <c r="C14368" s="73"/>
      <c r="D14368" s="73"/>
      <c r="E14368" s="77"/>
      <c r="F14368" s="74"/>
      <c r="G14368" s="73"/>
      <c r="H14368" s="74"/>
      <c r="I14368" s="74"/>
      <c r="J14368" s="74"/>
      <c r="K14368" s="74"/>
      <c r="L14368" s="74"/>
      <c r="M14368" s="74"/>
      <c r="N14368" s="74"/>
      <c r="O14368" s="74"/>
      <c r="P14368" s="74"/>
      <c r="Q14368" s="78"/>
    </row>
    <row r="14369" spans="3:17" ht="15.75" customHeight="1">
      <c r="C14369" s="73"/>
      <c r="D14369" s="73"/>
      <c r="E14369" s="77"/>
      <c r="F14369" s="74"/>
      <c r="G14369" s="73"/>
      <c r="H14369" s="74"/>
      <c r="I14369" s="74"/>
      <c r="J14369" s="74"/>
      <c r="K14369" s="74"/>
      <c r="L14369" s="74"/>
      <c r="M14369" s="74"/>
      <c r="N14369" s="74"/>
      <c r="O14369" s="74"/>
      <c r="P14369" s="74"/>
      <c r="Q14369" s="78"/>
    </row>
    <row r="14370" spans="3:17" ht="15.75" customHeight="1">
      <c r="C14370" s="73"/>
      <c r="D14370" s="73"/>
      <c r="E14370" s="77"/>
      <c r="F14370" s="74"/>
      <c r="G14370" s="73"/>
      <c r="H14370" s="74"/>
      <c r="I14370" s="74"/>
      <c r="J14370" s="74"/>
      <c r="K14370" s="74"/>
      <c r="L14370" s="74"/>
      <c r="M14370" s="74"/>
      <c r="N14370" s="74"/>
      <c r="O14370" s="74"/>
      <c r="P14370" s="74"/>
      <c r="Q14370" s="78"/>
    </row>
    <row r="14371" spans="3:17" ht="15.75" customHeight="1">
      <c r="C14371" s="73"/>
      <c r="D14371" s="73"/>
      <c r="E14371" s="77"/>
      <c r="F14371" s="74"/>
      <c r="G14371" s="73"/>
      <c r="H14371" s="74"/>
      <c r="I14371" s="74"/>
      <c r="J14371" s="74"/>
      <c r="K14371" s="74"/>
      <c r="L14371" s="74"/>
      <c r="M14371" s="74"/>
      <c r="N14371" s="74"/>
      <c r="O14371" s="74"/>
      <c r="P14371" s="74"/>
      <c r="Q14371" s="78"/>
    </row>
    <row r="14372" spans="3:17" ht="15.75" customHeight="1">
      <c r="C14372" s="73"/>
      <c r="D14372" s="73"/>
      <c r="E14372" s="77"/>
      <c r="F14372" s="74"/>
      <c r="G14372" s="73"/>
      <c r="H14372" s="74"/>
      <c r="I14372" s="74"/>
      <c r="J14372" s="74"/>
      <c r="K14372" s="74"/>
      <c r="L14372" s="74"/>
      <c r="M14372" s="74"/>
      <c r="N14372" s="74"/>
      <c r="O14372" s="74"/>
      <c r="P14372" s="74"/>
      <c r="Q14372" s="78"/>
    </row>
    <row r="14373" spans="3:17" ht="15.75" customHeight="1">
      <c r="C14373" s="73"/>
      <c r="D14373" s="73"/>
      <c r="E14373" s="77"/>
      <c r="F14373" s="74"/>
      <c r="G14373" s="73"/>
      <c r="H14373" s="74"/>
      <c r="I14373" s="74"/>
      <c r="J14373" s="74"/>
      <c r="K14373" s="74"/>
      <c r="L14373" s="74"/>
      <c r="M14373" s="74"/>
      <c r="N14373" s="74"/>
      <c r="O14373" s="74"/>
      <c r="P14373" s="74"/>
      <c r="Q14373" s="78"/>
    </row>
    <row r="14374" spans="3:17" ht="15.75" customHeight="1">
      <c r="C14374" s="73"/>
      <c r="D14374" s="73"/>
      <c r="E14374" s="77"/>
      <c r="F14374" s="74"/>
      <c r="G14374" s="73"/>
      <c r="H14374" s="74"/>
      <c r="I14374" s="74"/>
      <c r="J14374" s="74"/>
      <c r="K14374" s="74"/>
      <c r="L14374" s="74"/>
      <c r="M14374" s="74"/>
      <c r="N14374" s="74"/>
      <c r="O14374" s="74"/>
      <c r="P14374" s="74"/>
      <c r="Q14374" s="78"/>
    </row>
    <row r="14375" spans="3:17" ht="15.75" customHeight="1">
      <c r="C14375" s="73"/>
      <c r="D14375" s="73"/>
      <c r="E14375" s="77"/>
      <c r="F14375" s="74"/>
      <c r="G14375" s="73"/>
      <c r="H14375" s="74"/>
      <c r="I14375" s="74"/>
      <c r="J14375" s="74"/>
      <c r="K14375" s="74"/>
      <c r="L14375" s="74"/>
      <c r="M14375" s="74"/>
      <c r="N14375" s="74"/>
      <c r="O14375" s="74"/>
      <c r="P14375" s="74"/>
      <c r="Q14375" s="78"/>
    </row>
    <row r="14376" spans="3:17" ht="15.75" customHeight="1">
      <c r="C14376" s="73"/>
      <c r="D14376" s="73"/>
      <c r="E14376" s="77"/>
      <c r="F14376" s="74"/>
      <c r="G14376" s="73"/>
      <c r="H14376" s="74"/>
      <c r="I14376" s="74"/>
      <c r="J14376" s="74"/>
      <c r="K14376" s="74"/>
      <c r="L14376" s="74"/>
      <c r="M14376" s="74"/>
      <c r="N14376" s="74"/>
      <c r="O14376" s="74"/>
      <c r="P14376" s="74"/>
      <c r="Q14376" s="78"/>
    </row>
    <row r="14377" spans="3:17" ht="15.75" customHeight="1">
      <c r="C14377" s="73"/>
      <c r="D14377" s="73"/>
      <c r="E14377" s="77"/>
      <c r="F14377" s="74"/>
      <c r="G14377" s="73"/>
      <c r="H14377" s="74"/>
      <c r="I14377" s="74"/>
      <c r="J14377" s="74"/>
      <c r="K14377" s="74"/>
      <c r="L14377" s="74"/>
      <c r="M14377" s="74"/>
      <c r="N14377" s="74"/>
      <c r="O14377" s="74"/>
      <c r="P14377" s="74"/>
      <c r="Q14377" s="78"/>
    </row>
    <row r="14378" spans="3:17" ht="15.75" customHeight="1">
      <c r="C14378" s="73"/>
      <c r="D14378" s="73"/>
      <c r="E14378" s="77"/>
      <c r="F14378" s="74"/>
      <c r="G14378" s="73"/>
      <c r="H14378" s="74"/>
      <c r="I14378" s="74"/>
      <c r="J14378" s="74"/>
      <c r="K14378" s="74"/>
      <c r="L14378" s="74"/>
      <c r="M14378" s="74"/>
      <c r="N14378" s="74"/>
      <c r="O14378" s="74"/>
      <c r="P14378" s="74"/>
      <c r="Q14378" s="78"/>
    </row>
    <row r="14379" spans="3:17" ht="15.75" customHeight="1">
      <c r="C14379" s="73"/>
      <c r="D14379" s="73"/>
      <c r="E14379" s="77"/>
      <c r="F14379" s="74"/>
      <c r="G14379" s="73"/>
      <c r="H14379" s="74"/>
      <c r="I14379" s="74"/>
      <c r="J14379" s="74"/>
      <c r="K14379" s="74"/>
      <c r="L14379" s="74"/>
      <c r="M14379" s="74"/>
      <c r="N14379" s="74"/>
      <c r="O14379" s="74"/>
      <c r="P14379" s="74"/>
      <c r="Q14379" s="78"/>
    </row>
    <row r="14380" spans="3:17" ht="15.75" customHeight="1">
      <c r="C14380" s="73"/>
      <c r="D14380" s="73"/>
      <c r="E14380" s="77"/>
      <c r="F14380" s="74"/>
      <c r="G14380" s="73"/>
      <c r="H14380" s="74"/>
      <c r="I14380" s="74"/>
      <c r="J14380" s="74"/>
      <c r="K14380" s="74"/>
      <c r="L14380" s="74"/>
      <c r="M14380" s="74"/>
      <c r="N14380" s="74"/>
      <c r="O14380" s="74"/>
      <c r="P14380" s="74"/>
      <c r="Q14380" s="78"/>
    </row>
    <row r="14381" spans="3:17" ht="15.75" customHeight="1">
      <c r="C14381" s="73"/>
      <c r="D14381" s="73"/>
      <c r="E14381" s="77"/>
      <c r="F14381" s="74"/>
      <c r="G14381" s="73"/>
      <c r="H14381" s="74"/>
      <c r="I14381" s="74"/>
      <c r="J14381" s="74"/>
      <c r="K14381" s="74"/>
      <c r="L14381" s="74"/>
      <c r="M14381" s="74"/>
      <c r="N14381" s="74"/>
      <c r="O14381" s="74"/>
      <c r="P14381" s="74"/>
      <c r="Q14381" s="78"/>
    </row>
    <row r="14382" spans="3:17" ht="15.75" customHeight="1">
      <c r="C14382" s="73"/>
      <c r="D14382" s="73"/>
      <c r="E14382" s="77"/>
      <c r="F14382" s="74"/>
      <c r="G14382" s="73"/>
      <c r="H14382" s="74"/>
      <c r="I14382" s="74"/>
      <c r="J14382" s="74"/>
      <c r="K14382" s="74"/>
      <c r="L14382" s="74"/>
      <c r="M14382" s="74"/>
      <c r="N14382" s="74"/>
      <c r="O14382" s="74"/>
      <c r="P14382" s="74"/>
      <c r="Q14382" s="78"/>
    </row>
    <row r="14383" spans="3:17" ht="15.75" customHeight="1">
      <c r="C14383" s="73"/>
      <c r="D14383" s="73"/>
      <c r="E14383" s="77"/>
      <c r="F14383" s="74"/>
      <c r="G14383" s="73"/>
      <c r="H14383" s="74"/>
      <c r="I14383" s="74"/>
      <c r="J14383" s="74"/>
      <c r="K14383" s="74"/>
      <c r="L14383" s="74"/>
      <c r="M14383" s="74"/>
      <c r="N14383" s="74"/>
      <c r="O14383" s="74"/>
      <c r="P14383" s="74"/>
      <c r="Q14383" s="78"/>
    </row>
    <row r="14384" spans="3:17" ht="15.75" customHeight="1">
      <c r="C14384" s="73"/>
      <c r="D14384" s="73"/>
      <c r="E14384" s="77"/>
      <c r="F14384" s="74"/>
      <c r="G14384" s="73"/>
      <c r="H14384" s="74"/>
      <c r="I14384" s="74"/>
      <c r="J14384" s="74"/>
      <c r="K14384" s="74"/>
      <c r="L14384" s="74"/>
      <c r="M14384" s="74"/>
      <c r="N14384" s="74"/>
      <c r="O14384" s="74"/>
      <c r="P14384" s="74"/>
      <c r="Q14384" s="78"/>
    </row>
    <row r="14385" spans="3:17" ht="15.75" customHeight="1">
      <c r="C14385" s="73"/>
      <c r="D14385" s="73"/>
      <c r="E14385" s="77"/>
      <c r="F14385" s="74"/>
      <c r="G14385" s="73"/>
      <c r="H14385" s="74"/>
      <c r="I14385" s="74"/>
      <c r="J14385" s="74"/>
      <c r="K14385" s="74"/>
      <c r="L14385" s="74"/>
      <c r="M14385" s="74"/>
      <c r="N14385" s="74"/>
      <c r="O14385" s="74"/>
      <c r="P14385" s="74"/>
      <c r="Q14385" s="78"/>
    </row>
    <row r="14386" spans="3:17" ht="15.75" customHeight="1">
      <c r="C14386" s="73"/>
      <c r="D14386" s="73"/>
      <c r="E14386" s="77"/>
      <c r="F14386" s="74"/>
      <c r="G14386" s="73"/>
      <c r="H14386" s="74"/>
      <c r="I14386" s="74"/>
      <c r="J14386" s="74"/>
      <c r="K14386" s="74"/>
      <c r="L14386" s="74"/>
      <c r="M14386" s="74"/>
      <c r="N14386" s="74"/>
      <c r="O14386" s="74"/>
      <c r="P14386" s="74"/>
      <c r="Q14386" s="78"/>
    </row>
    <row r="14387" spans="3:17" ht="15.75" customHeight="1">
      <c r="C14387" s="73"/>
      <c r="D14387" s="73"/>
      <c r="E14387" s="77"/>
      <c r="F14387" s="74"/>
      <c r="G14387" s="73"/>
      <c r="H14387" s="74"/>
      <c r="I14387" s="74"/>
      <c r="J14387" s="74"/>
      <c r="K14387" s="74"/>
      <c r="L14387" s="74"/>
      <c r="M14387" s="74"/>
      <c r="N14387" s="74"/>
      <c r="O14387" s="74"/>
      <c r="P14387" s="74"/>
      <c r="Q14387" s="78"/>
    </row>
    <row r="14388" spans="3:17" ht="15.75" customHeight="1">
      <c r="C14388" s="73"/>
      <c r="D14388" s="73"/>
      <c r="E14388" s="77"/>
      <c r="F14388" s="74"/>
      <c r="G14388" s="73"/>
      <c r="H14388" s="74"/>
      <c r="I14388" s="74"/>
      <c r="J14388" s="74"/>
      <c r="K14388" s="74"/>
      <c r="L14388" s="74"/>
      <c r="M14388" s="74"/>
      <c r="N14388" s="74"/>
      <c r="O14388" s="74"/>
      <c r="P14388" s="74"/>
      <c r="Q14388" s="78"/>
    </row>
    <row r="14389" spans="3:17" ht="15.75" customHeight="1">
      <c r="C14389" s="73"/>
      <c r="D14389" s="73"/>
      <c r="E14389" s="77"/>
      <c r="F14389" s="74"/>
      <c r="G14389" s="73"/>
      <c r="H14389" s="74"/>
      <c r="I14389" s="74"/>
      <c r="J14389" s="74"/>
      <c r="K14389" s="74"/>
      <c r="L14389" s="74"/>
      <c r="M14389" s="74"/>
      <c r="N14389" s="74"/>
      <c r="O14389" s="74"/>
      <c r="P14389" s="74"/>
      <c r="Q14389" s="78"/>
    </row>
    <row r="14390" spans="3:17" ht="15.75" customHeight="1">
      <c r="C14390" s="73"/>
      <c r="D14390" s="73"/>
      <c r="E14390" s="77"/>
      <c r="F14390" s="74"/>
      <c r="G14390" s="73"/>
      <c r="H14390" s="74"/>
      <c r="I14390" s="74"/>
      <c r="J14390" s="74"/>
      <c r="K14390" s="74"/>
      <c r="L14390" s="74"/>
      <c r="M14390" s="74"/>
      <c r="N14390" s="74"/>
      <c r="O14390" s="74"/>
      <c r="P14390" s="74"/>
      <c r="Q14390" s="78"/>
    </row>
    <row r="14391" spans="3:17" ht="15.75" customHeight="1">
      <c r="C14391" s="73"/>
      <c r="D14391" s="73"/>
      <c r="E14391" s="77"/>
      <c r="F14391" s="74"/>
      <c r="G14391" s="73"/>
      <c r="H14391" s="74"/>
      <c r="I14391" s="74"/>
      <c r="J14391" s="74"/>
      <c r="K14391" s="74"/>
      <c r="L14391" s="74"/>
      <c r="M14391" s="74"/>
      <c r="N14391" s="74"/>
      <c r="O14391" s="74"/>
      <c r="P14391" s="74"/>
      <c r="Q14391" s="78"/>
    </row>
    <row r="14392" spans="3:17" ht="15.75" customHeight="1">
      <c r="C14392" s="73"/>
      <c r="D14392" s="73"/>
      <c r="E14392" s="77"/>
      <c r="F14392" s="74"/>
      <c r="G14392" s="73"/>
      <c r="H14392" s="74"/>
      <c r="I14392" s="74"/>
      <c r="J14392" s="74"/>
      <c r="K14392" s="74"/>
      <c r="L14392" s="74"/>
      <c r="M14392" s="74"/>
      <c r="N14392" s="74"/>
      <c r="O14392" s="74"/>
      <c r="P14392" s="74"/>
      <c r="Q14392" s="78"/>
    </row>
    <row r="14393" spans="3:17" ht="15.75" customHeight="1">
      <c r="C14393" s="73"/>
      <c r="D14393" s="73"/>
      <c r="E14393" s="77"/>
      <c r="F14393" s="74"/>
      <c r="G14393" s="73"/>
      <c r="H14393" s="74"/>
      <c r="I14393" s="74"/>
      <c r="J14393" s="74"/>
      <c r="K14393" s="74"/>
      <c r="L14393" s="74"/>
      <c r="M14393" s="74"/>
      <c r="N14393" s="74"/>
      <c r="O14393" s="74"/>
      <c r="P14393" s="74"/>
      <c r="Q14393" s="78"/>
    </row>
    <row r="14394" spans="3:17" ht="15.75" customHeight="1">
      <c r="C14394" s="73"/>
      <c r="D14394" s="73"/>
      <c r="E14394" s="77"/>
      <c r="F14394" s="74"/>
      <c r="G14394" s="73"/>
      <c r="H14394" s="74"/>
      <c r="I14394" s="74"/>
      <c r="J14394" s="74"/>
      <c r="K14394" s="74"/>
      <c r="L14394" s="74"/>
      <c r="M14394" s="74"/>
      <c r="N14394" s="74"/>
      <c r="O14394" s="74"/>
      <c r="P14394" s="74"/>
      <c r="Q14394" s="78"/>
    </row>
    <row r="14395" spans="3:17" ht="15.75" customHeight="1">
      <c r="C14395" s="73"/>
      <c r="D14395" s="73"/>
      <c r="E14395" s="77"/>
      <c r="F14395" s="74"/>
      <c r="G14395" s="73"/>
      <c r="H14395" s="74"/>
      <c r="I14395" s="74"/>
      <c r="J14395" s="74"/>
      <c r="K14395" s="74"/>
      <c r="L14395" s="74"/>
      <c r="M14395" s="74"/>
      <c r="N14395" s="74"/>
      <c r="O14395" s="74"/>
      <c r="P14395" s="74"/>
      <c r="Q14395" s="78"/>
    </row>
    <row r="14396" spans="3:17" ht="15.75" customHeight="1">
      <c r="C14396" s="73"/>
      <c r="D14396" s="73"/>
      <c r="E14396" s="77"/>
      <c r="F14396" s="74"/>
      <c r="G14396" s="73"/>
      <c r="H14396" s="74"/>
      <c r="I14396" s="74"/>
      <c r="J14396" s="74"/>
      <c r="K14396" s="74"/>
      <c r="L14396" s="74"/>
      <c r="M14396" s="74"/>
      <c r="N14396" s="74"/>
      <c r="O14396" s="74"/>
      <c r="P14396" s="74"/>
      <c r="Q14396" s="78"/>
    </row>
    <row r="14397" spans="3:17" ht="15.75" customHeight="1">
      <c r="C14397" s="73"/>
      <c r="D14397" s="73"/>
      <c r="E14397" s="77"/>
      <c r="F14397" s="74"/>
      <c r="G14397" s="73"/>
      <c r="H14397" s="74"/>
      <c r="I14397" s="74"/>
      <c r="J14397" s="74"/>
      <c r="K14397" s="74"/>
      <c r="L14397" s="74"/>
      <c r="M14397" s="74"/>
      <c r="N14397" s="74"/>
      <c r="O14397" s="74"/>
      <c r="P14397" s="74"/>
      <c r="Q14397" s="78"/>
    </row>
    <row r="14398" spans="3:17" ht="15.75" customHeight="1">
      <c r="C14398" s="73"/>
      <c r="D14398" s="73"/>
      <c r="E14398" s="77"/>
      <c r="F14398" s="74"/>
      <c r="G14398" s="73"/>
      <c r="H14398" s="74"/>
      <c r="I14398" s="74"/>
      <c r="J14398" s="74"/>
      <c r="K14398" s="74"/>
      <c r="L14398" s="74"/>
      <c r="M14398" s="74"/>
      <c r="N14398" s="74"/>
      <c r="O14398" s="74"/>
      <c r="P14398" s="74"/>
      <c r="Q14398" s="78"/>
    </row>
    <row r="14399" spans="3:17" ht="15.75" customHeight="1">
      <c r="C14399" s="73"/>
      <c r="D14399" s="73"/>
      <c r="E14399" s="77"/>
      <c r="F14399" s="74"/>
      <c r="G14399" s="73"/>
      <c r="H14399" s="74"/>
      <c r="I14399" s="74"/>
      <c r="J14399" s="74"/>
      <c r="K14399" s="74"/>
      <c r="L14399" s="74"/>
      <c r="M14399" s="74"/>
      <c r="N14399" s="74"/>
      <c r="O14399" s="74"/>
      <c r="P14399" s="74"/>
      <c r="Q14399" s="78"/>
    </row>
    <row r="14400" spans="3:17" ht="15.75" customHeight="1">
      <c r="C14400" s="73"/>
      <c r="D14400" s="73"/>
      <c r="E14400" s="77"/>
      <c r="F14400" s="74"/>
      <c r="G14400" s="73"/>
      <c r="H14400" s="74"/>
      <c r="I14400" s="74"/>
      <c r="J14400" s="74"/>
      <c r="K14400" s="74"/>
      <c r="L14400" s="74"/>
      <c r="M14400" s="74"/>
      <c r="N14400" s="74"/>
      <c r="O14400" s="74"/>
      <c r="P14400" s="74"/>
      <c r="Q14400" s="78"/>
    </row>
    <row r="14401" spans="3:17" ht="15.75" customHeight="1">
      <c r="C14401" s="73"/>
      <c r="D14401" s="73"/>
      <c r="E14401" s="77"/>
      <c r="F14401" s="74"/>
      <c r="G14401" s="73"/>
      <c r="H14401" s="74"/>
      <c r="I14401" s="74"/>
      <c r="J14401" s="74"/>
      <c r="K14401" s="74"/>
      <c r="L14401" s="74"/>
      <c r="M14401" s="74"/>
      <c r="N14401" s="74"/>
      <c r="O14401" s="74"/>
      <c r="P14401" s="74"/>
      <c r="Q14401" s="78"/>
    </row>
    <row r="14402" spans="3:17" ht="15.75" customHeight="1">
      <c r="C14402" s="73"/>
      <c r="D14402" s="73"/>
      <c r="E14402" s="77"/>
      <c r="F14402" s="74"/>
      <c r="G14402" s="73"/>
      <c r="H14402" s="74"/>
      <c r="I14402" s="74"/>
      <c r="J14402" s="74"/>
      <c r="K14402" s="74"/>
      <c r="L14402" s="74"/>
      <c r="M14402" s="74"/>
      <c r="N14402" s="74"/>
      <c r="O14402" s="74"/>
      <c r="P14402" s="74"/>
      <c r="Q14402" s="78"/>
    </row>
    <row r="14403" spans="3:17" ht="15.75" customHeight="1">
      <c r="C14403" s="73"/>
      <c r="D14403" s="73"/>
      <c r="E14403" s="77"/>
      <c r="F14403" s="74"/>
      <c r="G14403" s="73"/>
      <c r="H14403" s="74"/>
      <c r="I14403" s="74"/>
      <c r="J14403" s="74"/>
      <c r="K14403" s="74"/>
      <c r="L14403" s="74"/>
      <c r="M14403" s="74"/>
      <c r="N14403" s="74"/>
      <c r="O14403" s="74"/>
      <c r="P14403" s="74"/>
      <c r="Q14403" s="78"/>
    </row>
    <row r="14404" spans="3:17" ht="15.75" customHeight="1">
      <c r="C14404" s="73"/>
      <c r="D14404" s="73"/>
      <c r="E14404" s="77"/>
      <c r="F14404" s="74"/>
      <c r="G14404" s="73"/>
      <c r="H14404" s="74"/>
      <c r="I14404" s="74"/>
      <c r="J14404" s="74"/>
      <c r="K14404" s="74"/>
      <c r="L14404" s="74"/>
      <c r="M14404" s="74"/>
      <c r="N14404" s="74"/>
      <c r="O14404" s="74"/>
      <c r="P14404" s="74"/>
      <c r="Q14404" s="78"/>
    </row>
    <row r="14405" spans="3:17" ht="15.75" customHeight="1">
      <c r="C14405" s="73"/>
      <c r="D14405" s="73"/>
      <c r="E14405" s="77"/>
      <c r="F14405" s="74"/>
      <c r="G14405" s="73"/>
      <c r="H14405" s="74"/>
      <c r="I14405" s="74"/>
      <c r="J14405" s="74"/>
      <c r="K14405" s="74"/>
      <c r="L14405" s="74"/>
      <c r="M14405" s="74"/>
      <c r="N14405" s="74"/>
      <c r="O14405" s="74"/>
      <c r="P14405" s="74"/>
      <c r="Q14405" s="78"/>
    </row>
    <row r="14406" spans="3:17" ht="15.75" customHeight="1">
      <c r="C14406" s="73"/>
      <c r="D14406" s="73"/>
      <c r="E14406" s="77"/>
      <c r="F14406" s="74"/>
      <c r="G14406" s="73"/>
      <c r="H14406" s="74"/>
      <c r="I14406" s="74"/>
      <c r="J14406" s="74"/>
      <c r="K14406" s="74"/>
      <c r="L14406" s="74"/>
      <c r="M14406" s="74"/>
      <c r="N14406" s="74"/>
      <c r="O14406" s="74"/>
      <c r="P14406" s="74"/>
      <c r="Q14406" s="78"/>
    </row>
    <row r="14407" spans="3:17" ht="15.75" customHeight="1">
      <c r="C14407" s="73"/>
      <c r="D14407" s="73"/>
      <c r="E14407" s="77"/>
      <c r="F14407" s="74"/>
      <c r="G14407" s="73"/>
      <c r="H14407" s="74"/>
      <c r="I14407" s="74"/>
      <c r="J14407" s="74"/>
      <c r="K14407" s="74"/>
      <c r="L14407" s="74"/>
      <c r="M14407" s="74"/>
      <c r="N14407" s="74"/>
      <c r="O14407" s="74"/>
      <c r="P14407" s="74"/>
      <c r="Q14407" s="78"/>
    </row>
    <row r="14408" spans="3:17" ht="15.75" customHeight="1">
      <c r="C14408" s="73"/>
      <c r="D14408" s="73"/>
      <c r="E14408" s="77"/>
      <c r="F14408" s="74"/>
      <c r="G14408" s="73"/>
      <c r="H14408" s="74"/>
      <c r="I14408" s="74"/>
      <c r="J14408" s="74"/>
      <c r="K14408" s="74"/>
      <c r="L14408" s="74"/>
      <c r="M14408" s="74"/>
      <c r="N14408" s="74"/>
      <c r="O14408" s="74"/>
      <c r="P14408" s="74"/>
      <c r="Q14408" s="78"/>
    </row>
    <row r="14409" spans="3:17" ht="15.75" customHeight="1">
      <c r="C14409" s="73"/>
      <c r="D14409" s="73"/>
      <c r="E14409" s="77"/>
      <c r="F14409" s="74"/>
      <c r="G14409" s="73"/>
      <c r="H14409" s="74"/>
      <c r="I14409" s="74"/>
      <c r="J14409" s="74"/>
      <c r="K14409" s="74"/>
      <c r="L14409" s="74"/>
      <c r="M14409" s="74"/>
      <c r="N14409" s="74"/>
      <c r="O14409" s="74"/>
      <c r="P14409" s="74"/>
      <c r="Q14409" s="78"/>
    </row>
    <row r="14410" spans="3:17" ht="15.75" customHeight="1">
      <c r="C14410" s="73"/>
      <c r="D14410" s="73"/>
      <c r="E14410" s="77"/>
      <c r="F14410" s="74"/>
      <c r="G14410" s="73"/>
      <c r="H14410" s="74"/>
      <c r="I14410" s="74"/>
      <c r="J14410" s="74"/>
      <c r="K14410" s="74"/>
      <c r="L14410" s="74"/>
      <c r="M14410" s="74"/>
      <c r="N14410" s="74"/>
      <c r="O14410" s="74"/>
      <c r="P14410" s="74"/>
      <c r="Q14410" s="78"/>
    </row>
    <row r="14411" spans="3:17" ht="15.75" customHeight="1">
      <c r="C14411" s="73"/>
      <c r="D14411" s="73"/>
      <c r="E14411" s="77"/>
      <c r="F14411" s="74"/>
      <c r="G14411" s="73"/>
      <c r="H14411" s="74"/>
      <c r="I14411" s="74"/>
      <c r="J14411" s="74"/>
      <c r="K14411" s="74"/>
      <c r="L14411" s="74"/>
      <c r="M14411" s="74"/>
      <c r="N14411" s="74"/>
      <c r="O14411" s="74"/>
      <c r="P14411" s="74"/>
      <c r="Q14411" s="78"/>
    </row>
    <row r="14412" spans="3:17" ht="15.75" customHeight="1">
      <c r="C14412" s="73"/>
      <c r="D14412" s="73"/>
      <c r="E14412" s="77"/>
      <c r="F14412" s="74"/>
      <c r="G14412" s="73"/>
      <c r="H14412" s="74"/>
      <c r="I14412" s="74"/>
      <c r="J14412" s="74"/>
      <c r="K14412" s="74"/>
      <c r="L14412" s="74"/>
      <c r="M14412" s="74"/>
      <c r="N14412" s="74"/>
      <c r="O14412" s="74"/>
      <c r="P14412" s="74"/>
      <c r="Q14412" s="78"/>
    </row>
    <row r="14413" spans="3:17" ht="15.75" customHeight="1">
      <c r="C14413" s="73"/>
      <c r="D14413" s="73"/>
      <c r="E14413" s="77"/>
      <c r="F14413" s="74"/>
      <c r="G14413" s="73"/>
      <c r="H14413" s="74"/>
      <c r="I14413" s="74"/>
      <c r="J14413" s="74"/>
      <c r="K14413" s="74"/>
      <c r="L14413" s="74"/>
      <c r="M14413" s="74"/>
      <c r="N14413" s="74"/>
      <c r="O14413" s="74"/>
      <c r="P14413" s="74"/>
      <c r="Q14413" s="78"/>
    </row>
    <row r="14414" spans="3:17" ht="15.75" customHeight="1">
      <c r="C14414" s="73"/>
      <c r="D14414" s="73"/>
      <c r="E14414" s="77"/>
      <c r="F14414" s="74"/>
      <c r="G14414" s="73"/>
      <c r="H14414" s="74"/>
      <c r="I14414" s="74"/>
      <c r="J14414" s="74"/>
      <c r="K14414" s="74"/>
      <c r="L14414" s="74"/>
      <c r="M14414" s="74"/>
      <c r="N14414" s="74"/>
      <c r="O14414" s="74"/>
      <c r="P14414" s="74"/>
      <c r="Q14414" s="78"/>
    </row>
    <row r="14415" spans="3:17" ht="15.75" customHeight="1">
      <c r="C14415" s="73"/>
      <c r="D14415" s="73"/>
      <c r="E14415" s="77"/>
      <c r="F14415" s="74"/>
      <c r="G14415" s="73"/>
      <c r="H14415" s="74"/>
      <c r="I14415" s="74"/>
      <c r="J14415" s="74"/>
      <c r="K14415" s="74"/>
      <c r="L14415" s="74"/>
      <c r="M14415" s="74"/>
      <c r="N14415" s="74"/>
      <c r="O14415" s="74"/>
      <c r="P14415" s="74"/>
      <c r="Q14415" s="78"/>
    </row>
    <row r="14416" spans="3:17" ht="15.75" customHeight="1">
      <c r="C14416" s="73"/>
      <c r="D14416" s="73"/>
      <c r="E14416" s="77"/>
      <c r="F14416" s="74"/>
      <c r="G14416" s="73"/>
      <c r="H14416" s="74"/>
      <c r="I14416" s="74"/>
      <c r="J14416" s="74"/>
      <c r="K14416" s="74"/>
      <c r="L14416" s="74"/>
      <c r="M14416" s="74"/>
      <c r="N14416" s="74"/>
      <c r="O14416" s="74"/>
      <c r="P14416" s="74"/>
      <c r="Q14416" s="78"/>
    </row>
    <row r="14417" spans="3:17" ht="15.75" customHeight="1">
      <c r="C14417" s="73"/>
      <c r="D14417" s="73"/>
      <c r="E14417" s="77"/>
      <c r="F14417" s="74"/>
      <c r="G14417" s="73"/>
      <c r="H14417" s="74"/>
      <c r="I14417" s="74"/>
      <c r="J14417" s="74"/>
      <c r="K14417" s="74"/>
      <c r="L14417" s="74"/>
      <c r="M14417" s="74"/>
      <c r="N14417" s="74"/>
      <c r="O14417" s="74"/>
      <c r="P14417" s="74"/>
      <c r="Q14417" s="78"/>
    </row>
    <row r="14418" spans="3:17" ht="15.75" customHeight="1">
      <c r="C14418" s="73"/>
      <c r="D14418" s="73"/>
      <c r="E14418" s="77"/>
      <c r="F14418" s="74"/>
      <c r="G14418" s="73"/>
      <c r="H14418" s="74"/>
      <c r="I14418" s="74"/>
      <c r="J14418" s="74"/>
      <c r="K14418" s="74"/>
      <c r="L14418" s="74"/>
      <c r="M14418" s="74"/>
      <c r="N14418" s="74"/>
      <c r="O14418" s="74"/>
      <c r="P14418" s="74"/>
      <c r="Q14418" s="78"/>
    </row>
    <row r="14419" spans="3:17" ht="15.75" customHeight="1">
      <c r="C14419" s="73"/>
      <c r="D14419" s="73"/>
      <c r="E14419" s="77"/>
      <c r="F14419" s="74"/>
      <c r="G14419" s="73"/>
      <c r="H14419" s="74"/>
      <c r="I14419" s="74"/>
      <c r="J14419" s="74"/>
      <c r="K14419" s="74"/>
      <c r="L14419" s="74"/>
      <c r="M14419" s="74"/>
      <c r="N14419" s="74"/>
      <c r="O14419" s="74"/>
      <c r="P14419" s="74"/>
      <c r="Q14419" s="78"/>
    </row>
    <row r="14420" spans="3:17" ht="15.75" customHeight="1">
      <c r="C14420" s="73"/>
      <c r="D14420" s="73"/>
      <c r="E14420" s="77"/>
      <c r="F14420" s="74"/>
      <c r="G14420" s="73"/>
      <c r="H14420" s="74"/>
      <c r="I14420" s="74"/>
      <c r="J14420" s="74"/>
      <c r="K14420" s="74"/>
      <c r="L14420" s="74"/>
      <c r="M14420" s="74"/>
      <c r="N14420" s="74"/>
      <c r="O14420" s="74"/>
      <c r="P14420" s="74"/>
      <c r="Q14420" s="78"/>
    </row>
    <row r="14421" spans="3:17" ht="15.75" customHeight="1">
      <c r="C14421" s="73"/>
      <c r="D14421" s="73"/>
      <c r="E14421" s="77"/>
      <c r="F14421" s="74"/>
      <c r="G14421" s="73"/>
      <c r="H14421" s="74"/>
      <c r="I14421" s="74"/>
      <c r="J14421" s="74"/>
      <c r="K14421" s="74"/>
      <c r="L14421" s="74"/>
      <c r="M14421" s="74"/>
      <c r="N14421" s="74"/>
      <c r="O14421" s="74"/>
      <c r="P14421" s="74"/>
      <c r="Q14421" s="78"/>
    </row>
    <row r="14422" spans="3:17" ht="15.75" customHeight="1">
      <c r="C14422" s="73"/>
      <c r="D14422" s="73"/>
      <c r="E14422" s="77"/>
      <c r="F14422" s="74"/>
      <c r="G14422" s="73"/>
      <c r="H14422" s="74"/>
      <c r="I14422" s="74"/>
      <c r="J14422" s="74"/>
      <c r="K14422" s="74"/>
      <c r="L14422" s="74"/>
      <c r="M14422" s="74"/>
      <c r="N14422" s="74"/>
      <c r="O14422" s="74"/>
      <c r="P14422" s="74"/>
      <c r="Q14422" s="78"/>
    </row>
    <row r="14423" spans="3:17" ht="15.75" customHeight="1">
      <c r="C14423" s="73"/>
      <c r="D14423" s="73"/>
      <c r="E14423" s="77"/>
      <c r="F14423" s="74"/>
      <c r="G14423" s="73"/>
      <c r="H14423" s="74"/>
      <c r="I14423" s="74"/>
      <c r="J14423" s="74"/>
      <c r="K14423" s="74"/>
      <c r="L14423" s="74"/>
      <c r="M14423" s="74"/>
      <c r="N14423" s="74"/>
      <c r="O14423" s="74"/>
      <c r="P14423" s="74"/>
      <c r="Q14423" s="78"/>
    </row>
    <row r="14424" spans="3:17" ht="15.75" customHeight="1">
      <c r="C14424" s="73"/>
      <c r="D14424" s="73"/>
      <c r="E14424" s="77"/>
      <c r="F14424" s="74"/>
      <c r="G14424" s="73"/>
      <c r="H14424" s="74"/>
      <c r="I14424" s="74"/>
      <c r="J14424" s="74"/>
      <c r="K14424" s="74"/>
      <c r="L14424" s="74"/>
      <c r="M14424" s="74"/>
      <c r="N14424" s="74"/>
      <c r="O14424" s="74"/>
      <c r="P14424" s="74"/>
      <c r="Q14424" s="78"/>
    </row>
    <row r="14425" spans="3:17" ht="15.75" customHeight="1">
      <c r="C14425" s="73"/>
      <c r="D14425" s="73"/>
      <c r="E14425" s="77"/>
      <c r="F14425" s="74"/>
      <c r="G14425" s="73"/>
      <c r="H14425" s="74"/>
      <c r="I14425" s="74"/>
      <c r="J14425" s="74"/>
      <c r="K14425" s="74"/>
      <c r="L14425" s="74"/>
      <c r="M14425" s="74"/>
      <c r="N14425" s="74"/>
      <c r="O14425" s="74"/>
      <c r="P14425" s="74"/>
      <c r="Q14425" s="78"/>
    </row>
    <row r="14426" spans="3:17" ht="15.75" customHeight="1">
      <c r="C14426" s="73"/>
      <c r="D14426" s="73"/>
      <c r="E14426" s="77"/>
      <c r="F14426" s="74"/>
      <c r="G14426" s="73"/>
      <c r="H14426" s="74"/>
      <c r="I14426" s="74"/>
      <c r="J14426" s="74"/>
      <c r="K14426" s="74"/>
      <c r="L14426" s="74"/>
      <c r="M14426" s="74"/>
      <c r="N14426" s="74"/>
      <c r="O14426" s="74"/>
      <c r="P14426" s="74"/>
      <c r="Q14426" s="78"/>
    </row>
    <row r="14427" spans="3:17" ht="15.75" customHeight="1">
      <c r="C14427" s="73"/>
      <c r="D14427" s="73"/>
      <c r="E14427" s="77"/>
      <c r="F14427" s="74"/>
      <c r="G14427" s="73"/>
      <c r="H14427" s="74"/>
      <c r="I14427" s="74"/>
      <c r="J14427" s="74"/>
      <c r="K14427" s="74"/>
      <c r="L14427" s="74"/>
      <c r="M14427" s="74"/>
      <c r="N14427" s="74"/>
      <c r="O14427" s="74"/>
      <c r="P14427" s="74"/>
      <c r="Q14427" s="78"/>
    </row>
    <row r="14428" spans="3:17" ht="15.75" customHeight="1">
      <c r="C14428" s="73"/>
      <c r="D14428" s="73"/>
      <c r="E14428" s="77"/>
      <c r="F14428" s="74"/>
      <c r="G14428" s="73"/>
      <c r="H14428" s="74"/>
      <c r="I14428" s="74"/>
      <c r="J14428" s="74"/>
      <c r="K14428" s="74"/>
      <c r="L14428" s="74"/>
      <c r="M14428" s="74"/>
      <c r="N14428" s="74"/>
      <c r="O14428" s="74"/>
      <c r="P14428" s="74"/>
      <c r="Q14428" s="78"/>
    </row>
    <row r="14429" spans="3:17" ht="15.75" customHeight="1">
      <c r="C14429" s="73"/>
      <c r="D14429" s="73"/>
      <c r="E14429" s="77"/>
      <c r="F14429" s="74"/>
      <c r="G14429" s="73"/>
      <c r="H14429" s="74"/>
      <c r="I14429" s="74"/>
      <c r="J14429" s="74"/>
      <c r="K14429" s="74"/>
      <c r="L14429" s="74"/>
      <c r="M14429" s="74"/>
      <c r="N14429" s="74"/>
      <c r="O14429" s="74"/>
      <c r="P14429" s="74"/>
      <c r="Q14429" s="78"/>
    </row>
    <row r="14430" spans="3:17" ht="15.75" customHeight="1">
      <c r="C14430" s="73"/>
      <c r="D14430" s="73"/>
      <c r="E14430" s="77"/>
      <c r="F14430" s="74"/>
      <c r="G14430" s="73"/>
      <c r="H14430" s="74"/>
      <c r="I14430" s="74"/>
      <c r="J14430" s="74"/>
      <c r="K14430" s="74"/>
      <c r="L14430" s="74"/>
      <c r="M14430" s="74"/>
      <c r="N14430" s="74"/>
      <c r="O14430" s="74"/>
      <c r="P14430" s="74"/>
      <c r="Q14430" s="78"/>
    </row>
    <row r="14431" spans="3:17" ht="15.75" customHeight="1">
      <c r="C14431" s="73"/>
      <c r="D14431" s="73"/>
      <c r="E14431" s="77"/>
      <c r="F14431" s="74"/>
      <c r="G14431" s="73"/>
      <c r="H14431" s="74"/>
      <c r="I14431" s="74"/>
      <c r="J14431" s="74"/>
      <c r="K14431" s="74"/>
      <c r="L14431" s="74"/>
      <c r="M14431" s="74"/>
      <c r="N14431" s="74"/>
      <c r="O14431" s="74"/>
      <c r="P14431" s="74"/>
      <c r="Q14431" s="78"/>
    </row>
    <row r="14432" spans="3:17" ht="15.75" customHeight="1">
      <c r="C14432" s="73"/>
      <c r="D14432" s="73"/>
      <c r="E14432" s="77"/>
      <c r="F14432" s="74"/>
      <c r="G14432" s="73"/>
      <c r="H14432" s="74"/>
      <c r="I14432" s="74"/>
      <c r="J14432" s="74"/>
      <c r="K14432" s="74"/>
      <c r="L14432" s="74"/>
      <c r="M14432" s="74"/>
      <c r="N14432" s="74"/>
      <c r="O14432" s="74"/>
      <c r="P14432" s="74"/>
      <c r="Q14432" s="78"/>
    </row>
    <row r="14433" spans="3:17" ht="15.75" customHeight="1">
      <c r="C14433" s="73"/>
      <c r="D14433" s="73"/>
      <c r="E14433" s="77"/>
      <c r="F14433" s="74"/>
      <c r="G14433" s="73"/>
      <c r="H14433" s="74"/>
      <c r="I14433" s="74"/>
      <c r="J14433" s="74"/>
      <c r="K14433" s="74"/>
      <c r="L14433" s="74"/>
      <c r="M14433" s="74"/>
      <c r="N14433" s="74"/>
      <c r="O14433" s="74"/>
      <c r="P14433" s="74"/>
      <c r="Q14433" s="78"/>
    </row>
    <row r="14434" spans="3:17" ht="15.75" customHeight="1">
      <c r="C14434" s="73"/>
      <c r="D14434" s="73"/>
      <c r="E14434" s="77"/>
      <c r="F14434" s="74"/>
      <c r="G14434" s="73"/>
      <c r="H14434" s="74"/>
      <c r="I14434" s="74"/>
      <c r="J14434" s="74"/>
      <c r="K14434" s="74"/>
      <c r="L14434" s="74"/>
      <c r="M14434" s="74"/>
      <c r="N14434" s="74"/>
      <c r="O14434" s="74"/>
      <c r="P14434" s="74"/>
      <c r="Q14434" s="78"/>
    </row>
    <row r="14435" spans="3:17" ht="15.75" customHeight="1">
      <c r="C14435" s="73"/>
      <c r="D14435" s="73"/>
      <c r="E14435" s="77"/>
      <c r="F14435" s="74"/>
      <c r="G14435" s="73"/>
      <c r="H14435" s="74"/>
      <c r="I14435" s="74"/>
      <c r="J14435" s="74"/>
      <c r="K14435" s="74"/>
      <c r="L14435" s="74"/>
      <c r="M14435" s="74"/>
      <c r="N14435" s="74"/>
      <c r="O14435" s="74"/>
      <c r="P14435" s="74"/>
      <c r="Q14435" s="78"/>
    </row>
    <row r="14436" spans="3:17" ht="15.75" customHeight="1">
      <c r="C14436" s="73"/>
      <c r="D14436" s="73"/>
      <c r="E14436" s="77"/>
      <c r="F14436" s="74"/>
      <c r="G14436" s="73"/>
      <c r="H14436" s="74"/>
      <c r="I14436" s="74"/>
      <c r="J14436" s="74"/>
      <c r="K14436" s="74"/>
      <c r="L14436" s="74"/>
      <c r="M14436" s="74"/>
      <c r="N14436" s="74"/>
      <c r="O14436" s="74"/>
      <c r="P14436" s="74"/>
      <c r="Q14436" s="78"/>
    </row>
    <row r="14437" spans="3:17" ht="15.75" customHeight="1">
      <c r="C14437" s="73"/>
      <c r="D14437" s="73"/>
      <c r="E14437" s="77"/>
      <c r="F14437" s="74"/>
      <c r="G14437" s="73"/>
      <c r="H14437" s="74"/>
      <c r="I14437" s="74"/>
      <c r="J14437" s="74"/>
      <c r="K14437" s="74"/>
      <c r="L14437" s="74"/>
      <c r="M14437" s="74"/>
      <c r="N14437" s="74"/>
      <c r="O14437" s="74"/>
      <c r="P14437" s="74"/>
      <c r="Q14437" s="78"/>
    </row>
    <row r="14438" spans="3:17" ht="15.75" customHeight="1">
      <c r="C14438" s="73"/>
      <c r="D14438" s="73"/>
      <c r="E14438" s="77"/>
      <c r="F14438" s="74"/>
      <c r="G14438" s="73"/>
      <c r="H14438" s="74"/>
      <c r="I14438" s="74"/>
      <c r="J14438" s="74"/>
      <c r="K14438" s="74"/>
      <c r="L14438" s="74"/>
      <c r="M14438" s="74"/>
      <c r="N14438" s="74"/>
      <c r="O14438" s="74"/>
      <c r="P14438" s="74"/>
      <c r="Q14438" s="78"/>
    </row>
    <row r="14439" spans="3:17" ht="15.75" customHeight="1">
      <c r="C14439" s="73"/>
      <c r="D14439" s="73"/>
      <c r="E14439" s="77"/>
      <c r="F14439" s="74"/>
      <c r="G14439" s="73"/>
      <c r="H14439" s="74"/>
      <c r="I14439" s="74"/>
      <c r="J14439" s="74"/>
      <c r="K14439" s="74"/>
      <c r="L14439" s="74"/>
      <c r="M14439" s="74"/>
      <c r="N14439" s="74"/>
      <c r="O14439" s="74"/>
      <c r="P14439" s="74"/>
      <c r="Q14439" s="78"/>
    </row>
    <row r="14440" spans="3:17" ht="15.75" customHeight="1">
      <c r="C14440" s="73"/>
      <c r="D14440" s="73"/>
      <c r="E14440" s="77"/>
      <c r="F14440" s="74"/>
      <c r="G14440" s="73"/>
      <c r="H14440" s="74"/>
      <c r="I14440" s="74"/>
      <c r="J14440" s="74"/>
      <c r="K14440" s="74"/>
      <c r="L14440" s="74"/>
      <c r="M14440" s="74"/>
      <c r="N14440" s="74"/>
      <c r="O14440" s="74"/>
      <c r="P14440" s="74"/>
      <c r="Q14440" s="78"/>
    </row>
    <row r="14441" spans="3:17" ht="15.75" customHeight="1">
      <c r="C14441" s="73"/>
      <c r="D14441" s="73"/>
      <c r="E14441" s="77"/>
      <c r="F14441" s="74"/>
      <c r="G14441" s="73"/>
      <c r="H14441" s="74"/>
      <c r="I14441" s="74"/>
      <c r="J14441" s="74"/>
      <c r="K14441" s="74"/>
      <c r="L14441" s="74"/>
      <c r="M14441" s="74"/>
      <c r="N14441" s="74"/>
      <c r="O14441" s="74"/>
      <c r="P14441" s="74"/>
      <c r="Q14441" s="78"/>
    </row>
    <row r="14442" spans="3:17" ht="15.75" customHeight="1">
      <c r="C14442" s="73"/>
      <c r="D14442" s="73"/>
      <c r="E14442" s="77"/>
      <c r="F14442" s="74"/>
      <c r="G14442" s="73"/>
      <c r="H14442" s="74"/>
      <c r="I14442" s="74"/>
      <c r="J14442" s="74"/>
      <c r="K14442" s="74"/>
      <c r="L14442" s="74"/>
      <c r="M14442" s="74"/>
      <c r="N14442" s="74"/>
      <c r="O14442" s="74"/>
      <c r="P14442" s="74"/>
      <c r="Q14442" s="78"/>
    </row>
    <row r="14443" spans="3:17" ht="15.75" customHeight="1">
      <c r="C14443" s="73"/>
      <c r="D14443" s="73"/>
      <c r="E14443" s="77"/>
      <c r="F14443" s="74"/>
      <c r="G14443" s="73"/>
      <c r="H14443" s="74"/>
      <c r="I14443" s="74"/>
      <c r="J14443" s="74"/>
      <c r="K14443" s="74"/>
      <c r="L14443" s="74"/>
      <c r="M14443" s="74"/>
      <c r="N14443" s="74"/>
      <c r="O14443" s="74"/>
      <c r="P14443" s="74"/>
      <c r="Q14443" s="78"/>
    </row>
    <row r="14444" spans="3:17" ht="15.75" customHeight="1">
      <c r="C14444" s="73"/>
      <c r="D14444" s="73"/>
      <c r="E14444" s="77"/>
      <c r="F14444" s="74"/>
      <c r="G14444" s="73"/>
      <c r="H14444" s="74"/>
      <c r="I14444" s="74"/>
      <c r="J14444" s="74"/>
      <c r="K14444" s="74"/>
      <c r="L14444" s="74"/>
      <c r="M14444" s="74"/>
      <c r="N14444" s="74"/>
      <c r="O14444" s="74"/>
      <c r="P14444" s="74"/>
      <c r="Q14444" s="78"/>
    </row>
    <row r="14445" spans="3:17" ht="15.75" customHeight="1">
      <c r="C14445" s="73"/>
      <c r="D14445" s="73"/>
      <c r="E14445" s="77"/>
      <c r="F14445" s="74"/>
      <c r="G14445" s="73"/>
      <c r="H14445" s="74"/>
      <c r="I14445" s="74"/>
      <c r="J14445" s="74"/>
      <c r="K14445" s="74"/>
      <c r="L14445" s="74"/>
      <c r="M14445" s="74"/>
      <c r="N14445" s="74"/>
      <c r="O14445" s="74"/>
      <c r="P14445" s="74"/>
      <c r="Q14445" s="78"/>
    </row>
    <row r="14446" spans="3:17" ht="15.75" customHeight="1">
      <c r="C14446" s="73"/>
      <c r="D14446" s="73"/>
      <c r="E14446" s="77"/>
      <c r="F14446" s="74"/>
      <c r="G14446" s="73"/>
      <c r="H14446" s="74"/>
      <c r="I14446" s="74"/>
      <c r="J14446" s="74"/>
      <c r="K14446" s="74"/>
      <c r="L14446" s="74"/>
      <c r="M14446" s="74"/>
      <c r="N14446" s="74"/>
      <c r="O14446" s="74"/>
      <c r="P14446" s="74"/>
      <c r="Q14446" s="78"/>
    </row>
    <row r="14447" spans="3:17" ht="15.75" customHeight="1">
      <c r="C14447" s="73"/>
      <c r="D14447" s="73"/>
      <c r="E14447" s="77"/>
      <c r="F14447" s="74"/>
      <c r="G14447" s="73"/>
      <c r="H14447" s="74"/>
      <c r="I14447" s="74"/>
      <c r="J14447" s="74"/>
      <c r="K14447" s="74"/>
      <c r="L14447" s="74"/>
      <c r="M14447" s="74"/>
      <c r="N14447" s="74"/>
      <c r="O14447" s="74"/>
      <c r="P14447" s="74"/>
      <c r="Q14447" s="78"/>
    </row>
    <row r="14448" spans="3:17" ht="15.75" customHeight="1">
      <c r="C14448" s="73"/>
      <c r="D14448" s="73"/>
      <c r="E14448" s="77"/>
      <c r="F14448" s="74"/>
      <c r="G14448" s="73"/>
      <c r="H14448" s="74"/>
      <c r="I14448" s="74"/>
      <c r="J14448" s="74"/>
      <c r="K14448" s="74"/>
      <c r="L14448" s="74"/>
      <c r="M14448" s="74"/>
      <c r="N14448" s="74"/>
      <c r="O14448" s="74"/>
      <c r="P14448" s="74"/>
      <c r="Q14448" s="78"/>
    </row>
    <row r="14449" spans="3:17" ht="15.75" customHeight="1">
      <c r="C14449" s="73"/>
      <c r="D14449" s="73"/>
      <c r="E14449" s="77"/>
      <c r="F14449" s="74"/>
      <c r="G14449" s="73"/>
      <c r="H14449" s="74"/>
      <c r="I14449" s="74"/>
      <c r="J14449" s="74"/>
      <c r="K14449" s="74"/>
      <c r="L14449" s="74"/>
      <c r="M14449" s="74"/>
      <c r="N14449" s="74"/>
      <c r="O14449" s="74"/>
      <c r="P14449" s="74"/>
      <c r="Q14449" s="78"/>
    </row>
    <row r="14450" spans="3:17" ht="15.75" customHeight="1">
      <c r="C14450" s="73"/>
      <c r="D14450" s="73"/>
      <c r="E14450" s="77"/>
      <c r="F14450" s="74"/>
      <c r="G14450" s="73"/>
      <c r="H14450" s="74"/>
      <c r="I14450" s="74"/>
      <c r="J14450" s="74"/>
      <c r="K14450" s="74"/>
      <c r="L14450" s="74"/>
      <c r="M14450" s="74"/>
      <c r="N14450" s="74"/>
      <c r="O14450" s="74"/>
      <c r="P14450" s="74"/>
      <c r="Q14450" s="78"/>
    </row>
    <row r="14451" spans="3:17" ht="15.75" customHeight="1">
      <c r="C14451" s="73"/>
      <c r="D14451" s="73"/>
      <c r="E14451" s="77"/>
      <c r="F14451" s="74"/>
      <c r="G14451" s="73"/>
      <c r="H14451" s="74"/>
      <c r="I14451" s="74"/>
      <c r="J14451" s="74"/>
      <c r="K14451" s="74"/>
      <c r="L14451" s="74"/>
      <c r="M14451" s="74"/>
      <c r="N14451" s="74"/>
      <c r="O14451" s="74"/>
      <c r="P14451" s="74"/>
      <c r="Q14451" s="78"/>
    </row>
    <row r="14452" spans="3:17" ht="15.75" customHeight="1">
      <c r="C14452" s="73"/>
      <c r="D14452" s="73"/>
      <c r="E14452" s="77"/>
      <c r="F14452" s="74"/>
      <c r="G14452" s="73"/>
      <c r="H14452" s="74"/>
      <c r="I14452" s="74"/>
      <c r="J14452" s="74"/>
      <c r="K14452" s="74"/>
      <c r="L14452" s="74"/>
      <c r="M14452" s="74"/>
      <c r="N14452" s="74"/>
      <c r="O14452" s="74"/>
      <c r="P14452" s="74"/>
      <c r="Q14452" s="78"/>
    </row>
    <row r="14453" spans="3:17" ht="15.75" customHeight="1">
      <c r="C14453" s="73"/>
      <c r="D14453" s="73"/>
      <c r="E14453" s="77"/>
      <c r="F14453" s="74"/>
      <c r="G14453" s="73"/>
      <c r="H14453" s="74"/>
      <c r="I14453" s="74"/>
      <c r="J14453" s="74"/>
      <c r="K14453" s="74"/>
      <c r="L14453" s="74"/>
      <c r="M14453" s="74"/>
      <c r="N14453" s="74"/>
      <c r="O14453" s="74"/>
      <c r="P14453" s="74"/>
      <c r="Q14453" s="78"/>
    </row>
    <row r="14454" spans="3:17" ht="15.75" customHeight="1">
      <c r="C14454" s="73"/>
      <c r="D14454" s="73"/>
      <c r="E14454" s="77"/>
      <c r="F14454" s="74"/>
      <c r="G14454" s="73"/>
      <c r="H14454" s="74"/>
      <c r="I14454" s="74"/>
      <c r="J14454" s="74"/>
      <c r="K14454" s="74"/>
      <c r="L14454" s="74"/>
      <c r="M14454" s="74"/>
      <c r="N14454" s="74"/>
      <c r="O14454" s="74"/>
      <c r="P14454" s="74"/>
      <c r="Q14454" s="78"/>
    </row>
    <row r="14455" spans="3:17" ht="15.75" customHeight="1">
      <c r="C14455" s="73"/>
      <c r="D14455" s="73"/>
      <c r="E14455" s="77"/>
      <c r="F14455" s="74"/>
      <c r="G14455" s="73"/>
      <c r="H14455" s="74"/>
      <c r="I14455" s="74"/>
      <c r="J14455" s="74"/>
      <c r="K14455" s="74"/>
      <c r="L14455" s="74"/>
      <c r="M14455" s="74"/>
      <c r="N14455" s="74"/>
      <c r="O14455" s="74"/>
      <c r="P14455" s="74"/>
      <c r="Q14455" s="78"/>
    </row>
    <row r="14456" spans="3:17" ht="15.75" customHeight="1">
      <c r="C14456" s="73"/>
      <c r="D14456" s="73"/>
      <c r="E14456" s="77"/>
      <c r="F14456" s="74"/>
      <c r="G14456" s="73"/>
      <c r="H14456" s="74"/>
      <c r="I14456" s="74"/>
      <c r="J14456" s="74"/>
      <c r="K14456" s="74"/>
      <c r="L14456" s="74"/>
      <c r="M14456" s="74"/>
      <c r="N14456" s="74"/>
      <c r="O14456" s="74"/>
      <c r="P14456" s="74"/>
      <c r="Q14456" s="78"/>
    </row>
    <row r="14457" spans="3:17" ht="15.75" customHeight="1">
      <c r="C14457" s="73"/>
      <c r="D14457" s="73"/>
      <c r="E14457" s="77"/>
      <c r="F14457" s="74"/>
      <c r="G14457" s="73"/>
      <c r="H14457" s="74"/>
      <c r="I14457" s="74"/>
      <c r="J14457" s="74"/>
      <c r="K14457" s="74"/>
      <c r="L14457" s="74"/>
      <c r="M14457" s="74"/>
      <c r="N14457" s="74"/>
      <c r="O14457" s="74"/>
      <c r="P14457" s="74"/>
      <c r="Q14457" s="78"/>
    </row>
    <row r="14458" spans="3:17" ht="15.75" customHeight="1">
      <c r="C14458" s="73"/>
      <c r="D14458" s="73"/>
      <c r="E14458" s="77"/>
      <c r="F14458" s="74"/>
      <c r="G14458" s="73"/>
      <c r="H14458" s="74"/>
      <c r="I14458" s="74"/>
      <c r="J14458" s="74"/>
      <c r="K14458" s="74"/>
      <c r="L14458" s="74"/>
      <c r="M14458" s="74"/>
      <c r="N14458" s="74"/>
      <c r="O14458" s="74"/>
      <c r="P14458" s="74"/>
      <c r="Q14458" s="78"/>
    </row>
    <row r="14459" spans="3:17" ht="15.75" customHeight="1">
      <c r="C14459" s="73"/>
      <c r="D14459" s="73"/>
      <c r="E14459" s="77"/>
      <c r="F14459" s="74"/>
      <c r="G14459" s="73"/>
      <c r="H14459" s="74"/>
      <c r="I14459" s="74"/>
      <c r="J14459" s="74"/>
      <c r="K14459" s="74"/>
      <c r="L14459" s="74"/>
      <c r="M14459" s="74"/>
      <c r="N14459" s="74"/>
      <c r="O14459" s="74"/>
      <c r="P14459" s="74"/>
      <c r="Q14459" s="78"/>
    </row>
    <row r="14460" spans="3:17" ht="15.75" customHeight="1">
      <c r="C14460" s="73"/>
      <c r="D14460" s="73"/>
      <c r="E14460" s="77"/>
      <c r="F14460" s="74"/>
      <c r="G14460" s="73"/>
      <c r="H14460" s="74"/>
      <c r="I14460" s="74"/>
      <c r="J14460" s="74"/>
      <c r="K14460" s="74"/>
      <c r="L14460" s="74"/>
      <c r="M14460" s="74"/>
      <c r="N14460" s="74"/>
      <c r="O14460" s="74"/>
      <c r="P14460" s="74"/>
      <c r="Q14460" s="78"/>
    </row>
    <row r="14461" spans="3:17" ht="15.75" customHeight="1">
      <c r="C14461" s="73"/>
      <c r="D14461" s="73"/>
      <c r="E14461" s="77"/>
      <c r="F14461" s="74"/>
      <c r="G14461" s="73"/>
      <c r="H14461" s="74"/>
      <c r="I14461" s="74"/>
      <c r="J14461" s="74"/>
      <c r="K14461" s="74"/>
      <c r="L14461" s="74"/>
      <c r="M14461" s="74"/>
      <c r="N14461" s="74"/>
      <c r="O14461" s="74"/>
      <c r="P14461" s="74"/>
      <c r="Q14461" s="78"/>
    </row>
    <row r="14462" spans="3:17" ht="15.75" customHeight="1">
      <c r="C14462" s="73"/>
      <c r="D14462" s="73"/>
      <c r="E14462" s="77"/>
      <c r="F14462" s="74"/>
      <c r="G14462" s="73"/>
      <c r="H14462" s="74"/>
      <c r="I14462" s="74"/>
      <c r="J14462" s="74"/>
      <c r="K14462" s="74"/>
      <c r="L14462" s="74"/>
      <c r="M14462" s="74"/>
      <c r="N14462" s="74"/>
      <c r="O14462" s="74"/>
      <c r="P14462" s="74"/>
      <c r="Q14462" s="78"/>
    </row>
    <row r="14463" spans="3:17" ht="15.75" customHeight="1">
      <c r="C14463" s="73"/>
      <c r="D14463" s="73"/>
      <c r="E14463" s="77"/>
      <c r="F14463" s="74"/>
      <c r="G14463" s="73"/>
      <c r="H14463" s="74"/>
      <c r="I14463" s="74"/>
      <c r="J14463" s="74"/>
      <c r="K14463" s="74"/>
      <c r="L14463" s="74"/>
      <c r="M14463" s="74"/>
      <c r="N14463" s="74"/>
      <c r="O14463" s="74"/>
      <c r="P14463" s="74"/>
      <c r="Q14463" s="78"/>
    </row>
    <row r="14464" spans="3:17" ht="15.75" customHeight="1">
      <c r="C14464" s="73"/>
      <c r="D14464" s="73"/>
      <c r="E14464" s="77"/>
      <c r="F14464" s="74"/>
      <c r="G14464" s="73"/>
      <c r="H14464" s="74"/>
      <c r="I14464" s="74"/>
      <c r="J14464" s="74"/>
      <c r="K14464" s="74"/>
      <c r="L14464" s="74"/>
      <c r="M14464" s="74"/>
      <c r="N14464" s="74"/>
      <c r="O14464" s="74"/>
      <c r="P14464" s="74"/>
      <c r="Q14464" s="78"/>
    </row>
    <row r="14465" spans="3:17" ht="15.75" customHeight="1">
      <c r="C14465" s="73"/>
      <c r="D14465" s="73"/>
      <c r="E14465" s="77"/>
      <c r="F14465" s="74"/>
      <c r="G14465" s="73"/>
      <c r="H14465" s="74"/>
      <c r="I14465" s="74"/>
      <c r="J14465" s="74"/>
      <c r="K14465" s="74"/>
      <c r="L14465" s="74"/>
      <c r="M14465" s="74"/>
      <c r="N14465" s="74"/>
      <c r="O14465" s="74"/>
      <c r="P14465" s="74"/>
      <c r="Q14465" s="78"/>
    </row>
    <row r="14466" spans="3:17" ht="15.75" customHeight="1">
      <c r="C14466" s="73"/>
      <c r="D14466" s="73"/>
      <c r="E14466" s="77"/>
      <c r="F14466" s="74"/>
      <c r="G14466" s="73"/>
      <c r="H14466" s="74"/>
      <c r="I14466" s="74"/>
      <c r="J14466" s="74"/>
      <c r="K14466" s="74"/>
      <c r="L14466" s="74"/>
      <c r="M14466" s="74"/>
      <c r="N14466" s="74"/>
      <c r="O14466" s="74"/>
      <c r="P14466" s="74"/>
      <c r="Q14466" s="78"/>
    </row>
    <row r="14467" spans="3:17" ht="15.75" customHeight="1">
      <c r="C14467" s="73"/>
      <c r="D14467" s="73"/>
      <c r="E14467" s="77"/>
      <c r="F14467" s="74"/>
      <c r="G14467" s="73"/>
      <c r="H14467" s="74"/>
      <c r="I14467" s="74"/>
      <c r="J14467" s="74"/>
      <c r="K14467" s="74"/>
      <c r="L14467" s="74"/>
      <c r="M14467" s="74"/>
      <c r="N14467" s="74"/>
      <c r="O14467" s="74"/>
      <c r="P14467" s="74"/>
      <c r="Q14467" s="78"/>
    </row>
    <row r="14468" spans="3:17" ht="15.75" customHeight="1">
      <c r="C14468" s="73"/>
      <c r="D14468" s="73"/>
      <c r="E14468" s="77"/>
      <c r="F14468" s="74"/>
      <c r="G14468" s="73"/>
      <c r="H14468" s="74"/>
      <c r="I14468" s="74"/>
      <c r="J14468" s="74"/>
      <c r="K14468" s="74"/>
      <c r="L14468" s="74"/>
      <c r="M14468" s="74"/>
      <c r="N14468" s="74"/>
      <c r="O14468" s="74"/>
      <c r="P14468" s="74"/>
      <c r="Q14468" s="78"/>
    </row>
    <row r="14469" spans="3:17" ht="15.75" customHeight="1">
      <c r="C14469" s="73"/>
      <c r="D14469" s="73"/>
      <c r="E14469" s="77"/>
      <c r="F14469" s="74"/>
      <c r="G14469" s="73"/>
      <c r="H14469" s="74"/>
      <c r="I14469" s="74"/>
      <c r="J14469" s="74"/>
      <c r="K14469" s="74"/>
      <c r="L14469" s="74"/>
      <c r="M14469" s="74"/>
      <c r="N14469" s="74"/>
      <c r="O14469" s="74"/>
      <c r="P14469" s="74"/>
      <c r="Q14469" s="78"/>
    </row>
    <row r="14470" spans="3:17" ht="15.75" customHeight="1">
      <c r="C14470" s="73"/>
      <c r="D14470" s="73"/>
      <c r="E14470" s="77"/>
      <c r="F14470" s="74"/>
      <c r="G14470" s="73"/>
      <c r="H14470" s="74"/>
      <c r="I14470" s="74"/>
      <c r="J14470" s="74"/>
      <c r="K14470" s="74"/>
      <c r="L14470" s="74"/>
      <c r="M14470" s="74"/>
      <c r="N14470" s="74"/>
      <c r="O14470" s="74"/>
      <c r="P14470" s="74"/>
      <c r="Q14470" s="78"/>
    </row>
    <row r="14471" spans="3:17" ht="15.75" customHeight="1">
      <c r="C14471" s="73"/>
      <c r="D14471" s="73"/>
      <c r="E14471" s="77"/>
      <c r="F14471" s="74"/>
      <c r="G14471" s="73"/>
      <c r="H14471" s="74"/>
      <c r="I14471" s="74"/>
      <c r="J14471" s="74"/>
      <c r="K14471" s="74"/>
      <c r="L14471" s="74"/>
      <c r="M14471" s="74"/>
      <c r="N14471" s="74"/>
      <c r="O14471" s="74"/>
      <c r="P14471" s="74"/>
      <c r="Q14471" s="78"/>
    </row>
    <row r="14472" spans="3:17" ht="15.75" customHeight="1">
      <c r="C14472" s="73"/>
      <c r="D14472" s="73"/>
      <c r="E14472" s="77"/>
      <c r="F14472" s="74"/>
      <c r="G14472" s="73"/>
      <c r="H14472" s="74"/>
      <c r="I14472" s="74"/>
      <c r="J14472" s="74"/>
      <c r="K14472" s="74"/>
      <c r="L14472" s="74"/>
      <c r="M14472" s="74"/>
      <c r="N14472" s="74"/>
      <c r="O14472" s="74"/>
      <c r="P14472" s="74"/>
      <c r="Q14472" s="78"/>
    </row>
    <row r="14473" spans="3:17" ht="15.75" customHeight="1">
      <c r="C14473" s="73"/>
      <c r="D14473" s="73"/>
      <c r="E14473" s="77"/>
      <c r="F14473" s="74"/>
      <c r="G14473" s="73"/>
      <c r="H14473" s="74"/>
      <c r="I14473" s="74"/>
      <c r="J14473" s="74"/>
      <c r="K14473" s="74"/>
      <c r="L14473" s="74"/>
      <c r="M14473" s="74"/>
      <c r="N14473" s="74"/>
      <c r="O14473" s="74"/>
      <c r="P14473" s="74"/>
      <c r="Q14473" s="78"/>
    </row>
    <row r="14474" spans="3:17" ht="15.75" customHeight="1">
      <c r="C14474" s="73"/>
      <c r="D14474" s="73"/>
      <c r="E14474" s="77"/>
      <c r="F14474" s="74"/>
      <c r="G14474" s="73"/>
      <c r="H14474" s="74"/>
      <c r="I14474" s="74"/>
      <c r="J14474" s="74"/>
      <c r="K14474" s="74"/>
      <c r="L14474" s="74"/>
      <c r="M14474" s="74"/>
      <c r="N14474" s="74"/>
      <c r="O14474" s="74"/>
      <c r="P14474" s="74"/>
      <c r="Q14474" s="78"/>
    </row>
    <row r="14475" spans="3:17" ht="15.75" customHeight="1">
      <c r="C14475" s="73"/>
      <c r="D14475" s="73"/>
      <c r="E14475" s="77"/>
      <c r="F14475" s="74"/>
      <c r="G14475" s="73"/>
      <c r="H14475" s="74"/>
      <c r="I14475" s="74"/>
      <c r="J14475" s="74"/>
      <c r="K14475" s="74"/>
      <c r="L14475" s="74"/>
      <c r="M14475" s="74"/>
      <c r="N14475" s="74"/>
      <c r="O14475" s="74"/>
      <c r="P14475" s="74"/>
      <c r="Q14475" s="78"/>
    </row>
    <row r="14476" spans="3:17" ht="15.75" customHeight="1">
      <c r="C14476" s="73"/>
      <c r="D14476" s="73"/>
      <c r="E14476" s="77"/>
      <c r="F14476" s="74"/>
      <c r="G14476" s="73"/>
      <c r="H14476" s="74"/>
      <c r="I14476" s="74"/>
      <c r="J14476" s="74"/>
      <c r="K14476" s="74"/>
      <c r="L14476" s="74"/>
      <c r="M14476" s="74"/>
      <c r="N14476" s="74"/>
      <c r="O14476" s="74"/>
      <c r="P14476" s="74"/>
      <c r="Q14476" s="78"/>
    </row>
    <row r="14477" spans="3:17" ht="15.75" customHeight="1">
      <c r="C14477" s="73"/>
      <c r="D14477" s="73"/>
      <c r="E14477" s="77"/>
      <c r="F14477" s="74"/>
      <c r="G14477" s="73"/>
      <c r="H14477" s="74"/>
      <c r="I14477" s="74"/>
      <c r="J14477" s="74"/>
      <c r="K14477" s="74"/>
      <c r="L14477" s="74"/>
      <c r="M14477" s="74"/>
      <c r="N14477" s="74"/>
      <c r="O14477" s="74"/>
      <c r="P14477" s="74"/>
      <c r="Q14477" s="78"/>
    </row>
    <row r="14478" spans="3:17" ht="15.75" customHeight="1">
      <c r="C14478" s="73"/>
      <c r="D14478" s="73"/>
      <c r="E14478" s="77"/>
      <c r="F14478" s="74"/>
      <c r="G14478" s="73"/>
      <c r="H14478" s="74"/>
      <c r="I14478" s="74"/>
      <c r="J14478" s="74"/>
      <c r="K14478" s="74"/>
      <c r="L14478" s="74"/>
      <c r="M14478" s="74"/>
      <c r="N14478" s="74"/>
      <c r="O14478" s="74"/>
      <c r="P14478" s="74"/>
      <c r="Q14478" s="78"/>
    </row>
    <row r="14479" spans="3:17" ht="15.75" customHeight="1">
      <c r="C14479" s="73"/>
      <c r="D14479" s="73"/>
      <c r="E14479" s="77"/>
      <c r="F14479" s="74"/>
      <c r="G14479" s="73"/>
      <c r="H14479" s="74"/>
      <c r="I14479" s="74"/>
      <c r="J14479" s="74"/>
      <c r="K14479" s="74"/>
      <c r="L14479" s="74"/>
      <c r="M14479" s="74"/>
      <c r="N14479" s="74"/>
      <c r="O14479" s="74"/>
      <c r="P14479" s="74"/>
      <c r="Q14479" s="78"/>
    </row>
    <row r="14480" spans="3:17" ht="15.75" customHeight="1">
      <c r="C14480" s="73"/>
      <c r="D14480" s="73"/>
      <c r="E14480" s="77"/>
      <c r="F14480" s="74"/>
      <c r="G14480" s="73"/>
      <c r="H14480" s="74"/>
      <c r="I14480" s="74"/>
      <c r="J14480" s="74"/>
      <c r="K14480" s="74"/>
      <c r="L14480" s="74"/>
      <c r="M14480" s="74"/>
      <c r="N14480" s="74"/>
      <c r="O14480" s="74"/>
      <c r="P14480" s="74"/>
      <c r="Q14480" s="78"/>
    </row>
    <row r="14481" spans="3:17" ht="15.75" customHeight="1">
      <c r="C14481" s="73"/>
      <c r="D14481" s="73"/>
      <c r="E14481" s="77"/>
      <c r="F14481" s="74"/>
      <c r="G14481" s="73"/>
      <c r="H14481" s="74"/>
      <c r="I14481" s="74"/>
      <c r="J14481" s="74"/>
      <c r="K14481" s="74"/>
      <c r="L14481" s="74"/>
      <c r="M14481" s="74"/>
      <c r="N14481" s="74"/>
      <c r="O14481" s="74"/>
      <c r="P14481" s="74"/>
      <c r="Q14481" s="78"/>
    </row>
    <row r="14482" spans="3:17" ht="15.75" customHeight="1">
      <c r="C14482" s="73"/>
      <c r="D14482" s="73"/>
      <c r="E14482" s="77"/>
      <c r="F14482" s="74"/>
      <c r="G14482" s="73"/>
      <c r="H14482" s="74"/>
      <c r="I14482" s="74"/>
      <c r="J14482" s="74"/>
      <c r="K14482" s="74"/>
      <c r="L14482" s="74"/>
      <c r="M14482" s="74"/>
      <c r="N14482" s="74"/>
      <c r="O14482" s="74"/>
      <c r="P14482" s="74"/>
      <c r="Q14482" s="78"/>
    </row>
    <row r="14483" spans="3:17" ht="15.75" customHeight="1">
      <c r="C14483" s="73"/>
      <c r="D14483" s="73"/>
      <c r="E14483" s="77"/>
      <c r="F14483" s="74"/>
      <c r="G14483" s="73"/>
      <c r="H14483" s="74"/>
      <c r="I14483" s="74"/>
      <c r="J14483" s="74"/>
      <c r="K14483" s="74"/>
      <c r="L14483" s="74"/>
      <c r="M14483" s="74"/>
      <c r="N14483" s="74"/>
      <c r="O14483" s="74"/>
      <c r="P14483" s="74"/>
      <c r="Q14483" s="78"/>
    </row>
    <row r="14484" spans="3:17" ht="15.75" customHeight="1">
      <c r="C14484" s="73"/>
      <c r="D14484" s="73"/>
      <c r="E14484" s="77"/>
      <c r="F14484" s="74"/>
      <c r="G14484" s="73"/>
      <c r="H14484" s="74"/>
      <c r="I14484" s="74"/>
      <c r="J14484" s="74"/>
      <c r="K14484" s="74"/>
      <c r="L14484" s="74"/>
      <c r="M14484" s="74"/>
      <c r="N14484" s="74"/>
      <c r="O14484" s="74"/>
      <c r="P14484" s="74"/>
      <c r="Q14484" s="78"/>
    </row>
    <row r="14485" spans="3:17" ht="15.75" customHeight="1">
      <c r="C14485" s="73"/>
      <c r="D14485" s="73"/>
      <c r="E14485" s="77"/>
      <c r="F14485" s="74"/>
      <c r="G14485" s="73"/>
      <c r="H14485" s="74"/>
      <c r="I14485" s="74"/>
      <c r="J14485" s="74"/>
      <c r="K14485" s="74"/>
      <c r="L14485" s="74"/>
      <c r="M14485" s="74"/>
      <c r="N14485" s="74"/>
      <c r="O14485" s="74"/>
      <c r="P14485" s="74"/>
      <c r="Q14485" s="78"/>
    </row>
    <row r="14486" spans="3:17" ht="15.75" customHeight="1">
      <c r="C14486" s="73"/>
      <c r="D14486" s="73"/>
      <c r="E14486" s="77"/>
      <c r="F14486" s="74"/>
      <c r="G14486" s="73"/>
      <c r="H14486" s="74"/>
      <c r="I14486" s="74"/>
      <c r="J14486" s="74"/>
      <c r="K14486" s="74"/>
      <c r="L14486" s="74"/>
      <c r="M14486" s="74"/>
      <c r="N14486" s="74"/>
      <c r="O14486" s="74"/>
      <c r="P14486" s="74"/>
      <c r="Q14486" s="78"/>
    </row>
    <row r="14487" spans="3:17" ht="15.75" customHeight="1">
      <c r="C14487" s="73"/>
      <c r="D14487" s="73"/>
      <c r="E14487" s="77"/>
      <c r="F14487" s="74"/>
      <c r="G14487" s="73"/>
      <c r="H14487" s="74"/>
      <c r="I14487" s="74"/>
      <c r="J14487" s="74"/>
      <c r="K14487" s="74"/>
      <c r="L14487" s="74"/>
      <c r="M14487" s="74"/>
      <c r="N14487" s="74"/>
      <c r="O14487" s="74"/>
      <c r="P14487" s="74"/>
      <c r="Q14487" s="78"/>
    </row>
    <row r="14488" spans="3:17" ht="15.75" customHeight="1">
      <c r="C14488" s="73"/>
      <c r="D14488" s="73"/>
      <c r="E14488" s="77"/>
      <c r="F14488" s="74"/>
      <c r="G14488" s="73"/>
      <c r="H14488" s="74"/>
      <c r="I14488" s="74"/>
      <c r="J14488" s="74"/>
      <c r="K14488" s="74"/>
      <c r="L14488" s="74"/>
      <c r="M14488" s="74"/>
      <c r="N14488" s="74"/>
      <c r="O14488" s="74"/>
      <c r="P14488" s="74"/>
      <c r="Q14488" s="78"/>
    </row>
    <row r="14489" spans="3:17" ht="15.75" customHeight="1">
      <c r="C14489" s="73"/>
      <c r="D14489" s="73"/>
      <c r="E14489" s="77"/>
      <c r="F14489" s="74"/>
      <c r="G14489" s="73"/>
      <c r="H14489" s="74"/>
      <c r="I14489" s="74"/>
      <c r="J14489" s="74"/>
      <c r="K14489" s="74"/>
      <c r="L14489" s="74"/>
      <c r="M14489" s="74"/>
      <c r="N14489" s="74"/>
      <c r="O14489" s="74"/>
      <c r="P14489" s="74"/>
      <c r="Q14489" s="78"/>
    </row>
    <row r="14490" spans="3:17" ht="15.75" customHeight="1">
      <c r="C14490" s="73"/>
      <c r="D14490" s="73"/>
      <c r="E14490" s="77"/>
      <c r="F14490" s="74"/>
      <c r="G14490" s="73"/>
      <c r="H14490" s="74"/>
      <c r="I14490" s="74"/>
      <c r="J14490" s="74"/>
      <c r="K14490" s="74"/>
      <c r="L14490" s="74"/>
      <c r="M14490" s="74"/>
      <c r="N14490" s="74"/>
      <c r="O14490" s="74"/>
      <c r="P14490" s="74"/>
      <c r="Q14490" s="78"/>
    </row>
    <row r="14491" spans="3:17" ht="15.75" customHeight="1">
      <c r="C14491" s="73"/>
      <c r="D14491" s="73"/>
      <c r="E14491" s="77"/>
      <c r="F14491" s="74"/>
      <c r="G14491" s="73"/>
      <c r="H14491" s="74"/>
      <c r="I14491" s="74"/>
      <c r="J14491" s="74"/>
      <c r="K14491" s="74"/>
      <c r="L14491" s="74"/>
      <c r="M14491" s="74"/>
      <c r="N14491" s="74"/>
      <c r="O14491" s="74"/>
      <c r="P14491" s="74"/>
      <c r="Q14491" s="78"/>
    </row>
    <row r="14492" spans="3:17" ht="15.75" customHeight="1">
      <c r="C14492" s="73"/>
      <c r="D14492" s="73"/>
      <c r="E14492" s="77"/>
      <c r="F14492" s="74"/>
      <c r="G14492" s="73"/>
      <c r="H14492" s="74"/>
      <c r="I14492" s="74"/>
      <c r="J14492" s="74"/>
      <c r="K14492" s="74"/>
      <c r="L14492" s="74"/>
      <c r="M14492" s="74"/>
      <c r="N14492" s="74"/>
      <c r="O14492" s="74"/>
      <c r="P14492" s="74"/>
      <c r="Q14492" s="78"/>
    </row>
    <row r="14493" spans="3:17" ht="15.75" customHeight="1">
      <c r="C14493" s="73"/>
      <c r="D14493" s="73"/>
      <c r="E14493" s="77"/>
      <c r="F14493" s="74"/>
      <c r="G14493" s="73"/>
      <c r="H14493" s="74"/>
      <c r="I14493" s="74"/>
      <c r="J14493" s="74"/>
      <c r="K14493" s="74"/>
      <c r="L14493" s="74"/>
      <c r="M14493" s="74"/>
      <c r="N14493" s="74"/>
      <c r="O14493" s="74"/>
      <c r="P14493" s="74"/>
      <c r="Q14493" s="78"/>
    </row>
    <row r="14494" spans="3:17" ht="15.75" customHeight="1">
      <c r="C14494" s="73"/>
      <c r="D14494" s="73"/>
      <c r="E14494" s="77"/>
      <c r="F14494" s="74"/>
      <c r="G14494" s="73"/>
      <c r="H14494" s="74"/>
      <c r="I14494" s="74"/>
      <c r="J14494" s="74"/>
      <c r="K14494" s="74"/>
      <c r="L14494" s="74"/>
      <c r="M14494" s="74"/>
      <c r="N14494" s="74"/>
      <c r="O14494" s="74"/>
      <c r="P14494" s="74"/>
      <c r="Q14494" s="78"/>
    </row>
    <row r="14495" spans="3:17" ht="15.75" customHeight="1">
      <c r="C14495" s="73"/>
      <c r="D14495" s="73"/>
      <c r="E14495" s="77"/>
      <c r="F14495" s="74"/>
      <c r="G14495" s="73"/>
      <c r="H14495" s="74"/>
      <c r="I14495" s="74"/>
      <c r="J14495" s="74"/>
      <c r="K14495" s="74"/>
      <c r="L14495" s="74"/>
      <c r="M14495" s="74"/>
      <c r="N14495" s="74"/>
      <c r="O14495" s="74"/>
      <c r="P14495" s="74"/>
      <c r="Q14495" s="78"/>
    </row>
    <row r="14496" spans="3:17" ht="15.75" customHeight="1">
      <c r="C14496" s="73"/>
      <c r="D14496" s="73"/>
      <c r="E14496" s="77"/>
      <c r="F14496" s="74"/>
      <c r="G14496" s="73"/>
      <c r="H14496" s="74"/>
      <c r="I14496" s="74"/>
      <c r="J14496" s="74"/>
      <c r="K14496" s="74"/>
      <c r="L14496" s="74"/>
      <c r="M14496" s="74"/>
      <c r="N14496" s="74"/>
      <c r="O14496" s="74"/>
      <c r="P14496" s="74"/>
      <c r="Q14496" s="78"/>
    </row>
    <row r="14497" spans="3:17" ht="15.75" customHeight="1">
      <c r="C14497" s="73"/>
      <c r="D14497" s="73"/>
      <c r="E14497" s="77"/>
      <c r="F14497" s="74"/>
      <c r="G14497" s="73"/>
      <c r="H14497" s="74"/>
      <c r="I14497" s="74"/>
      <c r="J14497" s="74"/>
      <c r="K14497" s="74"/>
      <c r="L14497" s="74"/>
      <c r="M14497" s="74"/>
      <c r="N14497" s="74"/>
      <c r="O14497" s="74"/>
      <c r="P14497" s="74"/>
      <c r="Q14497" s="78"/>
    </row>
    <row r="14498" spans="3:17" ht="15.75" customHeight="1">
      <c r="C14498" s="73"/>
      <c r="D14498" s="73"/>
      <c r="E14498" s="77"/>
      <c r="F14498" s="74"/>
      <c r="G14498" s="73"/>
      <c r="H14498" s="74"/>
      <c r="I14498" s="74"/>
      <c r="J14498" s="74"/>
      <c r="K14498" s="74"/>
      <c r="L14498" s="74"/>
      <c r="M14498" s="74"/>
      <c r="N14498" s="74"/>
      <c r="O14498" s="74"/>
      <c r="P14498" s="74"/>
      <c r="Q14498" s="78"/>
    </row>
    <row r="14499" spans="3:17" ht="15.75" customHeight="1">
      <c r="C14499" s="73"/>
      <c r="D14499" s="73"/>
      <c r="E14499" s="77"/>
      <c r="F14499" s="74"/>
      <c r="G14499" s="73"/>
      <c r="H14499" s="74"/>
      <c r="I14499" s="74"/>
      <c r="J14499" s="74"/>
      <c r="K14499" s="74"/>
      <c r="L14499" s="74"/>
      <c r="M14499" s="74"/>
      <c r="N14499" s="74"/>
      <c r="O14499" s="74"/>
      <c r="P14499" s="74"/>
      <c r="Q14499" s="78"/>
    </row>
    <row r="14500" spans="3:17" ht="15.75" customHeight="1">
      <c r="C14500" s="73"/>
      <c r="D14500" s="73"/>
      <c r="E14500" s="77"/>
      <c r="F14500" s="74"/>
      <c r="G14500" s="73"/>
      <c r="H14500" s="74"/>
      <c r="I14500" s="74"/>
      <c r="J14500" s="74"/>
      <c r="K14500" s="74"/>
      <c r="L14500" s="74"/>
      <c r="M14500" s="74"/>
      <c r="N14500" s="74"/>
      <c r="O14500" s="74"/>
      <c r="P14500" s="74"/>
      <c r="Q14500" s="78"/>
    </row>
    <row r="14501" spans="3:17" ht="14.5"/>
    <row r="14502" spans="3:17" ht="14.5"/>
    <row r="14503" spans="3:17" ht="14.5"/>
    <row r="14504" spans="3:17" ht="14.5"/>
    <row r="14505" spans="3:17" ht="14.5"/>
    <row r="14506" spans="3:17" ht="14.5"/>
    <row r="14507" spans="3:17" ht="14.5"/>
    <row r="14508" spans="3:17" ht="14.5"/>
    <row r="14509" spans="3:17" ht="14.5"/>
    <row r="14510" spans="3:17" ht="14.5"/>
    <row r="14511" spans="3:17" ht="14.5"/>
    <row r="14512" spans="3:17" ht="14.5"/>
    <row r="14513" ht="14.5"/>
    <row r="14514" ht="14.5"/>
    <row r="14515" ht="14.5"/>
    <row r="14516" ht="14.5"/>
    <row r="14517" ht="14.5"/>
    <row r="14518" ht="14.5"/>
    <row r="14519" ht="14.5"/>
    <row r="14520" ht="14.5"/>
    <row r="14521" ht="14.5"/>
    <row r="14522" ht="14.5"/>
    <row r="14523" ht="14.5"/>
    <row r="14524" ht="14.5"/>
    <row r="14525" ht="14.5"/>
    <row r="14526" ht="14.5"/>
    <row r="14527" ht="14.5"/>
    <row r="14528" ht="14.5"/>
    <row r="14529" ht="14.5"/>
    <row r="14530" ht="14.5"/>
    <row r="14531" ht="14.5"/>
    <row r="14532" ht="14.5"/>
    <row r="14533" ht="14.5"/>
    <row r="14534" ht="14.5"/>
    <row r="14535" ht="14.5"/>
    <row r="14536" ht="14.5"/>
    <row r="14537" ht="14.5"/>
    <row r="14538" ht="14.5"/>
    <row r="14539" ht="14.5"/>
    <row r="14540" ht="14.5"/>
    <row r="14541" ht="14.5"/>
    <row r="14542" ht="14.5"/>
    <row r="14543" ht="14.5"/>
    <row r="14544" ht="14.5"/>
    <row r="14545" ht="14.5"/>
    <row r="14546" ht="14.5"/>
    <row r="14547" ht="14.5"/>
    <row r="14548" ht="14.5"/>
    <row r="14549" ht="14.5"/>
    <row r="14550" ht="14.5"/>
    <row r="14551" ht="14.5"/>
    <row r="14552" ht="14.5"/>
    <row r="14553" ht="14.5"/>
    <row r="14554" ht="14.5"/>
    <row r="14555" ht="14.5"/>
    <row r="14556" ht="14.5"/>
    <row r="14557" ht="14.5"/>
    <row r="14558" ht="14.5"/>
    <row r="14559" ht="14.5"/>
    <row r="14560" ht="14.5"/>
    <row r="14561" ht="14.5"/>
    <row r="14562" ht="14.5"/>
    <row r="14563" ht="14.5"/>
    <row r="14564" ht="14.5"/>
    <row r="14565" ht="14.5"/>
    <row r="14566" ht="14.5"/>
    <row r="14567" ht="14.5"/>
    <row r="14568" ht="14.5"/>
    <row r="14569" ht="14.5"/>
    <row r="14570" ht="14.5"/>
    <row r="14571" ht="14.5"/>
    <row r="14572" ht="14.5"/>
    <row r="14573" ht="14.5"/>
    <row r="14574" ht="14.5"/>
    <row r="14575" ht="14.5"/>
    <row r="14576" ht="14.5"/>
    <row r="14577" ht="14.5"/>
    <row r="14578" ht="14.5"/>
    <row r="14579" ht="14.5"/>
    <row r="14580" ht="14.5"/>
    <row r="14581" ht="14.5"/>
    <row r="14582" ht="14.5"/>
    <row r="14583" ht="14.5"/>
    <row r="14584" ht="14.5"/>
    <row r="14585" ht="14.5"/>
    <row r="14586" ht="14.5"/>
    <row r="14587" ht="14.5"/>
    <row r="14588" ht="14.5"/>
    <row r="14589" ht="14.5"/>
    <row r="14590" ht="14.5"/>
    <row r="14591" ht="14.5"/>
    <row r="14592" ht="14.5"/>
    <row r="14593" ht="14.5"/>
    <row r="14594" ht="14.5"/>
    <row r="14595" ht="14.5"/>
    <row r="14596" ht="14.5"/>
    <row r="14597" ht="14.5"/>
    <row r="14598" ht="14.5"/>
    <row r="14599" ht="14.5"/>
    <row r="14600" ht="14.5"/>
    <row r="14601" ht="14.5"/>
    <row r="14602" ht="14.5"/>
    <row r="14603" ht="14.5"/>
    <row r="14604" ht="14.5"/>
    <row r="14605" ht="14.5"/>
    <row r="14606" ht="14.5"/>
    <row r="14607" ht="14.5"/>
    <row r="14608" ht="14.5"/>
    <row r="14609" ht="14.5"/>
    <row r="14610" ht="14.5"/>
    <row r="14611" ht="14.5"/>
    <row r="14612" ht="14.5"/>
    <row r="14613" ht="14.5"/>
    <row r="14614" ht="14.5"/>
    <row r="14615" ht="14.5"/>
    <row r="14616" ht="14.5"/>
    <row r="14617" ht="14.5"/>
    <row r="14618" ht="14.5"/>
    <row r="14619" ht="14.5"/>
    <row r="14620" ht="14.5"/>
    <row r="14621" ht="14.5"/>
    <row r="14622" ht="14.5"/>
    <row r="14623" ht="14.5"/>
    <row r="14624" ht="14.5"/>
    <row r="14625" ht="14.5"/>
    <row r="14626" ht="14.5"/>
    <row r="14627" ht="14.5"/>
    <row r="14628" ht="14.5"/>
    <row r="14629" ht="14.5"/>
    <row r="14630" ht="14.5"/>
    <row r="14631" ht="14.5"/>
    <row r="14632" ht="14.5"/>
    <row r="14633" ht="14.5"/>
    <row r="14634" ht="14.5"/>
    <row r="14635" ht="14.5"/>
    <row r="14636" ht="14.5"/>
    <row r="14637" ht="14.5"/>
    <row r="14638" ht="14.5"/>
    <row r="14639" ht="14.5"/>
    <row r="14640" ht="14.5"/>
    <row r="14641" ht="14.5"/>
    <row r="14642" ht="14.5"/>
    <row r="14643" ht="14.5"/>
    <row r="14644" ht="14.5"/>
    <row r="14645" ht="14.5"/>
    <row r="14646" ht="14.5"/>
    <row r="14647" ht="14.5"/>
    <row r="14648" ht="14.5"/>
    <row r="14649" ht="14.5"/>
    <row r="14650" ht="14.5"/>
    <row r="14651" ht="14.5"/>
    <row r="14652" ht="14.5"/>
    <row r="14653" ht="14.5"/>
    <row r="14654" ht="14.5"/>
    <row r="14655" ht="14.5"/>
    <row r="14656" ht="14.5"/>
    <row r="14657" ht="14.5"/>
    <row r="14658" ht="14.5"/>
    <row r="14659" ht="14.5"/>
    <row r="14660" ht="14.5"/>
    <row r="14661" ht="14.5"/>
    <row r="14662" ht="14.5"/>
    <row r="14663" ht="14.5"/>
    <row r="14664" ht="14.5"/>
    <row r="14665" ht="14.5"/>
    <row r="14666" ht="14.5"/>
    <row r="14667" ht="14.5"/>
    <row r="14668" ht="14.5"/>
    <row r="14669" ht="14.5"/>
    <row r="14670" ht="14.5"/>
    <row r="14671" ht="14.5"/>
    <row r="14672" ht="14.5"/>
    <row r="14673" ht="14.5"/>
    <row r="14674" ht="14.5"/>
    <row r="14675" ht="14.5"/>
    <row r="14676" ht="14.5"/>
    <row r="14677" ht="14.5"/>
    <row r="14678" ht="14.5"/>
    <row r="14679" ht="14.5"/>
    <row r="14680" ht="14.5"/>
    <row r="14681" ht="14.5"/>
    <row r="14682" ht="14.5"/>
    <row r="14683" ht="14.5"/>
    <row r="14684" ht="14.5"/>
    <row r="14685" ht="14.5"/>
    <row r="14686" ht="14.5"/>
    <row r="14687" ht="14.5"/>
    <row r="14688" ht="14.5"/>
    <row r="14689" ht="14.5"/>
    <row r="14690" ht="14.5"/>
    <row r="14691" ht="14.5"/>
    <row r="14692" ht="14.5"/>
    <row r="14693" ht="14.5"/>
    <row r="14694" ht="14.5"/>
    <row r="14695" ht="14.5"/>
    <row r="14696" ht="14.5"/>
    <row r="14697" ht="14.5"/>
    <row r="14698" ht="14.5"/>
    <row r="14699" ht="14.5"/>
    <row r="14700" ht="14.5"/>
    <row r="14701" ht="14.5"/>
    <row r="14702" ht="14.5"/>
    <row r="14703" ht="14.5"/>
    <row r="14704" ht="14.5"/>
    <row r="14705" ht="14.5"/>
    <row r="14706" ht="14.5"/>
    <row r="14707" ht="14.5"/>
    <row r="14708" ht="14.5"/>
    <row r="14709" ht="14.5"/>
    <row r="14710" ht="14.5"/>
    <row r="14711" ht="14.5"/>
    <row r="14712" ht="14.5"/>
    <row r="14713" ht="14.5"/>
    <row r="14714" ht="14.5"/>
    <row r="14715" ht="14.5"/>
    <row r="14716" ht="14.5"/>
    <row r="14717" ht="14.5"/>
    <row r="14718" ht="14.5"/>
    <row r="14719" ht="14.5"/>
    <row r="14720" ht="14.5"/>
    <row r="14721" ht="14.5"/>
    <row r="14722" ht="14.5"/>
    <row r="14723" ht="14.5"/>
    <row r="14724" ht="14.5"/>
    <row r="14725" ht="14.5"/>
    <row r="14726" ht="14.5"/>
    <row r="14727" ht="14.5"/>
    <row r="14728" ht="14.5"/>
    <row r="14729" ht="14.5"/>
    <row r="14730" ht="14.5"/>
    <row r="14731" ht="14.5"/>
    <row r="14732" ht="14.5"/>
    <row r="14733" ht="14.5"/>
    <row r="14734" ht="14.5"/>
    <row r="14735" ht="14.5"/>
    <row r="14736" ht="14.5"/>
    <row r="14737" ht="14.5"/>
    <row r="14738" ht="14.5"/>
    <row r="14739" ht="14.5"/>
    <row r="14740" ht="14.5"/>
    <row r="14741" ht="14.5"/>
    <row r="14742" ht="14.5"/>
    <row r="14743" ht="14.5"/>
    <row r="14744" ht="14.5"/>
    <row r="14745" ht="14.5"/>
    <row r="14746" ht="14.5"/>
    <row r="14747" ht="14.5"/>
    <row r="14748" ht="14.5"/>
    <row r="14749" ht="14.5"/>
    <row r="14750" ht="14.5"/>
    <row r="14751" ht="14.5"/>
    <row r="14752" ht="14.5"/>
    <row r="14753" ht="14.5"/>
    <row r="14754" ht="14.5"/>
    <row r="14755" ht="14.5"/>
    <row r="14756" ht="14.5"/>
    <row r="14757" ht="14.5"/>
    <row r="14758" ht="14.5"/>
    <row r="14759" ht="14.5"/>
    <row r="14760" ht="14.5"/>
    <row r="14761" ht="14.5"/>
    <row r="14762" ht="14.5"/>
    <row r="14763" ht="14.5"/>
    <row r="14764" ht="14.5"/>
    <row r="14765" ht="14.5"/>
    <row r="14766" ht="14.5"/>
    <row r="14767" ht="14.5"/>
    <row r="14768" ht="14.5"/>
    <row r="14769" ht="14.5"/>
    <row r="14770" ht="14.5"/>
    <row r="14771" ht="14.5"/>
    <row r="14772" ht="14.5"/>
    <row r="14773" ht="14.5"/>
    <row r="14774" ht="14.5"/>
    <row r="14775" ht="14.5"/>
    <row r="14776" ht="14.5"/>
    <row r="14777" ht="14.5"/>
    <row r="14778" ht="14.5"/>
    <row r="14779" ht="14.5"/>
    <row r="14780" ht="14.5"/>
    <row r="14781" ht="14.5"/>
    <row r="14782" ht="14.5"/>
    <row r="14783" ht="14.5"/>
    <row r="14784" ht="14.5"/>
    <row r="14785" ht="14.5"/>
    <row r="14786" ht="14.5"/>
    <row r="14787" ht="14.5"/>
    <row r="14788" ht="14.5"/>
    <row r="14789" ht="14.5"/>
    <row r="14790" ht="14.5"/>
    <row r="14791" ht="14.5"/>
    <row r="14792" ht="14.5"/>
    <row r="14793" ht="14.5"/>
    <row r="14794" ht="14.5"/>
    <row r="14795" ht="14.5"/>
    <row r="14796" ht="14.5"/>
    <row r="14797" ht="14.5"/>
    <row r="14798" ht="14.5"/>
    <row r="14799" ht="14.5"/>
    <row r="14800" ht="14.5"/>
    <row r="14801" ht="14.5"/>
    <row r="14802" ht="14.5"/>
    <row r="14803" ht="14.5"/>
    <row r="14804" ht="14.5"/>
    <row r="14805" ht="14.5"/>
    <row r="14806" ht="14.5"/>
    <row r="14807" ht="14.5"/>
    <row r="14808" ht="14.5"/>
    <row r="14809" ht="14.5"/>
    <row r="14810" ht="14.5"/>
    <row r="14811" ht="14.5"/>
    <row r="14812" ht="14.5"/>
    <row r="14813" ht="14.5"/>
    <row r="14814" ht="14.5"/>
    <row r="14815" ht="14.5"/>
    <row r="14816" ht="14.5"/>
    <row r="14817" ht="14.5"/>
    <row r="14818" ht="14.5"/>
    <row r="14819" ht="14.5"/>
    <row r="14820" ht="14.5"/>
    <row r="14821" ht="14.5"/>
    <row r="14822" ht="14.5"/>
    <row r="14823" ht="14.5"/>
    <row r="14824" ht="14.5"/>
    <row r="14825" ht="14.5"/>
    <row r="14826" ht="14.5"/>
    <row r="14827" ht="14.5"/>
    <row r="14828" ht="14.5"/>
    <row r="14829" ht="14.5"/>
    <row r="14830" ht="14.5"/>
    <row r="14831" ht="14.5"/>
    <row r="14832" ht="14.5"/>
    <row r="14833" ht="14.5"/>
    <row r="14834" ht="14.5"/>
    <row r="14835" ht="14.5"/>
    <row r="14836" ht="14.5"/>
    <row r="14837" ht="14.5"/>
    <row r="14838" ht="14.5"/>
    <row r="14839" ht="14.5"/>
    <row r="14840" ht="14.5"/>
    <row r="14841" ht="14.5"/>
    <row r="14842" ht="14.5"/>
    <row r="14843" ht="14.5"/>
    <row r="14844" ht="14.5"/>
    <row r="14845" ht="14.5"/>
    <row r="14846" ht="14.5"/>
    <row r="14847" ht="14.5"/>
    <row r="14848" ht="14.5"/>
    <row r="14849" ht="14.5"/>
    <row r="14850" ht="14.5"/>
    <row r="14851" ht="14.5"/>
    <row r="14852" ht="14.5"/>
    <row r="14853" ht="14.5"/>
    <row r="14854" ht="14.5"/>
    <row r="14855" ht="14.5"/>
    <row r="14856" ht="14.5"/>
    <row r="14857" ht="14.5"/>
    <row r="14858" ht="14.5"/>
    <row r="14859" ht="14.5"/>
    <row r="14860" ht="14.5"/>
    <row r="14861" ht="14.5"/>
    <row r="14862" ht="14.5"/>
    <row r="14863" ht="14.5"/>
    <row r="14864" ht="14.5"/>
    <row r="14865" ht="14.5"/>
    <row r="14866" ht="14.5"/>
    <row r="14867" ht="14.5"/>
    <row r="14868" ht="14.5"/>
    <row r="14869" ht="14.5"/>
    <row r="14870" ht="14.5"/>
    <row r="14871" ht="14.5"/>
    <row r="14872" ht="14.5"/>
    <row r="14873" ht="14.5"/>
    <row r="14874" ht="14.5"/>
    <row r="14875" ht="14.5"/>
    <row r="14876" ht="14.5"/>
    <row r="14877" ht="14.5"/>
    <row r="14878" ht="14.5"/>
    <row r="14879" ht="14.5"/>
    <row r="14880" ht="14.5"/>
    <row r="14881" ht="14.5"/>
    <row r="14882" ht="14.5"/>
    <row r="14883" ht="14.5"/>
    <row r="14884" ht="14.5"/>
    <row r="14885" ht="14.5"/>
    <row r="14886" ht="14.5"/>
    <row r="14887" ht="14.5"/>
    <row r="14888" ht="14.5"/>
    <row r="14889" ht="14.5"/>
    <row r="14890" ht="14.5"/>
    <row r="14891" ht="14.5"/>
    <row r="14892" ht="14.5"/>
    <row r="14893" ht="14.5"/>
    <row r="14894" ht="14.5"/>
    <row r="14895" ht="14.5"/>
    <row r="14896" ht="14.5"/>
    <row r="14897" ht="14.5"/>
    <row r="14898" ht="14.5"/>
    <row r="14899" ht="14.5"/>
    <row r="14900" ht="14.5"/>
    <row r="14901" ht="14.5"/>
    <row r="14902" ht="14.5"/>
    <row r="14903" ht="14.5"/>
    <row r="14904" ht="14.5"/>
    <row r="14905" ht="14.5"/>
    <row r="14906" ht="14.5"/>
    <row r="14907" ht="14.5"/>
    <row r="14908" ht="14.5"/>
    <row r="14909" ht="14.5"/>
    <row r="14910" ht="14.5"/>
    <row r="14911" ht="14.5"/>
    <row r="14912" ht="14.5"/>
    <row r="14913" ht="14.5"/>
    <row r="14914" ht="14.5"/>
    <row r="14915" ht="14.5"/>
    <row r="14916" ht="14.5"/>
    <row r="14917" ht="14.5"/>
    <row r="14918" ht="14.5"/>
    <row r="14919" ht="14.5"/>
    <row r="14920" ht="14.5"/>
    <row r="14921" ht="14.5"/>
    <row r="14922" ht="14.5"/>
    <row r="14923" ht="14.5"/>
    <row r="14924" ht="14.5"/>
    <row r="14925" ht="14.5"/>
    <row r="14926" ht="14.5"/>
    <row r="14927" ht="14.5"/>
    <row r="14928" ht="14.5"/>
    <row r="14929" ht="14.5"/>
    <row r="14930" ht="14.5"/>
    <row r="14931" ht="14.5"/>
    <row r="14932" ht="14.5"/>
    <row r="14933" ht="14.5"/>
    <row r="14934" ht="14.5"/>
    <row r="14935" ht="14.5"/>
    <row r="14936" ht="14.5"/>
    <row r="14937" ht="14.5"/>
    <row r="14938" ht="14.5"/>
    <row r="14939" ht="14.5"/>
    <row r="14940" ht="14.5"/>
    <row r="14941" ht="14.5"/>
    <row r="14942" ht="14.5"/>
    <row r="14943" ht="14.5"/>
    <row r="14944" ht="14.5"/>
    <row r="14945" ht="14.5"/>
    <row r="14946" ht="14.5"/>
    <row r="14947" ht="14.5"/>
    <row r="14948" ht="14.5"/>
    <row r="14949" ht="14.5"/>
    <row r="14950" ht="14.5"/>
    <row r="14951" ht="14.5"/>
    <row r="14952" ht="14.5"/>
    <row r="14953" ht="14.5"/>
    <row r="14954" ht="14.5"/>
    <row r="14955" ht="14.5"/>
    <row r="14956" ht="14.5"/>
    <row r="14957" ht="14.5"/>
    <row r="14958" ht="14.5"/>
    <row r="14959" ht="14.5"/>
    <row r="14960" ht="14.5"/>
    <row r="14961" ht="14.5"/>
    <row r="14962" ht="14.5"/>
    <row r="14963" ht="14.5"/>
    <row r="14964" ht="14.5"/>
    <row r="14965" ht="14.5"/>
    <row r="14966" ht="14.5"/>
    <row r="14967" ht="14.5"/>
    <row r="14968" ht="14.5"/>
    <row r="14969" ht="14.5"/>
    <row r="14970" ht="14.5"/>
    <row r="14971" ht="14.5"/>
    <row r="14972" ht="14.5"/>
    <row r="14973" ht="14.5"/>
    <row r="14974" ht="14.5"/>
    <row r="14975" ht="14.5"/>
    <row r="14976" ht="14.5"/>
    <row r="14977" ht="14.5"/>
    <row r="14978" ht="14.5"/>
    <row r="14979" ht="14.5"/>
    <row r="14980" ht="14.5"/>
    <row r="14981" ht="14.5"/>
    <row r="14982" ht="14.5"/>
    <row r="14983" ht="14.5"/>
    <row r="14984" ht="14.5"/>
    <row r="14985" ht="14.5"/>
    <row r="14986" ht="14.5"/>
    <row r="14987" ht="14.5"/>
    <row r="14988" ht="14.5"/>
    <row r="14989" ht="14.5"/>
    <row r="14990" ht="14.5"/>
    <row r="14991" ht="14.5"/>
    <row r="14992" ht="14.5"/>
    <row r="14993" ht="14.5"/>
    <row r="14994" ht="14.5"/>
    <row r="14995" ht="14.5"/>
    <row r="14996" ht="14.5"/>
    <row r="14997" ht="14.5"/>
    <row r="14998" ht="14.5"/>
    <row r="14999" ht="14.5"/>
    <row r="15000" ht="14.5"/>
    <row r="15001" ht="14.5"/>
    <row r="15002" ht="14.5"/>
    <row r="15003" ht="14.5"/>
    <row r="15004" ht="14.5"/>
    <row r="15005" ht="14.5"/>
    <row r="15006" ht="14.5"/>
    <row r="15007" ht="14.5"/>
    <row r="15008" ht="14.5"/>
    <row r="15009" ht="14.5"/>
    <row r="15010" ht="14.5"/>
    <row r="15011" ht="14.5"/>
    <row r="15012" ht="14.5"/>
    <row r="15013" ht="14.5"/>
    <row r="15014" ht="14.5"/>
    <row r="15015" ht="14.5"/>
    <row r="15016" ht="14.5"/>
    <row r="15017" ht="14.5"/>
    <row r="15018" ht="14.5"/>
    <row r="15019" ht="14.5"/>
    <row r="15020" ht="14.5"/>
    <row r="15021" ht="14.5"/>
    <row r="15022" ht="14.5"/>
    <row r="15023" ht="14.5"/>
    <row r="15024" ht="14.5"/>
    <row r="15025" ht="14.5"/>
    <row r="15026" ht="14.5"/>
    <row r="15027" ht="14.5"/>
    <row r="15028" ht="14.5"/>
    <row r="15029" ht="14.5"/>
    <row r="15030" ht="14.5"/>
    <row r="15031" ht="14.5"/>
    <row r="15032" ht="14.5"/>
    <row r="15033" ht="14.5"/>
    <row r="15034" ht="14.5"/>
    <row r="15035" ht="14.5"/>
    <row r="15036" ht="14.5"/>
    <row r="15037" ht="14.5"/>
    <row r="15038" ht="14.5"/>
    <row r="15039" ht="14.5"/>
    <row r="15040" ht="14.5"/>
    <row r="15041" ht="14.5"/>
    <row r="15042" ht="14.5"/>
    <row r="15043" ht="14.5"/>
    <row r="15044" ht="14.5"/>
    <row r="15045" ht="14.5"/>
    <row r="15046" ht="14.5"/>
    <row r="15047" ht="14.5"/>
    <row r="15048" ht="14.5"/>
    <row r="15049" ht="14.5"/>
    <row r="15050" ht="14.5"/>
    <row r="15051" ht="14.5"/>
    <row r="15052" ht="14.5"/>
    <row r="15053" ht="14.5"/>
    <row r="15054" ht="14.5"/>
    <row r="15055" ht="14.5"/>
    <row r="15056" ht="14.5"/>
    <row r="15057" ht="14.5"/>
    <row r="15058" ht="14.5"/>
    <row r="15059" ht="14.5"/>
    <row r="15060" ht="14.5"/>
    <row r="15061" ht="14.5"/>
    <row r="15062" ht="14.5"/>
    <row r="15063" ht="14.5"/>
    <row r="15064" ht="14.5"/>
    <row r="15065" ht="14.5"/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548DD4"/>
  </sheetPr>
  <dimension ref="C1:H1000"/>
  <sheetViews>
    <sheetView showGridLines="0" workbookViewId="0"/>
  </sheetViews>
  <sheetFormatPr defaultColWidth="14.453125" defaultRowHeight="15" customHeight="1"/>
  <cols>
    <col min="1" max="3" width="9.08984375" customWidth="1"/>
    <col min="4" max="4" width="15.453125" customWidth="1"/>
    <col min="5" max="5" width="12.26953125" customWidth="1"/>
    <col min="6" max="6" width="22.08984375" customWidth="1"/>
    <col min="7" max="8" width="9.08984375" customWidth="1"/>
    <col min="9" max="26" width="8.7265625" customWidth="1"/>
  </cols>
  <sheetData>
    <row r="1" spans="3:8" ht="14.5" customHeight="1"/>
    <row r="2" spans="3:8" ht="14.5" customHeight="1"/>
    <row r="3" spans="3:8" ht="14.5" customHeight="1"/>
    <row r="4" spans="3:8" ht="14.5" customHeight="1"/>
    <row r="5" spans="3:8" ht="14.5" customHeight="1"/>
    <row r="6" spans="3:8" ht="14.5" customHeight="1"/>
    <row r="7" spans="3:8" ht="14.5" customHeight="1"/>
    <row r="8" spans="3:8" ht="14.5" customHeight="1"/>
    <row r="9" spans="3:8" ht="14.5" customHeight="1">
      <c r="C9" s="79"/>
      <c r="D9" s="80"/>
      <c r="E9" s="80"/>
      <c r="F9" s="80"/>
      <c r="G9" s="80"/>
      <c r="H9" s="81"/>
    </row>
    <row r="10" spans="3:8" ht="14.5" customHeight="1">
      <c r="C10" s="82"/>
      <c r="D10" s="83" t="s">
        <v>227</v>
      </c>
      <c r="E10" s="83"/>
      <c r="F10" s="83" t="s">
        <v>228</v>
      </c>
      <c r="G10" s="83"/>
      <c r="H10" s="84"/>
    </row>
    <row r="11" spans="3:8" ht="14.5" customHeight="1">
      <c r="C11" s="82"/>
      <c r="D11" s="83"/>
      <c r="E11" s="83"/>
      <c r="F11" s="83"/>
      <c r="G11" s="83"/>
      <c r="H11" s="84"/>
    </row>
    <row r="12" spans="3:8" ht="14.5" customHeight="1">
      <c r="C12" s="82"/>
      <c r="D12" s="83" t="s">
        <v>229</v>
      </c>
      <c r="E12" s="83" t="s">
        <v>230</v>
      </c>
      <c r="F12" s="85" t="s">
        <v>231</v>
      </c>
      <c r="G12" s="83"/>
      <c r="H12" s="84"/>
    </row>
    <row r="13" spans="3:8" ht="14.5" customHeight="1">
      <c r="C13" s="82"/>
      <c r="D13" s="83"/>
      <c r="E13" s="83" t="s">
        <v>232</v>
      </c>
      <c r="F13" s="86" t="s">
        <v>233</v>
      </c>
      <c r="G13" s="83"/>
      <c r="H13" s="84"/>
    </row>
    <row r="14" spans="3:8" ht="14.5" customHeight="1">
      <c r="C14" s="82"/>
      <c r="D14" s="83"/>
      <c r="E14" s="83" t="s">
        <v>234</v>
      </c>
      <c r="F14" s="87" t="s">
        <v>6</v>
      </c>
      <c r="G14" s="83"/>
      <c r="H14" s="84"/>
    </row>
    <row r="15" spans="3:8" ht="14.5" customHeight="1">
      <c r="C15" s="88"/>
      <c r="D15" s="89"/>
      <c r="E15" s="89"/>
      <c r="F15" s="89"/>
      <c r="G15" s="89"/>
      <c r="H15" s="90"/>
    </row>
    <row r="16" spans="3:8" ht="14.5" customHeight="1"/>
    <row r="17" ht="14.5" customHeight="1"/>
    <row r="18" ht="14.5" customHeight="1"/>
    <row r="19" ht="14.5" customHeight="1"/>
    <row r="20" ht="14.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F13" r:id="rId1" xr:uid="{00000000-0004-0000-0300-000000000000}"/>
    <hyperlink ref="F14" r:id="rId2" xr:uid="{00000000-0004-0000-0300-000001000000}"/>
  </hyperlink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B2A1C7"/>
  </sheetPr>
  <dimension ref="D1:F1000"/>
  <sheetViews>
    <sheetView showGridLines="0" workbookViewId="0"/>
  </sheetViews>
  <sheetFormatPr defaultColWidth="14.453125" defaultRowHeight="15" customHeight="1"/>
  <cols>
    <col min="1" max="3" width="2.81640625" customWidth="1"/>
    <col min="4" max="4" width="19" customWidth="1"/>
    <col min="5" max="5" width="12.81640625" customWidth="1"/>
    <col min="6" max="6" width="14.08984375" customWidth="1"/>
    <col min="7" max="26" width="8.7265625" customWidth="1"/>
  </cols>
  <sheetData>
    <row r="1" spans="4:6" ht="14.5" customHeight="1"/>
    <row r="2" spans="4:6" ht="14.5" customHeight="1">
      <c r="D2" s="127" t="s">
        <v>6</v>
      </c>
      <c r="E2" s="121"/>
      <c r="F2" s="121"/>
    </row>
    <row r="3" spans="4:6" ht="14.5" customHeight="1"/>
    <row r="4" spans="4:6" ht="24" customHeight="1">
      <c r="D4" s="130" t="s">
        <v>235</v>
      </c>
      <c r="E4" s="117"/>
      <c r="F4" s="118"/>
    </row>
    <row r="5" spans="4:6" ht="9.75" customHeight="1"/>
    <row r="6" spans="4:6" ht="18.75" customHeight="1">
      <c r="D6" s="128" t="s">
        <v>236</v>
      </c>
      <c r="E6" s="129"/>
      <c r="F6" s="91" t="s">
        <v>237</v>
      </c>
    </row>
    <row r="7" spans="4:6" ht="18.75" customHeight="1">
      <c r="D7" s="92" t="s">
        <v>238</v>
      </c>
      <c r="E7" s="93" t="s">
        <v>239</v>
      </c>
      <c r="F7" s="94">
        <v>1000</v>
      </c>
    </row>
    <row r="8" spans="4:6" ht="18.75" customHeight="1">
      <c r="D8" s="95" t="s">
        <v>240</v>
      </c>
      <c r="E8" s="93" t="s">
        <v>241</v>
      </c>
      <c r="F8" s="94">
        <v>400</v>
      </c>
    </row>
    <row r="9" spans="4:6" ht="18.75" customHeight="1">
      <c r="D9" s="96" t="s">
        <v>242</v>
      </c>
      <c r="E9" s="97" t="s">
        <v>243</v>
      </c>
      <c r="F9" s="98">
        <v>200</v>
      </c>
    </row>
    <row r="10" spans="4:6" ht="18.75" customHeight="1">
      <c r="D10" s="131" t="s">
        <v>244</v>
      </c>
      <c r="E10" s="123"/>
      <c r="F10" s="99">
        <f>SUM(F7:F9)</f>
        <v>1600</v>
      </c>
    </row>
    <row r="11" spans="4:6" ht="18.75" customHeight="1">
      <c r="D11" s="100"/>
      <c r="E11" s="100"/>
      <c r="F11" s="100"/>
    </row>
    <row r="12" spans="4:6" ht="18.75" customHeight="1">
      <c r="D12" s="100"/>
      <c r="E12" s="100"/>
      <c r="F12" s="100"/>
    </row>
    <row r="13" spans="4:6" ht="18.75" customHeight="1">
      <c r="D13" s="100"/>
      <c r="E13" s="100"/>
      <c r="F13" s="100"/>
    </row>
    <row r="14" spans="4:6" ht="18.75" customHeight="1">
      <c r="D14" s="100"/>
      <c r="E14" s="100"/>
      <c r="F14" s="100"/>
    </row>
    <row r="15" spans="4:6" ht="18.75" customHeight="1">
      <c r="D15" s="100"/>
      <c r="E15" s="100"/>
      <c r="F15" s="100"/>
    </row>
    <row r="16" spans="4:6" ht="14.5" customHeight="1"/>
    <row r="17" ht="14.5" customHeight="1"/>
    <row r="18" ht="14.5" customHeight="1"/>
    <row r="19" ht="14.5" customHeight="1"/>
    <row r="20" ht="14.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D2:F2"/>
    <mergeCell ref="D6:E6"/>
    <mergeCell ref="D4:F4"/>
    <mergeCell ref="D10:E10"/>
  </mergeCells>
  <hyperlinks>
    <hyperlink ref="D2" r:id="rId1" xr:uid="{00000000-0004-0000-0400-000000000000}"/>
  </hyperlink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B2A1C7"/>
  </sheetPr>
  <dimension ref="D1:H1000"/>
  <sheetViews>
    <sheetView showGridLines="0" workbookViewId="0"/>
  </sheetViews>
  <sheetFormatPr defaultColWidth="14.453125" defaultRowHeight="15" customHeight="1"/>
  <cols>
    <col min="1" max="3" width="2.81640625" customWidth="1"/>
    <col min="4" max="4" width="9.08984375" customWidth="1"/>
    <col min="5" max="5" width="29.453125" customWidth="1"/>
    <col min="6" max="6" width="9.08984375" customWidth="1"/>
    <col min="7" max="7" width="30.7265625" customWidth="1"/>
    <col min="8" max="8" width="22.81640625" customWidth="1"/>
    <col min="9" max="26" width="8.7265625" customWidth="1"/>
  </cols>
  <sheetData>
    <row r="1" spans="4:8" ht="14.5" customHeight="1"/>
    <row r="2" spans="4:8" ht="14.5" customHeight="1">
      <c r="D2" s="130" t="s">
        <v>245</v>
      </c>
      <c r="E2" s="117"/>
      <c r="F2" s="117"/>
      <c r="G2" s="117"/>
      <c r="H2" s="118"/>
    </row>
    <row r="3" spans="4:8" ht="14.5" customHeight="1">
      <c r="D3" s="101"/>
      <c r="E3" s="101"/>
      <c r="F3" s="101"/>
      <c r="G3" s="101"/>
      <c r="H3" s="101"/>
    </row>
    <row r="4" spans="4:8" ht="14.5" customHeight="1">
      <c r="D4" s="132" t="s">
        <v>6</v>
      </c>
      <c r="E4" s="115"/>
      <c r="F4" s="115"/>
      <c r="G4" s="115"/>
      <c r="H4" s="115"/>
    </row>
    <row r="5" spans="4:8" ht="18.75" customHeight="1">
      <c r="D5" s="102" t="s">
        <v>246</v>
      </c>
      <c r="E5" s="103" t="s">
        <v>219</v>
      </c>
      <c r="F5" s="103" t="s">
        <v>247</v>
      </c>
      <c r="G5" s="103" t="s">
        <v>248</v>
      </c>
      <c r="H5" s="104" t="s">
        <v>249</v>
      </c>
    </row>
    <row r="6" spans="4:8" ht="18.75" customHeight="1">
      <c r="D6" s="105">
        <v>1</v>
      </c>
      <c r="E6" s="106" t="s">
        <v>250</v>
      </c>
      <c r="F6" s="106" t="s">
        <v>251</v>
      </c>
      <c r="G6" s="106" t="s">
        <v>252</v>
      </c>
      <c r="H6" s="107" t="s">
        <v>253</v>
      </c>
    </row>
    <row r="7" spans="4:8" ht="18.75" customHeight="1">
      <c r="D7" s="105">
        <v>2</v>
      </c>
      <c r="E7" s="106" t="s">
        <v>250</v>
      </c>
      <c r="F7" s="106" t="s">
        <v>254</v>
      </c>
      <c r="G7" s="106" t="s">
        <v>255</v>
      </c>
      <c r="H7" s="107" t="s">
        <v>256</v>
      </c>
    </row>
    <row r="8" spans="4:8" ht="18.75" customHeight="1">
      <c r="D8" s="105">
        <v>3</v>
      </c>
      <c r="E8" s="106" t="s">
        <v>257</v>
      </c>
      <c r="F8" s="106" t="s">
        <v>251</v>
      </c>
      <c r="G8" s="106" t="s">
        <v>2</v>
      </c>
      <c r="H8" s="107" t="s">
        <v>258</v>
      </c>
    </row>
    <row r="9" spans="4:8" ht="18.75" customHeight="1">
      <c r="D9" s="105">
        <v>4</v>
      </c>
      <c r="E9" s="106" t="s">
        <v>257</v>
      </c>
      <c r="F9" s="106" t="s">
        <v>254</v>
      </c>
      <c r="G9" s="106" t="s">
        <v>4</v>
      </c>
      <c r="H9" s="107" t="s">
        <v>259</v>
      </c>
    </row>
    <row r="10" spans="4:8" ht="18.75" customHeight="1">
      <c r="D10" s="105">
        <v>5</v>
      </c>
      <c r="E10" s="106" t="s">
        <v>257</v>
      </c>
      <c r="F10" s="106" t="s">
        <v>260</v>
      </c>
      <c r="G10" s="106" t="s">
        <v>261</v>
      </c>
      <c r="H10" s="107" t="s">
        <v>262</v>
      </c>
    </row>
    <row r="11" spans="4:8" ht="18.75" customHeight="1">
      <c r="D11" s="105">
        <v>6</v>
      </c>
      <c r="E11" s="106" t="s">
        <v>250</v>
      </c>
      <c r="F11" s="106" t="s">
        <v>260</v>
      </c>
      <c r="G11" s="106" t="s">
        <v>263</v>
      </c>
      <c r="H11" s="107" t="s">
        <v>264</v>
      </c>
    </row>
    <row r="12" spans="4:8" ht="18.75" customHeight="1">
      <c r="D12" s="105">
        <v>7</v>
      </c>
      <c r="E12" s="106" t="s">
        <v>265</v>
      </c>
      <c r="F12" s="106" t="s">
        <v>251</v>
      </c>
      <c r="G12" s="106" t="s">
        <v>266</v>
      </c>
      <c r="H12" s="107" t="s">
        <v>267</v>
      </c>
    </row>
    <row r="13" spans="4:8" ht="18.75" customHeight="1">
      <c r="D13" s="105">
        <v>8</v>
      </c>
      <c r="E13" s="106" t="s">
        <v>265</v>
      </c>
      <c r="F13" s="106" t="s">
        <v>254</v>
      </c>
      <c r="G13" s="106" t="s">
        <v>268</v>
      </c>
      <c r="H13" s="107" t="s">
        <v>269</v>
      </c>
    </row>
    <row r="14" spans="4:8" ht="18.75" customHeight="1">
      <c r="D14" s="108">
        <v>9</v>
      </c>
      <c r="E14" s="109" t="s">
        <v>265</v>
      </c>
      <c r="F14" s="109" t="s">
        <v>260</v>
      </c>
      <c r="G14" s="109" t="s">
        <v>270</v>
      </c>
      <c r="H14" s="110" t="s">
        <v>271</v>
      </c>
    </row>
    <row r="15" spans="4:8" ht="14.5" customHeight="1"/>
    <row r="16" spans="4:8" ht="14.5" customHeight="1"/>
    <row r="17" ht="14.5" customHeight="1"/>
    <row r="18" ht="14.5" customHeight="1"/>
    <row r="19" ht="14.5" customHeight="1"/>
    <row r="20" ht="14.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D4:H4"/>
    <mergeCell ref="D2:H2"/>
  </mergeCells>
  <hyperlinks>
    <hyperlink ref="D4" r:id="rId1" xr:uid="{00000000-0004-0000-0500-000000000000}"/>
  </hyperlinks>
  <pageMargins left="0.7" right="0.7" top="0.75" bottom="0.75" header="0" footer="0"/>
  <pageSetup orientation="landscape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H1:BH1000"/>
  <sheetViews>
    <sheetView workbookViewId="0"/>
  </sheetViews>
  <sheetFormatPr defaultColWidth="14.453125" defaultRowHeight="15" customHeight="1"/>
  <cols>
    <col min="1" max="59" width="9.08984375" customWidth="1"/>
    <col min="60" max="60" width="30.08984375" customWidth="1"/>
  </cols>
  <sheetData>
    <row r="1" spans="60:60" ht="14.5" customHeight="1"/>
    <row r="2" spans="60:60" ht="14.5" customHeight="1"/>
    <row r="3" spans="60:60" ht="14.5" customHeight="1"/>
    <row r="4" spans="60:60" ht="14.5" customHeight="1"/>
    <row r="5" spans="60:60" ht="14.5" customHeight="1"/>
    <row r="6" spans="60:60" ht="14.5" customHeight="1"/>
    <row r="7" spans="60:60" ht="14.5" customHeight="1"/>
    <row r="8" spans="60:60" ht="14.5" customHeight="1"/>
    <row r="9" spans="60:60" ht="14.5" customHeight="1"/>
    <row r="10" spans="60:60" ht="14.5" customHeight="1"/>
    <row r="11" spans="60:60" ht="14.5" customHeight="1"/>
    <row r="12" spans="60:60" ht="14.5" customHeight="1"/>
    <row r="13" spans="60:60" ht="14.5" customHeight="1">
      <c r="BH13" s="111" t="str">
        <f>Concept2!D4</f>
        <v>https://www.Excell.com</v>
      </c>
    </row>
    <row r="14" spans="60:60" ht="14.5" customHeight="1">
      <c r="BH14" s="111" t="str">
        <f>'Nifty 50 Analysis'!H11</f>
        <v>https://www.Excell.com</v>
      </c>
    </row>
    <row r="15" spans="60:60" ht="14.5" customHeight="1">
      <c r="BH15" s="111" t="str">
        <f>'1'!F14</f>
        <v>https://www.Excell.com</v>
      </c>
    </row>
    <row r="16" spans="60:60" ht="14.5" customHeight="1">
      <c r="BH16" s="111" t="str">
        <f>Concept1!D2</f>
        <v>https://www.Excell.com</v>
      </c>
    </row>
    <row r="17" spans="60:60" ht="14.5" customHeight="1">
      <c r="BH17" s="112" t="s">
        <v>6</v>
      </c>
    </row>
    <row r="18" spans="60:60" ht="14.5" customHeight="1">
      <c r="BH18">
        <f>IF(AND(BH17=BH16,BH17=BH15,BH17=BH14,BH17=BH13),5,3)</f>
        <v>5</v>
      </c>
    </row>
    <row r="19" spans="60:60" ht="14.5" customHeight="1"/>
    <row r="20" spans="60:60" ht="14.5" customHeight="1"/>
    <row r="21" spans="60:60" ht="15.75" customHeight="1"/>
    <row r="22" spans="60:60" ht="15.75" customHeight="1"/>
    <row r="23" spans="60:60" ht="15.75" customHeight="1"/>
    <row r="24" spans="60:60" ht="15.75" customHeight="1"/>
    <row r="25" spans="60:60" ht="15.75" customHeight="1"/>
    <row r="26" spans="60:60" ht="15.75" customHeight="1"/>
    <row r="27" spans="60:60" ht="15.75" customHeight="1"/>
    <row r="28" spans="60:60" ht="15.75" customHeight="1"/>
    <row r="29" spans="60:60" ht="15.75" customHeight="1"/>
    <row r="30" spans="60:60" ht="15.75" customHeight="1"/>
    <row r="31" spans="60:60" ht="15.75" customHeight="1"/>
    <row r="32" spans="60:60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H17" r:id="rId1" xr:uid="{00000000-0004-0000-0600-00000000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Nifty 50 Analysis</vt:lpstr>
      <vt:lpstr>FNO Analysis</vt:lpstr>
      <vt:lpstr>Data</vt:lpstr>
      <vt:lpstr>1</vt:lpstr>
      <vt:lpstr>Concept1</vt:lpstr>
      <vt:lpstr>Concept2</vt:lpstr>
      <vt:lpstr>Checks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bhavya bhagat</cp:lastModifiedBy>
  <dcterms:created xsi:type="dcterms:W3CDTF">2023-09-25T07:31:20Z</dcterms:created>
  <dcterms:modified xsi:type="dcterms:W3CDTF">2023-10-08T11:55:33Z</dcterms:modified>
</cp:coreProperties>
</file>